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PROPIETARIO\Desktop\"/>
    </mc:Choice>
  </mc:AlternateContent>
  <xr:revisionPtr revIDLastSave="0" documentId="13_ncr:1_{3F738166-D8E5-47BE-B0FB-D49B71BCAB4C}" xr6:coauthVersionLast="47" xr6:coauthVersionMax="47" xr10:uidLastSave="{00000000-0000-0000-0000-000000000000}"/>
  <bookViews>
    <workbookView xWindow="-120" yWindow="-120" windowWidth="29040" windowHeight="15720" tabRatio="950" firstSheet="11" activeTab="11" xr2:uid="{5AAE478C-4A04-4E37-B17A-7DE86019E7F7}"/>
  </bookViews>
  <sheets>
    <sheet name="Diagnóstico" sheetId="52" state="hidden" r:id="rId1"/>
    <sheet name="Cobertura" sheetId="54" state="hidden" r:id="rId2"/>
    <sheet name="1.Árbol del problema" sheetId="41" state="hidden" r:id="rId3"/>
    <sheet name="2.Árbol de objetivos" sheetId="42" state="hidden" r:id="rId4"/>
    <sheet name="3.Árbol de alternativas" sheetId="43" state="hidden" r:id="rId5"/>
    <sheet name="4.Matriz de alternativas" sheetId="44" state="hidden" r:id="rId6"/>
    <sheet name="Estructura Analítica del Pp" sheetId="53" state="hidden" r:id="rId7"/>
    <sheet name="Matriz de similitudes" sheetId="56" state="hidden" r:id="rId8"/>
    <sheet name=" Sintaxis MIR (no se llena)" sheetId="6" state="hidden" r:id="rId9"/>
    <sheet name="5. Pp (3 años)" sheetId="9" state="hidden" r:id="rId10"/>
    <sheet name=" 8. Pp (2027)" sheetId="23" state="hidden" r:id="rId11"/>
    <sheet name=" 7. Pp (2026)" sheetId="22" r:id="rId12"/>
    <sheet name="9. METAS" sheetId="12" state="hidden" r:id="rId13"/>
    <sheet name="11. SEGUIMIENTO 2026" sheetId="24" state="hidden" r:id="rId14"/>
    <sheet name="12. SEGUIMIENTO 2027" sheetId="25" state="hidden" r:id="rId15"/>
    <sheet name="17. CEDULA0126" sheetId="32" state="hidden" r:id="rId16"/>
    <sheet name="18. CEDULA0226" sheetId="33" state="hidden" r:id="rId17"/>
    <sheet name="19. CEDULA0326" sheetId="34" state="hidden" r:id="rId18"/>
    <sheet name="20. CEDULA0426" sheetId="35" state="hidden" r:id="rId19"/>
    <sheet name="21. CEDULA0127" sheetId="36" state="hidden" r:id="rId20"/>
    <sheet name="22. CEDULA0227" sheetId="37" state="hidden" r:id="rId21"/>
    <sheet name="23. CEDULA0327" sheetId="38" state="hidden" r:id="rId22"/>
    <sheet name="24. CEDULA0427" sheetId="40" state="hidden" r:id="rId23"/>
  </sheets>
  <definedNames>
    <definedName name="_3" localSheetId="2">#REF!</definedName>
    <definedName name="_3" localSheetId="3">#REF!</definedName>
    <definedName name="_3" localSheetId="4">#REF!</definedName>
    <definedName name="_3">#REF!</definedName>
    <definedName name="_xlnm._FilterDatabase" localSheetId="11" hidden="1">' 7. Pp (2026)'!$B$43:$P$275</definedName>
    <definedName name="_xlnm._FilterDatabase" localSheetId="10" hidden="1">' 8. Pp (2027)'!$B$43:$P$275</definedName>
    <definedName name="_xlnm._FilterDatabase" localSheetId="13" hidden="1">'11. SEGUIMIENTO 2026'!$C$13:$AC$244</definedName>
    <definedName name="_xlnm._FilterDatabase" localSheetId="14" hidden="1">'12. SEGUIMIENTO 2027'!$C$13:$AC$244</definedName>
    <definedName name="_xlnm._FilterDatabase" localSheetId="15" hidden="1">'17. CEDULA0126'!$C$12:$P$251</definedName>
    <definedName name="_xlnm._FilterDatabase" localSheetId="16" hidden="1">'18. CEDULA0226'!$C$12:$P$251</definedName>
    <definedName name="_xlnm._FilterDatabase" localSheetId="17" hidden="1">'19. CEDULA0326'!$C$12:$P$251</definedName>
    <definedName name="_xlnm._FilterDatabase" localSheetId="18" hidden="1">'20. CEDULA0426'!$C$12:$P$251</definedName>
    <definedName name="_xlnm._FilterDatabase" localSheetId="19" hidden="1">'21. CEDULA0127'!$C$12:$P$251</definedName>
    <definedName name="_xlnm._FilterDatabase" localSheetId="20" hidden="1">'22. CEDULA0227'!$C$12:$P$251</definedName>
    <definedName name="_xlnm._FilterDatabase" localSheetId="21" hidden="1">'23. CEDULA0327'!$C$12:$P$251</definedName>
    <definedName name="_xlnm._FilterDatabase" localSheetId="22" hidden="1">'24. CEDULA0427'!$C$12:$P$251</definedName>
    <definedName name="_xlnm._FilterDatabase" localSheetId="9" hidden="1">'5. Pp (3 años)'!$B$44:$P$276</definedName>
    <definedName name="_xlnm._FilterDatabase" localSheetId="12" hidden="1">'9. METAS'!$C$18:$X$250</definedName>
    <definedName name="adadad" localSheetId="2">#REF!</definedName>
    <definedName name="adadad" localSheetId="3">#REF!</definedName>
    <definedName name="adadad" localSheetId="4">#REF!</definedName>
    <definedName name="adadad">#REF!</definedName>
    <definedName name="adadgtd" localSheetId="2">#REF!</definedName>
    <definedName name="adadgtd" localSheetId="3">#REF!</definedName>
    <definedName name="adadgtd" localSheetId="4">#REF!</definedName>
    <definedName name="adadgtd">#REF!</definedName>
    <definedName name="ADFASDF" localSheetId="11">#REF!</definedName>
    <definedName name="ADFASDF" localSheetId="10">#REF!</definedName>
    <definedName name="ADFASDF" localSheetId="8">#REF!</definedName>
    <definedName name="ADFASDF" localSheetId="9">#REF!</definedName>
    <definedName name="ADFASDF">#REF!</definedName>
    <definedName name="_xlnm.Print_Area" localSheetId="11">' 7. Pp (2026)'!$B$4:$P$294</definedName>
    <definedName name="_xlnm.Print_Area" localSheetId="10">' 8. Pp (2027)'!$B$4:$P$284</definedName>
    <definedName name="_xlnm.Print_Area" localSheetId="8">' Sintaxis MIR (no se llena)'!$A$2:$S$11</definedName>
    <definedName name="_xlnm.Print_Area" localSheetId="2">'1.Árbol del problema'!$A$1:$AJ$125</definedName>
    <definedName name="_xlnm.Print_Area" localSheetId="13">'11. SEGUIMIENTO 2026'!$C$5:$Z$261</definedName>
    <definedName name="_xlnm.Print_Area" localSheetId="14">'12. SEGUIMIENTO 2027'!$C$5:$Z$244</definedName>
    <definedName name="_xlnm.Print_Area" localSheetId="15">'17. CEDULA0126'!$C$1:$P$489</definedName>
    <definedName name="_xlnm.Print_Area" localSheetId="16">'18. CEDULA0226'!$C$5:$O$251</definedName>
    <definedName name="_xlnm.Print_Area" localSheetId="17">'19. CEDULA0326'!$C$5:$O$251</definedName>
    <definedName name="_xlnm.Print_Area" localSheetId="3">'2.Árbol de objetivos'!$A$1:$AJ$125</definedName>
    <definedName name="_xlnm.Print_Area" localSheetId="18">'20. CEDULA0426'!$C$5:$O$251</definedName>
    <definedName name="_xlnm.Print_Area" localSheetId="19">'21. CEDULA0127'!$C$5:$O$251</definedName>
    <definedName name="_xlnm.Print_Area" localSheetId="20">'22. CEDULA0227'!$C$5:$O$251</definedName>
    <definedName name="_xlnm.Print_Area" localSheetId="21">'23. CEDULA0327'!$C$5:$O$251</definedName>
    <definedName name="_xlnm.Print_Area" localSheetId="22">'24. CEDULA0427'!$C$5:$O$251</definedName>
    <definedName name="_xlnm.Print_Area" localSheetId="4">'3.Árbol de alternativas'!$A$1:$AJ$125</definedName>
    <definedName name="_xlnm.Print_Area" localSheetId="5">'4.Matriz de alternativas'!$B$10:$Q$198</definedName>
    <definedName name="_xlnm.Print_Area" localSheetId="9">'5. Pp (3 años)'!$B$4:$P$299</definedName>
    <definedName name="_xlnm.Print_Area" localSheetId="12">'9. METAS'!$C$5:$X$264</definedName>
    <definedName name="_xlnm.Print_Area" localSheetId="1">Cobertura!$B$4:$L$37</definedName>
    <definedName name="_xlnm.Print_Area" localSheetId="0">Diagnóstico!$B$4:$O$35</definedName>
    <definedName name="_xlnm.Print_Area" localSheetId="6">'Estructura Analítica del Pp'!$B$10:$F$55</definedName>
    <definedName name="_xlnm.Print_Area" localSheetId="7">'Matriz de similitudes'!$B$4:$I$19</definedName>
    <definedName name="averiguar" localSheetId="11">#REF!</definedName>
    <definedName name="averiguar" localSheetId="10">#REF!</definedName>
    <definedName name="averiguar" localSheetId="8">#REF!</definedName>
    <definedName name="averiguar" localSheetId="9">#REF!</definedName>
    <definedName name="averiguar">#REF!</definedName>
    <definedName name="averiguar2" localSheetId="11">#REF!</definedName>
    <definedName name="averiguar2" localSheetId="10">#REF!</definedName>
    <definedName name="averiguar2" localSheetId="8">#REF!</definedName>
    <definedName name="averiguar2" localSheetId="9">#REF!</definedName>
    <definedName name="averiguar2">#REF!</definedName>
    <definedName name="averiguar3" localSheetId="11">#REF!</definedName>
    <definedName name="averiguar3" localSheetId="10">#REF!</definedName>
    <definedName name="averiguar3" localSheetId="8">#REF!</definedName>
    <definedName name="averiguar3" localSheetId="9">#REF!</definedName>
    <definedName name="averiguar3">#REF!</definedName>
    <definedName name="cfdfda" localSheetId="2">#REF!</definedName>
    <definedName name="cfdfda" localSheetId="3">#REF!</definedName>
    <definedName name="cfdfda" localSheetId="4">#REF!</definedName>
    <definedName name="cfdfda">#REF!</definedName>
    <definedName name="d" localSheetId="2">#REF!</definedName>
    <definedName name="d" localSheetId="3">#REF!</definedName>
    <definedName name="d" localSheetId="4">#REF!</definedName>
    <definedName name="d">#REF!</definedName>
    <definedName name="ddddddd" localSheetId="2">#REF!</definedName>
    <definedName name="ddddddd" localSheetId="3">#REF!</definedName>
    <definedName name="ddddddd" localSheetId="4">#REF!</definedName>
    <definedName name="ddddddd">#REF!</definedName>
    <definedName name="e" localSheetId="2">#REF!</definedName>
    <definedName name="e" localSheetId="3">#REF!</definedName>
    <definedName name="e" localSheetId="4">#REF!</definedName>
    <definedName name="e">#REF!</definedName>
    <definedName name="ELI" localSheetId="2">#REF!</definedName>
    <definedName name="ELI" localSheetId="3">#REF!</definedName>
    <definedName name="ELI" localSheetId="4">#REF!</definedName>
    <definedName name="ELI">#REF!</definedName>
    <definedName name="fin" localSheetId="2">#REF!</definedName>
    <definedName name="fin" localSheetId="3">#REF!</definedName>
    <definedName name="fin" localSheetId="4">#REF!</definedName>
    <definedName name="fin">#REF!</definedName>
    <definedName name="final" localSheetId="2">#REF!</definedName>
    <definedName name="final" localSheetId="3">#REF!</definedName>
    <definedName name="final" localSheetId="4">#REF!</definedName>
    <definedName name="final">#REF!</definedName>
    <definedName name="finalidad" localSheetId="2">#REF!</definedName>
    <definedName name="finalidad" localSheetId="3">#REF!</definedName>
    <definedName name="finalidad" localSheetId="4">#REF!</definedName>
    <definedName name="finalidad">#REF!</definedName>
    <definedName name="finalidad10000" localSheetId="2">#REF!</definedName>
    <definedName name="finalidad10000" localSheetId="3">#REF!</definedName>
    <definedName name="finalidad10000" localSheetId="4">#REF!</definedName>
    <definedName name="finalidad10000">#REF!</definedName>
    <definedName name="finalidad10001" localSheetId="2">#REF!</definedName>
    <definedName name="finalidad10001" localSheetId="3">#REF!</definedName>
    <definedName name="finalidad10001" localSheetId="4">#REF!</definedName>
    <definedName name="finalidad10001">#REF!</definedName>
    <definedName name="FINALIDAD3" localSheetId="2">#REF!</definedName>
    <definedName name="FINALIDAD3" localSheetId="3">#REF!</definedName>
    <definedName name="FINALIDAD3" localSheetId="4">#REF!</definedName>
    <definedName name="FINALIDAD3">#REF!</definedName>
    <definedName name="FINALIDAD4" localSheetId="2">#REF!</definedName>
    <definedName name="FINALIDAD4" localSheetId="3">#REF!</definedName>
    <definedName name="FINALIDAD4" localSheetId="4">#REF!</definedName>
    <definedName name="FINALIDAD4">#REF!</definedName>
    <definedName name="finalidad82" localSheetId="2">#REF!</definedName>
    <definedName name="finalidad82" localSheetId="3">#REF!</definedName>
    <definedName name="finalidad82" localSheetId="4">#REF!</definedName>
    <definedName name="finalidad82">#REF!</definedName>
    <definedName name="formato2" localSheetId="11">#REF!</definedName>
    <definedName name="formato2" localSheetId="10">#REF!</definedName>
    <definedName name="formato2" localSheetId="8">#REF!</definedName>
    <definedName name="formato2" localSheetId="9">#REF!</definedName>
    <definedName name="formato2">#REF!</definedName>
    <definedName name="fun" localSheetId="2">#REF!</definedName>
    <definedName name="fun" localSheetId="3">#REF!</definedName>
    <definedName name="fun" localSheetId="4">#REF!</definedName>
    <definedName name="fun">#REF!</definedName>
    <definedName name="funcion" localSheetId="2">#REF!</definedName>
    <definedName name="funcion" localSheetId="3">#REF!</definedName>
    <definedName name="funcion" localSheetId="4">#REF!</definedName>
    <definedName name="funcion">#REF!</definedName>
    <definedName name="funcion0" localSheetId="2">#REF!</definedName>
    <definedName name="funcion0" localSheetId="3">#REF!</definedName>
    <definedName name="funcion0" localSheetId="4">#REF!</definedName>
    <definedName name="funcion0">#REF!</definedName>
    <definedName name="FUNCION09" localSheetId="2">#REF!</definedName>
    <definedName name="FUNCION09" localSheetId="3">#REF!</definedName>
    <definedName name="FUNCION09" localSheetId="4">#REF!</definedName>
    <definedName name="FUNCION09">#REF!</definedName>
    <definedName name="funcion1" localSheetId="2">#REF!</definedName>
    <definedName name="funcion1" localSheetId="3">#REF!</definedName>
    <definedName name="funcion1" localSheetId="4">#REF!</definedName>
    <definedName name="funcion1">#REF!</definedName>
    <definedName name="funcion10" localSheetId="2">#REF!</definedName>
    <definedName name="funcion10" localSheetId="3">#REF!</definedName>
    <definedName name="funcion10" localSheetId="4">#REF!</definedName>
    <definedName name="funcion10">#REF!</definedName>
    <definedName name="funcion121" localSheetId="2">#REF!</definedName>
    <definedName name="funcion121" localSheetId="3">#REF!</definedName>
    <definedName name="funcion121" localSheetId="4">#REF!</definedName>
    <definedName name="funcion121">#REF!</definedName>
    <definedName name="funcion2" localSheetId="2">#REF!</definedName>
    <definedName name="funcion2" localSheetId="3">#REF!</definedName>
    <definedName name="funcion2" localSheetId="4">#REF!</definedName>
    <definedName name="funcion2">#REF!</definedName>
    <definedName name="funcion2000" localSheetId="2">#REF!</definedName>
    <definedName name="funcion2000" localSheetId="3">#REF!</definedName>
    <definedName name="funcion2000" localSheetId="4">#REF!</definedName>
    <definedName name="funcion2000">#REF!</definedName>
    <definedName name="funcion3" localSheetId="2">#REF!</definedName>
    <definedName name="funcion3" localSheetId="3">#REF!</definedName>
    <definedName name="funcion3" localSheetId="4">#REF!</definedName>
    <definedName name="funcion3">#REF!</definedName>
    <definedName name="funcion4" localSheetId="2">#REF!</definedName>
    <definedName name="funcion4" localSheetId="3">#REF!</definedName>
    <definedName name="funcion4" localSheetId="4">#REF!</definedName>
    <definedName name="funcion4">#REF!</definedName>
    <definedName name="funcion5" localSheetId="2">#REF!</definedName>
    <definedName name="funcion5" localSheetId="3">#REF!</definedName>
    <definedName name="funcion5" localSheetId="4">#REF!</definedName>
    <definedName name="funcion5">#REF!</definedName>
    <definedName name="funcion7842" localSheetId="2">#REF!</definedName>
    <definedName name="funcion7842" localSheetId="3">#REF!</definedName>
    <definedName name="funcion7842" localSheetId="4">#REF!</definedName>
    <definedName name="funcion7842">#REF!</definedName>
    <definedName name="FUNCION787" localSheetId="2">#REF!</definedName>
    <definedName name="FUNCION787" localSheetId="3">#REF!</definedName>
    <definedName name="FUNCION787" localSheetId="4">#REF!</definedName>
    <definedName name="FUNCION787">#REF!</definedName>
    <definedName name="FUNCION7894" localSheetId="2">#REF!</definedName>
    <definedName name="FUNCION7894" localSheetId="3">#REF!</definedName>
    <definedName name="FUNCION7894" localSheetId="4">#REF!</definedName>
    <definedName name="FUNCION7894">#REF!</definedName>
    <definedName name="funcion9" localSheetId="2">#REF!</definedName>
    <definedName name="funcion9" localSheetId="3">#REF!</definedName>
    <definedName name="funcion9" localSheetId="4">#REF!</definedName>
    <definedName name="funcion9">#REF!</definedName>
    <definedName name="g" localSheetId="2">#REF!</definedName>
    <definedName name="g" localSheetId="3">#REF!</definedName>
    <definedName name="g" localSheetId="4">#REF!</definedName>
    <definedName name="g">#REF!</definedName>
    <definedName name="jjj" localSheetId="2">#REF!</definedName>
    <definedName name="jjj" localSheetId="3">#REF!</definedName>
    <definedName name="jjj" localSheetId="4">#REF!</definedName>
    <definedName name="jjj">#REF!</definedName>
    <definedName name="jjjjjjjjjjjjjjjjjjjjjjjjjjjjjjjjjjjjjjjjjjjjjjj" localSheetId="2">#REF!</definedName>
    <definedName name="jjjjjjjjjjjjjjjjjjjjjjjjjjjjjjjjjjjjjjjjjjjjjjj" localSheetId="3">#REF!</definedName>
    <definedName name="jjjjjjjjjjjjjjjjjjjjjjjjjjjjjjjjjjjjjjjjjjjjjjj" localSheetId="4">#REF!</definedName>
    <definedName name="jjjjjjjjjjjjjjjjjjjjjjjjjjjjjjjjjjjjjjjjjjjjjjj">#REF!</definedName>
    <definedName name="jyutyutyu" localSheetId="2">#REF!</definedName>
    <definedName name="jyutyutyu" localSheetId="3">#REF!</definedName>
    <definedName name="jyutyutyu" localSheetId="4">#REF!</definedName>
    <definedName name="jyutyutyu">#REF!</definedName>
    <definedName name="M" localSheetId="11">#REF!</definedName>
    <definedName name="M" localSheetId="10">#REF!</definedName>
    <definedName name="M" localSheetId="8">#REF!</definedName>
    <definedName name="M" localSheetId="9">#REF!</definedName>
    <definedName name="M">#REF!</definedName>
    <definedName name="MIRPRUEBA" localSheetId="11">#REF!</definedName>
    <definedName name="MIRPRUEBA" localSheetId="10">#REF!</definedName>
    <definedName name="MIRPRUEBA" localSheetId="8">#REF!</definedName>
    <definedName name="MIRPRUEBA" localSheetId="9">#REF!</definedName>
    <definedName name="MIRPRUEBA">#REF!</definedName>
    <definedName name="programa" localSheetId="2">#REF!</definedName>
    <definedName name="programa" localSheetId="3">#REF!</definedName>
    <definedName name="programa" localSheetId="4">#REF!</definedName>
    <definedName name="programa">#REF!</definedName>
    <definedName name="programa7" localSheetId="2">#REF!</definedName>
    <definedName name="programa7" localSheetId="3">#REF!</definedName>
    <definedName name="programa7" localSheetId="4">#REF!</definedName>
    <definedName name="programa7">#REF!</definedName>
    <definedName name="programa8" localSheetId="2">#REF!</definedName>
    <definedName name="programa8" localSheetId="3">#REF!</definedName>
    <definedName name="programa8" localSheetId="4">#REF!</definedName>
    <definedName name="programa8">#REF!</definedName>
    <definedName name="Rfinalidad" localSheetId="2">#REF!</definedName>
    <definedName name="Rfinalidad" localSheetId="3">#REF!</definedName>
    <definedName name="Rfinalidad" localSheetId="4">#REF!</definedName>
    <definedName name="Rfinalidad">#REF!</definedName>
    <definedName name="Rfinalidad2" localSheetId="2">#REF!</definedName>
    <definedName name="Rfinalidad2" localSheetId="3">#REF!</definedName>
    <definedName name="Rfinalidad2" localSheetId="4">#REF!</definedName>
    <definedName name="Rfinalidad2">#REF!</definedName>
    <definedName name="Rfinalidad5" localSheetId="2">#REF!</definedName>
    <definedName name="Rfinalidad5" localSheetId="3">#REF!</definedName>
    <definedName name="Rfinalidad5" localSheetId="4">#REF!</definedName>
    <definedName name="Rfinalidad5">#REF!</definedName>
    <definedName name="rFINALIDAD6">#REF!</definedName>
    <definedName name="rfinalidad98" localSheetId="2">#REF!</definedName>
    <definedName name="rfinalidad98" localSheetId="3">#REF!</definedName>
    <definedName name="rfinalidad98" localSheetId="4">#REF!</definedName>
    <definedName name="rfinalidad98">#REF!</definedName>
    <definedName name="rfuncio4" localSheetId="2">#REF!</definedName>
    <definedName name="rfuncio4" localSheetId="3">#REF!</definedName>
    <definedName name="rfuncio4" localSheetId="4">#REF!</definedName>
    <definedName name="rfuncio4">#REF!</definedName>
    <definedName name="Rfuncion1" localSheetId="2">#REF!</definedName>
    <definedName name="Rfuncion1" localSheetId="3">#REF!</definedName>
    <definedName name="Rfuncion1" localSheetId="4">#REF!</definedName>
    <definedName name="Rfuncion1">#REF!</definedName>
    <definedName name="Rfuncion3" localSheetId="2">#REF!</definedName>
    <definedName name="Rfuncion3" localSheetId="3">#REF!</definedName>
    <definedName name="Rfuncion3" localSheetId="4">#REF!</definedName>
    <definedName name="Rfuncion3">#REF!</definedName>
    <definedName name="runcion" localSheetId="2">#REF!</definedName>
    <definedName name="runcion" localSheetId="3">#REF!</definedName>
    <definedName name="runcion" localSheetId="4">#REF!</definedName>
    <definedName name="runcion">#REF!</definedName>
    <definedName name="SN_S">#REF!</definedName>
    <definedName name="_xlnm.Print_Titles" localSheetId="11">' 7. Pp (2026)'!$41:$44</definedName>
    <definedName name="_xlnm.Print_Titles" localSheetId="10">' 8. Pp (2027)'!$41:$44</definedName>
    <definedName name="_xlnm.Print_Titles" localSheetId="8">' Sintaxis MIR (no se llena)'!$2:$5</definedName>
    <definedName name="_xlnm.Print_Titles" localSheetId="13">'11. SEGUIMIENTO 2026'!$5:$13</definedName>
    <definedName name="_xlnm.Print_Titles" localSheetId="14">'12. SEGUIMIENTO 2027'!$5:$13</definedName>
    <definedName name="_xlnm.Print_Titles" localSheetId="15">'17. CEDULA0126'!$5:$12</definedName>
    <definedName name="_xlnm.Print_Titles" localSheetId="16">'18. CEDULA0226'!$5:$12</definedName>
    <definedName name="_xlnm.Print_Titles" localSheetId="17">'19. CEDULA0326'!$5:$12</definedName>
    <definedName name="_xlnm.Print_Titles" localSheetId="18">'20. CEDULA0426'!$5:$12</definedName>
    <definedName name="_xlnm.Print_Titles" localSheetId="19">'21. CEDULA0127'!$5:$12</definedName>
    <definedName name="_xlnm.Print_Titles" localSheetId="20">'22. CEDULA0227'!$5:$12</definedName>
    <definedName name="_xlnm.Print_Titles" localSheetId="21">'23. CEDULA0327'!$5:$12</definedName>
    <definedName name="_xlnm.Print_Titles" localSheetId="22">'24. CEDULA0427'!$5:$12</definedName>
    <definedName name="_xlnm.Print_Titles" localSheetId="9">'5. Pp (3 años)'!$44:$45</definedName>
    <definedName name="_xlnm.Print_Titles" localSheetId="12">'9. METAS'!$5:$19</definedName>
    <definedName name="twgtdg" localSheetId="2">#REF!</definedName>
    <definedName name="twgtdg" localSheetId="3">#REF!</definedName>
    <definedName name="twgtdg" localSheetId="4">#REF!</definedName>
    <definedName name="twgtdg">#REF!</definedName>
    <definedName name="uimv" localSheetId="2">#REF!</definedName>
    <definedName name="uimv" localSheetId="3">#REF!</definedName>
    <definedName name="uimv" localSheetId="4">#REF!</definedName>
    <definedName name="uimv">#REF!</definedName>
    <definedName name="ya" localSheetId="2">#REF!</definedName>
    <definedName name="ya" localSheetId="3">#REF!</definedName>
    <definedName name="ya" localSheetId="4">#REF!</definedName>
    <definedName name="y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4" i="32" l="1"/>
  <c r="J13" i="32"/>
  <c r="H13" i="32"/>
  <c r="M14" i="24"/>
  <c r="L14" i="24"/>
  <c r="K14" i="24"/>
  <c r="J14" i="24"/>
  <c r="N15" i="24" l="1"/>
  <c r="J15" i="24"/>
  <c r="J43" i="32" l="1"/>
  <c r="J41" i="32"/>
  <c r="J33" i="32"/>
  <c r="J31" i="32"/>
  <c r="J29" i="32"/>
  <c r="D167" i="22" l="1"/>
  <c r="I255" i="22" l="1"/>
  <c r="D210" i="22" l="1"/>
  <c r="D192" i="12" l="1"/>
  <c r="F85" i="22"/>
  <c r="I54" i="22" l="1"/>
  <c r="I20" i="12" l="1"/>
  <c r="H20" i="12"/>
  <c r="E222" i="22" l="1"/>
  <c r="E255" i="22" l="1"/>
  <c r="K257" i="22" l="1"/>
  <c r="E47" i="22"/>
  <c r="E46" i="22"/>
  <c r="L232" i="12"/>
  <c r="K232" i="12"/>
  <c r="J232" i="12"/>
  <c r="J231" i="12"/>
  <c r="J230" i="12"/>
  <c r="J229" i="12"/>
  <c r="J210" i="12"/>
  <c r="J209" i="12"/>
  <c r="H107" i="12"/>
  <c r="I46" i="23" l="1"/>
  <c r="M474" i="40"/>
  <c r="L474" i="40"/>
  <c r="K474" i="40"/>
  <c r="J474" i="40"/>
  <c r="M473" i="40"/>
  <c r="L473" i="40"/>
  <c r="K473" i="40"/>
  <c r="J473" i="40"/>
  <c r="H473" i="40"/>
  <c r="G473" i="40"/>
  <c r="F473" i="40"/>
  <c r="E473" i="40"/>
  <c r="D473" i="40"/>
  <c r="C473" i="40"/>
  <c r="M472" i="40"/>
  <c r="L472" i="40"/>
  <c r="K472" i="40"/>
  <c r="J472" i="40"/>
  <c r="M471" i="40"/>
  <c r="L471" i="40"/>
  <c r="K471" i="40"/>
  <c r="J471" i="40"/>
  <c r="H471" i="40"/>
  <c r="G471" i="40"/>
  <c r="F471" i="40"/>
  <c r="E471" i="40"/>
  <c r="D471" i="40"/>
  <c r="C471" i="40"/>
  <c r="M470" i="40"/>
  <c r="L470" i="40"/>
  <c r="K470" i="40"/>
  <c r="J470" i="40"/>
  <c r="M469" i="40"/>
  <c r="L469" i="40"/>
  <c r="K469" i="40"/>
  <c r="J469" i="40"/>
  <c r="H469" i="40"/>
  <c r="G469" i="40"/>
  <c r="F469" i="40"/>
  <c r="E469" i="40"/>
  <c r="D469" i="40"/>
  <c r="C469" i="40"/>
  <c r="M468" i="40"/>
  <c r="L468" i="40"/>
  <c r="K468" i="40"/>
  <c r="J468" i="40"/>
  <c r="M467" i="40"/>
  <c r="L467" i="40"/>
  <c r="K467" i="40"/>
  <c r="J467" i="40"/>
  <c r="H467" i="40"/>
  <c r="G467" i="40"/>
  <c r="F467" i="40"/>
  <c r="E467" i="40"/>
  <c r="D467" i="40"/>
  <c r="C467" i="40"/>
  <c r="M466" i="40"/>
  <c r="L466" i="40"/>
  <c r="K466" i="40"/>
  <c r="J466" i="40"/>
  <c r="M465" i="40"/>
  <c r="L465" i="40"/>
  <c r="K465" i="40"/>
  <c r="J465" i="40"/>
  <c r="H465" i="40"/>
  <c r="G465" i="40"/>
  <c r="F465" i="40"/>
  <c r="E465" i="40"/>
  <c r="D465" i="40"/>
  <c r="C465" i="40"/>
  <c r="M464" i="40"/>
  <c r="L464" i="40"/>
  <c r="K464" i="40"/>
  <c r="J464" i="40"/>
  <c r="M463" i="40"/>
  <c r="L463" i="40"/>
  <c r="K463" i="40"/>
  <c r="J463" i="40"/>
  <c r="H463" i="40"/>
  <c r="G463" i="40"/>
  <c r="F463" i="40"/>
  <c r="E463" i="40"/>
  <c r="D463" i="40"/>
  <c r="C463" i="40"/>
  <c r="M462" i="40"/>
  <c r="L462" i="40"/>
  <c r="K462" i="40"/>
  <c r="J462" i="40"/>
  <c r="M461" i="40"/>
  <c r="L461" i="40"/>
  <c r="K461" i="40"/>
  <c r="J461" i="40"/>
  <c r="H461" i="40"/>
  <c r="G461" i="40"/>
  <c r="F461" i="40"/>
  <c r="E461" i="40"/>
  <c r="D461" i="40"/>
  <c r="C461" i="40"/>
  <c r="M460" i="40"/>
  <c r="L460" i="40"/>
  <c r="K460" i="40"/>
  <c r="J460" i="40"/>
  <c r="M459" i="40"/>
  <c r="L459" i="40"/>
  <c r="K459" i="40"/>
  <c r="J459" i="40"/>
  <c r="H459" i="40"/>
  <c r="G459" i="40"/>
  <c r="F459" i="40"/>
  <c r="E459" i="40"/>
  <c r="D459" i="40"/>
  <c r="C459" i="40"/>
  <c r="M458" i="40"/>
  <c r="L458" i="40"/>
  <c r="K458" i="40"/>
  <c r="J458" i="40"/>
  <c r="M457" i="40"/>
  <c r="L457" i="40"/>
  <c r="K457" i="40"/>
  <c r="J457" i="40"/>
  <c r="H457" i="40"/>
  <c r="G457" i="40"/>
  <c r="F457" i="40"/>
  <c r="E457" i="40"/>
  <c r="D457" i="40"/>
  <c r="C457" i="40"/>
  <c r="M456" i="40"/>
  <c r="L456" i="40"/>
  <c r="K456" i="40"/>
  <c r="J456" i="40"/>
  <c r="M455" i="40"/>
  <c r="L455" i="40"/>
  <c r="K455" i="40"/>
  <c r="J455" i="40"/>
  <c r="H455" i="40"/>
  <c r="G455" i="40"/>
  <c r="F455" i="40"/>
  <c r="E455" i="40"/>
  <c r="D455" i="40"/>
  <c r="C455" i="40"/>
  <c r="M454" i="40"/>
  <c r="L454" i="40"/>
  <c r="K454" i="40"/>
  <c r="J454" i="40"/>
  <c r="M453" i="40"/>
  <c r="L453" i="40"/>
  <c r="K453" i="40"/>
  <c r="J453" i="40"/>
  <c r="H453" i="40"/>
  <c r="G453" i="40"/>
  <c r="F453" i="40"/>
  <c r="E453" i="40"/>
  <c r="D453" i="40"/>
  <c r="C453" i="40"/>
  <c r="M452" i="40"/>
  <c r="L452" i="40"/>
  <c r="K452" i="40"/>
  <c r="J452" i="40"/>
  <c r="M451" i="40"/>
  <c r="L451" i="40"/>
  <c r="K451" i="40"/>
  <c r="J451" i="40"/>
  <c r="H451" i="40"/>
  <c r="G451" i="40"/>
  <c r="F451" i="40"/>
  <c r="E451" i="40"/>
  <c r="D451" i="40"/>
  <c r="C451" i="40"/>
  <c r="M450" i="40"/>
  <c r="L450" i="40"/>
  <c r="K450" i="40"/>
  <c r="J450" i="40"/>
  <c r="M449" i="40"/>
  <c r="L449" i="40"/>
  <c r="K449" i="40"/>
  <c r="J449" i="40"/>
  <c r="H449" i="40"/>
  <c r="G449" i="40"/>
  <c r="F449" i="40"/>
  <c r="E449" i="40"/>
  <c r="D449" i="40"/>
  <c r="C449" i="40"/>
  <c r="M448" i="40"/>
  <c r="L448" i="40"/>
  <c r="K448" i="40"/>
  <c r="J448" i="40"/>
  <c r="M447" i="40"/>
  <c r="L447" i="40"/>
  <c r="K447" i="40"/>
  <c r="J447" i="40"/>
  <c r="H447" i="40"/>
  <c r="G447" i="40"/>
  <c r="F447" i="40"/>
  <c r="E447" i="40"/>
  <c r="D447" i="40"/>
  <c r="C447" i="40"/>
  <c r="M446" i="40"/>
  <c r="L446" i="40"/>
  <c r="K446" i="40"/>
  <c r="J446" i="40"/>
  <c r="M445" i="40"/>
  <c r="L445" i="40"/>
  <c r="K445" i="40"/>
  <c r="J445" i="40"/>
  <c r="H445" i="40"/>
  <c r="G445" i="40"/>
  <c r="F445" i="40"/>
  <c r="E445" i="40"/>
  <c r="D445" i="40"/>
  <c r="C445" i="40"/>
  <c r="M444" i="40"/>
  <c r="L444" i="40"/>
  <c r="K444" i="40"/>
  <c r="J444" i="40"/>
  <c r="M443" i="40"/>
  <c r="L443" i="40"/>
  <c r="K443" i="40"/>
  <c r="J443" i="40"/>
  <c r="H443" i="40"/>
  <c r="G443" i="40"/>
  <c r="F443" i="40"/>
  <c r="E443" i="40"/>
  <c r="D443" i="40"/>
  <c r="C443" i="40"/>
  <c r="M442" i="40"/>
  <c r="L442" i="40"/>
  <c r="K442" i="40"/>
  <c r="J442" i="40"/>
  <c r="M441" i="40"/>
  <c r="L441" i="40"/>
  <c r="K441" i="40"/>
  <c r="J441" i="40"/>
  <c r="H441" i="40"/>
  <c r="G441" i="40"/>
  <c r="F441" i="40"/>
  <c r="E441" i="40"/>
  <c r="D441" i="40"/>
  <c r="C441" i="40"/>
  <c r="M440" i="40"/>
  <c r="L440" i="40"/>
  <c r="K440" i="40"/>
  <c r="J440" i="40"/>
  <c r="M439" i="40"/>
  <c r="L439" i="40"/>
  <c r="K439" i="40"/>
  <c r="J439" i="40"/>
  <c r="H439" i="40"/>
  <c r="G439" i="40"/>
  <c r="F439" i="40"/>
  <c r="E439" i="40"/>
  <c r="D439" i="40"/>
  <c r="C439" i="40"/>
  <c r="M438" i="40"/>
  <c r="L438" i="40"/>
  <c r="K438" i="40"/>
  <c r="J438" i="40"/>
  <c r="M437" i="40"/>
  <c r="L437" i="40"/>
  <c r="K437" i="40"/>
  <c r="J437" i="40"/>
  <c r="H437" i="40"/>
  <c r="G437" i="40"/>
  <c r="F437" i="40"/>
  <c r="E437" i="40"/>
  <c r="D437" i="40"/>
  <c r="C437" i="40"/>
  <c r="M436" i="40"/>
  <c r="L436" i="40"/>
  <c r="K436" i="40"/>
  <c r="J436" i="40"/>
  <c r="M435" i="40"/>
  <c r="L435" i="40"/>
  <c r="K435" i="40"/>
  <c r="J435" i="40"/>
  <c r="H435" i="40"/>
  <c r="G435" i="40"/>
  <c r="F435" i="40"/>
  <c r="E435" i="40"/>
  <c r="D435" i="40"/>
  <c r="C435" i="40"/>
  <c r="M434" i="40"/>
  <c r="L434" i="40"/>
  <c r="K434" i="40"/>
  <c r="J434" i="40"/>
  <c r="M433" i="40"/>
  <c r="L433" i="40"/>
  <c r="K433" i="40"/>
  <c r="J433" i="40"/>
  <c r="H433" i="40"/>
  <c r="G433" i="40"/>
  <c r="F433" i="40"/>
  <c r="E433" i="40"/>
  <c r="D433" i="40"/>
  <c r="C433" i="40"/>
  <c r="M432" i="40"/>
  <c r="L432" i="40"/>
  <c r="K432" i="40"/>
  <c r="J432" i="40"/>
  <c r="M431" i="40"/>
  <c r="L431" i="40"/>
  <c r="K431" i="40"/>
  <c r="J431" i="40"/>
  <c r="H431" i="40"/>
  <c r="G431" i="40"/>
  <c r="F431" i="40"/>
  <c r="E431" i="40"/>
  <c r="D431" i="40"/>
  <c r="C431" i="40"/>
  <c r="M430" i="40"/>
  <c r="L430" i="40"/>
  <c r="K430" i="40"/>
  <c r="J430" i="40"/>
  <c r="M429" i="40"/>
  <c r="L429" i="40"/>
  <c r="K429" i="40"/>
  <c r="J429" i="40"/>
  <c r="H429" i="40"/>
  <c r="G429" i="40"/>
  <c r="F429" i="40"/>
  <c r="E429" i="40"/>
  <c r="D429" i="40"/>
  <c r="C429" i="40"/>
  <c r="M428" i="40"/>
  <c r="L428" i="40"/>
  <c r="K428" i="40"/>
  <c r="J428" i="40"/>
  <c r="M427" i="40"/>
  <c r="L427" i="40"/>
  <c r="K427" i="40"/>
  <c r="J427" i="40"/>
  <c r="H427" i="40"/>
  <c r="G427" i="40"/>
  <c r="F427" i="40"/>
  <c r="E427" i="40"/>
  <c r="D427" i="40"/>
  <c r="C427" i="40"/>
  <c r="M426" i="40"/>
  <c r="L426" i="40"/>
  <c r="K426" i="40"/>
  <c r="J426" i="40"/>
  <c r="M425" i="40"/>
  <c r="L425" i="40"/>
  <c r="K425" i="40"/>
  <c r="J425" i="40"/>
  <c r="H425" i="40"/>
  <c r="G425" i="40"/>
  <c r="F425" i="40"/>
  <c r="E425" i="40"/>
  <c r="D425" i="40"/>
  <c r="C425" i="40"/>
  <c r="M424" i="40"/>
  <c r="L424" i="40"/>
  <c r="K424" i="40"/>
  <c r="J424" i="40"/>
  <c r="M423" i="40"/>
  <c r="L423" i="40"/>
  <c r="K423" i="40"/>
  <c r="J423" i="40"/>
  <c r="H423" i="40"/>
  <c r="G423" i="40"/>
  <c r="F423" i="40"/>
  <c r="E423" i="40"/>
  <c r="D423" i="40"/>
  <c r="C423" i="40"/>
  <c r="M422" i="40"/>
  <c r="L422" i="40"/>
  <c r="K422" i="40"/>
  <c r="J422" i="40"/>
  <c r="M421" i="40"/>
  <c r="L421" i="40"/>
  <c r="K421" i="40"/>
  <c r="J421" i="40"/>
  <c r="H421" i="40"/>
  <c r="G421" i="40"/>
  <c r="F421" i="40"/>
  <c r="E421" i="40"/>
  <c r="D421" i="40"/>
  <c r="C421" i="40"/>
  <c r="M420" i="40"/>
  <c r="L420" i="40"/>
  <c r="K420" i="40"/>
  <c r="J420" i="40"/>
  <c r="M419" i="40"/>
  <c r="L419" i="40"/>
  <c r="K419" i="40"/>
  <c r="J419" i="40"/>
  <c r="H419" i="40"/>
  <c r="G419" i="40"/>
  <c r="F419" i="40"/>
  <c r="E419" i="40"/>
  <c r="D419" i="40"/>
  <c r="C419" i="40"/>
  <c r="M418" i="40"/>
  <c r="L418" i="40"/>
  <c r="K418" i="40"/>
  <c r="J418" i="40"/>
  <c r="M417" i="40"/>
  <c r="L417" i="40"/>
  <c r="K417" i="40"/>
  <c r="J417" i="40"/>
  <c r="H417" i="40"/>
  <c r="G417" i="40"/>
  <c r="F417" i="40"/>
  <c r="E417" i="40"/>
  <c r="D417" i="40"/>
  <c r="C417" i="40"/>
  <c r="M416" i="40"/>
  <c r="L416" i="40"/>
  <c r="K416" i="40"/>
  <c r="J416" i="40"/>
  <c r="M415" i="40"/>
  <c r="L415" i="40"/>
  <c r="K415" i="40"/>
  <c r="J415" i="40"/>
  <c r="H415" i="40"/>
  <c r="G415" i="40"/>
  <c r="F415" i="40"/>
  <c r="E415" i="40"/>
  <c r="D415" i="40"/>
  <c r="C415" i="40"/>
  <c r="M414" i="40"/>
  <c r="L414" i="40"/>
  <c r="K414" i="40"/>
  <c r="J414" i="40"/>
  <c r="M413" i="40"/>
  <c r="L413" i="40"/>
  <c r="K413" i="40"/>
  <c r="J413" i="40"/>
  <c r="H413" i="40"/>
  <c r="G413" i="40"/>
  <c r="F413" i="40"/>
  <c r="E413" i="40"/>
  <c r="D413" i="40"/>
  <c r="C413" i="40"/>
  <c r="M412" i="40"/>
  <c r="L412" i="40"/>
  <c r="K412" i="40"/>
  <c r="J412" i="40"/>
  <c r="M411" i="40"/>
  <c r="L411" i="40"/>
  <c r="K411" i="40"/>
  <c r="J411" i="40"/>
  <c r="H411" i="40"/>
  <c r="G411" i="40"/>
  <c r="F411" i="40"/>
  <c r="E411" i="40"/>
  <c r="D411" i="40"/>
  <c r="C411" i="40"/>
  <c r="M410" i="40"/>
  <c r="L410" i="40"/>
  <c r="K410" i="40"/>
  <c r="J410" i="40"/>
  <c r="M409" i="40"/>
  <c r="L409" i="40"/>
  <c r="K409" i="40"/>
  <c r="J409" i="40"/>
  <c r="H409" i="40"/>
  <c r="G409" i="40"/>
  <c r="F409" i="40"/>
  <c r="E409" i="40"/>
  <c r="D409" i="40"/>
  <c r="C409" i="40"/>
  <c r="M408" i="40"/>
  <c r="L408" i="40"/>
  <c r="K408" i="40"/>
  <c r="J408" i="40"/>
  <c r="M407" i="40"/>
  <c r="L407" i="40"/>
  <c r="K407" i="40"/>
  <c r="J407" i="40"/>
  <c r="H407" i="40"/>
  <c r="G407" i="40"/>
  <c r="F407" i="40"/>
  <c r="E407" i="40"/>
  <c r="D407" i="40"/>
  <c r="C407" i="40"/>
  <c r="M406" i="40"/>
  <c r="L406" i="40"/>
  <c r="K406" i="40"/>
  <c r="J406" i="40"/>
  <c r="M405" i="40"/>
  <c r="L405" i="40"/>
  <c r="K405" i="40"/>
  <c r="J405" i="40"/>
  <c r="H405" i="40"/>
  <c r="G405" i="40"/>
  <c r="F405" i="40"/>
  <c r="E405" i="40"/>
  <c r="D405" i="40"/>
  <c r="C405" i="40"/>
  <c r="M404" i="40"/>
  <c r="L404" i="40"/>
  <c r="K404" i="40"/>
  <c r="J404" i="40"/>
  <c r="M403" i="40"/>
  <c r="L403" i="40"/>
  <c r="K403" i="40"/>
  <c r="J403" i="40"/>
  <c r="H403" i="40"/>
  <c r="G403" i="40"/>
  <c r="F403" i="40"/>
  <c r="E403" i="40"/>
  <c r="D403" i="40"/>
  <c r="C403" i="40"/>
  <c r="M402" i="40"/>
  <c r="L402" i="40"/>
  <c r="K402" i="40"/>
  <c r="J402" i="40"/>
  <c r="M401" i="40"/>
  <c r="L401" i="40"/>
  <c r="K401" i="40"/>
  <c r="J401" i="40"/>
  <c r="H401" i="40"/>
  <c r="G401" i="40"/>
  <c r="F401" i="40"/>
  <c r="E401" i="40"/>
  <c r="D401" i="40"/>
  <c r="C401" i="40"/>
  <c r="M400" i="40"/>
  <c r="L400" i="40"/>
  <c r="K400" i="40"/>
  <c r="J400" i="40"/>
  <c r="M399" i="40"/>
  <c r="L399" i="40"/>
  <c r="K399" i="40"/>
  <c r="J399" i="40"/>
  <c r="H399" i="40"/>
  <c r="G399" i="40"/>
  <c r="F399" i="40"/>
  <c r="E399" i="40"/>
  <c r="D399" i="40"/>
  <c r="C399" i="40"/>
  <c r="M398" i="40"/>
  <c r="L398" i="40"/>
  <c r="K398" i="40"/>
  <c r="J398" i="40"/>
  <c r="M397" i="40"/>
  <c r="L397" i="40"/>
  <c r="K397" i="40"/>
  <c r="J397" i="40"/>
  <c r="H397" i="40"/>
  <c r="G397" i="40"/>
  <c r="F397" i="40"/>
  <c r="E397" i="40"/>
  <c r="D397" i="40"/>
  <c r="C397" i="40"/>
  <c r="M396" i="40"/>
  <c r="L396" i="40"/>
  <c r="K396" i="40"/>
  <c r="J396" i="40"/>
  <c r="M395" i="40"/>
  <c r="L395" i="40"/>
  <c r="K395" i="40"/>
  <c r="J395" i="40"/>
  <c r="H395" i="40"/>
  <c r="G395" i="40"/>
  <c r="F395" i="40"/>
  <c r="E395" i="40"/>
  <c r="D395" i="40"/>
  <c r="C395" i="40"/>
  <c r="M394" i="40"/>
  <c r="L394" i="40"/>
  <c r="K394" i="40"/>
  <c r="J394" i="40"/>
  <c r="M393" i="40"/>
  <c r="L393" i="40"/>
  <c r="K393" i="40"/>
  <c r="J393" i="40"/>
  <c r="H393" i="40"/>
  <c r="G393" i="40"/>
  <c r="F393" i="40"/>
  <c r="E393" i="40"/>
  <c r="D393" i="40"/>
  <c r="C393" i="40"/>
  <c r="M392" i="40"/>
  <c r="L392" i="40"/>
  <c r="K392" i="40"/>
  <c r="J392" i="40"/>
  <c r="M391" i="40"/>
  <c r="L391" i="40"/>
  <c r="K391" i="40"/>
  <c r="J391" i="40"/>
  <c r="H391" i="40"/>
  <c r="G391" i="40"/>
  <c r="F391" i="40"/>
  <c r="E391" i="40"/>
  <c r="D391" i="40"/>
  <c r="C391" i="40"/>
  <c r="M390" i="40"/>
  <c r="L390" i="40"/>
  <c r="K390" i="40"/>
  <c r="J390" i="40"/>
  <c r="M389" i="40"/>
  <c r="L389" i="40"/>
  <c r="K389" i="40"/>
  <c r="J389" i="40"/>
  <c r="H389" i="40"/>
  <c r="G389" i="40"/>
  <c r="F389" i="40"/>
  <c r="E389" i="40"/>
  <c r="D389" i="40"/>
  <c r="C389" i="40"/>
  <c r="M388" i="40"/>
  <c r="L388" i="40"/>
  <c r="K388" i="40"/>
  <c r="J388" i="40"/>
  <c r="M387" i="40"/>
  <c r="L387" i="40"/>
  <c r="K387" i="40"/>
  <c r="J387" i="40"/>
  <c r="H387" i="40"/>
  <c r="G387" i="40"/>
  <c r="F387" i="40"/>
  <c r="E387" i="40"/>
  <c r="D387" i="40"/>
  <c r="C387" i="40"/>
  <c r="M386" i="40"/>
  <c r="L386" i="40"/>
  <c r="K386" i="40"/>
  <c r="J386" i="40"/>
  <c r="M385" i="40"/>
  <c r="L385" i="40"/>
  <c r="K385" i="40"/>
  <c r="J385" i="40"/>
  <c r="H385" i="40"/>
  <c r="G385" i="40"/>
  <c r="F385" i="40"/>
  <c r="E385" i="40"/>
  <c r="D385" i="40"/>
  <c r="C385" i="40"/>
  <c r="M384" i="40"/>
  <c r="L384" i="40"/>
  <c r="K384" i="40"/>
  <c r="J384" i="40"/>
  <c r="M383" i="40"/>
  <c r="L383" i="40"/>
  <c r="K383" i="40"/>
  <c r="J383" i="40"/>
  <c r="H383" i="40"/>
  <c r="G383" i="40"/>
  <c r="F383" i="40"/>
  <c r="E383" i="40"/>
  <c r="D383" i="40"/>
  <c r="C383" i="40"/>
  <c r="M382" i="40"/>
  <c r="L382" i="40"/>
  <c r="K382" i="40"/>
  <c r="J382" i="40"/>
  <c r="M381" i="40"/>
  <c r="L381" i="40"/>
  <c r="K381" i="40"/>
  <c r="J381" i="40"/>
  <c r="H381" i="40"/>
  <c r="G381" i="40"/>
  <c r="F381" i="40"/>
  <c r="E381" i="40"/>
  <c r="D381" i="40"/>
  <c r="C381" i="40"/>
  <c r="M380" i="40"/>
  <c r="L380" i="40"/>
  <c r="K380" i="40"/>
  <c r="J380" i="40"/>
  <c r="M379" i="40"/>
  <c r="L379" i="40"/>
  <c r="K379" i="40"/>
  <c r="J379" i="40"/>
  <c r="H379" i="40"/>
  <c r="G379" i="40"/>
  <c r="F379" i="40"/>
  <c r="E379" i="40"/>
  <c r="D379" i="40"/>
  <c r="C379" i="40"/>
  <c r="M378" i="40"/>
  <c r="L378" i="40"/>
  <c r="K378" i="40"/>
  <c r="J378" i="40"/>
  <c r="M377" i="40"/>
  <c r="L377" i="40"/>
  <c r="K377" i="40"/>
  <c r="J377" i="40"/>
  <c r="H377" i="40"/>
  <c r="G377" i="40"/>
  <c r="F377" i="40"/>
  <c r="E377" i="40"/>
  <c r="D377" i="40"/>
  <c r="C377" i="40"/>
  <c r="M376" i="40"/>
  <c r="L376" i="40"/>
  <c r="K376" i="40"/>
  <c r="J376" i="40"/>
  <c r="M375" i="40"/>
  <c r="L375" i="40"/>
  <c r="K375" i="40"/>
  <c r="J375" i="40"/>
  <c r="H375" i="40"/>
  <c r="G375" i="40"/>
  <c r="F375" i="40"/>
  <c r="E375" i="40"/>
  <c r="D375" i="40"/>
  <c r="C375" i="40"/>
  <c r="M374" i="40"/>
  <c r="L374" i="40"/>
  <c r="K374" i="40"/>
  <c r="J374" i="40"/>
  <c r="M373" i="40"/>
  <c r="L373" i="40"/>
  <c r="K373" i="40"/>
  <c r="J373" i="40"/>
  <c r="H373" i="40"/>
  <c r="G373" i="40"/>
  <c r="F373" i="40"/>
  <c r="E373" i="40"/>
  <c r="D373" i="40"/>
  <c r="C373" i="40"/>
  <c r="M372" i="40"/>
  <c r="L372" i="40"/>
  <c r="K372" i="40"/>
  <c r="J372" i="40"/>
  <c r="M371" i="40"/>
  <c r="L371" i="40"/>
  <c r="K371" i="40"/>
  <c r="J371" i="40"/>
  <c r="H371" i="40"/>
  <c r="G371" i="40"/>
  <c r="F371" i="40"/>
  <c r="E371" i="40"/>
  <c r="D371" i="40"/>
  <c r="C371" i="40"/>
  <c r="M370" i="40"/>
  <c r="L370" i="40"/>
  <c r="K370" i="40"/>
  <c r="J370" i="40"/>
  <c r="M369" i="40"/>
  <c r="L369" i="40"/>
  <c r="K369" i="40"/>
  <c r="J369" i="40"/>
  <c r="H369" i="40"/>
  <c r="G369" i="40"/>
  <c r="F369" i="40"/>
  <c r="E369" i="40"/>
  <c r="D369" i="40"/>
  <c r="C369" i="40"/>
  <c r="M368" i="40"/>
  <c r="L368" i="40"/>
  <c r="K368" i="40"/>
  <c r="J368" i="40"/>
  <c r="M367" i="40"/>
  <c r="L367" i="40"/>
  <c r="K367" i="40"/>
  <c r="J367" i="40"/>
  <c r="H367" i="40"/>
  <c r="G367" i="40"/>
  <c r="F367" i="40"/>
  <c r="E367" i="40"/>
  <c r="D367" i="40"/>
  <c r="C367" i="40"/>
  <c r="M366" i="40"/>
  <c r="L366" i="40"/>
  <c r="K366" i="40"/>
  <c r="J366" i="40"/>
  <c r="M365" i="40"/>
  <c r="L365" i="40"/>
  <c r="K365" i="40"/>
  <c r="J365" i="40"/>
  <c r="H365" i="40"/>
  <c r="G365" i="40"/>
  <c r="F365" i="40"/>
  <c r="E365" i="40"/>
  <c r="D365" i="40"/>
  <c r="C365" i="40"/>
  <c r="M364" i="40"/>
  <c r="L364" i="40"/>
  <c r="K364" i="40"/>
  <c r="J364" i="40"/>
  <c r="M363" i="40"/>
  <c r="L363" i="40"/>
  <c r="K363" i="40"/>
  <c r="J363" i="40"/>
  <c r="H363" i="40"/>
  <c r="G363" i="40"/>
  <c r="F363" i="40"/>
  <c r="E363" i="40"/>
  <c r="D363" i="40"/>
  <c r="C363" i="40"/>
  <c r="M362" i="40"/>
  <c r="L362" i="40"/>
  <c r="K362" i="40"/>
  <c r="J362" i="40"/>
  <c r="M361" i="40"/>
  <c r="L361" i="40"/>
  <c r="K361" i="40"/>
  <c r="J361" i="40"/>
  <c r="H361" i="40"/>
  <c r="G361" i="40"/>
  <c r="F361" i="40"/>
  <c r="E361" i="40"/>
  <c r="D361" i="40"/>
  <c r="C361" i="40"/>
  <c r="M360" i="40"/>
  <c r="L360" i="40"/>
  <c r="K360" i="40"/>
  <c r="J360" i="40"/>
  <c r="M359" i="40"/>
  <c r="L359" i="40"/>
  <c r="K359" i="40"/>
  <c r="J359" i="40"/>
  <c r="H359" i="40"/>
  <c r="G359" i="40"/>
  <c r="F359" i="40"/>
  <c r="E359" i="40"/>
  <c r="D359" i="40"/>
  <c r="C359" i="40"/>
  <c r="M358" i="40"/>
  <c r="L358" i="40"/>
  <c r="K358" i="40"/>
  <c r="J358" i="40"/>
  <c r="M357" i="40"/>
  <c r="L357" i="40"/>
  <c r="K357" i="40"/>
  <c r="J357" i="40"/>
  <c r="H357" i="40"/>
  <c r="G357" i="40"/>
  <c r="F357" i="40"/>
  <c r="E357" i="40"/>
  <c r="D357" i="40"/>
  <c r="C357" i="40"/>
  <c r="M356" i="40"/>
  <c r="L356" i="40"/>
  <c r="K356" i="40"/>
  <c r="J356" i="40"/>
  <c r="M355" i="40"/>
  <c r="L355" i="40"/>
  <c r="K355" i="40"/>
  <c r="J355" i="40"/>
  <c r="H355" i="40"/>
  <c r="G355" i="40"/>
  <c r="F355" i="40"/>
  <c r="E355" i="40"/>
  <c r="D355" i="40"/>
  <c r="C355" i="40"/>
  <c r="M354" i="40"/>
  <c r="L354" i="40"/>
  <c r="K354" i="40"/>
  <c r="J354" i="40"/>
  <c r="M353" i="40"/>
  <c r="L353" i="40"/>
  <c r="K353" i="40"/>
  <c r="J353" i="40"/>
  <c r="H353" i="40"/>
  <c r="G353" i="40"/>
  <c r="F353" i="40"/>
  <c r="E353" i="40"/>
  <c r="D353" i="40"/>
  <c r="C353" i="40"/>
  <c r="M352" i="40"/>
  <c r="L352" i="40"/>
  <c r="K352" i="40"/>
  <c r="J352" i="40"/>
  <c r="M351" i="40"/>
  <c r="L351" i="40"/>
  <c r="K351" i="40"/>
  <c r="J351" i="40"/>
  <c r="H351" i="40"/>
  <c r="G351" i="40"/>
  <c r="F351" i="40"/>
  <c r="E351" i="40"/>
  <c r="D351" i="40"/>
  <c r="C351" i="40"/>
  <c r="M350" i="40"/>
  <c r="L350" i="40"/>
  <c r="K350" i="40"/>
  <c r="J350" i="40"/>
  <c r="M349" i="40"/>
  <c r="L349" i="40"/>
  <c r="K349" i="40"/>
  <c r="J349" i="40"/>
  <c r="H349" i="40"/>
  <c r="G349" i="40"/>
  <c r="F349" i="40"/>
  <c r="E349" i="40"/>
  <c r="D349" i="40"/>
  <c r="C349" i="40"/>
  <c r="M348" i="40"/>
  <c r="L348" i="40"/>
  <c r="K348" i="40"/>
  <c r="J348" i="40"/>
  <c r="M347" i="40"/>
  <c r="L347" i="40"/>
  <c r="K347" i="40"/>
  <c r="J347" i="40"/>
  <c r="H347" i="40"/>
  <c r="G347" i="40"/>
  <c r="F347" i="40"/>
  <c r="E347" i="40"/>
  <c r="D347" i="40"/>
  <c r="C347" i="40"/>
  <c r="M346" i="40"/>
  <c r="L346" i="40"/>
  <c r="K346" i="40"/>
  <c r="J346" i="40"/>
  <c r="M345" i="40"/>
  <c r="L345" i="40"/>
  <c r="K345" i="40"/>
  <c r="J345" i="40"/>
  <c r="H345" i="40"/>
  <c r="G345" i="40"/>
  <c r="F345" i="40"/>
  <c r="E345" i="40"/>
  <c r="D345" i="40"/>
  <c r="C345" i="40"/>
  <c r="M344" i="40"/>
  <c r="L344" i="40"/>
  <c r="K344" i="40"/>
  <c r="J344" i="40"/>
  <c r="M343" i="40"/>
  <c r="L343" i="40"/>
  <c r="K343" i="40"/>
  <c r="J343" i="40"/>
  <c r="H343" i="40"/>
  <c r="G343" i="40"/>
  <c r="F343" i="40"/>
  <c r="E343" i="40"/>
  <c r="D343" i="40"/>
  <c r="C343" i="40"/>
  <c r="M342" i="40"/>
  <c r="L342" i="40"/>
  <c r="K342" i="40"/>
  <c r="J342" i="40"/>
  <c r="M341" i="40"/>
  <c r="L341" i="40"/>
  <c r="K341" i="40"/>
  <c r="J341" i="40"/>
  <c r="H341" i="40"/>
  <c r="G341" i="40"/>
  <c r="F341" i="40"/>
  <c r="E341" i="40"/>
  <c r="D341" i="40"/>
  <c r="C341" i="40"/>
  <c r="M340" i="40"/>
  <c r="L340" i="40"/>
  <c r="K340" i="40"/>
  <c r="J340" i="40"/>
  <c r="M339" i="40"/>
  <c r="L339" i="40"/>
  <c r="K339" i="40"/>
  <c r="J339" i="40"/>
  <c r="H339" i="40"/>
  <c r="G339" i="40"/>
  <c r="F339" i="40"/>
  <c r="E339" i="40"/>
  <c r="D339" i="40"/>
  <c r="C339" i="40"/>
  <c r="M338" i="40"/>
  <c r="L338" i="40"/>
  <c r="K338" i="40"/>
  <c r="J338" i="40"/>
  <c r="M337" i="40"/>
  <c r="L337" i="40"/>
  <c r="K337" i="40"/>
  <c r="J337" i="40"/>
  <c r="H337" i="40"/>
  <c r="G337" i="40"/>
  <c r="F337" i="40"/>
  <c r="E337" i="40"/>
  <c r="D337" i="40"/>
  <c r="C337" i="40"/>
  <c r="M336" i="40"/>
  <c r="L336" i="40"/>
  <c r="K336" i="40"/>
  <c r="J336" i="40"/>
  <c r="M335" i="40"/>
  <c r="L335" i="40"/>
  <c r="K335" i="40"/>
  <c r="J335" i="40"/>
  <c r="H335" i="40"/>
  <c r="G335" i="40"/>
  <c r="F335" i="40"/>
  <c r="E335" i="40"/>
  <c r="D335" i="40"/>
  <c r="C335" i="40"/>
  <c r="M334" i="40"/>
  <c r="L334" i="40"/>
  <c r="K334" i="40"/>
  <c r="J334" i="40"/>
  <c r="M333" i="40"/>
  <c r="L333" i="40"/>
  <c r="K333" i="40"/>
  <c r="J333" i="40"/>
  <c r="H333" i="40"/>
  <c r="G333" i="40"/>
  <c r="F333" i="40"/>
  <c r="E333" i="40"/>
  <c r="D333" i="40"/>
  <c r="C333" i="40"/>
  <c r="M332" i="40"/>
  <c r="L332" i="40"/>
  <c r="K332" i="40"/>
  <c r="J332" i="40"/>
  <c r="M331" i="40"/>
  <c r="L331" i="40"/>
  <c r="K331" i="40"/>
  <c r="J331" i="40"/>
  <c r="H331" i="40"/>
  <c r="G331" i="40"/>
  <c r="F331" i="40"/>
  <c r="E331" i="40"/>
  <c r="D331" i="40"/>
  <c r="C331" i="40"/>
  <c r="M330" i="40"/>
  <c r="L330" i="40"/>
  <c r="K330" i="40"/>
  <c r="J330" i="40"/>
  <c r="M329" i="40"/>
  <c r="L329" i="40"/>
  <c r="K329" i="40"/>
  <c r="J329" i="40"/>
  <c r="H329" i="40"/>
  <c r="G329" i="40"/>
  <c r="F329" i="40"/>
  <c r="E329" i="40"/>
  <c r="D329" i="40"/>
  <c r="C329" i="40"/>
  <c r="M328" i="40"/>
  <c r="L328" i="40"/>
  <c r="K328" i="40"/>
  <c r="J328" i="40"/>
  <c r="M327" i="40"/>
  <c r="L327" i="40"/>
  <c r="K327" i="40"/>
  <c r="J327" i="40"/>
  <c r="H327" i="40"/>
  <c r="G327" i="40"/>
  <c r="F327" i="40"/>
  <c r="E327" i="40"/>
  <c r="D327" i="40"/>
  <c r="C327" i="40"/>
  <c r="M326" i="40"/>
  <c r="L326" i="40"/>
  <c r="K326" i="40"/>
  <c r="J326" i="40"/>
  <c r="M325" i="40"/>
  <c r="L325" i="40"/>
  <c r="K325" i="40"/>
  <c r="J325" i="40"/>
  <c r="H325" i="40"/>
  <c r="G325" i="40"/>
  <c r="F325" i="40"/>
  <c r="E325" i="40"/>
  <c r="D325" i="40"/>
  <c r="C325" i="40"/>
  <c r="M324" i="40"/>
  <c r="L324" i="40"/>
  <c r="K324" i="40"/>
  <c r="J324" i="40"/>
  <c r="M323" i="40"/>
  <c r="L323" i="40"/>
  <c r="K323" i="40"/>
  <c r="J323" i="40"/>
  <c r="H323" i="40"/>
  <c r="G323" i="40"/>
  <c r="F323" i="40"/>
  <c r="E323" i="40"/>
  <c r="D323" i="40"/>
  <c r="C323" i="40"/>
  <c r="M322" i="40"/>
  <c r="L322" i="40"/>
  <c r="K322" i="40"/>
  <c r="J322" i="40"/>
  <c r="M321" i="40"/>
  <c r="L321" i="40"/>
  <c r="K321" i="40"/>
  <c r="J321" i="40"/>
  <c r="H321" i="40"/>
  <c r="G321" i="40"/>
  <c r="F321" i="40"/>
  <c r="E321" i="40"/>
  <c r="D321" i="40"/>
  <c r="C321" i="40"/>
  <c r="M320" i="40"/>
  <c r="L320" i="40"/>
  <c r="K320" i="40"/>
  <c r="J320" i="40"/>
  <c r="M319" i="40"/>
  <c r="L319" i="40"/>
  <c r="K319" i="40"/>
  <c r="J319" i="40"/>
  <c r="H319" i="40"/>
  <c r="G319" i="40"/>
  <c r="F319" i="40"/>
  <c r="E319" i="40"/>
  <c r="D319" i="40"/>
  <c r="C319" i="40"/>
  <c r="M318" i="40"/>
  <c r="L318" i="40"/>
  <c r="K318" i="40"/>
  <c r="J318" i="40"/>
  <c r="M317" i="40"/>
  <c r="L317" i="40"/>
  <c r="K317" i="40"/>
  <c r="J317" i="40"/>
  <c r="H317" i="40"/>
  <c r="G317" i="40"/>
  <c r="F317" i="40"/>
  <c r="E317" i="40"/>
  <c r="D317" i="40"/>
  <c r="C317" i="40"/>
  <c r="M316" i="40"/>
  <c r="L316" i="40"/>
  <c r="K316" i="40"/>
  <c r="J316" i="40"/>
  <c r="M315" i="40"/>
  <c r="L315" i="40"/>
  <c r="K315" i="40"/>
  <c r="J315" i="40"/>
  <c r="H315" i="40"/>
  <c r="G315" i="40"/>
  <c r="F315" i="40"/>
  <c r="E315" i="40"/>
  <c r="D315" i="40"/>
  <c r="C315" i="40"/>
  <c r="M314" i="40"/>
  <c r="L314" i="40"/>
  <c r="K314" i="40"/>
  <c r="J314" i="40"/>
  <c r="M313" i="40"/>
  <c r="L313" i="40"/>
  <c r="K313" i="40"/>
  <c r="J313" i="40"/>
  <c r="H313" i="40"/>
  <c r="G313" i="40"/>
  <c r="F313" i="40"/>
  <c r="E313" i="40"/>
  <c r="D313" i="40"/>
  <c r="C313" i="40"/>
  <c r="M312" i="40"/>
  <c r="L312" i="40"/>
  <c r="K312" i="40"/>
  <c r="J312" i="40"/>
  <c r="M311" i="40"/>
  <c r="L311" i="40"/>
  <c r="K311" i="40"/>
  <c r="J311" i="40"/>
  <c r="H311" i="40"/>
  <c r="G311" i="40"/>
  <c r="F311" i="40"/>
  <c r="E311" i="40"/>
  <c r="D311" i="40"/>
  <c r="C311" i="40"/>
  <c r="M310" i="40"/>
  <c r="L310" i="40"/>
  <c r="K310" i="40"/>
  <c r="J310" i="40"/>
  <c r="M309" i="40"/>
  <c r="L309" i="40"/>
  <c r="K309" i="40"/>
  <c r="J309" i="40"/>
  <c r="H309" i="40"/>
  <c r="G309" i="40"/>
  <c r="F309" i="40"/>
  <c r="E309" i="40"/>
  <c r="D309" i="40"/>
  <c r="C309" i="40"/>
  <c r="M308" i="40"/>
  <c r="L308" i="40"/>
  <c r="K308" i="40"/>
  <c r="J308" i="40"/>
  <c r="M307" i="40"/>
  <c r="L307" i="40"/>
  <c r="K307" i="40"/>
  <c r="J307" i="40"/>
  <c r="H307" i="40"/>
  <c r="G307" i="40"/>
  <c r="F307" i="40"/>
  <c r="E307" i="40"/>
  <c r="D307" i="40"/>
  <c r="C307" i="40"/>
  <c r="M306" i="40"/>
  <c r="L306" i="40"/>
  <c r="K306" i="40"/>
  <c r="J306" i="40"/>
  <c r="M305" i="40"/>
  <c r="L305" i="40"/>
  <c r="K305" i="40"/>
  <c r="J305" i="40"/>
  <c r="H305" i="40"/>
  <c r="G305" i="40"/>
  <c r="F305" i="40"/>
  <c r="E305" i="40"/>
  <c r="D305" i="40"/>
  <c r="C305" i="40"/>
  <c r="M304" i="40"/>
  <c r="L304" i="40"/>
  <c r="K304" i="40"/>
  <c r="J304" i="40"/>
  <c r="M303" i="40"/>
  <c r="L303" i="40"/>
  <c r="K303" i="40"/>
  <c r="J303" i="40"/>
  <c r="H303" i="40"/>
  <c r="G303" i="40"/>
  <c r="F303" i="40"/>
  <c r="E303" i="40"/>
  <c r="D303" i="40"/>
  <c r="C303" i="40"/>
  <c r="M302" i="40"/>
  <c r="L302" i="40"/>
  <c r="K302" i="40"/>
  <c r="J302" i="40"/>
  <c r="M301" i="40"/>
  <c r="L301" i="40"/>
  <c r="K301" i="40"/>
  <c r="J301" i="40"/>
  <c r="H301" i="40"/>
  <c r="G301" i="40"/>
  <c r="F301" i="40"/>
  <c r="E301" i="40"/>
  <c r="D301" i="40"/>
  <c r="C301" i="40"/>
  <c r="M300" i="40"/>
  <c r="L300" i="40"/>
  <c r="K300" i="40"/>
  <c r="J300" i="40"/>
  <c r="M299" i="40"/>
  <c r="L299" i="40"/>
  <c r="K299" i="40"/>
  <c r="J299" i="40"/>
  <c r="H299" i="40"/>
  <c r="G299" i="40"/>
  <c r="F299" i="40"/>
  <c r="E299" i="40"/>
  <c r="D299" i="40"/>
  <c r="C299" i="40"/>
  <c r="M298" i="40"/>
  <c r="L298" i="40"/>
  <c r="K298" i="40"/>
  <c r="J298" i="40"/>
  <c r="M297" i="40"/>
  <c r="L297" i="40"/>
  <c r="K297" i="40"/>
  <c r="J297" i="40"/>
  <c r="H297" i="40"/>
  <c r="G297" i="40"/>
  <c r="F297" i="40"/>
  <c r="E297" i="40"/>
  <c r="D297" i="40"/>
  <c r="C297" i="40"/>
  <c r="M296" i="40"/>
  <c r="L296" i="40"/>
  <c r="K296" i="40"/>
  <c r="J296" i="40"/>
  <c r="M295" i="40"/>
  <c r="L295" i="40"/>
  <c r="K295" i="40"/>
  <c r="J295" i="40"/>
  <c r="H295" i="40"/>
  <c r="G295" i="40"/>
  <c r="F295" i="40"/>
  <c r="E295" i="40"/>
  <c r="D295" i="40"/>
  <c r="C295" i="40"/>
  <c r="M294" i="40"/>
  <c r="L294" i="40"/>
  <c r="K294" i="40"/>
  <c r="J294" i="40"/>
  <c r="M293" i="40"/>
  <c r="L293" i="40"/>
  <c r="K293" i="40"/>
  <c r="J293" i="40"/>
  <c r="H293" i="40"/>
  <c r="G293" i="40"/>
  <c r="F293" i="40"/>
  <c r="E293" i="40"/>
  <c r="D293" i="40"/>
  <c r="C293" i="40"/>
  <c r="M292" i="40"/>
  <c r="L292" i="40"/>
  <c r="K292" i="40"/>
  <c r="J292" i="40"/>
  <c r="M291" i="40"/>
  <c r="L291" i="40"/>
  <c r="K291" i="40"/>
  <c r="J291" i="40"/>
  <c r="H291" i="40"/>
  <c r="G291" i="40"/>
  <c r="F291" i="40"/>
  <c r="E291" i="40"/>
  <c r="D291" i="40"/>
  <c r="C291" i="40"/>
  <c r="M290" i="40"/>
  <c r="L290" i="40"/>
  <c r="K290" i="40"/>
  <c r="J290" i="40"/>
  <c r="M289" i="40"/>
  <c r="L289" i="40"/>
  <c r="K289" i="40"/>
  <c r="J289" i="40"/>
  <c r="H289" i="40"/>
  <c r="G289" i="40"/>
  <c r="F289" i="40"/>
  <c r="E289" i="40"/>
  <c r="D289" i="40"/>
  <c r="C289" i="40"/>
  <c r="M288" i="40"/>
  <c r="L288" i="40"/>
  <c r="K288" i="40"/>
  <c r="J288" i="40"/>
  <c r="M287" i="40"/>
  <c r="L287" i="40"/>
  <c r="K287" i="40"/>
  <c r="J287" i="40"/>
  <c r="H287" i="40"/>
  <c r="G287" i="40"/>
  <c r="F287" i="40"/>
  <c r="E287" i="40"/>
  <c r="D287" i="40"/>
  <c r="C287" i="40"/>
  <c r="M286" i="40"/>
  <c r="L286" i="40"/>
  <c r="K286" i="40"/>
  <c r="J286" i="40"/>
  <c r="M285" i="40"/>
  <c r="L285" i="40"/>
  <c r="K285" i="40"/>
  <c r="J285" i="40"/>
  <c r="H285" i="40"/>
  <c r="G285" i="40"/>
  <c r="F285" i="40"/>
  <c r="E285" i="40"/>
  <c r="D285" i="40"/>
  <c r="C285" i="40"/>
  <c r="M284" i="40"/>
  <c r="L284" i="40"/>
  <c r="K284" i="40"/>
  <c r="J284" i="40"/>
  <c r="M283" i="40"/>
  <c r="L283" i="40"/>
  <c r="K283" i="40"/>
  <c r="J283" i="40"/>
  <c r="H283" i="40"/>
  <c r="G283" i="40"/>
  <c r="F283" i="40"/>
  <c r="E283" i="40"/>
  <c r="D283" i="40"/>
  <c r="C283" i="40"/>
  <c r="M282" i="40"/>
  <c r="L282" i="40"/>
  <c r="K282" i="40"/>
  <c r="J282" i="40"/>
  <c r="M281" i="40"/>
  <c r="L281" i="40"/>
  <c r="K281" i="40"/>
  <c r="J281" i="40"/>
  <c r="H281" i="40"/>
  <c r="G281" i="40"/>
  <c r="F281" i="40"/>
  <c r="E281" i="40"/>
  <c r="D281" i="40"/>
  <c r="C281" i="40"/>
  <c r="M280" i="40"/>
  <c r="L280" i="40"/>
  <c r="K280" i="40"/>
  <c r="J280" i="40"/>
  <c r="M279" i="40"/>
  <c r="L279" i="40"/>
  <c r="K279" i="40"/>
  <c r="J279" i="40"/>
  <c r="H279" i="40"/>
  <c r="G279" i="40"/>
  <c r="F279" i="40"/>
  <c r="E279" i="40"/>
  <c r="D279" i="40"/>
  <c r="C279" i="40"/>
  <c r="M278" i="40"/>
  <c r="L278" i="40"/>
  <c r="K278" i="40"/>
  <c r="J278" i="40"/>
  <c r="M277" i="40"/>
  <c r="L277" i="40"/>
  <c r="K277" i="40"/>
  <c r="J277" i="40"/>
  <c r="H277" i="40"/>
  <c r="G277" i="40"/>
  <c r="F277" i="40"/>
  <c r="E277" i="40"/>
  <c r="D277" i="40"/>
  <c r="C277" i="40"/>
  <c r="M276" i="40"/>
  <c r="L276" i="40"/>
  <c r="K276" i="40"/>
  <c r="J276" i="40"/>
  <c r="M275" i="40"/>
  <c r="L275" i="40"/>
  <c r="K275" i="40"/>
  <c r="J275" i="40"/>
  <c r="H275" i="40"/>
  <c r="G275" i="40"/>
  <c r="F275" i="40"/>
  <c r="E275" i="40"/>
  <c r="D275" i="40"/>
  <c r="C275" i="40"/>
  <c r="M274" i="40"/>
  <c r="L274" i="40"/>
  <c r="K274" i="40"/>
  <c r="J274" i="40"/>
  <c r="M273" i="40"/>
  <c r="L273" i="40"/>
  <c r="K273" i="40"/>
  <c r="J273" i="40"/>
  <c r="H273" i="40"/>
  <c r="G273" i="40"/>
  <c r="F273" i="40"/>
  <c r="E273" i="40"/>
  <c r="D273" i="40"/>
  <c r="C273" i="40"/>
  <c r="M272" i="40"/>
  <c r="L272" i="40"/>
  <c r="K272" i="40"/>
  <c r="J272" i="40"/>
  <c r="M271" i="40"/>
  <c r="L271" i="40"/>
  <c r="K271" i="40"/>
  <c r="J271" i="40"/>
  <c r="H271" i="40"/>
  <c r="G271" i="40"/>
  <c r="F271" i="40"/>
  <c r="E271" i="40"/>
  <c r="D271" i="40"/>
  <c r="C271" i="40"/>
  <c r="M270" i="40"/>
  <c r="L270" i="40"/>
  <c r="K270" i="40"/>
  <c r="J270" i="40"/>
  <c r="M269" i="40"/>
  <c r="L269" i="40"/>
  <c r="K269" i="40"/>
  <c r="J269" i="40"/>
  <c r="H269" i="40"/>
  <c r="G269" i="40"/>
  <c r="F269" i="40"/>
  <c r="E269" i="40"/>
  <c r="D269" i="40"/>
  <c r="C269" i="40"/>
  <c r="M268" i="40"/>
  <c r="L268" i="40"/>
  <c r="K268" i="40"/>
  <c r="J268" i="40"/>
  <c r="M267" i="40"/>
  <c r="L267" i="40"/>
  <c r="K267" i="40"/>
  <c r="J267" i="40"/>
  <c r="H267" i="40"/>
  <c r="G267" i="40"/>
  <c r="F267" i="40"/>
  <c r="E267" i="40"/>
  <c r="D267" i="40"/>
  <c r="C267" i="40"/>
  <c r="M266" i="40"/>
  <c r="L266" i="40"/>
  <c r="K266" i="40"/>
  <c r="J266" i="40"/>
  <c r="M265" i="40"/>
  <c r="L265" i="40"/>
  <c r="K265" i="40"/>
  <c r="J265" i="40"/>
  <c r="H265" i="40"/>
  <c r="G265" i="40"/>
  <c r="F265" i="40"/>
  <c r="E265" i="40"/>
  <c r="D265" i="40"/>
  <c r="C265" i="40"/>
  <c r="M264" i="40"/>
  <c r="L264" i="40"/>
  <c r="K264" i="40"/>
  <c r="J264" i="40"/>
  <c r="M263" i="40"/>
  <c r="L263" i="40"/>
  <c r="K263" i="40"/>
  <c r="J263" i="40"/>
  <c r="H263" i="40"/>
  <c r="G263" i="40"/>
  <c r="F263" i="40"/>
  <c r="E263" i="40"/>
  <c r="D263" i="40"/>
  <c r="C263" i="40"/>
  <c r="M262" i="40"/>
  <c r="L262" i="40"/>
  <c r="K262" i="40"/>
  <c r="J262" i="40"/>
  <c r="M261" i="40"/>
  <c r="L261" i="40"/>
  <c r="K261" i="40"/>
  <c r="J261" i="40"/>
  <c r="H261" i="40"/>
  <c r="G261" i="40"/>
  <c r="F261" i="40"/>
  <c r="E261" i="40"/>
  <c r="D261" i="40"/>
  <c r="C261" i="40"/>
  <c r="M260" i="40"/>
  <c r="L260" i="40"/>
  <c r="K260" i="40"/>
  <c r="J260" i="40"/>
  <c r="M259" i="40"/>
  <c r="L259" i="40"/>
  <c r="K259" i="40"/>
  <c r="J259" i="40"/>
  <c r="H259" i="40"/>
  <c r="G259" i="40"/>
  <c r="F259" i="40"/>
  <c r="E259" i="40"/>
  <c r="D259" i="40"/>
  <c r="C259" i="40"/>
  <c r="M258" i="40"/>
  <c r="L258" i="40"/>
  <c r="K258" i="40"/>
  <c r="J258" i="40"/>
  <c r="M257" i="40"/>
  <c r="L257" i="40"/>
  <c r="K257" i="40"/>
  <c r="J257" i="40"/>
  <c r="H257" i="40"/>
  <c r="G257" i="40"/>
  <c r="F257" i="40"/>
  <c r="E257" i="40"/>
  <c r="D257" i="40"/>
  <c r="C257" i="40"/>
  <c r="M256" i="40"/>
  <c r="L256" i="40"/>
  <c r="K256" i="40"/>
  <c r="J256" i="40"/>
  <c r="M255" i="40"/>
  <c r="L255" i="40"/>
  <c r="K255" i="40"/>
  <c r="J255" i="40"/>
  <c r="H255" i="40"/>
  <c r="G255" i="40"/>
  <c r="F255" i="40"/>
  <c r="E255" i="40"/>
  <c r="D255" i="40"/>
  <c r="C255" i="40"/>
  <c r="M254" i="40"/>
  <c r="L254" i="40"/>
  <c r="K254" i="40"/>
  <c r="J254" i="40"/>
  <c r="M253" i="40"/>
  <c r="L253" i="40"/>
  <c r="K253" i="40"/>
  <c r="J253" i="40"/>
  <c r="H253" i="40"/>
  <c r="G253" i="40"/>
  <c r="F253" i="40"/>
  <c r="E253" i="40"/>
  <c r="D253" i="40"/>
  <c r="C253" i="40"/>
  <c r="M252" i="40"/>
  <c r="L252" i="40"/>
  <c r="K252" i="40"/>
  <c r="J252" i="40"/>
  <c r="M251" i="40"/>
  <c r="L251" i="40"/>
  <c r="K251" i="40"/>
  <c r="J251" i="40"/>
  <c r="H251" i="40"/>
  <c r="G251" i="40"/>
  <c r="F251" i="40"/>
  <c r="E251" i="40"/>
  <c r="D251" i="40"/>
  <c r="C251" i="40"/>
  <c r="M250" i="40"/>
  <c r="L250" i="40"/>
  <c r="K250" i="40"/>
  <c r="J250" i="40"/>
  <c r="M249" i="40"/>
  <c r="L249" i="40"/>
  <c r="K249" i="40"/>
  <c r="J249" i="40"/>
  <c r="H249" i="40"/>
  <c r="G249" i="40"/>
  <c r="F249" i="40"/>
  <c r="E249" i="40"/>
  <c r="D249" i="40"/>
  <c r="C249" i="40"/>
  <c r="M248" i="40"/>
  <c r="L248" i="40"/>
  <c r="K248" i="40"/>
  <c r="J248" i="40"/>
  <c r="M247" i="40"/>
  <c r="L247" i="40"/>
  <c r="K247" i="40"/>
  <c r="J247" i="40"/>
  <c r="H247" i="40"/>
  <c r="G247" i="40"/>
  <c r="F247" i="40"/>
  <c r="E247" i="40"/>
  <c r="D247" i="40"/>
  <c r="C247" i="40"/>
  <c r="M246" i="40"/>
  <c r="L246" i="40"/>
  <c r="K246" i="40"/>
  <c r="J246" i="40"/>
  <c r="M245" i="40"/>
  <c r="L245" i="40"/>
  <c r="K245" i="40"/>
  <c r="J245" i="40"/>
  <c r="H245" i="40"/>
  <c r="G245" i="40"/>
  <c r="F245" i="40"/>
  <c r="E245" i="40"/>
  <c r="D245" i="40"/>
  <c r="C245" i="40"/>
  <c r="M244" i="40"/>
  <c r="L244" i="40"/>
  <c r="K244" i="40"/>
  <c r="J244" i="40"/>
  <c r="M243" i="40"/>
  <c r="L243" i="40"/>
  <c r="K243" i="40"/>
  <c r="J243" i="40"/>
  <c r="H243" i="40"/>
  <c r="G243" i="40"/>
  <c r="F243" i="40"/>
  <c r="E243" i="40"/>
  <c r="D243" i="40"/>
  <c r="C243" i="40"/>
  <c r="M242" i="40"/>
  <c r="L242" i="40"/>
  <c r="K242" i="40"/>
  <c r="J242" i="40"/>
  <c r="M241" i="40"/>
  <c r="L241" i="40"/>
  <c r="K241" i="40"/>
  <c r="J241" i="40"/>
  <c r="H241" i="40"/>
  <c r="G241" i="40"/>
  <c r="F241" i="40"/>
  <c r="E241" i="40"/>
  <c r="D241" i="40"/>
  <c r="C241" i="40"/>
  <c r="M240" i="40"/>
  <c r="L240" i="40"/>
  <c r="K240" i="40"/>
  <c r="J240" i="40"/>
  <c r="M239" i="40"/>
  <c r="L239" i="40"/>
  <c r="K239" i="40"/>
  <c r="J239" i="40"/>
  <c r="H239" i="40"/>
  <c r="G239" i="40"/>
  <c r="F239" i="40"/>
  <c r="E239" i="40"/>
  <c r="D239" i="40"/>
  <c r="C239" i="40"/>
  <c r="M238" i="40"/>
  <c r="L238" i="40"/>
  <c r="K238" i="40"/>
  <c r="J238" i="40"/>
  <c r="M237" i="40"/>
  <c r="L237" i="40"/>
  <c r="K237" i="40"/>
  <c r="J237" i="40"/>
  <c r="H237" i="40"/>
  <c r="G237" i="40"/>
  <c r="F237" i="40"/>
  <c r="E237" i="40"/>
  <c r="D237" i="40"/>
  <c r="C237" i="40"/>
  <c r="M236" i="40"/>
  <c r="L236" i="40"/>
  <c r="K236" i="40"/>
  <c r="J236" i="40"/>
  <c r="M235" i="40"/>
  <c r="L235" i="40"/>
  <c r="K235" i="40"/>
  <c r="J235" i="40"/>
  <c r="H235" i="40"/>
  <c r="G235" i="40"/>
  <c r="F235" i="40"/>
  <c r="E235" i="40"/>
  <c r="D235" i="40"/>
  <c r="C235" i="40"/>
  <c r="M234" i="40"/>
  <c r="L234" i="40"/>
  <c r="K234" i="40"/>
  <c r="J234" i="40"/>
  <c r="M233" i="40"/>
  <c r="L233" i="40"/>
  <c r="K233" i="40"/>
  <c r="J233" i="40"/>
  <c r="H233" i="40"/>
  <c r="G233" i="40"/>
  <c r="F233" i="40"/>
  <c r="E233" i="40"/>
  <c r="D233" i="40"/>
  <c r="C233" i="40"/>
  <c r="M232" i="40"/>
  <c r="L232" i="40"/>
  <c r="K232" i="40"/>
  <c r="J232" i="40"/>
  <c r="M231" i="40"/>
  <c r="L231" i="40"/>
  <c r="K231" i="40"/>
  <c r="J231" i="40"/>
  <c r="H231" i="40"/>
  <c r="G231" i="40"/>
  <c r="F231" i="40"/>
  <c r="E231" i="40"/>
  <c r="D231" i="40"/>
  <c r="C231" i="40"/>
  <c r="M230" i="40"/>
  <c r="L230" i="40"/>
  <c r="K230" i="40"/>
  <c r="J230" i="40"/>
  <c r="M229" i="40"/>
  <c r="L229" i="40"/>
  <c r="K229" i="40"/>
  <c r="J229" i="40"/>
  <c r="H229" i="40"/>
  <c r="G229" i="40"/>
  <c r="F229" i="40"/>
  <c r="E229" i="40"/>
  <c r="D229" i="40"/>
  <c r="C229" i="40"/>
  <c r="M228" i="40"/>
  <c r="L228" i="40"/>
  <c r="K228" i="40"/>
  <c r="J228" i="40"/>
  <c r="M227" i="40"/>
  <c r="L227" i="40"/>
  <c r="K227" i="40"/>
  <c r="J227" i="40"/>
  <c r="H227" i="40"/>
  <c r="G227" i="40"/>
  <c r="F227" i="40"/>
  <c r="E227" i="40"/>
  <c r="D227" i="40"/>
  <c r="C227" i="40"/>
  <c r="M226" i="40"/>
  <c r="L226" i="40"/>
  <c r="K226" i="40"/>
  <c r="J226" i="40"/>
  <c r="M225" i="40"/>
  <c r="L225" i="40"/>
  <c r="K225" i="40"/>
  <c r="J225" i="40"/>
  <c r="H225" i="40"/>
  <c r="G225" i="40"/>
  <c r="F225" i="40"/>
  <c r="E225" i="40"/>
  <c r="D225" i="40"/>
  <c r="C225" i="40"/>
  <c r="M224" i="40"/>
  <c r="L224" i="40"/>
  <c r="K224" i="40"/>
  <c r="J224" i="40"/>
  <c r="M223" i="40"/>
  <c r="L223" i="40"/>
  <c r="K223" i="40"/>
  <c r="J223" i="40"/>
  <c r="H223" i="40"/>
  <c r="G223" i="40"/>
  <c r="F223" i="40"/>
  <c r="E223" i="40"/>
  <c r="D223" i="40"/>
  <c r="C223" i="40"/>
  <c r="M222" i="40"/>
  <c r="L222" i="40"/>
  <c r="K222" i="40"/>
  <c r="J222" i="40"/>
  <c r="M221" i="40"/>
  <c r="L221" i="40"/>
  <c r="K221" i="40"/>
  <c r="J221" i="40"/>
  <c r="H221" i="40"/>
  <c r="G221" i="40"/>
  <c r="F221" i="40"/>
  <c r="E221" i="40"/>
  <c r="D221" i="40"/>
  <c r="C221" i="40"/>
  <c r="M220" i="40"/>
  <c r="L220" i="40"/>
  <c r="K220" i="40"/>
  <c r="J220" i="40"/>
  <c r="M219" i="40"/>
  <c r="L219" i="40"/>
  <c r="K219" i="40"/>
  <c r="J219" i="40"/>
  <c r="H219" i="40"/>
  <c r="G219" i="40"/>
  <c r="F219" i="40"/>
  <c r="E219" i="40"/>
  <c r="D219" i="40"/>
  <c r="C219" i="40"/>
  <c r="M218" i="40"/>
  <c r="L218" i="40"/>
  <c r="K218" i="40"/>
  <c r="J218" i="40"/>
  <c r="M217" i="40"/>
  <c r="L217" i="40"/>
  <c r="K217" i="40"/>
  <c r="J217" i="40"/>
  <c r="H217" i="40"/>
  <c r="G217" i="40"/>
  <c r="F217" i="40"/>
  <c r="E217" i="40"/>
  <c r="D217" i="40"/>
  <c r="C217" i="40"/>
  <c r="M216" i="40"/>
  <c r="L216" i="40"/>
  <c r="K216" i="40"/>
  <c r="J216" i="40"/>
  <c r="M215" i="40"/>
  <c r="L215" i="40"/>
  <c r="K215" i="40"/>
  <c r="J215" i="40"/>
  <c r="H215" i="40"/>
  <c r="G215" i="40"/>
  <c r="F215" i="40"/>
  <c r="E215" i="40"/>
  <c r="D215" i="40"/>
  <c r="C215" i="40"/>
  <c r="M214" i="40"/>
  <c r="L214" i="40"/>
  <c r="K214" i="40"/>
  <c r="J214" i="40"/>
  <c r="M213" i="40"/>
  <c r="L213" i="40"/>
  <c r="K213" i="40"/>
  <c r="J213" i="40"/>
  <c r="H213" i="40"/>
  <c r="G213" i="40"/>
  <c r="F213" i="40"/>
  <c r="E213" i="40"/>
  <c r="D213" i="40"/>
  <c r="C213" i="40"/>
  <c r="M212" i="40"/>
  <c r="L212" i="40"/>
  <c r="K212" i="40"/>
  <c r="J212" i="40"/>
  <c r="M211" i="40"/>
  <c r="L211" i="40"/>
  <c r="K211" i="40"/>
  <c r="J211" i="40"/>
  <c r="H211" i="40"/>
  <c r="G211" i="40"/>
  <c r="F211" i="40"/>
  <c r="E211" i="40"/>
  <c r="D211" i="40"/>
  <c r="C211" i="40"/>
  <c r="M210" i="40"/>
  <c r="L210" i="40"/>
  <c r="K210" i="40"/>
  <c r="J210" i="40"/>
  <c r="M209" i="40"/>
  <c r="L209" i="40"/>
  <c r="K209" i="40"/>
  <c r="J209" i="40"/>
  <c r="H209" i="40"/>
  <c r="G209" i="40"/>
  <c r="F209" i="40"/>
  <c r="E209" i="40"/>
  <c r="D209" i="40"/>
  <c r="C209" i="40"/>
  <c r="M208" i="40"/>
  <c r="L208" i="40"/>
  <c r="K208" i="40"/>
  <c r="J208" i="40"/>
  <c r="M207" i="40"/>
  <c r="L207" i="40"/>
  <c r="K207" i="40"/>
  <c r="J207" i="40"/>
  <c r="H207" i="40"/>
  <c r="G207" i="40"/>
  <c r="F207" i="40"/>
  <c r="E207" i="40"/>
  <c r="D207" i="40"/>
  <c r="C207" i="40"/>
  <c r="M206" i="40"/>
  <c r="L206" i="40"/>
  <c r="K206" i="40"/>
  <c r="J206" i="40"/>
  <c r="M205" i="40"/>
  <c r="L205" i="40"/>
  <c r="K205" i="40"/>
  <c r="J205" i="40"/>
  <c r="H205" i="40"/>
  <c r="G205" i="40"/>
  <c r="F205" i="40"/>
  <c r="E205" i="40"/>
  <c r="D205" i="40"/>
  <c r="C205" i="40"/>
  <c r="M204" i="40"/>
  <c r="L204" i="40"/>
  <c r="K204" i="40"/>
  <c r="J204" i="40"/>
  <c r="M203" i="40"/>
  <c r="L203" i="40"/>
  <c r="K203" i="40"/>
  <c r="J203" i="40"/>
  <c r="H203" i="40"/>
  <c r="G203" i="40"/>
  <c r="F203" i="40"/>
  <c r="E203" i="40"/>
  <c r="D203" i="40"/>
  <c r="C203" i="40"/>
  <c r="M202" i="40"/>
  <c r="L202" i="40"/>
  <c r="K202" i="40"/>
  <c r="J202" i="40"/>
  <c r="M201" i="40"/>
  <c r="L201" i="40"/>
  <c r="K201" i="40"/>
  <c r="J201" i="40"/>
  <c r="H201" i="40"/>
  <c r="G201" i="40"/>
  <c r="F201" i="40"/>
  <c r="E201" i="40"/>
  <c r="D201" i="40"/>
  <c r="C201" i="40"/>
  <c r="M200" i="40"/>
  <c r="L200" i="40"/>
  <c r="K200" i="40"/>
  <c r="J200" i="40"/>
  <c r="M199" i="40"/>
  <c r="L199" i="40"/>
  <c r="K199" i="40"/>
  <c r="J199" i="40"/>
  <c r="H199" i="40"/>
  <c r="G199" i="40"/>
  <c r="F199" i="40"/>
  <c r="E199" i="40"/>
  <c r="D199" i="40"/>
  <c r="C199" i="40"/>
  <c r="M198" i="40"/>
  <c r="L198" i="40"/>
  <c r="K198" i="40"/>
  <c r="J198" i="40"/>
  <c r="M197" i="40"/>
  <c r="L197" i="40"/>
  <c r="K197" i="40"/>
  <c r="J197" i="40"/>
  <c r="H197" i="40"/>
  <c r="G197" i="40"/>
  <c r="F197" i="40"/>
  <c r="E197" i="40"/>
  <c r="D197" i="40"/>
  <c r="C197" i="40"/>
  <c r="M196" i="40"/>
  <c r="L196" i="40"/>
  <c r="K196" i="40"/>
  <c r="J196" i="40"/>
  <c r="M195" i="40"/>
  <c r="L195" i="40"/>
  <c r="K195" i="40"/>
  <c r="J195" i="40"/>
  <c r="H195" i="40"/>
  <c r="G195" i="40"/>
  <c r="F195" i="40"/>
  <c r="E195" i="40"/>
  <c r="D195" i="40"/>
  <c r="C195" i="40"/>
  <c r="M194" i="40"/>
  <c r="L194" i="40"/>
  <c r="K194" i="40"/>
  <c r="J194" i="40"/>
  <c r="M193" i="40"/>
  <c r="L193" i="40"/>
  <c r="K193" i="40"/>
  <c r="J193" i="40"/>
  <c r="H193" i="40"/>
  <c r="G193" i="40"/>
  <c r="F193" i="40"/>
  <c r="E193" i="40"/>
  <c r="D193" i="40"/>
  <c r="C193" i="40"/>
  <c r="M192" i="40"/>
  <c r="L192" i="40"/>
  <c r="K192" i="40"/>
  <c r="J192" i="40"/>
  <c r="M191" i="40"/>
  <c r="L191" i="40"/>
  <c r="K191" i="40"/>
  <c r="J191" i="40"/>
  <c r="H191" i="40"/>
  <c r="G191" i="40"/>
  <c r="F191" i="40"/>
  <c r="E191" i="40"/>
  <c r="D191" i="40"/>
  <c r="C191" i="40"/>
  <c r="M190" i="40"/>
  <c r="L190" i="40"/>
  <c r="K190" i="40"/>
  <c r="J190" i="40"/>
  <c r="M189" i="40"/>
  <c r="L189" i="40"/>
  <c r="K189" i="40"/>
  <c r="J189" i="40"/>
  <c r="H189" i="40"/>
  <c r="G189" i="40"/>
  <c r="F189" i="40"/>
  <c r="E189" i="40"/>
  <c r="D189" i="40"/>
  <c r="C189" i="40"/>
  <c r="M188" i="40"/>
  <c r="L188" i="40"/>
  <c r="K188" i="40"/>
  <c r="J188" i="40"/>
  <c r="M187" i="40"/>
  <c r="L187" i="40"/>
  <c r="K187" i="40"/>
  <c r="J187" i="40"/>
  <c r="H187" i="40"/>
  <c r="G187" i="40"/>
  <c r="F187" i="40"/>
  <c r="E187" i="40"/>
  <c r="D187" i="40"/>
  <c r="C187" i="40"/>
  <c r="M186" i="40"/>
  <c r="L186" i="40"/>
  <c r="K186" i="40"/>
  <c r="J186" i="40"/>
  <c r="M185" i="40"/>
  <c r="L185" i="40"/>
  <c r="K185" i="40"/>
  <c r="J185" i="40"/>
  <c r="H185" i="40"/>
  <c r="G185" i="40"/>
  <c r="F185" i="40"/>
  <c r="E185" i="40"/>
  <c r="D185" i="40"/>
  <c r="C185" i="40"/>
  <c r="M184" i="40"/>
  <c r="L184" i="40"/>
  <c r="K184" i="40"/>
  <c r="J184" i="40"/>
  <c r="M183" i="40"/>
  <c r="L183" i="40"/>
  <c r="K183" i="40"/>
  <c r="J183" i="40"/>
  <c r="H183" i="40"/>
  <c r="G183" i="40"/>
  <c r="F183" i="40"/>
  <c r="E183" i="40"/>
  <c r="D183" i="40"/>
  <c r="C183" i="40"/>
  <c r="M182" i="40"/>
  <c r="L182" i="40"/>
  <c r="K182" i="40"/>
  <c r="J182" i="40"/>
  <c r="M181" i="40"/>
  <c r="L181" i="40"/>
  <c r="K181" i="40"/>
  <c r="J181" i="40"/>
  <c r="H181" i="40"/>
  <c r="G181" i="40"/>
  <c r="F181" i="40"/>
  <c r="E181" i="40"/>
  <c r="D181" i="40"/>
  <c r="C181" i="40"/>
  <c r="M180" i="40"/>
  <c r="L180" i="40"/>
  <c r="K180" i="40"/>
  <c r="J180" i="40"/>
  <c r="M179" i="40"/>
  <c r="L179" i="40"/>
  <c r="K179" i="40"/>
  <c r="J179" i="40"/>
  <c r="H179" i="40"/>
  <c r="G179" i="40"/>
  <c r="F179" i="40"/>
  <c r="E179" i="40"/>
  <c r="D179" i="40"/>
  <c r="C179" i="40"/>
  <c r="M178" i="40"/>
  <c r="L178" i="40"/>
  <c r="K178" i="40"/>
  <c r="J178" i="40"/>
  <c r="M177" i="40"/>
  <c r="L177" i="40"/>
  <c r="K177" i="40"/>
  <c r="J177" i="40"/>
  <c r="H177" i="40"/>
  <c r="G177" i="40"/>
  <c r="F177" i="40"/>
  <c r="E177" i="40"/>
  <c r="D177" i="40"/>
  <c r="C177" i="40"/>
  <c r="M176" i="40"/>
  <c r="L176" i="40"/>
  <c r="K176" i="40"/>
  <c r="J176" i="40"/>
  <c r="M175" i="40"/>
  <c r="L175" i="40"/>
  <c r="K175" i="40"/>
  <c r="J175" i="40"/>
  <c r="H175" i="40"/>
  <c r="G175" i="40"/>
  <c r="F175" i="40"/>
  <c r="E175" i="40"/>
  <c r="D175" i="40"/>
  <c r="C175" i="40"/>
  <c r="M174" i="40"/>
  <c r="L174" i="40"/>
  <c r="K174" i="40"/>
  <c r="J174" i="40"/>
  <c r="M173" i="40"/>
  <c r="L173" i="40"/>
  <c r="K173" i="40"/>
  <c r="J173" i="40"/>
  <c r="H173" i="40"/>
  <c r="G173" i="40"/>
  <c r="F173" i="40"/>
  <c r="E173" i="40"/>
  <c r="D173" i="40"/>
  <c r="C173" i="40"/>
  <c r="M172" i="40"/>
  <c r="L172" i="40"/>
  <c r="K172" i="40"/>
  <c r="J172" i="40"/>
  <c r="M171" i="40"/>
  <c r="L171" i="40"/>
  <c r="K171" i="40"/>
  <c r="J171" i="40"/>
  <c r="H171" i="40"/>
  <c r="G171" i="40"/>
  <c r="F171" i="40"/>
  <c r="E171" i="40"/>
  <c r="D171" i="40"/>
  <c r="C171" i="40"/>
  <c r="M170" i="40"/>
  <c r="L170" i="40"/>
  <c r="K170" i="40"/>
  <c r="J170" i="40"/>
  <c r="M169" i="40"/>
  <c r="L169" i="40"/>
  <c r="K169" i="40"/>
  <c r="J169" i="40"/>
  <c r="H169" i="40"/>
  <c r="G169" i="40"/>
  <c r="F169" i="40"/>
  <c r="E169" i="40"/>
  <c r="D169" i="40"/>
  <c r="C169" i="40"/>
  <c r="M168" i="40"/>
  <c r="L168" i="40"/>
  <c r="K168" i="40"/>
  <c r="J168" i="40"/>
  <c r="M167" i="40"/>
  <c r="L167" i="40"/>
  <c r="K167" i="40"/>
  <c r="J167" i="40"/>
  <c r="H167" i="40"/>
  <c r="G167" i="40"/>
  <c r="F167" i="40"/>
  <c r="E167" i="40"/>
  <c r="D167" i="40"/>
  <c r="C167" i="40"/>
  <c r="M166" i="40"/>
  <c r="L166" i="40"/>
  <c r="K166" i="40"/>
  <c r="J166" i="40"/>
  <c r="M165" i="40"/>
  <c r="L165" i="40"/>
  <c r="K165" i="40"/>
  <c r="J165" i="40"/>
  <c r="H165" i="40"/>
  <c r="G165" i="40"/>
  <c r="F165" i="40"/>
  <c r="E165" i="40"/>
  <c r="D165" i="40"/>
  <c r="C165" i="40"/>
  <c r="M164" i="40"/>
  <c r="L164" i="40"/>
  <c r="K164" i="40"/>
  <c r="J164" i="40"/>
  <c r="M163" i="40"/>
  <c r="L163" i="40"/>
  <c r="K163" i="40"/>
  <c r="J163" i="40"/>
  <c r="H163" i="40"/>
  <c r="G163" i="40"/>
  <c r="F163" i="40"/>
  <c r="E163" i="40"/>
  <c r="D163" i="40"/>
  <c r="C163" i="40"/>
  <c r="M162" i="40"/>
  <c r="L162" i="40"/>
  <c r="K162" i="40"/>
  <c r="J162" i="40"/>
  <c r="M161" i="40"/>
  <c r="L161" i="40"/>
  <c r="K161" i="40"/>
  <c r="J161" i="40"/>
  <c r="H161" i="40"/>
  <c r="G161" i="40"/>
  <c r="F161" i="40"/>
  <c r="E161" i="40"/>
  <c r="D161" i="40"/>
  <c r="C161" i="40"/>
  <c r="M160" i="40"/>
  <c r="L160" i="40"/>
  <c r="K160" i="40"/>
  <c r="J160" i="40"/>
  <c r="M159" i="40"/>
  <c r="L159" i="40"/>
  <c r="K159" i="40"/>
  <c r="J159" i="40"/>
  <c r="H159" i="40"/>
  <c r="G159" i="40"/>
  <c r="F159" i="40"/>
  <c r="E159" i="40"/>
  <c r="D159" i="40"/>
  <c r="C159" i="40"/>
  <c r="M158" i="40"/>
  <c r="L158" i="40"/>
  <c r="K158" i="40"/>
  <c r="J158" i="40"/>
  <c r="M157" i="40"/>
  <c r="L157" i="40"/>
  <c r="K157" i="40"/>
  <c r="J157" i="40"/>
  <c r="H157" i="40"/>
  <c r="G157" i="40"/>
  <c r="F157" i="40"/>
  <c r="E157" i="40"/>
  <c r="D157" i="40"/>
  <c r="C157" i="40"/>
  <c r="M156" i="40"/>
  <c r="L156" i="40"/>
  <c r="K156" i="40"/>
  <c r="J156" i="40"/>
  <c r="M155" i="40"/>
  <c r="L155" i="40"/>
  <c r="K155" i="40"/>
  <c r="J155" i="40"/>
  <c r="H155" i="40"/>
  <c r="G155" i="40"/>
  <c r="F155" i="40"/>
  <c r="E155" i="40"/>
  <c r="D155" i="40"/>
  <c r="C155" i="40"/>
  <c r="M154" i="40"/>
  <c r="L154" i="40"/>
  <c r="K154" i="40"/>
  <c r="J154" i="40"/>
  <c r="M153" i="40"/>
  <c r="L153" i="40"/>
  <c r="K153" i="40"/>
  <c r="J153" i="40"/>
  <c r="H153" i="40"/>
  <c r="G153" i="40"/>
  <c r="F153" i="40"/>
  <c r="E153" i="40"/>
  <c r="D153" i="40"/>
  <c r="C153" i="40"/>
  <c r="M152" i="40"/>
  <c r="L152" i="40"/>
  <c r="K152" i="40"/>
  <c r="J152" i="40"/>
  <c r="M151" i="40"/>
  <c r="L151" i="40"/>
  <c r="K151" i="40"/>
  <c r="J151" i="40"/>
  <c r="H151" i="40"/>
  <c r="G151" i="40"/>
  <c r="F151" i="40"/>
  <c r="E151" i="40"/>
  <c r="D151" i="40"/>
  <c r="C151" i="40"/>
  <c r="M150" i="40"/>
  <c r="L150" i="40"/>
  <c r="K150" i="40"/>
  <c r="J150" i="40"/>
  <c r="M149" i="40"/>
  <c r="L149" i="40"/>
  <c r="K149" i="40"/>
  <c r="J149" i="40"/>
  <c r="H149" i="40"/>
  <c r="G149" i="40"/>
  <c r="F149" i="40"/>
  <c r="E149" i="40"/>
  <c r="D149" i="40"/>
  <c r="C149" i="40"/>
  <c r="M148" i="40"/>
  <c r="L148" i="40"/>
  <c r="K148" i="40"/>
  <c r="J148" i="40"/>
  <c r="M147" i="40"/>
  <c r="L147" i="40"/>
  <c r="K147" i="40"/>
  <c r="J147" i="40"/>
  <c r="H147" i="40"/>
  <c r="G147" i="40"/>
  <c r="F147" i="40"/>
  <c r="E147" i="40"/>
  <c r="D147" i="40"/>
  <c r="C147" i="40"/>
  <c r="M146" i="40"/>
  <c r="L146" i="40"/>
  <c r="K146" i="40"/>
  <c r="J146" i="40"/>
  <c r="M145" i="40"/>
  <c r="L145" i="40"/>
  <c r="K145" i="40"/>
  <c r="J145" i="40"/>
  <c r="H145" i="40"/>
  <c r="G145" i="40"/>
  <c r="F145" i="40"/>
  <c r="E145" i="40"/>
  <c r="D145" i="40"/>
  <c r="C145" i="40"/>
  <c r="M144" i="40"/>
  <c r="L144" i="40"/>
  <c r="K144" i="40"/>
  <c r="J144" i="40"/>
  <c r="M143" i="40"/>
  <c r="L143" i="40"/>
  <c r="K143" i="40"/>
  <c r="J143" i="40"/>
  <c r="H143" i="40"/>
  <c r="G143" i="40"/>
  <c r="F143" i="40"/>
  <c r="E143" i="40"/>
  <c r="D143" i="40"/>
  <c r="C143" i="40"/>
  <c r="M142" i="40"/>
  <c r="L142" i="40"/>
  <c r="K142" i="40"/>
  <c r="J142" i="40"/>
  <c r="M141" i="40"/>
  <c r="L141" i="40"/>
  <c r="K141" i="40"/>
  <c r="J141" i="40"/>
  <c r="H141" i="40"/>
  <c r="G141" i="40"/>
  <c r="F141" i="40"/>
  <c r="E141" i="40"/>
  <c r="D141" i="40"/>
  <c r="C141" i="40"/>
  <c r="M140" i="40"/>
  <c r="L140" i="40"/>
  <c r="K140" i="40"/>
  <c r="J140" i="40"/>
  <c r="M139" i="40"/>
  <c r="L139" i="40"/>
  <c r="K139" i="40"/>
  <c r="J139" i="40"/>
  <c r="H139" i="40"/>
  <c r="G139" i="40"/>
  <c r="F139" i="40"/>
  <c r="E139" i="40"/>
  <c r="D139" i="40"/>
  <c r="C139" i="40"/>
  <c r="M138" i="40"/>
  <c r="L138" i="40"/>
  <c r="K138" i="40"/>
  <c r="J138" i="40"/>
  <c r="M137" i="40"/>
  <c r="L137" i="40"/>
  <c r="K137" i="40"/>
  <c r="J137" i="40"/>
  <c r="H137" i="40"/>
  <c r="G137" i="40"/>
  <c r="F137" i="40"/>
  <c r="E137" i="40"/>
  <c r="D137" i="40"/>
  <c r="C137" i="40"/>
  <c r="M136" i="40"/>
  <c r="L136" i="40"/>
  <c r="K136" i="40"/>
  <c r="J136" i="40"/>
  <c r="M135" i="40"/>
  <c r="L135" i="40"/>
  <c r="K135" i="40"/>
  <c r="J135" i="40"/>
  <c r="H135" i="40"/>
  <c r="G135" i="40"/>
  <c r="F135" i="40"/>
  <c r="E135" i="40"/>
  <c r="D135" i="40"/>
  <c r="C135" i="40"/>
  <c r="M134" i="40"/>
  <c r="L134" i="40"/>
  <c r="K134" i="40"/>
  <c r="J134" i="40"/>
  <c r="M133" i="40"/>
  <c r="L133" i="40"/>
  <c r="K133" i="40"/>
  <c r="J133" i="40"/>
  <c r="H133" i="40"/>
  <c r="G133" i="40"/>
  <c r="F133" i="40"/>
  <c r="E133" i="40"/>
  <c r="D133" i="40"/>
  <c r="C133" i="40"/>
  <c r="M132" i="40"/>
  <c r="L132" i="40"/>
  <c r="K132" i="40"/>
  <c r="J132" i="40"/>
  <c r="M131" i="40"/>
  <c r="L131" i="40"/>
  <c r="K131" i="40"/>
  <c r="J131" i="40"/>
  <c r="H131" i="40"/>
  <c r="G131" i="40"/>
  <c r="F131" i="40"/>
  <c r="E131" i="40"/>
  <c r="D131" i="40"/>
  <c r="C131" i="40"/>
  <c r="M130" i="40"/>
  <c r="L130" i="40"/>
  <c r="K130" i="40"/>
  <c r="J130" i="40"/>
  <c r="M129" i="40"/>
  <c r="L129" i="40"/>
  <c r="K129" i="40"/>
  <c r="J129" i="40"/>
  <c r="H129" i="40"/>
  <c r="G129" i="40"/>
  <c r="F129" i="40"/>
  <c r="E129" i="40"/>
  <c r="D129" i="40"/>
  <c r="C129" i="40"/>
  <c r="M128" i="40"/>
  <c r="L128" i="40"/>
  <c r="K128" i="40"/>
  <c r="J128" i="40"/>
  <c r="M127" i="40"/>
  <c r="L127" i="40"/>
  <c r="K127" i="40"/>
  <c r="J127" i="40"/>
  <c r="H127" i="40"/>
  <c r="G127" i="40"/>
  <c r="F127" i="40"/>
  <c r="E127" i="40"/>
  <c r="D127" i="40"/>
  <c r="C127" i="40"/>
  <c r="M126" i="40"/>
  <c r="L126" i="40"/>
  <c r="K126" i="40"/>
  <c r="J126" i="40"/>
  <c r="M125" i="40"/>
  <c r="L125" i="40"/>
  <c r="K125" i="40"/>
  <c r="J125" i="40"/>
  <c r="H125" i="40"/>
  <c r="G125" i="40"/>
  <c r="F125" i="40"/>
  <c r="E125" i="40"/>
  <c r="D125" i="40"/>
  <c r="C125" i="40"/>
  <c r="M124" i="40"/>
  <c r="L124" i="40"/>
  <c r="K124" i="40"/>
  <c r="J124" i="40"/>
  <c r="M123" i="40"/>
  <c r="L123" i="40"/>
  <c r="K123" i="40"/>
  <c r="J123" i="40"/>
  <c r="H123" i="40"/>
  <c r="G123" i="40"/>
  <c r="F123" i="40"/>
  <c r="E123" i="40"/>
  <c r="D123" i="40"/>
  <c r="C123" i="40"/>
  <c r="M122" i="40"/>
  <c r="L122" i="40"/>
  <c r="K122" i="40"/>
  <c r="J122" i="40"/>
  <c r="M121" i="40"/>
  <c r="L121" i="40"/>
  <c r="K121" i="40"/>
  <c r="J121" i="40"/>
  <c r="H121" i="40"/>
  <c r="G121" i="40"/>
  <c r="F121" i="40"/>
  <c r="E121" i="40"/>
  <c r="D121" i="40"/>
  <c r="C121" i="40"/>
  <c r="M120" i="40"/>
  <c r="L120" i="40"/>
  <c r="K120" i="40"/>
  <c r="J120" i="40"/>
  <c r="M119" i="40"/>
  <c r="L119" i="40"/>
  <c r="K119" i="40"/>
  <c r="J119" i="40"/>
  <c r="H119" i="40"/>
  <c r="G119" i="40"/>
  <c r="F119" i="40"/>
  <c r="E119" i="40"/>
  <c r="D119" i="40"/>
  <c r="C119" i="40"/>
  <c r="M118" i="40"/>
  <c r="L118" i="40"/>
  <c r="K118" i="40"/>
  <c r="J118" i="40"/>
  <c r="M117" i="40"/>
  <c r="L117" i="40"/>
  <c r="K117" i="40"/>
  <c r="J117" i="40"/>
  <c r="H117" i="40"/>
  <c r="G117" i="40"/>
  <c r="F117" i="40"/>
  <c r="E117" i="40"/>
  <c r="D117" i="40"/>
  <c r="C117" i="40"/>
  <c r="M116" i="40"/>
  <c r="L116" i="40"/>
  <c r="K116" i="40"/>
  <c r="J116" i="40"/>
  <c r="M115" i="40"/>
  <c r="L115" i="40"/>
  <c r="K115" i="40"/>
  <c r="J115" i="40"/>
  <c r="H115" i="40"/>
  <c r="G115" i="40"/>
  <c r="F115" i="40"/>
  <c r="E115" i="40"/>
  <c r="D115" i="40"/>
  <c r="C115" i="40"/>
  <c r="M114" i="40"/>
  <c r="L114" i="40"/>
  <c r="K114" i="40"/>
  <c r="J114" i="40"/>
  <c r="M113" i="40"/>
  <c r="L113" i="40"/>
  <c r="K113" i="40"/>
  <c r="J113" i="40"/>
  <c r="H113" i="40"/>
  <c r="G113" i="40"/>
  <c r="F113" i="40"/>
  <c r="E113" i="40"/>
  <c r="D113" i="40"/>
  <c r="C113" i="40"/>
  <c r="M112" i="40"/>
  <c r="L112" i="40"/>
  <c r="K112" i="40"/>
  <c r="J112" i="40"/>
  <c r="M111" i="40"/>
  <c r="L111" i="40"/>
  <c r="K111" i="40"/>
  <c r="J111" i="40"/>
  <c r="H111" i="40"/>
  <c r="G111" i="40"/>
  <c r="F111" i="40"/>
  <c r="E111" i="40"/>
  <c r="D111" i="40"/>
  <c r="C111" i="40"/>
  <c r="M110" i="40"/>
  <c r="L110" i="40"/>
  <c r="K110" i="40"/>
  <c r="J110" i="40"/>
  <c r="M109" i="40"/>
  <c r="L109" i="40"/>
  <c r="K109" i="40"/>
  <c r="J109" i="40"/>
  <c r="H109" i="40"/>
  <c r="G109" i="40"/>
  <c r="F109" i="40"/>
  <c r="E109" i="40"/>
  <c r="D109" i="40"/>
  <c r="C109" i="40"/>
  <c r="M108" i="40"/>
  <c r="L108" i="40"/>
  <c r="K108" i="40"/>
  <c r="J108" i="40"/>
  <c r="M107" i="40"/>
  <c r="L107" i="40"/>
  <c r="K107" i="40"/>
  <c r="J107" i="40"/>
  <c r="H107" i="40"/>
  <c r="G107" i="40"/>
  <c r="F107" i="40"/>
  <c r="E107" i="40"/>
  <c r="D107" i="40"/>
  <c r="C107" i="40"/>
  <c r="M106" i="40"/>
  <c r="L106" i="40"/>
  <c r="K106" i="40"/>
  <c r="J106" i="40"/>
  <c r="M105" i="40"/>
  <c r="L105" i="40"/>
  <c r="K105" i="40"/>
  <c r="J105" i="40"/>
  <c r="H105" i="40"/>
  <c r="G105" i="40"/>
  <c r="F105" i="40"/>
  <c r="E105" i="40"/>
  <c r="D105" i="40"/>
  <c r="C105" i="40"/>
  <c r="M104" i="40"/>
  <c r="L104" i="40"/>
  <c r="K104" i="40"/>
  <c r="J104" i="40"/>
  <c r="M103" i="40"/>
  <c r="L103" i="40"/>
  <c r="K103" i="40"/>
  <c r="J103" i="40"/>
  <c r="H103" i="40"/>
  <c r="G103" i="40"/>
  <c r="F103" i="40"/>
  <c r="E103" i="40"/>
  <c r="D103" i="40"/>
  <c r="C103" i="40"/>
  <c r="M102" i="40"/>
  <c r="L102" i="40"/>
  <c r="K102" i="40"/>
  <c r="J102" i="40"/>
  <c r="M101" i="40"/>
  <c r="L101" i="40"/>
  <c r="K101" i="40"/>
  <c r="J101" i="40"/>
  <c r="H101" i="40"/>
  <c r="G101" i="40"/>
  <c r="F101" i="40"/>
  <c r="E101" i="40"/>
  <c r="D101" i="40"/>
  <c r="C101" i="40"/>
  <c r="M100" i="40"/>
  <c r="L100" i="40"/>
  <c r="K100" i="40"/>
  <c r="J100" i="40"/>
  <c r="M99" i="40"/>
  <c r="L99" i="40"/>
  <c r="K99" i="40"/>
  <c r="J99" i="40"/>
  <c r="H99" i="40"/>
  <c r="G99" i="40"/>
  <c r="F99" i="40"/>
  <c r="E99" i="40"/>
  <c r="D99" i="40"/>
  <c r="C99" i="40"/>
  <c r="M98" i="40"/>
  <c r="L98" i="40"/>
  <c r="K98" i="40"/>
  <c r="J98" i="40"/>
  <c r="M97" i="40"/>
  <c r="L97" i="40"/>
  <c r="K97" i="40"/>
  <c r="J97" i="40"/>
  <c r="H97" i="40"/>
  <c r="G97" i="40"/>
  <c r="F97" i="40"/>
  <c r="E97" i="40"/>
  <c r="D97" i="40"/>
  <c r="C97" i="40"/>
  <c r="M96" i="40"/>
  <c r="L96" i="40"/>
  <c r="K96" i="40"/>
  <c r="J96" i="40"/>
  <c r="M95" i="40"/>
  <c r="L95" i="40"/>
  <c r="K95" i="40"/>
  <c r="J95" i="40"/>
  <c r="H95" i="40"/>
  <c r="G95" i="40"/>
  <c r="F95" i="40"/>
  <c r="E95" i="40"/>
  <c r="D95" i="40"/>
  <c r="C95" i="40"/>
  <c r="M94" i="40"/>
  <c r="L94" i="40"/>
  <c r="K94" i="40"/>
  <c r="J94" i="40"/>
  <c r="M93" i="40"/>
  <c r="L93" i="40"/>
  <c r="K93" i="40"/>
  <c r="J93" i="40"/>
  <c r="H93" i="40"/>
  <c r="G93" i="40"/>
  <c r="F93" i="40"/>
  <c r="E93" i="40"/>
  <c r="D93" i="40"/>
  <c r="C93" i="40"/>
  <c r="M92" i="40"/>
  <c r="L92" i="40"/>
  <c r="K92" i="40"/>
  <c r="J92" i="40"/>
  <c r="M91" i="40"/>
  <c r="L91" i="40"/>
  <c r="K91" i="40"/>
  <c r="J91" i="40"/>
  <c r="H91" i="40"/>
  <c r="G91" i="40"/>
  <c r="F91" i="40"/>
  <c r="E91" i="40"/>
  <c r="D91" i="40"/>
  <c r="C91" i="40"/>
  <c r="M90" i="40"/>
  <c r="L90" i="40"/>
  <c r="K90" i="40"/>
  <c r="J90" i="40"/>
  <c r="M89" i="40"/>
  <c r="L89" i="40"/>
  <c r="K89" i="40"/>
  <c r="J89" i="40"/>
  <c r="H89" i="40"/>
  <c r="G89" i="40"/>
  <c r="F89" i="40"/>
  <c r="E89" i="40"/>
  <c r="D89" i="40"/>
  <c r="C89" i="40"/>
  <c r="M88" i="40"/>
  <c r="L88" i="40"/>
  <c r="K88" i="40"/>
  <c r="J88" i="40"/>
  <c r="M87" i="40"/>
  <c r="L87" i="40"/>
  <c r="K87" i="40"/>
  <c r="J87" i="40"/>
  <c r="H87" i="40"/>
  <c r="G87" i="40"/>
  <c r="F87" i="40"/>
  <c r="E87" i="40"/>
  <c r="D87" i="40"/>
  <c r="C87" i="40"/>
  <c r="M86" i="40"/>
  <c r="L86" i="40"/>
  <c r="K86" i="40"/>
  <c r="J86" i="40"/>
  <c r="M85" i="40"/>
  <c r="L85" i="40"/>
  <c r="K85" i="40"/>
  <c r="J85" i="40"/>
  <c r="H85" i="40"/>
  <c r="G85" i="40"/>
  <c r="F85" i="40"/>
  <c r="E85" i="40"/>
  <c r="D85" i="40"/>
  <c r="C85" i="40"/>
  <c r="M84" i="40"/>
  <c r="L84" i="40"/>
  <c r="K84" i="40"/>
  <c r="J84" i="40"/>
  <c r="M83" i="40"/>
  <c r="L83" i="40"/>
  <c r="K83" i="40"/>
  <c r="J83" i="40"/>
  <c r="H83" i="40"/>
  <c r="G83" i="40"/>
  <c r="F83" i="40"/>
  <c r="E83" i="40"/>
  <c r="D83" i="40"/>
  <c r="C83" i="40"/>
  <c r="M82" i="40"/>
  <c r="L82" i="40"/>
  <c r="K82" i="40"/>
  <c r="J82" i="40"/>
  <c r="M81" i="40"/>
  <c r="L81" i="40"/>
  <c r="K81" i="40"/>
  <c r="J81" i="40"/>
  <c r="H81" i="40"/>
  <c r="G81" i="40"/>
  <c r="F81" i="40"/>
  <c r="E81" i="40"/>
  <c r="D81" i="40"/>
  <c r="C81" i="40"/>
  <c r="M80" i="40"/>
  <c r="L80" i="40"/>
  <c r="K80" i="40"/>
  <c r="J80" i="40"/>
  <c r="M79" i="40"/>
  <c r="L79" i="40"/>
  <c r="K79" i="40"/>
  <c r="J79" i="40"/>
  <c r="H79" i="40"/>
  <c r="G79" i="40"/>
  <c r="F79" i="40"/>
  <c r="E79" i="40"/>
  <c r="D79" i="40"/>
  <c r="C79" i="40"/>
  <c r="M78" i="40"/>
  <c r="L78" i="40"/>
  <c r="K78" i="40"/>
  <c r="J78" i="40"/>
  <c r="M77" i="40"/>
  <c r="L77" i="40"/>
  <c r="K77" i="40"/>
  <c r="J77" i="40"/>
  <c r="H77" i="40"/>
  <c r="G77" i="40"/>
  <c r="F77" i="40"/>
  <c r="E77" i="40"/>
  <c r="D77" i="40"/>
  <c r="C77" i="40"/>
  <c r="M76" i="40"/>
  <c r="L76" i="40"/>
  <c r="K76" i="40"/>
  <c r="J76" i="40"/>
  <c r="M75" i="40"/>
  <c r="L75" i="40"/>
  <c r="K75" i="40"/>
  <c r="J75" i="40"/>
  <c r="H75" i="40"/>
  <c r="G75" i="40"/>
  <c r="F75" i="40"/>
  <c r="E75" i="40"/>
  <c r="D75" i="40"/>
  <c r="C75" i="40"/>
  <c r="M74" i="40"/>
  <c r="L74" i="40"/>
  <c r="K74" i="40"/>
  <c r="J74" i="40"/>
  <c r="M73" i="40"/>
  <c r="L73" i="40"/>
  <c r="K73" i="40"/>
  <c r="J73" i="40"/>
  <c r="H73" i="40"/>
  <c r="G73" i="40"/>
  <c r="F73" i="40"/>
  <c r="E73" i="40"/>
  <c r="D73" i="40"/>
  <c r="C73" i="40"/>
  <c r="M72" i="40"/>
  <c r="L72" i="40"/>
  <c r="K72" i="40"/>
  <c r="J72" i="40"/>
  <c r="M71" i="40"/>
  <c r="L71" i="40"/>
  <c r="K71" i="40"/>
  <c r="J71" i="40"/>
  <c r="H71" i="40"/>
  <c r="G71" i="40"/>
  <c r="F71" i="40"/>
  <c r="E71" i="40"/>
  <c r="D71" i="40"/>
  <c r="C71" i="40"/>
  <c r="M70" i="40"/>
  <c r="L70" i="40"/>
  <c r="K70" i="40"/>
  <c r="J70" i="40"/>
  <c r="M69" i="40"/>
  <c r="L69" i="40"/>
  <c r="K69" i="40"/>
  <c r="J69" i="40"/>
  <c r="H69" i="40"/>
  <c r="G69" i="40"/>
  <c r="F69" i="40"/>
  <c r="E69" i="40"/>
  <c r="D69" i="40"/>
  <c r="C69" i="40"/>
  <c r="M68" i="40"/>
  <c r="L68" i="40"/>
  <c r="K68" i="40"/>
  <c r="J68" i="40"/>
  <c r="M67" i="40"/>
  <c r="L67" i="40"/>
  <c r="K67" i="40"/>
  <c r="J67" i="40"/>
  <c r="H67" i="40"/>
  <c r="G67" i="40"/>
  <c r="F67" i="40"/>
  <c r="E67" i="40"/>
  <c r="D67" i="40"/>
  <c r="C67" i="40"/>
  <c r="M66" i="40"/>
  <c r="L66" i="40"/>
  <c r="K66" i="40"/>
  <c r="J66" i="40"/>
  <c r="M65" i="40"/>
  <c r="L65" i="40"/>
  <c r="K65" i="40"/>
  <c r="J65" i="40"/>
  <c r="H65" i="40"/>
  <c r="G65" i="40"/>
  <c r="F65" i="40"/>
  <c r="E65" i="40"/>
  <c r="D65" i="40"/>
  <c r="C65" i="40"/>
  <c r="M64" i="40"/>
  <c r="L64" i="40"/>
  <c r="K64" i="40"/>
  <c r="J64" i="40"/>
  <c r="M63" i="40"/>
  <c r="L63" i="40"/>
  <c r="K63" i="40"/>
  <c r="J63" i="40"/>
  <c r="H63" i="40"/>
  <c r="G63" i="40"/>
  <c r="F63" i="40"/>
  <c r="E63" i="40"/>
  <c r="D63" i="40"/>
  <c r="C63" i="40"/>
  <c r="M62" i="40"/>
  <c r="L62" i="40"/>
  <c r="K62" i="40"/>
  <c r="J62" i="40"/>
  <c r="M61" i="40"/>
  <c r="L61" i="40"/>
  <c r="K61" i="40"/>
  <c r="J61" i="40"/>
  <c r="H61" i="40"/>
  <c r="G61" i="40"/>
  <c r="F61" i="40"/>
  <c r="E61" i="40"/>
  <c r="D61" i="40"/>
  <c r="C61" i="40"/>
  <c r="M60" i="40"/>
  <c r="L60" i="40"/>
  <c r="K60" i="40"/>
  <c r="J60" i="40"/>
  <c r="M59" i="40"/>
  <c r="L59" i="40"/>
  <c r="K59" i="40"/>
  <c r="J59" i="40"/>
  <c r="H59" i="40"/>
  <c r="G59" i="40"/>
  <c r="F59" i="40"/>
  <c r="E59" i="40"/>
  <c r="D59" i="40"/>
  <c r="C59" i="40"/>
  <c r="M58" i="40"/>
  <c r="L58" i="40"/>
  <c r="K58" i="40"/>
  <c r="J58" i="40"/>
  <c r="M57" i="40"/>
  <c r="L57" i="40"/>
  <c r="K57" i="40"/>
  <c r="J57" i="40"/>
  <c r="H57" i="40"/>
  <c r="G57" i="40"/>
  <c r="F57" i="40"/>
  <c r="E57" i="40"/>
  <c r="D57" i="40"/>
  <c r="C57" i="40"/>
  <c r="M56" i="40"/>
  <c r="L56" i="40"/>
  <c r="K56" i="40"/>
  <c r="J56" i="40"/>
  <c r="M55" i="40"/>
  <c r="L55" i="40"/>
  <c r="K55" i="40"/>
  <c r="J55" i="40"/>
  <c r="H55" i="40"/>
  <c r="G55" i="40"/>
  <c r="F55" i="40"/>
  <c r="E55" i="40"/>
  <c r="D55" i="40"/>
  <c r="C55" i="40"/>
  <c r="M54" i="40"/>
  <c r="L54" i="40"/>
  <c r="K54" i="40"/>
  <c r="J54" i="40"/>
  <c r="M53" i="40"/>
  <c r="L53" i="40"/>
  <c r="K53" i="40"/>
  <c r="J53" i="40"/>
  <c r="H53" i="40"/>
  <c r="G53" i="40"/>
  <c r="F53" i="40"/>
  <c r="E53" i="40"/>
  <c r="D53" i="40"/>
  <c r="C53" i="40"/>
  <c r="M52" i="40"/>
  <c r="L52" i="40"/>
  <c r="K52" i="40"/>
  <c r="J52" i="40"/>
  <c r="M51" i="40"/>
  <c r="L51" i="40"/>
  <c r="K51" i="40"/>
  <c r="J51" i="40"/>
  <c r="H51" i="40"/>
  <c r="G51" i="40"/>
  <c r="F51" i="40"/>
  <c r="E51" i="40"/>
  <c r="D51" i="40"/>
  <c r="C51" i="40"/>
  <c r="M50" i="40"/>
  <c r="L50" i="40"/>
  <c r="K50" i="40"/>
  <c r="J50" i="40"/>
  <c r="M49" i="40"/>
  <c r="L49" i="40"/>
  <c r="K49" i="40"/>
  <c r="J49" i="40"/>
  <c r="H49" i="40"/>
  <c r="G49" i="40"/>
  <c r="F49" i="40"/>
  <c r="E49" i="40"/>
  <c r="D49" i="40"/>
  <c r="C49" i="40"/>
  <c r="M48" i="40"/>
  <c r="L48" i="40"/>
  <c r="K48" i="40"/>
  <c r="J48" i="40"/>
  <c r="M47" i="40"/>
  <c r="L47" i="40"/>
  <c r="K47" i="40"/>
  <c r="J47" i="40"/>
  <c r="H47" i="40"/>
  <c r="G47" i="40"/>
  <c r="F47" i="40"/>
  <c r="E47" i="40"/>
  <c r="D47" i="40"/>
  <c r="C47" i="40"/>
  <c r="M46" i="40"/>
  <c r="L46" i="40"/>
  <c r="K46" i="40"/>
  <c r="J46" i="40"/>
  <c r="M45" i="40"/>
  <c r="L45" i="40"/>
  <c r="K45" i="40"/>
  <c r="J45" i="40"/>
  <c r="H45" i="40"/>
  <c r="G45" i="40"/>
  <c r="F45" i="40"/>
  <c r="E45" i="40"/>
  <c r="D45" i="40"/>
  <c r="C45" i="40"/>
  <c r="M44" i="40"/>
  <c r="L44" i="40"/>
  <c r="K44" i="40"/>
  <c r="J44" i="40"/>
  <c r="M43" i="40"/>
  <c r="L43" i="40"/>
  <c r="K43" i="40"/>
  <c r="J43" i="40"/>
  <c r="H43" i="40"/>
  <c r="G43" i="40"/>
  <c r="F43" i="40"/>
  <c r="E43" i="40"/>
  <c r="D43" i="40"/>
  <c r="C43" i="40"/>
  <c r="M42" i="40"/>
  <c r="L42" i="40"/>
  <c r="K42" i="40"/>
  <c r="J42" i="40"/>
  <c r="M41" i="40"/>
  <c r="L41" i="40"/>
  <c r="K41" i="40"/>
  <c r="J41" i="40"/>
  <c r="H41" i="40"/>
  <c r="G41" i="40"/>
  <c r="F41" i="40"/>
  <c r="E41" i="40"/>
  <c r="D41" i="40"/>
  <c r="C41" i="40"/>
  <c r="M40" i="40"/>
  <c r="L40" i="40"/>
  <c r="K40" i="40"/>
  <c r="J40" i="40"/>
  <c r="M39" i="40"/>
  <c r="L39" i="40"/>
  <c r="K39" i="40"/>
  <c r="J39" i="40"/>
  <c r="H39" i="40"/>
  <c r="G39" i="40"/>
  <c r="F39" i="40"/>
  <c r="E39" i="40"/>
  <c r="D39" i="40"/>
  <c r="C39" i="40"/>
  <c r="M38" i="40"/>
  <c r="L38" i="40"/>
  <c r="K38" i="40"/>
  <c r="J38" i="40"/>
  <c r="M37" i="40"/>
  <c r="L37" i="40"/>
  <c r="K37" i="40"/>
  <c r="J37" i="40"/>
  <c r="H37" i="40"/>
  <c r="G37" i="40"/>
  <c r="F37" i="40"/>
  <c r="E37" i="40"/>
  <c r="D37" i="40"/>
  <c r="C37" i="40"/>
  <c r="M36" i="40"/>
  <c r="L36" i="40"/>
  <c r="K36" i="40"/>
  <c r="J36" i="40"/>
  <c r="M35" i="40"/>
  <c r="L35" i="40"/>
  <c r="K35" i="40"/>
  <c r="J35" i="40"/>
  <c r="H35" i="40"/>
  <c r="G35" i="40"/>
  <c r="F35" i="40"/>
  <c r="E35" i="40"/>
  <c r="D35" i="40"/>
  <c r="C35" i="40"/>
  <c r="M34" i="40"/>
  <c r="L34" i="40"/>
  <c r="K34" i="40"/>
  <c r="J34" i="40"/>
  <c r="M33" i="40"/>
  <c r="L33" i="40"/>
  <c r="K33" i="40"/>
  <c r="J33" i="40"/>
  <c r="H33" i="40"/>
  <c r="G33" i="40"/>
  <c r="F33" i="40"/>
  <c r="E33" i="40"/>
  <c r="D33" i="40"/>
  <c r="C33" i="40"/>
  <c r="M32" i="40"/>
  <c r="L32" i="40"/>
  <c r="K32" i="40"/>
  <c r="J32" i="40"/>
  <c r="M31" i="40"/>
  <c r="L31" i="40"/>
  <c r="K31" i="40"/>
  <c r="J31" i="40"/>
  <c r="H31" i="40"/>
  <c r="G31" i="40"/>
  <c r="F31" i="40"/>
  <c r="E31" i="40"/>
  <c r="D31" i="40"/>
  <c r="C31" i="40"/>
  <c r="M30" i="40"/>
  <c r="L30" i="40"/>
  <c r="K30" i="40"/>
  <c r="J30" i="40"/>
  <c r="M29" i="40"/>
  <c r="L29" i="40"/>
  <c r="K29" i="40"/>
  <c r="J29" i="40"/>
  <c r="H29" i="40"/>
  <c r="G29" i="40"/>
  <c r="F29" i="40"/>
  <c r="E29" i="40"/>
  <c r="D29" i="40"/>
  <c r="C29" i="40"/>
  <c r="M28" i="40"/>
  <c r="L28" i="40"/>
  <c r="K28" i="40"/>
  <c r="J28" i="40"/>
  <c r="M27" i="40"/>
  <c r="L27" i="40"/>
  <c r="K27" i="40"/>
  <c r="J27" i="40"/>
  <c r="H27" i="40"/>
  <c r="G27" i="40"/>
  <c r="F27" i="40"/>
  <c r="E27" i="40"/>
  <c r="D27" i="40"/>
  <c r="C27" i="40"/>
  <c r="M26" i="40"/>
  <c r="L26" i="40"/>
  <c r="K26" i="40"/>
  <c r="J26" i="40"/>
  <c r="M25" i="40"/>
  <c r="L25" i="40"/>
  <c r="K25" i="40"/>
  <c r="J25" i="40"/>
  <c r="H25" i="40"/>
  <c r="G25" i="40"/>
  <c r="F25" i="40"/>
  <c r="E25" i="40"/>
  <c r="D25" i="40"/>
  <c r="C25" i="40"/>
  <c r="M24" i="40"/>
  <c r="L24" i="40"/>
  <c r="K24" i="40"/>
  <c r="J24" i="40"/>
  <c r="M23" i="40"/>
  <c r="L23" i="40"/>
  <c r="K23" i="40"/>
  <c r="J23" i="40"/>
  <c r="H23" i="40"/>
  <c r="G23" i="40"/>
  <c r="F23" i="40"/>
  <c r="E23" i="40"/>
  <c r="D23" i="40"/>
  <c r="C23" i="40"/>
  <c r="M22" i="40"/>
  <c r="L22" i="40"/>
  <c r="K22" i="40"/>
  <c r="J22" i="40"/>
  <c r="M21" i="40"/>
  <c r="L21" i="40"/>
  <c r="K21" i="40"/>
  <c r="J21" i="40"/>
  <c r="H21" i="40"/>
  <c r="G21" i="40"/>
  <c r="F21" i="40"/>
  <c r="E21" i="40"/>
  <c r="D21" i="40"/>
  <c r="C21" i="40"/>
  <c r="M20" i="40"/>
  <c r="L20" i="40"/>
  <c r="K20" i="40"/>
  <c r="J20" i="40"/>
  <c r="M19" i="40"/>
  <c r="L19" i="40"/>
  <c r="K19" i="40"/>
  <c r="J19" i="40"/>
  <c r="H19" i="40"/>
  <c r="G19" i="40"/>
  <c r="F19" i="40"/>
  <c r="E19" i="40"/>
  <c r="D19" i="40"/>
  <c r="C19" i="40"/>
  <c r="M18" i="40"/>
  <c r="L18" i="40"/>
  <c r="K18" i="40"/>
  <c r="J18" i="40"/>
  <c r="M17" i="40"/>
  <c r="L17" i="40"/>
  <c r="K17" i="40"/>
  <c r="J17" i="40"/>
  <c r="H17" i="40"/>
  <c r="G17" i="40"/>
  <c r="F17" i="40"/>
  <c r="E17" i="40"/>
  <c r="D17" i="40"/>
  <c r="C17" i="40"/>
  <c r="M16" i="40"/>
  <c r="L16" i="40"/>
  <c r="K16" i="40"/>
  <c r="J16" i="40"/>
  <c r="M15" i="40"/>
  <c r="L15" i="40"/>
  <c r="K15" i="40"/>
  <c r="J15" i="40"/>
  <c r="H15" i="40"/>
  <c r="G15" i="40"/>
  <c r="F15" i="40"/>
  <c r="E15" i="40"/>
  <c r="D15" i="40"/>
  <c r="C15" i="40"/>
  <c r="M14" i="40"/>
  <c r="L14" i="40"/>
  <c r="K14" i="40"/>
  <c r="J14" i="40"/>
  <c r="M13" i="40"/>
  <c r="L13" i="40"/>
  <c r="K13" i="40"/>
  <c r="J13" i="40"/>
  <c r="H13" i="40"/>
  <c r="G13" i="40"/>
  <c r="F13" i="40"/>
  <c r="E13" i="40"/>
  <c r="D13" i="40"/>
  <c r="C13" i="40"/>
  <c r="M474" i="38"/>
  <c r="L474" i="38"/>
  <c r="K474" i="38"/>
  <c r="J474" i="38"/>
  <c r="M473" i="38"/>
  <c r="L473" i="38"/>
  <c r="K473" i="38"/>
  <c r="J473" i="38"/>
  <c r="H473" i="38"/>
  <c r="G473" i="38"/>
  <c r="F473" i="38"/>
  <c r="E473" i="38"/>
  <c r="D473" i="38"/>
  <c r="C473" i="38"/>
  <c r="M472" i="38"/>
  <c r="L472" i="38"/>
  <c r="K472" i="38"/>
  <c r="J472" i="38"/>
  <c r="M471" i="38"/>
  <c r="L471" i="38"/>
  <c r="K471" i="38"/>
  <c r="J471" i="38"/>
  <c r="H471" i="38"/>
  <c r="G471" i="38"/>
  <c r="F471" i="38"/>
  <c r="E471" i="38"/>
  <c r="D471" i="38"/>
  <c r="C471" i="38"/>
  <c r="M470" i="38"/>
  <c r="L470" i="38"/>
  <c r="K470" i="38"/>
  <c r="J470" i="38"/>
  <c r="M469" i="38"/>
  <c r="L469" i="38"/>
  <c r="K469" i="38"/>
  <c r="J469" i="38"/>
  <c r="H469" i="38"/>
  <c r="G469" i="38"/>
  <c r="F469" i="38"/>
  <c r="E469" i="38"/>
  <c r="D469" i="38"/>
  <c r="C469" i="38"/>
  <c r="M468" i="38"/>
  <c r="L468" i="38"/>
  <c r="K468" i="38"/>
  <c r="J468" i="38"/>
  <c r="M467" i="38"/>
  <c r="L467" i="38"/>
  <c r="K467" i="38"/>
  <c r="J467" i="38"/>
  <c r="H467" i="38"/>
  <c r="G467" i="38"/>
  <c r="F467" i="38"/>
  <c r="E467" i="38"/>
  <c r="D467" i="38"/>
  <c r="C467" i="38"/>
  <c r="M466" i="38"/>
  <c r="L466" i="38"/>
  <c r="K466" i="38"/>
  <c r="J466" i="38"/>
  <c r="M465" i="38"/>
  <c r="L465" i="38"/>
  <c r="K465" i="38"/>
  <c r="J465" i="38"/>
  <c r="H465" i="38"/>
  <c r="G465" i="38"/>
  <c r="F465" i="38"/>
  <c r="E465" i="38"/>
  <c r="D465" i="38"/>
  <c r="C465" i="38"/>
  <c r="M464" i="38"/>
  <c r="L464" i="38"/>
  <c r="K464" i="38"/>
  <c r="J464" i="38"/>
  <c r="M463" i="38"/>
  <c r="L463" i="38"/>
  <c r="K463" i="38"/>
  <c r="J463" i="38"/>
  <c r="H463" i="38"/>
  <c r="G463" i="38"/>
  <c r="F463" i="38"/>
  <c r="E463" i="38"/>
  <c r="D463" i="38"/>
  <c r="C463" i="38"/>
  <c r="M462" i="38"/>
  <c r="L462" i="38"/>
  <c r="K462" i="38"/>
  <c r="J462" i="38"/>
  <c r="M461" i="38"/>
  <c r="L461" i="38"/>
  <c r="K461" i="38"/>
  <c r="J461" i="38"/>
  <c r="H461" i="38"/>
  <c r="G461" i="38"/>
  <c r="F461" i="38"/>
  <c r="E461" i="38"/>
  <c r="D461" i="38"/>
  <c r="C461" i="38"/>
  <c r="M460" i="38"/>
  <c r="L460" i="38"/>
  <c r="K460" i="38"/>
  <c r="J460" i="38"/>
  <c r="M459" i="38"/>
  <c r="L459" i="38"/>
  <c r="K459" i="38"/>
  <c r="J459" i="38"/>
  <c r="H459" i="38"/>
  <c r="G459" i="38"/>
  <c r="F459" i="38"/>
  <c r="E459" i="38"/>
  <c r="D459" i="38"/>
  <c r="C459" i="38"/>
  <c r="M458" i="38"/>
  <c r="L458" i="38"/>
  <c r="K458" i="38"/>
  <c r="J458" i="38"/>
  <c r="M457" i="38"/>
  <c r="L457" i="38"/>
  <c r="K457" i="38"/>
  <c r="J457" i="38"/>
  <c r="H457" i="38"/>
  <c r="G457" i="38"/>
  <c r="F457" i="38"/>
  <c r="E457" i="38"/>
  <c r="D457" i="38"/>
  <c r="C457" i="38"/>
  <c r="M456" i="38"/>
  <c r="L456" i="38"/>
  <c r="K456" i="38"/>
  <c r="J456" i="38"/>
  <c r="M455" i="38"/>
  <c r="L455" i="38"/>
  <c r="K455" i="38"/>
  <c r="J455" i="38"/>
  <c r="H455" i="38"/>
  <c r="G455" i="38"/>
  <c r="F455" i="38"/>
  <c r="E455" i="38"/>
  <c r="D455" i="38"/>
  <c r="C455" i="38"/>
  <c r="M454" i="38"/>
  <c r="L454" i="38"/>
  <c r="K454" i="38"/>
  <c r="J454" i="38"/>
  <c r="M453" i="38"/>
  <c r="L453" i="38"/>
  <c r="K453" i="38"/>
  <c r="J453" i="38"/>
  <c r="H453" i="38"/>
  <c r="G453" i="38"/>
  <c r="F453" i="38"/>
  <c r="E453" i="38"/>
  <c r="D453" i="38"/>
  <c r="C453" i="38"/>
  <c r="M452" i="38"/>
  <c r="L452" i="38"/>
  <c r="K452" i="38"/>
  <c r="J452" i="38"/>
  <c r="M451" i="38"/>
  <c r="L451" i="38"/>
  <c r="K451" i="38"/>
  <c r="J451" i="38"/>
  <c r="H451" i="38"/>
  <c r="G451" i="38"/>
  <c r="F451" i="38"/>
  <c r="E451" i="38"/>
  <c r="D451" i="38"/>
  <c r="C451" i="38"/>
  <c r="M450" i="38"/>
  <c r="L450" i="38"/>
  <c r="K450" i="38"/>
  <c r="J450" i="38"/>
  <c r="M449" i="38"/>
  <c r="L449" i="38"/>
  <c r="K449" i="38"/>
  <c r="J449" i="38"/>
  <c r="H449" i="38"/>
  <c r="G449" i="38"/>
  <c r="F449" i="38"/>
  <c r="E449" i="38"/>
  <c r="D449" i="38"/>
  <c r="C449" i="38"/>
  <c r="M448" i="38"/>
  <c r="L448" i="38"/>
  <c r="K448" i="38"/>
  <c r="J448" i="38"/>
  <c r="M447" i="38"/>
  <c r="L447" i="38"/>
  <c r="K447" i="38"/>
  <c r="J447" i="38"/>
  <c r="H447" i="38"/>
  <c r="G447" i="38"/>
  <c r="F447" i="38"/>
  <c r="E447" i="38"/>
  <c r="D447" i="38"/>
  <c r="C447" i="38"/>
  <c r="M446" i="38"/>
  <c r="L446" i="38"/>
  <c r="K446" i="38"/>
  <c r="J446" i="38"/>
  <c r="M445" i="38"/>
  <c r="L445" i="38"/>
  <c r="K445" i="38"/>
  <c r="J445" i="38"/>
  <c r="H445" i="38"/>
  <c r="G445" i="38"/>
  <c r="F445" i="38"/>
  <c r="E445" i="38"/>
  <c r="D445" i="38"/>
  <c r="C445" i="38"/>
  <c r="M444" i="38"/>
  <c r="L444" i="38"/>
  <c r="K444" i="38"/>
  <c r="J444" i="38"/>
  <c r="M443" i="38"/>
  <c r="L443" i="38"/>
  <c r="K443" i="38"/>
  <c r="J443" i="38"/>
  <c r="H443" i="38"/>
  <c r="G443" i="38"/>
  <c r="F443" i="38"/>
  <c r="E443" i="38"/>
  <c r="D443" i="38"/>
  <c r="C443" i="38"/>
  <c r="M442" i="38"/>
  <c r="L442" i="38"/>
  <c r="K442" i="38"/>
  <c r="J442" i="38"/>
  <c r="M441" i="38"/>
  <c r="L441" i="38"/>
  <c r="K441" i="38"/>
  <c r="J441" i="38"/>
  <c r="H441" i="38"/>
  <c r="G441" i="38"/>
  <c r="F441" i="38"/>
  <c r="E441" i="38"/>
  <c r="D441" i="38"/>
  <c r="C441" i="38"/>
  <c r="M440" i="38"/>
  <c r="L440" i="38"/>
  <c r="K440" i="38"/>
  <c r="J440" i="38"/>
  <c r="M439" i="38"/>
  <c r="L439" i="38"/>
  <c r="K439" i="38"/>
  <c r="J439" i="38"/>
  <c r="H439" i="38"/>
  <c r="G439" i="38"/>
  <c r="F439" i="38"/>
  <c r="E439" i="38"/>
  <c r="D439" i="38"/>
  <c r="C439" i="38"/>
  <c r="M438" i="38"/>
  <c r="L438" i="38"/>
  <c r="K438" i="38"/>
  <c r="J438" i="38"/>
  <c r="M437" i="38"/>
  <c r="L437" i="38"/>
  <c r="K437" i="38"/>
  <c r="J437" i="38"/>
  <c r="H437" i="38"/>
  <c r="G437" i="38"/>
  <c r="F437" i="38"/>
  <c r="E437" i="38"/>
  <c r="D437" i="38"/>
  <c r="C437" i="38"/>
  <c r="M436" i="38"/>
  <c r="L436" i="38"/>
  <c r="K436" i="38"/>
  <c r="J436" i="38"/>
  <c r="M435" i="38"/>
  <c r="L435" i="38"/>
  <c r="K435" i="38"/>
  <c r="J435" i="38"/>
  <c r="H435" i="38"/>
  <c r="G435" i="38"/>
  <c r="F435" i="38"/>
  <c r="E435" i="38"/>
  <c r="D435" i="38"/>
  <c r="C435" i="38"/>
  <c r="M434" i="38"/>
  <c r="L434" i="38"/>
  <c r="K434" i="38"/>
  <c r="J434" i="38"/>
  <c r="M433" i="38"/>
  <c r="L433" i="38"/>
  <c r="K433" i="38"/>
  <c r="J433" i="38"/>
  <c r="H433" i="38"/>
  <c r="G433" i="38"/>
  <c r="F433" i="38"/>
  <c r="E433" i="38"/>
  <c r="D433" i="38"/>
  <c r="C433" i="38"/>
  <c r="M432" i="38"/>
  <c r="L432" i="38"/>
  <c r="K432" i="38"/>
  <c r="J432" i="38"/>
  <c r="M431" i="38"/>
  <c r="L431" i="38"/>
  <c r="K431" i="38"/>
  <c r="J431" i="38"/>
  <c r="H431" i="38"/>
  <c r="G431" i="38"/>
  <c r="F431" i="38"/>
  <c r="E431" i="38"/>
  <c r="D431" i="38"/>
  <c r="C431" i="38"/>
  <c r="M430" i="38"/>
  <c r="L430" i="38"/>
  <c r="K430" i="38"/>
  <c r="J430" i="38"/>
  <c r="M429" i="38"/>
  <c r="L429" i="38"/>
  <c r="K429" i="38"/>
  <c r="J429" i="38"/>
  <c r="H429" i="38"/>
  <c r="G429" i="38"/>
  <c r="F429" i="38"/>
  <c r="E429" i="38"/>
  <c r="D429" i="38"/>
  <c r="C429" i="38"/>
  <c r="M428" i="38"/>
  <c r="L428" i="38"/>
  <c r="K428" i="38"/>
  <c r="J428" i="38"/>
  <c r="M427" i="38"/>
  <c r="L427" i="38"/>
  <c r="K427" i="38"/>
  <c r="J427" i="38"/>
  <c r="H427" i="38"/>
  <c r="G427" i="38"/>
  <c r="F427" i="38"/>
  <c r="E427" i="38"/>
  <c r="D427" i="38"/>
  <c r="C427" i="38"/>
  <c r="M426" i="38"/>
  <c r="L426" i="38"/>
  <c r="K426" i="38"/>
  <c r="J426" i="38"/>
  <c r="M425" i="38"/>
  <c r="L425" i="38"/>
  <c r="K425" i="38"/>
  <c r="J425" i="38"/>
  <c r="H425" i="38"/>
  <c r="G425" i="38"/>
  <c r="F425" i="38"/>
  <c r="E425" i="38"/>
  <c r="D425" i="38"/>
  <c r="C425" i="38"/>
  <c r="M424" i="38"/>
  <c r="L424" i="38"/>
  <c r="K424" i="38"/>
  <c r="J424" i="38"/>
  <c r="M423" i="38"/>
  <c r="L423" i="38"/>
  <c r="K423" i="38"/>
  <c r="J423" i="38"/>
  <c r="H423" i="38"/>
  <c r="G423" i="38"/>
  <c r="F423" i="38"/>
  <c r="E423" i="38"/>
  <c r="D423" i="38"/>
  <c r="C423" i="38"/>
  <c r="M422" i="38"/>
  <c r="L422" i="38"/>
  <c r="K422" i="38"/>
  <c r="J422" i="38"/>
  <c r="M421" i="38"/>
  <c r="L421" i="38"/>
  <c r="K421" i="38"/>
  <c r="J421" i="38"/>
  <c r="H421" i="38"/>
  <c r="G421" i="38"/>
  <c r="F421" i="38"/>
  <c r="E421" i="38"/>
  <c r="D421" i="38"/>
  <c r="C421" i="38"/>
  <c r="M420" i="38"/>
  <c r="L420" i="38"/>
  <c r="K420" i="38"/>
  <c r="J420" i="38"/>
  <c r="M419" i="38"/>
  <c r="L419" i="38"/>
  <c r="K419" i="38"/>
  <c r="J419" i="38"/>
  <c r="H419" i="38"/>
  <c r="G419" i="38"/>
  <c r="F419" i="38"/>
  <c r="E419" i="38"/>
  <c r="D419" i="38"/>
  <c r="C419" i="38"/>
  <c r="M418" i="38"/>
  <c r="L418" i="38"/>
  <c r="K418" i="38"/>
  <c r="J418" i="38"/>
  <c r="M417" i="38"/>
  <c r="L417" i="38"/>
  <c r="K417" i="38"/>
  <c r="J417" i="38"/>
  <c r="H417" i="38"/>
  <c r="G417" i="38"/>
  <c r="F417" i="38"/>
  <c r="E417" i="38"/>
  <c r="D417" i="38"/>
  <c r="C417" i="38"/>
  <c r="M416" i="38"/>
  <c r="L416" i="38"/>
  <c r="K416" i="38"/>
  <c r="J416" i="38"/>
  <c r="M415" i="38"/>
  <c r="L415" i="38"/>
  <c r="K415" i="38"/>
  <c r="J415" i="38"/>
  <c r="H415" i="38"/>
  <c r="G415" i="38"/>
  <c r="F415" i="38"/>
  <c r="E415" i="38"/>
  <c r="D415" i="38"/>
  <c r="C415" i="38"/>
  <c r="M414" i="38"/>
  <c r="L414" i="38"/>
  <c r="K414" i="38"/>
  <c r="J414" i="38"/>
  <c r="M413" i="38"/>
  <c r="L413" i="38"/>
  <c r="K413" i="38"/>
  <c r="J413" i="38"/>
  <c r="H413" i="38"/>
  <c r="G413" i="38"/>
  <c r="F413" i="38"/>
  <c r="E413" i="38"/>
  <c r="D413" i="38"/>
  <c r="C413" i="38"/>
  <c r="M412" i="38"/>
  <c r="L412" i="38"/>
  <c r="K412" i="38"/>
  <c r="J412" i="38"/>
  <c r="M411" i="38"/>
  <c r="L411" i="38"/>
  <c r="K411" i="38"/>
  <c r="J411" i="38"/>
  <c r="H411" i="38"/>
  <c r="G411" i="38"/>
  <c r="F411" i="38"/>
  <c r="E411" i="38"/>
  <c r="D411" i="38"/>
  <c r="C411" i="38"/>
  <c r="M410" i="38"/>
  <c r="L410" i="38"/>
  <c r="K410" i="38"/>
  <c r="J410" i="38"/>
  <c r="M409" i="38"/>
  <c r="L409" i="38"/>
  <c r="K409" i="38"/>
  <c r="J409" i="38"/>
  <c r="H409" i="38"/>
  <c r="G409" i="38"/>
  <c r="F409" i="38"/>
  <c r="E409" i="38"/>
  <c r="D409" i="38"/>
  <c r="C409" i="38"/>
  <c r="M408" i="38"/>
  <c r="L408" i="38"/>
  <c r="K408" i="38"/>
  <c r="J408" i="38"/>
  <c r="M407" i="38"/>
  <c r="L407" i="38"/>
  <c r="K407" i="38"/>
  <c r="J407" i="38"/>
  <c r="H407" i="38"/>
  <c r="G407" i="38"/>
  <c r="F407" i="38"/>
  <c r="E407" i="38"/>
  <c r="D407" i="38"/>
  <c r="C407" i="38"/>
  <c r="M406" i="38"/>
  <c r="L406" i="38"/>
  <c r="K406" i="38"/>
  <c r="J406" i="38"/>
  <c r="M405" i="38"/>
  <c r="L405" i="38"/>
  <c r="K405" i="38"/>
  <c r="J405" i="38"/>
  <c r="H405" i="38"/>
  <c r="G405" i="38"/>
  <c r="F405" i="38"/>
  <c r="E405" i="38"/>
  <c r="D405" i="38"/>
  <c r="C405" i="38"/>
  <c r="M404" i="38"/>
  <c r="L404" i="38"/>
  <c r="K404" i="38"/>
  <c r="J404" i="38"/>
  <c r="M403" i="38"/>
  <c r="L403" i="38"/>
  <c r="K403" i="38"/>
  <c r="J403" i="38"/>
  <c r="H403" i="38"/>
  <c r="G403" i="38"/>
  <c r="F403" i="38"/>
  <c r="E403" i="38"/>
  <c r="D403" i="38"/>
  <c r="C403" i="38"/>
  <c r="M402" i="38"/>
  <c r="L402" i="38"/>
  <c r="K402" i="38"/>
  <c r="J402" i="38"/>
  <c r="M401" i="38"/>
  <c r="L401" i="38"/>
  <c r="K401" i="38"/>
  <c r="J401" i="38"/>
  <c r="H401" i="38"/>
  <c r="G401" i="38"/>
  <c r="F401" i="38"/>
  <c r="E401" i="38"/>
  <c r="D401" i="38"/>
  <c r="C401" i="38"/>
  <c r="M400" i="38"/>
  <c r="L400" i="38"/>
  <c r="K400" i="38"/>
  <c r="J400" i="38"/>
  <c r="M399" i="38"/>
  <c r="L399" i="38"/>
  <c r="K399" i="38"/>
  <c r="J399" i="38"/>
  <c r="H399" i="38"/>
  <c r="G399" i="38"/>
  <c r="F399" i="38"/>
  <c r="E399" i="38"/>
  <c r="D399" i="38"/>
  <c r="C399" i="38"/>
  <c r="M398" i="38"/>
  <c r="L398" i="38"/>
  <c r="K398" i="38"/>
  <c r="J398" i="38"/>
  <c r="M397" i="38"/>
  <c r="L397" i="38"/>
  <c r="K397" i="38"/>
  <c r="J397" i="38"/>
  <c r="H397" i="38"/>
  <c r="G397" i="38"/>
  <c r="F397" i="38"/>
  <c r="E397" i="38"/>
  <c r="D397" i="38"/>
  <c r="C397" i="38"/>
  <c r="M396" i="38"/>
  <c r="L396" i="38"/>
  <c r="K396" i="38"/>
  <c r="J396" i="38"/>
  <c r="M395" i="38"/>
  <c r="L395" i="38"/>
  <c r="K395" i="38"/>
  <c r="J395" i="38"/>
  <c r="H395" i="38"/>
  <c r="G395" i="38"/>
  <c r="F395" i="38"/>
  <c r="E395" i="38"/>
  <c r="D395" i="38"/>
  <c r="C395" i="38"/>
  <c r="M394" i="38"/>
  <c r="L394" i="38"/>
  <c r="K394" i="38"/>
  <c r="J394" i="38"/>
  <c r="M393" i="38"/>
  <c r="L393" i="38"/>
  <c r="K393" i="38"/>
  <c r="J393" i="38"/>
  <c r="H393" i="38"/>
  <c r="G393" i="38"/>
  <c r="F393" i="38"/>
  <c r="E393" i="38"/>
  <c r="D393" i="38"/>
  <c r="C393" i="38"/>
  <c r="M392" i="38"/>
  <c r="L392" i="38"/>
  <c r="K392" i="38"/>
  <c r="J392" i="38"/>
  <c r="M391" i="38"/>
  <c r="L391" i="38"/>
  <c r="K391" i="38"/>
  <c r="J391" i="38"/>
  <c r="H391" i="38"/>
  <c r="G391" i="38"/>
  <c r="F391" i="38"/>
  <c r="E391" i="38"/>
  <c r="D391" i="38"/>
  <c r="C391" i="38"/>
  <c r="M390" i="38"/>
  <c r="L390" i="38"/>
  <c r="K390" i="38"/>
  <c r="J390" i="38"/>
  <c r="M389" i="38"/>
  <c r="L389" i="38"/>
  <c r="K389" i="38"/>
  <c r="J389" i="38"/>
  <c r="H389" i="38"/>
  <c r="G389" i="38"/>
  <c r="F389" i="38"/>
  <c r="E389" i="38"/>
  <c r="D389" i="38"/>
  <c r="C389" i="38"/>
  <c r="M388" i="38"/>
  <c r="L388" i="38"/>
  <c r="K388" i="38"/>
  <c r="J388" i="38"/>
  <c r="M387" i="38"/>
  <c r="L387" i="38"/>
  <c r="K387" i="38"/>
  <c r="J387" i="38"/>
  <c r="H387" i="38"/>
  <c r="G387" i="38"/>
  <c r="F387" i="38"/>
  <c r="E387" i="38"/>
  <c r="D387" i="38"/>
  <c r="C387" i="38"/>
  <c r="M386" i="38"/>
  <c r="L386" i="38"/>
  <c r="K386" i="38"/>
  <c r="J386" i="38"/>
  <c r="M385" i="38"/>
  <c r="L385" i="38"/>
  <c r="K385" i="38"/>
  <c r="J385" i="38"/>
  <c r="H385" i="38"/>
  <c r="G385" i="38"/>
  <c r="F385" i="38"/>
  <c r="E385" i="38"/>
  <c r="D385" i="38"/>
  <c r="C385" i="38"/>
  <c r="M384" i="38"/>
  <c r="L384" i="38"/>
  <c r="K384" i="38"/>
  <c r="J384" i="38"/>
  <c r="M383" i="38"/>
  <c r="L383" i="38"/>
  <c r="K383" i="38"/>
  <c r="J383" i="38"/>
  <c r="H383" i="38"/>
  <c r="G383" i="38"/>
  <c r="F383" i="38"/>
  <c r="E383" i="38"/>
  <c r="D383" i="38"/>
  <c r="C383" i="38"/>
  <c r="M382" i="38"/>
  <c r="L382" i="38"/>
  <c r="K382" i="38"/>
  <c r="J382" i="38"/>
  <c r="M381" i="38"/>
  <c r="L381" i="38"/>
  <c r="K381" i="38"/>
  <c r="J381" i="38"/>
  <c r="H381" i="38"/>
  <c r="G381" i="38"/>
  <c r="F381" i="38"/>
  <c r="E381" i="38"/>
  <c r="D381" i="38"/>
  <c r="C381" i="38"/>
  <c r="M380" i="38"/>
  <c r="L380" i="38"/>
  <c r="K380" i="38"/>
  <c r="J380" i="38"/>
  <c r="M379" i="38"/>
  <c r="L379" i="38"/>
  <c r="K379" i="38"/>
  <c r="J379" i="38"/>
  <c r="H379" i="38"/>
  <c r="G379" i="38"/>
  <c r="F379" i="38"/>
  <c r="E379" i="38"/>
  <c r="D379" i="38"/>
  <c r="C379" i="38"/>
  <c r="M378" i="38"/>
  <c r="L378" i="38"/>
  <c r="K378" i="38"/>
  <c r="J378" i="38"/>
  <c r="M377" i="38"/>
  <c r="L377" i="38"/>
  <c r="K377" i="38"/>
  <c r="J377" i="38"/>
  <c r="H377" i="38"/>
  <c r="G377" i="38"/>
  <c r="F377" i="38"/>
  <c r="E377" i="38"/>
  <c r="D377" i="38"/>
  <c r="C377" i="38"/>
  <c r="M376" i="38"/>
  <c r="L376" i="38"/>
  <c r="K376" i="38"/>
  <c r="J376" i="38"/>
  <c r="M375" i="38"/>
  <c r="L375" i="38"/>
  <c r="K375" i="38"/>
  <c r="J375" i="38"/>
  <c r="H375" i="38"/>
  <c r="G375" i="38"/>
  <c r="F375" i="38"/>
  <c r="E375" i="38"/>
  <c r="D375" i="38"/>
  <c r="C375" i="38"/>
  <c r="M374" i="38"/>
  <c r="L374" i="38"/>
  <c r="K374" i="38"/>
  <c r="J374" i="38"/>
  <c r="M373" i="38"/>
  <c r="L373" i="38"/>
  <c r="K373" i="38"/>
  <c r="J373" i="38"/>
  <c r="H373" i="38"/>
  <c r="G373" i="38"/>
  <c r="F373" i="38"/>
  <c r="E373" i="38"/>
  <c r="D373" i="38"/>
  <c r="C373" i="38"/>
  <c r="M372" i="38"/>
  <c r="L372" i="38"/>
  <c r="K372" i="38"/>
  <c r="J372" i="38"/>
  <c r="M371" i="38"/>
  <c r="L371" i="38"/>
  <c r="K371" i="38"/>
  <c r="J371" i="38"/>
  <c r="H371" i="38"/>
  <c r="G371" i="38"/>
  <c r="F371" i="38"/>
  <c r="E371" i="38"/>
  <c r="D371" i="38"/>
  <c r="C371" i="38"/>
  <c r="M370" i="38"/>
  <c r="L370" i="38"/>
  <c r="K370" i="38"/>
  <c r="J370" i="38"/>
  <c r="M369" i="38"/>
  <c r="L369" i="38"/>
  <c r="K369" i="38"/>
  <c r="J369" i="38"/>
  <c r="H369" i="38"/>
  <c r="G369" i="38"/>
  <c r="F369" i="38"/>
  <c r="E369" i="38"/>
  <c r="D369" i="38"/>
  <c r="C369" i="38"/>
  <c r="M368" i="38"/>
  <c r="L368" i="38"/>
  <c r="K368" i="38"/>
  <c r="J368" i="38"/>
  <c r="M367" i="38"/>
  <c r="L367" i="38"/>
  <c r="K367" i="38"/>
  <c r="J367" i="38"/>
  <c r="H367" i="38"/>
  <c r="G367" i="38"/>
  <c r="F367" i="38"/>
  <c r="E367" i="38"/>
  <c r="D367" i="38"/>
  <c r="C367" i="38"/>
  <c r="M366" i="38"/>
  <c r="L366" i="38"/>
  <c r="K366" i="38"/>
  <c r="J366" i="38"/>
  <c r="M365" i="38"/>
  <c r="L365" i="38"/>
  <c r="K365" i="38"/>
  <c r="J365" i="38"/>
  <c r="H365" i="38"/>
  <c r="G365" i="38"/>
  <c r="F365" i="38"/>
  <c r="E365" i="38"/>
  <c r="D365" i="38"/>
  <c r="C365" i="38"/>
  <c r="M364" i="38"/>
  <c r="L364" i="38"/>
  <c r="K364" i="38"/>
  <c r="J364" i="38"/>
  <c r="M363" i="38"/>
  <c r="L363" i="38"/>
  <c r="K363" i="38"/>
  <c r="J363" i="38"/>
  <c r="H363" i="38"/>
  <c r="G363" i="38"/>
  <c r="F363" i="38"/>
  <c r="E363" i="38"/>
  <c r="D363" i="38"/>
  <c r="C363" i="38"/>
  <c r="M362" i="38"/>
  <c r="L362" i="38"/>
  <c r="K362" i="38"/>
  <c r="J362" i="38"/>
  <c r="M361" i="38"/>
  <c r="L361" i="38"/>
  <c r="K361" i="38"/>
  <c r="J361" i="38"/>
  <c r="H361" i="38"/>
  <c r="G361" i="38"/>
  <c r="F361" i="38"/>
  <c r="E361" i="38"/>
  <c r="D361" i="38"/>
  <c r="C361" i="38"/>
  <c r="M360" i="38"/>
  <c r="L360" i="38"/>
  <c r="K360" i="38"/>
  <c r="J360" i="38"/>
  <c r="M359" i="38"/>
  <c r="L359" i="38"/>
  <c r="K359" i="38"/>
  <c r="J359" i="38"/>
  <c r="H359" i="38"/>
  <c r="G359" i="38"/>
  <c r="F359" i="38"/>
  <c r="E359" i="38"/>
  <c r="D359" i="38"/>
  <c r="C359" i="38"/>
  <c r="M358" i="38"/>
  <c r="L358" i="38"/>
  <c r="K358" i="38"/>
  <c r="J358" i="38"/>
  <c r="M357" i="38"/>
  <c r="L357" i="38"/>
  <c r="K357" i="38"/>
  <c r="J357" i="38"/>
  <c r="H357" i="38"/>
  <c r="G357" i="38"/>
  <c r="F357" i="38"/>
  <c r="E357" i="38"/>
  <c r="D357" i="38"/>
  <c r="C357" i="38"/>
  <c r="M356" i="38"/>
  <c r="L356" i="38"/>
  <c r="K356" i="38"/>
  <c r="J356" i="38"/>
  <c r="M355" i="38"/>
  <c r="L355" i="38"/>
  <c r="K355" i="38"/>
  <c r="J355" i="38"/>
  <c r="H355" i="38"/>
  <c r="G355" i="38"/>
  <c r="F355" i="38"/>
  <c r="E355" i="38"/>
  <c r="D355" i="38"/>
  <c r="C355" i="38"/>
  <c r="M354" i="38"/>
  <c r="L354" i="38"/>
  <c r="K354" i="38"/>
  <c r="J354" i="38"/>
  <c r="M353" i="38"/>
  <c r="L353" i="38"/>
  <c r="K353" i="38"/>
  <c r="J353" i="38"/>
  <c r="H353" i="38"/>
  <c r="G353" i="38"/>
  <c r="F353" i="38"/>
  <c r="E353" i="38"/>
  <c r="D353" i="38"/>
  <c r="C353" i="38"/>
  <c r="M352" i="38"/>
  <c r="L352" i="38"/>
  <c r="K352" i="38"/>
  <c r="J352" i="38"/>
  <c r="M351" i="38"/>
  <c r="L351" i="38"/>
  <c r="K351" i="38"/>
  <c r="J351" i="38"/>
  <c r="H351" i="38"/>
  <c r="G351" i="38"/>
  <c r="F351" i="38"/>
  <c r="E351" i="38"/>
  <c r="D351" i="38"/>
  <c r="C351" i="38"/>
  <c r="M350" i="38"/>
  <c r="L350" i="38"/>
  <c r="K350" i="38"/>
  <c r="J350" i="38"/>
  <c r="M349" i="38"/>
  <c r="L349" i="38"/>
  <c r="K349" i="38"/>
  <c r="J349" i="38"/>
  <c r="H349" i="38"/>
  <c r="G349" i="38"/>
  <c r="F349" i="38"/>
  <c r="E349" i="38"/>
  <c r="D349" i="38"/>
  <c r="C349" i="38"/>
  <c r="M348" i="38"/>
  <c r="L348" i="38"/>
  <c r="K348" i="38"/>
  <c r="J348" i="38"/>
  <c r="M347" i="38"/>
  <c r="L347" i="38"/>
  <c r="K347" i="38"/>
  <c r="J347" i="38"/>
  <c r="H347" i="38"/>
  <c r="G347" i="38"/>
  <c r="F347" i="38"/>
  <c r="E347" i="38"/>
  <c r="D347" i="38"/>
  <c r="C347" i="38"/>
  <c r="M346" i="38"/>
  <c r="L346" i="38"/>
  <c r="K346" i="38"/>
  <c r="J346" i="38"/>
  <c r="M345" i="38"/>
  <c r="L345" i="38"/>
  <c r="K345" i="38"/>
  <c r="J345" i="38"/>
  <c r="H345" i="38"/>
  <c r="G345" i="38"/>
  <c r="F345" i="38"/>
  <c r="E345" i="38"/>
  <c r="D345" i="38"/>
  <c r="C345" i="38"/>
  <c r="M344" i="38"/>
  <c r="L344" i="38"/>
  <c r="K344" i="38"/>
  <c r="J344" i="38"/>
  <c r="M343" i="38"/>
  <c r="L343" i="38"/>
  <c r="K343" i="38"/>
  <c r="J343" i="38"/>
  <c r="H343" i="38"/>
  <c r="G343" i="38"/>
  <c r="F343" i="38"/>
  <c r="E343" i="38"/>
  <c r="D343" i="38"/>
  <c r="C343" i="38"/>
  <c r="M342" i="38"/>
  <c r="L342" i="38"/>
  <c r="K342" i="38"/>
  <c r="J342" i="38"/>
  <c r="M341" i="38"/>
  <c r="L341" i="38"/>
  <c r="K341" i="38"/>
  <c r="J341" i="38"/>
  <c r="H341" i="38"/>
  <c r="G341" i="38"/>
  <c r="F341" i="38"/>
  <c r="E341" i="38"/>
  <c r="D341" i="38"/>
  <c r="C341" i="38"/>
  <c r="M340" i="38"/>
  <c r="L340" i="38"/>
  <c r="K340" i="38"/>
  <c r="J340" i="38"/>
  <c r="M339" i="38"/>
  <c r="L339" i="38"/>
  <c r="K339" i="38"/>
  <c r="J339" i="38"/>
  <c r="H339" i="38"/>
  <c r="G339" i="38"/>
  <c r="F339" i="38"/>
  <c r="E339" i="38"/>
  <c r="D339" i="38"/>
  <c r="C339" i="38"/>
  <c r="M338" i="38"/>
  <c r="L338" i="38"/>
  <c r="K338" i="38"/>
  <c r="J338" i="38"/>
  <c r="M337" i="38"/>
  <c r="L337" i="38"/>
  <c r="K337" i="38"/>
  <c r="J337" i="38"/>
  <c r="H337" i="38"/>
  <c r="G337" i="38"/>
  <c r="F337" i="38"/>
  <c r="E337" i="38"/>
  <c r="D337" i="38"/>
  <c r="C337" i="38"/>
  <c r="M336" i="38"/>
  <c r="L336" i="38"/>
  <c r="K336" i="38"/>
  <c r="J336" i="38"/>
  <c r="M335" i="38"/>
  <c r="L335" i="38"/>
  <c r="K335" i="38"/>
  <c r="J335" i="38"/>
  <c r="H335" i="38"/>
  <c r="G335" i="38"/>
  <c r="F335" i="38"/>
  <c r="E335" i="38"/>
  <c r="D335" i="38"/>
  <c r="C335" i="38"/>
  <c r="M334" i="38"/>
  <c r="L334" i="38"/>
  <c r="K334" i="38"/>
  <c r="J334" i="38"/>
  <c r="M333" i="38"/>
  <c r="L333" i="38"/>
  <c r="K333" i="38"/>
  <c r="J333" i="38"/>
  <c r="H333" i="38"/>
  <c r="G333" i="38"/>
  <c r="F333" i="38"/>
  <c r="E333" i="38"/>
  <c r="D333" i="38"/>
  <c r="C333" i="38"/>
  <c r="M332" i="38"/>
  <c r="L332" i="38"/>
  <c r="K332" i="38"/>
  <c r="J332" i="38"/>
  <c r="M331" i="38"/>
  <c r="L331" i="38"/>
  <c r="K331" i="38"/>
  <c r="J331" i="38"/>
  <c r="H331" i="38"/>
  <c r="G331" i="38"/>
  <c r="F331" i="38"/>
  <c r="E331" i="38"/>
  <c r="D331" i="38"/>
  <c r="C331" i="38"/>
  <c r="M330" i="38"/>
  <c r="L330" i="38"/>
  <c r="K330" i="38"/>
  <c r="J330" i="38"/>
  <c r="M329" i="38"/>
  <c r="L329" i="38"/>
  <c r="K329" i="38"/>
  <c r="J329" i="38"/>
  <c r="H329" i="38"/>
  <c r="G329" i="38"/>
  <c r="F329" i="38"/>
  <c r="E329" i="38"/>
  <c r="D329" i="38"/>
  <c r="C329" i="38"/>
  <c r="M328" i="38"/>
  <c r="L328" i="38"/>
  <c r="K328" i="38"/>
  <c r="J328" i="38"/>
  <c r="M327" i="38"/>
  <c r="L327" i="38"/>
  <c r="K327" i="38"/>
  <c r="J327" i="38"/>
  <c r="H327" i="38"/>
  <c r="G327" i="38"/>
  <c r="F327" i="38"/>
  <c r="E327" i="38"/>
  <c r="D327" i="38"/>
  <c r="C327" i="38"/>
  <c r="M326" i="38"/>
  <c r="L326" i="38"/>
  <c r="K326" i="38"/>
  <c r="J326" i="38"/>
  <c r="M325" i="38"/>
  <c r="L325" i="38"/>
  <c r="K325" i="38"/>
  <c r="J325" i="38"/>
  <c r="H325" i="38"/>
  <c r="G325" i="38"/>
  <c r="F325" i="38"/>
  <c r="E325" i="38"/>
  <c r="D325" i="38"/>
  <c r="C325" i="38"/>
  <c r="M324" i="38"/>
  <c r="L324" i="38"/>
  <c r="K324" i="38"/>
  <c r="J324" i="38"/>
  <c r="M323" i="38"/>
  <c r="L323" i="38"/>
  <c r="K323" i="38"/>
  <c r="J323" i="38"/>
  <c r="H323" i="38"/>
  <c r="G323" i="38"/>
  <c r="F323" i="38"/>
  <c r="E323" i="38"/>
  <c r="D323" i="38"/>
  <c r="C323" i="38"/>
  <c r="M322" i="38"/>
  <c r="L322" i="38"/>
  <c r="K322" i="38"/>
  <c r="J322" i="38"/>
  <c r="M321" i="38"/>
  <c r="L321" i="38"/>
  <c r="K321" i="38"/>
  <c r="J321" i="38"/>
  <c r="H321" i="38"/>
  <c r="G321" i="38"/>
  <c r="F321" i="38"/>
  <c r="E321" i="38"/>
  <c r="D321" i="38"/>
  <c r="C321" i="38"/>
  <c r="M320" i="38"/>
  <c r="L320" i="38"/>
  <c r="K320" i="38"/>
  <c r="J320" i="38"/>
  <c r="M319" i="38"/>
  <c r="L319" i="38"/>
  <c r="K319" i="38"/>
  <c r="J319" i="38"/>
  <c r="H319" i="38"/>
  <c r="G319" i="38"/>
  <c r="F319" i="38"/>
  <c r="E319" i="38"/>
  <c r="D319" i="38"/>
  <c r="C319" i="38"/>
  <c r="M318" i="38"/>
  <c r="L318" i="38"/>
  <c r="K318" i="38"/>
  <c r="J318" i="38"/>
  <c r="M317" i="38"/>
  <c r="L317" i="38"/>
  <c r="K317" i="38"/>
  <c r="J317" i="38"/>
  <c r="H317" i="38"/>
  <c r="G317" i="38"/>
  <c r="F317" i="38"/>
  <c r="E317" i="38"/>
  <c r="D317" i="38"/>
  <c r="C317" i="38"/>
  <c r="M316" i="38"/>
  <c r="L316" i="38"/>
  <c r="K316" i="38"/>
  <c r="J316" i="38"/>
  <c r="M315" i="38"/>
  <c r="L315" i="38"/>
  <c r="K315" i="38"/>
  <c r="J315" i="38"/>
  <c r="H315" i="38"/>
  <c r="G315" i="38"/>
  <c r="F315" i="38"/>
  <c r="E315" i="38"/>
  <c r="D315" i="38"/>
  <c r="C315" i="38"/>
  <c r="M314" i="38"/>
  <c r="L314" i="38"/>
  <c r="K314" i="38"/>
  <c r="J314" i="38"/>
  <c r="M313" i="38"/>
  <c r="L313" i="38"/>
  <c r="K313" i="38"/>
  <c r="J313" i="38"/>
  <c r="H313" i="38"/>
  <c r="G313" i="38"/>
  <c r="F313" i="38"/>
  <c r="E313" i="38"/>
  <c r="D313" i="38"/>
  <c r="C313" i="38"/>
  <c r="M312" i="38"/>
  <c r="L312" i="38"/>
  <c r="K312" i="38"/>
  <c r="J312" i="38"/>
  <c r="M311" i="38"/>
  <c r="L311" i="38"/>
  <c r="K311" i="38"/>
  <c r="J311" i="38"/>
  <c r="H311" i="38"/>
  <c r="G311" i="38"/>
  <c r="F311" i="38"/>
  <c r="E311" i="38"/>
  <c r="D311" i="38"/>
  <c r="C311" i="38"/>
  <c r="M310" i="38"/>
  <c r="L310" i="38"/>
  <c r="K310" i="38"/>
  <c r="J310" i="38"/>
  <c r="M309" i="38"/>
  <c r="L309" i="38"/>
  <c r="K309" i="38"/>
  <c r="J309" i="38"/>
  <c r="H309" i="38"/>
  <c r="G309" i="38"/>
  <c r="F309" i="38"/>
  <c r="E309" i="38"/>
  <c r="D309" i="38"/>
  <c r="C309" i="38"/>
  <c r="M308" i="38"/>
  <c r="L308" i="38"/>
  <c r="K308" i="38"/>
  <c r="J308" i="38"/>
  <c r="M307" i="38"/>
  <c r="L307" i="38"/>
  <c r="K307" i="38"/>
  <c r="J307" i="38"/>
  <c r="H307" i="38"/>
  <c r="G307" i="38"/>
  <c r="F307" i="38"/>
  <c r="E307" i="38"/>
  <c r="D307" i="38"/>
  <c r="C307" i="38"/>
  <c r="M306" i="38"/>
  <c r="L306" i="38"/>
  <c r="K306" i="38"/>
  <c r="J306" i="38"/>
  <c r="M305" i="38"/>
  <c r="L305" i="38"/>
  <c r="K305" i="38"/>
  <c r="J305" i="38"/>
  <c r="H305" i="38"/>
  <c r="G305" i="38"/>
  <c r="F305" i="38"/>
  <c r="E305" i="38"/>
  <c r="D305" i="38"/>
  <c r="C305" i="38"/>
  <c r="M304" i="38"/>
  <c r="L304" i="38"/>
  <c r="K304" i="38"/>
  <c r="J304" i="38"/>
  <c r="M303" i="38"/>
  <c r="L303" i="38"/>
  <c r="K303" i="38"/>
  <c r="J303" i="38"/>
  <c r="H303" i="38"/>
  <c r="G303" i="38"/>
  <c r="F303" i="38"/>
  <c r="E303" i="38"/>
  <c r="D303" i="38"/>
  <c r="C303" i="38"/>
  <c r="M302" i="38"/>
  <c r="L302" i="38"/>
  <c r="K302" i="38"/>
  <c r="J302" i="38"/>
  <c r="M301" i="38"/>
  <c r="L301" i="38"/>
  <c r="K301" i="38"/>
  <c r="J301" i="38"/>
  <c r="H301" i="38"/>
  <c r="G301" i="38"/>
  <c r="F301" i="38"/>
  <c r="E301" i="38"/>
  <c r="D301" i="38"/>
  <c r="C301" i="38"/>
  <c r="M300" i="38"/>
  <c r="L300" i="38"/>
  <c r="K300" i="38"/>
  <c r="J300" i="38"/>
  <c r="M299" i="38"/>
  <c r="L299" i="38"/>
  <c r="K299" i="38"/>
  <c r="J299" i="38"/>
  <c r="H299" i="38"/>
  <c r="G299" i="38"/>
  <c r="F299" i="38"/>
  <c r="E299" i="38"/>
  <c r="D299" i="38"/>
  <c r="C299" i="38"/>
  <c r="M298" i="38"/>
  <c r="L298" i="38"/>
  <c r="K298" i="38"/>
  <c r="J298" i="38"/>
  <c r="M297" i="38"/>
  <c r="L297" i="38"/>
  <c r="K297" i="38"/>
  <c r="J297" i="38"/>
  <c r="H297" i="38"/>
  <c r="G297" i="38"/>
  <c r="F297" i="38"/>
  <c r="E297" i="38"/>
  <c r="D297" i="38"/>
  <c r="C297" i="38"/>
  <c r="M296" i="38"/>
  <c r="L296" i="38"/>
  <c r="K296" i="38"/>
  <c r="J296" i="38"/>
  <c r="M295" i="38"/>
  <c r="L295" i="38"/>
  <c r="K295" i="38"/>
  <c r="J295" i="38"/>
  <c r="H295" i="38"/>
  <c r="G295" i="38"/>
  <c r="F295" i="38"/>
  <c r="E295" i="38"/>
  <c r="D295" i="38"/>
  <c r="C295" i="38"/>
  <c r="M294" i="38"/>
  <c r="L294" i="38"/>
  <c r="K294" i="38"/>
  <c r="J294" i="38"/>
  <c r="M293" i="38"/>
  <c r="L293" i="38"/>
  <c r="K293" i="38"/>
  <c r="J293" i="38"/>
  <c r="H293" i="38"/>
  <c r="G293" i="38"/>
  <c r="F293" i="38"/>
  <c r="E293" i="38"/>
  <c r="D293" i="38"/>
  <c r="C293" i="38"/>
  <c r="M292" i="38"/>
  <c r="L292" i="38"/>
  <c r="K292" i="38"/>
  <c r="J292" i="38"/>
  <c r="M291" i="38"/>
  <c r="L291" i="38"/>
  <c r="K291" i="38"/>
  <c r="J291" i="38"/>
  <c r="H291" i="38"/>
  <c r="G291" i="38"/>
  <c r="F291" i="38"/>
  <c r="E291" i="38"/>
  <c r="D291" i="38"/>
  <c r="C291" i="38"/>
  <c r="M290" i="38"/>
  <c r="L290" i="38"/>
  <c r="K290" i="38"/>
  <c r="J290" i="38"/>
  <c r="M289" i="38"/>
  <c r="L289" i="38"/>
  <c r="K289" i="38"/>
  <c r="J289" i="38"/>
  <c r="H289" i="38"/>
  <c r="G289" i="38"/>
  <c r="F289" i="38"/>
  <c r="E289" i="38"/>
  <c r="D289" i="38"/>
  <c r="C289" i="38"/>
  <c r="M288" i="38"/>
  <c r="L288" i="38"/>
  <c r="K288" i="38"/>
  <c r="J288" i="38"/>
  <c r="M287" i="38"/>
  <c r="L287" i="38"/>
  <c r="K287" i="38"/>
  <c r="J287" i="38"/>
  <c r="H287" i="38"/>
  <c r="G287" i="38"/>
  <c r="F287" i="38"/>
  <c r="E287" i="38"/>
  <c r="D287" i="38"/>
  <c r="C287" i="38"/>
  <c r="M286" i="38"/>
  <c r="L286" i="38"/>
  <c r="K286" i="38"/>
  <c r="J286" i="38"/>
  <c r="M285" i="38"/>
  <c r="L285" i="38"/>
  <c r="K285" i="38"/>
  <c r="J285" i="38"/>
  <c r="H285" i="38"/>
  <c r="G285" i="38"/>
  <c r="F285" i="38"/>
  <c r="E285" i="38"/>
  <c r="D285" i="38"/>
  <c r="C285" i="38"/>
  <c r="M284" i="38"/>
  <c r="L284" i="38"/>
  <c r="K284" i="38"/>
  <c r="J284" i="38"/>
  <c r="M283" i="38"/>
  <c r="L283" i="38"/>
  <c r="K283" i="38"/>
  <c r="J283" i="38"/>
  <c r="H283" i="38"/>
  <c r="G283" i="38"/>
  <c r="F283" i="38"/>
  <c r="E283" i="38"/>
  <c r="D283" i="38"/>
  <c r="C283" i="38"/>
  <c r="M282" i="38"/>
  <c r="L282" i="38"/>
  <c r="K282" i="38"/>
  <c r="J282" i="38"/>
  <c r="M281" i="38"/>
  <c r="L281" i="38"/>
  <c r="K281" i="38"/>
  <c r="J281" i="38"/>
  <c r="H281" i="38"/>
  <c r="G281" i="38"/>
  <c r="F281" i="38"/>
  <c r="E281" i="38"/>
  <c r="D281" i="38"/>
  <c r="C281" i="38"/>
  <c r="M280" i="38"/>
  <c r="L280" i="38"/>
  <c r="K280" i="38"/>
  <c r="J280" i="38"/>
  <c r="M279" i="38"/>
  <c r="L279" i="38"/>
  <c r="K279" i="38"/>
  <c r="J279" i="38"/>
  <c r="H279" i="38"/>
  <c r="G279" i="38"/>
  <c r="F279" i="38"/>
  <c r="E279" i="38"/>
  <c r="D279" i="38"/>
  <c r="C279" i="38"/>
  <c r="M278" i="38"/>
  <c r="L278" i="38"/>
  <c r="K278" i="38"/>
  <c r="J278" i="38"/>
  <c r="M277" i="38"/>
  <c r="L277" i="38"/>
  <c r="K277" i="38"/>
  <c r="J277" i="38"/>
  <c r="H277" i="38"/>
  <c r="G277" i="38"/>
  <c r="F277" i="38"/>
  <c r="E277" i="38"/>
  <c r="D277" i="38"/>
  <c r="C277" i="38"/>
  <c r="M276" i="38"/>
  <c r="L276" i="38"/>
  <c r="K276" i="38"/>
  <c r="J276" i="38"/>
  <c r="M275" i="38"/>
  <c r="L275" i="38"/>
  <c r="K275" i="38"/>
  <c r="J275" i="38"/>
  <c r="H275" i="38"/>
  <c r="G275" i="38"/>
  <c r="F275" i="38"/>
  <c r="E275" i="38"/>
  <c r="D275" i="38"/>
  <c r="C275" i="38"/>
  <c r="M274" i="38"/>
  <c r="L274" i="38"/>
  <c r="K274" i="38"/>
  <c r="J274" i="38"/>
  <c r="M273" i="38"/>
  <c r="L273" i="38"/>
  <c r="K273" i="38"/>
  <c r="J273" i="38"/>
  <c r="H273" i="38"/>
  <c r="G273" i="38"/>
  <c r="F273" i="38"/>
  <c r="E273" i="38"/>
  <c r="D273" i="38"/>
  <c r="C273" i="38"/>
  <c r="M272" i="38"/>
  <c r="L272" i="38"/>
  <c r="K272" i="38"/>
  <c r="J272" i="38"/>
  <c r="M271" i="38"/>
  <c r="L271" i="38"/>
  <c r="K271" i="38"/>
  <c r="J271" i="38"/>
  <c r="H271" i="38"/>
  <c r="G271" i="38"/>
  <c r="F271" i="38"/>
  <c r="E271" i="38"/>
  <c r="D271" i="38"/>
  <c r="C271" i="38"/>
  <c r="M270" i="38"/>
  <c r="L270" i="38"/>
  <c r="K270" i="38"/>
  <c r="J270" i="38"/>
  <c r="M269" i="38"/>
  <c r="L269" i="38"/>
  <c r="K269" i="38"/>
  <c r="J269" i="38"/>
  <c r="H269" i="38"/>
  <c r="G269" i="38"/>
  <c r="F269" i="38"/>
  <c r="E269" i="38"/>
  <c r="D269" i="38"/>
  <c r="C269" i="38"/>
  <c r="M268" i="38"/>
  <c r="L268" i="38"/>
  <c r="K268" i="38"/>
  <c r="J268" i="38"/>
  <c r="M267" i="38"/>
  <c r="L267" i="38"/>
  <c r="K267" i="38"/>
  <c r="J267" i="38"/>
  <c r="H267" i="38"/>
  <c r="G267" i="38"/>
  <c r="F267" i="38"/>
  <c r="E267" i="38"/>
  <c r="D267" i="38"/>
  <c r="C267" i="38"/>
  <c r="M266" i="38"/>
  <c r="L266" i="38"/>
  <c r="K266" i="38"/>
  <c r="J266" i="38"/>
  <c r="M265" i="38"/>
  <c r="L265" i="38"/>
  <c r="K265" i="38"/>
  <c r="J265" i="38"/>
  <c r="H265" i="38"/>
  <c r="G265" i="38"/>
  <c r="F265" i="38"/>
  <c r="E265" i="38"/>
  <c r="D265" i="38"/>
  <c r="C265" i="38"/>
  <c r="M264" i="38"/>
  <c r="L264" i="38"/>
  <c r="K264" i="38"/>
  <c r="J264" i="38"/>
  <c r="M263" i="38"/>
  <c r="L263" i="38"/>
  <c r="K263" i="38"/>
  <c r="J263" i="38"/>
  <c r="H263" i="38"/>
  <c r="G263" i="38"/>
  <c r="F263" i="38"/>
  <c r="E263" i="38"/>
  <c r="D263" i="38"/>
  <c r="C263" i="38"/>
  <c r="M262" i="38"/>
  <c r="L262" i="38"/>
  <c r="K262" i="38"/>
  <c r="J262" i="38"/>
  <c r="M261" i="38"/>
  <c r="L261" i="38"/>
  <c r="K261" i="38"/>
  <c r="J261" i="38"/>
  <c r="H261" i="38"/>
  <c r="G261" i="38"/>
  <c r="F261" i="38"/>
  <c r="E261" i="38"/>
  <c r="D261" i="38"/>
  <c r="C261" i="38"/>
  <c r="M260" i="38"/>
  <c r="L260" i="38"/>
  <c r="K260" i="38"/>
  <c r="J260" i="38"/>
  <c r="M259" i="38"/>
  <c r="L259" i="38"/>
  <c r="K259" i="38"/>
  <c r="J259" i="38"/>
  <c r="H259" i="38"/>
  <c r="G259" i="38"/>
  <c r="F259" i="38"/>
  <c r="E259" i="38"/>
  <c r="D259" i="38"/>
  <c r="C259" i="38"/>
  <c r="M258" i="38"/>
  <c r="L258" i="38"/>
  <c r="K258" i="38"/>
  <c r="J258" i="38"/>
  <c r="M257" i="38"/>
  <c r="L257" i="38"/>
  <c r="K257" i="38"/>
  <c r="J257" i="38"/>
  <c r="H257" i="38"/>
  <c r="G257" i="38"/>
  <c r="F257" i="38"/>
  <c r="E257" i="38"/>
  <c r="D257" i="38"/>
  <c r="C257" i="38"/>
  <c r="M256" i="38"/>
  <c r="L256" i="38"/>
  <c r="K256" i="38"/>
  <c r="J256" i="38"/>
  <c r="M255" i="38"/>
  <c r="L255" i="38"/>
  <c r="K255" i="38"/>
  <c r="J255" i="38"/>
  <c r="H255" i="38"/>
  <c r="G255" i="38"/>
  <c r="F255" i="38"/>
  <c r="E255" i="38"/>
  <c r="D255" i="38"/>
  <c r="C255" i="38"/>
  <c r="M254" i="38"/>
  <c r="L254" i="38"/>
  <c r="K254" i="38"/>
  <c r="J254" i="38"/>
  <c r="M253" i="38"/>
  <c r="L253" i="38"/>
  <c r="K253" i="38"/>
  <c r="J253" i="38"/>
  <c r="H253" i="38"/>
  <c r="G253" i="38"/>
  <c r="F253" i="38"/>
  <c r="E253" i="38"/>
  <c r="D253" i="38"/>
  <c r="C253" i="38"/>
  <c r="M252" i="38"/>
  <c r="L252" i="38"/>
  <c r="K252" i="38"/>
  <c r="J252" i="38"/>
  <c r="M251" i="38"/>
  <c r="L251" i="38"/>
  <c r="K251" i="38"/>
  <c r="J251" i="38"/>
  <c r="H251" i="38"/>
  <c r="G251" i="38"/>
  <c r="F251" i="38"/>
  <c r="E251" i="38"/>
  <c r="D251" i="38"/>
  <c r="C251" i="38"/>
  <c r="M250" i="38"/>
  <c r="L250" i="38"/>
  <c r="K250" i="38"/>
  <c r="J250" i="38"/>
  <c r="M249" i="38"/>
  <c r="L249" i="38"/>
  <c r="K249" i="38"/>
  <c r="J249" i="38"/>
  <c r="H249" i="38"/>
  <c r="G249" i="38"/>
  <c r="F249" i="38"/>
  <c r="E249" i="38"/>
  <c r="D249" i="38"/>
  <c r="C249" i="38"/>
  <c r="M248" i="38"/>
  <c r="L248" i="38"/>
  <c r="K248" i="38"/>
  <c r="J248" i="38"/>
  <c r="M247" i="38"/>
  <c r="L247" i="38"/>
  <c r="K247" i="38"/>
  <c r="J247" i="38"/>
  <c r="H247" i="38"/>
  <c r="G247" i="38"/>
  <c r="F247" i="38"/>
  <c r="E247" i="38"/>
  <c r="D247" i="38"/>
  <c r="C247" i="38"/>
  <c r="M246" i="38"/>
  <c r="L246" i="38"/>
  <c r="K246" i="38"/>
  <c r="J246" i="38"/>
  <c r="M245" i="38"/>
  <c r="L245" i="38"/>
  <c r="K245" i="38"/>
  <c r="J245" i="38"/>
  <c r="H245" i="38"/>
  <c r="G245" i="38"/>
  <c r="F245" i="38"/>
  <c r="E245" i="38"/>
  <c r="D245" i="38"/>
  <c r="C245" i="38"/>
  <c r="M244" i="38"/>
  <c r="L244" i="38"/>
  <c r="K244" i="38"/>
  <c r="J244" i="38"/>
  <c r="M243" i="38"/>
  <c r="L243" i="38"/>
  <c r="K243" i="38"/>
  <c r="J243" i="38"/>
  <c r="H243" i="38"/>
  <c r="G243" i="38"/>
  <c r="F243" i="38"/>
  <c r="E243" i="38"/>
  <c r="D243" i="38"/>
  <c r="C243" i="38"/>
  <c r="M242" i="38"/>
  <c r="L242" i="38"/>
  <c r="K242" i="38"/>
  <c r="J242" i="38"/>
  <c r="M241" i="38"/>
  <c r="L241" i="38"/>
  <c r="K241" i="38"/>
  <c r="J241" i="38"/>
  <c r="H241" i="38"/>
  <c r="G241" i="38"/>
  <c r="F241" i="38"/>
  <c r="E241" i="38"/>
  <c r="D241" i="38"/>
  <c r="C241" i="38"/>
  <c r="M240" i="38"/>
  <c r="L240" i="38"/>
  <c r="K240" i="38"/>
  <c r="J240" i="38"/>
  <c r="M239" i="38"/>
  <c r="L239" i="38"/>
  <c r="K239" i="38"/>
  <c r="J239" i="38"/>
  <c r="H239" i="38"/>
  <c r="G239" i="38"/>
  <c r="F239" i="38"/>
  <c r="E239" i="38"/>
  <c r="D239" i="38"/>
  <c r="C239" i="38"/>
  <c r="M238" i="38"/>
  <c r="L238" i="38"/>
  <c r="K238" i="38"/>
  <c r="J238" i="38"/>
  <c r="M237" i="38"/>
  <c r="L237" i="38"/>
  <c r="K237" i="38"/>
  <c r="J237" i="38"/>
  <c r="H237" i="38"/>
  <c r="G237" i="38"/>
  <c r="F237" i="38"/>
  <c r="E237" i="38"/>
  <c r="D237" i="38"/>
  <c r="C237" i="38"/>
  <c r="M236" i="38"/>
  <c r="L236" i="38"/>
  <c r="K236" i="38"/>
  <c r="J236" i="38"/>
  <c r="M235" i="38"/>
  <c r="L235" i="38"/>
  <c r="K235" i="38"/>
  <c r="J235" i="38"/>
  <c r="H235" i="38"/>
  <c r="G235" i="38"/>
  <c r="F235" i="38"/>
  <c r="E235" i="38"/>
  <c r="D235" i="38"/>
  <c r="C235" i="38"/>
  <c r="M234" i="38"/>
  <c r="L234" i="38"/>
  <c r="K234" i="38"/>
  <c r="J234" i="38"/>
  <c r="M233" i="38"/>
  <c r="L233" i="38"/>
  <c r="K233" i="38"/>
  <c r="J233" i="38"/>
  <c r="H233" i="38"/>
  <c r="G233" i="38"/>
  <c r="F233" i="38"/>
  <c r="E233" i="38"/>
  <c r="D233" i="38"/>
  <c r="C233" i="38"/>
  <c r="M232" i="38"/>
  <c r="L232" i="38"/>
  <c r="K232" i="38"/>
  <c r="J232" i="38"/>
  <c r="M231" i="38"/>
  <c r="L231" i="38"/>
  <c r="K231" i="38"/>
  <c r="J231" i="38"/>
  <c r="H231" i="38"/>
  <c r="G231" i="38"/>
  <c r="F231" i="38"/>
  <c r="E231" i="38"/>
  <c r="D231" i="38"/>
  <c r="C231" i="38"/>
  <c r="M230" i="38"/>
  <c r="L230" i="38"/>
  <c r="K230" i="38"/>
  <c r="J230" i="38"/>
  <c r="M229" i="38"/>
  <c r="L229" i="38"/>
  <c r="K229" i="38"/>
  <c r="J229" i="38"/>
  <c r="H229" i="38"/>
  <c r="G229" i="38"/>
  <c r="F229" i="38"/>
  <c r="E229" i="38"/>
  <c r="D229" i="38"/>
  <c r="C229" i="38"/>
  <c r="M228" i="38"/>
  <c r="L228" i="38"/>
  <c r="K228" i="38"/>
  <c r="J228" i="38"/>
  <c r="M227" i="38"/>
  <c r="L227" i="38"/>
  <c r="K227" i="38"/>
  <c r="J227" i="38"/>
  <c r="H227" i="38"/>
  <c r="G227" i="38"/>
  <c r="F227" i="38"/>
  <c r="E227" i="38"/>
  <c r="D227" i="38"/>
  <c r="C227" i="38"/>
  <c r="M226" i="38"/>
  <c r="L226" i="38"/>
  <c r="K226" i="38"/>
  <c r="J226" i="38"/>
  <c r="M225" i="38"/>
  <c r="L225" i="38"/>
  <c r="K225" i="38"/>
  <c r="J225" i="38"/>
  <c r="H225" i="38"/>
  <c r="G225" i="38"/>
  <c r="F225" i="38"/>
  <c r="E225" i="38"/>
  <c r="D225" i="38"/>
  <c r="C225" i="38"/>
  <c r="M224" i="38"/>
  <c r="L224" i="38"/>
  <c r="K224" i="38"/>
  <c r="J224" i="38"/>
  <c r="M223" i="38"/>
  <c r="L223" i="38"/>
  <c r="K223" i="38"/>
  <c r="J223" i="38"/>
  <c r="H223" i="38"/>
  <c r="G223" i="38"/>
  <c r="F223" i="38"/>
  <c r="E223" i="38"/>
  <c r="D223" i="38"/>
  <c r="C223" i="38"/>
  <c r="M222" i="38"/>
  <c r="L222" i="38"/>
  <c r="K222" i="38"/>
  <c r="J222" i="38"/>
  <c r="M221" i="38"/>
  <c r="L221" i="38"/>
  <c r="K221" i="38"/>
  <c r="J221" i="38"/>
  <c r="H221" i="38"/>
  <c r="G221" i="38"/>
  <c r="F221" i="38"/>
  <c r="E221" i="38"/>
  <c r="D221" i="38"/>
  <c r="C221" i="38"/>
  <c r="M220" i="38"/>
  <c r="L220" i="38"/>
  <c r="K220" i="38"/>
  <c r="J220" i="38"/>
  <c r="M219" i="38"/>
  <c r="L219" i="38"/>
  <c r="K219" i="38"/>
  <c r="J219" i="38"/>
  <c r="H219" i="38"/>
  <c r="G219" i="38"/>
  <c r="F219" i="38"/>
  <c r="E219" i="38"/>
  <c r="D219" i="38"/>
  <c r="C219" i="38"/>
  <c r="M218" i="38"/>
  <c r="L218" i="38"/>
  <c r="K218" i="38"/>
  <c r="J218" i="38"/>
  <c r="M217" i="38"/>
  <c r="L217" i="38"/>
  <c r="K217" i="38"/>
  <c r="J217" i="38"/>
  <c r="H217" i="38"/>
  <c r="G217" i="38"/>
  <c r="F217" i="38"/>
  <c r="E217" i="38"/>
  <c r="D217" i="38"/>
  <c r="C217" i="38"/>
  <c r="M216" i="38"/>
  <c r="L216" i="38"/>
  <c r="K216" i="38"/>
  <c r="J216" i="38"/>
  <c r="M215" i="38"/>
  <c r="L215" i="38"/>
  <c r="K215" i="38"/>
  <c r="J215" i="38"/>
  <c r="H215" i="38"/>
  <c r="G215" i="38"/>
  <c r="F215" i="38"/>
  <c r="E215" i="38"/>
  <c r="D215" i="38"/>
  <c r="C215" i="38"/>
  <c r="M214" i="38"/>
  <c r="L214" i="38"/>
  <c r="K214" i="38"/>
  <c r="J214" i="38"/>
  <c r="M213" i="38"/>
  <c r="L213" i="38"/>
  <c r="K213" i="38"/>
  <c r="J213" i="38"/>
  <c r="H213" i="38"/>
  <c r="G213" i="38"/>
  <c r="F213" i="38"/>
  <c r="E213" i="38"/>
  <c r="D213" i="38"/>
  <c r="C213" i="38"/>
  <c r="M212" i="38"/>
  <c r="L212" i="38"/>
  <c r="K212" i="38"/>
  <c r="J212" i="38"/>
  <c r="M211" i="38"/>
  <c r="L211" i="38"/>
  <c r="K211" i="38"/>
  <c r="J211" i="38"/>
  <c r="H211" i="38"/>
  <c r="G211" i="38"/>
  <c r="F211" i="38"/>
  <c r="E211" i="38"/>
  <c r="D211" i="38"/>
  <c r="C211" i="38"/>
  <c r="M210" i="38"/>
  <c r="L210" i="38"/>
  <c r="K210" i="38"/>
  <c r="J210" i="38"/>
  <c r="M209" i="38"/>
  <c r="L209" i="38"/>
  <c r="K209" i="38"/>
  <c r="J209" i="38"/>
  <c r="H209" i="38"/>
  <c r="G209" i="38"/>
  <c r="F209" i="38"/>
  <c r="E209" i="38"/>
  <c r="D209" i="38"/>
  <c r="C209" i="38"/>
  <c r="M208" i="38"/>
  <c r="L208" i="38"/>
  <c r="K208" i="38"/>
  <c r="J208" i="38"/>
  <c r="M207" i="38"/>
  <c r="L207" i="38"/>
  <c r="K207" i="38"/>
  <c r="J207" i="38"/>
  <c r="H207" i="38"/>
  <c r="G207" i="38"/>
  <c r="F207" i="38"/>
  <c r="E207" i="38"/>
  <c r="D207" i="38"/>
  <c r="C207" i="38"/>
  <c r="M206" i="38"/>
  <c r="L206" i="38"/>
  <c r="K206" i="38"/>
  <c r="J206" i="38"/>
  <c r="M205" i="38"/>
  <c r="L205" i="38"/>
  <c r="K205" i="38"/>
  <c r="J205" i="38"/>
  <c r="H205" i="38"/>
  <c r="G205" i="38"/>
  <c r="F205" i="38"/>
  <c r="E205" i="38"/>
  <c r="D205" i="38"/>
  <c r="C205" i="38"/>
  <c r="M204" i="38"/>
  <c r="L204" i="38"/>
  <c r="K204" i="38"/>
  <c r="J204" i="38"/>
  <c r="M203" i="38"/>
  <c r="L203" i="38"/>
  <c r="K203" i="38"/>
  <c r="J203" i="38"/>
  <c r="H203" i="38"/>
  <c r="G203" i="38"/>
  <c r="F203" i="38"/>
  <c r="E203" i="38"/>
  <c r="D203" i="38"/>
  <c r="C203" i="38"/>
  <c r="M202" i="38"/>
  <c r="L202" i="38"/>
  <c r="K202" i="38"/>
  <c r="J202" i="38"/>
  <c r="M201" i="38"/>
  <c r="L201" i="38"/>
  <c r="K201" i="38"/>
  <c r="J201" i="38"/>
  <c r="H201" i="38"/>
  <c r="G201" i="38"/>
  <c r="F201" i="38"/>
  <c r="E201" i="38"/>
  <c r="D201" i="38"/>
  <c r="C201" i="38"/>
  <c r="M200" i="38"/>
  <c r="L200" i="38"/>
  <c r="K200" i="38"/>
  <c r="J200" i="38"/>
  <c r="M199" i="38"/>
  <c r="L199" i="38"/>
  <c r="K199" i="38"/>
  <c r="J199" i="38"/>
  <c r="H199" i="38"/>
  <c r="G199" i="38"/>
  <c r="F199" i="38"/>
  <c r="E199" i="38"/>
  <c r="D199" i="38"/>
  <c r="C199" i="38"/>
  <c r="M198" i="38"/>
  <c r="L198" i="38"/>
  <c r="K198" i="38"/>
  <c r="J198" i="38"/>
  <c r="M197" i="38"/>
  <c r="L197" i="38"/>
  <c r="K197" i="38"/>
  <c r="J197" i="38"/>
  <c r="H197" i="38"/>
  <c r="G197" i="38"/>
  <c r="F197" i="38"/>
  <c r="E197" i="38"/>
  <c r="D197" i="38"/>
  <c r="C197" i="38"/>
  <c r="M196" i="38"/>
  <c r="L196" i="38"/>
  <c r="K196" i="38"/>
  <c r="J196" i="38"/>
  <c r="M195" i="38"/>
  <c r="L195" i="38"/>
  <c r="K195" i="38"/>
  <c r="J195" i="38"/>
  <c r="H195" i="38"/>
  <c r="G195" i="38"/>
  <c r="F195" i="38"/>
  <c r="E195" i="38"/>
  <c r="D195" i="38"/>
  <c r="C195" i="38"/>
  <c r="M194" i="38"/>
  <c r="L194" i="38"/>
  <c r="K194" i="38"/>
  <c r="J194" i="38"/>
  <c r="M193" i="38"/>
  <c r="L193" i="38"/>
  <c r="K193" i="38"/>
  <c r="J193" i="38"/>
  <c r="H193" i="38"/>
  <c r="G193" i="38"/>
  <c r="F193" i="38"/>
  <c r="E193" i="38"/>
  <c r="D193" i="38"/>
  <c r="C193" i="38"/>
  <c r="M192" i="38"/>
  <c r="L192" i="38"/>
  <c r="K192" i="38"/>
  <c r="J192" i="38"/>
  <c r="M191" i="38"/>
  <c r="L191" i="38"/>
  <c r="K191" i="38"/>
  <c r="J191" i="38"/>
  <c r="H191" i="38"/>
  <c r="G191" i="38"/>
  <c r="F191" i="38"/>
  <c r="E191" i="38"/>
  <c r="D191" i="38"/>
  <c r="C191" i="38"/>
  <c r="M190" i="38"/>
  <c r="L190" i="38"/>
  <c r="K190" i="38"/>
  <c r="J190" i="38"/>
  <c r="M189" i="38"/>
  <c r="L189" i="38"/>
  <c r="K189" i="38"/>
  <c r="J189" i="38"/>
  <c r="H189" i="38"/>
  <c r="G189" i="38"/>
  <c r="F189" i="38"/>
  <c r="E189" i="38"/>
  <c r="D189" i="38"/>
  <c r="C189" i="38"/>
  <c r="M188" i="38"/>
  <c r="L188" i="38"/>
  <c r="K188" i="38"/>
  <c r="J188" i="38"/>
  <c r="M187" i="38"/>
  <c r="L187" i="38"/>
  <c r="K187" i="38"/>
  <c r="J187" i="38"/>
  <c r="H187" i="38"/>
  <c r="G187" i="38"/>
  <c r="F187" i="38"/>
  <c r="E187" i="38"/>
  <c r="D187" i="38"/>
  <c r="C187" i="38"/>
  <c r="M186" i="38"/>
  <c r="L186" i="38"/>
  <c r="K186" i="38"/>
  <c r="J186" i="38"/>
  <c r="M185" i="38"/>
  <c r="L185" i="38"/>
  <c r="K185" i="38"/>
  <c r="J185" i="38"/>
  <c r="H185" i="38"/>
  <c r="G185" i="38"/>
  <c r="F185" i="38"/>
  <c r="E185" i="38"/>
  <c r="D185" i="38"/>
  <c r="C185" i="38"/>
  <c r="M184" i="38"/>
  <c r="L184" i="38"/>
  <c r="K184" i="38"/>
  <c r="J184" i="38"/>
  <c r="M183" i="38"/>
  <c r="L183" i="38"/>
  <c r="K183" i="38"/>
  <c r="J183" i="38"/>
  <c r="H183" i="38"/>
  <c r="G183" i="38"/>
  <c r="F183" i="38"/>
  <c r="E183" i="38"/>
  <c r="D183" i="38"/>
  <c r="C183" i="38"/>
  <c r="M182" i="38"/>
  <c r="L182" i="38"/>
  <c r="K182" i="38"/>
  <c r="J182" i="38"/>
  <c r="M181" i="38"/>
  <c r="L181" i="38"/>
  <c r="K181" i="38"/>
  <c r="J181" i="38"/>
  <c r="H181" i="38"/>
  <c r="G181" i="38"/>
  <c r="F181" i="38"/>
  <c r="E181" i="38"/>
  <c r="D181" i="38"/>
  <c r="C181" i="38"/>
  <c r="M180" i="38"/>
  <c r="L180" i="38"/>
  <c r="K180" i="38"/>
  <c r="J180" i="38"/>
  <c r="M179" i="38"/>
  <c r="L179" i="38"/>
  <c r="K179" i="38"/>
  <c r="J179" i="38"/>
  <c r="H179" i="38"/>
  <c r="G179" i="38"/>
  <c r="F179" i="38"/>
  <c r="E179" i="38"/>
  <c r="D179" i="38"/>
  <c r="C179" i="38"/>
  <c r="M178" i="38"/>
  <c r="L178" i="38"/>
  <c r="K178" i="38"/>
  <c r="J178" i="38"/>
  <c r="M177" i="38"/>
  <c r="L177" i="38"/>
  <c r="K177" i="38"/>
  <c r="J177" i="38"/>
  <c r="H177" i="38"/>
  <c r="G177" i="38"/>
  <c r="F177" i="38"/>
  <c r="E177" i="38"/>
  <c r="D177" i="38"/>
  <c r="C177" i="38"/>
  <c r="M176" i="38"/>
  <c r="L176" i="38"/>
  <c r="K176" i="38"/>
  <c r="J176" i="38"/>
  <c r="M175" i="38"/>
  <c r="L175" i="38"/>
  <c r="K175" i="38"/>
  <c r="J175" i="38"/>
  <c r="H175" i="38"/>
  <c r="G175" i="38"/>
  <c r="F175" i="38"/>
  <c r="E175" i="38"/>
  <c r="D175" i="38"/>
  <c r="C175" i="38"/>
  <c r="M174" i="38"/>
  <c r="L174" i="38"/>
  <c r="K174" i="38"/>
  <c r="J174" i="38"/>
  <c r="M173" i="38"/>
  <c r="L173" i="38"/>
  <c r="K173" i="38"/>
  <c r="J173" i="38"/>
  <c r="H173" i="38"/>
  <c r="G173" i="38"/>
  <c r="F173" i="38"/>
  <c r="E173" i="38"/>
  <c r="D173" i="38"/>
  <c r="C173" i="38"/>
  <c r="M172" i="38"/>
  <c r="L172" i="38"/>
  <c r="K172" i="38"/>
  <c r="J172" i="38"/>
  <c r="M171" i="38"/>
  <c r="L171" i="38"/>
  <c r="K171" i="38"/>
  <c r="J171" i="38"/>
  <c r="H171" i="38"/>
  <c r="G171" i="38"/>
  <c r="F171" i="38"/>
  <c r="E171" i="38"/>
  <c r="D171" i="38"/>
  <c r="C171" i="38"/>
  <c r="M170" i="38"/>
  <c r="L170" i="38"/>
  <c r="K170" i="38"/>
  <c r="J170" i="38"/>
  <c r="M169" i="38"/>
  <c r="L169" i="38"/>
  <c r="K169" i="38"/>
  <c r="J169" i="38"/>
  <c r="H169" i="38"/>
  <c r="G169" i="38"/>
  <c r="F169" i="38"/>
  <c r="E169" i="38"/>
  <c r="D169" i="38"/>
  <c r="C169" i="38"/>
  <c r="M168" i="38"/>
  <c r="L168" i="38"/>
  <c r="K168" i="38"/>
  <c r="J168" i="38"/>
  <c r="M167" i="38"/>
  <c r="L167" i="38"/>
  <c r="K167" i="38"/>
  <c r="J167" i="38"/>
  <c r="H167" i="38"/>
  <c r="G167" i="38"/>
  <c r="F167" i="38"/>
  <c r="E167" i="38"/>
  <c r="D167" i="38"/>
  <c r="C167" i="38"/>
  <c r="M166" i="38"/>
  <c r="L166" i="38"/>
  <c r="K166" i="38"/>
  <c r="J166" i="38"/>
  <c r="M165" i="38"/>
  <c r="L165" i="38"/>
  <c r="K165" i="38"/>
  <c r="J165" i="38"/>
  <c r="H165" i="38"/>
  <c r="G165" i="38"/>
  <c r="F165" i="38"/>
  <c r="E165" i="38"/>
  <c r="D165" i="38"/>
  <c r="C165" i="38"/>
  <c r="M164" i="38"/>
  <c r="L164" i="38"/>
  <c r="K164" i="38"/>
  <c r="J164" i="38"/>
  <c r="M163" i="38"/>
  <c r="L163" i="38"/>
  <c r="K163" i="38"/>
  <c r="J163" i="38"/>
  <c r="H163" i="38"/>
  <c r="G163" i="38"/>
  <c r="F163" i="38"/>
  <c r="E163" i="38"/>
  <c r="D163" i="38"/>
  <c r="C163" i="38"/>
  <c r="M162" i="38"/>
  <c r="L162" i="38"/>
  <c r="K162" i="38"/>
  <c r="J162" i="38"/>
  <c r="M161" i="38"/>
  <c r="L161" i="38"/>
  <c r="K161" i="38"/>
  <c r="J161" i="38"/>
  <c r="H161" i="38"/>
  <c r="G161" i="38"/>
  <c r="F161" i="38"/>
  <c r="E161" i="38"/>
  <c r="D161" i="38"/>
  <c r="C161" i="38"/>
  <c r="M160" i="38"/>
  <c r="L160" i="38"/>
  <c r="K160" i="38"/>
  <c r="J160" i="38"/>
  <c r="M159" i="38"/>
  <c r="L159" i="38"/>
  <c r="K159" i="38"/>
  <c r="J159" i="38"/>
  <c r="H159" i="38"/>
  <c r="G159" i="38"/>
  <c r="F159" i="38"/>
  <c r="E159" i="38"/>
  <c r="D159" i="38"/>
  <c r="C159" i="38"/>
  <c r="M158" i="38"/>
  <c r="L158" i="38"/>
  <c r="K158" i="38"/>
  <c r="J158" i="38"/>
  <c r="M157" i="38"/>
  <c r="L157" i="38"/>
  <c r="K157" i="38"/>
  <c r="J157" i="38"/>
  <c r="H157" i="38"/>
  <c r="G157" i="38"/>
  <c r="F157" i="38"/>
  <c r="E157" i="38"/>
  <c r="D157" i="38"/>
  <c r="C157" i="38"/>
  <c r="M156" i="38"/>
  <c r="L156" i="38"/>
  <c r="K156" i="38"/>
  <c r="J156" i="38"/>
  <c r="M155" i="38"/>
  <c r="L155" i="38"/>
  <c r="K155" i="38"/>
  <c r="J155" i="38"/>
  <c r="H155" i="38"/>
  <c r="G155" i="38"/>
  <c r="F155" i="38"/>
  <c r="E155" i="38"/>
  <c r="D155" i="38"/>
  <c r="C155" i="38"/>
  <c r="M154" i="38"/>
  <c r="L154" i="38"/>
  <c r="K154" i="38"/>
  <c r="J154" i="38"/>
  <c r="M153" i="38"/>
  <c r="L153" i="38"/>
  <c r="K153" i="38"/>
  <c r="J153" i="38"/>
  <c r="H153" i="38"/>
  <c r="G153" i="38"/>
  <c r="F153" i="38"/>
  <c r="E153" i="38"/>
  <c r="D153" i="38"/>
  <c r="C153" i="38"/>
  <c r="M152" i="38"/>
  <c r="L152" i="38"/>
  <c r="K152" i="38"/>
  <c r="J152" i="38"/>
  <c r="M151" i="38"/>
  <c r="L151" i="38"/>
  <c r="K151" i="38"/>
  <c r="J151" i="38"/>
  <c r="H151" i="38"/>
  <c r="G151" i="38"/>
  <c r="F151" i="38"/>
  <c r="E151" i="38"/>
  <c r="D151" i="38"/>
  <c r="C151" i="38"/>
  <c r="M150" i="38"/>
  <c r="L150" i="38"/>
  <c r="K150" i="38"/>
  <c r="J150" i="38"/>
  <c r="M149" i="38"/>
  <c r="L149" i="38"/>
  <c r="K149" i="38"/>
  <c r="J149" i="38"/>
  <c r="H149" i="38"/>
  <c r="G149" i="38"/>
  <c r="F149" i="38"/>
  <c r="E149" i="38"/>
  <c r="D149" i="38"/>
  <c r="C149" i="38"/>
  <c r="M148" i="38"/>
  <c r="L148" i="38"/>
  <c r="K148" i="38"/>
  <c r="J148" i="38"/>
  <c r="M147" i="38"/>
  <c r="L147" i="38"/>
  <c r="K147" i="38"/>
  <c r="J147" i="38"/>
  <c r="H147" i="38"/>
  <c r="G147" i="38"/>
  <c r="F147" i="38"/>
  <c r="E147" i="38"/>
  <c r="D147" i="38"/>
  <c r="C147" i="38"/>
  <c r="M146" i="38"/>
  <c r="L146" i="38"/>
  <c r="K146" i="38"/>
  <c r="J146" i="38"/>
  <c r="M145" i="38"/>
  <c r="L145" i="38"/>
  <c r="K145" i="38"/>
  <c r="J145" i="38"/>
  <c r="H145" i="38"/>
  <c r="G145" i="38"/>
  <c r="F145" i="38"/>
  <c r="E145" i="38"/>
  <c r="D145" i="38"/>
  <c r="C145" i="38"/>
  <c r="M144" i="38"/>
  <c r="L144" i="38"/>
  <c r="K144" i="38"/>
  <c r="J144" i="38"/>
  <c r="M143" i="38"/>
  <c r="L143" i="38"/>
  <c r="K143" i="38"/>
  <c r="J143" i="38"/>
  <c r="H143" i="38"/>
  <c r="G143" i="38"/>
  <c r="F143" i="38"/>
  <c r="E143" i="38"/>
  <c r="D143" i="38"/>
  <c r="C143" i="38"/>
  <c r="M142" i="38"/>
  <c r="L142" i="38"/>
  <c r="K142" i="38"/>
  <c r="J142" i="38"/>
  <c r="M141" i="38"/>
  <c r="L141" i="38"/>
  <c r="K141" i="38"/>
  <c r="J141" i="38"/>
  <c r="H141" i="38"/>
  <c r="G141" i="38"/>
  <c r="F141" i="38"/>
  <c r="E141" i="38"/>
  <c r="D141" i="38"/>
  <c r="C141" i="38"/>
  <c r="M140" i="38"/>
  <c r="L140" i="38"/>
  <c r="K140" i="38"/>
  <c r="J140" i="38"/>
  <c r="M139" i="38"/>
  <c r="L139" i="38"/>
  <c r="K139" i="38"/>
  <c r="J139" i="38"/>
  <c r="H139" i="38"/>
  <c r="G139" i="38"/>
  <c r="F139" i="38"/>
  <c r="E139" i="38"/>
  <c r="D139" i="38"/>
  <c r="C139" i="38"/>
  <c r="M138" i="38"/>
  <c r="L138" i="38"/>
  <c r="K138" i="38"/>
  <c r="J138" i="38"/>
  <c r="M137" i="38"/>
  <c r="L137" i="38"/>
  <c r="K137" i="38"/>
  <c r="J137" i="38"/>
  <c r="H137" i="38"/>
  <c r="G137" i="38"/>
  <c r="F137" i="38"/>
  <c r="E137" i="38"/>
  <c r="D137" i="38"/>
  <c r="C137" i="38"/>
  <c r="M136" i="38"/>
  <c r="L136" i="38"/>
  <c r="K136" i="38"/>
  <c r="J136" i="38"/>
  <c r="M135" i="38"/>
  <c r="L135" i="38"/>
  <c r="K135" i="38"/>
  <c r="J135" i="38"/>
  <c r="H135" i="38"/>
  <c r="G135" i="38"/>
  <c r="F135" i="38"/>
  <c r="E135" i="38"/>
  <c r="D135" i="38"/>
  <c r="C135" i="38"/>
  <c r="M134" i="38"/>
  <c r="L134" i="38"/>
  <c r="K134" i="38"/>
  <c r="J134" i="38"/>
  <c r="M133" i="38"/>
  <c r="L133" i="38"/>
  <c r="K133" i="38"/>
  <c r="J133" i="38"/>
  <c r="H133" i="38"/>
  <c r="G133" i="38"/>
  <c r="F133" i="38"/>
  <c r="E133" i="38"/>
  <c r="D133" i="38"/>
  <c r="C133" i="38"/>
  <c r="M132" i="38"/>
  <c r="L132" i="38"/>
  <c r="K132" i="38"/>
  <c r="J132" i="38"/>
  <c r="M131" i="38"/>
  <c r="L131" i="38"/>
  <c r="K131" i="38"/>
  <c r="J131" i="38"/>
  <c r="H131" i="38"/>
  <c r="G131" i="38"/>
  <c r="F131" i="38"/>
  <c r="E131" i="38"/>
  <c r="D131" i="38"/>
  <c r="C131" i="38"/>
  <c r="M130" i="38"/>
  <c r="L130" i="38"/>
  <c r="K130" i="38"/>
  <c r="J130" i="38"/>
  <c r="M129" i="38"/>
  <c r="L129" i="38"/>
  <c r="K129" i="38"/>
  <c r="J129" i="38"/>
  <c r="H129" i="38"/>
  <c r="G129" i="38"/>
  <c r="F129" i="38"/>
  <c r="E129" i="38"/>
  <c r="D129" i="38"/>
  <c r="C129" i="38"/>
  <c r="M128" i="38"/>
  <c r="L128" i="38"/>
  <c r="K128" i="38"/>
  <c r="J128" i="38"/>
  <c r="M127" i="38"/>
  <c r="L127" i="38"/>
  <c r="K127" i="38"/>
  <c r="J127" i="38"/>
  <c r="H127" i="38"/>
  <c r="G127" i="38"/>
  <c r="F127" i="38"/>
  <c r="E127" i="38"/>
  <c r="D127" i="38"/>
  <c r="C127" i="38"/>
  <c r="M126" i="38"/>
  <c r="L126" i="38"/>
  <c r="K126" i="38"/>
  <c r="J126" i="38"/>
  <c r="M125" i="38"/>
  <c r="L125" i="38"/>
  <c r="K125" i="38"/>
  <c r="J125" i="38"/>
  <c r="H125" i="38"/>
  <c r="G125" i="38"/>
  <c r="F125" i="38"/>
  <c r="E125" i="38"/>
  <c r="D125" i="38"/>
  <c r="C125" i="38"/>
  <c r="M124" i="38"/>
  <c r="L124" i="38"/>
  <c r="K124" i="38"/>
  <c r="J124" i="38"/>
  <c r="M123" i="38"/>
  <c r="L123" i="38"/>
  <c r="K123" i="38"/>
  <c r="J123" i="38"/>
  <c r="H123" i="38"/>
  <c r="G123" i="38"/>
  <c r="F123" i="38"/>
  <c r="E123" i="38"/>
  <c r="D123" i="38"/>
  <c r="C123" i="38"/>
  <c r="M122" i="38"/>
  <c r="L122" i="38"/>
  <c r="K122" i="38"/>
  <c r="J122" i="38"/>
  <c r="M121" i="38"/>
  <c r="L121" i="38"/>
  <c r="K121" i="38"/>
  <c r="J121" i="38"/>
  <c r="H121" i="38"/>
  <c r="G121" i="38"/>
  <c r="F121" i="38"/>
  <c r="E121" i="38"/>
  <c r="D121" i="38"/>
  <c r="C121" i="38"/>
  <c r="M120" i="38"/>
  <c r="L120" i="38"/>
  <c r="K120" i="38"/>
  <c r="J120" i="38"/>
  <c r="M119" i="38"/>
  <c r="L119" i="38"/>
  <c r="K119" i="38"/>
  <c r="J119" i="38"/>
  <c r="H119" i="38"/>
  <c r="G119" i="38"/>
  <c r="F119" i="38"/>
  <c r="E119" i="38"/>
  <c r="D119" i="38"/>
  <c r="C119" i="38"/>
  <c r="M118" i="38"/>
  <c r="L118" i="38"/>
  <c r="K118" i="38"/>
  <c r="J118" i="38"/>
  <c r="M117" i="38"/>
  <c r="L117" i="38"/>
  <c r="K117" i="38"/>
  <c r="J117" i="38"/>
  <c r="H117" i="38"/>
  <c r="G117" i="38"/>
  <c r="F117" i="38"/>
  <c r="E117" i="38"/>
  <c r="D117" i="38"/>
  <c r="C117" i="38"/>
  <c r="M116" i="38"/>
  <c r="L116" i="38"/>
  <c r="K116" i="38"/>
  <c r="J116" i="38"/>
  <c r="M115" i="38"/>
  <c r="L115" i="38"/>
  <c r="K115" i="38"/>
  <c r="J115" i="38"/>
  <c r="H115" i="38"/>
  <c r="G115" i="38"/>
  <c r="F115" i="38"/>
  <c r="E115" i="38"/>
  <c r="D115" i="38"/>
  <c r="C115" i="38"/>
  <c r="M114" i="38"/>
  <c r="L114" i="38"/>
  <c r="K114" i="38"/>
  <c r="J114" i="38"/>
  <c r="M113" i="38"/>
  <c r="L113" i="38"/>
  <c r="K113" i="38"/>
  <c r="J113" i="38"/>
  <c r="H113" i="38"/>
  <c r="G113" i="38"/>
  <c r="F113" i="38"/>
  <c r="E113" i="38"/>
  <c r="D113" i="38"/>
  <c r="C113" i="38"/>
  <c r="M112" i="38"/>
  <c r="L112" i="38"/>
  <c r="K112" i="38"/>
  <c r="J112" i="38"/>
  <c r="M111" i="38"/>
  <c r="L111" i="38"/>
  <c r="K111" i="38"/>
  <c r="J111" i="38"/>
  <c r="H111" i="38"/>
  <c r="G111" i="38"/>
  <c r="F111" i="38"/>
  <c r="E111" i="38"/>
  <c r="D111" i="38"/>
  <c r="C111" i="38"/>
  <c r="M110" i="38"/>
  <c r="L110" i="38"/>
  <c r="K110" i="38"/>
  <c r="J110" i="38"/>
  <c r="M109" i="38"/>
  <c r="L109" i="38"/>
  <c r="K109" i="38"/>
  <c r="J109" i="38"/>
  <c r="H109" i="38"/>
  <c r="G109" i="38"/>
  <c r="F109" i="38"/>
  <c r="E109" i="38"/>
  <c r="D109" i="38"/>
  <c r="C109" i="38"/>
  <c r="M108" i="38"/>
  <c r="L108" i="38"/>
  <c r="K108" i="38"/>
  <c r="J108" i="38"/>
  <c r="M107" i="38"/>
  <c r="L107" i="38"/>
  <c r="K107" i="38"/>
  <c r="J107" i="38"/>
  <c r="H107" i="38"/>
  <c r="G107" i="38"/>
  <c r="F107" i="38"/>
  <c r="E107" i="38"/>
  <c r="D107" i="38"/>
  <c r="C107" i="38"/>
  <c r="M106" i="38"/>
  <c r="L106" i="38"/>
  <c r="K106" i="38"/>
  <c r="J106" i="38"/>
  <c r="M105" i="38"/>
  <c r="L105" i="38"/>
  <c r="K105" i="38"/>
  <c r="J105" i="38"/>
  <c r="H105" i="38"/>
  <c r="G105" i="38"/>
  <c r="F105" i="38"/>
  <c r="E105" i="38"/>
  <c r="D105" i="38"/>
  <c r="C105" i="38"/>
  <c r="M104" i="38"/>
  <c r="L104" i="38"/>
  <c r="K104" i="38"/>
  <c r="J104" i="38"/>
  <c r="M103" i="38"/>
  <c r="L103" i="38"/>
  <c r="K103" i="38"/>
  <c r="J103" i="38"/>
  <c r="H103" i="38"/>
  <c r="G103" i="38"/>
  <c r="F103" i="38"/>
  <c r="E103" i="38"/>
  <c r="D103" i="38"/>
  <c r="C103" i="38"/>
  <c r="M102" i="38"/>
  <c r="L102" i="38"/>
  <c r="K102" i="38"/>
  <c r="J102" i="38"/>
  <c r="M101" i="38"/>
  <c r="L101" i="38"/>
  <c r="K101" i="38"/>
  <c r="J101" i="38"/>
  <c r="H101" i="38"/>
  <c r="G101" i="38"/>
  <c r="F101" i="38"/>
  <c r="E101" i="38"/>
  <c r="D101" i="38"/>
  <c r="C101" i="38"/>
  <c r="M100" i="38"/>
  <c r="L100" i="38"/>
  <c r="K100" i="38"/>
  <c r="J100" i="38"/>
  <c r="M99" i="38"/>
  <c r="L99" i="38"/>
  <c r="K99" i="38"/>
  <c r="J99" i="38"/>
  <c r="H99" i="38"/>
  <c r="G99" i="38"/>
  <c r="F99" i="38"/>
  <c r="E99" i="38"/>
  <c r="D99" i="38"/>
  <c r="C99" i="38"/>
  <c r="M98" i="38"/>
  <c r="L98" i="38"/>
  <c r="K98" i="38"/>
  <c r="J98" i="38"/>
  <c r="M97" i="38"/>
  <c r="L97" i="38"/>
  <c r="K97" i="38"/>
  <c r="J97" i="38"/>
  <c r="H97" i="38"/>
  <c r="G97" i="38"/>
  <c r="F97" i="38"/>
  <c r="E97" i="38"/>
  <c r="D97" i="38"/>
  <c r="C97" i="38"/>
  <c r="M96" i="38"/>
  <c r="L96" i="38"/>
  <c r="K96" i="38"/>
  <c r="J96" i="38"/>
  <c r="M95" i="38"/>
  <c r="L95" i="38"/>
  <c r="K95" i="38"/>
  <c r="J95" i="38"/>
  <c r="H95" i="38"/>
  <c r="G95" i="38"/>
  <c r="F95" i="38"/>
  <c r="E95" i="38"/>
  <c r="D95" i="38"/>
  <c r="C95" i="38"/>
  <c r="M94" i="38"/>
  <c r="L94" i="38"/>
  <c r="K94" i="38"/>
  <c r="J94" i="38"/>
  <c r="M93" i="38"/>
  <c r="L93" i="38"/>
  <c r="K93" i="38"/>
  <c r="J93" i="38"/>
  <c r="H93" i="38"/>
  <c r="G93" i="38"/>
  <c r="F93" i="38"/>
  <c r="E93" i="38"/>
  <c r="D93" i="38"/>
  <c r="C93" i="38"/>
  <c r="M92" i="38"/>
  <c r="L92" i="38"/>
  <c r="K92" i="38"/>
  <c r="J92" i="38"/>
  <c r="M91" i="38"/>
  <c r="L91" i="38"/>
  <c r="K91" i="38"/>
  <c r="J91" i="38"/>
  <c r="H91" i="38"/>
  <c r="G91" i="38"/>
  <c r="F91" i="38"/>
  <c r="E91" i="38"/>
  <c r="D91" i="38"/>
  <c r="C91" i="38"/>
  <c r="M90" i="38"/>
  <c r="L90" i="38"/>
  <c r="K90" i="38"/>
  <c r="J90" i="38"/>
  <c r="M89" i="38"/>
  <c r="L89" i="38"/>
  <c r="K89" i="38"/>
  <c r="J89" i="38"/>
  <c r="H89" i="38"/>
  <c r="G89" i="38"/>
  <c r="F89" i="38"/>
  <c r="E89" i="38"/>
  <c r="D89" i="38"/>
  <c r="C89" i="38"/>
  <c r="M88" i="38"/>
  <c r="L88" i="38"/>
  <c r="K88" i="38"/>
  <c r="J88" i="38"/>
  <c r="M87" i="38"/>
  <c r="L87" i="38"/>
  <c r="K87" i="38"/>
  <c r="J87" i="38"/>
  <c r="H87" i="38"/>
  <c r="G87" i="38"/>
  <c r="F87" i="38"/>
  <c r="E87" i="38"/>
  <c r="D87" i="38"/>
  <c r="C87" i="38"/>
  <c r="M86" i="38"/>
  <c r="L86" i="38"/>
  <c r="K86" i="38"/>
  <c r="J86" i="38"/>
  <c r="M85" i="38"/>
  <c r="L85" i="38"/>
  <c r="K85" i="38"/>
  <c r="J85" i="38"/>
  <c r="H85" i="38"/>
  <c r="G85" i="38"/>
  <c r="F85" i="38"/>
  <c r="E85" i="38"/>
  <c r="D85" i="38"/>
  <c r="C85" i="38"/>
  <c r="M84" i="38"/>
  <c r="L84" i="38"/>
  <c r="K84" i="38"/>
  <c r="J84" i="38"/>
  <c r="M83" i="38"/>
  <c r="L83" i="38"/>
  <c r="K83" i="38"/>
  <c r="J83" i="38"/>
  <c r="H83" i="38"/>
  <c r="G83" i="38"/>
  <c r="F83" i="38"/>
  <c r="E83" i="38"/>
  <c r="D83" i="38"/>
  <c r="C83" i="38"/>
  <c r="M82" i="38"/>
  <c r="L82" i="38"/>
  <c r="K82" i="38"/>
  <c r="J82" i="38"/>
  <c r="M81" i="38"/>
  <c r="L81" i="38"/>
  <c r="K81" i="38"/>
  <c r="J81" i="38"/>
  <c r="H81" i="38"/>
  <c r="G81" i="38"/>
  <c r="F81" i="38"/>
  <c r="E81" i="38"/>
  <c r="D81" i="38"/>
  <c r="C81" i="38"/>
  <c r="M80" i="38"/>
  <c r="L80" i="38"/>
  <c r="K80" i="38"/>
  <c r="J80" i="38"/>
  <c r="M79" i="38"/>
  <c r="L79" i="38"/>
  <c r="K79" i="38"/>
  <c r="J79" i="38"/>
  <c r="H79" i="38"/>
  <c r="G79" i="38"/>
  <c r="F79" i="38"/>
  <c r="E79" i="38"/>
  <c r="D79" i="38"/>
  <c r="C79" i="38"/>
  <c r="M78" i="38"/>
  <c r="L78" i="38"/>
  <c r="K78" i="38"/>
  <c r="J78" i="38"/>
  <c r="M77" i="38"/>
  <c r="L77" i="38"/>
  <c r="K77" i="38"/>
  <c r="J77" i="38"/>
  <c r="H77" i="38"/>
  <c r="G77" i="38"/>
  <c r="F77" i="38"/>
  <c r="E77" i="38"/>
  <c r="D77" i="38"/>
  <c r="C77" i="38"/>
  <c r="M76" i="38"/>
  <c r="L76" i="38"/>
  <c r="K76" i="38"/>
  <c r="J76" i="38"/>
  <c r="M75" i="38"/>
  <c r="L75" i="38"/>
  <c r="K75" i="38"/>
  <c r="J75" i="38"/>
  <c r="H75" i="38"/>
  <c r="G75" i="38"/>
  <c r="F75" i="38"/>
  <c r="E75" i="38"/>
  <c r="D75" i="38"/>
  <c r="C75" i="38"/>
  <c r="M74" i="38"/>
  <c r="L74" i="38"/>
  <c r="K74" i="38"/>
  <c r="J74" i="38"/>
  <c r="M73" i="38"/>
  <c r="L73" i="38"/>
  <c r="K73" i="38"/>
  <c r="J73" i="38"/>
  <c r="H73" i="38"/>
  <c r="G73" i="38"/>
  <c r="F73" i="38"/>
  <c r="E73" i="38"/>
  <c r="D73" i="38"/>
  <c r="C73" i="38"/>
  <c r="M72" i="38"/>
  <c r="L72" i="38"/>
  <c r="K72" i="38"/>
  <c r="J72" i="38"/>
  <c r="M71" i="38"/>
  <c r="L71" i="38"/>
  <c r="K71" i="38"/>
  <c r="J71" i="38"/>
  <c r="H71" i="38"/>
  <c r="G71" i="38"/>
  <c r="F71" i="38"/>
  <c r="E71" i="38"/>
  <c r="D71" i="38"/>
  <c r="C71" i="38"/>
  <c r="M70" i="38"/>
  <c r="L70" i="38"/>
  <c r="K70" i="38"/>
  <c r="J70" i="38"/>
  <c r="M69" i="38"/>
  <c r="L69" i="38"/>
  <c r="K69" i="38"/>
  <c r="J69" i="38"/>
  <c r="H69" i="38"/>
  <c r="G69" i="38"/>
  <c r="F69" i="38"/>
  <c r="E69" i="38"/>
  <c r="D69" i="38"/>
  <c r="C69" i="38"/>
  <c r="M68" i="38"/>
  <c r="L68" i="38"/>
  <c r="K68" i="38"/>
  <c r="J68" i="38"/>
  <c r="M67" i="38"/>
  <c r="L67" i="38"/>
  <c r="K67" i="38"/>
  <c r="J67" i="38"/>
  <c r="H67" i="38"/>
  <c r="G67" i="38"/>
  <c r="F67" i="38"/>
  <c r="E67" i="38"/>
  <c r="D67" i="38"/>
  <c r="C67" i="38"/>
  <c r="M66" i="38"/>
  <c r="L66" i="38"/>
  <c r="K66" i="38"/>
  <c r="J66" i="38"/>
  <c r="M65" i="38"/>
  <c r="L65" i="38"/>
  <c r="K65" i="38"/>
  <c r="J65" i="38"/>
  <c r="H65" i="38"/>
  <c r="G65" i="38"/>
  <c r="F65" i="38"/>
  <c r="E65" i="38"/>
  <c r="D65" i="38"/>
  <c r="C65" i="38"/>
  <c r="M64" i="38"/>
  <c r="L64" i="38"/>
  <c r="K64" i="38"/>
  <c r="J64" i="38"/>
  <c r="M63" i="38"/>
  <c r="L63" i="38"/>
  <c r="K63" i="38"/>
  <c r="J63" i="38"/>
  <c r="H63" i="38"/>
  <c r="G63" i="38"/>
  <c r="F63" i="38"/>
  <c r="E63" i="38"/>
  <c r="D63" i="38"/>
  <c r="C63" i="38"/>
  <c r="M62" i="38"/>
  <c r="L62" i="38"/>
  <c r="K62" i="38"/>
  <c r="J62" i="38"/>
  <c r="M61" i="38"/>
  <c r="L61" i="38"/>
  <c r="K61" i="38"/>
  <c r="J61" i="38"/>
  <c r="H61" i="38"/>
  <c r="G61" i="38"/>
  <c r="F61" i="38"/>
  <c r="E61" i="38"/>
  <c r="D61" i="38"/>
  <c r="C61" i="38"/>
  <c r="M60" i="38"/>
  <c r="L60" i="38"/>
  <c r="K60" i="38"/>
  <c r="J60" i="38"/>
  <c r="M59" i="38"/>
  <c r="L59" i="38"/>
  <c r="K59" i="38"/>
  <c r="J59" i="38"/>
  <c r="H59" i="38"/>
  <c r="G59" i="38"/>
  <c r="F59" i="38"/>
  <c r="E59" i="38"/>
  <c r="D59" i="38"/>
  <c r="C59" i="38"/>
  <c r="M58" i="38"/>
  <c r="L58" i="38"/>
  <c r="K58" i="38"/>
  <c r="J58" i="38"/>
  <c r="M57" i="38"/>
  <c r="L57" i="38"/>
  <c r="K57" i="38"/>
  <c r="J57" i="38"/>
  <c r="H57" i="38"/>
  <c r="G57" i="38"/>
  <c r="F57" i="38"/>
  <c r="E57" i="38"/>
  <c r="D57" i="38"/>
  <c r="C57" i="38"/>
  <c r="M56" i="38"/>
  <c r="L56" i="38"/>
  <c r="K56" i="38"/>
  <c r="J56" i="38"/>
  <c r="M55" i="38"/>
  <c r="L55" i="38"/>
  <c r="K55" i="38"/>
  <c r="J55" i="38"/>
  <c r="H55" i="38"/>
  <c r="G55" i="38"/>
  <c r="F55" i="38"/>
  <c r="E55" i="38"/>
  <c r="D55" i="38"/>
  <c r="C55" i="38"/>
  <c r="M54" i="38"/>
  <c r="L54" i="38"/>
  <c r="K54" i="38"/>
  <c r="J54" i="38"/>
  <c r="M53" i="38"/>
  <c r="L53" i="38"/>
  <c r="K53" i="38"/>
  <c r="J53" i="38"/>
  <c r="H53" i="38"/>
  <c r="G53" i="38"/>
  <c r="F53" i="38"/>
  <c r="E53" i="38"/>
  <c r="D53" i="38"/>
  <c r="C53" i="38"/>
  <c r="M52" i="38"/>
  <c r="L52" i="38"/>
  <c r="K52" i="38"/>
  <c r="J52" i="38"/>
  <c r="M51" i="38"/>
  <c r="L51" i="38"/>
  <c r="K51" i="38"/>
  <c r="J51" i="38"/>
  <c r="H51" i="38"/>
  <c r="G51" i="38"/>
  <c r="F51" i="38"/>
  <c r="E51" i="38"/>
  <c r="D51" i="38"/>
  <c r="C51" i="38"/>
  <c r="M50" i="38"/>
  <c r="L50" i="38"/>
  <c r="K50" i="38"/>
  <c r="J50" i="38"/>
  <c r="M49" i="38"/>
  <c r="L49" i="38"/>
  <c r="K49" i="38"/>
  <c r="J49" i="38"/>
  <c r="H49" i="38"/>
  <c r="G49" i="38"/>
  <c r="F49" i="38"/>
  <c r="E49" i="38"/>
  <c r="D49" i="38"/>
  <c r="C49" i="38"/>
  <c r="M48" i="38"/>
  <c r="L48" i="38"/>
  <c r="K48" i="38"/>
  <c r="J48" i="38"/>
  <c r="M47" i="38"/>
  <c r="L47" i="38"/>
  <c r="K47" i="38"/>
  <c r="J47" i="38"/>
  <c r="H47" i="38"/>
  <c r="G47" i="38"/>
  <c r="F47" i="38"/>
  <c r="E47" i="38"/>
  <c r="D47" i="38"/>
  <c r="C47" i="38"/>
  <c r="M46" i="38"/>
  <c r="L46" i="38"/>
  <c r="K46" i="38"/>
  <c r="J46" i="38"/>
  <c r="M45" i="38"/>
  <c r="L45" i="38"/>
  <c r="K45" i="38"/>
  <c r="J45" i="38"/>
  <c r="H45" i="38"/>
  <c r="G45" i="38"/>
  <c r="F45" i="38"/>
  <c r="E45" i="38"/>
  <c r="D45" i="38"/>
  <c r="C45" i="38"/>
  <c r="M44" i="38"/>
  <c r="L44" i="38"/>
  <c r="K44" i="38"/>
  <c r="J44" i="38"/>
  <c r="M43" i="38"/>
  <c r="L43" i="38"/>
  <c r="K43" i="38"/>
  <c r="J43" i="38"/>
  <c r="H43" i="38"/>
  <c r="G43" i="38"/>
  <c r="F43" i="38"/>
  <c r="E43" i="38"/>
  <c r="D43" i="38"/>
  <c r="C43" i="38"/>
  <c r="M42" i="38"/>
  <c r="L42" i="38"/>
  <c r="K42" i="38"/>
  <c r="J42" i="38"/>
  <c r="M41" i="38"/>
  <c r="L41" i="38"/>
  <c r="K41" i="38"/>
  <c r="J41" i="38"/>
  <c r="H41" i="38"/>
  <c r="G41" i="38"/>
  <c r="F41" i="38"/>
  <c r="E41" i="38"/>
  <c r="D41" i="38"/>
  <c r="C41" i="38"/>
  <c r="M40" i="38"/>
  <c r="L40" i="38"/>
  <c r="K40" i="38"/>
  <c r="J40" i="38"/>
  <c r="M39" i="38"/>
  <c r="L39" i="38"/>
  <c r="K39" i="38"/>
  <c r="J39" i="38"/>
  <c r="H39" i="38"/>
  <c r="G39" i="38"/>
  <c r="F39" i="38"/>
  <c r="E39" i="38"/>
  <c r="D39" i="38"/>
  <c r="C39" i="38"/>
  <c r="M38" i="38"/>
  <c r="L38" i="38"/>
  <c r="K38" i="38"/>
  <c r="J38" i="38"/>
  <c r="M37" i="38"/>
  <c r="L37" i="38"/>
  <c r="K37" i="38"/>
  <c r="J37" i="38"/>
  <c r="H37" i="38"/>
  <c r="G37" i="38"/>
  <c r="F37" i="38"/>
  <c r="E37" i="38"/>
  <c r="D37" i="38"/>
  <c r="C37" i="38"/>
  <c r="M36" i="38"/>
  <c r="L36" i="38"/>
  <c r="K36" i="38"/>
  <c r="J36" i="38"/>
  <c r="M35" i="38"/>
  <c r="L35" i="38"/>
  <c r="K35" i="38"/>
  <c r="J35" i="38"/>
  <c r="H35" i="38"/>
  <c r="G35" i="38"/>
  <c r="F35" i="38"/>
  <c r="E35" i="38"/>
  <c r="D35" i="38"/>
  <c r="C35" i="38"/>
  <c r="M34" i="38"/>
  <c r="L34" i="38"/>
  <c r="K34" i="38"/>
  <c r="J34" i="38"/>
  <c r="M33" i="38"/>
  <c r="L33" i="38"/>
  <c r="K33" i="38"/>
  <c r="J33" i="38"/>
  <c r="H33" i="38"/>
  <c r="G33" i="38"/>
  <c r="F33" i="38"/>
  <c r="E33" i="38"/>
  <c r="D33" i="38"/>
  <c r="C33" i="38"/>
  <c r="M32" i="38"/>
  <c r="L32" i="38"/>
  <c r="K32" i="38"/>
  <c r="J32" i="38"/>
  <c r="M31" i="38"/>
  <c r="L31" i="38"/>
  <c r="K31" i="38"/>
  <c r="J31" i="38"/>
  <c r="H31" i="38"/>
  <c r="G31" i="38"/>
  <c r="F31" i="38"/>
  <c r="E31" i="38"/>
  <c r="D31" i="38"/>
  <c r="C31" i="38"/>
  <c r="M30" i="38"/>
  <c r="L30" i="38"/>
  <c r="K30" i="38"/>
  <c r="J30" i="38"/>
  <c r="M29" i="38"/>
  <c r="L29" i="38"/>
  <c r="K29" i="38"/>
  <c r="J29" i="38"/>
  <c r="H29" i="38"/>
  <c r="G29" i="38"/>
  <c r="F29" i="38"/>
  <c r="E29" i="38"/>
  <c r="D29" i="38"/>
  <c r="C29" i="38"/>
  <c r="M28" i="38"/>
  <c r="L28" i="38"/>
  <c r="K28" i="38"/>
  <c r="J28" i="38"/>
  <c r="M27" i="38"/>
  <c r="L27" i="38"/>
  <c r="K27" i="38"/>
  <c r="J27" i="38"/>
  <c r="H27" i="38"/>
  <c r="G27" i="38"/>
  <c r="F27" i="38"/>
  <c r="E27" i="38"/>
  <c r="D27" i="38"/>
  <c r="C27" i="38"/>
  <c r="M26" i="38"/>
  <c r="L26" i="38"/>
  <c r="K26" i="38"/>
  <c r="J26" i="38"/>
  <c r="M25" i="38"/>
  <c r="L25" i="38"/>
  <c r="K25" i="38"/>
  <c r="J25" i="38"/>
  <c r="H25" i="38"/>
  <c r="G25" i="38"/>
  <c r="F25" i="38"/>
  <c r="E25" i="38"/>
  <c r="D25" i="38"/>
  <c r="C25" i="38"/>
  <c r="M24" i="38"/>
  <c r="L24" i="38"/>
  <c r="K24" i="38"/>
  <c r="J24" i="38"/>
  <c r="M23" i="38"/>
  <c r="L23" i="38"/>
  <c r="K23" i="38"/>
  <c r="J23" i="38"/>
  <c r="H23" i="38"/>
  <c r="G23" i="38"/>
  <c r="F23" i="38"/>
  <c r="E23" i="38"/>
  <c r="D23" i="38"/>
  <c r="C23" i="38"/>
  <c r="M22" i="38"/>
  <c r="L22" i="38"/>
  <c r="K22" i="38"/>
  <c r="J22" i="38"/>
  <c r="M21" i="38"/>
  <c r="L21" i="38"/>
  <c r="K21" i="38"/>
  <c r="J21" i="38"/>
  <c r="H21" i="38"/>
  <c r="G21" i="38"/>
  <c r="F21" i="38"/>
  <c r="E21" i="38"/>
  <c r="D21" i="38"/>
  <c r="C21" i="38"/>
  <c r="M20" i="38"/>
  <c r="L20" i="38"/>
  <c r="K20" i="38"/>
  <c r="J20" i="38"/>
  <c r="M19" i="38"/>
  <c r="L19" i="38"/>
  <c r="K19" i="38"/>
  <c r="J19" i="38"/>
  <c r="H19" i="38"/>
  <c r="G19" i="38"/>
  <c r="F19" i="38"/>
  <c r="E19" i="38"/>
  <c r="D19" i="38"/>
  <c r="C19" i="38"/>
  <c r="M18" i="38"/>
  <c r="L18" i="38"/>
  <c r="K18" i="38"/>
  <c r="J18" i="38"/>
  <c r="M17" i="38"/>
  <c r="L17" i="38"/>
  <c r="K17" i="38"/>
  <c r="J17" i="38"/>
  <c r="H17" i="38"/>
  <c r="G17" i="38"/>
  <c r="F17" i="38"/>
  <c r="E17" i="38"/>
  <c r="D17" i="38"/>
  <c r="C17" i="38"/>
  <c r="M16" i="38"/>
  <c r="L16" i="38"/>
  <c r="K16" i="38"/>
  <c r="J16" i="38"/>
  <c r="M15" i="38"/>
  <c r="L15" i="38"/>
  <c r="K15" i="38"/>
  <c r="J15" i="38"/>
  <c r="H15" i="38"/>
  <c r="G15" i="38"/>
  <c r="F15" i="38"/>
  <c r="E15" i="38"/>
  <c r="D15" i="38"/>
  <c r="C15" i="38"/>
  <c r="M14" i="38"/>
  <c r="L14" i="38"/>
  <c r="K14" i="38"/>
  <c r="J14" i="38"/>
  <c r="M13" i="38"/>
  <c r="L13" i="38"/>
  <c r="K13" i="38"/>
  <c r="J13" i="38"/>
  <c r="H13" i="38"/>
  <c r="G13" i="38"/>
  <c r="F13" i="38"/>
  <c r="E13" i="38"/>
  <c r="D13" i="38"/>
  <c r="C13" i="38"/>
  <c r="M474" i="37"/>
  <c r="L474" i="37"/>
  <c r="K474" i="37"/>
  <c r="J474" i="37"/>
  <c r="M473" i="37"/>
  <c r="L473" i="37"/>
  <c r="K473" i="37"/>
  <c r="J473" i="37"/>
  <c r="H473" i="37"/>
  <c r="G473" i="37"/>
  <c r="F473" i="37"/>
  <c r="E473" i="37"/>
  <c r="D473" i="37"/>
  <c r="C473" i="37"/>
  <c r="M472" i="37"/>
  <c r="L472" i="37"/>
  <c r="K472" i="37"/>
  <c r="J472" i="37"/>
  <c r="M471" i="37"/>
  <c r="L471" i="37"/>
  <c r="K471" i="37"/>
  <c r="J471" i="37"/>
  <c r="H471" i="37"/>
  <c r="G471" i="37"/>
  <c r="F471" i="37"/>
  <c r="E471" i="37"/>
  <c r="D471" i="37"/>
  <c r="C471" i="37"/>
  <c r="M470" i="37"/>
  <c r="L470" i="37"/>
  <c r="K470" i="37"/>
  <c r="J470" i="37"/>
  <c r="M469" i="37"/>
  <c r="L469" i="37"/>
  <c r="K469" i="37"/>
  <c r="J469" i="37"/>
  <c r="H469" i="37"/>
  <c r="G469" i="37"/>
  <c r="F469" i="37"/>
  <c r="E469" i="37"/>
  <c r="D469" i="37"/>
  <c r="C469" i="37"/>
  <c r="M468" i="37"/>
  <c r="L468" i="37"/>
  <c r="K468" i="37"/>
  <c r="J468" i="37"/>
  <c r="M467" i="37"/>
  <c r="L467" i="37"/>
  <c r="K467" i="37"/>
  <c r="J467" i="37"/>
  <c r="H467" i="37"/>
  <c r="G467" i="37"/>
  <c r="F467" i="37"/>
  <c r="E467" i="37"/>
  <c r="D467" i="37"/>
  <c r="C467" i="37"/>
  <c r="M466" i="37"/>
  <c r="L466" i="37"/>
  <c r="K466" i="37"/>
  <c r="J466" i="37"/>
  <c r="M465" i="37"/>
  <c r="L465" i="37"/>
  <c r="K465" i="37"/>
  <c r="J465" i="37"/>
  <c r="H465" i="37"/>
  <c r="G465" i="37"/>
  <c r="F465" i="37"/>
  <c r="E465" i="37"/>
  <c r="D465" i="37"/>
  <c r="C465" i="37"/>
  <c r="M464" i="37"/>
  <c r="L464" i="37"/>
  <c r="K464" i="37"/>
  <c r="J464" i="37"/>
  <c r="M463" i="37"/>
  <c r="L463" i="37"/>
  <c r="K463" i="37"/>
  <c r="J463" i="37"/>
  <c r="H463" i="37"/>
  <c r="G463" i="37"/>
  <c r="F463" i="37"/>
  <c r="E463" i="37"/>
  <c r="D463" i="37"/>
  <c r="C463" i="37"/>
  <c r="M462" i="37"/>
  <c r="L462" i="37"/>
  <c r="K462" i="37"/>
  <c r="J462" i="37"/>
  <c r="M461" i="37"/>
  <c r="L461" i="37"/>
  <c r="K461" i="37"/>
  <c r="J461" i="37"/>
  <c r="H461" i="37"/>
  <c r="G461" i="37"/>
  <c r="F461" i="37"/>
  <c r="E461" i="37"/>
  <c r="D461" i="37"/>
  <c r="C461" i="37"/>
  <c r="M460" i="37"/>
  <c r="L460" i="37"/>
  <c r="K460" i="37"/>
  <c r="J460" i="37"/>
  <c r="M459" i="37"/>
  <c r="L459" i="37"/>
  <c r="K459" i="37"/>
  <c r="J459" i="37"/>
  <c r="H459" i="37"/>
  <c r="G459" i="37"/>
  <c r="F459" i="37"/>
  <c r="E459" i="37"/>
  <c r="D459" i="37"/>
  <c r="C459" i="37"/>
  <c r="M458" i="37"/>
  <c r="L458" i="37"/>
  <c r="K458" i="37"/>
  <c r="J458" i="37"/>
  <c r="M457" i="37"/>
  <c r="L457" i="37"/>
  <c r="K457" i="37"/>
  <c r="J457" i="37"/>
  <c r="H457" i="37"/>
  <c r="G457" i="37"/>
  <c r="F457" i="37"/>
  <c r="E457" i="37"/>
  <c r="D457" i="37"/>
  <c r="C457" i="37"/>
  <c r="M456" i="37"/>
  <c r="L456" i="37"/>
  <c r="K456" i="37"/>
  <c r="J456" i="37"/>
  <c r="M455" i="37"/>
  <c r="L455" i="37"/>
  <c r="K455" i="37"/>
  <c r="J455" i="37"/>
  <c r="H455" i="37"/>
  <c r="G455" i="37"/>
  <c r="F455" i="37"/>
  <c r="E455" i="37"/>
  <c r="D455" i="37"/>
  <c r="C455" i="37"/>
  <c r="M454" i="37"/>
  <c r="L454" i="37"/>
  <c r="K454" i="37"/>
  <c r="J454" i="37"/>
  <c r="M453" i="37"/>
  <c r="L453" i="37"/>
  <c r="K453" i="37"/>
  <c r="J453" i="37"/>
  <c r="H453" i="37"/>
  <c r="G453" i="37"/>
  <c r="F453" i="37"/>
  <c r="E453" i="37"/>
  <c r="D453" i="37"/>
  <c r="C453" i="37"/>
  <c r="M452" i="37"/>
  <c r="L452" i="37"/>
  <c r="K452" i="37"/>
  <c r="J452" i="37"/>
  <c r="M451" i="37"/>
  <c r="L451" i="37"/>
  <c r="K451" i="37"/>
  <c r="J451" i="37"/>
  <c r="H451" i="37"/>
  <c r="G451" i="37"/>
  <c r="F451" i="37"/>
  <c r="E451" i="37"/>
  <c r="D451" i="37"/>
  <c r="C451" i="37"/>
  <c r="M450" i="37"/>
  <c r="L450" i="37"/>
  <c r="K450" i="37"/>
  <c r="J450" i="37"/>
  <c r="M449" i="37"/>
  <c r="L449" i="37"/>
  <c r="K449" i="37"/>
  <c r="J449" i="37"/>
  <c r="H449" i="37"/>
  <c r="G449" i="37"/>
  <c r="F449" i="37"/>
  <c r="E449" i="37"/>
  <c r="D449" i="37"/>
  <c r="C449" i="37"/>
  <c r="M448" i="37"/>
  <c r="L448" i="37"/>
  <c r="K448" i="37"/>
  <c r="J448" i="37"/>
  <c r="M447" i="37"/>
  <c r="L447" i="37"/>
  <c r="K447" i="37"/>
  <c r="J447" i="37"/>
  <c r="H447" i="37"/>
  <c r="G447" i="37"/>
  <c r="F447" i="37"/>
  <c r="E447" i="37"/>
  <c r="D447" i="37"/>
  <c r="C447" i="37"/>
  <c r="M446" i="37"/>
  <c r="L446" i="37"/>
  <c r="K446" i="37"/>
  <c r="J446" i="37"/>
  <c r="M445" i="37"/>
  <c r="L445" i="37"/>
  <c r="K445" i="37"/>
  <c r="J445" i="37"/>
  <c r="H445" i="37"/>
  <c r="G445" i="37"/>
  <c r="F445" i="37"/>
  <c r="E445" i="37"/>
  <c r="D445" i="37"/>
  <c r="C445" i="37"/>
  <c r="M444" i="37"/>
  <c r="L444" i="37"/>
  <c r="K444" i="37"/>
  <c r="J444" i="37"/>
  <c r="M443" i="37"/>
  <c r="L443" i="37"/>
  <c r="K443" i="37"/>
  <c r="J443" i="37"/>
  <c r="H443" i="37"/>
  <c r="G443" i="37"/>
  <c r="F443" i="37"/>
  <c r="E443" i="37"/>
  <c r="D443" i="37"/>
  <c r="C443" i="37"/>
  <c r="M442" i="37"/>
  <c r="L442" i="37"/>
  <c r="K442" i="37"/>
  <c r="J442" i="37"/>
  <c r="M441" i="37"/>
  <c r="L441" i="37"/>
  <c r="K441" i="37"/>
  <c r="J441" i="37"/>
  <c r="H441" i="37"/>
  <c r="G441" i="37"/>
  <c r="F441" i="37"/>
  <c r="E441" i="37"/>
  <c r="D441" i="37"/>
  <c r="C441" i="37"/>
  <c r="M440" i="37"/>
  <c r="L440" i="37"/>
  <c r="K440" i="37"/>
  <c r="J440" i="37"/>
  <c r="M439" i="37"/>
  <c r="L439" i="37"/>
  <c r="K439" i="37"/>
  <c r="J439" i="37"/>
  <c r="H439" i="37"/>
  <c r="G439" i="37"/>
  <c r="F439" i="37"/>
  <c r="E439" i="37"/>
  <c r="D439" i="37"/>
  <c r="C439" i="37"/>
  <c r="M438" i="37"/>
  <c r="L438" i="37"/>
  <c r="K438" i="37"/>
  <c r="J438" i="37"/>
  <c r="M437" i="37"/>
  <c r="L437" i="37"/>
  <c r="K437" i="37"/>
  <c r="J437" i="37"/>
  <c r="H437" i="37"/>
  <c r="G437" i="37"/>
  <c r="F437" i="37"/>
  <c r="E437" i="37"/>
  <c r="D437" i="37"/>
  <c r="C437" i="37"/>
  <c r="M436" i="37"/>
  <c r="L436" i="37"/>
  <c r="K436" i="37"/>
  <c r="J436" i="37"/>
  <c r="M435" i="37"/>
  <c r="L435" i="37"/>
  <c r="K435" i="37"/>
  <c r="J435" i="37"/>
  <c r="H435" i="37"/>
  <c r="G435" i="37"/>
  <c r="F435" i="37"/>
  <c r="E435" i="37"/>
  <c r="D435" i="37"/>
  <c r="C435" i="37"/>
  <c r="M434" i="37"/>
  <c r="L434" i="37"/>
  <c r="K434" i="37"/>
  <c r="J434" i="37"/>
  <c r="M433" i="37"/>
  <c r="L433" i="37"/>
  <c r="K433" i="37"/>
  <c r="J433" i="37"/>
  <c r="H433" i="37"/>
  <c r="G433" i="37"/>
  <c r="F433" i="37"/>
  <c r="E433" i="37"/>
  <c r="D433" i="37"/>
  <c r="C433" i="37"/>
  <c r="M432" i="37"/>
  <c r="L432" i="37"/>
  <c r="K432" i="37"/>
  <c r="J432" i="37"/>
  <c r="M431" i="37"/>
  <c r="L431" i="37"/>
  <c r="K431" i="37"/>
  <c r="J431" i="37"/>
  <c r="H431" i="37"/>
  <c r="G431" i="37"/>
  <c r="F431" i="37"/>
  <c r="E431" i="37"/>
  <c r="D431" i="37"/>
  <c r="C431" i="37"/>
  <c r="M430" i="37"/>
  <c r="L430" i="37"/>
  <c r="K430" i="37"/>
  <c r="J430" i="37"/>
  <c r="M429" i="37"/>
  <c r="L429" i="37"/>
  <c r="K429" i="37"/>
  <c r="J429" i="37"/>
  <c r="H429" i="37"/>
  <c r="G429" i="37"/>
  <c r="F429" i="37"/>
  <c r="E429" i="37"/>
  <c r="D429" i="37"/>
  <c r="C429" i="37"/>
  <c r="M428" i="37"/>
  <c r="L428" i="37"/>
  <c r="K428" i="37"/>
  <c r="J428" i="37"/>
  <c r="M427" i="37"/>
  <c r="L427" i="37"/>
  <c r="K427" i="37"/>
  <c r="J427" i="37"/>
  <c r="H427" i="37"/>
  <c r="G427" i="37"/>
  <c r="F427" i="37"/>
  <c r="E427" i="37"/>
  <c r="D427" i="37"/>
  <c r="C427" i="37"/>
  <c r="M426" i="37"/>
  <c r="L426" i="37"/>
  <c r="K426" i="37"/>
  <c r="J426" i="37"/>
  <c r="M425" i="37"/>
  <c r="L425" i="37"/>
  <c r="K425" i="37"/>
  <c r="J425" i="37"/>
  <c r="H425" i="37"/>
  <c r="G425" i="37"/>
  <c r="F425" i="37"/>
  <c r="E425" i="37"/>
  <c r="D425" i="37"/>
  <c r="C425" i="37"/>
  <c r="M424" i="37"/>
  <c r="L424" i="37"/>
  <c r="K424" i="37"/>
  <c r="J424" i="37"/>
  <c r="M423" i="37"/>
  <c r="L423" i="37"/>
  <c r="K423" i="37"/>
  <c r="J423" i="37"/>
  <c r="H423" i="37"/>
  <c r="G423" i="37"/>
  <c r="F423" i="37"/>
  <c r="E423" i="37"/>
  <c r="D423" i="37"/>
  <c r="C423" i="37"/>
  <c r="M422" i="37"/>
  <c r="L422" i="37"/>
  <c r="K422" i="37"/>
  <c r="J422" i="37"/>
  <c r="M421" i="37"/>
  <c r="L421" i="37"/>
  <c r="K421" i="37"/>
  <c r="J421" i="37"/>
  <c r="H421" i="37"/>
  <c r="G421" i="37"/>
  <c r="F421" i="37"/>
  <c r="E421" i="37"/>
  <c r="D421" i="37"/>
  <c r="C421" i="37"/>
  <c r="M420" i="37"/>
  <c r="L420" i="37"/>
  <c r="K420" i="37"/>
  <c r="J420" i="37"/>
  <c r="M419" i="37"/>
  <c r="L419" i="37"/>
  <c r="K419" i="37"/>
  <c r="J419" i="37"/>
  <c r="H419" i="37"/>
  <c r="G419" i="37"/>
  <c r="F419" i="37"/>
  <c r="E419" i="37"/>
  <c r="D419" i="37"/>
  <c r="C419" i="37"/>
  <c r="M418" i="37"/>
  <c r="L418" i="37"/>
  <c r="K418" i="37"/>
  <c r="J418" i="37"/>
  <c r="M417" i="37"/>
  <c r="L417" i="37"/>
  <c r="K417" i="37"/>
  <c r="J417" i="37"/>
  <c r="H417" i="37"/>
  <c r="G417" i="37"/>
  <c r="F417" i="37"/>
  <c r="E417" i="37"/>
  <c r="D417" i="37"/>
  <c r="C417" i="37"/>
  <c r="M416" i="37"/>
  <c r="L416" i="37"/>
  <c r="K416" i="37"/>
  <c r="J416" i="37"/>
  <c r="M415" i="37"/>
  <c r="L415" i="37"/>
  <c r="K415" i="37"/>
  <c r="J415" i="37"/>
  <c r="H415" i="37"/>
  <c r="G415" i="37"/>
  <c r="F415" i="37"/>
  <c r="E415" i="37"/>
  <c r="D415" i="37"/>
  <c r="C415" i="37"/>
  <c r="M414" i="37"/>
  <c r="L414" i="37"/>
  <c r="K414" i="37"/>
  <c r="J414" i="37"/>
  <c r="M413" i="37"/>
  <c r="L413" i="37"/>
  <c r="K413" i="37"/>
  <c r="J413" i="37"/>
  <c r="H413" i="37"/>
  <c r="G413" i="37"/>
  <c r="F413" i="37"/>
  <c r="E413" i="37"/>
  <c r="D413" i="37"/>
  <c r="C413" i="37"/>
  <c r="M412" i="37"/>
  <c r="L412" i="37"/>
  <c r="K412" i="37"/>
  <c r="J412" i="37"/>
  <c r="M411" i="37"/>
  <c r="L411" i="37"/>
  <c r="K411" i="37"/>
  <c r="J411" i="37"/>
  <c r="H411" i="37"/>
  <c r="G411" i="37"/>
  <c r="F411" i="37"/>
  <c r="E411" i="37"/>
  <c r="D411" i="37"/>
  <c r="C411" i="37"/>
  <c r="M410" i="37"/>
  <c r="L410" i="37"/>
  <c r="K410" i="37"/>
  <c r="J410" i="37"/>
  <c r="M409" i="37"/>
  <c r="L409" i="37"/>
  <c r="K409" i="37"/>
  <c r="J409" i="37"/>
  <c r="H409" i="37"/>
  <c r="G409" i="37"/>
  <c r="F409" i="37"/>
  <c r="E409" i="37"/>
  <c r="D409" i="37"/>
  <c r="C409" i="37"/>
  <c r="M408" i="37"/>
  <c r="L408" i="37"/>
  <c r="K408" i="37"/>
  <c r="J408" i="37"/>
  <c r="M407" i="37"/>
  <c r="L407" i="37"/>
  <c r="K407" i="37"/>
  <c r="J407" i="37"/>
  <c r="H407" i="37"/>
  <c r="G407" i="37"/>
  <c r="F407" i="37"/>
  <c r="E407" i="37"/>
  <c r="D407" i="37"/>
  <c r="C407" i="37"/>
  <c r="M406" i="37"/>
  <c r="L406" i="37"/>
  <c r="K406" i="37"/>
  <c r="J406" i="37"/>
  <c r="M405" i="37"/>
  <c r="L405" i="37"/>
  <c r="K405" i="37"/>
  <c r="J405" i="37"/>
  <c r="H405" i="37"/>
  <c r="G405" i="37"/>
  <c r="F405" i="37"/>
  <c r="E405" i="37"/>
  <c r="D405" i="37"/>
  <c r="C405" i="37"/>
  <c r="M404" i="37"/>
  <c r="L404" i="37"/>
  <c r="K404" i="37"/>
  <c r="J404" i="37"/>
  <c r="M403" i="37"/>
  <c r="L403" i="37"/>
  <c r="K403" i="37"/>
  <c r="J403" i="37"/>
  <c r="H403" i="37"/>
  <c r="G403" i="37"/>
  <c r="F403" i="37"/>
  <c r="E403" i="37"/>
  <c r="D403" i="37"/>
  <c r="C403" i="37"/>
  <c r="M402" i="37"/>
  <c r="L402" i="37"/>
  <c r="K402" i="37"/>
  <c r="J402" i="37"/>
  <c r="M401" i="37"/>
  <c r="L401" i="37"/>
  <c r="K401" i="37"/>
  <c r="J401" i="37"/>
  <c r="H401" i="37"/>
  <c r="G401" i="37"/>
  <c r="F401" i="37"/>
  <c r="E401" i="37"/>
  <c r="D401" i="37"/>
  <c r="C401" i="37"/>
  <c r="M400" i="37"/>
  <c r="L400" i="37"/>
  <c r="K400" i="37"/>
  <c r="J400" i="37"/>
  <c r="M399" i="37"/>
  <c r="L399" i="37"/>
  <c r="K399" i="37"/>
  <c r="J399" i="37"/>
  <c r="H399" i="37"/>
  <c r="G399" i="37"/>
  <c r="F399" i="37"/>
  <c r="E399" i="37"/>
  <c r="D399" i="37"/>
  <c r="C399" i="37"/>
  <c r="M398" i="37"/>
  <c r="L398" i="37"/>
  <c r="K398" i="37"/>
  <c r="J398" i="37"/>
  <c r="M397" i="37"/>
  <c r="L397" i="37"/>
  <c r="K397" i="37"/>
  <c r="J397" i="37"/>
  <c r="H397" i="37"/>
  <c r="G397" i="37"/>
  <c r="F397" i="37"/>
  <c r="E397" i="37"/>
  <c r="D397" i="37"/>
  <c r="C397" i="37"/>
  <c r="M396" i="37"/>
  <c r="L396" i="37"/>
  <c r="K396" i="37"/>
  <c r="J396" i="37"/>
  <c r="M395" i="37"/>
  <c r="L395" i="37"/>
  <c r="K395" i="37"/>
  <c r="J395" i="37"/>
  <c r="H395" i="37"/>
  <c r="G395" i="37"/>
  <c r="F395" i="37"/>
  <c r="E395" i="37"/>
  <c r="D395" i="37"/>
  <c r="C395" i="37"/>
  <c r="M394" i="37"/>
  <c r="L394" i="37"/>
  <c r="K394" i="37"/>
  <c r="J394" i="37"/>
  <c r="M393" i="37"/>
  <c r="L393" i="37"/>
  <c r="K393" i="37"/>
  <c r="J393" i="37"/>
  <c r="H393" i="37"/>
  <c r="G393" i="37"/>
  <c r="F393" i="37"/>
  <c r="E393" i="37"/>
  <c r="D393" i="37"/>
  <c r="C393" i="37"/>
  <c r="M392" i="37"/>
  <c r="L392" i="37"/>
  <c r="K392" i="37"/>
  <c r="J392" i="37"/>
  <c r="M391" i="37"/>
  <c r="L391" i="37"/>
  <c r="K391" i="37"/>
  <c r="J391" i="37"/>
  <c r="H391" i="37"/>
  <c r="G391" i="37"/>
  <c r="F391" i="37"/>
  <c r="E391" i="37"/>
  <c r="D391" i="37"/>
  <c r="C391" i="37"/>
  <c r="M390" i="37"/>
  <c r="L390" i="37"/>
  <c r="K390" i="37"/>
  <c r="J390" i="37"/>
  <c r="M389" i="37"/>
  <c r="L389" i="37"/>
  <c r="K389" i="37"/>
  <c r="J389" i="37"/>
  <c r="H389" i="37"/>
  <c r="G389" i="37"/>
  <c r="F389" i="37"/>
  <c r="E389" i="37"/>
  <c r="D389" i="37"/>
  <c r="C389" i="37"/>
  <c r="M388" i="37"/>
  <c r="L388" i="37"/>
  <c r="K388" i="37"/>
  <c r="J388" i="37"/>
  <c r="M387" i="37"/>
  <c r="L387" i="37"/>
  <c r="K387" i="37"/>
  <c r="J387" i="37"/>
  <c r="H387" i="37"/>
  <c r="G387" i="37"/>
  <c r="F387" i="37"/>
  <c r="E387" i="37"/>
  <c r="D387" i="37"/>
  <c r="C387" i="37"/>
  <c r="M386" i="37"/>
  <c r="L386" i="37"/>
  <c r="K386" i="37"/>
  <c r="J386" i="37"/>
  <c r="M385" i="37"/>
  <c r="L385" i="37"/>
  <c r="K385" i="37"/>
  <c r="J385" i="37"/>
  <c r="H385" i="37"/>
  <c r="G385" i="37"/>
  <c r="F385" i="37"/>
  <c r="E385" i="37"/>
  <c r="D385" i="37"/>
  <c r="C385" i="37"/>
  <c r="M384" i="37"/>
  <c r="L384" i="37"/>
  <c r="K384" i="37"/>
  <c r="J384" i="37"/>
  <c r="M383" i="37"/>
  <c r="L383" i="37"/>
  <c r="K383" i="37"/>
  <c r="J383" i="37"/>
  <c r="H383" i="37"/>
  <c r="G383" i="37"/>
  <c r="F383" i="37"/>
  <c r="E383" i="37"/>
  <c r="D383" i="37"/>
  <c r="C383" i="37"/>
  <c r="M382" i="37"/>
  <c r="L382" i="37"/>
  <c r="K382" i="37"/>
  <c r="J382" i="37"/>
  <c r="M381" i="37"/>
  <c r="L381" i="37"/>
  <c r="K381" i="37"/>
  <c r="J381" i="37"/>
  <c r="H381" i="37"/>
  <c r="G381" i="37"/>
  <c r="F381" i="37"/>
  <c r="E381" i="37"/>
  <c r="D381" i="37"/>
  <c r="C381" i="37"/>
  <c r="M380" i="37"/>
  <c r="L380" i="37"/>
  <c r="K380" i="37"/>
  <c r="J380" i="37"/>
  <c r="M379" i="37"/>
  <c r="L379" i="37"/>
  <c r="K379" i="37"/>
  <c r="J379" i="37"/>
  <c r="H379" i="37"/>
  <c r="G379" i="37"/>
  <c r="F379" i="37"/>
  <c r="E379" i="37"/>
  <c r="D379" i="37"/>
  <c r="C379" i="37"/>
  <c r="M378" i="37"/>
  <c r="L378" i="37"/>
  <c r="K378" i="37"/>
  <c r="J378" i="37"/>
  <c r="M377" i="37"/>
  <c r="L377" i="37"/>
  <c r="K377" i="37"/>
  <c r="J377" i="37"/>
  <c r="H377" i="37"/>
  <c r="G377" i="37"/>
  <c r="F377" i="37"/>
  <c r="E377" i="37"/>
  <c r="D377" i="37"/>
  <c r="C377" i="37"/>
  <c r="M376" i="37"/>
  <c r="L376" i="37"/>
  <c r="K376" i="37"/>
  <c r="J376" i="37"/>
  <c r="M375" i="37"/>
  <c r="L375" i="37"/>
  <c r="K375" i="37"/>
  <c r="J375" i="37"/>
  <c r="H375" i="37"/>
  <c r="G375" i="37"/>
  <c r="F375" i="37"/>
  <c r="E375" i="37"/>
  <c r="D375" i="37"/>
  <c r="C375" i="37"/>
  <c r="M374" i="37"/>
  <c r="L374" i="37"/>
  <c r="K374" i="37"/>
  <c r="J374" i="37"/>
  <c r="M373" i="37"/>
  <c r="L373" i="37"/>
  <c r="K373" i="37"/>
  <c r="J373" i="37"/>
  <c r="H373" i="37"/>
  <c r="G373" i="37"/>
  <c r="F373" i="37"/>
  <c r="E373" i="37"/>
  <c r="D373" i="37"/>
  <c r="C373" i="37"/>
  <c r="M372" i="37"/>
  <c r="L372" i="37"/>
  <c r="K372" i="37"/>
  <c r="J372" i="37"/>
  <c r="M371" i="37"/>
  <c r="L371" i="37"/>
  <c r="K371" i="37"/>
  <c r="J371" i="37"/>
  <c r="H371" i="37"/>
  <c r="G371" i="37"/>
  <c r="F371" i="37"/>
  <c r="E371" i="37"/>
  <c r="D371" i="37"/>
  <c r="C371" i="37"/>
  <c r="M370" i="37"/>
  <c r="L370" i="37"/>
  <c r="K370" i="37"/>
  <c r="J370" i="37"/>
  <c r="M369" i="37"/>
  <c r="L369" i="37"/>
  <c r="K369" i="37"/>
  <c r="J369" i="37"/>
  <c r="H369" i="37"/>
  <c r="G369" i="37"/>
  <c r="F369" i="37"/>
  <c r="E369" i="37"/>
  <c r="D369" i="37"/>
  <c r="C369" i="37"/>
  <c r="M368" i="37"/>
  <c r="L368" i="37"/>
  <c r="K368" i="37"/>
  <c r="J368" i="37"/>
  <c r="M367" i="37"/>
  <c r="L367" i="37"/>
  <c r="K367" i="37"/>
  <c r="J367" i="37"/>
  <c r="H367" i="37"/>
  <c r="G367" i="37"/>
  <c r="F367" i="37"/>
  <c r="E367" i="37"/>
  <c r="D367" i="37"/>
  <c r="C367" i="37"/>
  <c r="M366" i="37"/>
  <c r="L366" i="37"/>
  <c r="K366" i="37"/>
  <c r="J366" i="37"/>
  <c r="M365" i="37"/>
  <c r="L365" i="37"/>
  <c r="K365" i="37"/>
  <c r="J365" i="37"/>
  <c r="H365" i="37"/>
  <c r="G365" i="37"/>
  <c r="F365" i="37"/>
  <c r="E365" i="37"/>
  <c r="D365" i="37"/>
  <c r="C365" i="37"/>
  <c r="M364" i="37"/>
  <c r="L364" i="37"/>
  <c r="K364" i="37"/>
  <c r="J364" i="37"/>
  <c r="M363" i="37"/>
  <c r="L363" i="37"/>
  <c r="K363" i="37"/>
  <c r="J363" i="37"/>
  <c r="H363" i="37"/>
  <c r="G363" i="37"/>
  <c r="F363" i="37"/>
  <c r="E363" i="37"/>
  <c r="D363" i="37"/>
  <c r="C363" i="37"/>
  <c r="M362" i="37"/>
  <c r="L362" i="37"/>
  <c r="K362" i="37"/>
  <c r="J362" i="37"/>
  <c r="M361" i="37"/>
  <c r="L361" i="37"/>
  <c r="K361" i="37"/>
  <c r="J361" i="37"/>
  <c r="H361" i="37"/>
  <c r="G361" i="37"/>
  <c r="F361" i="37"/>
  <c r="E361" i="37"/>
  <c r="D361" i="37"/>
  <c r="C361" i="37"/>
  <c r="M360" i="37"/>
  <c r="L360" i="37"/>
  <c r="K360" i="37"/>
  <c r="J360" i="37"/>
  <c r="M359" i="37"/>
  <c r="L359" i="37"/>
  <c r="K359" i="37"/>
  <c r="J359" i="37"/>
  <c r="H359" i="37"/>
  <c r="G359" i="37"/>
  <c r="F359" i="37"/>
  <c r="E359" i="37"/>
  <c r="D359" i="37"/>
  <c r="C359" i="37"/>
  <c r="M358" i="37"/>
  <c r="L358" i="37"/>
  <c r="K358" i="37"/>
  <c r="J358" i="37"/>
  <c r="M357" i="37"/>
  <c r="L357" i="37"/>
  <c r="K357" i="37"/>
  <c r="J357" i="37"/>
  <c r="H357" i="37"/>
  <c r="G357" i="37"/>
  <c r="F357" i="37"/>
  <c r="E357" i="37"/>
  <c r="D357" i="37"/>
  <c r="C357" i="37"/>
  <c r="M356" i="37"/>
  <c r="L356" i="37"/>
  <c r="K356" i="37"/>
  <c r="J356" i="37"/>
  <c r="M355" i="37"/>
  <c r="L355" i="37"/>
  <c r="K355" i="37"/>
  <c r="J355" i="37"/>
  <c r="H355" i="37"/>
  <c r="G355" i="37"/>
  <c r="F355" i="37"/>
  <c r="E355" i="37"/>
  <c r="D355" i="37"/>
  <c r="C355" i="37"/>
  <c r="M354" i="37"/>
  <c r="L354" i="37"/>
  <c r="K354" i="37"/>
  <c r="J354" i="37"/>
  <c r="M353" i="37"/>
  <c r="L353" i="37"/>
  <c r="K353" i="37"/>
  <c r="J353" i="37"/>
  <c r="H353" i="37"/>
  <c r="G353" i="37"/>
  <c r="F353" i="37"/>
  <c r="E353" i="37"/>
  <c r="D353" i="37"/>
  <c r="C353" i="37"/>
  <c r="M352" i="37"/>
  <c r="L352" i="37"/>
  <c r="K352" i="37"/>
  <c r="J352" i="37"/>
  <c r="M351" i="37"/>
  <c r="L351" i="37"/>
  <c r="K351" i="37"/>
  <c r="J351" i="37"/>
  <c r="H351" i="37"/>
  <c r="G351" i="37"/>
  <c r="F351" i="37"/>
  <c r="E351" i="37"/>
  <c r="D351" i="37"/>
  <c r="C351" i="37"/>
  <c r="M350" i="37"/>
  <c r="L350" i="37"/>
  <c r="K350" i="37"/>
  <c r="J350" i="37"/>
  <c r="M349" i="37"/>
  <c r="L349" i="37"/>
  <c r="K349" i="37"/>
  <c r="J349" i="37"/>
  <c r="H349" i="37"/>
  <c r="G349" i="37"/>
  <c r="F349" i="37"/>
  <c r="E349" i="37"/>
  <c r="D349" i="37"/>
  <c r="C349" i="37"/>
  <c r="M348" i="37"/>
  <c r="L348" i="37"/>
  <c r="K348" i="37"/>
  <c r="J348" i="37"/>
  <c r="M347" i="37"/>
  <c r="L347" i="37"/>
  <c r="K347" i="37"/>
  <c r="J347" i="37"/>
  <c r="H347" i="37"/>
  <c r="G347" i="37"/>
  <c r="F347" i="37"/>
  <c r="E347" i="37"/>
  <c r="D347" i="37"/>
  <c r="C347" i="37"/>
  <c r="M346" i="37"/>
  <c r="L346" i="37"/>
  <c r="K346" i="37"/>
  <c r="J346" i="37"/>
  <c r="M345" i="37"/>
  <c r="L345" i="37"/>
  <c r="K345" i="37"/>
  <c r="J345" i="37"/>
  <c r="H345" i="37"/>
  <c r="G345" i="37"/>
  <c r="F345" i="37"/>
  <c r="E345" i="37"/>
  <c r="D345" i="37"/>
  <c r="C345" i="37"/>
  <c r="M344" i="37"/>
  <c r="L344" i="37"/>
  <c r="K344" i="37"/>
  <c r="J344" i="37"/>
  <c r="M343" i="37"/>
  <c r="L343" i="37"/>
  <c r="K343" i="37"/>
  <c r="J343" i="37"/>
  <c r="H343" i="37"/>
  <c r="G343" i="37"/>
  <c r="F343" i="37"/>
  <c r="E343" i="37"/>
  <c r="D343" i="37"/>
  <c r="C343" i="37"/>
  <c r="M342" i="37"/>
  <c r="L342" i="37"/>
  <c r="K342" i="37"/>
  <c r="J342" i="37"/>
  <c r="M341" i="37"/>
  <c r="L341" i="37"/>
  <c r="K341" i="37"/>
  <c r="J341" i="37"/>
  <c r="H341" i="37"/>
  <c r="G341" i="37"/>
  <c r="F341" i="37"/>
  <c r="E341" i="37"/>
  <c r="D341" i="37"/>
  <c r="C341" i="37"/>
  <c r="M340" i="37"/>
  <c r="L340" i="37"/>
  <c r="K340" i="37"/>
  <c r="J340" i="37"/>
  <c r="M339" i="37"/>
  <c r="L339" i="37"/>
  <c r="K339" i="37"/>
  <c r="J339" i="37"/>
  <c r="H339" i="37"/>
  <c r="G339" i="37"/>
  <c r="F339" i="37"/>
  <c r="E339" i="37"/>
  <c r="D339" i="37"/>
  <c r="C339" i="37"/>
  <c r="M338" i="37"/>
  <c r="L338" i="37"/>
  <c r="K338" i="37"/>
  <c r="J338" i="37"/>
  <c r="M337" i="37"/>
  <c r="L337" i="37"/>
  <c r="K337" i="37"/>
  <c r="J337" i="37"/>
  <c r="H337" i="37"/>
  <c r="G337" i="37"/>
  <c r="F337" i="37"/>
  <c r="E337" i="37"/>
  <c r="D337" i="37"/>
  <c r="C337" i="37"/>
  <c r="M336" i="37"/>
  <c r="L336" i="37"/>
  <c r="K336" i="37"/>
  <c r="J336" i="37"/>
  <c r="M335" i="37"/>
  <c r="L335" i="37"/>
  <c r="K335" i="37"/>
  <c r="J335" i="37"/>
  <c r="H335" i="37"/>
  <c r="G335" i="37"/>
  <c r="F335" i="37"/>
  <c r="E335" i="37"/>
  <c r="D335" i="37"/>
  <c r="C335" i="37"/>
  <c r="M334" i="37"/>
  <c r="L334" i="37"/>
  <c r="K334" i="37"/>
  <c r="J334" i="37"/>
  <c r="M333" i="37"/>
  <c r="L333" i="37"/>
  <c r="K333" i="37"/>
  <c r="J333" i="37"/>
  <c r="H333" i="37"/>
  <c r="G333" i="37"/>
  <c r="F333" i="37"/>
  <c r="E333" i="37"/>
  <c r="D333" i="37"/>
  <c r="C333" i="37"/>
  <c r="M332" i="37"/>
  <c r="L332" i="37"/>
  <c r="K332" i="37"/>
  <c r="J332" i="37"/>
  <c r="M331" i="37"/>
  <c r="L331" i="37"/>
  <c r="K331" i="37"/>
  <c r="J331" i="37"/>
  <c r="H331" i="37"/>
  <c r="G331" i="37"/>
  <c r="F331" i="37"/>
  <c r="E331" i="37"/>
  <c r="D331" i="37"/>
  <c r="C331" i="37"/>
  <c r="M330" i="37"/>
  <c r="L330" i="37"/>
  <c r="K330" i="37"/>
  <c r="J330" i="37"/>
  <c r="M329" i="37"/>
  <c r="L329" i="37"/>
  <c r="K329" i="37"/>
  <c r="J329" i="37"/>
  <c r="H329" i="37"/>
  <c r="G329" i="37"/>
  <c r="F329" i="37"/>
  <c r="E329" i="37"/>
  <c r="D329" i="37"/>
  <c r="C329" i="37"/>
  <c r="M328" i="37"/>
  <c r="L328" i="37"/>
  <c r="K328" i="37"/>
  <c r="J328" i="37"/>
  <c r="M327" i="37"/>
  <c r="L327" i="37"/>
  <c r="K327" i="37"/>
  <c r="J327" i="37"/>
  <c r="H327" i="37"/>
  <c r="G327" i="37"/>
  <c r="F327" i="37"/>
  <c r="E327" i="37"/>
  <c r="D327" i="37"/>
  <c r="C327" i="37"/>
  <c r="M326" i="37"/>
  <c r="L326" i="37"/>
  <c r="K326" i="37"/>
  <c r="J326" i="37"/>
  <c r="M325" i="37"/>
  <c r="L325" i="37"/>
  <c r="K325" i="37"/>
  <c r="J325" i="37"/>
  <c r="H325" i="37"/>
  <c r="G325" i="37"/>
  <c r="F325" i="37"/>
  <c r="E325" i="37"/>
  <c r="D325" i="37"/>
  <c r="C325" i="37"/>
  <c r="M324" i="37"/>
  <c r="L324" i="37"/>
  <c r="K324" i="37"/>
  <c r="J324" i="37"/>
  <c r="M323" i="37"/>
  <c r="L323" i="37"/>
  <c r="K323" i="37"/>
  <c r="J323" i="37"/>
  <c r="H323" i="37"/>
  <c r="G323" i="37"/>
  <c r="F323" i="37"/>
  <c r="E323" i="37"/>
  <c r="D323" i="37"/>
  <c r="C323" i="37"/>
  <c r="M322" i="37"/>
  <c r="L322" i="37"/>
  <c r="K322" i="37"/>
  <c r="J322" i="37"/>
  <c r="M321" i="37"/>
  <c r="L321" i="37"/>
  <c r="K321" i="37"/>
  <c r="J321" i="37"/>
  <c r="H321" i="37"/>
  <c r="G321" i="37"/>
  <c r="F321" i="37"/>
  <c r="E321" i="37"/>
  <c r="D321" i="37"/>
  <c r="C321" i="37"/>
  <c r="M320" i="37"/>
  <c r="L320" i="37"/>
  <c r="K320" i="37"/>
  <c r="J320" i="37"/>
  <c r="M319" i="37"/>
  <c r="L319" i="37"/>
  <c r="K319" i="37"/>
  <c r="J319" i="37"/>
  <c r="H319" i="37"/>
  <c r="G319" i="37"/>
  <c r="F319" i="37"/>
  <c r="E319" i="37"/>
  <c r="D319" i="37"/>
  <c r="C319" i="37"/>
  <c r="M318" i="37"/>
  <c r="L318" i="37"/>
  <c r="K318" i="37"/>
  <c r="J318" i="37"/>
  <c r="M317" i="37"/>
  <c r="L317" i="37"/>
  <c r="K317" i="37"/>
  <c r="J317" i="37"/>
  <c r="H317" i="37"/>
  <c r="G317" i="37"/>
  <c r="F317" i="37"/>
  <c r="E317" i="37"/>
  <c r="D317" i="37"/>
  <c r="C317" i="37"/>
  <c r="M316" i="37"/>
  <c r="L316" i="37"/>
  <c r="K316" i="37"/>
  <c r="J316" i="37"/>
  <c r="M315" i="37"/>
  <c r="L315" i="37"/>
  <c r="K315" i="37"/>
  <c r="J315" i="37"/>
  <c r="H315" i="37"/>
  <c r="G315" i="37"/>
  <c r="F315" i="37"/>
  <c r="E315" i="37"/>
  <c r="D315" i="37"/>
  <c r="C315" i="37"/>
  <c r="M314" i="37"/>
  <c r="L314" i="37"/>
  <c r="K314" i="37"/>
  <c r="J314" i="37"/>
  <c r="M313" i="37"/>
  <c r="L313" i="37"/>
  <c r="K313" i="37"/>
  <c r="J313" i="37"/>
  <c r="H313" i="37"/>
  <c r="G313" i="37"/>
  <c r="F313" i="37"/>
  <c r="E313" i="37"/>
  <c r="D313" i="37"/>
  <c r="C313" i="37"/>
  <c r="M312" i="37"/>
  <c r="L312" i="37"/>
  <c r="K312" i="37"/>
  <c r="J312" i="37"/>
  <c r="M311" i="37"/>
  <c r="L311" i="37"/>
  <c r="K311" i="37"/>
  <c r="J311" i="37"/>
  <c r="H311" i="37"/>
  <c r="G311" i="37"/>
  <c r="F311" i="37"/>
  <c r="E311" i="37"/>
  <c r="D311" i="37"/>
  <c r="C311" i="37"/>
  <c r="M310" i="37"/>
  <c r="L310" i="37"/>
  <c r="K310" i="37"/>
  <c r="J310" i="37"/>
  <c r="M309" i="37"/>
  <c r="L309" i="37"/>
  <c r="K309" i="37"/>
  <c r="J309" i="37"/>
  <c r="H309" i="37"/>
  <c r="G309" i="37"/>
  <c r="F309" i="37"/>
  <c r="E309" i="37"/>
  <c r="D309" i="37"/>
  <c r="C309" i="37"/>
  <c r="M308" i="37"/>
  <c r="L308" i="37"/>
  <c r="K308" i="37"/>
  <c r="J308" i="37"/>
  <c r="M307" i="37"/>
  <c r="L307" i="37"/>
  <c r="K307" i="37"/>
  <c r="J307" i="37"/>
  <c r="H307" i="37"/>
  <c r="G307" i="37"/>
  <c r="F307" i="37"/>
  <c r="E307" i="37"/>
  <c r="D307" i="37"/>
  <c r="C307" i="37"/>
  <c r="M306" i="37"/>
  <c r="L306" i="37"/>
  <c r="K306" i="37"/>
  <c r="J306" i="37"/>
  <c r="M305" i="37"/>
  <c r="L305" i="37"/>
  <c r="K305" i="37"/>
  <c r="J305" i="37"/>
  <c r="H305" i="37"/>
  <c r="G305" i="37"/>
  <c r="F305" i="37"/>
  <c r="E305" i="37"/>
  <c r="D305" i="37"/>
  <c r="C305" i="37"/>
  <c r="M304" i="37"/>
  <c r="L304" i="37"/>
  <c r="K304" i="37"/>
  <c r="J304" i="37"/>
  <c r="M303" i="37"/>
  <c r="L303" i="37"/>
  <c r="K303" i="37"/>
  <c r="J303" i="37"/>
  <c r="H303" i="37"/>
  <c r="G303" i="37"/>
  <c r="F303" i="37"/>
  <c r="E303" i="37"/>
  <c r="D303" i="37"/>
  <c r="C303" i="37"/>
  <c r="M302" i="37"/>
  <c r="L302" i="37"/>
  <c r="K302" i="37"/>
  <c r="J302" i="37"/>
  <c r="M301" i="37"/>
  <c r="L301" i="37"/>
  <c r="K301" i="37"/>
  <c r="J301" i="37"/>
  <c r="H301" i="37"/>
  <c r="G301" i="37"/>
  <c r="F301" i="37"/>
  <c r="E301" i="37"/>
  <c r="D301" i="37"/>
  <c r="C301" i="37"/>
  <c r="M300" i="37"/>
  <c r="L300" i="37"/>
  <c r="K300" i="37"/>
  <c r="J300" i="37"/>
  <c r="M299" i="37"/>
  <c r="L299" i="37"/>
  <c r="K299" i="37"/>
  <c r="J299" i="37"/>
  <c r="H299" i="37"/>
  <c r="G299" i="37"/>
  <c r="F299" i="37"/>
  <c r="E299" i="37"/>
  <c r="D299" i="37"/>
  <c r="C299" i="37"/>
  <c r="M298" i="37"/>
  <c r="L298" i="37"/>
  <c r="K298" i="37"/>
  <c r="J298" i="37"/>
  <c r="M297" i="37"/>
  <c r="L297" i="37"/>
  <c r="K297" i="37"/>
  <c r="J297" i="37"/>
  <c r="H297" i="37"/>
  <c r="G297" i="37"/>
  <c r="F297" i="37"/>
  <c r="E297" i="37"/>
  <c r="D297" i="37"/>
  <c r="C297" i="37"/>
  <c r="M296" i="37"/>
  <c r="L296" i="37"/>
  <c r="K296" i="37"/>
  <c r="J296" i="37"/>
  <c r="M295" i="37"/>
  <c r="L295" i="37"/>
  <c r="K295" i="37"/>
  <c r="J295" i="37"/>
  <c r="H295" i="37"/>
  <c r="G295" i="37"/>
  <c r="F295" i="37"/>
  <c r="E295" i="37"/>
  <c r="D295" i="37"/>
  <c r="C295" i="37"/>
  <c r="M294" i="37"/>
  <c r="L294" i="37"/>
  <c r="K294" i="37"/>
  <c r="J294" i="37"/>
  <c r="M293" i="37"/>
  <c r="L293" i="37"/>
  <c r="K293" i="37"/>
  <c r="J293" i="37"/>
  <c r="H293" i="37"/>
  <c r="G293" i="37"/>
  <c r="F293" i="37"/>
  <c r="E293" i="37"/>
  <c r="D293" i="37"/>
  <c r="C293" i="37"/>
  <c r="M292" i="37"/>
  <c r="L292" i="37"/>
  <c r="K292" i="37"/>
  <c r="J292" i="37"/>
  <c r="M291" i="37"/>
  <c r="L291" i="37"/>
  <c r="K291" i="37"/>
  <c r="J291" i="37"/>
  <c r="H291" i="37"/>
  <c r="G291" i="37"/>
  <c r="F291" i="37"/>
  <c r="E291" i="37"/>
  <c r="D291" i="37"/>
  <c r="C291" i="37"/>
  <c r="M290" i="37"/>
  <c r="L290" i="37"/>
  <c r="K290" i="37"/>
  <c r="J290" i="37"/>
  <c r="M289" i="37"/>
  <c r="L289" i="37"/>
  <c r="K289" i="37"/>
  <c r="J289" i="37"/>
  <c r="H289" i="37"/>
  <c r="G289" i="37"/>
  <c r="F289" i="37"/>
  <c r="E289" i="37"/>
  <c r="D289" i="37"/>
  <c r="C289" i="37"/>
  <c r="M288" i="37"/>
  <c r="L288" i="37"/>
  <c r="K288" i="37"/>
  <c r="J288" i="37"/>
  <c r="M287" i="37"/>
  <c r="L287" i="37"/>
  <c r="K287" i="37"/>
  <c r="J287" i="37"/>
  <c r="H287" i="37"/>
  <c r="G287" i="37"/>
  <c r="F287" i="37"/>
  <c r="E287" i="37"/>
  <c r="D287" i="37"/>
  <c r="C287" i="37"/>
  <c r="M286" i="37"/>
  <c r="L286" i="37"/>
  <c r="K286" i="37"/>
  <c r="J286" i="37"/>
  <c r="M285" i="37"/>
  <c r="L285" i="37"/>
  <c r="K285" i="37"/>
  <c r="J285" i="37"/>
  <c r="H285" i="37"/>
  <c r="G285" i="37"/>
  <c r="F285" i="37"/>
  <c r="E285" i="37"/>
  <c r="D285" i="37"/>
  <c r="C285" i="37"/>
  <c r="M284" i="37"/>
  <c r="L284" i="37"/>
  <c r="K284" i="37"/>
  <c r="J284" i="37"/>
  <c r="M283" i="37"/>
  <c r="L283" i="37"/>
  <c r="K283" i="37"/>
  <c r="J283" i="37"/>
  <c r="H283" i="37"/>
  <c r="G283" i="37"/>
  <c r="F283" i="37"/>
  <c r="E283" i="37"/>
  <c r="D283" i="37"/>
  <c r="C283" i="37"/>
  <c r="M282" i="37"/>
  <c r="L282" i="37"/>
  <c r="K282" i="37"/>
  <c r="J282" i="37"/>
  <c r="M281" i="37"/>
  <c r="L281" i="37"/>
  <c r="K281" i="37"/>
  <c r="J281" i="37"/>
  <c r="H281" i="37"/>
  <c r="G281" i="37"/>
  <c r="F281" i="37"/>
  <c r="E281" i="37"/>
  <c r="D281" i="37"/>
  <c r="C281" i="37"/>
  <c r="M280" i="37"/>
  <c r="L280" i="37"/>
  <c r="K280" i="37"/>
  <c r="J280" i="37"/>
  <c r="M279" i="37"/>
  <c r="L279" i="37"/>
  <c r="K279" i="37"/>
  <c r="J279" i="37"/>
  <c r="H279" i="37"/>
  <c r="G279" i="37"/>
  <c r="F279" i="37"/>
  <c r="E279" i="37"/>
  <c r="D279" i="37"/>
  <c r="C279" i="37"/>
  <c r="M278" i="37"/>
  <c r="L278" i="37"/>
  <c r="K278" i="37"/>
  <c r="J278" i="37"/>
  <c r="M277" i="37"/>
  <c r="L277" i="37"/>
  <c r="K277" i="37"/>
  <c r="J277" i="37"/>
  <c r="H277" i="37"/>
  <c r="G277" i="37"/>
  <c r="F277" i="37"/>
  <c r="E277" i="37"/>
  <c r="D277" i="37"/>
  <c r="C277" i="37"/>
  <c r="M276" i="37"/>
  <c r="L276" i="37"/>
  <c r="K276" i="37"/>
  <c r="J276" i="37"/>
  <c r="M275" i="37"/>
  <c r="L275" i="37"/>
  <c r="K275" i="37"/>
  <c r="J275" i="37"/>
  <c r="H275" i="37"/>
  <c r="G275" i="37"/>
  <c r="F275" i="37"/>
  <c r="E275" i="37"/>
  <c r="D275" i="37"/>
  <c r="C275" i="37"/>
  <c r="M274" i="37"/>
  <c r="L274" i="37"/>
  <c r="K274" i="37"/>
  <c r="J274" i="37"/>
  <c r="M273" i="37"/>
  <c r="L273" i="37"/>
  <c r="K273" i="37"/>
  <c r="J273" i="37"/>
  <c r="H273" i="37"/>
  <c r="G273" i="37"/>
  <c r="F273" i="37"/>
  <c r="E273" i="37"/>
  <c r="D273" i="37"/>
  <c r="C273" i="37"/>
  <c r="M272" i="37"/>
  <c r="L272" i="37"/>
  <c r="K272" i="37"/>
  <c r="J272" i="37"/>
  <c r="M271" i="37"/>
  <c r="L271" i="37"/>
  <c r="K271" i="37"/>
  <c r="J271" i="37"/>
  <c r="H271" i="37"/>
  <c r="G271" i="37"/>
  <c r="F271" i="37"/>
  <c r="E271" i="37"/>
  <c r="D271" i="37"/>
  <c r="C271" i="37"/>
  <c r="M270" i="37"/>
  <c r="L270" i="37"/>
  <c r="K270" i="37"/>
  <c r="J270" i="37"/>
  <c r="M269" i="37"/>
  <c r="L269" i="37"/>
  <c r="K269" i="37"/>
  <c r="J269" i="37"/>
  <c r="H269" i="37"/>
  <c r="G269" i="37"/>
  <c r="F269" i="37"/>
  <c r="E269" i="37"/>
  <c r="D269" i="37"/>
  <c r="C269" i="37"/>
  <c r="M268" i="37"/>
  <c r="L268" i="37"/>
  <c r="K268" i="37"/>
  <c r="J268" i="37"/>
  <c r="M267" i="37"/>
  <c r="L267" i="37"/>
  <c r="K267" i="37"/>
  <c r="J267" i="37"/>
  <c r="H267" i="37"/>
  <c r="G267" i="37"/>
  <c r="F267" i="37"/>
  <c r="E267" i="37"/>
  <c r="D267" i="37"/>
  <c r="C267" i="37"/>
  <c r="M266" i="37"/>
  <c r="L266" i="37"/>
  <c r="K266" i="37"/>
  <c r="J266" i="37"/>
  <c r="M265" i="37"/>
  <c r="L265" i="37"/>
  <c r="K265" i="37"/>
  <c r="J265" i="37"/>
  <c r="H265" i="37"/>
  <c r="G265" i="37"/>
  <c r="F265" i="37"/>
  <c r="E265" i="37"/>
  <c r="D265" i="37"/>
  <c r="C265" i="37"/>
  <c r="M264" i="37"/>
  <c r="L264" i="37"/>
  <c r="K264" i="37"/>
  <c r="J264" i="37"/>
  <c r="M263" i="37"/>
  <c r="L263" i="37"/>
  <c r="K263" i="37"/>
  <c r="J263" i="37"/>
  <c r="H263" i="37"/>
  <c r="G263" i="37"/>
  <c r="F263" i="37"/>
  <c r="E263" i="37"/>
  <c r="D263" i="37"/>
  <c r="C263" i="37"/>
  <c r="M262" i="37"/>
  <c r="L262" i="37"/>
  <c r="K262" i="37"/>
  <c r="J262" i="37"/>
  <c r="M261" i="37"/>
  <c r="L261" i="37"/>
  <c r="K261" i="37"/>
  <c r="J261" i="37"/>
  <c r="H261" i="37"/>
  <c r="G261" i="37"/>
  <c r="F261" i="37"/>
  <c r="E261" i="37"/>
  <c r="D261" i="37"/>
  <c r="C261" i="37"/>
  <c r="M260" i="37"/>
  <c r="L260" i="37"/>
  <c r="K260" i="37"/>
  <c r="J260" i="37"/>
  <c r="M259" i="37"/>
  <c r="L259" i="37"/>
  <c r="K259" i="37"/>
  <c r="J259" i="37"/>
  <c r="H259" i="37"/>
  <c r="G259" i="37"/>
  <c r="F259" i="37"/>
  <c r="E259" i="37"/>
  <c r="D259" i="37"/>
  <c r="C259" i="37"/>
  <c r="M258" i="37"/>
  <c r="L258" i="37"/>
  <c r="K258" i="37"/>
  <c r="J258" i="37"/>
  <c r="M257" i="37"/>
  <c r="L257" i="37"/>
  <c r="K257" i="37"/>
  <c r="J257" i="37"/>
  <c r="H257" i="37"/>
  <c r="G257" i="37"/>
  <c r="F257" i="37"/>
  <c r="E257" i="37"/>
  <c r="D257" i="37"/>
  <c r="C257" i="37"/>
  <c r="M256" i="37"/>
  <c r="L256" i="37"/>
  <c r="K256" i="37"/>
  <c r="J256" i="37"/>
  <c r="M255" i="37"/>
  <c r="L255" i="37"/>
  <c r="K255" i="37"/>
  <c r="J255" i="37"/>
  <c r="H255" i="37"/>
  <c r="G255" i="37"/>
  <c r="F255" i="37"/>
  <c r="E255" i="37"/>
  <c r="D255" i="37"/>
  <c r="C255" i="37"/>
  <c r="M254" i="37"/>
  <c r="L254" i="37"/>
  <c r="K254" i="37"/>
  <c r="J254" i="37"/>
  <c r="M253" i="37"/>
  <c r="L253" i="37"/>
  <c r="K253" i="37"/>
  <c r="J253" i="37"/>
  <c r="H253" i="37"/>
  <c r="G253" i="37"/>
  <c r="F253" i="37"/>
  <c r="E253" i="37"/>
  <c r="D253" i="37"/>
  <c r="C253" i="37"/>
  <c r="M252" i="37"/>
  <c r="L252" i="37"/>
  <c r="K252" i="37"/>
  <c r="J252" i="37"/>
  <c r="M251" i="37"/>
  <c r="L251" i="37"/>
  <c r="K251" i="37"/>
  <c r="J251" i="37"/>
  <c r="H251" i="37"/>
  <c r="G251" i="37"/>
  <c r="F251" i="37"/>
  <c r="E251" i="37"/>
  <c r="D251" i="37"/>
  <c r="C251" i="37"/>
  <c r="M250" i="37"/>
  <c r="L250" i="37"/>
  <c r="K250" i="37"/>
  <c r="J250" i="37"/>
  <c r="M249" i="37"/>
  <c r="L249" i="37"/>
  <c r="K249" i="37"/>
  <c r="J249" i="37"/>
  <c r="H249" i="37"/>
  <c r="G249" i="37"/>
  <c r="F249" i="37"/>
  <c r="E249" i="37"/>
  <c r="D249" i="37"/>
  <c r="C249" i="37"/>
  <c r="M248" i="37"/>
  <c r="L248" i="37"/>
  <c r="K248" i="37"/>
  <c r="J248" i="37"/>
  <c r="M247" i="37"/>
  <c r="L247" i="37"/>
  <c r="K247" i="37"/>
  <c r="J247" i="37"/>
  <c r="H247" i="37"/>
  <c r="G247" i="37"/>
  <c r="F247" i="37"/>
  <c r="E247" i="37"/>
  <c r="D247" i="37"/>
  <c r="C247" i="37"/>
  <c r="M246" i="37"/>
  <c r="L246" i="37"/>
  <c r="K246" i="37"/>
  <c r="J246" i="37"/>
  <c r="M245" i="37"/>
  <c r="L245" i="37"/>
  <c r="K245" i="37"/>
  <c r="J245" i="37"/>
  <c r="H245" i="37"/>
  <c r="G245" i="37"/>
  <c r="F245" i="37"/>
  <c r="E245" i="37"/>
  <c r="D245" i="37"/>
  <c r="C245" i="37"/>
  <c r="M244" i="37"/>
  <c r="L244" i="37"/>
  <c r="K244" i="37"/>
  <c r="J244" i="37"/>
  <c r="M243" i="37"/>
  <c r="L243" i="37"/>
  <c r="K243" i="37"/>
  <c r="J243" i="37"/>
  <c r="H243" i="37"/>
  <c r="G243" i="37"/>
  <c r="F243" i="37"/>
  <c r="E243" i="37"/>
  <c r="D243" i="37"/>
  <c r="C243" i="37"/>
  <c r="M242" i="37"/>
  <c r="L242" i="37"/>
  <c r="K242" i="37"/>
  <c r="J242" i="37"/>
  <c r="M241" i="37"/>
  <c r="L241" i="37"/>
  <c r="K241" i="37"/>
  <c r="J241" i="37"/>
  <c r="H241" i="37"/>
  <c r="G241" i="37"/>
  <c r="F241" i="37"/>
  <c r="E241" i="37"/>
  <c r="D241" i="37"/>
  <c r="C241" i="37"/>
  <c r="M240" i="37"/>
  <c r="L240" i="37"/>
  <c r="K240" i="37"/>
  <c r="J240" i="37"/>
  <c r="M239" i="37"/>
  <c r="L239" i="37"/>
  <c r="K239" i="37"/>
  <c r="J239" i="37"/>
  <c r="H239" i="37"/>
  <c r="G239" i="37"/>
  <c r="F239" i="37"/>
  <c r="E239" i="37"/>
  <c r="D239" i="37"/>
  <c r="C239" i="37"/>
  <c r="M238" i="37"/>
  <c r="L238" i="37"/>
  <c r="K238" i="37"/>
  <c r="J238" i="37"/>
  <c r="M237" i="37"/>
  <c r="L237" i="37"/>
  <c r="K237" i="37"/>
  <c r="J237" i="37"/>
  <c r="H237" i="37"/>
  <c r="G237" i="37"/>
  <c r="F237" i="37"/>
  <c r="E237" i="37"/>
  <c r="D237" i="37"/>
  <c r="C237" i="37"/>
  <c r="M236" i="37"/>
  <c r="L236" i="37"/>
  <c r="K236" i="37"/>
  <c r="J236" i="37"/>
  <c r="M235" i="37"/>
  <c r="L235" i="37"/>
  <c r="K235" i="37"/>
  <c r="J235" i="37"/>
  <c r="H235" i="37"/>
  <c r="G235" i="37"/>
  <c r="F235" i="37"/>
  <c r="E235" i="37"/>
  <c r="D235" i="37"/>
  <c r="C235" i="37"/>
  <c r="M234" i="37"/>
  <c r="L234" i="37"/>
  <c r="K234" i="37"/>
  <c r="J234" i="37"/>
  <c r="M233" i="37"/>
  <c r="L233" i="37"/>
  <c r="K233" i="37"/>
  <c r="J233" i="37"/>
  <c r="H233" i="37"/>
  <c r="G233" i="37"/>
  <c r="F233" i="37"/>
  <c r="E233" i="37"/>
  <c r="D233" i="37"/>
  <c r="C233" i="37"/>
  <c r="M232" i="37"/>
  <c r="L232" i="37"/>
  <c r="K232" i="37"/>
  <c r="J232" i="37"/>
  <c r="M231" i="37"/>
  <c r="L231" i="37"/>
  <c r="K231" i="37"/>
  <c r="J231" i="37"/>
  <c r="H231" i="37"/>
  <c r="G231" i="37"/>
  <c r="F231" i="37"/>
  <c r="E231" i="37"/>
  <c r="D231" i="37"/>
  <c r="C231" i="37"/>
  <c r="M230" i="37"/>
  <c r="L230" i="37"/>
  <c r="K230" i="37"/>
  <c r="J230" i="37"/>
  <c r="M229" i="37"/>
  <c r="L229" i="37"/>
  <c r="K229" i="37"/>
  <c r="J229" i="37"/>
  <c r="H229" i="37"/>
  <c r="G229" i="37"/>
  <c r="F229" i="37"/>
  <c r="E229" i="37"/>
  <c r="D229" i="37"/>
  <c r="C229" i="37"/>
  <c r="M228" i="37"/>
  <c r="L228" i="37"/>
  <c r="K228" i="37"/>
  <c r="J228" i="37"/>
  <c r="M227" i="37"/>
  <c r="L227" i="37"/>
  <c r="K227" i="37"/>
  <c r="J227" i="37"/>
  <c r="H227" i="37"/>
  <c r="G227" i="37"/>
  <c r="F227" i="37"/>
  <c r="E227" i="37"/>
  <c r="D227" i="37"/>
  <c r="C227" i="37"/>
  <c r="M226" i="37"/>
  <c r="L226" i="37"/>
  <c r="K226" i="37"/>
  <c r="J226" i="37"/>
  <c r="M225" i="37"/>
  <c r="L225" i="37"/>
  <c r="K225" i="37"/>
  <c r="J225" i="37"/>
  <c r="H225" i="37"/>
  <c r="G225" i="37"/>
  <c r="F225" i="37"/>
  <c r="E225" i="37"/>
  <c r="D225" i="37"/>
  <c r="C225" i="37"/>
  <c r="M224" i="37"/>
  <c r="L224" i="37"/>
  <c r="K224" i="37"/>
  <c r="J224" i="37"/>
  <c r="M223" i="37"/>
  <c r="L223" i="37"/>
  <c r="K223" i="37"/>
  <c r="J223" i="37"/>
  <c r="H223" i="37"/>
  <c r="G223" i="37"/>
  <c r="F223" i="37"/>
  <c r="E223" i="37"/>
  <c r="D223" i="37"/>
  <c r="C223" i="37"/>
  <c r="M222" i="37"/>
  <c r="L222" i="37"/>
  <c r="K222" i="37"/>
  <c r="J222" i="37"/>
  <c r="M221" i="37"/>
  <c r="L221" i="37"/>
  <c r="K221" i="37"/>
  <c r="J221" i="37"/>
  <c r="H221" i="37"/>
  <c r="G221" i="37"/>
  <c r="F221" i="37"/>
  <c r="E221" i="37"/>
  <c r="D221" i="37"/>
  <c r="C221" i="37"/>
  <c r="M220" i="37"/>
  <c r="L220" i="37"/>
  <c r="K220" i="37"/>
  <c r="J220" i="37"/>
  <c r="M219" i="37"/>
  <c r="L219" i="37"/>
  <c r="K219" i="37"/>
  <c r="J219" i="37"/>
  <c r="H219" i="37"/>
  <c r="G219" i="37"/>
  <c r="F219" i="37"/>
  <c r="E219" i="37"/>
  <c r="D219" i="37"/>
  <c r="C219" i="37"/>
  <c r="M218" i="37"/>
  <c r="L218" i="37"/>
  <c r="K218" i="37"/>
  <c r="J218" i="37"/>
  <c r="M217" i="37"/>
  <c r="L217" i="37"/>
  <c r="K217" i="37"/>
  <c r="J217" i="37"/>
  <c r="H217" i="37"/>
  <c r="G217" i="37"/>
  <c r="F217" i="37"/>
  <c r="E217" i="37"/>
  <c r="D217" i="37"/>
  <c r="C217" i="37"/>
  <c r="M216" i="37"/>
  <c r="L216" i="37"/>
  <c r="K216" i="37"/>
  <c r="J216" i="37"/>
  <c r="M215" i="37"/>
  <c r="L215" i="37"/>
  <c r="K215" i="37"/>
  <c r="J215" i="37"/>
  <c r="H215" i="37"/>
  <c r="G215" i="37"/>
  <c r="F215" i="37"/>
  <c r="E215" i="37"/>
  <c r="D215" i="37"/>
  <c r="C215" i="37"/>
  <c r="M214" i="37"/>
  <c r="L214" i="37"/>
  <c r="K214" i="37"/>
  <c r="J214" i="37"/>
  <c r="M213" i="37"/>
  <c r="L213" i="37"/>
  <c r="K213" i="37"/>
  <c r="J213" i="37"/>
  <c r="H213" i="37"/>
  <c r="G213" i="37"/>
  <c r="F213" i="37"/>
  <c r="E213" i="37"/>
  <c r="D213" i="37"/>
  <c r="C213" i="37"/>
  <c r="M212" i="37"/>
  <c r="L212" i="37"/>
  <c r="K212" i="37"/>
  <c r="J212" i="37"/>
  <c r="M211" i="37"/>
  <c r="L211" i="37"/>
  <c r="K211" i="37"/>
  <c r="J211" i="37"/>
  <c r="H211" i="37"/>
  <c r="G211" i="37"/>
  <c r="F211" i="37"/>
  <c r="E211" i="37"/>
  <c r="D211" i="37"/>
  <c r="C211" i="37"/>
  <c r="M210" i="37"/>
  <c r="L210" i="37"/>
  <c r="K210" i="37"/>
  <c r="J210" i="37"/>
  <c r="M209" i="37"/>
  <c r="L209" i="37"/>
  <c r="K209" i="37"/>
  <c r="J209" i="37"/>
  <c r="H209" i="37"/>
  <c r="G209" i="37"/>
  <c r="F209" i="37"/>
  <c r="E209" i="37"/>
  <c r="D209" i="37"/>
  <c r="C209" i="37"/>
  <c r="M208" i="37"/>
  <c r="L208" i="37"/>
  <c r="K208" i="37"/>
  <c r="J208" i="37"/>
  <c r="M207" i="37"/>
  <c r="L207" i="37"/>
  <c r="K207" i="37"/>
  <c r="J207" i="37"/>
  <c r="H207" i="37"/>
  <c r="G207" i="37"/>
  <c r="F207" i="37"/>
  <c r="E207" i="37"/>
  <c r="D207" i="37"/>
  <c r="C207" i="37"/>
  <c r="M206" i="37"/>
  <c r="L206" i="37"/>
  <c r="K206" i="37"/>
  <c r="J206" i="37"/>
  <c r="M205" i="37"/>
  <c r="L205" i="37"/>
  <c r="K205" i="37"/>
  <c r="J205" i="37"/>
  <c r="H205" i="37"/>
  <c r="G205" i="37"/>
  <c r="F205" i="37"/>
  <c r="E205" i="37"/>
  <c r="D205" i="37"/>
  <c r="C205" i="37"/>
  <c r="M204" i="37"/>
  <c r="L204" i="37"/>
  <c r="K204" i="37"/>
  <c r="J204" i="37"/>
  <c r="M203" i="37"/>
  <c r="L203" i="37"/>
  <c r="K203" i="37"/>
  <c r="J203" i="37"/>
  <c r="H203" i="37"/>
  <c r="G203" i="37"/>
  <c r="F203" i="37"/>
  <c r="E203" i="37"/>
  <c r="D203" i="37"/>
  <c r="C203" i="37"/>
  <c r="M202" i="37"/>
  <c r="L202" i="37"/>
  <c r="K202" i="37"/>
  <c r="J202" i="37"/>
  <c r="M201" i="37"/>
  <c r="L201" i="37"/>
  <c r="K201" i="37"/>
  <c r="J201" i="37"/>
  <c r="H201" i="37"/>
  <c r="G201" i="37"/>
  <c r="F201" i="37"/>
  <c r="E201" i="37"/>
  <c r="D201" i="37"/>
  <c r="C201" i="37"/>
  <c r="M200" i="37"/>
  <c r="L200" i="37"/>
  <c r="K200" i="37"/>
  <c r="J200" i="37"/>
  <c r="M199" i="37"/>
  <c r="L199" i="37"/>
  <c r="K199" i="37"/>
  <c r="J199" i="37"/>
  <c r="H199" i="37"/>
  <c r="G199" i="37"/>
  <c r="F199" i="37"/>
  <c r="E199" i="37"/>
  <c r="D199" i="37"/>
  <c r="C199" i="37"/>
  <c r="M198" i="37"/>
  <c r="L198" i="37"/>
  <c r="K198" i="37"/>
  <c r="J198" i="37"/>
  <c r="M197" i="37"/>
  <c r="L197" i="37"/>
  <c r="K197" i="37"/>
  <c r="J197" i="37"/>
  <c r="H197" i="37"/>
  <c r="G197" i="37"/>
  <c r="F197" i="37"/>
  <c r="E197" i="37"/>
  <c r="D197" i="37"/>
  <c r="C197" i="37"/>
  <c r="M196" i="37"/>
  <c r="L196" i="37"/>
  <c r="K196" i="37"/>
  <c r="J196" i="37"/>
  <c r="M195" i="37"/>
  <c r="L195" i="37"/>
  <c r="K195" i="37"/>
  <c r="J195" i="37"/>
  <c r="H195" i="37"/>
  <c r="G195" i="37"/>
  <c r="F195" i="37"/>
  <c r="E195" i="37"/>
  <c r="D195" i="37"/>
  <c r="C195" i="37"/>
  <c r="M194" i="37"/>
  <c r="L194" i="37"/>
  <c r="K194" i="37"/>
  <c r="J194" i="37"/>
  <c r="M193" i="37"/>
  <c r="L193" i="37"/>
  <c r="K193" i="37"/>
  <c r="J193" i="37"/>
  <c r="H193" i="37"/>
  <c r="G193" i="37"/>
  <c r="F193" i="37"/>
  <c r="E193" i="37"/>
  <c r="D193" i="37"/>
  <c r="C193" i="37"/>
  <c r="M192" i="37"/>
  <c r="L192" i="37"/>
  <c r="K192" i="37"/>
  <c r="J192" i="37"/>
  <c r="M191" i="37"/>
  <c r="L191" i="37"/>
  <c r="K191" i="37"/>
  <c r="J191" i="37"/>
  <c r="H191" i="37"/>
  <c r="G191" i="37"/>
  <c r="F191" i="37"/>
  <c r="E191" i="37"/>
  <c r="D191" i="37"/>
  <c r="C191" i="37"/>
  <c r="M190" i="37"/>
  <c r="L190" i="37"/>
  <c r="K190" i="37"/>
  <c r="J190" i="37"/>
  <c r="M189" i="37"/>
  <c r="L189" i="37"/>
  <c r="K189" i="37"/>
  <c r="J189" i="37"/>
  <c r="H189" i="37"/>
  <c r="G189" i="37"/>
  <c r="F189" i="37"/>
  <c r="E189" i="37"/>
  <c r="D189" i="37"/>
  <c r="C189" i="37"/>
  <c r="M188" i="37"/>
  <c r="L188" i="37"/>
  <c r="K188" i="37"/>
  <c r="J188" i="37"/>
  <c r="M187" i="37"/>
  <c r="L187" i="37"/>
  <c r="K187" i="37"/>
  <c r="J187" i="37"/>
  <c r="H187" i="37"/>
  <c r="G187" i="37"/>
  <c r="F187" i="37"/>
  <c r="E187" i="37"/>
  <c r="D187" i="37"/>
  <c r="C187" i="37"/>
  <c r="M186" i="37"/>
  <c r="L186" i="37"/>
  <c r="K186" i="37"/>
  <c r="J186" i="37"/>
  <c r="M185" i="37"/>
  <c r="L185" i="37"/>
  <c r="K185" i="37"/>
  <c r="J185" i="37"/>
  <c r="H185" i="37"/>
  <c r="G185" i="37"/>
  <c r="F185" i="37"/>
  <c r="E185" i="37"/>
  <c r="D185" i="37"/>
  <c r="C185" i="37"/>
  <c r="M184" i="37"/>
  <c r="L184" i="37"/>
  <c r="K184" i="37"/>
  <c r="J184" i="37"/>
  <c r="M183" i="37"/>
  <c r="L183" i="37"/>
  <c r="K183" i="37"/>
  <c r="J183" i="37"/>
  <c r="H183" i="37"/>
  <c r="G183" i="37"/>
  <c r="F183" i="37"/>
  <c r="E183" i="37"/>
  <c r="D183" i="37"/>
  <c r="C183" i="37"/>
  <c r="M182" i="37"/>
  <c r="L182" i="37"/>
  <c r="K182" i="37"/>
  <c r="J182" i="37"/>
  <c r="M181" i="37"/>
  <c r="L181" i="37"/>
  <c r="K181" i="37"/>
  <c r="J181" i="37"/>
  <c r="H181" i="37"/>
  <c r="G181" i="37"/>
  <c r="F181" i="37"/>
  <c r="E181" i="37"/>
  <c r="D181" i="37"/>
  <c r="C181" i="37"/>
  <c r="M180" i="37"/>
  <c r="L180" i="37"/>
  <c r="K180" i="37"/>
  <c r="J180" i="37"/>
  <c r="M179" i="37"/>
  <c r="L179" i="37"/>
  <c r="K179" i="37"/>
  <c r="J179" i="37"/>
  <c r="H179" i="37"/>
  <c r="G179" i="37"/>
  <c r="F179" i="37"/>
  <c r="E179" i="37"/>
  <c r="D179" i="37"/>
  <c r="C179" i="37"/>
  <c r="M178" i="37"/>
  <c r="L178" i="37"/>
  <c r="K178" i="37"/>
  <c r="J178" i="37"/>
  <c r="M177" i="37"/>
  <c r="L177" i="37"/>
  <c r="K177" i="37"/>
  <c r="J177" i="37"/>
  <c r="H177" i="37"/>
  <c r="G177" i="37"/>
  <c r="F177" i="37"/>
  <c r="E177" i="37"/>
  <c r="D177" i="37"/>
  <c r="C177" i="37"/>
  <c r="M176" i="37"/>
  <c r="L176" i="37"/>
  <c r="K176" i="37"/>
  <c r="J176" i="37"/>
  <c r="M175" i="37"/>
  <c r="L175" i="37"/>
  <c r="K175" i="37"/>
  <c r="J175" i="37"/>
  <c r="H175" i="37"/>
  <c r="G175" i="37"/>
  <c r="F175" i="37"/>
  <c r="E175" i="37"/>
  <c r="D175" i="37"/>
  <c r="C175" i="37"/>
  <c r="M174" i="37"/>
  <c r="L174" i="37"/>
  <c r="K174" i="37"/>
  <c r="J174" i="37"/>
  <c r="M173" i="37"/>
  <c r="L173" i="37"/>
  <c r="K173" i="37"/>
  <c r="J173" i="37"/>
  <c r="H173" i="37"/>
  <c r="G173" i="37"/>
  <c r="F173" i="37"/>
  <c r="E173" i="37"/>
  <c r="D173" i="37"/>
  <c r="C173" i="37"/>
  <c r="M172" i="37"/>
  <c r="L172" i="37"/>
  <c r="K172" i="37"/>
  <c r="J172" i="37"/>
  <c r="M171" i="37"/>
  <c r="L171" i="37"/>
  <c r="K171" i="37"/>
  <c r="J171" i="37"/>
  <c r="H171" i="37"/>
  <c r="G171" i="37"/>
  <c r="F171" i="37"/>
  <c r="E171" i="37"/>
  <c r="D171" i="37"/>
  <c r="C171" i="37"/>
  <c r="M170" i="37"/>
  <c r="L170" i="37"/>
  <c r="K170" i="37"/>
  <c r="J170" i="37"/>
  <c r="M169" i="37"/>
  <c r="L169" i="37"/>
  <c r="K169" i="37"/>
  <c r="J169" i="37"/>
  <c r="H169" i="37"/>
  <c r="G169" i="37"/>
  <c r="F169" i="37"/>
  <c r="E169" i="37"/>
  <c r="D169" i="37"/>
  <c r="C169" i="37"/>
  <c r="M168" i="37"/>
  <c r="L168" i="37"/>
  <c r="K168" i="37"/>
  <c r="J168" i="37"/>
  <c r="M167" i="37"/>
  <c r="L167" i="37"/>
  <c r="K167" i="37"/>
  <c r="J167" i="37"/>
  <c r="H167" i="37"/>
  <c r="G167" i="37"/>
  <c r="F167" i="37"/>
  <c r="E167" i="37"/>
  <c r="D167" i="37"/>
  <c r="C167" i="37"/>
  <c r="M166" i="37"/>
  <c r="L166" i="37"/>
  <c r="K166" i="37"/>
  <c r="J166" i="37"/>
  <c r="M165" i="37"/>
  <c r="L165" i="37"/>
  <c r="K165" i="37"/>
  <c r="J165" i="37"/>
  <c r="H165" i="37"/>
  <c r="G165" i="37"/>
  <c r="F165" i="37"/>
  <c r="E165" i="37"/>
  <c r="D165" i="37"/>
  <c r="C165" i="37"/>
  <c r="M164" i="37"/>
  <c r="L164" i="37"/>
  <c r="K164" i="37"/>
  <c r="J164" i="37"/>
  <c r="M163" i="37"/>
  <c r="L163" i="37"/>
  <c r="K163" i="37"/>
  <c r="J163" i="37"/>
  <c r="H163" i="37"/>
  <c r="G163" i="37"/>
  <c r="F163" i="37"/>
  <c r="E163" i="37"/>
  <c r="D163" i="37"/>
  <c r="C163" i="37"/>
  <c r="M162" i="37"/>
  <c r="L162" i="37"/>
  <c r="K162" i="37"/>
  <c r="J162" i="37"/>
  <c r="M161" i="37"/>
  <c r="L161" i="37"/>
  <c r="K161" i="37"/>
  <c r="J161" i="37"/>
  <c r="H161" i="37"/>
  <c r="G161" i="37"/>
  <c r="F161" i="37"/>
  <c r="E161" i="37"/>
  <c r="D161" i="37"/>
  <c r="C161" i="37"/>
  <c r="M160" i="37"/>
  <c r="L160" i="37"/>
  <c r="K160" i="37"/>
  <c r="J160" i="37"/>
  <c r="M159" i="37"/>
  <c r="L159" i="37"/>
  <c r="K159" i="37"/>
  <c r="J159" i="37"/>
  <c r="H159" i="37"/>
  <c r="G159" i="37"/>
  <c r="F159" i="37"/>
  <c r="E159" i="37"/>
  <c r="D159" i="37"/>
  <c r="C159" i="37"/>
  <c r="M158" i="37"/>
  <c r="L158" i="37"/>
  <c r="K158" i="37"/>
  <c r="J158" i="37"/>
  <c r="M157" i="37"/>
  <c r="L157" i="37"/>
  <c r="K157" i="37"/>
  <c r="J157" i="37"/>
  <c r="H157" i="37"/>
  <c r="G157" i="37"/>
  <c r="F157" i="37"/>
  <c r="E157" i="37"/>
  <c r="D157" i="37"/>
  <c r="C157" i="37"/>
  <c r="M156" i="37"/>
  <c r="L156" i="37"/>
  <c r="K156" i="37"/>
  <c r="J156" i="37"/>
  <c r="M155" i="37"/>
  <c r="L155" i="37"/>
  <c r="K155" i="37"/>
  <c r="J155" i="37"/>
  <c r="H155" i="37"/>
  <c r="G155" i="37"/>
  <c r="F155" i="37"/>
  <c r="E155" i="37"/>
  <c r="D155" i="37"/>
  <c r="C155" i="37"/>
  <c r="M154" i="37"/>
  <c r="L154" i="37"/>
  <c r="K154" i="37"/>
  <c r="J154" i="37"/>
  <c r="M153" i="37"/>
  <c r="L153" i="37"/>
  <c r="K153" i="37"/>
  <c r="J153" i="37"/>
  <c r="H153" i="37"/>
  <c r="G153" i="37"/>
  <c r="F153" i="37"/>
  <c r="E153" i="37"/>
  <c r="D153" i="37"/>
  <c r="C153" i="37"/>
  <c r="M152" i="37"/>
  <c r="L152" i="37"/>
  <c r="K152" i="37"/>
  <c r="J152" i="37"/>
  <c r="M151" i="37"/>
  <c r="L151" i="37"/>
  <c r="K151" i="37"/>
  <c r="J151" i="37"/>
  <c r="H151" i="37"/>
  <c r="G151" i="37"/>
  <c r="F151" i="37"/>
  <c r="E151" i="37"/>
  <c r="D151" i="37"/>
  <c r="C151" i="37"/>
  <c r="M150" i="37"/>
  <c r="L150" i="37"/>
  <c r="K150" i="37"/>
  <c r="J150" i="37"/>
  <c r="M149" i="37"/>
  <c r="L149" i="37"/>
  <c r="K149" i="37"/>
  <c r="J149" i="37"/>
  <c r="H149" i="37"/>
  <c r="G149" i="37"/>
  <c r="F149" i="37"/>
  <c r="E149" i="37"/>
  <c r="D149" i="37"/>
  <c r="C149" i="37"/>
  <c r="M148" i="37"/>
  <c r="L148" i="37"/>
  <c r="K148" i="37"/>
  <c r="J148" i="37"/>
  <c r="M147" i="37"/>
  <c r="L147" i="37"/>
  <c r="K147" i="37"/>
  <c r="J147" i="37"/>
  <c r="H147" i="37"/>
  <c r="G147" i="37"/>
  <c r="F147" i="37"/>
  <c r="E147" i="37"/>
  <c r="D147" i="37"/>
  <c r="C147" i="37"/>
  <c r="M146" i="37"/>
  <c r="L146" i="37"/>
  <c r="K146" i="37"/>
  <c r="J146" i="37"/>
  <c r="M145" i="37"/>
  <c r="L145" i="37"/>
  <c r="K145" i="37"/>
  <c r="J145" i="37"/>
  <c r="H145" i="37"/>
  <c r="G145" i="37"/>
  <c r="F145" i="37"/>
  <c r="E145" i="37"/>
  <c r="D145" i="37"/>
  <c r="C145" i="37"/>
  <c r="M144" i="37"/>
  <c r="L144" i="37"/>
  <c r="K144" i="37"/>
  <c r="J144" i="37"/>
  <c r="M143" i="37"/>
  <c r="L143" i="37"/>
  <c r="K143" i="37"/>
  <c r="J143" i="37"/>
  <c r="H143" i="37"/>
  <c r="G143" i="37"/>
  <c r="F143" i="37"/>
  <c r="E143" i="37"/>
  <c r="D143" i="37"/>
  <c r="C143" i="37"/>
  <c r="M142" i="37"/>
  <c r="L142" i="37"/>
  <c r="K142" i="37"/>
  <c r="J142" i="37"/>
  <c r="M141" i="37"/>
  <c r="L141" i="37"/>
  <c r="K141" i="37"/>
  <c r="J141" i="37"/>
  <c r="H141" i="37"/>
  <c r="G141" i="37"/>
  <c r="F141" i="37"/>
  <c r="E141" i="37"/>
  <c r="D141" i="37"/>
  <c r="C141" i="37"/>
  <c r="M140" i="37"/>
  <c r="L140" i="37"/>
  <c r="K140" i="37"/>
  <c r="J140" i="37"/>
  <c r="M139" i="37"/>
  <c r="L139" i="37"/>
  <c r="K139" i="37"/>
  <c r="J139" i="37"/>
  <c r="H139" i="37"/>
  <c r="G139" i="37"/>
  <c r="F139" i="37"/>
  <c r="E139" i="37"/>
  <c r="D139" i="37"/>
  <c r="C139" i="37"/>
  <c r="M138" i="37"/>
  <c r="L138" i="37"/>
  <c r="K138" i="37"/>
  <c r="J138" i="37"/>
  <c r="M137" i="37"/>
  <c r="L137" i="37"/>
  <c r="K137" i="37"/>
  <c r="J137" i="37"/>
  <c r="H137" i="37"/>
  <c r="G137" i="37"/>
  <c r="F137" i="37"/>
  <c r="E137" i="37"/>
  <c r="D137" i="37"/>
  <c r="C137" i="37"/>
  <c r="M136" i="37"/>
  <c r="L136" i="37"/>
  <c r="K136" i="37"/>
  <c r="J136" i="37"/>
  <c r="M135" i="37"/>
  <c r="L135" i="37"/>
  <c r="K135" i="37"/>
  <c r="J135" i="37"/>
  <c r="H135" i="37"/>
  <c r="G135" i="37"/>
  <c r="F135" i="37"/>
  <c r="E135" i="37"/>
  <c r="D135" i="37"/>
  <c r="C135" i="37"/>
  <c r="M134" i="37"/>
  <c r="L134" i="37"/>
  <c r="K134" i="37"/>
  <c r="J134" i="37"/>
  <c r="M133" i="37"/>
  <c r="L133" i="37"/>
  <c r="K133" i="37"/>
  <c r="J133" i="37"/>
  <c r="H133" i="37"/>
  <c r="G133" i="37"/>
  <c r="F133" i="37"/>
  <c r="E133" i="37"/>
  <c r="D133" i="37"/>
  <c r="C133" i="37"/>
  <c r="M132" i="37"/>
  <c r="L132" i="37"/>
  <c r="K132" i="37"/>
  <c r="J132" i="37"/>
  <c r="M131" i="37"/>
  <c r="L131" i="37"/>
  <c r="K131" i="37"/>
  <c r="J131" i="37"/>
  <c r="H131" i="37"/>
  <c r="G131" i="37"/>
  <c r="F131" i="37"/>
  <c r="E131" i="37"/>
  <c r="D131" i="37"/>
  <c r="C131" i="37"/>
  <c r="M130" i="37"/>
  <c r="L130" i="37"/>
  <c r="K130" i="37"/>
  <c r="J130" i="37"/>
  <c r="M129" i="37"/>
  <c r="L129" i="37"/>
  <c r="K129" i="37"/>
  <c r="J129" i="37"/>
  <c r="H129" i="37"/>
  <c r="G129" i="37"/>
  <c r="F129" i="37"/>
  <c r="E129" i="37"/>
  <c r="D129" i="37"/>
  <c r="C129" i="37"/>
  <c r="M128" i="37"/>
  <c r="L128" i="37"/>
  <c r="K128" i="37"/>
  <c r="J128" i="37"/>
  <c r="M127" i="37"/>
  <c r="L127" i="37"/>
  <c r="K127" i="37"/>
  <c r="J127" i="37"/>
  <c r="H127" i="37"/>
  <c r="G127" i="37"/>
  <c r="F127" i="37"/>
  <c r="E127" i="37"/>
  <c r="D127" i="37"/>
  <c r="C127" i="37"/>
  <c r="M126" i="37"/>
  <c r="L126" i="37"/>
  <c r="K126" i="37"/>
  <c r="J126" i="37"/>
  <c r="M125" i="37"/>
  <c r="L125" i="37"/>
  <c r="K125" i="37"/>
  <c r="J125" i="37"/>
  <c r="H125" i="37"/>
  <c r="G125" i="37"/>
  <c r="F125" i="37"/>
  <c r="E125" i="37"/>
  <c r="D125" i="37"/>
  <c r="C125" i="37"/>
  <c r="M124" i="37"/>
  <c r="L124" i="37"/>
  <c r="K124" i="37"/>
  <c r="J124" i="37"/>
  <c r="M123" i="37"/>
  <c r="L123" i="37"/>
  <c r="K123" i="37"/>
  <c r="J123" i="37"/>
  <c r="H123" i="37"/>
  <c r="G123" i="37"/>
  <c r="F123" i="37"/>
  <c r="E123" i="37"/>
  <c r="D123" i="37"/>
  <c r="C123" i="37"/>
  <c r="M122" i="37"/>
  <c r="L122" i="37"/>
  <c r="K122" i="37"/>
  <c r="J122" i="37"/>
  <c r="M121" i="37"/>
  <c r="L121" i="37"/>
  <c r="K121" i="37"/>
  <c r="J121" i="37"/>
  <c r="H121" i="37"/>
  <c r="G121" i="37"/>
  <c r="F121" i="37"/>
  <c r="E121" i="37"/>
  <c r="D121" i="37"/>
  <c r="C121" i="37"/>
  <c r="M120" i="37"/>
  <c r="L120" i="37"/>
  <c r="K120" i="37"/>
  <c r="J120" i="37"/>
  <c r="M119" i="37"/>
  <c r="L119" i="37"/>
  <c r="K119" i="37"/>
  <c r="J119" i="37"/>
  <c r="H119" i="37"/>
  <c r="G119" i="37"/>
  <c r="F119" i="37"/>
  <c r="E119" i="37"/>
  <c r="D119" i="37"/>
  <c r="C119" i="37"/>
  <c r="M118" i="37"/>
  <c r="L118" i="37"/>
  <c r="K118" i="37"/>
  <c r="J118" i="37"/>
  <c r="M117" i="37"/>
  <c r="L117" i="37"/>
  <c r="K117" i="37"/>
  <c r="J117" i="37"/>
  <c r="H117" i="37"/>
  <c r="G117" i="37"/>
  <c r="F117" i="37"/>
  <c r="E117" i="37"/>
  <c r="D117" i="37"/>
  <c r="C117" i="37"/>
  <c r="M116" i="37"/>
  <c r="L116" i="37"/>
  <c r="K116" i="37"/>
  <c r="J116" i="37"/>
  <c r="M115" i="37"/>
  <c r="L115" i="37"/>
  <c r="K115" i="37"/>
  <c r="J115" i="37"/>
  <c r="H115" i="37"/>
  <c r="G115" i="37"/>
  <c r="F115" i="37"/>
  <c r="E115" i="37"/>
  <c r="D115" i="37"/>
  <c r="C115" i="37"/>
  <c r="M114" i="37"/>
  <c r="L114" i="37"/>
  <c r="K114" i="37"/>
  <c r="J114" i="37"/>
  <c r="M113" i="37"/>
  <c r="L113" i="37"/>
  <c r="K113" i="37"/>
  <c r="J113" i="37"/>
  <c r="H113" i="37"/>
  <c r="G113" i="37"/>
  <c r="F113" i="37"/>
  <c r="E113" i="37"/>
  <c r="D113" i="37"/>
  <c r="C113" i="37"/>
  <c r="M112" i="37"/>
  <c r="L112" i="37"/>
  <c r="K112" i="37"/>
  <c r="J112" i="37"/>
  <c r="M111" i="37"/>
  <c r="L111" i="37"/>
  <c r="K111" i="37"/>
  <c r="J111" i="37"/>
  <c r="H111" i="37"/>
  <c r="G111" i="37"/>
  <c r="F111" i="37"/>
  <c r="E111" i="37"/>
  <c r="D111" i="37"/>
  <c r="C111" i="37"/>
  <c r="M110" i="37"/>
  <c r="L110" i="37"/>
  <c r="K110" i="37"/>
  <c r="J110" i="37"/>
  <c r="M109" i="37"/>
  <c r="L109" i="37"/>
  <c r="K109" i="37"/>
  <c r="J109" i="37"/>
  <c r="H109" i="37"/>
  <c r="G109" i="37"/>
  <c r="F109" i="37"/>
  <c r="E109" i="37"/>
  <c r="D109" i="37"/>
  <c r="C109" i="37"/>
  <c r="M108" i="37"/>
  <c r="L108" i="37"/>
  <c r="K108" i="37"/>
  <c r="J108" i="37"/>
  <c r="M107" i="37"/>
  <c r="L107" i="37"/>
  <c r="K107" i="37"/>
  <c r="J107" i="37"/>
  <c r="H107" i="37"/>
  <c r="G107" i="37"/>
  <c r="F107" i="37"/>
  <c r="E107" i="37"/>
  <c r="D107" i="37"/>
  <c r="C107" i="37"/>
  <c r="M106" i="37"/>
  <c r="L106" i="37"/>
  <c r="K106" i="37"/>
  <c r="J106" i="37"/>
  <c r="M105" i="37"/>
  <c r="L105" i="37"/>
  <c r="K105" i="37"/>
  <c r="J105" i="37"/>
  <c r="H105" i="37"/>
  <c r="G105" i="37"/>
  <c r="F105" i="37"/>
  <c r="E105" i="37"/>
  <c r="D105" i="37"/>
  <c r="C105" i="37"/>
  <c r="M104" i="37"/>
  <c r="L104" i="37"/>
  <c r="K104" i="37"/>
  <c r="J104" i="37"/>
  <c r="M103" i="37"/>
  <c r="L103" i="37"/>
  <c r="K103" i="37"/>
  <c r="J103" i="37"/>
  <c r="H103" i="37"/>
  <c r="G103" i="37"/>
  <c r="F103" i="37"/>
  <c r="E103" i="37"/>
  <c r="D103" i="37"/>
  <c r="C103" i="37"/>
  <c r="M102" i="37"/>
  <c r="L102" i="37"/>
  <c r="K102" i="37"/>
  <c r="J102" i="37"/>
  <c r="M101" i="37"/>
  <c r="L101" i="37"/>
  <c r="K101" i="37"/>
  <c r="J101" i="37"/>
  <c r="H101" i="37"/>
  <c r="G101" i="37"/>
  <c r="F101" i="37"/>
  <c r="E101" i="37"/>
  <c r="D101" i="37"/>
  <c r="C101" i="37"/>
  <c r="M100" i="37"/>
  <c r="L100" i="37"/>
  <c r="K100" i="37"/>
  <c r="J100" i="37"/>
  <c r="M99" i="37"/>
  <c r="L99" i="37"/>
  <c r="K99" i="37"/>
  <c r="J99" i="37"/>
  <c r="H99" i="37"/>
  <c r="G99" i="37"/>
  <c r="F99" i="37"/>
  <c r="E99" i="37"/>
  <c r="D99" i="37"/>
  <c r="C99" i="37"/>
  <c r="M98" i="37"/>
  <c r="L98" i="37"/>
  <c r="K98" i="37"/>
  <c r="J98" i="37"/>
  <c r="M97" i="37"/>
  <c r="L97" i="37"/>
  <c r="K97" i="37"/>
  <c r="J97" i="37"/>
  <c r="H97" i="37"/>
  <c r="G97" i="37"/>
  <c r="F97" i="37"/>
  <c r="E97" i="37"/>
  <c r="D97" i="37"/>
  <c r="C97" i="37"/>
  <c r="M96" i="37"/>
  <c r="L96" i="37"/>
  <c r="K96" i="37"/>
  <c r="J96" i="37"/>
  <c r="M95" i="37"/>
  <c r="L95" i="37"/>
  <c r="K95" i="37"/>
  <c r="J95" i="37"/>
  <c r="H95" i="37"/>
  <c r="G95" i="37"/>
  <c r="F95" i="37"/>
  <c r="E95" i="37"/>
  <c r="D95" i="37"/>
  <c r="C95" i="37"/>
  <c r="M94" i="37"/>
  <c r="L94" i="37"/>
  <c r="K94" i="37"/>
  <c r="J94" i="37"/>
  <c r="M93" i="37"/>
  <c r="L93" i="37"/>
  <c r="K93" i="37"/>
  <c r="J93" i="37"/>
  <c r="H93" i="37"/>
  <c r="G93" i="37"/>
  <c r="F93" i="37"/>
  <c r="E93" i="37"/>
  <c r="D93" i="37"/>
  <c r="C93" i="37"/>
  <c r="M92" i="37"/>
  <c r="L92" i="37"/>
  <c r="K92" i="37"/>
  <c r="J92" i="37"/>
  <c r="M91" i="37"/>
  <c r="L91" i="37"/>
  <c r="K91" i="37"/>
  <c r="J91" i="37"/>
  <c r="H91" i="37"/>
  <c r="G91" i="37"/>
  <c r="F91" i="37"/>
  <c r="E91" i="37"/>
  <c r="D91" i="37"/>
  <c r="C91" i="37"/>
  <c r="M90" i="37"/>
  <c r="L90" i="37"/>
  <c r="K90" i="37"/>
  <c r="J90" i="37"/>
  <c r="M89" i="37"/>
  <c r="L89" i="37"/>
  <c r="K89" i="37"/>
  <c r="J89" i="37"/>
  <c r="H89" i="37"/>
  <c r="G89" i="37"/>
  <c r="F89" i="37"/>
  <c r="E89" i="37"/>
  <c r="D89" i="37"/>
  <c r="C89" i="37"/>
  <c r="M88" i="37"/>
  <c r="L88" i="37"/>
  <c r="K88" i="37"/>
  <c r="J88" i="37"/>
  <c r="M87" i="37"/>
  <c r="L87" i="37"/>
  <c r="K87" i="37"/>
  <c r="J87" i="37"/>
  <c r="H87" i="37"/>
  <c r="G87" i="37"/>
  <c r="F87" i="37"/>
  <c r="E87" i="37"/>
  <c r="D87" i="37"/>
  <c r="C87" i="37"/>
  <c r="M86" i="37"/>
  <c r="L86" i="37"/>
  <c r="K86" i="37"/>
  <c r="J86" i="37"/>
  <c r="M85" i="37"/>
  <c r="L85" i="37"/>
  <c r="K85" i="37"/>
  <c r="J85" i="37"/>
  <c r="H85" i="37"/>
  <c r="G85" i="37"/>
  <c r="F85" i="37"/>
  <c r="E85" i="37"/>
  <c r="D85" i="37"/>
  <c r="C85" i="37"/>
  <c r="M84" i="37"/>
  <c r="L84" i="37"/>
  <c r="K84" i="37"/>
  <c r="J84" i="37"/>
  <c r="M83" i="37"/>
  <c r="L83" i="37"/>
  <c r="K83" i="37"/>
  <c r="J83" i="37"/>
  <c r="H83" i="37"/>
  <c r="G83" i="37"/>
  <c r="F83" i="37"/>
  <c r="E83" i="37"/>
  <c r="D83" i="37"/>
  <c r="C83" i="37"/>
  <c r="M82" i="37"/>
  <c r="L82" i="37"/>
  <c r="K82" i="37"/>
  <c r="J82" i="37"/>
  <c r="M81" i="37"/>
  <c r="L81" i="37"/>
  <c r="K81" i="37"/>
  <c r="J81" i="37"/>
  <c r="H81" i="37"/>
  <c r="G81" i="37"/>
  <c r="F81" i="37"/>
  <c r="E81" i="37"/>
  <c r="D81" i="37"/>
  <c r="C81" i="37"/>
  <c r="M80" i="37"/>
  <c r="L80" i="37"/>
  <c r="K80" i="37"/>
  <c r="J80" i="37"/>
  <c r="M79" i="37"/>
  <c r="L79" i="37"/>
  <c r="K79" i="37"/>
  <c r="J79" i="37"/>
  <c r="H79" i="37"/>
  <c r="G79" i="37"/>
  <c r="F79" i="37"/>
  <c r="E79" i="37"/>
  <c r="D79" i="37"/>
  <c r="C79" i="37"/>
  <c r="M78" i="37"/>
  <c r="L78" i="37"/>
  <c r="K78" i="37"/>
  <c r="J78" i="37"/>
  <c r="M77" i="37"/>
  <c r="L77" i="37"/>
  <c r="K77" i="37"/>
  <c r="J77" i="37"/>
  <c r="H77" i="37"/>
  <c r="G77" i="37"/>
  <c r="F77" i="37"/>
  <c r="E77" i="37"/>
  <c r="D77" i="37"/>
  <c r="C77" i="37"/>
  <c r="M76" i="37"/>
  <c r="L76" i="37"/>
  <c r="K76" i="37"/>
  <c r="J76" i="37"/>
  <c r="M75" i="37"/>
  <c r="L75" i="37"/>
  <c r="K75" i="37"/>
  <c r="J75" i="37"/>
  <c r="H75" i="37"/>
  <c r="G75" i="37"/>
  <c r="F75" i="37"/>
  <c r="E75" i="37"/>
  <c r="D75" i="37"/>
  <c r="C75" i="37"/>
  <c r="M74" i="37"/>
  <c r="L74" i="37"/>
  <c r="K74" i="37"/>
  <c r="J74" i="37"/>
  <c r="M73" i="37"/>
  <c r="L73" i="37"/>
  <c r="K73" i="37"/>
  <c r="J73" i="37"/>
  <c r="H73" i="37"/>
  <c r="G73" i="37"/>
  <c r="F73" i="37"/>
  <c r="E73" i="37"/>
  <c r="D73" i="37"/>
  <c r="C73" i="37"/>
  <c r="M72" i="37"/>
  <c r="L72" i="37"/>
  <c r="K72" i="37"/>
  <c r="J72" i="37"/>
  <c r="M71" i="37"/>
  <c r="L71" i="37"/>
  <c r="K71" i="37"/>
  <c r="J71" i="37"/>
  <c r="H71" i="37"/>
  <c r="G71" i="37"/>
  <c r="F71" i="37"/>
  <c r="E71" i="37"/>
  <c r="D71" i="37"/>
  <c r="C71" i="37"/>
  <c r="M70" i="37"/>
  <c r="L70" i="37"/>
  <c r="K70" i="37"/>
  <c r="J70" i="37"/>
  <c r="M69" i="37"/>
  <c r="L69" i="37"/>
  <c r="K69" i="37"/>
  <c r="J69" i="37"/>
  <c r="H69" i="37"/>
  <c r="G69" i="37"/>
  <c r="F69" i="37"/>
  <c r="E69" i="37"/>
  <c r="D69" i="37"/>
  <c r="C69" i="37"/>
  <c r="M68" i="37"/>
  <c r="L68" i="37"/>
  <c r="K68" i="37"/>
  <c r="J68" i="37"/>
  <c r="M67" i="37"/>
  <c r="L67" i="37"/>
  <c r="K67" i="37"/>
  <c r="J67" i="37"/>
  <c r="H67" i="37"/>
  <c r="G67" i="37"/>
  <c r="F67" i="37"/>
  <c r="E67" i="37"/>
  <c r="D67" i="37"/>
  <c r="C67" i="37"/>
  <c r="M66" i="37"/>
  <c r="L66" i="37"/>
  <c r="K66" i="37"/>
  <c r="J66" i="37"/>
  <c r="M65" i="37"/>
  <c r="L65" i="37"/>
  <c r="K65" i="37"/>
  <c r="J65" i="37"/>
  <c r="H65" i="37"/>
  <c r="G65" i="37"/>
  <c r="F65" i="37"/>
  <c r="E65" i="37"/>
  <c r="D65" i="37"/>
  <c r="C65" i="37"/>
  <c r="M64" i="37"/>
  <c r="L64" i="37"/>
  <c r="K64" i="37"/>
  <c r="J64" i="37"/>
  <c r="M63" i="37"/>
  <c r="L63" i="37"/>
  <c r="K63" i="37"/>
  <c r="J63" i="37"/>
  <c r="H63" i="37"/>
  <c r="G63" i="37"/>
  <c r="F63" i="37"/>
  <c r="E63" i="37"/>
  <c r="D63" i="37"/>
  <c r="C63" i="37"/>
  <c r="M62" i="37"/>
  <c r="L62" i="37"/>
  <c r="K62" i="37"/>
  <c r="J62" i="37"/>
  <c r="M61" i="37"/>
  <c r="L61" i="37"/>
  <c r="K61" i="37"/>
  <c r="J61" i="37"/>
  <c r="H61" i="37"/>
  <c r="G61" i="37"/>
  <c r="F61" i="37"/>
  <c r="E61" i="37"/>
  <c r="D61" i="37"/>
  <c r="C61" i="37"/>
  <c r="M60" i="37"/>
  <c r="L60" i="37"/>
  <c r="K60" i="37"/>
  <c r="J60" i="37"/>
  <c r="M59" i="37"/>
  <c r="L59" i="37"/>
  <c r="K59" i="37"/>
  <c r="J59" i="37"/>
  <c r="H59" i="37"/>
  <c r="G59" i="37"/>
  <c r="F59" i="37"/>
  <c r="E59" i="37"/>
  <c r="D59" i="37"/>
  <c r="C59" i="37"/>
  <c r="M58" i="37"/>
  <c r="L58" i="37"/>
  <c r="K58" i="37"/>
  <c r="J58" i="37"/>
  <c r="M57" i="37"/>
  <c r="L57" i="37"/>
  <c r="K57" i="37"/>
  <c r="J57" i="37"/>
  <c r="H57" i="37"/>
  <c r="G57" i="37"/>
  <c r="F57" i="37"/>
  <c r="E57" i="37"/>
  <c r="D57" i="37"/>
  <c r="C57" i="37"/>
  <c r="M56" i="37"/>
  <c r="L56" i="37"/>
  <c r="K56" i="37"/>
  <c r="J56" i="37"/>
  <c r="M55" i="37"/>
  <c r="L55" i="37"/>
  <c r="K55" i="37"/>
  <c r="J55" i="37"/>
  <c r="H55" i="37"/>
  <c r="G55" i="37"/>
  <c r="F55" i="37"/>
  <c r="E55" i="37"/>
  <c r="D55" i="37"/>
  <c r="C55" i="37"/>
  <c r="M54" i="37"/>
  <c r="L54" i="37"/>
  <c r="K54" i="37"/>
  <c r="J54" i="37"/>
  <c r="M53" i="37"/>
  <c r="L53" i="37"/>
  <c r="K53" i="37"/>
  <c r="J53" i="37"/>
  <c r="H53" i="37"/>
  <c r="G53" i="37"/>
  <c r="F53" i="37"/>
  <c r="E53" i="37"/>
  <c r="D53" i="37"/>
  <c r="C53" i="37"/>
  <c r="M52" i="37"/>
  <c r="L52" i="37"/>
  <c r="K52" i="37"/>
  <c r="J52" i="37"/>
  <c r="M51" i="37"/>
  <c r="L51" i="37"/>
  <c r="K51" i="37"/>
  <c r="J51" i="37"/>
  <c r="H51" i="37"/>
  <c r="G51" i="37"/>
  <c r="F51" i="37"/>
  <c r="E51" i="37"/>
  <c r="D51" i="37"/>
  <c r="C51" i="37"/>
  <c r="M50" i="37"/>
  <c r="L50" i="37"/>
  <c r="K50" i="37"/>
  <c r="J50" i="37"/>
  <c r="M49" i="37"/>
  <c r="L49" i="37"/>
  <c r="K49" i="37"/>
  <c r="J49" i="37"/>
  <c r="H49" i="37"/>
  <c r="G49" i="37"/>
  <c r="F49" i="37"/>
  <c r="E49" i="37"/>
  <c r="D49" i="37"/>
  <c r="C49" i="37"/>
  <c r="M48" i="37"/>
  <c r="L48" i="37"/>
  <c r="K48" i="37"/>
  <c r="J48" i="37"/>
  <c r="M47" i="37"/>
  <c r="L47" i="37"/>
  <c r="K47" i="37"/>
  <c r="J47" i="37"/>
  <c r="H47" i="37"/>
  <c r="G47" i="37"/>
  <c r="F47" i="37"/>
  <c r="E47" i="37"/>
  <c r="D47" i="37"/>
  <c r="C47" i="37"/>
  <c r="M46" i="37"/>
  <c r="L46" i="37"/>
  <c r="K46" i="37"/>
  <c r="J46" i="37"/>
  <c r="M45" i="37"/>
  <c r="L45" i="37"/>
  <c r="K45" i="37"/>
  <c r="J45" i="37"/>
  <c r="H45" i="37"/>
  <c r="G45" i="37"/>
  <c r="F45" i="37"/>
  <c r="E45" i="37"/>
  <c r="D45" i="37"/>
  <c r="C45" i="37"/>
  <c r="M44" i="37"/>
  <c r="L44" i="37"/>
  <c r="K44" i="37"/>
  <c r="J44" i="37"/>
  <c r="M43" i="37"/>
  <c r="L43" i="37"/>
  <c r="K43" i="37"/>
  <c r="J43" i="37"/>
  <c r="H43" i="37"/>
  <c r="G43" i="37"/>
  <c r="F43" i="37"/>
  <c r="E43" i="37"/>
  <c r="D43" i="37"/>
  <c r="C43" i="37"/>
  <c r="M42" i="37"/>
  <c r="L42" i="37"/>
  <c r="K42" i="37"/>
  <c r="J42" i="37"/>
  <c r="M41" i="37"/>
  <c r="L41" i="37"/>
  <c r="K41" i="37"/>
  <c r="J41" i="37"/>
  <c r="H41" i="37"/>
  <c r="G41" i="37"/>
  <c r="F41" i="37"/>
  <c r="E41" i="37"/>
  <c r="D41" i="37"/>
  <c r="C41" i="37"/>
  <c r="M40" i="37"/>
  <c r="L40" i="37"/>
  <c r="K40" i="37"/>
  <c r="J40" i="37"/>
  <c r="M39" i="37"/>
  <c r="L39" i="37"/>
  <c r="K39" i="37"/>
  <c r="J39" i="37"/>
  <c r="H39" i="37"/>
  <c r="G39" i="37"/>
  <c r="F39" i="37"/>
  <c r="E39" i="37"/>
  <c r="D39" i="37"/>
  <c r="C39" i="37"/>
  <c r="M38" i="37"/>
  <c r="L38" i="37"/>
  <c r="K38" i="37"/>
  <c r="J38" i="37"/>
  <c r="M37" i="37"/>
  <c r="L37" i="37"/>
  <c r="K37" i="37"/>
  <c r="J37" i="37"/>
  <c r="H37" i="37"/>
  <c r="G37" i="37"/>
  <c r="F37" i="37"/>
  <c r="E37" i="37"/>
  <c r="D37" i="37"/>
  <c r="C37" i="37"/>
  <c r="M36" i="37"/>
  <c r="L36" i="37"/>
  <c r="K36" i="37"/>
  <c r="J36" i="37"/>
  <c r="M35" i="37"/>
  <c r="L35" i="37"/>
  <c r="K35" i="37"/>
  <c r="J35" i="37"/>
  <c r="H35" i="37"/>
  <c r="G35" i="37"/>
  <c r="F35" i="37"/>
  <c r="E35" i="37"/>
  <c r="D35" i="37"/>
  <c r="C35" i="37"/>
  <c r="M34" i="37"/>
  <c r="L34" i="37"/>
  <c r="K34" i="37"/>
  <c r="J34" i="37"/>
  <c r="M33" i="37"/>
  <c r="L33" i="37"/>
  <c r="K33" i="37"/>
  <c r="J33" i="37"/>
  <c r="H33" i="37"/>
  <c r="G33" i="37"/>
  <c r="F33" i="37"/>
  <c r="E33" i="37"/>
  <c r="D33" i="37"/>
  <c r="C33" i="37"/>
  <c r="M32" i="37"/>
  <c r="L32" i="37"/>
  <c r="K32" i="37"/>
  <c r="J32" i="37"/>
  <c r="M31" i="37"/>
  <c r="L31" i="37"/>
  <c r="K31" i="37"/>
  <c r="J31" i="37"/>
  <c r="H31" i="37"/>
  <c r="G31" i="37"/>
  <c r="F31" i="37"/>
  <c r="E31" i="37"/>
  <c r="D31" i="37"/>
  <c r="C31" i="37"/>
  <c r="M30" i="37"/>
  <c r="L30" i="37"/>
  <c r="K30" i="37"/>
  <c r="J30" i="37"/>
  <c r="M29" i="37"/>
  <c r="L29" i="37"/>
  <c r="K29" i="37"/>
  <c r="J29" i="37"/>
  <c r="H29" i="37"/>
  <c r="G29" i="37"/>
  <c r="F29" i="37"/>
  <c r="E29" i="37"/>
  <c r="D29" i="37"/>
  <c r="C29" i="37"/>
  <c r="M28" i="37"/>
  <c r="L28" i="37"/>
  <c r="K28" i="37"/>
  <c r="J28" i="37"/>
  <c r="M27" i="37"/>
  <c r="L27" i="37"/>
  <c r="K27" i="37"/>
  <c r="J27" i="37"/>
  <c r="H27" i="37"/>
  <c r="G27" i="37"/>
  <c r="F27" i="37"/>
  <c r="E27" i="37"/>
  <c r="D27" i="37"/>
  <c r="C27" i="37"/>
  <c r="M26" i="37"/>
  <c r="L26" i="37"/>
  <c r="K26" i="37"/>
  <c r="J26" i="37"/>
  <c r="M25" i="37"/>
  <c r="L25" i="37"/>
  <c r="K25" i="37"/>
  <c r="J25" i="37"/>
  <c r="H25" i="37"/>
  <c r="G25" i="37"/>
  <c r="F25" i="37"/>
  <c r="E25" i="37"/>
  <c r="D25" i="37"/>
  <c r="C25" i="37"/>
  <c r="M24" i="37"/>
  <c r="L24" i="37"/>
  <c r="K24" i="37"/>
  <c r="J24" i="37"/>
  <c r="M23" i="37"/>
  <c r="L23" i="37"/>
  <c r="K23" i="37"/>
  <c r="J23" i="37"/>
  <c r="H23" i="37"/>
  <c r="G23" i="37"/>
  <c r="F23" i="37"/>
  <c r="E23" i="37"/>
  <c r="D23" i="37"/>
  <c r="C23" i="37"/>
  <c r="M22" i="37"/>
  <c r="L22" i="37"/>
  <c r="K22" i="37"/>
  <c r="J22" i="37"/>
  <c r="M21" i="37"/>
  <c r="L21" i="37"/>
  <c r="K21" i="37"/>
  <c r="J21" i="37"/>
  <c r="H21" i="37"/>
  <c r="G21" i="37"/>
  <c r="F21" i="37"/>
  <c r="E21" i="37"/>
  <c r="D21" i="37"/>
  <c r="C21" i="37"/>
  <c r="M20" i="37"/>
  <c r="L20" i="37"/>
  <c r="K20" i="37"/>
  <c r="J20" i="37"/>
  <c r="M19" i="37"/>
  <c r="L19" i="37"/>
  <c r="K19" i="37"/>
  <c r="J19" i="37"/>
  <c r="H19" i="37"/>
  <c r="G19" i="37"/>
  <c r="F19" i="37"/>
  <c r="E19" i="37"/>
  <c r="D19" i="37"/>
  <c r="C19" i="37"/>
  <c r="M18" i="37"/>
  <c r="L18" i="37"/>
  <c r="K18" i="37"/>
  <c r="J18" i="37"/>
  <c r="M17" i="37"/>
  <c r="L17" i="37"/>
  <c r="K17" i="37"/>
  <c r="J17" i="37"/>
  <c r="H17" i="37"/>
  <c r="G17" i="37"/>
  <c r="F17" i="37"/>
  <c r="E17" i="37"/>
  <c r="D17" i="37"/>
  <c r="C17" i="37"/>
  <c r="M16" i="37"/>
  <c r="L16" i="37"/>
  <c r="K16" i="37"/>
  <c r="J16" i="37"/>
  <c r="M15" i="37"/>
  <c r="L15" i="37"/>
  <c r="K15" i="37"/>
  <c r="J15" i="37"/>
  <c r="H15" i="37"/>
  <c r="G15" i="37"/>
  <c r="F15" i="37"/>
  <c r="E15" i="37"/>
  <c r="D15" i="37"/>
  <c r="C15" i="37"/>
  <c r="M14" i="37"/>
  <c r="L14" i="37"/>
  <c r="K14" i="37"/>
  <c r="J14" i="37"/>
  <c r="M13" i="37"/>
  <c r="L13" i="37"/>
  <c r="K13" i="37"/>
  <c r="J13" i="37"/>
  <c r="H13" i="37"/>
  <c r="G13" i="37"/>
  <c r="F13" i="37"/>
  <c r="E13" i="37"/>
  <c r="D13" i="37"/>
  <c r="C13" i="37"/>
  <c r="H15" i="36"/>
  <c r="H17" i="36"/>
  <c r="H19" i="36"/>
  <c r="H21" i="36"/>
  <c r="H23" i="36"/>
  <c r="H25" i="36"/>
  <c r="H27" i="36"/>
  <c r="H29" i="36"/>
  <c r="H31" i="36"/>
  <c r="H33" i="36"/>
  <c r="H35" i="36"/>
  <c r="H37" i="36"/>
  <c r="H39" i="36"/>
  <c r="H41" i="36"/>
  <c r="H43" i="36"/>
  <c r="H45" i="36"/>
  <c r="H47" i="36"/>
  <c r="H49" i="36"/>
  <c r="H51" i="36"/>
  <c r="H53" i="36"/>
  <c r="H55" i="36"/>
  <c r="H57" i="36"/>
  <c r="H59" i="36"/>
  <c r="H61" i="36"/>
  <c r="H63" i="36"/>
  <c r="H65" i="36"/>
  <c r="H67" i="36"/>
  <c r="H69" i="36"/>
  <c r="H71" i="36"/>
  <c r="H73" i="36"/>
  <c r="H75" i="36"/>
  <c r="H77" i="36"/>
  <c r="H79" i="36"/>
  <c r="H81" i="36"/>
  <c r="H83" i="36"/>
  <c r="H85" i="36"/>
  <c r="H87" i="36"/>
  <c r="H89" i="36"/>
  <c r="H91" i="36"/>
  <c r="H93" i="36"/>
  <c r="H95" i="36"/>
  <c r="H97" i="36"/>
  <c r="H99" i="36"/>
  <c r="H101" i="36"/>
  <c r="H103" i="36"/>
  <c r="H105" i="36"/>
  <c r="H107" i="36"/>
  <c r="H109" i="36"/>
  <c r="H111" i="36"/>
  <c r="H113" i="36"/>
  <c r="H115" i="36"/>
  <c r="H117" i="36"/>
  <c r="H119" i="36"/>
  <c r="H121" i="36"/>
  <c r="H123" i="36"/>
  <c r="H125" i="36"/>
  <c r="H127" i="36"/>
  <c r="H129" i="36"/>
  <c r="H131" i="36"/>
  <c r="H133" i="36"/>
  <c r="H135" i="36"/>
  <c r="H137" i="36"/>
  <c r="H139" i="36"/>
  <c r="H141" i="36"/>
  <c r="H143" i="36"/>
  <c r="H145" i="36"/>
  <c r="H147" i="36"/>
  <c r="H149" i="36"/>
  <c r="H151" i="36"/>
  <c r="H153" i="36"/>
  <c r="H155" i="36"/>
  <c r="H157" i="36"/>
  <c r="H159" i="36"/>
  <c r="H161" i="36"/>
  <c r="H163" i="36"/>
  <c r="H165" i="36"/>
  <c r="H167" i="36"/>
  <c r="H169" i="36"/>
  <c r="H171" i="36"/>
  <c r="H173" i="36"/>
  <c r="H175" i="36"/>
  <c r="H177" i="36"/>
  <c r="H179" i="36"/>
  <c r="H181" i="36"/>
  <c r="H183" i="36"/>
  <c r="H185" i="36"/>
  <c r="H187" i="36"/>
  <c r="H189" i="36"/>
  <c r="H191" i="36"/>
  <c r="H193" i="36"/>
  <c r="H195" i="36"/>
  <c r="H197" i="36"/>
  <c r="H199" i="36"/>
  <c r="H201" i="36"/>
  <c r="H203" i="36"/>
  <c r="H205" i="36"/>
  <c r="H207" i="36"/>
  <c r="H209" i="36"/>
  <c r="H211" i="36"/>
  <c r="H213" i="36"/>
  <c r="H215" i="36"/>
  <c r="H217" i="36"/>
  <c r="H219" i="36"/>
  <c r="H221" i="36"/>
  <c r="H223" i="36"/>
  <c r="H225" i="36"/>
  <c r="H227" i="36"/>
  <c r="H229" i="36"/>
  <c r="H231" i="36"/>
  <c r="H233" i="36"/>
  <c r="H235" i="36"/>
  <c r="H237" i="36"/>
  <c r="H239" i="36"/>
  <c r="H241" i="36"/>
  <c r="H243" i="36"/>
  <c r="H245" i="36"/>
  <c r="H247" i="36"/>
  <c r="H249" i="36"/>
  <c r="H251" i="36"/>
  <c r="H253" i="36"/>
  <c r="H255" i="36"/>
  <c r="H257" i="36"/>
  <c r="H259" i="36"/>
  <c r="H261" i="36"/>
  <c r="H263" i="36"/>
  <c r="H265" i="36"/>
  <c r="H267" i="36"/>
  <c r="H269" i="36"/>
  <c r="H271" i="36"/>
  <c r="H273" i="36"/>
  <c r="H275" i="36"/>
  <c r="H277" i="36"/>
  <c r="H279" i="36"/>
  <c r="H281" i="36"/>
  <c r="H283" i="36"/>
  <c r="H285" i="36"/>
  <c r="H287" i="36"/>
  <c r="H289" i="36"/>
  <c r="H291" i="36"/>
  <c r="H293" i="36"/>
  <c r="H295" i="36"/>
  <c r="H297" i="36"/>
  <c r="H299" i="36"/>
  <c r="H301" i="36"/>
  <c r="H303" i="36"/>
  <c r="H305" i="36"/>
  <c r="H307" i="36"/>
  <c r="H309" i="36"/>
  <c r="H311" i="36"/>
  <c r="H313" i="36"/>
  <c r="H315" i="36"/>
  <c r="H317" i="36"/>
  <c r="H319" i="36"/>
  <c r="H321" i="36"/>
  <c r="H323" i="36"/>
  <c r="H325" i="36"/>
  <c r="H327" i="36"/>
  <c r="H329" i="36"/>
  <c r="H331" i="36"/>
  <c r="H333" i="36"/>
  <c r="H335" i="36"/>
  <c r="H337" i="36"/>
  <c r="H339" i="36"/>
  <c r="H341" i="36"/>
  <c r="H343" i="36"/>
  <c r="H345" i="36"/>
  <c r="H347" i="36"/>
  <c r="H349" i="36"/>
  <c r="H351" i="36"/>
  <c r="H353" i="36"/>
  <c r="H355" i="36"/>
  <c r="H357" i="36"/>
  <c r="H359" i="36"/>
  <c r="H361" i="36"/>
  <c r="H363" i="36"/>
  <c r="H365" i="36"/>
  <c r="H367" i="36"/>
  <c r="H369" i="36"/>
  <c r="H371" i="36"/>
  <c r="H373" i="36"/>
  <c r="H375" i="36"/>
  <c r="H377" i="36"/>
  <c r="H379" i="36"/>
  <c r="H381" i="36"/>
  <c r="H383" i="36"/>
  <c r="H385" i="36"/>
  <c r="H387" i="36"/>
  <c r="H389" i="36"/>
  <c r="H391" i="36"/>
  <c r="H393" i="36"/>
  <c r="H395" i="36"/>
  <c r="H397" i="36"/>
  <c r="H399" i="36"/>
  <c r="H401" i="36"/>
  <c r="H403" i="36"/>
  <c r="H405" i="36"/>
  <c r="H407" i="36"/>
  <c r="H409" i="36"/>
  <c r="H411" i="36"/>
  <c r="H413" i="36"/>
  <c r="H415" i="36"/>
  <c r="H417" i="36"/>
  <c r="H419" i="36"/>
  <c r="H421" i="36"/>
  <c r="H423" i="36"/>
  <c r="H425" i="36"/>
  <c r="H427" i="36"/>
  <c r="H429" i="36"/>
  <c r="H431" i="36"/>
  <c r="H433" i="36"/>
  <c r="H435" i="36"/>
  <c r="H437" i="36"/>
  <c r="H439" i="36"/>
  <c r="H441" i="36"/>
  <c r="H443" i="36"/>
  <c r="H445" i="36"/>
  <c r="H447" i="36"/>
  <c r="H449" i="36"/>
  <c r="H451" i="36"/>
  <c r="H453" i="36"/>
  <c r="H455" i="36"/>
  <c r="H457" i="36"/>
  <c r="H459" i="36"/>
  <c r="H461" i="36"/>
  <c r="H463" i="36"/>
  <c r="H465" i="36"/>
  <c r="H467" i="36"/>
  <c r="H469" i="36"/>
  <c r="H471" i="36"/>
  <c r="H473" i="36"/>
  <c r="J14" i="36"/>
  <c r="K14" i="36"/>
  <c r="L14" i="36"/>
  <c r="M14" i="36"/>
  <c r="J15" i="36"/>
  <c r="K15" i="36"/>
  <c r="L15" i="36"/>
  <c r="M15" i="36"/>
  <c r="J16" i="36"/>
  <c r="K16" i="36"/>
  <c r="L16" i="36"/>
  <c r="M16" i="36"/>
  <c r="J17" i="36"/>
  <c r="K17" i="36"/>
  <c r="L17" i="36"/>
  <c r="M17" i="36"/>
  <c r="J18" i="36"/>
  <c r="K18" i="36"/>
  <c r="L18" i="36"/>
  <c r="M18" i="36"/>
  <c r="J19" i="36"/>
  <c r="K19" i="36"/>
  <c r="L19" i="36"/>
  <c r="M19" i="36"/>
  <c r="J20" i="36"/>
  <c r="K20" i="36"/>
  <c r="L20" i="36"/>
  <c r="M20" i="36"/>
  <c r="J21" i="36"/>
  <c r="K21" i="36"/>
  <c r="L21" i="36"/>
  <c r="M21" i="36"/>
  <c r="J22" i="36"/>
  <c r="K22" i="36"/>
  <c r="L22" i="36"/>
  <c r="M22" i="36"/>
  <c r="J23" i="36"/>
  <c r="K23" i="36"/>
  <c r="L23" i="36"/>
  <c r="M23" i="36"/>
  <c r="J24" i="36"/>
  <c r="K24" i="36"/>
  <c r="L24" i="36"/>
  <c r="M24" i="36"/>
  <c r="J25" i="36"/>
  <c r="K25" i="36"/>
  <c r="L25" i="36"/>
  <c r="M25" i="36"/>
  <c r="J26" i="36"/>
  <c r="K26" i="36"/>
  <c r="L26" i="36"/>
  <c r="M26" i="36"/>
  <c r="J27" i="36"/>
  <c r="K27" i="36"/>
  <c r="L27" i="36"/>
  <c r="M27" i="36"/>
  <c r="J28" i="36"/>
  <c r="K28" i="36"/>
  <c r="L28" i="36"/>
  <c r="M28" i="36"/>
  <c r="J29" i="36"/>
  <c r="K29" i="36"/>
  <c r="L29" i="36"/>
  <c r="M29" i="36"/>
  <c r="J30" i="36"/>
  <c r="K30" i="36"/>
  <c r="L30" i="36"/>
  <c r="M30" i="36"/>
  <c r="J31" i="36"/>
  <c r="K31" i="36"/>
  <c r="L31" i="36"/>
  <c r="M31" i="36"/>
  <c r="J32" i="36"/>
  <c r="K32" i="36"/>
  <c r="L32" i="36"/>
  <c r="M32" i="36"/>
  <c r="J33" i="36"/>
  <c r="K33" i="36"/>
  <c r="L33" i="36"/>
  <c r="M33" i="36"/>
  <c r="J34" i="36"/>
  <c r="K34" i="36"/>
  <c r="L34" i="36"/>
  <c r="M34" i="36"/>
  <c r="J35" i="36"/>
  <c r="K35" i="36"/>
  <c r="L35" i="36"/>
  <c r="M35" i="36"/>
  <c r="J36" i="36"/>
  <c r="K36" i="36"/>
  <c r="L36" i="36"/>
  <c r="M36" i="36"/>
  <c r="J37" i="36"/>
  <c r="K37" i="36"/>
  <c r="L37" i="36"/>
  <c r="M37" i="36"/>
  <c r="J38" i="36"/>
  <c r="K38" i="36"/>
  <c r="L38" i="36"/>
  <c r="M38" i="36"/>
  <c r="J39" i="36"/>
  <c r="K39" i="36"/>
  <c r="L39" i="36"/>
  <c r="M39" i="36"/>
  <c r="J40" i="36"/>
  <c r="K40" i="36"/>
  <c r="L40" i="36"/>
  <c r="M40" i="36"/>
  <c r="J41" i="36"/>
  <c r="K41" i="36"/>
  <c r="L41" i="36"/>
  <c r="M41" i="36"/>
  <c r="J42" i="36"/>
  <c r="K42" i="36"/>
  <c r="L42" i="36"/>
  <c r="M42" i="36"/>
  <c r="J43" i="36"/>
  <c r="K43" i="36"/>
  <c r="L43" i="36"/>
  <c r="M43" i="36"/>
  <c r="J44" i="36"/>
  <c r="K44" i="36"/>
  <c r="L44" i="36"/>
  <c r="M44" i="36"/>
  <c r="J45" i="36"/>
  <c r="K45" i="36"/>
  <c r="L45" i="36"/>
  <c r="M45" i="36"/>
  <c r="J46" i="36"/>
  <c r="K46" i="36"/>
  <c r="L46" i="36"/>
  <c r="M46" i="36"/>
  <c r="J47" i="36"/>
  <c r="K47" i="36"/>
  <c r="L47" i="36"/>
  <c r="M47" i="36"/>
  <c r="J48" i="36"/>
  <c r="K48" i="36"/>
  <c r="L48" i="36"/>
  <c r="M48" i="36"/>
  <c r="J49" i="36"/>
  <c r="K49" i="36"/>
  <c r="L49" i="36"/>
  <c r="M49" i="36"/>
  <c r="J50" i="36"/>
  <c r="K50" i="36"/>
  <c r="L50" i="36"/>
  <c r="M50" i="36"/>
  <c r="J51" i="36"/>
  <c r="K51" i="36"/>
  <c r="L51" i="36"/>
  <c r="M51" i="36"/>
  <c r="J52" i="36"/>
  <c r="K52" i="36"/>
  <c r="L52" i="36"/>
  <c r="M52" i="36"/>
  <c r="J53" i="36"/>
  <c r="K53" i="36"/>
  <c r="L53" i="36"/>
  <c r="M53" i="36"/>
  <c r="J54" i="36"/>
  <c r="K54" i="36"/>
  <c r="L54" i="36"/>
  <c r="M54" i="36"/>
  <c r="J55" i="36"/>
  <c r="K55" i="36"/>
  <c r="L55" i="36"/>
  <c r="M55" i="36"/>
  <c r="J56" i="36"/>
  <c r="K56" i="36"/>
  <c r="L56" i="36"/>
  <c r="M56" i="36"/>
  <c r="J57" i="36"/>
  <c r="K57" i="36"/>
  <c r="L57" i="36"/>
  <c r="M57" i="36"/>
  <c r="J58" i="36"/>
  <c r="K58" i="36"/>
  <c r="L58" i="36"/>
  <c r="M58" i="36"/>
  <c r="J59" i="36"/>
  <c r="K59" i="36"/>
  <c r="L59" i="36"/>
  <c r="M59" i="36"/>
  <c r="J60" i="36"/>
  <c r="K60" i="36"/>
  <c r="L60" i="36"/>
  <c r="M60" i="36"/>
  <c r="J61" i="36"/>
  <c r="K61" i="36"/>
  <c r="L61" i="36"/>
  <c r="M61" i="36"/>
  <c r="J62" i="36"/>
  <c r="K62" i="36"/>
  <c r="L62" i="36"/>
  <c r="M62" i="36"/>
  <c r="J63" i="36"/>
  <c r="K63" i="36"/>
  <c r="L63" i="36"/>
  <c r="M63" i="36"/>
  <c r="J64" i="36"/>
  <c r="K64" i="36"/>
  <c r="L64" i="36"/>
  <c r="M64" i="36"/>
  <c r="J65" i="36"/>
  <c r="K65" i="36"/>
  <c r="L65" i="36"/>
  <c r="M65" i="36"/>
  <c r="J66" i="36"/>
  <c r="K66" i="36"/>
  <c r="L66" i="36"/>
  <c r="M66" i="36"/>
  <c r="J67" i="36"/>
  <c r="K67" i="36"/>
  <c r="L67" i="36"/>
  <c r="M67" i="36"/>
  <c r="J68" i="36"/>
  <c r="K68" i="36"/>
  <c r="L68" i="36"/>
  <c r="M68" i="36"/>
  <c r="J69" i="36"/>
  <c r="K69" i="36"/>
  <c r="L69" i="36"/>
  <c r="M69" i="36"/>
  <c r="J70" i="36"/>
  <c r="K70" i="36"/>
  <c r="L70" i="36"/>
  <c r="M70" i="36"/>
  <c r="J71" i="36"/>
  <c r="K71" i="36"/>
  <c r="L71" i="36"/>
  <c r="M71" i="36"/>
  <c r="J72" i="36"/>
  <c r="K72" i="36"/>
  <c r="L72" i="36"/>
  <c r="M72" i="36"/>
  <c r="J73" i="36"/>
  <c r="K73" i="36"/>
  <c r="L73" i="36"/>
  <c r="M73" i="36"/>
  <c r="J74" i="36"/>
  <c r="K74" i="36"/>
  <c r="L74" i="36"/>
  <c r="M74" i="36"/>
  <c r="J75" i="36"/>
  <c r="K75" i="36"/>
  <c r="L75" i="36"/>
  <c r="M75" i="36"/>
  <c r="J76" i="36"/>
  <c r="K76" i="36"/>
  <c r="L76" i="36"/>
  <c r="M76" i="36"/>
  <c r="J77" i="36"/>
  <c r="K77" i="36"/>
  <c r="L77" i="36"/>
  <c r="M77" i="36"/>
  <c r="J78" i="36"/>
  <c r="K78" i="36"/>
  <c r="L78" i="36"/>
  <c r="M78" i="36"/>
  <c r="J79" i="36"/>
  <c r="K79" i="36"/>
  <c r="L79" i="36"/>
  <c r="M79" i="36"/>
  <c r="J80" i="36"/>
  <c r="K80" i="36"/>
  <c r="L80" i="36"/>
  <c r="M80" i="36"/>
  <c r="J81" i="36"/>
  <c r="K81" i="36"/>
  <c r="L81" i="36"/>
  <c r="M81" i="36"/>
  <c r="J82" i="36"/>
  <c r="K82" i="36"/>
  <c r="L82" i="36"/>
  <c r="M82" i="36"/>
  <c r="J83" i="36"/>
  <c r="K83" i="36"/>
  <c r="L83" i="36"/>
  <c r="M83" i="36"/>
  <c r="J84" i="36"/>
  <c r="K84" i="36"/>
  <c r="L84" i="36"/>
  <c r="M84" i="36"/>
  <c r="J85" i="36"/>
  <c r="K85" i="36"/>
  <c r="L85" i="36"/>
  <c r="M85" i="36"/>
  <c r="J86" i="36"/>
  <c r="K86" i="36"/>
  <c r="L86" i="36"/>
  <c r="M86" i="36"/>
  <c r="J87" i="36"/>
  <c r="K87" i="36"/>
  <c r="L87" i="36"/>
  <c r="M87" i="36"/>
  <c r="J88" i="36"/>
  <c r="K88" i="36"/>
  <c r="L88" i="36"/>
  <c r="M88" i="36"/>
  <c r="J89" i="36"/>
  <c r="K89" i="36"/>
  <c r="L89" i="36"/>
  <c r="M89" i="36"/>
  <c r="J90" i="36"/>
  <c r="K90" i="36"/>
  <c r="L90" i="36"/>
  <c r="M90" i="36"/>
  <c r="J91" i="36"/>
  <c r="K91" i="36"/>
  <c r="L91" i="36"/>
  <c r="M91" i="36"/>
  <c r="J92" i="36"/>
  <c r="K92" i="36"/>
  <c r="L92" i="36"/>
  <c r="M92" i="36"/>
  <c r="J93" i="36"/>
  <c r="K93" i="36"/>
  <c r="L93" i="36"/>
  <c r="M93" i="36"/>
  <c r="J94" i="36"/>
  <c r="K94" i="36"/>
  <c r="L94" i="36"/>
  <c r="M94" i="36"/>
  <c r="J95" i="36"/>
  <c r="K95" i="36"/>
  <c r="L95" i="36"/>
  <c r="M95" i="36"/>
  <c r="J96" i="36"/>
  <c r="K96" i="36"/>
  <c r="L96" i="36"/>
  <c r="M96" i="36"/>
  <c r="J97" i="36"/>
  <c r="K97" i="36"/>
  <c r="L97" i="36"/>
  <c r="M97" i="36"/>
  <c r="J98" i="36"/>
  <c r="K98" i="36"/>
  <c r="L98" i="36"/>
  <c r="M98" i="36"/>
  <c r="J99" i="36"/>
  <c r="K99" i="36"/>
  <c r="L99" i="36"/>
  <c r="M99" i="36"/>
  <c r="J100" i="36"/>
  <c r="K100" i="36"/>
  <c r="L100" i="36"/>
  <c r="M100" i="36"/>
  <c r="J101" i="36"/>
  <c r="K101" i="36"/>
  <c r="L101" i="36"/>
  <c r="M101" i="36"/>
  <c r="J102" i="36"/>
  <c r="K102" i="36"/>
  <c r="L102" i="36"/>
  <c r="M102" i="36"/>
  <c r="J103" i="36"/>
  <c r="K103" i="36"/>
  <c r="L103" i="36"/>
  <c r="M103" i="36"/>
  <c r="J104" i="36"/>
  <c r="K104" i="36"/>
  <c r="L104" i="36"/>
  <c r="M104" i="36"/>
  <c r="J105" i="36"/>
  <c r="K105" i="36"/>
  <c r="L105" i="36"/>
  <c r="M105" i="36"/>
  <c r="J106" i="36"/>
  <c r="K106" i="36"/>
  <c r="L106" i="36"/>
  <c r="M106" i="36"/>
  <c r="J107" i="36"/>
  <c r="K107" i="36"/>
  <c r="L107" i="36"/>
  <c r="M107" i="36"/>
  <c r="J108" i="36"/>
  <c r="K108" i="36"/>
  <c r="L108" i="36"/>
  <c r="M108" i="36"/>
  <c r="J109" i="36"/>
  <c r="K109" i="36"/>
  <c r="L109" i="36"/>
  <c r="M109" i="36"/>
  <c r="J110" i="36"/>
  <c r="K110" i="36"/>
  <c r="L110" i="36"/>
  <c r="M110" i="36"/>
  <c r="J111" i="36"/>
  <c r="K111" i="36"/>
  <c r="L111" i="36"/>
  <c r="M111" i="36"/>
  <c r="J112" i="36"/>
  <c r="K112" i="36"/>
  <c r="L112" i="36"/>
  <c r="M112" i="36"/>
  <c r="J113" i="36"/>
  <c r="K113" i="36"/>
  <c r="L113" i="36"/>
  <c r="M113" i="36"/>
  <c r="J114" i="36"/>
  <c r="K114" i="36"/>
  <c r="L114" i="36"/>
  <c r="M114" i="36"/>
  <c r="J115" i="36"/>
  <c r="K115" i="36"/>
  <c r="L115" i="36"/>
  <c r="M115" i="36"/>
  <c r="J116" i="36"/>
  <c r="K116" i="36"/>
  <c r="L116" i="36"/>
  <c r="M116" i="36"/>
  <c r="J117" i="36"/>
  <c r="K117" i="36"/>
  <c r="L117" i="36"/>
  <c r="M117" i="36"/>
  <c r="J118" i="36"/>
  <c r="K118" i="36"/>
  <c r="L118" i="36"/>
  <c r="M118" i="36"/>
  <c r="J119" i="36"/>
  <c r="K119" i="36"/>
  <c r="L119" i="36"/>
  <c r="M119" i="36"/>
  <c r="J120" i="36"/>
  <c r="K120" i="36"/>
  <c r="L120" i="36"/>
  <c r="M120" i="36"/>
  <c r="J121" i="36"/>
  <c r="K121" i="36"/>
  <c r="L121" i="36"/>
  <c r="M121" i="36"/>
  <c r="J122" i="36"/>
  <c r="K122" i="36"/>
  <c r="L122" i="36"/>
  <c r="M122" i="36"/>
  <c r="J123" i="36"/>
  <c r="K123" i="36"/>
  <c r="L123" i="36"/>
  <c r="M123" i="36"/>
  <c r="J124" i="36"/>
  <c r="K124" i="36"/>
  <c r="L124" i="36"/>
  <c r="M124" i="36"/>
  <c r="J125" i="36"/>
  <c r="K125" i="36"/>
  <c r="L125" i="36"/>
  <c r="M125" i="36"/>
  <c r="J126" i="36"/>
  <c r="K126" i="36"/>
  <c r="L126" i="36"/>
  <c r="M126" i="36"/>
  <c r="J127" i="36"/>
  <c r="K127" i="36"/>
  <c r="L127" i="36"/>
  <c r="M127" i="36"/>
  <c r="J128" i="36"/>
  <c r="K128" i="36"/>
  <c r="L128" i="36"/>
  <c r="M128" i="36"/>
  <c r="J129" i="36"/>
  <c r="K129" i="36"/>
  <c r="L129" i="36"/>
  <c r="M129" i="36"/>
  <c r="J130" i="36"/>
  <c r="K130" i="36"/>
  <c r="L130" i="36"/>
  <c r="M130" i="36"/>
  <c r="J131" i="36"/>
  <c r="K131" i="36"/>
  <c r="L131" i="36"/>
  <c r="M131" i="36"/>
  <c r="J132" i="36"/>
  <c r="K132" i="36"/>
  <c r="L132" i="36"/>
  <c r="M132" i="36"/>
  <c r="J133" i="36"/>
  <c r="K133" i="36"/>
  <c r="L133" i="36"/>
  <c r="M133" i="36"/>
  <c r="J134" i="36"/>
  <c r="K134" i="36"/>
  <c r="L134" i="36"/>
  <c r="M134" i="36"/>
  <c r="J135" i="36"/>
  <c r="K135" i="36"/>
  <c r="L135" i="36"/>
  <c r="M135" i="36"/>
  <c r="J136" i="36"/>
  <c r="K136" i="36"/>
  <c r="L136" i="36"/>
  <c r="M136" i="36"/>
  <c r="J137" i="36"/>
  <c r="K137" i="36"/>
  <c r="L137" i="36"/>
  <c r="M137" i="36"/>
  <c r="J138" i="36"/>
  <c r="K138" i="36"/>
  <c r="L138" i="36"/>
  <c r="M138" i="36"/>
  <c r="J139" i="36"/>
  <c r="K139" i="36"/>
  <c r="L139" i="36"/>
  <c r="M139" i="36"/>
  <c r="J140" i="36"/>
  <c r="K140" i="36"/>
  <c r="L140" i="36"/>
  <c r="M140" i="36"/>
  <c r="J141" i="36"/>
  <c r="K141" i="36"/>
  <c r="L141" i="36"/>
  <c r="M141" i="36"/>
  <c r="J142" i="36"/>
  <c r="K142" i="36"/>
  <c r="L142" i="36"/>
  <c r="M142" i="36"/>
  <c r="J143" i="36"/>
  <c r="K143" i="36"/>
  <c r="L143" i="36"/>
  <c r="M143" i="36"/>
  <c r="J144" i="36"/>
  <c r="K144" i="36"/>
  <c r="L144" i="36"/>
  <c r="M144" i="36"/>
  <c r="J145" i="36"/>
  <c r="K145" i="36"/>
  <c r="L145" i="36"/>
  <c r="M145" i="36"/>
  <c r="J146" i="36"/>
  <c r="K146" i="36"/>
  <c r="L146" i="36"/>
  <c r="M146" i="36"/>
  <c r="J147" i="36"/>
  <c r="K147" i="36"/>
  <c r="L147" i="36"/>
  <c r="M147" i="36"/>
  <c r="J148" i="36"/>
  <c r="K148" i="36"/>
  <c r="L148" i="36"/>
  <c r="M148" i="36"/>
  <c r="J149" i="36"/>
  <c r="K149" i="36"/>
  <c r="L149" i="36"/>
  <c r="M149" i="36"/>
  <c r="J150" i="36"/>
  <c r="K150" i="36"/>
  <c r="L150" i="36"/>
  <c r="M150" i="36"/>
  <c r="J151" i="36"/>
  <c r="K151" i="36"/>
  <c r="L151" i="36"/>
  <c r="M151" i="36"/>
  <c r="J152" i="36"/>
  <c r="K152" i="36"/>
  <c r="L152" i="36"/>
  <c r="M152" i="36"/>
  <c r="J153" i="36"/>
  <c r="K153" i="36"/>
  <c r="L153" i="36"/>
  <c r="M153" i="36"/>
  <c r="J154" i="36"/>
  <c r="K154" i="36"/>
  <c r="L154" i="36"/>
  <c r="M154" i="36"/>
  <c r="J155" i="36"/>
  <c r="K155" i="36"/>
  <c r="L155" i="36"/>
  <c r="M155" i="36"/>
  <c r="J156" i="36"/>
  <c r="K156" i="36"/>
  <c r="L156" i="36"/>
  <c r="M156" i="36"/>
  <c r="J157" i="36"/>
  <c r="K157" i="36"/>
  <c r="L157" i="36"/>
  <c r="M157" i="36"/>
  <c r="J158" i="36"/>
  <c r="K158" i="36"/>
  <c r="L158" i="36"/>
  <c r="M158" i="36"/>
  <c r="J159" i="36"/>
  <c r="K159" i="36"/>
  <c r="L159" i="36"/>
  <c r="M159" i="36"/>
  <c r="J160" i="36"/>
  <c r="K160" i="36"/>
  <c r="L160" i="36"/>
  <c r="M160" i="36"/>
  <c r="J161" i="36"/>
  <c r="K161" i="36"/>
  <c r="L161" i="36"/>
  <c r="M161" i="36"/>
  <c r="J162" i="36"/>
  <c r="K162" i="36"/>
  <c r="L162" i="36"/>
  <c r="M162" i="36"/>
  <c r="J163" i="36"/>
  <c r="K163" i="36"/>
  <c r="L163" i="36"/>
  <c r="M163" i="36"/>
  <c r="J164" i="36"/>
  <c r="K164" i="36"/>
  <c r="L164" i="36"/>
  <c r="M164" i="36"/>
  <c r="J165" i="36"/>
  <c r="K165" i="36"/>
  <c r="L165" i="36"/>
  <c r="M165" i="36"/>
  <c r="J166" i="36"/>
  <c r="K166" i="36"/>
  <c r="L166" i="36"/>
  <c r="M166" i="36"/>
  <c r="J167" i="36"/>
  <c r="K167" i="36"/>
  <c r="L167" i="36"/>
  <c r="M167" i="36"/>
  <c r="J168" i="36"/>
  <c r="K168" i="36"/>
  <c r="L168" i="36"/>
  <c r="M168" i="36"/>
  <c r="J169" i="36"/>
  <c r="K169" i="36"/>
  <c r="L169" i="36"/>
  <c r="M169" i="36"/>
  <c r="J170" i="36"/>
  <c r="K170" i="36"/>
  <c r="L170" i="36"/>
  <c r="M170" i="36"/>
  <c r="J171" i="36"/>
  <c r="K171" i="36"/>
  <c r="L171" i="36"/>
  <c r="M171" i="36"/>
  <c r="J172" i="36"/>
  <c r="K172" i="36"/>
  <c r="L172" i="36"/>
  <c r="M172" i="36"/>
  <c r="J173" i="36"/>
  <c r="K173" i="36"/>
  <c r="L173" i="36"/>
  <c r="M173" i="36"/>
  <c r="J174" i="36"/>
  <c r="K174" i="36"/>
  <c r="L174" i="36"/>
  <c r="M174" i="36"/>
  <c r="J175" i="36"/>
  <c r="K175" i="36"/>
  <c r="L175" i="36"/>
  <c r="M175" i="36"/>
  <c r="J176" i="36"/>
  <c r="K176" i="36"/>
  <c r="L176" i="36"/>
  <c r="M176" i="36"/>
  <c r="J177" i="36"/>
  <c r="K177" i="36"/>
  <c r="L177" i="36"/>
  <c r="M177" i="36"/>
  <c r="J178" i="36"/>
  <c r="K178" i="36"/>
  <c r="L178" i="36"/>
  <c r="M178" i="36"/>
  <c r="J179" i="36"/>
  <c r="K179" i="36"/>
  <c r="L179" i="36"/>
  <c r="M179" i="36"/>
  <c r="J180" i="36"/>
  <c r="K180" i="36"/>
  <c r="L180" i="36"/>
  <c r="M180" i="36"/>
  <c r="J181" i="36"/>
  <c r="K181" i="36"/>
  <c r="L181" i="36"/>
  <c r="M181" i="36"/>
  <c r="J182" i="36"/>
  <c r="K182" i="36"/>
  <c r="L182" i="36"/>
  <c r="M182" i="36"/>
  <c r="J183" i="36"/>
  <c r="K183" i="36"/>
  <c r="L183" i="36"/>
  <c r="M183" i="36"/>
  <c r="J184" i="36"/>
  <c r="K184" i="36"/>
  <c r="L184" i="36"/>
  <c r="M184" i="36"/>
  <c r="J185" i="36"/>
  <c r="K185" i="36"/>
  <c r="L185" i="36"/>
  <c r="M185" i="36"/>
  <c r="J186" i="36"/>
  <c r="K186" i="36"/>
  <c r="L186" i="36"/>
  <c r="M186" i="36"/>
  <c r="J187" i="36"/>
  <c r="K187" i="36"/>
  <c r="L187" i="36"/>
  <c r="M187" i="36"/>
  <c r="J188" i="36"/>
  <c r="K188" i="36"/>
  <c r="L188" i="36"/>
  <c r="M188" i="36"/>
  <c r="J189" i="36"/>
  <c r="K189" i="36"/>
  <c r="L189" i="36"/>
  <c r="M189" i="36"/>
  <c r="J190" i="36"/>
  <c r="K190" i="36"/>
  <c r="L190" i="36"/>
  <c r="M190" i="36"/>
  <c r="J191" i="36"/>
  <c r="K191" i="36"/>
  <c r="L191" i="36"/>
  <c r="M191" i="36"/>
  <c r="J192" i="36"/>
  <c r="K192" i="36"/>
  <c r="L192" i="36"/>
  <c r="M192" i="36"/>
  <c r="J193" i="36"/>
  <c r="K193" i="36"/>
  <c r="L193" i="36"/>
  <c r="M193" i="36"/>
  <c r="J194" i="36"/>
  <c r="K194" i="36"/>
  <c r="L194" i="36"/>
  <c r="M194" i="36"/>
  <c r="J195" i="36"/>
  <c r="K195" i="36"/>
  <c r="L195" i="36"/>
  <c r="M195" i="36"/>
  <c r="J196" i="36"/>
  <c r="K196" i="36"/>
  <c r="L196" i="36"/>
  <c r="M196" i="36"/>
  <c r="J197" i="36"/>
  <c r="K197" i="36"/>
  <c r="L197" i="36"/>
  <c r="M197" i="36"/>
  <c r="J198" i="36"/>
  <c r="K198" i="36"/>
  <c r="L198" i="36"/>
  <c r="M198" i="36"/>
  <c r="J199" i="36"/>
  <c r="K199" i="36"/>
  <c r="L199" i="36"/>
  <c r="M199" i="36"/>
  <c r="J200" i="36"/>
  <c r="K200" i="36"/>
  <c r="L200" i="36"/>
  <c r="M200" i="36"/>
  <c r="J201" i="36"/>
  <c r="K201" i="36"/>
  <c r="L201" i="36"/>
  <c r="M201" i="36"/>
  <c r="J202" i="36"/>
  <c r="K202" i="36"/>
  <c r="L202" i="36"/>
  <c r="M202" i="36"/>
  <c r="J203" i="36"/>
  <c r="K203" i="36"/>
  <c r="L203" i="36"/>
  <c r="M203" i="36"/>
  <c r="J204" i="36"/>
  <c r="K204" i="36"/>
  <c r="L204" i="36"/>
  <c r="M204" i="36"/>
  <c r="J205" i="36"/>
  <c r="K205" i="36"/>
  <c r="L205" i="36"/>
  <c r="M205" i="36"/>
  <c r="J206" i="36"/>
  <c r="K206" i="36"/>
  <c r="L206" i="36"/>
  <c r="M206" i="36"/>
  <c r="J207" i="36"/>
  <c r="K207" i="36"/>
  <c r="L207" i="36"/>
  <c r="M207" i="36"/>
  <c r="J208" i="36"/>
  <c r="K208" i="36"/>
  <c r="L208" i="36"/>
  <c r="M208" i="36"/>
  <c r="J209" i="36"/>
  <c r="K209" i="36"/>
  <c r="L209" i="36"/>
  <c r="M209" i="36"/>
  <c r="J210" i="36"/>
  <c r="K210" i="36"/>
  <c r="L210" i="36"/>
  <c r="M210" i="36"/>
  <c r="J211" i="36"/>
  <c r="K211" i="36"/>
  <c r="L211" i="36"/>
  <c r="M211" i="36"/>
  <c r="J212" i="36"/>
  <c r="K212" i="36"/>
  <c r="L212" i="36"/>
  <c r="M212" i="36"/>
  <c r="J213" i="36"/>
  <c r="K213" i="36"/>
  <c r="L213" i="36"/>
  <c r="M213" i="36"/>
  <c r="J214" i="36"/>
  <c r="K214" i="36"/>
  <c r="L214" i="36"/>
  <c r="M214" i="36"/>
  <c r="J215" i="36"/>
  <c r="K215" i="36"/>
  <c r="L215" i="36"/>
  <c r="M215" i="36"/>
  <c r="J216" i="36"/>
  <c r="K216" i="36"/>
  <c r="L216" i="36"/>
  <c r="M216" i="36"/>
  <c r="J217" i="36"/>
  <c r="K217" i="36"/>
  <c r="L217" i="36"/>
  <c r="M217" i="36"/>
  <c r="J218" i="36"/>
  <c r="K218" i="36"/>
  <c r="L218" i="36"/>
  <c r="M218" i="36"/>
  <c r="J219" i="36"/>
  <c r="K219" i="36"/>
  <c r="L219" i="36"/>
  <c r="M219" i="36"/>
  <c r="J220" i="36"/>
  <c r="K220" i="36"/>
  <c r="L220" i="36"/>
  <c r="M220" i="36"/>
  <c r="J221" i="36"/>
  <c r="K221" i="36"/>
  <c r="L221" i="36"/>
  <c r="M221" i="36"/>
  <c r="J222" i="36"/>
  <c r="K222" i="36"/>
  <c r="L222" i="36"/>
  <c r="M222" i="36"/>
  <c r="J223" i="36"/>
  <c r="K223" i="36"/>
  <c r="L223" i="36"/>
  <c r="M223" i="36"/>
  <c r="J224" i="36"/>
  <c r="K224" i="36"/>
  <c r="L224" i="36"/>
  <c r="M224" i="36"/>
  <c r="J225" i="36"/>
  <c r="K225" i="36"/>
  <c r="L225" i="36"/>
  <c r="M225" i="36"/>
  <c r="J226" i="36"/>
  <c r="K226" i="36"/>
  <c r="L226" i="36"/>
  <c r="M226" i="36"/>
  <c r="J227" i="36"/>
  <c r="K227" i="36"/>
  <c r="L227" i="36"/>
  <c r="M227" i="36"/>
  <c r="J228" i="36"/>
  <c r="K228" i="36"/>
  <c r="L228" i="36"/>
  <c r="M228" i="36"/>
  <c r="J229" i="36"/>
  <c r="K229" i="36"/>
  <c r="L229" i="36"/>
  <c r="M229" i="36"/>
  <c r="J230" i="36"/>
  <c r="K230" i="36"/>
  <c r="L230" i="36"/>
  <c r="M230" i="36"/>
  <c r="J231" i="36"/>
  <c r="K231" i="36"/>
  <c r="L231" i="36"/>
  <c r="M231" i="36"/>
  <c r="J232" i="36"/>
  <c r="K232" i="36"/>
  <c r="L232" i="36"/>
  <c r="M232" i="36"/>
  <c r="J233" i="36"/>
  <c r="K233" i="36"/>
  <c r="L233" i="36"/>
  <c r="M233" i="36"/>
  <c r="J234" i="36"/>
  <c r="K234" i="36"/>
  <c r="L234" i="36"/>
  <c r="M234" i="36"/>
  <c r="J235" i="36"/>
  <c r="K235" i="36"/>
  <c r="L235" i="36"/>
  <c r="M235" i="36"/>
  <c r="J236" i="36"/>
  <c r="K236" i="36"/>
  <c r="L236" i="36"/>
  <c r="M236" i="36"/>
  <c r="J237" i="36"/>
  <c r="K237" i="36"/>
  <c r="L237" i="36"/>
  <c r="M237" i="36"/>
  <c r="J238" i="36"/>
  <c r="K238" i="36"/>
  <c r="L238" i="36"/>
  <c r="M238" i="36"/>
  <c r="J239" i="36"/>
  <c r="K239" i="36"/>
  <c r="L239" i="36"/>
  <c r="M239" i="36"/>
  <c r="J240" i="36"/>
  <c r="K240" i="36"/>
  <c r="L240" i="36"/>
  <c r="M240" i="36"/>
  <c r="J241" i="36"/>
  <c r="K241" i="36"/>
  <c r="L241" i="36"/>
  <c r="M241" i="36"/>
  <c r="J242" i="36"/>
  <c r="K242" i="36"/>
  <c r="L242" i="36"/>
  <c r="M242" i="36"/>
  <c r="J243" i="36"/>
  <c r="K243" i="36"/>
  <c r="L243" i="36"/>
  <c r="M243" i="36"/>
  <c r="J244" i="36"/>
  <c r="K244" i="36"/>
  <c r="L244" i="36"/>
  <c r="M244" i="36"/>
  <c r="J245" i="36"/>
  <c r="K245" i="36"/>
  <c r="L245" i="36"/>
  <c r="M245" i="36"/>
  <c r="J246" i="36"/>
  <c r="K246" i="36"/>
  <c r="L246" i="36"/>
  <c r="M246" i="36"/>
  <c r="J247" i="36"/>
  <c r="K247" i="36"/>
  <c r="L247" i="36"/>
  <c r="M247" i="36"/>
  <c r="J248" i="36"/>
  <c r="K248" i="36"/>
  <c r="L248" i="36"/>
  <c r="M248" i="36"/>
  <c r="J249" i="36"/>
  <c r="K249" i="36"/>
  <c r="L249" i="36"/>
  <c r="M249" i="36"/>
  <c r="J250" i="36"/>
  <c r="K250" i="36"/>
  <c r="L250" i="36"/>
  <c r="M250" i="36"/>
  <c r="J251" i="36"/>
  <c r="K251" i="36"/>
  <c r="L251" i="36"/>
  <c r="M251" i="36"/>
  <c r="J252" i="36"/>
  <c r="K252" i="36"/>
  <c r="L252" i="36"/>
  <c r="M252" i="36"/>
  <c r="J253" i="36"/>
  <c r="K253" i="36"/>
  <c r="L253" i="36"/>
  <c r="M253" i="36"/>
  <c r="J254" i="36"/>
  <c r="K254" i="36"/>
  <c r="L254" i="36"/>
  <c r="M254" i="36"/>
  <c r="J255" i="36"/>
  <c r="K255" i="36"/>
  <c r="L255" i="36"/>
  <c r="M255" i="36"/>
  <c r="J256" i="36"/>
  <c r="K256" i="36"/>
  <c r="L256" i="36"/>
  <c r="M256" i="36"/>
  <c r="J257" i="36"/>
  <c r="K257" i="36"/>
  <c r="L257" i="36"/>
  <c r="M257" i="36"/>
  <c r="J258" i="36"/>
  <c r="K258" i="36"/>
  <c r="L258" i="36"/>
  <c r="M258" i="36"/>
  <c r="J259" i="36"/>
  <c r="K259" i="36"/>
  <c r="L259" i="36"/>
  <c r="M259" i="36"/>
  <c r="J260" i="36"/>
  <c r="K260" i="36"/>
  <c r="L260" i="36"/>
  <c r="M260" i="36"/>
  <c r="J261" i="36"/>
  <c r="K261" i="36"/>
  <c r="L261" i="36"/>
  <c r="M261" i="36"/>
  <c r="J262" i="36"/>
  <c r="K262" i="36"/>
  <c r="L262" i="36"/>
  <c r="M262" i="36"/>
  <c r="J263" i="36"/>
  <c r="K263" i="36"/>
  <c r="L263" i="36"/>
  <c r="M263" i="36"/>
  <c r="J264" i="36"/>
  <c r="K264" i="36"/>
  <c r="L264" i="36"/>
  <c r="M264" i="36"/>
  <c r="J265" i="36"/>
  <c r="K265" i="36"/>
  <c r="L265" i="36"/>
  <c r="M265" i="36"/>
  <c r="J266" i="36"/>
  <c r="K266" i="36"/>
  <c r="L266" i="36"/>
  <c r="M266" i="36"/>
  <c r="J267" i="36"/>
  <c r="K267" i="36"/>
  <c r="L267" i="36"/>
  <c r="M267" i="36"/>
  <c r="J268" i="36"/>
  <c r="K268" i="36"/>
  <c r="L268" i="36"/>
  <c r="M268" i="36"/>
  <c r="J269" i="36"/>
  <c r="K269" i="36"/>
  <c r="L269" i="36"/>
  <c r="M269" i="36"/>
  <c r="J270" i="36"/>
  <c r="K270" i="36"/>
  <c r="L270" i="36"/>
  <c r="M270" i="36"/>
  <c r="J271" i="36"/>
  <c r="K271" i="36"/>
  <c r="L271" i="36"/>
  <c r="M271" i="36"/>
  <c r="J272" i="36"/>
  <c r="K272" i="36"/>
  <c r="L272" i="36"/>
  <c r="M272" i="36"/>
  <c r="J273" i="36"/>
  <c r="K273" i="36"/>
  <c r="L273" i="36"/>
  <c r="M273" i="36"/>
  <c r="J274" i="36"/>
  <c r="K274" i="36"/>
  <c r="L274" i="36"/>
  <c r="M274" i="36"/>
  <c r="J275" i="36"/>
  <c r="K275" i="36"/>
  <c r="L275" i="36"/>
  <c r="M275" i="36"/>
  <c r="J276" i="36"/>
  <c r="K276" i="36"/>
  <c r="L276" i="36"/>
  <c r="M276" i="36"/>
  <c r="J277" i="36"/>
  <c r="K277" i="36"/>
  <c r="L277" i="36"/>
  <c r="M277" i="36"/>
  <c r="J278" i="36"/>
  <c r="K278" i="36"/>
  <c r="L278" i="36"/>
  <c r="M278" i="36"/>
  <c r="J279" i="36"/>
  <c r="K279" i="36"/>
  <c r="L279" i="36"/>
  <c r="M279" i="36"/>
  <c r="J280" i="36"/>
  <c r="K280" i="36"/>
  <c r="L280" i="36"/>
  <c r="M280" i="36"/>
  <c r="J281" i="36"/>
  <c r="K281" i="36"/>
  <c r="L281" i="36"/>
  <c r="M281" i="36"/>
  <c r="J282" i="36"/>
  <c r="K282" i="36"/>
  <c r="L282" i="36"/>
  <c r="M282" i="36"/>
  <c r="J283" i="36"/>
  <c r="K283" i="36"/>
  <c r="L283" i="36"/>
  <c r="M283" i="36"/>
  <c r="J284" i="36"/>
  <c r="K284" i="36"/>
  <c r="L284" i="36"/>
  <c r="M284" i="36"/>
  <c r="J285" i="36"/>
  <c r="K285" i="36"/>
  <c r="L285" i="36"/>
  <c r="M285" i="36"/>
  <c r="J286" i="36"/>
  <c r="K286" i="36"/>
  <c r="L286" i="36"/>
  <c r="M286" i="36"/>
  <c r="J287" i="36"/>
  <c r="K287" i="36"/>
  <c r="L287" i="36"/>
  <c r="M287" i="36"/>
  <c r="J288" i="36"/>
  <c r="K288" i="36"/>
  <c r="L288" i="36"/>
  <c r="M288" i="36"/>
  <c r="J289" i="36"/>
  <c r="K289" i="36"/>
  <c r="L289" i="36"/>
  <c r="M289" i="36"/>
  <c r="J290" i="36"/>
  <c r="K290" i="36"/>
  <c r="L290" i="36"/>
  <c r="M290" i="36"/>
  <c r="J291" i="36"/>
  <c r="K291" i="36"/>
  <c r="L291" i="36"/>
  <c r="M291" i="36"/>
  <c r="J292" i="36"/>
  <c r="K292" i="36"/>
  <c r="L292" i="36"/>
  <c r="M292" i="36"/>
  <c r="J293" i="36"/>
  <c r="K293" i="36"/>
  <c r="L293" i="36"/>
  <c r="M293" i="36"/>
  <c r="J294" i="36"/>
  <c r="K294" i="36"/>
  <c r="L294" i="36"/>
  <c r="M294" i="36"/>
  <c r="J295" i="36"/>
  <c r="K295" i="36"/>
  <c r="L295" i="36"/>
  <c r="M295" i="36"/>
  <c r="J296" i="36"/>
  <c r="K296" i="36"/>
  <c r="L296" i="36"/>
  <c r="M296" i="36"/>
  <c r="J297" i="36"/>
  <c r="K297" i="36"/>
  <c r="L297" i="36"/>
  <c r="M297" i="36"/>
  <c r="J298" i="36"/>
  <c r="K298" i="36"/>
  <c r="L298" i="36"/>
  <c r="M298" i="36"/>
  <c r="J299" i="36"/>
  <c r="K299" i="36"/>
  <c r="L299" i="36"/>
  <c r="M299" i="36"/>
  <c r="J300" i="36"/>
  <c r="K300" i="36"/>
  <c r="L300" i="36"/>
  <c r="M300" i="36"/>
  <c r="J301" i="36"/>
  <c r="K301" i="36"/>
  <c r="L301" i="36"/>
  <c r="M301" i="36"/>
  <c r="J302" i="36"/>
  <c r="K302" i="36"/>
  <c r="L302" i="36"/>
  <c r="M302" i="36"/>
  <c r="J303" i="36"/>
  <c r="K303" i="36"/>
  <c r="L303" i="36"/>
  <c r="M303" i="36"/>
  <c r="J304" i="36"/>
  <c r="K304" i="36"/>
  <c r="L304" i="36"/>
  <c r="M304" i="36"/>
  <c r="J305" i="36"/>
  <c r="K305" i="36"/>
  <c r="L305" i="36"/>
  <c r="M305" i="36"/>
  <c r="J306" i="36"/>
  <c r="K306" i="36"/>
  <c r="L306" i="36"/>
  <c r="M306" i="36"/>
  <c r="J307" i="36"/>
  <c r="K307" i="36"/>
  <c r="L307" i="36"/>
  <c r="M307" i="36"/>
  <c r="J308" i="36"/>
  <c r="K308" i="36"/>
  <c r="L308" i="36"/>
  <c r="M308" i="36"/>
  <c r="J309" i="36"/>
  <c r="K309" i="36"/>
  <c r="L309" i="36"/>
  <c r="M309" i="36"/>
  <c r="J310" i="36"/>
  <c r="K310" i="36"/>
  <c r="L310" i="36"/>
  <c r="M310" i="36"/>
  <c r="J311" i="36"/>
  <c r="K311" i="36"/>
  <c r="L311" i="36"/>
  <c r="M311" i="36"/>
  <c r="J312" i="36"/>
  <c r="K312" i="36"/>
  <c r="L312" i="36"/>
  <c r="M312" i="36"/>
  <c r="J313" i="36"/>
  <c r="K313" i="36"/>
  <c r="L313" i="36"/>
  <c r="M313" i="36"/>
  <c r="J314" i="36"/>
  <c r="K314" i="36"/>
  <c r="L314" i="36"/>
  <c r="M314" i="36"/>
  <c r="J315" i="36"/>
  <c r="K315" i="36"/>
  <c r="L315" i="36"/>
  <c r="M315" i="36"/>
  <c r="J316" i="36"/>
  <c r="K316" i="36"/>
  <c r="L316" i="36"/>
  <c r="M316" i="36"/>
  <c r="J317" i="36"/>
  <c r="K317" i="36"/>
  <c r="L317" i="36"/>
  <c r="M317" i="36"/>
  <c r="J318" i="36"/>
  <c r="K318" i="36"/>
  <c r="L318" i="36"/>
  <c r="M318" i="36"/>
  <c r="J319" i="36"/>
  <c r="K319" i="36"/>
  <c r="L319" i="36"/>
  <c r="M319" i="36"/>
  <c r="J320" i="36"/>
  <c r="K320" i="36"/>
  <c r="L320" i="36"/>
  <c r="M320" i="36"/>
  <c r="J321" i="36"/>
  <c r="K321" i="36"/>
  <c r="L321" i="36"/>
  <c r="M321" i="36"/>
  <c r="J322" i="36"/>
  <c r="K322" i="36"/>
  <c r="L322" i="36"/>
  <c r="M322" i="36"/>
  <c r="J323" i="36"/>
  <c r="K323" i="36"/>
  <c r="L323" i="36"/>
  <c r="M323" i="36"/>
  <c r="J324" i="36"/>
  <c r="K324" i="36"/>
  <c r="L324" i="36"/>
  <c r="M324" i="36"/>
  <c r="J325" i="36"/>
  <c r="K325" i="36"/>
  <c r="L325" i="36"/>
  <c r="M325" i="36"/>
  <c r="J326" i="36"/>
  <c r="K326" i="36"/>
  <c r="L326" i="36"/>
  <c r="M326" i="36"/>
  <c r="J327" i="36"/>
  <c r="K327" i="36"/>
  <c r="L327" i="36"/>
  <c r="M327" i="36"/>
  <c r="J328" i="36"/>
  <c r="K328" i="36"/>
  <c r="L328" i="36"/>
  <c r="M328" i="36"/>
  <c r="J329" i="36"/>
  <c r="K329" i="36"/>
  <c r="L329" i="36"/>
  <c r="M329" i="36"/>
  <c r="J330" i="36"/>
  <c r="K330" i="36"/>
  <c r="L330" i="36"/>
  <c r="M330" i="36"/>
  <c r="J331" i="36"/>
  <c r="K331" i="36"/>
  <c r="L331" i="36"/>
  <c r="M331" i="36"/>
  <c r="J332" i="36"/>
  <c r="K332" i="36"/>
  <c r="L332" i="36"/>
  <c r="M332" i="36"/>
  <c r="J333" i="36"/>
  <c r="K333" i="36"/>
  <c r="L333" i="36"/>
  <c r="M333" i="36"/>
  <c r="J334" i="36"/>
  <c r="K334" i="36"/>
  <c r="L334" i="36"/>
  <c r="M334" i="36"/>
  <c r="J335" i="36"/>
  <c r="K335" i="36"/>
  <c r="L335" i="36"/>
  <c r="M335" i="36"/>
  <c r="J336" i="36"/>
  <c r="K336" i="36"/>
  <c r="L336" i="36"/>
  <c r="M336" i="36"/>
  <c r="J337" i="36"/>
  <c r="K337" i="36"/>
  <c r="L337" i="36"/>
  <c r="M337" i="36"/>
  <c r="J338" i="36"/>
  <c r="K338" i="36"/>
  <c r="L338" i="36"/>
  <c r="M338" i="36"/>
  <c r="J339" i="36"/>
  <c r="K339" i="36"/>
  <c r="L339" i="36"/>
  <c r="M339" i="36"/>
  <c r="J340" i="36"/>
  <c r="K340" i="36"/>
  <c r="L340" i="36"/>
  <c r="M340" i="36"/>
  <c r="J341" i="36"/>
  <c r="K341" i="36"/>
  <c r="L341" i="36"/>
  <c r="M341" i="36"/>
  <c r="J342" i="36"/>
  <c r="K342" i="36"/>
  <c r="L342" i="36"/>
  <c r="M342" i="36"/>
  <c r="J343" i="36"/>
  <c r="K343" i="36"/>
  <c r="L343" i="36"/>
  <c r="M343" i="36"/>
  <c r="J344" i="36"/>
  <c r="K344" i="36"/>
  <c r="L344" i="36"/>
  <c r="M344" i="36"/>
  <c r="J345" i="36"/>
  <c r="K345" i="36"/>
  <c r="L345" i="36"/>
  <c r="M345" i="36"/>
  <c r="J346" i="36"/>
  <c r="K346" i="36"/>
  <c r="L346" i="36"/>
  <c r="M346" i="36"/>
  <c r="J347" i="36"/>
  <c r="K347" i="36"/>
  <c r="L347" i="36"/>
  <c r="M347" i="36"/>
  <c r="J348" i="36"/>
  <c r="K348" i="36"/>
  <c r="L348" i="36"/>
  <c r="M348" i="36"/>
  <c r="J349" i="36"/>
  <c r="K349" i="36"/>
  <c r="L349" i="36"/>
  <c r="M349" i="36"/>
  <c r="J350" i="36"/>
  <c r="K350" i="36"/>
  <c r="L350" i="36"/>
  <c r="M350" i="36"/>
  <c r="J351" i="36"/>
  <c r="K351" i="36"/>
  <c r="L351" i="36"/>
  <c r="M351" i="36"/>
  <c r="J352" i="36"/>
  <c r="K352" i="36"/>
  <c r="L352" i="36"/>
  <c r="M352" i="36"/>
  <c r="J353" i="36"/>
  <c r="K353" i="36"/>
  <c r="L353" i="36"/>
  <c r="M353" i="36"/>
  <c r="J354" i="36"/>
  <c r="K354" i="36"/>
  <c r="L354" i="36"/>
  <c r="M354" i="36"/>
  <c r="J355" i="36"/>
  <c r="K355" i="36"/>
  <c r="L355" i="36"/>
  <c r="M355" i="36"/>
  <c r="J356" i="36"/>
  <c r="K356" i="36"/>
  <c r="L356" i="36"/>
  <c r="M356" i="36"/>
  <c r="J357" i="36"/>
  <c r="K357" i="36"/>
  <c r="L357" i="36"/>
  <c r="M357" i="36"/>
  <c r="J358" i="36"/>
  <c r="K358" i="36"/>
  <c r="L358" i="36"/>
  <c r="M358" i="36"/>
  <c r="J359" i="36"/>
  <c r="K359" i="36"/>
  <c r="L359" i="36"/>
  <c r="M359" i="36"/>
  <c r="J360" i="36"/>
  <c r="K360" i="36"/>
  <c r="L360" i="36"/>
  <c r="M360" i="36"/>
  <c r="J361" i="36"/>
  <c r="K361" i="36"/>
  <c r="L361" i="36"/>
  <c r="M361" i="36"/>
  <c r="J362" i="36"/>
  <c r="K362" i="36"/>
  <c r="L362" i="36"/>
  <c r="M362" i="36"/>
  <c r="J363" i="36"/>
  <c r="K363" i="36"/>
  <c r="L363" i="36"/>
  <c r="M363" i="36"/>
  <c r="J364" i="36"/>
  <c r="K364" i="36"/>
  <c r="L364" i="36"/>
  <c r="M364" i="36"/>
  <c r="J365" i="36"/>
  <c r="K365" i="36"/>
  <c r="L365" i="36"/>
  <c r="M365" i="36"/>
  <c r="J366" i="36"/>
  <c r="K366" i="36"/>
  <c r="L366" i="36"/>
  <c r="M366" i="36"/>
  <c r="J367" i="36"/>
  <c r="K367" i="36"/>
  <c r="L367" i="36"/>
  <c r="M367" i="36"/>
  <c r="J368" i="36"/>
  <c r="K368" i="36"/>
  <c r="L368" i="36"/>
  <c r="M368" i="36"/>
  <c r="J369" i="36"/>
  <c r="K369" i="36"/>
  <c r="L369" i="36"/>
  <c r="M369" i="36"/>
  <c r="J370" i="36"/>
  <c r="K370" i="36"/>
  <c r="L370" i="36"/>
  <c r="M370" i="36"/>
  <c r="J371" i="36"/>
  <c r="K371" i="36"/>
  <c r="L371" i="36"/>
  <c r="M371" i="36"/>
  <c r="J372" i="36"/>
  <c r="K372" i="36"/>
  <c r="L372" i="36"/>
  <c r="M372" i="36"/>
  <c r="J373" i="36"/>
  <c r="K373" i="36"/>
  <c r="L373" i="36"/>
  <c r="M373" i="36"/>
  <c r="J374" i="36"/>
  <c r="K374" i="36"/>
  <c r="L374" i="36"/>
  <c r="M374" i="36"/>
  <c r="J375" i="36"/>
  <c r="K375" i="36"/>
  <c r="L375" i="36"/>
  <c r="M375" i="36"/>
  <c r="J376" i="36"/>
  <c r="K376" i="36"/>
  <c r="L376" i="36"/>
  <c r="M376" i="36"/>
  <c r="J377" i="36"/>
  <c r="K377" i="36"/>
  <c r="L377" i="36"/>
  <c r="M377" i="36"/>
  <c r="J378" i="36"/>
  <c r="K378" i="36"/>
  <c r="L378" i="36"/>
  <c r="M378" i="36"/>
  <c r="J379" i="36"/>
  <c r="K379" i="36"/>
  <c r="L379" i="36"/>
  <c r="M379" i="36"/>
  <c r="J380" i="36"/>
  <c r="K380" i="36"/>
  <c r="L380" i="36"/>
  <c r="M380" i="36"/>
  <c r="J381" i="36"/>
  <c r="K381" i="36"/>
  <c r="L381" i="36"/>
  <c r="M381" i="36"/>
  <c r="J382" i="36"/>
  <c r="K382" i="36"/>
  <c r="L382" i="36"/>
  <c r="M382" i="36"/>
  <c r="J383" i="36"/>
  <c r="K383" i="36"/>
  <c r="L383" i="36"/>
  <c r="M383" i="36"/>
  <c r="J384" i="36"/>
  <c r="K384" i="36"/>
  <c r="L384" i="36"/>
  <c r="M384" i="36"/>
  <c r="J385" i="36"/>
  <c r="K385" i="36"/>
  <c r="L385" i="36"/>
  <c r="M385" i="36"/>
  <c r="J386" i="36"/>
  <c r="K386" i="36"/>
  <c r="L386" i="36"/>
  <c r="M386" i="36"/>
  <c r="J387" i="36"/>
  <c r="K387" i="36"/>
  <c r="L387" i="36"/>
  <c r="M387" i="36"/>
  <c r="J388" i="36"/>
  <c r="K388" i="36"/>
  <c r="L388" i="36"/>
  <c r="M388" i="36"/>
  <c r="J389" i="36"/>
  <c r="K389" i="36"/>
  <c r="L389" i="36"/>
  <c r="M389" i="36"/>
  <c r="J390" i="36"/>
  <c r="K390" i="36"/>
  <c r="L390" i="36"/>
  <c r="M390" i="36"/>
  <c r="J391" i="36"/>
  <c r="K391" i="36"/>
  <c r="L391" i="36"/>
  <c r="M391" i="36"/>
  <c r="J392" i="36"/>
  <c r="K392" i="36"/>
  <c r="L392" i="36"/>
  <c r="M392" i="36"/>
  <c r="J393" i="36"/>
  <c r="K393" i="36"/>
  <c r="L393" i="36"/>
  <c r="M393" i="36"/>
  <c r="J394" i="36"/>
  <c r="K394" i="36"/>
  <c r="L394" i="36"/>
  <c r="M394" i="36"/>
  <c r="J395" i="36"/>
  <c r="K395" i="36"/>
  <c r="L395" i="36"/>
  <c r="M395" i="36"/>
  <c r="J396" i="36"/>
  <c r="K396" i="36"/>
  <c r="L396" i="36"/>
  <c r="M396" i="36"/>
  <c r="J397" i="36"/>
  <c r="K397" i="36"/>
  <c r="L397" i="36"/>
  <c r="M397" i="36"/>
  <c r="J398" i="36"/>
  <c r="K398" i="36"/>
  <c r="L398" i="36"/>
  <c r="M398" i="36"/>
  <c r="J399" i="36"/>
  <c r="K399" i="36"/>
  <c r="L399" i="36"/>
  <c r="M399" i="36"/>
  <c r="J400" i="36"/>
  <c r="K400" i="36"/>
  <c r="L400" i="36"/>
  <c r="M400" i="36"/>
  <c r="J401" i="36"/>
  <c r="K401" i="36"/>
  <c r="L401" i="36"/>
  <c r="M401" i="36"/>
  <c r="J402" i="36"/>
  <c r="K402" i="36"/>
  <c r="L402" i="36"/>
  <c r="M402" i="36"/>
  <c r="J403" i="36"/>
  <c r="K403" i="36"/>
  <c r="L403" i="36"/>
  <c r="M403" i="36"/>
  <c r="J404" i="36"/>
  <c r="K404" i="36"/>
  <c r="L404" i="36"/>
  <c r="M404" i="36"/>
  <c r="J405" i="36"/>
  <c r="K405" i="36"/>
  <c r="L405" i="36"/>
  <c r="M405" i="36"/>
  <c r="J406" i="36"/>
  <c r="K406" i="36"/>
  <c r="L406" i="36"/>
  <c r="M406" i="36"/>
  <c r="J407" i="36"/>
  <c r="K407" i="36"/>
  <c r="L407" i="36"/>
  <c r="M407" i="36"/>
  <c r="J408" i="36"/>
  <c r="K408" i="36"/>
  <c r="L408" i="36"/>
  <c r="M408" i="36"/>
  <c r="J409" i="36"/>
  <c r="K409" i="36"/>
  <c r="L409" i="36"/>
  <c r="M409" i="36"/>
  <c r="J410" i="36"/>
  <c r="K410" i="36"/>
  <c r="L410" i="36"/>
  <c r="M410" i="36"/>
  <c r="J411" i="36"/>
  <c r="K411" i="36"/>
  <c r="L411" i="36"/>
  <c r="M411" i="36"/>
  <c r="J412" i="36"/>
  <c r="K412" i="36"/>
  <c r="L412" i="36"/>
  <c r="M412" i="36"/>
  <c r="J413" i="36"/>
  <c r="K413" i="36"/>
  <c r="L413" i="36"/>
  <c r="M413" i="36"/>
  <c r="J414" i="36"/>
  <c r="K414" i="36"/>
  <c r="L414" i="36"/>
  <c r="M414" i="36"/>
  <c r="J415" i="36"/>
  <c r="K415" i="36"/>
  <c r="L415" i="36"/>
  <c r="M415" i="36"/>
  <c r="J416" i="36"/>
  <c r="K416" i="36"/>
  <c r="L416" i="36"/>
  <c r="M416" i="36"/>
  <c r="J417" i="36"/>
  <c r="K417" i="36"/>
  <c r="L417" i="36"/>
  <c r="M417" i="36"/>
  <c r="J418" i="36"/>
  <c r="K418" i="36"/>
  <c r="L418" i="36"/>
  <c r="M418" i="36"/>
  <c r="J419" i="36"/>
  <c r="K419" i="36"/>
  <c r="L419" i="36"/>
  <c r="M419" i="36"/>
  <c r="J420" i="36"/>
  <c r="K420" i="36"/>
  <c r="L420" i="36"/>
  <c r="M420" i="36"/>
  <c r="J421" i="36"/>
  <c r="K421" i="36"/>
  <c r="L421" i="36"/>
  <c r="M421" i="36"/>
  <c r="J422" i="36"/>
  <c r="K422" i="36"/>
  <c r="L422" i="36"/>
  <c r="M422" i="36"/>
  <c r="J423" i="36"/>
  <c r="K423" i="36"/>
  <c r="L423" i="36"/>
  <c r="M423" i="36"/>
  <c r="J424" i="36"/>
  <c r="K424" i="36"/>
  <c r="L424" i="36"/>
  <c r="M424" i="36"/>
  <c r="J425" i="36"/>
  <c r="K425" i="36"/>
  <c r="L425" i="36"/>
  <c r="M425" i="36"/>
  <c r="J426" i="36"/>
  <c r="K426" i="36"/>
  <c r="L426" i="36"/>
  <c r="M426" i="36"/>
  <c r="J427" i="36"/>
  <c r="K427" i="36"/>
  <c r="L427" i="36"/>
  <c r="M427" i="36"/>
  <c r="J428" i="36"/>
  <c r="K428" i="36"/>
  <c r="L428" i="36"/>
  <c r="M428" i="36"/>
  <c r="J429" i="36"/>
  <c r="K429" i="36"/>
  <c r="L429" i="36"/>
  <c r="M429" i="36"/>
  <c r="J430" i="36"/>
  <c r="K430" i="36"/>
  <c r="L430" i="36"/>
  <c r="M430" i="36"/>
  <c r="J431" i="36"/>
  <c r="K431" i="36"/>
  <c r="L431" i="36"/>
  <c r="M431" i="36"/>
  <c r="J432" i="36"/>
  <c r="K432" i="36"/>
  <c r="L432" i="36"/>
  <c r="M432" i="36"/>
  <c r="J433" i="36"/>
  <c r="K433" i="36"/>
  <c r="L433" i="36"/>
  <c r="M433" i="36"/>
  <c r="J434" i="36"/>
  <c r="K434" i="36"/>
  <c r="L434" i="36"/>
  <c r="M434" i="36"/>
  <c r="J435" i="36"/>
  <c r="K435" i="36"/>
  <c r="L435" i="36"/>
  <c r="M435" i="36"/>
  <c r="J436" i="36"/>
  <c r="K436" i="36"/>
  <c r="L436" i="36"/>
  <c r="M436" i="36"/>
  <c r="J437" i="36"/>
  <c r="K437" i="36"/>
  <c r="L437" i="36"/>
  <c r="M437" i="36"/>
  <c r="J438" i="36"/>
  <c r="K438" i="36"/>
  <c r="L438" i="36"/>
  <c r="M438" i="36"/>
  <c r="J439" i="36"/>
  <c r="K439" i="36"/>
  <c r="L439" i="36"/>
  <c r="M439" i="36"/>
  <c r="J440" i="36"/>
  <c r="K440" i="36"/>
  <c r="L440" i="36"/>
  <c r="M440" i="36"/>
  <c r="J441" i="36"/>
  <c r="K441" i="36"/>
  <c r="L441" i="36"/>
  <c r="M441" i="36"/>
  <c r="J442" i="36"/>
  <c r="K442" i="36"/>
  <c r="L442" i="36"/>
  <c r="M442" i="36"/>
  <c r="J443" i="36"/>
  <c r="K443" i="36"/>
  <c r="L443" i="36"/>
  <c r="M443" i="36"/>
  <c r="J444" i="36"/>
  <c r="K444" i="36"/>
  <c r="L444" i="36"/>
  <c r="M444" i="36"/>
  <c r="J445" i="36"/>
  <c r="K445" i="36"/>
  <c r="L445" i="36"/>
  <c r="M445" i="36"/>
  <c r="J446" i="36"/>
  <c r="K446" i="36"/>
  <c r="L446" i="36"/>
  <c r="M446" i="36"/>
  <c r="J447" i="36"/>
  <c r="K447" i="36"/>
  <c r="L447" i="36"/>
  <c r="M447" i="36"/>
  <c r="J448" i="36"/>
  <c r="K448" i="36"/>
  <c r="L448" i="36"/>
  <c r="M448" i="36"/>
  <c r="J449" i="36"/>
  <c r="K449" i="36"/>
  <c r="L449" i="36"/>
  <c r="M449" i="36"/>
  <c r="J450" i="36"/>
  <c r="K450" i="36"/>
  <c r="L450" i="36"/>
  <c r="M450" i="36"/>
  <c r="J451" i="36"/>
  <c r="K451" i="36"/>
  <c r="L451" i="36"/>
  <c r="M451" i="36"/>
  <c r="J452" i="36"/>
  <c r="K452" i="36"/>
  <c r="L452" i="36"/>
  <c r="M452" i="36"/>
  <c r="J453" i="36"/>
  <c r="K453" i="36"/>
  <c r="L453" i="36"/>
  <c r="M453" i="36"/>
  <c r="J454" i="36"/>
  <c r="K454" i="36"/>
  <c r="L454" i="36"/>
  <c r="M454" i="36"/>
  <c r="J455" i="36"/>
  <c r="K455" i="36"/>
  <c r="L455" i="36"/>
  <c r="M455" i="36"/>
  <c r="J456" i="36"/>
  <c r="K456" i="36"/>
  <c r="L456" i="36"/>
  <c r="M456" i="36"/>
  <c r="J457" i="36"/>
  <c r="K457" i="36"/>
  <c r="L457" i="36"/>
  <c r="M457" i="36"/>
  <c r="J458" i="36"/>
  <c r="K458" i="36"/>
  <c r="L458" i="36"/>
  <c r="M458" i="36"/>
  <c r="J459" i="36"/>
  <c r="K459" i="36"/>
  <c r="L459" i="36"/>
  <c r="M459" i="36"/>
  <c r="J460" i="36"/>
  <c r="K460" i="36"/>
  <c r="L460" i="36"/>
  <c r="M460" i="36"/>
  <c r="J461" i="36"/>
  <c r="K461" i="36"/>
  <c r="L461" i="36"/>
  <c r="M461" i="36"/>
  <c r="J462" i="36"/>
  <c r="K462" i="36"/>
  <c r="L462" i="36"/>
  <c r="M462" i="36"/>
  <c r="J463" i="36"/>
  <c r="K463" i="36"/>
  <c r="L463" i="36"/>
  <c r="M463" i="36"/>
  <c r="J464" i="36"/>
  <c r="K464" i="36"/>
  <c r="L464" i="36"/>
  <c r="M464" i="36"/>
  <c r="J465" i="36"/>
  <c r="K465" i="36"/>
  <c r="L465" i="36"/>
  <c r="M465" i="36"/>
  <c r="J466" i="36"/>
  <c r="K466" i="36"/>
  <c r="L466" i="36"/>
  <c r="M466" i="36"/>
  <c r="J467" i="36"/>
  <c r="K467" i="36"/>
  <c r="L467" i="36"/>
  <c r="M467" i="36"/>
  <c r="J468" i="36"/>
  <c r="K468" i="36"/>
  <c r="L468" i="36"/>
  <c r="M468" i="36"/>
  <c r="J469" i="36"/>
  <c r="K469" i="36"/>
  <c r="L469" i="36"/>
  <c r="M469" i="36"/>
  <c r="J470" i="36"/>
  <c r="K470" i="36"/>
  <c r="L470" i="36"/>
  <c r="M470" i="36"/>
  <c r="J471" i="36"/>
  <c r="K471" i="36"/>
  <c r="L471" i="36"/>
  <c r="M471" i="36"/>
  <c r="J472" i="36"/>
  <c r="K472" i="36"/>
  <c r="L472" i="36"/>
  <c r="M472" i="36"/>
  <c r="J473" i="36"/>
  <c r="K473" i="36"/>
  <c r="L473" i="36"/>
  <c r="M473" i="36"/>
  <c r="J474" i="36"/>
  <c r="K474" i="36"/>
  <c r="L474" i="36"/>
  <c r="M474" i="36"/>
  <c r="M13" i="36"/>
  <c r="L13" i="36"/>
  <c r="K13" i="36"/>
  <c r="J13" i="36"/>
  <c r="H13" i="36"/>
  <c r="G473" i="36"/>
  <c r="F473" i="36"/>
  <c r="E473" i="36"/>
  <c r="D473" i="36"/>
  <c r="C473" i="36"/>
  <c r="G471" i="36"/>
  <c r="F471" i="36"/>
  <c r="E471" i="36"/>
  <c r="D471" i="36"/>
  <c r="C471" i="36"/>
  <c r="G469" i="36"/>
  <c r="F469" i="36"/>
  <c r="E469" i="36"/>
  <c r="D469" i="36"/>
  <c r="C469" i="36"/>
  <c r="G467" i="36"/>
  <c r="F467" i="36"/>
  <c r="E467" i="36"/>
  <c r="D467" i="36"/>
  <c r="C467" i="36"/>
  <c r="G465" i="36"/>
  <c r="F465" i="36"/>
  <c r="E465" i="36"/>
  <c r="D465" i="36"/>
  <c r="C465" i="36"/>
  <c r="G463" i="36"/>
  <c r="F463" i="36"/>
  <c r="E463" i="36"/>
  <c r="D463" i="36"/>
  <c r="C463" i="36"/>
  <c r="G461" i="36"/>
  <c r="F461" i="36"/>
  <c r="E461" i="36"/>
  <c r="D461" i="36"/>
  <c r="C461" i="36"/>
  <c r="G459" i="36"/>
  <c r="F459" i="36"/>
  <c r="E459" i="36"/>
  <c r="D459" i="36"/>
  <c r="C459" i="36"/>
  <c r="G457" i="36"/>
  <c r="F457" i="36"/>
  <c r="E457" i="36"/>
  <c r="D457" i="36"/>
  <c r="C457" i="36"/>
  <c r="G455" i="36"/>
  <c r="F455" i="36"/>
  <c r="E455" i="36"/>
  <c r="D455" i="36"/>
  <c r="C455" i="36"/>
  <c r="G453" i="36"/>
  <c r="F453" i="36"/>
  <c r="E453" i="36"/>
  <c r="D453" i="36"/>
  <c r="C453" i="36"/>
  <c r="G451" i="36"/>
  <c r="F451" i="36"/>
  <c r="E451" i="36"/>
  <c r="D451" i="36"/>
  <c r="C451" i="36"/>
  <c r="G449" i="36"/>
  <c r="F449" i="36"/>
  <c r="E449" i="36"/>
  <c r="D449" i="36"/>
  <c r="C449" i="36"/>
  <c r="G447" i="36"/>
  <c r="F447" i="36"/>
  <c r="E447" i="36"/>
  <c r="D447" i="36"/>
  <c r="C447" i="36"/>
  <c r="G445" i="36"/>
  <c r="F445" i="36"/>
  <c r="E445" i="36"/>
  <c r="D445" i="36"/>
  <c r="C445" i="36"/>
  <c r="G443" i="36"/>
  <c r="F443" i="36"/>
  <c r="E443" i="36"/>
  <c r="D443" i="36"/>
  <c r="C443" i="36"/>
  <c r="G441" i="36"/>
  <c r="F441" i="36"/>
  <c r="E441" i="36"/>
  <c r="D441" i="36"/>
  <c r="C441" i="36"/>
  <c r="G439" i="36"/>
  <c r="F439" i="36"/>
  <c r="E439" i="36"/>
  <c r="D439" i="36"/>
  <c r="C439" i="36"/>
  <c r="G437" i="36"/>
  <c r="F437" i="36"/>
  <c r="E437" i="36"/>
  <c r="D437" i="36"/>
  <c r="C437" i="36"/>
  <c r="G435" i="36"/>
  <c r="F435" i="36"/>
  <c r="E435" i="36"/>
  <c r="D435" i="36"/>
  <c r="C435" i="36"/>
  <c r="G433" i="36"/>
  <c r="F433" i="36"/>
  <c r="E433" i="36"/>
  <c r="D433" i="36"/>
  <c r="C433" i="36"/>
  <c r="G431" i="36"/>
  <c r="F431" i="36"/>
  <c r="E431" i="36"/>
  <c r="D431" i="36"/>
  <c r="C431" i="36"/>
  <c r="G429" i="36"/>
  <c r="F429" i="36"/>
  <c r="E429" i="36"/>
  <c r="D429" i="36"/>
  <c r="C429" i="36"/>
  <c r="G427" i="36"/>
  <c r="F427" i="36"/>
  <c r="E427" i="36"/>
  <c r="D427" i="36"/>
  <c r="C427" i="36"/>
  <c r="G425" i="36"/>
  <c r="F425" i="36"/>
  <c r="E425" i="36"/>
  <c r="D425" i="36"/>
  <c r="C425" i="36"/>
  <c r="G423" i="36"/>
  <c r="F423" i="36"/>
  <c r="E423" i="36"/>
  <c r="D423" i="36"/>
  <c r="C423" i="36"/>
  <c r="G421" i="36"/>
  <c r="F421" i="36"/>
  <c r="E421" i="36"/>
  <c r="D421" i="36"/>
  <c r="C421" i="36"/>
  <c r="G419" i="36"/>
  <c r="F419" i="36"/>
  <c r="E419" i="36"/>
  <c r="D419" i="36"/>
  <c r="C419" i="36"/>
  <c r="G417" i="36"/>
  <c r="F417" i="36"/>
  <c r="E417" i="36"/>
  <c r="D417" i="36"/>
  <c r="C417" i="36"/>
  <c r="G415" i="36"/>
  <c r="F415" i="36"/>
  <c r="E415" i="36"/>
  <c r="D415" i="36"/>
  <c r="C415" i="36"/>
  <c r="G413" i="36"/>
  <c r="F413" i="36"/>
  <c r="E413" i="36"/>
  <c r="D413" i="36"/>
  <c r="C413" i="36"/>
  <c r="G411" i="36"/>
  <c r="F411" i="36"/>
  <c r="E411" i="36"/>
  <c r="D411" i="36"/>
  <c r="C411" i="36"/>
  <c r="G409" i="36"/>
  <c r="F409" i="36"/>
  <c r="E409" i="36"/>
  <c r="D409" i="36"/>
  <c r="C409" i="36"/>
  <c r="G407" i="36"/>
  <c r="F407" i="36"/>
  <c r="E407" i="36"/>
  <c r="D407" i="36"/>
  <c r="C407" i="36"/>
  <c r="G405" i="36"/>
  <c r="F405" i="36"/>
  <c r="E405" i="36"/>
  <c r="D405" i="36"/>
  <c r="C405" i="36"/>
  <c r="G403" i="36"/>
  <c r="F403" i="36"/>
  <c r="E403" i="36"/>
  <c r="D403" i="36"/>
  <c r="C403" i="36"/>
  <c r="G401" i="36"/>
  <c r="F401" i="36"/>
  <c r="E401" i="36"/>
  <c r="D401" i="36"/>
  <c r="C401" i="36"/>
  <c r="G399" i="36"/>
  <c r="F399" i="36"/>
  <c r="E399" i="36"/>
  <c r="D399" i="36"/>
  <c r="C399" i="36"/>
  <c r="G397" i="36"/>
  <c r="F397" i="36"/>
  <c r="E397" i="36"/>
  <c r="D397" i="36"/>
  <c r="C397" i="36"/>
  <c r="G395" i="36"/>
  <c r="F395" i="36"/>
  <c r="E395" i="36"/>
  <c r="D395" i="36"/>
  <c r="C395" i="36"/>
  <c r="G393" i="36"/>
  <c r="F393" i="36"/>
  <c r="E393" i="36"/>
  <c r="D393" i="36"/>
  <c r="C393" i="36"/>
  <c r="G391" i="36"/>
  <c r="F391" i="36"/>
  <c r="E391" i="36"/>
  <c r="D391" i="36"/>
  <c r="C391" i="36"/>
  <c r="G389" i="36"/>
  <c r="F389" i="36"/>
  <c r="E389" i="36"/>
  <c r="D389" i="36"/>
  <c r="C389" i="36"/>
  <c r="G387" i="36"/>
  <c r="F387" i="36"/>
  <c r="E387" i="36"/>
  <c r="D387" i="36"/>
  <c r="C387" i="36"/>
  <c r="G385" i="36"/>
  <c r="F385" i="36"/>
  <c r="E385" i="36"/>
  <c r="D385" i="36"/>
  <c r="C385" i="36"/>
  <c r="G383" i="36"/>
  <c r="F383" i="36"/>
  <c r="E383" i="36"/>
  <c r="D383" i="36"/>
  <c r="C383" i="36"/>
  <c r="G381" i="36"/>
  <c r="F381" i="36"/>
  <c r="E381" i="36"/>
  <c r="D381" i="36"/>
  <c r="C381" i="36"/>
  <c r="G379" i="36"/>
  <c r="F379" i="36"/>
  <c r="E379" i="36"/>
  <c r="D379" i="36"/>
  <c r="C379" i="36"/>
  <c r="G377" i="36"/>
  <c r="F377" i="36"/>
  <c r="E377" i="36"/>
  <c r="D377" i="36"/>
  <c r="C377" i="36"/>
  <c r="G375" i="36"/>
  <c r="F375" i="36"/>
  <c r="E375" i="36"/>
  <c r="D375" i="36"/>
  <c r="C375" i="36"/>
  <c r="G373" i="36"/>
  <c r="F373" i="36"/>
  <c r="E373" i="36"/>
  <c r="D373" i="36"/>
  <c r="C373" i="36"/>
  <c r="G371" i="36"/>
  <c r="F371" i="36"/>
  <c r="E371" i="36"/>
  <c r="D371" i="36"/>
  <c r="C371" i="36"/>
  <c r="G369" i="36"/>
  <c r="F369" i="36"/>
  <c r="E369" i="36"/>
  <c r="D369" i="36"/>
  <c r="C369" i="36"/>
  <c r="G367" i="36"/>
  <c r="F367" i="36"/>
  <c r="E367" i="36"/>
  <c r="D367" i="36"/>
  <c r="C367" i="36"/>
  <c r="G365" i="36"/>
  <c r="F365" i="36"/>
  <c r="E365" i="36"/>
  <c r="D365" i="36"/>
  <c r="C365" i="36"/>
  <c r="G363" i="36"/>
  <c r="F363" i="36"/>
  <c r="E363" i="36"/>
  <c r="D363" i="36"/>
  <c r="C363" i="36"/>
  <c r="G361" i="36"/>
  <c r="F361" i="36"/>
  <c r="E361" i="36"/>
  <c r="D361" i="36"/>
  <c r="C361" i="36"/>
  <c r="G359" i="36"/>
  <c r="F359" i="36"/>
  <c r="E359" i="36"/>
  <c r="D359" i="36"/>
  <c r="C359" i="36"/>
  <c r="G357" i="36"/>
  <c r="F357" i="36"/>
  <c r="E357" i="36"/>
  <c r="D357" i="36"/>
  <c r="C357" i="36"/>
  <c r="G355" i="36"/>
  <c r="F355" i="36"/>
  <c r="E355" i="36"/>
  <c r="D355" i="36"/>
  <c r="C355" i="36"/>
  <c r="G353" i="36"/>
  <c r="F353" i="36"/>
  <c r="E353" i="36"/>
  <c r="D353" i="36"/>
  <c r="C353" i="36"/>
  <c r="G351" i="36"/>
  <c r="F351" i="36"/>
  <c r="E351" i="36"/>
  <c r="D351" i="36"/>
  <c r="C351" i="36"/>
  <c r="G349" i="36"/>
  <c r="F349" i="36"/>
  <c r="E349" i="36"/>
  <c r="D349" i="36"/>
  <c r="C349" i="36"/>
  <c r="G347" i="36"/>
  <c r="F347" i="36"/>
  <c r="E347" i="36"/>
  <c r="D347" i="36"/>
  <c r="C347" i="36"/>
  <c r="G345" i="36"/>
  <c r="F345" i="36"/>
  <c r="E345" i="36"/>
  <c r="D345" i="36"/>
  <c r="C345" i="36"/>
  <c r="G343" i="36"/>
  <c r="F343" i="36"/>
  <c r="E343" i="36"/>
  <c r="D343" i="36"/>
  <c r="C343" i="36"/>
  <c r="G341" i="36"/>
  <c r="F341" i="36"/>
  <c r="E341" i="36"/>
  <c r="D341" i="36"/>
  <c r="C341" i="36"/>
  <c r="G339" i="36"/>
  <c r="F339" i="36"/>
  <c r="E339" i="36"/>
  <c r="D339" i="36"/>
  <c r="C339" i="36"/>
  <c r="G337" i="36"/>
  <c r="F337" i="36"/>
  <c r="E337" i="36"/>
  <c r="D337" i="36"/>
  <c r="C337" i="36"/>
  <c r="G335" i="36"/>
  <c r="F335" i="36"/>
  <c r="E335" i="36"/>
  <c r="D335" i="36"/>
  <c r="C335" i="36"/>
  <c r="G333" i="36"/>
  <c r="F333" i="36"/>
  <c r="E333" i="36"/>
  <c r="D333" i="36"/>
  <c r="C333" i="36"/>
  <c r="G331" i="36"/>
  <c r="F331" i="36"/>
  <c r="E331" i="36"/>
  <c r="D331" i="36"/>
  <c r="C331" i="36"/>
  <c r="G329" i="36"/>
  <c r="F329" i="36"/>
  <c r="E329" i="36"/>
  <c r="D329" i="36"/>
  <c r="C329" i="36"/>
  <c r="G327" i="36"/>
  <c r="F327" i="36"/>
  <c r="E327" i="36"/>
  <c r="D327" i="36"/>
  <c r="C327" i="36"/>
  <c r="G325" i="36"/>
  <c r="F325" i="36"/>
  <c r="E325" i="36"/>
  <c r="D325" i="36"/>
  <c r="C325" i="36"/>
  <c r="G323" i="36"/>
  <c r="F323" i="36"/>
  <c r="E323" i="36"/>
  <c r="D323" i="36"/>
  <c r="C323" i="36"/>
  <c r="G321" i="36"/>
  <c r="F321" i="36"/>
  <c r="E321" i="36"/>
  <c r="D321" i="36"/>
  <c r="C321" i="36"/>
  <c r="G319" i="36"/>
  <c r="F319" i="36"/>
  <c r="E319" i="36"/>
  <c r="D319" i="36"/>
  <c r="C319" i="36"/>
  <c r="G317" i="36"/>
  <c r="F317" i="36"/>
  <c r="E317" i="36"/>
  <c r="D317" i="36"/>
  <c r="C317" i="36"/>
  <c r="G315" i="36"/>
  <c r="F315" i="36"/>
  <c r="E315" i="36"/>
  <c r="D315" i="36"/>
  <c r="C315" i="36"/>
  <c r="G313" i="36"/>
  <c r="F313" i="36"/>
  <c r="E313" i="36"/>
  <c r="D313" i="36"/>
  <c r="C313" i="36"/>
  <c r="G311" i="36"/>
  <c r="F311" i="36"/>
  <c r="E311" i="36"/>
  <c r="D311" i="36"/>
  <c r="C311" i="36"/>
  <c r="G309" i="36"/>
  <c r="F309" i="36"/>
  <c r="E309" i="36"/>
  <c r="D309" i="36"/>
  <c r="C309" i="36"/>
  <c r="G307" i="36"/>
  <c r="F307" i="36"/>
  <c r="E307" i="36"/>
  <c r="D307" i="36"/>
  <c r="C307" i="36"/>
  <c r="G305" i="36"/>
  <c r="F305" i="36"/>
  <c r="E305" i="36"/>
  <c r="D305" i="36"/>
  <c r="C305" i="36"/>
  <c r="G303" i="36"/>
  <c r="F303" i="36"/>
  <c r="E303" i="36"/>
  <c r="D303" i="36"/>
  <c r="C303" i="36"/>
  <c r="G301" i="36"/>
  <c r="F301" i="36"/>
  <c r="E301" i="36"/>
  <c r="D301" i="36"/>
  <c r="C301" i="36"/>
  <c r="G299" i="36"/>
  <c r="F299" i="36"/>
  <c r="E299" i="36"/>
  <c r="D299" i="36"/>
  <c r="C299" i="36"/>
  <c r="G297" i="36"/>
  <c r="F297" i="36"/>
  <c r="E297" i="36"/>
  <c r="D297" i="36"/>
  <c r="C297" i="36"/>
  <c r="G295" i="36"/>
  <c r="F295" i="36"/>
  <c r="E295" i="36"/>
  <c r="D295" i="36"/>
  <c r="C295" i="36"/>
  <c r="G293" i="36"/>
  <c r="F293" i="36"/>
  <c r="E293" i="36"/>
  <c r="D293" i="36"/>
  <c r="C293" i="36"/>
  <c r="G291" i="36"/>
  <c r="F291" i="36"/>
  <c r="E291" i="36"/>
  <c r="D291" i="36"/>
  <c r="C291" i="36"/>
  <c r="G289" i="36"/>
  <c r="F289" i="36"/>
  <c r="E289" i="36"/>
  <c r="D289" i="36"/>
  <c r="C289" i="36"/>
  <c r="G287" i="36"/>
  <c r="F287" i="36"/>
  <c r="E287" i="36"/>
  <c r="D287" i="36"/>
  <c r="C287" i="36"/>
  <c r="G285" i="36"/>
  <c r="F285" i="36"/>
  <c r="E285" i="36"/>
  <c r="D285" i="36"/>
  <c r="C285" i="36"/>
  <c r="G283" i="36"/>
  <c r="F283" i="36"/>
  <c r="E283" i="36"/>
  <c r="D283" i="36"/>
  <c r="C283" i="36"/>
  <c r="G281" i="36"/>
  <c r="F281" i="36"/>
  <c r="E281" i="36"/>
  <c r="D281" i="36"/>
  <c r="C281" i="36"/>
  <c r="G279" i="36"/>
  <c r="F279" i="36"/>
  <c r="E279" i="36"/>
  <c r="D279" i="36"/>
  <c r="C279" i="36"/>
  <c r="G277" i="36"/>
  <c r="F277" i="36"/>
  <c r="E277" i="36"/>
  <c r="D277" i="36"/>
  <c r="C277" i="36"/>
  <c r="G275" i="36"/>
  <c r="F275" i="36"/>
  <c r="E275" i="36"/>
  <c r="D275" i="36"/>
  <c r="C275" i="36"/>
  <c r="G273" i="36"/>
  <c r="F273" i="36"/>
  <c r="E273" i="36"/>
  <c r="D273" i="36"/>
  <c r="C273" i="36"/>
  <c r="G271" i="36"/>
  <c r="F271" i="36"/>
  <c r="E271" i="36"/>
  <c r="D271" i="36"/>
  <c r="C271" i="36"/>
  <c r="G269" i="36"/>
  <c r="F269" i="36"/>
  <c r="E269" i="36"/>
  <c r="D269" i="36"/>
  <c r="C269" i="36"/>
  <c r="G267" i="36"/>
  <c r="F267" i="36"/>
  <c r="E267" i="36"/>
  <c r="D267" i="36"/>
  <c r="C267" i="36"/>
  <c r="G265" i="36"/>
  <c r="F265" i="36"/>
  <c r="E265" i="36"/>
  <c r="D265" i="36"/>
  <c r="C265" i="36"/>
  <c r="G263" i="36"/>
  <c r="F263" i="36"/>
  <c r="E263" i="36"/>
  <c r="D263" i="36"/>
  <c r="C263" i="36"/>
  <c r="G261" i="36"/>
  <c r="F261" i="36"/>
  <c r="E261" i="36"/>
  <c r="D261" i="36"/>
  <c r="C261" i="36"/>
  <c r="G259" i="36"/>
  <c r="F259" i="36"/>
  <c r="E259" i="36"/>
  <c r="D259" i="36"/>
  <c r="C259" i="36"/>
  <c r="G257" i="36"/>
  <c r="F257" i="36"/>
  <c r="E257" i="36"/>
  <c r="D257" i="36"/>
  <c r="C257" i="36"/>
  <c r="G255" i="36"/>
  <c r="F255" i="36"/>
  <c r="E255" i="36"/>
  <c r="D255" i="36"/>
  <c r="C255" i="36"/>
  <c r="G253" i="36"/>
  <c r="F253" i="36"/>
  <c r="E253" i="36"/>
  <c r="D253" i="36"/>
  <c r="C253" i="36"/>
  <c r="G251" i="36"/>
  <c r="F251" i="36"/>
  <c r="E251" i="36"/>
  <c r="D251" i="36"/>
  <c r="C251" i="36"/>
  <c r="G249" i="36"/>
  <c r="F249" i="36"/>
  <c r="E249" i="36"/>
  <c r="D249" i="36"/>
  <c r="C249" i="36"/>
  <c r="G247" i="36"/>
  <c r="F247" i="36"/>
  <c r="E247" i="36"/>
  <c r="D247" i="36"/>
  <c r="C247" i="36"/>
  <c r="G245" i="36"/>
  <c r="F245" i="36"/>
  <c r="E245" i="36"/>
  <c r="D245" i="36"/>
  <c r="C245" i="36"/>
  <c r="G243" i="36"/>
  <c r="F243" i="36"/>
  <c r="E243" i="36"/>
  <c r="D243" i="36"/>
  <c r="C243" i="36"/>
  <c r="G241" i="36"/>
  <c r="F241" i="36"/>
  <c r="E241" i="36"/>
  <c r="D241" i="36"/>
  <c r="C241" i="36"/>
  <c r="G239" i="36"/>
  <c r="F239" i="36"/>
  <c r="E239" i="36"/>
  <c r="D239" i="36"/>
  <c r="C239" i="36"/>
  <c r="G237" i="36"/>
  <c r="F237" i="36"/>
  <c r="E237" i="36"/>
  <c r="D237" i="36"/>
  <c r="C237" i="36"/>
  <c r="G235" i="36"/>
  <c r="F235" i="36"/>
  <c r="E235" i="36"/>
  <c r="D235" i="36"/>
  <c r="C235" i="36"/>
  <c r="G233" i="36"/>
  <c r="F233" i="36"/>
  <c r="E233" i="36"/>
  <c r="D233" i="36"/>
  <c r="C233" i="36"/>
  <c r="G231" i="36"/>
  <c r="F231" i="36"/>
  <c r="E231" i="36"/>
  <c r="D231" i="36"/>
  <c r="C231" i="36"/>
  <c r="G229" i="36"/>
  <c r="F229" i="36"/>
  <c r="E229" i="36"/>
  <c r="D229" i="36"/>
  <c r="C229" i="36"/>
  <c r="G227" i="36"/>
  <c r="F227" i="36"/>
  <c r="E227" i="36"/>
  <c r="D227" i="36"/>
  <c r="C227" i="36"/>
  <c r="G225" i="36"/>
  <c r="F225" i="36"/>
  <c r="E225" i="36"/>
  <c r="D225" i="36"/>
  <c r="C225" i="36"/>
  <c r="G223" i="36"/>
  <c r="F223" i="36"/>
  <c r="E223" i="36"/>
  <c r="D223" i="36"/>
  <c r="C223" i="36"/>
  <c r="G221" i="36"/>
  <c r="F221" i="36"/>
  <c r="E221" i="36"/>
  <c r="D221" i="36"/>
  <c r="C221" i="36"/>
  <c r="G219" i="36"/>
  <c r="F219" i="36"/>
  <c r="E219" i="36"/>
  <c r="D219" i="36"/>
  <c r="C219" i="36"/>
  <c r="G217" i="36"/>
  <c r="F217" i="36"/>
  <c r="E217" i="36"/>
  <c r="D217" i="36"/>
  <c r="C217" i="36"/>
  <c r="G215" i="36"/>
  <c r="F215" i="36"/>
  <c r="E215" i="36"/>
  <c r="D215" i="36"/>
  <c r="C215" i="36"/>
  <c r="G213" i="36"/>
  <c r="F213" i="36"/>
  <c r="E213" i="36"/>
  <c r="D213" i="36"/>
  <c r="C213" i="36"/>
  <c r="G211" i="36"/>
  <c r="F211" i="36"/>
  <c r="E211" i="36"/>
  <c r="D211" i="36"/>
  <c r="C211" i="36"/>
  <c r="G209" i="36"/>
  <c r="F209" i="36"/>
  <c r="E209" i="36"/>
  <c r="D209" i="36"/>
  <c r="C209" i="36"/>
  <c r="G207" i="36"/>
  <c r="F207" i="36"/>
  <c r="E207" i="36"/>
  <c r="D207" i="36"/>
  <c r="C207" i="36"/>
  <c r="G205" i="36"/>
  <c r="F205" i="36"/>
  <c r="E205" i="36"/>
  <c r="D205" i="36"/>
  <c r="C205" i="36"/>
  <c r="G203" i="36"/>
  <c r="F203" i="36"/>
  <c r="E203" i="36"/>
  <c r="D203" i="36"/>
  <c r="C203" i="36"/>
  <c r="G201" i="36"/>
  <c r="F201" i="36"/>
  <c r="E201" i="36"/>
  <c r="D201" i="36"/>
  <c r="C201" i="36"/>
  <c r="G199" i="36"/>
  <c r="F199" i="36"/>
  <c r="E199" i="36"/>
  <c r="D199" i="36"/>
  <c r="C199" i="36"/>
  <c r="G197" i="36"/>
  <c r="F197" i="36"/>
  <c r="E197" i="36"/>
  <c r="D197" i="36"/>
  <c r="C197" i="36"/>
  <c r="G195" i="36"/>
  <c r="F195" i="36"/>
  <c r="E195" i="36"/>
  <c r="D195" i="36"/>
  <c r="C195" i="36"/>
  <c r="G193" i="36"/>
  <c r="F193" i="36"/>
  <c r="E193" i="36"/>
  <c r="D193" i="36"/>
  <c r="C193" i="36"/>
  <c r="G191" i="36"/>
  <c r="F191" i="36"/>
  <c r="E191" i="36"/>
  <c r="D191" i="36"/>
  <c r="C191" i="36"/>
  <c r="G189" i="36"/>
  <c r="F189" i="36"/>
  <c r="E189" i="36"/>
  <c r="D189" i="36"/>
  <c r="C189" i="36"/>
  <c r="G187" i="36"/>
  <c r="F187" i="36"/>
  <c r="E187" i="36"/>
  <c r="D187" i="36"/>
  <c r="C187" i="36"/>
  <c r="G185" i="36"/>
  <c r="F185" i="36"/>
  <c r="E185" i="36"/>
  <c r="D185" i="36"/>
  <c r="C185" i="36"/>
  <c r="G183" i="36"/>
  <c r="F183" i="36"/>
  <c r="E183" i="36"/>
  <c r="D183" i="36"/>
  <c r="C183" i="36"/>
  <c r="G181" i="36"/>
  <c r="F181" i="36"/>
  <c r="E181" i="36"/>
  <c r="D181" i="36"/>
  <c r="C181" i="36"/>
  <c r="G179" i="36"/>
  <c r="F179" i="36"/>
  <c r="E179" i="36"/>
  <c r="D179" i="36"/>
  <c r="C179" i="36"/>
  <c r="G177" i="36"/>
  <c r="F177" i="36"/>
  <c r="E177" i="36"/>
  <c r="D177" i="36"/>
  <c r="C177" i="36"/>
  <c r="G175" i="36"/>
  <c r="F175" i="36"/>
  <c r="E175" i="36"/>
  <c r="D175" i="36"/>
  <c r="C175" i="36"/>
  <c r="G173" i="36"/>
  <c r="F173" i="36"/>
  <c r="E173" i="36"/>
  <c r="D173" i="36"/>
  <c r="C173" i="36"/>
  <c r="G171" i="36"/>
  <c r="F171" i="36"/>
  <c r="E171" i="36"/>
  <c r="D171" i="36"/>
  <c r="C171" i="36"/>
  <c r="G169" i="36"/>
  <c r="F169" i="36"/>
  <c r="E169" i="36"/>
  <c r="D169" i="36"/>
  <c r="C169" i="36"/>
  <c r="G167" i="36"/>
  <c r="F167" i="36"/>
  <c r="E167" i="36"/>
  <c r="D167" i="36"/>
  <c r="C167" i="36"/>
  <c r="G165" i="36"/>
  <c r="F165" i="36"/>
  <c r="E165" i="36"/>
  <c r="D165" i="36"/>
  <c r="C165" i="36"/>
  <c r="G163" i="36"/>
  <c r="F163" i="36"/>
  <c r="E163" i="36"/>
  <c r="D163" i="36"/>
  <c r="C163" i="36"/>
  <c r="G161" i="36"/>
  <c r="F161" i="36"/>
  <c r="E161" i="36"/>
  <c r="D161" i="36"/>
  <c r="C161" i="36"/>
  <c r="G159" i="36"/>
  <c r="F159" i="36"/>
  <c r="E159" i="36"/>
  <c r="D159" i="36"/>
  <c r="C159" i="36"/>
  <c r="G157" i="36"/>
  <c r="F157" i="36"/>
  <c r="E157" i="36"/>
  <c r="D157" i="36"/>
  <c r="C157" i="36"/>
  <c r="G155" i="36"/>
  <c r="F155" i="36"/>
  <c r="E155" i="36"/>
  <c r="D155" i="36"/>
  <c r="C155" i="36"/>
  <c r="G153" i="36"/>
  <c r="F153" i="36"/>
  <c r="E153" i="36"/>
  <c r="D153" i="36"/>
  <c r="C153" i="36"/>
  <c r="G151" i="36"/>
  <c r="F151" i="36"/>
  <c r="E151" i="36"/>
  <c r="D151" i="36"/>
  <c r="C151" i="36"/>
  <c r="G149" i="36"/>
  <c r="F149" i="36"/>
  <c r="E149" i="36"/>
  <c r="D149" i="36"/>
  <c r="C149" i="36"/>
  <c r="G147" i="36"/>
  <c r="F147" i="36"/>
  <c r="E147" i="36"/>
  <c r="D147" i="36"/>
  <c r="C147" i="36"/>
  <c r="G145" i="36"/>
  <c r="F145" i="36"/>
  <c r="E145" i="36"/>
  <c r="D145" i="36"/>
  <c r="C145" i="36"/>
  <c r="G143" i="36"/>
  <c r="F143" i="36"/>
  <c r="E143" i="36"/>
  <c r="D143" i="36"/>
  <c r="C143" i="36"/>
  <c r="G141" i="36"/>
  <c r="F141" i="36"/>
  <c r="E141" i="36"/>
  <c r="D141" i="36"/>
  <c r="C141" i="36"/>
  <c r="G139" i="36"/>
  <c r="F139" i="36"/>
  <c r="E139" i="36"/>
  <c r="D139" i="36"/>
  <c r="C139" i="36"/>
  <c r="G137" i="36"/>
  <c r="F137" i="36"/>
  <c r="E137" i="36"/>
  <c r="D137" i="36"/>
  <c r="C137" i="36"/>
  <c r="G135" i="36"/>
  <c r="F135" i="36"/>
  <c r="E135" i="36"/>
  <c r="D135" i="36"/>
  <c r="C135" i="36"/>
  <c r="G133" i="36"/>
  <c r="F133" i="36"/>
  <c r="E133" i="36"/>
  <c r="D133" i="36"/>
  <c r="C133" i="36"/>
  <c r="G131" i="36"/>
  <c r="F131" i="36"/>
  <c r="E131" i="36"/>
  <c r="D131" i="36"/>
  <c r="C131" i="36"/>
  <c r="G129" i="36"/>
  <c r="F129" i="36"/>
  <c r="E129" i="36"/>
  <c r="D129" i="36"/>
  <c r="C129" i="36"/>
  <c r="G127" i="36"/>
  <c r="F127" i="36"/>
  <c r="E127" i="36"/>
  <c r="D127" i="36"/>
  <c r="C127" i="36"/>
  <c r="G125" i="36"/>
  <c r="F125" i="36"/>
  <c r="E125" i="36"/>
  <c r="D125" i="36"/>
  <c r="C125" i="36"/>
  <c r="G123" i="36"/>
  <c r="F123" i="36"/>
  <c r="E123" i="36"/>
  <c r="D123" i="36"/>
  <c r="C123" i="36"/>
  <c r="G121" i="36"/>
  <c r="F121" i="36"/>
  <c r="E121" i="36"/>
  <c r="D121" i="36"/>
  <c r="C121" i="36"/>
  <c r="G119" i="36"/>
  <c r="F119" i="36"/>
  <c r="E119" i="36"/>
  <c r="D119" i="36"/>
  <c r="C119" i="36"/>
  <c r="G117" i="36"/>
  <c r="F117" i="36"/>
  <c r="E117" i="36"/>
  <c r="D117" i="36"/>
  <c r="C117" i="36"/>
  <c r="G115" i="36"/>
  <c r="F115" i="36"/>
  <c r="E115" i="36"/>
  <c r="D115" i="36"/>
  <c r="C115" i="36"/>
  <c r="G113" i="36"/>
  <c r="F113" i="36"/>
  <c r="E113" i="36"/>
  <c r="D113" i="36"/>
  <c r="C113" i="36"/>
  <c r="G111" i="36"/>
  <c r="F111" i="36"/>
  <c r="E111" i="36"/>
  <c r="D111" i="36"/>
  <c r="C111" i="36"/>
  <c r="G109" i="36"/>
  <c r="F109" i="36"/>
  <c r="E109" i="36"/>
  <c r="D109" i="36"/>
  <c r="C109" i="36"/>
  <c r="G107" i="36"/>
  <c r="F107" i="36"/>
  <c r="E107" i="36"/>
  <c r="D107" i="36"/>
  <c r="C107" i="36"/>
  <c r="G105" i="36"/>
  <c r="F105" i="36"/>
  <c r="E105" i="36"/>
  <c r="D105" i="36"/>
  <c r="C105" i="36"/>
  <c r="G103" i="36"/>
  <c r="F103" i="36"/>
  <c r="E103" i="36"/>
  <c r="D103" i="36"/>
  <c r="C103" i="36"/>
  <c r="G101" i="36"/>
  <c r="F101" i="36"/>
  <c r="E101" i="36"/>
  <c r="D101" i="36"/>
  <c r="C101" i="36"/>
  <c r="G99" i="36"/>
  <c r="F99" i="36"/>
  <c r="E99" i="36"/>
  <c r="D99" i="36"/>
  <c r="C99" i="36"/>
  <c r="G97" i="36"/>
  <c r="F97" i="36"/>
  <c r="E97" i="36"/>
  <c r="D97" i="36"/>
  <c r="C97" i="36"/>
  <c r="G95" i="36"/>
  <c r="F95" i="36"/>
  <c r="E95" i="36"/>
  <c r="D95" i="36"/>
  <c r="C95" i="36"/>
  <c r="G93" i="36"/>
  <c r="F93" i="36"/>
  <c r="E93" i="36"/>
  <c r="D93" i="36"/>
  <c r="C93" i="36"/>
  <c r="G91" i="36"/>
  <c r="F91" i="36"/>
  <c r="E91" i="36"/>
  <c r="D91" i="36"/>
  <c r="C91" i="36"/>
  <c r="G89" i="36"/>
  <c r="F89" i="36"/>
  <c r="E89" i="36"/>
  <c r="D89" i="36"/>
  <c r="C89" i="36"/>
  <c r="G87" i="36"/>
  <c r="F87" i="36"/>
  <c r="E87" i="36"/>
  <c r="D87" i="36"/>
  <c r="C87" i="36"/>
  <c r="G85" i="36"/>
  <c r="F85" i="36"/>
  <c r="E85" i="36"/>
  <c r="D85" i="36"/>
  <c r="C85" i="36"/>
  <c r="G83" i="36"/>
  <c r="F83" i="36"/>
  <c r="E83" i="36"/>
  <c r="D83" i="36"/>
  <c r="C83" i="36"/>
  <c r="G81" i="36"/>
  <c r="F81" i="36"/>
  <c r="E81" i="36"/>
  <c r="D81" i="36"/>
  <c r="C81" i="36"/>
  <c r="G79" i="36"/>
  <c r="F79" i="36"/>
  <c r="E79" i="36"/>
  <c r="D79" i="36"/>
  <c r="C79" i="36"/>
  <c r="G77" i="36"/>
  <c r="F77" i="36"/>
  <c r="E77" i="36"/>
  <c r="D77" i="36"/>
  <c r="C77" i="36"/>
  <c r="G75" i="36"/>
  <c r="F75" i="36"/>
  <c r="E75" i="36"/>
  <c r="D75" i="36"/>
  <c r="C75" i="36"/>
  <c r="G73" i="36"/>
  <c r="F73" i="36"/>
  <c r="E73" i="36"/>
  <c r="D73" i="36"/>
  <c r="C73" i="36"/>
  <c r="G71" i="36"/>
  <c r="F71" i="36"/>
  <c r="E71" i="36"/>
  <c r="D71" i="36"/>
  <c r="C71" i="36"/>
  <c r="G69" i="36"/>
  <c r="F69" i="36"/>
  <c r="E69" i="36"/>
  <c r="D69" i="36"/>
  <c r="C69" i="36"/>
  <c r="G67" i="36"/>
  <c r="F67" i="36"/>
  <c r="E67" i="36"/>
  <c r="D67" i="36"/>
  <c r="C67" i="36"/>
  <c r="G65" i="36"/>
  <c r="F65" i="36"/>
  <c r="E65" i="36"/>
  <c r="D65" i="36"/>
  <c r="C65" i="36"/>
  <c r="G63" i="36"/>
  <c r="F63" i="36"/>
  <c r="E63" i="36"/>
  <c r="D63" i="36"/>
  <c r="C63" i="36"/>
  <c r="G61" i="36"/>
  <c r="F61" i="36"/>
  <c r="E61" i="36"/>
  <c r="D61" i="36"/>
  <c r="C61" i="36"/>
  <c r="G59" i="36"/>
  <c r="F59" i="36"/>
  <c r="E59" i="36"/>
  <c r="D59" i="36"/>
  <c r="C59" i="36"/>
  <c r="G57" i="36"/>
  <c r="F57" i="36"/>
  <c r="E57" i="36"/>
  <c r="D57" i="36"/>
  <c r="C57" i="36"/>
  <c r="G55" i="36"/>
  <c r="F55" i="36"/>
  <c r="E55" i="36"/>
  <c r="D55" i="36"/>
  <c r="C55" i="36"/>
  <c r="G53" i="36"/>
  <c r="F53" i="36"/>
  <c r="E53" i="36"/>
  <c r="D53" i="36"/>
  <c r="C53" i="36"/>
  <c r="G51" i="36"/>
  <c r="F51" i="36"/>
  <c r="E51" i="36"/>
  <c r="D51" i="36"/>
  <c r="C51" i="36"/>
  <c r="G49" i="36"/>
  <c r="F49" i="36"/>
  <c r="E49" i="36"/>
  <c r="D49" i="36"/>
  <c r="C49" i="36"/>
  <c r="G47" i="36"/>
  <c r="F47" i="36"/>
  <c r="E47" i="36"/>
  <c r="D47" i="36"/>
  <c r="C47" i="36"/>
  <c r="G45" i="36"/>
  <c r="F45" i="36"/>
  <c r="E45" i="36"/>
  <c r="D45" i="36"/>
  <c r="C45" i="36"/>
  <c r="G43" i="36"/>
  <c r="F43" i="36"/>
  <c r="E43" i="36"/>
  <c r="D43" i="36"/>
  <c r="C43" i="36"/>
  <c r="G41" i="36"/>
  <c r="F41" i="36"/>
  <c r="E41" i="36"/>
  <c r="D41" i="36"/>
  <c r="C41" i="36"/>
  <c r="G39" i="36"/>
  <c r="F39" i="36"/>
  <c r="E39" i="36"/>
  <c r="D39" i="36"/>
  <c r="C39" i="36"/>
  <c r="G37" i="36"/>
  <c r="F37" i="36"/>
  <c r="E37" i="36"/>
  <c r="D37" i="36"/>
  <c r="C37" i="36"/>
  <c r="G35" i="36"/>
  <c r="F35" i="36"/>
  <c r="E35" i="36"/>
  <c r="D35" i="36"/>
  <c r="C35" i="36"/>
  <c r="G33" i="36"/>
  <c r="F33" i="36"/>
  <c r="E33" i="36"/>
  <c r="D33" i="36"/>
  <c r="C33" i="36"/>
  <c r="G31" i="36"/>
  <c r="F31" i="36"/>
  <c r="E31" i="36"/>
  <c r="D31" i="36"/>
  <c r="C31" i="36"/>
  <c r="G29" i="36"/>
  <c r="F29" i="36"/>
  <c r="E29" i="36"/>
  <c r="D29" i="36"/>
  <c r="C29" i="36"/>
  <c r="G27" i="36"/>
  <c r="F27" i="36"/>
  <c r="E27" i="36"/>
  <c r="D27" i="36"/>
  <c r="C27" i="36"/>
  <c r="G25" i="36"/>
  <c r="F25" i="36"/>
  <c r="E25" i="36"/>
  <c r="D25" i="36"/>
  <c r="C25" i="36"/>
  <c r="G23" i="36"/>
  <c r="F23" i="36"/>
  <c r="E23" i="36"/>
  <c r="D23" i="36"/>
  <c r="C23" i="36"/>
  <c r="G21" i="36"/>
  <c r="F21" i="36"/>
  <c r="E21" i="36"/>
  <c r="D21" i="36"/>
  <c r="C21" i="36"/>
  <c r="G19" i="36"/>
  <c r="F19" i="36"/>
  <c r="E19" i="36"/>
  <c r="D19" i="36"/>
  <c r="C19" i="36"/>
  <c r="G17" i="36"/>
  <c r="F17" i="36"/>
  <c r="E17" i="36"/>
  <c r="D17" i="36"/>
  <c r="C17" i="36"/>
  <c r="G15" i="36"/>
  <c r="F15" i="36"/>
  <c r="E15" i="36"/>
  <c r="D15" i="36"/>
  <c r="C15" i="36"/>
  <c r="G13" i="36"/>
  <c r="F13" i="36"/>
  <c r="E13" i="36"/>
  <c r="D13" i="36"/>
  <c r="C13" i="36"/>
  <c r="M474" i="35"/>
  <c r="L474" i="35"/>
  <c r="K474" i="35"/>
  <c r="J474" i="35"/>
  <c r="M473" i="35"/>
  <c r="L473" i="35"/>
  <c r="K473" i="35"/>
  <c r="J473" i="35"/>
  <c r="H473" i="35"/>
  <c r="G473" i="35"/>
  <c r="F473" i="35"/>
  <c r="E473" i="35"/>
  <c r="D473" i="35"/>
  <c r="C473" i="35"/>
  <c r="M472" i="35"/>
  <c r="L472" i="35"/>
  <c r="K472" i="35"/>
  <c r="J472" i="35"/>
  <c r="M471" i="35"/>
  <c r="L471" i="35"/>
  <c r="K471" i="35"/>
  <c r="J471" i="35"/>
  <c r="H471" i="35"/>
  <c r="G471" i="35"/>
  <c r="F471" i="35"/>
  <c r="E471" i="35"/>
  <c r="D471" i="35"/>
  <c r="C471" i="35"/>
  <c r="M470" i="35"/>
  <c r="L470" i="35"/>
  <c r="K470" i="35"/>
  <c r="J470" i="35"/>
  <c r="M469" i="35"/>
  <c r="L469" i="35"/>
  <c r="K469" i="35"/>
  <c r="J469" i="35"/>
  <c r="H469" i="35"/>
  <c r="G469" i="35"/>
  <c r="F469" i="35"/>
  <c r="E469" i="35"/>
  <c r="D469" i="35"/>
  <c r="C469" i="35"/>
  <c r="M468" i="35"/>
  <c r="L468" i="35"/>
  <c r="K468" i="35"/>
  <c r="J468" i="35"/>
  <c r="M467" i="35"/>
  <c r="L467" i="35"/>
  <c r="K467" i="35"/>
  <c r="J467" i="35"/>
  <c r="H467" i="35"/>
  <c r="G467" i="35"/>
  <c r="F467" i="35"/>
  <c r="E467" i="35"/>
  <c r="D467" i="35"/>
  <c r="C467" i="35"/>
  <c r="M466" i="35"/>
  <c r="L466" i="35"/>
  <c r="K466" i="35"/>
  <c r="J466" i="35"/>
  <c r="M465" i="35"/>
  <c r="L465" i="35"/>
  <c r="K465" i="35"/>
  <c r="J465" i="35"/>
  <c r="H465" i="35"/>
  <c r="G465" i="35"/>
  <c r="F465" i="35"/>
  <c r="E465" i="35"/>
  <c r="D465" i="35"/>
  <c r="C465" i="35"/>
  <c r="M464" i="35"/>
  <c r="L464" i="35"/>
  <c r="K464" i="35"/>
  <c r="J464" i="35"/>
  <c r="M463" i="35"/>
  <c r="L463" i="35"/>
  <c r="K463" i="35"/>
  <c r="J463" i="35"/>
  <c r="H463" i="35"/>
  <c r="G463" i="35"/>
  <c r="F463" i="35"/>
  <c r="E463" i="35"/>
  <c r="D463" i="35"/>
  <c r="C463" i="35"/>
  <c r="M462" i="35"/>
  <c r="L462" i="35"/>
  <c r="K462" i="35"/>
  <c r="J462" i="35"/>
  <c r="M461" i="35"/>
  <c r="L461" i="35"/>
  <c r="K461" i="35"/>
  <c r="J461" i="35"/>
  <c r="H461" i="35"/>
  <c r="G461" i="35"/>
  <c r="F461" i="35"/>
  <c r="E461" i="35"/>
  <c r="D461" i="35"/>
  <c r="C461" i="35"/>
  <c r="M460" i="35"/>
  <c r="L460" i="35"/>
  <c r="K460" i="35"/>
  <c r="J460" i="35"/>
  <c r="M459" i="35"/>
  <c r="L459" i="35"/>
  <c r="K459" i="35"/>
  <c r="J459" i="35"/>
  <c r="H459" i="35"/>
  <c r="G459" i="35"/>
  <c r="F459" i="35"/>
  <c r="E459" i="35"/>
  <c r="D459" i="35"/>
  <c r="C459" i="35"/>
  <c r="M458" i="35"/>
  <c r="L458" i="35"/>
  <c r="K458" i="35"/>
  <c r="J458" i="35"/>
  <c r="M457" i="35"/>
  <c r="L457" i="35"/>
  <c r="K457" i="35"/>
  <c r="J457" i="35"/>
  <c r="H457" i="35"/>
  <c r="G457" i="35"/>
  <c r="F457" i="35"/>
  <c r="E457" i="35"/>
  <c r="D457" i="35"/>
  <c r="C457" i="35"/>
  <c r="M456" i="35"/>
  <c r="L456" i="35"/>
  <c r="K456" i="35"/>
  <c r="J456" i="35"/>
  <c r="M455" i="35"/>
  <c r="L455" i="35"/>
  <c r="K455" i="35"/>
  <c r="J455" i="35"/>
  <c r="H455" i="35"/>
  <c r="G455" i="35"/>
  <c r="F455" i="35"/>
  <c r="E455" i="35"/>
  <c r="D455" i="35"/>
  <c r="C455" i="35"/>
  <c r="M454" i="35"/>
  <c r="L454" i="35"/>
  <c r="K454" i="35"/>
  <c r="J454" i="35"/>
  <c r="M453" i="35"/>
  <c r="L453" i="35"/>
  <c r="K453" i="35"/>
  <c r="J453" i="35"/>
  <c r="H453" i="35"/>
  <c r="G453" i="35"/>
  <c r="F453" i="35"/>
  <c r="E453" i="35"/>
  <c r="D453" i="35"/>
  <c r="C453" i="35"/>
  <c r="M452" i="35"/>
  <c r="L452" i="35"/>
  <c r="K452" i="35"/>
  <c r="J452" i="35"/>
  <c r="M451" i="35"/>
  <c r="L451" i="35"/>
  <c r="K451" i="35"/>
  <c r="J451" i="35"/>
  <c r="H451" i="35"/>
  <c r="G451" i="35"/>
  <c r="F451" i="35"/>
  <c r="E451" i="35"/>
  <c r="D451" i="35"/>
  <c r="C451" i="35"/>
  <c r="M450" i="35"/>
  <c r="L450" i="35"/>
  <c r="K450" i="35"/>
  <c r="J450" i="35"/>
  <c r="M449" i="35"/>
  <c r="L449" i="35"/>
  <c r="K449" i="35"/>
  <c r="J449" i="35"/>
  <c r="H449" i="35"/>
  <c r="G449" i="35"/>
  <c r="F449" i="35"/>
  <c r="E449" i="35"/>
  <c r="D449" i="35"/>
  <c r="C449" i="35"/>
  <c r="M448" i="35"/>
  <c r="L448" i="35"/>
  <c r="K448" i="35"/>
  <c r="J448" i="35"/>
  <c r="M447" i="35"/>
  <c r="L447" i="35"/>
  <c r="K447" i="35"/>
  <c r="J447" i="35"/>
  <c r="H447" i="35"/>
  <c r="G447" i="35"/>
  <c r="F447" i="35"/>
  <c r="E447" i="35"/>
  <c r="D447" i="35"/>
  <c r="C447" i="35"/>
  <c r="M446" i="35"/>
  <c r="L446" i="35"/>
  <c r="K446" i="35"/>
  <c r="J446" i="35"/>
  <c r="M445" i="35"/>
  <c r="L445" i="35"/>
  <c r="K445" i="35"/>
  <c r="J445" i="35"/>
  <c r="H445" i="35"/>
  <c r="G445" i="35"/>
  <c r="F445" i="35"/>
  <c r="E445" i="35"/>
  <c r="D445" i="35"/>
  <c r="C445" i="35"/>
  <c r="M444" i="35"/>
  <c r="L444" i="35"/>
  <c r="K444" i="35"/>
  <c r="J444" i="35"/>
  <c r="M443" i="35"/>
  <c r="L443" i="35"/>
  <c r="K443" i="35"/>
  <c r="J443" i="35"/>
  <c r="H443" i="35"/>
  <c r="G443" i="35"/>
  <c r="F443" i="35"/>
  <c r="E443" i="35"/>
  <c r="D443" i="35"/>
  <c r="C443" i="35"/>
  <c r="M442" i="35"/>
  <c r="L442" i="35"/>
  <c r="K442" i="35"/>
  <c r="J442" i="35"/>
  <c r="M441" i="35"/>
  <c r="L441" i="35"/>
  <c r="K441" i="35"/>
  <c r="J441" i="35"/>
  <c r="H441" i="35"/>
  <c r="G441" i="35"/>
  <c r="F441" i="35"/>
  <c r="E441" i="35"/>
  <c r="D441" i="35"/>
  <c r="C441" i="35"/>
  <c r="M440" i="35"/>
  <c r="L440" i="35"/>
  <c r="K440" i="35"/>
  <c r="J440" i="35"/>
  <c r="M439" i="35"/>
  <c r="L439" i="35"/>
  <c r="K439" i="35"/>
  <c r="J439" i="35"/>
  <c r="H439" i="35"/>
  <c r="G439" i="35"/>
  <c r="F439" i="35"/>
  <c r="E439" i="35"/>
  <c r="D439" i="35"/>
  <c r="C439" i="35"/>
  <c r="M438" i="35"/>
  <c r="L438" i="35"/>
  <c r="K438" i="35"/>
  <c r="J438" i="35"/>
  <c r="M437" i="35"/>
  <c r="L437" i="35"/>
  <c r="K437" i="35"/>
  <c r="J437" i="35"/>
  <c r="H437" i="35"/>
  <c r="G437" i="35"/>
  <c r="F437" i="35"/>
  <c r="E437" i="35"/>
  <c r="D437" i="35"/>
  <c r="C437" i="35"/>
  <c r="M436" i="35"/>
  <c r="L436" i="35"/>
  <c r="K436" i="35"/>
  <c r="J436" i="35"/>
  <c r="M435" i="35"/>
  <c r="L435" i="35"/>
  <c r="K435" i="35"/>
  <c r="J435" i="35"/>
  <c r="H435" i="35"/>
  <c r="G435" i="35"/>
  <c r="F435" i="35"/>
  <c r="E435" i="35"/>
  <c r="D435" i="35"/>
  <c r="C435" i="35"/>
  <c r="M434" i="35"/>
  <c r="L434" i="35"/>
  <c r="K434" i="35"/>
  <c r="J434" i="35"/>
  <c r="M433" i="35"/>
  <c r="L433" i="35"/>
  <c r="K433" i="35"/>
  <c r="J433" i="35"/>
  <c r="H433" i="35"/>
  <c r="G433" i="35"/>
  <c r="F433" i="35"/>
  <c r="E433" i="35"/>
  <c r="D433" i="35"/>
  <c r="C433" i="35"/>
  <c r="M432" i="35"/>
  <c r="L432" i="35"/>
  <c r="K432" i="35"/>
  <c r="J432" i="35"/>
  <c r="M431" i="35"/>
  <c r="L431" i="35"/>
  <c r="K431" i="35"/>
  <c r="J431" i="35"/>
  <c r="H431" i="35"/>
  <c r="G431" i="35"/>
  <c r="F431" i="35"/>
  <c r="E431" i="35"/>
  <c r="D431" i="35"/>
  <c r="C431" i="35"/>
  <c r="M430" i="35"/>
  <c r="L430" i="35"/>
  <c r="K430" i="35"/>
  <c r="J430" i="35"/>
  <c r="M429" i="35"/>
  <c r="L429" i="35"/>
  <c r="K429" i="35"/>
  <c r="J429" i="35"/>
  <c r="H429" i="35"/>
  <c r="G429" i="35"/>
  <c r="F429" i="35"/>
  <c r="E429" i="35"/>
  <c r="D429" i="35"/>
  <c r="C429" i="35"/>
  <c r="M428" i="35"/>
  <c r="L428" i="35"/>
  <c r="K428" i="35"/>
  <c r="J428" i="35"/>
  <c r="M427" i="35"/>
  <c r="L427" i="35"/>
  <c r="K427" i="35"/>
  <c r="J427" i="35"/>
  <c r="H427" i="35"/>
  <c r="G427" i="35"/>
  <c r="F427" i="35"/>
  <c r="E427" i="35"/>
  <c r="D427" i="35"/>
  <c r="C427" i="35"/>
  <c r="M426" i="35"/>
  <c r="L426" i="35"/>
  <c r="K426" i="35"/>
  <c r="J426" i="35"/>
  <c r="M425" i="35"/>
  <c r="L425" i="35"/>
  <c r="K425" i="35"/>
  <c r="J425" i="35"/>
  <c r="H425" i="35"/>
  <c r="G425" i="35"/>
  <c r="F425" i="35"/>
  <c r="E425" i="35"/>
  <c r="D425" i="35"/>
  <c r="C425" i="35"/>
  <c r="M424" i="35"/>
  <c r="L424" i="35"/>
  <c r="K424" i="35"/>
  <c r="J424" i="35"/>
  <c r="M423" i="35"/>
  <c r="L423" i="35"/>
  <c r="K423" i="35"/>
  <c r="J423" i="35"/>
  <c r="H423" i="35"/>
  <c r="G423" i="35"/>
  <c r="F423" i="35"/>
  <c r="E423" i="35"/>
  <c r="D423" i="35"/>
  <c r="C423" i="35"/>
  <c r="M422" i="35"/>
  <c r="L422" i="35"/>
  <c r="K422" i="35"/>
  <c r="J422" i="35"/>
  <c r="M421" i="35"/>
  <c r="L421" i="35"/>
  <c r="K421" i="35"/>
  <c r="J421" i="35"/>
  <c r="H421" i="35"/>
  <c r="G421" i="35"/>
  <c r="F421" i="35"/>
  <c r="E421" i="35"/>
  <c r="D421" i="35"/>
  <c r="C421" i="35"/>
  <c r="M420" i="35"/>
  <c r="L420" i="35"/>
  <c r="K420" i="35"/>
  <c r="J420" i="35"/>
  <c r="M419" i="35"/>
  <c r="L419" i="35"/>
  <c r="K419" i="35"/>
  <c r="J419" i="35"/>
  <c r="H419" i="35"/>
  <c r="G419" i="35"/>
  <c r="F419" i="35"/>
  <c r="E419" i="35"/>
  <c r="D419" i="35"/>
  <c r="C419" i="35"/>
  <c r="M418" i="35"/>
  <c r="L418" i="35"/>
  <c r="K418" i="35"/>
  <c r="J418" i="35"/>
  <c r="M417" i="35"/>
  <c r="L417" i="35"/>
  <c r="K417" i="35"/>
  <c r="J417" i="35"/>
  <c r="H417" i="35"/>
  <c r="G417" i="35"/>
  <c r="F417" i="35"/>
  <c r="E417" i="35"/>
  <c r="D417" i="35"/>
  <c r="C417" i="35"/>
  <c r="M416" i="35"/>
  <c r="L416" i="35"/>
  <c r="K416" i="35"/>
  <c r="J416" i="35"/>
  <c r="M415" i="35"/>
  <c r="L415" i="35"/>
  <c r="K415" i="35"/>
  <c r="J415" i="35"/>
  <c r="H415" i="35"/>
  <c r="G415" i="35"/>
  <c r="F415" i="35"/>
  <c r="E415" i="35"/>
  <c r="D415" i="35"/>
  <c r="C415" i="35"/>
  <c r="M414" i="35"/>
  <c r="L414" i="35"/>
  <c r="K414" i="35"/>
  <c r="J414" i="35"/>
  <c r="M413" i="35"/>
  <c r="L413" i="35"/>
  <c r="K413" i="35"/>
  <c r="J413" i="35"/>
  <c r="H413" i="35"/>
  <c r="G413" i="35"/>
  <c r="F413" i="35"/>
  <c r="E413" i="35"/>
  <c r="D413" i="35"/>
  <c r="C413" i="35"/>
  <c r="M412" i="35"/>
  <c r="L412" i="35"/>
  <c r="K412" i="35"/>
  <c r="J412" i="35"/>
  <c r="M411" i="35"/>
  <c r="L411" i="35"/>
  <c r="K411" i="35"/>
  <c r="J411" i="35"/>
  <c r="H411" i="35"/>
  <c r="G411" i="35"/>
  <c r="F411" i="35"/>
  <c r="E411" i="35"/>
  <c r="D411" i="35"/>
  <c r="C411" i="35"/>
  <c r="M410" i="35"/>
  <c r="L410" i="35"/>
  <c r="K410" i="35"/>
  <c r="J410" i="35"/>
  <c r="M409" i="35"/>
  <c r="L409" i="35"/>
  <c r="K409" i="35"/>
  <c r="J409" i="35"/>
  <c r="H409" i="35"/>
  <c r="G409" i="35"/>
  <c r="F409" i="35"/>
  <c r="E409" i="35"/>
  <c r="D409" i="35"/>
  <c r="C409" i="35"/>
  <c r="M408" i="35"/>
  <c r="L408" i="35"/>
  <c r="K408" i="35"/>
  <c r="J408" i="35"/>
  <c r="M407" i="35"/>
  <c r="L407" i="35"/>
  <c r="K407" i="35"/>
  <c r="J407" i="35"/>
  <c r="H407" i="35"/>
  <c r="G407" i="35"/>
  <c r="F407" i="35"/>
  <c r="E407" i="35"/>
  <c r="D407" i="35"/>
  <c r="C407" i="35"/>
  <c r="M406" i="35"/>
  <c r="L406" i="35"/>
  <c r="K406" i="35"/>
  <c r="J406" i="35"/>
  <c r="M405" i="35"/>
  <c r="L405" i="35"/>
  <c r="K405" i="35"/>
  <c r="J405" i="35"/>
  <c r="H405" i="35"/>
  <c r="G405" i="35"/>
  <c r="F405" i="35"/>
  <c r="E405" i="35"/>
  <c r="D405" i="35"/>
  <c r="C405" i="35"/>
  <c r="M404" i="35"/>
  <c r="L404" i="35"/>
  <c r="K404" i="35"/>
  <c r="J404" i="35"/>
  <c r="M403" i="35"/>
  <c r="L403" i="35"/>
  <c r="K403" i="35"/>
  <c r="J403" i="35"/>
  <c r="H403" i="35"/>
  <c r="G403" i="35"/>
  <c r="F403" i="35"/>
  <c r="E403" i="35"/>
  <c r="D403" i="35"/>
  <c r="C403" i="35"/>
  <c r="M402" i="35"/>
  <c r="L402" i="35"/>
  <c r="K402" i="35"/>
  <c r="J402" i="35"/>
  <c r="M401" i="35"/>
  <c r="L401" i="35"/>
  <c r="K401" i="35"/>
  <c r="J401" i="35"/>
  <c r="H401" i="35"/>
  <c r="G401" i="35"/>
  <c r="F401" i="35"/>
  <c r="E401" i="35"/>
  <c r="D401" i="35"/>
  <c r="C401" i="35"/>
  <c r="M400" i="35"/>
  <c r="L400" i="35"/>
  <c r="K400" i="35"/>
  <c r="J400" i="35"/>
  <c r="M399" i="35"/>
  <c r="L399" i="35"/>
  <c r="K399" i="35"/>
  <c r="J399" i="35"/>
  <c r="H399" i="35"/>
  <c r="G399" i="35"/>
  <c r="F399" i="35"/>
  <c r="E399" i="35"/>
  <c r="D399" i="35"/>
  <c r="C399" i="35"/>
  <c r="M398" i="35"/>
  <c r="L398" i="35"/>
  <c r="K398" i="35"/>
  <c r="J398" i="35"/>
  <c r="M397" i="35"/>
  <c r="L397" i="35"/>
  <c r="K397" i="35"/>
  <c r="J397" i="35"/>
  <c r="H397" i="35"/>
  <c r="G397" i="35"/>
  <c r="F397" i="35"/>
  <c r="E397" i="35"/>
  <c r="D397" i="35"/>
  <c r="C397" i="35"/>
  <c r="M396" i="35"/>
  <c r="L396" i="35"/>
  <c r="K396" i="35"/>
  <c r="J396" i="35"/>
  <c r="M395" i="35"/>
  <c r="L395" i="35"/>
  <c r="K395" i="35"/>
  <c r="J395" i="35"/>
  <c r="H395" i="35"/>
  <c r="G395" i="35"/>
  <c r="F395" i="35"/>
  <c r="E395" i="35"/>
  <c r="D395" i="35"/>
  <c r="C395" i="35"/>
  <c r="M394" i="35"/>
  <c r="L394" i="35"/>
  <c r="K394" i="35"/>
  <c r="J394" i="35"/>
  <c r="M393" i="35"/>
  <c r="L393" i="35"/>
  <c r="K393" i="35"/>
  <c r="J393" i="35"/>
  <c r="H393" i="35"/>
  <c r="G393" i="35"/>
  <c r="F393" i="35"/>
  <c r="E393" i="35"/>
  <c r="D393" i="35"/>
  <c r="C393" i="35"/>
  <c r="M392" i="35"/>
  <c r="L392" i="35"/>
  <c r="K392" i="35"/>
  <c r="J392" i="35"/>
  <c r="M391" i="35"/>
  <c r="L391" i="35"/>
  <c r="K391" i="35"/>
  <c r="J391" i="35"/>
  <c r="H391" i="35"/>
  <c r="G391" i="35"/>
  <c r="F391" i="35"/>
  <c r="E391" i="35"/>
  <c r="D391" i="35"/>
  <c r="C391" i="35"/>
  <c r="M390" i="35"/>
  <c r="L390" i="35"/>
  <c r="K390" i="35"/>
  <c r="J390" i="35"/>
  <c r="M389" i="35"/>
  <c r="L389" i="35"/>
  <c r="K389" i="35"/>
  <c r="J389" i="35"/>
  <c r="H389" i="35"/>
  <c r="G389" i="35"/>
  <c r="F389" i="35"/>
  <c r="E389" i="35"/>
  <c r="D389" i="35"/>
  <c r="C389" i="35"/>
  <c r="M388" i="35"/>
  <c r="L388" i="35"/>
  <c r="K388" i="35"/>
  <c r="J388" i="35"/>
  <c r="M387" i="35"/>
  <c r="L387" i="35"/>
  <c r="K387" i="35"/>
  <c r="J387" i="35"/>
  <c r="H387" i="35"/>
  <c r="G387" i="35"/>
  <c r="F387" i="35"/>
  <c r="E387" i="35"/>
  <c r="D387" i="35"/>
  <c r="C387" i="35"/>
  <c r="M386" i="35"/>
  <c r="L386" i="35"/>
  <c r="K386" i="35"/>
  <c r="J386" i="35"/>
  <c r="M385" i="35"/>
  <c r="L385" i="35"/>
  <c r="K385" i="35"/>
  <c r="J385" i="35"/>
  <c r="H385" i="35"/>
  <c r="G385" i="35"/>
  <c r="F385" i="35"/>
  <c r="E385" i="35"/>
  <c r="D385" i="35"/>
  <c r="C385" i="35"/>
  <c r="M384" i="35"/>
  <c r="L384" i="35"/>
  <c r="K384" i="35"/>
  <c r="J384" i="35"/>
  <c r="M383" i="35"/>
  <c r="L383" i="35"/>
  <c r="K383" i="35"/>
  <c r="J383" i="35"/>
  <c r="H383" i="35"/>
  <c r="G383" i="35"/>
  <c r="F383" i="35"/>
  <c r="E383" i="35"/>
  <c r="D383" i="35"/>
  <c r="C383" i="35"/>
  <c r="M382" i="35"/>
  <c r="L382" i="35"/>
  <c r="K382" i="35"/>
  <c r="J382" i="35"/>
  <c r="M381" i="35"/>
  <c r="L381" i="35"/>
  <c r="K381" i="35"/>
  <c r="J381" i="35"/>
  <c r="H381" i="35"/>
  <c r="G381" i="35"/>
  <c r="F381" i="35"/>
  <c r="E381" i="35"/>
  <c r="D381" i="35"/>
  <c r="C381" i="35"/>
  <c r="M380" i="35"/>
  <c r="L380" i="35"/>
  <c r="K380" i="35"/>
  <c r="J380" i="35"/>
  <c r="M379" i="35"/>
  <c r="L379" i="35"/>
  <c r="K379" i="35"/>
  <c r="J379" i="35"/>
  <c r="H379" i="35"/>
  <c r="G379" i="35"/>
  <c r="F379" i="35"/>
  <c r="E379" i="35"/>
  <c r="D379" i="35"/>
  <c r="C379" i="35"/>
  <c r="M378" i="35"/>
  <c r="L378" i="35"/>
  <c r="K378" i="35"/>
  <c r="J378" i="35"/>
  <c r="M377" i="35"/>
  <c r="L377" i="35"/>
  <c r="K377" i="35"/>
  <c r="J377" i="35"/>
  <c r="H377" i="35"/>
  <c r="G377" i="35"/>
  <c r="F377" i="35"/>
  <c r="E377" i="35"/>
  <c r="D377" i="35"/>
  <c r="C377" i="35"/>
  <c r="M376" i="35"/>
  <c r="L376" i="35"/>
  <c r="K376" i="35"/>
  <c r="J376" i="35"/>
  <c r="M375" i="35"/>
  <c r="L375" i="35"/>
  <c r="K375" i="35"/>
  <c r="J375" i="35"/>
  <c r="H375" i="35"/>
  <c r="G375" i="35"/>
  <c r="F375" i="35"/>
  <c r="E375" i="35"/>
  <c r="D375" i="35"/>
  <c r="C375" i="35"/>
  <c r="M374" i="35"/>
  <c r="L374" i="35"/>
  <c r="K374" i="35"/>
  <c r="J374" i="35"/>
  <c r="M373" i="35"/>
  <c r="L373" i="35"/>
  <c r="K373" i="35"/>
  <c r="J373" i="35"/>
  <c r="H373" i="35"/>
  <c r="G373" i="35"/>
  <c r="F373" i="35"/>
  <c r="E373" i="35"/>
  <c r="D373" i="35"/>
  <c r="C373" i="35"/>
  <c r="M372" i="35"/>
  <c r="L372" i="35"/>
  <c r="K372" i="35"/>
  <c r="J372" i="35"/>
  <c r="M371" i="35"/>
  <c r="L371" i="35"/>
  <c r="K371" i="35"/>
  <c r="J371" i="35"/>
  <c r="H371" i="35"/>
  <c r="G371" i="35"/>
  <c r="F371" i="35"/>
  <c r="E371" i="35"/>
  <c r="D371" i="35"/>
  <c r="C371" i="35"/>
  <c r="M370" i="35"/>
  <c r="L370" i="35"/>
  <c r="K370" i="35"/>
  <c r="J370" i="35"/>
  <c r="M369" i="35"/>
  <c r="L369" i="35"/>
  <c r="K369" i="35"/>
  <c r="J369" i="35"/>
  <c r="H369" i="35"/>
  <c r="G369" i="35"/>
  <c r="F369" i="35"/>
  <c r="E369" i="35"/>
  <c r="D369" i="35"/>
  <c r="C369" i="35"/>
  <c r="M368" i="35"/>
  <c r="L368" i="35"/>
  <c r="K368" i="35"/>
  <c r="J368" i="35"/>
  <c r="M367" i="35"/>
  <c r="L367" i="35"/>
  <c r="K367" i="35"/>
  <c r="J367" i="35"/>
  <c r="H367" i="35"/>
  <c r="G367" i="35"/>
  <c r="F367" i="35"/>
  <c r="E367" i="35"/>
  <c r="D367" i="35"/>
  <c r="C367" i="35"/>
  <c r="M366" i="35"/>
  <c r="L366" i="35"/>
  <c r="K366" i="35"/>
  <c r="J366" i="35"/>
  <c r="M365" i="35"/>
  <c r="L365" i="35"/>
  <c r="K365" i="35"/>
  <c r="J365" i="35"/>
  <c r="H365" i="35"/>
  <c r="G365" i="35"/>
  <c r="F365" i="35"/>
  <c r="E365" i="35"/>
  <c r="D365" i="35"/>
  <c r="C365" i="35"/>
  <c r="M364" i="35"/>
  <c r="L364" i="35"/>
  <c r="K364" i="35"/>
  <c r="J364" i="35"/>
  <c r="M363" i="35"/>
  <c r="L363" i="35"/>
  <c r="K363" i="35"/>
  <c r="J363" i="35"/>
  <c r="H363" i="35"/>
  <c r="G363" i="35"/>
  <c r="F363" i="35"/>
  <c r="E363" i="35"/>
  <c r="D363" i="35"/>
  <c r="C363" i="35"/>
  <c r="M362" i="35"/>
  <c r="L362" i="35"/>
  <c r="K362" i="35"/>
  <c r="J362" i="35"/>
  <c r="M361" i="35"/>
  <c r="L361" i="35"/>
  <c r="K361" i="35"/>
  <c r="J361" i="35"/>
  <c r="H361" i="35"/>
  <c r="G361" i="35"/>
  <c r="F361" i="35"/>
  <c r="E361" i="35"/>
  <c r="D361" i="35"/>
  <c r="C361" i="35"/>
  <c r="M360" i="35"/>
  <c r="L360" i="35"/>
  <c r="K360" i="35"/>
  <c r="J360" i="35"/>
  <c r="M359" i="35"/>
  <c r="L359" i="35"/>
  <c r="K359" i="35"/>
  <c r="J359" i="35"/>
  <c r="H359" i="35"/>
  <c r="G359" i="35"/>
  <c r="F359" i="35"/>
  <c r="E359" i="35"/>
  <c r="D359" i="35"/>
  <c r="C359" i="35"/>
  <c r="M358" i="35"/>
  <c r="L358" i="35"/>
  <c r="K358" i="35"/>
  <c r="J358" i="35"/>
  <c r="M357" i="35"/>
  <c r="L357" i="35"/>
  <c r="K357" i="35"/>
  <c r="J357" i="35"/>
  <c r="H357" i="35"/>
  <c r="G357" i="35"/>
  <c r="F357" i="35"/>
  <c r="E357" i="35"/>
  <c r="D357" i="35"/>
  <c r="C357" i="35"/>
  <c r="M356" i="35"/>
  <c r="L356" i="35"/>
  <c r="K356" i="35"/>
  <c r="J356" i="35"/>
  <c r="M355" i="35"/>
  <c r="L355" i="35"/>
  <c r="K355" i="35"/>
  <c r="J355" i="35"/>
  <c r="H355" i="35"/>
  <c r="G355" i="35"/>
  <c r="F355" i="35"/>
  <c r="E355" i="35"/>
  <c r="D355" i="35"/>
  <c r="C355" i="35"/>
  <c r="M354" i="35"/>
  <c r="L354" i="35"/>
  <c r="K354" i="35"/>
  <c r="J354" i="35"/>
  <c r="M353" i="35"/>
  <c r="L353" i="35"/>
  <c r="K353" i="35"/>
  <c r="J353" i="35"/>
  <c r="H353" i="35"/>
  <c r="G353" i="35"/>
  <c r="F353" i="35"/>
  <c r="E353" i="35"/>
  <c r="D353" i="35"/>
  <c r="C353" i="35"/>
  <c r="M352" i="35"/>
  <c r="L352" i="35"/>
  <c r="K352" i="35"/>
  <c r="J352" i="35"/>
  <c r="M351" i="35"/>
  <c r="L351" i="35"/>
  <c r="K351" i="35"/>
  <c r="J351" i="35"/>
  <c r="H351" i="35"/>
  <c r="G351" i="35"/>
  <c r="F351" i="35"/>
  <c r="E351" i="35"/>
  <c r="D351" i="35"/>
  <c r="C351" i="35"/>
  <c r="M350" i="35"/>
  <c r="L350" i="35"/>
  <c r="K350" i="35"/>
  <c r="J350" i="35"/>
  <c r="M349" i="35"/>
  <c r="L349" i="35"/>
  <c r="K349" i="35"/>
  <c r="J349" i="35"/>
  <c r="H349" i="35"/>
  <c r="G349" i="35"/>
  <c r="F349" i="35"/>
  <c r="E349" i="35"/>
  <c r="D349" i="35"/>
  <c r="C349" i="35"/>
  <c r="M348" i="35"/>
  <c r="L348" i="35"/>
  <c r="K348" i="35"/>
  <c r="J348" i="35"/>
  <c r="M347" i="35"/>
  <c r="L347" i="35"/>
  <c r="K347" i="35"/>
  <c r="J347" i="35"/>
  <c r="H347" i="35"/>
  <c r="G347" i="35"/>
  <c r="F347" i="35"/>
  <c r="E347" i="35"/>
  <c r="D347" i="35"/>
  <c r="C347" i="35"/>
  <c r="M346" i="35"/>
  <c r="L346" i="35"/>
  <c r="K346" i="35"/>
  <c r="J346" i="35"/>
  <c r="M345" i="35"/>
  <c r="L345" i="35"/>
  <c r="K345" i="35"/>
  <c r="J345" i="35"/>
  <c r="H345" i="35"/>
  <c r="G345" i="35"/>
  <c r="F345" i="35"/>
  <c r="E345" i="35"/>
  <c r="D345" i="35"/>
  <c r="C345" i="35"/>
  <c r="M344" i="35"/>
  <c r="L344" i="35"/>
  <c r="K344" i="35"/>
  <c r="J344" i="35"/>
  <c r="M343" i="35"/>
  <c r="L343" i="35"/>
  <c r="K343" i="35"/>
  <c r="J343" i="35"/>
  <c r="H343" i="35"/>
  <c r="G343" i="35"/>
  <c r="F343" i="35"/>
  <c r="E343" i="35"/>
  <c r="D343" i="35"/>
  <c r="C343" i="35"/>
  <c r="M342" i="35"/>
  <c r="L342" i="35"/>
  <c r="K342" i="35"/>
  <c r="J342" i="35"/>
  <c r="M341" i="35"/>
  <c r="L341" i="35"/>
  <c r="K341" i="35"/>
  <c r="J341" i="35"/>
  <c r="H341" i="35"/>
  <c r="G341" i="35"/>
  <c r="F341" i="35"/>
  <c r="E341" i="35"/>
  <c r="D341" i="35"/>
  <c r="C341" i="35"/>
  <c r="M340" i="35"/>
  <c r="L340" i="35"/>
  <c r="K340" i="35"/>
  <c r="J340" i="35"/>
  <c r="M339" i="35"/>
  <c r="L339" i="35"/>
  <c r="K339" i="35"/>
  <c r="J339" i="35"/>
  <c r="H339" i="35"/>
  <c r="G339" i="35"/>
  <c r="F339" i="35"/>
  <c r="E339" i="35"/>
  <c r="D339" i="35"/>
  <c r="C339" i="35"/>
  <c r="M338" i="35"/>
  <c r="L338" i="35"/>
  <c r="K338" i="35"/>
  <c r="J338" i="35"/>
  <c r="M337" i="35"/>
  <c r="L337" i="35"/>
  <c r="K337" i="35"/>
  <c r="J337" i="35"/>
  <c r="H337" i="35"/>
  <c r="G337" i="35"/>
  <c r="F337" i="35"/>
  <c r="E337" i="35"/>
  <c r="D337" i="35"/>
  <c r="C337" i="35"/>
  <c r="M336" i="35"/>
  <c r="L336" i="35"/>
  <c r="K336" i="35"/>
  <c r="J336" i="35"/>
  <c r="M335" i="35"/>
  <c r="L335" i="35"/>
  <c r="K335" i="35"/>
  <c r="J335" i="35"/>
  <c r="H335" i="35"/>
  <c r="G335" i="35"/>
  <c r="F335" i="35"/>
  <c r="E335" i="35"/>
  <c r="D335" i="35"/>
  <c r="C335" i="35"/>
  <c r="M334" i="35"/>
  <c r="L334" i="35"/>
  <c r="K334" i="35"/>
  <c r="J334" i="35"/>
  <c r="M333" i="35"/>
  <c r="L333" i="35"/>
  <c r="K333" i="35"/>
  <c r="J333" i="35"/>
  <c r="H333" i="35"/>
  <c r="G333" i="35"/>
  <c r="F333" i="35"/>
  <c r="E333" i="35"/>
  <c r="D333" i="35"/>
  <c r="C333" i="35"/>
  <c r="M332" i="35"/>
  <c r="L332" i="35"/>
  <c r="K332" i="35"/>
  <c r="J332" i="35"/>
  <c r="M331" i="35"/>
  <c r="L331" i="35"/>
  <c r="K331" i="35"/>
  <c r="J331" i="35"/>
  <c r="H331" i="35"/>
  <c r="G331" i="35"/>
  <c r="F331" i="35"/>
  <c r="E331" i="35"/>
  <c r="D331" i="35"/>
  <c r="C331" i="35"/>
  <c r="M330" i="35"/>
  <c r="L330" i="35"/>
  <c r="K330" i="35"/>
  <c r="J330" i="35"/>
  <c r="M329" i="35"/>
  <c r="L329" i="35"/>
  <c r="K329" i="35"/>
  <c r="J329" i="35"/>
  <c r="H329" i="35"/>
  <c r="G329" i="35"/>
  <c r="F329" i="35"/>
  <c r="E329" i="35"/>
  <c r="D329" i="35"/>
  <c r="C329" i="35"/>
  <c r="M328" i="35"/>
  <c r="L328" i="35"/>
  <c r="K328" i="35"/>
  <c r="J328" i="35"/>
  <c r="M327" i="35"/>
  <c r="L327" i="35"/>
  <c r="K327" i="35"/>
  <c r="J327" i="35"/>
  <c r="H327" i="35"/>
  <c r="G327" i="35"/>
  <c r="F327" i="35"/>
  <c r="E327" i="35"/>
  <c r="D327" i="35"/>
  <c r="C327" i="35"/>
  <c r="M326" i="35"/>
  <c r="L326" i="35"/>
  <c r="K326" i="35"/>
  <c r="J326" i="35"/>
  <c r="M325" i="35"/>
  <c r="L325" i="35"/>
  <c r="K325" i="35"/>
  <c r="J325" i="35"/>
  <c r="H325" i="35"/>
  <c r="G325" i="35"/>
  <c r="F325" i="35"/>
  <c r="E325" i="35"/>
  <c r="D325" i="35"/>
  <c r="C325" i="35"/>
  <c r="M324" i="35"/>
  <c r="L324" i="35"/>
  <c r="K324" i="35"/>
  <c r="J324" i="35"/>
  <c r="M323" i="35"/>
  <c r="L323" i="35"/>
  <c r="K323" i="35"/>
  <c r="J323" i="35"/>
  <c r="H323" i="35"/>
  <c r="G323" i="35"/>
  <c r="F323" i="35"/>
  <c r="E323" i="35"/>
  <c r="D323" i="35"/>
  <c r="C323" i="35"/>
  <c r="M322" i="35"/>
  <c r="L322" i="35"/>
  <c r="K322" i="35"/>
  <c r="J322" i="35"/>
  <c r="M321" i="35"/>
  <c r="L321" i="35"/>
  <c r="K321" i="35"/>
  <c r="J321" i="35"/>
  <c r="H321" i="35"/>
  <c r="G321" i="35"/>
  <c r="F321" i="35"/>
  <c r="E321" i="35"/>
  <c r="D321" i="35"/>
  <c r="C321" i="35"/>
  <c r="M320" i="35"/>
  <c r="L320" i="35"/>
  <c r="K320" i="35"/>
  <c r="J320" i="35"/>
  <c r="M319" i="35"/>
  <c r="L319" i="35"/>
  <c r="K319" i="35"/>
  <c r="J319" i="35"/>
  <c r="H319" i="35"/>
  <c r="G319" i="35"/>
  <c r="F319" i="35"/>
  <c r="E319" i="35"/>
  <c r="D319" i="35"/>
  <c r="C319" i="35"/>
  <c r="M318" i="35"/>
  <c r="L318" i="35"/>
  <c r="K318" i="35"/>
  <c r="J318" i="35"/>
  <c r="M317" i="35"/>
  <c r="L317" i="35"/>
  <c r="K317" i="35"/>
  <c r="J317" i="35"/>
  <c r="H317" i="35"/>
  <c r="G317" i="35"/>
  <c r="F317" i="35"/>
  <c r="E317" i="35"/>
  <c r="D317" i="35"/>
  <c r="C317" i="35"/>
  <c r="M316" i="35"/>
  <c r="L316" i="35"/>
  <c r="K316" i="35"/>
  <c r="J316" i="35"/>
  <c r="M315" i="35"/>
  <c r="L315" i="35"/>
  <c r="K315" i="35"/>
  <c r="J315" i="35"/>
  <c r="H315" i="35"/>
  <c r="G315" i="35"/>
  <c r="F315" i="35"/>
  <c r="E315" i="35"/>
  <c r="D315" i="35"/>
  <c r="C315" i="35"/>
  <c r="M314" i="35"/>
  <c r="L314" i="35"/>
  <c r="K314" i="35"/>
  <c r="J314" i="35"/>
  <c r="M313" i="35"/>
  <c r="L313" i="35"/>
  <c r="K313" i="35"/>
  <c r="J313" i="35"/>
  <c r="H313" i="35"/>
  <c r="G313" i="35"/>
  <c r="F313" i="35"/>
  <c r="E313" i="35"/>
  <c r="D313" i="35"/>
  <c r="C313" i="35"/>
  <c r="M312" i="35"/>
  <c r="L312" i="35"/>
  <c r="K312" i="35"/>
  <c r="J312" i="35"/>
  <c r="M311" i="35"/>
  <c r="L311" i="35"/>
  <c r="K311" i="35"/>
  <c r="J311" i="35"/>
  <c r="H311" i="35"/>
  <c r="G311" i="35"/>
  <c r="F311" i="35"/>
  <c r="E311" i="35"/>
  <c r="D311" i="35"/>
  <c r="C311" i="35"/>
  <c r="M310" i="35"/>
  <c r="L310" i="35"/>
  <c r="K310" i="35"/>
  <c r="J310" i="35"/>
  <c r="M309" i="35"/>
  <c r="L309" i="35"/>
  <c r="K309" i="35"/>
  <c r="J309" i="35"/>
  <c r="H309" i="35"/>
  <c r="G309" i="35"/>
  <c r="F309" i="35"/>
  <c r="E309" i="35"/>
  <c r="D309" i="35"/>
  <c r="C309" i="35"/>
  <c r="M308" i="35"/>
  <c r="L308" i="35"/>
  <c r="K308" i="35"/>
  <c r="J308" i="35"/>
  <c r="M307" i="35"/>
  <c r="L307" i="35"/>
  <c r="K307" i="35"/>
  <c r="J307" i="35"/>
  <c r="H307" i="35"/>
  <c r="G307" i="35"/>
  <c r="F307" i="35"/>
  <c r="E307" i="35"/>
  <c r="D307" i="35"/>
  <c r="C307" i="35"/>
  <c r="M306" i="35"/>
  <c r="L306" i="35"/>
  <c r="K306" i="35"/>
  <c r="J306" i="35"/>
  <c r="M305" i="35"/>
  <c r="L305" i="35"/>
  <c r="K305" i="35"/>
  <c r="J305" i="35"/>
  <c r="H305" i="35"/>
  <c r="G305" i="35"/>
  <c r="F305" i="35"/>
  <c r="E305" i="35"/>
  <c r="D305" i="35"/>
  <c r="C305" i="35"/>
  <c r="M304" i="35"/>
  <c r="L304" i="35"/>
  <c r="K304" i="35"/>
  <c r="J304" i="35"/>
  <c r="M303" i="35"/>
  <c r="L303" i="35"/>
  <c r="K303" i="35"/>
  <c r="J303" i="35"/>
  <c r="H303" i="35"/>
  <c r="G303" i="35"/>
  <c r="F303" i="35"/>
  <c r="E303" i="35"/>
  <c r="D303" i="35"/>
  <c r="C303" i="35"/>
  <c r="M302" i="35"/>
  <c r="L302" i="35"/>
  <c r="K302" i="35"/>
  <c r="J302" i="35"/>
  <c r="M301" i="35"/>
  <c r="L301" i="35"/>
  <c r="K301" i="35"/>
  <c r="J301" i="35"/>
  <c r="H301" i="35"/>
  <c r="G301" i="35"/>
  <c r="F301" i="35"/>
  <c r="E301" i="35"/>
  <c r="D301" i="35"/>
  <c r="C301" i="35"/>
  <c r="M300" i="35"/>
  <c r="L300" i="35"/>
  <c r="K300" i="35"/>
  <c r="J300" i="35"/>
  <c r="M299" i="35"/>
  <c r="L299" i="35"/>
  <c r="K299" i="35"/>
  <c r="J299" i="35"/>
  <c r="H299" i="35"/>
  <c r="G299" i="35"/>
  <c r="F299" i="35"/>
  <c r="E299" i="35"/>
  <c r="D299" i="35"/>
  <c r="C299" i="35"/>
  <c r="M298" i="35"/>
  <c r="L298" i="35"/>
  <c r="K298" i="35"/>
  <c r="J298" i="35"/>
  <c r="M297" i="35"/>
  <c r="L297" i="35"/>
  <c r="K297" i="35"/>
  <c r="J297" i="35"/>
  <c r="H297" i="35"/>
  <c r="G297" i="35"/>
  <c r="F297" i="35"/>
  <c r="E297" i="35"/>
  <c r="D297" i="35"/>
  <c r="C297" i="35"/>
  <c r="M296" i="35"/>
  <c r="L296" i="35"/>
  <c r="K296" i="35"/>
  <c r="J296" i="35"/>
  <c r="M295" i="35"/>
  <c r="L295" i="35"/>
  <c r="K295" i="35"/>
  <c r="J295" i="35"/>
  <c r="H295" i="35"/>
  <c r="G295" i="35"/>
  <c r="F295" i="35"/>
  <c r="E295" i="35"/>
  <c r="D295" i="35"/>
  <c r="C295" i="35"/>
  <c r="M294" i="35"/>
  <c r="L294" i="35"/>
  <c r="K294" i="35"/>
  <c r="J294" i="35"/>
  <c r="M293" i="35"/>
  <c r="L293" i="35"/>
  <c r="K293" i="35"/>
  <c r="J293" i="35"/>
  <c r="H293" i="35"/>
  <c r="G293" i="35"/>
  <c r="F293" i="35"/>
  <c r="E293" i="35"/>
  <c r="D293" i="35"/>
  <c r="C293" i="35"/>
  <c r="M292" i="35"/>
  <c r="L292" i="35"/>
  <c r="K292" i="35"/>
  <c r="J292" i="35"/>
  <c r="M291" i="35"/>
  <c r="L291" i="35"/>
  <c r="K291" i="35"/>
  <c r="J291" i="35"/>
  <c r="H291" i="35"/>
  <c r="G291" i="35"/>
  <c r="F291" i="35"/>
  <c r="E291" i="35"/>
  <c r="D291" i="35"/>
  <c r="C291" i="35"/>
  <c r="M290" i="35"/>
  <c r="L290" i="35"/>
  <c r="K290" i="35"/>
  <c r="J290" i="35"/>
  <c r="M289" i="35"/>
  <c r="L289" i="35"/>
  <c r="K289" i="35"/>
  <c r="J289" i="35"/>
  <c r="H289" i="35"/>
  <c r="G289" i="35"/>
  <c r="F289" i="35"/>
  <c r="E289" i="35"/>
  <c r="D289" i="35"/>
  <c r="C289" i="35"/>
  <c r="M288" i="35"/>
  <c r="L288" i="35"/>
  <c r="K288" i="35"/>
  <c r="J288" i="35"/>
  <c r="M287" i="35"/>
  <c r="L287" i="35"/>
  <c r="K287" i="35"/>
  <c r="J287" i="35"/>
  <c r="H287" i="35"/>
  <c r="G287" i="35"/>
  <c r="F287" i="35"/>
  <c r="E287" i="35"/>
  <c r="D287" i="35"/>
  <c r="C287" i="35"/>
  <c r="M286" i="35"/>
  <c r="L286" i="35"/>
  <c r="K286" i="35"/>
  <c r="J286" i="35"/>
  <c r="M285" i="35"/>
  <c r="L285" i="35"/>
  <c r="K285" i="35"/>
  <c r="J285" i="35"/>
  <c r="H285" i="35"/>
  <c r="G285" i="35"/>
  <c r="F285" i="35"/>
  <c r="E285" i="35"/>
  <c r="D285" i="35"/>
  <c r="C285" i="35"/>
  <c r="M284" i="35"/>
  <c r="L284" i="35"/>
  <c r="K284" i="35"/>
  <c r="J284" i="35"/>
  <c r="M283" i="35"/>
  <c r="L283" i="35"/>
  <c r="K283" i="35"/>
  <c r="J283" i="35"/>
  <c r="H283" i="35"/>
  <c r="G283" i="35"/>
  <c r="F283" i="35"/>
  <c r="E283" i="35"/>
  <c r="D283" i="35"/>
  <c r="C283" i="35"/>
  <c r="M282" i="35"/>
  <c r="L282" i="35"/>
  <c r="K282" i="35"/>
  <c r="J282" i="35"/>
  <c r="M281" i="35"/>
  <c r="L281" i="35"/>
  <c r="K281" i="35"/>
  <c r="J281" i="35"/>
  <c r="H281" i="35"/>
  <c r="G281" i="35"/>
  <c r="F281" i="35"/>
  <c r="E281" i="35"/>
  <c r="D281" i="35"/>
  <c r="C281" i="35"/>
  <c r="M280" i="35"/>
  <c r="L280" i="35"/>
  <c r="K280" i="35"/>
  <c r="J280" i="35"/>
  <c r="M279" i="35"/>
  <c r="L279" i="35"/>
  <c r="K279" i="35"/>
  <c r="J279" i="35"/>
  <c r="H279" i="35"/>
  <c r="G279" i="35"/>
  <c r="F279" i="35"/>
  <c r="E279" i="35"/>
  <c r="D279" i="35"/>
  <c r="C279" i="35"/>
  <c r="M278" i="35"/>
  <c r="L278" i="35"/>
  <c r="K278" i="35"/>
  <c r="J278" i="35"/>
  <c r="M277" i="35"/>
  <c r="L277" i="35"/>
  <c r="K277" i="35"/>
  <c r="J277" i="35"/>
  <c r="H277" i="35"/>
  <c r="G277" i="35"/>
  <c r="F277" i="35"/>
  <c r="E277" i="35"/>
  <c r="D277" i="35"/>
  <c r="C277" i="35"/>
  <c r="M276" i="35"/>
  <c r="L276" i="35"/>
  <c r="K276" i="35"/>
  <c r="J276" i="35"/>
  <c r="M275" i="35"/>
  <c r="L275" i="35"/>
  <c r="K275" i="35"/>
  <c r="J275" i="35"/>
  <c r="H275" i="35"/>
  <c r="G275" i="35"/>
  <c r="F275" i="35"/>
  <c r="E275" i="35"/>
  <c r="D275" i="35"/>
  <c r="C275" i="35"/>
  <c r="M274" i="35"/>
  <c r="L274" i="35"/>
  <c r="K274" i="35"/>
  <c r="J274" i="35"/>
  <c r="M273" i="35"/>
  <c r="L273" i="35"/>
  <c r="K273" i="35"/>
  <c r="J273" i="35"/>
  <c r="H273" i="35"/>
  <c r="G273" i="35"/>
  <c r="F273" i="35"/>
  <c r="E273" i="35"/>
  <c r="D273" i="35"/>
  <c r="C273" i="35"/>
  <c r="M272" i="35"/>
  <c r="L272" i="35"/>
  <c r="K272" i="35"/>
  <c r="J272" i="35"/>
  <c r="M271" i="35"/>
  <c r="L271" i="35"/>
  <c r="K271" i="35"/>
  <c r="J271" i="35"/>
  <c r="H271" i="35"/>
  <c r="G271" i="35"/>
  <c r="F271" i="35"/>
  <c r="E271" i="35"/>
  <c r="D271" i="35"/>
  <c r="C271" i="35"/>
  <c r="M270" i="35"/>
  <c r="L270" i="35"/>
  <c r="K270" i="35"/>
  <c r="J270" i="35"/>
  <c r="M269" i="35"/>
  <c r="L269" i="35"/>
  <c r="K269" i="35"/>
  <c r="J269" i="35"/>
  <c r="H269" i="35"/>
  <c r="G269" i="35"/>
  <c r="F269" i="35"/>
  <c r="E269" i="35"/>
  <c r="D269" i="35"/>
  <c r="C269" i="35"/>
  <c r="M268" i="35"/>
  <c r="L268" i="35"/>
  <c r="K268" i="35"/>
  <c r="J268" i="35"/>
  <c r="M267" i="35"/>
  <c r="L267" i="35"/>
  <c r="K267" i="35"/>
  <c r="J267" i="35"/>
  <c r="H267" i="35"/>
  <c r="G267" i="35"/>
  <c r="F267" i="35"/>
  <c r="E267" i="35"/>
  <c r="D267" i="35"/>
  <c r="C267" i="35"/>
  <c r="M266" i="35"/>
  <c r="L266" i="35"/>
  <c r="K266" i="35"/>
  <c r="J266" i="35"/>
  <c r="M265" i="35"/>
  <c r="L265" i="35"/>
  <c r="K265" i="35"/>
  <c r="J265" i="35"/>
  <c r="H265" i="35"/>
  <c r="G265" i="35"/>
  <c r="F265" i="35"/>
  <c r="E265" i="35"/>
  <c r="D265" i="35"/>
  <c r="C265" i="35"/>
  <c r="M264" i="35"/>
  <c r="L264" i="35"/>
  <c r="K264" i="35"/>
  <c r="J264" i="35"/>
  <c r="M263" i="35"/>
  <c r="L263" i="35"/>
  <c r="K263" i="35"/>
  <c r="J263" i="35"/>
  <c r="H263" i="35"/>
  <c r="G263" i="35"/>
  <c r="F263" i="35"/>
  <c r="E263" i="35"/>
  <c r="D263" i="35"/>
  <c r="C263" i="35"/>
  <c r="M262" i="35"/>
  <c r="L262" i="35"/>
  <c r="K262" i="35"/>
  <c r="J262" i="35"/>
  <c r="M261" i="35"/>
  <c r="L261" i="35"/>
  <c r="K261" i="35"/>
  <c r="J261" i="35"/>
  <c r="H261" i="35"/>
  <c r="G261" i="35"/>
  <c r="F261" i="35"/>
  <c r="E261" i="35"/>
  <c r="D261" i="35"/>
  <c r="C261" i="35"/>
  <c r="M260" i="35"/>
  <c r="L260" i="35"/>
  <c r="K260" i="35"/>
  <c r="J260" i="35"/>
  <c r="M259" i="35"/>
  <c r="L259" i="35"/>
  <c r="K259" i="35"/>
  <c r="J259" i="35"/>
  <c r="H259" i="35"/>
  <c r="G259" i="35"/>
  <c r="F259" i="35"/>
  <c r="E259" i="35"/>
  <c r="D259" i="35"/>
  <c r="C259" i="35"/>
  <c r="M258" i="35"/>
  <c r="L258" i="35"/>
  <c r="K258" i="35"/>
  <c r="J258" i="35"/>
  <c r="M257" i="35"/>
  <c r="L257" i="35"/>
  <c r="K257" i="35"/>
  <c r="J257" i="35"/>
  <c r="H257" i="35"/>
  <c r="G257" i="35"/>
  <c r="F257" i="35"/>
  <c r="E257" i="35"/>
  <c r="D257" i="35"/>
  <c r="C257" i="35"/>
  <c r="M256" i="35"/>
  <c r="L256" i="35"/>
  <c r="K256" i="35"/>
  <c r="J256" i="35"/>
  <c r="M255" i="35"/>
  <c r="L255" i="35"/>
  <c r="K255" i="35"/>
  <c r="J255" i="35"/>
  <c r="H255" i="35"/>
  <c r="G255" i="35"/>
  <c r="F255" i="35"/>
  <c r="E255" i="35"/>
  <c r="D255" i="35"/>
  <c r="C255" i="35"/>
  <c r="M254" i="35"/>
  <c r="L254" i="35"/>
  <c r="K254" i="35"/>
  <c r="J254" i="35"/>
  <c r="M253" i="35"/>
  <c r="L253" i="35"/>
  <c r="K253" i="35"/>
  <c r="J253" i="35"/>
  <c r="H253" i="35"/>
  <c r="G253" i="35"/>
  <c r="F253" i="35"/>
  <c r="E253" i="35"/>
  <c r="D253" i="35"/>
  <c r="C253" i="35"/>
  <c r="M252" i="35"/>
  <c r="L252" i="35"/>
  <c r="K252" i="35"/>
  <c r="J252" i="35"/>
  <c r="M251" i="35"/>
  <c r="L251" i="35"/>
  <c r="K251" i="35"/>
  <c r="J251" i="35"/>
  <c r="H251" i="35"/>
  <c r="G251" i="35"/>
  <c r="F251" i="35"/>
  <c r="E251" i="35"/>
  <c r="D251" i="35"/>
  <c r="C251" i="35"/>
  <c r="M250" i="35"/>
  <c r="L250" i="35"/>
  <c r="K250" i="35"/>
  <c r="J250" i="35"/>
  <c r="M249" i="35"/>
  <c r="L249" i="35"/>
  <c r="K249" i="35"/>
  <c r="J249" i="35"/>
  <c r="H249" i="35"/>
  <c r="G249" i="35"/>
  <c r="F249" i="35"/>
  <c r="E249" i="35"/>
  <c r="D249" i="35"/>
  <c r="C249" i="35"/>
  <c r="M248" i="35"/>
  <c r="L248" i="35"/>
  <c r="K248" i="35"/>
  <c r="J248" i="35"/>
  <c r="M247" i="35"/>
  <c r="L247" i="35"/>
  <c r="K247" i="35"/>
  <c r="J247" i="35"/>
  <c r="H247" i="35"/>
  <c r="G247" i="35"/>
  <c r="F247" i="35"/>
  <c r="E247" i="35"/>
  <c r="D247" i="35"/>
  <c r="C247" i="35"/>
  <c r="M246" i="35"/>
  <c r="L246" i="35"/>
  <c r="K246" i="35"/>
  <c r="J246" i="35"/>
  <c r="M245" i="35"/>
  <c r="L245" i="35"/>
  <c r="K245" i="35"/>
  <c r="J245" i="35"/>
  <c r="H245" i="35"/>
  <c r="G245" i="35"/>
  <c r="F245" i="35"/>
  <c r="E245" i="35"/>
  <c r="D245" i="35"/>
  <c r="C245" i="35"/>
  <c r="M244" i="35"/>
  <c r="L244" i="35"/>
  <c r="K244" i="35"/>
  <c r="J244" i="35"/>
  <c r="M243" i="35"/>
  <c r="L243" i="35"/>
  <c r="K243" i="35"/>
  <c r="J243" i="35"/>
  <c r="H243" i="35"/>
  <c r="G243" i="35"/>
  <c r="F243" i="35"/>
  <c r="E243" i="35"/>
  <c r="D243" i="35"/>
  <c r="C243" i="35"/>
  <c r="M242" i="35"/>
  <c r="L242" i="35"/>
  <c r="K242" i="35"/>
  <c r="J242" i="35"/>
  <c r="M241" i="35"/>
  <c r="L241" i="35"/>
  <c r="K241" i="35"/>
  <c r="J241" i="35"/>
  <c r="H241" i="35"/>
  <c r="G241" i="35"/>
  <c r="F241" i="35"/>
  <c r="E241" i="35"/>
  <c r="D241" i="35"/>
  <c r="C241" i="35"/>
  <c r="M240" i="35"/>
  <c r="L240" i="35"/>
  <c r="K240" i="35"/>
  <c r="J240" i="35"/>
  <c r="M239" i="35"/>
  <c r="L239" i="35"/>
  <c r="K239" i="35"/>
  <c r="J239" i="35"/>
  <c r="H239" i="35"/>
  <c r="G239" i="35"/>
  <c r="F239" i="35"/>
  <c r="E239" i="35"/>
  <c r="D239" i="35"/>
  <c r="C239" i="35"/>
  <c r="M238" i="35"/>
  <c r="L238" i="35"/>
  <c r="K238" i="35"/>
  <c r="J238" i="35"/>
  <c r="M237" i="35"/>
  <c r="L237" i="35"/>
  <c r="K237" i="35"/>
  <c r="J237" i="35"/>
  <c r="H237" i="35"/>
  <c r="G237" i="35"/>
  <c r="F237" i="35"/>
  <c r="E237" i="35"/>
  <c r="D237" i="35"/>
  <c r="C237" i="35"/>
  <c r="M236" i="35"/>
  <c r="L236" i="35"/>
  <c r="K236" i="35"/>
  <c r="J236" i="35"/>
  <c r="M235" i="35"/>
  <c r="L235" i="35"/>
  <c r="K235" i="35"/>
  <c r="J235" i="35"/>
  <c r="H235" i="35"/>
  <c r="G235" i="35"/>
  <c r="F235" i="35"/>
  <c r="E235" i="35"/>
  <c r="D235" i="35"/>
  <c r="C235" i="35"/>
  <c r="M234" i="35"/>
  <c r="L234" i="35"/>
  <c r="K234" i="35"/>
  <c r="J234" i="35"/>
  <c r="M233" i="35"/>
  <c r="L233" i="35"/>
  <c r="K233" i="35"/>
  <c r="J233" i="35"/>
  <c r="H233" i="35"/>
  <c r="G233" i="35"/>
  <c r="F233" i="35"/>
  <c r="E233" i="35"/>
  <c r="D233" i="35"/>
  <c r="C233" i="35"/>
  <c r="M232" i="35"/>
  <c r="L232" i="35"/>
  <c r="K232" i="35"/>
  <c r="J232" i="35"/>
  <c r="M231" i="35"/>
  <c r="L231" i="35"/>
  <c r="K231" i="35"/>
  <c r="J231" i="35"/>
  <c r="H231" i="35"/>
  <c r="G231" i="35"/>
  <c r="F231" i="35"/>
  <c r="E231" i="35"/>
  <c r="D231" i="35"/>
  <c r="C231" i="35"/>
  <c r="M230" i="35"/>
  <c r="L230" i="35"/>
  <c r="K230" i="35"/>
  <c r="J230" i="35"/>
  <c r="M229" i="35"/>
  <c r="L229" i="35"/>
  <c r="K229" i="35"/>
  <c r="J229" i="35"/>
  <c r="H229" i="35"/>
  <c r="G229" i="35"/>
  <c r="F229" i="35"/>
  <c r="E229" i="35"/>
  <c r="D229" i="35"/>
  <c r="C229" i="35"/>
  <c r="M228" i="35"/>
  <c r="L228" i="35"/>
  <c r="K228" i="35"/>
  <c r="J228" i="35"/>
  <c r="M227" i="35"/>
  <c r="L227" i="35"/>
  <c r="K227" i="35"/>
  <c r="J227" i="35"/>
  <c r="H227" i="35"/>
  <c r="G227" i="35"/>
  <c r="F227" i="35"/>
  <c r="E227" i="35"/>
  <c r="D227" i="35"/>
  <c r="C227" i="35"/>
  <c r="M226" i="35"/>
  <c r="L226" i="35"/>
  <c r="K226" i="35"/>
  <c r="J226" i="35"/>
  <c r="M225" i="35"/>
  <c r="L225" i="35"/>
  <c r="K225" i="35"/>
  <c r="J225" i="35"/>
  <c r="H225" i="35"/>
  <c r="G225" i="35"/>
  <c r="F225" i="35"/>
  <c r="E225" i="35"/>
  <c r="D225" i="35"/>
  <c r="C225" i="35"/>
  <c r="M224" i="35"/>
  <c r="L224" i="35"/>
  <c r="K224" i="35"/>
  <c r="J224" i="35"/>
  <c r="M223" i="35"/>
  <c r="L223" i="35"/>
  <c r="K223" i="35"/>
  <c r="J223" i="35"/>
  <c r="H223" i="35"/>
  <c r="G223" i="35"/>
  <c r="F223" i="35"/>
  <c r="E223" i="35"/>
  <c r="D223" i="35"/>
  <c r="C223" i="35"/>
  <c r="M222" i="35"/>
  <c r="L222" i="35"/>
  <c r="K222" i="35"/>
  <c r="J222" i="35"/>
  <c r="M221" i="35"/>
  <c r="L221" i="35"/>
  <c r="K221" i="35"/>
  <c r="J221" i="35"/>
  <c r="H221" i="35"/>
  <c r="G221" i="35"/>
  <c r="F221" i="35"/>
  <c r="E221" i="35"/>
  <c r="D221" i="35"/>
  <c r="C221" i="35"/>
  <c r="M220" i="35"/>
  <c r="L220" i="35"/>
  <c r="K220" i="35"/>
  <c r="J220" i="35"/>
  <c r="M219" i="35"/>
  <c r="L219" i="35"/>
  <c r="K219" i="35"/>
  <c r="J219" i="35"/>
  <c r="H219" i="35"/>
  <c r="G219" i="35"/>
  <c r="F219" i="35"/>
  <c r="E219" i="35"/>
  <c r="D219" i="35"/>
  <c r="C219" i="35"/>
  <c r="M218" i="35"/>
  <c r="L218" i="35"/>
  <c r="K218" i="35"/>
  <c r="J218" i="35"/>
  <c r="M217" i="35"/>
  <c r="L217" i="35"/>
  <c r="K217" i="35"/>
  <c r="J217" i="35"/>
  <c r="H217" i="35"/>
  <c r="G217" i="35"/>
  <c r="F217" i="35"/>
  <c r="E217" i="35"/>
  <c r="D217" i="35"/>
  <c r="C217" i="35"/>
  <c r="M216" i="35"/>
  <c r="L216" i="35"/>
  <c r="K216" i="35"/>
  <c r="J216" i="35"/>
  <c r="M215" i="35"/>
  <c r="L215" i="35"/>
  <c r="K215" i="35"/>
  <c r="J215" i="35"/>
  <c r="H215" i="35"/>
  <c r="G215" i="35"/>
  <c r="F215" i="35"/>
  <c r="E215" i="35"/>
  <c r="D215" i="35"/>
  <c r="C215" i="35"/>
  <c r="M214" i="35"/>
  <c r="L214" i="35"/>
  <c r="K214" i="35"/>
  <c r="J214" i="35"/>
  <c r="M213" i="35"/>
  <c r="L213" i="35"/>
  <c r="K213" i="35"/>
  <c r="J213" i="35"/>
  <c r="H213" i="35"/>
  <c r="G213" i="35"/>
  <c r="F213" i="35"/>
  <c r="E213" i="35"/>
  <c r="D213" i="35"/>
  <c r="C213" i="35"/>
  <c r="M212" i="35"/>
  <c r="L212" i="35"/>
  <c r="K212" i="35"/>
  <c r="J212" i="35"/>
  <c r="M211" i="35"/>
  <c r="L211" i="35"/>
  <c r="K211" i="35"/>
  <c r="J211" i="35"/>
  <c r="H211" i="35"/>
  <c r="G211" i="35"/>
  <c r="F211" i="35"/>
  <c r="E211" i="35"/>
  <c r="D211" i="35"/>
  <c r="C211" i="35"/>
  <c r="M210" i="35"/>
  <c r="L210" i="35"/>
  <c r="K210" i="35"/>
  <c r="J210" i="35"/>
  <c r="M209" i="35"/>
  <c r="L209" i="35"/>
  <c r="K209" i="35"/>
  <c r="J209" i="35"/>
  <c r="H209" i="35"/>
  <c r="G209" i="35"/>
  <c r="F209" i="35"/>
  <c r="E209" i="35"/>
  <c r="D209" i="35"/>
  <c r="C209" i="35"/>
  <c r="M208" i="35"/>
  <c r="L208" i="35"/>
  <c r="K208" i="35"/>
  <c r="J208" i="35"/>
  <c r="M207" i="35"/>
  <c r="L207" i="35"/>
  <c r="K207" i="35"/>
  <c r="J207" i="35"/>
  <c r="H207" i="35"/>
  <c r="G207" i="35"/>
  <c r="F207" i="35"/>
  <c r="E207" i="35"/>
  <c r="D207" i="35"/>
  <c r="C207" i="35"/>
  <c r="M206" i="35"/>
  <c r="L206" i="35"/>
  <c r="K206" i="35"/>
  <c r="J206" i="35"/>
  <c r="M205" i="35"/>
  <c r="L205" i="35"/>
  <c r="K205" i="35"/>
  <c r="J205" i="35"/>
  <c r="H205" i="35"/>
  <c r="G205" i="35"/>
  <c r="F205" i="35"/>
  <c r="E205" i="35"/>
  <c r="D205" i="35"/>
  <c r="C205" i="35"/>
  <c r="M204" i="35"/>
  <c r="L204" i="35"/>
  <c r="K204" i="35"/>
  <c r="J204" i="35"/>
  <c r="M203" i="35"/>
  <c r="L203" i="35"/>
  <c r="K203" i="35"/>
  <c r="J203" i="35"/>
  <c r="H203" i="35"/>
  <c r="G203" i="35"/>
  <c r="F203" i="35"/>
  <c r="E203" i="35"/>
  <c r="D203" i="35"/>
  <c r="C203" i="35"/>
  <c r="M202" i="35"/>
  <c r="L202" i="35"/>
  <c r="K202" i="35"/>
  <c r="J202" i="35"/>
  <c r="M201" i="35"/>
  <c r="L201" i="35"/>
  <c r="K201" i="35"/>
  <c r="J201" i="35"/>
  <c r="H201" i="35"/>
  <c r="G201" i="35"/>
  <c r="F201" i="35"/>
  <c r="E201" i="35"/>
  <c r="D201" i="35"/>
  <c r="C201" i="35"/>
  <c r="M200" i="35"/>
  <c r="L200" i="35"/>
  <c r="K200" i="35"/>
  <c r="J200" i="35"/>
  <c r="M199" i="35"/>
  <c r="L199" i="35"/>
  <c r="K199" i="35"/>
  <c r="J199" i="35"/>
  <c r="H199" i="35"/>
  <c r="G199" i="35"/>
  <c r="F199" i="35"/>
  <c r="E199" i="35"/>
  <c r="D199" i="35"/>
  <c r="C199" i="35"/>
  <c r="M198" i="35"/>
  <c r="L198" i="35"/>
  <c r="K198" i="35"/>
  <c r="J198" i="35"/>
  <c r="M197" i="35"/>
  <c r="L197" i="35"/>
  <c r="K197" i="35"/>
  <c r="J197" i="35"/>
  <c r="H197" i="35"/>
  <c r="G197" i="35"/>
  <c r="F197" i="35"/>
  <c r="E197" i="35"/>
  <c r="D197" i="35"/>
  <c r="C197" i="35"/>
  <c r="M196" i="35"/>
  <c r="L196" i="35"/>
  <c r="K196" i="35"/>
  <c r="J196" i="35"/>
  <c r="M195" i="35"/>
  <c r="L195" i="35"/>
  <c r="K195" i="35"/>
  <c r="J195" i="35"/>
  <c r="H195" i="35"/>
  <c r="G195" i="35"/>
  <c r="F195" i="35"/>
  <c r="E195" i="35"/>
  <c r="D195" i="35"/>
  <c r="C195" i="35"/>
  <c r="M194" i="35"/>
  <c r="L194" i="35"/>
  <c r="K194" i="35"/>
  <c r="J194" i="35"/>
  <c r="M193" i="35"/>
  <c r="L193" i="35"/>
  <c r="K193" i="35"/>
  <c r="J193" i="35"/>
  <c r="H193" i="35"/>
  <c r="G193" i="35"/>
  <c r="F193" i="35"/>
  <c r="E193" i="35"/>
  <c r="D193" i="35"/>
  <c r="C193" i="35"/>
  <c r="M192" i="35"/>
  <c r="L192" i="35"/>
  <c r="K192" i="35"/>
  <c r="J192" i="35"/>
  <c r="M191" i="35"/>
  <c r="L191" i="35"/>
  <c r="K191" i="35"/>
  <c r="J191" i="35"/>
  <c r="H191" i="35"/>
  <c r="G191" i="35"/>
  <c r="F191" i="35"/>
  <c r="E191" i="35"/>
  <c r="D191" i="35"/>
  <c r="C191" i="35"/>
  <c r="M190" i="35"/>
  <c r="L190" i="35"/>
  <c r="K190" i="35"/>
  <c r="J190" i="35"/>
  <c r="M189" i="35"/>
  <c r="L189" i="35"/>
  <c r="K189" i="35"/>
  <c r="J189" i="35"/>
  <c r="H189" i="35"/>
  <c r="G189" i="35"/>
  <c r="F189" i="35"/>
  <c r="E189" i="35"/>
  <c r="D189" i="35"/>
  <c r="C189" i="35"/>
  <c r="M188" i="35"/>
  <c r="L188" i="35"/>
  <c r="K188" i="35"/>
  <c r="J188" i="35"/>
  <c r="M187" i="35"/>
  <c r="L187" i="35"/>
  <c r="K187" i="35"/>
  <c r="J187" i="35"/>
  <c r="H187" i="35"/>
  <c r="G187" i="35"/>
  <c r="F187" i="35"/>
  <c r="E187" i="35"/>
  <c r="D187" i="35"/>
  <c r="C187" i="35"/>
  <c r="M186" i="35"/>
  <c r="L186" i="35"/>
  <c r="K186" i="35"/>
  <c r="J186" i="35"/>
  <c r="M185" i="35"/>
  <c r="L185" i="35"/>
  <c r="K185" i="35"/>
  <c r="J185" i="35"/>
  <c r="H185" i="35"/>
  <c r="G185" i="35"/>
  <c r="F185" i="35"/>
  <c r="E185" i="35"/>
  <c r="D185" i="35"/>
  <c r="C185" i="35"/>
  <c r="M184" i="35"/>
  <c r="L184" i="35"/>
  <c r="K184" i="35"/>
  <c r="J184" i="35"/>
  <c r="M183" i="35"/>
  <c r="L183" i="35"/>
  <c r="K183" i="35"/>
  <c r="J183" i="35"/>
  <c r="H183" i="35"/>
  <c r="G183" i="35"/>
  <c r="F183" i="35"/>
  <c r="E183" i="35"/>
  <c r="D183" i="35"/>
  <c r="C183" i="35"/>
  <c r="M182" i="35"/>
  <c r="L182" i="35"/>
  <c r="K182" i="35"/>
  <c r="J182" i="35"/>
  <c r="M181" i="35"/>
  <c r="L181" i="35"/>
  <c r="K181" i="35"/>
  <c r="J181" i="35"/>
  <c r="H181" i="35"/>
  <c r="G181" i="35"/>
  <c r="F181" i="35"/>
  <c r="E181" i="35"/>
  <c r="D181" i="35"/>
  <c r="C181" i="35"/>
  <c r="M180" i="35"/>
  <c r="L180" i="35"/>
  <c r="K180" i="35"/>
  <c r="J180" i="35"/>
  <c r="M179" i="35"/>
  <c r="L179" i="35"/>
  <c r="K179" i="35"/>
  <c r="J179" i="35"/>
  <c r="H179" i="35"/>
  <c r="G179" i="35"/>
  <c r="F179" i="35"/>
  <c r="E179" i="35"/>
  <c r="D179" i="35"/>
  <c r="C179" i="35"/>
  <c r="M178" i="35"/>
  <c r="L178" i="35"/>
  <c r="K178" i="35"/>
  <c r="J178" i="35"/>
  <c r="M177" i="35"/>
  <c r="L177" i="35"/>
  <c r="K177" i="35"/>
  <c r="J177" i="35"/>
  <c r="H177" i="35"/>
  <c r="G177" i="35"/>
  <c r="F177" i="35"/>
  <c r="E177" i="35"/>
  <c r="D177" i="35"/>
  <c r="C177" i="35"/>
  <c r="M176" i="35"/>
  <c r="L176" i="35"/>
  <c r="K176" i="35"/>
  <c r="J176" i="35"/>
  <c r="M175" i="35"/>
  <c r="L175" i="35"/>
  <c r="K175" i="35"/>
  <c r="J175" i="35"/>
  <c r="H175" i="35"/>
  <c r="G175" i="35"/>
  <c r="F175" i="35"/>
  <c r="E175" i="35"/>
  <c r="D175" i="35"/>
  <c r="C175" i="35"/>
  <c r="M174" i="35"/>
  <c r="L174" i="35"/>
  <c r="K174" i="35"/>
  <c r="J174" i="35"/>
  <c r="M173" i="35"/>
  <c r="L173" i="35"/>
  <c r="K173" i="35"/>
  <c r="J173" i="35"/>
  <c r="H173" i="35"/>
  <c r="G173" i="35"/>
  <c r="F173" i="35"/>
  <c r="E173" i="35"/>
  <c r="D173" i="35"/>
  <c r="C173" i="35"/>
  <c r="M172" i="35"/>
  <c r="L172" i="35"/>
  <c r="K172" i="35"/>
  <c r="J172" i="35"/>
  <c r="M171" i="35"/>
  <c r="L171" i="35"/>
  <c r="K171" i="35"/>
  <c r="J171" i="35"/>
  <c r="H171" i="35"/>
  <c r="G171" i="35"/>
  <c r="F171" i="35"/>
  <c r="E171" i="35"/>
  <c r="D171" i="35"/>
  <c r="C171" i="35"/>
  <c r="M170" i="35"/>
  <c r="L170" i="35"/>
  <c r="K170" i="35"/>
  <c r="J170" i="35"/>
  <c r="M169" i="35"/>
  <c r="L169" i="35"/>
  <c r="K169" i="35"/>
  <c r="J169" i="35"/>
  <c r="H169" i="35"/>
  <c r="G169" i="35"/>
  <c r="F169" i="35"/>
  <c r="E169" i="35"/>
  <c r="D169" i="35"/>
  <c r="C169" i="35"/>
  <c r="M168" i="35"/>
  <c r="L168" i="35"/>
  <c r="K168" i="35"/>
  <c r="J168" i="35"/>
  <c r="M167" i="35"/>
  <c r="L167" i="35"/>
  <c r="K167" i="35"/>
  <c r="J167" i="35"/>
  <c r="H167" i="35"/>
  <c r="G167" i="35"/>
  <c r="F167" i="35"/>
  <c r="E167" i="35"/>
  <c r="D167" i="35"/>
  <c r="C167" i="35"/>
  <c r="M166" i="35"/>
  <c r="L166" i="35"/>
  <c r="K166" i="35"/>
  <c r="J166" i="35"/>
  <c r="M165" i="35"/>
  <c r="L165" i="35"/>
  <c r="K165" i="35"/>
  <c r="J165" i="35"/>
  <c r="H165" i="35"/>
  <c r="G165" i="35"/>
  <c r="F165" i="35"/>
  <c r="E165" i="35"/>
  <c r="D165" i="35"/>
  <c r="C165" i="35"/>
  <c r="M164" i="35"/>
  <c r="L164" i="35"/>
  <c r="K164" i="35"/>
  <c r="J164" i="35"/>
  <c r="M163" i="35"/>
  <c r="L163" i="35"/>
  <c r="K163" i="35"/>
  <c r="J163" i="35"/>
  <c r="H163" i="35"/>
  <c r="G163" i="35"/>
  <c r="F163" i="35"/>
  <c r="E163" i="35"/>
  <c r="D163" i="35"/>
  <c r="C163" i="35"/>
  <c r="M162" i="35"/>
  <c r="L162" i="35"/>
  <c r="K162" i="35"/>
  <c r="J162" i="35"/>
  <c r="M161" i="35"/>
  <c r="L161" i="35"/>
  <c r="K161" i="35"/>
  <c r="J161" i="35"/>
  <c r="H161" i="35"/>
  <c r="G161" i="35"/>
  <c r="F161" i="35"/>
  <c r="E161" i="35"/>
  <c r="D161" i="35"/>
  <c r="C161" i="35"/>
  <c r="M160" i="35"/>
  <c r="L160" i="35"/>
  <c r="K160" i="35"/>
  <c r="J160" i="35"/>
  <c r="M159" i="35"/>
  <c r="L159" i="35"/>
  <c r="K159" i="35"/>
  <c r="J159" i="35"/>
  <c r="H159" i="35"/>
  <c r="G159" i="35"/>
  <c r="F159" i="35"/>
  <c r="E159" i="35"/>
  <c r="D159" i="35"/>
  <c r="C159" i="35"/>
  <c r="M158" i="35"/>
  <c r="L158" i="35"/>
  <c r="K158" i="35"/>
  <c r="J158" i="35"/>
  <c r="M157" i="35"/>
  <c r="L157" i="35"/>
  <c r="K157" i="35"/>
  <c r="J157" i="35"/>
  <c r="H157" i="35"/>
  <c r="G157" i="35"/>
  <c r="F157" i="35"/>
  <c r="E157" i="35"/>
  <c r="D157" i="35"/>
  <c r="C157" i="35"/>
  <c r="M156" i="35"/>
  <c r="L156" i="35"/>
  <c r="K156" i="35"/>
  <c r="J156" i="35"/>
  <c r="M155" i="35"/>
  <c r="L155" i="35"/>
  <c r="K155" i="35"/>
  <c r="J155" i="35"/>
  <c r="H155" i="35"/>
  <c r="G155" i="35"/>
  <c r="F155" i="35"/>
  <c r="E155" i="35"/>
  <c r="D155" i="35"/>
  <c r="C155" i="35"/>
  <c r="M154" i="35"/>
  <c r="L154" i="35"/>
  <c r="K154" i="35"/>
  <c r="J154" i="35"/>
  <c r="M153" i="35"/>
  <c r="L153" i="35"/>
  <c r="K153" i="35"/>
  <c r="J153" i="35"/>
  <c r="H153" i="35"/>
  <c r="G153" i="35"/>
  <c r="F153" i="35"/>
  <c r="E153" i="35"/>
  <c r="D153" i="35"/>
  <c r="C153" i="35"/>
  <c r="M152" i="35"/>
  <c r="L152" i="35"/>
  <c r="K152" i="35"/>
  <c r="J152" i="35"/>
  <c r="M151" i="35"/>
  <c r="L151" i="35"/>
  <c r="K151" i="35"/>
  <c r="J151" i="35"/>
  <c r="H151" i="35"/>
  <c r="G151" i="35"/>
  <c r="F151" i="35"/>
  <c r="E151" i="35"/>
  <c r="D151" i="35"/>
  <c r="C151" i="35"/>
  <c r="M150" i="35"/>
  <c r="L150" i="35"/>
  <c r="K150" i="35"/>
  <c r="J150" i="35"/>
  <c r="M149" i="35"/>
  <c r="L149" i="35"/>
  <c r="K149" i="35"/>
  <c r="J149" i="35"/>
  <c r="H149" i="35"/>
  <c r="G149" i="35"/>
  <c r="F149" i="35"/>
  <c r="E149" i="35"/>
  <c r="D149" i="35"/>
  <c r="C149" i="35"/>
  <c r="M148" i="35"/>
  <c r="L148" i="35"/>
  <c r="K148" i="35"/>
  <c r="J148" i="35"/>
  <c r="M147" i="35"/>
  <c r="L147" i="35"/>
  <c r="K147" i="35"/>
  <c r="J147" i="35"/>
  <c r="H147" i="35"/>
  <c r="G147" i="35"/>
  <c r="F147" i="35"/>
  <c r="E147" i="35"/>
  <c r="D147" i="35"/>
  <c r="C147" i="35"/>
  <c r="M146" i="35"/>
  <c r="L146" i="35"/>
  <c r="K146" i="35"/>
  <c r="J146" i="35"/>
  <c r="M145" i="35"/>
  <c r="L145" i="35"/>
  <c r="K145" i="35"/>
  <c r="J145" i="35"/>
  <c r="H145" i="35"/>
  <c r="G145" i="35"/>
  <c r="F145" i="35"/>
  <c r="E145" i="35"/>
  <c r="D145" i="35"/>
  <c r="C145" i="35"/>
  <c r="M144" i="35"/>
  <c r="L144" i="35"/>
  <c r="K144" i="35"/>
  <c r="J144" i="35"/>
  <c r="M143" i="35"/>
  <c r="L143" i="35"/>
  <c r="K143" i="35"/>
  <c r="J143" i="35"/>
  <c r="H143" i="35"/>
  <c r="G143" i="35"/>
  <c r="F143" i="35"/>
  <c r="E143" i="35"/>
  <c r="D143" i="35"/>
  <c r="C143" i="35"/>
  <c r="M142" i="35"/>
  <c r="L142" i="35"/>
  <c r="K142" i="35"/>
  <c r="J142" i="35"/>
  <c r="M141" i="35"/>
  <c r="L141" i="35"/>
  <c r="K141" i="35"/>
  <c r="J141" i="35"/>
  <c r="H141" i="35"/>
  <c r="G141" i="35"/>
  <c r="F141" i="35"/>
  <c r="E141" i="35"/>
  <c r="D141" i="35"/>
  <c r="C141" i="35"/>
  <c r="M140" i="35"/>
  <c r="L140" i="35"/>
  <c r="K140" i="35"/>
  <c r="J140" i="35"/>
  <c r="M139" i="35"/>
  <c r="L139" i="35"/>
  <c r="K139" i="35"/>
  <c r="J139" i="35"/>
  <c r="H139" i="35"/>
  <c r="G139" i="35"/>
  <c r="F139" i="35"/>
  <c r="E139" i="35"/>
  <c r="D139" i="35"/>
  <c r="C139" i="35"/>
  <c r="M138" i="35"/>
  <c r="L138" i="35"/>
  <c r="K138" i="35"/>
  <c r="J138" i="35"/>
  <c r="M137" i="35"/>
  <c r="L137" i="35"/>
  <c r="K137" i="35"/>
  <c r="J137" i="35"/>
  <c r="H137" i="35"/>
  <c r="G137" i="35"/>
  <c r="F137" i="35"/>
  <c r="E137" i="35"/>
  <c r="D137" i="35"/>
  <c r="C137" i="35"/>
  <c r="M136" i="35"/>
  <c r="L136" i="35"/>
  <c r="K136" i="35"/>
  <c r="J136" i="35"/>
  <c r="M135" i="35"/>
  <c r="L135" i="35"/>
  <c r="K135" i="35"/>
  <c r="J135" i="35"/>
  <c r="H135" i="35"/>
  <c r="G135" i="35"/>
  <c r="F135" i="35"/>
  <c r="E135" i="35"/>
  <c r="D135" i="35"/>
  <c r="C135" i="35"/>
  <c r="M134" i="35"/>
  <c r="L134" i="35"/>
  <c r="K134" i="35"/>
  <c r="J134" i="35"/>
  <c r="M133" i="35"/>
  <c r="L133" i="35"/>
  <c r="K133" i="35"/>
  <c r="J133" i="35"/>
  <c r="H133" i="35"/>
  <c r="G133" i="35"/>
  <c r="F133" i="35"/>
  <c r="E133" i="35"/>
  <c r="D133" i="35"/>
  <c r="C133" i="35"/>
  <c r="M132" i="35"/>
  <c r="L132" i="35"/>
  <c r="K132" i="35"/>
  <c r="J132" i="35"/>
  <c r="M131" i="35"/>
  <c r="L131" i="35"/>
  <c r="K131" i="35"/>
  <c r="J131" i="35"/>
  <c r="H131" i="35"/>
  <c r="G131" i="35"/>
  <c r="F131" i="35"/>
  <c r="E131" i="35"/>
  <c r="D131" i="35"/>
  <c r="C131" i="35"/>
  <c r="M130" i="35"/>
  <c r="L130" i="35"/>
  <c r="K130" i="35"/>
  <c r="J130" i="35"/>
  <c r="M129" i="35"/>
  <c r="L129" i="35"/>
  <c r="K129" i="35"/>
  <c r="J129" i="35"/>
  <c r="H129" i="35"/>
  <c r="G129" i="35"/>
  <c r="F129" i="35"/>
  <c r="E129" i="35"/>
  <c r="D129" i="35"/>
  <c r="C129" i="35"/>
  <c r="M128" i="35"/>
  <c r="L128" i="35"/>
  <c r="K128" i="35"/>
  <c r="J128" i="35"/>
  <c r="M127" i="35"/>
  <c r="L127" i="35"/>
  <c r="K127" i="35"/>
  <c r="J127" i="35"/>
  <c r="H127" i="35"/>
  <c r="G127" i="35"/>
  <c r="F127" i="35"/>
  <c r="E127" i="35"/>
  <c r="D127" i="35"/>
  <c r="C127" i="35"/>
  <c r="M126" i="35"/>
  <c r="L126" i="35"/>
  <c r="K126" i="35"/>
  <c r="J126" i="35"/>
  <c r="M125" i="35"/>
  <c r="L125" i="35"/>
  <c r="K125" i="35"/>
  <c r="J125" i="35"/>
  <c r="H125" i="35"/>
  <c r="G125" i="35"/>
  <c r="F125" i="35"/>
  <c r="E125" i="35"/>
  <c r="D125" i="35"/>
  <c r="C125" i="35"/>
  <c r="M124" i="35"/>
  <c r="L124" i="35"/>
  <c r="K124" i="35"/>
  <c r="J124" i="35"/>
  <c r="M123" i="35"/>
  <c r="L123" i="35"/>
  <c r="K123" i="35"/>
  <c r="J123" i="35"/>
  <c r="H123" i="35"/>
  <c r="G123" i="35"/>
  <c r="F123" i="35"/>
  <c r="E123" i="35"/>
  <c r="D123" i="35"/>
  <c r="C123" i="35"/>
  <c r="M122" i="35"/>
  <c r="L122" i="35"/>
  <c r="K122" i="35"/>
  <c r="J122" i="35"/>
  <c r="M121" i="35"/>
  <c r="L121" i="35"/>
  <c r="K121" i="35"/>
  <c r="J121" i="35"/>
  <c r="H121" i="35"/>
  <c r="G121" i="35"/>
  <c r="F121" i="35"/>
  <c r="E121" i="35"/>
  <c r="D121" i="35"/>
  <c r="C121" i="35"/>
  <c r="M120" i="35"/>
  <c r="L120" i="35"/>
  <c r="K120" i="35"/>
  <c r="J120" i="35"/>
  <c r="M119" i="35"/>
  <c r="L119" i="35"/>
  <c r="K119" i="35"/>
  <c r="J119" i="35"/>
  <c r="H119" i="35"/>
  <c r="G119" i="35"/>
  <c r="F119" i="35"/>
  <c r="E119" i="35"/>
  <c r="D119" i="35"/>
  <c r="C119" i="35"/>
  <c r="M118" i="35"/>
  <c r="L118" i="35"/>
  <c r="K118" i="35"/>
  <c r="J118" i="35"/>
  <c r="M117" i="35"/>
  <c r="L117" i="35"/>
  <c r="K117" i="35"/>
  <c r="J117" i="35"/>
  <c r="H117" i="35"/>
  <c r="G117" i="35"/>
  <c r="F117" i="35"/>
  <c r="E117" i="35"/>
  <c r="D117" i="35"/>
  <c r="C117" i="35"/>
  <c r="M116" i="35"/>
  <c r="L116" i="35"/>
  <c r="K116" i="35"/>
  <c r="J116" i="35"/>
  <c r="M115" i="35"/>
  <c r="L115" i="35"/>
  <c r="K115" i="35"/>
  <c r="J115" i="35"/>
  <c r="H115" i="35"/>
  <c r="G115" i="35"/>
  <c r="F115" i="35"/>
  <c r="E115" i="35"/>
  <c r="D115" i="35"/>
  <c r="C115" i="35"/>
  <c r="M114" i="35"/>
  <c r="L114" i="35"/>
  <c r="K114" i="35"/>
  <c r="J114" i="35"/>
  <c r="M113" i="35"/>
  <c r="L113" i="35"/>
  <c r="K113" i="35"/>
  <c r="J113" i="35"/>
  <c r="H113" i="35"/>
  <c r="G113" i="35"/>
  <c r="F113" i="35"/>
  <c r="E113" i="35"/>
  <c r="D113" i="35"/>
  <c r="C113" i="35"/>
  <c r="M112" i="35"/>
  <c r="L112" i="35"/>
  <c r="K112" i="35"/>
  <c r="J112" i="35"/>
  <c r="M111" i="35"/>
  <c r="L111" i="35"/>
  <c r="K111" i="35"/>
  <c r="J111" i="35"/>
  <c r="H111" i="35"/>
  <c r="G111" i="35"/>
  <c r="F111" i="35"/>
  <c r="E111" i="35"/>
  <c r="D111" i="35"/>
  <c r="C111" i="35"/>
  <c r="M110" i="35"/>
  <c r="L110" i="35"/>
  <c r="K110" i="35"/>
  <c r="J110" i="35"/>
  <c r="M109" i="35"/>
  <c r="L109" i="35"/>
  <c r="K109" i="35"/>
  <c r="J109" i="35"/>
  <c r="H109" i="35"/>
  <c r="G109" i="35"/>
  <c r="F109" i="35"/>
  <c r="E109" i="35"/>
  <c r="D109" i="35"/>
  <c r="C109" i="35"/>
  <c r="M108" i="35"/>
  <c r="L108" i="35"/>
  <c r="K108" i="35"/>
  <c r="J108" i="35"/>
  <c r="M107" i="35"/>
  <c r="L107" i="35"/>
  <c r="K107" i="35"/>
  <c r="J107" i="35"/>
  <c r="H107" i="35"/>
  <c r="G107" i="35"/>
  <c r="F107" i="35"/>
  <c r="E107" i="35"/>
  <c r="D107" i="35"/>
  <c r="C107" i="35"/>
  <c r="M106" i="35"/>
  <c r="L106" i="35"/>
  <c r="K106" i="35"/>
  <c r="J106" i="35"/>
  <c r="M105" i="35"/>
  <c r="L105" i="35"/>
  <c r="K105" i="35"/>
  <c r="J105" i="35"/>
  <c r="H105" i="35"/>
  <c r="G105" i="35"/>
  <c r="F105" i="35"/>
  <c r="E105" i="35"/>
  <c r="D105" i="35"/>
  <c r="C105" i="35"/>
  <c r="M104" i="35"/>
  <c r="L104" i="35"/>
  <c r="K104" i="35"/>
  <c r="J104" i="35"/>
  <c r="M103" i="35"/>
  <c r="L103" i="35"/>
  <c r="K103" i="35"/>
  <c r="J103" i="35"/>
  <c r="H103" i="35"/>
  <c r="G103" i="35"/>
  <c r="F103" i="35"/>
  <c r="E103" i="35"/>
  <c r="D103" i="35"/>
  <c r="C103" i="35"/>
  <c r="M102" i="35"/>
  <c r="L102" i="35"/>
  <c r="K102" i="35"/>
  <c r="J102" i="35"/>
  <c r="M101" i="35"/>
  <c r="L101" i="35"/>
  <c r="K101" i="35"/>
  <c r="J101" i="35"/>
  <c r="H101" i="35"/>
  <c r="G101" i="35"/>
  <c r="F101" i="35"/>
  <c r="E101" i="35"/>
  <c r="D101" i="35"/>
  <c r="C101" i="35"/>
  <c r="M100" i="35"/>
  <c r="L100" i="35"/>
  <c r="K100" i="35"/>
  <c r="J100" i="35"/>
  <c r="M99" i="35"/>
  <c r="L99" i="35"/>
  <c r="K99" i="35"/>
  <c r="J99" i="35"/>
  <c r="H99" i="35"/>
  <c r="G99" i="35"/>
  <c r="F99" i="35"/>
  <c r="E99" i="35"/>
  <c r="D99" i="35"/>
  <c r="C99" i="35"/>
  <c r="M98" i="35"/>
  <c r="L98" i="35"/>
  <c r="K98" i="35"/>
  <c r="J98" i="35"/>
  <c r="M97" i="35"/>
  <c r="L97" i="35"/>
  <c r="K97" i="35"/>
  <c r="J97" i="35"/>
  <c r="H97" i="35"/>
  <c r="G97" i="35"/>
  <c r="F97" i="35"/>
  <c r="E97" i="35"/>
  <c r="D97" i="35"/>
  <c r="C97" i="35"/>
  <c r="M96" i="35"/>
  <c r="L96" i="35"/>
  <c r="K96" i="35"/>
  <c r="J96" i="35"/>
  <c r="M95" i="35"/>
  <c r="L95" i="35"/>
  <c r="K95" i="35"/>
  <c r="J95" i="35"/>
  <c r="H95" i="35"/>
  <c r="G95" i="35"/>
  <c r="F95" i="35"/>
  <c r="E95" i="35"/>
  <c r="D95" i="35"/>
  <c r="C95" i="35"/>
  <c r="M94" i="35"/>
  <c r="L94" i="35"/>
  <c r="K94" i="35"/>
  <c r="J94" i="35"/>
  <c r="M93" i="35"/>
  <c r="L93" i="35"/>
  <c r="K93" i="35"/>
  <c r="J93" i="35"/>
  <c r="H93" i="35"/>
  <c r="G93" i="35"/>
  <c r="F93" i="35"/>
  <c r="E93" i="35"/>
  <c r="D93" i="35"/>
  <c r="C93" i="35"/>
  <c r="M92" i="35"/>
  <c r="L92" i="35"/>
  <c r="K92" i="35"/>
  <c r="J92" i="35"/>
  <c r="M91" i="35"/>
  <c r="L91" i="35"/>
  <c r="K91" i="35"/>
  <c r="J91" i="35"/>
  <c r="H91" i="35"/>
  <c r="G91" i="35"/>
  <c r="F91" i="35"/>
  <c r="E91" i="35"/>
  <c r="D91" i="35"/>
  <c r="C91" i="35"/>
  <c r="M90" i="35"/>
  <c r="L90" i="35"/>
  <c r="K90" i="35"/>
  <c r="J90" i="35"/>
  <c r="M89" i="35"/>
  <c r="L89" i="35"/>
  <c r="K89" i="35"/>
  <c r="J89" i="35"/>
  <c r="H89" i="35"/>
  <c r="G89" i="35"/>
  <c r="F89" i="35"/>
  <c r="E89" i="35"/>
  <c r="D89" i="35"/>
  <c r="C89" i="35"/>
  <c r="M88" i="35"/>
  <c r="L88" i="35"/>
  <c r="K88" i="35"/>
  <c r="J88" i="35"/>
  <c r="M87" i="35"/>
  <c r="L87" i="35"/>
  <c r="K87" i="35"/>
  <c r="J87" i="35"/>
  <c r="H87" i="35"/>
  <c r="G87" i="35"/>
  <c r="F87" i="35"/>
  <c r="E87" i="35"/>
  <c r="D87" i="35"/>
  <c r="C87" i="35"/>
  <c r="M86" i="35"/>
  <c r="L86" i="35"/>
  <c r="K86" i="35"/>
  <c r="J86" i="35"/>
  <c r="M85" i="35"/>
  <c r="L85" i="35"/>
  <c r="K85" i="35"/>
  <c r="J85" i="35"/>
  <c r="H85" i="35"/>
  <c r="G85" i="35"/>
  <c r="F85" i="35"/>
  <c r="E85" i="35"/>
  <c r="D85" i="35"/>
  <c r="C85" i="35"/>
  <c r="M84" i="35"/>
  <c r="L84" i="35"/>
  <c r="K84" i="35"/>
  <c r="J84" i="35"/>
  <c r="M83" i="35"/>
  <c r="L83" i="35"/>
  <c r="K83" i="35"/>
  <c r="J83" i="35"/>
  <c r="H83" i="35"/>
  <c r="G83" i="35"/>
  <c r="F83" i="35"/>
  <c r="E83" i="35"/>
  <c r="D83" i="35"/>
  <c r="C83" i="35"/>
  <c r="M82" i="35"/>
  <c r="L82" i="35"/>
  <c r="K82" i="35"/>
  <c r="J82" i="35"/>
  <c r="M81" i="35"/>
  <c r="L81" i="35"/>
  <c r="K81" i="35"/>
  <c r="J81" i="35"/>
  <c r="H81" i="35"/>
  <c r="G81" i="35"/>
  <c r="F81" i="35"/>
  <c r="E81" i="35"/>
  <c r="D81" i="35"/>
  <c r="C81" i="35"/>
  <c r="M80" i="35"/>
  <c r="L80" i="35"/>
  <c r="K80" i="35"/>
  <c r="J80" i="35"/>
  <c r="M79" i="35"/>
  <c r="L79" i="35"/>
  <c r="K79" i="35"/>
  <c r="J79" i="35"/>
  <c r="H79" i="35"/>
  <c r="G79" i="35"/>
  <c r="F79" i="35"/>
  <c r="E79" i="35"/>
  <c r="D79" i="35"/>
  <c r="C79" i="35"/>
  <c r="M78" i="35"/>
  <c r="L78" i="35"/>
  <c r="K78" i="35"/>
  <c r="J78" i="35"/>
  <c r="M77" i="35"/>
  <c r="L77" i="35"/>
  <c r="K77" i="35"/>
  <c r="J77" i="35"/>
  <c r="H77" i="35"/>
  <c r="G77" i="35"/>
  <c r="F77" i="35"/>
  <c r="E77" i="35"/>
  <c r="D77" i="35"/>
  <c r="C77" i="35"/>
  <c r="M76" i="35"/>
  <c r="L76" i="35"/>
  <c r="K76" i="35"/>
  <c r="J76" i="35"/>
  <c r="M75" i="35"/>
  <c r="L75" i="35"/>
  <c r="K75" i="35"/>
  <c r="J75" i="35"/>
  <c r="H75" i="35"/>
  <c r="G75" i="35"/>
  <c r="F75" i="35"/>
  <c r="E75" i="35"/>
  <c r="D75" i="35"/>
  <c r="C75" i="35"/>
  <c r="M74" i="35"/>
  <c r="L74" i="35"/>
  <c r="K74" i="35"/>
  <c r="J74" i="35"/>
  <c r="M73" i="35"/>
  <c r="L73" i="35"/>
  <c r="K73" i="35"/>
  <c r="J73" i="35"/>
  <c r="H73" i="35"/>
  <c r="G73" i="35"/>
  <c r="F73" i="35"/>
  <c r="E73" i="35"/>
  <c r="D73" i="35"/>
  <c r="C73" i="35"/>
  <c r="M72" i="35"/>
  <c r="L72" i="35"/>
  <c r="K72" i="35"/>
  <c r="J72" i="35"/>
  <c r="M71" i="35"/>
  <c r="L71" i="35"/>
  <c r="K71" i="35"/>
  <c r="J71" i="35"/>
  <c r="H71" i="35"/>
  <c r="G71" i="35"/>
  <c r="F71" i="35"/>
  <c r="E71" i="35"/>
  <c r="D71" i="35"/>
  <c r="C71" i="35"/>
  <c r="M70" i="35"/>
  <c r="L70" i="35"/>
  <c r="K70" i="35"/>
  <c r="J70" i="35"/>
  <c r="M69" i="35"/>
  <c r="L69" i="35"/>
  <c r="K69" i="35"/>
  <c r="J69" i="35"/>
  <c r="H69" i="35"/>
  <c r="G69" i="35"/>
  <c r="F69" i="35"/>
  <c r="E69" i="35"/>
  <c r="D69" i="35"/>
  <c r="C69" i="35"/>
  <c r="M68" i="35"/>
  <c r="L68" i="35"/>
  <c r="K68" i="35"/>
  <c r="J68" i="35"/>
  <c r="M67" i="35"/>
  <c r="L67" i="35"/>
  <c r="K67" i="35"/>
  <c r="J67" i="35"/>
  <c r="H67" i="35"/>
  <c r="G67" i="35"/>
  <c r="F67" i="35"/>
  <c r="E67" i="35"/>
  <c r="D67" i="35"/>
  <c r="C67" i="35"/>
  <c r="M66" i="35"/>
  <c r="L66" i="35"/>
  <c r="K66" i="35"/>
  <c r="J66" i="35"/>
  <c r="M65" i="35"/>
  <c r="L65" i="35"/>
  <c r="K65" i="35"/>
  <c r="J65" i="35"/>
  <c r="H65" i="35"/>
  <c r="G65" i="35"/>
  <c r="F65" i="35"/>
  <c r="E65" i="35"/>
  <c r="D65" i="35"/>
  <c r="C65" i="35"/>
  <c r="M64" i="35"/>
  <c r="L64" i="35"/>
  <c r="K64" i="35"/>
  <c r="J64" i="35"/>
  <c r="M63" i="35"/>
  <c r="L63" i="35"/>
  <c r="K63" i="35"/>
  <c r="J63" i="35"/>
  <c r="H63" i="35"/>
  <c r="G63" i="35"/>
  <c r="F63" i="35"/>
  <c r="E63" i="35"/>
  <c r="D63" i="35"/>
  <c r="C63" i="35"/>
  <c r="M62" i="35"/>
  <c r="L62" i="35"/>
  <c r="K62" i="35"/>
  <c r="J62" i="35"/>
  <c r="M61" i="35"/>
  <c r="L61" i="35"/>
  <c r="K61" i="35"/>
  <c r="J61" i="35"/>
  <c r="H61" i="35"/>
  <c r="G61" i="35"/>
  <c r="F61" i="35"/>
  <c r="E61" i="35"/>
  <c r="D61" i="35"/>
  <c r="C61" i="35"/>
  <c r="M60" i="35"/>
  <c r="L60" i="35"/>
  <c r="K60" i="35"/>
  <c r="J60" i="35"/>
  <c r="M59" i="35"/>
  <c r="L59" i="35"/>
  <c r="K59" i="35"/>
  <c r="J59" i="35"/>
  <c r="H59" i="35"/>
  <c r="G59" i="35"/>
  <c r="F59" i="35"/>
  <c r="E59" i="35"/>
  <c r="D59" i="35"/>
  <c r="C59" i="35"/>
  <c r="M58" i="35"/>
  <c r="L58" i="35"/>
  <c r="K58" i="35"/>
  <c r="J58" i="35"/>
  <c r="M57" i="35"/>
  <c r="L57" i="35"/>
  <c r="K57" i="35"/>
  <c r="J57" i="35"/>
  <c r="H57" i="35"/>
  <c r="G57" i="35"/>
  <c r="F57" i="35"/>
  <c r="E57" i="35"/>
  <c r="D57" i="35"/>
  <c r="C57" i="35"/>
  <c r="M56" i="35"/>
  <c r="L56" i="35"/>
  <c r="K56" i="35"/>
  <c r="J56" i="35"/>
  <c r="M55" i="35"/>
  <c r="L55" i="35"/>
  <c r="K55" i="35"/>
  <c r="J55" i="35"/>
  <c r="H55" i="35"/>
  <c r="G55" i="35"/>
  <c r="F55" i="35"/>
  <c r="E55" i="35"/>
  <c r="D55" i="35"/>
  <c r="C55" i="35"/>
  <c r="M54" i="35"/>
  <c r="L54" i="35"/>
  <c r="K54" i="35"/>
  <c r="J54" i="35"/>
  <c r="M53" i="35"/>
  <c r="L53" i="35"/>
  <c r="K53" i="35"/>
  <c r="J53" i="35"/>
  <c r="H53" i="35"/>
  <c r="G53" i="35"/>
  <c r="F53" i="35"/>
  <c r="E53" i="35"/>
  <c r="D53" i="35"/>
  <c r="C53" i="35"/>
  <c r="M52" i="35"/>
  <c r="L52" i="35"/>
  <c r="K52" i="35"/>
  <c r="J52" i="35"/>
  <c r="M51" i="35"/>
  <c r="L51" i="35"/>
  <c r="K51" i="35"/>
  <c r="J51" i="35"/>
  <c r="H51" i="35"/>
  <c r="G51" i="35"/>
  <c r="F51" i="35"/>
  <c r="E51" i="35"/>
  <c r="D51" i="35"/>
  <c r="C51" i="35"/>
  <c r="M50" i="35"/>
  <c r="L50" i="35"/>
  <c r="K50" i="35"/>
  <c r="J50" i="35"/>
  <c r="M49" i="35"/>
  <c r="L49" i="35"/>
  <c r="K49" i="35"/>
  <c r="J49" i="35"/>
  <c r="H49" i="35"/>
  <c r="G49" i="35"/>
  <c r="F49" i="35"/>
  <c r="E49" i="35"/>
  <c r="D49" i="35"/>
  <c r="C49" i="35"/>
  <c r="M48" i="35"/>
  <c r="L48" i="35"/>
  <c r="K48" i="35"/>
  <c r="J48" i="35"/>
  <c r="M47" i="35"/>
  <c r="L47" i="35"/>
  <c r="K47" i="35"/>
  <c r="J47" i="35"/>
  <c r="H47" i="35"/>
  <c r="G47" i="35"/>
  <c r="F47" i="35"/>
  <c r="E47" i="35"/>
  <c r="D47" i="35"/>
  <c r="C47" i="35"/>
  <c r="M46" i="35"/>
  <c r="L46" i="35"/>
  <c r="K46" i="35"/>
  <c r="J46" i="35"/>
  <c r="M45" i="35"/>
  <c r="L45" i="35"/>
  <c r="K45" i="35"/>
  <c r="J45" i="35"/>
  <c r="H45" i="35"/>
  <c r="G45" i="35"/>
  <c r="F45" i="35"/>
  <c r="E45" i="35"/>
  <c r="D45" i="35"/>
  <c r="C45" i="35"/>
  <c r="M44" i="35"/>
  <c r="L44" i="35"/>
  <c r="K44" i="35"/>
  <c r="J44" i="35"/>
  <c r="M43" i="35"/>
  <c r="L43" i="35"/>
  <c r="K43" i="35"/>
  <c r="J43" i="35"/>
  <c r="H43" i="35"/>
  <c r="G43" i="35"/>
  <c r="F43" i="35"/>
  <c r="E43" i="35"/>
  <c r="D43" i="35"/>
  <c r="C43" i="35"/>
  <c r="M42" i="35"/>
  <c r="L42" i="35"/>
  <c r="K42" i="35"/>
  <c r="J42" i="35"/>
  <c r="M41" i="35"/>
  <c r="L41" i="35"/>
  <c r="K41" i="35"/>
  <c r="J41" i="35"/>
  <c r="H41" i="35"/>
  <c r="G41" i="35"/>
  <c r="F41" i="35"/>
  <c r="E41" i="35"/>
  <c r="D41" i="35"/>
  <c r="C41" i="35"/>
  <c r="M40" i="35"/>
  <c r="L40" i="35"/>
  <c r="K40" i="35"/>
  <c r="J40" i="35"/>
  <c r="M39" i="35"/>
  <c r="L39" i="35"/>
  <c r="K39" i="35"/>
  <c r="J39" i="35"/>
  <c r="H39" i="35"/>
  <c r="G39" i="35"/>
  <c r="F39" i="35"/>
  <c r="E39" i="35"/>
  <c r="D39" i="35"/>
  <c r="C39" i="35"/>
  <c r="M38" i="35"/>
  <c r="L38" i="35"/>
  <c r="K38" i="35"/>
  <c r="J38" i="35"/>
  <c r="M37" i="35"/>
  <c r="L37" i="35"/>
  <c r="K37" i="35"/>
  <c r="J37" i="35"/>
  <c r="H37" i="35"/>
  <c r="G37" i="35"/>
  <c r="F37" i="35"/>
  <c r="E37" i="35"/>
  <c r="D37" i="35"/>
  <c r="C37" i="35"/>
  <c r="M36" i="35"/>
  <c r="L36" i="35"/>
  <c r="K36" i="35"/>
  <c r="J36" i="35"/>
  <c r="M35" i="35"/>
  <c r="L35" i="35"/>
  <c r="K35" i="35"/>
  <c r="J35" i="35"/>
  <c r="H35" i="35"/>
  <c r="G35" i="35"/>
  <c r="F35" i="35"/>
  <c r="E35" i="35"/>
  <c r="D35" i="35"/>
  <c r="C35" i="35"/>
  <c r="M34" i="35"/>
  <c r="L34" i="35"/>
  <c r="K34" i="35"/>
  <c r="J34" i="35"/>
  <c r="M33" i="35"/>
  <c r="L33" i="35"/>
  <c r="K33" i="35"/>
  <c r="J33" i="35"/>
  <c r="H33" i="35"/>
  <c r="G33" i="35"/>
  <c r="F33" i="35"/>
  <c r="E33" i="35"/>
  <c r="D33" i="35"/>
  <c r="C33" i="35"/>
  <c r="M32" i="35"/>
  <c r="L32" i="35"/>
  <c r="K32" i="35"/>
  <c r="J32" i="35"/>
  <c r="M31" i="35"/>
  <c r="L31" i="35"/>
  <c r="K31" i="35"/>
  <c r="J31" i="35"/>
  <c r="H31" i="35"/>
  <c r="G31" i="35"/>
  <c r="F31" i="35"/>
  <c r="E31" i="35"/>
  <c r="D31" i="35"/>
  <c r="C31" i="35"/>
  <c r="M30" i="35"/>
  <c r="L30" i="35"/>
  <c r="K30" i="35"/>
  <c r="J30" i="35"/>
  <c r="M29" i="35"/>
  <c r="L29" i="35"/>
  <c r="K29" i="35"/>
  <c r="J29" i="35"/>
  <c r="H29" i="35"/>
  <c r="G29" i="35"/>
  <c r="F29" i="35"/>
  <c r="E29" i="35"/>
  <c r="D29" i="35"/>
  <c r="C29" i="35"/>
  <c r="M28" i="35"/>
  <c r="L28" i="35"/>
  <c r="K28" i="35"/>
  <c r="J28" i="35"/>
  <c r="M27" i="35"/>
  <c r="L27" i="35"/>
  <c r="K27" i="35"/>
  <c r="J27" i="35"/>
  <c r="H27" i="35"/>
  <c r="G27" i="35"/>
  <c r="F27" i="35"/>
  <c r="E27" i="35"/>
  <c r="D27" i="35"/>
  <c r="C27" i="35"/>
  <c r="M26" i="35"/>
  <c r="L26" i="35"/>
  <c r="K26" i="35"/>
  <c r="J26" i="35"/>
  <c r="M25" i="35"/>
  <c r="L25" i="35"/>
  <c r="K25" i="35"/>
  <c r="J25" i="35"/>
  <c r="H25" i="35"/>
  <c r="G25" i="35"/>
  <c r="F25" i="35"/>
  <c r="E25" i="35"/>
  <c r="D25" i="35"/>
  <c r="C25" i="35"/>
  <c r="M24" i="35"/>
  <c r="L24" i="35"/>
  <c r="K24" i="35"/>
  <c r="J24" i="35"/>
  <c r="M23" i="35"/>
  <c r="L23" i="35"/>
  <c r="K23" i="35"/>
  <c r="J23" i="35"/>
  <c r="H23" i="35"/>
  <c r="G23" i="35"/>
  <c r="F23" i="35"/>
  <c r="E23" i="35"/>
  <c r="D23" i="35"/>
  <c r="C23" i="35"/>
  <c r="M22" i="35"/>
  <c r="L22" i="35"/>
  <c r="K22" i="35"/>
  <c r="J22" i="35"/>
  <c r="M21" i="35"/>
  <c r="L21" i="35"/>
  <c r="K21" i="35"/>
  <c r="J21" i="35"/>
  <c r="H21" i="35"/>
  <c r="G21" i="35"/>
  <c r="F21" i="35"/>
  <c r="E21" i="35"/>
  <c r="D21" i="35"/>
  <c r="C21" i="35"/>
  <c r="M20" i="35"/>
  <c r="L20" i="35"/>
  <c r="K20" i="35"/>
  <c r="J20" i="35"/>
  <c r="M19" i="35"/>
  <c r="L19" i="35"/>
  <c r="K19" i="35"/>
  <c r="J19" i="35"/>
  <c r="H19" i="35"/>
  <c r="G19" i="35"/>
  <c r="F19" i="35"/>
  <c r="E19" i="35"/>
  <c r="D19" i="35"/>
  <c r="C19" i="35"/>
  <c r="M18" i="35"/>
  <c r="L18" i="35"/>
  <c r="K18" i="35"/>
  <c r="J18" i="35"/>
  <c r="M17" i="35"/>
  <c r="L17" i="35"/>
  <c r="K17" i="35"/>
  <c r="J17" i="35"/>
  <c r="H17" i="35"/>
  <c r="G17" i="35"/>
  <c r="F17" i="35"/>
  <c r="E17" i="35"/>
  <c r="D17" i="35"/>
  <c r="C17" i="35"/>
  <c r="M16" i="35"/>
  <c r="L16" i="35"/>
  <c r="K16" i="35"/>
  <c r="J16" i="35"/>
  <c r="M15" i="35"/>
  <c r="L15" i="35"/>
  <c r="K15" i="35"/>
  <c r="J15" i="35"/>
  <c r="H15" i="35"/>
  <c r="G15" i="35"/>
  <c r="F15" i="35"/>
  <c r="E15" i="35"/>
  <c r="D15" i="35"/>
  <c r="C15" i="35"/>
  <c r="M14" i="35"/>
  <c r="L14" i="35"/>
  <c r="K14" i="35"/>
  <c r="J14" i="35"/>
  <c r="M13" i="35"/>
  <c r="L13" i="35"/>
  <c r="K13" i="35"/>
  <c r="J13" i="35"/>
  <c r="H13" i="35"/>
  <c r="G13" i="35"/>
  <c r="F13" i="35"/>
  <c r="E13" i="35"/>
  <c r="D13" i="35"/>
  <c r="C13" i="35"/>
  <c r="M474" i="34"/>
  <c r="L474" i="34"/>
  <c r="K474" i="34"/>
  <c r="J474" i="34"/>
  <c r="M473" i="34"/>
  <c r="L473" i="34"/>
  <c r="K473" i="34"/>
  <c r="J473" i="34"/>
  <c r="H473" i="34"/>
  <c r="G473" i="34"/>
  <c r="F473" i="34"/>
  <c r="E473" i="34"/>
  <c r="D473" i="34"/>
  <c r="C473" i="34"/>
  <c r="M472" i="34"/>
  <c r="L472" i="34"/>
  <c r="K472" i="34"/>
  <c r="J472" i="34"/>
  <c r="M471" i="34"/>
  <c r="L471" i="34"/>
  <c r="K471" i="34"/>
  <c r="J471" i="34"/>
  <c r="H471" i="34"/>
  <c r="G471" i="34"/>
  <c r="F471" i="34"/>
  <c r="E471" i="34"/>
  <c r="D471" i="34"/>
  <c r="C471" i="34"/>
  <c r="M470" i="34"/>
  <c r="L470" i="34"/>
  <c r="K470" i="34"/>
  <c r="J470" i="34"/>
  <c r="M469" i="34"/>
  <c r="L469" i="34"/>
  <c r="K469" i="34"/>
  <c r="J469" i="34"/>
  <c r="H469" i="34"/>
  <c r="G469" i="34"/>
  <c r="F469" i="34"/>
  <c r="E469" i="34"/>
  <c r="D469" i="34"/>
  <c r="C469" i="34"/>
  <c r="M468" i="34"/>
  <c r="L468" i="34"/>
  <c r="K468" i="34"/>
  <c r="J468" i="34"/>
  <c r="M467" i="34"/>
  <c r="L467" i="34"/>
  <c r="K467" i="34"/>
  <c r="J467" i="34"/>
  <c r="H467" i="34"/>
  <c r="G467" i="34"/>
  <c r="F467" i="34"/>
  <c r="E467" i="34"/>
  <c r="D467" i="34"/>
  <c r="C467" i="34"/>
  <c r="M466" i="34"/>
  <c r="L466" i="34"/>
  <c r="K466" i="34"/>
  <c r="J466" i="34"/>
  <c r="M465" i="34"/>
  <c r="L465" i="34"/>
  <c r="K465" i="34"/>
  <c r="J465" i="34"/>
  <c r="H465" i="34"/>
  <c r="G465" i="34"/>
  <c r="F465" i="34"/>
  <c r="E465" i="34"/>
  <c r="D465" i="34"/>
  <c r="C465" i="34"/>
  <c r="M464" i="34"/>
  <c r="L464" i="34"/>
  <c r="K464" i="34"/>
  <c r="J464" i="34"/>
  <c r="M463" i="34"/>
  <c r="L463" i="34"/>
  <c r="K463" i="34"/>
  <c r="J463" i="34"/>
  <c r="H463" i="34"/>
  <c r="G463" i="34"/>
  <c r="F463" i="34"/>
  <c r="E463" i="34"/>
  <c r="D463" i="34"/>
  <c r="C463" i="34"/>
  <c r="M462" i="34"/>
  <c r="L462" i="34"/>
  <c r="K462" i="34"/>
  <c r="J462" i="34"/>
  <c r="M461" i="34"/>
  <c r="L461" i="34"/>
  <c r="K461" i="34"/>
  <c r="J461" i="34"/>
  <c r="H461" i="34"/>
  <c r="G461" i="34"/>
  <c r="F461" i="34"/>
  <c r="E461" i="34"/>
  <c r="D461" i="34"/>
  <c r="C461" i="34"/>
  <c r="M460" i="34"/>
  <c r="L460" i="34"/>
  <c r="K460" i="34"/>
  <c r="J460" i="34"/>
  <c r="M459" i="34"/>
  <c r="L459" i="34"/>
  <c r="K459" i="34"/>
  <c r="J459" i="34"/>
  <c r="H459" i="34"/>
  <c r="G459" i="34"/>
  <c r="F459" i="34"/>
  <c r="E459" i="34"/>
  <c r="D459" i="34"/>
  <c r="C459" i="34"/>
  <c r="M458" i="34"/>
  <c r="L458" i="34"/>
  <c r="K458" i="34"/>
  <c r="J458" i="34"/>
  <c r="M457" i="34"/>
  <c r="L457" i="34"/>
  <c r="K457" i="34"/>
  <c r="J457" i="34"/>
  <c r="H457" i="34"/>
  <c r="G457" i="34"/>
  <c r="F457" i="34"/>
  <c r="E457" i="34"/>
  <c r="D457" i="34"/>
  <c r="C457" i="34"/>
  <c r="M456" i="34"/>
  <c r="L456" i="34"/>
  <c r="K456" i="34"/>
  <c r="J456" i="34"/>
  <c r="M455" i="34"/>
  <c r="L455" i="34"/>
  <c r="K455" i="34"/>
  <c r="J455" i="34"/>
  <c r="H455" i="34"/>
  <c r="G455" i="34"/>
  <c r="F455" i="34"/>
  <c r="E455" i="34"/>
  <c r="D455" i="34"/>
  <c r="C455" i="34"/>
  <c r="M454" i="34"/>
  <c r="L454" i="34"/>
  <c r="K454" i="34"/>
  <c r="J454" i="34"/>
  <c r="M453" i="34"/>
  <c r="L453" i="34"/>
  <c r="K453" i="34"/>
  <c r="J453" i="34"/>
  <c r="H453" i="34"/>
  <c r="G453" i="34"/>
  <c r="F453" i="34"/>
  <c r="E453" i="34"/>
  <c r="D453" i="34"/>
  <c r="C453" i="34"/>
  <c r="M452" i="34"/>
  <c r="L452" i="34"/>
  <c r="K452" i="34"/>
  <c r="J452" i="34"/>
  <c r="M451" i="34"/>
  <c r="L451" i="34"/>
  <c r="K451" i="34"/>
  <c r="J451" i="34"/>
  <c r="H451" i="34"/>
  <c r="G451" i="34"/>
  <c r="F451" i="34"/>
  <c r="E451" i="34"/>
  <c r="D451" i="34"/>
  <c r="C451" i="34"/>
  <c r="M450" i="34"/>
  <c r="L450" i="34"/>
  <c r="K450" i="34"/>
  <c r="J450" i="34"/>
  <c r="M449" i="34"/>
  <c r="L449" i="34"/>
  <c r="K449" i="34"/>
  <c r="J449" i="34"/>
  <c r="H449" i="34"/>
  <c r="G449" i="34"/>
  <c r="F449" i="34"/>
  <c r="E449" i="34"/>
  <c r="D449" i="34"/>
  <c r="C449" i="34"/>
  <c r="M448" i="34"/>
  <c r="L448" i="34"/>
  <c r="K448" i="34"/>
  <c r="J448" i="34"/>
  <c r="M447" i="34"/>
  <c r="L447" i="34"/>
  <c r="K447" i="34"/>
  <c r="J447" i="34"/>
  <c r="H447" i="34"/>
  <c r="G447" i="34"/>
  <c r="F447" i="34"/>
  <c r="E447" i="34"/>
  <c r="D447" i="34"/>
  <c r="C447" i="34"/>
  <c r="M446" i="34"/>
  <c r="L446" i="34"/>
  <c r="K446" i="34"/>
  <c r="J446" i="34"/>
  <c r="M445" i="34"/>
  <c r="L445" i="34"/>
  <c r="K445" i="34"/>
  <c r="J445" i="34"/>
  <c r="H445" i="34"/>
  <c r="G445" i="34"/>
  <c r="F445" i="34"/>
  <c r="E445" i="34"/>
  <c r="D445" i="34"/>
  <c r="C445" i="34"/>
  <c r="M444" i="34"/>
  <c r="L444" i="34"/>
  <c r="K444" i="34"/>
  <c r="J444" i="34"/>
  <c r="M443" i="34"/>
  <c r="L443" i="34"/>
  <c r="K443" i="34"/>
  <c r="J443" i="34"/>
  <c r="H443" i="34"/>
  <c r="G443" i="34"/>
  <c r="F443" i="34"/>
  <c r="E443" i="34"/>
  <c r="D443" i="34"/>
  <c r="C443" i="34"/>
  <c r="M442" i="34"/>
  <c r="L442" i="34"/>
  <c r="K442" i="34"/>
  <c r="J442" i="34"/>
  <c r="M441" i="34"/>
  <c r="L441" i="34"/>
  <c r="K441" i="34"/>
  <c r="J441" i="34"/>
  <c r="H441" i="34"/>
  <c r="G441" i="34"/>
  <c r="F441" i="34"/>
  <c r="E441" i="34"/>
  <c r="D441" i="34"/>
  <c r="C441" i="34"/>
  <c r="M440" i="34"/>
  <c r="L440" i="34"/>
  <c r="K440" i="34"/>
  <c r="J440" i="34"/>
  <c r="M439" i="34"/>
  <c r="L439" i="34"/>
  <c r="K439" i="34"/>
  <c r="J439" i="34"/>
  <c r="H439" i="34"/>
  <c r="G439" i="34"/>
  <c r="F439" i="34"/>
  <c r="E439" i="34"/>
  <c r="D439" i="34"/>
  <c r="C439" i="34"/>
  <c r="M438" i="34"/>
  <c r="L438" i="34"/>
  <c r="K438" i="34"/>
  <c r="J438" i="34"/>
  <c r="M437" i="34"/>
  <c r="L437" i="34"/>
  <c r="K437" i="34"/>
  <c r="J437" i="34"/>
  <c r="H437" i="34"/>
  <c r="G437" i="34"/>
  <c r="F437" i="34"/>
  <c r="E437" i="34"/>
  <c r="D437" i="34"/>
  <c r="C437" i="34"/>
  <c r="M436" i="34"/>
  <c r="L436" i="34"/>
  <c r="K436" i="34"/>
  <c r="J436" i="34"/>
  <c r="M435" i="34"/>
  <c r="L435" i="34"/>
  <c r="K435" i="34"/>
  <c r="J435" i="34"/>
  <c r="H435" i="34"/>
  <c r="G435" i="34"/>
  <c r="F435" i="34"/>
  <c r="E435" i="34"/>
  <c r="D435" i="34"/>
  <c r="C435" i="34"/>
  <c r="M434" i="34"/>
  <c r="L434" i="34"/>
  <c r="K434" i="34"/>
  <c r="J434" i="34"/>
  <c r="M433" i="34"/>
  <c r="L433" i="34"/>
  <c r="K433" i="34"/>
  <c r="J433" i="34"/>
  <c r="H433" i="34"/>
  <c r="G433" i="34"/>
  <c r="F433" i="34"/>
  <c r="E433" i="34"/>
  <c r="D433" i="34"/>
  <c r="C433" i="34"/>
  <c r="M432" i="34"/>
  <c r="L432" i="34"/>
  <c r="K432" i="34"/>
  <c r="J432" i="34"/>
  <c r="M431" i="34"/>
  <c r="L431" i="34"/>
  <c r="K431" i="34"/>
  <c r="J431" i="34"/>
  <c r="H431" i="34"/>
  <c r="G431" i="34"/>
  <c r="F431" i="34"/>
  <c r="E431" i="34"/>
  <c r="D431" i="34"/>
  <c r="C431" i="34"/>
  <c r="M430" i="34"/>
  <c r="L430" i="34"/>
  <c r="K430" i="34"/>
  <c r="J430" i="34"/>
  <c r="M429" i="34"/>
  <c r="L429" i="34"/>
  <c r="K429" i="34"/>
  <c r="J429" i="34"/>
  <c r="H429" i="34"/>
  <c r="G429" i="34"/>
  <c r="F429" i="34"/>
  <c r="E429" i="34"/>
  <c r="D429" i="34"/>
  <c r="C429" i="34"/>
  <c r="M428" i="34"/>
  <c r="L428" i="34"/>
  <c r="K428" i="34"/>
  <c r="J428" i="34"/>
  <c r="M427" i="34"/>
  <c r="L427" i="34"/>
  <c r="K427" i="34"/>
  <c r="J427" i="34"/>
  <c r="H427" i="34"/>
  <c r="G427" i="34"/>
  <c r="F427" i="34"/>
  <c r="E427" i="34"/>
  <c r="D427" i="34"/>
  <c r="C427" i="34"/>
  <c r="M426" i="34"/>
  <c r="L426" i="34"/>
  <c r="K426" i="34"/>
  <c r="J426" i="34"/>
  <c r="M425" i="34"/>
  <c r="L425" i="34"/>
  <c r="K425" i="34"/>
  <c r="J425" i="34"/>
  <c r="H425" i="34"/>
  <c r="G425" i="34"/>
  <c r="F425" i="34"/>
  <c r="E425" i="34"/>
  <c r="D425" i="34"/>
  <c r="C425" i="34"/>
  <c r="M424" i="34"/>
  <c r="L424" i="34"/>
  <c r="K424" i="34"/>
  <c r="J424" i="34"/>
  <c r="M423" i="34"/>
  <c r="L423" i="34"/>
  <c r="K423" i="34"/>
  <c r="J423" i="34"/>
  <c r="H423" i="34"/>
  <c r="G423" i="34"/>
  <c r="F423" i="34"/>
  <c r="E423" i="34"/>
  <c r="D423" i="34"/>
  <c r="C423" i="34"/>
  <c r="M422" i="34"/>
  <c r="L422" i="34"/>
  <c r="K422" i="34"/>
  <c r="J422" i="34"/>
  <c r="M421" i="34"/>
  <c r="L421" i="34"/>
  <c r="K421" i="34"/>
  <c r="J421" i="34"/>
  <c r="H421" i="34"/>
  <c r="G421" i="34"/>
  <c r="F421" i="34"/>
  <c r="E421" i="34"/>
  <c r="D421" i="34"/>
  <c r="C421" i="34"/>
  <c r="M420" i="34"/>
  <c r="L420" i="34"/>
  <c r="K420" i="34"/>
  <c r="J420" i="34"/>
  <c r="M419" i="34"/>
  <c r="L419" i="34"/>
  <c r="K419" i="34"/>
  <c r="J419" i="34"/>
  <c r="H419" i="34"/>
  <c r="G419" i="34"/>
  <c r="F419" i="34"/>
  <c r="E419" i="34"/>
  <c r="D419" i="34"/>
  <c r="C419" i="34"/>
  <c r="M418" i="34"/>
  <c r="L418" i="34"/>
  <c r="K418" i="34"/>
  <c r="J418" i="34"/>
  <c r="M417" i="34"/>
  <c r="L417" i="34"/>
  <c r="K417" i="34"/>
  <c r="J417" i="34"/>
  <c r="H417" i="34"/>
  <c r="G417" i="34"/>
  <c r="F417" i="34"/>
  <c r="E417" i="34"/>
  <c r="D417" i="34"/>
  <c r="C417" i="34"/>
  <c r="M416" i="34"/>
  <c r="L416" i="34"/>
  <c r="K416" i="34"/>
  <c r="J416" i="34"/>
  <c r="M415" i="34"/>
  <c r="L415" i="34"/>
  <c r="K415" i="34"/>
  <c r="J415" i="34"/>
  <c r="H415" i="34"/>
  <c r="G415" i="34"/>
  <c r="F415" i="34"/>
  <c r="E415" i="34"/>
  <c r="D415" i="34"/>
  <c r="C415" i="34"/>
  <c r="M414" i="34"/>
  <c r="L414" i="34"/>
  <c r="K414" i="34"/>
  <c r="J414" i="34"/>
  <c r="M413" i="34"/>
  <c r="L413" i="34"/>
  <c r="K413" i="34"/>
  <c r="J413" i="34"/>
  <c r="H413" i="34"/>
  <c r="G413" i="34"/>
  <c r="F413" i="34"/>
  <c r="E413" i="34"/>
  <c r="D413" i="34"/>
  <c r="C413" i="34"/>
  <c r="M412" i="34"/>
  <c r="L412" i="34"/>
  <c r="K412" i="34"/>
  <c r="J412" i="34"/>
  <c r="M411" i="34"/>
  <c r="L411" i="34"/>
  <c r="K411" i="34"/>
  <c r="J411" i="34"/>
  <c r="H411" i="34"/>
  <c r="G411" i="34"/>
  <c r="F411" i="34"/>
  <c r="E411" i="34"/>
  <c r="D411" i="34"/>
  <c r="C411" i="34"/>
  <c r="M410" i="34"/>
  <c r="L410" i="34"/>
  <c r="K410" i="34"/>
  <c r="J410" i="34"/>
  <c r="M409" i="34"/>
  <c r="L409" i="34"/>
  <c r="K409" i="34"/>
  <c r="J409" i="34"/>
  <c r="H409" i="34"/>
  <c r="G409" i="34"/>
  <c r="F409" i="34"/>
  <c r="E409" i="34"/>
  <c r="D409" i="34"/>
  <c r="C409" i="34"/>
  <c r="M408" i="34"/>
  <c r="L408" i="34"/>
  <c r="K408" i="34"/>
  <c r="J408" i="34"/>
  <c r="M407" i="34"/>
  <c r="L407" i="34"/>
  <c r="K407" i="34"/>
  <c r="J407" i="34"/>
  <c r="H407" i="34"/>
  <c r="G407" i="34"/>
  <c r="F407" i="34"/>
  <c r="E407" i="34"/>
  <c r="D407" i="34"/>
  <c r="C407" i="34"/>
  <c r="M406" i="34"/>
  <c r="L406" i="34"/>
  <c r="K406" i="34"/>
  <c r="J406" i="34"/>
  <c r="M405" i="34"/>
  <c r="L405" i="34"/>
  <c r="K405" i="34"/>
  <c r="J405" i="34"/>
  <c r="H405" i="34"/>
  <c r="G405" i="34"/>
  <c r="F405" i="34"/>
  <c r="E405" i="34"/>
  <c r="D405" i="34"/>
  <c r="C405" i="34"/>
  <c r="M404" i="34"/>
  <c r="L404" i="34"/>
  <c r="K404" i="34"/>
  <c r="J404" i="34"/>
  <c r="M403" i="34"/>
  <c r="L403" i="34"/>
  <c r="K403" i="34"/>
  <c r="J403" i="34"/>
  <c r="H403" i="34"/>
  <c r="G403" i="34"/>
  <c r="F403" i="34"/>
  <c r="E403" i="34"/>
  <c r="D403" i="34"/>
  <c r="C403" i="34"/>
  <c r="M402" i="34"/>
  <c r="L402" i="34"/>
  <c r="K402" i="34"/>
  <c r="J402" i="34"/>
  <c r="M401" i="34"/>
  <c r="L401" i="34"/>
  <c r="K401" i="34"/>
  <c r="J401" i="34"/>
  <c r="H401" i="34"/>
  <c r="G401" i="34"/>
  <c r="F401" i="34"/>
  <c r="E401" i="34"/>
  <c r="D401" i="34"/>
  <c r="C401" i="34"/>
  <c r="M400" i="34"/>
  <c r="L400" i="34"/>
  <c r="K400" i="34"/>
  <c r="J400" i="34"/>
  <c r="M399" i="34"/>
  <c r="L399" i="34"/>
  <c r="K399" i="34"/>
  <c r="J399" i="34"/>
  <c r="H399" i="34"/>
  <c r="G399" i="34"/>
  <c r="F399" i="34"/>
  <c r="E399" i="34"/>
  <c r="D399" i="34"/>
  <c r="C399" i="34"/>
  <c r="M398" i="34"/>
  <c r="L398" i="34"/>
  <c r="K398" i="34"/>
  <c r="J398" i="34"/>
  <c r="M397" i="34"/>
  <c r="L397" i="34"/>
  <c r="K397" i="34"/>
  <c r="J397" i="34"/>
  <c r="H397" i="34"/>
  <c r="G397" i="34"/>
  <c r="F397" i="34"/>
  <c r="E397" i="34"/>
  <c r="D397" i="34"/>
  <c r="C397" i="34"/>
  <c r="M396" i="34"/>
  <c r="L396" i="34"/>
  <c r="K396" i="34"/>
  <c r="J396" i="34"/>
  <c r="M395" i="34"/>
  <c r="L395" i="34"/>
  <c r="K395" i="34"/>
  <c r="J395" i="34"/>
  <c r="H395" i="34"/>
  <c r="G395" i="34"/>
  <c r="F395" i="34"/>
  <c r="E395" i="34"/>
  <c r="D395" i="34"/>
  <c r="C395" i="34"/>
  <c r="M394" i="34"/>
  <c r="L394" i="34"/>
  <c r="K394" i="34"/>
  <c r="J394" i="34"/>
  <c r="M393" i="34"/>
  <c r="L393" i="34"/>
  <c r="K393" i="34"/>
  <c r="J393" i="34"/>
  <c r="H393" i="34"/>
  <c r="G393" i="34"/>
  <c r="F393" i="34"/>
  <c r="E393" i="34"/>
  <c r="D393" i="34"/>
  <c r="C393" i="34"/>
  <c r="M392" i="34"/>
  <c r="L392" i="34"/>
  <c r="K392" i="34"/>
  <c r="J392" i="34"/>
  <c r="M391" i="34"/>
  <c r="L391" i="34"/>
  <c r="K391" i="34"/>
  <c r="J391" i="34"/>
  <c r="H391" i="34"/>
  <c r="G391" i="34"/>
  <c r="F391" i="34"/>
  <c r="E391" i="34"/>
  <c r="D391" i="34"/>
  <c r="C391" i="34"/>
  <c r="M390" i="34"/>
  <c r="L390" i="34"/>
  <c r="K390" i="34"/>
  <c r="J390" i="34"/>
  <c r="M389" i="34"/>
  <c r="L389" i="34"/>
  <c r="K389" i="34"/>
  <c r="J389" i="34"/>
  <c r="H389" i="34"/>
  <c r="G389" i="34"/>
  <c r="F389" i="34"/>
  <c r="E389" i="34"/>
  <c r="D389" i="34"/>
  <c r="C389" i="34"/>
  <c r="M388" i="34"/>
  <c r="L388" i="34"/>
  <c r="K388" i="34"/>
  <c r="J388" i="34"/>
  <c r="M387" i="34"/>
  <c r="L387" i="34"/>
  <c r="K387" i="34"/>
  <c r="J387" i="34"/>
  <c r="H387" i="34"/>
  <c r="G387" i="34"/>
  <c r="F387" i="34"/>
  <c r="E387" i="34"/>
  <c r="D387" i="34"/>
  <c r="C387" i="34"/>
  <c r="M386" i="34"/>
  <c r="L386" i="34"/>
  <c r="K386" i="34"/>
  <c r="J386" i="34"/>
  <c r="M385" i="34"/>
  <c r="L385" i="34"/>
  <c r="K385" i="34"/>
  <c r="J385" i="34"/>
  <c r="H385" i="34"/>
  <c r="G385" i="34"/>
  <c r="F385" i="34"/>
  <c r="E385" i="34"/>
  <c r="D385" i="34"/>
  <c r="C385" i="34"/>
  <c r="M384" i="34"/>
  <c r="L384" i="34"/>
  <c r="K384" i="34"/>
  <c r="J384" i="34"/>
  <c r="M383" i="34"/>
  <c r="L383" i="34"/>
  <c r="K383" i="34"/>
  <c r="J383" i="34"/>
  <c r="H383" i="34"/>
  <c r="G383" i="34"/>
  <c r="F383" i="34"/>
  <c r="E383" i="34"/>
  <c r="D383" i="34"/>
  <c r="C383" i="34"/>
  <c r="M382" i="34"/>
  <c r="L382" i="34"/>
  <c r="K382" i="34"/>
  <c r="J382" i="34"/>
  <c r="M381" i="34"/>
  <c r="L381" i="34"/>
  <c r="K381" i="34"/>
  <c r="J381" i="34"/>
  <c r="H381" i="34"/>
  <c r="G381" i="34"/>
  <c r="F381" i="34"/>
  <c r="E381" i="34"/>
  <c r="D381" i="34"/>
  <c r="C381" i="34"/>
  <c r="M380" i="34"/>
  <c r="L380" i="34"/>
  <c r="K380" i="34"/>
  <c r="J380" i="34"/>
  <c r="M379" i="34"/>
  <c r="L379" i="34"/>
  <c r="K379" i="34"/>
  <c r="J379" i="34"/>
  <c r="H379" i="34"/>
  <c r="G379" i="34"/>
  <c r="F379" i="34"/>
  <c r="E379" i="34"/>
  <c r="D379" i="34"/>
  <c r="C379" i="34"/>
  <c r="M378" i="34"/>
  <c r="L378" i="34"/>
  <c r="K378" i="34"/>
  <c r="J378" i="34"/>
  <c r="M377" i="34"/>
  <c r="L377" i="34"/>
  <c r="K377" i="34"/>
  <c r="J377" i="34"/>
  <c r="H377" i="34"/>
  <c r="G377" i="34"/>
  <c r="F377" i="34"/>
  <c r="E377" i="34"/>
  <c r="D377" i="34"/>
  <c r="C377" i="34"/>
  <c r="M376" i="34"/>
  <c r="L376" i="34"/>
  <c r="K376" i="34"/>
  <c r="J376" i="34"/>
  <c r="M375" i="34"/>
  <c r="L375" i="34"/>
  <c r="K375" i="34"/>
  <c r="J375" i="34"/>
  <c r="H375" i="34"/>
  <c r="G375" i="34"/>
  <c r="F375" i="34"/>
  <c r="E375" i="34"/>
  <c r="D375" i="34"/>
  <c r="C375" i="34"/>
  <c r="M374" i="34"/>
  <c r="L374" i="34"/>
  <c r="K374" i="34"/>
  <c r="J374" i="34"/>
  <c r="M373" i="34"/>
  <c r="L373" i="34"/>
  <c r="K373" i="34"/>
  <c r="J373" i="34"/>
  <c r="H373" i="34"/>
  <c r="G373" i="34"/>
  <c r="F373" i="34"/>
  <c r="E373" i="34"/>
  <c r="D373" i="34"/>
  <c r="C373" i="34"/>
  <c r="M372" i="34"/>
  <c r="L372" i="34"/>
  <c r="K372" i="34"/>
  <c r="J372" i="34"/>
  <c r="M371" i="34"/>
  <c r="L371" i="34"/>
  <c r="K371" i="34"/>
  <c r="J371" i="34"/>
  <c r="H371" i="34"/>
  <c r="G371" i="34"/>
  <c r="F371" i="34"/>
  <c r="E371" i="34"/>
  <c r="D371" i="34"/>
  <c r="C371" i="34"/>
  <c r="M370" i="34"/>
  <c r="L370" i="34"/>
  <c r="K370" i="34"/>
  <c r="J370" i="34"/>
  <c r="M369" i="34"/>
  <c r="L369" i="34"/>
  <c r="K369" i="34"/>
  <c r="J369" i="34"/>
  <c r="H369" i="34"/>
  <c r="G369" i="34"/>
  <c r="F369" i="34"/>
  <c r="E369" i="34"/>
  <c r="D369" i="34"/>
  <c r="C369" i="34"/>
  <c r="M368" i="34"/>
  <c r="L368" i="34"/>
  <c r="K368" i="34"/>
  <c r="J368" i="34"/>
  <c r="M367" i="34"/>
  <c r="L367" i="34"/>
  <c r="K367" i="34"/>
  <c r="J367" i="34"/>
  <c r="H367" i="34"/>
  <c r="G367" i="34"/>
  <c r="F367" i="34"/>
  <c r="E367" i="34"/>
  <c r="D367" i="34"/>
  <c r="C367" i="34"/>
  <c r="M366" i="34"/>
  <c r="L366" i="34"/>
  <c r="K366" i="34"/>
  <c r="J366" i="34"/>
  <c r="M365" i="34"/>
  <c r="L365" i="34"/>
  <c r="K365" i="34"/>
  <c r="J365" i="34"/>
  <c r="H365" i="34"/>
  <c r="G365" i="34"/>
  <c r="F365" i="34"/>
  <c r="E365" i="34"/>
  <c r="D365" i="34"/>
  <c r="C365" i="34"/>
  <c r="M364" i="34"/>
  <c r="L364" i="34"/>
  <c r="K364" i="34"/>
  <c r="J364" i="34"/>
  <c r="M363" i="34"/>
  <c r="L363" i="34"/>
  <c r="K363" i="34"/>
  <c r="J363" i="34"/>
  <c r="H363" i="34"/>
  <c r="G363" i="34"/>
  <c r="F363" i="34"/>
  <c r="E363" i="34"/>
  <c r="D363" i="34"/>
  <c r="C363" i="34"/>
  <c r="M362" i="34"/>
  <c r="L362" i="34"/>
  <c r="K362" i="34"/>
  <c r="J362" i="34"/>
  <c r="M361" i="34"/>
  <c r="L361" i="34"/>
  <c r="K361" i="34"/>
  <c r="J361" i="34"/>
  <c r="H361" i="34"/>
  <c r="G361" i="34"/>
  <c r="F361" i="34"/>
  <c r="E361" i="34"/>
  <c r="D361" i="34"/>
  <c r="C361" i="34"/>
  <c r="M360" i="34"/>
  <c r="L360" i="34"/>
  <c r="K360" i="34"/>
  <c r="J360" i="34"/>
  <c r="M359" i="34"/>
  <c r="L359" i="34"/>
  <c r="K359" i="34"/>
  <c r="J359" i="34"/>
  <c r="H359" i="34"/>
  <c r="G359" i="34"/>
  <c r="F359" i="34"/>
  <c r="E359" i="34"/>
  <c r="D359" i="34"/>
  <c r="C359" i="34"/>
  <c r="M358" i="34"/>
  <c r="L358" i="34"/>
  <c r="K358" i="34"/>
  <c r="J358" i="34"/>
  <c r="M357" i="34"/>
  <c r="L357" i="34"/>
  <c r="K357" i="34"/>
  <c r="J357" i="34"/>
  <c r="H357" i="34"/>
  <c r="G357" i="34"/>
  <c r="F357" i="34"/>
  <c r="E357" i="34"/>
  <c r="D357" i="34"/>
  <c r="C357" i="34"/>
  <c r="M356" i="34"/>
  <c r="L356" i="34"/>
  <c r="K356" i="34"/>
  <c r="J356" i="34"/>
  <c r="M355" i="34"/>
  <c r="L355" i="34"/>
  <c r="K355" i="34"/>
  <c r="J355" i="34"/>
  <c r="H355" i="34"/>
  <c r="G355" i="34"/>
  <c r="F355" i="34"/>
  <c r="E355" i="34"/>
  <c r="D355" i="34"/>
  <c r="C355" i="34"/>
  <c r="M354" i="34"/>
  <c r="L354" i="34"/>
  <c r="K354" i="34"/>
  <c r="J354" i="34"/>
  <c r="M353" i="34"/>
  <c r="L353" i="34"/>
  <c r="K353" i="34"/>
  <c r="J353" i="34"/>
  <c r="H353" i="34"/>
  <c r="G353" i="34"/>
  <c r="F353" i="34"/>
  <c r="E353" i="34"/>
  <c r="D353" i="34"/>
  <c r="C353" i="34"/>
  <c r="M352" i="34"/>
  <c r="L352" i="34"/>
  <c r="K352" i="34"/>
  <c r="J352" i="34"/>
  <c r="M351" i="34"/>
  <c r="L351" i="34"/>
  <c r="K351" i="34"/>
  <c r="J351" i="34"/>
  <c r="H351" i="34"/>
  <c r="G351" i="34"/>
  <c r="F351" i="34"/>
  <c r="E351" i="34"/>
  <c r="D351" i="34"/>
  <c r="C351" i="34"/>
  <c r="M350" i="34"/>
  <c r="L350" i="34"/>
  <c r="K350" i="34"/>
  <c r="J350" i="34"/>
  <c r="M349" i="34"/>
  <c r="L349" i="34"/>
  <c r="K349" i="34"/>
  <c r="J349" i="34"/>
  <c r="H349" i="34"/>
  <c r="G349" i="34"/>
  <c r="F349" i="34"/>
  <c r="E349" i="34"/>
  <c r="D349" i="34"/>
  <c r="C349" i="34"/>
  <c r="M348" i="34"/>
  <c r="L348" i="34"/>
  <c r="K348" i="34"/>
  <c r="J348" i="34"/>
  <c r="M347" i="34"/>
  <c r="L347" i="34"/>
  <c r="K347" i="34"/>
  <c r="J347" i="34"/>
  <c r="H347" i="34"/>
  <c r="G347" i="34"/>
  <c r="F347" i="34"/>
  <c r="E347" i="34"/>
  <c r="D347" i="34"/>
  <c r="C347" i="34"/>
  <c r="M346" i="34"/>
  <c r="L346" i="34"/>
  <c r="K346" i="34"/>
  <c r="J346" i="34"/>
  <c r="M345" i="34"/>
  <c r="L345" i="34"/>
  <c r="K345" i="34"/>
  <c r="J345" i="34"/>
  <c r="H345" i="34"/>
  <c r="G345" i="34"/>
  <c r="F345" i="34"/>
  <c r="E345" i="34"/>
  <c r="D345" i="34"/>
  <c r="C345" i="34"/>
  <c r="M344" i="34"/>
  <c r="L344" i="34"/>
  <c r="K344" i="34"/>
  <c r="J344" i="34"/>
  <c r="M343" i="34"/>
  <c r="L343" i="34"/>
  <c r="K343" i="34"/>
  <c r="J343" i="34"/>
  <c r="H343" i="34"/>
  <c r="G343" i="34"/>
  <c r="F343" i="34"/>
  <c r="E343" i="34"/>
  <c r="D343" i="34"/>
  <c r="C343" i="34"/>
  <c r="M342" i="34"/>
  <c r="L342" i="34"/>
  <c r="K342" i="34"/>
  <c r="J342" i="34"/>
  <c r="M341" i="34"/>
  <c r="L341" i="34"/>
  <c r="K341" i="34"/>
  <c r="J341" i="34"/>
  <c r="H341" i="34"/>
  <c r="G341" i="34"/>
  <c r="F341" i="34"/>
  <c r="E341" i="34"/>
  <c r="D341" i="34"/>
  <c r="C341" i="34"/>
  <c r="M340" i="34"/>
  <c r="L340" i="34"/>
  <c r="K340" i="34"/>
  <c r="J340" i="34"/>
  <c r="M339" i="34"/>
  <c r="L339" i="34"/>
  <c r="K339" i="34"/>
  <c r="J339" i="34"/>
  <c r="H339" i="34"/>
  <c r="G339" i="34"/>
  <c r="F339" i="34"/>
  <c r="E339" i="34"/>
  <c r="D339" i="34"/>
  <c r="C339" i="34"/>
  <c r="M338" i="34"/>
  <c r="L338" i="34"/>
  <c r="K338" i="34"/>
  <c r="J338" i="34"/>
  <c r="M337" i="34"/>
  <c r="L337" i="34"/>
  <c r="K337" i="34"/>
  <c r="J337" i="34"/>
  <c r="H337" i="34"/>
  <c r="G337" i="34"/>
  <c r="F337" i="34"/>
  <c r="E337" i="34"/>
  <c r="D337" i="34"/>
  <c r="C337" i="34"/>
  <c r="M336" i="34"/>
  <c r="L336" i="34"/>
  <c r="K336" i="34"/>
  <c r="J336" i="34"/>
  <c r="M335" i="34"/>
  <c r="L335" i="34"/>
  <c r="K335" i="34"/>
  <c r="J335" i="34"/>
  <c r="H335" i="34"/>
  <c r="G335" i="34"/>
  <c r="F335" i="34"/>
  <c r="E335" i="34"/>
  <c r="D335" i="34"/>
  <c r="C335" i="34"/>
  <c r="M334" i="34"/>
  <c r="L334" i="34"/>
  <c r="K334" i="34"/>
  <c r="J334" i="34"/>
  <c r="M333" i="34"/>
  <c r="L333" i="34"/>
  <c r="K333" i="34"/>
  <c r="J333" i="34"/>
  <c r="H333" i="34"/>
  <c r="G333" i="34"/>
  <c r="F333" i="34"/>
  <c r="E333" i="34"/>
  <c r="D333" i="34"/>
  <c r="C333" i="34"/>
  <c r="M332" i="34"/>
  <c r="L332" i="34"/>
  <c r="K332" i="34"/>
  <c r="J332" i="34"/>
  <c r="M331" i="34"/>
  <c r="L331" i="34"/>
  <c r="K331" i="34"/>
  <c r="J331" i="34"/>
  <c r="H331" i="34"/>
  <c r="G331" i="34"/>
  <c r="F331" i="34"/>
  <c r="E331" i="34"/>
  <c r="D331" i="34"/>
  <c r="C331" i="34"/>
  <c r="M330" i="34"/>
  <c r="L330" i="34"/>
  <c r="K330" i="34"/>
  <c r="J330" i="34"/>
  <c r="M329" i="34"/>
  <c r="L329" i="34"/>
  <c r="K329" i="34"/>
  <c r="J329" i="34"/>
  <c r="H329" i="34"/>
  <c r="G329" i="34"/>
  <c r="F329" i="34"/>
  <c r="E329" i="34"/>
  <c r="D329" i="34"/>
  <c r="C329" i="34"/>
  <c r="M328" i="34"/>
  <c r="L328" i="34"/>
  <c r="K328" i="34"/>
  <c r="J328" i="34"/>
  <c r="M327" i="34"/>
  <c r="L327" i="34"/>
  <c r="K327" i="34"/>
  <c r="J327" i="34"/>
  <c r="H327" i="34"/>
  <c r="G327" i="34"/>
  <c r="F327" i="34"/>
  <c r="E327" i="34"/>
  <c r="D327" i="34"/>
  <c r="C327" i="34"/>
  <c r="M326" i="34"/>
  <c r="L326" i="34"/>
  <c r="K326" i="34"/>
  <c r="J326" i="34"/>
  <c r="M325" i="34"/>
  <c r="L325" i="34"/>
  <c r="K325" i="34"/>
  <c r="J325" i="34"/>
  <c r="H325" i="34"/>
  <c r="G325" i="34"/>
  <c r="F325" i="34"/>
  <c r="E325" i="34"/>
  <c r="D325" i="34"/>
  <c r="C325" i="34"/>
  <c r="M324" i="34"/>
  <c r="L324" i="34"/>
  <c r="K324" i="34"/>
  <c r="J324" i="34"/>
  <c r="M323" i="34"/>
  <c r="L323" i="34"/>
  <c r="K323" i="34"/>
  <c r="J323" i="34"/>
  <c r="H323" i="34"/>
  <c r="G323" i="34"/>
  <c r="F323" i="34"/>
  <c r="E323" i="34"/>
  <c r="D323" i="34"/>
  <c r="C323" i="34"/>
  <c r="M322" i="34"/>
  <c r="L322" i="34"/>
  <c r="K322" i="34"/>
  <c r="J322" i="34"/>
  <c r="M321" i="34"/>
  <c r="L321" i="34"/>
  <c r="K321" i="34"/>
  <c r="J321" i="34"/>
  <c r="H321" i="34"/>
  <c r="G321" i="34"/>
  <c r="F321" i="34"/>
  <c r="E321" i="34"/>
  <c r="D321" i="34"/>
  <c r="C321" i="34"/>
  <c r="M320" i="34"/>
  <c r="L320" i="34"/>
  <c r="K320" i="34"/>
  <c r="J320" i="34"/>
  <c r="M319" i="34"/>
  <c r="L319" i="34"/>
  <c r="K319" i="34"/>
  <c r="J319" i="34"/>
  <c r="H319" i="34"/>
  <c r="G319" i="34"/>
  <c r="F319" i="34"/>
  <c r="E319" i="34"/>
  <c r="D319" i="34"/>
  <c r="C319" i="34"/>
  <c r="M318" i="34"/>
  <c r="L318" i="34"/>
  <c r="K318" i="34"/>
  <c r="J318" i="34"/>
  <c r="M317" i="34"/>
  <c r="L317" i="34"/>
  <c r="K317" i="34"/>
  <c r="J317" i="34"/>
  <c r="H317" i="34"/>
  <c r="G317" i="34"/>
  <c r="F317" i="34"/>
  <c r="E317" i="34"/>
  <c r="D317" i="34"/>
  <c r="C317" i="34"/>
  <c r="M316" i="34"/>
  <c r="L316" i="34"/>
  <c r="K316" i="34"/>
  <c r="J316" i="34"/>
  <c r="M315" i="34"/>
  <c r="L315" i="34"/>
  <c r="K315" i="34"/>
  <c r="J315" i="34"/>
  <c r="H315" i="34"/>
  <c r="G315" i="34"/>
  <c r="F315" i="34"/>
  <c r="E315" i="34"/>
  <c r="D315" i="34"/>
  <c r="C315" i="34"/>
  <c r="M314" i="34"/>
  <c r="L314" i="34"/>
  <c r="K314" i="34"/>
  <c r="J314" i="34"/>
  <c r="M313" i="34"/>
  <c r="L313" i="34"/>
  <c r="K313" i="34"/>
  <c r="J313" i="34"/>
  <c r="H313" i="34"/>
  <c r="G313" i="34"/>
  <c r="F313" i="34"/>
  <c r="E313" i="34"/>
  <c r="D313" i="34"/>
  <c r="C313" i="34"/>
  <c r="M312" i="34"/>
  <c r="L312" i="34"/>
  <c r="K312" i="34"/>
  <c r="J312" i="34"/>
  <c r="M311" i="34"/>
  <c r="L311" i="34"/>
  <c r="K311" i="34"/>
  <c r="J311" i="34"/>
  <c r="H311" i="34"/>
  <c r="G311" i="34"/>
  <c r="F311" i="34"/>
  <c r="E311" i="34"/>
  <c r="D311" i="34"/>
  <c r="C311" i="34"/>
  <c r="M310" i="34"/>
  <c r="L310" i="34"/>
  <c r="K310" i="34"/>
  <c r="J310" i="34"/>
  <c r="M309" i="34"/>
  <c r="L309" i="34"/>
  <c r="K309" i="34"/>
  <c r="J309" i="34"/>
  <c r="H309" i="34"/>
  <c r="G309" i="34"/>
  <c r="F309" i="34"/>
  <c r="E309" i="34"/>
  <c r="D309" i="34"/>
  <c r="C309" i="34"/>
  <c r="M308" i="34"/>
  <c r="L308" i="34"/>
  <c r="K308" i="34"/>
  <c r="J308" i="34"/>
  <c r="M307" i="34"/>
  <c r="L307" i="34"/>
  <c r="K307" i="34"/>
  <c r="J307" i="34"/>
  <c r="H307" i="34"/>
  <c r="G307" i="34"/>
  <c r="F307" i="34"/>
  <c r="E307" i="34"/>
  <c r="D307" i="34"/>
  <c r="C307" i="34"/>
  <c r="M306" i="34"/>
  <c r="L306" i="34"/>
  <c r="K306" i="34"/>
  <c r="J306" i="34"/>
  <c r="M305" i="34"/>
  <c r="L305" i="34"/>
  <c r="K305" i="34"/>
  <c r="J305" i="34"/>
  <c r="H305" i="34"/>
  <c r="G305" i="34"/>
  <c r="F305" i="34"/>
  <c r="E305" i="34"/>
  <c r="D305" i="34"/>
  <c r="C305" i="34"/>
  <c r="M304" i="34"/>
  <c r="L304" i="34"/>
  <c r="K304" i="34"/>
  <c r="J304" i="34"/>
  <c r="M303" i="34"/>
  <c r="L303" i="34"/>
  <c r="K303" i="34"/>
  <c r="J303" i="34"/>
  <c r="H303" i="34"/>
  <c r="G303" i="34"/>
  <c r="F303" i="34"/>
  <c r="E303" i="34"/>
  <c r="D303" i="34"/>
  <c r="C303" i="34"/>
  <c r="M302" i="34"/>
  <c r="L302" i="34"/>
  <c r="K302" i="34"/>
  <c r="J302" i="34"/>
  <c r="M301" i="34"/>
  <c r="L301" i="34"/>
  <c r="K301" i="34"/>
  <c r="J301" i="34"/>
  <c r="H301" i="34"/>
  <c r="G301" i="34"/>
  <c r="F301" i="34"/>
  <c r="E301" i="34"/>
  <c r="D301" i="34"/>
  <c r="C301" i="34"/>
  <c r="M300" i="34"/>
  <c r="L300" i="34"/>
  <c r="K300" i="34"/>
  <c r="J300" i="34"/>
  <c r="M299" i="34"/>
  <c r="L299" i="34"/>
  <c r="K299" i="34"/>
  <c r="J299" i="34"/>
  <c r="H299" i="34"/>
  <c r="G299" i="34"/>
  <c r="F299" i="34"/>
  <c r="E299" i="34"/>
  <c r="D299" i="34"/>
  <c r="C299" i="34"/>
  <c r="M298" i="34"/>
  <c r="L298" i="34"/>
  <c r="K298" i="34"/>
  <c r="J298" i="34"/>
  <c r="M297" i="34"/>
  <c r="L297" i="34"/>
  <c r="K297" i="34"/>
  <c r="J297" i="34"/>
  <c r="H297" i="34"/>
  <c r="G297" i="34"/>
  <c r="F297" i="34"/>
  <c r="E297" i="34"/>
  <c r="D297" i="34"/>
  <c r="C297" i="34"/>
  <c r="M296" i="34"/>
  <c r="L296" i="34"/>
  <c r="K296" i="34"/>
  <c r="J296" i="34"/>
  <c r="M295" i="34"/>
  <c r="L295" i="34"/>
  <c r="K295" i="34"/>
  <c r="J295" i="34"/>
  <c r="H295" i="34"/>
  <c r="G295" i="34"/>
  <c r="F295" i="34"/>
  <c r="E295" i="34"/>
  <c r="D295" i="34"/>
  <c r="C295" i="34"/>
  <c r="M294" i="34"/>
  <c r="L294" i="34"/>
  <c r="K294" i="34"/>
  <c r="J294" i="34"/>
  <c r="M293" i="34"/>
  <c r="L293" i="34"/>
  <c r="K293" i="34"/>
  <c r="J293" i="34"/>
  <c r="H293" i="34"/>
  <c r="G293" i="34"/>
  <c r="F293" i="34"/>
  <c r="E293" i="34"/>
  <c r="D293" i="34"/>
  <c r="C293" i="34"/>
  <c r="M292" i="34"/>
  <c r="L292" i="34"/>
  <c r="K292" i="34"/>
  <c r="J292" i="34"/>
  <c r="M291" i="34"/>
  <c r="L291" i="34"/>
  <c r="K291" i="34"/>
  <c r="J291" i="34"/>
  <c r="H291" i="34"/>
  <c r="G291" i="34"/>
  <c r="F291" i="34"/>
  <c r="E291" i="34"/>
  <c r="D291" i="34"/>
  <c r="C291" i="34"/>
  <c r="M290" i="34"/>
  <c r="L290" i="34"/>
  <c r="K290" i="34"/>
  <c r="J290" i="34"/>
  <c r="M289" i="34"/>
  <c r="L289" i="34"/>
  <c r="K289" i="34"/>
  <c r="J289" i="34"/>
  <c r="H289" i="34"/>
  <c r="G289" i="34"/>
  <c r="F289" i="34"/>
  <c r="E289" i="34"/>
  <c r="D289" i="34"/>
  <c r="C289" i="34"/>
  <c r="M288" i="34"/>
  <c r="L288" i="34"/>
  <c r="K288" i="34"/>
  <c r="J288" i="34"/>
  <c r="M287" i="34"/>
  <c r="L287" i="34"/>
  <c r="K287" i="34"/>
  <c r="J287" i="34"/>
  <c r="H287" i="34"/>
  <c r="G287" i="34"/>
  <c r="F287" i="34"/>
  <c r="E287" i="34"/>
  <c r="D287" i="34"/>
  <c r="C287" i="34"/>
  <c r="M286" i="34"/>
  <c r="L286" i="34"/>
  <c r="K286" i="34"/>
  <c r="J286" i="34"/>
  <c r="M285" i="34"/>
  <c r="L285" i="34"/>
  <c r="K285" i="34"/>
  <c r="J285" i="34"/>
  <c r="H285" i="34"/>
  <c r="G285" i="34"/>
  <c r="F285" i="34"/>
  <c r="E285" i="34"/>
  <c r="D285" i="34"/>
  <c r="C285" i="34"/>
  <c r="M284" i="34"/>
  <c r="L284" i="34"/>
  <c r="K284" i="34"/>
  <c r="J284" i="34"/>
  <c r="M283" i="34"/>
  <c r="L283" i="34"/>
  <c r="K283" i="34"/>
  <c r="J283" i="34"/>
  <c r="H283" i="34"/>
  <c r="G283" i="34"/>
  <c r="F283" i="34"/>
  <c r="E283" i="34"/>
  <c r="D283" i="34"/>
  <c r="C283" i="34"/>
  <c r="M282" i="34"/>
  <c r="L282" i="34"/>
  <c r="K282" i="34"/>
  <c r="J282" i="34"/>
  <c r="M281" i="34"/>
  <c r="L281" i="34"/>
  <c r="K281" i="34"/>
  <c r="J281" i="34"/>
  <c r="H281" i="34"/>
  <c r="G281" i="34"/>
  <c r="F281" i="34"/>
  <c r="E281" i="34"/>
  <c r="D281" i="34"/>
  <c r="C281" i="34"/>
  <c r="M280" i="34"/>
  <c r="L280" i="34"/>
  <c r="K280" i="34"/>
  <c r="J280" i="34"/>
  <c r="M279" i="34"/>
  <c r="L279" i="34"/>
  <c r="K279" i="34"/>
  <c r="J279" i="34"/>
  <c r="H279" i="34"/>
  <c r="G279" i="34"/>
  <c r="F279" i="34"/>
  <c r="E279" i="34"/>
  <c r="D279" i="34"/>
  <c r="C279" i="34"/>
  <c r="M278" i="34"/>
  <c r="L278" i="34"/>
  <c r="K278" i="34"/>
  <c r="J278" i="34"/>
  <c r="M277" i="34"/>
  <c r="L277" i="34"/>
  <c r="K277" i="34"/>
  <c r="J277" i="34"/>
  <c r="H277" i="34"/>
  <c r="G277" i="34"/>
  <c r="F277" i="34"/>
  <c r="E277" i="34"/>
  <c r="D277" i="34"/>
  <c r="C277" i="34"/>
  <c r="M276" i="34"/>
  <c r="L276" i="34"/>
  <c r="K276" i="34"/>
  <c r="J276" i="34"/>
  <c r="M275" i="34"/>
  <c r="L275" i="34"/>
  <c r="K275" i="34"/>
  <c r="J275" i="34"/>
  <c r="H275" i="34"/>
  <c r="G275" i="34"/>
  <c r="F275" i="34"/>
  <c r="E275" i="34"/>
  <c r="D275" i="34"/>
  <c r="C275" i="34"/>
  <c r="M274" i="34"/>
  <c r="L274" i="34"/>
  <c r="K274" i="34"/>
  <c r="J274" i="34"/>
  <c r="M273" i="34"/>
  <c r="L273" i="34"/>
  <c r="K273" i="34"/>
  <c r="J273" i="34"/>
  <c r="H273" i="34"/>
  <c r="G273" i="34"/>
  <c r="F273" i="34"/>
  <c r="E273" i="34"/>
  <c r="D273" i="34"/>
  <c r="C273" i="34"/>
  <c r="M272" i="34"/>
  <c r="L272" i="34"/>
  <c r="K272" i="34"/>
  <c r="J272" i="34"/>
  <c r="M271" i="34"/>
  <c r="L271" i="34"/>
  <c r="K271" i="34"/>
  <c r="J271" i="34"/>
  <c r="H271" i="34"/>
  <c r="G271" i="34"/>
  <c r="F271" i="34"/>
  <c r="E271" i="34"/>
  <c r="D271" i="34"/>
  <c r="C271" i="34"/>
  <c r="M270" i="34"/>
  <c r="L270" i="34"/>
  <c r="K270" i="34"/>
  <c r="J270" i="34"/>
  <c r="M269" i="34"/>
  <c r="L269" i="34"/>
  <c r="K269" i="34"/>
  <c r="J269" i="34"/>
  <c r="H269" i="34"/>
  <c r="G269" i="34"/>
  <c r="F269" i="34"/>
  <c r="E269" i="34"/>
  <c r="D269" i="34"/>
  <c r="C269" i="34"/>
  <c r="M268" i="34"/>
  <c r="L268" i="34"/>
  <c r="K268" i="34"/>
  <c r="J268" i="34"/>
  <c r="M267" i="34"/>
  <c r="L267" i="34"/>
  <c r="K267" i="34"/>
  <c r="J267" i="34"/>
  <c r="H267" i="34"/>
  <c r="G267" i="34"/>
  <c r="F267" i="34"/>
  <c r="E267" i="34"/>
  <c r="D267" i="34"/>
  <c r="C267" i="34"/>
  <c r="M266" i="34"/>
  <c r="L266" i="34"/>
  <c r="K266" i="34"/>
  <c r="J266" i="34"/>
  <c r="M265" i="34"/>
  <c r="L265" i="34"/>
  <c r="K265" i="34"/>
  <c r="J265" i="34"/>
  <c r="H265" i="34"/>
  <c r="G265" i="34"/>
  <c r="F265" i="34"/>
  <c r="E265" i="34"/>
  <c r="D265" i="34"/>
  <c r="C265" i="34"/>
  <c r="M264" i="34"/>
  <c r="L264" i="34"/>
  <c r="K264" i="34"/>
  <c r="J264" i="34"/>
  <c r="M263" i="34"/>
  <c r="L263" i="34"/>
  <c r="K263" i="34"/>
  <c r="J263" i="34"/>
  <c r="H263" i="34"/>
  <c r="G263" i="34"/>
  <c r="F263" i="34"/>
  <c r="E263" i="34"/>
  <c r="D263" i="34"/>
  <c r="C263" i="34"/>
  <c r="M262" i="34"/>
  <c r="L262" i="34"/>
  <c r="K262" i="34"/>
  <c r="J262" i="34"/>
  <c r="M261" i="34"/>
  <c r="L261" i="34"/>
  <c r="K261" i="34"/>
  <c r="J261" i="34"/>
  <c r="H261" i="34"/>
  <c r="G261" i="34"/>
  <c r="F261" i="34"/>
  <c r="E261" i="34"/>
  <c r="D261" i="34"/>
  <c r="C261" i="34"/>
  <c r="M260" i="34"/>
  <c r="L260" i="34"/>
  <c r="K260" i="34"/>
  <c r="J260" i="34"/>
  <c r="M259" i="34"/>
  <c r="L259" i="34"/>
  <c r="K259" i="34"/>
  <c r="J259" i="34"/>
  <c r="H259" i="34"/>
  <c r="G259" i="34"/>
  <c r="F259" i="34"/>
  <c r="E259" i="34"/>
  <c r="D259" i="34"/>
  <c r="C259" i="34"/>
  <c r="M258" i="34"/>
  <c r="L258" i="34"/>
  <c r="K258" i="34"/>
  <c r="J258" i="34"/>
  <c r="M257" i="34"/>
  <c r="L257" i="34"/>
  <c r="K257" i="34"/>
  <c r="J257" i="34"/>
  <c r="H257" i="34"/>
  <c r="G257" i="34"/>
  <c r="F257" i="34"/>
  <c r="E257" i="34"/>
  <c r="D257" i="34"/>
  <c r="C257" i="34"/>
  <c r="M256" i="34"/>
  <c r="L256" i="34"/>
  <c r="K256" i="34"/>
  <c r="J256" i="34"/>
  <c r="M255" i="34"/>
  <c r="L255" i="34"/>
  <c r="K255" i="34"/>
  <c r="J255" i="34"/>
  <c r="H255" i="34"/>
  <c r="G255" i="34"/>
  <c r="F255" i="34"/>
  <c r="E255" i="34"/>
  <c r="D255" i="34"/>
  <c r="C255" i="34"/>
  <c r="M254" i="34"/>
  <c r="L254" i="34"/>
  <c r="K254" i="34"/>
  <c r="J254" i="34"/>
  <c r="M253" i="34"/>
  <c r="L253" i="34"/>
  <c r="K253" i="34"/>
  <c r="J253" i="34"/>
  <c r="H253" i="34"/>
  <c r="G253" i="34"/>
  <c r="F253" i="34"/>
  <c r="E253" i="34"/>
  <c r="D253" i="34"/>
  <c r="C253" i="34"/>
  <c r="M252" i="34"/>
  <c r="L252" i="34"/>
  <c r="K252" i="34"/>
  <c r="J252" i="34"/>
  <c r="M251" i="34"/>
  <c r="L251" i="34"/>
  <c r="K251" i="34"/>
  <c r="J251" i="34"/>
  <c r="H251" i="34"/>
  <c r="G251" i="34"/>
  <c r="F251" i="34"/>
  <c r="E251" i="34"/>
  <c r="D251" i="34"/>
  <c r="C251" i="34"/>
  <c r="M250" i="34"/>
  <c r="L250" i="34"/>
  <c r="K250" i="34"/>
  <c r="J250" i="34"/>
  <c r="M249" i="34"/>
  <c r="L249" i="34"/>
  <c r="K249" i="34"/>
  <c r="J249" i="34"/>
  <c r="H249" i="34"/>
  <c r="G249" i="34"/>
  <c r="F249" i="34"/>
  <c r="E249" i="34"/>
  <c r="D249" i="34"/>
  <c r="C249" i="34"/>
  <c r="M248" i="34"/>
  <c r="L248" i="34"/>
  <c r="K248" i="34"/>
  <c r="J248" i="34"/>
  <c r="M247" i="34"/>
  <c r="L247" i="34"/>
  <c r="K247" i="34"/>
  <c r="J247" i="34"/>
  <c r="H247" i="34"/>
  <c r="G247" i="34"/>
  <c r="F247" i="34"/>
  <c r="E247" i="34"/>
  <c r="D247" i="34"/>
  <c r="C247" i="34"/>
  <c r="M246" i="34"/>
  <c r="L246" i="34"/>
  <c r="K246" i="34"/>
  <c r="J246" i="34"/>
  <c r="M245" i="34"/>
  <c r="L245" i="34"/>
  <c r="K245" i="34"/>
  <c r="J245" i="34"/>
  <c r="H245" i="34"/>
  <c r="G245" i="34"/>
  <c r="F245" i="34"/>
  <c r="E245" i="34"/>
  <c r="D245" i="34"/>
  <c r="C245" i="34"/>
  <c r="M244" i="34"/>
  <c r="L244" i="34"/>
  <c r="K244" i="34"/>
  <c r="J244" i="34"/>
  <c r="M243" i="34"/>
  <c r="L243" i="34"/>
  <c r="K243" i="34"/>
  <c r="J243" i="34"/>
  <c r="H243" i="34"/>
  <c r="G243" i="34"/>
  <c r="F243" i="34"/>
  <c r="E243" i="34"/>
  <c r="D243" i="34"/>
  <c r="C243" i="34"/>
  <c r="M242" i="34"/>
  <c r="L242" i="34"/>
  <c r="K242" i="34"/>
  <c r="J242" i="34"/>
  <c r="M241" i="34"/>
  <c r="L241" i="34"/>
  <c r="K241" i="34"/>
  <c r="J241" i="34"/>
  <c r="H241" i="34"/>
  <c r="G241" i="34"/>
  <c r="F241" i="34"/>
  <c r="E241" i="34"/>
  <c r="D241" i="34"/>
  <c r="C241" i="34"/>
  <c r="M240" i="34"/>
  <c r="L240" i="34"/>
  <c r="K240" i="34"/>
  <c r="J240" i="34"/>
  <c r="M239" i="34"/>
  <c r="L239" i="34"/>
  <c r="K239" i="34"/>
  <c r="J239" i="34"/>
  <c r="H239" i="34"/>
  <c r="G239" i="34"/>
  <c r="F239" i="34"/>
  <c r="E239" i="34"/>
  <c r="D239" i="34"/>
  <c r="C239" i="34"/>
  <c r="M238" i="34"/>
  <c r="L238" i="34"/>
  <c r="K238" i="34"/>
  <c r="J238" i="34"/>
  <c r="M237" i="34"/>
  <c r="L237" i="34"/>
  <c r="K237" i="34"/>
  <c r="J237" i="34"/>
  <c r="H237" i="34"/>
  <c r="G237" i="34"/>
  <c r="F237" i="34"/>
  <c r="E237" i="34"/>
  <c r="D237" i="34"/>
  <c r="C237" i="34"/>
  <c r="M236" i="34"/>
  <c r="L236" i="34"/>
  <c r="K236" i="34"/>
  <c r="J236" i="34"/>
  <c r="M235" i="34"/>
  <c r="L235" i="34"/>
  <c r="K235" i="34"/>
  <c r="J235" i="34"/>
  <c r="H235" i="34"/>
  <c r="G235" i="34"/>
  <c r="F235" i="34"/>
  <c r="E235" i="34"/>
  <c r="D235" i="34"/>
  <c r="C235" i="34"/>
  <c r="M234" i="34"/>
  <c r="L234" i="34"/>
  <c r="K234" i="34"/>
  <c r="J234" i="34"/>
  <c r="M233" i="34"/>
  <c r="L233" i="34"/>
  <c r="K233" i="34"/>
  <c r="J233" i="34"/>
  <c r="H233" i="34"/>
  <c r="G233" i="34"/>
  <c r="F233" i="34"/>
  <c r="E233" i="34"/>
  <c r="D233" i="34"/>
  <c r="C233" i="34"/>
  <c r="M232" i="34"/>
  <c r="L232" i="34"/>
  <c r="K232" i="34"/>
  <c r="J232" i="34"/>
  <c r="M231" i="34"/>
  <c r="L231" i="34"/>
  <c r="K231" i="34"/>
  <c r="J231" i="34"/>
  <c r="H231" i="34"/>
  <c r="G231" i="34"/>
  <c r="F231" i="34"/>
  <c r="E231" i="34"/>
  <c r="D231" i="34"/>
  <c r="C231" i="34"/>
  <c r="M230" i="34"/>
  <c r="L230" i="34"/>
  <c r="K230" i="34"/>
  <c r="J230" i="34"/>
  <c r="M229" i="34"/>
  <c r="L229" i="34"/>
  <c r="K229" i="34"/>
  <c r="J229" i="34"/>
  <c r="H229" i="34"/>
  <c r="G229" i="34"/>
  <c r="F229" i="34"/>
  <c r="E229" i="34"/>
  <c r="D229" i="34"/>
  <c r="C229" i="34"/>
  <c r="M228" i="34"/>
  <c r="L228" i="34"/>
  <c r="K228" i="34"/>
  <c r="J228" i="34"/>
  <c r="M227" i="34"/>
  <c r="L227" i="34"/>
  <c r="K227" i="34"/>
  <c r="J227" i="34"/>
  <c r="H227" i="34"/>
  <c r="G227" i="34"/>
  <c r="F227" i="34"/>
  <c r="E227" i="34"/>
  <c r="D227" i="34"/>
  <c r="C227" i="34"/>
  <c r="M226" i="34"/>
  <c r="L226" i="34"/>
  <c r="K226" i="34"/>
  <c r="J226" i="34"/>
  <c r="M225" i="34"/>
  <c r="L225" i="34"/>
  <c r="K225" i="34"/>
  <c r="J225" i="34"/>
  <c r="H225" i="34"/>
  <c r="G225" i="34"/>
  <c r="F225" i="34"/>
  <c r="E225" i="34"/>
  <c r="D225" i="34"/>
  <c r="C225" i="34"/>
  <c r="M224" i="34"/>
  <c r="L224" i="34"/>
  <c r="K224" i="34"/>
  <c r="J224" i="34"/>
  <c r="M223" i="34"/>
  <c r="L223" i="34"/>
  <c r="K223" i="34"/>
  <c r="J223" i="34"/>
  <c r="H223" i="34"/>
  <c r="G223" i="34"/>
  <c r="F223" i="34"/>
  <c r="E223" i="34"/>
  <c r="D223" i="34"/>
  <c r="C223" i="34"/>
  <c r="M222" i="34"/>
  <c r="L222" i="34"/>
  <c r="K222" i="34"/>
  <c r="J222" i="34"/>
  <c r="M221" i="34"/>
  <c r="L221" i="34"/>
  <c r="K221" i="34"/>
  <c r="J221" i="34"/>
  <c r="H221" i="34"/>
  <c r="G221" i="34"/>
  <c r="F221" i="34"/>
  <c r="E221" i="34"/>
  <c r="D221" i="34"/>
  <c r="C221" i="34"/>
  <c r="M220" i="34"/>
  <c r="L220" i="34"/>
  <c r="K220" i="34"/>
  <c r="J220" i="34"/>
  <c r="M219" i="34"/>
  <c r="L219" i="34"/>
  <c r="K219" i="34"/>
  <c r="J219" i="34"/>
  <c r="H219" i="34"/>
  <c r="G219" i="34"/>
  <c r="F219" i="34"/>
  <c r="E219" i="34"/>
  <c r="D219" i="34"/>
  <c r="C219" i="34"/>
  <c r="M218" i="34"/>
  <c r="L218" i="34"/>
  <c r="K218" i="34"/>
  <c r="J218" i="34"/>
  <c r="M217" i="34"/>
  <c r="L217" i="34"/>
  <c r="K217" i="34"/>
  <c r="J217" i="34"/>
  <c r="H217" i="34"/>
  <c r="G217" i="34"/>
  <c r="F217" i="34"/>
  <c r="E217" i="34"/>
  <c r="D217" i="34"/>
  <c r="C217" i="34"/>
  <c r="M216" i="34"/>
  <c r="L216" i="34"/>
  <c r="K216" i="34"/>
  <c r="J216" i="34"/>
  <c r="M215" i="34"/>
  <c r="L215" i="34"/>
  <c r="K215" i="34"/>
  <c r="J215" i="34"/>
  <c r="H215" i="34"/>
  <c r="G215" i="34"/>
  <c r="F215" i="34"/>
  <c r="E215" i="34"/>
  <c r="D215" i="34"/>
  <c r="C215" i="34"/>
  <c r="M214" i="34"/>
  <c r="L214" i="34"/>
  <c r="K214" i="34"/>
  <c r="J214" i="34"/>
  <c r="M213" i="34"/>
  <c r="L213" i="34"/>
  <c r="K213" i="34"/>
  <c r="J213" i="34"/>
  <c r="H213" i="34"/>
  <c r="G213" i="34"/>
  <c r="F213" i="34"/>
  <c r="E213" i="34"/>
  <c r="D213" i="34"/>
  <c r="C213" i="34"/>
  <c r="M212" i="34"/>
  <c r="L212" i="34"/>
  <c r="K212" i="34"/>
  <c r="J212" i="34"/>
  <c r="M211" i="34"/>
  <c r="L211" i="34"/>
  <c r="K211" i="34"/>
  <c r="J211" i="34"/>
  <c r="H211" i="34"/>
  <c r="G211" i="34"/>
  <c r="F211" i="34"/>
  <c r="E211" i="34"/>
  <c r="D211" i="34"/>
  <c r="C211" i="34"/>
  <c r="M210" i="34"/>
  <c r="L210" i="34"/>
  <c r="K210" i="34"/>
  <c r="J210" i="34"/>
  <c r="M209" i="34"/>
  <c r="L209" i="34"/>
  <c r="K209" i="34"/>
  <c r="J209" i="34"/>
  <c r="H209" i="34"/>
  <c r="G209" i="34"/>
  <c r="F209" i="34"/>
  <c r="E209" i="34"/>
  <c r="D209" i="34"/>
  <c r="C209" i="34"/>
  <c r="M208" i="34"/>
  <c r="L208" i="34"/>
  <c r="K208" i="34"/>
  <c r="J208" i="34"/>
  <c r="M207" i="34"/>
  <c r="L207" i="34"/>
  <c r="K207" i="34"/>
  <c r="J207" i="34"/>
  <c r="H207" i="34"/>
  <c r="G207" i="34"/>
  <c r="F207" i="34"/>
  <c r="E207" i="34"/>
  <c r="D207" i="34"/>
  <c r="C207" i="34"/>
  <c r="M206" i="34"/>
  <c r="L206" i="34"/>
  <c r="K206" i="34"/>
  <c r="J206" i="34"/>
  <c r="M205" i="34"/>
  <c r="L205" i="34"/>
  <c r="K205" i="34"/>
  <c r="J205" i="34"/>
  <c r="H205" i="34"/>
  <c r="G205" i="34"/>
  <c r="F205" i="34"/>
  <c r="E205" i="34"/>
  <c r="D205" i="34"/>
  <c r="C205" i="34"/>
  <c r="M204" i="34"/>
  <c r="L204" i="34"/>
  <c r="K204" i="34"/>
  <c r="J204" i="34"/>
  <c r="M203" i="34"/>
  <c r="L203" i="34"/>
  <c r="K203" i="34"/>
  <c r="J203" i="34"/>
  <c r="H203" i="34"/>
  <c r="G203" i="34"/>
  <c r="F203" i="34"/>
  <c r="E203" i="34"/>
  <c r="D203" i="34"/>
  <c r="C203" i="34"/>
  <c r="M202" i="34"/>
  <c r="L202" i="34"/>
  <c r="K202" i="34"/>
  <c r="J202" i="34"/>
  <c r="M201" i="34"/>
  <c r="L201" i="34"/>
  <c r="K201" i="34"/>
  <c r="J201" i="34"/>
  <c r="H201" i="34"/>
  <c r="G201" i="34"/>
  <c r="F201" i="34"/>
  <c r="E201" i="34"/>
  <c r="D201" i="34"/>
  <c r="C201" i="34"/>
  <c r="M200" i="34"/>
  <c r="L200" i="34"/>
  <c r="K200" i="34"/>
  <c r="J200" i="34"/>
  <c r="M199" i="34"/>
  <c r="L199" i="34"/>
  <c r="K199" i="34"/>
  <c r="J199" i="34"/>
  <c r="H199" i="34"/>
  <c r="G199" i="34"/>
  <c r="F199" i="34"/>
  <c r="E199" i="34"/>
  <c r="D199" i="34"/>
  <c r="C199" i="34"/>
  <c r="M198" i="34"/>
  <c r="L198" i="34"/>
  <c r="K198" i="34"/>
  <c r="J198" i="34"/>
  <c r="M197" i="34"/>
  <c r="L197" i="34"/>
  <c r="K197" i="34"/>
  <c r="J197" i="34"/>
  <c r="H197" i="34"/>
  <c r="G197" i="34"/>
  <c r="F197" i="34"/>
  <c r="E197" i="34"/>
  <c r="D197" i="34"/>
  <c r="C197" i="34"/>
  <c r="M196" i="34"/>
  <c r="L196" i="34"/>
  <c r="K196" i="34"/>
  <c r="J196" i="34"/>
  <c r="M195" i="34"/>
  <c r="L195" i="34"/>
  <c r="K195" i="34"/>
  <c r="J195" i="34"/>
  <c r="H195" i="34"/>
  <c r="G195" i="34"/>
  <c r="F195" i="34"/>
  <c r="E195" i="34"/>
  <c r="D195" i="34"/>
  <c r="C195" i="34"/>
  <c r="M194" i="34"/>
  <c r="L194" i="34"/>
  <c r="K194" i="34"/>
  <c r="J194" i="34"/>
  <c r="M193" i="34"/>
  <c r="L193" i="34"/>
  <c r="K193" i="34"/>
  <c r="J193" i="34"/>
  <c r="H193" i="34"/>
  <c r="G193" i="34"/>
  <c r="F193" i="34"/>
  <c r="E193" i="34"/>
  <c r="D193" i="34"/>
  <c r="C193" i="34"/>
  <c r="M192" i="34"/>
  <c r="L192" i="34"/>
  <c r="K192" i="34"/>
  <c r="J192" i="34"/>
  <c r="M191" i="34"/>
  <c r="L191" i="34"/>
  <c r="K191" i="34"/>
  <c r="J191" i="34"/>
  <c r="H191" i="34"/>
  <c r="G191" i="34"/>
  <c r="F191" i="34"/>
  <c r="E191" i="34"/>
  <c r="D191" i="34"/>
  <c r="C191" i="34"/>
  <c r="M190" i="34"/>
  <c r="L190" i="34"/>
  <c r="K190" i="34"/>
  <c r="J190" i="34"/>
  <c r="M189" i="34"/>
  <c r="L189" i="34"/>
  <c r="K189" i="34"/>
  <c r="J189" i="34"/>
  <c r="H189" i="34"/>
  <c r="G189" i="34"/>
  <c r="F189" i="34"/>
  <c r="E189" i="34"/>
  <c r="D189" i="34"/>
  <c r="C189" i="34"/>
  <c r="M188" i="34"/>
  <c r="L188" i="34"/>
  <c r="K188" i="34"/>
  <c r="J188" i="34"/>
  <c r="M187" i="34"/>
  <c r="L187" i="34"/>
  <c r="K187" i="34"/>
  <c r="J187" i="34"/>
  <c r="H187" i="34"/>
  <c r="G187" i="34"/>
  <c r="F187" i="34"/>
  <c r="E187" i="34"/>
  <c r="D187" i="34"/>
  <c r="C187" i="34"/>
  <c r="M186" i="34"/>
  <c r="L186" i="34"/>
  <c r="K186" i="34"/>
  <c r="J186" i="34"/>
  <c r="M185" i="34"/>
  <c r="L185" i="34"/>
  <c r="K185" i="34"/>
  <c r="J185" i="34"/>
  <c r="H185" i="34"/>
  <c r="G185" i="34"/>
  <c r="F185" i="34"/>
  <c r="E185" i="34"/>
  <c r="D185" i="34"/>
  <c r="C185" i="34"/>
  <c r="M184" i="34"/>
  <c r="L184" i="34"/>
  <c r="K184" i="34"/>
  <c r="J184" i="34"/>
  <c r="M183" i="34"/>
  <c r="L183" i="34"/>
  <c r="K183" i="34"/>
  <c r="J183" i="34"/>
  <c r="H183" i="34"/>
  <c r="G183" i="34"/>
  <c r="F183" i="34"/>
  <c r="E183" i="34"/>
  <c r="D183" i="34"/>
  <c r="C183" i="34"/>
  <c r="M182" i="34"/>
  <c r="L182" i="34"/>
  <c r="K182" i="34"/>
  <c r="J182" i="34"/>
  <c r="M181" i="34"/>
  <c r="L181" i="34"/>
  <c r="K181" i="34"/>
  <c r="J181" i="34"/>
  <c r="H181" i="34"/>
  <c r="G181" i="34"/>
  <c r="F181" i="34"/>
  <c r="E181" i="34"/>
  <c r="D181" i="34"/>
  <c r="C181" i="34"/>
  <c r="M180" i="34"/>
  <c r="L180" i="34"/>
  <c r="K180" i="34"/>
  <c r="J180" i="34"/>
  <c r="M179" i="34"/>
  <c r="L179" i="34"/>
  <c r="K179" i="34"/>
  <c r="J179" i="34"/>
  <c r="H179" i="34"/>
  <c r="G179" i="34"/>
  <c r="F179" i="34"/>
  <c r="E179" i="34"/>
  <c r="D179" i="34"/>
  <c r="C179" i="34"/>
  <c r="M178" i="34"/>
  <c r="L178" i="34"/>
  <c r="K178" i="34"/>
  <c r="J178" i="34"/>
  <c r="M177" i="34"/>
  <c r="L177" i="34"/>
  <c r="K177" i="34"/>
  <c r="J177" i="34"/>
  <c r="H177" i="34"/>
  <c r="G177" i="34"/>
  <c r="F177" i="34"/>
  <c r="E177" i="34"/>
  <c r="D177" i="34"/>
  <c r="C177" i="34"/>
  <c r="M176" i="34"/>
  <c r="L176" i="34"/>
  <c r="K176" i="34"/>
  <c r="J176" i="34"/>
  <c r="M175" i="34"/>
  <c r="L175" i="34"/>
  <c r="K175" i="34"/>
  <c r="J175" i="34"/>
  <c r="H175" i="34"/>
  <c r="G175" i="34"/>
  <c r="F175" i="34"/>
  <c r="E175" i="34"/>
  <c r="D175" i="34"/>
  <c r="C175" i="34"/>
  <c r="M174" i="34"/>
  <c r="L174" i="34"/>
  <c r="K174" i="34"/>
  <c r="J174" i="34"/>
  <c r="M173" i="34"/>
  <c r="L173" i="34"/>
  <c r="K173" i="34"/>
  <c r="J173" i="34"/>
  <c r="H173" i="34"/>
  <c r="G173" i="34"/>
  <c r="F173" i="34"/>
  <c r="E173" i="34"/>
  <c r="D173" i="34"/>
  <c r="C173" i="34"/>
  <c r="M172" i="34"/>
  <c r="L172" i="34"/>
  <c r="K172" i="34"/>
  <c r="J172" i="34"/>
  <c r="M171" i="34"/>
  <c r="L171" i="34"/>
  <c r="K171" i="34"/>
  <c r="J171" i="34"/>
  <c r="H171" i="34"/>
  <c r="G171" i="34"/>
  <c r="F171" i="34"/>
  <c r="E171" i="34"/>
  <c r="D171" i="34"/>
  <c r="C171" i="34"/>
  <c r="M170" i="34"/>
  <c r="L170" i="34"/>
  <c r="K170" i="34"/>
  <c r="J170" i="34"/>
  <c r="M169" i="34"/>
  <c r="L169" i="34"/>
  <c r="K169" i="34"/>
  <c r="J169" i="34"/>
  <c r="H169" i="34"/>
  <c r="G169" i="34"/>
  <c r="F169" i="34"/>
  <c r="E169" i="34"/>
  <c r="D169" i="34"/>
  <c r="C169" i="34"/>
  <c r="M168" i="34"/>
  <c r="L168" i="34"/>
  <c r="K168" i="34"/>
  <c r="J168" i="34"/>
  <c r="M167" i="34"/>
  <c r="L167" i="34"/>
  <c r="K167" i="34"/>
  <c r="J167" i="34"/>
  <c r="H167" i="34"/>
  <c r="G167" i="34"/>
  <c r="F167" i="34"/>
  <c r="E167" i="34"/>
  <c r="D167" i="34"/>
  <c r="C167" i="34"/>
  <c r="M166" i="34"/>
  <c r="L166" i="34"/>
  <c r="K166" i="34"/>
  <c r="J166" i="34"/>
  <c r="M165" i="34"/>
  <c r="L165" i="34"/>
  <c r="K165" i="34"/>
  <c r="J165" i="34"/>
  <c r="H165" i="34"/>
  <c r="G165" i="34"/>
  <c r="F165" i="34"/>
  <c r="E165" i="34"/>
  <c r="D165" i="34"/>
  <c r="C165" i="34"/>
  <c r="M164" i="34"/>
  <c r="L164" i="34"/>
  <c r="K164" i="34"/>
  <c r="J164" i="34"/>
  <c r="M163" i="34"/>
  <c r="L163" i="34"/>
  <c r="K163" i="34"/>
  <c r="J163" i="34"/>
  <c r="H163" i="34"/>
  <c r="G163" i="34"/>
  <c r="F163" i="34"/>
  <c r="E163" i="34"/>
  <c r="D163" i="34"/>
  <c r="C163" i="34"/>
  <c r="M162" i="34"/>
  <c r="L162" i="34"/>
  <c r="K162" i="34"/>
  <c r="J162" i="34"/>
  <c r="M161" i="34"/>
  <c r="L161" i="34"/>
  <c r="K161" i="34"/>
  <c r="J161" i="34"/>
  <c r="H161" i="34"/>
  <c r="G161" i="34"/>
  <c r="F161" i="34"/>
  <c r="E161" i="34"/>
  <c r="D161" i="34"/>
  <c r="C161" i="34"/>
  <c r="M160" i="34"/>
  <c r="L160" i="34"/>
  <c r="K160" i="34"/>
  <c r="J160" i="34"/>
  <c r="M159" i="34"/>
  <c r="L159" i="34"/>
  <c r="K159" i="34"/>
  <c r="J159" i="34"/>
  <c r="H159" i="34"/>
  <c r="G159" i="34"/>
  <c r="F159" i="34"/>
  <c r="E159" i="34"/>
  <c r="D159" i="34"/>
  <c r="C159" i="34"/>
  <c r="M158" i="34"/>
  <c r="L158" i="34"/>
  <c r="K158" i="34"/>
  <c r="J158" i="34"/>
  <c r="M157" i="34"/>
  <c r="L157" i="34"/>
  <c r="K157" i="34"/>
  <c r="J157" i="34"/>
  <c r="H157" i="34"/>
  <c r="G157" i="34"/>
  <c r="F157" i="34"/>
  <c r="E157" i="34"/>
  <c r="D157" i="34"/>
  <c r="C157" i="34"/>
  <c r="M156" i="34"/>
  <c r="L156" i="34"/>
  <c r="K156" i="34"/>
  <c r="J156" i="34"/>
  <c r="M155" i="34"/>
  <c r="L155" i="34"/>
  <c r="K155" i="34"/>
  <c r="J155" i="34"/>
  <c r="H155" i="34"/>
  <c r="G155" i="34"/>
  <c r="F155" i="34"/>
  <c r="E155" i="34"/>
  <c r="D155" i="34"/>
  <c r="C155" i="34"/>
  <c r="M154" i="34"/>
  <c r="L154" i="34"/>
  <c r="K154" i="34"/>
  <c r="J154" i="34"/>
  <c r="M153" i="34"/>
  <c r="L153" i="34"/>
  <c r="K153" i="34"/>
  <c r="J153" i="34"/>
  <c r="H153" i="34"/>
  <c r="G153" i="34"/>
  <c r="F153" i="34"/>
  <c r="E153" i="34"/>
  <c r="D153" i="34"/>
  <c r="C153" i="34"/>
  <c r="M152" i="34"/>
  <c r="L152" i="34"/>
  <c r="K152" i="34"/>
  <c r="J152" i="34"/>
  <c r="M151" i="34"/>
  <c r="L151" i="34"/>
  <c r="K151" i="34"/>
  <c r="J151" i="34"/>
  <c r="H151" i="34"/>
  <c r="G151" i="34"/>
  <c r="F151" i="34"/>
  <c r="E151" i="34"/>
  <c r="D151" i="34"/>
  <c r="C151" i="34"/>
  <c r="M150" i="34"/>
  <c r="L150" i="34"/>
  <c r="K150" i="34"/>
  <c r="J150" i="34"/>
  <c r="M149" i="34"/>
  <c r="L149" i="34"/>
  <c r="K149" i="34"/>
  <c r="J149" i="34"/>
  <c r="H149" i="34"/>
  <c r="G149" i="34"/>
  <c r="F149" i="34"/>
  <c r="E149" i="34"/>
  <c r="D149" i="34"/>
  <c r="C149" i="34"/>
  <c r="M148" i="34"/>
  <c r="L148" i="34"/>
  <c r="K148" i="34"/>
  <c r="J148" i="34"/>
  <c r="M147" i="34"/>
  <c r="L147" i="34"/>
  <c r="K147" i="34"/>
  <c r="J147" i="34"/>
  <c r="H147" i="34"/>
  <c r="G147" i="34"/>
  <c r="F147" i="34"/>
  <c r="E147" i="34"/>
  <c r="D147" i="34"/>
  <c r="C147" i="34"/>
  <c r="M146" i="34"/>
  <c r="L146" i="34"/>
  <c r="K146" i="34"/>
  <c r="J146" i="34"/>
  <c r="M145" i="34"/>
  <c r="L145" i="34"/>
  <c r="K145" i="34"/>
  <c r="J145" i="34"/>
  <c r="H145" i="34"/>
  <c r="G145" i="34"/>
  <c r="F145" i="34"/>
  <c r="E145" i="34"/>
  <c r="D145" i="34"/>
  <c r="C145" i="34"/>
  <c r="M144" i="34"/>
  <c r="L144" i="34"/>
  <c r="K144" i="34"/>
  <c r="J144" i="34"/>
  <c r="M143" i="34"/>
  <c r="L143" i="34"/>
  <c r="K143" i="34"/>
  <c r="J143" i="34"/>
  <c r="H143" i="34"/>
  <c r="G143" i="34"/>
  <c r="F143" i="34"/>
  <c r="E143" i="34"/>
  <c r="D143" i="34"/>
  <c r="C143" i="34"/>
  <c r="M142" i="34"/>
  <c r="L142" i="34"/>
  <c r="K142" i="34"/>
  <c r="J142" i="34"/>
  <c r="M141" i="34"/>
  <c r="L141" i="34"/>
  <c r="K141" i="34"/>
  <c r="J141" i="34"/>
  <c r="H141" i="34"/>
  <c r="G141" i="34"/>
  <c r="F141" i="34"/>
  <c r="E141" i="34"/>
  <c r="D141" i="34"/>
  <c r="C141" i="34"/>
  <c r="M140" i="34"/>
  <c r="L140" i="34"/>
  <c r="K140" i="34"/>
  <c r="J140" i="34"/>
  <c r="M139" i="34"/>
  <c r="L139" i="34"/>
  <c r="K139" i="34"/>
  <c r="J139" i="34"/>
  <c r="H139" i="34"/>
  <c r="G139" i="34"/>
  <c r="F139" i="34"/>
  <c r="E139" i="34"/>
  <c r="D139" i="34"/>
  <c r="C139" i="34"/>
  <c r="M138" i="34"/>
  <c r="L138" i="34"/>
  <c r="K138" i="34"/>
  <c r="J138" i="34"/>
  <c r="M137" i="34"/>
  <c r="L137" i="34"/>
  <c r="K137" i="34"/>
  <c r="J137" i="34"/>
  <c r="H137" i="34"/>
  <c r="G137" i="34"/>
  <c r="F137" i="34"/>
  <c r="E137" i="34"/>
  <c r="D137" i="34"/>
  <c r="C137" i="34"/>
  <c r="M136" i="34"/>
  <c r="L136" i="34"/>
  <c r="K136" i="34"/>
  <c r="J136" i="34"/>
  <c r="M135" i="34"/>
  <c r="L135" i="34"/>
  <c r="K135" i="34"/>
  <c r="J135" i="34"/>
  <c r="H135" i="34"/>
  <c r="G135" i="34"/>
  <c r="F135" i="34"/>
  <c r="E135" i="34"/>
  <c r="D135" i="34"/>
  <c r="C135" i="34"/>
  <c r="M134" i="34"/>
  <c r="L134" i="34"/>
  <c r="K134" i="34"/>
  <c r="J134" i="34"/>
  <c r="M133" i="34"/>
  <c r="L133" i="34"/>
  <c r="K133" i="34"/>
  <c r="J133" i="34"/>
  <c r="H133" i="34"/>
  <c r="G133" i="34"/>
  <c r="F133" i="34"/>
  <c r="E133" i="34"/>
  <c r="D133" i="34"/>
  <c r="C133" i="34"/>
  <c r="M132" i="34"/>
  <c r="L132" i="34"/>
  <c r="K132" i="34"/>
  <c r="J132" i="34"/>
  <c r="M131" i="34"/>
  <c r="L131" i="34"/>
  <c r="K131" i="34"/>
  <c r="J131" i="34"/>
  <c r="H131" i="34"/>
  <c r="G131" i="34"/>
  <c r="F131" i="34"/>
  <c r="E131" i="34"/>
  <c r="D131" i="34"/>
  <c r="C131" i="34"/>
  <c r="M130" i="34"/>
  <c r="L130" i="34"/>
  <c r="K130" i="34"/>
  <c r="J130" i="34"/>
  <c r="M129" i="34"/>
  <c r="L129" i="34"/>
  <c r="K129" i="34"/>
  <c r="J129" i="34"/>
  <c r="H129" i="34"/>
  <c r="G129" i="34"/>
  <c r="F129" i="34"/>
  <c r="E129" i="34"/>
  <c r="D129" i="34"/>
  <c r="C129" i="34"/>
  <c r="M128" i="34"/>
  <c r="L128" i="34"/>
  <c r="K128" i="34"/>
  <c r="J128" i="34"/>
  <c r="M127" i="34"/>
  <c r="L127" i="34"/>
  <c r="K127" i="34"/>
  <c r="J127" i="34"/>
  <c r="H127" i="34"/>
  <c r="G127" i="34"/>
  <c r="F127" i="34"/>
  <c r="E127" i="34"/>
  <c r="D127" i="34"/>
  <c r="C127" i="34"/>
  <c r="M126" i="34"/>
  <c r="L126" i="34"/>
  <c r="K126" i="34"/>
  <c r="J126" i="34"/>
  <c r="M125" i="34"/>
  <c r="L125" i="34"/>
  <c r="K125" i="34"/>
  <c r="J125" i="34"/>
  <c r="H125" i="34"/>
  <c r="G125" i="34"/>
  <c r="F125" i="34"/>
  <c r="E125" i="34"/>
  <c r="D125" i="34"/>
  <c r="C125" i="34"/>
  <c r="M124" i="34"/>
  <c r="L124" i="34"/>
  <c r="K124" i="34"/>
  <c r="J124" i="34"/>
  <c r="M123" i="34"/>
  <c r="L123" i="34"/>
  <c r="K123" i="34"/>
  <c r="J123" i="34"/>
  <c r="H123" i="34"/>
  <c r="G123" i="34"/>
  <c r="F123" i="34"/>
  <c r="E123" i="34"/>
  <c r="D123" i="34"/>
  <c r="C123" i="34"/>
  <c r="M122" i="34"/>
  <c r="L122" i="34"/>
  <c r="K122" i="34"/>
  <c r="J122" i="34"/>
  <c r="M121" i="34"/>
  <c r="L121" i="34"/>
  <c r="K121" i="34"/>
  <c r="J121" i="34"/>
  <c r="H121" i="34"/>
  <c r="G121" i="34"/>
  <c r="F121" i="34"/>
  <c r="E121" i="34"/>
  <c r="D121" i="34"/>
  <c r="C121" i="34"/>
  <c r="M120" i="34"/>
  <c r="L120" i="34"/>
  <c r="K120" i="34"/>
  <c r="J120" i="34"/>
  <c r="M119" i="34"/>
  <c r="L119" i="34"/>
  <c r="K119" i="34"/>
  <c r="J119" i="34"/>
  <c r="H119" i="34"/>
  <c r="G119" i="34"/>
  <c r="F119" i="34"/>
  <c r="E119" i="34"/>
  <c r="D119" i="34"/>
  <c r="C119" i="34"/>
  <c r="M118" i="34"/>
  <c r="L118" i="34"/>
  <c r="K118" i="34"/>
  <c r="J118" i="34"/>
  <c r="M117" i="34"/>
  <c r="L117" i="34"/>
  <c r="K117" i="34"/>
  <c r="J117" i="34"/>
  <c r="H117" i="34"/>
  <c r="G117" i="34"/>
  <c r="F117" i="34"/>
  <c r="E117" i="34"/>
  <c r="D117" i="34"/>
  <c r="C117" i="34"/>
  <c r="M116" i="34"/>
  <c r="L116" i="34"/>
  <c r="K116" i="34"/>
  <c r="J116" i="34"/>
  <c r="M115" i="34"/>
  <c r="L115" i="34"/>
  <c r="K115" i="34"/>
  <c r="J115" i="34"/>
  <c r="H115" i="34"/>
  <c r="G115" i="34"/>
  <c r="F115" i="34"/>
  <c r="E115" i="34"/>
  <c r="D115" i="34"/>
  <c r="C115" i="34"/>
  <c r="M114" i="34"/>
  <c r="L114" i="34"/>
  <c r="K114" i="34"/>
  <c r="J114" i="34"/>
  <c r="M113" i="34"/>
  <c r="L113" i="34"/>
  <c r="K113" i="34"/>
  <c r="J113" i="34"/>
  <c r="H113" i="34"/>
  <c r="G113" i="34"/>
  <c r="F113" i="34"/>
  <c r="E113" i="34"/>
  <c r="D113" i="34"/>
  <c r="C113" i="34"/>
  <c r="M112" i="34"/>
  <c r="L112" i="34"/>
  <c r="K112" i="34"/>
  <c r="J112" i="34"/>
  <c r="M111" i="34"/>
  <c r="L111" i="34"/>
  <c r="K111" i="34"/>
  <c r="J111" i="34"/>
  <c r="H111" i="34"/>
  <c r="G111" i="34"/>
  <c r="F111" i="34"/>
  <c r="E111" i="34"/>
  <c r="D111" i="34"/>
  <c r="C111" i="34"/>
  <c r="M110" i="34"/>
  <c r="L110" i="34"/>
  <c r="K110" i="34"/>
  <c r="J110" i="34"/>
  <c r="M109" i="34"/>
  <c r="L109" i="34"/>
  <c r="K109" i="34"/>
  <c r="J109" i="34"/>
  <c r="H109" i="34"/>
  <c r="G109" i="34"/>
  <c r="F109" i="34"/>
  <c r="E109" i="34"/>
  <c r="D109" i="34"/>
  <c r="C109" i="34"/>
  <c r="M108" i="34"/>
  <c r="L108" i="34"/>
  <c r="K108" i="34"/>
  <c r="J108" i="34"/>
  <c r="M107" i="34"/>
  <c r="L107" i="34"/>
  <c r="K107" i="34"/>
  <c r="J107" i="34"/>
  <c r="H107" i="34"/>
  <c r="G107" i="34"/>
  <c r="F107" i="34"/>
  <c r="E107" i="34"/>
  <c r="D107" i="34"/>
  <c r="C107" i="34"/>
  <c r="M106" i="34"/>
  <c r="L106" i="34"/>
  <c r="K106" i="34"/>
  <c r="J106" i="34"/>
  <c r="M105" i="34"/>
  <c r="L105" i="34"/>
  <c r="K105" i="34"/>
  <c r="J105" i="34"/>
  <c r="H105" i="34"/>
  <c r="G105" i="34"/>
  <c r="F105" i="34"/>
  <c r="E105" i="34"/>
  <c r="D105" i="34"/>
  <c r="C105" i="34"/>
  <c r="M104" i="34"/>
  <c r="L104" i="34"/>
  <c r="K104" i="34"/>
  <c r="J104" i="34"/>
  <c r="M103" i="34"/>
  <c r="L103" i="34"/>
  <c r="K103" i="34"/>
  <c r="J103" i="34"/>
  <c r="H103" i="34"/>
  <c r="G103" i="34"/>
  <c r="F103" i="34"/>
  <c r="E103" i="34"/>
  <c r="D103" i="34"/>
  <c r="C103" i="34"/>
  <c r="M102" i="34"/>
  <c r="L102" i="34"/>
  <c r="K102" i="34"/>
  <c r="J102" i="34"/>
  <c r="M101" i="34"/>
  <c r="L101" i="34"/>
  <c r="K101" i="34"/>
  <c r="J101" i="34"/>
  <c r="H101" i="34"/>
  <c r="G101" i="34"/>
  <c r="F101" i="34"/>
  <c r="E101" i="34"/>
  <c r="D101" i="34"/>
  <c r="C101" i="34"/>
  <c r="M100" i="34"/>
  <c r="L100" i="34"/>
  <c r="K100" i="34"/>
  <c r="J100" i="34"/>
  <c r="M99" i="34"/>
  <c r="L99" i="34"/>
  <c r="K99" i="34"/>
  <c r="J99" i="34"/>
  <c r="H99" i="34"/>
  <c r="G99" i="34"/>
  <c r="F99" i="34"/>
  <c r="E99" i="34"/>
  <c r="D99" i="34"/>
  <c r="C99" i="34"/>
  <c r="M98" i="34"/>
  <c r="L98" i="34"/>
  <c r="K98" i="34"/>
  <c r="J98" i="34"/>
  <c r="M97" i="34"/>
  <c r="L97" i="34"/>
  <c r="K97" i="34"/>
  <c r="J97" i="34"/>
  <c r="H97" i="34"/>
  <c r="G97" i="34"/>
  <c r="F97" i="34"/>
  <c r="E97" i="34"/>
  <c r="D97" i="34"/>
  <c r="C97" i="34"/>
  <c r="M96" i="34"/>
  <c r="L96" i="34"/>
  <c r="K96" i="34"/>
  <c r="J96" i="34"/>
  <c r="M95" i="34"/>
  <c r="L95" i="34"/>
  <c r="K95" i="34"/>
  <c r="J95" i="34"/>
  <c r="H95" i="34"/>
  <c r="G95" i="34"/>
  <c r="F95" i="34"/>
  <c r="E95" i="34"/>
  <c r="D95" i="34"/>
  <c r="C95" i="34"/>
  <c r="M94" i="34"/>
  <c r="L94" i="34"/>
  <c r="K94" i="34"/>
  <c r="J94" i="34"/>
  <c r="M93" i="34"/>
  <c r="L93" i="34"/>
  <c r="K93" i="34"/>
  <c r="J93" i="34"/>
  <c r="H93" i="34"/>
  <c r="G93" i="34"/>
  <c r="F93" i="34"/>
  <c r="E93" i="34"/>
  <c r="D93" i="34"/>
  <c r="C93" i="34"/>
  <c r="M92" i="34"/>
  <c r="L92" i="34"/>
  <c r="K92" i="34"/>
  <c r="J92" i="34"/>
  <c r="M91" i="34"/>
  <c r="L91" i="34"/>
  <c r="K91" i="34"/>
  <c r="J91" i="34"/>
  <c r="H91" i="34"/>
  <c r="G91" i="34"/>
  <c r="F91" i="34"/>
  <c r="E91" i="34"/>
  <c r="D91" i="34"/>
  <c r="C91" i="34"/>
  <c r="M90" i="34"/>
  <c r="L90" i="34"/>
  <c r="K90" i="34"/>
  <c r="J90" i="34"/>
  <c r="M89" i="34"/>
  <c r="L89" i="34"/>
  <c r="K89" i="34"/>
  <c r="J89" i="34"/>
  <c r="H89" i="34"/>
  <c r="G89" i="34"/>
  <c r="F89" i="34"/>
  <c r="E89" i="34"/>
  <c r="D89" i="34"/>
  <c r="C89" i="34"/>
  <c r="M88" i="34"/>
  <c r="L88" i="34"/>
  <c r="K88" i="34"/>
  <c r="J88" i="34"/>
  <c r="M87" i="34"/>
  <c r="L87" i="34"/>
  <c r="K87" i="34"/>
  <c r="J87" i="34"/>
  <c r="H87" i="34"/>
  <c r="G87" i="34"/>
  <c r="F87" i="34"/>
  <c r="E87" i="34"/>
  <c r="D87" i="34"/>
  <c r="C87" i="34"/>
  <c r="M86" i="34"/>
  <c r="L86" i="34"/>
  <c r="K86" i="34"/>
  <c r="J86" i="34"/>
  <c r="M85" i="34"/>
  <c r="L85" i="34"/>
  <c r="K85" i="34"/>
  <c r="J85" i="34"/>
  <c r="H85" i="34"/>
  <c r="G85" i="34"/>
  <c r="F85" i="34"/>
  <c r="E85" i="34"/>
  <c r="D85" i="34"/>
  <c r="C85" i="34"/>
  <c r="M84" i="34"/>
  <c r="L84" i="34"/>
  <c r="K84" i="34"/>
  <c r="J84" i="34"/>
  <c r="M83" i="34"/>
  <c r="L83" i="34"/>
  <c r="K83" i="34"/>
  <c r="J83" i="34"/>
  <c r="H83" i="34"/>
  <c r="G83" i="34"/>
  <c r="F83" i="34"/>
  <c r="E83" i="34"/>
  <c r="D83" i="34"/>
  <c r="C83" i="34"/>
  <c r="M82" i="34"/>
  <c r="L82" i="34"/>
  <c r="K82" i="34"/>
  <c r="J82" i="34"/>
  <c r="M81" i="34"/>
  <c r="L81" i="34"/>
  <c r="K81" i="34"/>
  <c r="J81" i="34"/>
  <c r="H81" i="34"/>
  <c r="G81" i="34"/>
  <c r="F81" i="34"/>
  <c r="E81" i="34"/>
  <c r="D81" i="34"/>
  <c r="C81" i="34"/>
  <c r="M80" i="34"/>
  <c r="L80" i="34"/>
  <c r="K80" i="34"/>
  <c r="J80" i="34"/>
  <c r="M79" i="34"/>
  <c r="L79" i="34"/>
  <c r="K79" i="34"/>
  <c r="J79" i="34"/>
  <c r="H79" i="34"/>
  <c r="G79" i="34"/>
  <c r="F79" i="34"/>
  <c r="E79" i="34"/>
  <c r="D79" i="34"/>
  <c r="C79" i="34"/>
  <c r="M78" i="34"/>
  <c r="L78" i="34"/>
  <c r="K78" i="34"/>
  <c r="J78" i="34"/>
  <c r="M77" i="34"/>
  <c r="L77" i="34"/>
  <c r="K77" i="34"/>
  <c r="J77" i="34"/>
  <c r="H77" i="34"/>
  <c r="G77" i="34"/>
  <c r="F77" i="34"/>
  <c r="E77" i="34"/>
  <c r="D77" i="34"/>
  <c r="C77" i="34"/>
  <c r="M76" i="34"/>
  <c r="L76" i="34"/>
  <c r="K76" i="34"/>
  <c r="J76" i="34"/>
  <c r="M75" i="34"/>
  <c r="L75" i="34"/>
  <c r="K75" i="34"/>
  <c r="J75" i="34"/>
  <c r="H75" i="34"/>
  <c r="G75" i="34"/>
  <c r="F75" i="34"/>
  <c r="E75" i="34"/>
  <c r="D75" i="34"/>
  <c r="C75" i="34"/>
  <c r="M74" i="34"/>
  <c r="L74" i="34"/>
  <c r="K74" i="34"/>
  <c r="J74" i="34"/>
  <c r="M73" i="34"/>
  <c r="L73" i="34"/>
  <c r="K73" i="34"/>
  <c r="J73" i="34"/>
  <c r="H73" i="34"/>
  <c r="G73" i="34"/>
  <c r="F73" i="34"/>
  <c r="E73" i="34"/>
  <c r="D73" i="34"/>
  <c r="C73" i="34"/>
  <c r="M72" i="34"/>
  <c r="L72" i="34"/>
  <c r="K72" i="34"/>
  <c r="J72" i="34"/>
  <c r="M71" i="34"/>
  <c r="L71" i="34"/>
  <c r="K71" i="34"/>
  <c r="J71" i="34"/>
  <c r="H71" i="34"/>
  <c r="G71" i="34"/>
  <c r="F71" i="34"/>
  <c r="E71" i="34"/>
  <c r="D71" i="34"/>
  <c r="C71" i="34"/>
  <c r="M70" i="34"/>
  <c r="L70" i="34"/>
  <c r="K70" i="34"/>
  <c r="J70" i="34"/>
  <c r="M69" i="34"/>
  <c r="L69" i="34"/>
  <c r="K69" i="34"/>
  <c r="J69" i="34"/>
  <c r="H69" i="34"/>
  <c r="G69" i="34"/>
  <c r="F69" i="34"/>
  <c r="E69" i="34"/>
  <c r="D69" i="34"/>
  <c r="C69" i="34"/>
  <c r="M68" i="34"/>
  <c r="L68" i="34"/>
  <c r="K68" i="34"/>
  <c r="J68" i="34"/>
  <c r="M67" i="34"/>
  <c r="L67" i="34"/>
  <c r="K67" i="34"/>
  <c r="J67" i="34"/>
  <c r="H67" i="34"/>
  <c r="G67" i="34"/>
  <c r="F67" i="34"/>
  <c r="E67" i="34"/>
  <c r="D67" i="34"/>
  <c r="C67" i="34"/>
  <c r="M66" i="34"/>
  <c r="L66" i="34"/>
  <c r="K66" i="34"/>
  <c r="J66" i="34"/>
  <c r="M65" i="34"/>
  <c r="L65" i="34"/>
  <c r="K65" i="34"/>
  <c r="J65" i="34"/>
  <c r="H65" i="34"/>
  <c r="G65" i="34"/>
  <c r="F65" i="34"/>
  <c r="E65" i="34"/>
  <c r="D65" i="34"/>
  <c r="C65" i="34"/>
  <c r="M64" i="34"/>
  <c r="L64" i="34"/>
  <c r="K64" i="34"/>
  <c r="J64" i="34"/>
  <c r="M63" i="34"/>
  <c r="L63" i="34"/>
  <c r="K63" i="34"/>
  <c r="J63" i="34"/>
  <c r="H63" i="34"/>
  <c r="G63" i="34"/>
  <c r="F63" i="34"/>
  <c r="E63" i="34"/>
  <c r="D63" i="34"/>
  <c r="C63" i="34"/>
  <c r="M62" i="34"/>
  <c r="L62" i="34"/>
  <c r="K62" i="34"/>
  <c r="J62" i="34"/>
  <c r="M61" i="34"/>
  <c r="L61" i="34"/>
  <c r="K61" i="34"/>
  <c r="J61" i="34"/>
  <c r="H61" i="34"/>
  <c r="G61" i="34"/>
  <c r="F61" i="34"/>
  <c r="E61" i="34"/>
  <c r="D61" i="34"/>
  <c r="C61" i="34"/>
  <c r="M60" i="34"/>
  <c r="L60" i="34"/>
  <c r="K60" i="34"/>
  <c r="J60" i="34"/>
  <c r="M59" i="34"/>
  <c r="L59" i="34"/>
  <c r="K59" i="34"/>
  <c r="J59" i="34"/>
  <c r="H59" i="34"/>
  <c r="G59" i="34"/>
  <c r="F59" i="34"/>
  <c r="E59" i="34"/>
  <c r="D59" i="34"/>
  <c r="C59" i="34"/>
  <c r="M58" i="34"/>
  <c r="L58" i="34"/>
  <c r="K58" i="34"/>
  <c r="J58" i="34"/>
  <c r="M57" i="34"/>
  <c r="L57" i="34"/>
  <c r="K57" i="34"/>
  <c r="J57" i="34"/>
  <c r="H57" i="34"/>
  <c r="G57" i="34"/>
  <c r="F57" i="34"/>
  <c r="E57" i="34"/>
  <c r="D57" i="34"/>
  <c r="C57" i="34"/>
  <c r="M56" i="34"/>
  <c r="L56" i="34"/>
  <c r="K56" i="34"/>
  <c r="J56" i="34"/>
  <c r="M55" i="34"/>
  <c r="L55" i="34"/>
  <c r="K55" i="34"/>
  <c r="J55" i="34"/>
  <c r="H55" i="34"/>
  <c r="G55" i="34"/>
  <c r="F55" i="34"/>
  <c r="E55" i="34"/>
  <c r="D55" i="34"/>
  <c r="C55" i="34"/>
  <c r="M54" i="34"/>
  <c r="L54" i="34"/>
  <c r="K54" i="34"/>
  <c r="J54" i="34"/>
  <c r="M53" i="34"/>
  <c r="L53" i="34"/>
  <c r="K53" i="34"/>
  <c r="J53" i="34"/>
  <c r="H53" i="34"/>
  <c r="G53" i="34"/>
  <c r="F53" i="34"/>
  <c r="E53" i="34"/>
  <c r="D53" i="34"/>
  <c r="C53" i="34"/>
  <c r="M52" i="34"/>
  <c r="L52" i="34"/>
  <c r="K52" i="34"/>
  <c r="J52" i="34"/>
  <c r="M51" i="34"/>
  <c r="L51" i="34"/>
  <c r="K51" i="34"/>
  <c r="J51" i="34"/>
  <c r="H51" i="34"/>
  <c r="G51" i="34"/>
  <c r="F51" i="34"/>
  <c r="E51" i="34"/>
  <c r="D51" i="34"/>
  <c r="C51" i="34"/>
  <c r="M50" i="34"/>
  <c r="L50" i="34"/>
  <c r="K50" i="34"/>
  <c r="J50" i="34"/>
  <c r="M49" i="34"/>
  <c r="L49" i="34"/>
  <c r="K49" i="34"/>
  <c r="J49" i="34"/>
  <c r="H49" i="34"/>
  <c r="G49" i="34"/>
  <c r="F49" i="34"/>
  <c r="E49" i="34"/>
  <c r="D49" i="34"/>
  <c r="C49" i="34"/>
  <c r="M48" i="34"/>
  <c r="L48" i="34"/>
  <c r="K48" i="34"/>
  <c r="J48" i="34"/>
  <c r="M47" i="34"/>
  <c r="L47" i="34"/>
  <c r="K47" i="34"/>
  <c r="J47" i="34"/>
  <c r="H47" i="34"/>
  <c r="G47" i="34"/>
  <c r="F47" i="34"/>
  <c r="E47" i="34"/>
  <c r="D47" i="34"/>
  <c r="C47" i="34"/>
  <c r="M46" i="34"/>
  <c r="L46" i="34"/>
  <c r="K46" i="34"/>
  <c r="J46" i="34"/>
  <c r="M45" i="34"/>
  <c r="L45" i="34"/>
  <c r="K45" i="34"/>
  <c r="J45" i="34"/>
  <c r="H45" i="34"/>
  <c r="G45" i="34"/>
  <c r="F45" i="34"/>
  <c r="E45" i="34"/>
  <c r="D45" i="34"/>
  <c r="C45" i="34"/>
  <c r="M44" i="34"/>
  <c r="L44" i="34"/>
  <c r="K44" i="34"/>
  <c r="J44" i="34"/>
  <c r="M43" i="34"/>
  <c r="L43" i="34"/>
  <c r="K43" i="34"/>
  <c r="J43" i="34"/>
  <c r="H43" i="34"/>
  <c r="G43" i="34"/>
  <c r="F43" i="34"/>
  <c r="E43" i="34"/>
  <c r="D43" i="34"/>
  <c r="C43" i="34"/>
  <c r="M42" i="34"/>
  <c r="L42" i="34"/>
  <c r="K42" i="34"/>
  <c r="J42" i="34"/>
  <c r="M41" i="34"/>
  <c r="L41" i="34"/>
  <c r="K41" i="34"/>
  <c r="J41" i="34"/>
  <c r="H41" i="34"/>
  <c r="G41" i="34"/>
  <c r="F41" i="34"/>
  <c r="E41" i="34"/>
  <c r="D41" i="34"/>
  <c r="C41" i="34"/>
  <c r="M40" i="34"/>
  <c r="L40" i="34"/>
  <c r="K40" i="34"/>
  <c r="J40" i="34"/>
  <c r="M39" i="34"/>
  <c r="L39" i="34"/>
  <c r="K39" i="34"/>
  <c r="J39" i="34"/>
  <c r="H39" i="34"/>
  <c r="G39" i="34"/>
  <c r="F39" i="34"/>
  <c r="E39" i="34"/>
  <c r="D39" i="34"/>
  <c r="C39" i="34"/>
  <c r="M38" i="34"/>
  <c r="L38" i="34"/>
  <c r="K38" i="34"/>
  <c r="J38" i="34"/>
  <c r="M37" i="34"/>
  <c r="L37" i="34"/>
  <c r="K37" i="34"/>
  <c r="J37" i="34"/>
  <c r="H37" i="34"/>
  <c r="G37" i="34"/>
  <c r="F37" i="34"/>
  <c r="E37" i="34"/>
  <c r="D37" i="34"/>
  <c r="C37" i="34"/>
  <c r="M36" i="34"/>
  <c r="L36" i="34"/>
  <c r="K36" i="34"/>
  <c r="J36" i="34"/>
  <c r="M35" i="34"/>
  <c r="L35" i="34"/>
  <c r="K35" i="34"/>
  <c r="J35" i="34"/>
  <c r="H35" i="34"/>
  <c r="G35" i="34"/>
  <c r="F35" i="34"/>
  <c r="E35" i="34"/>
  <c r="D35" i="34"/>
  <c r="C35" i="34"/>
  <c r="M34" i="34"/>
  <c r="L34" i="34"/>
  <c r="K34" i="34"/>
  <c r="J34" i="34"/>
  <c r="M33" i="34"/>
  <c r="L33" i="34"/>
  <c r="K33" i="34"/>
  <c r="J33" i="34"/>
  <c r="H33" i="34"/>
  <c r="G33" i="34"/>
  <c r="F33" i="34"/>
  <c r="E33" i="34"/>
  <c r="D33" i="34"/>
  <c r="C33" i="34"/>
  <c r="M32" i="34"/>
  <c r="L32" i="34"/>
  <c r="K32" i="34"/>
  <c r="J32" i="34"/>
  <c r="M31" i="34"/>
  <c r="L31" i="34"/>
  <c r="K31" i="34"/>
  <c r="J31" i="34"/>
  <c r="H31" i="34"/>
  <c r="G31" i="34"/>
  <c r="F31" i="34"/>
  <c r="E31" i="34"/>
  <c r="D31" i="34"/>
  <c r="C31" i="34"/>
  <c r="M30" i="34"/>
  <c r="L30" i="34"/>
  <c r="K30" i="34"/>
  <c r="J30" i="34"/>
  <c r="M29" i="34"/>
  <c r="L29" i="34"/>
  <c r="K29" i="34"/>
  <c r="J29" i="34"/>
  <c r="H29" i="34"/>
  <c r="G29" i="34"/>
  <c r="F29" i="34"/>
  <c r="E29" i="34"/>
  <c r="D29" i="34"/>
  <c r="C29" i="34"/>
  <c r="M28" i="34"/>
  <c r="L28" i="34"/>
  <c r="K28" i="34"/>
  <c r="J28" i="34"/>
  <c r="M27" i="34"/>
  <c r="L27" i="34"/>
  <c r="K27" i="34"/>
  <c r="J27" i="34"/>
  <c r="H27" i="34"/>
  <c r="G27" i="34"/>
  <c r="F27" i="34"/>
  <c r="E27" i="34"/>
  <c r="D27" i="34"/>
  <c r="C27" i="34"/>
  <c r="M26" i="34"/>
  <c r="L26" i="34"/>
  <c r="K26" i="34"/>
  <c r="J26" i="34"/>
  <c r="M25" i="34"/>
  <c r="L25" i="34"/>
  <c r="K25" i="34"/>
  <c r="J25" i="34"/>
  <c r="H25" i="34"/>
  <c r="G25" i="34"/>
  <c r="F25" i="34"/>
  <c r="E25" i="34"/>
  <c r="D25" i="34"/>
  <c r="C25" i="34"/>
  <c r="M24" i="34"/>
  <c r="L24" i="34"/>
  <c r="K24" i="34"/>
  <c r="J24" i="34"/>
  <c r="M23" i="34"/>
  <c r="L23" i="34"/>
  <c r="K23" i="34"/>
  <c r="J23" i="34"/>
  <c r="H23" i="34"/>
  <c r="G23" i="34"/>
  <c r="F23" i="34"/>
  <c r="E23" i="34"/>
  <c r="D23" i="34"/>
  <c r="C23" i="34"/>
  <c r="M22" i="34"/>
  <c r="L22" i="34"/>
  <c r="K22" i="34"/>
  <c r="J22" i="34"/>
  <c r="M21" i="34"/>
  <c r="L21" i="34"/>
  <c r="K21" i="34"/>
  <c r="J21" i="34"/>
  <c r="H21" i="34"/>
  <c r="G21" i="34"/>
  <c r="F21" i="34"/>
  <c r="E21" i="34"/>
  <c r="D21" i="34"/>
  <c r="C21" i="34"/>
  <c r="M20" i="34"/>
  <c r="L20" i="34"/>
  <c r="K20" i="34"/>
  <c r="J20" i="34"/>
  <c r="M19" i="34"/>
  <c r="L19" i="34"/>
  <c r="K19" i="34"/>
  <c r="J19" i="34"/>
  <c r="H19" i="34"/>
  <c r="G19" i="34"/>
  <c r="F19" i="34"/>
  <c r="E19" i="34"/>
  <c r="D19" i="34"/>
  <c r="C19" i="34"/>
  <c r="M18" i="34"/>
  <c r="L18" i="34"/>
  <c r="K18" i="34"/>
  <c r="J18" i="34"/>
  <c r="M17" i="34"/>
  <c r="L17" i="34"/>
  <c r="K17" i="34"/>
  <c r="J17" i="34"/>
  <c r="H17" i="34"/>
  <c r="G17" i="34"/>
  <c r="F17" i="34"/>
  <c r="E17" i="34"/>
  <c r="D17" i="34"/>
  <c r="C17" i="34"/>
  <c r="M16" i="34"/>
  <c r="L16" i="34"/>
  <c r="K16" i="34"/>
  <c r="J16" i="34"/>
  <c r="M15" i="34"/>
  <c r="L15" i="34"/>
  <c r="K15" i="34"/>
  <c r="J15" i="34"/>
  <c r="H15" i="34"/>
  <c r="G15" i="34"/>
  <c r="F15" i="34"/>
  <c r="E15" i="34"/>
  <c r="D15" i="34"/>
  <c r="C15" i="34"/>
  <c r="M14" i="34"/>
  <c r="L14" i="34"/>
  <c r="K14" i="34"/>
  <c r="J14" i="34"/>
  <c r="M13" i="34"/>
  <c r="L13" i="34"/>
  <c r="K13" i="34"/>
  <c r="J13" i="34"/>
  <c r="H13" i="34"/>
  <c r="G13" i="34"/>
  <c r="F13" i="34"/>
  <c r="E13" i="34"/>
  <c r="D13" i="34"/>
  <c r="C13" i="34"/>
  <c r="M474" i="33"/>
  <c r="L474" i="33"/>
  <c r="K474" i="33"/>
  <c r="J474" i="33"/>
  <c r="M473" i="33"/>
  <c r="L473" i="33"/>
  <c r="K473" i="33"/>
  <c r="J473" i="33"/>
  <c r="H473" i="33"/>
  <c r="G473" i="33"/>
  <c r="F473" i="33"/>
  <c r="E473" i="33"/>
  <c r="D473" i="33"/>
  <c r="C473" i="33"/>
  <c r="M472" i="33"/>
  <c r="L472" i="33"/>
  <c r="K472" i="33"/>
  <c r="J472" i="33"/>
  <c r="M471" i="33"/>
  <c r="L471" i="33"/>
  <c r="K471" i="33"/>
  <c r="J471" i="33"/>
  <c r="H471" i="33"/>
  <c r="G471" i="33"/>
  <c r="F471" i="33"/>
  <c r="E471" i="33"/>
  <c r="D471" i="33"/>
  <c r="C471" i="33"/>
  <c r="M470" i="33"/>
  <c r="L470" i="33"/>
  <c r="K470" i="33"/>
  <c r="J470" i="33"/>
  <c r="M469" i="33"/>
  <c r="L469" i="33"/>
  <c r="K469" i="33"/>
  <c r="J469" i="33"/>
  <c r="H469" i="33"/>
  <c r="G469" i="33"/>
  <c r="F469" i="33"/>
  <c r="E469" i="33"/>
  <c r="D469" i="33"/>
  <c r="C469" i="33"/>
  <c r="M468" i="33"/>
  <c r="L468" i="33"/>
  <c r="K468" i="33"/>
  <c r="J468" i="33"/>
  <c r="M467" i="33"/>
  <c r="L467" i="33"/>
  <c r="K467" i="33"/>
  <c r="J467" i="33"/>
  <c r="H467" i="33"/>
  <c r="G467" i="33"/>
  <c r="F467" i="33"/>
  <c r="E467" i="33"/>
  <c r="D467" i="33"/>
  <c r="C467" i="33"/>
  <c r="M466" i="33"/>
  <c r="L466" i="33"/>
  <c r="K466" i="33"/>
  <c r="J466" i="33"/>
  <c r="M465" i="33"/>
  <c r="L465" i="33"/>
  <c r="K465" i="33"/>
  <c r="J465" i="33"/>
  <c r="H465" i="33"/>
  <c r="G465" i="33"/>
  <c r="F465" i="33"/>
  <c r="E465" i="33"/>
  <c r="D465" i="33"/>
  <c r="C465" i="33"/>
  <c r="M464" i="33"/>
  <c r="L464" i="33"/>
  <c r="K464" i="33"/>
  <c r="J464" i="33"/>
  <c r="M463" i="33"/>
  <c r="L463" i="33"/>
  <c r="K463" i="33"/>
  <c r="J463" i="33"/>
  <c r="H463" i="33"/>
  <c r="G463" i="33"/>
  <c r="F463" i="33"/>
  <c r="E463" i="33"/>
  <c r="D463" i="33"/>
  <c r="C463" i="33"/>
  <c r="M462" i="33"/>
  <c r="L462" i="33"/>
  <c r="K462" i="33"/>
  <c r="J462" i="33"/>
  <c r="M461" i="33"/>
  <c r="L461" i="33"/>
  <c r="K461" i="33"/>
  <c r="J461" i="33"/>
  <c r="H461" i="33"/>
  <c r="G461" i="33"/>
  <c r="F461" i="33"/>
  <c r="E461" i="33"/>
  <c r="D461" i="33"/>
  <c r="C461" i="33"/>
  <c r="M460" i="33"/>
  <c r="L460" i="33"/>
  <c r="K460" i="33"/>
  <c r="J460" i="33"/>
  <c r="M459" i="33"/>
  <c r="L459" i="33"/>
  <c r="K459" i="33"/>
  <c r="J459" i="33"/>
  <c r="H459" i="33"/>
  <c r="G459" i="33"/>
  <c r="F459" i="33"/>
  <c r="E459" i="33"/>
  <c r="D459" i="33"/>
  <c r="C459" i="33"/>
  <c r="M458" i="33"/>
  <c r="L458" i="33"/>
  <c r="K458" i="33"/>
  <c r="J458" i="33"/>
  <c r="M457" i="33"/>
  <c r="L457" i="33"/>
  <c r="K457" i="33"/>
  <c r="J457" i="33"/>
  <c r="H457" i="33"/>
  <c r="G457" i="33"/>
  <c r="F457" i="33"/>
  <c r="E457" i="33"/>
  <c r="D457" i="33"/>
  <c r="C457" i="33"/>
  <c r="M456" i="33"/>
  <c r="L456" i="33"/>
  <c r="K456" i="33"/>
  <c r="J456" i="33"/>
  <c r="M455" i="33"/>
  <c r="L455" i="33"/>
  <c r="K455" i="33"/>
  <c r="J455" i="33"/>
  <c r="H455" i="33"/>
  <c r="G455" i="33"/>
  <c r="F455" i="33"/>
  <c r="E455" i="33"/>
  <c r="D455" i="33"/>
  <c r="C455" i="33"/>
  <c r="M454" i="33"/>
  <c r="L454" i="33"/>
  <c r="K454" i="33"/>
  <c r="J454" i="33"/>
  <c r="M453" i="33"/>
  <c r="L453" i="33"/>
  <c r="K453" i="33"/>
  <c r="J453" i="33"/>
  <c r="H453" i="33"/>
  <c r="G453" i="33"/>
  <c r="F453" i="33"/>
  <c r="E453" i="33"/>
  <c r="D453" i="33"/>
  <c r="C453" i="33"/>
  <c r="M452" i="33"/>
  <c r="L452" i="33"/>
  <c r="K452" i="33"/>
  <c r="J452" i="33"/>
  <c r="M451" i="33"/>
  <c r="L451" i="33"/>
  <c r="K451" i="33"/>
  <c r="J451" i="33"/>
  <c r="H451" i="33"/>
  <c r="G451" i="33"/>
  <c r="F451" i="33"/>
  <c r="E451" i="33"/>
  <c r="D451" i="33"/>
  <c r="C451" i="33"/>
  <c r="M450" i="33"/>
  <c r="L450" i="33"/>
  <c r="K450" i="33"/>
  <c r="J450" i="33"/>
  <c r="M449" i="33"/>
  <c r="L449" i="33"/>
  <c r="K449" i="33"/>
  <c r="J449" i="33"/>
  <c r="H449" i="33"/>
  <c r="G449" i="33"/>
  <c r="F449" i="33"/>
  <c r="E449" i="33"/>
  <c r="D449" i="33"/>
  <c r="C449" i="33"/>
  <c r="M448" i="33"/>
  <c r="L448" i="33"/>
  <c r="K448" i="33"/>
  <c r="J448" i="33"/>
  <c r="M447" i="33"/>
  <c r="L447" i="33"/>
  <c r="K447" i="33"/>
  <c r="J447" i="33"/>
  <c r="H447" i="33"/>
  <c r="G447" i="33"/>
  <c r="F447" i="33"/>
  <c r="E447" i="33"/>
  <c r="D447" i="33"/>
  <c r="C447" i="33"/>
  <c r="M446" i="33"/>
  <c r="L446" i="33"/>
  <c r="K446" i="33"/>
  <c r="J446" i="33"/>
  <c r="M445" i="33"/>
  <c r="L445" i="33"/>
  <c r="K445" i="33"/>
  <c r="J445" i="33"/>
  <c r="H445" i="33"/>
  <c r="G445" i="33"/>
  <c r="F445" i="33"/>
  <c r="E445" i="33"/>
  <c r="D445" i="33"/>
  <c r="C445" i="33"/>
  <c r="M444" i="33"/>
  <c r="L444" i="33"/>
  <c r="K444" i="33"/>
  <c r="J444" i="33"/>
  <c r="M443" i="33"/>
  <c r="L443" i="33"/>
  <c r="K443" i="33"/>
  <c r="J443" i="33"/>
  <c r="H443" i="33"/>
  <c r="G443" i="33"/>
  <c r="F443" i="33"/>
  <c r="E443" i="33"/>
  <c r="D443" i="33"/>
  <c r="C443" i="33"/>
  <c r="M442" i="33"/>
  <c r="L442" i="33"/>
  <c r="K442" i="33"/>
  <c r="J442" i="33"/>
  <c r="M441" i="33"/>
  <c r="L441" i="33"/>
  <c r="K441" i="33"/>
  <c r="J441" i="33"/>
  <c r="H441" i="33"/>
  <c r="G441" i="33"/>
  <c r="F441" i="33"/>
  <c r="E441" i="33"/>
  <c r="D441" i="33"/>
  <c r="C441" i="33"/>
  <c r="M440" i="33"/>
  <c r="L440" i="33"/>
  <c r="K440" i="33"/>
  <c r="J440" i="33"/>
  <c r="M439" i="33"/>
  <c r="L439" i="33"/>
  <c r="K439" i="33"/>
  <c r="J439" i="33"/>
  <c r="H439" i="33"/>
  <c r="G439" i="33"/>
  <c r="F439" i="33"/>
  <c r="E439" i="33"/>
  <c r="D439" i="33"/>
  <c r="C439" i="33"/>
  <c r="M438" i="33"/>
  <c r="L438" i="33"/>
  <c r="K438" i="33"/>
  <c r="J438" i="33"/>
  <c r="M437" i="33"/>
  <c r="L437" i="33"/>
  <c r="K437" i="33"/>
  <c r="J437" i="33"/>
  <c r="H437" i="33"/>
  <c r="G437" i="33"/>
  <c r="F437" i="33"/>
  <c r="E437" i="33"/>
  <c r="D437" i="33"/>
  <c r="C437" i="33"/>
  <c r="M436" i="33"/>
  <c r="L436" i="33"/>
  <c r="K436" i="33"/>
  <c r="J436" i="33"/>
  <c r="M435" i="33"/>
  <c r="L435" i="33"/>
  <c r="K435" i="33"/>
  <c r="J435" i="33"/>
  <c r="H435" i="33"/>
  <c r="G435" i="33"/>
  <c r="F435" i="33"/>
  <c r="E435" i="33"/>
  <c r="D435" i="33"/>
  <c r="C435" i="33"/>
  <c r="M434" i="33"/>
  <c r="L434" i="33"/>
  <c r="K434" i="33"/>
  <c r="J434" i="33"/>
  <c r="M433" i="33"/>
  <c r="L433" i="33"/>
  <c r="K433" i="33"/>
  <c r="J433" i="33"/>
  <c r="H433" i="33"/>
  <c r="G433" i="33"/>
  <c r="F433" i="33"/>
  <c r="E433" i="33"/>
  <c r="D433" i="33"/>
  <c r="C433" i="33"/>
  <c r="M432" i="33"/>
  <c r="L432" i="33"/>
  <c r="K432" i="33"/>
  <c r="J432" i="33"/>
  <c r="M431" i="33"/>
  <c r="L431" i="33"/>
  <c r="K431" i="33"/>
  <c r="J431" i="33"/>
  <c r="H431" i="33"/>
  <c r="G431" i="33"/>
  <c r="F431" i="33"/>
  <c r="E431" i="33"/>
  <c r="D431" i="33"/>
  <c r="C431" i="33"/>
  <c r="M430" i="33"/>
  <c r="L430" i="33"/>
  <c r="K430" i="33"/>
  <c r="J430" i="33"/>
  <c r="M429" i="33"/>
  <c r="L429" i="33"/>
  <c r="K429" i="33"/>
  <c r="J429" i="33"/>
  <c r="H429" i="33"/>
  <c r="G429" i="33"/>
  <c r="F429" i="33"/>
  <c r="E429" i="33"/>
  <c r="D429" i="33"/>
  <c r="C429" i="33"/>
  <c r="M428" i="33"/>
  <c r="L428" i="33"/>
  <c r="K428" i="33"/>
  <c r="J428" i="33"/>
  <c r="M427" i="33"/>
  <c r="L427" i="33"/>
  <c r="K427" i="33"/>
  <c r="J427" i="33"/>
  <c r="H427" i="33"/>
  <c r="G427" i="33"/>
  <c r="F427" i="33"/>
  <c r="E427" i="33"/>
  <c r="D427" i="33"/>
  <c r="C427" i="33"/>
  <c r="M426" i="33"/>
  <c r="L426" i="33"/>
  <c r="K426" i="33"/>
  <c r="J426" i="33"/>
  <c r="M425" i="33"/>
  <c r="L425" i="33"/>
  <c r="K425" i="33"/>
  <c r="J425" i="33"/>
  <c r="H425" i="33"/>
  <c r="G425" i="33"/>
  <c r="F425" i="33"/>
  <c r="E425" i="33"/>
  <c r="D425" i="33"/>
  <c r="C425" i="33"/>
  <c r="M424" i="33"/>
  <c r="L424" i="33"/>
  <c r="K424" i="33"/>
  <c r="J424" i="33"/>
  <c r="M423" i="33"/>
  <c r="L423" i="33"/>
  <c r="K423" i="33"/>
  <c r="J423" i="33"/>
  <c r="H423" i="33"/>
  <c r="G423" i="33"/>
  <c r="F423" i="33"/>
  <c r="E423" i="33"/>
  <c r="D423" i="33"/>
  <c r="C423" i="33"/>
  <c r="M422" i="33"/>
  <c r="L422" i="33"/>
  <c r="K422" i="33"/>
  <c r="J422" i="33"/>
  <c r="M421" i="33"/>
  <c r="L421" i="33"/>
  <c r="K421" i="33"/>
  <c r="J421" i="33"/>
  <c r="H421" i="33"/>
  <c r="G421" i="33"/>
  <c r="F421" i="33"/>
  <c r="E421" i="33"/>
  <c r="D421" i="33"/>
  <c r="C421" i="33"/>
  <c r="M420" i="33"/>
  <c r="L420" i="33"/>
  <c r="K420" i="33"/>
  <c r="J420" i="33"/>
  <c r="M419" i="33"/>
  <c r="L419" i="33"/>
  <c r="K419" i="33"/>
  <c r="J419" i="33"/>
  <c r="H419" i="33"/>
  <c r="G419" i="33"/>
  <c r="F419" i="33"/>
  <c r="E419" i="33"/>
  <c r="D419" i="33"/>
  <c r="C419" i="33"/>
  <c r="M418" i="33"/>
  <c r="L418" i="33"/>
  <c r="K418" i="33"/>
  <c r="J418" i="33"/>
  <c r="M417" i="33"/>
  <c r="L417" i="33"/>
  <c r="K417" i="33"/>
  <c r="J417" i="33"/>
  <c r="H417" i="33"/>
  <c r="G417" i="33"/>
  <c r="F417" i="33"/>
  <c r="E417" i="33"/>
  <c r="D417" i="33"/>
  <c r="C417" i="33"/>
  <c r="M416" i="33"/>
  <c r="L416" i="33"/>
  <c r="K416" i="33"/>
  <c r="J416" i="33"/>
  <c r="M415" i="33"/>
  <c r="L415" i="33"/>
  <c r="K415" i="33"/>
  <c r="J415" i="33"/>
  <c r="H415" i="33"/>
  <c r="G415" i="33"/>
  <c r="F415" i="33"/>
  <c r="E415" i="33"/>
  <c r="D415" i="33"/>
  <c r="C415" i="33"/>
  <c r="M414" i="33"/>
  <c r="L414" i="33"/>
  <c r="K414" i="33"/>
  <c r="J414" i="33"/>
  <c r="M413" i="33"/>
  <c r="L413" i="33"/>
  <c r="K413" i="33"/>
  <c r="J413" i="33"/>
  <c r="H413" i="33"/>
  <c r="G413" i="33"/>
  <c r="F413" i="33"/>
  <c r="E413" i="33"/>
  <c r="D413" i="33"/>
  <c r="C413" i="33"/>
  <c r="M412" i="33"/>
  <c r="L412" i="33"/>
  <c r="K412" i="33"/>
  <c r="J412" i="33"/>
  <c r="M411" i="33"/>
  <c r="L411" i="33"/>
  <c r="K411" i="33"/>
  <c r="J411" i="33"/>
  <c r="H411" i="33"/>
  <c r="G411" i="33"/>
  <c r="F411" i="33"/>
  <c r="E411" i="33"/>
  <c r="D411" i="33"/>
  <c r="C411" i="33"/>
  <c r="M410" i="33"/>
  <c r="L410" i="33"/>
  <c r="K410" i="33"/>
  <c r="J410" i="33"/>
  <c r="M409" i="33"/>
  <c r="L409" i="33"/>
  <c r="K409" i="33"/>
  <c r="J409" i="33"/>
  <c r="H409" i="33"/>
  <c r="G409" i="33"/>
  <c r="F409" i="33"/>
  <c r="E409" i="33"/>
  <c r="D409" i="33"/>
  <c r="C409" i="33"/>
  <c r="M408" i="33"/>
  <c r="L408" i="33"/>
  <c r="K408" i="33"/>
  <c r="J408" i="33"/>
  <c r="M407" i="33"/>
  <c r="L407" i="33"/>
  <c r="K407" i="33"/>
  <c r="J407" i="33"/>
  <c r="H407" i="33"/>
  <c r="G407" i="33"/>
  <c r="F407" i="33"/>
  <c r="E407" i="33"/>
  <c r="D407" i="33"/>
  <c r="C407" i="33"/>
  <c r="M406" i="33"/>
  <c r="L406" i="33"/>
  <c r="K406" i="33"/>
  <c r="J406" i="33"/>
  <c r="M405" i="33"/>
  <c r="L405" i="33"/>
  <c r="K405" i="33"/>
  <c r="J405" i="33"/>
  <c r="H405" i="33"/>
  <c r="G405" i="33"/>
  <c r="F405" i="33"/>
  <c r="E405" i="33"/>
  <c r="D405" i="33"/>
  <c r="C405" i="33"/>
  <c r="M404" i="33"/>
  <c r="L404" i="33"/>
  <c r="K404" i="33"/>
  <c r="J404" i="33"/>
  <c r="M403" i="33"/>
  <c r="L403" i="33"/>
  <c r="K403" i="33"/>
  <c r="J403" i="33"/>
  <c r="H403" i="33"/>
  <c r="G403" i="33"/>
  <c r="F403" i="33"/>
  <c r="E403" i="33"/>
  <c r="D403" i="33"/>
  <c r="C403" i="33"/>
  <c r="M402" i="33"/>
  <c r="L402" i="33"/>
  <c r="K402" i="33"/>
  <c r="J402" i="33"/>
  <c r="M401" i="33"/>
  <c r="L401" i="33"/>
  <c r="K401" i="33"/>
  <c r="J401" i="33"/>
  <c r="H401" i="33"/>
  <c r="G401" i="33"/>
  <c r="F401" i="33"/>
  <c r="E401" i="33"/>
  <c r="D401" i="33"/>
  <c r="C401" i="33"/>
  <c r="M400" i="33"/>
  <c r="L400" i="33"/>
  <c r="K400" i="33"/>
  <c r="J400" i="33"/>
  <c r="M399" i="33"/>
  <c r="L399" i="33"/>
  <c r="K399" i="33"/>
  <c r="J399" i="33"/>
  <c r="H399" i="33"/>
  <c r="G399" i="33"/>
  <c r="F399" i="33"/>
  <c r="E399" i="33"/>
  <c r="D399" i="33"/>
  <c r="C399" i="33"/>
  <c r="M398" i="33"/>
  <c r="L398" i="33"/>
  <c r="K398" i="33"/>
  <c r="J398" i="33"/>
  <c r="M397" i="33"/>
  <c r="L397" i="33"/>
  <c r="K397" i="33"/>
  <c r="J397" i="33"/>
  <c r="H397" i="33"/>
  <c r="G397" i="33"/>
  <c r="F397" i="33"/>
  <c r="E397" i="33"/>
  <c r="D397" i="33"/>
  <c r="C397" i="33"/>
  <c r="M396" i="33"/>
  <c r="L396" i="33"/>
  <c r="K396" i="33"/>
  <c r="J396" i="33"/>
  <c r="M395" i="33"/>
  <c r="L395" i="33"/>
  <c r="K395" i="33"/>
  <c r="J395" i="33"/>
  <c r="H395" i="33"/>
  <c r="G395" i="33"/>
  <c r="F395" i="33"/>
  <c r="E395" i="33"/>
  <c r="D395" i="33"/>
  <c r="C395" i="33"/>
  <c r="M394" i="33"/>
  <c r="L394" i="33"/>
  <c r="K394" i="33"/>
  <c r="J394" i="33"/>
  <c r="M393" i="33"/>
  <c r="L393" i="33"/>
  <c r="K393" i="33"/>
  <c r="J393" i="33"/>
  <c r="H393" i="33"/>
  <c r="G393" i="33"/>
  <c r="F393" i="33"/>
  <c r="E393" i="33"/>
  <c r="D393" i="33"/>
  <c r="C393" i="33"/>
  <c r="M392" i="33"/>
  <c r="L392" i="33"/>
  <c r="K392" i="33"/>
  <c r="J392" i="33"/>
  <c r="M391" i="33"/>
  <c r="L391" i="33"/>
  <c r="K391" i="33"/>
  <c r="J391" i="33"/>
  <c r="H391" i="33"/>
  <c r="G391" i="33"/>
  <c r="F391" i="33"/>
  <c r="E391" i="33"/>
  <c r="D391" i="33"/>
  <c r="C391" i="33"/>
  <c r="M390" i="33"/>
  <c r="L390" i="33"/>
  <c r="K390" i="33"/>
  <c r="J390" i="33"/>
  <c r="M389" i="33"/>
  <c r="L389" i="33"/>
  <c r="K389" i="33"/>
  <c r="J389" i="33"/>
  <c r="H389" i="33"/>
  <c r="G389" i="33"/>
  <c r="F389" i="33"/>
  <c r="E389" i="33"/>
  <c r="D389" i="33"/>
  <c r="C389" i="33"/>
  <c r="M388" i="33"/>
  <c r="L388" i="33"/>
  <c r="K388" i="33"/>
  <c r="J388" i="33"/>
  <c r="M387" i="33"/>
  <c r="L387" i="33"/>
  <c r="K387" i="33"/>
  <c r="J387" i="33"/>
  <c r="H387" i="33"/>
  <c r="G387" i="33"/>
  <c r="F387" i="33"/>
  <c r="E387" i="33"/>
  <c r="D387" i="33"/>
  <c r="C387" i="33"/>
  <c r="M386" i="33"/>
  <c r="L386" i="33"/>
  <c r="K386" i="33"/>
  <c r="J386" i="33"/>
  <c r="M385" i="33"/>
  <c r="L385" i="33"/>
  <c r="K385" i="33"/>
  <c r="J385" i="33"/>
  <c r="H385" i="33"/>
  <c r="G385" i="33"/>
  <c r="F385" i="33"/>
  <c r="E385" i="33"/>
  <c r="D385" i="33"/>
  <c r="C385" i="33"/>
  <c r="M384" i="33"/>
  <c r="L384" i="33"/>
  <c r="K384" i="33"/>
  <c r="J384" i="33"/>
  <c r="M383" i="33"/>
  <c r="L383" i="33"/>
  <c r="K383" i="33"/>
  <c r="J383" i="33"/>
  <c r="H383" i="33"/>
  <c r="G383" i="33"/>
  <c r="F383" i="33"/>
  <c r="E383" i="33"/>
  <c r="D383" i="33"/>
  <c r="C383" i="33"/>
  <c r="M382" i="33"/>
  <c r="L382" i="33"/>
  <c r="K382" i="33"/>
  <c r="J382" i="33"/>
  <c r="M381" i="33"/>
  <c r="L381" i="33"/>
  <c r="K381" i="33"/>
  <c r="J381" i="33"/>
  <c r="H381" i="33"/>
  <c r="G381" i="33"/>
  <c r="F381" i="33"/>
  <c r="E381" i="33"/>
  <c r="D381" i="33"/>
  <c r="C381" i="33"/>
  <c r="M380" i="33"/>
  <c r="L380" i="33"/>
  <c r="K380" i="33"/>
  <c r="J380" i="33"/>
  <c r="M379" i="33"/>
  <c r="L379" i="33"/>
  <c r="K379" i="33"/>
  <c r="J379" i="33"/>
  <c r="H379" i="33"/>
  <c r="G379" i="33"/>
  <c r="F379" i="33"/>
  <c r="E379" i="33"/>
  <c r="D379" i="33"/>
  <c r="C379" i="33"/>
  <c r="M378" i="33"/>
  <c r="L378" i="33"/>
  <c r="K378" i="33"/>
  <c r="J378" i="33"/>
  <c r="M377" i="33"/>
  <c r="L377" i="33"/>
  <c r="K377" i="33"/>
  <c r="J377" i="33"/>
  <c r="H377" i="33"/>
  <c r="G377" i="33"/>
  <c r="F377" i="33"/>
  <c r="E377" i="33"/>
  <c r="D377" i="33"/>
  <c r="C377" i="33"/>
  <c r="M376" i="33"/>
  <c r="L376" i="33"/>
  <c r="K376" i="33"/>
  <c r="J376" i="33"/>
  <c r="M375" i="33"/>
  <c r="L375" i="33"/>
  <c r="K375" i="33"/>
  <c r="J375" i="33"/>
  <c r="H375" i="33"/>
  <c r="G375" i="33"/>
  <c r="F375" i="33"/>
  <c r="E375" i="33"/>
  <c r="D375" i="33"/>
  <c r="C375" i="33"/>
  <c r="M374" i="33"/>
  <c r="L374" i="33"/>
  <c r="K374" i="33"/>
  <c r="J374" i="33"/>
  <c r="M373" i="33"/>
  <c r="L373" i="33"/>
  <c r="K373" i="33"/>
  <c r="J373" i="33"/>
  <c r="H373" i="33"/>
  <c r="G373" i="33"/>
  <c r="F373" i="33"/>
  <c r="E373" i="33"/>
  <c r="D373" i="33"/>
  <c r="C373" i="33"/>
  <c r="M372" i="33"/>
  <c r="L372" i="33"/>
  <c r="K372" i="33"/>
  <c r="J372" i="33"/>
  <c r="M371" i="33"/>
  <c r="L371" i="33"/>
  <c r="K371" i="33"/>
  <c r="J371" i="33"/>
  <c r="H371" i="33"/>
  <c r="G371" i="33"/>
  <c r="F371" i="33"/>
  <c r="E371" i="33"/>
  <c r="D371" i="33"/>
  <c r="C371" i="33"/>
  <c r="M370" i="33"/>
  <c r="L370" i="33"/>
  <c r="K370" i="33"/>
  <c r="J370" i="33"/>
  <c r="M369" i="33"/>
  <c r="L369" i="33"/>
  <c r="K369" i="33"/>
  <c r="J369" i="33"/>
  <c r="H369" i="33"/>
  <c r="G369" i="33"/>
  <c r="F369" i="33"/>
  <c r="E369" i="33"/>
  <c r="D369" i="33"/>
  <c r="C369" i="33"/>
  <c r="M368" i="33"/>
  <c r="L368" i="33"/>
  <c r="K368" i="33"/>
  <c r="J368" i="33"/>
  <c r="M367" i="33"/>
  <c r="L367" i="33"/>
  <c r="K367" i="33"/>
  <c r="J367" i="33"/>
  <c r="H367" i="33"/>
  <c r="G367" i="33"/>
  <c r="F367" i="33"/>
  <c r="E367" i="33"/>
  <c r="D367" i="33"/>
  <c r="C367" i="33"/>
  <c r="M366" i="33"/>
  <c r="L366" i="33"/>
  <c r="K366" i="33"/>
  <c r="J366" i="33"/>
  <c r="M365" i="33"/>
  <c r="L365" i="33"/>
  <c r="K365" i="33"/>
  <c r="J365" i="33"/>
  <c r="H365" i="33"/>
  <c r="G365" i="33"/>
  <c r="F365" i="33"/>
  <c r="E365" i="33"/>
  <c r="D365" i="33"/>
  <c r="C365" i="33"/>
  <c r="M364" i="33"/>
  <c r="L364" i="33"/>
  <c r="K364" i="33"/>
  <c r="J364" i="33"/>
  <c r="M363" i="33"/>
  <c r="L363" i="33"/>
  <c r="K363" i="33"/>
  <c r="J363" i="33"/>
  <c r="H363" i="33"/>
  <c r="G363" i="33"/>
  <c r="F363" i="33"/>
  <c r="E363" i="33"/>
  <c r="D363" i="33"/>
  <c r="C363" i="33"/>
  <c r="M362" i="33"/>
  <c r="L362" i="33"/>
  <c r="K362" i="33"/>
  <c r="J362" i="33"/>
  <c r="M361" i="33"/>
  <c r="L361" i="33"/>
  <c r="K361" i="33"/>
  <c r="J361" i="33"/>
  <c r="H361" i="33"/>
  <c r="G361" i="33"/>
  <c r="F361" i="33"/>
  <c r="E361" i="33"/>
  <c r="D361" i="33"/>
  <c r="C361" i="33"/>
  <c r="M360" i="33"/>
  <c r="L360" i="33"/>
  <c r="K360" i="33"/>
  <c r="J360" i="33"/>
  <c r="M359" i="33"/>
  <c r="L359" i="33"/>
  <c r="K359" i="33"/>
  <c r="J359" i="33"/>
  <c r="H359" i="33"/>
  <c r="G359" i="33"/>
  <c r="F359" i="33"/>
  <c r="E359" i="33"/>
  <c r="D359" i="33"/>
  <c r="C359" i="33"/>
  <c r="M358" i="33"/>
  <c r="L358" i="33"/>
  <c r="K358" i="33"/>
  <c r="J358" i="33"/>
  <c r="M357" i="33"/>
  <c r="L357" i="33"/>
  <c r="K357" i="33"/>
  <c r="J357" i="33"/>
  <c r="H357" i="33"/>
  <c r="G357" i="33"/>
  <c r="F357" i="33"/>
  <c r="E357" i="33"/>
  <c r="D357" i="33"/>
  <c r="C357" i="33"/>
  <c r="M356" i="33"/>
  <c r="L356" i="33"/>
  <c r="K356" i="33"/>
  <c r="J356" i="33"/>
  <c r="M355" i="33"/>
  <c r="L355" i="33"/>
  <c r="K355" i="33"/>
  <c r="J355" i="33"/>
  <c r="H355" i="33"/>
  <c r="G355" i="33"/>
  <c r="F355" i="33"/>
  <c r="E355" i="33"/>
  <c r="D355" i="33"/>
  <c r="C355" i="33"/>
  <c r="M354" i="33"/>
  <c r="L354" i="33"/>
  <c r="K354" i="33"/>
  <c r="J354" i="33"/>
  <c r="M353" i="33"/>
  <c r="L353" i="33"/>
  <c r="K353" i="33"/>
  <c r="J353" i="33"/>
  <c r="H353" i="33"/>
  <c r="G353" i="33"/>
  <c r="F353" i="33"/>
  <c r="E353" i="33"/>
  <c r="D353" i="33"/>
  <c r="C353" i="33"/>
  <c r="M352" i="33"/>
  <c r="L352" i="33"/>
  <c r="K352" i="33"/>
  <c r="J352" i="33"/>
  <c r="M351" i="33"/>
  <c r="L351" i="33"/>
  <c r="K351" i="33"/>
  <c r="J351" i="33"/>
  <c r="H351" i="33"/>
  <c r="G351" i="33"/>
  <c r="F351" i="33"/>
  <c r="E351" i="33"/>
  <c r="D351" i="33"/>
  <c r="C351" i="33"/>
  <c r="M350" i="33"/>
  <c r="L350" i="33"/>
  <c r="K350" i="33"/>
  <c r="J350" i="33"/>
  <c r="M349" i="33"/>
  <c r="L349" i="33"/>
  <c r="K349" i="33"/>
  <c r="J349" i="33"/>
  <c r="H349" i="33"/>
  <c r="G349" i="33"/>
  <c r="F349" i="33"/>
  <c r="E349" i="33"/>
  <c r="D349" i="33"/>
  <c r="C349" i="33"/>
  <c r="M348" i="33"/>
  <c r="L348" i="33"/>
  <c r="K348" i="33"/>
  <c r="J348" i="33"/>
  <c r="M347" i="33"/>
  <c r="L347" i="33"/>
  <c r="K347" i="33"/>
  <c r="J347" i="33"/>
  <c r="H347" i="33"/>
  <c r="G347" i="33"/>
  <c r="F347" i="33"/>
  <c r="E347" i="33"/>
  <c r="D347" i="33"/>
  <c r="C347" i="33"/>
  <c r="M346" i="33"/>
  <c r="L346" i="33"/>
  <c r="K346" i="33"/>
  <c r="J346" i="33"/>
  <c r="M345" i="33"/>
  <c r="L345" i="33"/>
  <c r="K345" i="33"/>
  <c r="J345" i="33"/>
  <c r="H345" i="33"/>
  <c r="G345" i="33"/>
  <c r="F345" i="33"/>
  <c r="E345" i="33"/>
  <c r="D345" i="33"/>
  <c r="C345" i="33"/>
  <c r="M344" i="33"/>
  <c r="L344" i="33"/>
  <c r="K344" i="33"/>
  <c r="J344" i="33"/>
  <c r="M343" i="33"/>
  <c r="L343" i="33"/>
  <c r="K343" i="33"/>
  <c r="J343" i="33"/>
  <c r="H343" i="33"/>
  <c r="G343" i="33"/>
  <c r="F343" i="33"/>
  <c r="E343" i="33"/>
  <c r="D343" i="33"/>
  <c r="C343" i="33"/>
  <c r="M342" i="33"/>
  <c r="L342" i="33"/>
  <c r="K342" i="33"/>
  <c r="J342" i="33"/>
  <c r="M341" i="33"/>
  <c r="L341" i="33"/>
  <c r="K341" i="33"/>
  <c r="J341" i="33"/>
  <c r="H341" i="33"/>
  <c r="G341" i="33"/>
  <c r="F341" i="33"/>
  <c r="E341" i="33"/>
  <c r="D341" i="33"/>
  <c r="C341" i="33"/>
  <c r="M340" i="33"/>
  <c r="L340" i="33"/>
  <c r="K340" i="33"/>
  <c r="J340" i="33"/>
  <c r="M339" i="33"/>
  <c r="L339" i="33"/>
  <c r="K339" i="33"/>
  <c r="J339" i="33"/>
  <c r="H339" i="33"/>
  <c r="G339" i="33"/>
  <c r="F339" i="33"/>
  <c r="E339" i="33"/>
  <c r="D339" i="33"/>
  <c r="C339" i="33"/>
  <c r="M338" i="33"/>
  <c r="L338" i="33"/>
  <c r="K338" i="33"/>
  <c r="J338" i="33"/>
  <c r="M337" i="33"/>
  <c r="L337" i="33"/>
  <c r="K337" i="33"/>
  <c r="J337" i="33"/>
  <c r="H337" i="33"/>
  <c r="G337" i="33"/>
  <c r="F337" i="33"/>
  <c r="E337" i="33"/>
  <c r="D337" i="33"/>
  <c r="C337" i="33"/>
  <c r="M336" i="33"/>
  <c r="L336" i="33"/>
  <c r="K336" i="33"/>
  <c r="J336" i="33"/>
  <c r="M335" i="33"/>
  <c r="L335" i="33"/>
  <c r="K335" i="33"/>
  <c r="J335" i="33"/>
  <c r="H335" i="33"/>
  <c r="G335" i="33"/>
  <c r="F335" i="33"/>
  <c r="E335" i="33"/>
  <c r="D335" i="33"/>
  <c r="C335" i="33"/>
  <c r="M334" i="33"/>
  <c r="L334" i="33"/>
  <c r="K334" i="33"/>
  <c r="J334" i="33"/>
  <c r="M333" i="33"/>
  <c r="L333" i="33"/>
  <c r="K333" i="33"/>
  <c r="J333" i="33"/>
  <c r="H333" i="33"/>
  <c r="G333" i="33"/>
  <c r="F333" i="33"/>
  <c r="E333" i="33"/>
  <c r="D333" i="33"/>
  <c r="C333" i="33"/>
  <c r="M332" i="33"/>
  <c r="L332" i="33"/>
  <c r="K332" i="33"/>
  <c r="J332" i="33"/>
  <c r="M331" i="33"/>
  <c r="L331" i="33"/>
  <c r="K331" i="33"/>
  <c r="J331" i="33"/>
  <c r="H331" i="33"/>
  <c r="G331" i="33"/>
  <c r="F331" i="33"/>
  <c r="E331" i="33"/>
  <c r="D331" i="33"/>
  <c r="C331" i="33"/>
  <c r="M330" i="33"/>
  <c r="L330" i="33"/>
  <c r="K330" i="33"/>
  <c r="J330" i="33"/>
  <c r="M329" i="33"/>
  <c r="L329" i="33"/>
  <c r="K329" i="33"/>
  <c r="J329" i="33"/>
  <c r="H329" i="33"/>
  <c r="G329" i="33"/>
  <c r="F329" i="33"/>
  <c r="E329" i="33"/>
  <c r="D329" i="33"/>
  <c r="C329" i="33"/>
  <c r="M328" i="33"/>
  <c r="L328" i="33"/>
  <c r="K328" i="33"/>
  <c r="J328" i="33"/>
  <c r="M327" i="33"/>
  <c r="L327" i="33"/>
  <c r="K327" i="33"/>
  <c r="J327" i="33"/>
  <c r="H327" i="33"/>
  <c r="G327" i="33"/>
  <c r="F327" i="33"/>
  <c r="E327" i="33"/>
  <c r="D327" i="33"/>
  <c r="C327" i="33"/>
  <c r="M326" i="33"/>
  <c r="L326" i="33"/>
  <c r="K326" i="33"/>
  <c r="J326" i="33"/>
  <c r="M325" i="33"/>
  <c r="L325" i="33"/>
  <c r="K325" i="33"/>
  <c r="J325" i="33"/>
  <c r="H325" i="33"/>
  <c r="G325" i="33"/>
  <c r="F325" i="33"/>
  <c r="E325" i="33"/>
  <c r="D325" i="33"/>
  <c r="C325" i="33"/>
  <c r="M324" i="33"/>
  <c r="L324" i="33"/>
  <c r="K324" i="33"/>
  <c r="J324" i="33"/>
  <c r="M323" i="33"/>
  <c r="L323" i="33"/>
  <c r="K323" i="33"/>
  <c r="J323" i="33"/>
  <c r="H323" i="33"/>
  <c r="G323" i="33"/>
  <c r="F323" i="33"/>
  <c r="E323" i="33"/>
  <c r="D323" i="33"/>
  <c r="C323" i="33"/>
  <c r="M322" i="33"/>
  <c r="L322" i="33"/>
  <c r="K322" i="33"/>
  <c r="J322" i="33"/>
  <c r="M321" i="33"/>
  <c r="L321" i="33"/>
  <c r="K321" i="33"/>
  <c r="J321" i="33"/>
  <c r="H321" i="33"/>
  <c r="G321" i="33"/>
  <c r="F321" i="33"/>
  <c r="E321" i="33"/>
  <c r="D321" i="33"/>
  <c r="C321" i="33"/>
  <c r="M320" i="33"/>
  <c r="L320" i="33"/>
  <c r="K320" i="33"/>
  <c r="J320" i="33"/>
  <c r="M319" i="33"/>
  <c r="L319" i="33"/>
  <c r="K319" i="33"/>
  <c r="J319" i="33"/>
  <c r="H319" i="33"/>
  <c r="G319" i="33"/>
  <c r="F319" i="33"/>
  <c r="E319" i="33"/>
  <c r="D319" i="33"/>
  <c r="C319" i="33"/>
  <c r="M318" i="33"/>
  <c r="L318" i="33"/>
  <c r="K318" i="33"/>
  <c r="J318" i="33"/>
  <c r="M317" i="33"/>
  <c r="L317" i="33"/>
  <c r="K317" i="33"/>
  <c r="J317" i="33"/>
  <c r="H317" i="33"/>
  <c r="G317" i="33"/>
  <c r="F317" i="33"/>
  <c r="E317" i="33"/>
  <c r="D317" i="33"/>
  <c r="C317" i="33"/>
  <c r="M316" i="33"/>
  <c r="L316" i="33"/>
  <c r="K316" i="33"/>
  <c r="J316" i="33"/>
  <c r="M315" i="33"/>
  <c r="L315" i="33"/>
  <c r="K315" i="33"/>
  <c r="J315" i="33"/>
  <c r="H315" i="33"/>
  <c r="G315" i="33"/>
  <c r="F315" i="33"/>
  <c r="E315" i="33"/>
  <c r="D315" i="33"/>
  <c r="C315" i="33"/>
  <c r="M314" i="33"/>
  <c r="L314" i="33"/>
  <c r="K314" i="33"/>
  <c r="J314" i="33"/>
  <c r="M313" i="33"/>
  <c r="L313" i="33"/>
  <c r="K313" i="33"/>
  <c r="J313" i="33"/>
  <c r="H313" i="33"/>
  <c r="G313" i="33"/>
  <c r="F313" i="33"/>
  <c r="E313" i="33"/>
  <c r="D313" i="33"/>
  <c r="C313" i="33"/>
  <c r="M312" i="33"/>
  <c r="L312" i="33"/>
  <c r="K312" i="33"/>
  <c r="J312" i="33"/>
  <c r="M311" i="33"/>
  <c r="L311" i="33"/>
  <c r="K311" i="33"/>
  <c r="J311" i="33"/>
  <c r="H311" i="33"/>
  <c r="G311" i="33"/>
  <c r="F311" i="33"/>
  <c r="E311" i="33"/>
  <c r="D311" i="33"/>
  <c r="C311" i="33"/>
  <c r="M310" i="33"/>
  <c r="L310" i="33"/>
  <c r="K310" i="33"/>
  <c r="J310" i="33"/>
  <c r="M309" i="33"/>
  <c r="L309" i="33"/>
  <c r="K309" i="33"/>
  <c r="J309" i="33"/>
  <c r="H309" i="33"/>
  <c r="G309" i="33"/>
  <c r="F309" i="33"/>
  <c r="E309" i="33"/>
  <c r="D309" i="33"/>
  <c r="C309" i="33"/>
  <c r="M308" i="33"/>
  <c r="L308" i="33"/>
  <c r="K308" i="33"/>
  <c r="J308" i="33"/>
  <c r="M307" i="33"/>
  <c r="L307" i="33"/>
  <c r="K307" i="33"/>
  <c r="J307" i="33"/>
  <c r="H307" i="33"/>
  <c r="G307" i="33"/>
  <c r="F307" i="33"/>
  <c r="E307" i="33"/>
  <c r="D307" i="33"/>
  <c r="C307" i="33"/>
  <c r="M306" i="33"/>
  <c r="L306" i="33"/>
  <c r="K306" i="33"/>
  <c r="J306" i="33"/>
  <c r="M305" i="33"/>
  <c r="L305" i="33"/>
  <c r="K305" i="33"/>
  <c r="J305" i="33"/>
  <c r="H305" i="33"/>
  <c r="G305" i="33"/>
  <c r="F305" i="33"/>
  <c r="E305" i="33"/>
  <c r="D305" i="33"/>
  <c r="C305" i="33"/>
  <c r="M304" i="33"/>
  <c r="L304" i="33"/>
  <c r="K304" i="33"/>
  <c r="J304" i="33"/>
  <c r="M303" i="33"/>
  <c r="L303" i="33"/>
  <c r="K303" i="33"/>
  <c r="J303" i="33"/>
  <c r="H303" i="33"/>
  <c r="G303" i="33"/>
  <c r="F303" i="33"/>
  <c r="E303" i="33"/>
  <c r="D303" i="33"/>
  <c r="C303" i="33"/>
  <c r="M302" i="33"/>
  <c r="L302" i="33"/>
  <c r="K302" i="33"/>
  <c r="J302" i="33"/>
  <c r="M301" i="33"/>
  <c r="L301" i="33"/>
  <c r="K301" i="33"/>
  <c r="J301" i="33"/>
  <c r="H301" i="33"/>
  <c r="G301" i="33"/>
  <c r="F301" i="33"/>
  <c r="E301" i="33"/>
  <c r="D301" i="33"/>
  <c r="C301" i="33"/>
  <c r="M300" i="33"/>
  <c r="L300" i="33"/>
  <c r="K300" i="33"/>
  <c r="J300" i="33"/>
  <c r="M299" i="33"/>
  <c r="L299" i="33"/>
  <c r="K299" i="33"/>
  <c r="J299" i="33"/>
  <c r="H299" i="33"/>
  <c r="G299" i="33"/>
  <c r="F299" i="33"/>
  <c r="E299" i="33"/>
  <c r="D299" i="33"/>
  <c r="C299" i="33"/>
  <c r="M298" i="33"/>
  <c r="L298" i="33"/>
  <c r="K298" i="33"/>
  <c r="J298" i="33"/>
  <c r="M297" i="33"/>
  <c r="L297" i="33"/>
  <c r="K297" i="33"/>
  <c r="J297" i="33"/>
  <c r="H297" i="33"/>
  <c r="G297" i="33"/>
  <c r="F297" i="33"/>
  <c r="E297" i="33"/>
  <c r="D297" i="33"/>
  <c r="C297" i="33"/>
  <c r="M296" i="33"/>
  <c r="L296" i="33"/>
  <c r="K296" i="33"/>
  <c r="J296" i="33"/>
  <c r="M295" i="33"/>
  <c r="L295" i="33"/>
  <c r="K295" i="33"/>
  <c r="J295" i="33"/>
  <c r="H295" i="33"/>
  <c r="G295" i="33"/>
  <c r="F295" i="33"/>
  <c r="E295" i="33"/>
  <c r="D295" i="33"/>
  <c r="C295" i="33"/>
  <c r="M294" i="33"/>
  <c r="L294" i="33"/>
  <c r="K294" i="33"/>
  <c r="J294" i="33"/>
  <c r="M293" i="33"/>
  <c r="L293" i="33"/>
  <c r="K293" i="33"/>
  <c r="J293" i="33"/>
  <c r="H293" i="33"/>
  <c r="G293" i="33"/>
  <c r="F293" i="33"/>
  <c r="E293" i="33"/>
  <c r="D293" i="33"/>
  <c r="C293" i="33"/>
  <c r="M292" i="33"/>
  <c r="L292" i="33"/>
  <c r="K292" i="33"/>
  <c r="J292" i="33"/>
  <c r="M291" i="33"/>
  <c r="L291" i="33"/>
  <c r="K291" i="33"/>
  <c r="J291" i="33"/>
  <c r="H291" i="33"/>
  <c r="G291" i="33"/>
  <c r="F291" i="33"/>
  <c r="E291" i="33"/>
  <c r="D291" i="33"/>
  <c r="C291" i="33"/>
  <c r="M290" i="33"/>
  <c r="L290" i="33"/>
  <c r="K290" i="33"/>
  <c r="J290" i="33"/>
  <c r="M289" i="33"/>
  <c r="L289" i="33"/>
  <c r="K289" i="33"/>
  <c r="J289" i="33"/>
  <c r="H289" i="33"/>
  <c r="G289" i="33"/>
  <c r="F289" i="33"/>
  <c r="E289" i="33"/>
  <c r="D289" i="33"/>
  <c r="C289" i="33"/>
  <c r="M288" i="33"/>
  <c r="L288" i="33"/>
  <c r="K288" i="33"/>
  <c r="J288" i="33"/>
  <c r="M287" i="33"/>
  <c r="L287" i="33"/>
  <c r="K287" i="33"/>
  <c r="J287" i="33"/>
  <c r="H287" i="33"/>
  <c r="G287" i="33"/>
  <c r="F287" i="33"/>
  <c r="E287" i="33"/>
  <c r="D287" i="33"/>
  <c r="C287" i="33"/>
  <c r="M286" i="33"/>
  <c r="L286" i="33"/>
  <c r="K286" i="33"/>
  <c r="J286" i="33"/>
  <c r="M285" i="33"/>
  <c r="L285" i="33"/>
  <c r="K285" i="33"/>
  <c r="J285" i="33"/>
  <c r="H285" i="33"/>
  <c r="G285" i="33"/>
  <c r="F285" i="33"/>
  <c r="E285" i="33"/>
  <c r="D285" i="33"/>
  <c r="C285" i="33"/>
  <c r="M284" i="33"/>
  <c r="L284" i="33"/>
  <c r="K284" i="33"/>
  <c r="J284" i="33"/>
  <c r="M283" i="33"/>
  <c r="L283" i="33"/>
  <c r="K283" i="33"/>
  <c r="J283" i="33"/>
  <c r="H283" i="33"/>
  <c r="G283" i="33"/>
  <c r="F283" i="33"/>
  <c r="E283" i="33"/>
  <c r="D283" i="33"/>
  <c r="C283" i="33"/>
  <c r="M282" i="33"/>
  <c r="L282" i="33"/>
  <c r="K282" i="33"/>
  <c r="J282" i="33"/>
  <c r="M281" i="33"/>
  <c r="L281" i="33"/>
  <c r="K281" i="33"/>
  <c r="J281" i="33"/>
  <c r="H281" i="33"/>
  <c r="G281" i="33"/>
  <c r="F281" i="33"/>
  <c r="E281" i="33"/>
  <c r="D281" i="33"/>
  <c r="C281" i="33"/>
  <c r="M280" i="33"/>
  <c r="L280" i="33"/>
  <c r="K280" i="33"/>
  <c r="J280" i="33"/>
  <c r="M279" i="33"/>
  <c r="L279" i="33"/>
  <c r="K279" i="33"/>
  <c r="J279" i="33"/>
  <c r="H279" i="33"/>
  <c r="G279" i="33"/>
  <c r="F279" i="33"/>
  <c r="E279" i="33"/>
  <c r="D279" i="33"/>
  <c r="C279" i="33"/>
  <c r="M278" i="33"/>
  <c r="L278" i="33"/>
  <c r="K278" i="33"/>
  <c r="J278" i="33"/>
  <c r="M277" i="33"/>
  <c r="L277" i="33"/>
  <c r="K277" i="33"/>
  <c r="J277" i="33"/>
  <c r="H277" i="33"/>
  <c r="G277" i="33"/>
  <c r="F277" i="33"/>
  <c r="E277" i="33"/>
  <c r="D277" i="33"/>
  <c r="C277" i="33"/>
  <c r="M276" i="33"/>
  <c r="L276" i="33"/>
  <c r="K276" i="33"/>
  <c r="J276" i="33"/>
  <c r="M275" i="33"/>
  <c r="L275" i="33"/>
  <c r="K275" i="33"/>
  <c r="J275" i="33"/>
  <c r="H275" i="33"/>
  <c r="G275" i="33"/>
  <c r="F275" i="33"/>
  <c r="E275" i="33"/>
  <c r="D275" i="33"/>
  <c r="C275" i="33"/>
  <c r="M274" i="33"/>
  <c r="L274" i="33"/>
  <c r="K274" i="33"/>
  <c r="J274" i="33"/>
  <c r="M273" i="33"/>
  <c r="L273" i="33"/>
  <c r="K273" i="33"/>
  <c r="J273" i="33"/>
  <c r="H273" i="33"/>
  <c r="G273" i="33"/>
  <c r="F273" i="33"/>
  <c r="E273" i="33"/>
  <c r="D273" i="33"/>
  <c r="C273" i="33"/>
  <c r="M272" i="33"/>
  <c r="L272" i="33"/>
  <c r="K272" i="33"/>
  <c r="J272" i="33"/>
  <c r="M271" i="33"/>
  <c r="L271" i="33"/>
  <c r="K271" i="33"/>
  <c r="J271" i="33"/>
  <c r="H271" i="33"/>
  <c r="G271" i="33"/>
  <c r="F271" i="33"/>
  <c r="E271" i="33"/>
  <c r="D271" i="33"/>
  <c r="C271" i="33"/>
  <c r="M270" i="33"/>
  <c r="L270" i="33"/>
  <c r="K270" i="33"/>
  <c r="J270" i="33"/>
  <c r="M269" i="33"/>
  <c r="L269" i="33"/>
  <c r="K269" i="33"/>
  <c r="J269" i="33"/>
  <c r="H269" i="33"/>
  <c r="G269" i="33"/>
  <c r="F269" i="33"/>
  <c r="E269" i="33"/>
  <c r="D269" i="33"/>
  <c r="C269" i="33"/>
  <c r="M268" i="33"/>
  <c r="L268" i="33"/>
  <c r="K268" i="33"/>
  <c r="J268" i="33"/>
  <c r="M267" i="33"/>
  <c r="L267" i="33"/>
  <c r="K267" i="33"/>
  <c r="J267" i="33"/>
  <c r="H267" i="33"/>
  <c r="G267" i="33"/>
  <c r="F267" i="33"/>
  <c r="E267" i="33"/>
  <c r="D267" i="33"/>
  <c r="C267" i="33"/>
  <c r="M266" i="33"/>
  <c r="L266" i="33"/>
  <c r="K266" i="33"/>
  <c r="J266" i="33"/>
  <c r="M265" i="33"/>
  <c r="L265" i="33"/>
  <c r="K265" i="33"/>
  <c r="J265" i="33"/>
  <c r="H265" i="33"/>
  <c r="G265" i="33"/>
  <c r="F265" i="33"/>
  <c r="E265" i="33"/>
  <c r="D265" i="33"/>
  <c r="C265" i="33"/>
  <c r="M264" i="33"/>
  <c r="L264" i="33"/>
  <c r="K264" i="33"/>
  <c r="J264" i="33"/>
  <c r="M263" i="33"/>
  <c r="L263" i="33"/>
  <c r="K263" i="33"/>
  <c r="J263" i="33"/>
  <c r="H263" i="33"/>
  <c r="G263" i="33"/>
  <c r="F263" i="33"/>
  <c r="E263" i="33"/>
  <c r="D263" i="33"/>
  <c r="C263" i="33"/>
  <c r="M262" i="33"/>
  <c r="L262" i="33"/>
  <c r="K262" i="33"/>
  <c r="J262" i="33"/>
  <c r="M261" i="33"/>
  <c r="L261" i="33"/>
  <c r="K261" i="33"/>
  <c r="J261" i="33"/>
  <c r="H261" i="33"/>
  <c r="G261" i="33"/>
  <c r="F261" i="33"/>
  <c r="E261" i="33"/>
  <c r="D261" i="33"/>
  <c r="C261" i="33"/>
  <c r="M260" i="33"/>
  <c r="L260" i="33"/>
  <c r="K260" i="33"/>
  <c r="J260" i="33"/>
  <c r="M259" i="33"/>
  <c r="L259" i="33"/>
  <c r="K259" i="33"/>
  <c r="J259" i="33"/>
  <c r="H259" i="33"/>
  <c r="G259" i="33"/>
  <c r="F259" i="33"/>
  <c r="E259" i="33"/>
  <c r="D259" i="33"/>
  <c r="C259" i="33"/>
  <c r="M258" i="33"/>
  <c r="L258" i="33"/>
  <c r="K258" i="33"/>
  <c r="J258" i="33"/>
  <c r="M257" i="33"/>
  <c r="L257" i="33"/>
  <c r="K257" i="33"/>
  <c r="J257" i="33"/>
  <c r="H257" i="33"/>
  <c r="G257" i="33"/>
  <c r="F257" i="33"/>
  <c r="E257" i="33"/>
  <c r="D257" i="33"/>
  <c r="C257" i="33"/>
  <c r="M256" i="33"/>
  <c r="L256" i="33"/>
  <c r="K256" i="33"/>
  <c r="J256" i="33"/>
  <c r="M255" i="33"/>
  <c r="L255" i="33"/>
  <c r="K255" i="33"/>
  <c r="J255" i="33"/>
  <c r="H255" i="33"/>
  <c r="G255" i="33"/>
  <c r="F255" i="33"/>
  <c r="E255" i="33"/>
  <c r="D255" i="33"/>
  <c r="C255" i="33"/>
  <c r="M254" i="33"/>
  <c r="L254" i="33"/>
  <c r="K254" i="33"/>
  <c r="J254" i="33"/>
  <c r="M253" i="33"/>
  <c r="L253" i="33"/>
  <c r="K253" i="33"/>
  <c r="J253" i="33"/>
  <c r="H253" i="33"/>
  <c r="G253" i="33"/>
  <c r="F253" i="33"/>
  <c r="E253" i="33"/>
  <c r="D253" i="33"/>
  <c r="C253" i="33"/>
  <c r="M252" i="33"/>
  <c r="L252" i="33"/>
  <c r="K252" i="33"/>
  <c r="J252" i="33"/>
  <c r="M251" i="33"/>
  <c r="L251" i="33"/>
  <c r="K251" i="33"/>
  <c r="J251" i="33"/>
  <c r="H251" i="33"/>
  <c r="G251" i="33"/>
  <c r="F251" i="33"/>
  <c r="E251" i="33"/>
  <c r="D251" i="33"/>
  <c r="C251" i="33"/>
  <c r="M250" i="33"/>
  <c r="L250" i="33"/>
  <c r="K250" i="33"/>
  <c r="J250" i="33"/>
  <c r="M249" i="33"/>
  <c r="L249" i="33"/>
  <c r="K249" i="33"/>
  <c r="J249" i="33"/>
  <c r="H249" i="33"/>
  <c r="G249" i="33"/>
  <c r="F249" i="33"/>
  <c r="E249" i="33"/>
  <c r="D249" i="33"/>
  <c r="C249" i="33"/>
  <c r="M248" i="33"/>
  <c r="L248" i="33"/>
  <c r="K248" i="33"/>
  <c r="J248" i="33"/>
  <c r="M247" i="33"/>
  <c r="L247" i="33"/>
  <c r="K247" i="33"/>
  <c r="J247" i="33"/>
  <c r="H247" i="33"/>
  <c r="G247" i="33"/>
  <c r="F247" i="33"/>
  <c r="E247" i="33"/>
  <c r="D247" i="33"/>
  <c r="C247" i="33"/>
  <c r="M246" i="33"/>
  <c r="L246" i="33"/>
  <c r="K246" i="33"/>
  <c r="J246" i="33"/>
  <c r="M245" i="33"/>
  <c r="L245" i="33"/>
  <c r="K245" i="33"/>
  <c r="J245" i="33"/>
  <c r="H245" i="33"/>
  <c r="G245" i="33"/>
  <c r="F245" i="33"/>
  <c r="E245" i="33"/>
  <c r="D245" i="33"/>
  <c r="C245" i="33"/>
  <c r="M244" i="33"/>
  <c r="L244" i="33"/>
  <c r="K244" i="33"/>
  <c r="J244" i="33"/>
  <c r="M243" i="33"/>
  <c r="L243" i="33"/>
  <c r="K243" i="33"/>
  <c r="J243" i="33"/>
  <c r="H243" i="33"/>
  <c r="G243" i="33"/>
  <c r="F243" i="33"/>
  <c r="E243" i="33"/>
  <c r="D243" i="33"/>
  <c r="C243" i="33"/>
  <c r="M242" i="33"/>
  <c r="L242" i="33"/>
  <c r="K242" i="33"/>
  <c r="J242" i="33"/>
  <c r="M241" i="33"/>
  <c r="L241" i="33"/>
  <c r="K241" i="33"/>
  <c r="J241" i="33"/>
  <c r="H241" i="33"/>
  <c r="G241" i="33"/>
  <c r="F241" i="33"/>
  <c r="E241" i="33"/>
  <c r="D241" i="33"/>
  <c r="C241" i="33"/>
  <c r="M240" i="33"/>
  <c r="L240" i="33"/>
  <c r="K240" i="33"/>
  <c r="J240" i="33"/>
  <c r="M239" i="33"/>
  <c r="L239" i="33"/>
  <c r="K239" i="33"/>
  <c r="J239" i="33"/>
  <c r="H239" i="33"/>
  <c r="G239" i="33"/>
  <c r="F239" i="33"/>
  <c r="E239" i="33"/>
  <c r="D239" i="33"/>
  <c r="C239" i="33"/>
  <c r="M238" i="33"/>
  <c r="L238" i="33"/>
  <c r="K238" i="33"/>
  <c r="J238" i="33"/>
  <c r="M237" i="33"/>
  <c r="L237" i="33"/>
  <c r="K237" i="33"/>
  <c r="J237" i="33"/>
  <c r="H237" i="33"/>
  <c r="G237" i="33"/>
  <c r="F237" i="33"/>
  <c r="E237" i="33"/>
  <c r="D237" i="33"/>
  <c r="C237" i="33"/>
  <c r="M236" i="33"/>
  <c r="L236" i="33"/>
  <c r="K236" i="33"/>
  <c r="J236" i="33"/>
  <c r="M235" i="33"/>
  <c r="L235" i="33"/>
  <c r="K235" i="33"/>
  <c r="J235" i="33"/>
  <c r="H235" i="33"/>
  <c r="G235" i="33"/>
  <c r="F235" i="33"/>
  <c r="E235" i="33"/>
  <c r="D235" i="33"/>
  <c r="C235" i="33"/>
  <c r="M234" i="33"/>
  <c r="L234" i="33"/>
  <c r="K234" i="33"/>
  <c r="J234" i="33"/>
  <c r="M233" i="33"/>
  <c r="L233" i="33"/>
  <c r="K233" i="33"/>
  <c r="J233" i="33"/>
  <c r="H233" i="33"/>
  <c r="G233" i="33"/>
  <c r="F233" i="33"/>
  <c r="E233" i="33"/>
  <c r="D233" i="33"/>
  <c r="C233" i="33"/>
  <c r="M232" i="33"/>
  <c r="L232" i="33"/>
  <c r="K232" i="33"/>
  <c r="J232" i="33"/>
  <c r="M231" i="33"/>
  <c r="L231" i="33"/>
  <c r="K231" i="33"/>
  <c r="J231" i="33"/>
  <c r="H231" i="33"/>
  <c r="G231" i="33"/>
  <c r="F231" i="33"/>
  <c r="E231" i="33"/>
  <c r="D231" i="33"/>
  <c r="C231" i="33"/>
  <c r="M230" i="33"/>
  <c r="L230" i="33"/>
  <c r="K230" i="33"/>
  <c r="J230" i="33"/>
  <c r="M229" i="33"/>
  <c r="L229" i="33"/>
  <c r="K229" i="33"/>
  <c r="J229" i="33"/>
  <c r="H229" i="33"/>
  <c r="G229" i="33"/>
  <c r="F229" i="33"/>
  <c r="E229" i="33"/>
  <c r="D229" i="33"/>
  <c r="C229" i="33"/>
  <c r="M228" i="33"/>
  <c r="L228" i="33"/>
  <c r="K228" i="33"/>
  <c r="J228" i="33"/>
  <c r="M227" i="33"/>
  <c r="L227" i="33"/>
  <c r="K227" i="33"/>
  <c r="J227" i="33"/>
  <c r="H227" i="33"/>
  <c r="G227" i="33"/>
  <c r="F227" i="33"/>
  <c r="E227" i="33"/>
  <c r="D227" i="33"/>
  <c r="C227" i="33"/>
  <c r="M226" i="33"/>
  <c r="L226" i="33"/>
  <c r="K226" i="33"/>
  <c r="J226" i="33"/>
  <c r="M225" i="33"/>
  <c r="L225" i="33"/>
  <c r="K225" i="33"/>
  <c r="J225" i="33"/>
  <c r="H225" i="33"/>
  <c r="G225" i="33"/>
  <c r="F225" i="33"/>
  <c r="E225" i="33"/>
  <c r="D225" i="33"/>
  <c r="C225" i="33"/>
  <c r="M224" i="33"/>
  <c r="L224" i="33"/>
  <c r="K224" i="33"/>
  <c r="J224" i="33"/>
  <c r="M223" i="33"/>
  <c r="L223" i="33"/>
  <c r="K223" i="33"/>
  <c r="J223" i="33"/>
  <c r="H223" i="33"/>
  <c r="G223" i="33"/>
  <c r="F223" i="33"/>
  <c r="E223" i="33"/>
  <c r="D223" i="33"/>
  <c r="C223" i="33"/>
  <c r="M222" i="33"/>
  <c r="L222" i="33"/>
  <c r="K222" i="33"/>
  <c r="J222" i="33"/>
  <c r="M221" i="33"/>
  <c r="L221" i="33"/>
  <c r="K221" i="33"/>
  <c r="J221" i="33"/>
  <c r="H221" i="33"/>
  <c r="G221" i="33"/>
  <c r="F221" i="33"/>
  <c r="E221" i="33"/>
  <c r="D221" i="33"/>
  <c r="C221" i="33"/>
  <c r="M220" i="33"/>
  <c r="L220" i="33"/>
  <c r="K220" i="33"/>
  <c r="J220" i="33"/>
  <c r="M219" i="33"/>
  <c r="L219" i="33"/>
  <c r="K219" i="33"/>
  <c r="J219" i="33"/>
  <c r="H219" i="33"/>
  <c r="G219" i="33"/>
  <c r="F219" i="33"/>
  <c r="E219" i="33"/>
  <c r="D219" i="33"/>
  <c r="C219" i="33"/>
  <c r="M218" i="33"/>
  <c r="L218" i="33"/>
  <c r="K218" i="33"/>
  <c r="J218" i="33"/>
  <c r="M217" i="33"/>
  <c r="L217" i="33"/>
  <c r="K217" i="33"/>
  <c r="J217" i="33"/>
  <c r="H217" i="33"/>
  <c r="G217" i="33"/>
  <c r="F217" i="33"/>
  <c r="E217" i="33"/>
  <c r="D217" i="33"/>
  <c r="C217" i="33"/>
  <c r="M216" i="33"/>
  <c r="L216" i="33"/>
  <c r="K216" i="33"/>
  <c r="J216" i="33"/>
  <c r="M215" i="33"/>
  <c r="L215" i="33"/>
  <c r="K215" i="33"/>
  <c r="J215" i="33"/>
  <c r="H215" i="33"/>
  <c r="G215" i="33"/>
  <c r="F215" i="33"/>
  <c r="E215" i="33"/>
  <c r="D215" i="33"/>
  <c r="C215" i="33"/>
  <c r="M214" i="33"/>
  <c r="L214" i="33"/>
  <c r="K214" i="33"/>
  <c r="J214" i="33"/>
  <c r="M213" i="33"/>
  <c r="L213" i="33"/>
  <c r="K213" i="33"/>
  <c r="J213" i="33"/>
  <c r="H213" i="33"/>
  <c r="G213" i="33"/>
  <c r="F213" i="33"/>
  <c r="E213" i="33"/>
  <c r="D213" i="33"/>
  <c r="C213" i="33"/>
  <c r="M212" i="33"/>
  <c r="L212" i="33"/>
  <c r="K212" i="33"/>
  <c r="J212" i="33"/>
  <c r="M211" i="33"/>
  <c r="L211" i="33"/>
  <c r="K211" i="33"/>
  <c r="J211" i="33"/>
  <c r="H211" i="33"/>
  <c r="G211" i="33"/>
  <c r="F211" i="33"/>
  <c r="E211" i="33"/>
  <c r="D211" i="33"/>
  <c r="C211" i="33"/>
  <c r="M210" i="33"/>
  <c r="L210" i="33"/>
  <c r="K210" i="33"/>
  <c r="J210" i="33"/>
  <c r="M209" i="33"/>
  <c r="L209" i="33"/>
  <c r="K209" i="33"/>
  <c r="J209" i="33"/>
  <c r="H209" i="33"/>
  <c r="G209" i="33"/>
  <c r="F209" i="33"/>
  <c r="E209" i="33"/>
  <c r="D209" i="33"/>
  <c r="C209" i="33"/>
  <c r="M208" i="33"/>
  <c r="L208" i="33"/>
  <c r="K208" i="33"/>
  <c r="J208" i="33"/>
  <c r="M207" i="33"/>
  <c r="L207" i="33"/>
  <c r="K207" i="33"/>
  <c r="J207" i="33"/>
  <c r="H207" i="33"/>
  <c r="G207" i="33"/>
  <c r="F207" i="33"/>
  <c r="E207" i="33"/>
  <c r="D207" i="33"/>
  <c r="C207" i="33"/>
  <c r="M206" i="33"/>
  <c r="L206" i="33"/>
  <c r="K206" i="33"/>
  <c r="J206" i="33"/>
  <c r="M205" i="33"/>
  <c r="L205" i="33"/>
  <c r="K205" i="33"/>
  <c r="J205" i="33"/>
  <c r="H205" i="33"/>
  <c r="G205" i="33"/>
  <c r="F205" i="33"/>
  <c r="E205" i="33"/>
  <c r="D205" i="33"/>
  <c r="C205" i="33"/>
  <c r="M204" i="33"/>
  <c r="L204" i="33"/>
  <c r="K204" i="33"/>
  <c r="J204" i="33"/>
  <c r="M203" i="33"/>
  <c r="L203" i="33"/>
  <c r="K203" i="33"/>
  <c r="J203" i="33"/>
  <c r="H203" i="33"/>
  <c r="G203" i="33"/>
  <c r="F203" i="33"/>
  <c r="E203" i="33"/>
  <c r="D203" i="33"/>
  <c r="C203" i="33"/>
  <c r="M202" i="33"/>
  <c r="L202" i="33"/>
  <c r="K202" i="33"/>
  <c r="J202" i="33"/>
  <c r="M201" i="33"/>
  <c r="L201" i="33"/>
  <c r="K201" i="33"/>
  <c r="J201" i="33"/>
  <c r="H201" i="33"/>
  <c r="G201" i="33"/>
  <c r="F201" i="33"/>
  <c r="E201" i="33"/>
  <c r="D201" i="33"/>
  <c r="C201" i="33"/>
  <c r="M200" i="33"/>
  <c r="L200" i="33"/>
  <c r="K200" i="33"/>
  <c r="J200" i="33"/>
  <c r="M199" i="33"/>
  <c r="L199" i="33"/>
  <c r="K199" i="33"/>
  <c r="J199" i="33"/>
  <c r="H199" i="33"/>
  <c r="G199" i="33"/>
  <c r="F199" i="33"/>
  <c r="E199" i="33"/>
  <c r="D199" i="33"/>
  <c r="C199" i="33"/>
  <c r="M198" i="33"/>
  <c r="L198" i="33"/>
  <c r="K198" i="33"/>
  <c r="J198" i="33"/>
  <c r="M197" i="33"/>
  <c r="L197" i="33"/>
  <c r="K197" i="33"/>
  <c r="J197" i="33"/>
  <c r="H197" i="33"/>
  <c r="G197" i="33"/>
  <c r="F197" i="33"/>
  <c r="E197" i="33"/>
  <c r="D197" i="33"/>
  <c r="C197" i="33"/>
  <c r="M196" i="33"/>
  <c r="L196" i="33"/>
  <c r="K196" i="33"/>
  <c r="J196" i="33"/>
  <c r="M195" i="33"/>
  <c r="L195" i="33"/>
  <c r="K195" i="33"/>
  <c r="J195" i="33"/>
  <c r="H195" i="33"/>
  <c r="G195" i="33"/>
  <c r="F195" i="33"/>
  <c r="E195" i="33"/>
  <c r="D195" i="33"/>
  <c r="C195" i="33"/>
  <c r="M194" i="33"/>
  <c r="L194" i="33"/>
  <c r="K194" i="33"/>
  <c r="J194" i="33"/>
  <c r="M193" i="33"/>
  <c r="L193" i="33"/>
  <c r="K193" i="33"/>
  <c r="J193" i="33"/>
  <c r="H193" i="33"/>
  <c r="G193" i="33"/>
  <c r="F193" i="33"/>
  <c r="E193" i="33"/>
  <c r="D193" i="33"/>
  <c r="C193" i="33"/>
  <c r="M192" i="33"/>
  <c r="L192" i="33"/>
  <c r="K192" i="33"/>
  <c r="J192" i="33"/>
  <c r="M191" i="33"/>
  <c r="L191" i="33"/>
  <c r="K191" i="33"/>
  <c r="J191" i="33"/>
  <c r="H191" i="33"/>
  <c r="G191" i="33"/>
  <c r="F191" i="33"/>
  <c r="E191" i="33"/>
  <c r="D191" i="33"/>
  <c r="C191" i="33"/>
  <c r="M190" i="33"/>
  <c r="L190" i="33"/>
  <c r="K190" i="33"/>
  <c r="J190" i="33"/>
  <c r="M189" i="33"/>
  <c r="L189" i="33"/>
  <c r="K189" i="33"/>
  <c r="J189" i="33"/>
  <c r="H189" i="33"/>
  <c r="G189" i="33"/>
  <c r="F189" i="33"/>
  <c r="E189" i="33"/>
  <c r="D189" i="33"/>
  <c r="C189" i="33"/>
  <c r="M188" i="33"/>
  <c r="L188" i="33"/>
  <c r="K188" i="33"/>
  <c r="J188" i="33"/>
  <c r="M187" i="33"/>
  <c r="L187" i="33"/>
  <c r="K187" i="33"/>
  <c r="J187" i="33"/>
  <c r="H187" i="33"/>
  <c r="G187" i="33"/>
  <c r="F187" i="33"/>
  <c r="E187" i="33"/>
  <c r="D187" i="33"/>
  <c r="C187" i="33"/>
  <c r="M186" i="33"/>
  <c r="L186" i="33"/>
  <c r="K186" i="33"/>
  <c r="J186" i="33"/>
  <c r="M185" i="33"/>
  <c r="L185" i="33"/>
  <c r="K185" i="33"/>
  <c r="J185" i="33"/>
  <c r="H185" i="33"/>
  <c r="G185" i="33"/>
  <c r="F185" i="33"/>
  <c r="E185" i="33"/>
  <c r="D185" i="33"/>
  <c r="C185" i="33"/>
  <c r="M184" i="33"/>
  <c r="L184" i="33"/>
  <c r="K184" i="33"/>
  <c r="J184" i="33"/>
  <c r="M183" i="33"/>
  <c r="L183" i="33"/>
  <c r="K183" i="33"/>
  <c r="J183" i="33"/>
  <c r="H183" i="33"/>
  <c r="G183" i="33"/>
  <c r="F183" i="33"/>
  <c r="E183" i="33"/>
  <c r="D183" i="33"/>
  <c r="C183" i="33"/>
  <c r="M182" i="33"/>
  <c r="L182" i="33"/>
  <c r="K182" i="33"/>
  <c r="J182" i="33"/>
  <c r="M181" i="33"/>
  <c r="L181" i="33"/>
  <c r="K181" i="33"/>
  <c r="J181" i="33"/>
  <c r="H181" i="33"/>
  <c r="G181" i="33"/>
  <c r="F181" i="33"/>
  <c r="E181" i="33"/>
  <c r="D181" i="33"/>
  <c r="C181" i="33"/>
  <c r="M180" i="33"/>
  <c r="L180" i="33"/>
  <c r="K180" i="33"/>
  <c r="J180" i="33"/>
  <c r="M179" i="33"/>
  <c r="L179" i="33"/>
  <c r="K179" i="33"/>
  <c r="J179" i="33"/>
  <c r="H179" i="33"/>
  <c r="G179" i="33"/>
  <c r="F179" i="33"/>
  <c r="E179" i="33"/>
  <c r="D179" i="33"/>
  <c r="C179" i="33"/>
  <c r="M178" i="33"/>
  <c r="L178" i="33"/>
  <c r="K178" i="33"/>
  <c r="J178" i="33"/>
  <c r="M177" i="33"/>
  <c r="L177" i="33"/>
  <c r="K177" i="33"/>
  <c r="J177" i="33"/>
  <c r="H177" i="33"/>
  <c r="G177" i="33"/>
  <c r="F177" i="33"/>
  <c r="E177" i="33"/>
  <c r="D177" i="33"/>
  <c r="C177" i="33"/>
  <c r="M176" i="33"/>
  <c r="L176" i="33"/>
  <c r="K176" i="33"/>
  <c r="J176" i="33"/>
  <c r="M175" i="33"/>
  <c r="L175" i="33"/>
  <c r="K175" i="33"/>
  <c r="J175" i="33"/>
  <c r="H175" i="33"/>
  <c r="G175" i="33"/>
  <c r="F175" i="33"/>
  <c r="E175" i="33"/>
  <c r="D175" i="33"/>
  <c r="C175" i="33"/>
  <c r="M174" i="33"/>
  <c r="L174" i="33"/>
  <c r="K174" i="33"/>
  <c r="J174" i="33"/>
  <c r="M173" i="33"/>
  <c r="L173" i="33"/>
  <c r="K173" i="33"/>
  <c r="J173" i="33"/>
  <c r="H173" i="33"/>
  <c r="G173" i="33"/>
  <c r="F173" i="33"/>
  <c r="E173" i="33"/>
  <c r="D173" i="33"/>
  <c r="C173" i="33"/>
  <c r="M172" i="33"/>
  <c r="L172" i="33"/>
  <c r="K172" i="33"/>
  <c r="J172" i="33"/>
  <c r="M171" i="33"/>
  <c r="L171" i="33"/>
  <c r="K171" i="33"/>
  <c r="J171" i="33"/>
  <c r="H171" i="33"/>
  <c r="G171" i="33"/>
  <c r="F171" i="33"/>
  <c r="E171" i="33"/>
  <c r="D171" i="33"/>
  <c r="C171" i="33"/>
  <c r="M170" i="33"/>
  <c r="L170" i="33"/>
  <c r="K170" i="33"/>
  <c r="J170" i="33"/>
  <c r="M169" i="33"/>
  <c r="L169" i="33"/>
  <c r="K169" i="33"/>
  <c r="J169" i="33"/>
  <c r="H169" i="33"/>
  <c r="G169" i="33"/>
  <c r="F169" i="33"/>
  <c r="E169" i="33"/>
  <c r="D169" i="33"/>
  <c r="C169" i="33"/>
  <c r="M168" i="33"/>
  <c r="L168" i="33"/>
  <c r="K168" i="33"/>
  <c r="J168" i="33"/>
  <c r="M167" i="33"/>
  <c r="L167" i="33"/>
  <c r="K167" i="33"/>
  <c r="J167" i="33"/>
  <c r="H167" i="33"/>
  <c r="G167" i="33"/>
  <c r="F167" i="33"/>
  <c r="E167" i="33"/>
  <c r="D167" i="33"/>
  <c r="C167" i="33"/>
  <c r="M166" i="33"/>
  <c r="L166" i="33"/>
  <c r="K166" i="33"/>
  <c r="J166" i="33"/>
  <c r="M165" i="33"/>
  <c r="L165" i="33"/>
  <c r="K165" i="33"/>
  <c r="J165" i="33"/>
  <c r="H165" i="33"/>
  <c r="G165" i="33"/>
  <c r="F165" i="33"/>
  <c r="E165" i="33"/>
  <c r="D165" i="33"/>
  <c r="C165" i="33"/>
  <c r="M164" i="33"/>
  <c r="L164" i="33"/>
  <c r="K164" i="33"/>
  <c r="J164" i="33"/>
  <c r="M163" i="33"/>
  <c r="L163" i="33"/>
  <c r="K163" i="33"/>
  <c r="J163" i="33"/>
  <c r="H163" i="33"/>
  <c r="G163" i="33"/>
  <c r="F163" i="33"/>
  <c r="E163" i="33"/>
  <c r="D163" i="33"/>
  <c r="C163" i="33"/>
  <c r="M162" i="33"/>
  <c r="L162" i="33"/>
  <c r="K162" i="33"/>
  <c r="J162" i="33"/>
  <c r="M161" i="33"/>
  <c r="L161" i="33"/>
  <c r="K161" i="33"/>
  <c r="J161" i="33"/>
  <c r="H161" i="33"/>
  <c r="G161" i="33"/>
  <c r="F161" i="33"/>
  <c r="E161" i="33"/>
  <c r="D161" i="33"/>
  <c r="C161" i="33"/>
  <c r="M160" i="33"/>
  <c r="L160" i="33"/>
  <c r="K160" i="33"/>
  <c r="J160" i="33"/>
  <c r="M159" i="33"/>
  <c r="L159" i="33"/>
  <c r="K159" i="33"/>
  <c r="J159" i="33"/>
  <c r="H159" i="33"/>
  <c r="G159" i="33"/>
  <c r="F159" i="33"/>
  <c r="E159" i="33"/>
  <c r="D159" i="33"/>
  <c r="C159" i="33"/>
  <c r="M158" i="33"/>
  <c r="L158" i="33"/>
  <c r="K158" i="33"/>
  <c r="J158" i="33"/>
  <c r="M157" i="33"/>
  <c r="L157" i="33"/>
  <c r="K157" i="33"/>
  <c r="J157" i="33"/>
  <c r="H157" i="33"/>
  <c r="G157" i="33"/>
  <c r="F157" i="33"/>
  <c r="E157" i="33"/>
  <c r="D157" i="33"/>
  <c r="C157" i="33"/>
  <c r="M156" i="33"/>
  <c r="L156" i="33"/>
  <c r="K156" i="33"/>
  <c r="J156" i="33"/>
  <c r="M155" i="33"/>
  <c r="L155" i="33"/>
  <c r="K155" i="33"/>
  <c r="J155" i="33"/>
  <c r="H155" i="33"/>
  <c r="G155" i="33"/>
  <c r="F155" i="33"/>
  <c r="E155" i="33"/>
  <c r="D155" i="33"/>
  <c r="C155" i="33"/>
  <c r="M154" i="33"/>
  <c r="L154" i="33"/>
  <c r="K154" i="33"/>
  <c r="J154" i="33"/>
  <c r="M153" i="33"/>
  <c r="L153" i="33"/>
  <c r="K153" i="33"/>
  <c r="J153" i="33"/>
  <c r="H153" i="33"/>
  <c r="G153" i="33"/>
  <c r="F153" i="33"/>
  <c r="E153" i="33"/>
  <c r="D153" i="33"/>
  <c r="C153" i="33"/>
  <c r="M152" i="33"/>
  <c r="L152" i="33"/>
  <c r="K152" i="33"/>
  <c r="J152" i="33"/>
  <c r="M151" i="33"/>
  <c r="L151" i="33"/>
  <c r="K151" i="33"/>
  <c r="J151" i="33"/>
  <c r="H151" i="33"/>
  <c r="G151" i="33"/>
  <c r="F151" i="33"/>
  <c r="E151" i="33"/>
  <c r="D151" i="33"/>
  <c r="C151" i="33"/>
  <c r="M150" i="33"/>
  <c r="L150" i="33"/>
  <c r="K150" i="33"/>
  <c r="J150" i="33"/>
  <c r="M149" i="33"/>
  <c r="L149" i="33"/>
  <c r="K149" i="33"/>
  <c r="J149" i="33"/>
  <c r="H149" i="33"/>
  <c r="G149" i="33"/>
  <c r="F149" i="33"/>
  <c r="E149" i="33"/>
  <c r="D149" i="33"/>
  <c r="C149" i="33"/>
  <c r="M148" i="33"/>
  <c r="L148" i="33"/>
  <c r="K148" i="33"/>
  <c r="J148" i="33"/>
  <c r="M147" i="33"/>
  <c r="L147" i="33"/>
  <c r="K147" i="33"/>
  <c r="J147" i="33"/>
  <c r="H147" i="33"/>
  <c r="G147" i="33"/>
  <c r="F147" i="33"/>
  <c r="E147" i="33"/>
  <c r="D147" i="33"/>
  <c r="C147" i="33"/>
  <c r="M146" i="33"/>
  <c r="L146" i="33"/>
  <c r="K146" i="33"/>
  <c r="J146" i="33"/>
  <c r="M145" i="33"/>
  <c r="L145" i="33"/>
  <c r="K145" i="33"/>
  <c r="J145" i="33"/>
  <c r="H145" i="33"/>
  <c r="G145" i="33"/>
  <c r="F145" i="33"/>
  <c r="E145" i="33"/>
  <c r="D145" i="33"/>
  <c r="C145" i="33"/>
  <c r="M144" i="33"/>
  <c r="L144" i="33"/>
  <c r="K144" i="33"/>
  <c r="J144" i="33"/>
  <c r="M143" i="33"/>
  <c r="L143" i="33"/>
  <c r="K143" i="33"/>
  <c r="J143" i="33"/>
  <c r="H143" i="33"/>
  <c r="G143" i="33"/>
  <c r="F143" i="33"/>
  <c r="E143" i="33"/>
  <c r="D143" i="33"/>
  <c r="C143" i="33"/>
  <c r="M142" i="33"/>
  <c r="L142" i="33"/>
  <c r="K142" i="33"/>
  <c r="J142" i="33"/>
  <c r="M141" i="33"/>
  <c r="L141" i="33"/>
  <c r="K141" i="33"/>
  <c r="J141" i="33"/>
  <c r="H141" i="33"/>
  <c r="G141" i="33"/>
  <c r="F141" i="33"/>
  <c r="E141" i="33"/>
  <c r="D141" i="33"/>
  <c r="C141" i="33"/>
  <c r="M140" i="33"/>
  <c r="L140" i="33"/>
  <c r="K140" i="33"/>
  <c r="J140" i="33"/>
  <c r="M139" i="33"/>
  <c r="L139" i="33"/>
  <c r="K139" i="33"/>
  <c r="J139" i="33"/>
  <c r="H139" i="33"/>
  <c r="G139" i="33"/>
  <c r="F139" i="33"/>
  <c r="E139" i="33"/>
  <c r="D139" i="33"/>
  <c r="C139" i="33"/>
  <c r="M138" i="33"/>
  <c r="L138" i="33"/>
  <c r="K138" i="33"/>
  <c r="J138" i="33"/>
  <c r="M137" i="33"/>
  <c r="L137" i="33"/>
  <c r="K137" i="33"/>
  <c r="J137" i="33"/>
  <c r="H137" i="33"/>
  <c r="G137" i="33"/>
  <c r="F137" i="33"/>
  <c r="E137" i="33"/>
  <c r="D137" i="33"/>
  <c r="C137" i="33"/>
  <c r="M136" i="33"/>
  <c r="L136" i="33"/>
  <c r="K136" i="33"/>
  <c r="J136" i="33"/>
  <c r="M135" i="33"/>
  <c r="L135" i="33"/>
  <c r="K135" i="33"/>
  <c r="J135" i="33"/>
  <c r="H135" i="33"/>
  <c r="G135" i="33"/>
  <c r="F135" i="33"/>
  <c r="E135" i="33"/>
  <c r="D135" i="33"/>
  <c r="C135" i="33"/>
  <c r="M134" i="33"/>
  <c r="L134" i="33"/>
  <c r="K134" i="33"/>
  <c r="J134" i="33"/>
  <c r="M133" i="33"/>
  <c r="L133" i="33"/>
  <c r="K133" i="33"/>
  <c r="J133" i="33"/>
  <c r="H133" i="33"/>
  <c r="G133" i="33"/>
  <c r="F133" i="33"/>
  <c r="E133" i="33"/>
  <c r="D133" i="33"/>
  <c r="C133" i="33"/>
  <c r="M132" i="33"/>
  <c r="L132" i="33"/>
  <c r="K132" i="33"/>
  <c r="J132" i="33"/>
  <c r="M131" i="33"/>
  <c r="L131" i="33"/>
  <c r="K131" i="33"/>
  <c r="J131" i="33"/>
  <c r="H131" i="33"/>
  <c r="G131" i="33"/>
  <c r="F131" i="33"/>
  <c r="E131" i="33"/>
  <c r="D131" i="33"/>
  <c r="C131" i="33"/>
  <c r="M130" i="33"/>
  <c r="L130" i="33"/>
  <c r="K130" i="33"/>
  <c r="J130" i="33"/>
  <c r="M129" i="33"/>
  <c r="L129" i="33"/>
  <c r="K129" i="33"/>
  <c r="J129" i="33"/>
  <c r="H129" i="33"/>
  <c r="G129" i="33"/>
  <c r="F129" i="33"/>
  <c r="E129" i="33"/>
  <c r="D129" i="33"/>
  <c r="C129" i="33"/>
  <c r="M128" i="33"/>
  <c r="L128" i="33"/>
  <c r="K128" i="33"/>
  <c r="J128" i="33"/>
  <c r="M127" i="33"/>
  <c r="L127" i="33"/>
  <c r="K127" i="33"/>
  <c r="J127" i="33"/>
  <c r="H127" i="33"/>
  <c r="G127" i="33"/>
  <c r="F127" i="33"/>
  <c r="E127" i="33"/>
  <c r="D127" i="33"/>
  <c r="C127" i="33"/>
  <c r="M126" i="33"/>
  <c r="L126" i="33"/>
  <c r="K126" i="33"/>
  <c r="J126" i="33"/>
  <c r="M125" i="33"/>
  <c r="L125" i="33"/>
  <c r="K125" i="33"/>
  <c r="J125" i="33"/>
  <c r="H125" i="33"/>
  <c r="G125" i="33"/>
  <c r="F125" i="33"/>
  <c r="E125" i="33"/>
  <c r="D125" i="33"/>
  <c r="C125" i="33"/>
  <c r="M124" i="33"/>
  <c r="L124" i="33"/>
  <c r="K124" i="33"/>
  <c r="J124" i="33"/>
  <c r="M123" i="33"/>
  <c r="L123" i="33"/>
  <c r="K123" i="33"/>
  <c r="J123" i="33"/>
  <c r="H123" i="33"/>
  <c r="G123" i="33"/>
  <c r="F123" i="33"/>
  <c r="E123" i="33"/>
  <c r="D123" i="33"/>
  <c r="C123" i="33"/>
  <c r="M122" i="33"/>
  <c r="L122" i="33"/>
  <c r="K122" i="33"/>
  <c r="J122" i="33"/>
  <c r="M121" i="33"/>
  <c r="L121" i="33"/>
  <c r="K121" i="33"/>
  <c r="J121" i="33"/>
  <c r="H121" i="33"/>
  <c r="G121" i="33"/>
  <c r="F121" i="33"/>
  <c r="E121" i="33"/>
  <c r="D121" i="33"/>
  <c r="C121" i="33"/>
  <c r="M120" i="33"/>
  <c r="L120" i="33"/>
  <c r="K120" i="33"/>
  <c r="J120" i="33"/>
  <c r="M119" i="33"/>
  <c r="L119" i="33"/>
  <c r="K119" i="33"/>
  <c r="J119" i="33"/>
  <c r="H119" i="33"/>
  <c r="G119" i="33"/>
  <c r="F119" i="33"/>
  <c r="E119" i="33"/>
  <c r="D119" i="33"/>
  <c r="C119" i="33"/>
  <c r="M118" i="33"/>
  <c r="L118" i="33"/>
  <c r="K118" i="33"/>
  <c r="J118" i="33"/>
  <c r="M117" i="33"/>
  <c r="L117" i="33"/>
  <c r="K117" i="33"/>
  <c r="J117" i="33"/>
  <c r="H117" i="33"/>
  <c r="G117" i="33"/>
  <c r="F117" i="33"/>
  <c r="E117" i="33"/>
  <c r="D117" i="33"/>
  <c r="C117" i="33"/>
  <c r="M116" i="33"/>
  <c r="L116" i="33"/>
  <c r="K116" i="33"/>
  <c r="J116" i="33"/>
  <c r="M115" i="33"/>
  <c r="L115" i="33"/>
  <c r="K115" i="33"/>
  <c r="J115" i="33"/>
  <c r="H115" i="33"/>
  <c r="G115" i="33"/>
  <c r="F115" i="33"/>
  <c r="E115" i="33"/>
  <c r="D115" i="33"/>
  <c r="C115" i="33"/>
  <c r="M114" i="33"/>
  <c r="L114" i="33"/>
  <c r="K114" i="33"/>
  <c r="J114" i="33"/>
  <c r="M113" i="33"/>
  <c r="L113" i="33"/>
  <c r="K113" i="33"/>
  <c r="J113" i="33"/>
  <c r="H113" i="33"/>
  <c r="G113" i="33"/>
  <c r="F113" i="33"/>
  <c r="E113" i="33"/>
  <c r="D113" i="33"/>
  <c r="C113" i="33"/>
  <c r="M112" i="33"/>
  <c r="L112" i="33"/>
  <c r="K112" i="33"/>
  <c r="J112" i="33"/>
  <c r="M111" i="33"/>
  <c r="L111" i="33"/>
  <c r="K111" i="33"/>
  <c r="J111" i="33"/>
  <c r="H111" i="33"/>
  <c r="G111" i="33"/>
  <c r="F111" i="33"/>
  <c r="E111" i="33"/>
  <c r="D111" i="33"/>
  <c r="C111" i="33"/>
  <c r="M110" i="33"/>
  <c r="L110" i="33"/>
  <c r="K110" i="33"/>
  <c r="J110" i="33"/>
  <c r="M109" i="33"/>
  <c r="L109" i="33"/>
  <c r="K109" i="33"/>
  <c r="J109" i="33"/>
  <c r="H109" i="33"/>
  <c r="G109" i="33"/>
  <c r="F109" i="33"/>
  <c r="E109" i="33"/>
  <c r="D109" i="33"/>
  <c r="C109" i="33"/>
  <c r="M108" i="33"/>
  <c r="L108" i="33"/>
  <c r="K108" i="33"/>
  <c r="J108" i="33"/>
  <c r="M107" i="33"/>
  <c r="L107" i="33"/>
  <c r="K107" i="33"/>
  <c r="J107" i="33"/>
  <c r="H107" i="33"/>
  <c r="G107" i="33"/>
  <c r="F107" i="33"/>
  <c r="E107" i="33"/>
  <c r="D107" i="33"/>
  <c r="C107" i="33"/>
  <c r="M106" i="33"/>
  <c r="L106" i="33"/>
  <c r="K106" i="33"/>
  <c r="J106" i="33"/>
  <c r="M105" i="33"/>
  <c r="L105" i="33"/>
  <c r="K105" i="33"/>
  <c r="J105" i="33"/>
  <c r="H105" i="33"/>
  <c r="G105" i="33"/>
  <c r="F105" i="33"/>
  <c r="E105" i="33"/>
  <c r="D105" i="33"/>
  <c r="C105" i="33"/>
  <c r="M104" i="33"/>
  <c r="L104" i="33"/>
  <c r="K104" i="33"/>
  <c r="J104" i="33"/>
  <c r="M103" i="33"/>
  <c r="L103" i="33"/>
  <c r="K103" i="33"/>
  <c r="J103" i="33"/>
  <c r="H103" i="33"/>
  <c r="G103" i="33"/>
  <c r="F103" i="33"/>
  <c r="E103" i="33"/>
  <c r="D103" i="33"/>
  <c r="C103" i="33"/>
  <c r="M102" i="33"/>
  <c r="L102" i="33"/>
  <c r="K102" i="33"/>
  <c r="J102" i="33"/>
  <c r="M101" i="33"/>
  <c r="L101" i="33"/>
  <c r="K101" i="33"/>
  <c r="J101" i="33"/>
  <c r="H101" i="33"/>
  <c r="G101" i="33"/>
  <c r="F101" i="33"/>
  <c r="E101" i="33"/>
  <c r="D101" i="33"/>
  <c r="C101" i="33"/>
  <c r="M100" i="33"/>
  <c r="L100" i="33"/>
  <c r="K100" i="33"/>
  <c r="J100" i="33"/>
  <c r="M99" i="33"/>
  <c r="L99" i="33"/>
  <c r="K99" i="33"/>
  <c r="J99" i="33"/>
  <c r="H99" i="33"/>
  <c r="G99" i="33"/>
  <c r="F99" i="33"/>
  <c r="E99" i="33"/>
  <c r="D99" i="33"/>
  <c r="C99" i="33"/>
  <c r="M98" i="33"/>
  <c r="L98" i="33"/>
  <c r="K98" i="33"/>
  <c r="J98" i="33"/>
  <c r="M97" i="33"/>
  <c r="L97" i="33"/>
  <c r="K97" i="33"/>
  <c r="J97" i="33"/>
  <c r="H97" i="33"/>
  <c r="G97" i="33"/>
  <c r="F97" i="33"/>
  <c r="E97" i="33"/>
  <c r="D97" i="33"/>
  <c r="C97" i="33"/>
  <c r="M96" i="33"/>
  <c r="L96" i="33"/>
  <c r="K96" i="33"/>
  <c r="J96" i="33"/>
  <c r="M95" i="33"/>
  <c r="L95" i="33"/>
  <c r="K95" i="33"/>
  <c r="J95" i="33"/>
  <c r="H95" i="33"/>
  <c r="G95" i="33"/>
  <c r="F95" i="33"/>
  <c r="E95" i="33"/>
  <c r="D95" i="33"/>
  <c r="C95" i="33"/>
  <c r="M94" i="33"/>
  <c r="L94" i="33"/>
  <c r="K94" i="33"/>
  <c r="J94" i="33"/>
  <c r="M93" i="33"/>
  <c r="L93" i="33"/>
  <c r="K93" i="33"/>
  <c r="J93" i="33"/>
  <c r="H93" i="33"/>
  <c r="G93" i="33"/>
  <c r="F93" i="33"/>
  <c r="E93" i="33"/>
  <c r="D93" i="33"/>
  <c r="C93" i="33"/>
  <c r="M92" i="33"/>
  <c r="L92" i="33"/>
  <c r="K92" i="33"/>
  <c r="J92" i="33"/>
  <c r="M91" i="33"/>
  <c r="L91" i="33"/>
  <c r="K91" i="33"/>
  <c r="J91" i="33"/>
  <c r="H91" i="33"/>
  <c r="G91" i="33"/>
  <c r="F91" i="33"/>
  <c r="E91" i="33"/>
  <c r="D91" i="33"/>
  <c r="C91" i="33"/>
  <c r="M90" i="33"/>
  <c r="L90" i="33"/>
  <c r="K90" i="33"/>
  <c r="J90" i="33"/>
  <c r="M89" i="33"/>
  <c r="L89" i="33"/>
  <c r="K89" i="33"/>
  <c r="J89" i="33"/>
  <c r="H89" i="33"/>
  <c r="G89" i="33"/>
  <c r="F89" i="33"/>
  <c r="E89" i="33"/>
  <c r="D89" i="33"/>
  <c r="C89" i="33"/>
  <c r="M88" i="33"/>
  <c r="L88" i="33"/>
  <c r="K88" i="33"/>
  <c r="J88" i="33"/>
  <c r="M87" i="33"/>
  <c r="L87" i="33"/>
  <c r="K87" i="33"/>
  <c r="J87" i="33"/>
  <c r="H87" i="33"/>
  <c r="G87" i="33"/>
  <c r="F87" i="33"/>
  <c r="E87" i="33"/>
  <c r="D87" i="33"/>
  <c r="C87" i="33"/>
  <c r="M86" i="33"/>
  <c r="L86" i="33"/>
  <c r="K86" i="33"/>
  <c r="J86" i="33"/>
  <c r="M85" i="33"/>
  <c r="L85" i="33"/>
  <c r="K85" i="33"/>
  <c r="J85" i="33"/>
  <c r="H85" i="33"/>
  <c r="G85" i="33"/>
  <c r="F85" i="33"/>
  <c r="E85" i="33"/>
  <c r="D85" i="33"/>
  <c r="C85" i="33"/>
  <c r="M84" i="33"/>
  <c r="L84" i="33"/>
  <c r="K84" i="33"/>
  <c r="J84" i="33"/>
  <c r="M83" i="33"/>
  <c r="L83" i="33"/>
  <c r="K83" i="33"/>
  <c r="J83" i="33"/>
  <c r="H83" i="33"/>
  <c r="G83" i="33"/>
  <c r="F83" i="33"/>
  <c r="E83" i="33"/>
  <c r="D83" i="33"/>
  <c r="C83" i="33"/>
  <c r="M82" i="33"/>
  <c r="L82" i="33"/>
  <c r="K82" i="33"/>
  <c r="J82" i="33"/>
  <c r="M81" i="33"/>
  <c r="L81" i="33"/>
  <c r="K81" i="33"/>
  <c r="J81" i="33"/>
  <c r="H81" i="33"/>
  <c r="G81" i="33"/>
  <c r="F81" i="33"/>
  <c r="E81" i="33"/>
  <c r="D81" i="33"/>
  <c r="C81" i="33"/>
  <c r="M80" i="33"/>
  <c r="L80" i="33"/>
  <c r="K80" i="33"/>
  <c r="J80" i="33"/>
  <c r="M79" i="33"/>
  <c r="L79" i="33"/>
  <c r="K79" i="33"/>
  <c r="J79" i="33"/>
  <c r="H79" i="33"/>
  <c r="G79" i="33"/>
  <c r="F79" i="33"/>
  <c r="E79" i="33"/>
  <c r="D79" i="33"/>
  <c r="C79" i="33"/>
  <c r="M78" i="33"/>
  <c r="L78" i="33"/>
  <c r="K78" i="33"/>
  <c r="J78" i="33"/>
  <c r="M77" i="33"/>
  <c r="L77" i="33"/>
  <c r="K77" i="33"/>
  <c r="J77" i="33"/>
  <c r="H77" i="33"/>
  <c r="G77" i="33"/>
  <c r="F77" i="33"/>
  <c r="E77" i="33"/>
  <c r="D77" i="33"/>
  <c r="C77" i="33"/>
  <c r="M76" i="33"/>
  <c r="L76" i="33"/>
  <c r="K76" i="33"/>
  <c r="J76" i="33"/>
  <c r="M75" i="33"/>
  <c r="L75" i="33"/>
  <c r="K75" i="33"/>
  <c r="J75" i="33"/>
  <c r="H75" i="33"/>
  <c r="G75" i="33"/>
  <c r="F75" i="33"/>
  <c r="E75" i="33"/>
  <c r="D75" i="33"/>
  <c r="C75" i="33"/>
  <c r="M74" i="33"/>
  <c r="L74" i="33"/>
  <c r="K74" i="33"/>
  <c r="J74" i="33"/>
  <c r="M73" i="33"/>
  <c r="L73" i="33"/>
  <c r="K73" i="33"/>
  <c r="J73" i="33"/>
  <c r="H73" i="33"/>
  <c r="G73" i="33"/>
  <c r="F73" i="33"/>
  <c r="E73" i="33"/>
  <c r="D73" i="33"/>
  <c r="C73" i="33"/>
  <c r="M72" i="33"/>
  <c r="L72" i="33"/>
  <c r="K72" i="33"/>
  <c r="J72" i="33"/>
  <c r="M71" i="33"/>
  <c r="L71" i="33"/>
  <c r="K71" i="33"/>
  <c r="J71" i="33"/>
  <c r="H71" i="33"/>
  <c r="G71" i="33"/>
  <c r="F71" i="33"/>
  <c r="E71" i="33"/>
  <c r="D71" i="33"/>
  <c r="C71" i="33"/>
  <c r="M70" i="33"/>
  <c r="L70" i="33"/>
  <c r="K70" i="33"/>
  <c r="J70" i="33"/>
  <c r="M69" i="33"/>
  <c r="L69" i="33"/>
  <c r="K69" i="33"/>
  <c r="J69" i="33"/>
  <c r="H69" i="33"/>
  <c r="G69" i="33"/>
  <c r="F69" i="33"/>
  <c r="E69" i="33"/>
  <c r="D69" i="33"/>
  <c r="C69" i="33"/>
  <c r="M68" i="33"/>
  <c r="L68" i="33"/>
  <c r="K68" i="33"/>
  <c r="J68" i="33"/>
  <c r="M67" i="33"/>
  <c r="L67" i="33"/>
  <c r="K67" i="33"/>
  <c r="J67" i="33"/>
  <c r="H67" i="33"/>
  <c r="G67" i="33"/>
  <c r="F67" i="33"/>
  <c r="E67" i="33"/>
  <c r="D67" i="33"/>
  <c r="C67" i="33"/>
  <c r="M66" i="33"/>
  <c r="L66" i="33"/>
  <c r="K66" i="33"/>
  <c r="J66" i="33"/>
  <c r="M65" i="33"/>
  <c r="L65" i="33"/>
  <c r="K65" i="33"/>
  <c r="J65" i="33"/>
  <c r="H65" i="33"/>
  <c r="G65" i="33"/>
  <c r="F65" i="33"/>
  <c r="E65" i="33"/>
  <c r="D65" i="33"/>
  <c r="C65" i="33"/>
  <c r="M64" i="33"/>
  <c r="L64" i="33"/>
  <c r="K64" i="33"/>
  <c r="J64" i="33"/>
  <c r="M63" i="33"/>
  <c r="L63" i="33"/>
  <c r="K63" i="33"/>
  <c r="J63" i="33"/>
  <c r="H63" i="33"/>
  <c r="G63" i="33"/>
  <c r="F63" i="33"/>
  <c r="E63" i="33"/>
  <c r="D63" i="33"/>
  <c r="C63" i="33"/>
  <c r="M62" i="33"/>
  <c r="L62" i="33"/>
  <c r="K62" i="33"/>
  <c r="J62" i="33"/>
  <c r="M61" i="33"/>
  <c r="L61" i="33"/>
  <c r="K61" i="33"/>
  <c r="J61" i="33"/>
  <c r="H61" i="33"/>
  <c r="G61" i="33"/>
  <c r="F61" i="33"/>
  <c r="E61" i="33"/>
  <c r="D61" i="33"/>
  <c r="C61" i="33"/>
  <c r="M60" i="33"/>
  <c r="L60" i="33"/>
  <c r="K60" i="33"/>
  <c r="J60" i="33"/>
  <c r="M59" i="33"/>
  <c r="L59" i="33"/>
  <c r="K59" i="33"/>
  <c r="J59" i="33"/>
  <c r="H59" i="33"/>
  <c r="G59" i="33"/>
  <c r="F59" i="33"/>
  <c r="E59" i="33"/>
  <c r="D59" i="33"/>
  <c r="C59" i="33"/>
  <c r="M58" i="33"/>
  <c r="L58" i="33"/>
  <c r="K58" i="33"/>
  <c r="J58" i="33"/>
  <c r="M57" i="33"/>
  <c r="L57" i="33"/>
  <c r="K57" i="33"/>
  <c r="J57" i="33"/>
  <c r="H57" i="33"/>
  <c r="G57" i="33"/>
  <c r="F57" i="33"/>
  <c r="E57" i="33"/>
  <c r="D57" i="33"/>
  <c r="C57" i="33"/>
  <c r="M56" i="33"/>
  <c r="L56" i="33"/>
  <c r="K56" i="33"/>
  <c r="J56" i="33"/>
  <c r="M55" i="33"/>
  <c r="L55" i="33"/>
  <c r="K55" i="33"/>
  <c r="J55" i="33"/>
  <c r="H55" i="33"/>
  <c r="G55" i="33"/>
  <c r="F55" i="33"/>
  <c r="E55" i="33"/>
  <c r="D55" i="33"/>
  <c r="C55" i="33"/>
  <c r="M54" i="33"/>
  <c r="L54" i="33"/>
  <c r="K54" i="33"/>
  <c r="J54" i="33"/>
  <c r="M53" i="33"/>
  <c r="L53" i="33"/>
  <c r="K53" i="33"/>
  <c r="J53" i="33"/>
  <c r="H53" i="33"/>
  <c r="G53" i="33"/>
  <c r="F53" i="33"/>
  <c r="E53" i="33"/>
  <c r="D53" i="33"/>
  <c r="C53" i="33"/>
  <c r="M52" i="33"/>
  <c r="L52" i="33"/>
  <c r="K52" i="33"/>
  <c r="J52" i="33"/>
  <c r="M51" i="33"/>
  <c r="L51" i="33"/>
  <c r="K51" i="33"/>
  <c r="J51" i="33"/>
  <c r="H51" i="33"/>
  <c r="G51" i="33"/>
  <c r="F51" i="33"/>
  <c r="E51" i="33"/>
  <c r="D51" i="33"/>
  <c r="C51" i="33"/>
  <c r="M50" i="33"/>
  <c r="L50" i="33"/>
  <c r="K50" i="33"/>
  <c r="J50" i="33"/>
  <c r="M49" i="33"/>
  <c r="L49" i="33"/>
  <c r="K49" i="33"/>
  <c r="J49" i="33"/>
  <c r="H49" i="33"/>
  <c r="G49" i="33"/>
  <c r="F49" i="33"/>
  <c r="E49" i="33"/>
  <c r="D49" i="33"/>
  <c r="C49" i="33"/>
  <c r="M48" i="33"/>
  <c r="L48" i="33"/>
  <c r="K48" i="33"/>
  <c r="J48" i="33"/>
  <c r="M47" i="33"/>
  <c r="L47" i="33"/>
  <c r="K47" i="33"/>
  <c r="J47" i="33"/>
  <c r="H47" i="33"/>
  <c r="G47" i="33"/>
  <c r="F47" i="33"/>
  <c r="E47" i="33"/>
  <c r="D47" i="33"/>
  <c r="C47" i="33"/>
  <c r="M46" i="33"/>
  <c r="L46" i="33"/>
  <c r="K46" i="33"/>
  <c r="J46" i="33"/>
  <c r="M45" i="33"/>
  <c r="L45" i="33"/>
  <c r="K45" i="33"/>
  <c r="J45" i="33"/>
  <c r="H45" i="33"/>
  <c r="G45" i="33"/>
  <c r="F45" i="33"/>
  <c r="E45" i="33"/>
  <c r="D45" i="33"/>
  <c r="C45" i="33"/>
  <c r="M44" i="33"/>
  <c r="L44" i="33"/>
  <c r="K44" i="33"/>
  <c r="J44" i="33"/>
  <c r="M43" i="33"/>
  <c r="L43" i="33"/>
  <c r="K43" i="33"/>
  <c r="J43" i="33"/>
  <c r="H43" i="33"/>
  <c r="G43" i="33"/>
  <c r="F43" i="33"/>
  <c r="E43" i="33"/>
  <c r="D43" i="33"/>
  <c r="C43" i="33"/>
  <c r="M42" i="33"/>
  <c r="L42" i="33"/>
  <c r="K42" i="33"/>
  <c r="J42" i="33"/>
  <c r="M41" i="33"/>
  <c r="L41" i="33"/>
  <c r="K41" i="33"/>
  <c r="J41" i="33"/>
  <c r="H41" i="33"/>
  <c r="G41" i="33"/>
  <c r="F41" i="33"/>
  <c r="E41" i="33"/>
  <c r="D41" i="33"/>
  <c r="C41" i="33"/>
  <c r="M40" i="33"/>
  <c r="L40" i="33"/>
  <c r="K40" i="33"/>
  <c r="J40" i="33"/>
  <c r="M39" i="33"/>
  <c r="L39" i="33"/>
  <c r="K39" i="33"/>
  <c r="J39" i="33"/>
  <c r="H39" i="33"/>
  <c r="G39" i="33"/>
  <c r="F39" i="33"/>
  <c r="E39" i="33"/>
  <c r="D39" i="33"/>
  <c r="C39" i="33"/>
  <c r="M38" i="33"/>
  <c r="L38" i="33"/>
  <c r="K38" i="33"/>
  <c r="J38" i="33"/>
  <c r="M37" i="33"/>
  <c r="L37" i="33"/>
  <c r="K37" i="33"/>
  <c r="J37" i="33"/>
  <c r="H37" i="33"/>
  <c r="G37" i="33"/>
  <c r="F37" i="33"/>
  <c r="E37" i="33"/>
  <c r="D37" i="33"/>
  <c r="C37" i="33"/>
  <c r="M36" i="33"/>
  <c r="L36" i="33"/>
  <c r="K36" i="33"/>
  <c r="J36" i="33"/>
  <c r="M35" i="33"/>
  <c r="L35" i="33"/>
  <c r="K35" i="33"/>
  <c r="J35" i="33"/>
  <c r="H35" i="33"/>
  <c r="G35" i="33"/>
  <c r="F35" i="33"/>
  <c r="E35" i="33"/>
  <c r="D35" i="33"/>
  <c r="C35" i="33"/>
  <c r="M34" i="33"/>
  <c r="L34" i="33"/>
  <c r="K34" i="33"/>
  <c r="J34" i="33"/>
  <c r="M33" i="33"/>
  <c r="L33" i="33"/>
  <c r="K33" i="33"/>
  <c r="J33" i="33"/>
  <c r="H33" i="33"/>
  <c r="G33" i="33"/>
  <c r="F33" i="33"/>
  <c r="E33" i="33"/>
  <c r="D33" i="33"/>
  <c r="C33" i="33"/>
  <c r="M32" i="33"/>
  <c r="L32" i="33"/>
  <c r="K32" i="33"/>
  <c r="J32" i="33"/>
  <c r="M31" i="33"/>
  <c r="L31" i="33"/>
  <c r="K31" i="33"/>
  <c r="J31" i="33"/>
  <c r="H31" i="33"/>
  <c r="G31" i="33"/>
  <c r="F31" i="33"/>
  <c r="E31" i="33"/>
  <c r="D31" i="33"/>
  <c r="C31" i="33"/>
  <c r="M30" i="33"/>
  <c r="L30" i="33"/>
  <c r="K30" i="33"/>
  <c r="J30" i="33"/>
  <c r="M29" i="33"/>
  <c r="L29" i="33"/>
  <c r="K29" i="33"/>
  <c r="J29" i="33"/>
  <c r="H29" i="33"/>
  <c r="G29" i="33"/>
  <c r="F29" i="33"/>
  <c r="E29" i="33"/>
  <c r="D29" i="33"/>
  <c r="C29" i="33"/>
  <c r="M28" i="33"/>
  <c r="L28" i="33"/>
  <c r="K28" i="33"/>
  <c r="J28" i="33"/>
  <c r="M27" i="33"/>
  <c r="L27" i="33"/>
  <c r="K27" i="33"/>
  <c r="J27" i="33"/>
  <c r="H27" i="33"/>
  <c r="G27" i="33"/>
  <c r="F27" i="33"/>
  <c r="E27" i="33"/>
  <c r="D27" i="33"/>
  <c r="C27" i="33"/>
  <c r="M26" i="33"/>
  <c r="L26" i="33"/>
  <c r="K26" i="33"/>
  <c r="J26" i="33"/>
  <c r="M25" i="33"/>
  <c r="L25" i="33"/>
  <c r="K25" i="33"/>
  <c r="J25" i="33"/>
  <c r="H25" i="33"/>
  <c r="G25" i="33"/>
  <c r="F25" i="33"/>
  <c r="E25" i="33"/>
  <c r="D25" i="33"/>
  <c r="C25" i="33"/>
  <c r="M24" i="33"/>
  <c r="L24" i="33"/>
  <c r="K24" i="33"/>
  <c r="J24" i="33"/>
  <c r="M23" i="33"/>
  <c r="L23" i="33"/>
  <c r="K23" i="33"/>
  <c r="J23" i="33"/>
  <c r="H23" i="33"/>
  <c r="G23" i="33"/>
  <c r="F23" i="33"/>
  <c r="E23" i="33"/>
  <c r="D23" i="33"/>
  <c r="C23" i="33"/>
  <c r="M22" i="33"/>
  <c r="L22" i="33"/>
  <c r="K22" i="33"/>
  <c r="J22" i="33"/>
  <c r="M21" i="33"/>
  <c r="L21" i="33"/>
  <c r="K21" i="33"/>
  <c r="J21" i="33"/>
  <c r="H21" i="33"/>
  <c r="G21" i="33"/>
  <c r="F21" i="33"/>
  <c r="E21" i="33"/>
  <c r="D21" i="33"/>
  <c r="C21" i="33"/>
  <c r="M20" i="33"/>
  <c r="L20" i="33"/>
  <c r="K20" i="33"/>
  <c r="J20" i="33"/>
  <c r="M19" i="33"/>
  <c r="L19" i="33"/>
  <c r="K19" i="33"/>
  <c r="J19" i="33"/>
  <c r="H19" i="33"/>
  <c r="G19" i="33"/>
  <c r="F19" i="33"/>
  <c r="E19" i="33"/>
  <c r="D19" i="33"/>
  <c r="C19" i="33"/>
  <c r="M18" i="33"/>
  <c r="L18" i="33"/>
  <c r="K18" i="33"/>
  <c r="J18" i="33"/>
  <c r="M17" i="33"/>
  <c r="L17" i="33"/>
  <c r="K17" i="33"/>
  <c r="J17" i="33"/>
  <c r="H17" i="33"/>
  <c r="G17" i="33"/>
  <c r="F17" i="33"/>
  <c r="E17" i="33"/>
  <c r="D17" i="33"/>
  <c r="C17" i="33"/>
  <c r="M16" i="33"/>
  <c r="L16" i="33"/>
  <c r="K16" i="33"/>
  <c r="J16" i="33"/>
  <c r="M15" i="33"/>
  <c r="L15" i="33"/>
  <c r="K15" i="33"/>
  <c r="J15" i="33"/>
  <c r="H15" i="33"/>
  <c r="G15" i="33"/>
  <c r="F15" i="33"/>
  <c r="E15" i="33"/>
  <c r="D15" i="33"/>
  <c r="C15" i="33"/>
  <c r="M14" i="33"/>
  <c r="L14" i="33"/>
  <c r="K14" i="33"/>
  <c r="J14" i="33"/>
  <c r="M13" i="33"/>
  <c r="L13" i="33"/>
  <c r="K13" i="33"/>
  <c r="J13" i="33"/>
  <c r="H13" i="33"/>
  <c r="G13" i="33"/>
  <c r="F13" i="33"/>
  <c r="E13" i="33"/>
  <c r="D13" i="33"/>
  <c r="C13" i="33"/>
  <c r="H473" i="32"/>
  <c r="K14" i="32"/>
  <c r="L14" i="32"/>
  <c r="M14" i="32"/>
  <c r="J15" i="32"/>
  <c r="K15" i="32"/>
  <c r="L15" i="32"/>
  <c r="M15" i="32"/>
  <c r="J16" i="32"/>
  <c r="K16" i="32"/>
  <c r="L16" i="32"/>
  <c r="M16" i="32"/>
  <c r="K17" i="32"/>
  <c r="L17" i="32"/>
  <c r="M17" i="32"/>
  <c r="J18" i="32"/>
  <c r="K18" i="32"/>
  <c r="L18" i="32"/>
  <c r="M18" i="32"/>
  <c r="K19" i="32"/>
  <c r="L19" i="32"/>
  <c r="M19" i="32"/>
  <c r="J20" i="32"/>
  <c r="K20" i="32"/>
  <c r="L20" i="32"/>
  <c r="M20" i="32"/>
  <c r="J21" i="32"/>
  <c r="K21" i="32"/>
  <c r="L21" i="32"/>
  <c r="M21" i="32"/>
  <c r="J22" i="32"/>
  <c r="K22" i="32"/>
  <c r="L22" i="32"/>
  <c r="M22" i="32"/>
  <c r="J23" i="32"/>
  <c r="K23" i="32"/>
  <c r="L23" i="32"/>
  <c r="M23" i="32"/>
  <c r="J24" i="32"/>
  <c r="K24" i="32"/>
  <c r="L24" i="32"/>
  <c r="M24" i="32"/>
  <c r="J25" i="32"/>
  <c r="K25" i="32"/>
  <c r="L25" i="32"/>
  <c r="M25" i="32"/>
  <c r="J26" i="32"/>
  <c r="K26" i="32"/>
  <c r="L26" i="32"/>
  <c r="M26" i="32"/>
  <c r="J27" i="32"/>
  <c r="K27" i="32"/>
  <c r="L27" i="32"/>
  <c r="M27" i="32"/>
  <c r="J28" i="32"/>
  <c r="K28" i="32"/>
  <c r="L28" i="32"/>
  <c r="M28" i="32"/>
  <c r="K29" i="32"/>
  <c r="L29" i="32"/>
  <c r="M29" i="32"/>
  <c r="J30" i="32"/>
  <c r="K30" i="32"/>
  <c r="L30" i="32"/>
  <c r="M30" i="32"/>
  <c r="K31" i="32"/>
  <c r="L31" i="32"/>
  <c r="M31" i="32"/>
  <c r="J32" i="32"/>
  <c r="K32" i="32"/>
  <c r="L32" i="32"/>
  <c r="M32" i="32"/>
  <c r="K33" i="32"/>
  <c r="L33" i="32"/>
  <c r="M33" i="32"/>
  <c r="J34" i="32"/>
  <c r="K34" i="32"/>
  <c r="L34" i="32"/>
  <c r="M34" i="32"/>
  <c r="J35" i="32"/>
  <c r="K35" i="32"/>
  <c r="L35" i="32"/>
  <c r="M35" i="32"/>
  <c r="J36" i="32"/>
  <c r="K36" i="32"/>
  <c r="L36" i="32"/>
  <c r="M36" i="32"/>
  <c r="J37" i="32"/>
  <c r="K37" i="32"/>
  <c r="L37" i="32"/>
  <c r="M37" i="32"/>
  <c r="J38" i="32"/>
  <c r="K38" i="32"/>
  <c r="L38" i="32"/>
  <c r="M38" i="32"/>
  <c r="J39" i="32"/>
  <c r="K39" i="32"/>
  <c r="L39" i="32"/>
  <c r="M39" i="32"/>
  <c r="J40" i="32"/>
  <c r="K40" i="32"/>
  <c r="L40" i="32"/>
  <c r="M40" i="32"/>
  <c r="K41" i="32"/>
  <c r="L41" i="32"/>
  <c r="M41" i="32"/>
  <c r="J42" i="32"/>
  <c r="K42" i="32"/>
  <c r="L42" i="32"/>
  <c r="M42" i="32"/>
  <c r="K43" i="32"/>
  <c r="L43" i="32"/>
  <c r="M43" i="32"/>
  <c r="J44" i="32"/>
  <c r="K44" i="32"/>
  <c r="L44" i="32"/>
  <c r="M44" i="32"/>
  <c r="J45" i="32"/>
  <c r="K45" i="32"/>
  <c r="L45" i="32"/>
  <c r="M45" i="32"/>
  <c r="J46" i="32"/>
  <c r="K46" i="32"/>
  <c r="L46" i="32"/>
  <c r="M46" i="32"/>
  <c r="J47" i="32"/>
  <c r="K47" i="32"/>
  <c r="L47" i="32"/>
  <c r="M47" i="32"/>
  <c r="J48" i="32"/>
  <c r="K48" i="32"/>
  <c r="L48" i="32"/>
  <c r="M48" i="32"/>
  <c r="J49" i="32"/>
  <c r="K49" i="32"/>
  <c r="L49" i="32"/>
  <c r="M49" i="32"/>
  <c r="J50" i="32"/>
  <c r="K50" i="32"/>
  <c r="L50" i="32"/>
  <c r="M50" i="32"/>
  <c r="J51" i="32"/>
  <c r="K51" i="32"/>
  <c r="L51" i="32"/>
  <c r="M51" i="32"/>
  <c r="J52" i="32"/>
  <c r="K52" i="32"/>
  <c r="L52" i="32"/>
  <c r="M52" i="32"/>
  <c r="J53" i="32"/>
  <c r="K53" i="32"/>
  <c r="L53" i="32"/>
  <c r="M53" i="32"/>
  <c r="J54" i="32"/>
  <c r="K54" i="32"/>
  <c r="L54" i="32"/>
  <c r="M54" i="32"/>
  <c r="J55" i="32"/>
  <c r="K55" i="32"/>
  <c r="L55" i="32"/>
  <c r="M55" i="32"/>
  <c r="J56" i="32"/>
  <c r="K56" i="32"/>
  <c r="L56" i="32"/>
  <c r="M56" i="32"/>
  <c r="J57" i="32"/>
  <c r="K57" i="32"/>
  <c r="L57" i="32"/>
  <c r="M57" i="32"/>
  <c r="J58" i="32"/>
  <c r="K58" i="32"/>
  <c r="L58" i="32"/>
  <c r="M58" i="32"/>
  <c r="J59" i="32"/>
  <c r="K59" i="32"/>
  <c r="L59" i="32"/>
  <c r="M59" i="32"/>
  <c r="J60" i="32"/>
  <c r="K60" i="32"/>
  <c r="L60" i="32"/>
  <c r="M60" i="32"/>
  <c r="J61" i="32"/>
  <c r="K61" i="32"/>
  <c r="L61" i="32"/>
  <c r="M61" i="32"/>
  <c r="J62" i="32"/>
  <c r="K62" i="32"/>
  <c r="L62" i="32"/>
  <c r="M62" i="32"/>
  <c r="J63" i="32"/>
  <c r="K63" i="32"/>
  <c r="L63" i="32"/>
  <c r="M63" i="32"/>
  <c r="J64" i="32"/>
  <c r="K64" i="32"/>
  <c r="L64" i="32"/>
  <c r="M64" i="32"/>
  <c r="J65" i="32"/>
  <c r="K65" i="32"/>
  <c r="L65" i="32"/>
  <c r="M65" i="32"/>
  <c r="J66" i="32"/>
  <c r="K66" i="32"/>
  <c r="L66" i="32"/>
  <c r="M66" i="32"/>
  <c r="J67" i="32"/>
  <c r="K67" i="32"/>
  <c r="L67" i="32"/>
  <c r="M67" i="32"/>
  <c r="J68" i="32"/>
  <c r="K68" i="32"/>
  <c r="L68" i="32"/>
  <c r="M68" i="32"/>
  <c r="J69" i="32"/>
  <c r="K69" i="32"/>
  <c r="L69" i="32"/>
  <c r="M69" i="32"/>
  <c r="J70" i="32"/>
  <c r="K70" i="32"/>
  <c r="L70" i="32"/>
  <c r="M70" i="32"/>
  <c r="J71" i="32"/>
  <c r="K71" i="32"/>
  <c r="L71" i="32"/>
  <c r="M71" i="32"/>
  <c r="J72" i="32"/>
  <c r="K72" i="32"/>
  <c r="L72" i="32"/>
  <c r="M72" i="32"/>
  <c r="J73" i="32"/>
  <c r="K73" i="32"/>
  <c r="L73" i="32"/>
  <c r="M73" i="32"/>
  <c r="J74" i="32"/>
  <c r="K74" i="32"/>
  <c r="L74" i="32"/>
  <c r="M74" i="32"/>
  <c r="J75" i="32"/>
  <c r="K75" i="32"/>
  <c r="L75" i="32"/>
  <c r="M75" i="32"/>
  <c r="J76" i="32"/>
  <c r="K76" i="32"/>
  <c r="L76" i="32"/>
  <c r="M76" i="32"/>
  <c r="J77" i="32"/>
  <c r="K77" i="32"/>
  <c r="L77" i="32"/>
  <c r="M77" i="32"/>
  <c r="J78" i="32"/>
  <c r="K78" i="32"/>
  <c r="L78" i="32"/>
  <c r="M78" i="32"/>
  <c r="J79" i="32"/>
  <c r="K79" i="32"/>
  <c r="L79" i="32"/>
  <c r="M79" i="32"/>
  <c r="J80" i="32"/>
  <c r="K80" i="32"/>
  <c r="L80" i="32"/>
  <c r="M80" i="32"/>
  <c r="J81" i="32"/>
  <c r="K81" i="32"/>
  <c r="L81" i="32"/>
  <c r="M81" i="32"/>
  <c r="J82" i="32"/>
  <c r="K82" i="32"/>
  <c r="L82" i="32"/>
  <c r="M82" i="32"/>
  <c r="J83" i="32"/>
  <c r="K83" i="32"/>
  <c r="L83" i="32"/>
  <c r="M83" i="32"/>
  <c r="J84" i="32"/>
  <c r="K84" i="32"/>
  <c r="L84" i="32"/>
  <c r="M84" i="32"/>
  <c r="J85" i="32"/>
  <c r="K85" i="32"/>
  <c r="L85" i="32"/>
  <c r="M85" i="32"/>
  <c r="J86" i="32"/>
  <c r="K86" i="32"/>
  <c r="L86" i="32"/>
  <c r="M86" i="32"/>
  <c r="J87" i="32"/>
  <c r="K87" i="32"/>
  <c r="L87" i="32"/>
  <c r="M87" i="32"/>
  <c r="J88" i="32"/>
  <c r="K88" i="32"/>
  <c r="L88" i="32"/>
  <c r="M88" i="32"/>
  <c r="J89" i="32"/>
  <c r="K89" i="32"/>
  <c r="L89" i="32"/>
  <c r="M89" i="32"/>
  <c r="J90" i="32"/>
  <c r="K90" i="32"/>
  <c r="L90" i="32"/>
  <c r="M90" i="32"/>
  <c r="J91" i="32"/>
  <c r="K91" i="32"/>
  <c r="L91" i="32"/>
  <c r="M91" i="32"/>
  <c r="J92" i="32"/>
  <c r="K92" i="32"/>
  <c r="L92" i="32"/>
  <c r="M92" i="32"/>
  <c r="J93" i="32"/>
  <c r="K93" i="32"/>
  <c r="L93" i="32"/>
  <c r="M93" i="32"/>
  <c r="J94" i="32"/>
  <c r="K94" i="32"/>
  <c r="L94" i="32"/>
  <c r="M94" i="32"/>
  <c r="J95" i="32"/>
  <c r="K95" i="32"/>
  <c r="L95" i="32"/>
  <c r="M95" i="32"/>
  <c r="J96" i="32"/>
  <c r="K96" i="32"/>
  <c r="L96" i="32"/>
  <c r="M96" i="32"/>
  <c r="J97" i="32"/>
  <c r="K97" i="32"/>
  <c r="L97" i="32"/>
  <c r="M97" i="32"/>
  <c r="J98" i="32"/>
  <c r="K98" i="32"/>
  <c r="L98" i="32"/>
  <c r="M98" i="32"/>
  <c r="J99" i="32"/>
  <c r="K99" i="32"/>
  <c r="L99" i="32"/>
  <c r="M99" i="32"/>
  <c r="J100" i="32"/>
  <c r="K100" i="32"/>
  <c r="L100" i="32"/>
  <c r="M100" i="32"/>
  <c r="J101" i="32"/>
  <c r="K101" i="32"/>
  <c r="L101" i="32"/>
  <c r="M101" i="32"/>
  <c r="J102" i="32"/>
  <c r="K102" i="32"/>
  <c r="L102" i="32"/>
  <c r="M102" i="32"/>
  <c r="J103" i="32"/>
  <c r="K103" i="32"/>
  <c r="L103" i="32"/>
  <c r="M103" i="32"/>
  <c r="J104" i="32"/>
  <c r="K104" i="32"/>
  <c r="L104" i="32"/>
  <c r="M104" i="32"/>
  <c r="J105" i="32"/>
  <c r="K105" i="32"/>
  <c r="L105" i="32"/>
  <c r="M105" i="32"/>
  <c r="J106" i="32"/>
  <c r="K106" i="32"/>
  <c r="L106" i="32"/>
  <c r="M106" i="32"/>
  <c r="J107" i="32"/>
  <c r="K107" i="32"/>
  <c r="L107" i="32"/>
  <c r="M107" i="32"/>
  <c r="J108" i="32"/>
  <c r="K108" i="32"/>
  <c r="L108" i="32"/>
  <c r="M108" i="32"/>
  <c r="J109" i="32"/>
  <c r="K109" i="32"/>
  <c r="L109" i="32"/>
  <c r="M109" i="32"/>
  <c r="J110" i="32"/>
  <c r="K110" i="32"/>
  <c r="L110" i="32"/>
  <c r="M110" i="32"/>
  <c r="J111" i="32"/>
  <c r="K111" i="32"/>
  <c r="L111" i="32"/>
  <c r="M111" i="32"/>
  <c r="J112" i="32"/>
  <c r="K112" i="32"/>
  <c r="L112" i="32"/>
  <c r="M112" i="32"/>
  <c r="J113" i="32"/>
  <c r="K113" i="32"/>
  <c r="L113" i="32"/>
  <c r="M113" i="32"/>
  <c r="J114" i="32"/>
  <c r="K114" i="32"/>
  <c r="L114" i="32"/>
  <c r="M114" i="32"/>
  <c r="J115" i="32"/>
  <c r="K115" i="32"/>
  <c r="L115" i="32"/>
  <c r="M115" i="32"/>
  <c r="J116" i="32"/>
  <c r="K116" i="32"/>
  <c r="L116" i="32"/>
  <c r="M116" i="32"/>
  <c r="J117" i="32"/>
  <c r="K117" i="32"/>
  <c r="L117" i="32"/>
  <c r="M117" i="32"/>
  <c r="J118" i="32"/>
  <c r="K118" i="32"/>
  <c r="L118" i="32"/>
  <c r="M118" i="32"/>
  <c r="J119" i="32"/>
  <c r="K119" i="32"/>
  <c r="L119" i="32"/>
  <c r="M119" i="32"/>
  <c r="J120" i="32"/>
  <c r="K120" i="32"/>
  <c r="L120" i="32"/>
  <c r="M120" i="32"/>
  <c r="J121" i="32"/>
  <c r="K121" i="32"/>
  <c r="L121" i="32"/>
  <c r="M121" i="32"/>
  <c r="J122" i="32"/>
  <c r="K122" i="32"/>
  <c r="L122" i="32"/>
  <c r="M122" i="32"/>
  <c r="J123" i="32"/>
  <c r="K123" i="32"/>
  <c r="L123" i="32"/>
  <c r="M123" i="32"/>
  <c r="J124" i="32"/>
  <c r="K124" i="32"/>
  <c r="L124" i="32"/>
  <c r="M124" i="32"/>
  <c r="J125" i="32"/>
  <c r="K125" i="32"/>
  <c r="L125" i="32"/>
  <c r="M125" i="32"/>
  <c r="J126" i="32"/>
  <c r="K126" i="32"/>
  <c r="L126" i="32"/>
  <c r="M126" i="32"/>
  <c r="J127" i="32"/>
  <c r="K127" i="32"/>
  <c r="L127" i="32"/>
  <c r="M127" i="32"/>
  <c r="J128" i="32"/>
  <c r="K128" i="32"/>
  <c r="L128" i="32"/>
  <c r="M128" i="32"/>
  <c r="J129" i="32"/>
  <c r="K129" i="32"/>
  <c r="L129" i="32"/>
  <c r="M129" i="32"/>
  <c r="J130" i="32"/>
  <c r="K130" i="32"/>
  <c r="L130" i="32"/>
  <c r="M130" i="32"/>
  <c r="J131" i="32"/>
  <c r="K131" i="32"/>
  <c r="L131" i="32"/>
  <c r="M131" i="32"/>
  <c r="J132" i="32"/>
  <c r="K132" i="32"/>
  <c r="L132" i="32"/>
  <c r="M132" i="32"/>
  <c r="J133" i="32"/>
  <c r="K133" i="32"/>
  <c r="L133" i="32"/>
  <c r="M133" i="32"/>
  <c r="J134" i="32"/>
  <c r="K134" i="32"/>
  <c r="L134" i="32"/>
  <c r="M134" i="32"/>
  <c r="J135" i="32"/>
  <c r="K135" i="32"/>
  <c r="L135" i="32"/>
  <c r="M135" i="32"/>
  <c r="J136" i="32"/>
  <c r="K136" i="32"/>
  <c r="L136" i="32"/>
  <c r="M136" i="32"/>
  <c r="J137" i="32"/>
  <c r="K137" i="32"/>
  <c r="L137" i="32"/>
  <c r="M137" i="32"/>
  <c r="J138" i="32"/>
  <c r="K138" i="32"/>
  <c r="L138" i="32"/>
  <c r="M138" i="32"/>
  <c r="J139" i="32"/>
  <c r="K139" i="32"/>
  <c r="L139" i="32"/>
  <c r="M139" i="32"/>
  <c r="J140" i="32"/>
  <c r="K140" i="32"/>
  <c r="L140" i="32"/>
  <c r="M140" i="32"/>
  <c r="J141" i="32"/>
  <c r="K141" i="32"/>
  <c r="L141" i="32"/>
  <c r="M141" i="32"/>
  <c r="J142" i="32"/>
  <c r="K142" i="32"/>
  <c r="L142" i="32"/>
  <c r="M142" i="32"/>
  <c r="J143" i="32"/>
  <c r="K143" i="32"/>
  <c r="L143" i="32"/>
  <c r="M143" i="32"/>
  <c r="J144" i="32"/>
  <c r="K144" i="32"/>
  <c r="L144" i="32"/>
  <c r="M144" i="32"/>
  <c r="J145" i="32"/>
  <c r="K145" i="32"/>
  <c r="L145" i="32"/>
  <c r="M145" i="32"/>
  <c r="J146" i="32"/>
  <c r="K146" i="32"/>
  <c r="L146" i="32"/>
  <c r="M146" i="32"/>
  <c r="J147" i="32"/>
  <c r="K147" i="32"/>
  <c r="L147" i="32"/>
  <c r="M147" i="32"/>
  <c r="J148" i="32"/>
  <c r="K148" i="32"/>
  <c r="L148" i="32"/>
  <c r="M148" i="32"/>
  <c r="J149" i="32"/>
  <c r="K149" i="32"/>
  <c r="L149" i="32"/>
  <c r="M149" i="32"/>
  <c r="J150" i="32"/>
  <c r="K150" i="32"/>
  <c r="L150" i="32"/>
  <c r="M150" i="32"/>
  <c r="J151" i="32"/>
  <c r="K151" i="32"/>
  <c r="L151" i="32"/>
  <c r="M151" i="32"/>
  <c r="J152" i="32"/>
  <c r="K152" i="32"/>
  <c r="L152" i="32"/>
  <c r="M152" i="32"/>
  <c r="J153" i="32"/>
  <c r="K153" i="32"/>
  <c r="L153" i="32"/>
  <c r="M153" i="32"/>
  <c r="J154" i="32"/>
  <c r="K154" i="32"/>
  <c r="L154" i="32"/>
  <c r="M154" i="32"/>
  <c r="J155" i="32"/>
  <c r="K155" i="32"/>
  <c r="L155" i="32"/>
  <c r="M155" i="32"/>
  <c r="J156" i="32"/>
  <c r="K156" i="32"/>
  <c r="L156" i="32"/>
  <c r="M156" i="32"/>
  <c r="J157" i="32"/>
  <c r="K157" i="32"/>
  <c r="L157" i="32"/>
  <c r="M157" i="32"/>
  <c r="J158" i="32"/>
  <c r="K158" i="32"/>
  <c r="L158" i="32"/>
  <c r="M158" i="32"/>
  <c r="J159" i="32"/>
  <c r="K159" i="32"/>
  <c r="L159" i="32"/>
  <c r="M159" i="32"/>
  <c r="J160" i="32"/>
  <c r="K160" i="32"/>
  <c r="L160" i="32"/>
  <c r="M160" i="32"/>
  <c r="J161" i="32"/>
  <c r="K161" i="32"/>
  <c r="L161" i="32"/>
  <c r="M161" i="32"/>
  <c r="J162" i="32"/>
  <c r="K162" i="32"/>
  <c r="L162" i="32"/>
  <c r="M162" i="32"/>
  <c r="J163" i="32"/>
  <c r="K163" i="32"/>
  <c r="L163" i="32"/>
  <c r="M163" i="32"/>
  <c r="J164" i="32"/>
  <c r="K164" i="32"/>
  <c r="L164" i="32"/>
  <c r="M164" i="32"/>
  <c r="J165" i="32"/>
  <c r="K165" i="32"/>
  <c r="L165" i="32"/>
  <c r="M165" i="32"/>
  <c r="J166" i="32"/>
  <c r="K166" i="32"/>
  <c r="L166" i="32"/>
  <c r="M166" i="32"/>
  <c r="J167" i="32"/>
  <c r="K167" i="32"/>
  <c r="L167" i="32"/>
  <c r="M167" i="32"/>
  <c r="J168" i="32"/>
  <c r="K168" i="32"/>
  <c r="L168" i="32"/>
  <c r="M168" i="32"/>
  <c r="J169" i="32"/>
  <c r="K169" i="32"/>
  <c r="L169" i="32"/>
  <c r="M169" i="32"/>
  <c r="J170" i="32"/>
  <c r="K170" i="32"/>
  <c r="L170" i="32"/>
  <c r="M170" i="32"/>
  <c r="J171" i="32"/>
  <c r="K171" i="32"/>
  <c r="L171" i="32"/>
  <c r="M171" i="32"/>
  <c r="J172" i="32"/>
  <c r="K172" i="32"/>
  <c r="L172" i="32"/>
  <c r="M172" i="32"/>
  <c r="J173" i="32"/>
  <c r="K173" i="32"/>
  <c r="L173" i="32"/>
  <c r="M173" i="32"/>
  <c r="J174" i="32"/>
  <c r="K174" i="32"/>
  <c r="L174" i="32"/>
  <c r="M174" i="32"/>
  <c r="J175" i="32"/>
  <c r="K175" i="32"/>
  <c r="L175" i="32"/>
  <c r="M175" i="32"/>
  <c r="J176" i="32"/>
  <c r="K176" i="32"/>
  <c r="L176" i="32"/>
  <c r="M176" i="32"/>
  <c r="J177" i="32"/>
  <c r="K177" i="32"/>
  <c r="L177" i="32"/>
  <c r="M177" i="32"/>
  <c r="J178" i="32"/>
  <c r="K178" i="32"/>
  <c r="L178" i="32"/>
  <c r="M178" i="32"/>
  <c r="J179" i="32"/>
  <c r="K179" i="32"/>
  <c r="L179" i="32"/>
  <c r="M179" i="32"/>
  <c r="J180" i="32"/>
  <c r="K180" i="32"/>
  <c r="L180" i="32"/>
  <c r="M180" i="32"/>
  <c r="J181" i="32"/>
  <c r="K181" i="32"/>
  <c r="L181" i="32"/>
  <c r="M181" i="32"/>
  <c r="J182" i="32"/>
  <c r="K182" i="32"/>
  <c r="L182" i="32"/>
  <c r="M182" i="32"/>
  <c r="J183" i="32"/>
  <c r="K183" i="32"/>
  <c r="L183" i="32"/>
  <c r="M183" i="32"/>
  <c r="J184" i="32"/>
  <c r="K184" i="32"/>
  <c r="L184" i="32"/>
  <c r="M184" i="32"/>
  <c r="J185" i="32"/>
  <c r="K185" i="32"/>
  <c r="L185" i="32"/>
  <c r="M185" i="32"/>
  <c r="J186" i="32"/>
  <c r="K186" i="32"/>
  <c r="L186" i="32"/>
  <c r="M186" i="32"/>
  <c r="J187" i="32"/>
  <c r="K187" i="32"/>
  <c r="L187" i="32"/>
  <c r="M187" i="32"/>
  <c r="J188" i="32"/>
  <c r="K188" i="32"/>
  <c r="L188" i="32"/>
  <c r="M188" i="32"/>
  <c r="J189" i="32"/>
  <c r="K189" i="32"/>
  <c r="L189" i="32"/>
  <c r="M189" i="32"/>
  <c r="J190" i="32"/>
  <c r="K190" i="32"/>
  <c r="L190" i="32"/>
  <c r="M190" i="32"/>
  <c r="J191" i="32"/>
  <c r="K191" i="32"/>
  <c r="L191" i="32"/>
  <c r="M191" i="32"/>
  <c r="J192" i="32"/>
  <c r="K192" i="32"/>
  <c r="L192" i="32"/>
  <c r="M192" i="32"/>
  <c r="J193" i="32"/>
  <c r="K193" i="32"/>
  <c r="L193" i="32"/>
  <c r="M193" i="32"/>
  <c r="J194" i="32"/>
  <c r="K194" i="32"/>
  <c r="L194" i="32"/>
  <c r="M194" i="32"/>
  <c r="J195" i="32"/>
  <c r="K195" i="32"/>
  <c r="L195" i="32"/>
  <c r="M195" i="32"/>
  <c r="J196" i="32"/>
  <c r="K196" i="32"/>
  <c r="L196" i="32"/>
  <c r="M196" i="32"/>
  <c r="J197" i="32"/>
  <c r="K197" i="32"/>
  <c r="L197" i="32"/>
  <c r="M197" i="32"/>
  <c r="J198" i="32"/>
  <c r="K198" i="32"/>
  <c r="L198" i="32"/>
  <c r="M198" i="32"/>
  <c r="J199" i="32"/>
  <c r="K199" i="32"/>
  <c r="L199" i="32"/>
  <c r="M199" i="32"/>
  <c r="J200" i="32"/>
  <c r="K200" i="32"/>
  <c r="L200" i="32"/>
  <c r="M200" i="32"/>
  <c r="J201" i="32"/>
  <c r="K201" i="32"/>
  <c r="L201" i="32"/>
  <c r="M201" i="32"/>
  <c r="J202" i="32"/>
  <c r="K202" i="32"/>
  <c r="L202" i="32"/>
  <c r="M202" i="32"/>
  <c r="J203" i="32"/>
  <c r="K203" i="32"/>
  <c r="L203" i="32"/>
  <c r="M203" i="32"/>
  <c r="J204" i="32"/>
  <c r="K204" i="32"/>
  <c r="L204" i="32"/>
  <c r="M204" i="32"/>
  <c r="J205" i="32"/>
  <c r="K205" i="32"/>
  <c r="L205" i="32"/>
  <c r="M205" i="32"/>
  <c r="J206" i="32"/>
  <c r="K206" i="32"/>
  <c r="L206" i="32"/>
  <c r="M206" i="32"/>
  <c r="J207" i="32"/>
  <c r="K207" i="32"/>
  <c r="L207" i="32"/>
  <c r="M207" i="32"/>
  <c r="J208" i="32"/>
  <c r="K208" i="32"/>
  <c r="L208" i="32"/>
  <c r="M208" i="32"/>
  <c r="J209" i="32"/>
  <c r="K209" i="32"/>
  <c r="L209" i="32"/>
  <c r="M209" i="32"/>
  <c r="J210" i="32"/>
  <c r="K210" i="32"/>
  <c r="L210" i="32"/>
  <c r="M210" i="32"/>
  <c r="J211" i="32"/>
  <c r="K211" i="32"/>
  <c r="L211" i="32"/>
  <c r="M211" i="32"/>
  <c r="J212" i="32"/>
  <c r="K212" i="32"/>
  <c r="L212" i="32"/>
  <c r="M212" i="32"/>
  <c r="J213" i="32"/>
  <c r="K213" i="32"/>
  <c r="L213" i="32"/>
  <c r="M213" i="32"/>
  <c r="J214" i="32"/>
  <c r="K214" i="32"/>
  <c r="L214" i="32"/>
  <c r="M214" i="32"/>
  <c r="J215" i="32"/>
  <c r="K215" i="32"/>
  <c r="L215" i="32"/>
  <c r="M215" i="32"/>
  <c r="J216" i="32"/>
  <c r="K216" i="32"/>
  <c r="L216" i="32"/>
  <c r="M216" i="32"/>
  <c r="J217" i="32"/>
  <c r="K217" i="32"/>
  <c r="L217" i="32"/>
  <c r="M217" i="32"/>
  <c r="J218" i="32"/>
  <c r="K218" i="32"/>
  <c r="L218" i="32"/>
  <c r="M218" i="32"/>
  <c r="J219" i="32"/>
  <c r="K219" i="32"/>
  <c r="L219" i="32"/>
  <c r="M219" i="32"/>
  <c r="J220" i="32"/>
  <c r="K220" i="32"/>
  <c r="L220" i="32"/>
  <c r="M220" i="32"/>
  <c r="J221" i="32"/>
  <c r="K221" i="32"/>
  <c r="L221" i="32"/>
  <c r="M221" i="32"/>
  <c r="J222" i="32"/>
  <c r="K222" i="32"/>
  <c r="L222" i="32"/>
  <c r="M222" i="32"/>
  <c r="J223" i="32"/>
  <c r="K223" i="32"/>
  <c r="L223" i="32"/>
  <c r="M223" i="32"/>
  <c r="J224" i="32"/>
  <c r="K224" i="32"/>
  <c r="L224" i="32"/>
  <c r="M224" i="32"/>
  <c r="J225" i="32"/>
  <c r="K225" i="32"/>
  <c r="L225" i="32"/>
  <c r="M225" i="32"/>
  <c r="J226" i="32"/>
  <c r="K226" i="32"/>
  <c r="L226" i="32"/>
  <c r="M226" i="32"/>
  <c r="J227" i="32"/>
  <c r="K227" i="32"/>
  <c r="L227" i="32"/>
  <c r="M227" i="32"/>
  <c r="J228" i="32"/>
  <c r="K228" i="32"/>
  <c r="L228" i="32"/>
  <c r="M228" i="32"/>
  <c r="J229" i="32"/>
  <c r="K229" i="32"/>
  <c r="L229" i="32"/>
  <c r="M229" i="32"/>
  <c r="J230" i="32"/>
  <c r="K230" i="32"/>
  <c r="L230" i="32"/>
  <c r="M230" i="32"/>
  <c r="J231" i="32"/>
  <c r="K231" i="32"/>
  <c r="L231" i="32"/>
  <c r="M231" i="32"/>
  <c r="J232" i="32"/>
  <c r="K232" i="32"/>
  <c r="L232" i="32"/>
  <c r="M232" i="32"/>
  <c r="J233" i="32"/>
  <c r="K233" i="32"/>
  <c r="L233" i="32"/>
  <c r="M233" i="32"/>
  <c r="J234" i="32"/>
  <c r="K234" i="32"/>
  <c r="L234" i="32"/>
  <c r="M234" i="32"/>
  <c r="J235" i="32"/>
  <c r="K235" i="32"/>
  <c r="L235" i="32"/>
  <c r="M235" i="32"/>
  <c r="J236" i="32"/>
  <c r="K236" i="32"/>
  <c r="L236" i="32"/>
  <c r="M236" i="32"/>
  <c r="J237" i="32"/>
  <c r="K237" i="32"/>
  <c r="L237" i="32"/>
  <c r="M237" i="32"/>
  <c r="J238" i="32"/>
  <c r="K238" i="32"/>
  <c r="L238" i="32"/>
  <c r="M238" i="32"/>
  <c r="J239" i="32"/>
  <c r="K239" i="32"/>
  <c r="L239" i="32"/>
  <c r="M239" i="32"/>
  <c r="J240" i="32"/>
  <c r="K240" i="32"/>
  <c r="L240" i="32"/>
  <c r="M240" i="32"/>
  <c r="J241" i="32"/>
  <c r="K241" i="32"/>
  <c r="L241" i="32"/>
  <c r="M241" i="32"/>
  <c r="J242" i="32"/>
  <c r="K242" i="32"/>
  <c r="L242" i="32"/>
  <c r="M242" i="32"/>
  <c r="J243" i="32"/>
  <c r="K243" i="32"/>
  <c r="L243" i="32"/>
  <c r="M243" i="32"/>
  <c r="J244" i="32"/>
  <c r="K244" i="32"/>
  <c r="L244" i="32"/>
  <c r="M244" i="32"/>
  <c r="J245" i="32"/>
  <c r="K245" i="32"/>
  <c r="L245" i="32"/>
  <c r="M245" i="32"/>
  <c r="J246" i="32"/>
  <c r="K246" i="32"/>
  <c r="L246" i="32"/>
  <c r="M246" i="32"/>
  <c r="J247" i="32"/>
  <c r="K247" i="32"/>
  <c r="L247" i="32"/>
  <c r="M247" i="32"/>
  <c r="J248" i="32"/>
  <c r="K248" i="32"/>
  <c r="L248" i="32"/>
  <c r="M248" i="32"/>
  <c r="J249" i="32"/>
  <c r="K249" i="32"/>
  <c r="L249" i="32"/>
  <c r="M249" i="32"/>
  <c r="J250" i="32"/>
  <c r="K250" i="32"/>
  <c r="L250" i="32"/>
  <c r="M250" i="32"/>
  <c r="J251" i="32"/>
  <c r="K251" i="32"/>
  <c r="L251" i="32"/>
  <c r="M251" i="32"/>
  <c r="J252" i="32"/>
  <c r="K252" i="32"/>
  <c r="L252" i="32"/>
  <c r="M252" i="32"/>
  <c r="J253" i="32"/>
  <c r="K253" i="32"/>
  <c r="L253" i="32"/>
  <c r="M253" i="32"/>
  <c r="J254" i="32"/>
  <c r="K254" i="32"/>
  <c r="L254" i="32"/>
  <c r="M254" i="32"/>
  <c r="J255" i="32"/>
  <c r="K255" i="32"/>
  <c r="L255" i="32"/>
  <c r="M255" i="32"/>
  <c r="J256" i="32"/>
  <c r="K256" i="32"/>
  <c r="L256" i="32"/>
  <c r="M256" i="32"/>
  <c r="J257" i="32"/>
  <c r="K257" i="32"/>
  <c r="L257" i="32"/>
  <c r="M257" i="32"/>
  <c r="J258" i="32"/>
  <c r="K258" i="32"/>
  <c r="L258" i="32"/>
  <c r="M258" i="32"/>
  <c r="J259" i="32"/>
  <c r="K259" i="32"/>
  <c r="L259" i="32"/>
  <c r="M259" i="32"/>
  <c r="J260" i="32"/>
  <c r="K260" i="32"/>
  <c r="L260" i="32"/>
  <c r="M260" i="32"/>
  <c r="J261" i="32"/>
  <c r="K261" i="32"/>
  <c r="L261" i="32"/>
  <c r="M261" i="32"/>
  <c r="J262" i="32"/>
  <c r="K262" i="32"/>
  <c r="L262" i="32"/>
  <c r="M262" i="32"/>
  <c r="J263" i="32"/>
  <c r="K263" i="32"/>
  <c r="L263" i="32"/>
  <c r="M263" i="32"/>
  <c r="J264" i="32"/>
  <c r="K264" i="32"/>
  <c r="L264" i="32"/>
  <c r="M264" i="32"/>
  <c r="J265" i="32"/>
  <c r="K265" i="32"/>
  <c r="L265" i="32"/>
  <c r="M265" i="32"/>
  <c r="J266" i="32"/>
  <c r="K266" i="32"/>
  <c r="L266" i="32"/>
  <c r="M266" i="32"/>
  <c r="J267" i="32"/>
  <c r="K267" i="32"/>
  <c r="L267" i="32"/>
  <c r="M267" i="32"/>
  <c r="J268" i="32"/>
  <c r="K268" i="32"/>
  <c r="L268" i="32"/>
  <c r="M268" i="32"/>
  <c r="J269" i="32"/>
  <c r="K269" i="32"/>
  <c r="L269" i="32"/>
  <c r="M269" i="32"/>
  <c r="J270" i="32"/>
  <c r="K270" i="32"/>
  <c r="L270" i="32"/>
  <c r="M270" i="32"/>
  <c r="J271" i="32"/>
  <c r="K271" i="32"/>
  <c r="L271" i="32"/>
  <c r="M271" i="32"/>
  <c r="J272" i="32"/>
  <c r="K272" i="32"/>
  <c r="L272" i="32"/>
  <c r="M272" i="32"/>
  <c r="J273" i="32"/>
  <c r="K273" i="32"/>
  <c r="L273" i="32"/>
  <c r="M273" i="32"/>
  <c r="J274" i="32"/>
  <c r="K274" i="32"/>
  <c r="L274" i="32"/>
  <c r="M274" i="32"/>
  <c r="J275" i="32"/>
  <c r="K275" i="32"/>
  <c r="L275" i="32"/>
  <c r="M275" i="32"/>
  <c r="J276" i="32"/>
  <c r="K276" i="32"/>
  <c r="L276" i="32"/>
  <c r="M276" i="32"/>
  <c r="J277" i="32"/>
  <c r="K277" i="32"/>
  <c r="L277" i="32"/>
  <c r="M277" i="32"/>
  <c r="J278" i="32"/>
  <c r="K278" i="32"/>
  <c r="L278" i="32"/>
  <c r="M278" i="32"/>
  <c r="J279" i="32"/>
  <c r="K279" i="32"/>
  <c r="L279" i="32"/>
  <c r="M279" i="32"/>
  <c r="J280" i="32"/>
  <c r="K280" i="32"/>
  <c r="L280" i="32"/>
  <c r="M280" i="32"/>
  <c r="J281" i="32"/>
  <c r="K281" i="32"/>
  <c r="L281" i="32"/>
  <c r="M281" i="32"/>
  <c r="J282" i="32"/>
  <c r="K282" i="32"/>
  <c r="L282" i="32"/>
  <c r="M282" i="32"/>
  <c r="J283" i="32"/>
  <c r="K283" i="32"/>
  <c r="L283" i="32"/>
  <c r="M283" i="32"/>
  <c r="J284" i="32"/>
  <c r="K284" i="32"/>
  <c r="L284" i="32"/>
  <c r="M284" i="32"/>
  <c r="J285" i="32"/>
  <c r="K285" i="32"/>
  <c r="L285" i="32"/>
  <c r="M285" i="32"/>
  <c r="J286" i="32"/>
  <c r="K286" i="32"/>
  <c r="L286" i="32"/>
  <c r="M286" i="32"/>
  <c r="J287" i="32"/>
  <c r="K287" i="32"/>
  <c r="L287" i="32"/>
  <c r="M287" i="32"/>
  <c r="J288" i="32"/>
  <c r="K288" i="32"/>
  <c r="L288" i="32"/>
  <c r="M288" i="32"/>
  <c r="J289" i="32"/>
  <c r="K289" i="32"/>
  <c r="L289" i="32"/>
  <c r="M289" i="32"/>
  <c r="J290" i="32"/>
  <c r="K290" i="32"/>
  <c r="L290" i="32"/>
  <c r="M290" i="32"/>
  <c r="J291" i="32"/>
  <c r="K291" i="32"/>
  <c r="L291" i="32"/>
  <c r="M291" i="32"/>
  <c r="J292" i="32"/>
  <c r="K292" i="32"/>
  <c r="L292" i="32"/>
  <c r="M292" i="32"/>
  <c r="J293" i="32"/>
  <c r="K293" i="32"/>
  <c r="L293" i="32"/>
  <c r="M293" i="32"/>
  <c r="J294" i="32"/>
  <c r="K294" i="32"/>
  <c r="L294" i="32"/>
  <c r="M294" i="32"/>
  <c r="J295" i="32"/>
  <c r="K295" i="32"/>
  <c r="L295" i="32"/>
  <c r="M295" i="32"/>
  <c r="J296" i="32"/>
  <c r="K296" i="32"/>
  <c r="L296" i="32"/>
  <c r="M296" i="32"/>
  <c r="J297" i="32"/>
  <c r="K297" i="32"/>
  <c r="L297" i="32"/>
  <c r="M297" i="32"/>
  <c r="J298" i="32"/>
  <c r="K298" i="32"/>
  <c r="L298" i="32"/>
  <c r="M298" i="32"/>
  <c r="J299" i="32"/>
  <c r="K299" i="32"/>
  <c r="L299" i="32"/>
  <c r="M299" i="32"/>
  <c r="J300" i="32"/>
  <c r="K300" i="32"/>
  <c r="L300" i="32"/>
  <c r="M300" i="32"/>
  <c r="J301" i="32"/>
  <c r="K301" i="32"/>
  <c r="L301" i="32"/>
  <c r="M301" i="32"/>
  <c r="J302" i="32"/>
  <c r="K302" i="32"/>
  <c r="L302" i="32"/>
  <c r="M302" i="32"/>
  <c r="J303" i="32"/>
  <c r="K303" i="32"/>
  <c r="L303" i="32"/>
  <c r="M303" i="32"/>
  <c r="J304" i="32"/>
  <c r="K304" i="32"/>
  <c r="L304" i="32"/>
  <c r="M304" i="32"/>
  <c r="J305" i="32"/>
  <c r="K305" i="32"/>
  <c r="L305" i="32"/>
  <c r="M305" i="32"/>
  <c r="J306" i="32"/>
  <c r="K306" i="32"/>
  <c r="L306" i="32"/>
  <c r="M306" i="32"/>
  <c r="J307" i="32"/>
  <c r="K307" i="32"/>
  <c r="L307" i="32"/>
  <c r="M307" i="32"/>
  <c r="J308" i="32"/>
  <c r="K308" i="32"/>
  <c r="L308" i="32"/>
  <c r="M308" i="32"/>
  <c r="J309" i="32"/>
  <c r="K309" i="32"/>
  <c r="L309" i="32"/>
  <c r="M309" i="32"/>
  <c r="J310" i="32"/>
  <c r="K310" i="32"/>
  <c r="L310" i="32"/>
  <c r="M310" i="32"/>
  <c r="J311" i="32"/>
  <c r="K311" i="32"/>
  <c r="L311" i="32"/>
  <c r="M311" i="32"/>
  <c r="J312" i="32"/>
  <c r="K312" i="32"/>
  <c r="L312" i="32"/>
  <c r="M312" i="32"/>
  <c r="J313" i="32"/>
  <c r="K313" i="32"/>
  <c r="L313" i="32"/>
  <c r="M313" i="32"/>
  <c r="J314" i="32"/>
  <c r="K314" i="32"/>
  <c r="L314" i="32"/>
  <c r="M314" i="32"/>
  <c r="J315" i="32"/>
  <c r="K315" i="32"/>
  <c r="L315" i="32"/>
  <c r="M315" i="32"/>
  <c r="J316" i="32"/>
  <c r="K316" i="32"/>
  <c r="L316" i="32"/>
  <c r="M316" i="32"/>
  <c r="J317" i="32"/>
  <c r="K317" i="32"/>
  <c r="L317" i="32"/>
  <c r="M317" i="32"/>
  <c r="J318" i="32"/>
  <c r="K318" i="32"/>
  <c r="L318" i="32"/>
  <c r="M318" i="32"/>
  <c r="J319" i="32"/>
  <c r="K319" i="32"/>
  <c r="L319" i="32"/>
  <c r="M319" i="32"/>
  <c r="J320" i="32"/>
  <c r="K320" i="32"/>
  <c r="L320" i="32"/>
  <c r="M320" i="32"/>
  <c r="J321" i="32"/>
  <c r="K321" i="32"/>
  <c r="L321" i="32"/>
  <c r="M321" i="32"/>
  <c r="J322" i="32"/>
  <c r="K322" i="32"/>
  <c r="L322" i="32"/>
  <c r="M322" i="32"/>
  <c r="J323" i="32"/>
  <c r="K323" i="32"/>
  <c r="L323" i="32"/>
  <c r="M323" i="32"/>
  <c r="J324" i="32"/>
  <c r="K324" i="32"/>
  <c r="L324" i="32"/>
  <c r="M324" i="32"/>
  <c r="J325" i="32"/>
  <c r="K325" i="32"/>
  <c r="L325" i="32"/>
  <c r="M325" i="32"/>
  <c r="J326" i="32"/>
  <c r="K326" i="32"/>
  <c r="L326" i="32"/>
  <c r="M326" i="32"/>
  <c r="J327" i="32"/>
  <c r="K327" i="32"/>
  <c r="L327" i="32"/>
  <c r="M327" i="32"/>
  <c r="J328" i="32"/>
  <c r="K328" i="32"/>
  <c r="L328" i="32"/>
  <c r="M328" i="32"/>
  <c r="J329" i="32"/>
  <c r="K329" i="32"/>
  <c r="L329" i="32"/>
  <c r="M329" i="32"/>
  <c r="J330" i="32"/>
  <c r="K330" i="32"/>
  <c r="L330" i="32"/>
  <c r="M330" i="32"/>
  <c r="J331" i="32"/>
  <c r="K331" i="32"/>
  <c r="L331" i="32"/>
  <c r="M331" i="32"/>
  <c r="J332" i="32"/>
  <c r="K332" i="32"/>
  <c r="L332" i="32"/>
  <c r="M332" i="32"/>
  <c r="J333" i="32"/>
  <c r="K333" i="32"/>
  <c r="L333" i="32"/>
  <c r="M333" i="32"/>
  <c r="J334" i="32"/>
  <c r="K334" i="32"/>
  <c r="L334" i="32"/>
  <c r="M334" i="32"/>
  <c r="J335" i="32"/>
  <c r="K335" i="32"/>
  <c r="L335" i="32"/>
  <c r="M335" i="32"/>
  <c r="J336" i="32"/>
  <c r="K336" i="32"/>
  <c r="L336" i="32"/>
  <c r="M336" i="32"/>
  <c r="J337" i="32"/>
  <c r="K337" i="32"/>
  <c r="L337" i="32"/>
  <c r="M337" i="32"/>
  <c r="J338" i="32"/>
  <c r="K338" i="32"/>
  <c r="L338" i="32"/>
  <c r="M338" i="32"/>
  <c r="J339" i="32"/>
  <c r="K339" i="32"/>
  <c r="L339" i="32"/>
  <c r="M339" i="32"/>
  <c r="J340" i="32"/>
  <c r="K340" i="32"/>
  <c r="L340" i="32"/>
  <c r="M340" i="32"/>
  <c r="J341" i="32"/>
  <c r="K341" i="32"/>
  <c r="L341" i="32"/>
  <c r="M341" i="32"/>
  <c r="J342" i="32"/>
  <c r="K342" i="32"/>
  <c r="L342" i="32"/>
  <c r="M342" i="32"/>
  <c r="J343" i="32"/>
  <c r="K343" i="32"/>
  <c r="L343" i="32"/>
  <c r="M343" i="32"/>
  <c r="J344" i="32"/>
  <c r="K344" i="32"/>
  <c r="L344" i="32"/>
  <c r="M344" i="32"/>
  <c r="J345" i="32"/>
  <c r="K345" i="32"/>
  <c r="L345" i="32"/>
  <c r="M345" i="32"/>
  <c r="J346" i="32"/>
  <c r="K346" i="32"/>
  <c r="L346" i="32"/>
  <c r="M346" i="32"/>
  <c r="J347" i="32"/>
  <c r="K347" i="32"/>
  <c r="L347" i="32"/>
  <c r="M347" i="32"/>
  <c r="J348" i="32"/>
  <c r="K348" i="32"/>
  <c r="L348" i="32"/>
  <c r="M348" i="32"/>
  <c r="J349" i="32"/>
  <c r="K349" i="32"/>
  <c r="L349" i="32"/>
  <c r="M349" i="32"/>
  <c r="J350" i="32"/>
  <c r="K350" i="32"/>
  <c r="L350" i="32"/>
  <c r="M350" i="32"/>
  <c r="J351" i="32"/>
  <c r="K351" i="32"/>
  <c r="L351" i="32"/>
  <c r="M351" i="32"/>
  <c r="J352" i="32"/>
  <c r="K352" i="32"/>
  <c r="L352" i="32"/>
  <c r="M352" i="32"/>
  <c r="J353" i="32"/>
  <c r="K353" i="32"/>
  <c r="L353" i="32"/>
  <c r="M353" i="32"/>
  <c r="J354" i="32"/>
  <c r="K354" i="32"/>
  <c r="L354" i="32"/>
  <c r="M354" i="32"/>
  <c r="J355" i="32"/>
  <c r="K355" i="32"/>
  <c r="L355" i="32"/>
  <c r="M355" i="32"/>
  <c r="J356" i="32"/>
  <c r="K356" i="32"/>
  <c r="L356" i="32"/>
  <c r="M356" i="32"/>
  <c r="J357" i="32"/>
  <c r="K357" i="32"/>
  <c r="L357" i="32"/>
  <c r="M357" i="32"/>
  <c r="J358" i="32"/>
  <c r="K358" i="32"/>
  <c r="L358" i="32"/>
  <c r="M358" i="32"/>
  <c r="J359" i="32"/>
  <c r="K359" i="32"/>
  <c r="L359" i="32"/>
  <c r="M359" i="32"/>
  <c r="J360" i="32"/>
  <c r="K360" i="32"/>
  <c r="L360" i="32"/>
  <c r="M360" i="32"/>
  <c r="J361" i="32"/>
  <c r="K361" i="32"/>
  <c r="L361" i="32"/>
  <c r="M361" i="32"/>
  <c r="J362" i="32"/>
  <c r="K362" i="32"/>
  <c r="L362" i="32"/>
  <c r="M362" i="32"/>
  <c r="J363" i="32"/>
  <c r="K363" i="32"/>
  <c r="L363" i="32"/>
  <c r="M363" i="32"/>
  <c r="J364" i="32"/>
  <c r="K364" i="32"/>
  <c r="L364" i="32"/>
  <c r="M364" i="32"/>
  <c r="J365" i="32"/>
  <c r="K365" i="32"/>
  <c r="L365" i="32"/>
  <c r="M365" i="32"/>
  <c r="J366" i="32"/>
  <c r="K366" i="32"/>
  <c r="L366" i="32"/>
  <c r="M366" i="32"/>
  <c r="J367" i="32"/>
  <c r="K367" i="32"/>
  <c r="L367" i="32"/>
  <c r="M367" i="32"/>
  <c r="J368" i="32"/>
  <c r="K368" i="32"/>
  <c r="L368" i="32"/>
  <c r="M368" i="32"/>
  <c r="J369" i="32"/>
  <c r="K369" i="32"/>
  <c r="L369" i="32"/>
  <c r="M369" i="32"/>
  <c r="J370" i="32"/>
  <c r="K370" i="32"/>
  <c r="L370" i="32"/>
  <c r="M370" i="32"/>
  <c r="J371" i="32"/>
  <c r="K371" i="32"/>
  <c r="L371" i="32"/>
  <c r="M371" i="32"/>
  <c r="J372" i="32"/>
  <c r="K372" i="32"/>
  <c r="L372" i="32"/>
  <c r="M372" i="32"/>
  <c r="J373" i="32"/>
  <c r="K373" i="32"/>
  <c r="L373" i="32"/>
  <c r="M373" i="32"/>
  <c r="J374" i="32"/>
  <c r="K374" i="32"/>
  <c r="L374" i="32"/>
  <c r="M374" i="32"/>
  <c r="J375" i="32"/>
  <c r="K375" i="32"/>
  <c r="L375" i="32"/>
  <c r="M375" i="32"/>
  <c r="J376" i="32"/>
  <c r="K376" i="32"/>
  <c r="L376" i="32"/>
  <c r="M376" i="32"/>
  <c r="J377" i="32"/>
  <c r="K377" i="32"/>
  <c r="L377" i="32"/>
  <c r="M377" i="32"/>
  <c r="J378" i="32"/>
  <c r="K378" i="32"/>
  <c r="L378" i="32"/>
  <c r="M378" i="32"/>
  <c r="J379" i="32"/>
  <c r="K379" i="32"/>
  <c r="L379" i="32"/>
  <c r="M379" i="32"/>
  <c r="J380" i="32"/>
  <c r="K380" i="32"/>
  <c r="L380" i="32"/>
  <c r="M380" i="32"/>
  <c r="J381" i="32"/>
  <c r="K381" i="32"/>
  <c r="L381" i="32"/>
  <c r="M381" i="32"/>
  <c r="J382" i="32"/>
  <c r="K382" i="32"/>
  <c r="L382" i="32"/>
  <c r="M382" i="32"/>
  <c r="J383" i="32"/>
  <c r="K383" i="32"/>
  <c r="L383" i="32"/>
  <c r="M383" i="32"/>
  <c r="J384" i="32"/>
  <c r="K384" i="32"/>
  <c r="L384" i="32"/>
  <c r="M384" i="32"/>
  <c r="J385" i="32"/>
  <c r="K385" i="32"/>
  <c r="L385" i="32"/>
  <c r="M385" i="32"/>
  <c r="J386" i="32"/>
  <c r="K386" i="32"/>
  <c r="L386" i="32"/>
  <c r="M386" i="32"/>
  <c r="J387" i="32"/>
  <c r="K387" i="32"/>
  <c r="L387" i="32"/>
  <c r="M387" i="32"/>
  <c r="J388" i="32"/>
  <c r="K388" i="32"/>
  <c r="L388" i="32"/>
  <c r="M388" i="32"/>
  <c r="J389" i="32"/>
  <c r="K389" i="32"/>
  <c r="L389" i="32"/>
  <c r="M389" i="32"/>
  <c r="J390" i="32"/>
  <c r="K390" i="32"/>
  <c r="L390" i="32"/>
  <c r="M390" i="32"/>
  <c r="J391" i="32"/>
  <c r="K391" i="32"/>
  <c r="L391" i="32"/>
  <c r="M391" i="32"/>
  <c r="J392" i="32"/>
  <c r="K392" i="32"/>
  <c r="L392" i="32"/>
  <c r="M392" i="32"/>
  <c r="J393" i="32"/>
  <c r="K393" i="32"/>
  <c r="L393" i="32"/>
  <c r="M393" i="32"/>
  <c r="J394" i="32"/>
  <c r="K394" i="32"/>
  <c r="L394" i="32"/>
  <c r="M394" i="32"/>
  <c r="J395" i="32"/>
  <c r="K395" i="32"/>
  <c r="L395" i="32"/>
  <c r="M395" i="32"/>
  <c r="J396" i="32"/>
  <c r="K396" i="32"/>
  <c r="L396" i="32"/>
  <c r="M396" i="32"/>
  <c r="J397" i="32"/>
  <c r="K397" i="32"/>
  <c r="L397" i="32"/>
  <c r="M397" i="32"/>
  <c r="J398" i="32"/>
  <c r="K398" i="32"/>
  <c r="L398" i="32"/>
  <c r="M398" i="32"/>
  <c r="J399" i="32"/>
  <c r="K399" i="32"/>
  <c r="L399" i="32"/>
  <c r="M399" i="32"/>
  <c r="J400" i="32"/>
  <c r="K400" i="32"/>
  <c r="L400" i="32"/>
  <c r="M400" i="32"/>
  <c r="J401" i="32"/>
  <c r="K401" i="32"/>
  <c r="L401" i="32"/>
  <c r="M401" i="32"/>
  <c r="J402" i="32"/>
  <c r="K402" i="32"/>
  <c r="L402" i="32"/>
  <c r="M402" i="32"/>
  <c r="J403" i="32"/>
  <c r="K403" i="32"/>
  <c r="L403" i="32"/>
  <c r="M403" i="32"/>
  <c r="J404" i="32"/>
  <c r="K404" i="32"/>
  <c r="L404" i="32"/>
  <c r="M404" i="32"/>
  <c r="J405" i="32"/>
  <c r="K405" i="32"/>
  <c r="L405" i="32"/>
  <c r="M405" i="32"/>
  <c r="J406" i="32"/>
  <c r="K406" i="32"/>
  <c r="L406" i="32"/>
  <c r="M406" i="32"/>
  <c r="J407" i="32"/>
  <c r="K407" i="32"/>
  <c r="L407" i="32"/>
  <c r="M407" i="32"/>
  <c r="J408" i="32"/>
  <c r="K408" i="32"/>
  <c r="L408" i="32"/>
  <c r="M408" i="32"/>
  <c r="J409" i="32"/>
  <c r="K409" i="32"/>
  <c r="L409" i="32"/>
  <c r="M409" i="32"/>
  <c r="J410" i="32"/>
  <c r="K410" i="32"/>
  <c r="L410" i="32"/>
  <c r="M410" i="32"/>
  <c r="J411" i="32"/>
  <c r="K411" i="32"/>
  <c r="L411" i="32"/>
  <c r="M411" i="32"/>
  <c r="J412" i="32"/>
  <c r="K412" i="32"/>
  <c r="L412" i="32"/>
  <c r="M412" i="32"/>
  <c r="J413" i="32"/>
  <c r="K413" i="32"/>
  <c r="L413" i="32"/>
  <c r="M413" i="32"/>
  <c r="J414" i="32"/>
  <c r="K414" i="32"/>
  <c r="L414" i="32"/>
  <c r="M414" i="32"/>
  <c r="J415" i="32"/>
  <c r="K415" i="32"/>
  <c r="L415" i="32"/>
  <c r="M415" i="32"/>
  <c r="J416" i="32"/>
  <c r="K416" i="32"/>
  <c r="L416" i="32"/>
  <c r="M416" i="32"/>
  <c r="J417" i="32"/>
  <c r="K417" i="32"/>
  <c r="L417" i="32"/>
  <c r="M417" i="32"/>
  <c r="J418" i="32"/>
  <c r="K418" i="32"/>
  <c r="L418" i="32"/>
  <c r="M418" i="32"/>
  <c r="J419" i="32"/>
  <c r="K419" i="32"/>
  <c r="L419" i="32"/>
  <c r="M419" i="32"/>
  <c r="J420" i="32"/>
  <c r="K420" i="32"/>
  <c r="L420" i="32"/>
  <c r="M420" i="32"/>
  <c r="J421" i="32"/>
  <c r="K421" i="32"/>
  <c r="L421" i="32"/>
  <c r="M421" i="32"/>
  <c r="J422" i="32"/>
  <c r="K422" i="32"/>
  <c r="L422" i="32"/>
  <c r="M422" i="32"/>
  <c r="J423" i="32"/>
  <c r="K423" i="32"/>
  <c r="L423" i="32"/>
  <c r="M423" i="32"/>
  <c r="J424" i="32"/>
  <c r="K424" i="32"/>
  <c r="L424" i="32"/>
  <c r="M424" i="32"/>
  <c r="J425" i="32"/>
  <c r="K425" i="32"/>
  <c r="L425" i="32"/>
  <c r="M425" i="32"/>
  <c r="J426" i="32"/>
  <c r="K426" i="32"/>
  <c r="L426" i="32"/>
  <c r="M426" i="32"/>
  <c r="J427" i="32"/>
  <c r="K427" i="32"/>
  <c r="L427" i="32"/>
  <c r="M427" i="32"/>
  <c r="J428" i="32"/>
  <c r="K428" i="32"/>
  <c r="L428" i="32"/>
  <c r="M428" i="32"/>
  <c r="J429" i="32"/>
  <c r="K429" i="32"/>
  <c r="L429" i="32"/>
  <c r="M429" i="32"/>
  <c r="J430" i="32"/>
  <c r="K430" i="32"/>
  <c r="L430" i="32"/>
  <c r="M430" i="32"/>
  <c r="J431" i="32"/>
  <c r="K431" i="32"/>
  <c r="L431" i="32"/>
  <c r="M431" i="32"/>
  <c r="J432" i="32"/>
  <c r="K432" i="32"/>
  <c r="L432" i="32"/>
  <c r="M432" i="32"/>
  <c r="J433" i="32"/>
  <c r="K433" i="32"/>
  <c r="L433" i="32"/>
  <c r="M433" i="32"/>
  <c r="J434" i="32"/>
  <c r="K434" i="32"/>
  <c r="L434" i="32"/>
  <c r="M434" i="32"/>
  <c r="J435" i="32"/>
  <c r="K435" i="32"/>
  <c r="L435" i="32"/>
  <c r="M435" i="32"/>
  <c r="J436" i="32"/>
  <c r="K436" i="32"/>
  <c r="L436" i="32"/>
  <c r="M436" i="32"/>
  <c r="J437" i="32"/>
  <c r="K437" i="32"/>
  <c r="L437" i="32"/>
  <c r="M437" i="32"/>
  <c r="J438" i="32"/>
  <c r="K438" i="32"/>
  <c r="L438" i="32"/>
  <c r="M438" i="32"/>
  <c r="J439" i="32"/>
  <c r="K439" i="32"/>
  <c r="L439" i="32"/>
  <c r="M439" i="32"/>
  <c r="J440" i="32"/>
  <c r="K440" i="32"/>
  <c r="L440" i="32"/>
  <c r="M440" i="32"/>
  <c r="J441" i="32"/>
  <c r="K441" i="32"/>
  <c r="L441" i="32"/>
  <c r="M441" i="32"/>
  <c r="J442" i="32"/>
  <c r="K442" i="32"/>
  <c r="L442" i="32"/>
  <c r="M442" i="32"/>
  <c r="J443" i="32"/>
  <c r="K443" i="32"/>
  <c r="L443" i="32"/>
  <c r="M443" i="32"/>
  <c r="J444" i="32"/>
  <c r="K444" i="32"/>
  <c r="L444" i="32"/>
  <c r="M444" i="32"/>
  <c r="J445" i="32"/>
  <c r="K445" i="32"/>
  <c r="L445" i="32"/>
  <c r="M445" i="32"/>
  <c r="J446" i="32"/>
  <c r="K446" i="32"/>
  <c r="L446" i="32"/>
  <c r="M446" i="32"/>
  <c r="J447" i="32"/>
  <c r="K447" i="32"/>
  <c r="L447" i="32"/>
  <c r="M447" i="32"/>
  <c r="J448" i="32"/>
  <c r="K448" i="32"/>
  <c r="L448" i="32"/>
  <c r="M448" i="32"/>
  <c r="J449" i="32"/>
  <c r="K449" i="32"/>
  <c r="L449" i="32"/>
  <c r="M449" i="32"/>
  <c r="J450" i="32"/>
  <c r="K450" i="32"/>
  <c r="L450" i="32"/>
  <c r="M450" i="32"/>
  <c r="J451" i="32"/>
  <c r="K451" i="32"/>
  <c r="L451" i="32"/>
  <c r="M451" i="32"/>
  <c r="J452" i="32"/>
  <c r="K452" i="32"/>
  <c r="L452" i="32"/>
  <c r="M452" i="32"/>
  <c r="J453" i="32"/>
  <c r="K453" i="32"/>
  <c r="L453" i="32"/>
  <c r="M453" i="32"/>
  <c r="J454" i="32"/>
  <c r="K454" i="32"/>
  <c r="L454" i="32"/>
  <c r="M454" i="32"/>
  <c r="J455" i="32"/>
  <c r="K455" i="32"/>
  <c r="L455" i="32"/>
  <c r="M455" i="32"/>
  <c r="J456" i="32"/>
  <c r="K456" i="32"/>
  <c r="L456" i="32"/>
  <c r="M456" i="32"/>
  <c r="J457" i="32"/>
  <c r="K457" i="32"/>
  <c r="L457" i="32"/>
  <c r="M457" i="32"/>
  <c r="J458" i="32"/>
  <c r="K458" i="32"/>
  <c r="L458" i="32"/>
  <c r="M458" i="32"/>
  <c r="J459" i="32"/>
  <c r="K459" i="32"/>
  <c r="L459" i="32"/>
  <c r="M459" i="32"/>
  <c r="J460" i="32"/>
  <c r="K460" i="32"/>
  <c r="L460" i="32"/>
  <c r="M460" i="32"/>
  <c r="J461" i="32"/>
  <c r="K461" i="32"/>
  <c r="L461" i="32"/>
  <c r="M461" i="32"/>
  <c r="J462" i="32"/>
  <c r="K462" i="32"/>
  <c r="L462" i="32"/>
  <c r="M462" i="32"/>
  <c r="J463" i="32"/>
  <c r="K463" i="32"/>
  <c r="L463" i="32"/>
  <c r="M463" i="32"/>
  <c r="J464" i="32"/>
  <c r="K464" i="32"/>
  <c r="L464" i="32"/>
  <c r="M464" i="32"/>
  <c r="J465" i="32"/>
  <c r="K465" i="32"/>
  <c r="L465" i="32"/>
  <c r="M465" i="32"/>
  <c r="J466" i="32"/>
  <c r="K466" i="32"/>
  <c r="L466" i="32"/>
  <c r="M466" i="32"/>
  <c r="J467" i="32"/>
  <c r="K467" i="32"/>
  <c r="L467" i="32"/>
  <c r="M467" i="32"/>
  <c r="J468" i="32"/>
  <c r="K468" i="32"/>
  <c r="L468" i="32"/>
  <c r="M468" i="32"/>
  <c r="J469" i="32"/>
  <c r="K469" i="32"/>
  <c r="L469" i="32"/>
  <c r="M469" i="32"/>
  <c r="J470" i="32"/>
  <c r="K470" i="32"/>
  <c r="L470" i="32"/>
  <c r="M470" i="32"/>
  <c r="J471" i="32"/>
  <c r="K471" i="32"/>
  <c r="L471" i="32"/>
  <c r="M471" i="32"/>
  <c r="J472" i="32"/>
  <c r="K472" i="32"/>
  <c r="L472" i="32"/>
  <c r="M472" i="32"/>
  <c r="J473" i="32"/>
  <c r="K473" i="32"/>
  <c r="L473" i="32"/>
  <c r="M473" i="32"/>
  <c r="J474" i="32"/>
  <c r="K474" i="32"/>
  <c r="L474" i="32"/>
  <c r="M474" i="32"/>
  <c r="M13" i="32"/>
  <c r="L13" i="32"/>
  <c r="K13" i="32"/>
  <c r="H15" i="32"/>
  <c r="H17" i="32"/>
  <c r="H19" i="32"/>
  <c r="H21" i="32"/>
  <c r="H23" i="32"/>
  <c r="H25" i="32"/>
  <c r="H27" i="32"/>
  <c r="H29" i="32"/>
  <c r="H31" i="32"/>
  <c r="H33" i="32"/>
  <c r="H35" i="32"/>
  <c r="H37" i="32"/>
  <c r="H39" i="32"/>
  <c r="H41" i="32"/>
  <c r="H43" i="32"/>
  <c r="H45" i="32"/>
  <c r="H47" i="32"/>
  <c r="H49" i="32"/>
  <c r="H51" i="32"/>
  <c r="H53" i="32"/>
  <c r="H55" i="32"/>
  <c r="H57" i="32"/>
  <c r="H59" i="32"/>
  <c r="H61" i="32"/>
  <c r="H63" i="32"/>
  <c r="H65" i="32"/>
  <c r="H67" i="32"/>
  <c r="H69" i="32"/>
  <c r="H71" i="32"/>
  <c r="H73" i="32"/>
  <c r="H75" i="32"/>
  <c r="H77" i="32"/>
  <c r="H79" i="32"/>
  <c r="H81" i="32"/>
  <c r="H83" i="32"/>
  <c r="H85" i="32"/>
  <c r="H87" i="32"/>
  <c r="H89" i="32"/>
  <c r="H91" i="32"/>
  <c r="H93" i="32"/>
  <c r="H95" i="32"/>
  <c r="H97" i="32"/>
  <c r="H99" i="32"/>
  <c r="H101" i="32"/>
  <c r="H103" i="32"/>
  <c r="H105" i="32"/>
  <c r="H107" i="32"/>
  <c r="H109" i="32"/>
  <c r="H111" i="32"/>
  <c r="H113" i="32"/>
  <c r="H115" i="32"/>
  <c r="H117" i="32"/>
  <c r="H119" i="32"/>
  <c r="H121" i="32"/>
  <c r="H123" i="32"/>
  <c r="H125" i="32"/>
  <c r="H127" i="32"/>
  <c r="H129" i="32"/>
  <c r="H131" i="32"/>
  <c r="H133" i="32"/>
  <c r="H135" i="32"/>
  <c r="H137" i="32"/>
  <c r="H139" i="32"/>
  <c r="H141" i="32"/>
  <c r="H143" i="32"/>
  <c r="H145" i="32"/>
  <c r="H147" i="32"/>
  <c r="H149" i="32"/>
  <c r="H151" i="32"/>
  <c r="H153" i="32"/>
  <c r="H155" i="32"/>
  <c r="H157" i="32"/>
  <c r="H159" i="32"/>
  <c r="H161" i="32"/>
  <c r="H163" i="32"/>
  <c r="H165" i="32"/>
  <c r="H167" i="32"/>
  <c r="H169" i="32"/>
  <c r="H171" i="32"/>
  <c r="H173" i="32"/>
  <c r="H175" i="32"/>
  <c r="H177" i="32"/>
  <c r="H179" i="32"/>
  <c r="H181" i="32"/>
  <c r="H183" i="32"/>
  <c r="H185" i="32"/>
  <c r="H187" i="32"/>
  <c r="H189" i="32"/>
  <c r="H191" i="32"/>
  <c r="H193" i="32"/>
  <c r="H195" i="32"/>
  <c r="H197" i="32"/>
  <c r="H199" i="32"/>
  <c r="H201" i="32"/>
  <c r="H203" i="32"/>
  <c r="H205" i="32"/>
  <c r="H207" i="32"/>
  <c r="H209" i="32"/>
  <c r="H211" i="32"/>
  <c r="H213" i="32"/>
  <c r="H215" i="32"/>
  <c r="H217" i="32"/>
  <c r="H219" i="32"/>
  <c r="H221" i="32"/>
  <c r="H223" i="32"/>
  <c r="H225" i="32"/>
  <c r="H227" i="32"/>
  <c r="H229" i="32"/>
  <c r="H231" i="32"/>
  <c r="H233" i="32"/>
  <c r="H235" i="32"/>
  <c r="H237" i="32"/>
  <c r="H239" i="32"/>
  <c r="H241" i="32"/>
  <c r="H243" i="32"/>
  <c r="H245" i="32"/>
  <c r="H247" i="32"/>
  <c r="H249" i="32"/>
  <c r="H251" i="32"/>
  <c r="H253" i="32"/>
  <c r="H255" i="32"/>
  <c r="H257" i="32"/>
  <c r="H259" i="32"/>
  <c r="H261" i="32"/>
  <c r="H263" i="32"/>
  <c r="H265" i="32"/>
  <c r="H267" i="32"/>
  <c r="H269" i="32"/>
  <c r="H271" i="32"/>
  <c r="H273" i="32"/>
  <c r="H275" i="32"/>
  <c r="H277" i="32"/>
  <c r="H279" i="32"/>
  <c r="H281" i="32"/>
  <c r="H283" i="32"/>
  <c r="H285" i="32"/>
  <c r="H287" i="32"/>
  <c r="H289" i="32"/>
  <c r="H291" i="32"/>
  <c r="H293" i="32"/>
  <c r="H295" i="32"/>
  <c r="H297" i="32"/>
  <c r="H299" i="32"/>
  <c r="H301" i="32"/>
  <c r="H303" i="32"/>
  <c r="H305" i="32"/>
  <c r="H307" i="32"/>
  <c r="H309" i="32"/>
  <c r="H311" i="32"/>
  <c r="H313" i="32"/>
  <c r="H315" i="32"/>
  <c r="H317" i="32"/>
  <c r="H319" i="32"/>
  <c r="H321" i="32"/>
  <c r="H323" i="32"/>
  <c r="H325" i="32"/>
  <c r="H327" i="32"/>
  <c r="H329" i="32"/>
  <c r="H331" i="32"/>
  <c r="H333" i="32"/>
  <c r="H335" i="32"/>
  <c r="H337" i="32"/>
  <c r="H339" i="32"/>
  <c r="H341" i="32"/>
  <c r="H343" i="32"/>
  <c r="H345" i="32"/>
  <c r="H347" i="32"/>
  <c r="H349" i="32"/>
  <c r="H351" i="32"/>
  <c r="H353" i="32"/>
  <c r="H355" i="32"/>
  <c r="H357" i="32"/>
  <c r="H359" i="32"/>
  <c r="H361" i="32"/>
  <c r="H363" i="32"/>
  <c r="H365" i="32"/>
  <c r="H367" i="32"/>
  <c r="H369" i="32"/>
  <c r="H371" i="32"/>
  <c r="H373" i="32"/>
  <c r="H375" i="32"/>
  <c r="H377" i="32"/>
  <c r="H379" i="32"/>
  <c r="H381" i="32"/>
  <c r="H383" i="32"/>
  <c r="H385" i="32"/>
  <c r="H387" i="32"/>
  <c r="H389" i="32"/>
  <c r="H391" i="32"/>
  <c r="H393" i="32"/>
  <c r="H395" i="32"/>
  <c r="H397" i="32"/>
  <c r="H399" i="32"/>
  <c r="H401" i="32"/>
  <c r="H403" i="32"/>
  <c r="H405" i="32"/>
  <c r="H407" i="32"/>
  <c r="H409" i="32"/>
  <c r="H411" i="32"/>
  <c r="H413" i="32"/>
  <c r="H415" i="32"/>
  <c r="H417" i="32"/>
  <c r="H419" i="32"/>
  <c r="H421" i="32"/>
  <c r="H423" i="32"/>
  <c r="H425" i="32"/>
  <c r="H427" i="32"/>
  <c r="H429" i="32"/>
  <c r="H431" i="32"/>
  <c r="H433" i="32"/>
  <c r="H435" i="32"/>
  <c r="H437" i="32"/>
  <c r="H439" i="32"/>
  <c r="H441" i="32"/>
  <c r="H443" i="32"/>
  <c r="H445" i="32"/>
  <c r="H447" i="32"/>
  <c r="H449" i="32"/>
  <c r="H451" i="32"/>
  <c r="H453" i="32"/>
  <c r="H455" i="32"/>
  <c r="H457" i="32"/>
  <c r="H459" i="32"/>
  <c r="H461" i="32"/>
  <c r="H463" i="32"/>
  <c r="H465" i="32"/>
  <c r="H467" i="32"/>
  <c r="H469" i="32"/>
  <c r="H471" i="32"/>
  <c r="G473" i="32"/>
  <c r="F473" i="32"/>
  <c r="E473" i="32"/>
  <c r="D473" i="32"/>
  <c r="C473" i="32"/>
  <c r="G471" i="32"/>
  <c r="F471" i="32"/>
  <c r="E471" i="32"/>
  <c r="D471" i="32"/>
  <c r="C471" i="32"/>
  <c r="G469" i="32"/>
  <c r="F469" i="32"/>
  <c r="E469" i="32"/>
  <c r="D469" i="32"/>
  <c r="C469" i="32"/>
  <c r="G467" i="32"/>
  <c r="F467" i="32"/>
  <c r="E467" i="32"/>
  <c r="D467" i="32"/>
  <c r="C467" i="32"/>
  <c r="G465" i="32"/>
  <c r="F465" i="32"/>
  <c r="E465" i="32"/>
  <c r="D465" i="32"/>
  <c r="C465" i="32"/>
  <c r="G463" i="32"/>
  <c r="F463" i="32"/>
  <c r="E463" i="32"/>
  <c r="D463" i="32"/>
  <c r="C463" i="32"/>
  <c r="G461" i="32"/>
  <c r="F461" i="32"/>
  <c r="E461" i="32"/>
  <c r="D461" i="32"/>
  <c r="C461" i="32"/>
  <c r="G459" i="32"/>
  <c r="F459" i="32"/>
  <c r="E459" i="32"/>
  <c r="D459" i="32"/>
  <c r="C459" i="32"/>
  <c r="G457" i="32"/>
  <c r="F457" i="32"/>
  <c r="E457" i="32"/>
  <c r="D457" i="32"/>
  <c r="C457" i="32"/>
  <c r="G455" i="32"/>
  <c r="F455" i="32"/>
  <c r="E455" i="32"/>
  <c r="D455" i="32"/>
  <c r="C455" i="32"/>
  <c r="G453" i="32"/>
  <c r="F453" i="32"/>
  <c r="E453" i="32"/>
  <c r="D453" i="32"/>
  <c r="C453" i="32"/>
  <c r="G451" i="32"/>
  <c r="F451" i="32"/>
  <c r="E451" i="32"/>
  <c r="D451" i="32"/>
  <c r="C451" i="32"/>
  <c r="G449" i="32"/>
  <c r="F449" i="32"/>
  <c r="E449" i="32"/>
  <c r="D449" i="32"/>
  <c r="C449" i="32"/>
  <c r="G447" i="32"/>
  <c r="F447" i="32"/>
  <c r="E447" i="32"/>
  <c r="D447" i="32"/>
  <c r="C447" i="32"/>
  <c r="G445" i="32"/>
  <c r="F445" i="32"/>
  <c r="E445" i="32"/>
  <c r="D445" i="32"/>
  <c r="C445" i="32"/>
  <c r="G443" i="32"/>
  <c r="F443" i="32"/>
  <c r="E443" i="32"/>
  <c r="D443" i="32"/>
  <c r="C443" i="32"/>
  <c r="G441" i="32"/>
  <c r="F441" i="32"/>
  <c r="E441" i="32"/>
  <c r="D441" i="32"/>
  <c r="C441" i="32"/>
  <c r="G439" i="32"/>
  <c r="F439" i="32"/>
  <c r="E439" i="32"/>
  <c r="D439" i="32"/>
  <c r="C439" i="32"/>
  <c r="G437" i="32"/>
  <c r="F437" i="32"/>
  <c r="E437" i="32"/>
  <c r="D437" i="32"/>
  <c r="C437" i="32"/>
  <c r="G435" i="32"/>
  <c r="F435" i="32"/>
  <c r="E435" i="32"/>
  <c r="D435" i="32"/>
  <c r="C435" i="32"/>
  <c r="G433" i="32"/>
  <c r="F433" i="32"/>
  <c r="E433" i="32"/>
  <c r="D433" i="32"/>
  <c r="C433" i="32"/>
  <c r="G431" i="32"/>
  <c r="F431" i="32"/>
  <c r="E431" i="32"/>
  <c r="D431" i="32"/>
  <c r="C431" i="32"/>
  <c r="G429" i="32"/>
  <c r="F429" i="32"/>
  <c r="E429" i="32"/>
  <c r="D429" i="32"/>
  <c r="C429" i="32"/>
  <c r="G427" i="32"/>
  <c r="F427" i="32"/>
  <c r="E427" i="32"/>
  <c r="D427" i="32"/>
  <c r="C427" i="32"/>
  <c r="G425" i="32"/>
  <c r="F425" i="32"/>
  <c r="E425" i="32"/>
  <c r="D425" i="32"/>
  <c r="C425" i="32"/>
  <c r="G423" i="32"/>
  <c r="F423" i="32"/>
  <c r="E423" i="32"/>
  <c r="D423" i="32"/>
  <c r="C423" i="32"/>
  <c r="G421" i="32"/>
  <c r="F421" i="32"/>
  <c r="E421" i="32"/>
  <c r="D421" i="32"/>
  <c r="C421" i="32"/>
  <c r="G419" i="32"/>
  <c r="F419" i="32"/>
  <c r="E419" i="32"/>
  <c r="D419" i="32"/>
  <c r="C419" i="32"/>
  <c r="G417" i="32"/>
  <c r="F417" i="32"/>
  <c r="E417" i="32"/>
  <c r="D417" i="32"/>
  <c r="C417" i="32"/>
  <c r="G415" i="32"/>
  <c r="F415" i="32"/>
  <c r="E415" i="32"/>
  <c r="D415" i="32"/>
  <c r="C415" i="32"/>
  <c r="G413" i="32"/>
  <c r="F413" i="32"/>
  <c r="E413" i="32"/>
  <c r="D413" i="32"/>
  <c r="C413" i="32"/>
  <c r="G411" i="32"/>
  <c r="F411" i="32"/>
  <c r="E411" i="32"/>
  <c r="D411" i="32"/>
  <c r="C411" i="32"/>
  <c r="G409" i="32"/>
  <c r="F409" i="32"/>
  <c r="E409" i="32"/>
  <c r="D409" i="32"/>
  <c r="C409" i="32"/>
  <c r="G407" i="32"/>
  <c r="F407" i="32"/>
  <c r="E407" i="32"/>
  <c r="D407" i="32"/>
  <c r="C407" i="32"/>
  <c r="G405" i="32"/>
  <c r="F405" i="32"/>
  <c r="E405" i="32"/>
  <c r="D405" i="32"/>
  <c r="C405" i="32"/>
  <c r="G403" i="32"/>
  <c r="F403" i="32"/>
  <c r="E403" i="32"/>
  <c r="D403" i="32"/>
  <c r="C403" i="32"/>
  <c r="G401" i="32"/>
  <c r="F401" i="32"/>
  <c r="E401" i="32"/>
  <c r="D401" i="32"/>
  <c r="C401" i="32"/>
  <c r="G399" i="32"/>
  <c r="F399" i="32"/>
  <c r="E399" i="32"/>
  <c r="D399" i="32"/>
  <c r="C399" i="32"/>
  <c r="G397" i="32"/>
  <c r="F397" i="32"/>
  <c r="E397" i="32"/>
  <c r="D397" i="32"/>
  <c r="C397" i="32"/>
  <c r="G395" i="32"/>
  <c r="F395" i="32"/>
  <c r="E395" i="32"/>
  <c r="D395" i="32"/>
  <c r="C395" i="32"/>
  <c r="G393" i="32"/>
  <c r="F393" i="32"/>
  <c r="E393" i="32"/>
  <c r="D393" i="32"/>
  <c r="C393" i="32"/>
  <c r="G391" i="32"/>
  <c r="F391" i="32"/>
  <c r="E391" i="32"/>
  <c r="D391" i="32"/>
  <c r="C391" i="32"/>
  <c r="G389" i="32"/>
  <c r="F389" i="32"/>
  <c r="E389" i="32"/>
  <c r="D389" i="32"/>
  <c r="C389" i="32"/>
  <c r="G387" i="32"/>
  <c r="F387" i="32"/>
  <c r="E387" i="32"/>
  <c r="D387" i="32"/>
  <c r="C387" i="32"/>
  <c r="G385" i="32"/>
  <c r="F385" i="32"/>
  <c r="E385" i="32"/>
  <c r="D385" i="32"/>
  <c r="C385" i="32"/>
  <c r="G383" i="32"/>
  <c r="F383" i="32"/>
  <c r="E383" i="32"/>
  <c r="D383" i="32"/>
  <c r="C383" i="32"/>
  <c r="G381" i="32"/>
  <c r="F381" i="32"/>
  <c r="E381" i="32"/>
  <c r="D381" i="32"/>
  <c r="C381" i="32"/>
  <c r="G379" i="32"/>
  <c r="F379" i="32"/>
  <c r="E379" i="32"/>
  <c r="D379" i="32"/>
  <c r="C379" i="32"/>
  <c r="G377" i="32"/>
  <c r="F377" i="32"/>
  <c r="E377" i="32"/>
  <c r="D377" i="32"/>
  <c r="C377" i="32"/>
  <c r="G375" i="32"/>
  <c r="F375" i="32"/>
  <c r="E375" i="32"/>
  <c r="D375" i="32"/>
  <c r="C375" i="32"/>
  <c r="G373" i="32"/>
  <c r="F373" i="32"/>
  <c r="E373" i="32"/>
  <c r="D373" i="32"/>
  <c r="C373" i="32"/>
  <c r="G371" i="32"/>
  <c r="F371" i="32"/>
  <c r="E371" i="32"/>
  <c r="D371" i="32"/>
  <c r="C371" i="32"/>
  <c r="G369" i="32"/>
  <c r="F369" i="32"/>
  <c r="E369" i="32"/>
  <c r="D369" i="32"/>
  <c r="C369" i="32"/>
  <c r="G367" i="32"/>
  <c r="F367" i="32"/>
  <c r="E367" i="32"/>
  <c r="D367" i="32"/>
  <c r="C367" i="32"/>
  <c r="G365" i="32"/>
  <c r="F365" i="32"/>
  <c r="E365" i="32"/>
  <c r="D365" i="32"/>
  <c r="C365" i="32"/>
  <c r="G363" i="32"/>
  <c r="F363" i="32"/>
  <c r="E363" i="32"/>
  <c r="D363" i="32"/>
  <c r="C363" i="32"/>
  <c r="G361" i="32"/>
  <c r="F361" i="32"/>
  <c r="E361" i="32"/>
  <c r="D361" i="32"/>
  <c r="C361" i="32"/>
  <c r="G359" i="32"/>
  <c r="F359" i="32"/>
  <c r="E359" i="32"/>
  <c r="D359" i="32"/>
  <c r="C359" i="32"/>
  <c r="G357" i="32"/>
  <c r="F357" i="32"/>
  <c r="E357" i="32"/>
  <c r="D357" i="32"/>
  <c r="C357" i="32"/>
  <c r="G355" i="32"/>
  <c r="F355" i="32"/>
  <c r="E355" i="32"/>
  <c r="D355" i="32"/>
  <c r="C355" i="32"/>
  <c r="G353" i="32"/>
  <c r="F353" i="32"/>
  <c r="E353" i="32"/>
  <c r="D353" i="32"/>
  <c r="C353" i="32"/>
  <c r="G351" i="32"/>
  <c r="F351" i="32"/>
  <c r="E351" i="32"/>
  <c r="D351" i="32"/>
  <c r="C351" i="32"/>
  <c r="G349" i="32"/>
  <c r="F349" i="32"/>
  <c r="E349" i="32"/>
  <c r="D349" i="32"/>
  <c r="C349" i="32"/>
  <c r="G347" i="32"/>
  <c r="F347" i="32"/>
  <c r="E347" i="32"/>
  <c r="D347" i="32"/>
  <c r="C347" i="32"/>
  <c r="G345" i="32"/>
  <c r="F345" i="32"/>
  <c r="E345" i="32"/>
  <c r="D345" i="32"/>
  <c r="C345" i="32"/>
  <c r="G343" i="32"/>
  <c r="F343" i="32"/>
  <c r="E343" i="32"/>
  <c r="D343" i="32"/>
  <c r="C343" i="32"/>
  <c r="G341" i="32"/>
  <c r="F341" i="32"/>
  <c r="E341" i="32"/>
  <c r="D341" i="32"/>
  <c r="C341" i="32"/>
  <c r="G339" i="32"/>
  <c r="F339" i="32"/>
  <c r="E339" i="32"/>
  <c r="D339" i="32"/>
  <c r="C339" i="32"/>
  <c r="G337" i="32"/>
  <c r="F337" i="32"/>
  <c r="E337" i="32"/>
  <c r="D337" i="32"/>
  <c r="C337" i="32"/>
  <c r="G335" i="32"/>
  <c r="F335" i="32"/>
  <c r="E335" i="32"/>
  <c r="D335" i="32"/>
  <c r="C335" i="32"/>
  <c r="G333" i="32"/>
  <c r="F333" i="32"/>
  <c r="E333" i="32"/>
  <c r="D333" i="32"/>
  <c r="C333" i="32"/>
  <c r="G331" i="32"/>
  <c r="F331" i="32"/>
  <c r="E331" i="32"/>
  <c r="D331" i="32"/>
  <c r="C331" i="32"/>
  <c r="G329" i="32"/>
  <c r="F329" i="32"/>
  <c r="E329" i="32"/>
  <c r="D329" i="32"/>
  <c r="C329" i="32"/>
  <c r="G327" i="32"/>
  <c r="F327" i="32"/>
  <c r="E327" i="32"/>
  <c r="D327" i="32"/>
  <c r="C327" i="32"/>
  <c r="G325" i="32"/>
  <c r="F325" i="32"/>
  <c r="E325" i="32"/>
  <c r="D325" i="32"/>
  <c r="C325" i="32"/>
  <c r="G323" i="32"/>
  <c r="F323" i="32"/>
  <c r="E323" i="32"/>
  <c r="D323" i="32"/>
  <c r="C323" i="32"/>
  <c r="G321" i="32"/>
  <c r="F321" i="32"/>
  <c r="E321" i="32"/>
  <c r="D321" i="32"/>
  <c r="C321" i="32"/>
  <c r="G319" i="32"/>
  <c r="F319" i="32"/>
  <c r="E319" i="32"/>
  <c r="D319" i="32"/>
  <c r="C319" i="32"/>
  <c r="G317" i="32"/>
  <c r="F317" i="32"/>
  <c r="E317" i="32"/>
  <c r="D317" i="32"/>
  <c r="C317" i="32"/>
  <c r="G315" i="32"/>
  <c r="F315" i="32"/>
  <c r="E315" i="32"/>
  <c r="D315" i="32"/>
  <c r="C315" i="32"/>
  <c r="G313" i="32"/>
  <c r="F313" i="32"/>
  <c r="E313" i="32"/>
  <c r="D313" i="32"/>
  <c r="C313" i="32"/>
  <c r="G311" i="32"/>
  <c r="F311" i="32"/>
  <c r="E311" i="32"/>
  <c r="D311" i="32"/>
  <c r="C311" i="32"/>
  <c r="G309" i="32"/>
  <c r="F309" i="32"/>
  <c r="E309" i="32"/>
  <c r="D309" i="32"/>
  <c r="C309" i="32"/>
  <c r="G307" i="32"/>
  <c r="F307" i="32"/>
  <c r="E307" i="32"/>
  <c r="D307" i="32"/>
  <c r="C307" i="32"/>
  <c r="G305" i="32"/>
  <c r="F305" i="32"/>
  <c r="E305" i="32"/>
  <c r="D305" i="32"/>
  <c r="C305" i="32"/>
  <c r="G303" i="32"/>
  <c r="F303" i="32"/>
  <c r="E303" i="32"/>
  <c r="D303" i="32"/>
  <c r="C303" i="32"/>
  <c r="G301" i="32"/>
  <c r="F301" i="32"/>
  <c r="E301" i="32"/>
  <c r="D301" i="32"/>
  <c r="C301" i="32"/>
  <c r="G299" i="32"/>
  <c r="F299" i="32"/>
  <c r="E299" i="32"/>
  <c r="D299" i="32"/>
  <c r="C299" i="32"/>
  <c r="G297" i="32"/>
  <c r="F297" i="32"/>
  <c r="E297" i="32"/>
  <c r="D297" i="32"/>
  <c r="C297" i="32"/>
  <c r="G295" i="32"/>
  <c r="F295" i="32"/>
  <c r="E295" i="32"/>
  <c r="D295" i="32"/>
  <c r="C295" i="32"/>
  <c r="G293" i="32"/>
  <c r="F293" i="32"/>
  <c r="E293" i="32"/>
  <c r="D293" i="32"/>
  <c r="C293" i="32"/>
  <c r="G291" i="32"/>
  <c r="F291" i="32"/>
  <c r="E291" i="32"/>
  <c r="D291" i="32"/>
  <c r="C291" i="32"/>
  <c r="G289" i="32"/>
  <c r="F289" i="32"/>
  <c r="E289" i="32"/>
  <c r="D289" i="32"/>
  <c r="C289" i="32"/>
  <c r="G287" i="32"/>
  <c r="F287" i="32"/>
  <c r="E287" i="32"/>
  <c r="D287" i="32"/>
  <c r="C287" i="32"/>
  <c r="G285" i="32"/>
  <c r="F285" i="32"/>
  <c r="E285" i="32"/>
  <c r="D285" i="32"/>
  <c r="C285" i="32"/>
  <c r="G283" i="32"/>
  <c r="F283" i="32"/>
  <c r="E283" i="32"/>
  <c r="D283" i="32"/>
  <c r="C283" i="32"/>
  <c r="G281" i="32"/>
  <c r="F281" i="32"/>
  <c r="E281" i="32"/>
  <c r="D281" i="32"/>
  <c r="C281" i="32"/>
  <c r="G279" i="32"/>
  <c r="F279" i="32"/>
  <c r="E279" i="32"/>
  <c r="D279" i="32"/>
  <c r="C279" i="32"/>
  <c r="G277" i="32"/>
  <c r="F277" i="32"/>
  <c r="E277" i="32"/>
  <c r="D277" i="32"/>
  <c r="C277" i="32"/>
  <c r="G275" i="32"/>
  <c r="F275" i="32"/>
  <c r="E275" i="32"/>
  <c r="D275" i="32"/>
  <c r="C275" i="32"/>
  <c r="G273" i="32"/>
  <c r="F273" i="32"/>
  <c r="E273" i="32"/>
  <c r="D273" i="32"/>
  <c r="C273" i="32"/>
  <c r="G271" i="32"/>
  <c r="F271" i="32"/>
  <c r="E271" i="32"/>
  <c r="D271" i="32"/>
  <c r="C271" i="32"/>
  <c r="G269" i="32"/>
  <c r="F269" i="32"/>
  <c r="E269" i="32"/>
  <c r="D269" i="32"/>
  <c r="C269" i="32"/>
  <c r="G267" i="32"/>
  <c r="F267" i="32"/>
  <c r="E267" i="32"/>
  <c r="D267" i="32"/>
  <c r="C267" i="32"/>
  <c r="G265" i="32"/>
  <c r="F265" i="32"/>
  <c r="E265" i="32"/>
  <c r="D265" i="32"/>
  <c r="C265" i="32"/>
  <c r="G263" i="32"/>
  <c r="F263" i="32"/>
  <c r="E263" i="32"/>
  <c r="D263" i="32"/>
  <c r="C263" i="32"/>
  <c r="G261" i="32"/>
  <c r="F261" i="32"/>
  <c r="E261" i="32"/>
  <c r="D261" i="32"/>
  <c r="C261" i="32"/>
  <c r="G259" i="32"/>
  <c r="F259" i="32"/>
  <c r="E259" i="32"/>
  <c r="D259" i="32"/>
  <c r="C259" i="32"/>
  <c r="G257" i="32"/>
  <c r="F257" i="32"/>
  <c r="E257" i="32"/>
  <c r="D257" i="32"/>
  <c r="C257" i="32"/>
  <c r="G255" i="32"/>
  <c r="F255" i="32"/>
  <c r="E255" i="32"/>
  <c r="D255" i="32"/>
  <c r="C255" i="32"/>
  <c r="G253" i="32"/>
  <c r="F253" i="32"/>
  <c r="E253" i="32"/>
  <c r="D253" i="32"/>
  <c r="C253" i="32"/>
  <c r="G251" i="32"/>
  <c r="F251" i="32"/>
  <c r="E251" i="32"/>
  <c r="D251" i="32"/>
  <c r="C251" i="32"/>
  <c r="G249" i="32"/>
  <c r="F249" i="32"/>
  <c r="E249" i="32"/>
  <c r="D249" i="32"/>
  <c r="C249" i="32"/>
  <c r="G247" i="32"/>
  <c r="F247" i="32"/>
  <c r="E247" i="32"/>
  <c r="D247" i="32"/>
  <c r="C247" i="32"/>
  <c r="G245" i="32"/>
  <c r="F245" i="32"/>
  <c r="E245" i="32"/>
  <c r="D245" i="32"/>
  <c r="C245" i="32"/>
  <c r="G243" i="32"/>
  <c r="F243" i="32"/>
  <c r="E243" i="32"/>
  <c r="D243" i="32"/>
  <c r="C243" i="32"/>
  <c r="G241" i="32"/>
  <c r="F241" i="32"/>
  <c r="E241" i="32"/>
  <c r="D241" i="32"/>
  <c r="C241" i="32"/>
  <c r="G239" i="32"/>
  <c r="F239" i="32"/>
  <c r="E239" i="32"/>
  <c r="D239" i="32"/>
  <c r="C239" i="32"/>
  <c r="G237" i="32"/>
  <c r="F237" i="32"/>
  <c r="E237" i="32"/>
  <c r="D237" i="32"/>
  <c r="C237" i="32"/>
  <c r="G235" i="32"/>
  <c r="F235" i="32"/>
  <c r="E235" i="32"/>
  <c r="D235" i="32"/>
  <c r="C235" i="32"/>
  <c r="G233" i="32"/>
  <c r="F233" i="32"/>
  <c r="E233" i="32"/>
  <c r="D233" i="32"/>
  <c r="C233" i="32"/>
  <c r="G231" i="32"/>
  <c r="F231" i="32"/>
  <c r="E231" i="32"/>
  <c r="D231" i="32"/>
  <c r="C231" i="32"/>
  <c r="G229" i="32"/>
  <c r="F229" i="32"/>
  <c r="E229" i="32"/>
  <c r="D229" i="32"/>
  <c r="C229" i="32"/>
  <c r="G227" i="32"/>
  <c r="F227" i="32"/>
  <c r="E227" i="32"/>
  <c r="D227" i="32"/>
  <c r="C227" i="32"/>
  <c r="G225" i="32"/>
  <c r="F225" i="32"/>
  <c r="E225" i="32"/>
  <c r="D225" i="32"/>
  <c r="C225" i="32"/>
  <c r="G223" i="32"/>
  <c r="F223" i="32"/>
  <c r="E223" i="32"/>
  <c r="D223" i="32"/>
  <c r="C223" i="32"/>
  <c r="G221" i="32"/>
  <c r="F221" i="32"/>
  <c r="E221" i="32"/>
  <c r="D221" i="32"/>
  <c r="C221" i="32"/>
  <c r="G219" i="32"/>
  <c r="F219" i="32"/>
  <c r="E219" i="32"/>
  <c r="D219" i="32"/>
  <c r="C219" i="32"/>
  <c r="G217" i="32"/>
  <c r="F217" i="32"/>
  <c r="E217" i="32"/>
  <c r="D217" i="32"/>
  <c r="C217" i="32"/>
  <c r="G215" i="32"/>
  <c r="F215" i="32"/>
  <c r="E215" i="32"/>
  <c r="D215" i="32"/>
  <c r="C215" i="32"/>
  <c r="G213" i="32"/>
  <c r="F213" i="32"/>
  <c r="E213" i="32"/>
  <c r="D213" i="32"/>
  <c r="C213" i="32"/>
  <c r="G211" i="32"/>
  <c r="F211" i="32"/>
  <c r="E211" i="32"/>
  <c r="D211" i="32"/>
  <c r="C211" i="32"/>
  <c r="G209" i="32"/>
  <c r="F209" i="32"/>
  <c r="E209" i="32"/>
  <c r="D209" i="32"/>
  <c r="C209" i="32"/>
  <c r="G207" i="32"/>
  <c r="F207" i="32"/>
  <c r="E207" i="32"/>
  <c r="D207" i="32"/>
  <c r="C207" i="32"/>
  <c r="G205" i="32"/>
  <c r="F205" i="32"/>
  <c r="E205" i="32"/>
  <c r="D205" i="32"/>
  <c r="C205" i="32"/>
  <c r="G203" i="32"/>
  <c r="F203" i="32"/>
  <c r="E203" i="32"/>
  <c r="D203" i="32"/>
  <c r="C203" i="32"/>
  <c r="G201" i="32"/>
  <c r="F201" i="32"/>
  <c r="E201" i="32"/>
  <c r="D201" i="32"/>
  <c r="C201" i="32"/>
  <c r="G199" i="32"/>
  <c r="F199" i="32"/>
  <c r="E199" i="32"/>
  <c r="D199" i="32"/>
  <c r="C199" i="32"/>
  <c r="G197" i="32"/>
  <c r="F197" i="32"/>
  <c r="E197" i="32"/>
  <c r="D197" i="32"/>
  <c r="C197" i="32"/>
  <c r="G195" i="32"/>
  <c r="F195" i="32"/>
  <c r="E195" i="32"/>
  <c r="D195" i="32"/>
  <c r="C195" i="32"/>
  <c r="G193" i="32"/>
  <c r="F193" i="32"/>
  <c r="E193" i="32"/>
  <c r="D193" i="32"/>
  <c r="C193" i="32"/>
  <c r="G191" i="32"/>
  <c r="F191" i="32"/>
  <c r="E191" i="32"/>
  <c r="D191" i="32"/>
  <c r="C191" i="32"/>
  <c r="G189" i="32"/>
  <c r="F189" i="32"/>
  <c r="E189" i="32"/>
  <c r="D189" i="32"/>
  <c r="C189" i="32"/>
  <c r="G187" i="32"/>
  <c r="F187" i="32"/>
  <c r="E187" i="32"/>
  <c r="D187" i="32"/>
  <c r="C187" i="32"/>
  <c r="G185" i="32"/>
  <c r="F185" i="32"/>
  <c r="E185" i="32"/>
  <c r="D185" i="32"/>
  <c r="C185" i="32"/>
  <c r="G183" i="32"/>
  <c r="F183" i="32"/>
  <c r="E183" i="32"/>
  <c r="D183" i="32"/>
  <c r="C183" i="32"/>
  <c r="G181" i="32"/>
  <c r="F181" i="32"/>
  <c r="E181" i="32"/>
  <c r="D181" i="32"/>
  <c r="C181" i="32"/>
  <c r="G179" i="32"/>
  <c r="F179" i="32"/>
  <c r="E179" i="32"/>
  <c r="D179" i="32"/>
  <c r="C179" i="32"/>
  <c r="G177" i="32"/>
  <c r="F177" i="32"/>
  <c r="E177" i="32"/>
  <c r="D177" i="32"/>
  <c r="C177" i="32"/>
  <c r="G175" i="32"/>
  <c r="F175" i="32"/>
  <c r="E175" i="32"/>
  <c r="D175" i="32"/>
  <c r="C175" i="32"/>
  <c r="G173" i="32"/>
  <c r="F173" i="32"/>
  <c r="E173" i="32"/>
  <c r="D173" i="32"/>
  <c r="C173" i="32"/>
  <c r="G171" i="32"/>
  <c r="F171" i="32"/>
  <c r="E171" i="32"/>
  <c r="D171" i="32"/>
  <c r="C171" i="32"/>
  <c r="G169" i="32"/>
  <c r="F169" i="32"/>
  <c r="E169" i="32"/>
  <c r="D169" i="32"/>
  <c r="C169" i="32"/>
  <c r="G167" i="32"/>
  <c r="F167" i="32"/>
  <c r="E167" i="32"/>
  <c r="D167" i="32"/>
  <c r="C167" i="32"/>
  <c r="G165" i="32"/>
  <c r="F165" i="32"/>
  <c r="E165" i="32"/>
  <c r="D165" i="32"/>
  <c r="C165" i="32"/>
  <c r="G163" i="32"/>
  <c r="F163" i="32"/>
  <c r="E163" i="32"/>
  <c r="D163" i="32"/>
  <c r="C163" i="32"/>
  <c r="G161" i="32"/>
  <c r="F161" i="32"/>
  <c r="E161" i="32"/>
  <c r="D161" i="32"/>
  <c r="C161" i="32"/>
  <c r="G159" i="32"/>
  <c r="F159" i="32"/>
  <c r="E159" i="32"/>
  <c r="D159" i="32"/>
  <c r="C159" i="32"/>
  <c r="G157" i="32"/>
  <c r="F157" i="32"/>
  <c r="E157" i="32"/>
  <c r="D157" i="32"/>
  <c r="C157" i="32"/>
  <c r="G155" i="32"/>
  <c r="F155" i="32"/>
  <c r="E155" i="32"/>
  <c r="D155" i="32"/>
  <c r="C155" i="32"/>
  <c r="G153" i="32"/>
  <c r="F153" i="32"/>
  <c r="E153" i="32"/>
  <c r="D153" i="32"/>
  <c r="C153" i="32"/>
  <c r="G151" i="32"/>
  <c r="F151" i="32"/>
  <c r="E151" i="32"/>
  <c r="D151" i="32"/>
  <c r="C151" i="32"/>
  <c r="G149" i="32"/>
  <c r="F149" i="32"/>
  <c r="E149" i="32"/>
  <c r="D149" i="32"/>
  <c r="C149" i="32"/>
  <c r="G147" i="32"/>
  <c r="F147" i="32"/>
  <c r="E147" i="32"/>
  <c r="D147" i="32"/>
  <c r="C147" i="32"/>
  <c r="G145" i="32"/>
  <c r="F145" i="32"/>
  <c r="E145" i="32"/>
  <c r="D145" i="32"/>
  <c r="C145" i="32"/>
  <c r="G143" i="32"/>
  <c r="F143" i="32"/>
  <c r="E143" i="32"/>
  <c r="D143" i="32"/>
  <c r="C143" i="32"/>
  <c r="G141" i="32"/>
  <c r="F141" i="32"/>
  <c r="E141" i="32"/>
  <c r="D141" i="32"/>
  <c r="C141" i="32"/>
  <c r="G139" i="32"/>
  <c r="F139" i="32"/>
  <c r="E139" i="32"/>
  <c r="D139" i="32"/>
  <c r="C139" i="32"/>
  <c r="G137" i="32"/>
  <c r="F137" i="32"/>
  <c r="E137" i="32"/>
  <c r="D137" i="32"/>
  <c r="C137" i="32"/>
  <c r="G135" i="32"/>
  <c r="F135" i="32"/>
  <c r="E135" i="32"/>
  <c r="D135" i="32"/>
  <c r="C135" i="32"/>
  <c r="G133" i="32"/>
  <c r="F133" i="32"/>
  <c r="E133" i="32"/>
  <c r="D133" i="32"/>
  <c r="C133" i="32"/>
  <c r="G131" i="32"/>
  <c r="F131" i="32"/>
  <c r="E131" i="32"/>
  <c r="D131" i="32"/>
  <c r="C131" i="32"/>
  <c r="G129" i="32"/>
  <c r="F129" i="32"/>
  <c r="E129" i="32"/>
  <c r="D129" i="32"/>
  <c r="C129" i="32"/>
  <c r="G127" i="32"/>
  <c r="F127" i="32"/>
  <c r="E127" i="32"/>
  <c r="D127" i="32"/>
  <c r="C127" i="32"/>
  <c r="G125" i="32"/>
  <c r="F125" i="32"/>
  <c r="E125" i="32"/>
  <c r="D125" i="32"/>
  <c r="C125" i="32"/>
  <c r="G123" i="32"/>
  <c r="F123" i="32"/>
  <c r="E123" i="32"/>
  <c r="D123" i="32"/>
  <c r="C123" i="32"/>
  <c r="G121" i="32"/>
  <c r="F121" i="32"/>
  <c r="E121" i="32"/>
  <c r="D121" i="32"/>
  <c r="C121" i="32"/>
  <c r="G119" i="32"/>
  <c r="F119" i="32"/>
  <c r="E119" i="32"/>
  <c r="D119" i="32"/>
  <c r="C119" i="32"/>
  <c r="G117" i="32"/>
  <c r="F117" i="32"/>
  <c r="E117" i="32"/>
  <c r="D117" i="32"/>
  <c r="C117" i="32"/>
  <c r="G115" i="32"/>
  <c r="F115" i="32"/>
  <c r="E115" i="32"/>
  <c r="D115" i="32"/>
  <c r="C115" i="32"/>
  <c r="G113" i="32"/>
  <c r="F113" i="32"/>
  <c r="E113" i="32"/>
  <c r="D113" i="32"/>
  <c r="C113" i="32"/>
  <c r="G111" i="32"/>
  <c r="F111" i="32"/>
  <c r="E111" i="32"/>
  <c r="D111" i="32"/>
  <c r="C111" i="32"/>
  <c r="G109" i="32"/>
  <c r="F109" i="32"/>
  <c r="E109" i="32"/>
  <c r="D109" i="32"/>
  <c r="C109" i="32"/>
  <c r="G107" i="32"/>
  <c r="F107" i="32"/>
  <c r="E107" i="32"/>
  <c r="D107" i="32"/>
  <c r="C107" i="32"/>
  <c r="G105" i="32"/>
  <c r="F105" i="32"/>
  <c r="E105" i="32"/>
  <c r="D105" i="32"/>
  <c r="C105" i="32"/>
  <c r="G103" i="32"/>
  <c r="F103" i="32"/>
  <c r="E103" i="32"/>
  <c r="D103" i="32"/>
  <c r="C103" i="32"/>
  <c r="G101" i="32"/>
  <c r="F101" i="32"/>
  <c r="E101" i="32"/>
  <c r="D101" i="32"/>
  <c r="C101" i="32"/>
  <c r="G99" i="32"/>
  <c r="F99" i="32"/>
  <c r="E99" i="32"/>
  <c r="D99" i="32"/>
  <c r="C99" i="32"/>
  <c r="G97" i="32"/>
  <c r="F97" i="32"/>
  <c r="E97" i="32"/>
  <c r="D97" i="32"/>
  <c r="C97" i="32"/>
  <c r="G95" i="32"/>
  <c r="F95" i="32"/>
  <c r="E95" i="32"/>
  <c r="D95" i="32"/>
  <c r="C95" i="32"/>
  <c r="G93" i="32"/>
  <c r="F93" i="32"/>
  <c r="E93" i="32"/>
  <c r="D93" i="32"/>
  <c r="C93" i="32"/>
  <c r="G91" i="32"/>
  <c r="F91" i="32"/>
  <c r="E91" i="32"/>
  <c r="D91" i="32"/>
  <c r="C91" i="32"/>
  <c r="G89" i="32"/>
  <c r="F89" i="32"/>
  <c r="E89" i="32"/>
  <c r="D89" i="32"/>
  <c r="C89" i="32"/>
  <c r="G87" i="32"/>
  <c r="F87" i="32"/>
  <c r="E87" i="32"/>
  <c r="D87" i="32"/>
  <c r="C87" i="32"/>
  <c r="G85" i="32"/>
  <c r="F85" i="32"/>
  <c r="E85" i="32"/>
  <c r="D85" i="32"/>
  <c r="C85" i="32"/>
  <c r="G83" i="32"/>
  <c r="F83" i="32"/>
  <c r="E83" i="32"/>
  <c r="D83" i="32"/>
  <c r="C83" i="32"/>
  <c r="G81" i="32"/>
  <c r="F81" i="32"/>
  <c r="E81" i="32"/>
  <c r="D81" i="32"/>
  <c r="C81" i="32"/>
  <c r="G79" i="32"/>
  <c r="F79" i="32"/>
  <c r="E79" i="32"/>
  <c r="D79" i="32"/>
  <c r="C79" i="32"/>
  <c r="G77" i="32"/>
  <c r="F77" i="32"/>
  <c r="E77" i="32"/>
  <c r="D77" i="32"/>
  <c r="C77" i="32"/>
  <c r="G75" i="32"/>
  <c r="F75" i="32"/>
  <c r="E75" i="32"/>
  <c r="D75" i="32"/>
  <c r="C75" i="32"/>
  <c r="G73" i="32"/>
  <c r="F73" i="32"/>
  <c r="E73" i="32"/>
  <c r="D73" i="32"/>
  <c r="C73" i="32"/>
  <c r="G71" i="32"/>
  <c r="F71" i="32"/>
  <c r="E71" i="32"/>
  <c r="D71" i="32"/>
  <c r="C71" i="32"/>
  <c r="G69" i="32"/>
  <c r="F69" i="32"/>
  <c r="E69" i="32"/>
  <c r="D69" i="32"/>
  <c r="C69" i="32"/>
  <c r="G67" i="32"/>
  <c r="F67" i="32"/>
  <c r="E67" i="32"/>
  <c r="D67" i="32"/>
  <c r="C67" i="32"/>
  <c r="G65" i="32"/>
  <c r="F65" i="32"/>
  <c r="E65" i="32"/>
  <c r="D65" i="32"/>
  <c r="C65" i="32"/>
  <c r="G63" i="32"/>
  <c r="F63" i="32"/>
  <c r="E63" i="32"/>
  <c r="D63" i="32"/>
  <c r="C63" i="32"/>
  <c r="G61" i="32"/>
  <c r="F61" i="32"/>
  <c r="E61" i="32"/>
  <c r="D61" i="32"/>
  <c r="C61" i="32"/>
  <c r="G59" i="32"/>
  <c r="F59" i="32"/>
  <c r="E59" i="32"/>
  <c r="D59" i="32"/>
  <c r="C59" i="32"/>
  <c r="G57" i="32"/>
  <c r="F57" i="32"/>
  <c r="E57" i="32"/>
  <c r="D57" i="32"/>
  <c r="C57" i="32"/>
  <c r="G55" i="32"/>
  <c r="F55" i="32"/>
  <c r="E55" i="32"/>
  <c r="D55" i="32"/>
  <c r="C55" i="32"/>
  <c r="G53" i="32"/>
  <c r="F53" i="32"/>
  <c r="E53" i="32"/>
  <c r="D53" i="32"/>
  <c r="C53" i="32"/>
  <c r="G51" i="32"/>
  <c r="F51" i="32"/>
  <c r="E51" i="32"/>
  <c r="D51" i="32"/>
  <c r="C51" i="32"/>
  <c r="G49" i="32"/>
  <c r="F49" i="32"/>
  <c r="E49" i="32"/>
  <c r="D49" i="32"/>
  <c r="C49" i="32"/>
  <c r="G47" i="32"/>
  <c r="F47" i="32"/>
  <c r="E47" i="32"/>
  <c r="D47" i="32"/>
  <c r="C47" i="32"/>
  <c r="G45" i="32"/>
  <c r="F45" i="32"/>
  <c r="E45" i="32"/>
  <c r="D45" i="32"/>
  <c r="C45" i="32"/>
  <c r="G43" i="32"/>
  <c r="F43" i="32"/>
  <c r="E43" i="32"/>
  <c r="D43" i="32"/>
  <c r="C43" i="32"/>
  <c r="G41" i="32"/>
  <c r="F41" i="32"/>
  <c r="E41" i="32"/>
  <c r="D41" i="32"/>
  <c r="C41" i="32"/>
  <c r="G39" i="32"/>
  <c r="F39" i="32"/>
  <c r="E39" i="32"/>
  <c r="D39" i="32"/>
  <c r="C39" i="32"/>
  <c r="G37" i="32"/>
  <c r="F37" i="32"/>
  <c r="E37" i="32"/>
  <c r="D37" i="32"/>
  <c r="C37" i="32"/>
  <c r="G35" i="32"/>
  <c r="F35" i="32"/>
  <c r="E35" i="32"/>
  <c r="D35" i="32"/>
  <c r="C35" i="32"/>
  <c r="G33" i="32"/>
  <c r="F33" i="32"/>
  <c r="E33" i="32"/>
  <c r="D33" i="32"/>
  <c r="C33" i="32"/>
  <c r="G31" i="32"/>
  <c r="F31" i="32"/>
  <c r="E31" i="32"/>
  <c r="D31" i="32"/>
  <c r="C31" i="32"/>
  <c r="G29" i="32"/>
  <c r="F29" i="32"/>
  <c r="E29" i="32"/>
  <c r="D29" i="32"/>
  <c r="C29" i="32"/>
  <c r="G27" i="32"/>
  <c r="F27" i="32"/>
  <c r="E27" i="32"/>
  <c r="D27" i="32"/>
  <c r="C27" i="32"/>
  <c r="G25" i="32"/>
  <c r="F25" i="32"/>
  <c r="E25" i="32"/>
  <c r="D25" i="32"/>
  <c r="C25" i="32"/>
  <c r="G23" i="32"/>
  <c r="F23" i="32"/>
  <c r="E23" i="32"/>
  <c r="D23" i="32"/>
  <c r="C23" i="32"/>
  <c r="G21" i="32"/>
  <c r="F21" i="32"/>
  <c r="E21" i="32"/>
  <c r="D21" i="32"/>
  <c r="C21" i="32"/>
  <c r="G19" i="32"/>
  <c r="F19" i="32"/>
  <c r="E19" i="32"/>
  <c r="D19" i="32"/>
  <c r="C19" i="32"/>
  <c r="G17" i="32"/>
  <c r="F17" i="32"/>
  <c r="E17" i="32"/>
  <c r="D17" i="32"/>
  <c r="C17" i="32"/>
  <c r="G15" i="32"/>
  <c r="F15" i="32"/>
  <c r="E15" i="32"/>
  <c r="D15" i="32"/>
  <c r="C15" i="32"/>
  <c r="G13" i="32"/>
  <c r="F13" i="32"/>
  <c r="E13" i="32"/>
  <c r="D13" i="32"/>
  <c r="C13" i="32"/>
  <c r="O273" i="40" l="1"/>
  <c r="O271" i="40"/>
  <c r="O269" i="40"/>
  <c r="O267" i="40"/>
  <c r="O265" i="40"/>
  <c r="O263" i="40"/>
  <c r="O261" i="40"/>
  <c r="O259" i="40"/>
  <c r="O257" i="40"/>
  <c r="O59" i="40"/>
  <c r="O57" i="40"/>
  <c r="O55" i="40"/>
  <c r="O53" i="40"/>
  <c r="O51" i="40"/>
  <c r="O49" i="40"/>
  <c r="O47" i="40"/>
  <c r="O45" i="40"/>
  <c r="O43" i="40"/>
  <c r="O41" i="40"/>
  <c r="O473" i="40"/>
  <c r="O471" i="40"/>
  <c r="O469" i="40"/>
  <c r="O467" i="40"/>
  <c r="O465" i="40"/>
  <c r="O463" i="40"/>
  <c r="O461" i="40"/>
  <c r="O459" i="40"/>
  <c r="O457" i="40"/>
  <c r="O455" i="40"/>
  <c r="O453" i="40"/>
  <c r="O451" i="40"/>
  <c r="O449" i="40"/>
  <c r="O447" i="40"/>
  <c r="O445" i="40"/>
  <c r="O443" i="40"/>
  <c r="O441" i="40"/>
  <c r="O439" i="40"/>
  <c r="O437" i="40"/>
  <c r="O435" i="40"/>
  <c r="O433" i="40"/>
  <c r="O431" i="40"/>
  <c r="O429" i="40"/>
  <c r="O427" i="40"/>
  <c r="O425" i="40"/>
  <c r="O423" i="40"/>
  <c r="O421" i="40"/>
  <c r="O419" i="40"/>
  <c r="O417" i="40"/>
  <c r="O415" i="40"/>
  <c r="O413" i="40"/>
  <c r="O411" i="40"/>
  <c r="O409" i="40"/>
  <c r="O407" i="40"/>
  <c r="O405" i="40"/>
  <c r="O403" i="40"/>
  <c r="O401" i="40"/>
  <c r="O399" i="40"/>
  <c r="O397" i="40"/>
  <c r="O395" i="40"/>
  <c r="O393" i="40"/>
  <c r="O391" i="40"/>
  <c r="O389" i="40"/>
  <c r="O387" i="40"/>
  <c r="O385" i="40"/>
  <c r="O383" i="40"/>
  <c r="O381" i="40"/>
  <c r="O379" i="40"/>
  <c r="O377" i="40"/>
  <c r="O375" i="40"/>
  <c r="O373" i="40"/>
  <c r="O371" i="40"/>
  <c r="O369" i="40"/>
  <c r="O367" i="40"/>
  <c r="O365" i="40"/>
  <c r="O363" i="40"/>
  <c r="O361" i="40"/>
  <c r="O359" i="40"/>
  <c r="O357" i="40"/>
  <c r="O355" i="40"/>
  <c r="O353" i="40"/>
  <c r="O351" i="40"/>
  <c r="O349" i="40"/>
  <c r="O347" i="40"/>
  <c r="O345" i="40"/>
  <c r="O343" i="40"/>
  <c r="O341" i="40"/>
  <c r="O339" i="40"/>
  <c r="O337" i="40"/>
  <c r="O335" i="40"/>
  <c r="O333" i="40"/>
  <c r="O331" i="40"/>
  <c r="O329" i="40"/>
  <c r="O327" i="40"/>
  <c r="O325" i="40"/>
  <c r="O323" i="40"/>
  <c r="O321" i="40"/>
  <c r="O319" i="40"/>
  <c r="O317" i="40"/>
  <c r="O315" i="40"/>
  <c r="O313" i="40"/>
  <c r="O311" i="40"/>
  <c r="O309" i="40"/>
  <c r="O307" i="40"/>
  <c r="O305" i="40"/>
  <c r="O303" i="40"/>
  <c r="O301" i="40"/>
  <c r="O299" i="40"/>
  <c r="O297" i="40"/>
  <c r="O295" i="40"/>
  <c r="O293" i="40"/>
  <c r="O291" i="40"/>
  <c r="O289" i="40"/>
  <c r="O287" i="40"/>
  <c r="O285" i="40"/>
  <c r="O283" i="40"/>
  <c r="O281" i="40"/>
  <c r="O279" i="40"/>
  <c r="O277" i="40"/>
  <c r="O275" i="40"/>
  <c r="O255" i="40"/>
  <c r="O253" i="40"/>
  <c r="O251" i="40"/>
  <c r="O249" i="40"/>
  <c r="O247" i="40"/>
  <c r="O245" i="40"/>
  <c r="O243" i="40"/>
  <c r="O241" i="40"/>
  <c r="O239" i="40"/>
  <c r="O237" i="40"/>
  <c r="O235" i="40"/>
  <c r="O233" i="40"/>
  <c r="O231" i="40"/>
  <c r="O229" i="40"/>
  <c r="O227" i="40"/>
  <c r="O225" i="40"/>
  <c r="O223" i="40"/>
  <c r="O221" i="40"/>
  <c r="O219" i="40"/>
  <c r="O217" i="40"/>
  <c r="O215" i="40"/>
  <c r="O213" i="40"/>
  <c r="O211" i="40"/>
  <c r="O209" i="40"/>
  <c r="O207" i="40"/>
  <c r="O205" i="40"/>
  <c r="O203" i="40"/>
  <c r="O201" i="40"/>
  <c r="O199" i="40"/>
  <c r="O197" i="40"/>
  <c r="O195" i="40"/>
  <c r="O193" i="40"/>
  <c r="O191" i="40"/>
  <c r="O189" i="40"/>
  <c r="O187" i="40"/>
  <c r="O185" i="40"/>
  <c r="O183" i="40"/>
  <c r="O181" i="40"/>
  <c r="O179" i="40"/>
  <c r="O177" i="40"/>
  <c r="O175" i="40"/>
  <c r="O173" i="40"/>
  <c r="O171" i="40"/>
  <c r="O169" i="40"/>
  <c r="O167" i="40"/>
  <c r="O165" i="40"/>
  <c r="O163" i="40"/>
  <c r="O161" i="40"/>
  <c r="O159" i="40"/>
  <c r="O157" i="40"/>
  <c r="O155" i="40"/>
  <c r="O153" i="40"/>
  <c r="O151" i="40"/>
  <c r="O149" i="40"/>
  <c r="O147" i="40"/>
  <c r="O145" i="40"/>
  <c r="O143" i="40"/>
  <c r="O141" i="40"/>
  <c r="O139" i="40"/>
  <c r="O137" i="40"/>
  <c r="O135" i="40"/>
  <c r="O133" i="40"/>
  <c r="O131" i="40"/>
  <c r="O129" i="40"/>
  <c r="O127" i="40"/>
  <c r="O125" i="40"/>
  <c r="O123" i="40"/>
  <c r="O121" i="40"/>
  <c r="O119" i="40"/>
  <c r="O117" i="40"/>
  <c r="O115" i="40"/>
  <c r="O113" i="40"/>
  <c r="O111" i="40"/>
  <c r="O109" i="40"/>
  <c r="O107" i="40"/>
  <c r="O105" i="40"/>
  <c r="O103" i="40"/>
  <c r="O101" i="40"/>
  <c r="O99" i="40"/>
  <c r="O97" i="40"/>
  <c r="O95" i="40"/>
  <c r="O93" i="40"/>
  <c r="O91" i="40"/>
  <c r="O89" i="40"/>
  <c r="O87" i="40"/>
  <c r="O85" i="40"/>
  <c r="O83" i="40"/>
  <c r="O81" i="40"/>
  <c r="O79" i="40"/>
  <c r="O77" i="40"/>
  <c r="O75" i="40"/>
  <c r="O73" i="40"/>
  <c r="O71" i="40"/>
  <c r="O69" i="40"/>
  <c r="O67" i="40"/>
  <c r="O65" i="40"/>
  <c r="O63" i="40"/>
  <c r="O61" i="40"/>
  <c r="O39" i="40"/>
  <c r="O37" i="40"/>
  <c r="O35" i="40"/>
  <c r="O33" i="40"/>
  <c r="O31" i="40"/>
  <c r="O29" i="40"/>
  <c r="O27" i="40"/>
  <c r="O25" i="40"/>
  <c r="O23" i="40"/>
  <c r="O21" i="40"/>
  <c r="O19" i="40"/>
  <c r="O17" i="40"/>
  <c r="O37" i="37"/>
  <c r="O35" i="37"/>
  <c r="O33" i="37"/>
  <c r="O15" i="40"/>
  <c r="O13" i="40"/>
  <c r="O471" i="38"/>
  <c r="O327" i="38"/>
  <c r="O325" i="38"/>
  <c r="O323" i="38"/>
  <c r="O321" i="38"/>
  <c r="O319" i="38"/>
  <c r="O317" i="38"/>
  <c r="O315" i="38"/>
  <c r="O313" i="38"/>
  <c r="O311" i="38"/>
  <c r="O309" i="38"/>
  <c r="O307" i="38"/>
  <c r="O305" i="38"/>
  <c r="O303" i="38"/>
  <c r="O301" i="38"/>
  <c r="O299" i="38"/>
  <c r="O297" i="38"/>
  <c r="O295" i="38"/>
  <c r="O293" i="38"/>
  <c r="O291" i="38"/>
  <c r="O289" i="38"/>
  <c r="O287" i="38"/>
  <c r="O285" i="38"/>
  <c r="O283" i="38"/>
  <c r="O281" i="38"/>
  <c r="O279" i="38"/>
  <c r="O277" i="38"/>
  <c r="O275" i="38"/>
  <c r="O273" i="38"/>
  <c r="O271" i="38"/>
  <c r="O269" i="38"/>
  <c r="O267" i="38"/>
  <c r="O265" i="38"/>
  <c r="O263" i="38"/>
  <c r="O261" i="38"/>
  <c r="O259" i="38"/>
  <c r="O257" i="38"/>
  <c r="O255" i="38"/>
  <c r="O253" i="38"/>
  <c r="O329" i="38"/>
  <c r="O469" i="38"/>
  <c r="O467" i="38"/>
  <c r="O465" i="38"/>
  <c r="O463" i="38"/>
  <c r="O461" i="38"/>
  <c r="O459" i="38"/>
  <c r="O457" i="38"/>
  <c r="O455" i="38"/>
  <c r="O453" i="38"/>
  <c r="O451" i="38"/>
  <c r="O449" i="38"/>
  <c r="O447" i="38"/>
  <c r="O445" i="38"/>
  <c r="O443" i="38"/>
  <c r="O441" i="38"/>
  <c r="O439" i="38"/>
  <c r="O437" i="38"/>
  <c r="O435" i="38"/>
  <c r="O433" i="38"/>
  <c r="O431" i="38"/>
  <c r="O429" i="38"/>
  <c r="O427" i="38"/>
  <c r="O425" i="38"/>
  <c r="O423" i="38"/>
  <c r="O421" i="38"/>
  <c r="O419" i="38"/>
  <c r="O417" i="38"/>
  <c r="O415" i="38"/>
  <c r="O413" i="38"/>
  <c r="O411" i="38"/>
  <c r="O409" i="38"/>
  <c r="O407" i="38"/>
  <c r="O405" i="38"/>
  <c r="O403" i="38"/>
  <c r="O401" i="38"/>
  <c r="O399" i="38"/>
  <c r="O397" i="38"/>
  <c r="O395" i="38"/>
  <c r="O393" i="38"/>
  <c r="O391" i="38"/>
  <c r="O389" i="38"/>
  <c r="O387" i="38"/>
  <c r="O385" i="38"/>
  <c r="O383" i="38"/>
  <c r="O381" i="38"/>
  <c r="O379" i="38"/>
  <c r="O377" i="38"/>
  <c r="O375" i="38"/>
  <c r="O373" i="38"/>
  <c r="O371" i="38"/>
  <c r="O369" i="38"/>
  <c r="O367" i="38"/>
  <c r="O365" i="38"/>
  <c r="O363" i="38"/>
  <c r="O361" i="38"/>
  <c r="O359" i="38"/>
  <c r="O357" i="38"/>
  <c r="O355" i="38"/>
  <c r="O353" i="38"/>
  <c r="O351" i="38"/>
  <c r="O349" i="38"/>
  <c r="O347" i="38"/>
  <c r="O345" i="38"/>
  <c r="O343" i="38"/>
  <c r="O341" i="38"/>
  <c r="O339" i="38"/>
  <c r="O337" i="38"/>
  <c r="O335" i="38"/>
  <c r="O333" i="38"/>
  <c r="O331" i="38"/>
  <c r="O251" i="38"/>
  <c r="O249" i="38"/>
  <c r="O247" i="38"/>
  <c r="O245" i="38"/>
  <c r="O243" i="38"/>
  <c r="O241" i="38"/>
  <c r="O239" i="38"/>
  <c r="O237" i="38"/>
  <c r="O235" i="38"/>
  <c r="O233" i="38"/>
  <c r="O231" i="38"/>
  <c r="O229" i="38"/>
  <c r="O227" i="38"/>
  <c r="O225" i="38"/>
  <c r="O223" i="38"/>
  <c r="O221" i="38"/>
  <c r="O219" i="38"/>
  <c r="O217" i="38"/>
  <c r="O215" i="38"/>
  <c r="O213" i="38"/>
  <c r="O211" i="38"/>
  <c r="O209" i="38"/>
  <c r="O207" i="38"/>
  <c r="O205" i="38"/>
  <c r="O203" i="38"/>
  <c r="O201" i="38"/>
  <c r="O199" i="38"/>
  <c r="O197" i="38"/>
  <c r="O195" i="38"/>
  <c r="O193" i="38"/>
  <c r="O191" i="38"/>
  <c r="O189" i="38"/>
  <c r="O187" i="38"/>
  <c r="O185" i="38"/>
  <c r="O183" i="38"/>
  <c r="O181" i="38"/>
  <c r="O179" i="38"/>
  <c r="O177" i="38"/>
  <c r="O175" i="38"/>
  <c r="O173" i="38"/>
  <c r="O171" i="38"/>
  <c r="O169" i="38"/>
  <c r="O167" i="38"/>
  <c r="O165" i="38"/>
  <c r="O163" i="38"/>
  <c r="O161" i="38"/>
  <c r="O159" i="38"/>
  <c r="O157" i="38"/>
  <c r="O155" i="38"/>
  <c r="O153" i="38"/>
  <c r="O151" i="38"/>
  <c r="O149" i="38"/>
  <c r="O147" i="38"/>
  <c r="O145" i="38"/>
  <c r="O143" i="38"/>
  <c r="O141" i="38"/>
  <c r="O139" i="38"/>
  <c r="O137" i="38"/>
  <c r="O135" i="38"/>
  <c r="O133" i="38"/>
  <c r="O131" i="38"/>
  <c r="O129" i="38"/>
  <c r="O127" i="38"/>
  <c r="O125" i="38"/>
  <c r="O123" i="38"/>
  <c r="O121" i="38"/>
  <c r="O119" i="38"/>
  <c r="O117" i="38"/>
  <c r="O115" i="38"/>
  <c r="O113" i="38"/>
  <c r="O111" i="38"/>
  <c r="O109" i="38"/>
  <c r="O107" i="38"/>
  <c r="O105" i="38"/>
  <c r="O103" i="38"/>
  <c r="O101" i="38"/>
  <c r="O99" i="38"/>
  <c r="O97" i="38"/>
  <c r="O95" i="38"/>
  <c r="O93" i="38"/>
  <c r="O91" i="38"/>
  <c r="O89" i="38"/>
  <c r="O87" i="38"/>
  <c r="O85" i="38"/>
  <c r="O83" i="38"/>
  <c r="O81" i="38"/>
  <c r="O79" i="38"/>
  <c r="O77" i="38"/>
  <c r="O75" i="38"/>
  <c r="O73" i="38"/>
  <c r="O71" i="38"/>
  <c r="O69" i="38"/>
  <c r="O67" i="38"/>
  <c r="O65" i="38"/>
  <c r="O63" i="38"/>
  <c r="O61" i="38"/>
  <c r="O59" i="38"/>
  <c r="O57" i="38"/>
  <c r="O55" i="38"/>
  <c r="O53" i="38"/>
  <c r="O51" i="38"/>
  <c r="O49" i="38"/>
  <c r="O47" i="38"/>
  <c r="O45" i="38"/>
  <c r="O43" i="38"/>
  <c r="O41" i="38"/>
  <c r="O39" i="38"/>
  <c r="O37" i="38"/>
  <c r="O35" i="38"/>
  <c r="O33" i="38"/>
  <c r="O31" i="38"/>
  <c r="O29" i="38"/>
  <c r="O27" i="38"/>
  <c r="O25" i="38"/>
  <c r="O23" i="38"/>
  <c r="O21" i="38"/>
  <c r="O19" i="38"/>
  <c r="O17" i="38"/>
  <c r="O473" i="38"/>
  <c r="O15" i="38"/>
  <c r="O13" i="38"/>
  <c r="O471" i="37"/>
  <c r="O467" i="37"/>
  <c r="O265" i="37"/>
  <c r="O263" i="37"/>
  <c r="O261" i="37"/>
  <c r="O251" i="37"/>
  <c r="O249" i="37"/>
  <c r="O59" i="37"/>
  <c r="O57" i="37"/>
  <c r="O55" i="37"/>
  <c r="O53" i="37"/>
  <c r="O51" i="37"/>
  <c r="O49" i="37"/>
  <c r="O47" i="37"/>
  <c r="O45" i="37"/>
  <c r="O43" i="37"/>
  <c r="O41" i="37"/>
  <c r="O473" i="37"/>
  <c r="O469" i="37"/>
  <c r="O465" i="37"/>
  <c r="O463" i="37"/>
  <c r="O461" i="37"/>
  <c r="O459" i="37"/>
  <c r="O457" i="37"/>
  <c r="O455" i="37"/>
  <c r="O453" i="37"/>
  <c r="O451" i="37"/>
  <c r="O449" i="37"/>
  <c r="O447" i="37"/>
  <c r="O445" i="37"/>
  <c r="O443" i="37"/>
  <c r="O441" i="37"/>
  <c r="O439" i="37"/>
  <c r="O437" i="37"/>
  <c r="O435" i="37"/>
  <c r="O433" i="37"/>
  <c r="O431" i="37"/>
  <c r="O429" i="37"/>
  <c r="O427" i="37"/>
  <c r="O425" i="37"/>
  <c r="O423" i="37"/>
  <c r="O421" i="37"/>
  <c r="O419" i="37"/>
  <c r="O417" i="37"/>
  <c r="O415" i="37"/>
  <c r="O413" i="37"/>
  <c r="O411" i="37"/>
  <c r="O409" i="37"/>
  <c r="O407" i="37"/>
  <c r="O405" i="37"/>
  <c r="O403" i="37"/>
  <c r="O401" i="37"/>
  <c r="O399" i="37"/>
  <c r="O397" i="37"/>
  <c r="O395" i="37"/>
  <c r="O393" i="37"/>
  <c r="O391" i="37"/>
  <c r="O389" i="37"/>
  <c r="O387" i="37"/>
  <c r="O385" i="37"/>
  <c r="O383" i="37"/>
  <c r="O381" i="37"/>
  <c r="O379" i="37"/>
  <c r="O377" i="37"/>
  <c r="O375" i="37"/>
  <c r="O373" i="37"/>
  <c r="O371" i="37"/>
  <c r="O369" i="37"/>
  <c r="O367" i="37"/>
  <c r="O365" i="37"/>
  <c r="O363" i="37"/>
  <c r="O361" i="37"/>
  <c r="O359" i="37"/>
  <c r="O357" i="37"/>
  <c r="O355" i="37"/>
  <c r="O353" i="37"/>
  <c r="O351" i="37"/>
  <c r="O349" i="37"/>
  <c r="O347" i="37"/>
  <c r="O345" i="37"/>
  <c r="O343" i="37"/>
  <c r="O341" i="37"/>
  <c r="O339" i="37"/>
  <c r="O337" i="37"/>
  <c r="O335" i="37"/>
  <c r="O333" i="37"/>
  <c r="O331" i="37"/>
  <c r="O329" i="37"/>
  <c r="O327" i="37"/>
  <c r="O325" i="37"/>
  <c r="O323" i="37"/>
  <c r="O321" i="37"/>
  <c r="O319" i="37"/>
  <c r="O317" i="37"/>
  <c r="O315" i="37"/>
  <c r="O313" i="37"/>
  <c r="O311" i="37"/>
  <c r="O309" i="37"/>
  <c r="O307" i="37"/>
  <c r="O305" i="37"/>
  <c r="O303" i="37"/>
  <c r="O301" i="37"/>
  <c r="O299" i="37"/>
  <c r="O297" i="37"/>
  <c r="O295" i="37"/>
  <c r="O293" i="37"/>
  <c r="O291" i="37"/>
  <c r="O289" i="37"/>
  <c r="O287" i="37"/>
  <c r="O285" i="37"/>
  <c r="O283" i="37"/>
  <c r="O281" i="37"/>
  <c r="O279" i="37"/>
  <c r="O277" i="37"/>
  <c r="O275" i="37"/>
  <c r="O273" i="37"/>
  <c r="O271" i="37"/>
  <c r="O269" i="37"/>
  <c r="O267" i="37"/>
  <c r="O259" i="37"/>
  <c r="O257" i="37"/>
  <c r="O255" i="37"/>
  <c r="O253" i="37"/>
  <c r="O247" i="37"/>
  <c r="O245" i="37"/>
  <c r="O243" i="37"/>
  <c r="O241" i="37"/>
  <c r="O239" i="37"/>
  <c r="O237" i="37"/>
  <c r="O235" i="37"/>
  <c r="O233" i="37"/>
  <c r="O231" i="37"/>
  <c r="O229" i="37"/>
  <c r="O227" i="37"/>
  <c r="O225" i="37"/>
  <c r="O223" i="37"/>
  <c r="O221" i="37"/>
  <c r="O219" i="37"/>
  <c r="O217" i="37"/>
  <c r="O215" i="37"/>
  <c r="O213" i="37"/>
  <c r="O211" i="37"/>
  <c r="O209" i="37"/>
  <c r="O207" i="37"/>
  <c r="O205" i="37"/>
  <c r="O203" i="37"/>
  <c r="O201" i="37"/>
  <c r="O199" i="37"/>
  <c r="O197" i="37"/>
  <c r="O195" i="37"/>
  <c r="O193" i="37"/>
  <c r="O191" i="37"/>
  <c r="O189" i="37"/>
  <c r="O187" i="37"/>
  <c r="O185" i="37"/>
  <c r="O183" i="37"/>
  <c r="O181" i="37"/>
  <c r="O179" i="37"/>
  <c r="O177" i="37"/>
  <c r="O175" i="37"/>
  <c r="O173" i="37"/>
  <c r="O171" i="37"/>
  <c r="O169" i="37"/>
  <c r="O167" i="37"/>
  <c r="O165" i="37"/>
  <c r="O163" i="37"/>
  <c r="O161" i="37"/>
  <c r="O159" i="37"/>
  <c r="O157" i="37"/>
  <c r="O155" i="37"/>
  <c r="O153" i="37"/>
  <c r="O151" i="37"/>
  <c r="O149" i="37"/>
  <c r="O147" i="37"/>
  <c r="O145" i="37"/>
  <c r="O143" i="37"/>
  <c r="O141" i="37"/>
  <c r="O139" i="37"/>
  <c r="O137" i="37"/>
  <c r="O135" i="37"/>
  <c r="O133" i="37"/>
  <c r="O131" i="37"/>
  <c r="O129" i="37"/>
  <c r="O127" i="37"/>
  <c r="O125" i="37"/>
  <c r="O123" i="37"/>
  <c r="O121" i="37"/>
  <c r="O119" i="37"/>
  <c r="O117" i="37"/>
  <c r="O115" i="37"/>
  <c r="O113" i="37"/>
  <c r="O111" i="37"/>
  <c r="O109" i="37"/>
  <c r="O107" i="37"/>
  <c r="O105" i="37"/>
  <c r="O103" i="37"/>
  <c r="O101" i="37"/>
  <c r="O99" i="37"/>
  <c r="O97" i="37"/>
  <c r="O95" i="37"/>
  <c r="O93" i="37"/>
  <c r="O91" i="37"/>
  <c r="O89" i="37"/>
  <c r="O87" i="37"/>
  <c r="O85" i="37"/>
  <c r="O83" i="37"/>
  <c r="O81" i="37"/>
  <c r="O79" i="37"/>
  <c r="O77" i="37"/>
  <c r="O75" i="37"/>
  <c r="O73" i="37"/>
  <c r="O71" i="37"/>
  <c r="O69" i="37"/>
  <c r="O67" i="37"/>
  <c r="O65" i="37"/>
  <c r="O63" i="37"/>
  <c r="O61" i="37"/>
  <c r="O39" i="37"/>
  <c r="O31" i="37"/>
  <c r="O29" i="37"/>
  <c r="O27" i="37"/>
  <c r="O25" i="37"/>
  <c r="O23" i="37"/>
  <c r="O21" i="37"/>
  <c r="O19" i="37"/>
  <c r="O17" i="37"/>
  <c r="O15" i="37"/>
  <c r="O13" i="37"/>
  <c r="O245" i="35"/>
  <c r="O13" i="36"/>
  <c r="O13" i="35"/>
  <c r="O13" i="34"/>
  <c r="O247" i="35"/>
  <c r="O473" i="35"/>
  <c r="O471" i="35"/>
  <c r="O469" i="35"/>
  <c r="O467" i="35"/>
  <c r="O465" i="35"/>
  <c r="O463" i="35"/>
  <c r="O461" i="35"/>
  <c r="O459" i="35"/>
  <c r="O255" i="35"/>
  <c r="O243" i="35"/>
  <c r="O27" i="35"/>
  <c r="O25" i="35"/>
  <c r="O457" i="35"/>
  <c r="O455" i="35"/>
  <c r="O453" i="35"/>
  <c r="O451" i="35"/>
  <c r="O449" i="35"/>
  <c r="O447" i="35"/>
  <c r="O445" i="35"/>
  <c r="O443" i="35"/>
  <c r="O441" i="35"/>
  <c r="O439" i="35"/>
  <c r="O437" i="35"/>
  <c r="O435" i="35"/>
  <c r="O433" i="35"/>
  <c r="O431" i="35"/>
  <c r="O429" i="35"/>
  <c r="O427" i="35"/>
  <c r="O425" i="35"/>
  <c r="O423" i="35"/>
  <c r="O421" i="35"/>
  <c r="O419" i="35"/>
  <c r="O417" i="35"/>
  <c r="O415" i="35"/>
  <c r="O413" i="35"/>
  <c r="O411" i="35"/>
  <c r="O409" i="35"/>
  <c r="O407" i="35"/>
  <c r="O405" i="35"/>
  <c r="O403" i="35"/>
  <c r="O401" i="35"/>
  <c r="O399" i="35"/>
  <c r="O397" i="35"/>
  <c r="O395" i="35"/>
  <c r="O393" i="35"/>
  <c r="O391" i="35"/>
  <c r="O389" i="35"/>
  <c r="O387" i="35"/>
  <c r="O385" i="35"/>
  <c r="O383" i="35"/>
  <c r="O381" i="35"/>
  <c r="O379" i="35"/>
  <c r="O377" i="35"/>
  <c r="O375" i="35"/>
  <c r="O373" i="35"/>
  <c r="O371" i="35"/>
  <c r="O369" i="35"/>
  <c r="O367" i="35"/>
  <c r="O365" i="35"/>
  <c r="O363" i="35"/>
  <c r="O361" i="35"/>
  <c r="O359" i="35"/>
  <c r="O357" i="35"/>
  <c r="O355" i="35"/>
  <c r="O353" i="35"/>
  <c r="O351" i="35"/>
  <c r="O349" i="35"/>
  <c r="O347" i="35"/>
  <c r="O345" i="35"/>
  <c r="O343" i="35"/>
  <c r="O341" i="35"/>
  <c r="O339" i="35"/>
  <c r="O337" i="35"/>
  <c r="O335" i="35"/>
  <c r="O333" i="35"/>
  <c r="O331" i="35"/>
  <c r="O329" i="35"/>
  <c r="O327" i="35"/>
  <c r="O325" i="35"/>
  <c r="O323" i="35"/>
  <c r="O321" i="35"/>
  <c r="O319" i="35"/>
  <c r="O317" i="35"/>
  <c r="O315" i="35"/>
  <c r="O313" i="35"/>
  <c r="O311" i="35"/>
  <c r="O309" i="35"/>
  <c r="O307" i="35"/>
  <c r="O305" i="35"/>
  <c r="O303" i="35"/>
  <c r="O301" i="35"/>
  <c r="O299" i="35"/>
  <c r="O297" i="35"/>
  <c r="O295" i="35"/>
  <c r="O293" i="35"/>
  <c r="O291" i="35"/>
  <c r="O289" i="35"/>
  <c r="O287" i="35"/>
  <c r="O285" i="35"/>
  <c r="O283" i="35"/>
  <c r="O281" i="35"/>
  <c r="O279" i="35"/>
  <c r="O277" i="35"/>
  <c r="O275" i="35"/>
  <c r="O273" i="35"/>
  <c r="O271" i="35"/>
  <c r="O269" i="35"/>
  <c r="O267" i="35"/>
  <c r="O265" i="35"/>
  <c r="O263" i="35"/>
  <c r="O261" i="35"/>
  <c r="O259" i="35"/>
  <c r="O257" i="35"/>
  <c r="O253" i="35"/>
  <c r="O251" i="35"/>
  <c r="O249" i="35"/>
  <c r="O241" i="35"/>
  <c r="O239" i="35"/>
  <c r="O237" i="35"/>
  <c r="O235" i="35"/>
  <c r="O233" i="35"/>
  <c r="O231" i="35"/>
  <c r="O229" i="35"/>
  <c r="O227" i="35"/>
  <c r="O225" i="35"/>
  <c r="O223" i="35"/>
  <c r="O221" i="35"/>
  <c r="O219" i="35"/>
  <c r="O217" i="35"/>
  <c r="O215" i="35"/>
  <c r="O213" i="35"/>
  <c r="O211" i="35"/>
  <c r="O209" i="35"/>
  <c r="O207" i="35"/>
  <c r="O205" i="35"/>
  <c r="O203" i="35"/>
  <c r="O201" i="35"/>
  <c r="O199" i="35"/>
  <c r="O197" i="35"/>
  <c r="O195" i="35"/>
  <c r="O193" i="35"/>
  <c r="O191" i="35"/>
  <c r="O189" i="35"/>
  <c r="O187" i="35"/>
  <c r="O185" i="35"/>
  <c r="O183" i="35"/>
  <c r="O181" i="35"/>
  <c r="O179" i="35"/>
  <c r="O177" i="35"/>
  <c r="O175" i="35"/>
  <c r="O173" i="35"/>
  <c r="O171" i="35"/>
  <c r="O169" i="35"/>
  <c r="O167" i="35"/>
  <c r="O165" i="35"/>
  <c r="O163" i="35"/>
  <c r="O161" i="35"/>
  <c r="O159" i="35"/>
  <c r="O157" i="35"/>
  <c r="O155" i="35"/>
  <c r="O153" i="35"/>
  <c r="O151" i="35"/>
  <c r="O149" i="35"/>
  <c r="O147" i="35"/>
  <c r="O145" i="35"/>
  <c r="O143" i="35"/>
  <c r="O141" i="35"/>
  <c r="O139" i="35"/>
  <c r="O137" i="35"/>
  <c r="O135" i="35"/>
  <c r="O133" i="35"/>
  <c r="O131" i="35"/>
  <c r="O129" i="35"/>
  <c r="O127" i="35"/>
  <c r="O125" i="35"/>
  <c r="O123" i="35"/>
  <c r="O121" i="35"/>
  <c r="O119" i="35"/>
  <c r="O117" i="35"/>
  <c r="O115" i="35"/>
  <c r="O113" i="35"/>
  <c r="O111" i="35"/>
  <c r="O109" i="35"/>
  <c r="O107" i="35"/>
  <c r="O105" i="35"/>
  <c r="O103" i="35"/>
  <c r="O101" i="35"/>
  <c r="O99" i="35"/>
  <c r="O97" i="35"/>
  <c r="O95" i="35"/>
  <c r="O93" i="35"/>
  <c r="O91" i="35"/>
  <c r="O89" i="35"/>
  <c r="O87" i="35"/>
  <c r="O85" i="35"/>
  <c r="O83" i="35"/>
  <c r="O81" i="35"/>
  <c r="O79" i="35"/>
  <c r="O77" i="35"/>
  <c r="O75" i="35"/>
  <c r="O73" i="35"/>
  <c r="O71" i="35"/>
  <c r="O69" i="35"/>
  <c r="O67" i="35"/>
  <c r="O65" i="35"/>
  <c r="O63" i="35"/>
  <c r="O61" i="35"/>
  <c r="O59" i="35"/>
  <c r="O57" i="35"/>
  <c r="O55" i="35"/>
  <c r="O53" i="35"/>
  <c r="O51" i="35"/>
  <c r="O49" i="35"/>
  <c r="O47" i="35"/>
  <c r="O45" i="35"/>
  <c r="O43" i="35"/>
  <c r="O41" i="35"/>
  <c r="O39" i="35"/>
  <c r="O37" i="35"/>
  <c r="O35" i="35"/>
  <c r="O33" i="35"/>
  <c r="O31" i="35"/>
  <c r="O29" i="35"/>
  <c r="O23" i="35"/>
  <c r="O21" i="35"/>
  <c r="O19" i="35"/>
  <c r="O17" i="35"/>
  <c r="O15" i="35"/>
  <c r="O473" i="34"/>
  <c r="O471" i="34"/>
  <c r="O469" i="34"/>
  <c r="O467" i="34"/>
  <c r="O465" i="34"/>
  <c r="O463" i="34"/>
  <c r="O461" i="34"/>
  <c r="O459" i="34"/>
  <c r="O457" i="34"/>
  <c r="O455" i="34"/>
  <c r="O251" i="34"/>
  <c r="O25" i="34"/>
  <c r="O23" i="34"/>
  <c r="O21" i="34"/>
  <c r="O453" i="34"/>
  <c r="O451" i="34"/>
  <c r="O449" i="34"/>
  <c r="O447" i="34"/>
  <c r="O445" i="34"/>
  <c r="O443" i="34"/>
  <c r="O441" i="34"/>
  <c r="O439" i="34"/>
  <c r="O437" i="34"/>
  <c r="O435" i="34"/>
  <c r="O433" i="34"/>
  <c r="O431" i="34"/>
  <c r="O429" i="34"/>
  <c r="O427" i="34"/>
  <c r="O425" i="34"/>
  <c r="O423" i="34"/>
  <c r="O421" i="34"/>
  <c r="O419" i="34"/>
  <c r="O417" i="34"/>
  <c r="O415" i="34"/>
  <c r="O413" i="34"/>
  <c r="O411" i="34"/>
  <c r="O409" i="34"/>
  <c r="O407" i="34"/>
  <c r="O405" i="34"/>
  <c r="O403" i="34"/>
  <c r="O401" i="34"/>
  <c r="O399" i="34"/>
  <c r="O397" i="34"/>
  <c r="O395" i="34"/>
  <c r="O393" i="34"/>
  <c r="O391" i="34"/>
  <c r="O389" i="34"/>
  <c r="O387" i="34"/>
  <c r="O385" i="34"/>
  <c r="O383" i="34"/>
  <c r="O381" i="34"/>
  <c r="O379" i="34"/>
  <c r="O377" i="34"/>
  <c r="O375" i="34"/>
  <c r="O373" i="34"/>
  <c r="O371" i="34"/>
  <c r="O369" i="34"/>
  <c r="O367" i="34"/>
  <c r="O365" i="34"/>
  <c r="O363" i="34"/>
  <c r="O361" i="34"/>
  <c r="O359" i="34"/>
  <c r="O357" i="34"/>
  <c r="O355" i="34"/>
  <c r="O353" i="34"/>
  <c r="O351" i="34"/>
  <c r="O349" i="34"/>
  <c r="O347" i="34"/>
  <c r="O345" i="34"/>
  <c r="O343" i="34"/>
  <c r="O341" i="34"/>
  <c r="O339" i="34"/>
  <c r="O337" i="34"/>
  <c r="O335" i="34"/>
  <c r="O333" i="34"/>
  <c r="O331" i="34"/>
  <c r="O329" i="34"/>
  <c r="O327" i="34"/>
  <c r="O325" i="34"/>
  <c r="O323" i="34"/>
  <c r="O321" i="34"/>
  <c r="O319" i="34"/>
  <c r="O317" i="34"/>
  <c r="O315" i="34"/>
  <c r="O313" i="34"/>
  <c r="O311" i="34"/>
  <c r="O309" i="34"/>
  <c r="O307" i="34"/>
  <c r="O305" i="34"/>
  <c r="O303" i="34"/>
  <c r="O301" i="34"/>
  <c r="O299" i="34"/>
  <c r="O297" i="34"/>
  <c r="O295" i="34"/>
  <c r="O293" i="34"/>
  <c r="O291" i="34"/>
  <c r="O289" i="34"/>
  <c r="O287" i="34"/>
  <c r="O285" i="34"/>
  <c r="O283" i="34"/>
  <c r="O281" i="34"/>
  <c r="O279" i="34"/>
  <c r="O277" i="34"/>
  <c r="O275" i="34"/>
  <c r="O273" i="34"/>
  <c r="O271" i="34"/>
  <c r="O269" i="34"/>
  <c r="O267" i="34"/>
  <c r="O265" i="34"/>
  <c r="O263" i="34"/>
  <c r="O261" i="34"/>
  <c r="O259" i="34"/>
  <c r="O257" i="34"/>
  <c r="O255" i="34"/>
  <c r="O253" i="34"/>
  <c r="O249" i="34"/>
  <c r="O247" i="34"/>
  <c r="O245" i="34"/>
  <c r="O243" i="34"/>
  <c r="O241" i="34"/>
  <c r="O239" i="34"/>
  <c r="O237" i="34"/>
  <c r="O235" i="34"/>
  <c r="O233" i="34"/>
  <c r="O231" i="34"/>
  <c r="O229" i="34"/>
  <c r="O227" i="34"/>
  <c r="O225" i="34"/>
  <c r="O223" i="34"/>
  <c r="O221" i="34"/>
  <c r="O219" i="34"/>
  <c r="O217" i="34"/>
  <c r="O215" i="34"/>
  <c r="O213" i="34"/>
  <c r="O211" i="34"/>
  <c r="O209" i="34"/>
  <c r="O207" i="34"/>
  <c r="O205" i="34"/>
  <c r="O203" i="34"/>
  <c r="O201" i="34"/>
  <c r="O199" i="34"/>
  <c r="O197" i="34"/>
  <c r="O195" i="34"/>
  <c r="O193" i="34"/>
  <c r="O191" i="34"/>
  <c r="O189" i="34"/>
  <c r="O187" i="34"/>
  <c r="O185" i="34"/>
  <c r="O183" i="34"/>
  <c r="O181" i="34"/>
  <c r="O179" i="34"/>
  <c r="O177" i="34"/>
  <c r="O175" i="34"/>
  <c r="O173" i="34"/>
  <c r="O171" i="34"/>
  <c r="O169" i="34"/>
  <c r="O167" i="34"/>
  <c r="O165" i="34"/>
  <c r="O163" i="34"/>
  <c r="O161" i="34"/>
  <c r="O159" i="34"/>
  <c r="O157" i="34"/>
  <c r="O155" i="34"/>
  <c r="O153" i="34"/>
  <c r="O151" i="34"/>
  <c r="O149" i="34"/>
  <c r="O147" i="34"/>
  <c r="O145" i="34"/>
  <c r="O143" i="34"/>
  <c r="O141" i="34"/>
  <c r="O139" i="34"/>
  <c r="O137" i="34"/>
  <c r="O135" i="34"/>
  <c r="O133" i="34"/>
  <c r="O131" i="34"/>
  <c r="O129" i="34"/>
  <c r="O127" i="34"/>
  <c r="O125" i="34"/>
  <c r="O123" i="34"/>
  <c r="O121" i="34"/>
  <c r="O119" i="34"/>
  <c r="O117" i="34"/>
  <c r="O115" i="34"/>
  <c r="O113" i="34"/>
  <c r="O111" i="34"/>
  <c r="O109" i="34"/>
  <c r="O107" i="34"/>
  <c r="O105" i="34"/>
  <c r="O103" i="34"/>
  <c r="O101" i="34"/>
  <c r="O99" i="34"/>
  <c r="O97" i="34"/>
  <c r="O95" i="34"/>
  <c r="O93" i="34"/>
  <c r="O91" i="34"/>
  <c r="O89" i="34"/>
  <c r="O87" i="34"/>
  <c r="O85" i="34"/>
  <c r="O83" i="34"/>
  <c r="O81" i="34"/>
  <c r="O79" i="34"/>
  <c r="O77" i="34"/>
  <c r="O75" i="34"/>
  <c r="O73" i="34"/>
  <c r="O71" i="34"/>
  <c r="O69" i="34"/>
  <c r="O67" i="34"/>
  <c r="O65" i="34"/>
  <c r="O63" i="34"/>
  <c r="O61" i="34"/>
  <c r="O59" i="34"/>
  <c r="O57" i="34"/>
  <c r="O55" i="34"/>
  <c r="O53" i="34"/>
  <c r="O51" i="34"/>
  <c r="O49" i="34"/>
  <c r="O47" i="34"/>
  <c r="O45" i="34"/>
  <c r="O43" i="34"/>
  <c r="O41" i="34"/>
  <c r="O39" i="34"/>
  <c r="O37" i="34"/>
  <c r="O35" i="34"/>
  <c r="O33" i="34"/>
  <c r="O31" i="34"/>
  <c r="O29" i="34"/>
  <c r="O27" i="34"/>
  <c r="O19" i="34"/>
  <c r="O17" i="34"/>
  <c r="O15" i="34"/>
  <c r="O247" i="33"/>
  <c r="O473" i="33"/>
  <c r="O457" i="33"/>
  <c r="O455" i="33"/>
  <c r="O453" i="33"/>
  <c r="O235" i="33"/>
  <c r="O471" i="33"/>
  <c r="O469" i="33"/>
  <c r="O467" i="33"/>
  <c r="O465" i="33"/>
  <c r="O463" i="33"/>
  <c r="O461" i="33"/>
  <c r="O459" i="33"/>
  <c r="O451" i="33"/>
  <c r="O449" i="33"/>
  <c r="O447" i="33"/>
  <c r="O445" i="33"/>
  <c r="O443" i="33"/>
  <c r="O441" i="33"/>
  <c r="O439" i="33"/>
  <c r="O437" i="33"/>
  <c r="O435" i="33"/>
  <c r="O433" i="33"/>
  <c r="O431" i="33"/>
  <c r="O429" i="33"/>
  <c r="O427" i="33"/>
  <c r="O425" i="33"/>
  <c r="O423" i="33"/>
  <c r="O421" i="33"/>
  <c r="O419" i="33"/>
  <c r="O417" i="33"/>
  <c r="O415" i="33"/>
  <c r="O413" i="33"/>
  <c r="O411" i="33"/>
  <c r="O409" i="33"/>
  <c r="O407" i="33"/>
  <c r="O405" i="33"/>
  <c r="O403" i="33"/>
  <c r="O401" i="33"/>
  <c r="O399" i="33"/>
  <c r="O397" i="33"/>
  <c r="O395" i="33"/>
  <c r="O393" i="33"/>
  <c r="O391" i="33"/>
  <c r="O389" i="33"/>
  <c r="O387" i="33"/>
  <c r="O385" i="33"/>
  <c r="O383" i="33"/>
  <c r="O381" i="33"/>
  <c r="O379" i="33"/>
  <c r="O377" i="33"/>
  <c r="O375" i="33"/>
  <c r="O373" i="33"/>
  <c r="O371" i="33"/>
  <c r="O369" i="33"/>
  <c r="O367" i="33"/>
  <c r="O365" i="33"/>
  <c r="O363" i="33"/>
  <c r="O361" i="33"/>
  <c r="O359" i="33"/>
  <c r="O357" i="33"/>
  <c r="O355" i="33"/>
  <c r="O353" i="33"/>
  <c r="O351" i="33"/>
  <c r="O349" i="33"/>
  <c r="O347" i="33"/>
  <c r="O345" i="33"/>
  <c r="O343" i="33"/>
  <c r="O341" i="33"/>
  <c r="O339" i="33"/>
  <c r="O337" i="33"/>
  <c r="O335" i="33"/>
  <c r="O333" i="33"/>
  <c r="O331" i="33"/>
  <c r="O329" i="33"/>
  <c r="O327" i="33"/>
  <c r="O325" i="33"/>
  <c r="O323" i="33"/>
  <c r="O321" i="33"/>
  <c r="O319" i="33"/>
  <c r="O317" i="33"/>
  <c r="O315" i="33"/>
  <c r="O313" i="33"/>
  <c r="O311" i="33"/>
  <c r="O309" i="33"/>
  <c r="O307" i="33"/>
  <c r="O305" i="33"/>
  <c r="O303" i="33"/>
  <c r="O301" i="33"/>
  <c r="O299" i="33"/>
  <c r="O297" i="33"/>
  <c r="O295" i="33"/>
  <c r="O293" i="33"/>
  <c r="O291" i="33"/>
  <c r="O289" i="33"/>
  <c r="O287" i="33"/>
  <c r="O285" i="33"/>
  <c r="O283" i="33"/>
  <c r="O281" i="33"/>
  <c r="O279" i="33"/>
  <c r="O277" i="33"/>
  <c r="O275" i="33"/>
  <c r="O273" i="33"/>
  <c r="O271" i="33"/>
  <c r="O269" i="33"/>
  <c r="O267" i="33"/>
  <c r="O265" i="33"/>
  <c r="O263" i="33"/>
  <c r="O261" i="33"/>
  <c r="O259" i="33"/>
  <c r="O257" i="33"/>
  <c r="O255" i="33"/>
  <c r="O253" i="33"/>
  <c r="O251" i="33"/>
  <c r="O249" i="33"/>
  <c r="O245" i="33"/>
  <c r="O243" i="33"/>
  <c r="O241" i="33"/>
  <c r="O239" i="33"/>
  <c r="O237" i="33"/>
  <c r="O233" i="33"/>
  <c r="O231" i="33"/>
  <c r="O229" i="33"/>
  <c r="O227" i="33"/>
  <c r="O225" i="33"/>
  <c r="O223" i="33"/>
  <c r="O221" i="33"/>
  <c r="O219" i="33"/>
  <c r="O217" i="33"/>
  <c r="O215" i="33"/>
  <c r="O213" i="33"/>
  <c r="O211" i="33"/>
  <c r="O209" i="33"/>
  <c r="O207" i="33"/>
  <c r="O205" i="33"/>
  <c r="O203" i="33"/>
  <c r="O201" i="33"/>
  <c r="O199" i="33"/>
  <c r="O197" i="33"/>
  <c r="O195" i="33"/>
  <c r="O193" i="33"/>
  <c r="O191" i="33"/>
  <c r="O189" i="33"/>
  <c r="O187" i="33"/>
  <c r="O185" i="33"/>
  <c r="O183" i="33"/>
  <c r="O181" i="33"/>
  <c r="O179" i="33"/>
  <c r="O177" i="33"/>
  <c r="O175" i="33"/>
  <c r="O173" i="33"/>
  <c r="O171" i="33"/>
  <c r="O169" i="33"/>
  <c r="O167" i="33"/>
  <c r="O165" i="33"/>
  <c r="O163" i="33"/>
  <c r="O161" i="33"/>
  <c r="O159" i="33"/>
  <c r="O157" i="33"/>
  <c r="O155" i="33"/>
  <c r="O153" i="33"/>
  <c r="O151" i="33"/>
  <c r="O149" i="33"/>
  <c r="O147" i="33"/>
  <c r="O145" i="33"/>
  <c r="O143" i="33"/>
  <c r="O141" i="33"/>
  <c r="O139" i="33"/>
  <c r="O137" i="33"/>
  <c r="O135" i="33"/>
  <c r="O133" i="33"/>
  <c r="O131" i="33"/>
  <c r="O129" i="33"/>
  <c r="O127" i="33"/>
  <c r="O125" i="33"/>
  <c r="O123" i="33"/>
  <c r="O121" i="33"/>
  <c r="O119" i="33"/>
  <c r="O117" i="33"/>
  <c r="O115" i="33"/>
  <c r="O113" i="33"/>
  <c r="O111" i="33"/>
  <c r="O109" i="33"/>
  <c r="O107" i="33"/>
  <c r="O105" i="33"/>
  <c r="O103" i="33"/>
  <c r="O101" i="33"/>
  <c r="O99" i="33"/>
  <c r="O97" i="33"/>
  <c r="O95" i="33"/>
  <c r="O93" i="33"/>
  <c r="O91" i="33"/>
  <c r="O89" i="33"/>
  <c r="O87" i="33"/>
  <c r="O85" i="33"/>
  <c r="O83" i="33"/>
  <c r="O81" i="33"/>
  <c r="O79" i="33"/>
  <c r="O77" i="33"/>
  <c r="O75" i="33"/>
  <c r="O73" i="33"/>
  <c r="O71" i="33"/>
  <c r="O69" i="33"/>
  <c r="O67" i="33"/>
  <c r="O65" i="33"/>
  <c r="O63" i="33"/>
  <c r="O61" i="33"/>
  <c r="O59" i="33"/>
  <c r="O57" i="33"/>
  <c r="O55" i="33"/>
  <c r="O53" i="33"/>
  <c r="O51" i="33"/>
  <c r="O49" i="33"/>
  <c r="O47" i="33"/>
  <c r="O45" i="33"/>
  <c r="O43" i="33"/>
  <c r="O41" i="33"/>
  <c r="O39" i="33"/>
  <c r="O37" i="33"/>
  <c r="O35" i="33"/>
  <c r="O33" i="33"/>
  <c r="O31" i="33"/>
  <c r="O29" i="33"/>
  <c r="O27" i="33"/>
  <c r="O25" i="33"/>
  <c r="O23" i="33"/>
  <c r="O21" i="33"/>
  <c r="O19" i="33"/>
  <c r="O17" i="33"/>
  <c r="O15" i="33"/>
  <c r="O13" i="33"/>
  <c r="N371" i="40"/>
  <c r="N387" i="40"/>
  <c r="N257" i="40"/>
  <c r="N337" i="40"/>
  <c r="N127" i="40"/>
  <c r="N255" i="40"/>
  <c r="N449" i="40"/>
  <c r="N233" i="40"/>
  <c r="N237" i="40"/>
  <c r="N249" i="40"/>
  <c r="N253" i="40"/>
  <c r="N137" i="40"/>
  <c r="N123" i="40"/>
  <c r="N139" i="40"/>
  <c r="N143" i="40"/>
  <c r="N235" i="40"/>
  <c r="N239" i="40"/>
  <c r="N141" i="40"/>
  <c r="N157" i="40"/>
  <c r="N221" i="40"/>
  <c r="N225" i="40"/>
  <c r="N251" i="40"/>
  <c r="N317" i="40"/>
  <c r="N335" i="40"/>
  <c r="N155" i="40"/>
  <c r="N215" i="40"/>
  <c r="N223" i="40"/>
  <c r="N241" i="40"/>
  <c r="N315" i="40"/>
  <c r="N307" i="40"/>
  <c r="N333" i="40"/>
  <c r="N417" i="40"/>
  <c r="N125" i="40"/>
  <c r="N153" i="40"/>
  <c r="N219" i="40"/>
  <c r="N231" i="40"/>
  <c r="N247" i="40"/>
  <c r="N263" i="40"/>
  <c r="N265" i="40"/>
  <c r="N267" i="40"/>
  <c r="N269" i="40"/>
  <c r="N271" i="40"/>
  <c r="N273" i="40"/>
  <c r="N275" i="40"/>
  <c r="N277" i="40"/>
  <c r="N279" i="40"/>
  <c r="N281" i="40"/>
  <c r="N283" i="40"/>
  <c r="N285" i="40"/>
  <c r="N287" i="40"/>
  <c r="N289" i="40"/>
  <c r="N291" i="40"/>
  <c r="N293" i="40"/>
  <c r="N295" i="40"/>
  <c r="N297" i="40"/>
  <c r="N299" i="40"/>
  <c r="N301" i="40"/>
  <c r="N303" i="40"/>
  <c r="N399" i="40"/>
  <c r="N229" i="40"/>
  <c r="N245" i="40"/>
  <c r="N261" i="40"/>
  <c r="N121" i="40"/>
  <c r="N217" i="40"/>
  <c r="N227" i="40"/>
  <c r="N243" i="40"/>
  <c r="N259" i="40"/>
  <c r="N397" i="40"/>
  <c r="N163" i="40"/>
  <c r="N161" i="40"/>
  <c r="N169" i="40"/>
  <c r="N81" i="38"/>
  <c r="N119" i="40"/>
  <c r="N135" i="40"/>
  <c r="N151" i="40"/>
  <c r="N159" i="40"/>
  <c r="N167" i="40"/>
  <c r="N165" i="37"/>
  <c r="N319" i="38"/>
  <c r="N323" i="38"/>
  <c r="N431" i="38"/>
  <c r="N13" i="40"/>
  <c r="N15" i="40"/>
  <c r="N17" i="40"/>
  <c r="N19" i="40"/>
  <c r="N21" i="40"/>
  <c r="N23" i="40"/>
  <c r="N25" i="40"/>
  <c r="N27" i="40"/>
  <c r="N29" i="40"/>
  <c r="N31" i="40"/>
  <c r="N33" i="40"/>
  <c r="N35" i="40"/>
  <c r="N37" i="40"/>
  <c r="N39" i="40"/>
  <c r="N41" i="40"/>
  <c r="N43" i="40"/>
  <c r="N45" i="40"/>
  <c r="N47" i="40"/>
  <c r="N49" i="40"/>
  <c r="N51" i="40"/>
  <c r="N53" i="40"/>
  <c r="N55" i="40"/>
  <c r="N57" i="40"/>
  <c r="N59" i="40"/>
  <c r="N61" i="40"/>
  <c r="N63" i="40"/>
  <c r="N65" i="40"/>
  <c r="N67" i="40"/>
  <c r="N69" i="40"/>
  <c r="N71" i="40"/>
  <c r="N73" i="40"/>
  <c r="N75" i="40"/>
  <c r="N77" i="40"/>
  <c r="N79" i="40"/>
  <c r="N81" i="40"/>
  <c r="N83" i="40"/>
  <c r="N85" i="40"/>
  <c r="N87" i="40"/>
  <c r="N89" i="40"/>
  <c r="N91" i="40"/>
  <c r="N93" i="40"/>
  <c r="N95" i="40"/>
  <c r="N97" i="40"/>
  <c r="N99" i="40"/>
  <c r="N101" i="40"/>
  <c r="N103" i="40"/>
  <c r="N105" i="40"/>
  <c r="N107" i="40"/>
  <c r="N109" i="40"/>
  <c r="N111" i="40"/>
  <c r="N113" i="40"/>
  <c r="N115" i="40"/>
  <c r="N117" i="40"/>
  <c r="N133" i="40"/>
  <c r="N149" i="40"/>
  <c r="N131" i="40"/>
  <c r="N147" i="40"/>
  <c r="N165" i="40"/>
  <c r="N129" i="40"/>
  <c r="N145" i="40"/>
  <c r="N467" i="40"/>
  <c r="N171" i="40"/>
  <c r="N173" i="40"/>
  <c r="N175" i="40"/>
  <c r="N177" i="40"/>
  <c r="N179" i="40"/>
  <c r="N181" i="40"/>
  <c r="N183" i="40"/>
  <c r="N185" i="40"/>
  <c r="N187" i="40"/>
  <c r="N189" i="40"/>
  <c r="N191" i="40"/>
  <c r="N193" i="40"/>
  <c r="N195" i="40"/>
  <c r="N197" i="40"/>
  <c r="N199" i="40"/>
  <c r="N201" i="40"/>
  <c r="N203" i="40"/>
  <c r="N205" i="40"/>
  <c r="N207" i="40"/>
  <c r="N209" i="40"/>
  <c r="N211" i="40"/>
  <c r="N213" i="40"/>
  <c r="N305" i="40"/>
  <c r="N369" i="40"/>
  <c r="N429" i="40"/>
  <c r="N447" i="40"/>
  <c r="N349" i="40"/>
  <c r="N367" i="40"/>
  <c r="N445" i="40"/>
  <c r="N339" i="40"/>
  <c r="N365" i="40"/>
  <c r="N401" i="40"/>
  <c r="N419" i="40"/>
  <c r="N37" i="38"/>
  <c r="N53" i="38"/>
  <c r="N69" i="38"/>
  <c r="N161" i="37"/>
  <c r="N323" i="40"/>
  <c r="N355" i="40"/>
  <c r="N415" i="40"/>
  <c r="N435" i="40"/>
  <c r="N465" i="40"/>
  <c r="N331" i="40"/>
  <c r="N385" i="40"/>
  <c r="N413" i="40"/>
  <c r="N463" i="40"/>
  <c r="N321" i="40"/>
  <c r="N353" i="40"/>
  <c r="N383" i="40"/>
  <c r="N403" i="40"/>
  <c r="N433" i="40"/>
  <c r="N319" i="40"/>
  <c r="N351" i="40"/>
  <c r="N381" i="40"/>
  <c r="N431" i="40"/>
  <c r="N451" i="40"/>
  <c r="N461" i="40"/>
  <c r="N347" i="40"/>
  <c r="N363" i="40"/>
  <c r="N379" i="40"/>
  <c r="N395" i="40"/>
  <c r="N411" i="40"/>
  <c r="N427" i="40"/>
  <c r="N443" i="40"/>
  <c r="N459" i="40"/>
  <c r="N473" i="40"/>
  <c r="N313" i="40"/>
  <c r="N329" i="40"/>
  <c r="N345" i="40"/>
  <c r="N361" i="40"/>
  <c r="N377" i="40"/>
  <c r="N393" i="40"/>
  <c r="N409" i="40"/>
  <c r="N425" i="40"/>
  <c r="N441" i="40"/>
  <c r="N457" i="40"/>
  <c r="N311" i="40"/>
  <c r="N327" i="40"/>
  <c r="N343" i="40"/>
  <c r="N359" i="40"/>
  <c r="N375" i="40"/>
  <c r="N391" i="40"/>
  <c r="N407" i="40"/>
  <c r="N423" i="40"/>
  <c r="N439" i="40"/>
  <c r="N455" i="40"/>
  <c r="N471" i="40"/>
  <c r="N309" i="40"/>
  <c r="N325" i="40"/>
  <c r="N341" i="40"/>
  <c r="N357" i="40"/>
  <c r="N373" i="40"/>
  <c r="N389" i="40"/>
  <c r="N405" i="40"/>
  <c r="N421" i="40"/>
  <c r="N437" i="40"/>
  <c r="N453" i="40"/>
  <c r="N469" i="40"/>
  <c r="N373" i="38"/>
  <c r="N389" i="38"/>
  <c r="N91" i="38"/>
  <c r="N33" i="38"/>
  <c r="N363" i="38"/>
  <c r="N379" i="38"/>
  <c r="N113" i="38"/>
  <c r="N129" i="38"/>
  <c r="N137" i="38"/>
  <c r="N145" i="38"/>
  <c r="N313" i="38"/>
  <c r="N85" i="38"/>
  <c r="N43" i="38"/>
  <c r="N59" i="38"/>
  <c r="N75" i="38"/>
  <c r="N101" i="38"/>
  <c r="N213" i="38"/>
  <c r="N49" i="38"/>
  <c r="N65" i="38"/>
  <c r="N103" i="38"/>
  <c r="N107" i="38"/>
  <c r="N119" i="38"/>
  <c r="N123" i="38"/>
  <c r="N135" i="38"/>
  <c r="N139" i="38"/>
  <c r="N147" i="38"/>
  <c r="N421" i="38"/>
  <c r="N411" i="38"/>
  <c r="N427" i="38"/>
  <c r="N459" i="38"/>
  <c r="N21" i="38"/>
  <c r="N97" i="38"/>
  <c r="N221" i="38"/>
  <c r="N449" i="38"/>
  <c r="N453" i="38"/>
  <c r="N23" i="38"/>
  <c r="N27" i="38"/>
  <c r="N127" i="38"/>
  <c r="N143" i="38"/>
  <c r="N443" i="38"/>
  <c r="N447" i="38"/>
  <c r="N17" i="38"/>
  <c r="N117" i="38"/>
  <c r="N133" i="38"/>
  <c r="N199" i="38"/>
  <c r="N401" i="38"/>
  <c r="N405" i="38"/>
  <c r="N329" i="38"/>
  <c r="N333" i="38"/>
  <c r="N345" i="38"/>
  <c r="N395" i="38"/>
  <c r="N399" i="38"/>
  <c r="N345" i="37"/>
  <c r="N469" i="37"/>
  <c r="N55" i="38"/>
  <c r="N71" i="38"/>
  <c r="N115" i="38"/>
  <c r="N125" i="38"/>
  <c r="N153" i="38"/>
  <c r="N211" i="38"/>
  <c r="N349" i="38"/>
  <c r="N367" i="38"/>
  <c r="N417" i="38"/>
  <c r="N185" i="38"/>
  <c r="N335" i="38"/>
  <c r="N415" i="38"/>
  <c r="N463" i="38"/>
  <c r="N39" i="38"/>
  <c r="N151" i="38"/>
  <c r="N201" i="38"/>
  <c r="N351" i="38"/>
  <c r="N355" i="38"/>
  <c r="N219" i="37"/>
  <c r="N87" i="38"/>
  <c r="N121" i="38"/>
  <c r="N131" i="38"/>
  <c r="N141" i="38"/>
  <c r="N167" i="38"/>
  <c r="N183" i="38"/>
  <c r="N383" i="38"/>
  <c r="N19" i="38"/>
  <c r="N35" i="38"/>
  <c r="N51" i="38"/>
  <c r="N67" i="38"/>
  <c r="N83" i="38"/>
  <c r="N99" i="38"/>
  <c r="N163" i="38"/>
  <c r="N365" i="38"/>
  <c r="N381" i="38"/>
  <c r="N397" i="38"/>
  <c r="N413" i="38"/>
  <c r="N429" i="38"/>
  <c r="N445" i="38"/>
  <c r="N461" i="38"/>
  <c r="N175" i="37"/>
  <c r="N207" i="37"/>
  <c r="N15" i="38"/>
  <c r="N31" i="38"/>
  <c r="N47" i="38"/>
  <c r="N63" i="38"/>
  <c r="N79" i="38"/>
  <c r="N95" i="38"/>
  <c r="N111" i="38"/>
  <c r="N169" i="38"/>
  <c r="N219" i="38"/>
  <c r="N361" i="38"/>
  <c r="N377" i="38"/>
  <c r="N393" i="38"/>
  <c r="N409" i="38"/>
  <c r="N425" i="38"/>
  <c r="N441" i="38"/>
  <c r="N457" i="38"/>
  <c r="N473" i="38"/>
  <c r="N13" i="38"/>
  <c r="N29" i="38"/>
  <c r="N45" i="38"/>
  <c r="N61" i="38"/>
  <c r="N77" i="38"/>
  <c r="N93" i="38"/>
  <c r="N109" i="38"/>
  <c r="N179" i="38"/>
  <c r="N217" i="38"/>
  <c r="N331" i="38"/>
  <c r="N375" i="38"/>
  <c r="N391" i="38"/>
  <c r="N407" i="38"/>
  <c r="N423" i="38"/>
  <c r="N439" i="38"/>
  <c r="N455" i="38"/>
  <c r="N471" i="38"/>
  <c r="N437" i="38"/>
  <c r="N469" i="38"/>
  <c r="N25" i="38"/>
  <c r="N41" i="38"/>
  <c r="N57" i="38"/>
  <c r="N73" i="38"/>
  <c r="N89" i="38"/>
  <c r="N105" i="38"/>
  <c r="N215" i="38"/>
  <c r="N371" i="38"/>
  <c r="N387" i="38"/>
  <c r="N403" i="38"/>
  <c r="N419" i="38"/>
  <c r="N435" i="38"/>
  <c r="N451" i="38"/>
  <c r="N467" i="38"/>
  <c r="N195" i="38"/>
  <c r="N317" i="38"/>
  <c r="N369" i="38"/>
  <c r="N385" i="38"/>
  <c r="N433" i="38"/>
  <c r="N465" i="38"/>
  <c r="N227" i="38"/>
  <c r="N235" i="38"/>
  <c r="N243" i="38"/>
  <c r="N251" i="38"/>
  <c r="N259" i="38"/>
  <c r="N267" i="38"/>
  <c r="N275" i="38"/>
  <c r="N283" i="38"/>
  <c r="N291" i="38"/>
  <c r="N299" i="38"/>
  <c r="N149" i="38"/>
  <c r="N165" i="38"/>
  <c r="N181" i="38"/>
  <c r="N197" i="38"/>
  <c r="N225" i="38"/>
  <c r="N233" i="38"/>
  <c r="N241" i="38"/>
  <c r="N249" i="38"/>
  <c r="N257" i="38"/>
  <c r="N265" i="38"/>
  <c r="N273" i="38"/>
  <c r="N281" i="38"/>
  <c r="N289" i="38"/>
  <c r="N297" i="38"/>
  <c r="N305" i="38"/>
  <c r="N337" i="38"/>
  <c r="N161" i="38"/>
  <c r="N177" i="38"/>
  <c r="N193" i="38"/>
  <c r="N209" i="38"/>
  <c r="N327" i="37"/>
  <c r="N343" i="37"/>
  <c r="N159" i="38"/>
  <c r="N175" i="38"/>
  <c r="N191" i="38"/>
  <c r="N207" i="38"/>
  <c r="N223" i="38"/>
  <c r="N231" i="38"/>
  <c r="N239" i="38"/>
  <c r="N247" i="38"/>
  <c r="N255" i="38"/>
  <c r="N263" i="38"/>
  <c r="N271" i="38"/>
  <c r="N279" i="38"/>
  <c r="N287" i="38"/>
  <c r="N295" i="38"/>
  <c r="N303" i="38"/>
  <c r="N307" i="38"/>
  <c r="N339" i="38"/>
  <c r="N157" i="38"/>
  <c r="N173" i="38"/>
  <c r="N189" i="38"/>
  <c r="N205" i="38"/>
  <c r="N341" i="37"/>
  <c r="N155" i="38"/>
  <c r="N171" i="38"/>
  <c r="N187" i="38"/>
  <c r="N203" i="38"/>
  <c r="N229" i="38"/>
  <c r="N237" i="38"/>
  <c r="N245" i="38"/>
  <c r="N253" i="38"/>
  <c r="N261" i="38"/>
  <c r="N269" i="38"/>
  <c r="N277" i="38"/>
  <c r="N285" i="38"/>
  <c r="N293" i="38"/>
  <c r="N301" i="38"/>
  <c r="N315" i="38"/>
  <c r="N321" i="38"/>
  <c r="N347" i="38"/>
  <c r="N353" i="38"/>
  <c r="N203" i="37"/>
  <c r="N311" i="38"/>
  <c r="N327" i="38"/>
  <c r="N343" i="38"/>
  <c r="N359" i="38"/>
  <c r="N309" i="38"/>
  <c r="N325" i="38"/>
  <c r="N341" i="38"/>
  <c r="N357" i="38"/>
  <c r="N171" i="37"/>
  <c r="N209" i="37"/>
  <c r="N315" i="37"/>
  <c r="N347" i="37"/>
  <c r="N359" i="37"/>
  <c r="N357" i="37"/>
  <c r="N241" i="37"/>
  <c r="N257" i="37"/>
  <c r="N269" i="37"/>
  <c r="N273" i="37"/>
  <c r="N313" i="37"/>
  <c r="N325" i="37"/>
  <c r="N177" i="37"/>
  <c r="N181" i="37"/>
  <c r="N197" i="37"/>
  <c r="N223" i="37"/>
  <c r="N239" i="37"/>
  <c r="N255" i="37"/>
  <c r="N155" i="37"/>
  <c r="N159" i="37"/>
  <c r="N193" i="37"/>
  <c r="N271" i="37"/>
  <c r="N311" i="37"/>
  <c r="N235" i="37"/>
  <c r="N187" i="37"/>
  <c r="N191" i="37"/>
  <c r="N225" i="37"/>
  <c r="N229" i="37"/>
  <c r="N251" i="37"/>
  <c r="N267" i="37"/>
  <c r="N363" i="37"/>
  <c r="N467" i="37"/>
  <c r="N285" i="37"/>
  <c r="N361" i="37"/>
  <c r="N465" i="37"/>
  <c r="N473" i="37"/>
  <c r="N283" i="37"/>
  <c r="N309" i="37"/>
  <c r="N331" i="37"/>
  <c r="N253" i="37"/>
  <c r="N471" i="37"/>
  <c r="N213" i="37"/>
  <c r="N329" i="37"/>
  <c r="N369" i="37"/>
  <c r="N377" i="37"/>
  <c r="N385" i="37"/>
  <c r="N291" i="37"/>
  <c r="N299" i="37"/>
  <c r="N307" i="37"/>
  <c r="N319" i="37"/>
  <c r="N393" i="37"/>
  <c r="N157" i="37"/>
  <c r="N173" i="37"/>
  <c r="N189" i="37"/>
  <c r="N205" i="37"/>
  <c r="N221" i="37"/>
  <c r="N237" i="37"/>
  <c r="N337" i="37"/>
  <c r="N367" i="37"/>
  <c r="N289" i="37"/>
  <c r="N297" i="37"/>
  <c r="N305" i="37"/>
  <c r="N317" i="37"/>
  <c r="N153" i="37"/>
  <c r="N169" i="37"/>
  <c r="N185" i="37"/>
  <c r="N201" i="37"/>
  <c r="N217" i="37"/>
  <c r="N233" i="37"/>
  <c r="N249" i="37"/>
  <c r="N265" i="37"/>
  <c r="N281" i="37"/>
  <c r="N335" i="37"/>
  <c r="N13" i="37"/>
  <c r="N15" i="37"/>
  <c r="N17" i="37"/>
  <c r="N19" i="37"/>
  <c r="N21" i="37"/>
  <c r="N23" i="37"/>
  <c r="N25" i="37"/>
  <c r="N27" i="37"/>
  <c r="N29" i="37"/>
  <c r="N31" i="37"/>
  <c r="N33" i="37"/>
  <c r="N35" i="37"/>
  <c r="N37" i="37"/>
  <c r="N39" i="37"/>
  <c r="N41" i="37"/>
  <c r="N43" i="37"/>
  <c r="N45" i="37"/>
  <c r="N47" i="37"/>
  <c r="N49" i="37"/>
  <c r="N51" i="37"/>
  <c r="N53" i="37"/>
  <c r="N55" i="37"/>
  <c r="N57" i="37"/>
  <c r="N59" i="37"/>
  <c r="N61" i="37"/>
  <c r="N63" i="37"/>
  <c r="N65" i="37"/>
  <c r="N67" i="37"/>
  <c r="N69" i="37"/>
  <c r="N71" i="37"/>
  <c r="N73" i="37"/>
  <c r="N75" i="37"/>
  <c r="N77" i="37"/>
  <c r="N79" i="37"/>
  <c r="N81" i="37"/>
  <c r="N83" i="37"/>
  <c r="N85" i="37"/>
  <c r="N87" i="37"/>
  <c r="N89" i="37"/>
  <c r="N91" i="37"/>
  <c r="N93" i="37"/>
  <c r="N95" i="37"/>
  <c r="N97" i="37"/>
  <c r="N99" i="37"/>
  <c r="N101" i="37"/>
  <c r="N103" i="37"/>
  <c r="N105" i="37"/>
  <c r="N107" i="37"/>
  <c r="N109" i="37"/>
  <c r="N111" i="37"/>
  <c r="N113" i="37"/>
  <c r="N115" i="37"/>
  <c r="N117" i="37"/>
  <c r="N119" i="37"/>
  <c r="N121" i="37"/>
  <c r="N123" i="37"/>
  <c r="N125" i="37"/>
  <c r="N127" i="37"/>
  <c r="N129" i="37"/>
  <c r="N131" i="37"/>
  <c r="N133" i="37"/>
  <c r="N135" i="37"/>
  <c r="N137" i="37"/>
  <c r="N139" i="37"/>
  <c r="N141" i="37"/>
  <c r="N143" i="37"/>
  <c r="N145" i="37"/>
  <c r="N147" i="37"/>
  <c r="N149" i="37"/>
  <c r="N151" i="37"/>
  <c r="N167" i="37"/>
  <c r="N183" i="37"/>
  <c r="N199" i="37"/>
  <c r="N215" i="37"/>
  <c r="N231" i="37"/>
  <c r="N247" i="37"/>
  <c r="N263" i="37"/>
  <c r="N279" i="37"/>
  <c r="N287" i="37"/>
  <c r="N295" i="37"/>
  <c r="N303" i="37"/>
  <c r="N353" i="37"/>
  <c r="N245" i="37"/>
  <c r="N261" i="37"/>
  <c r="N277" i="37"/>
  <c r="N333" i="37"/>
  <c r="N163" i="37"/>
  <c r="N179" i="37"/>
  <c r="N195" i="37"/>
  <c r="N211" i="37"/>
  <c r="N227" i="37"/>
  <c r="N243" i="37"/>
  <c r="N259" i="37"/>
  <c r="N275" i="37"/>
  <c r="N293" i="37"/>
  <c r="N301" i="37"/>
  <c r="N321" i="37"/>
  <c r="N351" i="37"/>
  <c r="N375" i="37"/>
  <c r="N383" i="37"/>
  <c r="N391" i="37"/>
  <c r="N399" i="37"/>
  <c r="N323" i="37"/>
  <c r="N339" i="37"/>
  <c r="N355" i="37"/>
  <c r="N373" i="37"/>
  <c r="N381" i="37"/>
  <c r="N389" i="37"/>
  <c r="N397" i="37"/>
  <c r="N349" i="37"/>
  <c r="N365" i="37"/>
  <c r="N371" i="37"/>
  <c r="N379" i="37"/>
  <c r="N387" i="37"/>
  <c r="N395" i="37"/>
  <c r="N401" i="37"/>
  <c r="N403" i="37"/>
  <c r="N405" i="37"/>
  <c r="N407" i="37"/>
  <c r="N409" i="37"/>
  <c r="N411" i="37"/>
  <c r="N413" i="37"/>
  <c r="N415" i="37"/>
  <c r="N417" i="37"/>
  <c r="N419" i="37"/>
  <c r="N421" i="37"/>
  <c r="N423" i="37"/>
  <c r="N425" i="37"/>
  <c r="N427" i="37"/>
  <c r="N429" i="37"/>
  <c r="N431" i="37"/>
  <c r="N433" i="37"/>
  <c r="N435" i="37"/>
  <c r="N437" i="37"/>
  <c r="N439" i="37"/>
  <c r="N441" i="37"/>
  <c r="N443" i="37"/>
  <c r="N445" i="37"/>
  <c r="N447" i="37"/>
  <c r="N449" i="37"/>
  <c r="N451" i="37"/>
  <c r="N453" i="37"/>
  <c r="N455" i="37"/>
  <c r="N457" i="37"/>
  <c r="N459" i="37"/>
  <c r="N461" i="37"/>
  <c r="N463" i="37"/>
  <c r="N13" i="36"/>
  <c r="O173" i="36"/>
  <c r="O185" i="36"/>
  <c r="O201" i="36"/>
  <c r="N391" i="36"/>
  <c r="N387" i="36"/>
  <c r="O427" i="36"/>
  <c r="O435" i="36"/>
  <c r="O443" i="36"/>
  <c r="O451" i="36"/>
  <c r="O459" i="36"/>
  <c r="O467" i="36"/>
  <c r="O207" i="36"/>
  <c r="N313" i="36"/>
  <c r="N357" i="36"/>
  <c r="N389" i="36"/>
  <c r="O213" i="36"/>
  <c r="N419" i="36"/>
  <c r="N427" i="36"/>
  <c r="N435" i="36"/>
  <c r="N443" i="36"/>
  <c r="N451" i="36"/>
  <c r="N463" i="36"/>
  <c r="N471" i="36"/>
  <c r="N187" i="36"/>
  <c r="N195" i="36"/>
  <c r="O243" i="36"/>
  <c r="N405" i="36"/>
  <c r="N417" i="36"/>
  <c r="N425" i="36"/>
  <c r="N433" i="36"/>
  <c r="N441" i="36"/>
  <c r="N449" i="36"/>
  <c r="N461" i="36"/>
  <c r="N469" i="36"/>
  <c r="O421" i="36"/>
  <c r="O429" i="36"/>
  <c r="O437" i="36"/>
  <c r="O445" i="36"/>
  <c r="O453" i="36"/>
  <c r="O461" i="36"/>
  <c r="O469" i="36"/>
  <c r="O163" i="36"/>
  <c r="O241" i="36"/>
  <c r="O279" i="36"/>
  <c r="O311" i="36"/>
  <c r="O309" i="36"/>
  <c r="O145" i="36"/>
  <c r="O161" i="36"/>
  <c r="O167" i="36"/>
  <c r="O249" i="36"/>
  <c r="N173" i="35"/>
  <c r="O165" i="36"/>
  <c r="O219" i="36"/>
  <c r="O95" i="36"/>
  <c r="O127" i="36"/>
  <c r="N423" i="36"/>
  <c r="N431" i="36"/>
  <c r="N439" i="36"/>
  <c r="N447" i="36"/>
  <c r="N455" i="36"/>
  <c r="N459" i="36"/>
  <c r="N467" i="36"/>
  <c r="O115" i="36"/>
  <c r="O369" i="36"/>
  <c r="O385" i="36"/>
  <c r="O425" i="36"/>
  <c r="O433" i="36"/>
  <c r="O441" i="36"/>
  <c r="O449" i="36"/>
  <c r="O457" i="36"/>
  <c r="O465" i="36"/>
  <c r="O473" i="36"/>
  <c r="O211" i="36"/>
  <c r="N247" i="36"/>
  <c r="N259" i="36"/>
  <c r="N339" i="36"/>
  <c r="N355" i="36"/>
  <c r="N421" i="36"/>
  <c r="N429" i="36"/>
  <c r="N437" i="36"/>
  <c r="N445" i="36"/>
  <c r="N453" i="36"/>
  <c r="N457" i="36"/>
  <c r="N465" i="36"/>
  <c r="N473" i="36"/>
  <c r="O353" i="36"/>
  <c r="O113" i="36"/>
  <c r="O171" i="36"/>
  <c r="N229" i="36"/>
  <c r="N359" i="36"/>
  <c r="O423" i="36"/>
  <c r="O431" i="36"/>
  <c r="O439" i="36"/>
  <c r="O447" i="36"/>
  <c r="O455" i="36"/>
  <c r="O463" i="36"/>
  <c r="O471" i="36"/>
  <c r="O151" i="36"/>
  <c r="O159" i="36"/>
  <c r="O221" i="36"/>
  <c r="O245" i="36"/>
  <c r="O319" i="36"/>
  <c r="O125" i="36"/>
  <c r="N177" i="35"/>
  <c r="N209" i="35"/>
  <c r="N241" i="35"/>
  <c r="N123" i="36"/>
  <c r="O209" i="36"/>
  <c r="O331" i="36"/>
  <c r="O339" i="36"/>
  <c r="O259" i="36"/>
  <c r="N263" i="36"/>
  <c r="N131" i="36"/>
  <c r="N139" i="36"/>
  <c r="O175" i="36"/>
  <c r="N249" i="36"/>
  <c r="N261" i="36"/>
  <c r="N265" i="36"/>
  <c r="N293" i="36"/>
  <c r="O355" i="36"/>
  <c r="N369" i="36"/>
  <c r="O141" i="36"/>
  <c r="N149" i="36"/>
  <c r="N167" i="36"/>
  <c r="N201" i="36"/>
  <c r="N291" i="36"/>
  <c r="N127" i="35"/>
  <c r="N143" i="35"/>
  <c r="N159" i="35"/>
  <c r="N163" i="35"/>
  <c r="N121" i="36"/>
  <c r="N373" i="36"/>
  <c r="N385" i="36"/>
  <c r="O281" i="36"/>
  <c r="O299" i="36"/>
  <c r="O403" i="36"/>
  <c r="O111" i="36"/>
  <c r="O129" i="36"/>
  <c r="O199" i="36"/>
  <c r="O341" i="36"/>
  <c r="O371" i="36"/>
  <c r="O401" i="36"/>
  <c r="N309" i="36"/>
  <c r="N353" i="36"/>
  <c r="N407" i="36"/>
  <c r="N219" i="35"/>
  <c r="N251" i="35"/>
  <c r="N259" i="35"/>
  <c r="O109" i="36"/>
  <c r="N217" i="36"/>
  <c r="N375" i="36"/>
  <c r="O419" i="36"/>
  <c r="O99" i="36"/>
  <c r="N159" i="36"/>
  <c r="N181" i="36"/>
  <c r="N205" i="36"/>
  <c r="O215" i="36"/>
  <c r="O233" i="36"/>
  <c r="O261" i="36"/>
  <c r="N281" i="36"/>
  <c r="O295" i="36"/>
  <c r="O387" i="36"/>
  <c r="N403" i="36"/>
  <c r="O417" i="36"/>
  <c r="N115" i="36"/>
  <c r="N169" i="36"/>
  <c r="N215" i="36"/>
  <c r="N241" i="36"/>
  <c r="N341" i="36"/>
  <c r="N371" i="36"/>
  <c r="N401" i="36"/>
  <c r="O43" i="36"/>
  <c r="N43" i="36"/>
  <c r="O75" i="36"/>
  <c r="N75" i="36"/>
  <c r="O83" i="36"/>
  <c r="N83" i="36"/>
  <c r="O19" i="36"/>
  <c r="N19" i="36"/>
  <c r="O27" i="36"/>
  <c r="N27" i="36"/>
  <c r="O91" i="36"/>
  <c r="N91" i="36"/>
  <c r="N157" i="36"/>
  <c r="O157" i="36"/>
  <c r="O363" i="36"/>
  <c r="N363" i="36"/>
  <c r="O395" i="36"/>
  <c r="N395" i="36"/>
  <c r="N235" i="36"/>
  <c r="O235" i="36"/>
  <c r="O41" i="36"/>
  <c r="N41" i="36"/>
  <c r="N129" i="35"/>
  <c r="O131" i="36"/>
  <c r="O153" i="36"/>
  <c r="N203" i="36"/>
  <c r="O203" i="36"/>
  <c r="N225" i="36"/>
  <c r="O225" i="36"/>
  <c r="O277" i="36"/>
  <c r="N277" i="36"/>
  <c r="N237" i="36"/>
  <c r="O237" i="36"/>
  <c r="N189" i="36"/>
  <c r="O189" i="36"/>
  <c r="O325" i="36"/>
  <c r="N325" i="36"/>
  <c r="O351" i="36"/>
  <c r="N351" i="36"/>
  <c r="O383" i="36"/>
  <c r="N383" i="36"/>
  <c r="O415" i="36"/>
  <c r="N415" i="36"/>
  <c r="O25" i="36"/>
  <c r="N25" i="36"/>
  <c r="O49" i="36"/>
  <c r="N49" i="36"/>
  <c r="O57" i="36"/>
  <c r="N57" i="36"/>
  <c r="O81" i="36"/>
  <c r="N81" i="36"/>
  <c r="O89" i="36"/>
  <c r="N89" i="36"/>
  <c r="O297" i="36"/>
  <c r="N297" i="36"/>
  <c r="O15" i="36"/>
  <c r="N15" i="36"/>
  <c r="O23" i="36"/>
  <c r="N23" i="36"/>
  <c r="O31" i="36"/>
  <c r="N31" i="36"/>
  <c r="O39" i="36"/>
  <c r="N39" i="36"/>
  <c r="O47" i="36"/>
  <c r="N47" i="36"/>
  <c r="O55" i="36"/>
  <c r="N55" i="36"/>
  <c r="O63" i="36"/>
  <c r="N63" i="36"/>
  <c r="O71" i="36"/>
  <c r="N71" i="36"/>
  <c r="O79" i="36"/>
  <c r="N79" i="36"/>
  <c r="O87" i="36"/>
  <c r="N87" i="36"/>
  <c r="N105" i="36"/>
  <c r="O139" i="36"/>
  <c r="N153" i="36"/>
  <c r="N193" i="36"/>
  <c r="O193" i="36"/>
  <c r="O329" i="36"/>
  <c r="N329" i="36"/>
  <c r="O347" i="36"/>
  <c r="N347" i="36"/>
  <c r="O367" i="36"/>
  <c r="N367" i="36"/>
  <c r="O379" i="36"/>
  <c r="N379" i="36"/>
  <c r="O399" i="36"/>
  <c r="N399" i="36"/>
  <c r="O411" i="36"/>
  <c r="N411" i="36"/>
  <c r="O67" i="36"/>
  <c r="N67" i="36"/>
  <c r="O73" i="36"/>
  <c r="N73" i="36"/>
  <c r="O287" i="36"/>
  <c r="O315" i="36"/>
  <c r="O381" i="36"/>
  <c r="N381" i="36"/>
  <c r="N183" i="36"/>
  <c r="O187" i="36"/>
  <c r="O205" i="36"/>
  <c r="N213" i="36"/>
  <c r="N223" i="36"/>
  <c r="O223" i="36"/>
  <c r="N239" i="36"/>
  <c r="O239" i="36"/>
  <c r="O275" i="36"/>
  <c r="N275" i="36"/>
  <c r="O35" i="36"/>
  <c r="N35" i="36"/>
  <c r="O51" i="36"/>
  <c r="N51" i="36"/>
  <c r="O59" i="36"/>
  <c r="N59" i="36"/>
  <c r="O307" i="36"/>
  <c r="N307" i="36"/>
  <c r="N179" i="36"/>
  <c r="O179" i="36"/>
  <c r="N227" i="36"/>
  <c r="O227" i="36"/>
  <c r="O17" i="36"/>
  <c r="N17" i="36"/>
  <c r="O33" i="36"/>
  <c r="N33" i="36"/>
  <c r="O65" i="36"/>
  <c r="N65" i="36"/>
  <c r="N147" i="36"/>
  <c r="O147" i="36"/>
  <c r="N155" i="36"/>
  <c r="O155" i="36"/>
  <c r="N177" i="36"/>
  <c r="O349" i="36"/>
  <c r="N349" i="36"/>
  <c r="O413" i="36"/>
  <c r="N413" i="36"/>
  <c r="O21" i="36"/>
  <c r="N21" i="36"/>
  <c r="O29" i="36"/>
  <c r="N29" i="36"/>
  <c r="O37" i="36"/>
  <c r="N37" i="36"/>
  <c r="O45" i="36"/>
  <c r="N45" i="36"/>
  <c r="O53" i="36"/>
  <c r="N53" i="36"/>
  <c r="O61" i="36"/>
  <c r="N61" i="36"/>
  <c r="O69" i="36"/>
  <c r="N69" i="36"/>
  <c r="O77" i="36"/>
  <c r="N77" i="36"/>
  <c r="O85" i="36"/>
  <c r="N85" i="36"/>
  <c r="O93" i="36"/>
  <c r="O143" i="36"/>
  <c r="O169" i="36"/>
  <c r="O177" i="36"/>
  <c r="O181" i="36"/>
  <c r="N191" i="36"/>
  <c r="O191" i="36"/>
  <c r="O195" i="36"/>
  <c r="O247" i="36"/>
  <c r="O327" i="36"/>
  <c r="N327" i="36"/>
  <c r="O365" i="36"/>
  <c r="N365" i="36"/>
  <c r="O397" i="36"/>
  <c r="N397" i="36"/>
  <c r="O323" i="36"/>
  <c r="O335" i="36"/>
  <c r="O345" i="36"/>
  <c r="O361" i="36"/>
  <c r="O377" i="36"/>
  <c r="O393" i="36"/>
  <c r="O409" i="36"/>
  <c r="N165" i="36"/>
  <c r="N175" i="36"/>
  <c r="N199" i="36"/>
  <c r="N211" i="36"/>
  <c r="N221" i="36"/>
  <c r="N233" i="36"/>
  <c r="N279" i="36"/>
  <c r="O293" i="36"/>
  <c r="O303" i="36"/>
  <c r="O313" i="36"/>
  <c r="O359" i="36"/>
  <c r="O375" i="36"/>
  <c r="O391" i="36"/>
  <c r="O407" i="36"/>
  <c r="N473" i="35"/>
  <c r="N99" i="36"/>
  <c r="N151" i="36"/>
  <c r="N163" i="36"/>
  <c r="N173" i="36"/>
  <c r="N185" i="36"/>
  <c r="O197" i="36"/>
  <c r="N209" i="36"/>
  <c r="N219" i="36"/>
  <c r="O231" i="36"/>
  <c r="N245" i="36"/>
  <c r="O283" i="36"/>
  <c r="O291" i="36"/>
  <c r="O343" i="36"/>
  <c r="O357" i="36"/>
  <c r="O373" i="36"/>
  <c r="O389" i="36"/>
  <c r="O405" i="36"/>
  <c r="O97" i="36"/>
  <c r="N107" i="36"/>
  <c r="N137" i="36"/>
  <c r="O149" i="36"/>
  <c r="N161" i="36"/>
  <c r="N171" i="36"/>
  <c r="O183" i="36"/>
  <c r="N197" i="36"/>
  <c r="N207" i="36"/>
  <c r="O217" i="36"/>
  <c r="N231" i="36"/>
  <c r="N243" i="36"/>
  <c r="O229" i="36"/>
  <c r="N323" i="36"/>
  <c r="N345" i="36"/>
  <c r="N361" i="36"/>
  <c r="N377" i="36"/>
  <c r="N393" i="36"/>
  <c r="N409" i="36"/>
  <c r="O257" i="36"/>
  <c r="N257" i="36"/>
  <c r="N175" i="35"/>
  <c r="N187" i="35"/>
  <c r="N195" i="35"/>
  <c r="N207" i="35"/>
  <c r="N237" i="35"/>
  <c r="N333" i="35"/>
  <c r="N341" i="35"/>
  <c r="N349" i="35"/>
  <c r="N357" i="35"/>
  <c r="N365" i="35"/>
  <c r="N373" i="35"/>
  <c r="N135" i="36"/>
  <c r="O135" i="36"/>
  <c r="O337" i="36"/>
  <c r="N337" i="36"/>
  <c r="N339" i="35"/>
  <c r="N347" i="35"/>
  <c r="N355" i="35"/>
  <c r="N363" i="35"/>
  <c r="N371" i="35"/>
  <c r="N103" i="36"/>
  <c r="O103" i="36"/>
  <c r="N337" i="35"/>
  <c r="N345" i="35"/>
  <c r="N353" i="35"/>
  <c r="N361" i="35"/>
  <c r="N369" i="35"/>
  <c r="O317" i="36"/>
  <c r="N317" i="36"/>
  <c r="N257" i="35"/>
  <c r="N269" i="35"/>
  <c r="N271" i="35"/>
  <c r="N273" i="35"/>
  <c r="N275" i="35"/>
  <c r="N277" i="35"/>
  <c r="N279" i="35"/>
  <c r="N281" i="35"/>
  <c r="N283" i="35"/>
  <c r="N285" i="35"/>
  <c r="N287" i="35"/>
  <c r="N289" i="35"/>
  <c r="N291" i="35"/>
  <c r="N293" i="35"/>
  <c r="N295" i="35"/>
  <c r="N297" i="35"/>
  <c r="N299" i="35"/>
  <c r="N301" i="35"/>
  <c r="N303" i="35"/>
  <c r="N305" i="35"/>
  <c r="N307" i="35"/>
  <c r="N309" i="35"/>
  <c r="N311" i="35"/>
  <c r="N313" i="35"/>
  <c r="N315" i="35"/>
  <c r="N317" i="35"/>
  <c r="N319" i="35"/>
  <c r="N321" i="35"/>
  <c r="N323" i="35"/>
  <c r="N325" i="35"/>
  <c r="N327" i="35"/>
  <c r="N329" i="35"/>
  <c r="N331" i="35"/>
  <c r="N119" i="36"/>
  <c r="O119" i="36"/>
  <c r="N205" i="35"/>
  <c r="N223" i="35"/>
  <c r="N335" i="35"/>
  <c r="N343" i="35"/>
  <c r="N351" i="35"/>
  <c r="N359" i="35"/>
  <c r="N367" i="35"/>
  <c r="O289" i="36"/>
  <c r="N289" i="36"/>
  <c r="O269" i="36"/>
  <c r="N269" i="36"/>
  <c r="N101" i="36"/>
  <c r="N117" i="36"/>
  <c r="N133" i="36"/>
  <c r="O305" i="36"/>
  <c r="N305" i="36"/>
  <c r="N375" i="35"/>
  <c r="N377" i="35"/>
  <c r="N379" i="35"/>
  <c r="N381" i="35"/>
  <c r="N383" i="35"/>
  <c r="N385" i="35"/>
  <c r="N387" i="35"/>
  <c r="N389" i="35"/>
  <c r="N391" i="35"/>
  <c r="N393" i="35"/>
  <c r="N395" i="35"/>
  <c r="N397" i="35"/>
  <c r="N399" i="35"/>
  <c r="N401" i="35"/>
  <c r="N403" i="35"/>
  <c r="N405" i="35"/>
  <c r="N407" i="35"/>
  <c r="N409" i="35"/>
  <c r="N411" i="35"/>
  <c r="N413" i="35"/>
  <c r="N415" i="35"/>
  <c r="N417" i="35"/>
  <c r="N419" i="35"/>
  <c r="N421" i="35"/>
  <c r="N423" i="35"/>
  <c r="N425" i="35"/>
  <c r="N427" i="35"/>
  <c r="N429" i="35"/>
  <c r="N431" i="35"/>
  <c r="N433" i="35"/>
  <c r="N435" i="35"/>
  <c r="N437" i="35"/>
  <c r="N439" i="35"/>
  <c r="N441" i="35"/>
  <c r="N443" i="35"/>
  <c r="N445" i="35"/>
  <c r="N447" i="35"/>
  <c r="N449" i="35"/>
  <c r="N451" i="35"/>
  <c r="N453" i="35"/>
  <c r="N455" i="35"/>
  <c r="N457" i="35"/>
  <c r="N459" i="35"/>
  <c r="N461" i="35"/>
  <c r="N463" i="35"/>
  <c r="N465" i="35"/>
  <c r="N467" i="35"/>
  <c r="N469" i="35"/>
  <c r="N471" i="35"/>
  <c r="O107" i="36"/>
  <c r="O123" i="36"/>
  <c r="O285" i="36"/>
  <c r="N285" i="36"/>
  <c r="N97" i="36"/>
  <c r="O105" i="36"/>
  <c r="N113" i="36"/>
  <c r="O121" i="36"/>
  <c r="N129" i="36"/>
  <c r="O137" i="36"/>
  <c r="N145" i="36"/>
  <c r="O273" i="36"/>
  <c r="N273" i="36"/>
  <c r="N95" i="36"/>
  <c r="N111" i="36"/>
  <c r="N127" i="36"/>
  <c r="N143" i="36"/>
  <c r="O253" i="36"/>
  <c r="N253" i="36"/>
  <c r="O321" i="36"/>
  <c r="N321" i="36"/>
  <c r="O333" i="36"/>
  <c r="N333" i="36"/>
  <c r="N93" i="36"/>
  <c r="O101" i="36"/>
  <c r="N109" i="36"/>
  <c r="O117" i="36"/>
  <c r="N125" i="36"/>
  <c r="O133" i="36"/>
  <c r="N141" i="36"/>
  <c r="O301" i="36"/>
  <c r="N301" i="36"/>
  <c r="O255" i="36"/>
  <c r="O271" i="36"/>
  <c r="N295" i="36"/>
  <c r="N311" i="36"/>
  <c r="N343" i="36"/>
  <c r="O251" i="36"/>
  <c r="O267" i="36"/>
  <c r="O265" i="36"/>
  <c r="N255" i="36"/>
  <c r="O263" i="36"/>
  <c r="N271" i="36"/>
  <c r="N287" i="36"/>
  <c r="N303" i="36"/>
  <c r="N319" i="36"/>
  <c r="N335" i="36"/>
  <c r="N251" i="36"/>
  <c r="N267" i="36"/>
  <c r="N283" i="36"/>
  <c r="N299" i="36"/>
  <c r="N315" i="36"/>
  <c r="N331" i="36"/>
  <c r="N171" i="35"/>
  <c r="N225" i="35"/>
  <c r="N115" i="35"/>
  <c r="N141" i="35"/>
  <c r="N193" i="35"/>
  <c r="N255" i="35"/>
  <c r="N227" i="35"/>
  <c r="N17" i="35"/>
  <c r="N25" i="35"/>
  <c r="N33" i="35"/>
  <c r="N41" i="35"/>
  <c r="N49" i="35"/>
  <c r="N57" i="35"/>
  <c r="N65" i="35"/>
  <c r="N73" i="35"/>
  <c r="N81" i="35"/>
  <c r="N89" i="35"/>
  <c r="N97" i="35"/>
  <c r="N109" i="35"/>
  <c r="N113" i="35"/>
  <c r="N131" i="35"/>
  <c r="N191" i="35"/>
  <c r="N239" i="35"/>
  <c r="N221" i="34"/>
  <c r="N229" i="34"/>
  <c r="N237" i="34"/>
  <c r="N261" i="34"/>
  <c r="N265" i="34"/>
  <c r="N269" i="34"/>
  <c r="N409" i="34"/>
  <c r="N421" i="34"/>
  <c r="N425" i="34"/>
  <c r="N15" i="35"/>
  <c r="N23" i="35"/>
  <c r="N31" i="35"/>
  <c r="N39" i="35"/>
  <c r="N47" i="35"/>
  <c r="N55" i="35"/>
  <c r="N63" i="35"/>
  <c r="N71" i="35"/>
  <c r="N79" i="35"/>
  <c r="N87" i="35"/>
  <c r="N95" i="35"/>
  <c r="N161" i="35"/>
  <c r="N179" i="35"/>
  <c r="N203" i="35"/>
  <c r="N211" i="35"/>
  <c r="N231" i="35"/>
  <c r="N235" i="35"/>
  <c r="N243" i="35"/>
  <c r="N267" i="35"/>
  <c r="N111" i="35"/>
  <c r="N125" i="35"/>
  <c r="N189" i="35"/>
  <c r="N221" i="35"/>
  <c r="N253" i="35"/>
  <c r="N37" i="35"/>
  <c r="N45" i="35"/>
  <c r="N53" i="35"/>
  <c r="N61" i="35"/>
  <c r="N69" i="35"/>
  <c r="N77" i="35"/>
  <c r="N93" i="35"/>
  <c r="N157" i="35"/>
  <c r="N217" i="35"/>
  <c r="N13" i="35"/>
  <c r="N21" i="35"/>
  <c r="N29" i="35"/>
  <c r="N85" i="35"/>
  <c r="N169" i="35"/>
  <c r="N233" i="35"/>
  <c r="N265" i="35"/>
  <c r="N185" i="35"/>
  <c r="N201" i="35"/>
  <c r="N249" i="35"/>
  <c r="N147" i="35"/>
  <c r="N183" i="35"/>
  <c r="N199" i="35"/>
  <c r="N215" i="35"/>
  <c r="N247" i="35"/>
  <c r="N263" i="35"/>
  <c r="N427" i="34"/>
  <c r="N19" i="35"/>
  <c r="N27" i="35"/>
  <c r="N35" i="35"/>
  <c r="N43" i="35"/>
  <c r="N51" i="35"/>
  <c r="N59" i="35"/>
  <c r="N67" i="35"/>
  <c r="N75" i="35"/>
  <c r="N83" i="35"/>
  <c r="N91" i="35"/>
  <c r="N99" i="35"/>
  <c r="N145" i="35"/>
  <c r="N181" i="35"/>
  <c r="N197" i="35"/>
  <c r="N213" i="35"/>
  <c r="N229" i="35"/>
  <c r="N245" i="35"/>
  <c r="N261" i="35"/>
  <c r="N107" i="35"/>
  <c r="N123" i="35"/>
  <c r="N139" i="35"/>
  <c r="N155" i="35"/>
  <c r="N105" i="35"/>
  <c r="N121" i="35"/>
  <c r="N137" i="35"/>
  <c r="N153" i="35"/>
  <c r="N267" i="34"/>
  <c r="N271" i="34"/>
  <c r="N279" i="34"/>
  <c r="N303" i="34"/>
  <c r="N311" i="34"/>
  <c r="N315" i="34"/>
  <c r="N335" i="34"/>
  <c r="N407" i="34"/>
  <c r="N103" i="35"/>
  <c r="N119" i="35"/>
  <c r="N135" i="35"/>
  <c r="N151" i="35"/>
  <c r="N167" i="35"/>
  <c r="N101" i="35"/>
  <c r="N117" i="35"/>
  <c r="N133" i="35"/>
  <c r="N149" i="35"/>
  <c r="N165" i="35"/>
  <c r="N431" i="34"/>
  <c r="N439" i="34"/>
  <c r="N463" i="34"/>
  <c r="N471" i="34"/>
  <c r="N283" i="33"/>
  <c r="N291" i="33"/>
  <c r="N355" i="33"/>
  <c r="N359" i="33"/>
  <c r="N379" i="33"/>
  <c r="N387" i="33"/>
  <c r="N391" i="33"/>
  <c r="N395" i="33"/>
  <c r="N295" i="33"/>
  <c r="N347" i="33"/>
  <c r="N299" i="33"/>
  <c r="N331" i="33"/>
  <c r="N363" i="33"/>
  <c r="N333" i="33"/>
  <c r="N337" i="33"/>
  <c r="N345" i="33"/>
  <c r="N361" i="33"/>
  <c r="N365" i="33"/>
  <c r="N409" i="33"/>
  <c r="N187" i="34"/>
  <c r="N195" i="34"/>
  <c r="N207" i="34"/>
  <c r="N61" i="33"/>
  <c r="N69" i="33"/>
  <c r="N77" i="33"/>
  <c r="N85" i="33"/>
  <c r="N93" i="33"/>
  <c r="N97" i="33"/>
  <c r="N101" i="33"/>
  <c r="N117" i="33"/>
  <c r="N173" i="33"/>
  <c r="N265" i="33"/>
  <c r="N185" i="33"/>
  <c r="N201" i="33"/>
  <c r="N217" i="33"/>
  <c r="N241" i="33"/>
  <c r="N249" i="33"/>
  <c r="N269" i="33"/>
  <c r="N95" i="33"/>
  <c r="N119" i="33"/>
  <c r="N135" i="33"/>
  <c r="N151" i="33"/>
  <c r="N171" i="33"/>
  <c r="N235" i="33"/>
  <c r="N247" i="33"/>
  <c r="N267" i="33"/>
  <c r="N211" i="34"/>
  <c r="N219" i="34"/>
  <c r="N243" i="34"/>
  <c r="N251" i="34"/>
  <c r="N255" i="34"/>
  <c r="N259" i="34"/>
  <c r="N263" i="34"/>
  <c r="N177" i="33"/>
  <c r="N273" i="33"/>
  <c r="N281" i="33"/>
  <c r="N77" i="34"/>
  <c r="N137" i="34"/>
  <c r="N141" i="34"/>
  <c r="N157" i="34"/>
  <c r="N169" i="34"/>
  <c r="N173" i="34"/>
  <c r="N185" i="34"/>
  <c r="N377" i="33"/>
  <c r="N381" i="33"/>
  <c r="N389" i="33"/>
  <c r="N397" i="33"/>
  <c r="N429" i="33"/>
  <c r="N59" i="34"/>
  <c r="N103" i="34"/>
  <c r="N205" i="33"/>
  <c r="N303" i="33"/>
  <c r="N311" i="33"/>
  <c r="N29" i="34"/>
  <c r="N123" i="34"/>
  <c r="N135" i="34"/>
  <c r="N189" i="34"/>
  <c r="N193" i="34"/>
  <c r="N201" i="34"/>
  <c r="N205" i="34"/>
  <c r="N347" i="34"/>
  <c r="N371" i="34"/>
  <c r="N379" i="34"/>
  <c r="N403" i="34"/>
  <c r="N453" i="34"/>
  <c r="N457" i="34"/>
  <c r="N221" i="33"/>
  <c r="N237" i="33"/>
  <c r="N335" i="33"/>
  <c r="N343" i="33"/>
  <c r="N425" i="33"/>
  <c r="N41" i="34"/>
  <c r="N45" i="34"/>
  <c r="N143" i="34"/>
  <c r="N151" i="34"/>
  <c r="N159" i="34"/>
  <c r="N167" i="34"/>
  <c r="N175" i="34"/>
  <c r="N187" i="33"/>
  <c r="N195" i="33"/>
  <c r="N199" i="33"/>
  <c r="N203" i="33"/>
  <c r="N285" i="33"/>
  <c r="N293" i="33"/>
  <c r="N301" i="33"/>
  <c r="N313" i="33"/>
  <c r="N317" i="33"/>
  <c r="N325" i="33"/>
  <c r="N399" i="33"/>
  <c r="N407" i="33"/>
  <c r="N433" i="33"/>
  <c r="N441" i="33"/>
  <c r="N449" i="33"/>
  <c r="N453" i="33"/>
  <c r="N39" i="34"/>
  <c r="N105" i="34"/>
  <c r="N109" i="34"/>
  <c r="N125" i="34"/>
  <c r="N273" i="34"/>
  <c r="N285" i="34"/>
  <c r="N297" i="34"/>
  <c r="N313" i="34"/>
  <c r="N317" i="34"/>
  <c r="N321" i="34"/>
  <c r="N329" i="34"/>
  <c r="N333" i="34"/>
  <c r="N345" i="34"/>
  <c r="N353" i="34"/>
  <c r="N361" i="34"/>
  <c r="N365" i="34"/>
  <c r="N393" i="34"/>
  <c r="N397" i="34"/>
  <c r="N401" i="34"/>
  <c r="N91" i="33"/>
  <c r="N129" i="33"/>
  <c r="N145" i="33"/>
  <c r="N149" i="33"/>
  <c r="N169" i="33"/>
  <c r="N427" i="33"/>
  <c r="N189" i="33"/>
  <c r="N215" i="33"/>
  <c r="N251" i="33"/>
  <c r="N259" i="33"/>
  <c r="N263" i="33"/>
  <c r="N329" i="33"/>
  <c r="N401" i="33"/>
  <c r="N469" i="33"/>
  <c r="N23" i="34"/>
  <c r="N27" i="34"/>
  <c r="N93" i="34"/>
  <c r="N155" i="34"/>
  <c r="N171" i="34"/>
  <c r="N179" i="34"/>
  <c r="N183" i="34"/>
  <c r="N339" i="34"/>
  <c r="N349" i="34"/>
  <c r="N373" i="34"/>
  <c r="N377" i="34"/>
  <c r="N381" i="34"/>
  <c r="N389" i="34"/>
  <c r="N411" i="34"/>
  <c r="N419" i="34"/>
  <c r="N429" i="34"/>
  <c r="N461" i="34"/>
  <c r="N469" i="34"/>
  <c r="N473" i="34"/>
  <c r="N183" i="33"/>
  <c r="N219" i="33"/>
  <c r="N227" i="33"/>
  <c r="N231" i="33"/>
  <c r="N297" i="33"/>
  <c r="N369" i="33"/>
  <c r="N413" i="33"/>
  <c r="N421" i="33"/>
  <c r="N431" i="33"/>
  <c r="N61" i="34"/>
  <c r="N203" i="34"/>
  <c r="N217" i="34"/>
  <c r="N233" i="34"/>
  <c r="N301" i="34"/>
  <c r="N309" i="34"/>
  <c r="N443" i="34"/>
  <c r="N451" i="34"/>
  <c r="N115" i="33"/>
  <c r="N209" i="33"/>
  <c r="N253" i="33"/>
  <c r="N279" i="33"/>
  <c r="N315" i="33"/>
  <c r="N323" i="33"/>
  <c r="N327" i="33"/>
  <c r="N393" i="33"/>
  <c r="N455" i="33"/>
  <c r="N459" i="33"/>
  <c r="N463" i="33"/>
  <c r="N73" i="34"/>
  <c r="N91" i="34"/>
  <c r="N149" i="34"/>
  <c r="N181" i="34"/>
  <c r="N241" i="34"/>
  <c r="N253" i="34"/>
  <c r="N341" i="34"/>
  <c r="N351" i="34"/>
  <c r="N359" i="34"/>
  <c r="N383" i="34"/>
  <c r="N391" i="34"/>
  <c r="N395" i="34"/>
  <c r="N147" i="33"/>
  <c r="N163" i="33"/>
  <c r="N167" i="33"/>
  <c r="N233" i="33"/>
  <c r="N305" i="33"/>
  <c r="N349" i="33"/>
  <c r="N357" i="33"/>
  <c r="N367" i="33"/>
  <c r="N375" i="33"/>
  <c r="N411" i="33"/>
  <c r="N419" i="33"/>
  <c r="N423" i="33"/>
  <c r="N71" i="34"/>
  <c r="N139" i="34"/>
  <c r="N223" i="34"/>
  <c r="N231" i="34"/>
  <c r="N235" i="34"/>
  <c r="N283" i="34"/>
  <c r="N291" i="34"/>
  <c r="N299" i="34"/>
  <c r="N323" i="34"/>
  <c r="N441" i="34"/>
  <c r="N89" i="33"/>
  <c r="N191" i="34"/>
  <c r="N199" i="34"/>
  <c r="N63" i="33"/>
  <c r="N71" i="33"/>
  <c r="N79" i="33"/>
  <c r="N87" i="33"/>
  <c r="N447" i="33"/>
  <c r="N25" i="34"/>
  <c r="N57" i="34"/>
  <c r="N89" i="34"/>
  <c r="N121" i="34"/>
  <c r="N153" i="34"/>
  <c r="N197" i="34"/>
  <c r="N239" i="34"/>
  <c r="N247" i="34"/>
  <c r="N319" i="34"/>
  <c r="N327" i="34"/>
  <c r="N369" i="34"/>
  <c r="N445" i="34"/>
  <c r="N449" i="34"/>
  <c r="N225" i="33"/>
  <c r="N257" i="33"/>
  <c r="N341" i="33"/>
  <c r="N385" i="33"/>
  <c r="N437" i="33"/>
  <c r="N55" i="34"/>
  <c r="N87" i="34"/>
  <c r="N119" i="34"/>
  <c r="N147" i="34"/>
  <c r="N165" i="34"/>
  <c r="N215" i="34"/>
  <c r="N227" i="34"/>
  <c r="N277" i="34"/>
  <c r="N287" i="34"/>
  <c r="N295" i="34"/>
  <c r="N307" i="34"/>
  <c r="N331" i="34"/>
  <c r="N357" i="34"/>
  <c r="N363" i="34"/>
  <c r="N387" i="34"/>
  <c r="N413" i="34"/>
  <c r="N437" i="34"/>
  <c r="N467" i="34"/>
  <c r="N133" i="33"/>
  <c r="N309" i="33"/>
  <c r="N321" i="33"/>
  <c r="N353" i="33"/>
  <c r="N245" i="34"/>
  <c r="N249" i="34"/>
  <c r="N281" i="34"/>
  <c r="N325" i="34"/>
  <c r="N367" i="34"/>
  <c r="N375" i="34"/>
  <c r="N447" i="34"/>
  <c r="N455" i="34"/>
  <c r="N113" i="33"/>
  <c r="N193" i="33"/>
  <c r="N289" i="33"/>
  <c r="N373" i="33"/>
  <c r="N405" i="33"/>
  <c r="N417" i="33"/>
  <c r="N99" i="33"/>
  <c r="N103" i="33"/>
  <c r="N131" i="33"/>
  <c r="N179" i="33"/>
  <c r="N211" i="33"/>
  <c r="N243" i="33"/>
  <c r="N275" i="33"/>
  <c r="N307" i="33"/>
  <c r="N339" i="33"/>
  <c r="N371" i="33"/>
  <c r="N403" i="33"/>
  <c r="N435" i="33"/>
  <c r="N439" i="33"/>
  <c r="N43" i="34"/>
  <c r="N75" i="34"/>
  <c r="N107" i="34"/>
  <c r="N145" i="34"/>
  <c r="N163" i="34"/>
  <c r="N213" i="34"/>
  <c r="N225" i="34"/>
  <c r="N275" i="34"/>
  <c r="N293" i="34"/>
  <c r="N343" i="34"/>
  <c r="N355" i="34"/>
  <c r="N405" i="34"/>
  <c r="N415" i="34"/>
  <c r="N423" i="34"/>
  <c r="N435" i="34"/>
  <c r="N459" i="34"/>
  <c r="N165" i="33"/>
  <c r="N197" i="33"/>
  <c r="N229" i="33"/>
  <c r="N261" i="33"/>
  <c r="N53" i="34"/>
  <c r="N117" i="34"/>
  <c r="N85" i="34"/>
  <c r="N161" i="33"/>
  <c r="N181" i="33"/>
  <c r="N213" i="33"/>
  <c r="N245" i="33"/>
  <c r="N277" i="33"/>
  <c r="N399" i="34"/>
  <c r="N21" i="34"/>
  <c r="N287" i="33"/>
  <c r="N319" i="33"/>
  <c r="N351" i="33"/>
  <c r="N383" i="33"/>
  <c r="N415" i="33"/>
  <c r="N37" i="34"/>
  <c r="N69" i="34"/>
  <c r="N101" i="34"/>
  <c r="N133" i="34"/>
  <c r="N177" i="34"/>
  <c r="N305" i="34"/>
  <c r="N433" i="34"/>
  <c r="N59" i="33"/>
  <c r="N67" i="33"/>
  <c r="N75" i="33"/>
  <c r="N83" i="33"/>
  <c r="N19" i="34"/>
  <c r="N35" i="34"/>
  <c r="N51" i="34"/>
  <c r="N67" i="34"/>
  <c r="N83" i="34"/>
  <c r="N99" i="34"/>
  <c r="N115" i="34"/>
  <c r="N131" i="34"/>
  <c r="N257" i="34"/>
  <c r="N385" i="34"/>
  <c r="N13" i="32"/>
  <c r="N13" i="34"/>
  <c r="N15" i="34"/>
  <c r="N17" i="34"/>
  <c r="N33" i="34"/>
  <c r="N49" i="34"/>
  <c r="N65" i="34"/>
  <c r="N81" i="34"/>
  <c r="N97" i="34"/>
  <c r="N113" i="34"/>
  <c r="N129" i="34"/>
  <c r="N209" i="34"/>
  <c r="N337" i="34"/>
  <c r="N465" i="34"/>
  <c r="N57" i="33"/>
  <c r="N65" i="33"/>
  <c r="N73" i="33"/>
  <c r="N81" i="33"/>
  <c r="N175" i="33"/>
  <c r="N191" i="33"/>
  <c r="N207" i="33"/>
  <c r="N223" i="33"/>
  <c r="N239" i="33"/>
  <c r="N255" i="33"/>
  <c r="N271" i="33"/>
  <c r="N473" i="33"/>
  <c r="N31" i="34"/>
  <c r="N47" i="34"/>
  <c r="N63" i="34"/>
  <c r="N79" i="34"/>
  <c r="N95" i="34"/>
  <c r="N111" i="34"/>
  <c r="N127" i="34"/>
  <c r="N161" i="34"/>
  <c r="N289" i="34"/>
  <c r="N417" i="34"/>
  <c r="N105" i="33"/>
  <c r="N121" i="33"/>
  <c r="N137" i="33"/>
  <c r="N153" i="33"/>
  <c r="N13" i="33"/>
  <c r="N15" i="33"/>
  <c r="N17" i="33"/>
  <c r="N19" i="33"/>
  <c r="N21" i="33"/>
  <c r="N23" i="33"/>
  <c r="N25" i="33"/>
  <c r="N27" i="33"/>
  <c r="N29" i="33"/>
  <c r="N31" i="33"/>
  <c r="N33" i="33"/>
  <c r="N35" i="33"/>
  <c r="N37" i="33"/>
  <c r="N39" i="33"/>
  <c r="N41" i="33"/>
  <c r="N43" i="33"/>
  <c r="N45" i="33"/>
  <c r="N47" i="33"/>
  <c r="N49" i="33"/>
  <c r="N51" i="33"/>
  <c r="N53" i="33"/>
  <c r="N55" i="33"/>
  <c r="N461" i="33"/>
  <c r="N111" i="33"/>
  <c r="N127" i="33"/>
  <c r="N143" i="33"/>
  <c r="N159" i="33"/>
  <c r="N109" i="33"/>
  <c r="N125" i="33"/>
  <c r="N141" i="33"/>
  <c r="N157" i="33"/>
  <c r="N107" i="33"/>
  <c r="N123" i="33"/>
  <c r="N139" i="33"/>
  <c r="N155" i="33"/>
  <c r="N457" i="33"/>
  <c r="N465" i="33"/>
  <c r="N471" i="33"/>
  <c r="N445" i="33"/>
  <c r="N451" i="33"/>
  <c r="N467" i="33"/>
  <c r="N443" i="33"/>
  <c r="O13" i="32"/>
  <c r="O129" i="32"/>
  <c r="O113" i="32"/>
  <c r="O81" i="32"/>
  <c r="O291" i="32"/>
  <c r="O243" i="32"/>
  <c r="O17" i="32"/>
  <c r="N431" i="32"/>
  <c r="O293" i="32"/>
  <c r="O239" i="32"/>
  <c r="O271" i="32"/>
  <c r="O287" i="32"/>
  <c r="O19" i="32"/>
  <c r="N381" i="32"/>
  <c r="N429" i="32"/>
  <c r="N445" i="32"/>
  <c r="N461" i="32"/>
  <c r="O465" i="32"/>
  <c r="O25" i="32"/>
  <c r="O27" i="32"/>
  <c r="N43" i="32"/>
  <c r="O121" i="32"/>
  <c r="N109" i="32"/>
  <c r="N447" i="32"/>
  <c r="N123" i="32"/>
  <c r="N331" i="32"/>
  <c r="O89" i="32"/>
  <c r="N83" i="32"/>
  <c r="N73" i="32"/>
  <c r="O187" i="32"/>
  <c r="N61" i="32"/>
  <c r="N63" i="32"/>
  <c r="N79" i="32"/>
  <c r="O137" i="32"/>
  <c r="N449" i="32"/>
  <c r="N465" i="32"/>
  <c r="N75" i="32"/>
  <c r="N57" i="32"/>
  <c r="N91" i="32"/>
  <c r="N107" i="32"/>
  <c r="O111" i="32"/>
  <c r="N333" i="32"/>
  <c r="N345" i="32"/>
  <c r="N361" i="32"/>
  <c r="N365" i="32"/>
  <c r="O241" i="32"/>
  <c r="O69" i="32"/>
  <c r="O289" i="32"/>
  <c r="N59" i="32"/>
  <c r="N125" i="32"/>
  <c r="N141" i="32"/>
  <c r="N145" i="32"/>
  <c r="N149" i="32"/>
  <c r="O131" i="32"/>
  <c r="O139" i="32"/>
  <c r="O147" i="32"/>
  <c r="O245" i="32"/>
  <c r="O261" i="32"/>
  <c r="O279" i="32"/>
  <c r="O347" i="32"/>
  <c r="O363" i="32"/>
  <c r="O455" i="32"/>
  <c r="O463" i="32"/>
  <c r="N21" i="32"/>
  <c r="N29" i="32"/>
  <c r="O95" i="32"/>
  <c r="O185" i="32"/>
  <c r="O259" i="32"/>
  <c r="N311" i="32"/>
  <c r="N315" i="32"/>
  <c r="N327" i="32"/>
  <c r="N45" i="32"/>
  <c r="N359" i="32"/>
  <c r="O167" i="32"/>
  <c r="O199" i="32"/>
  <c r="N383" i="32"/>
  <c r="O249" i="32"/>
  <c r="O257" i="32"/>
  <c r="O401" i="32"/>
  <c r="N15" i="32"/>
  <c r="N19" i="32"/>
  <c r="N121" i="32"/>
  <c r="N255" i="32"/>
  <c r="N427" i="32"/>
  <c r="O145" i="32"/>
  <c r="O203" i="32"/>
  <c r="O219" i="32"/>
  <c r="O275" i="32"/>
  <c r="O237" i="32"/>
  <c r="N27" i="32"/>
  <c r="N103" i="32"/>
  <c r="N147" i="32"/>
  <c r="O155" i="32"/>
  <c r="N77" i="32"/>
  <c r="N85" i="32"/>
  <c r="N93" i="32"/>
  <c r="N101" i="32"/>
  <c r="N119" i="32"/>
  <c r="N129" i="32"/>
  <c r="N137" i="32"/>
  <c r="N385" i="32"/>
  <c r="N389" i="32"/>
  <c r="N397" i="32"/>
  <c r="N401" i="32"/>
  <c r="N413" i="32"/>
  <c r="O215" i="32"/>
  <c r="O267" i="32"/>
  <c r="O157" i="32"/>
  <c r="O409" i="32"/>
  <c r="N127" i="32"/>
  <c r="N131" i="32"/>
  <c r="N139" i="32"/>
  <c r="N143" i="32"/>
  <c r="O273" i="32"/>
  <c r="O391" i="32"/>
  <c r="O399" i="32"/>
  <c r="O83" i="32"/>
  <c r="O91" i="32"/>
  <c r="O99" i="32"/>
  <c r="O107" i="32"/>
  <c r="O127" i="32"/>
  <c r="N193" i="32"/>
  <c r="O217" i="32"/>
  <c r="O277" i="32"/>
  <c r="O297" i="32"/>
  <c r="N317" i="32"/>
  <c r="O247" i="32"/>
  <c r="O407" i="32"/>
  <c r="O417" i="32"/>
  <c r="O471" i="32"/>
  <c r="O295" i="32"/>
  <c r="N225" i="32"/>
  <c r="N271" i="32"/>
  <c r="N363" i="32"/>
  <c r="N399" i="32"/>
  <c r="O431" i="32"/>
  <c r="N463" i="32"/>
  <c r="O235" i="32"/>
  <c r="O253" i="32"/>
  <c r="O45" i="32"/>
  <c r="O173" i="32"/>
  <c r="O233" i="32"/>
  <c r="N25" i="32"/>
  <c r="N31" i="32"/>
  <c r="O53" i="32"/>
  <c r="N117" i="32"/>
  <c r="O213" i="32"/>
  <c r="O251" i="32"/>
  <c r="O255" i="32"/>
  <c r="O281" i="32"/>
  <c r="N349" i="32"/>
  <c r="N375" i="32"/>
  <c r="O385" i="32"/>
  <c r="O393" i="32"/>
  <c r="O411" i="32"/>
  <c r="N417" i="32"/>
  <c r="O439" i="32"/>
  <c r="N443" i="32"/>
  <c r="O449" i="32"/>
  <c r="O457" i="32"/>
  <c r="O285" i="32"/>
  <c r="O425" i="32"/>
  <c r="O183" i="32"/>
  <c r="O415" i="32"/>
  <c r="O283" i="32"/>
  <c r="O423" i="32"/>
  <c r="O433" i="32"/>
  <c r="O441" i="32"/>
  <c r="O263" i="32"/>
  <c r="N17" i="32"/>
  <c r="N99" i="32"/>
  <c r="N113" i="32"/>
  <c r="N135" i="32"/>
  <c r="O153" i="32"/>
  <c r="O197" i="32"/>
  <c r="O15" i="32"/>
  <c r="O61" i="32"/>
  <c r="O79" i="32"/>
  <c r="O97" i="32"/>
  <c r="O105" i="32"/>
  <c r="O115" i="32"/>
  <c r="O123" i="32"/>
  <c r="O143" i="32"/>
  <c r="O171" i="32"/>
  <c r="N223" i="32"/>
  <c r="O231" i="32"/>
  <c r="N239" i="32"/>
  <c r="O269" i="32"/>
  <c r="O299" i="32"/>
  <c r="O315" i="32"/>
  <c r="O383" i="32"/>
  <c r="N415" i="32"/>
  <c r="O447" i="32"/>
  <c r="O39" i="32"/>
  <c r="O201" i="32"/>
  <c r="O379" i="32"/>
  <c r="O265" i="32"/>
  <c r="O37" i="32"/>
  <c r="O55" i="32"/>
  <c r="O395" i="32"/>
  <c r="O301" i="32"/>
  <c r="N305" i="32"/>
  <c r="O71" i="32"/>
  <c r="N89" i="32"/>
  <c r="N95" i="32"/>
  <c r="N163" i="32"/>
  <c r="N23" i="32"/>
  <c r="N41" i="32"/>
  <c r="N47" i="32"/>
  <c r="N87" i="32"/>
  <c r="N97" i="32"/>
  <c r="N111" i="32"/>
  <c r="N115" i="32"/>
  <c r="N133" i="32"/>
  <c r="N151" i="32"/>
  <c r="N161" i="32"/>
  <c r="O169" i="32"/>
  <c r="N195" i="32"/>
  <c r="N211" i="32"/>
  <c r="O221" i="32"/>
  <c r="O229" i="32"/>
  <c r="N287" i="32"/>
  <c r="N343" i="32"/>
  <c r="N387" i="32"/>
  <c r="N433" i="32"/>
  <c r="N459" i="32"/>
  <c r="N473" i="32"/>
  <c r="O33" i="32"/>
  <c r="O49" i="32"/>
  <c r="O65" i="32"/>
  <c r="N191" i="32"/>
  <c r="N335" i="32"/>
  <c r="N379" i="32"/>
  <c r="O387" i="32"/>
  <c r="N395" i="32"/>
  <c r="O403" i="32"/>
  <c r="N411" i="32"/>
  <c r="O419" i="32"/>
  <c r="O435" i="32"/>
  <c r="O451" i="32"/>
  <c r="O467" i="32"/>
  <c r="O421" i="32"/>
  <c r="O453" i="32"/>
  <c r="O29" i="32"/>
  <c r="O31" i="32"/>
  <c r="N39" i="32"/>
  <c r="O47" i="32"/>
  <c r="N55" i="32"/>
  <c r="O63" i="32"/>
  <c r="N71" i="32"/>
  <c r="O77" i="32"/>
  <c r="O93" i="32"/>
  <c r="O109" i="32"/>
  <c r="O125" i="32"/>
  <c r="O141" i="32"/>
  <c r="N179" i="32"/>
  <c r="O189" i="32"/>
  <c r="N209" i="32"/>
  <c r="N243" i="32"/>
  <c r="N259" i="32"/>
  <c r="N275" i="32"/>
  <c r="N291" i="32"/>
  <c r="N329" i="32"/>
  <c r="N393" i="32"/>
  <c r="N409" i="32"/>
  <c r="N425" i="32"/>
  <c r="N441" i="32"/>
  <c r="N457" i="32"/>
  <c r="O473" i="32"/>
  <c r="O181" i="32"/>
  <c r="O405" i="32"/>
  <c r="N37" i="32"/>
  <c r="N53" i="32"/>
  <c r="N69" i="32"/>
  <c r="N227" i="32"/>
  <c r="N241" i="32"/>
  <c r="N257" i="32"/>
  <c r="N273" i="32"/>
  <c r="N289" i="32"/>
  <c r="N347" i="32"/>
  <c r="N377" i="32"/>
  <c r="N391" i="32"/>
  <c r="N407" i="32"/>
  <c r="N423" i="32"/>
  <c r="N439" i="32"/>
  <c r="N455" i="32"/>
  <c r="N471" i="32"/>
  <c r="O35" i="32"/>
  <c r="O51" i="32"/>
  <c r="O67" i="32"/>
  <c r="O437" i="32"/>
  <c r="O469" i="32"/>
  <c r="N35" i="32"/>
  <c r="O43" i="32"/>
  <c r="N51" i="32"/>
  <c r="O59" i="32"/>
  <c r="N67" i="32"/>
  <c r="O75" i="32"/>
  <c r="O165" i="32"/>
  <c r="N177" i="32"/>
  <c r="N207" i="32"/>
  <c r="N303" i="32"/>
  <c r="O313" i="32"/>
  <c r="O331" i="32"/>
  <c r="O381" i="32"/>
  <c r="O397" i="32"/>
  <c r="N405" i="32"/>
  <c r="O413" i="32"/>
  <c r="N421" i="32"/>
  <c r="O429" i="32"/>
  <c r="N437" i="32"/>
  <c r="O445" i="32"/>
  <c r="N453" i="32"/>
  <c r="O461" i="32"/>
  <c r="N469" i="32"/>
  <c r="O389" i="32"/>
  <c r="O23" i="32"/>
  <c r="N33" i="32"/>
  <c r="O41" i="32"/>
  <c r="N49" i="32"/>
  <c r="O57" i="32"/>
  <c r="N65" i="32"/>
  <c r="O73" i="32"/>
  <c r="O87" i="32"/>
  <c r="O103" i="32"/>
  <c r="O119" i="32"/>
  <c r="O135" i="32"/>
  <c r="O151" i="32"/>
  <c r="O205" i="32"/>
  <c r="N403" i="32"/>
  <c r="N419" i="32"/>
  <c r="O427" i="32"/>
  <c r="N435" i="32"/>
  <c r="O443" i="32"/>
  <c r="N451" i="32"/>
  <c r="O459" i="32"/>
  <c r="N467" i="32"/>
  <c r="O21" i="32"/>
  <c r="O85" i="32"/>
  <c r="O101" i="32"/>
  <c r="O117" i="32"/>
  <c r="O133" i="32"/>
  <c r="O149" i="32"/>
  <c r="O325" i="32"/>
  <c r="N325" i="32"/>
  <c r="N159" i="32"/>
  <c r="N175" i="32"/>
  <c r="O323" i="32"/>
  <c r="N323" i="32"/>
  <c r="O355" i="32"/>
  <c r="N157" i="32"/>
  <c r="N173" i="32"/>
  <c r="N189" i="32"/>
  <c r="N205" i="32"/>
  <c r="N221" i="32"/>
  <c r="N237" i="32"/>
  <c r="N253" i="32"/>
  <c r="N269" i="32"/>
  <c r="N285" i="32"/>
  <c r="N301" i="32"/>
  <c r="O341" i="32"/>
  <c r="N341" i="32"/>
  <c r="O373" i="32"/>
  <c r="N373" i="32"/>
  <c r="N155" i="32"/>
  <c r="O163" i="32"/>
  <c r="N171" i="32"/>
  <c r="O179" i="32"/>
  <c r="N187" i="32"/>
  <c r="O195" i="32"/>
  <c r="N203" i="32"/>
  <c r="O211" i="32"/>
  <c r="N219" i="32"/>
  <c r="O227" i="32"/>
  <c r="N235" i="32"/>
  <c r="N251" i="32"/>
  <c r="N267" i="32"/>
  <c r="N283" i="32"/>
  <c r="N299" i="32"/>
  <c r="N153" i="32"/>
  <c r="O161" i="32"/>
  <c r="N169" i="32"/>
  <c r="O177" i="32"/>
  <c r="N185" i="32"/>
  <c r="O193" i="32"/>
  <c r="N201" i="32"/>
  <c r="O209" i="32"/>
  <c r="N217" i="32"/>
  <c r="O225" i="32"/>
  <c r="N233" i="32"/>
  <c r="N249" i="32"/>
  <c r="N265" i="32"/>
  <c r="N281" i="32"/>
  <c r="N297" i="32"/>
  <c r="O309" i="32"/>
  <c r="N309" i="32"/>
  <c r="O339" i="32"/>
  <c r="N339" i="32"/>
  <c r="N351" i="32"/>
  <c r="O371" i="32"/>
  <c r="N371" i="32"/>
  <c r="O159" i="32"/>
  <c r="N167" i="32"/>
  <c r="O175" i="32"/>
  <c r="N183" i="32"/>
  <c r="O191" i="32"/>
  <c r="N199" i="32"/>
  <c r="O207" i="32"/>
  <c r="N215" i="32"/>
  <c r="O223" i="32"/>
  <c r="N231" i="32"/>
  <c r="N247" i="32"/>
  <c r="N263" i="32"/>
  <c r="N279" i="32"/>
  <c r="N295" i="32"/>
  <c r="N319" i="32"/>
  <c r="N165" i="32"/>
  <c r="N181" i="32"/>
  <c r="N197" i="32"/>
  <c r="N213" i="32"/>
  <c r="N229" i="32"/>
  <c r="N245" i="32"/>
  <c r="N261" i="32"/>
  <c r="N277" i="32"/>
  <c r="N293" i="32"/>
  <c r="O307" i="32"/>
  <c r="N307" i="32"/>
  <c r="O357" i="32"/>
  <c r="O311" i="32"/>
  <c r="O327" i="32"/>
  <c r="O343" i="32"/>
  <c r="O359" i="32"/>
  <c r="O375" i="32"/>
  <c r="O305" i="32"/>
  <c r="N313" i="32"/>
  <c r="O321" i="32"/>
  <c r="O337" i="32"/>
  <c r="O353" i="32"/>
  <c r="O369" i="32"/>
  <c r="O303" i="32"/>
  <c r="O319" i="32"/>
  <c r="O335" i="32"/>
  <c r="O351" i="32"/>
  <c r="O367" i="32"/>
  <c r="O317" i="32"/>
  <c r="O333" i="32"/>
  <c r="O349" i="32"/>
  <c r="O365" i="32"/>
  <c r="N321" i="32"/>
  <c r="O329" i="32"/>
  <c r="N337" i="32"/>
  <c r="O345" i="32"/>
  <c r="N353" i="32"/>
  <c r="O361" i="32"/>
  <c r="N369" i="32"/>
  <c r="O377" i="32"/>
  <c r="R15" i="24" l="1"/>
  <c r="K15" i="24"/>
  <c r="S15" i="24" s="1"/>
  <c r="L15" i="24"/>
  <c r="T15" i="24" s="1"/>
  <c r="M15" i="24"/>
  <c r="U15" i="24" s="1"/>
  <c r="J16" i="24"/>
  <c r="R16" i="24" s="1"/>
  <c r="K16" i="24"/>
  <c r="S16" i="24" s="1"/>
  <c r="L16" i="24"/>
  <c r="T16" i="24" s="1"/>
  <c r="M16" i="24"/>
  <c r="U16" i="24" s="1"/>
  <c r="J17" i="24"/>
  <c r="R17" i="24" s="1"/>
  <c r="K17" i="24"/>
  <c r="S17" i="24" s="1"/>
  <c r="L17" i="24"/>
  <c r="T17" i="24" s="1"/>
  <c r="M17" i="24"/>
  <c r="U17" i="24" s="1"/>
  <c r="J18" i="24"/>
  <c r="R18" i="24" s="1"/>
  <c r="K18" i="24"/>
  <c r="S18" i="24" s="1"/>
  <c r="L18" i="24"/>
  <c r="T18" i="24" s="1"/>
  <c r="M18" i="24"/>
  <c r="U18" i="24" s="1"/>
  <c r="J19" i="24"/>
  <c r="R19" i="24" s="1"/>
  <c r="K19" i="24"/>
  <c r="S19" i="24" s="1"/>
  <c r="L19" i="24"/>
  <c r="T19" i="24" s="1"/>
  <c r="M19" i="24"/>
  <c r="U19" i="24" s="1"/>
  <c r="J20" i="24"/>
  <c r="R20" i="24" s="1"/>
  <c r="K20" i="24"/>
  <c r="S20" i="24" s="1"/>
  <c r="L20" i="24"/>
  <c r="T20" i="24" s="1"/>
  <c r="M20" i="24"/>
  <c r="U20" i="24" s="1"/>
  <c r="J21" i="24"/>
  <c r="R21" i="24" s="1"/>
  <c r="K21" i="24"/>
  <c r="S21" i="24" s="1"/>
  <c r="L21" i="24"/>
  <c r="T21" i="24" s="1"/>
  <c r="M21" i="24"/>
  <c r="U21" i="24" s="1"/>
  <c r="J22" i="24"/>
  <c r="R22" i="24" s="1"/>
  <c r="K22" i="24"/>
  <c r="S22" i="24" s="1"/>
  <c r="L22" i="24"/>
  <c r="T22" i="24" s="1"/>
  <c r="M22" i="24"/>
  <c r="U22" i="24" s="1"/>
  <c r="J23" i="24"/>
  <c r="R23" i="24" s="1"/>
  <c r="K23" i="24"/>
  <c r="S23" i="24" s="1"/>
  <c r="L23" i="24"/>
  <c r="T23" i="24" s="1"/>
  <c r="M23" i="24"/>
  <c r="U23" i="24" s="1"/>
  <c r="J24" i="24"/>
  <c r="R24" i="24" s="1"/>
  <c r="K24" i="24"/>
  <c r="S24" i="24" s="1"/>
  <c r="L24" i="24"/>
  <c r="T24" i="24" s="1"/>
  <c r="M24" i="24"/>
  <c r="U24" i="24" s="1"/>
  <c r="J25" i="24"/>
  <c r="R25" i="24" s="1"/>
  <c r="K25" i="24"/>
  <c r="S25" i="24" s="1"/>
  <c r="L25" i="24"/>
  <c r="T25" i="24" s="1"/>
  <c r="M25" i="24"/>
  <c r="U25" i="24" s="1"/>
  <c r="J26" i="24"/>
  <c r="R26" i="24" s="1"/>
  <c r="K26" i="24"/>
  <c r="S26" i="24" s="1"/>
  <c r="L26" i="24"/>
  <c r="T26" i="24" s="1"/>
  <c r="M26" i="24"/>
  <c r="U26" i="24" s="1"/>
  <c r="J27" i="24"/>
  <c r="R27" i="24" s="1"/>
  <c r="K27" i="24"/>
  <c r="S27" i="24" s="1"/>
  <c r="L27" i="24"/>
  <c r="T27" i="24" s="1"/>
  <c r="M27" i="24"/>
  <c r="U27" i="24" s="1"/>
  <c r="J28" i="24"/>
  <c r="R28" i="24" s="1"/>
  <c r="K28" i="24"/>
  <c r="S28" i="24" s="1"/>
  <c r="L28" i="24"/>
  <c r="T28" i="24" s="1"/>
  <c r="M28" i="24"/>
  <c r="U28" i="24" s="1"/>
  <c r="J29" i="24"/>
  <c r="R29" i="24" s="1"/>
  <c r="K29" i="24"/>
  <c r="S29" i="24" s="1"/>
  <c r="L29" i="24"/>
  <c r="T29" i="24" s="1"/>
  <c r="M29" i="24"/>
  <c r="U29" i="24" s="1"/>
  <c r="J30" i="24"/>
  <c r="R30" i="24" s="1"/>
  <c r="K30" i="24"/>
  <c r="S30" i="24" s="1"/>
  <c r="L30" i="24"/>
  <c r="T30" i="24" s="1"/>
  <c r="M30" i="24"/>
  <c r="U30" i="24" s="1"/>
  <c r="J31" i="24"/>
  <c r="R31" i="24" s="1"/>
  <c r="K31" i="24"/>
  <c r="S31" i="24" s="1"/>
  <c r="L31" i="24"/>
  <c r="T31" i="24" s="1"/>
  <c r="M31" i="24"/>
  <c r="U31" i="24" s="1"/>
  <c r="J32" i="24"/>
  <c r="R32" i="24" s="1"/>
  <c r="K32" i="24"/>
  <c r="S32" i="24" s="1"/>
  <c r="L32" i="24"/>
  <c r="T32" i="24" s="1"/>
  <c r="M32" i="24"/>
  <c r="U32" i="24" s="1"/>
  <c r="J33" i="24"/>
  <c r="R33" i="24" s="1"/>
  <c r="K33" i="24"/>
  <c r="S33" i="24" s="1"/>
  <c r="L33" i="24"/>
  <c r="T33" i="24" s="1"/>
  <c r="M33" i="24"/>
  <c r="U33" i="24" s="1"/>
  <c r="J34" i="24"/>
  <c r="R34" i="24" s="1"/>
  <c r="K34" i="24"/>
  <c r="S34" i="24" s="1"/>
  <c r="L34" i="24"/>
  <c r="T34" i="24" s="1"/>
  <c r="M34" i="24"/>
  <c r="U34" i="24" s="1"/>
  <c r="J35" i="24"/>
  <c r="R35" i="24" s="1"/>
  <c r="K35" i="24"/>
  <c r="S35" i="24" s="1"/>
  <c r="L35" i="24"/>
  <c r="T35" i="24" s="1"/>
  <c r="M35" i="24"/>
  <c r="U35" i="24" s="1"/>
  <c r="J36" i="24"/>
  <c r="R36" i="24" s="1"/>
  <c r="K36" i="24"/>
  <c r="S36" i="24" s="1"/>
  <c r="L36" i="24"/>
  <c r="T36" i="24" s="1"/>
  <c r="M36" i="24"/>
  <c r="U36" i="24" s="1"/>
  <c r="J37" i="24"/>
  <c r="R37" i="24" s="1"/>
  <c r="K37" i="24"/>
  <c r="S37" i="24" s="1"/>
  <c r="L37" i="24"/>
  <c r="T37" i="24" s="1"/>
  <c r="M37" i="24"/>
  <c r="U37" i="24" s="1"/>
  <c r="J38" i="24"/>
  <c r="R38" i="24" s="1"/>
  <c r="K38" i="24"/>
  <c r="S38" i="24" s="1"/>
  <c r="L38" i="24"/>
  <c r="T38" i="24" s="1"/>
  <c r="M38" i="24"/>
  <c r="U38" i="24" s="1"/>
  <c r="J39" i="24"/>
  <c r="R39" i="24" s="1"/>
  <c r="K39" i="24"/>
  <c r="S39" i="24" s="1"/>
  <c r="L39" i="24"/>
  <c r="T39" i="24" s="1"/>
  <c r="M39" i="24"/>
  <c r="U39" i="24" s="1"/>
  <c r="J40" i="24"/>
  <c r="R40" i="24" s="1"/>
  <c r="K40" i="24"/>
  <c r="S40" i="24" s="1"/>
  <c r="L40" i="24"/>
  <c r="T40" i="24" s="1"/>
  <c r="M40" i="24"/>
  <c r="U40" i="24" s="1"/>
  <c r="J41" i="24"/>
  <c r="R41" i="24" s="1"/>
  <c r="K41" i="24"/>
  <c r="S41" i="24" s="1"/>
  <c r="L41" i="24"/>
  <c r="T41" i="24" s="1"/>
  <c r="M41" i="24"/>
  <c r="U41" i="24" s="1"/>
  <c r="J42" i="24"/>
  <c r="R42" i="24" s="1"/>
  <c r="K42" i="24"/>
  <c r="S42" i="24" s="1"/>
  <c r="L42" i="24"/>
  <c r="T42" i="24" s="1"/>
  <c r="M42" i="24"/>
  <c r="U42" i="24" s="1"/>
  <c r="J43" i="24"/>
  <c r="R43" i="24" s="1"/>
  <c r="K43" i="24"/>
  <c r="S43" i="24" s="1"/>
  <c r="L43" i="24"/>
  <c r="T43" i="24" s="1"/>
  <c r="M43" i="24"/>
  <c r="U43" i="24" s="1"/>
  <c r="J44" i="24"/>
  <c r="R44" i="24" s="1"/>
  <c r="K44" i="24"/>
  <c r="S44" i="24" s="1"/>
  <c r="L44" i="24"/>
  <c r="T44" i="24" s="1"/>
  <c r="M44" i="24"/>
  <c r="U44" i="24" s="1"/>
  <c r="J45" i="24"/>
  <c r="R45" i="24" s="1"/>
  <c r="K45" i="24"/>
  <c r="S45" i="24" s="1"/>
  <c r="L45" i="24"/>
  <c r="T45" i="24" s="1"/>
  <c r="M45" i="24"/>
  <c r="U45" i="24" s="1"/>
  <c r="J46" i="24"/>
  <c r="R46" i="24" s="1"/>
  <c r="K46" i="24"/>
  <c r="S46" i="24" s="1"/>
  <c r="L46" i="24"/>
  <c r="T46" i="24" s="1"/>
  <c r="M46" i="24"/>
  <c r="U46" i="24" s="1"/>
  <c r="J47" i="24"/>
  <c r="R47" i="24" s="1"/>
  <c r="K47" i="24"/>
  <c r="S47" i="24" s="1"/>
  <c r="L47" i="24"/>
  <c r="T47" i="24" s="1"/>
  <c r="M47" i="24"/>
  <c r="U47" i="24" s="1"/>
  <c r="J48" i="24"/>
  <c r="R48" i="24" s="1"/>
  <c r="K48" i="24"/>
  <c r="S48" i="24" s="1"/>
  <c r="L48" i="24"/>
  <c r="T48" i="24" s="1"/>
  <c r="M48" i="24"/>
  <c r="U48" i="24" s="1"/>
  <c r="J49" i="24"/>
  <c r="R49" i="24" s="1"/>
  <c r="K49" i="24"/>
  <c r="S49" i="24" s="1"/>
  <c r="L49" i="24"/>
  <c r="T49" i="24" s="1"/>
  <c r="M49" i="24"/>
  <c r="U49" i="24" s="1"/>
  <c r="J50" i="24"/>
  <c r="R50" i="24" s="1"/>
  <c r="K50" i="24"/>
  <c r="S50" i="24" s="1"/>
  <c r="L50" i="24"/>
  <c r="T50" i="24" s="1"/>
  <c r="M50" i="24"/>
  <c r="U50" i="24" s="1"/>
  <c r="J51" i="24"/>
  <c r="R51" i="24" s="1"/>
  <c r="K51" i="24"/>
  <c r="S51" i="24" s="1"/>
  <c r="L51" i="24"/>
  <c r="T51" i="24" s="1"/>
  <c r="M51" i="24"/>
  <c r="U51" i="24" s="1"/>
  <c r="J52" i="24"/>
  <c r="R52" i="24" s="1"/>
  <c r="K52" i="24"/>
  <c r="S52" i="24" s="1"/>
  <c r="L52" i="24"/>
  <c r="T52" i="24" s="1"/>
  <c r="M52" i="24"/>
  <c r="U52" i="24" s="1"/>
  <c r="J53" i="24"/>
  <c r="R53" i="24" s="1"/>
  <c r="K53" i="24"/>
  <c r="S53" i="24" s="1"/>
  <c r="L53" i="24"/>
  <c r="T53" i="24" s="1"/>
  <c r="M53" i="24"/>
  <c r="U53" i="24" s="1"/>
  <c r="J54" i="24"/>
  <c r="R54" i="24" s="1"/>
  <c r="K54" i="24"/>
  <c r="S54" i="24" s="1"/>
  <c r="L54" i="24"/>
  <c r="T54" i="24" s="1"/>
  <c r="M54" i="24"/>
  <c r="U54" i="24" s="1"/>
  <c r="J55" i="24"/>
  <c r="R55" i="24" s="1"/>
  <c r="K55" i="24"/>
  <c r="S55" i="24" s="1"/>
  <c r="L55" i="24"/>
  <c r="T55" i="24" s="1"/>
  <c r="M55" i="24"/>
  <c r="U55" i="24" s="1"/>
  <c r="J56" i="24"/>
  <c r="R56" i="24" s="1"/>
  <c r="K56" i="24"/>
  <c r="S56" i="24" s="1"/>
  <c r="L56" i="24"/>
  <c r="T56" i="24" s="1"/>
  <c r="M56" i="24"/>
  <c r="U56" i="24" s="1"/>
  <c r="J57" i="24"/>
  <c r="R57" i="24" s="1"/>
  <c r="K57" i="24"/>
  <c r="S57" i="24" s="1"/>
  <c r="L57" i="24"/>
  <c r="T57" i="24" s="1"/>
  <c r="M57" i="24"/>
  <c r="U57" i="24" s="1"/>
  <c r="J58" i="24"/>
  <c r="R58" i="24" s="1"/>
  <c r="K58" i="24"/>
  <c r="S58" i="24" s="1"/>
  <c r="L58" i="24"/>
  <c r="T58" i="24" s="1"/>
  <c r="M58" i="24"/>
  <c r="U58" i="24" s="1"/>
  <c r="J59" i="24"/>
  <c r="R59" i="24" s="1"/>
  <c r="K59" i="24"/>
  <c r="S59" i="24" s="1"/>
  <c r="L59" i="24"/>
  <c r="T59" i="24" s="1"/>
  <c r="M59" i="24"/>
  <c r="U59" i="24" s="1"/>
  <c r="J60" i="24"/>
  <c r="R60" i="24" s="1"/>
  <c r="K60" i="24"/>
  <c r="S60" i="24" s="1"/>
  <c r="L60" i="24"/>
  <c r="T60" i="24" s="1"/>
  <c r="M60" i="24"/>
  <c r="U60" i="24" s="1"/>
  <c r="J61" i="24"/>
  <c r="R61" i="24" s="1"/>
  <c r="K61" i="24"/>
  <c r="S61" i="24" s="1"/>
  <c r="L61" i="24"/>
  <c r="T61" i="24" s="1"/>
  <c r="M61" i="24"/>
  <c r="U61" i="24" s="1"/>
  <c r="J62" i="24"/>
  <c r="R62" i="24" s="1"/>
  <c r="K62" i="24"/>
  <c r="S62" i="24" s="1"/>
  <c r="L62" i="24"/>
  <c r="T62" i="24" s="1"/>
  <c r="M62" i="24"/>
  <c r="U62" i="24" s="1"/>
  <c r="J63" i="24"/>
  <c r="R63" i="24" s="1"/>
  <c r="K63" i="24"/>
  <c r="S63" i="24" s="1"/>
  <c r="L63" i="24"/>
  <c r="T63" i="24" s="1"/>
  <c r="M63" i="24"/>
  <c r="U63" i="24" s="1"/>
  <c r="J64" i="24"/>
  <c r="R64" i="24" s="1"/>
  <c r="K64" i="24"/>
  <c r="S64" i="24" s="1"/>
  <c r="L64" i="24"/>
  <c r="T64" i="24" s="1"/>
  <c r="M64" i="24"/>
  <c r="U64" i="24" s="1"/>
  <c r="J65" i="24"/>
  <c r="R65" i="24" s="1"/>
  <c r="K65" i="24"/>
  <c r="S65" i="24" s="1"/>
  <c r="L65" i="24"/>
  <c r="T65" i="24" s="1"/>
  <c r="M65" i="24"/>
  <c r="U65" i="24" s="1"/>
  <c r="J66" i="24"/>
  <c r="R66" i="24" s="1"/>
  <c r="K66" i="24"/>
  <c r="S66" i="24" s="1"/>
  <c r="L66" i="24"/>
  <c r="T66" i="24" s="1"/>
  <c r="M66" i="24"/>
  <c r="U66" i="24" s="1"/>
  <c r="J67" i="24"/>
  <c r="R67" i="24" s="1"/>
  <c r="K67" i="24"/>
  <c r="S67" i="24" s="1"/>
  <c r="L67" i="24"/>
  <c r="T67" i="24" s="1"/>
  <c r="M67" i="24"/>
  <c r="U67" i="24" s="1"/>
  <c r="J68" i="24"/>
  <c r="R68" i="24" s="1"/>
  <c r="K68" i="24"/>
  <c r="S68" i="24" s="1"/>
  <c r="L68" i="24"/>
  <c r="T68" i="24" s="1"/>
  <c r="M68" i="24"/>
  <c r="U68" i="24" s="1"/>
  <c r="J69" i="24"/>
  <c r="R69" i="24" s="1"/>
  <c r="K69" i="24"/>
  <c r="S69" i="24" s="1"/>
  <c r="L69" i="24"/>
  <c r="T69" i="24" s="1"/>
  <c r="M69" i="24"/>
  <c r="U69" i="24" s="1"/>
  <c r="J70" i="24"/>
  <c r="R70" i="24" s="1"/>
  <c r="K70" i="24"/>
  <c r="S70" i="24" s="1"/>
  <c r="L70" i="24"/>
  <c r="T70" i="24" s="1"/>
  <c r="M70" i="24"/>
  <c r="U70" i="24" s="1"/>
  <c r="J71" i="24"/>
  <c r="R71" i="24" s="1"/>
  <c r="K71" i="24"/>
  <c r="S71" i="24" s="1"/>
  <c r="L71" i="24"/>
  <c r="T71" i="24" s="1"/>
  <c r="M71" i="24"/>
  <c r="U71" i="24" s="1"/>
  <c r="J72" i="24"/>
  <c r="R72" i="24" s="1"/>
  <c r="K72" i="24"/>
  <c r="S72" i="24" s="1"/>
  <c r="L72" i="24"/>
  <c r="T72" i="24" s="1"/>
  <c r="M72" i="24"/>
  <c r="U72" i="24" s="1"/>
  <c r="J73" i="24"/>
  <c r="R73" i="24" s="1"/>
  <c r="K73" i="24"/>
  <c r="S73" i="24" s="1"/>
  <c r="L73" i="24"/>
  <c r="T73" i="24" s="1"/>
  <c r="M73" i="24"/>
  <c r="U73" i="24" s="1"/>
  <c r="J74" i="24"/>
  <c r="R74" i="24" s="1"/>
  <c r="K74" i="24"/>
  <c r="S74" i="24" s="1"/>
  <c r="L74" i="24"/>
  <c r="T74" i="24" s="1"/>
  <c r="M74" i="24"/>
  <c r="U74" i="24" s="1"/>
  <c r="J75" i="24"/>
  <c r="R75" i="24" s="1"/>
  <c r="K75" i="24"/>
  <c r="S75" i="24" s="1"/>
  <c r="L75" i="24"/>
  <c r="T75" i="24" s="1"/>
  <c r="M75" i="24"/>
  <c r="U75" i="24" s="1"/>
  <c r="J76" i="24"/>
  <c r="R76" i="24" s="1"/>
  <c r="K76" i="24"/>
  <c r="S76" i="24" s="1"/>
  <c r="L76" i="24"/>
  <c r="T76" i="24" s="1"/>
  <c r="M76" i="24"/>
  <c r="U76" i="24" s="1"/>
  <c r="J77" i="24"/>
  <c r="R77" i="24" s="1"/>
  <c r="K77" i="24"/>
  <c r="S77" i="24" s="1"/>
  <c r="L77" i="24"/>
  <c r="T77" i="24" s="1"/>
  <c r="M77" i="24"/>
  <c r="U77" i="24" s="1"/>
  <c r="J78" i="24"/>
  <c r="R78" i="24" s="1"/>
  <c r="K78" i="24"/>
  <c r="S78" i="24" s="1"/>
  <c r="L78" i="24"/>
  <c r="T78" i="24" s="1"/>
  <c r="M78" i="24"/>
  <c r="U78" i="24" s="1"/>
  <c r="J79" i="24"/>
  <c r="R79" i="24" s="1"/>
  <c r="K79" i="24"/>
  <c r="S79" i="24" s="1"/>
  <c r="L79" i="24"/>
  <c r="T79" i="24" s="1"/>
  <c r="M79" i="24"/>
  <c r="U79" i="24" s="1"/>
  <c r="J80" i="24"/>
  <c r="R80" i="24" s="1"/>
  <c r="K80" i="24"/>
  <c r="S80" i="24" s="1"/>
  <c r="L80" i="24"/>
  <c r="T80" i="24" s="1"/>
  <c r="M80" i="24"/>
  <c r="U80" i="24" s="1"/>
  <c r="J81" i="24"/>
  <c r="R81" i="24" s="1"/>
  <c r="K81" i="24"/>
  <c r="S81" i="24" s="1"/>
  <c r="L81" i="24"/>
  <c r="T81" i="24" s="1"/>
  <c r="M81" i="24"/>
  <c r="U81" i="24" s="1"/>
  <c r="J82" i="24"/>
  <c r="R82" i="24" s="1"/>
  <c r="K82" i="24"/>
  <c r="S82" i="24" s="1"/>
  <c r="L82" i="24"/>
  <c r="T82" i="24" s="1"/>
  <c r="M82" i="24"/>
  <c r="U82" i="24" s="1"/>
  <c r="J83" i="24"/>
  <c r="R83" i="24" s="1"/>
  <c r="K83" i="24"/>
  <c r="S83" i="24" s="1"/>
  <c r="L83" i="24"/>
  <c r="T83" i="24" s="1"/>
  <c r="M83" i="24"/>
  <c r="U83" i="24" s="1"/>
  <c r="J84" i="24"/>
  <c r="R84" i="24" s="1"/>
  <c r="K84" i="24"/>
  <c r="S84" i="24" s="1"/>
  <c r="L84" i="24"/>
  <c r="T84" i="24" s="1"/>
  <c r="M84" i="24"/>
  <c r="U84" i="24" s="1"/>
  <c r="J85" i="24"/>
  <c r="R85" i="24" s="1"/>
  <c r="K85" i="24"/>
  <c r="S85" i="24" s="1"/>
  <c r="L85" i="24"/>
  <c r="T85" i="24" s="1"/>
  <c r="M85" i="24"/>
  <c r="U85" i="24" s="1"/>
  <c r="J86" i="24"/>
  <c r="R86" i="24" s="1"/>
  <c r="K86" i="24"/>
  <c r="S86" i="24" s="1"/>
  <c r="L86" i="24"/>
  <c r="T86" i="24" s="1"/>
  <c r="M86" i="24"/>
  <c r="U86" i="24" s="1"/>
  <c r="J87" i="24"/>
  <c r="R87" i="24" s="1"/>
  <c r="K87" i="24"/>
  <c r="S87" i="24" s="1"/>
  <c r="L87" i="24"/>
  <c r="T87" i="24" s="1"/>
  <c r="M87" i="24"/>
  <c r="U87" i="24" s="1"/>
  <c r="J88" i="24"/>
  <c r="R88" i="24" s="1"/>
  <c r="K88" i="24"/>
  <c r="S88" i="24" s="1"/>
  <c r="L88" i="24"/>
  <c r="T88" i="24" s="1"/>
  <c r="M88" i="24"/>
  <c r="U88" i="24" s="1"/>
  <c r="J89" i="24"/>
  <c r="R89" i="24" s="1"/>
  <c r="K89" i="24"/>
  <c r="S89" i="24" s="1"/>
  <c r="L89" i="24"/>
  <c r="T89" i="24" s="1"/>
  <c r="M89" i="24"/>
  <c r="U89" i="24" s="1"/>
  <c r="J90" i="24"/>
  <c r="R90" i="24" s="1"/>
  <c r="K90" i="24"/>
  <c r="S90" i="24" s="1"/>
  <c r="L90" i="24"/>
  <c r="T90" i="24" s="1"/>
  <c r="M90" i="24"/>
  <c r="U90" i="24" s="1"/>
  <c r="J91" i="24"/>
  <c r="R91" i="24" s="1"/>
  <c r="K91" i="24"/>
  <c r="S91" i="24" s="1"/>
  <c r="L91" i="24"/>
  <c r="T91" i="24" s="1"/>
  <c r="M91" i="24"/>
  <c r="U91" i="24" s="1"/>
  <c r="J92" i="24"/>
  <c r="R92" i="24" s="1"/>
  <c r="K92" i="24"/>
  <c r="S92" i="24" s="1"/>
  <c r="L92" i="24"/>
  <c r="T92" i="24" s="1"/>
  <c r="M92" i="24"/>
  <c r="U92" i="24" s="1"/>
  <c r="J93" i="24"/>
  <c r="R93" i="24" s="1"/>
  <c r="K93" i="24"/>
  <c r="S93" i="24" s="1"/>
  <c r="L93" i="24"/>
  <c r="T93" i="24" s="1"/>
  <c r="M93" i="24"/>
  <c r="U93" i="24" s="1"/>
  <c r="J94" i="24"/>
  <c r="R94" i="24" s="1"/>
  <c r="K94" i="24"/>
  <c r="S94" i="24" s="1"/>
  <c r="L94" i="24"/>
  <c r="T94" i="24" s="1"/>
  <c r="M94" i="24"/>
  <c r="U94" i="24" s="1"/>
  <c r="J95" i="24"/>
  <c r="R95" i="24" s="1"/>
  <c r="K95" i="24"/>
  <c r="S95" i="24" s="1"/>
  <c r="L95" i="24"/>
  <c r="T95" i="24" s="1"/>
  <c r="M95" i="24"/>
  <c r="U95" i="24" s="1"/>
  <c r="J96" i="24"/>
  <c r="R96" i="24" s="1"/>
  <c r="K96" i="24"/>
  <c r="S96" i="24" s="1"/>
  <c r="L96" i="24"/>
  <c r="T96" i="24" s="1"/>
  <c r="M96" i="24"/>
  <c r="U96" i="24" s="1"/>
  <c r="J97" i="24"/>
  <c r="R97" i="24" s="1"/>
  <c r="K97" i="24"/>
  <c r="S97" i="24" s="1"/>
  <c r="L97" i="24"/>
  <c r="T97" i="24" s="1"/>
  <c r="M97" i="24"/>
  <c r="U97" i="24" s="1"/>
  <c r="J98" i="24"/>
  <c r="R98" i="24" s="1"/>
  <c r="K98" i="24"/>
  <c r="S98" i="24" s="1"/>
  <c r="L98" i="24"/>
  <c r="T98" i="24" s="1"/>
  <c r="M98" i="24"/>
  <c r="U98" i="24" s="1"/>
  <c r="J99" i="24"/>
  <c r="R99" i="24" s="1"/>
  <c r="K99" i="24"/>
  <c r="S99" i="24" s="1"/>
  <c r="L99" i="24"/>
  <c r="T99" i="24" s="1"/>
  <c r="M99" i="24"/>
  <c r="U99" i="24" s="1"/>
  <c r="J100" i="24"/>
  <c r="R100" i="24" s="1"/>
  <c r="K100" i="24"/>
  <c r="S100" i="24" s="1"/>
  <c r="L100" i="24"/>
  <c r="T100" i="24" s="1"/>
  <c r="M100" i="24"/>
  <c r="U100" i="24" s="1"/>
  <c r="J101" i="24"/>
  <c r="R101" i="24" s="1"/>
  <c r="K101" i="24"/>
  <c r="S101" i="24" s="1"/>
  <c r="L101" i="24"/>
  <c r="T101" i="24" s="1"/>
  <c r="M101" i="24"/>
  <c r="U101" i="24" s="1"/>
  <c r="J102" i="24"/>
  <c r="R102" i="24" s="1"/>
  <c r="K102" i="24"/>
  <c r="S102" i="24" s="1"/>
  <c r="L102" i="24"/>
  <c r="T102" i="24" s="1"/>
  <c r="M102" i="24"/>
  <c r="U102" i="24" s="1"/>
  <c r="J103" i="24"/>
  <c r="R103" i="24" s="1"/>
  <c r="K103" i="24"/>
  <c r="S103" i="24" s="1"/>
  <c r="L103" i="24"/>
  <c r="T103" i="24" s="1"/>
  <c r="M103" i="24"/>
  <c r="U103" i="24" s="1"/>
  <c r="J104" i="24"/>
  <c r="R104" i="24" s="1"/>
  <c r="K104" i="24"/>
  <c r="S104" i="24" s="1"/>
  <c r="L104" i="24"/>
  <c r="T104" i="24" s="1"/>
  <c r="M104" i="24"/>
  <c r="U104" i="24" s="1"/>
  <c r="J105" i="24"/>
  <c r="R105" i="24" s="1"/>
  <c r="K105" i="24"/>
  <c r="S105" i="24" s="1"/>
  <c r="L105" i="24"/>
  <c r="T105" i="24" s="1"/>
  <c r="M105" i="24"/>
  <c r="U105" i="24" s="1"/>
  <c r="J106" i="24"/>
  <c r="R106" i="24" s="1"/>
  <c r="K106" i="24"/>
  <c r="S106" i="24" s="1"/>
  <c r="L106" i="24"/>
  <c r="T106" i="24" s="1"/>
  <c r="M106" i="24"/>
  <c r="U106" i="24" s="1"/>
  <c r="J107" i="24"/>
  <c r="R107" i="24" s="1"/>
  <c r="K107" i="24"/>
  <c r="S107" i="24" s="1"/>
  <c r="L107" i="24"/>
  <c r="T107" i="24" s="1"/>
  <c r="M107" i="24"/>
  <c r="U107" i="24" s="1"/>
  <c r="J108" i="24"/>
  <c r="R108" i="24" s="1"/>
  <c r="K108" i="24"/>
  <c r="S108" i="24" s="1"/>
  <c r="L108" i="24"/>
  <c r="T108" i="24" s="1"/>
  <c r="M108" i="24"/>
  <c r="U108" i="24" s="1"/>
  <c r="J109" i="24"/>
  <c r="R109" i="24" s="1"/>
  <c r="K109" i="24"/>
  <c r="S109" i="24" s="1"/>
  <c r="L109" i="24"/>
  <c r="T109" i="24" s="1"/>
  <c r="M109" i="24"/>
  <c r="U109" i="24" s="1"/>
  <c r="J110" i="24"/>
  <c r="R110" i="24" s="1"/>
  <c r="K110" i="24"/>
  <c r="S110" i="24" s="1"/>
  <c r="L110" i="24"/>
  <c r="T110" i="24" s="1"/>
  <c r="M110" i="24"/>
  <c r="U110" i="24" s="1"/>
  <c r="J111" i="24"/>
  <c r="R111" i="24" s="1"/>
  <c r="K111" i="24"/>
  <c r="S111" i="24" s="1"/>
  <c r="L111" i="24"/>
  <c r="T111" i="24" s="1"/>
  <c r="M111" i="24"/>
  <c r="U111" i="24" s="1"/>
  <c r="J112" i="24"/>
  <c r="R112" i="24" s="1"/>
  <c r="K112" i="24"/>
  <c r="S112" i="24" s="1"/>
  <c r="L112" i="24"/>
  <c r="T112" i="24" s="1"/>
  <c r="M112" i="24"/>
  <c r="U112" i="24" s="1"/>
  <c r="J113" i="24"/>
  <c r="R113" i="24" s="1"/>
  <c r="K113" i="24"/>
  <c r="S113" i="24" s="1"/>
  <c r="L113" i="24"/>
  <c r="T113" i="24" s="1"/>
  <c r="M113" i="24"/>
  <c r="U113" i="24" s="1"/>
  <c r="J114" i="24"/>
  <c r="R114" i="24" s="1"/>
  <c r="K114" i="24"/>
  <c r="S114" i="24" s="1"/>
  <c r="L114" i="24"/>
  <c r="T114" i="24" s="1"/>
  <c r="M114" i="24"/>
  <c r="U114" i="24" s="1"/>
  <c r="J115" i="24"/>
  <c r="R115" i="24" s="1"/>
  <c r="K115" i="24"/>
  <c r="S115" i="24" s="1"/>
  <c r="L115" i="24"/>
  <c r="T115" i="24" s="1"/>
  <c r="M115" i="24"/>
  <c r="U115" i="24" s="1"/>
  <c r="J116" i="24"/>
  <c r="R116" i="24" s="1"/>
  <c r="K116" i="24"/>
  <c r="S116" i="24" s="1"/>
  <c r="L116" i="24"/>
  <c r="T116" i="24" s="1"/>
  <c r="M116" i="24"/>
  <c r="U116" i="24" s="1"/>
  <c r="J117" i="24"/>
  <c r="R117" i="24" s="1"/>
  <c r="K117" i="24"/>
  <c r="S117" i="24" s="1"/>
  <c r="L117" i="24"/>
  <c r="T117" i="24" s="1"/>
  <c r="M117" i="24"/>
  <c r="U117" i="24" s="1"/>
  <c r="J118" i="24"/>
  <c r="R118" i="24" s="1"/>
  <c r="K118" i="24"/>
  <c r="S118" i="24" s="1"/>
  <c r="L118" i="24"/>
  <c r="T118" i="24" s="1"/>
  <c r="M118" i="24"/>
  <c r="U118" i="24" s="1"/>
  <c r="J119" i="24"/>
  <c r="R119" i="24" s="1"/>
  <c r="K119" i="24"/>
  <c r="S119" i="24" s="1"/>
  <c r="L119" i="24"/>
  <c r="T119" i="24" s="1"/>
  <c r="M119" i="24"/>
  <c r="U119" i="24" s="1"/>
  <c r="J120" i="24"/>
  <c r="R120" i="24" s="1"/>
  <c r="K120" i="24"/>
  <c r="S120" i="24" s="1"/>
  <c r="L120" i="24"/>
  <c r="T120" i="24" s="1"/>
  <c r="M120" i="24"/>
  <c r="U120" i="24" s="1"/>
  <c r="J121" i="24"/>
  <c r="R121" i="24" s="1"/>
  <c r="K121" i="24"/>
  <c r="S121" i="24" s="1"/>
  <c r="L121" i="24"/>
  <c r="T121" i="24" s="1"/>
  <c r="M121" i="24"/>
  <c r="U121" i="24" s="1"/>
  <c r="J122" i="24"/>
  <c r="R122" i="24" s="1"/>
  <c r="K122" i="24"/>
  <c r="S122" i="24" s="1"/>
  <c r="L122" i="24"/>
  <c r="T122" i="24" s="1"/>
  <c r="M122" i="24"/>
  <c r="U122" i="24" s="1"/>
  <c r="J123" i="24"/>
  <c r="R123" i="24" s="1"/>
  <c r="K123" i="24"/>
  <c r="S123" i="24" s="1"/>
  <c r="L123" i="24"/>
  <c r="T123" i="24" s="1"/>
  <c r="M123" i="24"/>
  <c r="U123" i="24" s="1"/>
  <c r="J124" i="24"/>
  <c r="R124" i="24" s="1"/>
  <c r="K124" i="24"/>
  <c r="S124" i="24" s="1"/>
  <c r="L124" i="24"/>
  <c r="T124" i="24" s="1"/>
  <c r="M124" i="24"/>
  <c r="U124" i="24" s="1"/>
  <c r="J125" i="24"/>
  <c r="R125" i="24" s="1"/>
  <c r="K125" i="24"/>
  <c r="S125" i="24" s="1"/>
  <c r="L125" i="24"/>
  <c r="T125" i="24" s="1"/>
  <c r="M125" i="24"/>
  <c r="U125" i="24" s="1"/>
  <c r="J126" i="24"/>
  <c r="R126" i="24" s="1"/>
  <c r="K126" i="24"/>
  <c r="S126" i="24" s="1"/>
  <c r="L126" i="24"/>
  <c r="T126" i="24" s="1"/>
  <c r="M126" i="24"/>
  <c r="U126" i="24" s="1"/>
  <c r="J127" i="24"/>
  <c r="R127" i="24" s="1"/>
  <c r="K127" i="24"/>
  <c r="S127" i="24" s="1"/>
  <c r="L127" i="24"/>
  <c r="T127" i="24" s="1"/>
  <c r="M127" i="24"/>
  <c r="U127" i="24" s="1"/>
  <c r="J128" i="24"/>
  <c r="R128" i="24" s="1"/>
  <c r="K128" i="24"/>
  <c r="S128" i="24" s="1"/>
  <c r="L128" i="24"/>
  <c r="T128" i="24" s="1"/>
  <c r="M128" i="24"/>
  <c r="U128" i="24" s="1"/>
  <c r="J129" i="24"/>
  <c r="R129" i="24" s="1"/>
  <c r="K129" i="24"/>
  <c r="S129" i="24" s="1"/>
  <c r="L129" i="24"/>
  <c r="T129" i="24" s="1"/>
  <c r="M129" i="24"/>
  <c r="U129" i="24" s="1"/>
  <c r="J130" i="24"/>
  <c r="R130" i="24" s="1"/>
  <c r="K130" i="24"/>
  <c r="S130" i="24" s="1"/>
  <c r="L130" i="24"/>
  <c r="T130" i="24" s="1"/>
  <c r="M130" i="24"/>
  <c r="U130" i="24" s="1"/>
  <c r="J131" i="24"/>
  <c r="R131" i="24" s="1"/>
  <c r="K131" i="24"/>
  <c r="S131" i="24" s="1"/>
  <c r="L131" i="24"/>
  <c r="T131" i="24" s="1"/>
  <c r="M131" i="24"/>
  <c r="U131" i="24" s="1"/>
  <c r="J132" i="24"/>
  <c r="R132" i="24" s="1"/>
  <c r="K132" i="24"/>
  <c r="S132" i="24" s="1"/>
  <c r="L132" i="24"/>
  <c r="T132" i="24" s="1"/>
  <c r="M132" i="24"/>
  <c r="U132" i="24" s="1"/>
  <c r="J133" i="24"/>
  <c r="R133" i="24" s="1"/>
  <c r="K133" i="24"/>
  <c r="S133" i="24" s="1"/>
  <c r="L133" i="24"/>
  <c r="T133" i="24" s="1"/>
  <c r="M133" i="24"/>
  <c r="U133" i="24" s="1"/>
  <c r="J134" i="24"/>
  <c r="R134" i="24" s="1"/>
  <c r="K134" i="24"/>
  <c r="S134" i="24" s="1"/>
  <c r="L134" i="24"/>
  <c r="T134" i="24" s="1"/>
  <c r="M134" i="24"/>
  <c r="U134" i="24" s="1"/>
  <c r="J135" i="24"/>
  <c r="R135" i="24" s="1"/>
  <c r="K135" i="24"/>
  <c r="S135" i="24" s="1"/>
  <c r="L135" i="24"/>
  <c r="T135" i="24" s="1"/>
  <c r="M135" i="24"/>
  <c r="U135" i="24" s="1"/>
  <c r="J136" i="24"/>
  <c r="R136" i="24" s="1"/>
  <c r="K136" i="24"/>
  <c r="S136" i="24" s="1"/>
  <c r="L136" i="24"/>
  <c r="T136" i="24" s="1"/>
  <c r="M136" i="24"/>
  <c r="U136" i="24" s="1"/>
  <c r="J137" i="24"/>
  <c r="R137" i="24" s="1"/>
  <c r="K137" i="24"/>
  <c r="S137" i="24" s="1"/>
  <c r="L137" i="24"/>
  <c r="T137" i="24" s="1"/>
  <c r="M137" i="24"/>
  <c r="U137" i="24" s="1"/>
  <c r="J138" i="24"/>
  <c r="R138" i="24" s="1"/>
  <c r="K138" i="24"/>
  <c r="S138" i="24" s="1"/>
  <c r="L138" i="24"/>
  <c r="T138" i="24" s="1"/>
  <c r="M138" i="24"/>
  <c r="U138" i="24" s="1"/>
  <c r="J139" i="24"/>
  <c r="R139" i="24" s="1"/>
  <c r="K139" i="24"/>
  <c r="S139" i="24" s="1"/>
  <c r="L139" i="24"/>
  <c r="T139" i="24" s="1"/>
  <c r="M139" i="24"/>
  <c r="U139" i="24" s="1"/>
  <c r="J140" i="24"/>
  <c r="R140" i="24" s="1"/>
  <c r="K140" i="24"/>
  <c r="S140" i="24" s="1"/>
  <c r="L140" i="24"/>
  <c r="T140" i="24" s="1"/>
  <c r="M140" i="24"/>
  <c r="U140" i="24" s="1"/>
  <c r="J141" i="24"/>
  <c r="R141" i="24" s="1"/>
  <c r="K141" i="24"/>
  <c r="S141" i="24" s="1"/>
  <c r="L141" i="24"/>
  <c r="T141" i="24" s="1"/>
  <c r="M141" i="24"/>
  <c r="U141" i="24" s="1"/>
  <c r="J142" i="24"/>
  <c r="R142" i="24" s="1"/>
  <c r="K142" i="24"/>
  <c r="S142" i="24" s="1"/>
  <c r="L142" i="24"/>
  <c r="T142" i="24" s="1"/>
  <c r="M142" i="24"/>
  <c r="U142" i="24" s="1"/>
  <c r="J143" i="24"/>
  <c r="R143" i="24" s="1"/>
  <c r="K143" i="24"/>
  <c r="S143" i="24" s="1"/>
  <c r="L143" i="24"/>
  <c r="T143" i="24" s="1"/>
  <c r="M143" i="24"/>
  <c r="U143" i="24" s="1"/>
  <c r="J144" i="24"/>
  <c r="R144" i="24" s="1"/>
  <c r="K144" i="24"/>
  <c r="S144" i="24" s="1"/>
  <c r="L144" i="24"/>
  <c r="T144" i="24" s="1"/>
  <c r="M144" i="24"/>
  <c r="U144" i="24" s="1"/>
  <c r="J145" i="24"/>
  <c r="R145" i="24" s="1"/>
  <c r="K145" i="24"/>
  <c r="S145" i="24" s="1"/>
  <c r="L145" i="24"/>
  <c r="T145" i="24" s="1"/>
  <c r="M145" i="24"/>
  <c r="U145" i="24" s="1"/>
  <c r="J146" i="24"/>
  <c r="R146" i="24" s="1"/>
  <c r="K146" i="24"/>
  <c r="S146" i="24" s="1"/>
  <c r="L146" i="24"/>
  <c r="T146" i="24" s="1"/>
  <c r="M146" i="24"/>
  <c r="U146" i="24" s="1"/>
  <c r="J147" i="24"/>
  <c r="R147" i="24" s="1"/>
  <c r="K147" i="24"/>
  <c r="S147" i="24" s="1"/>
  <c r="L147" i="24"/>
  <c r="T147" i="24" s="1"/>
  <c r="M147" i="24"/>
  <c r="U147" i="24" s="1"/>
  <c r="J148" i="24"/>
  <c r="R148" i="24" s="1"/>
  <c r="K148" i="24"/>
  <c r="S148" i="24" s="1"/>
  <c r="L148" i="24"/>
  <c r="T148" i="24" s="1"/>
  <c r="M148" i="24"/>
  <c r="U148" i="24" s="1"/>
  <c r="J149" i="24"/>
  <c r="R149" i="24" s="1"/>
  <c r="K149" i="24"/>
  <c r="S149" i="24" s="1"/>
  <c r="L149" i="24"/>
  <c r="T149" i="24" s="1"/>
  <c r="M149" i="24"/>
  <c r="U149" i="24" s="1"/>
  <c r="J150" i="24"/>
  <c r="R150" i="24" s="1"/>
  <c r="K150" i="24"/>
  <c r="S150" i="24" s="1"/>
  <c r="L150" i="24"/>
  <c r="T150" i="24" s="1"/>
  <c r="M150" i="24"/>
  <c r="U150" i="24" s="1"/>
  <c r="J151" i="24"/>
  <c r="R151" i="24" s="1"/>
  <c r="K151" i="24"/>
  <c r="S151" i="24" s="1"/>
  <c r="L151" i="24"/>
  <c r="T151" i="24" s="1"/>
  <c r="M151" i="24"/>
  <c r="U151" i="24" s="1"/>
  <c r="J152" i="24"/>
  <c r="R152" i="24" s="1"/>
  <c r="K152" i="24"/>
  <c r="S152" i="24" s="1"/>
  <c r="L152" i="24"/>
  <c r="T152" i="24" s="1"/>
  <c r="M152" i="24"/>
  <c r="U152" i="24" s="1"/>
  <c r="J153" i="24"/>
  <c r="R153" i="24" s="1"/>
  <c r="K153" i="24"/>
  <c r="S153" i="24" s="1"/>
  <c r="L153" i="24"/>
  <c r="T153" i="24" s="1"/>
  <c r="M153" i="24"/>
  <c r="U153" i="24" s="1"/>
  <c r="J154" i="24"/>
  <c r="R154" i="24" s="1"/>
  <c r="K154" i="24"/>
  <c r="S154" i="24" s="1"/>
  <c r="L154" i="24"/>
  <c r="T154" i="24" s="1"/>
  <c r="M154" i="24"/>
  <c r="U154" i="24" s="1"/>
  <c r="J155" i="24"/>
  <c r="R155" i="24" s="1"/>
  <c r="K155" i="24"/>
  <c r="S155" i="24" s="1"/>
  <c r="L155" i="24"/>
  <c r="T155" i="24" s="1"/>
  <c r="M155" i="24"/>
  <c r="U155" i="24" s="1"/>
  <c r="J156" i="24"/>
  <c r="R156" i="24" s="1"/>
  <c r="K156" i="24"/>
  <c r="S156" i="24" s="1"/>
  <c r="L156" i="24"/>
  <c r="T156" i="24" s="1"/>
  <c r="M156" i="24"/>
  <c r="U156" i="24" s="1"/>
  <c r="J157" i="24"/>
  <c r="R157" i="24" s="1"/>
  <c r="K157" i="24"/>
  <c r="S157" i="24" s="1"/>
  <c r="L157" i="24"/>
  <c r="T157" i="24" s="1"/>
  <c r="M157" i="24"/>
  <c r="U157" i="24" s="1"/>
  <c r="J158" i="24"/>
  <c r="R158" i="24" s="1"/>
  <c r="K158" i="24"/>
  <c r="S158" i="24" s="1"/>
  <c r="L158" i="24"/>
  <c r="T158" i="24" s="1"/>
  <c r="M158" i="24"/>
  <c r="U158" i="24" s="1"/>
  <c r="J159" i="24"/>
  <c r="R159" i="24" s="1"/>
  <c r="K159" i="24"/>
  <c r="S159" i="24" s="1"/>
  <c r="L159" i="24"/>
  <c r="T159" i="24" s="1"/>
  <c r="M159" i="24"/>
  <c r="U159" i="24" s="1"/>
  <c r="J160" i="24"/>
  <c r="R160" i="24" s="1"/>
  <c r="K160" i="24"/>
  <c r="S160" i="24" s="1"/>
  <c r="L160" i="24"/>
  <c r="T160" i="24" s="1"/>
  <c r="M160" i="24"/>
  <c r="U160" i="24" s="1"/>
  <c r="J161" i="24"/>
  <c r="R161" i="24" s="1"/>
  <c r="K161" i="24"/>
  <c r="S161" i="24" s="1"/>
  <c r="L161" i="24"/>
  <c r="T161" i="24" s="1"/>
  <c r="M161" i="24"/>
  <c r="U161" i="24" s="1"/>
  <c r="J162" i="24"/>
  <c r="R162" i="24" s="1"/>
  <c r="K162" i="24"/>
  <c r="S162" i="24" s="1"/>
  <c r="L162" i="24"/>
  <c r="T162" i="24" s="1"/>
  <c r="M162" i="24"/>
  <c r="U162" i="24" s="1"/>
  <c r="J163" i="24"/>
  <c r="R163" i="24" s="1"/>
  <c r="K163" i="24"/>
  <c r="S163" i="24" s="1"/>
  <c r="L163" i="24"/>
  <c r="T163" i="24" s="1"/>
  <c r="M163" i="24"/>
  <c r="U163" i="24" s="1"/>
  <c r="J164" i="24"/>
  <c r="R164" i="24" s="1"/>
  <c r="K164" i="24"/>
  <c r="S164" i="24" s="1"/>
  <c r="L164" i="24"/>
  <c r="T164" i="24" s="1"/>
  <c r="M164" i="24"/>
  <c r="U164" i="24" s="1"/>
  <c r="J165" i="24"/>
  <c r="R165" i="24" s="1"/>
  <c r="K165" i="24"/>
  <c r="S165" i="24" s="1"/>
  <c r="L165" i="24"/>
  <c r="T165" i="24" s="1"/>
  <c r="M165" i="24"/>
  <c r="U165" i="24" s="1"/>
  <c r="J166" i="24"/>
  <c r="R166" i="24" s="1"/>
  <c r="K166" i="24"/>
  <c r="S166" i="24" s="1"/>
  <c r="L166" i="24"/>
  <c r="T166" i="24" s="1"/>
  <c r="M166" i="24"/>
  <c r="U166" i="24" s="1"/>
  <c r="J167" i="24"/>
  <c r="R167" i="24" s="1"/>
  <c r="K167" i="24"/>
  <c r="S167" i="24" s="1"/>
  <c r="L167" i="24"/>
  <c r="T167" i="24" s="1"/>
  <c r="M167" i="24"/>
  <c r="U167" i="24" s="1"/>
  <c r="J168" i="24"/>
  <c r="R168" i="24" s="1"/>
  <c r="K168" i="24"/>
  <c r="S168" i="24" s="1"/>
  <c r="L168" i="24"/>
  <c r="T168" i="24" s="1"/>
  <c r="M168" i="24"/>
  <c r="U168" i="24" s="1"/>
  <c r="J169" i="24"/>
  <c r="R169" i="24" s="1"/>
  <c r="K169" i="24"/>
  <c r="S169" i="24" s="1"/>
  <c r="L169" i="24"/>
  <c r="T169" i="24" s="1"/>
  <c r="M169" i="24"/>
  <c r="U169" i="24" s="1"/>
  <c r="J170" i="24"/>
  <c r="R170" i="24" s="1"/>
  <c r="K170" i="24"/>
  <c r="S170" i="24" s="1"/>
  <c r="L170" i="24"/>
  <c r="T170" i="24" s="1"/>
  <c r="M170" i="24"/>
  <c r="U170" i="24" s="1"/>
  <c r="J171" i="24"/>
  <c r="R171" i="24" s="1"/>
  <c r="K171" i="24"/>
  <c r="S171" i="24" s="1"/>
  <c r="L171" i="24"/>
  <c r="T171" i="24" s="1"/>
  <c r="M171" i="24"/>
  <c r="U171" i="24" s="1"/>
  <c r="J172" i="24"/>
  <c r="R172" i="24" s="1"/>
  <c r="K172" i="24"/>
  <c r="S172" i="24" s="1"/>
  <c r="L172" i="24"/>
  <c r="T172" i="24" s="1"/>
  <c r="M172" i="24"/>
  <c r="U172" i="24" s="1"/>
  <c r="J173" i="24"/>
  <c r="R173" i="24" s="1"/>
  <c r="K173" i="24"/>
  <c r="S173" i="24" s="1"/>
  <c r="L173" i="24"/>
  <c r="T173" i="24" s="1"/>
  <c r="M173" i="24"/>
  <c r="U173" i="24" s="1"/>
  <c r="J174" i="24"/>
  <c r="R174" i="24" s="1"/>
  <c r="K174" i="24"/>
  <c r="S174" i="24" s="1"/>
  <c r="L174" i="24"/>
  <c r="T174" i="24" s="1"/>
  <c r="M174" i="24"/>
  <c r="U174" i="24" s="1"/>
  <c r="J175" i="24"/>
  <c r="R175" i="24" s="1"/>
  <c r="K175" i="24"/>
  <c r="S175" i="24" s="1"/>
  <c r="L175" i="24"/>
  <c r="T175" i="24" s="1"/>
  <c r="M175" i="24"/>
  <c r="U175" i="24" s="1"/>
  <c r="J176" i="24"/>
  <c r="R176" i="24" s="1"/>
  <c r="K176" i="24"/>
  <c r="S176" i="24" s="1"/>
  <c r="L176" i="24"/>
  <c r="T176" i="24" s="1"/>
  <c r="M176" i="24"/>
  <c r="U176" i="24" s="1"/>
  <c r="J177" i="24"/>
  <c r="R177" i="24" s="1"/>
  <c r="K177" i="24"/>
  <c r="S177" i="24" s="1"/>
  <c r="L177" i="24"/>
  <c r="T177" i="24" s="1"/>
  <c r="M177" i="24"/>
  <c r="U177" i="24" s="1"/>
  <c r="J178" i="24"/>
  <c r="R178" i="24" s="1"/>
  <c r="K178" i="24"/>
  <c r="S178" i="24" s="1"/>
  <c r="L178" i="24"/>
  <c r="T178" i="24" s="1"/>
  <c r="M178" i="24"/>
  <c r="U178" i="24" s="1"/>
  <c r="J179" i="24"/>
  <c r="R179" i="24" s="1"/>
  <c r="K179" i="24"/>
  <c r="S179" i="24" s="1"/>
  <c r="L179" i="24"/>
  <c r="T179" i="24" s="1"/>
  <c r="M179" i="24"/>
  <c r="U179" i="24" s="1"/>
  <c r="J180" i="24"/>
  <c r="R180" i="24" s="1"/>
  <c r="K180" i="24"/>
  <c r="S180" i="24" s="1"/>
  <c r="L180" i="24"/>
  <c r="T180" i="24" s="1"/>
  <c r="M180" i="24"/>
  <c r="U180" i="24" s="1"/>
  <c r="J181" i="24"/>
  <c r="R181" i="24" s="1"/>
  <c r="K181" i="24"/>
  <c r="S181" i="24" s="1"/>
  <c r="L181" i="24"/>
  <c r="T181" i="24" s="1"/>
  <c r="M181" i="24"/>
  <c r="U181" i="24" s="1"/>
  <c r="J182" i="24"/>
  <c r="R182" i="24" s="1"/>
  <c r="K182" i="24"/>
  <c r="S182" i="24" s="1"/>
  <c r="L182" i="24"/>
  <c r="T182" i="24" s="1"/>
  <c r="M182" i="24"/>
  <c r="U182" i="24" s="1"/>
  <c r="J183" i="24"/>
  <c r="R183" i="24" s="1"/>
  <c r="K183" i="24"/>
  <c r="S183" i="24" s="1"/>
  <c r="L183" i="24"/>
  <c r="T183" i="24" s="1"/>
  <c r="M183" i="24"/>
  <c r="U183" i="24" s="1"/>
  <c r="J184" i="24"/>
  <c r="R184" i="24" s="1"/>
  <c r="K184" i="24"/>
  <c r="S184" i="24" s="1"/>
  <c r="L184" i="24"/>
  <c r="T184" i="24" s="1"/>
  <c r="M184" i="24"/>
  <c r="U184" i="24" s="1"/>
  <c r="J185" i="24"/>
  <c r="R185" i="24" s="1"/>
  <c r="K185" i="24"/>
  <c r="S185" i="24" s="1"/>
  <c r="L185" i="24"/>
  <c r="T185" i="24" s="1"/>
  <c r="M185" i="24"/>
  <c r="U185" i="24" s="1"/>
  <c r="J186" i="24"/>
  <c r="R186" i="24" s="1"/>
  <c r="K186" i="24"/>
  <c r="S186" i="24" s="1"/>
  <c r="L186" i="24"/>
  <c r="T186" i="24" s="1"/>
  <c r="M186" i="24"/>
  <c r="U186" i="24" s="1"/>
  <c r="J187" i="24"/>
  <c r="R187" i="24" s="1"/>
  <c r="K187" i="24"/>
  <c r="S187" i="24" s="1"/>
  <c r="L187" i="24"/>
  <c r="T187" i="24" s="1"/>
  <c r="M187" i="24"/>
  <c r="U187" i="24" s="1"/>
  <c r="J188" i="24"/>
  <c r="R188" i="24" s="1"/>
  <c r="K188" i="24"/>
  <c r="S188" i="24" s="1"/>
  <c r="L188" i="24"/>
  <c r="T188" i="24" s="1"/>
  <c r="M188" i="24"/>
  <c r="U188" i="24" s="1"/>
  <c r="J189" i="24"/>
  <c r="R189" i="24" s="1"/>
  <c r="K189" i="24"/>
  <c r="S189" i="24" s="1"/>
  <c r="L189" i="24"/>
  <c r="T189" i="24" s="1"/>
  <c r="M189" i="24"/>
  <c r="U189" i="24" s="1"/>
  <c r="J190" i="24"/>
  <c r="R190" i="24" s="1"/>
  <c r="K190" i="24"/>
  <c r="S190" i="24" s="1"/>
  <c r="L190" i="24"/>
  <c r="T190" i="24" s="1"/>
  <c r="M190" i="24"/>
  <c r="U190" i="24" s="1"/>
  <c r="J191" i="24"/>
  <c r="R191" i="24" s="1"/>
  <c r="K191" i="24"/>
  <c r="S191" i="24" s="1"/>
  <c r="L191" i="24"/>
  <c r="T191" i="24" s="1"/>
  <c r="M191" i="24"/>
  <c r="U191" i="24" s="1"/>
  <c r="J192" i="24"/>
  <c r="R192" i="24" s="1"/>
  <c r="K192" i="24"/>
  <c r="S192" i="24" s="1"/>
  <c r="L192" i="24"/>
  <c r="T192" i="24" s="1"/>
  <c r="M192" i="24"/>
  <c r="U192" i="24" s="1"/>
  <c r="J193" i="24"/>
  <c r="R193" i="24" s="1"/>
  <c r="K193" i="24"/>
  <c r="S193" i="24" s="1"/>
  <c r="L193" i="24"/>
  <c r="T193" i="24" s="1"/>
  <c r="M193" i="24"/>
  <c r="U193" i="24" s="1"/>
  <c r="J194" i="24"/>
  <c r="R194" i="24" s="1"/>
  <c r="K194" i="24"/>
  <c r="S194" i="24" s="1"/>
  <c r="L194" i="24"/>
  <c r="T194" i="24" s="1"/>
  <c r="M194" i="24"/>
  <c r="U194" i="24" s="1"/>
  <c r="J195" i="24"/>
  <c r="R195" i="24" s="1"/>
  <c r="K195" i="24"/>
  <c r="S195" i="24" s="1"/>
  <c r="L195" i="24"/>
  <c r="T195" i="24" s="1"/>
  <c r="M195" i="24"/>
  <c r="U195" i="24" s="1"/>
  <c r="J196" i="24"/>
  <c r="R196" i="24" s="1"/>
  <c r="K196" i="24"/>
  <c r="S196" i="24" s="1"/>
  <c r="L196" i="24"/>
  <c r="T196" i="24" s="1"/>
  <c r="M196" i="24"/>
  <c r="U196" i="24" s="1"/>
  <c r="J197" i="24"/>
  <c r="R197" i="24" s="1"/>
  <c r="K197" i="24"/>
  <c r="S197" i="24" s="1"/>
  <c r="L197" i="24"/>
  <c r="T197" i="24" s="1"/>
  <c r="M197" i="24"/>
  <c r="U197" i="24" s="1"/>
  <c r="J198" i="24"/>
  <c r="R198" i="24" s="1"/>
  <c r="K198" i="24"/>
  <c r="S198" i="24" s="1"/>
  <c r="L198" i="24"/>
  <c r="T198" i="24" s="1"/>
  <c r="M198" i="24"/>
  <c r="U198" i="24" s="1"/>
  <c r="J199" i="24"/>
  <c r="R199" i="24" s="1"/>
  <c r="K199" i="24"/>
  <c r="S199" i="24" s="1"/>
  <c r="L199" i="24"/>
  <c r="T199" i="24" s="1"/>
  <c r="M199" i="24"/>
  <c r="U199" i="24" s="1"/>
  <c r="J200" i="24"/>
  <c r="R200" i="24" s="1"/>
  <c r="K200" i="24"/>
  <c r="S200" i="24" s="1"/>
  <c r="L200" i="24"/>
  <c r="T200" i="24" s="1"/>
  <c r="M200" i="24"/>
  <c r="U200" i="24" s="1"/>
  <c r="J201" i="24"/>
  <c r="R201" i="24" s="1"/>
  <c r="K201" i="24"/>
  <c r="S201" i="24" s="1"/>
  <c r="L201" i="24"/>
  <c r="T201" i="24" s="1"/>
  <c r="M201" i="24"/>
  <c r="U201" i="24" s="1"/>
  <c r="J202" i="24"/>
  <c r="R202" i="24" s="1"/>
  <c r="K202" i="24"/>
  <c r="S202" i="24" s="1"/>
  <c r="L202" i="24"/>
  <c r="T202" i="24" s="1"/>
  <c r="M202" i="24"/>
  <c r="U202" i="24" s="1"/>
  <c r="J203" i="24"/>
  <c r="R203" i="24" s="1"/>
  <c r="K203" i="24"/>
  <c r="S203" i="24" s="1"/>
  <c r="L203" i="24"/>
  <c r="T203" i="24" s="1"/>
  <c r="M203" i="24"/>
  <c r="U203" i="24" s="1"/>
  <c r="J204" i="24"/>
  <c r="R204" i="24" s="1"/>
  <c r="K204" i="24"/>
  <c r="S204" i="24" s="1"/>
  <c r="L204" i="24"/>
  <c r="T204" i="24" s="1"/>
  <c r="M204" i="24"/>
  <c r="U204" i="24" s="1"/>
  <c r="J205" i="24"/>
  <c r="R205" i="24" s="1"/>
  <c r="K205" i="24"/>
  <c r="S205" i="24" s="1"/>
  <c r="L205" i="24"/>
  <c r="T205" i="24" s="1"/>
  <c r="M205" i="24"/>
  <c r="U205" i="24" s="1"/>
  <c r="J206" i="24"/>
  <c r="R206" i="24" s="1"/>
  <c r="K206" i="24"/>
  <c r="S206" i="24" s="1"/>
  <c r="L206" i="24"/>
  <c r="T206" i="24" s="1"/>
  <c r="M206" i="24"/>
  <c r="U206" i="24" s="1"/>
  <c r="J207" i="24"/>
  <c r="R207" i="24" s="1"/>
  <c r="K207" i="24"/>
  <c r="S207" i="24" s="1"/>
  <c r="L207" i="24"/>
  <c r="T207" i="24" s="1"/>
  <c r="M207" i="24"/>
  <c r="U207" i="24" s="1"/>
  <c r="J208" i="24"/>
  <c r="R208" i="24" s="1"/>
  <c r="K208" i="24"/>
  <c r="S208" i="24" s="1"/>
  <c r="L208" i="24"/>
  <c r="T208" i="24" s="1"/>
  <c r="M208" i="24"/>
  <c r="U208" i="24" s="1"/>
  <c r="J209" i="24"/>
  <c r="R209" i="24" s="1"/>
  <c r="K209" i="24"/>
  <c r="S209" i="24" s="1"/>
  <c r="L209" i="24"/>
  <c r="T209" i="24" s="1"/>
  <c r="M209" i="24"/>
  <c r="U209" i="24" s="1"/>
  <c r="J210" i="24"/>
  <c r="R210" i="24" s="1"/>
  <c r="K210" i="24"/>
  <c r="S210" i="24" s="1"/>
  <c r="L210" i="24"/>
  <c r="T210" i="24" s="1"/>
  <c r="M210" i="24"/>
  <c r="U210" i="24" s="1"/>
  <c r="J211" i="24"/>
  <c r="R211" i="24" s="1"/>
  <c r="K211" i="24"/>
  <c r="S211" i="24" s="1"/>
  <c r="L211" i="24"/>
  <c r="T211" i="24" s="1"/>
  <c r="M211" i="24"/>
  <c r="U211" i="24" s="1"/>
  <c r="J212" i="24"/>
  <c r="R212" i="24" s="1"/>
  <c r="K212" i="24"/>
  <c r="S212" i="24" s="1"/>
  <c r="L212" i="24"/>
  <c r="T212" i="24" s="1"/>
  <c r="M212" i="24"/>
  <c r="U212" i="24" s="1"/>
  <c r="J213" i="24"/>
  <c r="R213" i="24" s="1"/>
  <c r="K213" i="24"/>
  <c r="S213" i="24" s="1"/>
  <c r="L213" i="24"/>
  <c r="T213" i="24" s="1"/>
  <c r="M213" i="24"/>
  <c r="U213" i="24" s="1"/>
  <c r="J214" i="24"/>
  <c r="R214" i="24" s="1"/>
  <c r="K214" i="24"/>
  <c r="S214" i="24" s="1"/>
  <c r="L214" i="24"/>
  <c r="T214" i="24" s="1"/>
  <c r="M214" i="24"/>
  <c r="U214" i="24" s="1"/>
  <c r="J215" i="24"/>
  <c r="R215" i="24" s="1"/>
  <c r="K215" i="24"/>
  <c r="S215" i="24" s="1"/>
  <c r="L215" i="24"/>
  <c r="T215" i="24" s="1"/>
  <c r="M215" i="24"/>
  <c r="U215" i="24" s="1"/>
  <c r="J216" i="24"/>
  <c r="R216" i="24" s="1"/>
  <c r="K216" i="24"/>
  <c r="S216" i="24" s="1"/>
  <c r="L216" i="24"/>
  <c r="T216" i="24" s="1"/>
  <c r="M216" i="24"/>
  <c r="U216" i="24" s="1"/>
  <c r="J217" i="24"/>
  <c r="R217" i="24" s="1"/>
  <c r="K217" i="24"/>
  <c r="S217" i="24" s="1"/>
  <c r="L217" i="24"/>
  <c r="T217" i="24" s="1"/>
  <c r="M217" i="24"/>
  <c r="U217" i="24" s="1"/>
  <c r="J218" i="24"/>
  <c r="R218" i="24" s="1"/>
  <c r="K218" i="24"/>
  <c r="S218" i="24" s="1"/>
  <c r="L218" i="24"/>
  <c r="T218" i="24" s="1"/>
  <c r="M218" i="24"/>
  <c r="U218" i="24" s="1"/>
  <c r="J219" i="24"/>
  <c r="R219" i="24" s="1"/>
  <c r="K219" i="24"/>
  <c r="S219" i="24" s="1"/>
  <c r="L219" i="24"/>
  <c r="T219" i="24" s="1"/>
  <c r="M219" i="24"/>
  <c r="U219" i="24" s="1"/>
  <c r="J220" i="24"/>
  <c r="R220" i="24" s="1"/>
  <c r="K220" i="24"/>
  <c r="S220" i="24" s="1"/>
  <c r="L220" i="24"/>
  <c r="T220" i="24" s="1"/>
  <c r="M220" i="24"/>
  <c r="U220" i="24" s="1"/>
  <c r="J221" i="24"/>
  <c r="R221" i="24" s="1"/>
  <c r="K221" i="24"/>
  <c r="S221" i="24" s="1"/>
  <c r="L221" i="24"/>
  <c r="T221" i="24" s="1"/>
  <c r="M221" i="24"/>
  <c r="U221" i="24" s="1"/>
  <c r="J222" i="24"/>
  <c r="R222" i="24" s="1"/>
  <c r="K222" i="24"/>
  <c r="S222" i="24" s="1"/>
  <c r="L222" i="24"/>
  <c r="T222" i="24" s="1"/>
  <c r="M222" i="24"/>
  <c r="U222" i="24" s="1"/>
  <c r="J223" i="24"/>
  <c r="R223" i="24" s="1"/>
  <c r="K223" i="24"/>
  <c r="S223" i="24" s="1"/>
  <c r="L223" i="24"/>
  <c r="T223" i="24" s="1"/>
  <c r="M223" i="24"/>
  <c r="U223" i="24" s="1"/>
  <c r="J224" i="24"/>
  <c r="R224" i="24" s="1"/>
  <c r="K224" i="24"/>
  <c r="S224" i="24" s="1"/>
  <c r="L224" i="24"/>
  <c r="T224" i="24" s="1"/>
  <c r="M224" i="24"/>
  <c r="U224" i="24" s="1"/>
  <c r="J225" i="24"/>
  <c r="R225" i="24" s="1"/>
  <c r="K225" i="24"/>
  <c r="S225" i="24" s="1"/>
  <c r="L225" i="24"/>
  <c r="T225" i="24" s="1"/>
  <c r="M225" i="24"/>
  <c r="U225" i="24" s="1"/>
  <c r="J226" i="24"/>
  <c r="R226" i="24" s="1"/>
  <c r="K226" i="24"/>
  <c r="S226" i="24" s="1"/>
  <c r="L226" i="24"/>
  <c r="T226" i="24" s="1"/>
  <c r="M226" i="24"/>
  <c r="U226" i="24" s="1"/>
  <c r="J227" i="24"/>
  <c r="R227" i="24" s="1"/>
  <c r="K227" i="24"/>
  <c r="S227" i="24" s="1"/>
  <c r="L227" i="24"/>
  <c r="T227" i="24" s="1"/>
  <c r="M227" i="24"/>
  <c r="U227" i="24" s="1"/>
  <c r="J228" i="24"/>
  <c r="R228" i="24" s="1"/>
  <c r="K228" i="24"/>
  <c r="S228" i="24" s="1"/>
  <c r="L228" i="24"/>
  <c r="T228" i="24" s="1"/>
  <c r="M228" i="24"/>
  <c r="U228" i="24" s="1"/>
  <c r="J229" i="24"/>
  <c r="R229" i="24" s="1"/>
  <c r="K229" i="24"/>
  <c r="S229" i="24" s="1"/>
  <c r="L229" i="24"/>
  <c r="T229" i="24" s="1"/>
  <c r="M229" i="24"/>
  <c r="U229" i="24" s="1"/>
  <c r="J230" i="24"/>
  <c r="R230" i="24" s="1"/>
  <c r="K230" i="24"/>
  <c r="S230" i="24" s="1"/>
  <c r="L230" i="24"/>
  <c r="T230" i="24" s="1"/>
  <c r="M230" i="24"/>
  <c r="U230" i="24" s="1"/>
  <c r="J231" i="24"/>
  <c r="R231" i="24" s="1"/>
  <c r="K231" i="24"/>
  <c r="S231" i="24" s="1"/>
  <c r="L231" i="24"/>
  <c r="T231" i="24" s="1"/>
  <c r="M231" i="24"/>
  <c r="U231" i="24" s="1"/>
  <c r="J232" i="24"/>
  <c r="R232" i="24" s="1"/>
  <c r="K232" i="24"/>
  <c r="S232" i="24" s="1"/>
  <c r="L232" i="24"/>
  <c r="T232" i="24" s="1"/>
  <c r="M232" i="24"/>
  <c r="U232" i="24" s="1"/>
  <c r="J233" i="24"/>
  <c r="R233" i="24" s="1"/>
  <c r="K233" i="24"/>
  <c r="S233" i="24" s="1"/>
  <c r="L233" i="24"/>
  <c r="T233" i="24" s="1"/>
  <c r="M233" i="24"/>
  <c r="U233" i="24" s="1"/>
  <c r="J234" i="24"/>
  <c r="R234" i="24" s="1"/>
  <c r="K234" i="24"/>
  <c r="S234" i="24" s="1"/>
  <c r="L234" i="24"/>
  <c r="T234" i="24" s="1"/>
  <c r="M234" i="24"/>
  <c r="U234" i="24" s="1"/>
  <c r="J235" i="24"/>
  <c r="R235" i="24" s="1"/>
  <c r="K235" i="24"/>
  <c r="S235" i="24" s="1"/>
  <c r="L235" i="24"/>
  <c r="T235" i="24" s="1"/>
  <c r="M235" i="24"/>
  <c r="U235" i="24" s="1"/>
  <c r="J236" i="24"/>
  <c r="R236" i="24" s="1"/>
  <c r="K236" i="24"/>
  <c r="S236" i="24" s="1"/>
  <c r="L236" i="24"/>
  <c r="T236" i="24" s="1"/>
  <c r="M236" i="24"/>
  <c r="U236" i="24" s="1"/>
  <c r="J237" i="24"/>
  <c r="R237" i="24" s="1"/>
  <c r="K237" i="24"/>
  <c r="S237" i="24" s="1"/>
  <c r="L237" i="24"/>
  <c r="T237" i="24" s="1"/>
  <c r="M237" i="24"/>
  <c r="U237" i="24" s="1"/>
  <c r="J238" i="24"/>
  <c r="R238" i="24" s="1"/>
  <c r="K238" i="24"/>
  <c r="S238" i="24" s="1"/>
  <c r="L238" i="24"/>
  <c r="T238" i="24" s="1"/>
  <c r="M238" i="24"/>
  <c r="U238" i="24" s="1"/>
  <c r="J239" i="24"/>
  <c r="R239" i="24" s="1"/>
  <c r="K239" i="24"/>
  <c r="S239" i="24" s="1"/>
  <c r="L239" i="24"/>
  <c r="T239" i="24" s="1"/>
  <c r="M239" i="24"/>
  <c r="U239" i="24" s="1"/>
  <c r="J240" i="24"/>
  <c r="R240" i="24" s="1"/>
  <c r="K240" i="24"/>
  <c r="S240" i="24" s="1"/>
  <c r="L240" i="24"/>
  <c r="T240" i="24" s="1"/>
  <c r="M240" i="24"/>
  <c r="U240" i="24" s="1"/>
  <c r="J241" i="24"/>
  <c r="R241" i="24" s="1"/>
  <c r="K241" i="24"/>
  <c r="S241" i="24" s="1"/>
  <c r="L241" i="24"/>
  <c r="T241" i="24" s="1"/>
  <c r="M241" i="24"/>
  <c r="U241" i="24" s="1"/>
  <c r="J242" i="24"/>
  <c r="R242" i="24" s="1"/>
  <c r="K242" i="24"/>
  <c r="S242" i="24" s="1"/>
  <c r="L242" i="24"/>
  <c r="T242" i="24" s="1"/>
  <c r="M242" i="24"/>
  <c r="U242" i="24" s="1"/>
  <c r="J243" i="24"/>
  <c r="R243" i="24" s="1"/>
  <c r="K243" i="24"/>
  <c r="S243" i="24" s="1"/>
  <c r="L243" i="24"/>
  <c r="T243" i="24" s="1"/>
  <c r="M243" i="24"/>
  <c r="U243" i="24" s="1"/>
  <c r="J244" i="24"/>
  <c r="R244" i="24" s="1"/>
  <c r="K244" i="24"/>
  <c r="S244" i="24" s="1"/>
  <c r="L244" i="24"/>
  <c r="T244" i="24" s="1"/>
  <c r="M244" i="24"/>
  <c r="U244" i="24" s="1"/>
  <c r="J15" i="25"/>
  <c r="R15" i="25" s="1"/>
  <c r="K15" i="25"/>
  <c r="S15" i="25" s="1"/>
  <c r="L15" i="25"/>
  <c r="T15" i="25" s="1"/>
  <c r="M15" i="25"/>
  <c r="U15" i="25" s="1"/>
  <c r="J16" i="25"/>
  <c r="R16" i="25" s="1"/>
  <c r="K16" i="25"/>
  <c r="S16" i="25" s="1"/>
  <c r="L16" i="25"/>
  <c r="T16" i="25" s="1"/>
  <c r="M16" i="25"/>
  <c r="U16" i="25" s="1"/>
  <c r="J17" i="25"/>
  <c r="R17" i="25" s="1"/>
  <c r="K17" i="25"/>
  <c r="S17" i="25" s="1"/>
  <c r="L17" i="25"/>
  <c r="T17" i="25" s="1"/>
  <c r="M17" i="25"/>
  <c r="U17" i="25" s="1"/>
  <c r="J18" i="25"/>
  <c r="R18" i="25" s="1"/>
  <c r="K18" i="25"/>
  <c r="S18" i="25" s="1"/>
  <c r="L18" i="25"/>
  <c r="T18" i="25" s="1"/>
  <c r="M18" i="25"/>
  <c r="U18" i="25" s="1"/>
  <c r="J19" i="25"/>
  <c r="R19" i="25" s="1"/>
  <c r="K19" i="25"/>
  <c r="S19" i="25" s="1"/>
  <c r="L19" i="25"/>
  <c r="T19" i="25" s="1"/>
  <c r="M19" i="25"/>
  <c r="U19" i="25" s="1"/>
  <c r="J20" i="25"/>
  <c r="R20" i="25" s="1"/>
  <c r="K20" i="25"/>
  <c r="S20" i="25" s="1"/>
  <c r="L20" i="25"/>
  <c r="T20" i="25" s="1"/>
  <c r="M20" i="25"/>
  <c r="U20" i="25" s="1"/>
  <c r="J21" i="25"/>
  <c r="R21" i="25" s="1"/>
  <c r="K21" i="25"/>
  <c r="S21" i="25" s="1"/>
  <c r="L21" i="25"/>
  <c r="T21" i="25" s="1"/>
  <c r="M21" i="25"/>
  <c r="U21" i="25" s="1"/>
  <c r="J22" i="25"/>
  <c r="R22" i="25" s="1"/>
  <c r="K22" i="25"/>
  <c r="S22" i="25" s="1"/>
  <c r="L22" i="25"/>
  <c r="T22" i="25" s="1"/>
  <c r="M22" i="25"/>
  <c r="U22" i="25" s="1"/>
  <c r="J23" i="25"/>
  <c r="R23" i="25" s="1"/>
  <c r="K23" i="25"/>
  <c r="S23" i="25" s="1"/>
  <c r="L23" i="25"/>
  <c r="T23" i="25" s="1"/>
  <c r="M23" i="25"/>
  <c r="U23" i="25" s="1"/>
  <c r="J24" i="25"/>
  <c r="R24" i="25" s="1"/>
  <c r="K24" i="25"/>
  <c r="S24" i="25" s="1"/>
  <c r="L24" i="25"/>
  <c r="T24" i="25" s="1"/>
  <c r="M24" i="25"/>
  <c r="U24" i="25" s="1"/>
  <c r="J25" i="25"/>
  <c r="R25" i="25" s="1"/>
  <c r="K25" i="25"/>
  <c r="S25" i="25" s="1"/>
  <c r="L25" i="25"/>
  <c r="T25" i="25" s="1"/>
  <c r="M25" i="25"/>
  <c r="U25" i="25" s="1"/>
  <c r="J26" i="25"/>
  <c r="R26" i="25" s="1"/>
  <c r="K26" i="25"/>
  <c r="S26" i="25" s="1"/>
  <c r="L26" i="25"/>
  <c r="T26" i="25" s="1"/>
  <c r="M26" i="25"/>
  <c r="U26" i="25" s="1"/>
  <c r="J27" i="25"/>
  <c r="R27" i="25" s="1"/>
  <c r="K27" i="25"/>
  <c r="S27" i="25" s="1"/>
  <c r="L27" i="25"/>
  <c r="T27" i="25" s="1"/>
  <c r="M27" i="25"/>
  <c r="U27" i="25" s="1"/>
  <c r="J28" i="25"/>
  <c r="R28" i="25" s="1"/>
  <c r="K28" i="25"/>
  <c r="S28" i="25" s="1"/>
  <c r="L28" i="25"/>
  <c r="T28" i="25" s="1"/>
  <c r="M28" i="25"/>
  <c r="U28" i="25" s="1"/>
  <c r="J29" i="25"/>
  <c r="R29" i="25" s="1"/>
  <c r="K29" i="25"/>
  <c r="S29" i="25" s="1"/>
  <c r="L29" i="25"/>
  <c r="T29" i="25" s="1"/>
  <c r="M29" i="25"/>
  <c r="U29" i="25" s="1"/>
  <c r="J30" i="25"/>
  <c r="R30" i="25" s="1"/>
  <c r="K30" i="25"/>
  <c r="S30" i="25" s="1"/>
  <c r="L30" i="25"/>
  <c r="T30" i="25" s="1"/>
  <c r="M30" i="25"/>
  <c r="U30" i="25" s="1"/>
  <c r="J31" i="25"/>
  <c r="R31" i="25" s="1"/>
  <c r="K31" i="25"/>
  <c r="S31" i="25" s="1"/>
  <c r="L31" i="25"/>
  <c r="T31" i="25" s="1"/>
  <c r="M31" i="25"/>
  <c r="U31" i="25" s="1"/>
  <c r="J32" i="25"/>
  <c r="R32" i="25" s="1"/>
  <c r="K32" i="25"/>
  <c r="S32" i="25" s="1"/>
  <c r="L32" i="25"/>
  <c r="T32" i="25" s="1"/>
  <c r="M32" i="25"/>
  <c r="U32" i="25" s="1"/>
  <c r="J33" i="25"/>
  <c r="R33" i="25" s="1"/>
  <c r="K33" i="25"/>
  <c r="S33" i="25" s="1"/>
  <c r="L33" i="25"/>
  <c r="T33" i="25" s="1"/>
  <c r="M33" i="25"/>
  <c r="U33" i="25" s="1"/>
  <c r="J34" i="25"/>
  <c r="R34" i="25" s="1"/>
  <c r="K34" i="25"/>
  <c r="S34" i="25" s="1"/>
  <c r="L34" i="25"/>
  <c r="T34" i="25" s="1"/>
  <c r="M34" i="25"/>
  <c r="U34" i="25" s="1"/>
  <c r="J35" i="25"/>
  <c r="R35" i="25" s="1"/>
  <c r="K35" i="25"/>
  <c r="S35" i="25" s="1"/>
  <c r="L35" i="25"/>
  <c r="T35" i="25" s="1"/>
  <c r="M35" i="25"/>
  <c r="U35" i="25" s="1"/>
  <c r="J36" i="25"/>
  <c r="R36" i="25" s="1"/>
  <c r="K36" i="25"/>
  <c r="S36" i="25" s="1"/>
  <c r="L36" i="25"/>
  <c r="T36" i="25" s="1"/>
  <c r="M36" i="25"/>
  <c r="U36" i="25" s="1"/>
  <c r="J37" i="25"/>
  <c r="R37" i="25" s="1"/>
  <c r="K37" i="25"/>
  <c r="S37" i="25" s="1"/>
  <c r="L37" i="25"/>
  <c r="T37" i="25" s="1"/>
  <c r="M37" i="25"/>
  <c r="U37" i="25" s="1"/>
  <c r="J38" i="25"/>
  <c r="R38" i="25" s="1"/>
  <c r="K38" i="25"/>
  <c r="S38" i="25" s="1"/>
  <c r="L38" i="25"/>
  <c r="T38" i="25" s="1"/>
  <c r="M38" i="25"/>
  <c r="U38" i="25" s="1"/>
  <c r="J39" i="25"/>
  <c r="R39" i="25" s="1"/>
  <c r="K39" i="25"/>
  <c r="S39" i="25" s="1"/>
  <c r="L39" i="25"/>
  <c r="T39" i="25" s="1"/>
  <c r="M39" i="25"/>
  <c r="U39" i="25" s="1"/>
  <c r="J40" i="25"/>
  <c r="R40" i="25" s="1"/>
  <c r="K40" i="25"/>
  <c r="S40" i="25" s="1"/>
  <c r="L40" i="25"/>
  <c r="T40" i="25" s="1"/>
  <c r="M40" i="25"/>
  <c r="U40" i="25" s="1"/>
  <c r="J41" i="25"/>
  <c r="R41" i="25" s="1"/>
  <c r="K41" i="25"/>
  <c r="S41" i="25" s="1"/>
  <c r="L41" i="25"/>
  <c r="T41" i="25" s="1"/>
  <c r="M41" i="25"/>
  <c r="U41" i="25" s="1"/>
  <c r="J42" i="25"/>
  <c r="R42" i="25" s="1"/>
  <c r="K42" i="25"/>
  <c r="S42" i="25" s="1"/>
  <c r="L42" i="25"/>
  <c r="T42" i="25" s="1"/>
  <c r="M42" i="25"/>
  <c r="U42" i="25" s="1"/>
  <c r="J43" i="25"/>
  <c r="R43" i="25" s="1"/>
  <c r="K43" i="25"/>
  <c r="S43" i="25" s="1"/>
  <c r="L43" i="25"/>
  <c r="T43" i="25" s="1"/>
  <c r="M43" i="25"/>
  <c r="U43" i="25" s="1"/>
  <c r="J44" i="25"/>
  <c r="R44" i="25" s="1"/>
  <c r="K44" i="25"/>
  <c r="S44" i="25" s="1"/>
  <c r="L44" i="25"/>
  <c r="T44" i="25" s="1"/>
  <c r="M44" i="25"/>
  <c r="U44" i="25" s="1"/>
  <c r="J45" i="25"/>
  <c r="R45" i="25" s="1"/>
  <c r="K45" i="25"/>
  <c r="S45" i="25" s="1"/>
  <c r="L45" i="25"/>
  <c r="T45" i="25" s="1"/>
  <c r="M45" i="25"/>
  <c r="U45" i="25" s="1"/>
  <c r="J46" i="25"/>
  <c r="R46" i="25" s="1"/>
  <c r="K46" i="25"/>
  <c r="S46" i="25" s="1"/>
  <c r="L46" i="25"/>
  <c r="T46" i="25" s="1"/>
  <c r="M46" i="25"/>
  <c r="U46" i="25" s="1"/>
  <c r="J47" i="25"/>
  <c r="R47" i="25" s="1"/>
  <c r="K47" i="25"/>
  <c r="S47" i="25" s="1"/>
  <c r="L47" i="25"/>
  <c r="T47" i="25" s="1"/>
  <c r="M47" i="25"/>
  <c r="U47" i="25" s="1"/>
  <c r="J48" i="25"/>
  <c r="R48" i="25" s="1"/>
  <c r="K48" i="25"/>
  <c r="S48" i="25" s="1"/>
  <c r="L48" i="25"/>
  <c r="T48" i="25" s="1"/>
  <c r="M48" i="25"/>
  <c r="U48" i="25" s="1"/>
  <c r="J49" i="25"/>
  <c r="R49" i="25" s="1"/>
  <c r="K49" i="25"/>
  <c r="S49" i="25" s="1"/>
  <c r="L49" i="25"/>
  <c r="T49" i="25" s="1"/>
  <c r="M49" i="25"/>
  <c r="U49" i="25" s="1"/>
  <c r="J50" i="25"/>
  <c r="R50" i="25" s="1"/>
  <c r="K50" i="25"/>
  <c r="S50" i="25" s="1"/>
  <c r="L50" i="25"/>
  <c r="T50" i="25" s="1"/>
  <c r="M50" i="25"/>
  <c r="U50" i="25" s="1"/>
  <c r="J51" i="25"/>
  <c r="R51" i="25" s="1"/>
  <c r="K51" i="25"/>
  <c r="S51" i="25" s="1"/>
  <c r="L51" i="25"/>
  <c r="T51" i="25" s="1"/>
  <c r="M51" i="25"/>
  <c r="U51" i="25" s="1"/>
  <c r="J52" i="25"/>
  <c r="R52" i="25" s="1"/>
  <c r="K52" i="25"/>
  <c r="S52" i="25" s="1"/>
  <c r="L52" i="25"/>
  <c r="T52" i="25" s="1"/>
  <c r="M52" i="25"/>
  <c r="U52" i="25" s="1"/>
  <c r="J53" i="25"/>
  <c r="R53" i="25" s="1"/>
  <c r="K53" i="25"/>
  <c r="S53" i="25" s="1"/>
  <c r="L53" i="25"/>
  <c r="T53" i="25" s="1"/>
  <c r="M53" i="25"/>
  <c r="U53" i="25" s="1"/>
  <c r="J54" i="25"/>
  <c r="R54" i="25" s="1"/>
  <c r="K54" i="25"/>
  <c r="S54" i="25" s="1"/>
  <c r="L54" i="25"/>
  <c r="T54" i="25" s="1"/>
  <c r="M54" i="25"/>
  <c r="U54" i="25" s="1"/>
  <c r="J55" i="25"/>
  <c r="R55" i="25" s="1"/>
  <c r="K55" i="25"/>
  <c r="S55" i="25" s="1"/>
  <c r="L55" i="25"/>
  <c r="T55" i="25" s="1"/>
  <c r="M55" i="25"/>
  <c r="U55" i="25" s="1"/>
  <c r="J56" i="25"/>
  <c r="R56" i="25" s="1"/>
  <c r="K56" i="25"/>
  <c r="S56" i="25" s="1"/>
  <c r="L56" i="25"/>
  <c r="T56" i="25" s="1"/>
  <c r="M56" i="25"/>
  <c r="U56" i="25" s="1"/>
  <c r="J57" i="25"/>
  <c r="R57" i="25" s="1"/>
  <c r="K57" i="25"/>
  <c r="S57" i="25" s="1"/>
  <c r="L57" i="25"/>
  <c r="T57" i="25" s="1"/>
  <c r="M57" i="25"/>
  <c r="U57" i="25" s="1"/>
  <c r="J58" i="25"/>
  <c r="R58" i="25" s="1"/>
  <c r="K58" i="25"/>
  <c r="S58" i="25" s="1"/>
  <c r="L58" i="25"/>
  <c r="T58" i="25" s="1"/>
  <c r="M58" i="25"/>
  <c r="U58" i="25" s="1"/>
  <c r="J59" i="25"/>
  <c r="R59" i="25" s="1"/>
  <c r="K59" i="25"/>
  <c r="S59" i="25" s="1"/>
  <c r="L59" i="25"/>
  <c r="T59" i="25" s="1"/>
  <c r="M59" i="25"/>
  <c r="U59" i="25" s="1"/>
  <c r="J60" i="25"/>
  <c r="R60" i="25" s="1"/>
  <c r="K60" i="25"/>
  <c r="S60" i="25" s="1"/>
  <c r="L60" i="25"/>
  <c r="T60" i="25" s="1"/>
  <c r="M60" i="25"/>
  <c r="U60" i="25" s="1"/>
  <c r="J61" i="25"/>
  <c r="R61" i="25" s="1"/>
  <c r="K61" i="25"/>
  <c r="S61" i="25" s="1"/>
  <c r="L61" i="25"/>
  <c r="T61" i="25" s="1"/>
  <c r="M61" i="25"/>
  <c r="U61" i="25" s="1"/>
  <c r="J62" i="25"/>
  <c r="R62" i="25" s="1"/>
  <c r="K62" i="25"/>
  <c r="S62" i="25" s="1"/>
  <c r="L62" i="25"/>
  <c r="T62" i="25" s="1"/>
  <c r="M62" i="25"/>
  <c r="U62" i="25" s="1"/>
  <c r="J63" i="25"/>
  <c r="R63" i="25" s="1"/>
  <c r="K63" i="25"/>
  <c r="S63" i="25" s="1"/>
  <c r="L63" i="25"/>
  <c r="T63" i="25" s="1"/>
  <c r="M63" i="25"/>
  <c r="U63" i="25" s="1"/>
  <c r="J64" i="25"/>
  <c r="R64" i="25" s="1"/>
  <c r="K64" i="25"/>
  <c r="S64" i="25" s="1"/>
  <c r="L64" i="25"/>
  <c r="T64" i="25" s="1"/>
  <c r="M64" i="25"/>
  <c r="U64" i="25" s="1"/>
  <c r="J65" i="25"/>
  <c r="R65" i="25" s="1"/>
  <c r="K65" i="25"/>
  <c r="S65" i="25" s="1"/>
  <c r="L65" i="25"/>
  <c r="T65" i="25" s="1"/>
  <c r="M65" i="25"/>
  <c r="U65" i="25" s="1"/>
  <c r="J66" i="25"/>
  <c r="R66" i="25" s="1"/>
  <c r="K66" i="25"/>
  <c r="S66" i="25" s="1"/>
  <c r="L66" i="25"/>
  <c r="T66" i="25" s="1"/>
  <c r="M66" i="25"/>
  <c r="U66" i="25" s="1"/>
  <c r="J67" i="25"/>
  <c r="R67" i="25" s="1"/>
  <c r="K67" i="25"/>
  <c r="S67" i="25" s="1"/>
  <c r="L67" i="25"/>
  <c r="T67" i="25" s="1"/>
  <c r="M67" i="25"/>
  <c r="U67" i="25" s="1"/>
  <c r="J68" i="25"/>
  <c r="R68" i="25" s="1"/>
  <c r="K68" i="25"/>
  <c r="S68" i="25" s="1"/>
  <c r="L68" i="25"/>
  <c r="T68" i="25" s="1"/>
  <c r="M68" i="25"/>
  <c r="U68" i="25" s="1"/>
  <c r="J69" i="25"/>
  <c r="R69" i="25" s="1"/>
  <c r="K69" i="25"/>
  <c r="S69" i="25" s="1"/>
  <c r="L69" i="25"/>
  <c r="T69" i="25" s="1"/>
  <c r="M69" i="25"/>
  <c r="U69" i="25" s="1"/>
  <c r="J70" i="25"/>
  <c r="R70" i="25" s="1"/>
  <c r="K70" i="25"/>
  <c r="S70" i="25" s="1"/>
  <c r="L70" i="25"/>
  <c r="T70" i="25" s="1"/>
  <c r="M70" i="25"/>
  <c r="U70" i="25" s="1"/>
  <c r="J71" i="25"/>
  <c r="R71" i="25" s="1"/>
  <c r="K71" i="25"/>
  <c r="S71" i="25" s="1"/>
  <c r="L71" i="25"/>
  <c r="T71" i="25" s="1"/>
  <c r="M71" i="25"/>
  <c r="U71" i="25" s="1"/>
  <c r="J72" i="25"/>
  <c r="R72" i="25" s="1"/>
  <c r="K72" i="25"/>
  <c r="S72" i="25" s="1"/>
  <c r="L72" i="25"/>
  <c r="T72" i="25" s="1"/>
  <c r="M72" i="25"/>
  <c r="U72" i="25" s="1"/>
  <c r="J73" i="25"/>
  <c r="R73" i="25" s="1"/>
  <c r="K73" i="25"/>
  <c r="S73" i="25" s="1"/>
  <c r="L73" i="25"/>
  <c r="T73" i="25" s="1"/>
  <c r="M73" i="25"/>
  <c r="U73" i="25" s="1"/>
  <c r="J74" i="25"/>
  <c r="R74" i="25" s="1"/>
  <c r="K74" i="25"/>
  <c r="S74" i="25" s="1"/>
  <c r="L74" i="25"/>
  <c r="T74" i="25" s="1"/>
  <c r="M74" i="25"/>
  <c r="U74" i="25" s="1"/>
  <c r="J75" i="25"/>
  <c r="R75" i="25" s="1"/>
  <c r="K75" i="25"/>
  <c r="S75" i="25" s="1"/>
  <c r="L75" i="25"/>
  <c r="T75" i="25" s="1"/>
  <c r="M75" i="25"/>
  <c r="U75" i="25" s="1"/>
  <c r="J76" i="25"/>
  <c r="R76" i="25" s="1"/>
  <c r="K76" i="25"/>
  <c r="S76" i="25" s="1"/>
  <c r="L76" i="25"/>
  <c r="T76" i="25" s="1"/>
  <c r="M76" i="25"/>
  <c r="U76" i="25" s="1"/>
  <c r="J77" i="25"/>
  <c r="R77" i="25" s="1"/>
  <c r="K77" i="25"/>
  <c r="S77" i="25" s="1"/>
  <c r="L77" i="25"/>
  <c r="T77" i="25" s="1"/>
  <c r="M77" i="25"/>
  <c r="U77" i="25" s="1"/>
  <c r="J78" i="25"/>
  <c r="R78" i="25" s="1"/>
  <c r="K78" i="25"/>
  <c r="S78" i="25" s="1"/>
  <c r="L78" i="25"/>
  <c r="T78" i="25" s="1"/>
  <c r="M78" i="25"/>
  <c r="U78" i="25" s="1"/>
  <c r="J79" i="25"/>
  <c r="R79" i="25" s="1"/>
  <c r="K79" i="25"/>
  <c r="S79" i="25" s="1"/>
  <c r="L79" i="25"/>
  <c r="T79" i="25" s="1"/>
  <c r="M79" i="25"/>
  <c r="U79" i="25" s="1"/>
  <c r="J80" i="25"/>
  <c r="R80" i="25" s="1"/>
  <c r="K80" i="25"/>
  <c r="S80" i="25" s="1"/>
  <c r="L80" i="25"/>
  <c r="T80" i="25" s="1"/>
  <c r="M80" i="25"/>
  <c r="U80" i="25" s="1"/>
  <c r="J81" i="25"/>
  <c r="R81" i="25" s="1"/>
  <c r="K81" i="25"/>
  <c r="S81" i="25" s="1"/>
  <c r="L81" i="25"/>
  <c r="T81" i="25" s="1"/>
  <c r="M81" i="25"/>
  <c r="U81" i="25" s="1"/>
  <c r="J82" i="25"/>
  <c r="R82" i="25" s="1"/>
  <c r="K82" i="25"/>
  <c r="S82" i="25" s="1"/>
  <c r="L82" i="25"/>
  <c r="T82" i="25" s="1"/>
  <c r="M82" i="25"/>
  <c r="U82" i="25" s="1"/>
  <c r="J83" i="25"/>
  <c r="R83" i="25" s="1"/>
  <c r="K83" i="25"/>
  <c r="S83" i="25" s="1"/>
  <c r="L83" i="25"/>
  <c r="T83" i="25" s="1"/>
  <c r="M83" i="25"/>
  <c r="U83" i="25" s="1"/>
  <c r="J84" i="25"/>
  <c r="R84" i="25" s="1"/>
  <c r="K84" i="25"/>
  <c r="S84" i="25" s="1"/>
  <c r="L84" i="25"/>
  <c r="T84" i="25" s="1"/>
  <c r="M84" i="25"/>
  <c r="U84" i="25" s="1"/>
  <c r="J85" i="25"/>
  <c r="R85" i="25" s="1"/>
  <c r="K85" i="25"/>
  <c r="S85" i="25" s="1"/>
  <c r="L85" i="25"/>
  <c r="T85" i="25" s="1"/>
  <c r="M85" i="25"/>
  <c r="U85" i="25" s="1"/>
  <c r="J86" i="25"/>
  <c r="R86" i="25" s="1"/>
  <c r="K86" i="25"/>
  <c r="S86" i="25" s="1"/>
  <c r="L86" i="25"/>
  <c r="T86" i="25" s="1"/>
  <c r="M86" i="25"/>
  <c r="U86" i="25" s="1"/>
  <c r="J87" i="25"/>
  <c r="R87" i="25" s="1"/>
  <c r="K87" i="25"/>
  <c r="S87" i="25" s="1"/>
  <c r="L87" i="25"/>
  <c r="T87" i="25" s="1"/>
  <c r="M87" i="25"/>
  <c r="U87" i="25" s="1"/>
  <c r="J88" i="25"/>
  <c r="R88" i="25" s="1"/>
  <c r="K88" i="25"/>
  <c r="S88" i="25" s="1"/>
  <c r="L88" i="25"/>
  <c r="T88" i="25" s="1"/>
  <c r="M88" i="25"/>
  <c r="U88" i="25" s="1"/>
  <c r="J89" i="25"/>
  <c r="R89" i="25" s="1"/>
  <c r="K89" i="25"/>
  <c r="S89" i="25" s="1"/>
  <c r="L89" i="25"/>
  <c r="T89" i="25" s="1"/>
  <c r="M89" i="25"/>
  <c r="U89" i="25" s="1"/>
  <c r="J90" i="25"/>
  <c r="R90" i="25" s="1"/>
  <c r="K90" i="25"/>
  <c r="S90" i="25" s="1"/>
  <c r="L90" i="25"/>
  <c r="T90" i="25" s="1"/>
  <c r="M90" i="25"/>
  <c r="U90" i="25" s="1"/>
  <c r="J91" i="25"/>
  <c r="R91" i="25" s="1"/>
  <c r="K91" i="25"/>
  <c r="S91" i="25" s="1"/>
  <c r="L91" i="25"/>
  <c r="T91" i="25" s="1"/>
  <c r="M91" i="25"/>
  <c r="U91" i="25" s="1"/>
  <c r="J92" i="25"/>
  <c r="R92" i="25" s="1"/>
  <c r="K92" i="25"/>
  <c r="S92" i="25" s="1"/>
  <c r="L92" i="25"/>
  <c r="T92" i="25" s="1"/>
  <c r="M92" i="25"/>
  <c r="U92" i="25" s="1"/>
  <c r="J93" i="25"/>
  <c r="R93" i="25" s="1"/>
  <c r="K93" i="25"/>
  <c r="S93" i="25" s="1"/>
  <c r="L93" i="25"/>
  <c r="T93" i="25" s="1"/>
  <c r="M93" i="25"/>
  <c r="U93" i="25" s="1"/>
  <c r="J94" i="25"/>
  <c r="R94" i="25" s="1"/>
  <c r="K94" i="25"/>
  <c r="S94" i="25" s="1"/>
  <c r="L94" i="25"/>
  <c r="T94" i="25" s="1"/>
  <c r="M94" i="25"/>
  <c r="U94" i="25" s="1"/>
  <c r="J95" i="25"/>
  <c r="R95" i="25" s="1"/>
  <c r="K95" i="25"/>
  <c r="S95" i="25" s="1"/>
  <c r="L95" i="25"/>
  <c r="T95" i="25" s="1"/>
  <c r="M95" i="25"/>
  <c r="U95" i="25" s="1"/>
  <c r="J96" i="25"/>
  <c r="R96" i="25" s="1"/>
  <c r="K96" i="25"/>
  <c r="S96" i="25" s="1"/>
  <c r="L96" i="25"/>
  <c r="T96" i="25" s="1"/>
  <c r="M96" i="25"/>
  <c r="U96" i="25" s="1"/>
  <c r="J97" i="25"/>
  <c r="R97" i="25" s="1"/>
  <c r="K97" i="25"/>
  <c r="S97" i="25" s="1"/>
  <c r="L97" i="25"/>
  <c r="T97" i="25" s="1"/>
  <c r="M97" i="25"/>
  <c r="U97" i="25" s="1"/>
  <c r="J98" i="25"/>
  <c r="R98" i="25" s="1"/>
  <c r="K98" i="25"/>
  <c r="S98" i="25" s="1"/>
  <c r="L98" i="25"/>
  <c r="T98" i="25" s="1"/>
  <c r="M98" i="25"/>
  <c r="U98" i="25" s="1"/>
  <c r="J99" i="25"/>
  <c r="R99" i="25" s="1"/>
  <c r="K99" i="25"/>
  <c r="S99" i="25" s="1"/>
  <c r="L99" i="25"/>
  <c r="T99" i="25" s="1"/>
  <c r="M99" i="25"/>
  <c r="U99" i="25" s="1"/>
  <c r="J100" i="25"/>
  <c r="R100" i="25" s="1"/>
  <c r="K100" i="25"/>
  <c r="S100" i="25" s="1"/>
  <c r="L100" i="25"/>
  <c r="T100" i="25" s="1"/>
  <c r="M100" i="25"/>
  <c r="U100" i="25" s="1"/>
  <c r="J101" i="25"/>
  <c r="R101" i="25" s="1"/>
  <c r="K101" i="25"/>
  <c r="S101" i="25" s="1"/>
  <c r="L101" i="25"/>
  <c r="T101" i="25" s="1"/>
  <c r="M101" i="25"/>
  <c r="U101" i="25" s="1"/>
  <c r="J102" i="25"/>
  <c r="R102" i="25" s="1"/>
  <c r="K102" i="25"/>
  <c r="S102" i="25" s="1"/>
  <c r="L102" i="25"/>
  <c r="T102" i="25" s="1"/>
  <c r="M102" i="25"/>
  <c r="U102" i="25" s="1"/>
  <c r="J103" i="25"/>
  <c r="R103" i="25" s="1"/>
  <c r="K103" i="25"/>
  <c r="S103" i="25" s="1"/>
  <c r="L103" i="25"/>
  <c r="T103" i="25" s="1"/>
  <c r="M103" i="25"/>
  <c r="U103" i="25" s="1"/>
  <c r="J104" i="25"/>
  <c r="R104" i="25" s="1"/>
  <c r="K104" i="25"/>
  <c r="S104" i="25" s="1"/>
  <c r="L104" i="25"/>
  <c r="T104" i="25" s="1"/>
  <c r="M104" i="25"/>
  <c r="U104" i="25" s="1"/>
  <c r="J105" i="25"/>
  <c r="R105" i="25" s="1"/>
  <c r="K105" i="25"/>
  <c r="S105" i="25" s="1"/>
  <c r="L105" i="25"/>
  <c r="T105" i="25" s="1"/>
  <c r="M105" i="25"/>
  <c r="U105" i="25" s="1"/>
  <c r="J106" i="25"/>
  <c r="R106" i="25" s="1"/>
  <c r="K106" i="25"/>
  <c r="S106" i="25" s="1"/>
  <c r="L106" i="25"/>
  <c r="T106" i="25" s="1"/>
  <c r="M106" i="25"/>
  <c r="U106" i="25" s="1"/>
  <c r="J107" i="25"/>
  <c r="R107" i="25" s="1"/>
  <c r="K107" i="25"/>
  <c r="S107" i="25" s="1"/>
  <c r="L107" i="25"/>
  <c r="T107" i="25" s="1"/>
  <c r="M107" i="25"/>
  <c r="U107" i="25" s="1"/>
  <c r="J108" i="25"/>
  <c r="R108" i="25" s="1"/>
  <c r="K108" i="25"/>
  <c r="S108" i="25" s="1"/>
  <c r="L108" i="25"/>
  <c r="T108" i="25" s="1"/>
  <c r="M108" i="25"/>
  <c r="U108" i="25" s="1"/>
  <c r="J109" i="25"/>
  <c r="R109" i="25" s="1"/>
  <c r="K109" i="25"/>
  <c r="S109" i="25" s="1"/>
  <c r="L109" i="25"/>
  <c r="T109" i="25" s="1"/>
  <c r="M109" i="25"/>
  <c r="U109" i="25" s="1"/>
  <c r="J110" i="25"/>
  <c r="R110" i="25" s="1"/>
  <c r="K110" i="25"/>
  <c r="S110" i="25" s="1"/>
  <c r="L110" i="25"/>
  <c r="T110" i="25" s="1"/>
  <c r="M110" i="25"/>
  <c r="U110" i="25" s="1"/>
  <c r="J111" i="25"/>
  <c r="R111" i="25" s="1"/>
  <c r="K111" i="25"/>
  <c r="S111" i="25" s="1"/>
  <c r="L111" i="25"/>
  <c r="T111" i="25" s="1"/>
  <c r="M111" i="25"/>
  <c r="U111" i="25" s="1"/>
  <c r="J112" i="25"/>
  <c r="R112" i="25" s="1"/>
  <c r="K112" i="25"/>
  <c r="S112" i="25" s="1"/>
  <c r="L112" i="25"/>
  <c r="T112" i="25" s="1"/>
  <c r="M112" i="25"/>
  <c r="U112" i="25" s="1"/>
  <c r="J113" i="25"/>
  <c r="R113" i="25" s="1"/>
  <c r="K113" i="25"/>
  <c r="S113" i="25" s="1"/>
  <c r="L113" i="25"/>
  <c r="T113" i="25" s="1"/>
  <c r="M113" i="25"/>
  <c r="U113" i="25" s="1"/>
  <c r="J114" i="25"/>
  <c r="R114" i="25" s="1"/>
  <c r="K114" i="25"/>
  <c r="S114" i="25" s="1"/>
  <c r="L114" i="25"/>
  <c r="T114" i="25" s="1"/>
  <c r="M114" i="25"/>
  <c r="U114" i="25" s="1"/>
  <c r="J115" i="25"/>
  <c r="R115" i="25" s="1"/>
  <c r="K115" i="25"/>
  <c r="S115" i="25" s="1"/>
  <c r="L115" i="25"/>
  <c r="T115" i="25" s="1"/>
  <c r="M115" i="25"/>
  <c r="U115" i="25" s="1"/>
  <c r="J116" i="25"/>
  <c r="R116" i="25" s="1"/>
  <c r="K116" i="25"/>
  <c r="S116" i="25" s="1"/>
  <c r="L116" i="25"/>
  <c r="T116" i="25" s="1"/>
  <c r="M116" i="25"/>
  <c r="U116" i="25" s="1"/>
  <c r="J117" i="25"/>
  <c r="R117" i="25" s="1"/>
  <c r="K117" i="25"/>
  <c r="S117" i="25" s="1"/>
  <c r="L117" i="25"/>
  <c r="T117" i="25" s="1"/>
  <c r="M117" i="25"/>
  <c r="U117" i="25" s="1"/>
  <c r="J118" i="25"/>
  <c r="R118" i="25" s="1"/>
  <c r="K118" i="25"/>
  <c r="S118" i="25" s="1"/>
  <c r="L118" i="25"/>
  <c r="T118" i="25" s="1"/>
  <c r="M118" i="25"/>
  <c r="U118" i="25" s="1"/>
  <c r="J119" i="25"/>
  <c r="R119" i="25" s="1"/>
  <c r="K119" i="25"/>
  <c r="S119" i="25" s="1"/>
  <c r="L119" i="25"/>
  <c r="T119" i="25" s="1"/>
  <c r="M119" i="25"/>
  <c r="U119" i="25" s="1"/>
  <c r="J120" i="25"/>
  <c r="R120" i="25" s="1"/>
  <c r="K120" i="25"/>
  <c r="S120" i="25" s="1"/>
  <c r="L120" i="25"/>
  <c r="T120" i="25" s="1"/>
  <c r="M120" i="25"/>
  <c r="U120" i="25" s="1"/>
  <c r="J121" i="25"/>
  <c r="R121" i="25" s="1"/>
  <c r="K121" i="25"/>
  <c r="S121" i="25" s="1"/>
  <c r="L121" i="25"/>
  <c r="T121" i="25" s="1"/>
  <c r="M121" i="25"/>
  <c r="U121" i="25" s="1"/>
  <c r="J122" i="25"/>
  <c r="R122" i="25" s="1"/>
  <c r="K122" i="25"/>
  <c r="S122" i="25" s="1"/>
  <c r="L122" i="25"/>
  <c r="T122" i="25" s="1"/>
  <c r="M122" i="25"/>
  <c r="U122" i="25" s="1"/>
  <c r="J123" i="25"/>
  <c r="R123" i="25" s="1"/>
  <c r="K123" i="25"/>
  <c r="S123" i="25" s="1"/>
  <c r="L123" i="25"/>
  <c r="T123" i="25" s="1"/>
  <c r="M123" i="25"/>
  <c r="U123" i="25" s="1"/>
  <c r="J124" i="25"/>
  <c r="R124" i="25" s="1"/>
  <c r="K124" i="25"/>
  <c r="S124" i="25" s="1"/>
  <c r="L124" i="25"/>
  <c r="T124" i="25" s="1"/>
  <c r="M124" i="25"/>
  <c r="U124" i="25" s="1"/>
  <c r="J125" i="25"/>
  <c r="R125" i="25" s="1"/>
  <c r="K125" i="25"/>
  <c r="S125" i="25" s="1"/>
  <c r="L125" i="25"/>
  <c r="T125" i="25" s="1"/>
  <c r="M125" i="25"/>
  <c r="U125" i="25" s="1"/>
  <c r="J126" i="25"/>
  <c r="R126" i="25" s="1"/>
  <c r="K126" i="25"/>
  <c r="S126" i="25" s="1"/>
  <c r="L126" i="25"/>
  <c r="T126" i="25" s="1"/>
  <c r="M126" i="25"/>
  <c r="U126" i="25" s="1"/>
  <c r="J127" i="25"/>
  <c r="R127" i="25" s="1"/>
  <c r="K127" i="25"/>
  <c r="S127" i="25" s="1"/>
  <c r="L127" i="25"/>
  <c r="T127" i="25" s="1"/>
  <c r="M127" i="25"/>
  <c r="U127" i="25" s="1"/>
  <c r="J128" i="25"/>
  <c r="R128" i="25" s="1"/>
  <c r="K128" i="25"/>
  <c r="S128" i="25" s="1"/>
  <c r="L128" i="25"/>
  <c r="T128" i="25" s="1"/>
  <c r="M128" i="25"/>
  <c r="U128" i="25" s="1"/>
  <c r="J129" i="25"/>
  <c r="R129" i="25" s="1"/>
  <c r="K129" i="25"/>
  <c r="S129" i="25" s="1"/>
  <c r="L129" i="25"/>
  <c r="T129" i="25" s="1"/>
  <c r="M129" i="25"/>
  <c r="U129" i="25" s="1"/>
  <c r="J130" i="25"/>
  <c r="R130" i="25" s="1"/>
  <c r="K130" i="25"/>
  <c r="S130" i="25" s="1"/>
  <c r="L130" i="25"/>
  <c r="T130" i="25" s="1"/>
  <c r="M130" i="25"/>
  <c r="U130" i="25" s="1"/>
  <c r="J131" i="25"/>
  <c r="R131" i="25" s="1"/>
  <c r="K131" i="25"/>
  <c r="S131" i="25" s="1"/>
  <c r="L131" i="25"/>
  <c r="T131" i="25" s="1"/>
  <c r="M131" i="25"/>
  <c r="U131" i="25" s="1"/>
  <c r="J132" i="25"/>
  <c r="R132" i="25" s="1"/>
  <c r="K132" i="25"/>
  <c r="S132" i="25" s="1"/>
  <c r="L132" i="25"/>
  <c r="T132" i="25" s="1"/>
  <c r="M132" i="25"/>
  <c r="U132" i="25" s="1"/>
  <c r="J133" i="25"/>
  <c r="R133" i="25" s="1"/>
  <c r="K133" i="25"/>
  <c r="S133" i="25" s="1"/>
  <c r="L133" i="25"/>
  <c r="T133" i="25" s="1"/>
  <c r="M133" i="25"/>
  <c r="U133" i="25" s="1"/>
  <c r="J134" i="25"/>
  <c r="R134" i="25" s="1"/>
  <c r="K134" i="25"/>
  <c r="S134" i="25" s="1"/>
  <c r="L134" i="25"/>
  <c r="T134" i="25" s="1"/>
  <c r="M134" i="25"/>
  <c r="U134" i="25" s="1"/>
  <c r="J135" i="25"/>
  <c r="R135" i="25" s="1"/>
  <c r="K135" i="25"/>
  <c r="S135" i="25" s="1"/>
  <c r="L135" i="25"/>
  <c r="T135" i="25" s="1"/>
  <c r="M135" i="25"/>
  <c r="U135" i="25" s="1"/>
  <c r="J136" i="25"/>
  <c r="R136" i="25" s="1"/>
  <c r="K136" i="25"/>
  <c r="S136" i="25" s="1"/>
  <c r="L136" i="25"/>
  <c r="T136" i="25" s="1"/>
  <c r="M136" i="25"/>
  <c r="U136" i="25" s="1"/>
  <c r="J137" i="25"/>
  <c r="R137" i="25" s="1"/>
  <c r="K137" i="25"/>
  <c r="S137" i="25" s="1"/>
  <c r="L137" i="25"/>
  <c r="T137" i="25" s="1"/>
  <c r="M137" i="25"/>
  <c r="U137" i="25" s="1"/>
  <c r="J138" i="25"/>
  <c r="R138" i="25" s="1"/>
  <c r="K138" i="25"/>
  <c r="S138" i="25" s="1"/>
  <c r="L138" i="25"/>
  <c r="T138" i="25" s="1"/>
  <c r="M138" i="25"/>
  <c r="U138" i="25" s="1"/>
  <c r="J139" i="25"/>
  <c r="R139" i="25" s="1"/>
  <c r="K139" i="25"/>
  <c r="S139" i="25" s="1"/>
  <c r="L139" i="25"/>
  <c r="T139" i="25" s="1"/>
  <c r="M139" i="25"/>
  <c r="U139" i="25" s="1"/>
  <c r="J140" i="25"/>
  <c r="R140" i="25" s="1"/>
  <c r="K140" i="25"/>
  <c r="S140" i="25" s="1"/>
  <c r="L140" i="25"/>
  <c r="T140" i="25" s="1"/>
  <c r="M140" i="25"/>
  <c r="U140" i="25" s="1"/>
  <c r="J141" i="25"/>
  <c r="R141" i="25" s="1"/>
  <c r="K141" i="25"/>
  <c r="S141" i="25" s="1"/>
  <c r="L141" i="25"/>
  <c r="T141" i="25" s="1"/>
  <c r="M141" i="25"/>
  <c r="U141" i="25" s="1"/>
  <c r="J142" i="25"/>
  <c r="R142" i="25" s="1"/>
  <c r="K142" i="25"/>
  <c r="S142" i="25" s="1"/>
  <c r="L142" i="25"/>
  <c r="T142" i="25" s="1"/>
  <c r="M142" i="25"/>
  <c r="U142" i="25" s="1"/>
  <c r="J143" i="25"/>
  <c r="R143" i="25" s="1"/>
  <c r="K143" i="25"/>
  <c r="S143" i="25" s="1"/>
  <c r="L143" i="25"/>
  <c r="T143" i="25" s="1"/>
  <c r="M143" i="25"/>
  <c r="U143" i="25" s="1"/>
  <c r="J144" i="25"/>
  <c r="R144" i="25" s="1"/>
  <c r="K144" i="25"/>
  <c r="S144" i="25" s="1"/>
  <c r="L144" i="25"/>
  <c r="T144" i="25" s="1"/>
  <c r="M144" i="25"/>
  <c r="U144" i="25" s="1"/>
  <c r="J145" i="25"/>
  <c r="R145" i="25" s="1"/>
  <c r="K145" i="25"/>
  <c r="S145" i="25" s="1"/>
  <c r="L145" i="25"/>
  <c r="T145" i="25" s="1"/>
  <c r="M145" i="25"/>
  <c r="U145" i="25" s="1"/>
  <c r="J146" i="25"/>
  <c r="R146" i="25" s="1"/>
  <c r="K146" i="25"/>
  <c r="S146" i="25" s="1"/>
  <c r="L146" i="25"/>
  <c r="T146" i="25" s="1"/>
  <c r="M146" i="25"/>
  <c r="U146" i="25" s="1"/>
  <c r="J147" i="25"/>
  <c r="R147" i="25" s="1"/>
  <c r="K147" i="25"/>
  <c r="S147" i="25" s="1"/>
  <c r="L147" i="25"/>
  <c r="T147" i="25" s="1"/>
  <c r="M147" i="25"/>
  <c r="U147" i="25" s="1"/>
  <c r="J148" i="25"/>
  <c r="R148" i="25" s="1"/>
  <c r="K148" i="25"/>
  <c r="S148" i="25" s="1"/>
  <c r="L148" i="25"/>
  <c r="T148" i="25" s="1"/>
  <c r="M148" i="25"/>
  <c r="U148" i="25" s="1"/>
  <c r="J149" i="25"/>
  <c r="R149" i="25" s="1"/>
  <c r="K149" i="25"/>
  <c r="S149" i="25" s="1"/>
  <c r="L149" i="25"/>
  <c r="T149" i="25" s="1"/>
  <c r="M149" i="25"/>
  <c r="U149" i="25" s="1"/>
  <c r="J150" i="25"/>
  <c r="R150" i="25" s="1"/>
  <c r="K150" i="25"/>
  <c r="S150" i="25" s="1"/>
  <c r="L150" i="25"/>
  <c r="T150" i="25" s="1"/>
  <c r="M150" i="25"/>
  <c r="U150" i="25" s="1"/>
  <c r="J151" i="25"/>
  <c r="R151" i="25" s="1"/>
  <c r="K151" i="25"/>
  <c r="S151" i="25" s="1"/>
  <c r="L151" i="25"/>
  <c r="T151" i="25" s="1"/>
  <c r="M151" i="25"/>
  <c r="U151" i="25" s="1"/>
  <c r="J152" i="25"/>
  <c r="R152" i="25" s="1"/>
  <c r="K152" i="25"/>
  <c r="S152" i="25" s="1"/>
  <c r="L152" i="25"/>
  <c r="T152" i="25" s="1"/>
  <c r="M152" i="25"/>
  <c r="U152" i="25" s="1"/>
  <c r="J153" i="25"/>
  <c r="R153" i="25" s="1"/>
  <c r="K153" i="25"/>
  <c r="S153" i="25" s="1"/>
  <c r="L153" i="25"/>
  <c r="T153" i="25" s="1"/>
  <c r="M153" i="25"/>
  <c r="U153" i="25" s="1"/>
  <c r="J154" i="25"/>
  <c r="R154" i="25" s="1"/>
  <c r="K154" i="25"/>
  <c r="S154" i="25" s="1"/>
  <c r="L154" i="25"/>
  <c r="T154" i="25" s="1"/>
  <c r="M154" i="25"/>
  <c r="U154" i="25" s="1"/>
  <c r="J155" i="25"/>
  <c r="R155" i="25" s="1"/>
  <c r="K155" i="25"/>
  <c r="S155" i="25" s="1"/>
  <c r="L155" i="25"/>
  <c r="T155" i="25" s="1"/>
  <c r="M155" i="25"/>
  <c r="U155" i="25" s="1"/>
  <c r="J156" i="25"/>
  <c r="R156" i="25" s="1"/>
  <c r="K156" i="25"/>
  <c r="S156" i="25" s="1"/>
  <c r="L156" i="25"/>
  <c r="T156" i="25" s="1"/>
  <c r="M156" i="25"/>
  <c r="U156" i="25" s="1"/>
  <c r="J157" i="25"/>
  <c r="R157" i="25" s="1"/>
  <c r="K157" i="25"/>
  <c r="S157" i="25" s="1"/>
  <c r="L157" i="25"/>
  <c r="T157" i="25" s="1"/>
  <c r="M157" i="25"/>
  <c r="U157" i="25" s="1"/>
  <c r="J158" i="25"/>
  <c r="R158" i="25" s="1"/>
  <c r="K158" i="25"/>
  <c r="S158" i="25" s="1"/>
  <c r="L158" i="25"/>
  <c r="T158" i="25" s="1"/>
  <c r="M158" i="25"/>
  <c r="U158" i="25" s="1"/>
  <c r="J159" i="25"/>
  <c r="R159" i="25" s="1"/>
  <c r="K159" i="25"/>
  <c r="S159" i="25" s="1"/>
  <c r="L159" i="25"/>
  <c r="T159" i="25" s="1"/>
  <c r="M159" i="25"/>
  <c r="U159" i="25" s="1"/>
  <c r="J160" i="25"/>
  <c r="R160" i="25" s="1"/>
  <c r="K160" i="25"/>
  <c r="S160" i="25" s="1"/>
  <c r="L160" i="25"/>
  <c r="T160" i="25" s="1"/>
  <c r="M160" i="25"/>
  <c r="U160" i="25" s="1"/>
  <c r="J161" i="25"/>
  <c r="R161" i="25" s="1"/>
  <c r="K161" i="25"/>
  <c r="S161" i="25" s="1"/>
  <c r="L161" i="25"/>
  <c r="T161" i="25" s="1"/>
  <c r="M161" i="25"/>
  <c r="U161" i="25" s="1"/>
  <c r="J162" i="25"/>
  <c r="R162" i="25" s="1"/>
  <c r="K162" i="25"/>
  <c r="S162" i="25" s="1"/>
  <c r="L162" i="25"/>
  <c r="T162" i="25" s="1"/>
  <c r="M162" i="25"/>
  <c r="U162" i="25" s="1"/>
  <c r="J163" i="25"/>
  <c r="R163" i="25" s="1"/>
  <c r="K163" i="25"/>
  <c r="S163" i="25" s="1"/>
  <c r="L163" i="25"/>
  <c r="T163" i="25" s="1"/>
  <c r="M163" i="25"/>
  <c r="U163" i="25" s="1"/>
  <c r="J164" i="25"/>
  <c r="R164" i="25" s="1"/>
  <c r="K164" i="25"/>
  <c r="S164" i="25" s="1"/>
  <c r="L164" i="25"/>
  <c r="T164" i="25" s="1"/>
  <c r="M164" i="25"/>
  <c r="U164" i="25" s="1"/>
  <c r="J165" i="25"/>
  <c r="R165" i="25" s="1"/>
  <c r="K165" i="25"/>
  <c r="S165" i="25" s="1"/>
  <c r="L165" i="25"/>
  <c r="T165" i="25" s="1"/>
  <c r="M165" i="25"/>
  <c r="U165" i="25" s="1"/>
  <c r="J166" i="25"/>
  <c r="R166" i="25" s="1"/>
  <c r="K166" i="25"/>
  <c r="S166" i="25" s="1"/>
  <c r="L166" i="25"/>
  <c r="T166" i="25" s="1"/>
  <c r="M166" i="25"/>
  <c r="U166" i="25" s="1"/>
  <c r="J167" i="25"/>
  <c r="R167" i="25" s="1"/>
  <c r="K167" i="25"/>
  <c r="S167" i="25" s="1"/>
  <c r="L167" i="25"/>
  <c r="T167" i="25" s="1"/>
  <c r="M167" i="25"/>
  <c r="U167" i="25" s="1"/>
  <c r="J168" i="25"/>
  <c r="R168" i="25" s="1"/>
  <c r="K168" i="25"/>
  <c r="S168" i="25" s="1"/>
  <c r="L168" i="25"/>
  <c r="T168" i="25" s="1"/>
  <c r="M168" i="25"/>
  <c r="U168" i="25" s="1"/>
  <c r="J169" i="25"/>
  <c r="R169" i="25" s="1"/>
  <c r="K169" i="25"/>
  <c r="S169" i="25" s="1"/>
  <c r="L169" i="25"/>
  <c r="T169" i="25" s="1"/>
  <c r="M169" i="25"/>
  <c r="U169" i="25" s="1"/>
  <c r="J170" i="25"/>
  <c r="R170" i="25" s="1"/>
  <c r="K170" i="25"/>
  <c r="S170" i="25" s="1"/>
  <c r="L170" i="25"/>
  <c r="T170" i="25" s="1"/>
  <c r="M170" i="25"/>
  <c r="U170" i="25" s="1"/>
  <c r="J171" i="25"/>
  <c r="R171" i="25" s="1"/>
  <c r="K171" i="25"/>
  <c r="S171" i="25" s="1"/>
  <c r="L171" i="25"/>
  <c r="T171" i="25" s="1"/>
  <c r="M171" i="25"/>
  <c r="U171" i="25" s="1"/>
  <c r="J172" i="25"/>
  <c r="R172" i="25" s="1"/>
  <c r="K172" i="25"/>
  <c r="S172" i="25" s="1"/>
  <c r="L172" i="25"/>
  <c r="T172" i="25" s="1"/>
  <c r="M172" i="25"/>
  <c r="U172" i="25" s="1"/>
  <c r="J173" i="25"/>
  <c r="R173" i="25" s="1"/>
  <c r="K173" i="25"/>
  <c r="S173" i="25" s="1"/>
  <c r="L173" i="25"/>
  <c r="T173" i="25" s="1"/>
  <c r="M173" i="25"/>
  <c r="U173" i="25" s="1"/>
  <c r="J174" i="25"/>
  <c r="R174" i="25" s="1"/>
  <c r="K174" i="25"/>
  <c r="S174" i="25" s="1"/>
  <c r="L174" i="25"/>
  <c r="T174" i="25" s="1"/>
  <c r="M174" i="25"/>
  <c r="U174" i="25" s="1"/>
  <c r="J175" i="25"/>
  <c r="R175" i="25" s="1"/>
  <c r="K175" i="25"/>
  <c r="S175" i="25" s="1"/>
  <c r="L175" i="25"/>
  <c r="T175" i="25" s="1"/>
  <c r="M175" i="25"/>
  <c r="U175" i="25" s="1"/>
  <c r="J176" i="25"/>
  <c r="R176" i="25" s="1"/>
  <c r="K176" i="25"/>
  <c r="S176" i="25" s="1"/>
  <c r="L176" i="25"/>
  <c r="T176" i="25" s="1"/>
  <c r="M176" i="25"/>
  <c r="U176" i="25" s="1"/>
  <c r="J177" i="25"/>
  <c r="R177" i="25" s="1"/>
  <c r="K177" i="25"/>
  <c r="S177" i="25" s="1"/>
  <c r="L177" i="25"/>
  <c r="T177" i="25" s="1"/>
  <c r="M177" i="25"/>
  <c r="U177" i="25" s="1"/>
  <c r="J178" i="25"/>
  <c r="R178" i="25" s="1"/>
  <c r="K178" i="25"/>
  <c r="S178" i="25" s="1"/>
  <c r="L178" i="25"/>
  <c r="T178" i="25" s="1"/>
  <c r="M178" i="25"/>
  <c r="U178" i="25" s="1"/>
  <c r="J179" i="25"/>
  <c r="R179" i="25" s="1"/>
  <c r="K179" i="25"/>
  <c r="S179" i="25" s="1"/>
  <c r="L179" i="25"/>
  <c r="T179" i="25" s="1"/>
  <c r="M179" i="25"/>
  <c r="U179" i="25" s="1"/>
  <c r="J180" i="25"/>
  <c r="R180" i="25" s="1"/>
  <c r="K180" i="25"/>
  <c r="S180" i="25" s="1"/>
  <c r="L180" i="25"/>
  <c r="T180" i="25" s="1"/>
  <c r="M180" i="25"/>
  <c r="U180" i="25" s="1"/>
  <c r="J181" i="25"/>
  <c r="R181" i="25" s="1"/>
  <c r="K181" i="25"/>
  <c r="S181" i="25" s="1"/>
  <c r="L181" i="25"/>
  <c r="T181" i="25" s="1"/>
  <c r="M181" i="25"/>
  <c r="U181" i="25" s="1"/>
  <c r="J182" i="25"/>
  <c r="R182" i="25" s="1"/>
  <c r="K182" i="25"/>
  <c r="S182" i="25" s="1"/>
  <c r="L182" i="25"/>
  <c r="T182" i="25" s="1"/>
  <c r="M182" i="25"/>
  <c r="U182" i="25" s="1"/>
  <c r="J183" i="25"/>
  <c r="R183" i="25" s="1"/>
  <c r="K183" i="25"/>
  <c r="S183" i="25" s="1"/>
  <c r="L183" i="25"/>
  <c r="T183" i="25" s="1"/>
  <c r="M183" i="25"/>
  <c r="U183" i="25" s="1"/>
  <c r="J184" i="25"/>
  <c r="R184" i="25" s="1"/>
  <c r="K184" i="25"/>
  <c r="S184" i="25" s="1"/>
  <c r="L184" i="25"/>
  <c r="T184" i="25" s="1"/>
  <c r="M184" i="25"/>
  <c r="U184" i="25" s="1"/>
  <c r="J185" i="25"/>
  <c r="R185" i="25" s="1"/>
  <c r="K185" i="25"/>
  <c r="S185" i="25" s="1"/>
  <c r="L185" i="25"/>
  <c r="T185" i="25" s="1"/>
  <c r="M185" i="25"/>
  <c r="U185" i="25" s="1"/>
  <c r="J186" i="25"/>
  <c r="R186" i="25" s="1"/>
  <c r="K186" i="25"/>
  <c r="S186" i="25" s="1"/>
  <c r="L186" i="25"/>
  <c r="T186" i="25" s="1"/>
  <c r="M186" i="25"/>
  <c r="U186" i="25" s="1"/>
  <c r="J187" i="25"/>
  <c r="R187" i="25" s="1"/>
  <c r="K187" i="25"/>
  <c r="S187" i="25" s="1"/>
  <c r="L187" i="25"/>
  <c r="T187" i="25" s="1"/>
  <c r="M187" i="25"/>
  <c r="U187" i="25" s="1"/>
  <c r="J188" i="25"/>
  <c r="R188" i="25" s="1"/>
  <c r="K188" i="25"/>
  <c r="S188" i="25" s="1"/>
  <c r="L188" i="25"/>
  <c r="T188" i="25" s="1"/>
  <c r="M188" i="25"/>
  <c r="U188" i="25" s="1"/>
  <c r="J189" i="25"/>
  <c r="R189" i="25" s="1"/>
  <c r="K189" i="25"/>
  <c r="S189" i="25" s="1"/>
  <c r="L189" i="25"/>
  <c r="T189" i="25" s="1"/>
  <c r="M189" i="25"/>
  <c r="U189" i="25" s="1"/>
  <c r="J190" i="25"/>
  <c r="R190" i="25" s="1"/>
  <c r="K190" i="25"/>
  <c r="S190" i="25" s="1"/>
  <c r="L190" i="25"/>
  <c r="T190" i="25" s="1"/>
  <c r="M190" i="25"/>
  <c r="U190" i="25" s="1"/>
  <c r="J191" i="25"/>
  <c r="R191" i="25" s="1"/>
  <c r="K191" i="25"/>
  <c r="S191" i="25" s="1"/>
  <c r="L191" i="25"/>
  <c r="T191" i="25" s="1"/>
  <c r="M191" i="25"/>
  <c r="U191" i="25" s="1"/>
  <c r="J192" i="25"/>
  <c r="R192" i="25" s="1"/>
  <c r="K192" i="25"/>
  <c r="S192" i="25" s="1"/>
  <c r="L192" i="25"/>
  <c r="T192" i="25" s="1"/>
  <c r="M192" i="25"/>
  <c r="U192" i="25" s="1"/>
  <c r="J193" i="25"/>
  <c r="R193" i="25" s="1"/>
  <c r="K193" i="25"/>
  <c r="S193" i="25" s="1"/>
  <c r="L193" i="25"/>
  <c r="T193" i="25" s="1"/>
  <c r="M193" i="25"/>
  <c r="U193" i="25" s="1"/>
  <c r="J194" i="25"/>
  <c r="R194" i="25" s="1"/>
  <c r="K194" i="25"/>
  <c r="S194" i="25" s="1"/>
  <c r="L194" i="25"/>
  <c r="T194" i="25" s="1"/>
  <c r="M194" i="25"/>
  <c r="U194" i="25" s="1"/>
  <c r="J195" i="25"/>
  <c r="R195" i="25" s="1"/>
  <c r="K195" i="25"/>
  <c r="S195" i="25" s="1"/>
  <c r="L195" i="25"/>
  <c r="T195" i="25" s="1"/>
  <c r="M195" i="25"/>
  <c r="U195" i="25" s="1"/>
  <c r="J196" i="25"/>
  <c r="R196" i="25" s="1"/>
  <c r="K196" i="25"/>
  <c r="S196" i="25" s="1"/>
  <c r="L196" i="25"/>
  <c r="T196" i="25" s="1"/>
  <c r="M196" i="25"/>
  <c r="U196" i="25" s="1"/>
  <c r="J197" i="25"/>
  <c r="R197" i="25" s="1"/>
  <c r="K197" i="25"/>
  <c r="S197" i="25" s="1"/>
  <c r="L197" i="25"/>
  <c r="T197" i="25" s="1"/>
  <c r="M197" i="25"/>
  <c r="U197" i="25" s="1"/>
  <c r="J198" i="25"/>
  <c r="R198" i="25" s="1"/>
  <c r="K198" i="25"/>
  <c r="S198" i="25" s="1"/>
  <c r="L198" i="25"/>
  <c r="T198" i="25" s="1"/>
  <c r="M198" i="25"/>
  <c r="U198" i="25" s="1"/>
  <c r="J199" i="25"/>
  <c r="R199" i="25" s="1"/>
  <c r="K199" i="25"/>
  <c r="S199" i="25" s="1"/>
  <c r="L199" i="25"/>
  <c r="T199" i="25" s="1"/>
  <c r="M199" i="25"/>
  <c r="U199" i="25" s="1"/>
  <c r="J200" i="25"/>
  <c r="R200" i="25" s="1"/>
  <c r="K200" i="25"/>
  <c r="S200" i="25" s="1"/>
  <c r="L200" i="25"/>
  <c r="T200" i="25" s="1"/>
  <c r="M200" i="25"/>
  <c r="U200" i="25" s="1"/>
  <c r="J201" i="25"/>
  <c r="R201" i="25" s="1"/>
  <c r="K201" i="25"/>
  <c r="S201" i="25" s="1"/>
  <c r="L201" i="25"/>
  <c r="T201" i="25" s="1"/>
  <c r="M201" i="25"/>
  <c r="U201" i="25" s="1"/>
  <c r="J202" i="25"/>
  <c r="R202" i="25" s="1"/>
  <c r="K202" i="25"/>
  <c r="S202" i="25" s="1"/>
  <c r="L202" i="25"/>
  <c r="T202" i="25" s="1"/>
  <c r="M202" i="25"/>
  <c r="U202" i="25" s="1"/>
  <c r="J203" i="25"/>
  <c r="R203" i="25" s="1"/>
  <c r="K203" i="25"/>
  <c r="S203" i="25" s="1"/>
  <c r="L203" i="25"/>
  <c r="T203" i="25" s="1"/>
  <c r="M203" i="25"/>
  <c r="U203" i="25" s="1"/>
  <c r="J204" i="25"/>
  <c r="R204" i="25" s="1"/>
  <c r="K204" i="25"/>
  <c r="S204" i="25" s="1"/>
  <c r="L204" i="25"/>
  <c r="T204" i="25" s="1"/>
  <c r="M204" i="25"/>
  <c r="U204" i="25" s="1"/>
  <c r="J205" i="25"/>
  <c r="R205" i="25" s="1"/>
  <c r="K205" i="25"/>
  <c r="S205" i="25" s="1"/>
  <c r="L205" i="25"/>
  <c r="T205" i="25" s="1"/>
  <c r="M205" i="25"/>
  <c r="U205" i="25" s="1"/>
  <c r="J206" i="25"/>
  <c r="R206" i="25" s="1"/>
  <c r="K206" i="25"/>
  <c r="S206" i="25" s="1"/>
  <c r="L206" i="25"/>
  <c r="T206" i="25" s="1"/>
  <c r="M206" i="25"/>
  <c r="U206" i="25" s="1"/>
  <c r="J207" i="25"/>
  <c r="R207" i="25" s="1"/>
  <c r="K207" i="25"/>
  <c r="S207" i="25" s="1"/>
  <c r="L207" i="25"/>
  <c r="T207" i="25" s="1"/>
  <c r="M207" i="25"/>
  <c r="U207" i="25" s="1"/>
  <c r="J208" i="25"/>
  <c r="R208" i="25" s="1"/>
  <c r="K208" i="25"/>
  <c r="S208" i="25" s="1"/>
  <c r="L208" i="25"/>
  <c r="T208" i="25" s="1"/>
  <c r="M208" i="25"/>
  <c r="U208" i="25" s="1"/>
  <c r="J209" i="25"/>
  <c r="R209" i="25" s="1"/>
  <c r="K209" i="25"/>
  <c r="S209" i="25" s="1"/>
  <c r="L209" i="25"/>
  <c r="T209" i="25" s="1"/>
  <c r="M209" i="25"/>
  <c r="U209" i="25" s="1"/>
  <c r="J210" i="25"/>
  <c r="R210" i="25" s="1"/>
  <c r="K210" i="25"/>
  <c r="S210" i="25" s="1"/>
  <c r="L210" i="25"/>
  <c r="T210" i="25" s="1"/>
  <c r="M210" i="25"/>
  <c r="U210" i="25" s="1"/>
  <c r="J211" i="25"/>
  <c r="R211" i="25" s="1"/>
  <c r="K211" i="25"/>
  <c r="S211" i="25" s="1"/>
  <c r="L211" i="25"/>
  <c r="T211" i="25" s="1"/>
  <c r="M211" i="25"/>
  <c r="U211" i="25" s="1"/>
  <c r="J212" i="25"/>
  <c r="R212" i="25" s="1"/>
  <c r="K212" i="25"/>
  <c r="S212" i="25" s="1"/>
  <c r="L212" i="25"/>
  <c r="T212" i="25" s="1"/>
  <c r="M212" i="25"/>
  <c r="U212" i="25" s="1"/>
  <c r="J213" i="25"/>
  <c r="R213" i="25" s="1"/>
  <c r="K213" i="25"/>
  <c r="S213" i="25" s="1"/>
  <c r="L213" i="25"/>
  <c r="T213" i="25" s="1"/>
  <c r="M213" i="25"/>
  <c r="U213" i="25" s="1"/>
  <c r="J214" i="25"/>
  <c r="R214" i="25" s="1"/>
  <c r="K214" i="25"/>
  <c r="S214" i="25" s="1"/>
  <c r="L214" i="25"/>
  <c r="T214" i="25" s="1"/>
  <c r="M214" i="25"/>
  <c r="U214" i="25" s="1"/>
  <c r="J215" i="25"/>
  <c r="R215" i="25" s="1"/>
  <c r="K215" i="25"/>
  <c r="S215" i="25" s="1"/>
  <c r="L215" i="25"/>
  <c r="T215" i="25" s="1"/>
  <c r="M215" i="25"/>
  <c r="U215" i="25" s="1"/>
  <c r="J216" i="25"/>
  <c r="R216" i="25" s="1"/>
  <c r="K216" i="25"/>
  <c r="S216" i="25" s="1"/>
  <c r="L216" i="25"/>
  <c r="T216" i="25" s="1"/>
  <c r="M216" i="25"/>
  <c r="U216" i="25" s="1"/>
  <c r="J217" i="25"/>
  <c r="R217" i="25" s="1"/>
  <c r="K217" i="25"/>
  <c r="S217" i="25" s="1"/>
  <c r="L217" i="25"/>
  <c r="T217" i="25" s="1"/>
  <c r="M217" i="25"/>
  <c r="U217" i="25" s="1"/>
  <c r="J218" i="25"/>
  <c r="R218" i="25" s="1"/>
  <c r="K218" i="25"/>
  <c r="S218" i="25" s="1"/>
  <c r="L218" i="25"/>
  <c r="T218" i="25" s="1"/>
  <c r="M218" i="25"/>
  <c r="U218" i="25" s="1"/>
  <c r="J219" i="25"/>
  <c r="R219" i="25" s="1"/>
  <c r="K219" i="25"/>
  <c r="S219" i="25" s="1"/>
  <c r="L219" i="25"/>
  <c r="T219" i="25" s="1"/>
  <c r="M219" i="25"/>
  <c r="U219" i="25" s="1"/>
  <c r="J220" i="25"/>
  <c r="R220" i="25" s="1"/>
  <c r="K220" i="25"/>
  <c r="S220" i="25" s="1"/>
  <c r="L220" i="25"/>
  <c r="T220" i="25" s="1"/>
  <c r="M220" i="25"/>
  <c r="U220" i="25" s="1"/>
  <c r="J221" i="25"/>
  <c r="R221" i="25" s="1"/>
  <c r="K221" i="25"/>
  <c r="S221" i="25" s="1"/>
  <c r="L221" i="25"/>
  <c r="T221" i="25" s="1"/>
  <c r="M221" i="25"/>
  <c r="U221" i="25" s="1"/>
  <c r="J222" i="25"/>
  <c r="R222" i="25" s="1"/>
  <c r="K222" i="25"/>
  <c r="S222" i="25" s="1"/>
  <c r="L222" i="25"/>
  <c r="T222" i="25" s="1"/>
  <c r="M222" i="25"/>
  <c r="U222" i="25" s="1"/>
  <c r="J223" i="25"/>
  <c r="R223" i="25" s="1"/>
  <c r="K223" i="25"/>
  <c r="S223" i="25" s="1"/>
  <c r="L223" i="25"/>
  <c r="T223" i="25" s="1"/>
  <c r="M223" i="25"/>
  <c r="U223" i="25" s="1"/>
  <c r="J224" i="25"/>
  <c r="R224" i="25" s="1"/>
  <c r="K224" i="25"/>
  <c r="S224" i="25" s="1"/>
  <c r="L224" i="25"/>
  <c r="T224" i="25" s="1"/>
  <c r="M224" i="25"/>
  <c r="U224" i="25" s="1"/>
  <c r="J225" i="25"/>
  <c r="R225" i="25" s="1"/>
  <c r="K225" i="25"/>
  <c r="S225" i="25" s="1"/>
  <c r="L225" i="25"/>
  <c r="T225" i="25" s="1"/>
  <c r="M225" i="25"/>
  <c r="U225" i="25" s="1"/>
  <c r="J226" i="25"/>
  <c r="R226" i="25" s="1"/>
  <c r="K226" i="25"/>
  <c r="S226" i="25" s="1"/>
  <c r="L226" i="25"/>
  <c r="T226" i="25" s="1"/>
  <c r="M226" i="25"/>
  <c r="U226" i="25" s="1"/>
  <c r="J227" i="25"/>
  <c r="R227" i="25" s="1"/>
  <c r="K227" i="25"/>
  <c r="S227" i="25" s="1"/>
  <c r="L227" i="25"/>
  <c r="T227" i="25" s="1"/>
  <c r="M227" i="25"/>
  <c r="U227" i="25" s="1"/>
  <c r="J228" i="25"/>
  <c r="R228" i="25" s="1"/>
  <c r="K228" i="25"/>
  <c r="S228" i="25" s="1"/>
  <c r="L228" i="25"/>
  <c r="T228" i="25" s="1"/>
  <c r="M228" i="25"/>
  <c r="U228" i="25" s="1"/>
  <c r="J229" i="25"/>
  <c r="R229" i="25" s="1"/>
  <c r="K229" i="25"/>
  <c r="S229" i="25" s="1"/>
  <c r="L229" i="25"/>
  <c r="T229" i="25" s="1"/>
  <c r="M229" i="25"/>
  <c r="U229" i="25" s="1"/>
  <c r="J230" i="25"/>
  <c r="R230" i="25" s="1"/>
  <c r="K230" i="25"/>
  <c r="S230" i="25" s="1"/>
  <c r="L230" i="25"/>
  <c r="T230" i="25" s="1"/>
  <c r="M230" i="25"/>
  <c r="U230" i="25" s="1"/>
  <c r="J231" i="25"/>
  <c r="R231" i="25" s="1"/>
  <c r="K231" i="25"/>
  <c r="S231" i="25" s="1"/>
  <c r="L231" i="25"/>
  <c r="T231" i="25" s="1"/>
  <c r="M231" i="25"/>
  <c r="U231" i="25" s="1"/>
  <c r="J232" i="25"/>
  <c r="K232" i="25"/>
  <c r="L232" i="25"/>
  <c r="M232" i="25"/>
  <c r="U232" i="25" s="1"/>
  <c r="J233" i="25"/>
  <c r="K233" i="25"/>
  <c r="L233" i="25"/>
  <c r="M233" i="25"/>
  <c r="U233" i="25" s="1"/>
  <c r="J234" i="25"/>
  <c r="K234" i="25"/>
  <c r="L234" i="25"/>
  <c r="M234" i="25"/>
  <c r="U234" i="25" s="1"/>
  <c r="J235" i="25"/>
  <c r="K235" i="25"/>
  <c r="L235" i="25"/>
  <c r="M235" i="25"/>
  <c r="U235" i="25" s="1"/>
  <c r="J236" i="25"/>
  <c r="K236" i="25"/>
  <c r="S236" i="25" s="1"/>
  <c r="L236" i="25"/>
  <c r="T236" i="25" s="1"/>
  <c r="M236" i="25"/>
  <c r="U236" i="25" s="1"/>
  <c r="J237" i="25"/>
  <c r="K237" i="25"/>
  <c r="L237" i="25"/>
  <c r="M237" i="25"/>
  <c r="U237" i="25" s="1"/>
  <c r="J238" i="25"/>
  <c r="R238" i="25" s="1"/>
  <c r="K238" i="25"/>
  <c r="S238" i="25" s="1"/>
  <c r="L238" i="25"/>
  <c r="M238" i="25"/>
  <c r="U238" i="25" s="1"/>
  <c r="J239" i="25"/>
  <c r="K239" i="25"/>
  <c r="L239" i="25"/>
  <c r="M239" i="25"/>
  <c r="U239" i="25" s="1"/>
  <c r="J240" i="25"/>
  <c r="K240" i="25"/>
  <c r="L240" i="25"/>
  <c r="M240" i="25"/>
  <c r="U240" i="25" s="1"/>
  <c r="J241" i="25"/>
  <c r="R241" i="25" s="1"/>
  <c r="K241" i="25"/>
  <c r="L241" i="25"/>
  <c r="M241" i="25"/>
  <c r="U241" i="25" s="1"/>
  <c r="J242" i="25"/>
  <c r="K242" i="25"/>
  <c r="L242" i="25"/>
  <c r="T242" i="25" s="1"/>
  <c r="M242" i="25"/>
  <c r="U242" i="25" s="1"/>
  <c r="J243" i="25"/>
  <c r="R243" i="25" s="1"/>
  <c r="K243" i="25"/>
  <c r="L243" i="25"/>
  <c r="M243" i="25"/>
  <c r="U243" i="25" s="1"/>
  <c r="J244" i="25"/>
  <c r="K244" i="25"/>
  <c r="S244" i="25" s="1"/>
  <c r="L244" i="25"/>
  <c r="T244" i="25" s="1"/>
  <c r="M244" i="25"/>
  <c r="M14" i="25"/>
  <c r="U14" i="25" s="1"/>
  <c r="L14" i="25"/>
  <c r="T14" i="25" s="1"/>
  <c r="K14" i="25"/>
  <c r="S14" i="25" s="1"/>
  <c r="J14" i="25"/>
  <c r="R14" i="25" s="1"/>
  <c r="U14" i="24"/>
  <c r="T14" i="24"/>
  <c r="S14" i="24"/>
  <c r="R14" i="24"/>
  <c r="I15" i="25"/>
  <c r="I16" i="25"/>
  <c r="I17" i="25"/>
  <c r="I18" i="25"/>
  <c r="I19" i="25"/>
  <c r="Y19" i="25" s="1"/>
  <c r="I20" i="25"/>
  <c r="I21" i="25"/>
  <c r="V21" i="25" s="1"/>
  <c r="I22" i="25"/>
  <c r="I23" i="25"/>
  <c r="I24" i="25"/>
  <c r="I25" i="25"/>
  <c r="I26" i="25"/>
  <c r="I27" i="25"/>
  <c r="Y27" i="25" s="1"/>
  <c r="I28" i="25"/>
  <c r="I29" i="25"/>
  <c r="I30" i="25"/>
  <c r="I31" i="25"/>
  <c r="I32" i="25"/>
  <c r="I33" i="25"/>
  <c r="I34" i="25"/>
  <c r="I35" i="25"/>
  <c r="Y35" i="25" s="1"/>
  <c r="I36" i="25"/>
  <c r="I37" i="25"/>
  <c r="I38" i="25"/>
  <c r="I39" i="25"/>
  <c r="I40" i="25"/>
  <c r="I41" i="25"/>
  <c r="I42" i="25"/>
  <c r="I43" i="25"/>
  <c r="Y43" i="25" s="1"/>
  <c r="I44" i="25"/>
  <c r="I45" i="25"/>
  <c r="I46" i="25"/>
  <c r="I47" i="25"/>
  <c r="I48" i="25"/>
  <c r="I49" i="25"/>
  <c r="I50" i="25"/>
  <c r="I51" i="25"/>
  <c r="Y51" i="25" s="1"/>
  <c r="I52" i="25"/>
  <c r="Y52" i="25" s="1"/>
  <c r="I53" i="25"/>
  <c r="V53" i="25" s="1"/>
  <c r="I54" i="25"/>
  <c r="I55" i="25"/>
  <c r="I56" i="25"/>
  <c r="I57" i="25"/>
  <c r="I58" i="25"/>
  <c r="I59" i="25"/>
  <c r="Y59" i="25" s="1"/>
  <c r="I60" i="25"/>
  <c r="I61" i="25"/>
  <c r="V61" i="25" s="1"/>
  <c r="I62" i="25"/>
  <c r="I63" i="25"/>
  <c r="I64" i="25"/>
  <c r="I65" i="25"/>
  <c r="I66" i="25"/>
  <c r="I67" i="25"/>
  <c r="Y67" i="25" s="1"/>
  <c r="I68" i="25"/>
  <c r="I69" i="25"/>
  <c r="V69" i="25" s="1"/>
  <c r="I70" i="25"/>
  <c r="I71" i="25"/>
  <c r="I72" i="25"/>
  <c r="I73" i="25"/>
  <c r="I74" i="25"/>
  <c r="I75" i="25"/>
  <c r="I76" i="25"/>
  <c r="I77" i="25"/>
  <c r="V77" i="25" s="1"/>
  <c r="I78" i="25"/>
  <c r="I79" i="25"/>
  <c r="I80" i="25"/>
  <c r="I81" i="25"/>
  <c r="I82" i="25"/>
  <c r="I83" i="25"/>
  <c r="I84" i="25"/>
  <c r="I85" i="25"/>
  <c r="Y85" i="25" s="1"/>
  <c r="I86" i="25"/>
  <c r="I87" i="25"/>
  <c r="X87" i="25" s="1"/>
  <c r="I88" i="25"/>
  <c r="I89" i="25"/>
  <c r="W89" i="25" s="1"/>
  <c r="I90" i="25"/>
  <c r="I91" i="25"/>
  <c r="I92" i="25"/>
  <c r="Y92" i="25" s="1"/>
  <c r="I93" i="25"/>
  <c r="Y93" i="25" s="1"/>
  <c r="I94" i="25"/>
  <c r="Y94" i="25" s="1"/>
  <c r="I95" i="25"/>
  <c r="X95" i="25" s="1"/>
  <c r="I96" i="25"/>
  <c r="X96" i="25" s="1"/>
  <c r="I97" i="25"/>
  <c r="W97" i="25" s="1"/>
  <c r="I98" i="25"/>
  <c r="I99" i="25"/>
  <c r="I100" i="25"/>
  <c r="Y100" i="25" s="1"/>
  <c r="I101" i="25"/>
  <c r="I102" i="25"/>
  <c r="Y102" i="25" s="1"/>
  <c r="I103" i="25"/>
  <c r="I104" i="25"/>
  <c r="I105" i="25"/>
  <c r="V105" i="25" s="1"/>
  <c r="I106" i="25"/>
  <c r="I107" i="25"/>
  <c r="I108" i="25"/>
  <c r="I109" i="25"/>
  <c r="I110" i="25"/>
  <c r="I111" i="25"/>
  <c r="I112" i="25"/>
  <c r="I113" i="25"/>
  <c r="V113" i="25" s="1"/>
  <c r="I114" i="25"/>
  <c r="I115" i="25"/>
  <c r="I116" i="25"/>
  <c r="I117" i="25"/>
  <c r="I118" i="25"/>
  <c r="I119" i="25"/>
  <c r="I120" i="25"/>
  <c r="I121" i="25"/>
  <c r="I122" i="25"/>
  <c r="I123" i="25"/>
  <c r="I124" i="25"/>
  <c r="I125" i="25"/>
  <c r="I126" i="25"/>
  <c r="I127" i="25"/>
  <c r="I128" i="25"/>
  <c r="I129" i="25"/>
  <c r="I130" i="25"/>
  <c r="I131" i="25"/>
  <c r="I132" i="25"/>
  <c r="I133" i="25"/>
  <c r="I134" i="25"/>
  <c r="I135" i="25"/>
  <c r="I136" i="25"/>
  <c r="I137" i="25"/>
  <c r="I138" i="25"/>
  <c r="I139" i="25"/>
  <c r="I140" i="25"/>
  <c r="I141" i="25"/>
  <c r="W141" i="25" s="1"/>
  <c r="I142" i="25"/>
  <c r="I143" i="25"/>
  <c r="I144" i="25"/>
  <c r="I145" i="25"/>
  <c r="I146" i="25"/>
  <c r="I147" i="25"/>
  <c r="I148" i="25"/>
  <c r="I149" i="25"/>
  <c r="Y149" i="25" s="1"/>
  <c r="I150" i="25"/>
  <c r="I151" i="25"/>
  <c r="I152" i="25"/>
  <c r="I153" i="25"/>
  <c r="I154" i="25"/>
  <c r="I155" i="25"/>
  <c r="I156" i="25"/>
  <c r="I157" i="25"/>
  <c r="Y157" i="25" s="1"/>
  <c r="I158" i="25"/>
  <c r="I159" i="25"/>
  <c r="I160" i="25"/>
  <c r="I161" i="25"/>
  <c r="I162" i="25"/>
  <c r="I163" i="25"/>
  <c r="I164" i="25"/>
  <c r="I165" i="25"/>
  <c r="X165" i="25" s="1"/>
  <c r="I166" i="25"/>
  <c r="I167" i="25"/>
  <c r="I168" i="25"/>
  <c r="I169" i="25"/>
  <c r="I170" i="25"/>
  <c r="I171" i="25"/>
  <c r="Y171" i="25" s="1"/>
  <c r="I172" i="25"/>
  <c r="I173" i="25"/>
  <c r="X173" i="25" s="1"/>
  <c r="I174" i="25"/>
  <c r="I175" i="25"/>
  <c r="I176" i="25"/>
  <c r="I177" i="25"/>
  <c r="I178" i="25"/>
  <c r="I179" i="25"/>
  <c r="Y179" i="25" s="1"/>
  <c r="I180" i="25"/>
  <c r="I181" i="25"/>
  <c r="I182" i="25"/>
  <c r="I183" i="25"/>
  <c r="I184" i="25"/>
  <c r="V184" i="25" s="1"/>
  <c r="I185" i="25"/>
  <c r="I186" i="25"/>
  <c r="I187" i="25"/>
  <c r="Y187" i="25" s="1"/>
  <c r="I188" i="25"/>
  <c r="I189" i="25"/>
  <c r="W189" i="25" s="1"/>
  <c r="I190" i="25"/>
  <c r="I191" i="25"/>
  <c r="I192" i="25"/>
  <c r="I193" i="25"/>
  <c r="I194" i="25"/>
  <c r="V194" i="25" s="1"/>
  <c r="I195" i="25"/>
  <c r="Y195" i="25" s="1"/>
  <c r="I196" i="25"/>
  <c r="I197" i="25"/>
  <c r="I198" i="25"/>
  <c r="I199" i="25"/>
  <c r="Y199" i="25" s="1"/>
  <c r="I200" i="25"/>
  <c r="I201" i="25"/>
  <c r="I202" i="25"/>
  <c r="I203" i="25"/>
  <c r="I204" i="25"/>
  <c r="I205" i="25"/>
  <c r="W205" i="25" s="1"/>
  <c r="I206" i="25"/>
  <c r="I207" i="25"/>
  <c r="I208" i="25"/>
  <c r="I209" i="25"/>
  <c r="I210" i="25"/>
  <c r="I211" i="25"/>
  <c r="I212" i="25"/>
  <c r="I213" i="25"/>
  <c r="W213" i="25" s="1"/>
  <c r="I214" i="25"/>
  <c r="I215" i="25"/>
  <c r="I216" i="25"/>
  <c r="I217" i="25"/>
  <c r="I218" i="25"/>
  <c r="I219" i="25"/>
  <c r="I220" i="25"/>
  <c r="I221" i="25"/>
  <c r="W221" i="25" s="1"/>
  <c r="I222" i="25"/>
  <c r="I223" i="25"/>
  <c r="I224" i="25"/>
  <c r="I225" i="25"/>
  <c r="I226" i="25"/>
  <c r="I227" i="25"/>
  <c r="I228" i="25"/>
  <c r="I229" i="25"/>
  <c r="W229" i="25" s="1"/>
  <c r="I230" i="25"/>
  <c r="I231" i="25"/>
  <c r="I232" i="25"/>
  <c r="I233" i="25"/>
  <c r="I234" i="25"/>
  <c r="X234" i="25" s="1"/>
  <c r="I235" i="25"/>
  <c r="I236" i="25"/>
  <c r="Y236" i="25" s="1"/>
  <c r="I237" i="25"/>
  <c r="W237" i="25" s="1"/>
  <c r="I238" i="25"/>
  <c r="X238" i="25" s="1"/>
  <c r="I239" i="25"/>
  <c r="Y239" i="25" s="1"/>
  <c r="I240" i="25"/>
  <c r="I241" i="25"/>
  <c r="I242" i="25"/>
  <c r="X242" i="25" s="1"/>
  <c r="I243" i="25"/>
  <c r="I244" i="25"/>
  <c r="Y244" i="25" s="1"/>
  <c r="I14" i="25"/>
  <c r="Y14" i="25" s="1"/>
  <c r="I15" i="24"/>
  <c r="I16" i="24"/>
  <c r="Y16" i="24" s="1"/>
  <c r="I17" i="24"/>
  <c r="I18" i="24"/>
  <c r="I19" i="24"/>
  <c r="Y19" i="24" s="1"/>
  <c r="I20" i="24"/>
  <c r="X20" i="24" s="1"/>
  <c r="I21" i="24"/>
  <c r="Y21" i="24" s="1"/>
  <c r="I22" i="24"/>
  <c r="Y22" i="24" s="1"/>
  <c r="I23" i="24"/>
  <c r="I24" i="24"/>
  <c r="Y24" i="24" s="1"/>
  <c r="I25" i="24"/>
  <c r="I26" i="24"/>
  <c r="I27" i="24"/>
  <c r="Y27" i="24" s="1"/>
  <c r="I28" i="24"/>
  <c r="Y28" i="24" s="1"/>
  <c r="I29" i="24"/>
  <c r="Y29" i="24" s="1"/>
  <c r="I30" i="24"/>
  <c r="Y30" i="24" s="1"/>
  <c r="I31" i="24"/>
  <c r="I32" i="24"/>
  <c r="Y32" i="24" s="1"/>
  <c r="I33" i="24"/>
  <c r="I34" i="24"/>
  <c r="I35" i="24"/>
  <c r="Y35" i="24" s="1"/>
  <c r="I36" i="24"/>
  <c r="I37" i="24"/>
  <c r="I38" i="24"/>
  <c r="Y38" i="24" s="1"/>
  <c r="I39" i="24"/>
  <c r="I40" i="24"/>
  <c r="Y40" i="24" s="1"/>
  <c r="I41" i="24"/>
  <c r="I42" i="24"/>
  <c r="I43" i="24"/>
  <c r="Y43" i="24" s="1"/>
  <c r="I44" i="24"/>
  <c r="I45" i="24"/>
  <c r="I46" i="24"/>
  <c r="Y46" i="24" s="1"/>
  <c r="I47" i="24"/>
  <c r="I48" i="24"/>
  <c r="Y48" i="24" s="1"/>
  <c r="I49" i="24"/>
  <c r="I50" i="24"/>
  <c r="I51" i="24"/>
  <c r="Y51" i="24" s="1"/>
  <c r="I52" i="24"/>
  <c r="X52" i="24" s="1"/>
  <c r="I53" i="24"/>
  <c r="Y53" i="24" s="1"/>
  <c r="I54" i="24"/>
  <c r="Y54" i="24" s="1"/>
  <c r="I55" i="24"/>
  <c r="I56" i="24"/>
  <c r="Y56" i="24" s="1"/>
  <c r="I57" i="24"/>
  <c r="I58" i="24"/>
  <c r="I59" i="24"/>
  <c r="Y59" i="24" s="1"/>
  <c r="I60" i="24"/>
  <c r="Y60" i="24" s="1"/>
  <c r="I61" i="24"/>
  <c r="Y61" i="24" s="1"/>
  <c r="I62" i="24"/>
  <c r="Y62" i="24" s="1"/>
  <c r="I63" i="24"/>
  <c r="I64" i="24"/>
  <c r="Y64" i="24" s="1"/>
  <c r="I65" i="24"/>
  <c r="I66" i="24"/>
  <c r="I67" i="24"/>
  <c r="Y67" i="24" s="1"/>
  <c r="I68" i="24"/>
  <c r="I69" i="24"/>
  <c r="I70" i="24"/>
  <c r="Y70" i="24" s="1"/>
  <c r="I71" i="24"/>
  <c r="I72" i="24"/>
  <c r="Y72" i="24" s="1"/>
  <c r="I73" i="24"/>
  <c r="I74" i="24"/>
  <c r="I75" i="24"/>
  <c r="Y75" i="24" s="1"/>
  <c r="I76" i="24"/>
  <c r="Y76" i="24" s="1"/>
  <c r="I77" i="24"/>
  <c r="Y77" i="24" s="1"/>
  <c r="I78" i="24"/>
  <c r="Y78" i="24" s="1"/>
  <c r="I79" i="24"/>
  <c r="I80" i="24"/>
  <c r="Y80" i="24" s="1"/>
  <c r="I81" i="24"/>
  <c r="I82" i="24"/>
  <c r="I83" i="24"/>
  <c r="W83" i="24" s="1"/>
  <c r="I84" i="24"/>
  <c r="I85" i="24"/>
  <c r="X85" i="24" s="1"/>
  <c r="I86" i="24"/>
  <c r="I87" i="24"/>
  <c r="I88" i="24"/>
  <c r="I89" i="24"/>
  <c r="I90" i="24"/>
  <c r="I91" i="24"/>
  <c r="I92" i="24"/>
  <c r="W92" i="24" s="1"/>
  <c r="I93" i="24"/>
  <c r="X93" i="24" s="1"/>
  <c r="I94" i="24"/>
  <c r="X94" i="24" s="1"/>
  <c r="I95" i="24"/>
  <c r="X95" i="24" s="1"/>
  <c r="I96" i="24"/>
  <c r="Y96" i="24" s="1"/>
  <c r="I97" i="24"/>
  <c r="I98" i="24"/>
  <c r="I99" i="24"/>
  <c r="I100" i="24"/>
  <c r="I101" i="24"/>
  <c r="I102" i="24"/>
  <c r="W102" i="24" s="1"/>
  <c r="I103" i="24"/>
  <c r="I104" i="24"/>
  <c r="I105" i="24"/>
  <c r="I106" i="24"/>
  <c r="I107" i="24"/>
  <c r="I108" i="24"/>
  <c r="V108" i="24" s="1"/>
  <c r="I109" i="24"/>
  <c r="X109" i="24" s="1"/>
  <c r="I110" i="24"/>
  <c r="I111" i="24"/>
  <c r="I112" i="24"/>
  <c r="I113" i="24"/>
  <c r="I114" i="24"/>
  <c r="I115" i="24"/>
  <c r="I116" i="24"/>
  <c r="V116" i="24" s="1"/>
  <c r="I117" i="24"/>
  <c r="I118" i="24"/>
  <c r="I119" i="24"/>
  <c r="I120" i="24"/>
  <c r="I121" i="24"/>
  <c r="I122" i="24"/>
  <c r="I123" i="24"/>
  <c r="Y123" i="24" s="1"/>
  <c r="I124" i="24"/>
  <c r="V124" i="24" s="1"/>
  <c r="I125" i="24"/>
  <c r="I126" i="24"/>
  <c r="I127" i="24"/>
  <c r="I128" i="24"/>
  <c r="I129" i="24"/>
  <c r="I130" i="24"/>
  <c r="I131" i="24"/>
  <c r="I132" i="24"/>
  <c r="Y132" i="24" s="1"/>
  <c r="I133" i="24"/>
  <c r="Y133" i="24" s="1"/>
  <c r="I134" i="24"/>
  <c r="I135" i="24"/>
  <c r="I136" i="24"/>
  <c r="I137" i="24"/>
  <c r="I138" i="24"/>
  <c r="I139" i="24"/>
  <c r="I140" i="24"/>
  <c r="I141" i="24"/>
  <c r="Y141" i="24" s="1"/>
  <c r="I142" i="24"/>
  <c r="I143" i="24"/>
  <c r="I144" i="24"/>
  <c r="I145" i="24"/>
  <c r="I146" i="24"/>
  <c r="I147" i="24"/>
  <c r="I148" i="24"/>
  <c r="V148" i="24" s="1"/>
  <c r="I149" i="24"/>
  <c r="Y149" i="24" s="1"/>
  <c r="I150" i="24"/>
  <c r="I151" i="24"/>
  <c r="I152" i="24"/>
  <c r="I153" i="24"/>
  <c r="I154" i="24"/>
  <c r="I155" i="24"/>
  <c r="I156" i="24"/>
  <c r="Y156" i="24" s="1"/>
  <c r="I157" i="24"/>
  <c r="Y157" i="24" s="1"/>
  <c r="I158" i="24"/>
  <c r="I159" i="24"/>
  <c r="I160" i="24"/>
  <c r="I161" i="24"/>
  <c r="I162" i="24"/>
  <c r="I163" i="24"/>
  <c r="I164" i="24"/>
  <c r="W164" i="24" s="1"/>
  <c r="I165" i="24"/>
  <c r="I166" i="24"/>
  <c r="I167" i="24"/>
  <c r="I168" i="24"/>
  <c r="I169" i="24"/>
  <c r="I170" i="24"/>
  <c r="I171" i="24"/>
  <c r="I172" i="24"/>
  <c r="W172" i="24" s="1"/>
  <c r="I173" i="24"/>
  <c r="W173" i="24" s="1"/>
  <c r="I174" i="24"/>
  <c r="I175" i="24"/>
  <c r="I176" i="24"/>
  <c r="I177" i="24"/>
  <c r="I178" i="24"/>
  <c r="I179" i="24"/>
  <c r="I180" i="24"/>
  <c r="I181" i="24"/>
  <c r="W181" i="24" s="1"/>
  <c r="I182" i="24"/>
  <c r="I183" i="24"/>
  <c r="I184" i="24"/>
  <c r="I185" i="24"/>
  <c r="I186" i="24"/>
  <c r="I187" i="24"/>
  <c r="V187" i="24" s="1"/>
  <c r="I188" i="24"/>
  <c r="I189" i="24"/>
  <c r="X189" i="24" s="1"/>
  <c r="I190" i="24"/>
  <c r="I191" i="24"/>
  <c r="I192" i="24"/>
  <c r="I193" i="24"/>
  <c r="I194" i="24"/>
  <c r="I195" i="24"/>
  <c r="I196" i="24"/>
  <c r="I197" i="24"/>
  <c r="X197" i="24" s="1"/>
  <c r="I198" i="24"/>
  <c r="I199" i="24"/>
  <c r="I200" i="24"/>
  <c r="I201" i="24"/>
  <c r="I202" i="24"/>
  <c r="I203" i="24"/>
  <c r="I204" i="24"/>
  <c r="X204" i="24" s="1"/>
  <c r="I205" i="24"/>
  <c r="V205" i="24" s="1"/>
  <c r="I206" i="24"/>
  <c r="I207" i="24"/>
  <c r="I208" i="24"/>
  <c r="I209" i="24"/>
  <c r="I210" i="24"/>
  <c r="I211" i="24"/>
  <c r="I212" i="24"/>
  <c r="X212" i="24" s="1"/>
  <c r="I213" i="24"/>
  <c r="V213" i="24" s="1"/>
  <c r="I214" i="24"/>
  <c r="I215" i="24"/>
  <c r="I216" i="24"/>
  <c r="I217" i="24"/>
  <c r="I218" i="24"/>
  <c r="I219" i="24"/>
  <c r="I220" i="24"/>
  <c r="X220" i="24" s="1"/>
  <c r="I221" i="24"/>
  <c r="V221" i="24" s="1"/>
  <c r="I222" i="24"/>
  <c r="I223" i="24"/>
  <c r="I224" i="24"/>
  <c r="I225" i="24"/>
  <c r="I226" i="24"/>
  <c r="W226" i="24" s="1"/>
  <c r="I227" i="24"/>
  <c r="I228" i="24"/>
  <c r="X228" i="24" s="1"/>
  <c r="I229" i="24"/>
  <c r="I230" i="24"/>
  <c r="I231" i="24"/>
  <c r="I232" i="24"/>
  <c r="I233" i="24"/>
  <c r="I234" i="24"/>
  <c r="I235" i="24"/>
  <c r="I236" i="24"/>
  <c r="I237" i="24"/>
  <c r="I238" i="24"/>
  <c r="I239" i="24"/>
  <c r="I240" i="24"/>
  <c r="I241" i="24"/>
  <c r="I242" i="24"/>
  <c r="I243" i="24"/>
  <c r="I244" i="24"/>
  <c r="Y244" i="24" s="1"/>
  <c r="I14" i="24"/>
  <c r="Y14" i="24" s="1"/>
  <c r="R244" i="25"/>
  <c r="U244" i="25"/>
  <c r="H244" i="25"/>
  <c r="G244" i="25"/>
  <c r="F244" i="25"/>
  <c r="E244" i="25"/>
  <c r="D244" i="25"/>
  <c r="C244" i="25"/>
  <c r="T243" i="25"/>
  <c r="S243" i="25"/>
  <c r="H243" i="25"/>
  <c r="G243" i="25"/>
  <c r="F243" i="25"/>
  <c r="E243" i="25"/>
  <c r="D243" i="25"/>
  <c r="C243" i="25"/>
  <c r="S242" i="25"/>
  <c r="R242" i="25"/>
  <c r="H242" i="25"/>
  <c r="G242" i="25"/>
  <c r="F242" i="25"/>
  <c r="E242" i="25"/>
  <c r="D242" i="25"/>
  <c r="C242" i="25"/>
  <c r="Y241" i="25"/>
  <c r="X241" i="25"/>
  <c r="W241" i="25"/>
  <c r="S241" i="25"/>
  <c r="T241" i="25"/>
  <c r="V241" i="25"/>
  <c r="H241" i="25"/>
  <c r="G241" i="25"/>
  <c r="F241" i="25"/>
  <c r="E241" i="25"/>
  <c r="D241" i="25"/>
  <c r="C241" i="25"/>
  <c r="V240" i="25"/>
  <c r="T240" i="25"/>
  <c r="S240" i="25"/>
  <c r="R240" i="25"/>
  <c r="Y240" i="25"/>
  <c r="H240" i="25"/>
  <c r="G240" i="25"/>
  <c r="F240" i="25"/>
  <c r="E240" i="25"/>
  <c r="D240" i="25"/>
  <c r="C240" i="25"/>
  <c r="X239" i="25"/>
  <c r="W239" i="25"/>
  <c r="V239" i="25"/>
  <c r="T239" i="25"/>
  <c r="S239" i="25"/>
  <c r="R239" i="25"/>
  <c r="H239" i="25"/>
  <c r="G239" i="25"/>
  <c r="F239" i="25"/>
  <c r="E239" i="25"/>
  <c r="D239" i="25"/>
  <c r="C239" i="25"/>
  <c r="Y238" i="25"/>
  <c r="T238" i="25"/>
  <c r="H238" i="25"/>
  <c r="G238" i="25"/>
  <c r="F238" i="25"/>
  <c r="E238" i="25"/>
  <c r="D238" i="25"/>
  <c r="C238" i="25"/>
  <c r="T237" i="25"/>
  <c r="S237" i="25"/>
  <c r="R237" i="25"/>
  <c r="H237" i="25"/>
  <c r="G237" i="25"/>
  <c r="F237" i="25"/>
  <c r="E237" i="25"/>
  <c r="D237" i="25"/>
  <c r="C237" i="25"/>
  <c r="X236" i="25"/>
  <c r="W236" i="25"/>
  <c r="V236" i="25"/>
  <c r="R236" i="25"/>
  <c r="H236" i="25"/>
  <c r="G236" i="25"/>
  <c r="F236" i="25"/>
  <c r="E236" i="25"/>
  <c r="D236" i="25"/>
  <c r="C236" i="25"/>
  <c r="T235" i="25"/>
  <c r="S235" i="25"/>
  <c r="R235" i="25"/>
  <c r="H235" i="25"/>
  <c r="G235" i="25"/>
  <c r="F235" i="25"/>
  <c r="E235" i="25"/>
  <c r="D235" i="25"/>
  <c r="C235" i="25"/>
  <c r="T234" i="25"/>
  <c r="S234" i="25"/>
  <c r="R234" i="25"/>
  <c r="H234" i="25"/>
  <c r="G234" i="25"/>
  <c r="F234" i="25"/>
  <c r="E234" i="25"/>
  <c r="D234" i="25"/>
  <c r="C234" i="25"/>
  <c r="Y233" i="25"/>
  <c r="X233" i="25"/>
  <c r="W233" i="25"/>
  <c r="S233" i="25"/>
  <c r="R233" i="25"/>
  <c r="T233" i="25"/>
  <c r="V233" i="25"/>
  <c r="H233" i="25"/>
  <c r="G233" i="25"/>
  <c r="F233" i="25"/>
  <c r="E233" i="25"/>
  <c r="D233" i="25"/>
  <c r="C233" i="25"/>
  <c r="V232" i="25"/>
  <c r="T232" i="25"/>
  <c r="S232" i="25"/>
  <c r="R232" i="25"/>
  <c r="Y232" i="25"/>
  <c r="H232" i="25"/>
  <c r="G232" i="25"/>
  <c r="F232" i="25"/>
  <c r="E232" i="25"/>
  <c r="D232" i="25"/>
  <c r="C232" i="25"/>
  <c r="H231" i="25"/>
  <c r="G231" i="25"/>
  <c r="F231" i="25"/>
  <c r="E231" i="25"/>
  <c r="D231" i="25"/>
  <c r="C231" i="25"/>
  <c r="H230" i="25"/>
  <c r="G230" i="25"/>
  <c r="F230" i="25"/>
  <c r="E230" i="25"/>
  <c r="D230" i="25"/>
  <c r="C230" i="25"/>
  <c r="H229" i="25"/>
  <c r="G229" i="25"/>
  <c r="F229" i="25"/>
  <c r="E229" i="25"/>
  <c r="D229" i="25"/>
  <c r="C229" i="25"/>
  <c r="H228" i="25"/>
  <c r="G228" i="25"/>
  <c r="F228" i="25"/>
  <c r="E228" i="25"/>
  <c r="D228" i="25"/>
  <c r="C228" i="25"/>
  <c r="H227" i="25"/>
  <c r="G227" i="25"/>
  <c r="F227" i="25"/>
  <c r="E227" i="25"/>
  <c r="D227" i="25"/>
  <c r="C227" i="25"/>
  <c r="H226" i="25"/>
  <c r="G226" i="25"/>
  <c r="F226" i="25"/>
  <c r="E226" i="25"/>
  <c r="D226" i="25"/>
  <c r="C226" i="25"/>
  <c r="H225" i="25"/>
  <c r="G225" i="25"/>
  <c r="F225" i="25"/>
  <c r="E225" i="25"/>
  <c r="D225" i="25"/>
  <c r="C225" i="25"/>
  <c r="H224" i="25"/>
  <c r="G224" i="25"/>
  <c r="F224" i="25"/>
  <c r="E224" i="25"/>
  <c r="D224" i="25"/>
  <c r="C224" i="25"/>
  <c r="H223" i="25"/>
  <c r="G223" i="25"/>
  <c r="F223" i="25"/>
  <c r="E223" i="25"/>
  <c r="D223" i="25"/>
  <c r="C223" i="25"/>
  <c r="H222" i="25"/>
  <c r="G222" i="25"/>
  <c r="F222" i="25"/>
  <c r="E222" i="25"/>
  <c r="D222" i="25"/>
  <c r="C222" i="25"/>
  <c r="H221" i="25"/>
  <c r="G221" i="25"/>
  <c r="F221" i="25"/>
  <c r="E221" i="25"/>
  <c r="D221" i="25"/>
  <c r="C221" i="25"/>
  <c r="H220" i="25"/>
  <c r="G220" i="25"/>
  <c r="F220" i="25"/>
  <c r="E220" i="25"/>
  <c r="D220" i="25"/>
  <c r="C220" i="25"/>
  <c r="H219" i="25"/>
  <c r="G219" i="25"/>
  <c r="F219" i="25"/>
  <c r="E219" i="25"/>
  <c r="D219" i="25"/>
  <c r="C219" i="25"/>
  <c r="H218" i="25"/>
  <c r="G218" i="25"/>
  <c r="F218" i="25"/>
  <c r="E218" i="25"/>
  <c r="D218" i="25"/>
  <c r="C218" i="25"/>
  <c r="H217" i="25"/>
  <c r="G217" i="25"/>
  <c r="F217" i="25"/>
  <c r="E217" i="25"/>
  <c r="D217" i="25"/>
  <c r="C217" i="25"/>
  <c r="H216" i="25"/>
  <c r="G216" i="25"/>
  <c r="F216" i="25"/>
  <c r="E216" i="25"/>
  <c r="D216" i="25"/>
  <c r="C216" i="25"/>
  <c r="H215" i="25"/>
  <c r="G215" i="25"/>
  <c r="F215" i="25"/>
  <c r="E215" i="25"/>
  <c r="D215" i="25"/>
  <c r="C215" i="25"/>
  <c r="H214" i="25"/>
  <c r="G214" i="25"/>
  <c r="F214" i="25"/>
  <c r="E214" i="25"/>
  <c r="D214" i="25"/>
  <c r="C214" i="25"/>
  <c r="H213" i="25"/>
  <c r="G213" i="25"/>
  <c r="F213" i="25"/>
  <c r="E213" i="25"/>
  <c r="D213" i="25"/>
  <c r="C213" i="25"/>
  <c r="H212" i="25"/>
  <c r="G212" i="25"/>
  <c r="F212" i="25"/>
  <c r="E212" i="25"/>
  <c r="D212" i="25"/>
  <c r="C212" i="25"/>
  <c r="H211" i="25"/>
  <c r="G211" i="25"/>
  <c r="F211" i="25"/>
  <c r="E211" i="25"/>
  <c r="D211" i="25"/>
  <c r="C211" i="25"/>
  <c r="H210" i="25"/>
  <c r="G210" i="25"/>
  <c r="F210" i="25"/>
  <c r="E210" i="25"/>
  <c r="D210" i="25"/>
  <c r="C210" i="25"/>
  <c r="H209" i="25"/>
  <c r="G209" i="25"/>
  <c r="F209" i="25"/>
  <c r="E209" i="25"/>
  <c r="D209" i="25"/>
  <c r="C209" i="25"/>
  <c r="H208" i="25"/>
  <c r="G208" i="25"/>
  <c r="F208" i="25"/>
  <c r="E208" i="25"/>
  <c r="D208" i="25"/>
  <c r="C208" i="25"/>
  <c r="H207" i="25"/>
  <c r="G207" i="25"/>
  <c r="F207" i="25"/>
  <c r="E207" i="25"/>
  <c r="D207" i="25"/>
  <c r="C207" i="25"/>
  <c r="H206" i="25"/>
  <c r="G206" i="25"/>
  <c r="F206" i="25"/>
  <c r="E206" i="25"/>
  <c r="D206" i="25"/>
  <c r="C206" i="25"/>
  <c r="H205" i="25"/>
  <c r="G205" i="25"/>
  <c r="F205" i="25"/>
  <c r="E205" i="25"/>
  <c r="D205" i="25"/>
  <c r="C205" i="25"/>
  <c r="H204" i="25"/>
  <c r="G204" i="25"/>
  <c r="F204" i="25"/>
  <c r="E204" i="25"/>
  <c r="D204" i="25"/>
  <c r="C204" i="25"/>
  <c r="H203" i="25"/>
  <c r="G203" i="25"/>
  <c r="F203" i="25"/>
  <c r="E203" i="25"/>
  <c r="D203" i="25"/>
  <c r="C203" i="25"/>
  <c r="H202" i="25"/>
  <c r="G202" i="25"/>
  <c r="F202" i="25"/>
  <c r="E202" i="25"/>
  <c r="D202" i="25"/>
  <c r="C202" i="25"/>
  <c r="H201" i="25"/>
  <c r="G201" i="25"/>
  <c r="F201" i="25"/>
  <c r="E201" i="25"/>
  <c r="D201" i="25"/>
  <c r="C201" i="25"/>
  <c r="H200" i="25"/>
  <c r="G200" i="25"/>
  <c r="F200" i="25"/>
  <c r="E200" i="25"/>
  <c r="D200" i="25"/>
  <c r="C200" i="25"/>
  <c r="H199" i="25"/>
  <c r="G199" i="25"/>
  <c r="F199" i="25"/>
  <c r="E199" i="25"/>
  <c r="D199" i="25"/>
  <c r="C199" i="25"/>
  <c r="H198" i="25"/>
  <c r="G198" i="25"/>
  <c r="F198" i="25"/>
  <c r="E198" i="25"/>
  <c r="D198" i="25"/>
  <c r="C198" i="25"/>
  <c r="H197" i="25"/>
  <c r="G197" i="25"/>
  <c r="F197" i="25"/>
  <c r="E197" i="25"/>
  <c r="D197" i="25"/>
  <c r="C197" i="25"/>
  <c r="H196" i="25"/>
  <c r="G196" i="25"/>
  <c r="F196" i="25"/>
  <c r="E196" i="25"/>
  <c r="D196" i="25"/>
  <c r="C196" i="25"/>
  <c r="H195" i="25"/>
  <c r="G195" i="25"/>
  <c r="F195" i="25"/>
  <c r="E195" i="25"/>
  <c r="D195" i="25"/>
  <c r="C195" i="25"/>
  <c r="H194" i="25"/>
  <c r="G194" i="25"/>
  <c r="F194" i="25"/>
  <c r="E194" i="25"/>
  <c r="D194" i="25"/>
  <c r="C194" i="25"/>
  <c r="H193" i="25"/>
  <c r="G193" i="25"/>
  <c r="F193" i="25"/>
  <c r="E193" i="25"/>
  <c r="D193" i="25"/>
  <c r="C193" i="25"/>
  <c r="H192" i="25"/>
  <c r="G192" i="25"/>
  <c r="F192" i="25"/>
  <c r="E192" i="25"/>
  <c r="D192" i="25"/>
  <c r="C192" i="25"/>
  <c r="H191" i="25"/>
  <c r="G191" i="25"/>
  <c r="F191" i="25"/>
  <c r="E191" i="25"/>
  <c r="D191" i="25"/>
  <c r="C191" i="25"/>
  <c r="H190" i="25"/>
  <c r="G190" i="25"/>
  <c r="F190" i="25"/>
  <c r="E190" i="25"/>
  <c r="D190" i="25"/>
  <c r="C190" i="25"/>
  <c r="H189" i="25"/>
  <c r="G189" i="25"/>
  <c r="F189" i="25"/>
  <c r="E189" i="25"/>
  <c r="D189" i="25"/>
  <c r="C189" i="25"/>
  <c r="H188" i="25"/>
  <c r="G188" i="25"/>
  <c r="F188" i="25"/>
  <c r="E188" i="25"/>
  <c r="D188" i="25"/>
  <c r="C188" i="25"/>
  <c r="H187" i="25"/>
  <c r="G187" i="25"/>
  <c r="F187" i="25"/>
  <c r="E187" i="25"/>
  <c r="D187" i="25"/>
  <c r="C187" i="25"/>
  <c r="H186" i="25"/>
  <c r="G186" i="25"/>
  <c r="F186" i="25"/>
  <c r="E186" i="25"/>
  <c r="D186" i="25"/>
  <c r="C186" i="25"/>
  <c r="H185" i="25"/>
  <c r="G185" i="25"/>
  <c r="F185" i="25"/>
  <c r="E185" i="25"/>
  <c r="D185" i="25"/>
  <c r="C185" i="25"/>
  <c r="H184" i="25"/>
  <c r="G184" i="25"/>
  <c r="F184" i="25"/>
  <c r="E184" i="25"/>
  <c r="D184" i="25"/>
  <c r="C184" i="25"/>
  <c r="H183" i="25"/>
  <c r="G183" i="25"/>
  <c r="F183" i="25"/>
  <c r="E183" i="25"/>
  <c r="D183" i="25"/>
  <c r="C183" i="25"/>
  <c r="H182" i="25"/>
  <c r="G182" i="25"/>
  <c r="F182" i="25"/>
  <c r="E182" i="25"/>
  <c r="D182" i="25"/>
  <c r="C182" i="25"/>
  <c r="H181" i="25"/>
  <c r="G181" i="25"/>
  <c r="F181" i="25"/>
  <c r="E181" i="25"/>
  <c r="D181" i="25"/>
  <c r="C181" i="25"/>
  <c r="H180" i="25"/>
  <c r="G180" i="25"/>
  <c r="F180" i="25"/>
  <c r="E180" i="25"/>
  <c r="D180" i="25"/>
  <c r="C180" i="25"/>
  <c r="H179" i="25"/>
  <c r="G179" i="25"/>
  <c r="F179" i="25"/>
  <c r="E179" i="25"/>
  <c r="D179" i="25"/>
  <c r="C179" i="25"/>
  <c r="H178" i="25"/>
  <c r="G178" i="25"/>
  <c r="F178" i="25"/>
  <c r="E178" i="25"/>
  <c r="D178" i="25"/>
  <c r="C178" i="25"/>
  <c r="H177" i="25"/>
  <c r="G177" i="25"/>
  <c r="F177" i="25"/>
  <c r="E177" i="25"/>
  <c r="D177" i="25"/>
  <c r="C177" i="25"/>
  <c r="H176" i="25"/>
  <c r="G176" i="25"/>
  <c r="F176" i="25"/>
  <c r="E176" i="25"/>
  <c r="D176" i="25"/>
  <c r="C176" i="25"/>
  <c r="H175" i="25"/>
  <c r="G175" i="25"/>
  <c r="F175" i="25"/>
  <c r="E175" i="25"/>
  <c r="D175" i="25"/>
  <c r="C175" i="25"/>
  <c r="H174" i="25"/>
  <c r="G174" i="25"/>
  <c r="F174" i="25"/>
  <c r="E174" i="25"/>
  <c r="D174" i="25"/>
  <c r="C174" i="25"/>
  <c r="H173" i="25"/>
  <c r="G173" i="25"/>
  <c r="F173" i="25"/>
  <c r="E173" i="25"/>
  <c r="D173" i="25"/>
  <c r="C173" i="25"/>
  <c r="H172" i="25"/>
  <c r="G172" i="25"/>
  <c r="F172" i="25"/>
  <c r="E172" i="25"/>
  <c r="D172" i="25"/>
  <c r="C172" i="25"/>
  <c r="H171" i="25"/>
  <c r="G171" i="25"/>
  <c r="F171" i="25"/>
  <c r="E171" i="25"/>
  <c r="D171" i="25"/>
  <c r="C171" i="25"/>
  <c r="H170" i="25"/>
  <c r="G170" i="25"/>
  <c r="F170" i="25"/>
  <c r="E170" i="25"/>
  <c r="D170" i="25"/>
  <c r="C170" i="25"/>
  <c r="H169" i="25"/>
  <c r="G169" i="25"/>
  <c r="F169" i="25"/>
  <c r="E169" i="25"/>
  <c r="D169" i="25"/>
  <c r="C169" i="25"/>
  <c r="H168" i="25"/>
  <c r="G168" i="25"/>
  <c r="F168" i="25"/>
  <c r="E168" i="25"/>
  <c r="D168" i="25"/>
  <c r="C168" i="25"/>
  <c r="H167" i="25"/>
  <c r="G167" i="25"/>
  <c r="F167" i="25"/>
  <c r="E167" i="25"/>
  <c r="D167" i="25"/>
  <c r="C167" i="25"/>
  <c r="H166" i="25"/>
  <c r="G166" i="25"/>
  <c r="F166" i="25"/>
  <c r="E166" i="25"/>
  <c r="D166" i="25"/>
  <c r="C166" i="25"/>
  <c r="H165" i="25"/>
  <c r="G165" i="25"/>
  <c r="F165" i="25"/>
  <c r="E165" i="25"/>
  <c r="D165" i="25"/>
  <c r="C165" i="25"/>
  <c r="H164" i="25"/>
  <c r="G164" i="25"/>
  <c r="F164" i="25"/>
  <c r="E164" i="25"/>
  <c r="D164" i="25"/>
  <c r="C164" i="25"/>
  <c r="H163" i="25"/>
  <c r="G163" i="25"/>
  <c r="F163" i="25"/>
  <c r="E163" i="25"/>
  <c r="D163" i="25"/>
  <c r="C163" i="25"/>
  <c r="H162" i="25"/>
  <c r="G162" i="25"/>
  <c r="F162" i="25"/>
  <c r="E162" i="25"/>
  <c r="D162" i="25"/>
  <c r="C162" i="25"/>
  <c r="H161" i="25"/>
  <c r="G161" i="25"/>
  <c r="F161" i="25"/>
  <c r="E161" i="25"/>
  <c r="D161" i="25"/>
  <c r="C161" i="25"/>
  <c r="H160" i="25"/>
  <c r="G160" i="25"/>
  <c r="F160" i="25"/>
  <c r="E160" i="25"/>
  <c r="D160" i="25"/>
  <c r="C160" i="25"/>
  <c r="H159" i="25"/>
  <c r="G159" i="25"/>
  <c r="F159" i="25"/>
  <c r="E159" i="25"/>
  <c r="D159" i="25"/>
  <c r="C159" i="25"/>
  <c r="H158" i="25"/>
  <c r="G158" i="25"/>
  <c r="F158" i="25"/>
  <c r="E158" i="25"/>
  <c r="D158" i="25"/>
  <c r="C158" i="25"/>
  <c r="H157" i="25"/>
  <c r="G157" i="25"/>
  <c r="F157" i="25"/>
  <c r="E157" i="25"/>
  <c r="D157" i="25"/>
  <c r="C157" i="25"/>
  <c r="H156" i="25"/>
  <c r="G156" i="25"/>
  <c r="F156" i="25"/>
  <c r="E156" i="25"/>
  <c r="D156" i="25"/>
  <c r="C156" i="25"/>
  <c r="H155" i="25"/>
  <c r="G155" i="25"/>
  <c r="F155" i="25"/>
  <c r="E155" i="25"/>
  <c r="D155" i="25"/>
  <c r="C155" i="25"/>
  <c r="H154" i="25"/>
  <c r="G154" i="25"/>
  <c r="F154" i="25"/>
  <c r="E154" i="25"/>
  <c r="D154" i="25"/>
  <c r="C154" i="25"/>
  <c r="H153" i="25"/>
  <c r="G153" i="25"/>
  <c r="F153" i="25"/>
  <c r="E153" i="25"/>
  <c r="D153" i="25"/>
  <c r="C153" i="25"/>
  <c r="H152" i="25"/>
  <c r="G152" i="25"/>
  <c r="F152" i="25"/>
  <c r="E152" i="25"/>
  <c r="D152" i="25"/>
  <c r="C152" i="25"/>
  <c r="H151" i="25"/>
  <c r="G151" i="25"/>
  <c r="F151" i="25"/>
  <c r="E151" i="25"/>
  <c r="D151" i="25"/>
  <c r="C151" i="25"/>
  <c r="H150" i="25"/>
  <c r="G150" i="25"/>
  <c r="F150" i="25"/>
  <c r="E150" i="25"/>
  <c r="D150" i="25"/>
  <c r="C150" i="25"/>
  <c r="H149" i="25"/>
  <c r="G149" i="25"/>
  <c r="F149" i="25"/>
  <c r="E149" i="25"/>
  <c r="D149" i="25"/>
  <c r="C149" i="25"/>
  <c r="H148" i="25"/>
  <c r="G148" i="25"/>
  <c r="F148" i="25"/>
  <c r="E148" i="25"/>
  <c r="D148" i="25"/>
  <c r="C148" i="25"/>
  <c r="H147" i="25"/>
  <c r="G147" i="25"/>
  <c r="F147" i="25"/>
  <c r="E147" i="25"/>
  <c r="D147" i="25"/>
  <c r="C147" i="25"/>
  <c r="H146" i="25"/>
  <c r="G146" i="25"/>
  <c r="F146" i="25"/>
  <c r="E146" i="25"/>
  <c r="D146" i="25"/>
  <c r="C146" i="25"/>
  <c r="H145" i="25"/>
  <c r="G145" i="25"/>
  <c r="F145" i="25"/>
  <c r="E145" i="25"/>
  <c r="D145" i="25"/>
  <c r="C145" i="25"/>
  <c r="H144" i="25"/>
  <c r="G144" i="25"/>
  <c r="F144" i="25"/>
  <c r="E144" i="25"/>
  <c r="D144" i="25"/>
  <c r="C144" i="25"/>
  <c r="H143" i="25"/>
  <c r="G143" i="25"/>
  <c r="F143" i="25"/>
  <c r="E143" i="25"/>
  <c r="D143" i="25"/>
  <c r="C143" i="25"/>
  <c r="H142" i="25"/>
  <c r="G142" i="25"/>
  <c r="F142" i="25"/>
  <c r="E142" i="25"/>
  <c r="D142" i="25"/>
  <c r="C142" i="25"/>
  <c r="H141" i="25"/>
  <c r="G141" i="25"/>
  <c r="F141" i="25"/>
  <c r="E141" i="25"/>
  <c r="D141" i="25"/>
  <c r="C141" i="25"/>
  <c r="H140" i="25"/>
  <c r="G140" i="25"/>
  <c r="F140" i="25"/>
  <c r="E140" i="25"/>
  <c r="D140" i="25"/>
  <c r="C140" i="25"/>
  <c r="H139" i="25"/>
  <c r="G139" i="25"/>
  <c r="F139" i="25"/>
  <c r="E139" i="25"/>
  <c r="D139" i="25"/>
  <c r="C139" i="25"/>
  <c r="H138" i="25"/>
  <c r="G138" i="25"/>
  <c r="F138" i="25"/>
  <c r="E138" i="25"/>
  <c r="D138" i="25"/>
  <c r="C138" i="25"/>
  <c r="H137" i="25"/>
  <c r="G137" i="25"/>
  <c r="F137" i="25"/>
  <c r="E137" i="25"/>
  <c r="D137" i="25"/>
  <c r="C137" i="25"/>
  <c r="H136" i="25"/>
  <c r="G136" i="25"/>
  <c r="F136" i="25"/>
  <c r="E136" i="25"/>
  <c r="D136" i="25"/>
  <c r="C136" i="25"/>
  <c r="H135" i="25"/>
  <c r="G135" i="25"/>
  <c r="F135" i="25"/>
  <c r="E135" i="25"/>
  <c r="D135" i="25"/>
  <c r="C135" i="25"/>
  <c r="H134" i="25"/>
  <c r="G134" i="25"/>
  <c r="F134" i="25"/>
  <c r="E134" i="25"/>
  <c r="D134" i="25"/>
  <c r="C134" i="25"/>
  <c r="H133" i="25"/>
  <c r="G133" i="25"/>
  <c r="F133" i="25"/>
  <c r="E133" i="25"/>
  <c r="D133" i="25"/>
  <c r="C133" i="25"/>
  <c r="H132" i="25"/>
  <c r="G132" i="25"/>
  <c r="F132" i="25"/>
  <c r="E132" i="25"/>
  <c r="D132" i="25"/>
  <c r="C132" i="25"/>
  <c r="H131" i="25"/>
  <c r="G131" i="25"/>
  <c r="F131" i="25"/>
  <c r="E131" i="25"/>
  <c r="D131" i="25"/>
  <c r="C131" i="25"/>
  <c r="H130" i="25"/>
  <c r="G130" i="25"/>
  <c r="F130" i="25"/>
  <c r="E130" i="25"/>
  <c r="D130" i="25"/>
  <c r="C130" i="25"/>
  <c r="H129" i="25"/>
  <c r="G129" i="25"/>
  <c r="F129" i="25"/>
  <c r="E129" i="25"/>
  <c r="D129" i="25"/>
  <c r="C129" i="25"/>
  <c r="H128" i="25"/>
  <c r="G128" i="25"/>
  <c r="F128" i="25"/>
  <c r="E128" i="25"/>
  <c r="D128" i="25"/>
  <c r="C128" i="25"/>
  <c r="H127" i="25"/>
  <c r="G127" i="25"/>
  <c r="F127" i="25"/>
  <c r="E127" i="25"/>
  <c r="D127" i="25"/>
  <c r="C127" i="25"/>
  <c r="H126" i="25"/>
  <c r="G126" i="25"/>
  <c r="F126" i="25"/>
  <c r="E126" i="25"/>
  <c r="D126" i="25"/>
  <c r="C126" i="25"/>
  <c r="H125" i="25"/>
  <c r="G125" i="25"/>
  <c r="F125" i="25"/>
  <c r="E125" i="25"/>
  <c r="D125" i="25"/>
  <c r="C125" i="25"/>
  <c r="H124" i="25"/>
  <c r="G124" i="25"/>
  <c r="F124" i="25"/>
  <c r="E124" i="25"/>
  <c r="D124" i="25"/>
  <c r="C124" i="25"/>
  <c r="H123" i="25"/>
  <c r="G123" i="25"/>
  <c r="F123" i="25"/>
  <c r="E123" i="25"/>
  <c r="D123" i="25"/>
  <c r="C123" i="25"/>
  <c r="H122" i="25"/>
  <c r="G122" i="25"/>
  <c r="F122" i="25"/>
  <c r="E122" i="25"/>
  <c r="D122" i="25"/>
  <c r="C122" i="25"/>
  <c r="H121" i="25"/>
  <c r="G121" i="25"/>
  <c r="F121" i="25"/>
  <c r="E121" i="25"/>
  <c r="D121" i="25"/>
  <c r="C121" i="25"/>
  <c r="H120" i="25"/>
  <c r="G120" i="25"/>
  <c r="F120" i="25"/>
  <c r="E120" i="25"/>
  <c r="D120" i="25"/>
  <c r="C120" i="25"/>
  <c r="H119" i="25"/>
  <c r="G119" i="25"/>
  <c r="F119" i="25"/>
  <c r="E119" i="25"/>
  <c r="D119" i="25"/>
  <c r="C119" i="25"/>
  <c r="H118" i="25"/>
  <c r="G118" i="25"/>
  <c r="F118" i="25"/>
  <c r="E118" i="25"/>
  <c r="D118" i="25"/>
  <c r="C118" i="25"/>
  <c r="H117" i="25"/>
  <c r="G117" i="25"/>
  <c r="F117" i="25"/>
  <c r="E117" i="25"/>
  <c r="D117" i="25"/>
  <c r="C117" i="25"/>
  <c r="H116" i="25"/>
  <c r="G116" i="25"/>
  <c r="F116" i="25"/>
  <c r="E116" i="25"/>
  <c r="D116" i="25"/>
  <c r="C116" i="25"/>
  <c r="H115" i="25"/>
  <c r="G115" i="25"/>
  <c r="F115" i="25"/>
  <c r="E115" i="25"/>
  <c r="D115" i="25"/>
  <c r="C115" i="25"/>
  <c r="H114" i="25"/>
  <c r="G114" i="25"/>
  <c r="F114" i="25"/>
  <c r="E114" i="25"/>
  <c r="D114" i="25"/>
  <c r="C114" i="25"/>
  <c r="H113" i="25"/>
  <c r="G113" i="25"/>
  <c r="F113" i="25"/>
  <c r="E113" i="25"/>
  <c r="D113" i="25"/>
  <c r="C113" i="25"/>
  <c r="H112" i="25"/>
  <c r="G112" i="25"/>
  <c r="F112" i="25"/>
  <c r="E112" i="25"/>
  <c r="D112" i="25"/>
  <c r="C112" i="25"/>
  <c r="H111" i="25"/>
  <c r="G111" i="25"/>
  <c r="F111" i="25"/>
  <c r="E111" i="25"/>
  <c r="D111" i="25"/>
  <c r="C111" i="25"/>
  <c r="H110" i="25"/>
  <c r="G110" i="25"/>
  <c r="F110" i="25"/>
  <c r="E110" i="25"/>
  <c r="D110" i="25"/>
  <c r="C110" i="25"/>
  <c r="H109" i="25"/>
  <c r="G109" i="25"/>
  <c r="F109" i="25"/>
  <c r="E109" i="25"/>
  <c r="D109" i="25"/>
  <c r="C109" i="25"/>
  <c r="H108" i="25"/>
  <c r="G108" i="25"/>
  <c r="F108" i="25"/>
  <c r="E108" i="25"/>
  <c r="D108" i="25"/>
  <c r="C108" i="25"/>
  <c r="H107" i="25"/>
  <c r="G107" i="25"/>
  <c r="F107" i="25"/>
  <c r="E107" i="25"/>
  <c r="D107" i="25"/>
  <c r="C107" i="25"/>
  <c r="H106" i="25"/>
  <c r="G106" i="25"/>
  <c r="F106" i="25"/>
  <c r="E106" i="25"/>
  <c r="D106" i="25"/>
  <c r="C106" i="25"/>
  <c r="H105" i="25"/>
  <c r="G105" i="25"/>
  <c r="F105" i="25"/>
  <c r="E105" i="25"/>
  <c r="D105" i="25"/>
  <c r="C105" i="25"/>
  <c r="H104" i="25"/>
  <c r="G104" i="25"/>
  <c r="F104" i="25"/>
  <c r="E104" i="25"/>
  <c r="D104" i="25"/>
  <c r="C104" i="25"/>
  <c r="H103" i="25"/>
  <c r="G103" i="25"/>
  <c r="F103" i="25"/>
  <c r="E103" i="25"/>
  <c r="D103" i="25"/>
  <c r="C103" i="25"/>
  <c r="H102" i="25"/>
  <c r="G102" i="25"/>
  <c r="F102" i="25"/>
  <c r="E102" i="25"/>
  <c r="D102" i="25"/>
  <c r="C102" i="25"/>
  <c r="H101" i="25"/>
  <c r="G101" i="25"/>
  <c r="F101" i="25"/>
  <c r="E101" i="25"/>
  <c r="D101" i="25"/>
  <c r="C101" i="25"/>
  <c r="H100" i="25"/>
  <c r="G100" i="25"/>
  <c r="F100" i="25"/>
  <c r="E100" i="25"/>
  <c r="D100" i="25"/>
  <c r="C100" i="25"/>
  <c r="H99" i="25"/>
  <c r="G99" i="25"/>
  <c r="F99" i="25"/>
  <c r="E99" i="25"/>
  <c r="D99" i="25"/>
  <c r="C99" i="25"/>
  <c r="H98" i="25"/>
  <c r="G98" i="25"/>
  <c r="F98" i="25"/>
  <c r="E98" i="25"/>
  <c r="D98" i="25"/>
  <c r="C98" i="25"/>
  <c r="H97" i="25"/>
  <c r="G97" i="25"/>
  <c r="F97" i="25"/>
  <c r="E97" i="25"/>
  <c r="D97" i="25"/>
  <c r="C97" i="25"/>
  <c r="H96" i="25"/>
  <c r="G96" i="25"/>
  <c r="F96" i="25"/>
  <c r="E96" i="25"/>
  <c r="D96" i="25"/>
  <c r="C96" i="25"/>
  <c r="H95" i="25"/>
  <c r="G95" i="25"/>
  <c r="F95" i="25"/>
  <c r="E95" i="25"/>
  <c r="D95" i="25"/>
  <c r="C95" i="25"/>
  <c r="H94" i="25"/>
  <c r="G94" i="25"/>
  <c r="F94" i="25"/>
  <c r="E94" i="25"/>
  <c r="D94" i="25"/>
  <c r="C94" i="25"/>
  <c r="H93" i="25"/>
  <c r="G93" i="25"/>
  <c r="F93" i="25"/>
  <c r="E93" i="25"/>
  <c r="D93" i="25"/>
  <c r="C93" i="25"/>
  <c r="H92" i="25"/>
  <c r="G92" i="25"/>
  <c r="F92" i="25"/>
  <c r="E92" i="25"/>
  <c r="D92" i="25"/>
  <c r="C92" i="25"/>
  <c r="H91" i="25"/>
  <c r="G91" i="25"/>
  <c r="F91" i="25"/>
  <c r="E91" i="25"/>
  <c r="D91" i="25"/>
  <c r="C91" i="25"/>
  <c r="H90" i="25"/>
  <c r="G90" i="25"/>
  <c r="F90" i="25"/>
  <c r="E90" i="25"/>
  <c r="D90" i="25"/>
  <c r="C90" i="25"/>
  <c r="H89" i="25"/>
  <c r="G89" i="25"/>
  <c r="F89" i="25"/>
  <c r="E89" i="25"/>
  <c r="D89" i="25"/>
  <c r="C89" i="25"/>
  <c r="H88" i="25"/>
  <c r="G88" i="25"/>
  <c r="F88" i="25"/>
  <c r="E88" i="25"/>
  <c r="D88" i="25"/>
  <c r="C88" i="25"/>
  <c r="H87" i="25"/>
  <c r="G87" i="25"/>
  <c r="F87" i="25"/>
  <c r="E87" i="25"/>
  <c r="D87" i="25"/>
  <c r="C87" i="25"/>
  <c r="H86" i="25"/>
  <c r="G86" i="25"/>
  <c r="F86" i="25"/>
  <c r="E86" i="25"/>
  <c r="D86" i="25"/>
  <c r="C86" i="25"/>
  <c r="H85" i="25"/>
  <c r="G85" i="25"/>
  <c r="F85" i="25"/>
  <c r="E85" i="25"/>
  <c r="D85" i="25"/>
  <c r="C85" i="25"/>
  <c r="H84" i="25"/>
  <c r="G84" i="25"/>
  <c r="F84" i="25"/>
  <c r="E84" i="25"/>
  <c r="D84" i="25"/>
  <c r="C84" i="25"/>
  <c r="H83" i="25"/>
  <c r="G83" i="25"/>
  <c r="F83" i="25"/>
  <c r="E83" i="25"/>
  <c r="D83" i="25"/>
  <c r="C83" i="25"/>
  <c r="H82" i="25"/>
  <c r="G82" i="25"/>
  <c r="F82" i="25"/>
  <c r="E82" i="25"/>
  <c r="D82" i="25"/>
  <c r="C82" i="25"/>
  <c r="H81" i="25"/>
  <c r="G81" i="25"/>
  <c r="F81" i="25"/>
  <c r="E81" i="25"/>
  <c r="D81" i="25"/>
  <c r="C81" i="25"/>
  <c r="H80" i="25"/>
  <c r="G80" i="25"/>
  <c r="F80" i="25"/>
  <c r="E80" i="25"/>
  <c r="D80" i="25"/>
  <c r="C80" i="25"/>
  <c r="H79" i="25"/>
  <c r="G79" i="25"/>
  <c r="F79" i="25"/>
  <c r="E79" i="25"/>
  <c r="D79" i="25"/>
  <c r="C79" i="25"/>
  <c r="H78" i="25"/>
  <c r="G78" i="25"/>
  <c r="F78" i="25"/>
  <c r="E78" i="25"/>
  <c r="D78" i="25"/>
  <c r="C78" i="25"/>
  <c r="H77" i="25"/>
  <c r="G77" i="25"/>
  <c r="F77" i="25"/>
  <c r="E77" i="25"/>
  <c r="D77" i="25"/>
  <c r="C77" i="25"/>
  <c r="H76" i="25"/>
  <c r="G76" i="25"/>
  <c r="F76" i="25"/>
  <c r="E76" i="25"/>
  <c r="D76" i="25"/>
  <c r="C76" i="25"/>
  <c r="H75" i="25"/>
  <c r="G75" i="25"/>
  <c r="F75" i="25"/>
  <c r="E75" i="25"/>
  <c r="D75" i="25"/>
  <c r="C75" i="25"/>
  <c r="H74" i="25"/>
  <c r="G74" i="25"/>
  <c r="F74" i="25"/>
  <c r="E74" i="25"/>
  <c r="D74" i="25"/>
  <c r="C74" i="25"/>
  <c r="H73" i="25"/>
  <c r="G73" i="25"/>
  <c r="F73" i="25"/>
  <c r="E73" i="25"/>
  <c r="D73" i="25"/>
  <c r="C73" i="25"/>
  <c r="H72" i="25"/>
  <c r="G72" i="25"/>
  <c r="F72" i="25"/>
  <c r="E72" i="25"/>
  <c r="D72" i="25"/>
  <c r="C72" i="25"/>
  <c r="H71" i="25"/>
  <c r="G71" i="25"/>
  <c r="F71" i="25"/>
  <c r="E71" i="25"/>
  <c r="D71" i="25"/>
  <c r="C71" i="25"/>
  <c r="H70" i="25"/>
  <c r="G70" i="25"/>
  <c r="F70" i="25"/>
  <c r="E70" i="25"/>
  <c r="D70" i="25"/>
  <c r="C70" i="25"/>
  <c r="H69" i="25"/>
  <c r="G69" i="25"/>
  <c r="F69" i="25"/>
  <c r="E69" i="25"/>
  <c r="D69" i="25"/>
  <c r="C69" i="25"/>
  <c r="H68" i="25"/>
  <c r="G68" i="25"/>
  <c r="F68" i="25"/>
  <c r="E68" i="25"/>
  <c r="D68" i="25"/>
  <c r="C68" i="25"/>
  <c r="H67" i="25"/>
  <c r="G67" i="25"/>
  <c r="F67" i="25"/>
  <c r="E67" i="25"/>
  <c r="D67" i="25"/>
  <c r="C67" i="25"/>
  <c r="H66" i="25"/>
  <c r="G66" i="25"/>
  <c r="F66" i="25"/>
  <c r="E66" i="25"/>
  <c r="D66" i="25"/>
  <c r="C66" i="25"/>
  <c r="H65" i="25"/>
  <c r="G65" i="25"/>
  <c r="F65" i="25"/>
  <c r="E65" i="25"/>
  <c r="D65" i="25"/>
  <c r="C65" i="25"/>
  <c r="H64" i="25"/>
  <c r="G64" i="25"/>
  <c r="F64" i="25"/>
  <c r="E64" i="25"/>
  <c r="D64" i="25"/>
  <c r="C64" i="25"/>
  <c r="H63" i="25"/>
  <c r="G63" i="25"/>
  <c r="F63" i="25"/>
  <c r="E63" i="25"/>
  <c r="D63" i="25"/>
  <c r="C63" i="25"/>
  <c r="H62" i="25"/>
  <c r="G62" i="25"/>
  <c r="F62" i="25"/>
  <c r="E62" i="25"/>
  <c r="D62" i="25"/>
  <c r="C62" i="25"/>
  <c r="H61" i="25"/>
  <c r="G61" i="25"/>
  <c r="F61" i="25"/>
  <c r="E61" i="25"/>
  <c r="D61" i="25"/>
  <c r="C61" i="25"/>
  <c r="H60" i="25"/>
  <c r="G60" i="25"/>
  <c r="F60" i="25"/>
  <c r="E60" i="25"/>
  <c r="D60" i="25"/>
  <c r="C60" i="25"/>
  <c r="H59" i="25"/>
  <c r="G59" i="25"/>
  <c r="F59" i="25"/>
  <c r="E59" i="25"/>
  <c r="D59" i="25"/>
  <c r="C59" i="25"/>
  <c r="H58" i="25"/>
  <c r="G58" i="25"/>
  <c r="F58" i="25"/>
  <c r="E58" i="25"/>
  <c r="D58" i="25"/>
  <c r="C58" i="25"/>
  <c r="H57" i="25"/>
  <c r="G57" i="25"/>
  <c r="F57" i="25"/>
  <c r="E57" i="25"/>
  <c r="D57" i="25"/>
  <c r="C57" i="25"/>
  <c r="H56" i="25"/>
  <c r="G56" i="25"/>
  <c r="F56" i="25"/>
  <c r="E56" i="25"/>
  <c r="D56" i="25"/>
  <c r="C56" i="25"/>
  <c r="H55" i="25"/>
  <c r="G55" i="25"/>
  <c r="F55" i="25"/>
  <c r="E55" i="25"/>
  <c r="D55" i="25"/>
  <c r="C55" i="25"/>
  <c r="H54" i="25"/>
  <c r="G54" i="25"/>
  <c r="F54" i="25"/>
  <c r="E54" i="25"/>
  <c r="D54" i="25"/>
  <c r="C54" i="25"/>
  <c r="H53" i="25"/>
  <c r="G53" i="25"/>
  <c r="F53" i="25"/>
  <c r="E53" i="25"/>
  <c r="D53" i="25"/>
  <c r="C53" i="25"/>
  <c r="H52" i="25"/>
  <c r="G52" i="25"/>
  <c r="F52" i="25"/>
  <c r="E52" i="25"/>
  <c r="D52" i="25"/>
  <c r="C52" i="25"/>
  <c r="H51" i="25"/>
  <c r="G51" i="25"/>
  <c r="F51" i="25"/>
  <c r="E51" i="25"/>
  <c r="D51" i="25"/>
  <c r="C51" i="25"/>
  <c r="H50" i="25"/>
  <c r="G50" i="25"/>
  <c r="F50" i="25"/>
  <c r="E50" i="25"/>
  <c r="D50" i="25"/>
  <c r="C50" i="25"/>
  <c r="H49" i="25"/>
  <c r="G49" i="25"/>
  <c r="F49" i="25"/>
  <c r="E49" i="25"/>
  <c r="D49" i="25"/>
  <c r="C49" i="25"/>
  <c r="H48" i="25"/>
  <c r="G48" i="25"/>
  <c r="F48" i="25"/>
  <c r="E48" i="25"/>
  <c r="D48" i="25"/>
  <c r="C48" i="25"/>
  <c r="H47" i="25"/>
  <c r="G47" i="25"/>
  <c r="F47" i="25"/>
  <c r="E47" i="25"/>
  <c r="D47" i="25"/>
  <c r="C47" i="25"/>
  <c r="H46" i="25"/>
  <c r="G46" i="25"/>
  <c r="F46" i="25"/>
  <c r="E46" i="25"/>
  <c r="D46" i="25"/>
  <c r="C46" i="25"/>
  <c r="H45" i="25"/>
  <c r="G45" i="25"/>
  <c r="F45" i="25"/>
  <c r="E45" i="25"/>
  <c r="D45" i="25"/>
  <c r="C45" i="25"/>
  <c r="H44" i="25"/>
  <c r="G44" i="25"/>
  <c r="F44" i="25"/>
  <c r="E44" i="25"/>
  <c r="D44" i="25"/>
  <c r="C44" i="25"/>
  <c r="H43" i="25"/>
  <c r="G43" i="25"/>
  <c r="F43" i="25"/>
  <c r="E43" i="25"/>
  <c r="D43" i="25"/>
  <c r="C43" i="25"/>
  <c r="H42" i="25"/>
  <c r="G42" i="25"/>
  <c r="F42" i="25"/>
  <c r="E42" i="25"/>
  <c r="D42" i="25"/>
  <c r="C42" i="25"/>
  <c r="H41" i="25"/>
  <c r="G41" i="25"/>
  <c r="F41" i="25"/>
  <c r="E41" i="25"/>
  <c r="D41" i="25"/>
  <c r="C41" i="25"/>
  <c r="H40" i="25"/>
  <c r="G40" i="25"/>
  <c r="F40" i="25"/>
  <c r="E40" i="25"/>
  <c r="D40" i="25"/>
  <c r="C40" i="25"/>
  <c r="H39" i="25"/>
  <c r="G39" i="25"/>
  <c r="F39" i="25"/>
  <c r="E39" i="25"/>
  <c r="D39" i="25"/>
  <c r="C39" i="25"/>
  <c r="H38" i="25"/>
  <c r="G38" i="25"/>
  <c r="F38" i="25"/>
  <c r="E38" i="25"/>
  <c r="D38" i="25"/>
  <c r="C38" i="25"/>
  <c r="H37" i="25"/>
  <c r="G37" i="25"/>
  <c r="F37" i="25"/>
  <c r="E37" i="25"/>
  <c r="D37" i="25"/>
  <c r="C37" i="25"/>
  <c r="H36" i="25"/>
  <c r="G36" i="25"/>
  <c r="F36" i="25"/>
  <c r="E36" i="25"/>
  <c r="D36" i="25"/>
  <c r="C36" i="25"/>
  <c r="H35" i="25"/>
  <c r="G35" i="25"/>
  <c r="F35" i="25"/>
  <c r="E35" i="25"/>
  <c r="D35" i="25"/>
  <c r="C35" i="25"/>
  <c r="H34" i="25"/>
  <c r="G34" i="25"/>
  <c r="F34" i="25"/>
  <c r="E34" i="25"/>
  <c r="D34" i="25"/>
  <c r="C34" i="25"/>
  <c r="H33" i="25"/>
  <c r="G33" i="25"/>
  <c r="F33" i="25"/>
  <c r="E33" i="25"/>
  <c r="D33" i="25"/>
  <c r="C33" i="25"/>
  <c r="H32" i="25"/>
  <c r="G32" i="25"/>
  <c r="F32" i="25"/>
  <c r="E32" i="25"/>
  <c r="D32" i="25"/>
  <c r="C32" i="25"/>
  <c r="H31" i="25"/>
  <c r="G31" i="25"/>
  <c r="F31" i="25"/>
  <c r="E31" i="25"/>
  <c r="D31" i="25"/>
  <c r="C31" i="25"/>
  <c r="H30" i="25"/>
  <c r="G30" i="25"/>
  <c r="F30" i="25"/>
  <c r="E30" i="25"/>
  <c r="D30" i="25"/>
  <c r="C30" i="25"/>
  <c r="H29" i="25"/>
  <c r="G29" i="25"/>
  <c r="F29" i="25"/>
  <c r="E29" i="25"/>
  <c r="D29" i="25"/>
  <c r="C29" i="25"/>
  <c r="H28" i="25"/>
  <c r="G28" i="25"/>
  <c r="F28" i="25"/>
  <c r="E28" i="25"/>
  <c r="D28" i="25"/>
  <c r="C28" i="25"/>
  <c r="H27" i="25"/>
  <c r="G27" i="25"/>
  <c r="F27" i="25"/>
  <c r="E27" i="25"/>
  <c r="D27" i="25"/>
  <c r="C27" i="25"/>
  <c r="H26" i="25"/>
  <c r="G26" i="25"/>
  <c r="F26" i="25"/>
  <c r="E26" i="25"/>
  <c r="D26" i="25"/>
  <c r="C26" i="25"/>
  <c r="H25" i="25"/>
  <c r="G25" i="25"/>
  <c r="F25" i="25"/>
  <c r="E25" i="25"/>
  <c r="D25" i="25"/>
  <c r="C25" i="25"/>
  <c r="H24" i="25"/>
  <c r="G24" i="25"/>
  <c r="F24" i="25"/>
  <c r="E24" i="25"/>
  <c r="D24" i="25"/>
  <c r="C24" i="25"/>
  <c r="H23" i="25"/>
  <c r="G23" i="25"/>
  <c r="F23" i="25"/>
  <c r="E23" i="25"/>
  <c r="D23" i="25"/>
  <c r="C23" i="25"/>
  <c r="H22" i="25"/>
  <c r="G22" i="25"/>
  <c r="F22" i="25"/>
  <c r="E22" i="25"/>
  <c r="D22" i="25"/>
  <c r="C22" i="25"/>
  <c r="H21" i="25"/>
  <c r="G21" i="25"/>
  <c r="F21" i="25"/>
  <c r="E21" i="25"/>
  <c r="D21" i="25"/>
  <c r="C21" i="25"/>
  <c r="H20" i="25"/>
  <c r="G20" i="25"/>
  <c r="F20" i="25"/>
  <c r="E20" i="25"/>
  <c r="D20" i="25"/>
  <c r="C20" i="25"/>
  <c r="H19" i="25"/>
  <c r="G19" i="25"/>
  <c r="F19" i="25"/>
  <c r="E19" i="25"/>
  <c r="D19" i="25"/>
  <c r="C19" i="25"/>
  <c r="H18" i="25"/>
  <c r="G18" i="25"/>
  <c r="F18" i="25"/>
  <c r="E18" i="25"/>
  <c r="D18" i="25"/>
  <c r="C18" i="25"/>
  <c r="H17" i="25"/>
  <c r="G17" i="25"/>
  <c r="F17" i="25"/>
  <c r="E17" i="25"/>
  <c r="D17" i="25"/>
  <c r="C17" i="25"/>
  <c r="H16" i="25"/>
  <c r="G16" i="25"/>
  <c r="F16" i="25"/>
  <c r="E16" i="25"/>
  <c r="D16" i="25"/>
  <c r="C16" i="25"/>
  <c r="H15" i="25"/>
  <c r="G15" i="25"/>
  <c r="F15" i="25"/>
  <c r="E15" i="25"/>
  <c r="D15" i="25"/>
  <c r="C15" i="25"/>
  <c r="H14" i="25"/>
  <c r="G14" i="25"/>
  <c r="F14" i="25"/>
  <c r="E14" i="25"/>
  <c r="D14" i="25"/>
  <c r="C14" i="25"/>
  <c r="H244" i="24"/>
  <c r="G244" i="24"/>
  <c r="F244" i="24"/>
  <c r="E244" i="24"/>
  <c r="D244" i="24"/>
  <c r="C244" i="24"/>
  <c r="H243" i="24"/>
  <c r="G243" i="24"/>
  <c r="F243" i="24"/>
  <c r="E243" i="24"/>
  <c r="D243" i="24"/>
  <c r="C243" i="24"/>
  <c r="H242" i="24"/>
  <c r="G242" i="24"/>
  <c r="F242" i="24"/>
  <c r="E242" i="24"/>
  <c r="D242" i="24"/>
  <c r="C242" i="24"/>
  <c r="H241" i="24"/>
  <c r="G241" i="24"/>
  <c r="F241" i="24"/>
  <c r="E241" i="24"/>
  <c r="D241" i="24"/>
  <c r="C241" i="24"/>
  <c r="H240" i="24"/>
  <c r="G240" i="24"/>
  <c r="F240" i="24"/>
  <c r="E240" i="24"/>
  <c r="D240" i="24"/>
  <c r="C240" i="24"/>
  <c r="H239" i="24"/>
  <c r="G239" i="24"/>
  <c r="F239" i="24"/>
  <c r="E239" i="24"/>
  <c r="D239" i="24"/>
  <c r="C239" i="24"/>
  <c r="H238" i="24"/>
  <c r="G238" i="24"/>
  <c r="F238" i="24"/>
  <c r="E238" i="24"/>
  <c r="D238" i="24"/>
  <c r="C238" i="24"/>
  <c r="H237" i="24"/>
  <c r="G237" i="24"/>
  <c r="F237" i="24"/>
  <c r="E237" i="24"/>
  <c r="D237" i="24"/>
  <c r="C237" i="24"/>
  <c r="H236" i="24"/>
  <c r="G236" i="24"/>
  <c r="F236" i="24"/>
  <c r="E236" i="24"/>
  <c r="D236" i="24"/>
  <c r="C236" i="24"/>
  <c r="H235" i="24"/>
  <c r="G235" i="24"/>
  <c r="F235" i="24"/>
  <c r="E235" i="24"/>
  <c r="D235" i="24"/>
  <c r="C235" i="24"/>
  <c r="H234" i="24"/>
  <c r="G234" i="24"/>
  <c r="F234" i="24"/>
  <c r="E234" i="24"/>
  <c r="D234" i="24"/>
  <c r="C234" i="24"/>
  <c r="H233" i="24"/>
  <c r="G233" i="24"/>
  <c r="F233" i="24"/>
  <c r="E233" i="24"/>
  <c r="D233" i="24"/>
  <c r="C233" i="24"/>
  <c r="H232" i="24"/>
  <c r="G232" i="24"/>
  <c r="F232" i="24"/>
  <c r="E232" i="24"/>
  <c r="D232" i="24"/>
  <c r="C232" i="24"/>
  <c r="H231" i="24"/>
  <c r="G231" i="24"/>
  <c r="F231" i="24"/>
  <c r="E231" i="24"/>
  <c r="D231" i="24"/>
  <c r="C231" i="24"/>
  <c r="H230" i="24"/>
  <c r="G230" i="24"/>
  <c r="F230" i="24"/>
  <c r="E230" i="24"/>
  <c r="D230" i="24"/>
  <c r="C230" i="24"/>
  <c r="H229" i="24"/>
  <c r="G229" i="24"/>
  <c r="F229" i="24"/>
  <c r="E229" i="24"/>
  <c r="D229" i="24"/>
  <c r="C229" i="24"/>
  <c r="H228" i="24"/>
  <c r="G228" i="24"/>
  <c r="F228" i="24"/>
  <c r="E228" i="24"/>
  <c r="D228" i="24"/>
  <c r="C228" i="24"/>
  <c r="H227" i="24"/>
  <c r="G227" i="24"/>
  <c r="F227" i="24"/>
  <c r="E227" i="24"/>
  <c r="D227" i="24"/>
  <c r="C227" i="24"/>
  <c r="H226" i="24"/>
  <c r="G226" i="24"/>
  <c r="F226" i="24"/>
  <c r="E226" i="24"/>
  <c r="D226" i="24"/>
  <c r="C226" i="24"/>
  <c r="H225" i="24"/>
  <c r="G225" i="24"/>
  <c r="F225" i="24"/>
  <c r="E225" i="24"/>
  <c r="D225" i="24"/>
  <c r="C225" i="24"/>
  <c r="H224" i="24"/>
  <c r="G224" i="24"/>
  <c r="F224" i="24"/>
  <c r="E224" i="24"/>
  <c r="D224" i="24"/>
  <c r="C224" i="24"/>
  <c r="H223" i="24"/>
  <c r="G223" i="24"/>
  <c r="F223" i="24"/>
  <c r="E223" i="24"/>
  <c r="D223" i="24"/>
  <c r="C223" i="24"/>
  <c r="H222" i="24"/>
  <c r="G222" i="24"/>
  <c r="F222" i="24"/>
  <c r="E222" i="24"/>
  <c r="D222" i="24"/>
  <c r="C222" i="24"/>
  <c r="H221" i="24"/>
  <c r="G221" i="24"/>
  <c r="F221" i="24"/>
  <c r="E221" i="24"/>
  <c r="D221" i="24"/>
  <c r="C221" i="24"/>
  <c r="H220" i="24"/>
  <c r="G220" i="24"/>
  <c r="F220" i="24"/>
  <c r="E220" i="24"/>
  <c r="D220" i="24"/>
  <c r="C220" i="24"/>
  <c r="H219" i="24"/>
  <c r="G219" i="24"/>
  <c r="F219" i="24"/>
  <c r="E219" i="24"/>
  <c r="D219" i="24"/>
  <c r="C219" i="24"/>
  <c r="H218" i="24"/>
  <c r="G218" i="24"/>
  <c r="F218" i="24"/>
  <c r="E218" i="24"/>
  <c r="D218" i="24"/>
  <c r="C218" i="24"/>
  <c r="H217" i="24"/>
  <c r="G217" i="24"/>
  <c r="F217" i="24"/>
  <c r="E217" i="24"/>
  <c r="D217" i="24"/>
  <c r="C217" i="24"/>
  <c r="H216" i="24"/>
  <c r="G216" i="24"/>
  <c r="F216" i="24"/>
  <c r="E216" i="24"/>
  <c r="D216" i="24"/>
  <c r="C216" i="24"/>
  <c r="H215" i="24"/>
  <c r="G215" i="24"/>
  <c r="F215" i="24"/>
  <c r="E215" i="24"/>
  <c r="D215" i="24"/>
  <c r="C215" i="24"/>
  <c r="H214" i="24"/>
  <c r="G214" i="24"/>
  <c r="F214" i="24"/>
  <c r="E214" i="24"/>
  <c r="D214" i="24"/>
  <c r="C214" i="24"/>
  <c r="H213" i="24"/>
  <c r="G213" i="24"/>
  <c r="F213" i="24"/>
  <c r="E213" i="24"/>
  <c r="D213" i="24"/>
  <c r="C213" i="24"/>
  <c r="H212" i="24"/>
  <c r="G212" i="24"/>
  <c r="F212" i="24"/>
  <c r="E212" i="24"/>
  <c r="D212" i="24"/>
  <c r="C212" i="24"/>
  <c r="H211" i="24"/>
  <c r="G211" i="24"/>
  <c r="F211" i="24"/>
  <c r="E211" i="24"/>
  <c r="D211" i="24"/>
  <c r="C211" i="24"/>
  <c r="H210" i="24"/>
  <c r="G210" i="24"/>
  <c r="F210" i="24"/>
  <c r="E210" i="24"/>
  <c r="D210" i="24"/>
  <c r="C210" i="24"/>
  <c r="H209" i="24"/>
  <c r="G209" i="24"/>
  <c r="F209" i="24"/>
  <c r="E209" i="24"/>
  <c r="D209" i="24"/>
  <c r="C209" i="24"/>
  <c r="H208" i="24"/>
  <c r="G208" i="24"/>
  <c r="F208" i="24"/>
  <c r="E208" i="24"/>
  <c r="D208" i="24"/>
  <c r="C208" i="24"/>
  <c r="H207" i="24"/>
  <c r="G207" i="24"/>
  <c r="F207" i="24"/>
  <c r="E207" i="24"/>
  <c r="D207" i="24"/>
  <c r="C207" i="24"/>
  <c r="H206" i="24"/>
  <c r="G206" i="24"/>
  <c r="F206" i="24"/>
  <c r="E206" i="24"/>
  <c r="D206" i="24"/>
  <c r="C206" i="24"/>
  <c r="H205" i="24"/>
  <c r="G205" i="24"/>
  <c r="F205" i="24"/>
  <c r="E205" i="24"/>
  <c r="D205" i="24"/>
  <c r="C205" i="24"/>
  <c r="H204" i="24"/>
  <c r="G204" i="24"/>
  <c r="F204" i="24"/>
  <c r="E204" i="24"/>
  <c r="D204" i="24"/>
  <c r="C204" i="24"/>
  <c r="H203" i="24"/>
  <c r="G203" i="24"/>
  <c r="F203" i="24"/>
  <c r="E203" i="24"/>
  <c r="D203" i="24"/>
  <c r="C203" i="24"/>
  <c r="H202" i="24"/>
  <c r="G202" i="24"/>
  <c r="F202" i="24"/>
  <c r="E202" i="24"/>
  <c r="D202" i="24"/>
  <c r="C202" i="24"/>
  <c r="H201" i="24"/>
  <c r="G201" i="24"/>
  <c r="F201" i="24"/>
  <c r="E201" i="24"/>
  <c r="D201" i="24"/>
  <c r="C201" i="24"/>
  <c r="H200" i="24"/>
  <c r="G200" i="24"/>
  <c r="F200" i="24"/>
  <c r="E200" i="24"/>
  <c r="D200" i="24"/>
  <c r="C200" i="24"/>
  <c r="H199" i="24"/>
  <c r="G199" i="24"/>
  <c r="F199" i="24"/>
  <c r="E199" i="24"/>
  <c r="D199" i="24"/>
  <c r="C199" i="24"/>
  <c r="H198" i="24"/>
  <c r="G198" i="24"/>
  <c r="F198" i="24"/>
  <c r="E198" i="24"/>
  <c r="D198" i="24"/>
  <c r="C198" i="24"/>
  <c r="H197" i="24"/>
  <c r="G197" i="24"/>
  <c r="F197" i="24"/>
  <c r="E197" i="24"/>
  <c r="D197" i="24"/>
  <c r="C197" i="24"/>
  <c r="H196" i="24"/>
  <c r="G196" i="24"/>
  <c r="F196" i="24"/>
  <c r="E196" i="24"/>
  <c r="D196" i="24"/>
  <c r="C196" i="24"/>
  <c r="H195" i="24"/>
  <c r="G195" i="24"/>
  <c r="F195" i="24"/>
  <c r="E195" i="24"/>
  <c r="D195" i="24"/>
  <c r="C195" i="24"/>
  <c r="H194" i="24"/>
  <c r="G194" i="24"/>
  <c r="F194" i="24"/>
  <c r="E194" i="24"/>
  <c r="D194" i="24"/>
  <c r="C194" i="24"/>
  <c r="H193" i="24"/>
  <c r="G193" i="24"/>
  <c r="F193" i="24"/>
  <c r="E193" i="24"/>
  <c r="D193" i="24"/>
  <c r="C193" i="24"/>
  <c r="H192" i="24"/>
  <c r="G192" i="24"/>
  <c r="F192" i="24"/>
  <c r="E192" i="24"/>
  <c r="D192" i="24"/>
  <c r="C192" i="24"/>
  <c r="H191" i="24"/>
  <c r="G191" i="24"/>
  <c r="F191" i="24"/>
  <c r="E191" i="24"/>
  <c r="D191" i="24"/>
  <c r="C191" i="24"/>
  <c r="H190" i="24"/>
  <c r="G190" i="24"/>
  <c r="F190" i="24"/>
  <c r="E190" i="24"/>
  <c r="D190" i="24"/>
  <c r="C190" i="24"/>
  <c r="H189" i="24"/>
  <c r="G189" i="24"/>
  <c r="F189" i="24"/>
  <c r="E189" i="24"/>
  <c r="D189" i="24"/>
  <c r="C189" i="24"/>
  <c r="H188" i="24"/>
  <c r="G188" i="24"/>
  <c r="F188" i="24"/>
  <c r="E188" i="24"/>
  <c r="D188" i="24"/>
  <c r="C188" i="24"/>
  <c r="H187" i="24"/>
  <c r="G187" i="24"/>
  <c r="F187" i="24"/>
  <c r="E187" i="24"/>
  <c r="D187" i="24"/>
  <c r="C187" i="24"/>
  <c r="H186" i="24"/>
  <c r="G186" i="24"/>
  <c r="F186" i="24"/>
  <c r="E186" i="24"/>
  <c r="D186" i="24"/>
  <c r="C186" i="24"/>
  <c r="H185" i="24"/>
  <c r="G185" i="24"/>
  <c r="F185" i="24"/>
  <c r="E185" i="24"/>
  <c r="D185" i="24"/>
  <c r="C185" i="24"/>
  <c r="H184" i="24"/>
  <c r="G184" i="24"/>
  <c r="F184" i="24"/>
  <c r="E184" i="24"/>
  <c r="D184" i="24"/>
  <c r="C184" i="24"/>
  <c r="H183" i="24"/>
  <c r="G183" i="24"/>
  <c r="F183" i="24"/>
  <c r="E183" i="24"/>
  <c r="D183" i="24"/>
  <c r="C183" i="24"/>
  <c r="H182" i="24"/>
  <c r="G182" i="24"/>
  <c r="F182" i="24"/>
  <c r="E182" i="24"/>
  <c r="D182" i="24"/>
  <c r="C182" i="24"/>
  <c r="H181" i="24"/>
  <c r="G181" i="24"/>
  <c r="F181" i="24"/>
  <c r="E181" i="24"/>
  <c r="D181" i="24"/>
  <c r="C181" i="24"/>
  <c r="H180" i="24"/>
  <c r="G180" i="24"/>
  <c r="F180" i="24"/>
  <c r="E180" i="24"/>
  <c r="D180" i="24"/>
  <c r="C180" i="24"/>
  <c r="H179" i="24"/>
  <c r="G179" i="24"/>
  <c r="F179" i="24"/>
  <c r="E179" i="24"/>
  <c r="D179" i="24"/>
  <c r="C179" i="24"/>
  <c r="H178" i="24"/>
  <c r="G178" i="24"/>
  <c r="F178" i="24"/>
  <c r="E178" i="24"/>
  <c r="D178" i="24"/>
  <c r="C178" i="24"/>
  <c r="H177" i="24"/>
  <c r="G177" i="24"/>
  <c r="F177" i="24"/>
  <c r="E177" i="24"/>
  <c r="D177" i="24"/>
  <c r="C177" i="24"/>
  <c r="H176" i="24"/>
  <c r="G176" i="24"/>
  <c r="F176" i="24"/>
  <c r="E176" i="24"/>
  <c r="D176" i="24"/>
  <c r="C176" i="24"/>
  <c r="H175" i="24"/>
  <c r="G175" i="24"/>
  <c r="F175" i="24"/>
  <c r="E175" i="24"/>
  <c r="D175" i="24"/>
  <c r="C175" i="24"/>
  <c r="H174" i="24"/>
  <c r="G174" i="24"/>
  <c r="F174" i="24"/>
  <c r="E174" i="24"/>
  <c r="D174" i="24"/>
  <c r="C174" i="24"/>
  <c r="H173" i="24"/>
  <c r="G173" i="24"/>
  <c r="F173" i="24"/>
  <c r="E173" i="24"/>
  <c r="D173" i="24"/>
  <c r="C173" i="24"/>
  <c r="H172" i="24"/>
  <c r="G172" i="24"/>
  <c r="F172" i="24"/>
  <c r="E172" i="24"/>
  <c r="D172" i="24"/>
  <c r="C172" i="24"/>
  <c r="H171" i="24"/>
  <c r="G171" i="24"/>
  <c r="F171" i="24"/>
  <c r="E171" i="24"/>
  <c r="D171" i="24"/>
  <c r="C171" i="24"/>
  <c r="H170" i="24"/>
  <c r="G170" i="24"/>
  <c r="F170" i="24"/>
  <c r="E170" i="24"/>
  <c r="D170" i="24"/>
  <c r="C170" i="24"/>
  <c r="H169" i="24"/>
  <c r="G169" i="24"/>
  <c r="F169" i="24"/>
  <c r="E169" i="24"/>
  <c r="D169" i="24"/>
  <c r="C169" i="24"/>
  <c r="H168" i="24"/>
  <c r="G168" i="24"/>
  <c r="F168" i="24"/>
  <c r="E168" i="24"/>
  <c r="D168" i="24"/>
  <c r="C168" i="24"/>
  <c r="H167" i="24"/>
  <c r="G167" i="24"/>
  <c r="F167" i="24"/>
  <c r="E167" i="24"/>
  <c r="D167" i="24"/>
  <c r="C167" i="24"/>
  <c r="H166" i="24"/>
  <c r="G166" i="24"/>
  <c r="F166" i="24"/>
  <c r="E166" i="24"/>
  <c r="D166" i="24"/>
  <c r="C166" i="24"/>
  <c r="H165" i="24"/>
  <c r="G165" i="24"/>
  <c r="F165" i="24"/>
  <c r="E165" i="24"/>
  <c r="D165" i="24"/>
  <c r="C165" i="24"/>
  <c r="H164" i="24"/>
  <c r="G164" i="24"/>
  <c r="F164" i="24"/>
  <c r="E164" i="24"/>
  <c r="D164" i="24"/>
  <c r="C164" i="24"/>
  <c r="H163" i="24"/>
  <c r="G163" i="24"/>
  <c r="F163" i="24"/>
  <c r="E163" i="24"/>
  <c r="D163" i="24"/>
  <c r="C163" i="24"/>
  <c r="H162" i="24"/>
  <c r="G162" i="24"/>
  <c r="F162" i="24"/>
  <c r="E162" i="24"/>
  <c r="D162" i="24"/>
  <c r="C162" i="24"/>
  <c r="H161" i="24"/>
  <c r="G161" i="24"/>
  <c r="F161" i="24"/>
  <c r="E161" i="24"/>
  <c r="D161" i="24"/>
  <c r="C161" i="24"/>
  <c r="H160" i="24"/>
  <c r="G160" i="24"/>
  <c r="F160" i="24"/>
  <c r="E160" i="24"/>
  <c r="D160" i="24"/>
  <c r="C160" i="24"/>
  <c r="H159" i="24"/>
  <c r="G159" i="24"/>
  <c r="F159" i="24"/>
  <c r="E159" i="24"/>
  <c r="D159" i="24"/>
  <c r="C159" i="24"/>
  <c r="H158" i="24"/>
  <c r="G158" i="24"/>
  <c r="F158" i="24"/>
  <c r="E158" i="24"/>
  <c r="D158" i="24"/>
  <c r="C158" i="24"/>
  <c r="H157" i="24"/>
  <c r="G157" i="24"/>
  <c r="F157" i="24"/>
  <c r="E157" i="24"/>
  <c r="D157" i="24"/>
  <c r="C157" i="24"/>
  <c r="H156" i="24"/>
  <c r="G156" i="24"/>
  <c r="F156" i="24"/>
  <c r="E156" i="24"/>
  <c r="D156" i="24"/>
  <c r="C156" i="24"/>
  <c r="H155" i="24"/>
  <c r="G155" i="24"/>
  <c r="F155" i="24"/>
  <c r="E155" i="24"/>
  <c r="D155" i="24"/>
  <c r="C155" i="24"/>
  <c r="H154" i="24"/>
  <c r="G154" i="24"/>
  <c r="F154" i="24"/>
  <c r="E154" i="24"/>
  <c r="D154" i="24"/>
  <c r="C154" i="24"/>
  <c r="H153" i="24"/>
  <c r="G153" i="24"/>
  <c r="F153" i="24"/>
  <c r="E153" i="24"/>
  <c r="D153" i="24"/>
  <c r="C153" i="24"/>
  <c r="H152" i="24"/>
  <c r="G152" i="24"/>
  <c r="F152" i="24"/>
  <c r="E152" i="24"/>
  <c r="D152" i="24"/>
  <c r="C152" i="24"/>
  <c r="H151" i="24"/>
  <c r="G151" i="24"/>
  <c r="F151" i="24"/>
  <c r="E151" i="24"/>
  <c r="D151" i="24"/>
  <c r="C151" i="24"/>
  <c r="H150" i="24"/>
  <c r="G150" i="24"/>
  <c r="F150" i="24"/>
  <c r="E150" i="24"/>
  <c r="D150" i="24"/>
  <c r="C150" i="24"/>
  <c r="H149" i="24"/>
  <c r="G149" i="24"/>
  <c r="F149" i="24"/>
  <c r="E149" i="24"/>
  <c r="D149" i="24"/>
  <c r="C149" i="24"/>
  <c r="H148" i="24"/>
  <c r="G148" i="24"/>
  <c r="F148" i="24"/>
  <c r="E148" i="24"/>
  <c r="D148" i="24"/>
  <c r="C148" i="24"/>
  <c r="H147" i="24"/>
  <c r="G147" i="24"/>
  <c r="F147" i="24"/>
  <c r="E147" i="24"/>
  <c r="D147" i="24"/>
  <c r="C147" i="24"/>
  <c r="H146" i="24"/>
  <c r="G146" i="24"/>
  <c r="F146" i="24"/>
  <c r="E146" i="24"/>
  <c r="D146" i="24"/>
  <c r="C146" i="24"/>
  <c r="H145" i="24"/>
  <c r="G145" i="24"/>
  <c r="F145" i="24"/>
  <c r="E145" i="24"/>
  <c r="D145" i="24"/>
  <c r="C145" i="24"/>
  <c r="H144" i="24"/>
  <c r="G144" i="24"/>
  <c r="F144" i="24"/>
  <c r="E144" i="24"/>
  <c r="D144" i="24"/>
  <c r="C144" i="24"/>
  <c r="H143" i="24"/>
  <c r="G143" i="24"/>
  <c r="F143" i="24"/>
  <c r="E143" i="24"/>
  <c r="D143" i="24"/>
  <c r="C143" i="24"/>
  <c r="H142" i="24"/>
  <c r="G142" i="24"/>
  <c r="F142" i="24"/>
  <c r="E142" i="24"/>
  <c r="D142" i="24"/>
  <c r="C142" i="24"/>
  <c r="H141" i="24"/>
  <c r="G141" i="24"/>
  <c r="F141" i="24"/>
  <c r="E141" i="24"/>
  <c r="D141" i="24"/>
  <c r="C141" i="24"/>
  <c r="H140" i="24"/>
  <c r="G140" i="24"/>
  <c r="F140" i="24"/>
  <c r="E140" i="24"/>
  <c r="D140" i="24"/>
  <c r="C140" i="24"/>
  <c r="H139" i="24"/>
  <c r="G139" i="24"/>
  <c r="F139" i="24"/>
  <c r="E139" i="24"/>
  <c r="D139" i="24"/>
  <c r="C139" i="24"/>
  <c r="H138" i="24"/>
  <c r="G138" i="24"/>
  <c r="F138" i="24"/>
  <c r="E138" i="24"/>
  <c r="D138" i="24"/>
  <c r="C138" i="24"/>
  <c r="H137" i="24"/>
  <c r="G137" i="24"/>
  <c r="F137" i="24"/>
  <c r="E137" i="24"/>
  <c r="D137" i="24"/>
  <c r="C137" i="24"/>
  <c r="H136" i="24"/>
  <c r="G136" i="24"/>
  <c r="F136" i="24"/>
  <c r="E136" i="24"/>
  <c r="D136" i="24"/>
  <c r="C136" i="24"/>
  <c r="H135" i="24"/>
  <c r="G135" i="24"/>
  <c r="F135" i="24"/>
  <c r="E135" i="24"/>
  <c r="D135" i="24"/>
  <c r="C135" i="24"/>
  <c r="H134" i="24"/>
  <c r="G134" i="24"/>
  <c r="F134" i="24"/>
  <c r="E134" i="24"/>
  <c r="D134" i="24"/>
  <c r="C134" i="24"/>
  <c r="H133" i="24"/>
  <c r="G133" i="24"/>
  <c r="F133" i="24"/>
  <c r="E133" i="24"/>
  <c r="D133" i="24"/>
  <c r="C133" i="24"/>
  <c r="H132" i="24"/>
  <c r="G132" i="24"/>
  <c r="F132" i="24"/>
  <c r="E132" i="24"/>
  <c r="D132" i="24"/>
  <c r="C132" i="24"/>
  <c r="H131" i="24"/>
  <c r="G131" i="24"/>
  <c r="F131" i="24"/>
  <c r="E131" i="24"/>
  <c r="D131" i="24"/>
  <c r="C131" i="24"/>
  <c r="H130" i="24"/>
  <c r="G130" i="24"/>
  <c r="F130" i="24"/>
  <c r="E130" i="24"/>
  <c r="D130" i="24"/>
  <c r="C130" i="24"/>
  <c r="H129" i="24"/>
  <c r="G129" i="24"/>
  <c r="F129" i="24"/>
  <c r="E129" i="24"/>
  <c r="D129" i="24"/>
  <c r="C129" i="24"/>
  <c r="H128" i="24"/>
  <c r="G128" i="24"/>
  <c r="F128" i="24"/>
  <c r="E128" i="24"/>
  <c r="D128" i="24"/>
  <c r="C128" i="24"/>
  <c r="H127" i="24"/>
  <c r="G127" i="24"/>
  <c r="F127" i="24"/>
  <c r="E127" i="24"/>
  <c r="D127" i="24"/>
  <c r="C127" i="24"/>
  <c r="H126" i="24"/>
  <c r="G126" i="24"/>
  <c r="F126" i="24"/>
  <c r="E126" i="24"/>
  <c r="D126" i="24"/>
  <c r="C126" i="24"/>
  <c r="H125" i="24"/>
  <c r="G125" i="24"/>
  <c r="F125" i="24"/>
  <c r="E125" i="24"/>
  <c r="D125" i="24"/>
  <c r="C125" i="24"/>
  <c r="H124" i="24"/>
  <c r="G124" i="24"/>
  <c r="F124" i="24"/>
  <c r="E124" i="24"/>
  <c r="D124" i="24"/>
  <c r="C124" i="24"/>
  <c r="H123" i="24"/>
  <c r="G123" i="24"/>
  <c r="F123" i="24"/>
  <c r="E123" i="24"/>
  <c r="D123" i="24"/>
  <c r="C123" i="24"/>
  <c r="H122" i="24"/>
  <c r="G122" i="24"/>
  <c r="F122" i="24"/>
  <c r="E122" i="24"/>
  <c r="D122" i="24"/>
  <c r="C122" i="24"/>
  <c r="H121" i="24"/>
  <c r="G121" i="24"/>
  <c r="F121" i="24"/>
  <c r="E121" i="24"/>
  <c r="D121" i="24"/>
  <c r="C121" i="24"/>
  <c r="H120" i="24"/>
  <c r="G120" i="24"/>
  <c r="F120" i="24"/>
  <c r="E120" i="24"/>
  <c r="D120" i="24"/>
  <c r="C120" i="24"/>
  <c r="H119" i="24"/>
  <c r="G119" i="24"/>
  <c r="F119" i="24"/>
  <c r="E119" i="24"/>
  <c r="D119" i="24"/>
  <c r="C119" i="24"/>
  <c r="H118" i="24"/>
  <c r="G118" i="24"/>
  <c r="F118" i="24"/>
  <c r="E118" i="24"/>
  <c r="D118" i="24"/>
  <c r="C118" i="24"/>
  <c r="H117" i="24"/>
  <c r="G117" i="24"/>
  <c r="F117" i="24"/>
  <c r="E117" i="24"/>
  <c r="D117" i="24"/>
  <c r="C117" i="24"/>
  <c r="H116" i="24"/>
  <c r="G116" i="24"/>
  <c r="F116" i="24"/>
  <c r="E116" i="24"/>
  <c r="D116" i="24"/>
  <c r="C116" i="24"/>
  <c r="H115" i="24"/>
  <c r="G115" i="24"/>
  <c r="F115" i="24"/>
  <c r="E115" i="24"/>
  <c r="D115" i="24"/>
  <c r="C115" i="24"/>
  <c r="H114" i="24"/>
  <c r="G114" i="24"/>
  <c r="F114" i="24"/>
  <c r="E114" i="24"/>
  <c r="D114" i="24"/>
  <c r="C114" i="24"/>
  <c r="H113" i="24"/>
  <c r="G113" i="24"/>
  <c r="F113" i="24"/>
  <c r="E113" i="24"/>
  <c r="D113" i="24"/>
  <c r="C113" i="24"/>
  <c r="H112" i="24"/>
  <c r="G112" i="24"/>
  <c r="F112" i="24"/>
  <c r="E112" i="24"/>
  <c r="D112" i="24"/>
  <c r="C112" i="24"/>
  <c r="H111" i="24"/>
  <c r="G111" i="24"/>
  <c r="F111" i="24"/>
  <c r="E111" i="24"/>
  <c r="D111" i="24"/>
  <c r="C111" i="24"/>
  <c r="H110" i="24"/>
  <c r="G110" i="24"/>
  <c r="F110" i="24"/>
  <c r="E110" i="24"/>
  <c r="D110" i="24"/>
  <c r="C110" i="24"/>
  <c r="H109" i="24"/>
  <c r="G109" i="24"/>
  <c r="F109" i="24"/>
  <c r="E109" i="24"/>
  <c r="D109" i="24"/>
  <c r="C109" i="24"/>
  <c r="H108" i="24"/>
  <c r="G108" i="24"/>
  <c r="F108" i="24"/>
  <c r="E108" i="24"/>
  <c r="D108" i="24"/>
  <c r="C108" i="24"/>
  <c r="H107" i="24"/>
  <c r="G107" i="24"/>
  <c r="F107" i="24"/>
  <c r="E107" i="24"/>
  <c r="D107" i="24"/>
  <c r="C107" i="24"/>
  <c r="H106" i="24"/>
  <c r="G106" i="24"/>
  <c r="F106" i="24"/>
  <c r="E106" i="24"/>
  <c r="D106" i="24"/>
  <c r="C106" i="24"/>
  <c r="H105" i="24"/>
  <c r="G105" i="24"/>
  <c r="F105" i="24"/>
  <c r="E105" i="24"/>
  <c r="D105" i="24"/>
  <c r="C105" i="24"/>
  <c r="H104" i="24"/>
  <c r="G104" i="24"/>
  <c r="F104" i="24"/>
  <c r="E104" i="24"/>
  <c r="D104" i="24"/>
  <c r="C104" i="24"/>
  <c r="H103" i="24"/>
  <c r="G103" i="24"/>
  <c r="F103" i="24"/>
  <c r="E103" i="24"/>
  <c r="D103" i="24"/>
  <c r="C103" i="24"/>
  <c r="H102" i="24"/>
  <c r="G102" i="24"/>
  <c r="F102" i="24"/>
  <c r="E102" i="24"/>
  <c r="D102" i="24"/>
  <c r="C102" i="24"/>
  <c r="H101" i="24"/>
  <c r="G101" i="24"/>
  <c r="F101" i="24"/>
  <c r="E101" i="24"/>
  <c r="D101" i="24"/>
  <c r="C101" i="24"/>
  <c r="H100" i="24"/>
  <c r="G100" i="24"/>
  <c r="F100" i="24"/>
  <c r="E100" i="24"/>
  <c r="D100" i="24"/>
  <c r="C100" i="24"/>
  <c r="H99" i="24"/>
  <c r="G99" i="24"/>
  <c r="F99" i="24"/>
  <c r="E99" i="24"/>
  <c r="D99" i="24"/>
  <c r="C99" i="24"/>
  <c r="H98" i="24"/>
  <c r="G98" i="24"/>
  <c r="F98" i="24"/>
  <c r="E98" i="24"/>
  <c r="D98" i="24"/>
  <c r="C98" i="24"/>
  <c r="H97" i="24"/>
  <c r="G97" i="24"/>
  <c r="F97" i="24"/>
  <c r="E97" i="24"/>
  <c r="D97" i="24"/>
  <c r="C97" i="24"/>
  <c r="H96" i="24"/>
  <c r="G96" i="24"/>
  <c r="F96" i="24"/>
  <c r="E96" i="24"/>
  <c r="D96" i="24"/>
  <c r="C96" i="24"/>
  <c r="H95" i="24"/>
  <c r="G95" i="24"/>
  <c r="F95" i="24"/>
  <c r="E95" i="24"/>
  <c r="D95" i="24"/>
  <c r="C95" i="24"/>
  <c r="H94" i="24"/>
  <c r="G94" i="24"/>
  <c r="F94" i="24"/>
  <c r="E94" i="24"/>
  <c r="D94" i="24"/>
  <c r="C94" i="24"/>
  <c r="H93" i="24"/>
  <c r="G93" i="24"/>
  <c r="F93" i="24"/>
  <c r="E93" i="24"/>
  <c r="D93" i="24"/>
  <c r="C93" i="24"/>
  <c r="H92" i="24"/>
  <c r="G92" i="24"/>
  <c r="F92" i="24"/>
  <c r="E92" i="24"/>
  <c r="D92" i="24"/>
  <c r="C92" i="24"/>
  <c r="H91" i="24"/>
  <c r="G91" i="24"/>
  <c r="F91" i="24"/>
  <c r="E91" i="24"/>
  <c r="D91" i="24"/>
  <c r="C91" i="24"/>
  <c r="H90" i="24"/>
  <c r="G90" i="24"/>
  <c r="F90" i="24"/>
  <c r="E90" i="24"/>
  <c r="D90" i="24"/>
  <c r="C90" i="24"/>
  <c r="H89" i="24"/>
  <c r="G89" i="24"/>
  <c r="F89" i="24"/>
  <c r="E89" i="24"/>
  <c r="D89" i="24"/>
  <c r="C89" i="24"/>
  <c r="H88" i="24"/>
  <c r="G88" i="24"/>
  <c r="F88" i="24"/>
  <c r="E88" i="24"/>
  <c r="D88" i="24"/>
  <c r="C88" i="24"/>
  <c r="H87" i="24"/>
  <c r="G87" i="24"/>
  <c r="F87" i="24"/>
  <c r="E87" i="24"/>
  <c r="D87" i="24"/>
  <c r="C87" i="24"/>
  <c r="H86" i="24"/>
  <c r="G86" i="24"/>
  <c r="F86" i="24"/>
  <c r="E86" i="24"/>
  <c r="D86" i="24"/>
  <c r="C86" i="24"/>
  <c r="H85" i="24"/>
  <c r="G85" i="24"/>
  <c r="F85" i="24"/>
  <c r="E85" i="24"/>
  <c r="D85" i="24"/>
  <c r="C85" i="24"/>
  <c r="H84" i="24"/>
  <c r="G84" i="24"/>
  <c r="F84" i="24"/>
  <c r="E84" i="24"/>
  <c r="D84" i="24"/>
  <c r="C84" i="24"/>
  <c r="H83" i="24"/>
  <c r="G83" i="24"/>
  <c r="F83" i="24"/>
  <c r="E83" i="24"/>
  <c r="D83" i="24"/>
  <c r="C83" i="24"/>
  <c r="H82" i="24"/>
  <c r="G82" i="24"/>
  <c r="F82" i="24"/>
  <c r="E82" i="24"/>
  <c r="D82" i="24"/>
  <c r="C82" i="24"/>
  <c r="H81" i="24"/>
  <c r="G81" i="24"/>
  <c r="F81" i="24"/>
  <c r="E81" i="24"/>
  <c r="D81" i="24"/>
  <c r="C81" i="24"/>
  <c r="H80" i="24"/>
  <c r="G80" i="24"/>
  <c r="F80" i="24"/>
  <c r="E80" i="24"/>
  <c r="D80" i="24"/>
  <c r="C80" i="24"/>
  <c r="H79" i="24"/>
  <c r="G79" i="24"/>
  <c r="F79" i="24"/>
  <c r="E79" i="24"/>
  <c r="D79" i="24"/>
  <c r="C79" i="24"/>
  <c r="H78" i="24"/>
  <c r="G78" i="24"/>
  <c r="F78" i="24"/>
  <c r="E78" i="24"/>
  <c r="D78" i="24"/>
  <c r="C78" i="24"/>
  <c r="H77" i="24"/>
  <c r="G77" i="24"/>
  <c r="F77" i="24"/>
  <c r="E77" i="24"/>
  <c r="D77" i="24"/>
  <c r="C77" i="24"/>
  <c r="H76" i="24"/>
  <c r="G76" i="24"/>
  <c r="F76" i="24"/>
  <c r="E76" i="24"/>
  <c r="D76" i="24"/>
  <c r="C76" i="24"/>
  <c r="H75" i="24"/>
  <c r="G75" i="24"/>
  <c r="F75" i="24"/>
  <c r="E75" i="24"/>
  <c r="D75" i="24"/>
  <c r="C75" i="24"/>
  <c r="H74" i="24"/>
  <c r="G74" i="24"/>
  <c r="F74" i="24"/>
  <c r="E74" i="24"/>
  <c r="D74" i="24"/>
  <c r="C74" i="24"/>
  <c r="H73" i="24"/>
  <c r="G73" i="24"/>
  <c r="F73" i="24"/>
  <c r="E73" i="24"/>
  <c r="D73" i="24"/>
  <c r="C73" i="24"/>
  <c r="H72" i="24"/>
  <c r="G72" i="24"/>
  <c r="F72" i="24"/>
  <c r="E72" i="24"/>
  <c r="D72" i="24"/>
  <c r="C72" i="24"/>
  <c r="H71" i="24"/>
  <c r="G71" i="24"/>
  <c r="F71" i="24"/>
  <c r="E71" i="24"/>
  <c r="D71" i="24"/>
  <c r="C71" i="24"/>
  <c r="H70" i="24"/>
  <c r="G70" i="24"/>
  <c r="F70" i="24"/>
  <c r="E70" i="24"/>
  <c r="D70" i="24"/>
  <c r="C70" i="24"/>
  <c r="H69" i="24"/>
  <c r="G69" i="24"/>
  <c r="F69" i="24"/>
  <c r="E69" i="24"/>
  <c r="D69" i="24"/>
  <c r="C69" i="24"/>
  <c r="H68" i="24"/>
  <c r="G68" i="24"/>
  <c r="F68" i="24"/>
  <c r="E68" i="24"/>
  <c r="D68" i="24"/>
  <c r="C68" i="24"/>
  <c r="H67" i="24"/>
  <c r="G67" i="24"/>
  <c r="F67" i="24"/>
  <c r="E67" i="24"/>
  <c r="D67" i="24"/>
  <c r="C67" i="24"/>
  <c r="H66" i="24"/>
  <c r="G66" i="24"/>
  <c r="F66" i="24"/>
  <c r="E66" i="24"/>
  <c r="D66" i="24"/>
  <c r="C66" i="24"/>
  <c r="H65" i="24"/>
  <c r="G65" i="24"/>
  <c r="F65" i="24"/>
  <c r="E65" i="24"/>
  <c r="D65" i="24"/>
  <c r="C65" i="24"/>
  <c r="H64" i="24"/>
  <c r="G64" i="24"/>
  <c r="F64" i="24"/>
  <c r="E64" i="24"/>
  <c r="D64" i="24"/>
  <c r="C64" i="24"/>
  <c r="H63" i="24"/>
  <c r="G63" i="24"/>
  <c r="F63" i="24"/>
  <c r="E63" i="24"/>
  <c r="D63" i="24"/>
  <c r="C63" i="24"/>
  <c r="H62" i="24"/>
  <c r="G62" i="24"/>
  <c r="F62" i="24"/>
  <c r="E62" i="24"/>
  <c r="D62" i="24"/>
  <c r="C62" i="24"/>
  <c r="H61" i="24"/>
  <c r="G61" i="24"/>
  <c r="F61" i="24"/>
  <c r="E61" i="24"/>
  <c r="D61" i="24"/>
  <c r="C61" i="24"/>
  <c r="H60" i="24"/>
  <c r="G60" i="24"/>
  <c r="F60" i="24"/>
  <c r="E60" i="24"/>
  <c r="D60" i="24"/>
  <c r="C60" i="24"/>
  <c r="H59" i="24"/>
  <c r="G59" i="24"/>
  <c r="F59" i="24"/>
  <c r="E59" i="24"/>
  <c r="D59" i="24"/>
  <c r="C59" i="24"/>
  <c r="H58" i="24"/>
  <c r="G58" i="24"/>
  <c r="F58" i="24"/>
  <c r="E58" i="24"/>
  <c r="D58" i="24"/>
  <c r="C58" i="24"/>
  <c r="H57" i="24"/>
  <c r="G57" i="24"/>
  <c r="F57" i="24"/>
  <c r="E57" i="24"/>
  <c r="D57" i="24"/>
  <c r="C57" i="24"/>
  <c r="H56" i="24"/>
  <c r="G56" i="24"/>
  <c r="F56" i="24"/>
  <c r="E56" i="24"/>
  <c r="D56" i="24"/>
  <c r="C56" i="24"/>
  <c r="H55" i="24"/>
  <c r="G55" i="24"/>
  <c r="F55" i="24"/>
  <c r="E55" i="24"/>
  <c r="D55" i="24"/>
  <c r="C55" i="24"/>
  <c r="H54" i="24"/>
  <c r="G54" i="24"/>
  <c r="F54" i="24"/>
  <c r="E54" i="24"/>
  <c r="D54" i="24"/>
  <c r="C54" i="24"/>
  <c r="H53" i="24"/>
  <c r="G53" i="24"/>
  <c r="F53" i="24"/>
  <c r="E53" i="24"/>
  <c r="D53" i="24"/>
  <c r="C53" i="24"/>
  <c r="H52" i="24"/>
  <c r="G52" i="24"/>
  <c r="F52" i="24"/>
  <c r="E52" i="24"/>
  <c r="D52" i="24"/>
  <c r="C52" i="24"/>
  <c r="H51" i="24"/>
  <c r="G51" i="24"/>
  <c r="F51" i="24"/>
  <c r="E51" i="24"/>
  <c r="D51" i="24"/>
  <c r="C51" i="24"/>
  <c r="H50" i="24"/>
  <c r="G50" i="24"/>
  <c r="F50" i="24"/>
  <c r="E50" i="24"/>
  <c r="D50" i="24"/>
  <c r="C50" i="24"/>
  <c r="H49" i="24"/>
  <c r="G49" i="24"/>
  <c r="F49" i="24"/>
  <c r="E49" i="24"/>
  <c r="D49" i="24"/>
  <c r="C49" i="24"/>
  <c r="H48" i="24"/>
  <c r="G48" i="24"/>
  <c r="F48" i="24"/>
  <c r="E48" i="24"/>
  <c r="D48" i="24"/>
  <c r="C48" i="24"/>
  <c r="H47" i="24"/>
  <c r="G47" i="24"/>
  <c r="F47" i="24"/>
  <c r="E47" i="24"/>
  <c r="D47" i="24"/>
  <c r="C47" i="24"/>
  <c r="H46" i="24"/>
  <c r="G46" i="24"/>
  <c r="F46" i="24"/>
  <c r="E46" i="24"/>
  <c r="D46" i="24"/>
  <c r="C46" i="24"/>
  <c r="H45" i="24"/>
  <c r="G45" i="24"/>
  <c r="F45" i="24"/>
  <c r="E45" i="24"/>
  <c r="D45" i="24"/>
  <c r="C45" i="24"/>
  <c r="H44" i="24"/>
  <c r="G44" i="24"/>
  <c r="F44" i="24"/>
  <c r="E44" i="24"/>
  <c r="D44" i="24"/>
  <c r="C44" i="24"/>
  <c r="H43" i="24"/>
  <c r="G43" i="24"/>
  <c r="F43" i="24"/>
  <c r="E43" i="24"/>
  <c r="D43" i="24"/>
  <c r="C43" i="24"/>
  <c r="H42" i="24"/>
  <c r="G42" i="24"/>
  <c r="F42" i="24"/>
  <c r="E42" i="24"/>
  <c r="D42" i="24"/>
  <c r="C42" i="24"/>
  <c r="H41" i="24"/>
  <c r="G41" i="24"/>
  <c r="F41" i="24"/>
  <c r="E41" i="24"/>
  <c r="D41" i="24"/>
  <c r="C41" i="24"/>
  <c r="H40" i="24"/>
  <c r="G40" i="24"/>
  <c r="F40" i="24"/>
  <c r="E40" i="24"/>
  <c r="D40" i="24"/>
  <c r="C40" i="24"/>
  <c r="H39" i="24"/>
  <c r="G39" i="24"/>
  <c r="F39" i="24"/>
  <c r="E39" i="24"/>
  <c r="D39" i="24"/>
  <c r="C39" i="24"/>
  <c r="H38" i="24"/>
  <c r="G38" i="24"/>
  <c r="F38" i="24"/>
  <c r="E38" i="24"/>
  <c r="D38" i="24"/>
  <c r="C38" i="24"/>
  <c r="H37" i="24"/>
  <c r="G37" i="24"/>
  <c r="F37" i="24"/>
  <c r="E37" i="24"/>
  <c r="D37" i="24"/>
  <c r="C37" i="24"/>
  <c r="H36" i="24"/>
  <c r="G36" i="24"/>
  <c r="F36" i="24"/>
  <c r="E36" i="24"/>
  <c r="D36" i="24"/>
  <c r="C36" i="24"/>
  <c r="H35" i="24"/>
  <c r="G35" i="24"/>
  <c r="F35" i="24"/>
  <c r="E35" i="24"/>
  <c r="D35" i="24"/>
  <c r="C35" i="24"/>
  <c r="H34" i="24"/>
  <c r="G34" i="24"/>
  <c r="F34" i="24"/>
  <c r="E34" i="24"/>
  <c r="D34" i="24"/>
  <c r="C34" i="24"/>
  <c r="H33" i="24"/>
  <c r="G33" i="24"/>
  <c r="F33" i="24"/>
  <c r="E33" i="24"/>
  <c r="D33" i="24"/>
  <c r="C33" i="24"/>
  <c r="H32" i="24"/>
  <c r="G32" i="24"/>
  <c r="F32" i="24"/>
  <c r="E32" i="24"/>
  <c r="D32" i="24"/>
  <c r="C32" i="24"/>
  <c r="H31" i="24"/>
  <c r="G31" i="24"/>
  <c r="F31" i="24"/>
  <c r="E31" i="24"/>
  <c r="D31" i="24"/>
  <c r="C31" i="24"/>
  <c r="H30" i="24"/>
  <c r="G30" i="24"/>
  <c r="F30" i="24"/>
  <c r="E30" i="24"/>
  <c r="D30" i="24"/>
  <c r="C30" i="24"/>
  <c r="H29" i="24"/>
  <c r="G29" i="24"/>
  <c r="F29" i="24"/>
  <c r="E29" i="24"/>
  <c r="D29" i="24"/>
  <c r="C29" i="24"/>
  <c r="H28" i="24"/>
  <c r="G28" i="24"/>
  <c r="F28" i="24"/>
  <c r="E28" i="24"/>
  <c r="D28" i="24"/>
  <c r="C28" i="24"/>
  <c r="H27" i="24"/>
  <c r="G27" i="24"/>
  <c r="F27" i="24"/>
  <c r="E27" i="24"/>
  <c r="D27" i="24"/>
  <c r="C27" i="24"/>
  <c r="H26" i="24"/>
  <c r="G26" i="24"/>
  <c r="F26" i="24"/>
  <c r="E26" i="24"/>
  <c r="D26" i="24"/>
  <c r="C26" i="24"/>
  <c r="H25" i="24"/>
  <c r="G25" i="24"/>
  <c r="F25" i="24"/>
  <c r="E25" i="24"/>
  <c r="D25" i="24"/>
  <c r="C25" i="24"/>
  <c r="H24" i="24"/>
  <c r="G24" i="24"/>
  <c r="F24" i="24"/>
  <c r="E24" i="24"/>
  <c r="D24" i="24"/>
  <c r="C24" i="24"/>
  <c r="H23" i="24"/>
  <c r="G23" i="24"/>
  <c r="F23" i="24"/>
  <c r="E23" i="24"/>
  <c r="D23" i="24"/>
  <c r="C23" i="24"/>
  <c r="H22" i="24"/>
  <c r="G22" i="24"/>
  <c r="F22" i="24"/>
  <c r="E22" i="24"/>
  <c r="D22" i="24"/>
  <c r="C22" i="24"/>
  <c r="H21" i="24"/>
  <c r="G21" i="24"/>
  <c r="F21" i="24"/>
  <c r="E21" i="24"/>
  <c r="D21" i="24"/>
  <c r="C21" i="24"/>
  <c r="H20" i="24"/>
  <c r="G20" i="24"/>
  <c r="F20" i="24"/>
  <c r="E20" i="24"/>
  <c r="D20" i="24"/>
  <c r="C20" i="24"/>
  <c r="H19" i="24"/>
  <c r="G19" i="24"/>
  <c r="F19" i="24"/>
  <c r="E19" i="24"/>
  <c r="D19" i="24"/>
  <c r="C19" i="24"/>
  <c r="H18" i="24"/>
  <c r="G18" i="24"/>
  <c r="F18" i="24"/>
  <c r="E18" i="24"/>
  <c r="D18" i="24"/>
  <c r="C18" i="24"/>
  <c r="H17" i="24"/>
  <c r="G17" i="24"/>
  <c r="F17" i="24"/>
  <c r="E17" i="24"/>
  <c r="D17" i="24"/>
  <c r="C17" i="24"/>
  <c r="H16" i="24"/>
  <c r="G16" i="24"/>
  <c r="F16" i="24"/>
  <c r="E16" i="24"/>
  <c r="D16" i="24"/>
  <c r="C16" i="24"/>
  <c r="H15" i="24"/>
  <c r="G15" i="24"/>
  <c r="F15" i="24"/>
  <c r="E15" i="24"/>
  <c r="D15" i="24"/>
  <c r="C15" i="24"/>
  <c r="H14" i="24"/>
  <c r="G14" i="24"/>
  <c r="F14" i="24"/>
  <c r="E14" i="24"/>
  <c r="D14" i="24"/>
  <c r="C14" i="24"/>
  <c r="C21" i="12"/>
  <c r="D21" i="12"/>
  <c r="E21" i="12"/>
  <c r="C22" i="12"/>
  <c r="D22" i="12"/>
  <c r="E22" i="12"/>
  <c r="C23" i="12"/>
  <c r="D23" i="12"/>
  <c r="E23" i="12"/>
  <c r="C24" i="12"/>
  <c r="D24" i="12"/>
  <c r="E24" i="12"/>
  <c r="C25" i="12"/>
  <c r="D25" i="12"/>
  <c r="E25" i="12"/>
  <c r="C26" i="12"/>
  <c r="D26" i="12"/>
  <c r="E26" i="12"/>
  <c r="C27" i="12"/>
  <c r="D27" i="12"/>
  <c r="E27" i="12"/>
  <c r="C28" i="12"/>
  <c r="D28" i="12"/>
  <c r="E28" i="12"/>
  <c r="C29" i="12"/>
  <c r="D29" i="12"/>
  <c r="E29" i="12"/>
  <c r="C30" i="12"/>
  <c r="D30" i="12"/>
  <c r="E30" i="12"/>
  <c r="C31" i="12"/>
  <c r="D31" i="12"/>
  <c r="E31" i="12"/>
  <c r="C32" i="12"/>
  <c r="D32" i="12"/>
  <c r="E32" i="12"/>
  <c r="C33" i="12"/>
  <c r="D33" i="12"/>
  <c r="E33" i="12"/>
  <c r="C34" i="12"/>
  <c r="D34" i="12"/>
  <c r="E34" i="12"/>
  <c r="C35" i="12"/>
  <c r="D35" i="12"/>
  <c r="E35" i="12"/>
  <c r="C36" i="12"/>
  <c r="D36" i="12"/>
  <c r="E36" i="12"/>
  <c r="C37" i="12"/>
  <c r="D37" i="12"/>
  <c r="E37" i="12"/>
  <c r="C38" i="12"/>
  <c r="D38" i="12"/>
  <c r="E38" i="12"/>
  <c r="C39" i="12"/>
  <c r="D39" i="12"/>
  <c r="E39" i="12"/>
  <c r="C40" i="12"/>
  <c r="D40" i="12"/>
  <c r="E40" i="12"/>
  <c r="C41" i="12"/>
  <c r="D41" i="12"/>
  <c r="E41" i="12"/>
  <c r="C42" i="12"/>
  <c r="D42" i="12"/>
  <c r="E42" i="12"/>
  <c r="C43" i="12"/>
  <c r="D43" i="12"/>
  <c r="E43" i="12"/>
  <c r="C44" i="12"/>
  <c r="D44" i="12"/>
  <c r="E44" i="12"/>
  <c r="C45" i="12"/>
  <c r="D45" i="12"/>
  <c r="E45" i="12"/>
  <c r="C46" i="12"/>
  <c r="D46" i="12"/>
  <c r="E46" i="12"/>
  <c r="C47" i="12"/>
  <c r="D47" i="12"/>
  <c r="E47" i="12"/>
  <c r="C48" i="12"/>
  <c r="D48" i="12"/>
  <c r="E48" i="12"/>
  <c r="C49" i="12"/>
  <c r="D49" i="12"/>
  <c r="E49" i="12"/>
  <c r="C50" i="12"/>
  <c r="D50" i="12"/>
  <c r="E50" i="12"/>
  <c r="C51" i="12"/>
  <c r="D51" i="12"/>
  <c r="E51" i="12"/>
  <c r="C52" i="12"/>
  <c r="D52" i="12"/>
  <c r="E52" i="12"/>
  <c r="C53" i="12"/>
  <c r="D53" i="12"/>
  <c r="E53" i="12"/>
  <c r="C54" i="12"/>
  <c r="D54" i="12"/>
  <c r="E54" i="12"/>
  <c r="C55" i="12"/>
  <c r="D55" i="12"/>
  <c r="E55" i="12"/>
  <c r="C56" i="12"/>
  <c r="D56" i="12"/>
  <c r="E56" i="12"/>
  <c r="C57" i="12"/>
  <c r="D57" i="12"/>
  <c r="E57" i="12"/>
  <c r="C58" i="12"/>
  <c r="D58" i="12"/>
  <c r="E58" i="12"/>
  <c r="C59" i="12"/>
  <c r="D59" i="12"/>
  <c r="E59" i="12"/>
  <c r="C60" i="12"/>
  <c r="D60" i="12"/>
  <c r="E60" i="12"/>
  <c r="C61" i="12"/>
  <c r="D61" i="12"/>
  <c r="E61" i="12"/>
  <c r="C62" i="12"/>
  <c r="D62" i="12"/>
  <c r="E62" i="12"/>
  <c r="C63" i="12"/>
  <c r="D63" i="12"/>
  <c r="E63" i="12"/>
  <c r="C64" i="12"/>
  <c r="D64" i="12"/>
  <c r="E64" i="12"/>
  <c r="C65" i="12"/>
  <c r="D65" i="12"/>
  <c r="E65" i="12"/>
  <c r="C66" i="12"/>
  <c r="D66" i="12"/>
  <c r="E66" i="12"/>
  <c r="C67" i="12"/>
  <c r="D67" i="12"/>
  <c r="E67" i="12"/>
  <c r="C68" i="12"/>
  <c r="D68" i="12"/>
  <c r="E68" i="12"/>
  <c r="C69" i="12"/>
  <c r="D69" i="12"/>
  <c r="E69" i="12"/>
  <c r="C70" i="12"/>
  <c r="D70" i="12"/>
  <c r="E70" i="12"/>
  <c r="C71" i="12"/>
  <c r="D71" i="12"/>
  <c r="E71" i="12"/>
  <c r="C72" i="12"/>
  <c r="D72" i="12"/>
  <c r="E72" i="12"/>
  <c r="C73" i="12"/>
  <c r="D73" i="12"/>
  <c r="E73" i="12"/>
  <c r="C74" i="12"/>
  <c r="D74" i="12"/>
  <c r="E74" i="12"/>
  <c r="C75" i="12"/>
  <c r="D75" i="12"/>
  <c r="E75" i="12"/>
  <c r="C76" i="12"/>
  <c r="D76" i="12"/>
  <c r="E76" i="12"/>
  <c r="C77" i="12"/>
  <c r="D77" i="12"/>
  <c r="E77" i="12"/>
  <c r="C78" i="12"/>
  <c r="D78" i="12"/>
  <c r="E78" i="12"/>
  <c r="C79" i="12"/>
  <c r="D79" i="12"/>
  <c r="E79" i="12"/>
  <c r="C80" i="12"/>
  <c r="D80" i="12"/>
  <c r="E80" i="12"/>
  <c r="C81" i="12"/>
  <c r="D81" i="12"/>
  <c r="E81" i="12"/>
  <c r="C82" i="12"/>
  <c r="D82" i="12"/>
  <c r="E82" i="12"/>
  <c r="C83" i="12"/>
  <c r="D83" i="12"/>
  <c r="E83" i="12"/>
  <c r="C84" i="12"/>
  <c r="D84" i="12"/>
  <c r="E84" i="12"/>
  <c r="C85" i="12"/>
  <c r="D85" i="12"/>
  <c r="E85" i="12"/>
  <c r="C86" i="12"/>
  <c r="D86" i="12"/>
  <c r="E86" i="12"/>
  <c r="C87" i="12"/>
  <c r="D87" i="12"/>
  <c r="E87" i="12"/>
  <c r="C88" i="12"/>
  <c r="D88" i="12"/>
  <c r="E88" i="12"/>
  <c r="C89" i="12"/>
  <c r="D89" i="12"/>
  <c r="E89" i="12"/>
  <c r="C90" i="12"/>
  <c r="D90" i="12"/>
  <c r="E90" i="12"/>
  <c r="C91" i="12"/>
  <c r="D91" i="12"/>
  <c r="E91" i="12"/>
  <c r="C92" i="12"/>
  <c r="D92" i="12"/>
  <c r="E92" i="12"/>
  <c r="C93" i="12"/>
  <c r="D93" i="12"/>
  <c r="E93" i="12"/>
  <c r="C94" i="12"/>
  <c r="D94" i="12"/>
  <c r="E94" i="12"/>
  <c r="C95" i="12"/>
  <c r="D95" i="12"/>
  <c r="E95" i="12"/>
  <c r="C96" i="12"/>
  <c r="D96" i="12"/>
  <c r="E96" i="12"/>
  <c r="C97" i="12"/>
  <c r="D97" i="12"/>
  <c r="E97" i="12"/>
  <c r="C98" i="12"/>
  <c r="D98" i="12"/>
  <c r="E98" i="12"/>
  <c r="C99" i="12"/>
  <c r="D99" i="12"/>
  <c r="E99" i="12"/>
  <c r="C100" i="12"/>
  <c r="D100" i="12"/>
  <c r="E100" i="12"/>
  <c r="C101" i="12"/>
  <c r="D101" i="12"/>
  <c r="E101" i="12"/>
  <c r="C102" i="12"/>
  <c r="D102" i="12"/>
  <c r="E102" i="12"/>
  <c r="C103" i="12"/>
  <c r="D103" i="12"/>
  <c r="E103" i="12"/>
  <c r="C104" i="12"/>
  <c r="D104" i="12"/>
  <c r="E104" i="12"/>
  <c r="C105" i="12"/>
  <c r="D105" i="12"/>
  <c r="E105" i="12"/>
  <c r="C106" i="12"/>
  <c r="D106" i="12"/>
  <c r="E106" i="12"/>
  <c r="C107" i="12"/>
  <c r="D107" i="12"/>
  <c r="E107" i="12"/>
  <c r="C108" i="12"/>
  <c r="D108" i="12"/>
  <c r="E108" i="12"/>
  <c r="C109" i="12"/>
  <c r="D109" i="12"/>
  <c r="E109" i="12"/>
  <c r="C110" i="12"/>
  <c r="D110" i="12"/>
  <c r="E110" i="12"/>
  <c r="C111" i="12"/>
  <c r="D111" i="12"/>
  <c r="E111" i="12"/>
  <c r="C112" i="12"/>
  <c r="D112" i="12"/>
  <c r="E112" i="12"/>
  <c r="C113" i="12"/>
  <c r="D113" i="12"/>
  <c r="E113" i="12"/>
  <c r="C114" i="12"/>
  <c r="D114" i="12"/>
  <c r="E114" i="12"/>
  <c r="C115" i="12"/>
  <c r="D115" i="12"/>
  <c r="E115" i="12"/>
  <c r="C116" i="12"/>
  <c r="D116" i="12"/>
  <c r="E116" i="12"/>
  <c r="C117" i="12"/>
  <c r="D117" i="12"/>
  <c r="E117" i="12"/>
  <c r="C118" i="12"/>
  <c r="D118" i="12"/>
  <c r="E118" i="12"/>
  <c r="C119" i="12"/>
  <c r="D119" i="12"/>
  <c r="E119" i="12"/>
  <c r="C120" i="12"/>
  <c r="D120" i="12"/>
  <c r="E120" i="12"/>
  <c r="C121" i="12"/>
  <c r="D121" i="12"/>
  <c r="E121" i="12"/>
  <c r="C122" i="12"/>
  <c r="D122" i="12"/>
  <c r="E122" i="12"/>
  <c r="C123" i="12"/>
  <c r="D123" i="12"/>
  <c r="E123" i="12"/>
  <c r="C124" i="12"/>
  <c r="D124" i="12"/>
  <c r="E124" i="12"/>
  <c r="C125" i="12"/>
  <c r="D125" i="12"/>
  <c r="E125" i="12"/>
  <c r="C126" i="12"/>
  <c r="D126" i="12"/>
  <c r="E126" i="12"/>
  <c r="C127" i="12"/>
  <c r="D127" i="12"/>
  <c r="E127" i="12"/>
  <c r="C128" i="12"/>
  <c r="D128" i="12"/>
  <c r="E128" i="12"/>
  <c r="C129" i="12"/>
  <c r="D129" i="12"/>
  <c r="E129" i="12"/>
  <c r="C130" i="12"/>
  <c r="D130" i="12"/>
  <c r="E130" i="12"/>
  <c r="C131" i="12"/>
  <c r="D131" i="12"/>
  <c r="E131" i="12"/>
  <c r="C132" i="12"/>
  <c r="D132" i="12"/>
  <c r="E132" i="12"/>
  <c r="C133" i="12"/>
  <c r="D133" i="12"/>
  <c r="E133" i="12"/>
  <c r="C134" i="12"/>
  <c r="D134" i="12"/>
  <c r="E134" i="12"/>
  <c r="C135" i="12"/>
  <c r="D135" i="12"/>
  <c r="E135" i="12"/>
  <c r="C136" i="12"/>
  <c r="D136" i="12"/>
  <c r="E136" i="12"/>
  <c r="C137" i="12"/>
  <c r="D137" i="12"/>
  <c r="E137" i="12"/>
  <c r="C138" i="12"/>
  <c r="D138" i="12"/>
  <c r="E138" i="12"/>
  <c r="C139" i="12"/>
  <c r="D139" i="12"/>
  <c r="E139" i="12"/>
  <c r="C140" i="12"/>
  <c r="D140" i="12"/>
  <c r="E140" i="12"/>
  <c r="C141" i="12"/>
  <c r="D141" i="12"/>
  <c r="E141" i="12"/>
  <c r="C142" i="12"/>
  <c r="D142" i="12"/>
  <c r="E142" i="12"/>
  <c r="C143" i="12"/>
  <c r="D143" i="12"/>
  <c r="E143" i="12"/>
  <c r="C144" i="12"/>
  <c r="D144" i="12"/>
  <c r="E144" i="12"/>
  <c r="C145" i="12"/>
  <c r="D145" i="12"/>
  <c r="E145" i="12"/>
  <c r="C146" i="12"/>
  <c r="D146" i="12"/>
  <c r="E146" i="12"/>
  <c r="C147" i="12"/>
  <c r="D147" i="12"/>
  <c r="E147" i="12"/>
  <c r="C148" i="12"/>
  <c r="D148" i="12"/>
  <c r="E148" i="12"/>
  <c r="C149" i="12"/>
  <c r="D149" i="12"/>
  <c r="E149" i="12"/>
  <c r="C150" i="12"/>
  <c r="D150" i="12"/>
  <c r="E150" i="12"/>
  <c r="C151" i="12"/>
  <c r="D151" i="12"/>
  <c r="E151" i="12"/>
  <c r="C152" i="12"/>
  <c r="D152" i="12"/>
  <c r="E152" i="12"/>
  <c r="C153" i="12"/>
  <c r="D153" i="12"/>
  <c r="E153" i="12"/>
  <c r="C154" i="12"/>
  <c r="D154" i="12"/>
  <c r="E154" i="12"/>
  <c r="C155" i="12"/>
  <c r="D155" i="12"/>
  <c r="E155" i="12"/>
  <c r="C156" i="12"/>
  <c r="D156" i="12"/>
  <c r="E156" i="12"/>
  <c r="C157" i="12"/>
  <c r="D157" i="12"/>
  <c r="E157" i="12"/>
  <c r="C158" i="12"/>
  <c r="D158" i="12"/>
  <c r="E158" i="12"/>
  <c r="C159" i="12"/>
  <c r="D159" i="12"/>
  <c r="E159" i="12"/>
  <c r="C160" i="12"/>
  <c r="D160" i="12"/>
  <c r="E160" i="12"/>
  <c r="C161" i="12"/>
  <c r="D161" i="12"/>
  <c r="E161" i="12"/>
  <c r="C162" i="12"/>
  <c r="D162" i="12"/>
  <c r="E162" i="12"/>
  <c r="C163" i="12"/>
  <c r="D163" i="12"/>
  <c r="E163" i="12"/>
  <c r="C164" i="12"/>
  <c r="D164" i="12"/>
  <c r="E164" i="12"/>
  <c r="C165" i="12"/>
  <c r="D165" i="12"/>
  <c r="E165" i="12"/>
  <c r="C166" i="12"/>
  <c r="D166" i="12"/>
  <c r="E166" i="12"/>
  <c r="C167" i="12"/>
  <c r="D167" i="12"/>
  <c r="E167" i="12"/>
  <c r="C168" i="12"/>
  <c r="D168" i="12"/>
  <c r="E168" i="12"/>
  <c r="C169" i="12"/>
  <c r="D169" i="12"/>
  <c r="E169" i="12"/>
  <c r="C170" i="12"/>
  <c r="D170" i="12"/>
  <c r="E170" i="12"/>
  <c r="C171" i="12"/>
  <c r="D171" i="12"/>
  <c r="E171" i="12"/>
  <c r="C172" i="12"/>
  <c r="D172" i="12"/>
  <c r="E172" i="12"/>
  <c r="C173" i="12"/>
  <c r="D173" i="12"/>
  <c r="E173" i="12"/>
  <c r="C174" i="12"/>
  <c r="D174" i="12"/>
  <c r="E174" i="12"/>
  <c r="C175" i="12"/>
  <c r="D175" i="12"/>
  <c r="E175" i="12"/>
  <c r="C176" i="12"/>
  <c r="D176" i="12"/>
  <c r="E176" i="12"/>
  <c r="C177" i="12"/>
  <c r="D177" i="12"/>
  <c r="E177" i="12"/>
  <c r="C178" i="12"/>
  <c r="D178" i="12"/>
  <c r="E178" i="12"/>
  <c r="C179" i="12"/>
  <c r="D179" i="12"/>
  <c r="E179" i="12"/>
  <c r="C180" i="12"/>
  <c r="D180" i="12"/>
  <c r="E180" i="12"/>
  <c r="C181" i="12"/>
  <c r="D181" i="12"/>
  <c r="E181" i="12"/>
  <c r="C182" i="12"/>
  <c r="D182" i="12"/>
  <c r="E182" i="12"/>
  <c r="C183" i="12"/>
  <c r="D183" i="12"/>
  <c r="E183" i="12"/>
  <c r="C184" i="12"/>
  <c r="D184" i="12"/>
  <c r="E184" i="12"/>
  <c r="C185" i="12"/>
  <c r="D185" i="12"/>
  <c r="E185" i="12"/>
  <c r="C186" i="12"/>
  <c r="D186" i="12"/>
  <c r="E186" i="12"/>
  <c r="C187" i="12"/>
  <c r="D187" i="12"/>
  <c r="E187" i="12"/>
  <c r="C188" i="12"/>
  <c r="D188" i="12"/>
  <c r="E188" i="12"/>
  <c r="C189" i="12"/>
  <c r="D189" i="12"/>
  <c r="E189" i="12"/>
  <c r="C190" i="12"/>
  <c r="D190" i="12"/>
  <c r="E190" i="12"/>
  <c r="C191" i="12"/>
  <c r="D191" i="12"/>
  <c r="E191" i="12"/>
  <c r="C192" i="12"/>
  <c r="E192" i="12"/>
  <c r="C193" i="12"/>
  <c r="D193" i="12"/>
  <c r="E193" i="12"/>
  <c r="C194" i="12"/>
  <c r="D194" i="12"/>
  <c r="E194" i="12"/>
  <c r="C195" i="12"/>
  <c r="D195" i="12"/>
  <c r="E195" i="12"/>
  <c r="C196" i="12"/>
  <c r="D196" i="12"/>
  <c r="E196" i="12"/>
  <c r="C197" i="12"/>
  <c r="D197" i="12"/>
  <c r="E197" i="12"/>
  <c r="C198" i="12"/>
  <c r="D198" i="12"/>
  <c r="E198" i="12"/>
  <c r="C199" i="12"/>
  <c r="D199" i="12"/>
  <c r="E199" i="12"/>
  <c r="C200" i="12"/>
  <c r="D200" i="12"/>
  <c r="E200" i="12"/>
  <c r="C201" i="12"/>
  <c r="D201" i="12"/>
  <c r="E201" i="12"/>
  <c r="C202" i="12"/>
  <c r="D202" i="12"/>
  <c r="E202" i="12"/>
  <c r="C203" i="12"/>
  <c r="D203" i="12"/>
  <c r="E203" i="12"/>
  <c r="C204" i="12"/>
  <c r="D204" i="12"/>
  <c r="E204" i="12"/>
  <c r="C205" i="12"/>
  <c r="D205" i="12"/>
  <c r="E205" i="12"/>
  <c r="C206" i="12"/>
  <c r="D206" i="12"/>
  <c r="E206" i="12"/>
  <c r="C207" i="12"/>
  <c r="D207" i="12"/>
  <c r="E207" i="12"/>
  <c r="C208" i="12"/>
  <c r="D208" i="12"/>
  <c r="E208" i="12"/>
  <c r="C209" i="12"/>
  <c r="D209" i="12"/>
  <c r="E209" i="12"/>
  <c r="C210" i="12"/>
  <c r="D210" i="12"/>
  <c r="E210" i="12"/>
  <c r="C211" i="12"/>
  <c r="D211" i="12"/>
  <c r="E211" i="12"/>
  <c r="C212" i="12"/>
  <c r="D212" i="12"/>
  <c r="E212" i="12"/>
  <c r="C213" i="12"/>
  <c r="D213" i="12"/>
  <c r="E213" i="12"/>
  <c r="C214" i="12"/>
  <c r="D214" i="12"/>
  <c r="E214" i="12"/>
  <c r="C215" i="12"/>
  <c r="D215" i="12"/>
  <c r="E215" i="12"/>
  <c r="C216" i="12"/>
  <c r="D216" i="12"/>
  <c r="E216" i="12"/>
  <c r="C217" i="12"/>
  <c r="D217" i="12"/>
  <c r="E217" i="12"/>
  <c r="C218" i="12"/>
  <c r="D218" i="12"/>
  <c r="E218" i="12"/>
  <c r="C219" i="12"/>
  <c r="D219" i="12"/>
  <c r="E219" i="12"/>
  <c r="C220" i="12"/>
  <c r="D220" i="12"/>
  <c r="E220" i="12"/>
  <c r="C221" i="12"/>
  <c r="D221" i="12"/>
  <c r="E221" i="12"/>
  <c r="C222" i="12"/>
  <c r="D222" i="12"/>
  <c r="E222" i="12"/>
  <c r="C223" i="12"/>
  <c r="D223" i="12"/>
  <c r="E223" i="12"/>
  <c r="C224" i="12"/>
  <c r="D224" i="12"/>
  <c r="E224" i="12"/>
  <c r="C225" i="12"/>
  <c r="D225" i="12"/>
  <c r="E225" i="12"/>
  <c r="C226" i="12"/>
  <c r="D226" i="12"/>
  <c r="E226" i="12"/>
  <c r="C227" i="12"/>
  <c r="D227" i="12"/>
  <c r="E227" i="12"/>
  <c r="C228" i="12"/>
  <c r="D228" i="12"/>
  <c r="E228" i="12"/>
  <c r="C229" i="12"/>
  <c r="D229" i="12"/>
  <c r="E229" i="12"/>
  <c r="C230" i="12"/>
  <c r="D230" i="12"/>
  <c r="E230" i="12"/>
  <c r="C231" i="12"/>
  <c r="D231" i="12"/>
  <c r="E231" i="12"/>
  <c r="C232" i="12"/>
  <c r="D232" i="12"/>
  <c r="E232" i="12"/>
  <c r="C233" i="12"/>
  <c r="D233" i="12"/>
  <c r="E233" i="12"/>
  <c r="C234" i="12"/>
  <c r="D234" i="12"/>
  <c r="E234" i="12"/>
  <c r="C235" i="12"/>
  <c r="D235" i="12"/>
  <c r="E235" i="12"/>
  <c r="C236" i="12"/>
  <c r="D236" i="12"/>
  <c r="E236" i="12"/>
  <c r="C237" i="12"/>
  <c r="D237" i="12"/>
  <c r="E237" i="12"/>
  <c r="C238" i="12"/>
  <c r="D238" i="12"/>
  <c r="E238" i="12"/>
  <c r="C239" i="12"/>
  <c r="D239" i="12"/>
  <c r="E239" i="12"/>
  <c r="C240" i="12"/>
  <c r="D240" i="12"/>
  <c r="E240" i="12"/>
  <c r="C241" i="12"/>
  <c r="D241" i="12"/>
  <c r="E241" i="12"/>
  <c r="C242" i="12"/>
  <c r="D242" i="12"/>
  <c r="E242" i="12"/>
  <c r="C243" i="12"/>
  <c r="D243" i="12"/>
  <c r="E243" i="12"/>
  <c r="C244" i="12"/>
  <c r="D244" i="12"/>
  <c r="E244" i="12"/>
  <c r="C245" i="12"/>
  <c r="D245" i="12"/>
  <c r="E245" i="12"/>
  <c r="C246" i="12"/>
  <c r="D246" i="12"/>
  <c r="E246" i="12"/>
  <c r="C247" i="12"/>
  <c r="D247" i="12"/>
  <c r="E247" i="12"/>
  <c r="C248" i="12"/>
  <c r="D248" i="12"/>
  <c r="E248" i="12"/>
  <c r="C249" i="12"/>
  <c r="D249" i="12"/>
  <c r="E249" i="12"/>
  <c r="C250" i="12"/>
  <c r="D250" i="12"/>
  <c r="E250" i="12"/>
  <c r="E20" i="12"/>
  <c r="D20" i="12"/>
  <c r="C20" i="12"/>
  <c r="P275" i="23"/>
  <c r="O275" i="23"/>
  <c r="N275" i="23"/>
  <c r="M275" i="23"/>
  <c r="L275" i="23"/>
  <c r="K275" i="23"/>
  <c r="J275" i="23"/>
  <c r="I275" i="23"/>
  <c r="H275" i="23"/>
  <c r="G275" i="23"/>
  <c r="F275" i="23"/>
  <c r="E275" i="23"/>
  <c r="D275" i="23"/>
  <c r="C275" i="23"/>
  <c r="B275" i="23"/>
  <c r="P274" i="23"/>
  <c r="O274" i="23"/>
  <c r="N274" i="23"/>
  <c r="M274" i="23"/>
  <c r="L274" i="23"/>
  <c r="K274" i="23"/>
  <c r="J274" i="23"/>
  <c r="I274" i="23"/>
  <c r="H274" i="23"/>
  <c r="G274" i="23"/>
  <c r="F274" i="23"/>
  <c r="E274" i="23"/>
  <c r="D274" i="23"/>
  <c r="C274" i="23"/>
  <c r="B274" i="23"/>
  <c r="P273" i="23"/>
  <c r="O273" i="23"/>
  <c r="N273" i="23"/>
  <c r="M273" i="23"/>
  <c r="L273" i="23"/>
  <c r="K273" i="23"/>
  <c r="J273" i="23"/>
  <c r="I273" i="23"/>
  <c r="H273" i="23"/>
  <c r="G273" i="23"/>
  <c r="F273" i="23"/>
  <c r="E273" i="23"/>
  <c r="D273" i="23"/>
  <c r="C273" i="23"/>
  <c r="B273" i="23"/>
  <c r="P272" i="23"/>
  <c r="O272" i="23"/>
  <c r="N272" i="23"/>
  <c r="M272" i="23"/>
  <c r="L272" i="23"/>
  <c r="K272" i="23"/>
  <c r="J272" i="23"/>
  <c r="I272" i="23"/>
  <c r="H272" i="23"/>
  <c r="G272" i="23"/>
  <c r="F272" i="23"/>
  <c r="E272" i="23"/>
  <c r="D272" i="23"/>
  <c r="C272" i="23"/>
  <c r="B272" i="23"/>
  <c r="P271" i="23"/>
  <c r="O271" i="23"/>
  <c r="N271" i="23"/>
  <c r="M271" i="23"/>
  <c r="L271" i="23"/>
  <c r="K271" i="23"/>
  <c r="J271" i="23"/>
  <c r="I271" i="23"/>
  <c r="H271" i="23"/>
  <c r="G271" i="23"/>
  <c r="F271" i="23"/>
  <c r="E271" i="23"/>
  <c r="D271" i="23"/>
  <c r="C271" i="23"/>
  <c r="B271" i="23"/>
  <c r="P270" i="23"/>
  <c r="O270" i="23"/>
  <c r="N270" i="23"/>
  <c r="M270" i="23"/>
  <c r="L270" i="23"/>
  <c r="K270" i="23"/>
  <c r="J270" i="23"/>
  <c r="I270" i="23"/>
  <c r="H270" i="23"/>
  <c r="G270" i="23"/>
  <c r="F270" i="23"/>
  <c r="E270" i="23"/>
  <c r="D270" i="23"/>
  <c r="C270" i="23"/>
  <c r="B270" i="23"/>
  <c r="P269" i="23"/>
  <c r="O269" i="23"/>
  <c r="N269" i="23"/>
  <c r="M269" i="23"/>
  <c r="L269" i="23"/>
  <c r="K269" i="23"/>
  <c r="J269" i="23"/>
  <c r="I269" i="23"/>
  <c r="H269" i="23"/>
  <c r="G269" i="23"/>
  <c r="F269" i="23"/>
  <c r="E269" i="23"/>
  <c r="D269" i="23"/>
  <c r="C269" i="23"/>
  <c r="B269" i="23"/>
  <c r="P268" i="23"/>
  <c r="O268" i="23"/>
  <c r="N268" i="23"/>
  <c r="M268" i="23"/>
  <c r="L268" i="23"/>
  <c r="K268" i="23"/>
  <c r="J268" i="23"/>
  <c r="I268" i="23"/>
  <c r="H268" i="23"/>
  <c r="G268" i="23"/>
  <c r="F268" i="23"/>
  <c r="E268" i="23"/>
  <c r="D268" i="23"/>
  <c r="C268" i="23"/>
  <c r="B268" i="23"/>
  <c r="P267" i="23"/>
  <c r="O267" i="23"/>
  <c r="N267" i="23"/>
  <c r="M267" i="23"/>
  <c r="L267" i="23"/>
  <c r="K267" i="23"/>
  <c r="J267" i="23"/>
  <c r="I267" i="23"/>
  <c r="H267" i="23"/>
  <c r="G267" i="23"/>
  <c r="F267" i="23"/>
  <c r="E267" i="23"/>
  <c r="D267" i="23"/>
  <c r="C267" i="23"/>
  <c r="B267" i="23"/>
  <c r="P266" i="23"/>
  <c r="O266" i="23"/>
  <c r="N266" i="23"/>
  <c r="M266" i="23"/>
  <c r="L266" i="23"/>
  <c r="K266" i="23"/>
  <c r="J266" i="23"/>
  <c r="I266" i="23"/>
  <c r="H266" i="23"/>
  <c r="G266" i="23"/>
  <c r="F266" i="23"/>
  <c r="E266" i="23"/>
  <c r="D266" i="23"/>
  <c r="C266" i="23"/>
  <c r="B266" i="23"/>
  <c r="P265" i="23"/>
  <c r="O265" i="23"/>
  <c r="N265" i="23"/>
  <c r="M265" i="23"/>
  <c r="L265" i="23"/>
  <c r="K265" i="23"/>
  <c r="J265" i="23"/>
  <c r="I265" i="23"/>
  <c r="H265" i="23"/>
  <c r="G265" i="23"/>
  <c r="F265" i="23"/>
  <c r="E265" i="23"/>
  <c r="D265" i="23"/>
  <c r="C265" i="23"/>
  <c r="B265" i="23"/>
  <c r="P264" i="23"/>
  <c r="O264" i="23"/>
  <c r="N264" i="23"/>
  <c r="M264" i="23"/>
  <c r="L264" i="23"/>
  <c r="K264" i="23"/>
  <c r="J264" i="23"/>
  <c r="I264" i="23"/>
  <c r="H264" i="23"/>
  <c r="G264" i="23"/>
  <c r="F264" i="23"/>
  <c r="E264" i="23"/>
  <c r="D264" i="23"/>
  <c r="C264" i="23"/>
  <c r="B264" i="23"/>
  <c r="P263" i="23"/>
  <c r="O263" i="23"/>
  <c r="N263" i="23"/>
  <c r="M263" i="23"/>
  <c r="L263" i="23"/>
  <c r="K263" i="23"/>
  <c r="J263" i="23"/>
  <c r="I263" i="23"/>
  <c r="H263" i="23"/>
  <c r="G263" i="23"/>
  <c r="F263" i="23"/>
  <c r="E263" i="23"/>
  <c r="D263" i="23"/>
  <c r="C263" i="23"/>
  <c r="B263" i="23"/>
  <c r="P262" i="23"/>
  <c r="O262" i="23"/>
  <c r="N262" i="23"/>
  <c r="M262" i="23"/>
  <c r="L262" i="23"/>
  <c r="K262" i="23"/>
  <c r="J262" i="23"/>
  <c r="I262" i="23"/>
  <c r="H262" i="23"/>
  <c r="G262" i="23"/>
  <c r="F262" i="23"/>
  <c r="E262" i="23"/>
  <c r="D262" i="23"/>
  <c r="C262" i="23"/>
  <c r="B262" i="23"/>
  <c r="P261" i="23"/>
  <c r="O261" i="23"/>
  <c r="N261" i="23"/>
  <c r="M261" i="23"/>
  <c r="L261" i="23"/>
  <c r="K261" i="23"/>
  <c r="J261" i="23"/>
  <c r="I261" i="23"/>
  <c r="H261" i="23"/>
  <c r="G261" i="23"/>
  <c r="F261" i="23"/>
  <c r="E261" i="23"/>
  <c r="D261" i="23"/>
  <c r="C261" i="23"/>
  <c r="B261" i="23"/>
  <c r="P260" i="23"/>
  <c r="O260" i="23"/>
  <c r="N260" i="23"/>
  <c r="M260" i="23"/>
  <c r="L260" i="23"/>
  <c r="K260" i="23"/>
  <c r="J260" i="23"/>
  <c r="I260" i="23"/>
  <c r="H260" i="23"/>
  <c r="G260" i="23"/>
  <c r="F260" i="23"/>
  <c r="E260" i="23"/>
  <c r="D260" i="23"/>
  <c r="C260" i="23"/>
  <c r="B260" i="23"/>
  <c r="P259" i="23"/>
  <c r="O259" i="23"/>
  <c r="N259" i="23"/>
  <c r="M259" i="23"/>
  <c r="L259" i="23"/>
  <c r="K259" i="23"/>
  <c r="J259" i="23"/>
  <c r="I259" i="23"/>
  <c r="H259" i="23"/>
  <c r="G259" i="23"/>
  <c r="F259" i="23"/>
  <c r="E259" i="23"/>
  <c r="D259" i="23"/>
  <c r="C259" i="23"/>
  <c r="B259" i="23"/>
  <c r="P258" i="23"/>
  <c r="O258" i="23"/>
  <c r="N258" i="23"/>
  <c r="M258" i="23"/>
  <c r="L258" i="23"/>
  <c r="K258" i="23"/>
  <c r="J258" i="23"/>
  <c r="I258" i="23"/>
  <c r="H258" i="23"/>
  <c r="G258" i="23"/>
  <c r="F258" i="23"/>
  <c r="E258" i="23"/>
  <c r="D258" i="23"/>
  <c r="C258" i="23"/>
  <c r="B258" i="23"/>
  <c r="P257" i="23"/>
  <c r="O257" i="23"/>
  <c r="N257" i="23"/>
  <c r="M257" i="23"/>
  <c r="L257" i="23"/>
  <c r="K257" i="23"/>
  <c r="J257" i="23"/>
  <c r="I257" i="23"/>
  <c r="H257" i="23"/>
  <c r="G257" i="23"/>
  <c r="F257" i="23"/>
  <c r="E257" i="23"/>
  <c r="D257" i="23"/>
  <c r="C257" i="23"/>
  <c r="B257" i="23"/>
  <c r="P256" i="23"/>
  <c r="O256" i="23"/>
  <c r="N256" i="23"/>
  <c r="M256" i="23"/>
  <c r="L256" i="23"/>
  <c r="K256" i="23"/>
  <c r="J256" i="23"/>
  <c r="I256" i="23"/>
  <c r="H256" i="23"/>
  <c r="G256" i="23"/>
  <c r="F256" i="23"/>
  <c r="E256" i="23"/>
  <c r="D256" i="23"/>
  <c r="C256" i="23"/>
  <c r="B256" i="23"/>
  <c r="P255" i="23"/>
  <c r="O255" i="23"/>
  <c r="N255" i="23"/>
  <c r="M255" i="23"/>
  <c r="L255" i="23"/>
  <c r="K255" i="23"/>
  <c r="J255" i="23"/>
  <c r="I255" i="23"/>
  <c r="H255" i="23"/>
  <c r="G255" i="23"/>
  <c r="F255" i="23"/>
  <c r="E255" i="23"/>
  <c r="D255" i="23"/>
  <c r="C255" i="23"/>
  <c r="B255" i="23"/>
  <c r="P254" i="23"/>
  <c r="O254" i="23"/>
  <c r="N254" i="23"/>
  <c r="M254" i="23"/>
  <c r="L254" i="23"/>
  <c r="K254" i="23"/>
  <c r="J254" i="23"/>
  <c r="I254" i="23"/>
  <c r="H254" i="23"/>
  <c r="G254" i="23"/>
  <c r="F254" i="23"/>
  <c r="E254" i="23"/>
  <c r="D254" i="23"/>
  <c r="C254" i="23"/>
  <c r="B254" i="23"/>
  <c r="P253" i="23"/>
  <c r="O253" i="23"/>
  <c r="N253" i="23"/>
  <c r="M253" i="23"/>
  <c r="L253" i="23"/>
  <c r="K253" i="23"/>
  <c r="J253" i="23"/>
  <c r="I253" i="23"/>
  <c r="H253" i="23"/>
  <c r="G253" i="23"/>
  <c r="F253" i="23"/>
  <c r="E253" i="23"/>
  <c r="D253" i="23"/>
  <c r="C253" i="23"/>
  <c r="B253" i="23"/>
  <c r="P252" i="23"/>
  <c r="O252" i="23"/>
  <c r="N252" i="23"/>
  <c r="M252" i="23"/>
  <c r="L252" i="23"/>
  <c r="K252" i="23"/>
  <c r="J252" i="23"/>
  <c r="I252" i="23"/>
  <c r="H252" i="23"/>
  <c r="G252" i="23"/>
  <c r="F252" i="23"/>
  <c r="E252" i="23"/>
  <c r="D252" i="23"/>
  <c r="C252" i="23"/>
  <c r="B252" i="23"/>
  <c r="P251" i="23"/>
  <c r="O251" i="23"/>
  <c r="N251" i="23"/>
  <c r="M251" i="23"/>
  <c r="L251" i="23"/>
  <c r="K251" i="23"/>
  <c r="J251" i="23"/>
  <c r="I251" i="23"/>
  <c r="H251" i="23"/>
  <c r="G251" i="23"/>
  <c r="F251" i="23"/>
  <c r="E251" i="23"/>
  <c r="D251" i="23"/>
  <c r="C251" i="23"/>
  <c r="B251" i="23"/>
  <c r="P250" i="23"/>
  <c r="O250" i="23"/>
  <c r="N250" i="23"/>
  <c r="M250" i="23"/>
  <c r="L250" i="23"/>
  <c r="K250" i="23"/>
  <c r="J250" i="23"/>
  <c r="I250" i="23"/>
  <c r="H250" i="23"/>
  <c r="G250" i="23"/>
  <c r="F250" i="23"/>
  <c r="E250" i="23"/>
  <c r="D250" i="23"/>
  <c r="C250" i="23"/>
  <c r="B250" i="23"/>
  <c r="P249" i="23"/>
  <c r="O249" i="23"/>
  <c r="N249" i="23"/>
  <c r="M249" i="23"/>
  <c r="L249" i="23"/>
  <c r="K249" i="23"/>
  <c r="J249" i="23"/>
  <c r="I249" i="23"/>
  <c r="H249" i="23"/>
  <c r="G249" i="23"/>
  <c r="F249" i="23"/>
  <c r="E249" i="23"/>
  <c r="D249" i="23"/>
  <c r="C249" i="23"/>
  <c r="B249" i="23"/>
  <c r="P248" i="23"/>
  <c r="O248" i="23"/>
  <c r="N248" i="23"/>
  <c r="M248" i="23"/>
  <c r="L248" i="23"/>
  <c r="K248" i="23"/>
  <c r="J248" i="23"/>
  <c r="I248" i="23"/>
  <c r="H248" i="23"/>
  <c r="G248" i="23"/>
  <c r="F248" i="23"/>
  <c r="E248" i="23"/>
  <c r="D248" i="23"/>
  <c r="C248" i="23"/>
  <c r="B248" i="23"/>
  <c r="P247" i="23"/>
  <c r="O247" i="23"/>
  <c r="N247" i="23"/>
  <c r="M247" i="23"/>
  <c r="L247" i="23"/>
  <c r="K247" i="23"/>
  <c r="J247" i="23"/>
  <c r="I247" i="23"/>
  <c r="H247" i="23"/>
  <c r="G247" i="23"/>
  <c r="F247" i="23"/>
  <c r="E247" i="23"/>
  <c r="D247" i="23"/>
  <c r="C247" i="23"/>
  <c r="B247" i="23"/>
  <c r="P246" i="23"/>
  <c r="O246" i="23"/>
  <c r="N246" i="23"/>
  <c r="M246" i="23"/>
  <c r="L246" i="23"/>
  <c r="K246" i="23"/>
  <c r="J246" i="23"/>
  <c r="I246" i="23"/>
  <c r="H246" i="23"/>
  <c r="G246" i="23"/>
  <c r="F246" i="23"/>
  <c r="E246" i="23"/>
  <c r="D246" i="23"/>
  <c r="C246" i="23"/>
  <c r="B246" i="23"/>
  <c r="P245" i="23"/>
  <c r="O245" i="23"/>
  <c r="N245" i="23"/>
  <c r="M245" i="23"/>
  <c r="L245" i="23"/>
  <c r="K245" i="23"/>
  <c r="J245" i="23"/>
  <c r="I245" i="23"/>
  <c r="H245" i="23"/>
  <c r="G245" i="23"/>
  <c r="F245" i="23"/>
  <c r="E245" i="23"/>
  <c r="D245" i="23"/>
  <c r="C245" i="23"/>
  <c r="B245" i="23"/>
  <c r="P244" i="23"/>
  <c r="O244" i="23"/>
  <c r="N244" i="23"/>
  <c r="M244" i="23"/>
  <c r="L244" i="23"/>
  <c r="K244" i="23"/>
  <c r="J244" i="23"/>
  <c r="I244" i="23"/>
  <c r="H244" i="23"/>
  <c r="G244" i="23"/>
  <c r="F244" i="23"/>
  <c r="E244" i="23"/>
  <c r="D244" i="23"/>
  <c r="C244" i="23"/>
  <c r="B244" i="23"/>
  <c r="P243" i="23"/>
  <c r="O243" i="23"/>
  <c r="N243" i="23"/>
  <c r="M243" i="23"/>
  <c r="L243" i="23"/>
  <c r="K243" i="23"/>
  <c r="J243" i="23"/>
  <c r="I243" i="23"/>
  <c r="H243" i="23"/>
  <c r="G243" i="23"/>
  <c r="F243" i="23"/>
  <c r="E243" i="23"/>
  <c r="D243" i="23"/>
  <c r="C243" i="23"/>
  <c r="B243" i="23"/>
  <c r="P242" i="23"/>
  <c r="O242" i="23"/>
  <c r="N242" i="23"/>
  <c r="M242" i="23"/>
  <c r="L242" i="23"/>
  <c r="K242" i="23"/>
  <c r="J242" i="23"/>
  <c r="I242" i="23"/>
  <c r="H242" i="23"/>
  <c r="G242" i="23"/>
  <c r="F242" i="23"/>
  <c r="E242" i="23"/>
  <c r="D242" i="23"/>
  <c r="C242" i="23"/>
  <c r="B242" i="23"/>
  <c r="P241" i="23"/>
  <c r="O241" i="23"/>
  <c r="N241" i="23"/>
  <c r="M241" i="23"/>
  <c r="L241" i="23"/>
  <c r="K241" i="23"/>
  <c r="J241" i="23"/>
  <c r="I241" i="23"/>
  <c r="H241" i="23"/>
  <c r="G241" i="23"/>
  <c r="F241" i="23"/>
  <c r="E241" i="23"/>
  <c r="D241" i="23"/>
  <c r="C241" i="23"/>
  <c r="B241" i="23"/>
  <c r="P240" i="23"/>
  <c r="O240" i="23"/>
  <c r="N240" i="23"/>
  <c r="M240" i="23"/>
  <c r="L240" i="23"/>
  <c r="K240" i="23"/>
  <c r="J240" i="23"/>
  <c r="I240" i="23"/>
  <c r="H240" i="23"/>
  <c r="G240" i="23"/>
  <c r="F240" i="23"/>
  <c r="E240" i="23"/>
  <c r="D240" i="23"/>
  <c r="C240" i="23"/>
  <c r="B240" i="23"/>
  <c r="P239" i="23"/>
  <c r="O239" i="23"/>
  <c r="N239" i="23"/>
  <c r="M239" i="23"/>
  <c r="L239" i="23"/>
  <c r="K239" i="23"/>
  <c r="J239" i="23"/>
  <c r="I239" i="23"/>
  <c r="H239" i="23"/>
  <c r="G239" i="23"/>
  <c r="F239" i="23"/>
  <c r="E239" i="23"/>
  <c r="D239" i="23"/>
  <c r="C239" i="23"/>
  <c r="B239" i="23"/>
  <c r="P238" i="23"/>
  <c r="O238" i="23"/>
  <c r="N238" i="23"/>
  <c r="M238" i="23"/>
  <c r="L238" i="23"/>
  <c r="K238" i="23"/>
  <c r="J238" i="23"/>
  <c r="I238" i="23"/>
  <c r="H238" i="23"/>
  <c r="G238" i="23"/>
  <c r="F238" i="23"/>
  <c r="E238" i="23"/>
  <c r="D238" i="23"/>
  <c r="C238" i="23"/>
  <c r="B238" i="23"/>
  <c r="P237" i="23"/>
  <c r="O237" i="23"/>
  <c r="N237" i="23"/>
  <c r="M237" i="23"/>
  <c r="L237" i="23"/>
  <c r="K237" i="23"/>
  <c r="J237" i="23"/>
  <c r="I237" i="23"/>
  <c r="H237" i="23"/>
  <c r="G237" i="23"/>
  <c r="F237" i="23"/>
  <c r="E237" i="23"/>
  <c r="D237" i="23"/>
  <c r="C237" i="23"/>
  <c r="B237" i="23"/>
  <c r="P236" i="23"/>
  <c r="O236" i="23"/>
  <c r="N236" i="23"/>
  <c r="M236" i="23"/>
  <c r="L236" i="23"/>
  <c r="K236" i="23"/>
  <c r="J236" i="23"/>
  <c r="I236" i="23"/>
  <c r="H236" i="23"/>
  <c r="G236" i="23"/>
  <c r="F236" i="23"/>
  <c r="E236" i="23"/>
  <c r="D236" i="23"/>
  <c r="C236" i="23"/>
  <c r="B236" i="23"/>
  <c r="P235" i="23"/>
  <c r="O235" i="23"/>
  <c r="N235" i="23"/>
  <c r="M235" i="23"/>
  <c r="L235" i="23"/>
  <c r="K235" i="23"/>
  <c r="J235" i="23"/>
  <c r="I235" i="23"/>
  <c r="H235" i="23"/>
  <c r="G235" i="23"/>
  <c r="F235" i="23"/>
  <c r="E235" i="23"/>
  <c r="D235" i="23"/>
  <c r="C235" i="23"/>
  <c r="B235" i="23"/>
  <c r="P234" i="23"/>
  <c r="O234" i="23"/>
  <c r="N234" i="23"/>
  <c r="M234" i="23"/>
  <c r="L234" i="23"/>
  <c r="K234" i="23"/>
  <c r="J234" i="23"/>
  <c r="I234" i="23"/>
  <c r="H234" i="23"/>
  <c r="G234" i="23"/>
  <c r="F234" i="23"/>
  <c r="E234" i="23"/>
  <c r="D234" i="23"/>
  <c r="C234" i="23"/>
  <c r="B234" i="23"/>
  <c r="P233" i="23"/>
  <c r="O233" i="23"/>
  <c r="N233" i="23"/>
  <c r="M233" i="23"/>
  <c r="L233" i="23"/>
  <c r="K233" i="23"/>
  <c r="J233" i="23"/>
  <c r="I233" i="23"/>
  <c r="H233" i="23"/>
  <c r="G233" i="23"/>
  <c r="F233" i="23"/>
  <c r="E233" i="23"/>
  <c r="D233" i="23"/>
  <c r="C233" i="23"/>
  <c r="B233" i="23"/>
  <c r="P232" i="23"/>
  <c r="O232" i="23"/>
  <c r="N232" i="23"/>
  <c r="M232" i="23"/>
  <c r="L232" i="23"/>
  <c r="K232" i="23"/>
  <c r="J232" i="23"/>
  <c r="I232" i="23"/>
  <c r="H232" i="23"/>
  <c r="G232" i="23"/>
  <c r="F232" i="23"/>
  <c r="E232" i="23"/>
  <c r="D232" i="23"/>
  <c r="C232" i="23"/>
  <c r="B232" i="23"/>
  <c r="P231" i="23"/>
  <c r="O231" i="23"/>
  <c r="N231" i="23"/>
  <c r="M231" i="23"/>
  <c r="L231" i="23"/>
  <c r="K231" i="23"/>
  <c r="J231" i="23"/>
  <c r="I231" i="23"/>
  <c r="H231" i="23"/>
  <c r="G231" i="23"/>
  <c r="F231" i="23"/>
  <c r="E231" i="23"/>
  <c r="D231" i="23"/>
  <c r="C231" i="23"/>
  <c r="B231" i="23"/>
  <c r="P230" i="23"/>
  <c r="O230" i="23"/>
  <c r="N230" i="23"/>
  <c r="M230" i="23"/>
  <c r="L230" i="23"/>
  <c r="K230" i="23"/>
  <c r="J230" i="23"/>
  <c r="I230" i="23"/>
  <c r="H230" i="23"/>
  <c r="G230" i="23"/>
  <c r="F230" i="23"/>
  <c r="E230" i="23"/>
  <c r="D230" i="23"/>
  <c r="C230" i="23"/>
  <c r="B230" i="23"/>
  <c r="P229" i="23"/>
  <c r="O229" i="23"/>
  <c r="N229" i="23"/>
  <c r="M229" i="23"/>
  <c r="L229" i="23"/>
  <c r="K229" i="23"/>
  <c r="J229" i="23"/>
  <c r="I229" i="23"/>
  <c r="H229" i="23"/>
  <c r="G229" i="23"/>
  <c r="F229" i="23"/>
  <c r="E229" i="23"/>
  <c r="D229" i="23"/>
  <c r="C229" i="23"/>
  <c r="B229" i="23"/>
  <c r="P228" i="23"/>
  <c r="O228" i="23"/>
  <c r="N228" i="23"/>
  <c r="M228" i="23"/>
  <c r="L228" i="23"/>
  <c r="K228" i="23"/>
  <c r="J228" i="23"/>
  <c r="I228" i="23"/>
  <c r="H228" i="23"/>
  <c r="G228" i="23"/>
  <c r="F228" i="23"/>
  <c r="E228" i="23"/>
  <c r="D228" i="23"/>
  <c r="C228" i="23"/>
  <c r="B228" i="23"/>
  <c r="P227" i="23"/>
  <c r="O227" i="23"/>
  <c r="N227" i="23"/>
  <c r="M227" i="23"/>
  <c r="L227" i="23"/>
  <c r="K227" i="23"/>
  <c r="J227" i="23"/>
  <c r="I227" i="23"/>
  <c r="H227" i="23"/>
  <c r="G227" i="23"/>
  <c r="F227" i="23"/>
  <c r="E227" i="23"/>
  <c r="D227" i="23"/>
  <c r="C227" i="23"/>
  <c r="B227" i="23"/>
  <c r="P226" i="23"/>
  <c r="O226" i="23"/>
  <c r="N226" i="23"/>
  <c r="M226" i="23"/>
  <c r="L226" i="23"/>
  <c r="K226" i="23"/>
  <c r="J226" i="23"/>
  <c r="I226" i="23"/>
  <c r="H226" i="23"/>
  <c r="G226" i="23"/>
  <c r="F226" i="23"/>
  <c r="E226" i="23"/>
  <c r="D226" i="23"/>
  <c r="C226" i="23"/>
  <c r="B226" i="23"/>
  <c r="P225" i="23"/>
  <c r="O225" i="23"/>
  <c r="N225" i="23"/>
  <c r="M225" i="23"/>
  <c r="L225" i="23"/>
  <c r="K225" i="23"/>
  <c r="J225" i="23"/>
  <c r="I225" i="23"/>
  <c r="H225" i="23"/>
  <c r="G225" i="23"/>
  <c r="F225" i="23"/>
  <c r="E225" i="23"/>
  <c r="D225" i="23"/>
  <c r="C225" i="23"/>
  <c r="B225" i="23"/>
  <c r="P224" i="23"/>
  <c r="O224" i="23"/>
  <c r="N224" i="23"/>
  <c r="M224" i="23"/>
  <c r="L224" i="23"/>
  <c r="K224" i="23"/>
  <c r="J224" i="23"/>
  <c r="I224" i="23"/>
  <c r="H224" i="23"/>
  <c r="G224" i="23"/>
  <c r="F224" i="23"/>
  <c r="E224" i="23"/>
  <c r="D224" i="23"/>
  <c r="C224" i="23"/>
  <c r="B224" i="23"/>
  <c r="P223" i="23"/>
  <c r="O223" i="23"/>
  <c r="N223" i="23"/>
  <c r="M223" i="23"/>
  <c r="L223" i="23"/>
  <c r="K223" i="23"/>
  <c r="J223" i="23"/>
  <c r="I223" i="23"/>
  <c r="H223" i="23"/>
  <c r="G223" i="23"/>
  <c r="F223" i="23"/>
  <c r="E223" i="23"/>
  <c r="D223" i="23"/>
  <c r="C223" i="23"/>
  <c r="B223" i="23"/>
  <c r="P222" i="23"/>
  <c r="O222" i="23"/>
  <c r="N222" i="23"/>
  <c r="M222" i="23"/>
  <c r="L222" i="23"/>
  <c r="K222" i="23"/>
  <c r="J222" i="23"/>
  <c r="I222" i="23"/>
  <c r="H222" i="23"/>
  <c r="G222" i="23"/>
  <c r="F222" i="23"/>
  <c r="E222" i="23"/>
  <c r="D222" i="23"/>
  <c r="C222" i="23"/>
  <c r="B222" i="23"/>
  <c r="P221" i="23"/>
  <c r="O221" i="23"/>
  <c r="N221" i="23"/>
  <c r="M221" i="23"/>
  <c r="L221" i="23"/>
  <c r="K221" i="23"/>
  <c r="J221" i="23"/>
  <c r="I221" i="23"/>
  <c r="H221" i="23"/>
  <c r="G221" i="23"/>
  <c r="F221" i="23"/>
  <c r="E221" i="23"/>
  <c r="D221" i="23"/>
  <c r="C221" i="23"/>
  <c r="B221" i="23"/>
  <c r="P220" i="23"/>
  <c r="O220" i="23"/>
  <c r="N220" i="23"/>
  <c r="M220" i="23"/>
  <c r="L220" i="23"/>
  <c r="K220" i="23"/>
  <c r="J220" i="23"/>
  <c r="I220" i="23"/>
  <c r="H220" i="23"/>
  <c r="G220" i="23"/>
  <c r="F220" i="23"/>
  <c r="E220" i="23"/>
  <c r="D220" i="23"/>
  <c r="C220" i="23"/>
  <c r="B220" i="23"/>
  <c r="P219" i="23"/>
  <c r="O219" i="23"/>
  <c r="N219" i="23"/>
  <c r="M219" i="23"/>
  <c r="L219" i="23"/>
  <c r="K219" i="23"/>
  <c r="J219" i="23"/>
  <c r="I219" i="23"/>
  <c r="H219" i="23"/>
  <c r="G219" i="23"/>
  <c r="F219" i="23"/>
  <c r="E219" i="23"/>
  <c r="D219" i="23"/>
  <c r="C219" i="23"/>
  <c r="B219" i="23"/>
  <c r="P218" i="23"/>
  <c r="O218" i="23"/>
  <c r="N218" i="23"/>
  <c r="M218" i="23"/>
  <c r="L218" i="23"/>
  <c r="K218" i="23"/>
  <c r="J218" i="23"/>
  <c r="I218" i="23"/>
  <c r="H218" i="23"/>
  <c r="G218" i="23"/>
  <c r="F218" i="23"/>
  <c r="E218" i="23"/>
  <c r="D218" i="23"/>
  <c r="C218" i="23"/>
  <c r="B218" i="23"/>
  <c r="P217" i="23"/>
  <c r="O217" i="23"/>
  <c r="N217" i="23"/>
  <c r="M217" i="23"/>
  <c r="L217" i="23"/>
  <c r="K217" i="23"/>
  <c r="J217" i="23"/>
  <c r="I217" i="23"/>
  <c r="H217" i="23"/>
  <c r="G217" i="23"/>
  <c r="F217" i="23"/>
  <c r="E217" i="23"/>
  <c r="D217" i="23"/>
  <c r="C217" i="23"/>
  <c r="B217" i="23"/>
  <c r="P216" i="23"/>
  <c r="O216" i="23"/>
  <c r="N216" i="23"/>
  <c r="M216" i="23"/>
  <c r="L216" i="23"/>
  <c r="K216" i="23"/>
  <c r="J216" i="23"/>
  <c r="I216" i="23"/>
  <c r="H216" i="23"/>
  <c r="G216" i="23"/>
  <c r="F216" i="23"/>
  <c r="E216" i="23"/>
  <c r="D216" i="23"/>
  <c r="C216" i="23"/>
  <c r="B216" i="23"/>
  <c r="P215" i="23"/>
  <c r="O215" i="23"/>
  <c r="N215" i="23"/>
  <c r="M215" i="23"/>
  <c r="L215" i="23"/>
  <c r="K215" i="23"/>
  <c r="J215" i="23"/>
  <c r="I215" i="23"/>
  <c r="H215" i="23"/>
  <c r="G215" i="23"/>
  <c r="F215" i="23"/>
  <c r="E215" i="23"/>
  <c r="D215" i="23"/>
  <c r="C215" i="23"/>
  <c r="B215" i="23"/>
  <c r="P214" i="23"/>
  <c r="O214" i="23"/>
  <c r="N214" i="23"/>
  <c r="M214" i="23"/>
  <c r="L214" i="23"/>
  <c r="K214" i="23"/>
  <c r="J214" i="23"/>
  <c r="I214" i="23"/>
  <c r="H214" i="23"/>
  <c r="G214" i="23"/>
  <c r="F214" i="23"/>
  <c r="E214" i="23"/>
  <c r="D214" i="23"/>
  <c r="C214" i="23"/>
  <c r="B214" i="23"/>
  <c r="P213" i="23"/>
  <c r="O213" i="23"/>
  <c r="N213" i="23"/>
  <c r="M213" i="23"/>
  <c r="L213" i="23"/>
  <c r="K213" i="23"/>
  <c r="J213" i="23"/>
  <c r="I213" i="23"/>
  <c r="H213" i="23"/>
  <c r="G213" i="23"/>
  <c r="F213" i="23"/>
  <c r="E213" i="23"/>
  <c r="D213" i="23"/>
  <c r="C213" i="23"/>
  <c r="B213" i="23"/>
  <c r="P212" i="23"/>
  <c r="O212" i="23"/>
  <c r="N212" i="23"/>
  <c r="M212" i="23"/>
  <c r="L212" i="23"/>
  <c r="K212" i="23"/>
  <c r="J212" i="23"/>
  <c r="I212" i="23"/>
  <c r="H212" i="23"/>
  <c r="G212" i="23"/>
  <c r="F212" i="23"/>
  <c r="E212" i="23"/>
  <c r="D212" i="23"/>
  <c r="C212" i="23"/>
  <c r="B212" i="23"/>
  <c r="P211" i="23"/>
  <c r="O211" i="23"/>
  <c r="N211" i="23"/>
  <c r="M211" i="23"/>
  <c r="L211" i="23"/>
  <c r="K211" i="23"/>
  <c r="J211" i="23"/>
  <c r="I211" i="23"/>
  <c r="H211" i="23"/>
  <c r="G211" i="23"/>
  <c r="F211" i="23"/>
  <c r="E211" i="23"/>
  <c r="D211" i="23"/>
  <c r="C211" i="23"/>
  <c r="B211" i="23"/>
  <c r="P210" i="23"/>
  <c r="O210" i="23"/>
  <c r="N210" i="23"/>
  <c r="M210" i="23"/>
  <c r="L210" i="23"/>
  <c r="K210" i="23"/>
  <c r="J210" i="23"/>
  <c r="I210" i="23"/>
  <c r="H210" i="23"/>
  <c r="G210" i="23"/>
  <c r="F210" i="23"/>
  <c r="E210" i="23"/>
  <c r="D210" i="23"/>
  <c r="C210" i="23"/>
  <c r="B210" i="23"/>
  <c r="P209" i="23"/>
  <c r="O209" i="23"/>
  <c r="N209" i="23"/>
  <c r="M209" i="23"/>
  <c r="L209" i="23"/>
  <c r="K209" i="23"/>
  <c r="J209" i="23"/>
  <c r="I209" i="23"/>
  <c r="H209" i="23"/>
  <c r="G209" i="23"/>
  <c r="F209" i="23"/>
  <c r="E209" i="23"/>
  <c r="D209" i="23"/>
  <c r="C209" i="23"/>
  <c r="B209" i="23"/>
  <c r="P208" i="23"/>
  <c r="O208" i="23"/>
  <c r="N208" i="23"/>
  <c r="M208" i="23"/>
  <c r="L208" i="23"/>
  <c r="K208" i="23"/>
  <c r="J208" i="23"/>
  <c r="I208" i="23"/>
  <c r="H208" i="23"/>
  <c r="G208" i="23"/>
  <c r="F208" i="23"/>
  <c r="E208" i="23"/>
  <c r="D208" i="23"/>
  <c r="C208" i="23"/>
  <c r="B208" i="23"/>
  <c r="P207" i="23"/>
  <c r="O207" i="23"/>
  <c r="N207" i="23"/>
  <c r="M207" i="23"/>
  <c r="L207" i="23"/>
  <c r="K207" i="23"/>
  <c r="J207" i="23"/>
  <c r="I207" i="23"/>
  <c r="H207" i="23"/>
  <c r="G207" i="23"/>
  <c r="F207" i="23"/>
  <c r="E207" i="23"/>
  <c r="D207" i="23"/>
  <c r="C207" i="23"/>
  <c r="B207" i="23"/>
  <c r="P206" i="23"/>
  <c r="O206" i="23"/>
  <c r="N206" i="23"/>
  <c r="M206" i="23"/>
  <c r="L206" i="23"/>
  <c r="K206" i="23"/>
  <c r="J206" i="23"/>
  <c r="I206" i="23"/>
  <c r="H206" i="23"/>
  <c r="G206" i="23"/>
  <c r="F206" i="23"/>
  <c r="E206" i="23"/>
  <c r="D206" i="23"/>
  <c r="C206" i="23"/>
  <c r="B206" i="23"/>
  <c r="P205" i="23"/>
  <c r="O205" i="23"/>
  <c r="N205" i="23"/>
  <c r="M205" i="23"/>
  <c r="L205" i="23"/>
  <c r="K205" i="23"/>
  <c r="J205" i="23"/>
  <c r="I205" i="23"/>
  <c r="H205" i="23"/>
  <c r="G205" i="23"/>
  <c r="F205" i="23"/>
  <c r="E205" i="23"/>
  <c r="D205" i="23"/>
  <c r="C205" i="23"/>
  <c r="B205" i="23"/>
  <c r="P204" i="23"/>
  <c r="O204" i="23"/>
  <c r="N204" i="23"/>
  <c r="M204" i="23"/>
  <c r="L204" i="23"/>
  <c r="K204" i="23"/>
  <c r="J204" i="23"/>
  <c r="I204" i="23"/>
  <c r="H204" i="23"/>
  <c r="G204" i="23"/>
  <c r="F204" i="23"/>
  <c r="E204" i="23"/>
  <c r="D204" i="23"/>
  <c r="C204" i="23"/>
  <c r="B204" i="23"/>
  <c r="P203" i="23"/>
  <c r="O203" i="23"/>
  <c r="N203" i="23"/>
  <c r="M203" i="23"/>
  <c r="L203" i="23"/>
  <c r="K203" i="23"/>
  <c r="J203" i="23"/>
  <c r="I203" i="23"/>
  <c r="H203" i="23"/>
  <c r="G203" i="23"/>
  <c r="F203" i="23"/>
  <c r="E203" i="23"/>
  <c r="D203" i="23"/>
  <c r="C203" i="23"/>
  <c r="B203" i="23"/>
  <c r="P202" i="23"/>
  <c r="O202" i="23"/>
  <c r="N202" i="23"/>
  <c r="M202" i="23"/>
  <c r="L202" i="23"/>
  <c r="K202" i="23"/>
  <c r="J202" i="23"/>
  <c r="I202" i="23"/>
  <c r="H202" i="23"/>
  <c r="G202" i="23"/>
  <c r="F202" i="23"/>
  <c r="E202" i="23"/>
  <c r="D202" i="23"/>
  <c r="C202" i="23"/>
  <c r="B202" i="23"/>
  <c r="P201" i="23"/>
  <c r="O201" i="23"/>
  <c r="N201" i="23"/>
  <c r="M201" i="23"/>
  <c r="L201" i="23"/>
  <c r="K201" i="23"/>
  <c r="J201" i="23"/>
  <c r="I201" i="23"/>
  <c r="H201" i="23"/>
  <c r="G201" i="23"/>
  <c r="F201" i="23"/>
  <c r="E201" i="23"/>
  <c r="D201" i="23"/>
  <c r="C201" i="23"/>
  <c r="B201" i="23"/>
  <c r="P200" i="23"/>
  <c r="O200" i="23"/>
  <c r="N200" i="23"/>
  <c r="M200" i="23"/>
  <c r="L200" i="23"/>
  <c r="K200" i="23"/>
  <c r="J200" i="23"/>
  <c r="I200" i="23"/>
  <c r="H200" i="23"/>
  <c r="G200" i="23"/>
  <c r="F200" i="23"/>
  <c r="E200" i="23"/>
  <c r="D200" i="23"/>
  <c r="C200" i="23"/>
  <c r="B200" i="23"/>
  <c r="P199" i="23"/>
  <c r="O199" i="23"/>
  <c r="N199" i="23"/>
  <c r="M199" i="23"/>
  <c r="L199" i="23"/>
  <c r="K199" i="23"/>
  <c r="J199" i="23"/>
  <c r="I199" i="23"/>
  <c r="H199" i="23"/>
  <c r="G199" i="23"/>
  <c r="F199" i="23"/>
  <c r="E199" i="23"/>
  <c r="D199" i="23"/>
  <c r="C199" i="23"/>
  <c r="B199" i="23"/>
  <c r="P198" i="23"/>
  <c r="O198" i="23"/>
  <c r="N198" i="23"/>
  <c r="M198" i="23"/>
  <c r="L198" i="23"/>
  <c r="K198" i="23"/>
  <c r="J198" i="23"/>
  <c r="I198" i="23"/>
  <c r="H198" i="23"/>
  <c r="G198" i="23"/>
  <c r="F198" i="23"/>
  <c r="E198" i="23"/>
  <c r="D198" i="23"/>
  <c r="C198" i="23"/>
  <c r="B198" i="23"/>
  <c r="P197" i="23"/>
  <c r="O197" i="23"/>
  <c r="N197" i="23"/>
  <c r="M197" i="23"/>
  <c r="L197" i="23"/>
  <c r="K197" i="23"/>
  <c r="J197" i="23"/>
  <c r="I197" i="23"/>
  <c r="H197" i="23"/>
  <c r="G197" i="23"/>
  <c r="F197" i="23"/>
  <c r="E197" i="23"/>
  <c r="D197" i="23"/>
  <c r="C197" i="23"/>
  <c r="B197" i="23"/>
  <c r="P196" i="23"/>
  <c r="O196" i="23"/>
  <c r="N196" i="23"/>
  <c r="M196" i="23"/>
  <c r="L196" i="23"/>
  <c r="K196" i="23"/>
  <c r="J196" i="23"/>
  <c r="I196" i="23"/>
  <c r="H196" i="23"/>
  <c r="G196" i="23"/>
  <c r="F196" i="23"/>
  <c r="E196" i="23"/>
  <c r="D196" i="23"/>
  <c r="C196" i="23"/>
  <c r="B196" i="23"/>
  <c r="P195" i="23"/>
  <c r="O195" i="23"/>
  <c r="N195" i="23"/>
  <c r="M195" i="23"/>
  <c r="L195" i="23"/>
  <c r="K195" i="23"/>
  <c r="J195" i="23"/>
  <c r="I195" i="23"/>
  <c r="H195" i="23"/>
  <c r="G195" i="23"/>
  <c r="F195" i="23"/>
  <c r="E195" i="23"/>
  <c r="D195" i="23"/>
  <c r="C195" i="23"/>
  <c r="B195" i="23"/>
  <c r="P194" i="23"/>
  <c r="O194" i="23"/>
  <c r="N194" i="23"/>
  <c r="M194" i="23"/>
  <c r="L194" i="23"/>
  <c r="K194" i="23"/>
  <c r="J194" i="23"/>
  <c r="I194" i="23"/>
  <c r="H194" i="23"/>
  <c r="G194" i="23"/>
  <c r="F194" i="23"/>
  <c r="E194" i="23"/>
  <c r="D194" i="23"/>
  <c r="C194" i="23"/>
  <c r="B194" i="23"/>
  <c r="P193" i="23"/>
  <c r="O193" i="23"/>
  <c r="N193" i="23"/>
  <c r="M193" i="23"/>
  <c r="L193" i="23"/>
  <c r="K193" i="23"/>
  <c r="J193" i="23"/>
  <c r="I193" i="23"/>
  <c r="H193" i="23"/>
  <c r="G193" i="23"/>
  <c r="F193" i="23"/>
  <c r="E193" i="23"/>
  <c r="D193" i="23"/>
  <c r="C193" i="23"/>
  <c r="B193" i="23"/>
  <c r="P192" i="23"/>
  <c r="O192" i="23"/>
  <c r="N192" i="23"/>
  <c r="M192" i="23"/>
  <c r="L192" i="23"/>
  <c r="K192" i="23"/>
  <c r="J192" i="23"/>
  <c r="I192" i="23"/>
  <c r="H192" i="23"/>
  <c r="G192" i="23"/>
  <c r="F192" i="23"/>
  <c r="E192" i="23"/>
  <c r="D192" i="23"/>
  <c r="C192" i="23"/>
  <c r="B192" i="23"/>
  <c r="P191" i="23"/>
  <c r="O191" i="23"/>
  <c r="N191" i="23"/>
  <c r="M191" i="23"/>
  <c r="L191" i="23"/>
  <c r="K191" i="23"/>
  <c r="J191" i="23"/>
  <c r="I191" i="23"/>
  <c r="H191" i="23"/>
  <c r="G191" i="23"/>
  <c r="F191" i="23"/>
  <c r="E191" i="23"/>
  <c r="D191" i="23"/>
  <c r="C191" i="23"/>
  <c r="B191" i="23"/>
  <c r="P190" i="23"/>
  <c r="O190" i="23"/>
  <c r="N190" i="23"/>
  <c r="M190" i="23"/>
  <c r="L190" i="23"/>
  <c r="K190" i="23"/>
  <c r="J190" i="23"/>
  <c r="I190" i="23"/>
  <c r="H190" i="23"/>
  <c r="G190" i="23"/>
  <c r="F190" i="23"/>
  <c r="E190" i="23"/>
  <c r="D190" i="23"/>
  <c r="C190" i="23"/>
  <c r="B190" i="23"/>
  <c r="P189" i="23"/>
  <c r="O189" i="23"/>
  <c r="N189" i="23"/>
  <c r="M189" i="23"/>
  <c r="L189" i="23"/>
  <c r="K189" i="23"/>
  <c r="J189" i="23"/>
  <c r="I189" i="23"/>
  <c r="H189" i="23"/>
  <c r="G189" i="23"/>
  <c r="F189" i="23"/>
  <c r="E189" i="23"/>
  <c r="D189" i="23"/>
  <c r="C189" i="23"/>
  <c r="B189" i="23"/>
  <c r="P188" i="23"/>
  <c r="O188" i="23"/>
  <c r="N188" i="23"/>
  <c r="M188" i="23"/>
  <c r="L188" i="23"/>
  <c r="K188" i="23"/>
  <c r="J188" i="23"/>
  <c r="I188" i="23"/>
  <c r="H188" i="23"/>
  <c r="G188" i="23"/>
  <c r="F188" i="23"/>
  <c r="E188" i="23"/>
  <c r="D188" i="23"/>
  <c r="C188" i="23"/>
  <c r="B188" i="23"/>
  <c r="P187" i="23"/>
  <c r="O187" i="23"/>
  <c r="N187" i="23"/>
  <c r="M187" i="23"/>
  <c r="L187" i="23"/>
  <c r="K187" i="23"/>
  <c r="J187" i="23"/>
  <c r="I187" i="23"/>
  <c r="H187" i="23"/>
  <c r="G187" i="23"/>
  <c r="F187" i="23"/>
  <c r="E187" i="23"/>
  <c r="D187" i="23"/>
  <c r="C187" i="23"/>
  <c r="B187" i="23"/>
  <c r="P186" i="23"/>
  <c r="O186" i="23"/>
  <c r="N186" i="23"/>
  <c r="M186" i="23"/>
  <c r="L186" i="23"/>
  <c r="K186" i="23"/>
  <c r="J186" i="23"/>
  <c r="I186" i="23"/>
  <c r="H186" i="23"/>
  <c r="G186" i="23"/>
  <c r="F186" i="23"/>
  <c r="E186" i="23"/>
  <c r="D186" i="23"/>
  <c r="C186" i="23"/>
  <c r="B186" i="23"/>
  <c r="P185" i="23"/>
  <c r="O185" i="23"/>
  <c r="N185" i="23"/>
  <c r="M185" i="23"/>
  <c r="L185" i="23"/>
  <c r="K185" i="23"/>
  <c r="J185" i="23"/>
  <c r="I185" i="23"/>
  <c r="H185" i="23"/>
  <c r="G185" i="23"/>
  <c r="F185" i="23"/>
  <c r="E185" i="23"/>
  <c r="D185" i="23"/>
  <c r="C185" i="23"/>
  <c r="B185" i="23"/>
  <c r="P184" i="23"/>
  <c r="O184" i="23"/>
  <c r="N184" i="23"/>
  <c r="M184" i="23"/>
  <c r="L184" i="23"/>
  <c r="K184" i="23"/>
  <c r="J184" i="23"/>
  <c r="I184" i="23"/>
  <c r="H184" i="23"/>
  <c r="G184" i="23"/>
  <c r="F184" i="23"/>
  <c r="E184" i="23"/>
  <c r="D184" i="23"/>
  <c r="C184" i="23"/>
  <c r="B184" i="23"/>
  <c r="P183" i="23"/>
  <c r="O183" i="23"/>
  <c r="N183" i="23"/>
  <c r="M183" i="23"/>
  <c r="L183" i="23"/>
  <c r="K183" i="23"/>
  <c r="J183" i="23"/>
  <c r="I183" i="23"/>
  <c r="H183" i="23"/>
  <c r="G183" i="23"/>
  <c r="F183" i="23"/>
  <c r="E183" i="23"/>
  <c r="D183" i="23"/>
  <c r="C183" i="23"/>
  <c r="B183" i="23"/>
  <c r="P182" i="23"/>
  <c r="O182" i="23"/>
  <c r="N182" i="23"/>
  <c r="M182" i="23"/>
  <c r="L182" i="23"/>
  <c r="K182" i="23"/>
  <c r="J182" i="23"/>
  <c r="I182" i="23"/>
  <c r="H182" i="23"/>
  <c r="G182" i="23"/>
  <c r="F182" i="23"/>
  <c r="E182" i="23"/>
  <c r="D182" i="23"/>
  <c r="C182" i="23"/>
  <c r="B182" i="23"/>
  <c r="P181" i="23"/>
  <c r="O181" i="23"/>
  <c r="N181" i="23"/>
  <c r="M181" i="23"/>
  <c r="L181" i="23"/>
  <c r="K181" i="23"/>
  <c r="J181" i="23"/>
  <c r="I181" i="23"/>
  <c r="H181" i="23"/>
  <c r="G181" i="23"/>
  <c r="F181" i="23"/>
  <c r="E181" i="23"/>
  <c r="D181" i="23"/>
  <c r="C181" i="23"/>
  <c r="B181" i="23"/>
  <c r="P180" i="23"/>
  <c r="O180" i="23"/>
  <c r="N180" i="23"/>
  <c r="M180" i="23"/>
  <c r="L180" i="23"/>
  <c r="K180" i="23"/>
  <c r="J180" i="23"/>
  <c r="I180" i="23"/>
  <c r="H180" i="23"/>
  <c r="G180" i="23"/>
  <c r="F180" i="23"/>
  <c r="E180" i="23"/>
  <c r="D180" i="23"/>
  <c r="C180" i="23"/>
  <c r="B180" i="23"/>
  <c r="P179" i="23"/>
  <c r="O179" i="23"/>
  <c r="N179" i="23"/>
  <c r="M179" i="23"/>
  <c r="L179" i="23"/>
  <c r="K179" i="23"/>
  <c r="J179" i="23"/>
  <c r="I179" i="23"/>
  <c r="H179" i="23"/>
  <c r="G179" i="23"/>
  <c r="F179" i="23"/>
  <c r="E179" i="23"/>
  <c r="D179" i="23"/>
  <c r="C179" i="23"/>
  <c r="B179" i="23"/>
  <c r="P178" i="23"/>
  <c r="O178" i="23"/>
  <c r="N178" i="23"/>
  <c r="M178" i="23"/>
  <c r="L178" i="23"/>
  <c r="K178" i="23"/>
  <c r="J178" i="23"/>
  <c r="I178" i="23"/>
  <c r="H178" i="23"/>
  <c r="G178" i="23"/>
  <c r="F178" i="23"/>
  <c r="E178" i="23"/>
  <c r="D178" i="23"/>
  <c r="C178" i="23"/>
  <c r="B178" i="23"/>
  <c r="P177" i="23"/>
  <c r="O177" i="23"/>
  <c r="N177" i="23"/>
  <c r="M177" i="23"/>
  <c r="L177" i="23"/>
  <c r="K177" i="23"/>
  <c r="J177" i="23"/>
  <c r="I177" i="23"/>
  <c r="H177" i="23"/>
  <c r="G177" i="23"/>
  <c r="F177" i="23"/>
  <c r="E177" i="23"/>
  <c r="D177" i="23"/>
  <c r="C177" i="23"/>
  <c r="B177" i="23"/>
  <c r="P176" i="23"/>
  <c r="O176" i="23"/>
  <c r="N176" i="23"/>
  <c r="M176" i="23"/>
  <c r="L176" i="23"/>
  <c r="K176" i="23"/>
  <c r="J176" i="23"/>
  <c r="I176" i="23"/>
  <c r="H176" i="23"/>
  <c r="G176" i="23"/>
  <c r="F176" i="23"/>
  <c r="E176" i="23"/>
  <c r="D176" i="23"/>
  <c r="C176" i="23"/>
  <c r="B176" i="23"/>
  <c r="P175" i="23"/>
  <c r="O175" i="23"/>
  <c r="N175" i="23"/>
  <c r="M175" i="23"/>
  <c r="L175" i="23"/>
  <c r="K175" i="23"/>
  <c r="J175" i="23"/>
  <c r="I175" i="23"/>
  <c r="H175" i="23"/>
  <c r="G175" i="23"/>
  <c r="F175" i="23"/>
  <c r="E175" i="23"/>
  <c r="D175" i="23"/>
  <c r="C175" i="23"/>
  <c r="B175" i="23"/>
  <c r="P174" i="23"/>
  <c r="O174" i="23"/>
  <c r="N174" i="23"/>
  <c r="M174" i="23"/>
  <c r="L174" i="23"/>
  <c r="K174" i="23"/>
  <c r="J174" i="23"/>
  <c r="I174" i="23"/>
  <c r="H174" i="23"/>
  <c r="G174" i="23"/>
  <c r="F174" i="23"/>
  <c r="E174" i="23"/>
  <c r="D174" i="23"/>
  <c r="C174" i="23"/>
  <c r="B174" i="23"/>
  <c r="P173" i="23"/>
  <c r="O173" i="23"/>
  <c r="N173" i="23"/>
  <c r="M173" i="23"/>
  <c r="L173" i="23"/>
  <c r="K173" i="23"/>
  <c r="J173" i="23"/>
  <c r="I173" i="23"/>
  <c r="H173" i="23"/>
  <c r="G173" i="23"/>
  <c r="F173" i="23"/>
  <c r="E173" i="23"/>
  <c r="D173" i="23"/>
  <c r="C173" i="23"/>
  <c r="B173" i="23"/>
  <c r="P172" i="23"/>
  <c r="O172" i="23"/>
  <c r="N172" i="23"/>
  <c r="M172" i="23"/>
  <c r="L172" i="23"/>
  <c r="K172" i="23"/>
  <c r="J172" i="23"/>
  <c r="I172" i="23"/>
  <c r="H172" i="23"/>
  <c r="G172" i="23"/>
  <c r="F172" i="23"/>
  <c r="E172" i="23"/>
  <c r="D172" i="23"/>
  <c r="C172" i="23"/>
  <c r="B172" i="23"/>
  <c r="P171" i="23"/>
  <c r="O171" i="23"/>
  <c r="N171" i="23"/>
  <c r="M171" i="23"/>
  <c r="L171" i="23"/>
  <c r="K171" i="23"/>
  <c r="J171" i="23"/>
  <c r="I171" i="23"/>
  <c r="H171" i="23"/>
  <c r="G171" i="23"/>
  <c r="F171" i="23"/>
  <c r="E171" i="23"/>
  <c r="D171" i="23"/>
  <c r="C171" i="23"/>
  <c r="B171" i="23"/>
  <c r="P170" i="23"/>
  <c r="O170" i="23"/>
  <c r="N170" i="23"/>
  <c r="M170" i="23"/>
  <c r="L170" i="23"/>
  <c r="K170" i="23"/>
  <c r="J170" i="23"/>
  <c r="I170" i="23"/>
  <c r="H170" i="23"/>
  <c r="G170" i="23"/>
  <c r="F170" i="23"/>
  <c r="E170" i="23"/>
  <c r="D170" i="23"/>
  <c r="C170" i="23"/>
  <c r="B170" i="23"/>
  <c r="P169" i="23"/>
  <c r="O169" i="23"/>
  <c r="N169" i="23"/>
  <c r="M169" i="23"/>
  <c r="L169" i="23"/>
  <c r="K169" i="23"/>
  <c r="J169" i="23"/>
  <c r="I169" i="23"/>
  <c r="H169" i="23"/>
  <c r="G169" i="23"/>
  <c r="F169" i="23"/>
  <c r="E169" i="23"/>
  <c r="D169" i="23"/>
  <c r="C169" i="23"/>
  <c r="B169" i="23"/>
  <c r="P168" i="23"/>
  <c r="O168" i="23"/>
  <c r="N168" i="23"/>
  <c r="M168" i="23"/>
  <c r="L168" i="23"/>
  <c r="K168" i="23"/>
  <c r="J168" i="23"/>
  <c r="I168" i="23"/>
  <c r="H168" i="23"/>
  <c r="G168" i="23"/>
  <c r="F168" i="23"/>
  <c r="E168" i="23"/>
  <c r="D168" i="23"/>
  <c r="C168" i="23"/>
  <c r="B168" i="23"/>
  <c r="P167" i="23"/>
  <c r="O167" i="23"/>
  <c r="N167" i="23"/>
  <c r="M167" i="23"/>
  <c r="L167" i="23"/>
  <c r="K167" i="23"/>
  <c r="J167" i="23"/>
  <c r="I167" i="23"/>
  <c r="H167" i="23"/>
  <c r="G167" i="23"/>
  <c r="F167" i="23"/>
  <c r="E167" i="23"/>
  <c r="D167" i="23"/>
  <c r="C167" i="23"/>
  <c r="B167" i="23"/>
  <c r="P166" i="23"/>
  <c r="O166" i="23"/>
  <c r="N166" i="23"/>
  <c r="M166" i="23"/>
  <c r="L166" i="23"/>
  <c r="K166" i="23"/>
  <c r="J166" i="23"/>
  <c r="I166" i="23"/>
  <c r="H166" i="23"/>
  <c r="G166" i="23"/>
  <c r="F166" i="23"/>
  <c r="E166" i="23"/>
  <c r="D166" i="23"/>
  <c r="C166" i="23"/>
  <c r="B166" i="23"/>
  <c r="P165" i="23"/>
  <c r="O165" i="23"/>
  <c r="N165" i="23"/>
  <c r="M165" i="23"/>
  <c r="L165" i="23"/>
  <c r="K165" i="23"/>
  <c r="J165" i="23"/>
  <c r="I165" i="23"/>
  <c r="H165" i="23"/>
  <c r="G165" i="23"/>
  <c r="F165" i="23"/>
  <c r="E165" i="23"/>
  <c r="D165" i="23"/>
  <c r="C165" i="23"/>
  <c r="B165" i="23"/>
  <c r="P164" i="23"/>
  <c r="O164" i="23"/>
  <c r="N164" i="23"/>
  <c r="M164" i="23"/>
  <c r="L164" i="23"/>
  <c r="K164" i="23"/>
  <c r="J164" i="23"/>
  <c r="I164" i="23"/>
  <c r="H164" i="23"/>
  <c r="G164" i="23"/>
  <c r="F164" i="23"/>
  <c r="E164" i="23"/>
  <c r="D164" i="23"/>
  <c r="C164" i="23"/>
  <c r="B164" i="23"/>
  <c r="P163" i="23"/>
  <c r="O163" i="23"/>
  <c r="N163" i="23"/>
  <c r="M163" i="23"/>
  <c r="L163" i="23"/>
  <c r="K163" i="23"/>
  <c r="J163" i="23"/>
  <c r="I163" i="23"/>
  <c r="H163" i="23"/>
  <c r="G163" i="23"/>
  <c r="F163" i="23"/>
  <c r="E163" i="23"/>
  <c r="D163" i="23"/>
  <c r="C163" i="23"/>
  <c r="B163" i="23"/>
  <c r="P162" i="23"/>
  <c r="O162" i="23"/>
  <c r="N162" i="23"/>
  <c r="M162" i="23"/>
  <c r="L162" i="23"/>
  <c r="K162" i="23"/>
  <c r="J162" i="23"/>
  <c r="I162" i="23"/>
  <c r="H162" i="23"/>
  <c r="G162" i="23"/>
  <c r="F162" i="23"/>
  <c r="E162" i="23"/>
  <c r="D162" i="23"/>
  <c r="C162" i="23"/>
  <c r="B162" i="23"/>
  <c r="P161" i="23"/>
  <c r="O161" i="23"/>
  <c r="N161" i="23"/>
  <c r="M161" i="23"/>
  <c r="L161" i="23"/>
  <c r="K161" i="23"/>
  <c r="J161" i="23"/>
  <c r="I161" i="23"/>
  <c r="H161" i="23"/>
  <c r="G161" i="23"/>
  <c r="F161" i="23"/>
  <c r="E161" i="23"/>
  <c r="D161" i="23"/>
  <c r="C161" i="23"/>
  <c r="B161" i="23"/>
  <c r="P160" i="23"/>
  <c r="O160" i="23"/>
  <c r="N160" i="23"/>
  <c r="M160" i="23"/>
  <c r="L160" i="23"/>
  <c r="K160" i="23"/>
  <c r="J160" i="23"/>
  <c r="I160" i="23"/>
  <c r="H160" i="23"/>
  <c r="G160" i="23"/>
  <c r="F160" i="23"/>
  <c r="E160" i="23"/>
  <c r="D160" i="23"/>
  <c r="C160" i="23"/>
  <c r="B160" i="23"/>
  <c r="P159" i="23"/>
  <c r="O159" i="23"/>
  <c r="N159" i="23"/>
  <c r="M159" i="23"/>
  <c r="L159" i="23"/>
  <c r="K159" i="23"/>
  <c r="J159" i="23"/>
  <c r="I159" i="23"/>
  <c r="H159" i="23"/>
  <c r="G159" i="23"/>
  <c r="F159" i="23"/>
  <c r="E159" i="23"/>
  <c r="D159" i="23"/>
  <c r="C159" i="23"/>
  <c r="B159" i="23"/>
  <c r="P158" i="23"/>
  <c r="O158" i="23"/>
  <c r="N158" i="23"/>
  <c r="M158" i="23"/>
  <c r="L158" i="23"/>
  <c r="K158" i="23"/>
  <c r="J158" i="23"/>
  <c r="I158" i="23"/>
  <c r="H158" i="23"/>
  <c r="G158" i="23"/>
  <c r="F158" i="23"/>
  <c r="E158" i="23"/>
  <c r="D158" i="23"/>
  <c r="C158" i="23"/>
  <c r="B158" i="23"/>
  <c r="P157" i="23"/>
  <c r="O157" i="23"/>
  <c r="N157" i="23"/>
  <c r="M157" i="23"/>
  <c r="L157" i="23"/>
  <c r="K157" i="23"/>
  <c r="J157" i="23"/>
  <c r="I157" i="23"/>
  <c r="H157" i="23"/>
  <c r="G157" i="23"/>
  <c r="F157" i="23"/>
  <c r="E157" i="23"/>
  <c r="D157" i="23"/>
  <c r="C157" i="23"/>
  <c r="B157" i="23"/>
  <c r="P156" i="23"/>
  <c r="O156" i="23"/>
  <c r="N156" i="23"/>
  <c r="M156" i="23"/>
  <c r="L156" i="23"/>
  <c r="K156" i="23"/>
  <c r="J156" i="23"/>
  <c r="I156" i="23"/>
  <c r="H156" i="23"/>
  <c r="G156" i="23"/>
  <c r="F156" i="23"/>
  <c r="E156" i="23"/>
  <c r="D156" i="23"/>
  <c r="C156" i="23"/>
  <c r="B156" i="23"/>
  <c r="P155" i="23"/>
  <c r="O155" i="23"/>
  <c r="N155" i="23"/>
  <c r="M155" i="23"/>
  <c r="L155" i="23"/>
  <c r="K155" i="23"/>
  <c r="J155" i="23"/>
  <c r="I155" i="23"/>
  <c r="H155" i="23"/>
  <c r="G155" i="23"/>
  <c r="F155" i="23"/>
  <c r="E155" i="23"/>
  <c r="D155" i="23"/>
  <c r="C155" i="23"/>
  <c r="B155" i="23"/>
  <c r="P154" i="23"/>
  <c r="O154" i="23"/>
  <c r="N154" i="23"/>
  <c r="M154" i="23"/>
  <c r="L154" i="23"/>
  <c r="K154" i="23"/>
  <c r="J154" i="23"/>
  <c r="I154" i="23"/>
  <c r="H154" i="23"/>
  <c r="G154" i="23"/>
  <c r="F154" i="23"/>
  <c r="E154" i="23"/>
  <c r="D154" i="23"/>
  <c r="C154" i="23"/>
  <c r="B154" i="23"/>
  <c r="P153" i="23"/>
  <c r="O153" i="23"/>
  <c r="N153" i="23"/>
  <c r="M153" i="23"/>
  <c r="L153" i="23"/>
  <c r="K153" i="23"/>
  <c r="J153" i="23"/>
  <c r="I153" i="23"/>
  <c r="H153" i="23"/>
  <c r="G153" i="23"/>
  <c r="F153" i="23"/>
  <c r="E153" i="23"/>
  <c r="D153" i="23"/>
  <c r="C153" i="23"/>
  <c r="B153" i="23"/>
  <c r="P152" i="23"/>
  <c r="O152" i="23"/>
  <c r="N152" i="23"/>
  <c r="M152" i="23"/>
  <c r="L152" i="23"/>
  <c r="K152" i="23"/>
  <c r="J152" i="23"/>
  <c r="I152" i="23"/>
  <c r="H152" i="23"/>
  <c r="G152" i="23"/>
  <c r="F152" i="23"/>
  <c r="E152" i="23"/>
  <c r="D152" i="23"/>
  <c r="C152" i="23"/>
  <c r="B152" i="23"/>
  <c r="P151" i="23"/>
  <c r="O151" i="23"/>
  <c r="N151" i="23"/>
  <c r="M151" i="23"/>
  <c r="L151" i="23"/>
  <c r="K151" i="23"/>
  <c r="J151" i="23"/>
  <c r="I151" i="23"/>
  <c r="H151" i="23"/>
  <c r="G151" i="23"/>
  <c r="F151" i="23"/>
  <c r="E151" i="23"/>
  <c r="D151" i="23"/>
  <c r="C151" i="23"/>
  <c r="B151" i="23"/>
  <c r="P150" i="23"/>
  <c r="O150" i="23"/>
  <c r="N150" i="23"/>
  <c r="M150" i="23"/>
  <c r="L150" i="23"/>
  <c r="K150" i="23"/>
  <c r="J150" i="23"/>
  <c r="I150" i="23"/>
  <c r="H150" i="23"/>
  <c r="G150" i="23"/>
  <c r="F150" i="23"/>
  <c r="E150" i="23"/>
  <c r="D150" i="23"/>
  <c r="C150" i="23"/>
  <c r="B150" i="23"/>
  <c r="P149" i="23"/>
  <c r="O149" i="23"/>
  <c r="N149" i="23"/>
  <c r="M149" i="23"/>
  <c r="L149" i="23"/>
  <c r="K149" i="23"/>
  <c r="J149" i="23"/>
  <c r="I149" i="23"/>
  <c r="H149" i="23"/>
  <c r="G149" i="23"/>
  <c r="F149" i="23"/>
  <c r="E149" i="23"/>
  <c r="D149" i="23"/>
  <c r="C149" i="23"/>
  <c r="B149" i="23"/>
  <c r="P148" i="23"/>
  <c r="O148" i="23"/>
  <c r="N148" i="23"/>
  <c r="M148" i="23"/>
  <c r="L148" i="23"/>
  <c r="K148" i="23"/>
  <c r="J148" i="23"/>
  <c r="I148" i="23"/>
  <c r="H148" i="23"/>
  <c r="G148" i="23"/>
  <c r="F148" i="23"/>
  <c r="E148" i="23"/>
  <c r="D148" i="23"/>
  <c r="C148" i="23"/>
  <c r="B148" i="23"/>
  <c r="P147" i="23"/>
  <c r="O147" i="23"/>
  <c r="N147" i="23"/>
  <c r="M147" i="23"/>
  <c r="L147" i="23"/>
  <c r="K147" i="23"/>
  <c r="J147" i="23"/>
  <c r="I147" i="23"/>
  <c r="H147" i="23"/>
  <c r="G147" i="23"/>
  <c r="F147" i="23"/>
  <c r="E147" i="23"/>
  <c r="D147" i="23"/>
  <c r="C147" i="23"/>
  <c r="B147" i="23"/>
  <c r="P146" i="23"/>
  <c r="O146" i="23"/>
  <c r="N146" i="23"/>
  <c r="M146" i="23"/>
  <c r="L146" i="23"/>
  <c r="K146" i="23"/>
  <c r="J146" i="23"/>
  <c r="I146" i="23"/>
  <c r="H146" i="23"/>
  <c r="G146" i="23"/>
  <c r="F146" i="23"/>
  <c r="E146" i="23"/>
  <c r="D146" i="23"/>
  <c r="C146" i="23"/>
  <c r="B146" i="23"/>
  <c r="P145" i="23"/>
  <c r="O145" i="23"/>
  <c r="N145" i="23"/>
  <c r="M145" i="23"/>
  <c r="L145" i="23"/>
  <c r="K145" i="23"/>
  <c r="J145" i="23"/>
  <c r="I145" i="23"/>
  <c r="H145" i="23"/>
  <c r="G145" i="23"/>
  <c r="F145" i="23"/>
  <c r="E145" i="23"/>
  <c r="D145" i="23"/>
  <c r="C145" i="23"/>
  <c r="B145" i="23"/>
  <c r="P144" i="23"/>
  <c r="O144" i="23"/>
  <c r="N144" i="23"/>
  <c r="M144" i="23"/>
  <c r="L144" i="23"/>
  <c r="K144" i="23"/>
  <c r="J144" i="23"/>
  <c r="I144" i="23"/>
  <c r="H144" i="23"/>
  <c r="G144" i="23"/>
  <c r="F144" i="23"/>
  <c r="E144" i="23"/>
  <c r="D144" i="23"/>
  <c r="C144" i="23"/>
  <c r="B144" i="23"/>
  <c r="P143" i="23"/>
  <c r="O143" i="23"/>
  <c r="N143" i="23"/>
  <c r="M143" i="23"/>
  <c r="L143" i="23"/>
  <c r="K143" i="23"/>
  <c r="J143" i="23"/>
  <c r="I143" i="23"/>
  <c r="H143" i="23"/>
  <c r="G143" i="23"/>
  <c r="F143" i="23"/>
  <c r="E143" i="23"/>
  <c r="D143" i="23"/>
  <c r="C143" i="23"/>
  <c r="B143" i="23"/>
  <c r="P142" i="23"/>
  <c r="O142" i="23"/>
  <c r="N142" i="23"/>
  <c r="M142" i="23"/>
  <c r="L142" i="23"/>
  <c r="K142" i="23"/>
  <c r="J142" i="23"/>
  <c r="I142" i="23"/>
  <c r="H142" i="23"/>
  <c r="G142" i="23"/>
  <c r="F142" i="23"/>
  <c r="E142" i="23"/>
  <c r="D142" i="23"/>
  <c r="C142" i="23"/>
  <c r="B142" i="23"/>
  <c r="P141" i="23"/>
  <c r="O141" i="23"/>
  <c r="N141" i="23"/>
  <c r="M141" i="23"/>
  <c r="L141" i="23"/>
  <c r="K141" i="23"/>
  <c r="J141" i="23"/>
  <c r="I141" i="23"/>
  <c r="H141" i="23"/>
  <c r="G141" i="23"/>
  <c r="F141" i="23"/>
  <c r="E141" i="23"/>
  <c r="D141" i="23"/>
  <c r="C141" i="23"/>
  <c r="B141" i="23"/>
  <c r="P140" i="23"/>
  <c r="O140" i="23"/>
  <c r="N140" i="23"/>
  <c r="M140" i="23"/>
  <c r="L140" i="23"/>
  <c r="K140" i="23"/>
  <c r="J140" i="23"/>
  <c r="I140" i="23"/>
  <c r="H140" i="23"/>
  <c r="G140" i="23"/>
  <c r="F140" i="23"/>
  <c r="E140" i="23"/>
  <c r="D140" i="23"/>
  <c r="C140" i="23"/>
  <c r="B140" i="23"/>
  <c r="P139" i="23"/>
  <c r="O139" i="23"/>
  <c r="N139" i="23"/>
  <c r="M139" i="23"/>
  <c r="L139" i="23"/>
  <c r="K139" i="23"/>
  <c r="J139" i="23"/>
  <c r="I139" i="23"/>
  <c r="H139" i="23"/>
  <c r="G139" i="23"/>
  <c r="F139" i="23"/>
  <c r="E139" i="23"/>
  <c r="D139" i="23"/>
  <c r="C139" i="23"/>
  <c r="B139" i="23"/>
  <c r="P138" i="23"/>
  <c r="O138" i="23"/>
  <c r="N138" i="23"/>
  <c r="M138" i="23"/>
  <c r="L138" i="23"/>
  <c r="K138" i="23"/>
  <c r="J138" i="23"/>
  <c r="I138" i="23"/>
  <c r="H138" i="23"/>
  <c r="G138" i="23"/>
  <c r="F138" i="23"/>
  <c r="E138" i="23"/>
  <c r="D138" i="23"/>
  <c r="C138" i="23"/>
  <c r="B138" i="23"/>
  <c r="P137" i="23"/>
  <c r="O137" i="23"/>
  <c r="N137" i="23"/>
  <c r="M137" i="23"/>
  <c r="L137" i="23"/>
  <c r="K137" i="23"/>
  <c r="J137" i="23"/>
  <c r="I137" i="23"/>
  <c r="H137" i="23"/>
  <c r="G137" i="23"/>
  <c r="F137" i="23"/>
  <c r="E137" i="23"/>
  <c r="D137" i="23"/>
  <c r="C137" i="23"/>
  <c r="B137" i="23"/>
  <c r="P136" i="23"/>
  <c r="O136" i="23"/>
  <c r="N136" i="23"/>
  <c r="M136" i="23"/>
  <c r="L136" i="23"/>
  <c r="K136" i="23"/>
  <c r="J136" i="23"/>
  <c r="I136" i="23"/>
  <c r="H136" i="23"/>
  <c r="G136" i="23"/>
  <c r="F136" i="23"/>
  <c r="E136" i="23"/>
  <c r="D136" i="23"/>
  <c r="C136" i="23"/>
  <c r="B136" i="23"/>
  <c r="P135" i="23"/>
  <c r="O135" i="23"/>
  <c r="N135" i="23"/>
  <c r="M135" i="23"/>
  <c r="L135" i="23"/>
  <c r="K135" i="23"/>
  <c r="J135" i="23"/>
  <c r="I135" i="23"/>
  <c r="H135" i="23"/>
  <c r="G135" i="23"/>
  <c r="F135" i="23"/>
  <c r="E135" i="23"/>
  <c r="D135" i="23"/>
  <c r="C135" i="23"/>
  <c r="B135" i="23"/>
  <c r="P134" i="23"/>
  <c r="O134" i="23"/>
  <c r="N134" i="23"/>
  <c r="M134" i="23"/>
  <c r="L134" i="23"/>
  <c r="K134" i="23"/>
  <c r="J134" i="23"/>
  <c r="I134" i="23"/>
  <c r="H134" i="23"/>
  <c r="G134" i="23"/>
  <c r="F134" i="23"/>
  <c r="E134" i="23"/>
  <c r="D134" i="23"/>
  <c r="C134" i="23"/>
  <c r="B134" i="23"/>
  <c r="P133" i="23"/>
  <c r="O133" i="23"/>
  <c r="N133" i="23"/>
  <c r="M133" i="23"/>
  <c r="L133" i="23"/>
  <c r="K133" i="23"/>
  <c r="J133" i="23"/>
  <c r="I133" i="23"/>
  <c r="H133" i="23"/>
  <c r="G133" i="23"/>
  <c r="F133" i="23"/>
  <c r="E133" i="23"/>
  <c r="D133" i="23"/>
  <c r="C133" i="23"/>
  <c r="B133" i="23"/>
  <c r="P132" i="23"/>
  <c r="O132" i="23"/>
  <c r="N132" i="23"/>
  <c r="M132" i="23"/>
  <c r="L132" i="23"/>
  <c r="K132" i="23"/>
  <c r="J132" i="23"/>
  <c r="I132" i="23"/>
  <c r="H132" i="23"/>
  <c r="G132" i="23"/>
  <c r="F132" i="23"/>
  <c r="E132" i="23"/>
  <c r="D132" i="23"/>
  <c r="C132" i="23"/>
  <c r="B132" i="23"/>
  <c r="P131" i="23"/>
  <c r="O131" i="23"/>
  <c r="N131" i="23"/>
  <c r="M131" i="23"/>
  <c r="L131" i="23"/>
  <c r="K131" i="23"/>
  <c r="J131" i="23"/>
  <c r="I131" i="23"/>
  <c r="H131" i="23"/>
  <c r="G131" i="23"/>
  <c r="F131" i="23"/>
  <c r="E131" i="23"/>
  <c r="D131" i="23"/>
  <c r="C131" i="23"/>
  <c r="B131" i="23"/>
  <c r="P130" i="23"/>
  <c r="O130" i="23"/>
  <c r="N130" i="23"/>
  <c r="M130" i="23"/>
  <c r="L130" i="23"/>
  <c r="K130" i="23"/>
  <c r="J130" i="23"/>
  <c r="I130" i="23"/>
  <c r="H130" i="23"/>
  <c r="G130" i="23"/>
  <c r="F130" i="23"/>
  <c r="E130" i="23"/>
  <c r="D130" i="23"/>
  <c r="C130" i="23"/>
  <c r="B130" i="23"/>
  <c r="P129" i="23"/>
  <c r="O129" i="23"/>
  <c r="N129" i="23"/>
  <c r="M129" i="23"/>
  <c r="L129" i="23"/>
  <c r="K129" i="23"/>
  <c r="J129" i="23"/>
  <c r="I129" i="23"/>
  <c r="H129" i="23"/>
  <c r="G129" i="23"/>
  <c r="F129" i="23"/>
  <c r="E129" i="23"/>
  <c r="D129" i="23"/>
  <c r="C129" i="23"/>
  <c r="B129" i="23"/>
  <c r="P128" i="23"/>
  <c r="O128" i="23"/>
  <c r="N128" i="23"/>
  <c r="M128" i="23"/>
  <c r="L128" i="23"/>
  <c r="K128" i="23"/>
  <c r="J128" i="23"/>
  <c r="I128" i="23"/>
  <c r="H128" i="23"/>
  <c r="G128" i="23"/>
  <c r="F128" i="23"/>
  <c r="E128" i="23"/>
  <c r="D128" i="23"/>
  <c r="C128" i="23"/>
  <c r="B128" i="23"/>
  <c r="P127" i="23"/>
  <c r="O127" i="23"/>
  <c r="N127" i="23"/>
  <c r="M127" i="23"/>
  <c r="L127" i="23"/>
  <c r="K127" i="23"/>
  <c r="J127" i="23"/>
  <c r="I127" i="23"/>
  <c r="H127" i="23"/>
  <c r="G127" i="23"/>
  <c r="F127" i="23"/>
  <c r="E127" i="23"/>
  <c r="D127" i="23"/>
  <c r="C127" i="23"/>
  <c r="B127" i="23"/>
  <c r="P126" i="23"/>
  <c r="O126" i="23"/>
  <c r="N126" i="23"/>
  <c r="M126" i="23"/>
  <c r="L126" i="23"/>
  <c r="K126" i="23"/>
  <c r="J126" i="23"/>
  <c r="I126" i="23"/>
  <c r="H126" i="23"/>
  <c r="G126" i="23"/>
  <c r="F126" i="23"/>
  <c r="E126" i="23"/>
  <c r="D126" i="23"/>
  <c r="C126" i="23"/>
  <c r="B126" i="23"/>
  <c r="P125" i="23"/>
  <c r="O125" i="23"/>
  <c r="N125" i="23"/>
  <c r="M125" i="23"/>
  <c r="L125" i="23"/>
  <c r="K125" i="23"/>
  <c r="J125" i="23"/>
  <c r="I125" i="23"/>
  <c r="H125" i="23"/>
  <c r="G125" i="23"/>
  <c r="F125" i="23"/>
  <c r="E125" i="23"/>
  <c r="D125" i="23"/>
  <c r="C125" i="23"/>
  <c r="B125" i="23"/>
  <c r="P124" i="23"/>
  <c r="O124" i="23"/>
  <c r="N124" i="23"/>
  <c r="M124" i="23"/>
  <c r="L124" i="23"/>
  <c r="K124" i="23"/>
  <c r="J124" i="23"/>
  <c r="I124" i="23"/>
  <c r="H124" i="23"/>
  <c r="G124" i="23"/>
  <c r="F124" i="23"/>
  <c r="E124" i="23"/>
  <c r="D124" i="23"/>
  <c r="C124" i="23"/>
  <c r="B124" i="23"/>
  <c r="P123" i="23"/>
  <c r="O123" i="23"/>
  <c r="N123" i="23"/>
  <c r="M123" i="23"/>
  <c r="L123" i="23"/>
  <c r="K123" i="23"/>
  <c r="J123" i="23"/>
  <c r="I123" i="23"/>
  <c r="H123" i="23"/>
  <c r="G123" i="23"/>
  <c r="F123" i="23"/>
  <c r="E123" i="23"/>
  <c r="D123" i="23"/>
  <c r="C123" i="23"/>
  <c r="B123" i="23"/>
  <c r="P122" i="23"/>
  <c r="O122" i="23"/>
  <c r="N122" i="23"/>
  <c r="M122" i="23"/>
  <c r="L122" i="23"/>
  <c r="K122" i="23"/>
  <c r="J122" i="23"/>
  <c r="I122" i="23"/>
  <c r="H122" i="23"/>
  <c r="G122" i="23"/>
  <c r="F122" i="23"/>
  <c r="E122" i="23"/>
  <c r="D122" i="23"/>
  <c r="C122" i="23"/>
  <c r="B122" i="23"/>
  <c r="P121" i="23"/>
  <c r="O121" i="23"/>
  <c r="N121" i="23"/>
  <c r="M121" i="23"/>
  <c r="L121" i="23"/>
  <c r="K121" i="23"/>
  <c r="J121" i="23"/>
  <c r="I121" i="23"/>
  <c r="H121" i="23"/>
  <c r="G121" i="23"/>
  <c r="F121" i="23"/>
  <c r="E121" i="23"/>
  <c r="D121" i="23"/>
  <c r="C121" i="23"/>
  <c r="B121" i="23"/>
  <c r="P120" i="23"/>
  <c r="O120" i="23"/>
  <c r="N120" i="23"/>
  <c r="M120" i="23"/>
  <c r="L120" i="23"/>
  <c r="K120" i="23"/>
  <c r="J120" i="23"/>
  <c r="I120" i="23"/>
  <c r="H120" i="23"/>
  <c r="G120" i="23"/>
  <c r="F120" i="23"/>
  <c r="E120" i="23"/>
  <c r="D120" i="23"/>
  <c r="C120" i="23"/>
  <c r="B120" i="23"/>
  <c r="P119" i="23"/>
  <c r="O119" i="23"/>
  <c r="N119" i="23"/>
  <c r="M119" i="23"/>
  <c r="L119" i="23"/>
  <c r="K119" i="23"/>
  <c r="J119" i="23"/>
  <c r="I119" i="23"/>
  <c r="H119" i="23"/>
  <c r="G119" i="23"/>
  <c r="F119" i="23"/>
  <c r="E119" i="23"/>
  <c r="D119" i="23"/>
  <c r="C119" i="23"/>
  <c r="B119" i="23"/>
  <c r="P118" i="23"/>
  <c r="O118" i="23"/>
  <c r="N118" i="23"/>
  <c r="M118" i="23"/>
  <c r="L118" i="23"/>
  <c r="K118" i="23"/>
  <c r="J118" i="23"/>
  <c r="I118" i="23"/>
  <c r="H118" i="23"/>
  <c r="G118" i="23"/>
  <c r="F118" i="23"/>
  <c r="E118" i="23"/>
  <c r="D118" i="23"/>
  <c r="C118" i="23"/>
  <c r="B118" i="23"/>
  <c r="P117" i="23"/>
  <c r="O117" i="23"/>
  <c r="N117" i="23"/>
  <c r="M117" i="23"/>
  <c r="L117" i="23"/>
  <c r="K117" i="23"/>
  <c r="J117" i="23"/>
  <c r="I117" i="23"/>
  <c r="H117" i="23"/>
  <c r="G117" i="23"/>
  <c r="F117" i="23"/>
  <c r="E117" i="23"/>
  <c r="D117" i="23"/>
  <c r="C117" i="23"/>
  <c r="B117" i="23"/>
  <c r="P116" i="23"/>
  <c r="O116" i="23"/>
  <c r="N116" i="23"/>
  <c r="M116" i="23"/>
  <c r="L116" i="23"/>
  <c r="K116" i="23"/>
  <c r="J116" i="23"/>
  <c r="I116" i="23"/>
  <c r="H116" i="23"/>
  <c r="G116" i="23"/>
  <c r="F116" i="23"/>
  <c r="E116" i="23"/>
  <c r="D116" i="23"/>
  <c r="C116" i="23"/>
  <c r="B116" i="23"/>
  <c r="P115" i="23"/>
  <c r="O115" i="23"/>
  <c r="N115" i="23"/>
  <c r="M115" i="23"/>
  <c r="L115" i="23"/>
  <c r="K115" i="23"/>
  <c r="J115" i="23"/>
  <c r="I115" i="23"/>
  <c r="H115" i="23"/>
  <c r="G115" i="23"/>
  <c r="F115" i="23"/>
  <c r="E115" i="23"/>
  <c r="D115" i="23"/>
  <c r="C115" i="23"/>
  <c r="B115" i="23"/>
  <c r="P114" i="23"/>
  <c r="O114" i="23"/>
  <c r="N114" i="23"/>
  <c r="M114" i="23"/>
  <c r="L114" i="23"/>
  <c r="K114" i="23"/>
  <c r="J114" i="23"/>
  <c r="I114" i="23"/>
  <c r="H114" i="23"/>
  <c r="G114" i="23"/>
  <c r="F114" i="23"/>
  <c r="E114" i="23"/>
  <c r="D114" i="23"/>
  <c r="C114" i="23"/>
  <c r="B114" i="23"/>
  <c r="P113" i="23"/>
  <c r="O113" i="23"/>
  <c r="N113" i="23"/>
  <c r="M113" i="23"/>
  <c r="L113" i="23"/>
  <c r="K113" i="23"/>
  <c r="J113" i="23"/>
  <c r="I113" i="23"/>
  <c r="H113" i="23"/>
  <c r="G113" i="23"/>
  <c r="F113" i="23"/>
  <c r="E113" i="23"/>
  <c r="D113" i="23"/>
  <c r="C113" i="23"/>
  <c r="B113" i="23"/>
  <c r="P112" i="23"/>
  <c r="O112" i="23"/>
  <c r="N112" i="23"/>
  <c r="M112" i="23"/>
  <c r="L112" i="23"/>
  <c r="K112" i="23"/>
  <c r="J112" i="23"/>
  <c r="I112" i="23"/>
  <c r="H112" i="23"/>
  <c r="G112" i="23"/>
  <c r="F112" i="23"/>
  <c r="E112" i="23"/>
  <c r="D112" i="23"/>
  <c r="C112" i="23"/>
  <c r="B112" i="23"/>
  <c r="P111" i="23"/>
  <c r="O111" i="23"/>
  <c r="N111" i="23"/>
  <c r="M111" i="23"/>
  <c r="L111" i="23"/>
  <c r="K111" i="23"/>
  <c r="J111" i="23"/>
  <c r="I111" i="23"/>
  <c r="H111" i="23"/>
  <c r="G111" i="23"/>
  <c r="F111" i="23"/>
  <c r="E111" i="23"/>
  <c r="D111" i="23"/>
  <c r="C111" i="23"/>
  <c r="B111" i="23"/>
  <c r="P110" i="23"/>
  <c r="O110" i="23"/>
  <c r="N110" i="23"/>
  <c r="M110" i="23"/>
  <c r="L110" i="23"/>
  <c r="K110" i="23"/>
  <c r="J110" i="23"/>
  <c r="I110" i="23"/>
  <c r="H110" i="23"/>
  <c r="G110" i="23"/>
  <c r="F110" i="23"/>
  <c r="E110" i="23"/>
  <c r="D110" i="23"/>
  <c r="C110" i="23"/>
  <c r="B110" i="23"/>
  <c r="P109" i="23"/>
  <c r="O109" i="23"/>
  <c r="N109" i="23"/>
  <c r="M109" i="23"/>
  <c r="L109" i="23"/>
  <c r="K109" i="23"/>
  <c r="J109" i="23"/>
  <c r="I109" i="23"/>
  <c r="H109" i="23"/>
  <c r="G109" i="23"/>
  <c r="F109" i="23"/>
  <c r="E109" i="23"/>
  <c r="D109" i="23"/>
  <c r="C109" i="23"/>
  <c r="B109" i="23"/>
  <c r="P108" i="23"/>
  <c r="O108" i="23"/>
  <c r="N108" i="23"/>
  <c r="M108" i="23"/>
  <c r="L108" i="23"/>
  <c r="K108" i="23"/>
  <c r="J108" i="23"/>
  <c r="I108" i="23"/>
  <c r="H108" i="23"/>
  <c r="G108" i="23"/>
  <c r="F108" i="23"/>
  <c r="E108" i="23"/>
  <c r="D108" i="23"/>
  <c r="C108" i="23"/>
  <c r="B108" i="23"/>
  <c r="P107" i="23"/>
  <c r="O107" i="23"/>
  <c r="N107" i="23"/>
  <c r="M107" i="23"/>
  <c r="L107" i="23"/>
  <c r="K107" i="23"/>
  <c r="J107" i="23"/>
  <c r="I107" i="23"/>
  <c r="H107" i="23"/>
  <c r="G107" i="23"/>
  <c r="F107" i="23"/>
  <c r="E107" i="23"/>
  <c r="D107" i="23"/>
  <c r="C107" i="23"/>
  <c r="B107" i="23"/>
  <c r="P106" i="23"/>
  <c r="O106" i="23"/>
  <c r="N106" i="23"/>
  <c r="M106" i="23"/>
  <c r="L106" i="23"/>
  <c r="K106" i="23"/>
  <c r="J106" i="23"/>
  <c r="I106" i="23"/>
  <c r="H106" i="23"/>
  <c r="G106" i="23"/>
  <c r="F106" i="23"/>
  <c r="E106" i="23"/>
  <c r="D106" i="23"/>
  <c r="C106" i="23"/>
  <c r="B106" i="23"/>
  <c r="P105" i="23"/>
  <c r="O105" i="23"/>
  <c r="N105" i="23"/>
  <c r="M105" i="23"/>
  <c r="L105" i="23"/>
  <c r="K105" i="23"/>
  <c r="J105" i="23"/>
  <c r="I105" i="23"/>
  <c r="H105" i="23"/>
  <c r="G105" i="23"/>
  <c r="F105" i="23"/>
  <c r="E105" i="23"/>
  <c r="D105" i="23"/>
  <c r="C105" i="23"/>
  <c r="B105" i="23"/>
  <c r="P104" i="23"/>
  <c r="O104" i="23"/>
  <c r="N104" i="23"/>
  <c r="M104" i="23"/>
  <c r="L104" i="23"/>
  <c r="K104" i="23"/>
  <c r="J104" i="23"/>
  <c r="I104" i="23"/>
  <c r="H104" i="23"/>
  <c r="G104" i="23"/>
  <c r="F104" i="23"/>
  <c r="E104" i="23"/>
  <c r="D104" i="23"/>
  <c r="C104" i="23"/>
  <c r="B104" i="23"/>
  <c r="P103" i="23"/>
  <c r="O103" i="23"/>
  <c r="N103" i="23"/>
  <c r="M103" i="23"/>
  <c r="L103" i="23"/>
  <c r="K103" i="23"/>
  <c r="J103" i="23"/>
  <c r="I103" i="23"/>
  <c r="H103" i="23"/>
  <c r="G103" i="23"/>
  <c r="F103" i="23"/>
  <c r="E103" i="23"/>
  <c r="D103" i="23"/>
  <c r="C103" i="23"/>
  <c r="B103" i="23"/>
  <c r="P102" i="23"/>
  <c r="O102" i="23"/>
  <c r="N102" i="23"/>
  <c r="M102" i="23"/>
  <c r="L102" i="23"/>
  <c r="K102" i="23"/>
  <c r="J102" i="23"/>
  <c r="I102" i="23"/>
  <c r="H102" i="23"/>
  <c r="G102" i="23"/>
  <c r="F102" i="23"/>
  <c r="E102" i="23"/>
  <c r="D102" i="23"/>
  <c r="C102" i="23"/>
  <c r="B102" i="23"/>
  <c r="P101" i="23"/>
  <c r="O101" i="23"/>
  <c r="N101" i="23"/>
  <c r="M101" i="23"/>
  <c r="L101" i="23"/>
  <c r="K101" i="23"/>
  <c r="J101" i="23"/>
  <c r="I101" i="23"/>
  <c r="H101" i="23"/>
  <c r="G101" i="23"/>
  <c r="F101" i="23"/>
  <c r="E101" i="23"/>
  <c r="D101" i="23"/>
  <c r="C101" i="23"/>
  <c r="B101" i="23"/>
  <c r="P100" i="23"/>
  <c r="O100" i="23"/>
  <c r="N100" i="23"/>
  <c r="M100" i="23"/>
  <c r="L100" i="23"/>
  <c r="K100" i="23"/>
  <c r="J100" i="23"/>
  <c r="I100" i="23"/>
  <c r="H100" i="23"/>
  <c r="G100" i="23"/>
  <c r="F100" i="23"/>
  <c r="E100" i="23"/>
  <c r="D100" i="23"/>
  <c r="C100" i="23"/>
  <c r="B100" i="23"/>
  <c r="P99" i="23"/>
  <c r="O99" i="23"/>
  <c r="N99" i="23"/>
  <c r="M99" i="23"/>
  <c r="L99" i="23"/>
  <c r="K99" i="23"/>
  <c r="J99" i="23"/>
  <c r="I99" i="23"/>
  <c r="H99" i="23"/>
  <c r="G99" i="23"/>
  <c r="F99" i="23"/>
  <c r="E99" i="23"/>
  <c r="D99" i="23"/>
  <c r="C99" i="23"/>
  <c r="B99" i="23"/>
  <c r="P98" i="23"/>
  <c r="O98" i="23"/>
  <c r="N98" i="23"/>
  <c r="M98" i="23"/>
  <c r="L98" i="23"/>
  <c r="K98" i="23"/>
  <c r="J98" i="23"/>
  <c r="I98" i="23"/>
  <c r="H98" i="23"/>
  <c r="G98" i="23"/>
  <c r="F98" i="23"/>
  <c r="E98" i="23"/>
  <c r="D98" i="23"/>
  <c r="C98" i="23"/>
  <c r="B98" i="23"/>
  <c r="P97" i="23"/>
  <c r="O97" i="23"/>
  <c r="N97" i="23"/>
  <c r="M97" i="23"/>
  <c r="L97" i="23"/>
  <c r="K97" i="23"/>
  <c r="J97" i="23"/>
  <c r="I97" i="23"/>
  <c r="H97" i="23"/>
  <c r="G97" i="23"/>
  <c r="F97" i="23"/>
  <c r="E97" i="23"/>
  <c r="D97" i="23"/>
  <c r="C97" i="23"/>
  <c r="B97" i="23"/>
  <c r="P96" i="23"/>
  <c r="O96" i="23"/>
  <c r="N96" i="23"/>
  <c r="M96" i="23"/>
  <c r="L96" i="23"/>
  <c r="K96" i="23"/>
  <c r="J96" i="23"/>
  <c r="I96" i="23"/>
  <c r="H96" i="23"/>
  <c r="G96" i="23"/>
  <c r="F96" i="23"/>
  <c r="E96" i="23"/>
  <c r="D96" i="23"/>
  <c r="C96" i="23"/>
  <c r="B96" i="23"/>
  <c r="P95" i="23"/>
  <c r="O95" i="23"/>
  <c r="N95" i="23"/>
  <c r="M95" i="23"/>
  <c r="L95" i="23"/>
  <c r="K95" i="23"/>
  <c r="J95" i="23"/>
  <c r="I95" i="23"/>
  <c r="H95" i="23"/>
  <c r="G95" i="23"/>
  <c r="F95" i="23"/>
  <c r="E95" i="23"/>
  <c r="D95" i="23"/>
  <c r="C95" i="23"/>
  <c r="B95" i="23"/>
  <c r="P94" i="23"/>
  <c r="O94" i="23"/>
  <c r="N94" i="23"/>
  <c r="M94" i="23"/>
  <c r="L94" i="23"/>
  <c r="K94" i="23"/>
  <c r="J94" i="23"/>
  <c r="I94" i="23"/>
  <c r="H94" i="23"/>
  <c r="G94" i="23"/>
  <c r="F94" i="23"/>
  <c r="E94" i="23"/>
  <c r="D94" i="23"/>
  <c r="C94" i="23"/>
  <c r="B94" i="23"/>
  <c r="P93" i="23"/>
  <c r="O93" i="23"/>
  <c r="N93" i="23"/>
  <c r="M93" i="23"/>
  <c r="L93" i="23"/>
  <c r="K93" i="23"/>
  <c r="J93" i="23"/>
  <c r="I93" i="23"/>
  <c r="H93" i="23"/>
  <c r="G93" i="23"/>
  <c r="F93" i="23"/>
  <c r="E93" i="23"/>
  <c r="D93" i="23"/>
  <c r="C93" i="23"/>
  <c r="B93" i="23"/>
  <c r="P92" i="23"/>
  <c r="O92" i="23"/>
  <c r="N92" i="23"/>
  <c r="M92" i="23"/>
  <c r="L92" i="23"/>
  <c r="K92" i="23"/>
  <c r="J92" i="23"/>
  <c r="I92" i="23"/>
  <c r="H92" i="23"/>
  <c r="G92" i="23"/>
  <c r="F92" i="23"/>
  <c r="E92" i="23"/>
  <c r="D92" i="23"/>
  <c r="C92" i="23"/>
  <c r="B92" i="23"/>
  <c r="P91" i="23"/>
  <c r="O91" i="23"/>
  <c r="N91" i="23"/>
  <c r="M91" i="23"/>
  <c r="L91" i="23"/>
  <c r="K91" i="23"/>
  <c r="J91" i="23"/>
  <c r="I91" i="23"/>
  <c r="H91" i="23"/>
  <c r="G91" i="23"/>
  <c r="F91" i="23"/>
  <c r="E91" i="23"/>
  <c r="D91" i="23"/>
  <c r="C91" i="23"/>
  <c r="B91" i="23"/>
  <c r="P90" i="23"/>
  <c r="O90" i="23"/>
  <c r="N90" i="23"/>
  <c r="M90" i="23"/>
  <c r="L90" i="23"/>
  <c r="K90" i="23"/>
  <c r="J90" i="23"/>
  <c r="I90" i="23"/>
  <c r="H90" i="23"/>
  <c r="G90" i="23"/>
  <c r="F90" i="23"/>
  <c r="E90" i="23"/>
  <c r="D90" i="23"/>
  <c r="C90" i="23"/>
  <c r="B90" i="23"/>
  <c r="P89" i="23"/>
  <c r="O89" i="23"/>
  <c r="N89" i="23"/>
  <c r="M89" i="23"/>
  <c r="L89" i="23"/>
  <c r="K89" i="23"/>
  <c r="J89" i="23"/>
  <c r="I89" i="23"/>
  <c r="H89" i="23"/>
  <c r="G89" i="23"/>
  <c r="F89" i="23"/>
  <c r="E89" i="23"/>
  <c r="D89" i="23"/>
  <c r="C89" i="23"/>
  <c r="B89" i="23"/>
  <c r="P88" i="23"/>
  <c r="O88" i="23"/>
  <c r="N88" i="23"/>
  <c r="M88" i="23"/>
  <c r="L88" i="23"/>
  <c r="K88" i="23"/>
  <c r="J88" i="23"/>
  <c r="I88" i="23"/>
  <c r="H88" i="23"/>
  <c r="G88" i="23"/>
  <c r="F88" i="23"/>
  <c r="E88" i="23"/>
  <c r="D88" i="23"/>
  <c r="C88" i="23"/>
  <c r="B88" i="23"/>
  <c r="P87" i="23"/>
  <c r="O87" i="23"/>
  <c r="N87" i="23"/>
  <c r="M87" i="23"/>
  <c r="L87" i="23"/>
  <c r="K87" i="23"/>
  <c r="J87" i="23"/>
  <c r="I87" i="23"/>
  <c r="H87" i="23"/>
  <c r="G87" i="23"/>
  <c r="F87" i="23"/>
  <c r="E87" i="23"/>
  <c r="D87" i="23"/>
  <c r="C87" i="23"/>
  <c r="B87" i="23"/>
  <c r="P86" i="23"/>
  <c r="O86" i="23"/>
  <c r="N86" i="23"/>
  <c r="M86" i="23"/>
  <c r="L86" i="23"/>
  <c r="K86" i="23"/>
  <c r="J86" i="23"/>
  <c r="I86" i="23"/>
  <c r="H86" i="23"/>
  <c r="G86" i="23"/>
  <c r="F86" i="23"/>
  <c r="E86" i="23"/>
  <c r="D86" i="23"/>
  <c r="C86" i="23"/>
  <c r="B86" i="23"/>
  <c r="P85" i="23"/>
  <c r="O85" i="23"/>
  <c r="N85" i="23"/>
  <c r="M85" i="23"/>
  <c r="L85" i="23"/>
  <c r="K85" i="23"/>
  <c r="J85" i="23"/>
  <c r="I85" i="23"/>
  <c r="H85" i="23"/>
  <c r="G85" i="23"/>
  <c r="F85" i="23"/>
  <c r="E85" i="23"/>
  <c r="D85" i="23"/>
  <c r="C85" i="23"/>
  <c r="B85" i="23"/>
  <c r="P84" i="23"/>
  <c r="O84" i="23"/>
  <c r="N84" i="23"/>
  <c r="M84" i="23"/>
  <c r="L84" i="23"/>
  <c r="K84" i="23"/>
  <c r="J84" i="23"/>
  <c r="I84" i="23"/>
  <c r="H84" i="23"/>
  <c r="G84" i="23"/>
  <c r="F84" i="23"/>
  <c r="E84" i="23"/>
  <c r="D84" i="23"/>
  <c r="C84" i="23"/>
  <c r="B84" i="23"/>
  <c r="P83" i="23"/>
  <c r="O83" i="23"/>
  <c r="N83" i="23"/>
  <c r="M83" i="23"/>
  <c r="L83" i="23"/>
  <c r="K83" i="23"/>
  <c r="J83" i="23"/>
  <c r="I83" i="23"/>
  <c r="H83" i="23"/>
  <c r="G83" i="23"/>
  <c r="F83" i="23"/>
  <c r="E83" i="23"/>
  <c r="D83" i="23"/>
  <c r="C83" i="23"/>
  <c r="B83" i="23"/>
  <c r="P82" i="23"/>
  <c r="O82" i="23"/>
  <c r="N82" i="23"/>
  <c r="M82" i="23"/>
  <c r="L82" i="23"/>
  <c r="K82" i="23"/>
  <c r="J82" i="23"/>
  <c r="I82" i="23"/>
  <c r="H82" i="23"/>
  <c r="G82" i="23"/>
  <c r="F82" i="23"/>
  <c r="E82" i="23"/>
  <c r="D82" i="23"/>
  <c r="C82" i="23"/>
  <c r="B82" i="23"/>
  <c r="P81" i="23"/>
  <c r="O81" i="23"/>
  <c r="N81" i="23"/>
  <c r="M81" i="23"/>
  <c r="L81" i="23"/>
  <c r="K81" i="23"/>
  <c r="J81" i="23"/>
  <c r="I81" i="23"/>
  <c r="H81" i="23"/>
  <c r="G81" i="23"/>
  <c r="F81" i="23"/>
  <c r="E81" i="23"/>
  <c r="D81" i="23"/>
  <c r="C81" i="23"/>
  <c r="B81" i="23"/>
  <c r="P80" i="23"/>
  <c r="O80" i="23"/>
  <c r="N80" i="23"/>
  <c r="M80" i="23"/>
  <c r="L80" i="23"/>
  <c r="K80" i="23"/>
  <c r="J80" i="23"/>
  <c r="I80" i="23"/>
  <c r="H80" i="23"/>
  <c r="G80" i="23"/>
  <c r="F80" i="23"/>
  <c r="E80" i="23"/>
  <c r="D80" i="23"/>
  <c r="C80" i="23"/>
  <c r="B80" i="23"/>
  <c r="P79" i="23"/>
  <c r="O79" i="23"/>
  <c r="N79" i="23"/>
  <c r="M79" i="23"/>
  <c r="L79" i="23"/>
  <c r="K79" i="23"/>
  <c r="J79" i="23"/>
  <c r="I79" i="23"/>
  <c r="H79" i="23"/>
  <c r="G79" i="23"/>
  <c r="F79" i="23"/>
  <c r="E79" i="23"/>
  <c r="D79" i="23"/>
  <c r="C79" i="23"/>
  <c r="B79" i="23"/>
  <c r="P78" i="23"/>
  <c r="O78" i="23"/>
  <c r="N78" i="23"/>
  <c r="M78" i="23"/>
  <c r="L78" i="23"/>
  <c r="K78" i="23"/>
  <c r="J78" i="23"/>
  <c r="I78" i="23"/>
  <c r="H78" i="23"/>
  <c r="G78" i="23"/>
  <c r="F78" i="23"/>
  <c r="E78" i="23"/>
  <c r="D78" i="23"/>
  <c r="C78" i="23"/>
  <c r="B78" i="23"/>
  <c r="P77" i="23"/>
  <c r="O77" i="23"/>
  <c r="N77" i="23"/>
  <c r="M77" i="23"/>
  <c r="L77" i="23"/>
  <c r="K77" i="23"/>
  <c r="J77" i="23"/>
  <c r="I77" i="23"/>
  <c r="H77" i="23"/>
  <c r="G77" i="23"/>
  <c r="F77" i="23"/>
  <c r="E77" i="23"/>
  <c r="D77" i="23"/>
  <c r="C77" i="23"/>
  <c r="B77" i="23"/>
  <c r="P76" i="23"/>
  <c r="O76" i="23"/>
  <c r="N76" i="23"/>
  <c r="M76" i="23"/>
  <c r="L76" i="23"/>
  <c r="K76" i="23"/>
  <c r="J76" i="23"/>
  <c r="I76" i="23"/>
  <c r="H76" i="23"/>
  <c r="G76" i="23"/>
  <c r="F76" i="23"/>
  <c r="E76" i="23"/>
  <c r="D76" i="23"/>
  <c r="C76" i="23"/>
  <c r="B76" i="23"/>
  <c r="P75" i="23"/>
  <c r="O75" i="23"/>
  <c r="N75" i="23"/>
  <c r="M75" i="23"/>
  <c r="L75" i="23"/>
  <c r="K75" i="23"/>
  <c r="J75" i="23"/>
  <c r="I75" i="23"/>
  <c r="H75" i="23"/>
  <c r="G75" i="23"/>
  <c r="F75" i="23"/>
  <c r="E75" i="23"/>
  <c r="D75" i="23"/>
  <c r="C75" i="23"/>
  <c r="B75" i="23"/>
  <c r="P74" i="23"/>
  <c r="O74" i="23"/>
  <c r="N74" i="23"/>
  <c r="M74" i="23"/>
  <c r="L74" i="23"/>
  <c r="K74" i="23"/>
  <c r="J74" i="23"/>
  <c r="I74" i="23"/>
  <c r="H74" i="23"/>
  <c r="G74" i="23"/>
  <c r="F74" i="23"/>
  <c r="E74" i="23"/>
  <c r="D74" i="23"/>
  <c r="C74" i="23"/>
  <c r="B74" i="23"/>
  <c r="P73" i="23"/>
  <c r="O73" i="23"/>
  <c r="N73" i="23"/>
  <c r="M73" i="23"/>
  <c r="L73" i="23"/>
  <c r="K73" i="23"/>
  <c r="J73" i="23"/>
  <c r="I73" i="23"/>
  <c r="H73" i="23"/>
  <c r="G73" i="23"/>
  <c r="F73" i="23"/>
  <c r="E73" i="23"/>
  <c r="D73" i="23"/>
  <c r="C73" i="23"/>
  <c r="B73" i="23"/>
  <c r="P72" i="23"/>
  <c r="O72" i="23"/>
  <c r="N72" i="23"/>
  <c r="M72" i="23"/>
  <c r="L72" i="23"/>
  <c r="K72" i="23"/>
  <c r="J72" i="23"/>
  <c r="I72" i="23"/>
  <c r="H72" i="23"/>
  <c r="G72" i="23"/>
  <c r="F72" i="23"/>
  <c r="E72" i="23"/>
  <c r="D72" i="23"/>
  <c r="C72" i="23"/>
  <c r="B72" i="23"/>
  <c r="P71" i="23"/>
  <c r="O71" i="23"/>
  <c r="N71" i="23"/>
  <c r="M71" i="23"/>
  <c r="L71" i="23"/>
  <c r="K71" i="23"/>
  <c r="J71" i="23"/>
  <c r="I71" i="23"/>
  <c r="H71" i="23"/>
  <c r="G71" i="23"/>
  <c r="F71" i="23"/>
  <c r="E71" i="23"/>
  <c r="D71" i="23"/>
  <c r="C71" i="23"/>
  <c r="B71" i="23"/>
  <c r="P70" i="23"/>
  <c r="O70" i="23"/>
  <c r="N70" i="23"/>
  <c r="M70" i="23"/>
  <c r="L70" i="23"/>
  <c r="K70" i="23"/>
  <c r="J70" i="23"/>
  <c r="I70" i="23"/>
  <c r="H70" i="23"/>
  <c r="G70" i="23"/>
  <c r="F70" i="23"/>
  <c r="E70" i="23"/>
  <c r="D70" i="23"/>
  <c r="C70" i="23"/>
  <c r="B70" i="23"/>
  <c r="P69" i="23"/>
  <c r="O69" i="23"/>
  <c r="N69" i="23"/>
  <c r="M69" i="23"/>
  <c r="L69" i="23"/>
  <c r="K69" i="23"/>
  <c r="J69" i="23"/>
  <c r="I69" i="23"/>
  <c r="H69" i="23"/>
  <c r="G69" i="23"/>
  <c r="F69" i="23"/>
  <c r="E69" i="23"/>
  <c r="D69" i="23"/>
  <c r="C69" i="23"/>
  <c r="B69" i="23"/>
  <c r="P68" i="23"/>
  <c r="O68" i="23"/>
  <c r="N68" i="23"/>
  <c r="M68" i="23"/>
  <c r="L68" i="23"/>
  <c r="K68" i="23"/>
  <c r="J68" i="23"/>
  <c r="I68" i="23"/>
  <c r="H68" i="23"/>
  <c r="G68" i="23"/>
  <c r="F68" i="23"/>
  <c r="E68" i="23"/>
  <c r="D68" i="23"/>
  <c r="C68" i="23"/>
  <c r="B68" i="23"/>
  <c r="P67" i="23"/>
  <c r="O67" i="23"/>
  <c r="N67" i="23"/>
  <c r="M67" i="23"/>
  <c r="L67" i="23"/>
  <c r="K67" i="23"/>
  <c r="J67" i="23"/>
  <c r="I67" i="23"/>
  <c r="H67" i="23"/>
  <c r="G67" i="23"/>
  <c r="F67" i="23"/>
  <c r="E67" i="23"/>
  <c r="D67" i="23"/>
  <c r="C67" i="23"/>
  <c r="B67" i="23"/>
  <c r="P66" i="23"/>
  <c r="O66" i="23"/>
  <c r="N66" i="23"/>
  <c r="M66" i="23"/>
  <c r="L66" i="23"/>
  <c r="K66" i="23"/>
  <c r="J66" i="23"/>
  <c r="I66" i="23"/>
  <c r="H66" i="23"/>
  <c r="G66" i="23"/>
  <c r="F66" i="23"/>
  <c r="E66" i="23"/>
  <c r="D66" i="23"/>
  <c r="C66" i="23"/>
  <c r="B66" i="23"/>
  <c r="P65" i="23"/>
  <c r="O65" i="23"/>
  <c r="N65" i="23"/>
  <c r="M65" i="23"/>
  <c r="L65" i="23"/>
  <c r="K65" i="23"/>
  <c r="J65" i="23"/>
  <c r="I65" i="23"/>
  <c r="H65" i="23"/>
  <c r="G65" i="23"/>
  <c r="F65" i="23"/>
  <c r="E65" i="23"/>
  <c r="D65" i="23"/>
  <c r="C65" i="23"/>
  <c r="B65" i="23"/>
  <c r="P64" i="23"/>
  <c r="O64" i="23"/>
  <c r="N64" i="23"/>
  <c r="M64" i="23"/>
  <c r="L64" i="23"/>
  <c r="K64" i="23"/>
  <c r="J64" i="23"/>
  <c r="I64" i="23"/>
  <c r="H64" i="23"/>
  <c r="G64" i="23"/>
  <c r="F64" i="23"/>
  <c r="E64" i="23"/>
  <c r="D64" i="23"/>
  <c r="C64" i="23"/>
  <c r="B64" i="23"/>
  <c r="P63" i="23"/>
  <c r="O63" i="23"/>
  <c r="N63" i="23"/>
  <c r="M63" i="23"/>
  <c r="L63" i="23"/>
  <c r="K63" i="23"/>
  <c r="J63" i="23"/>
  <c r="I63" i="23"/>
  <c r="H63" i="23"/>
  <c r="G63" i="23"/>
  <c r="F63" i="23"/>
  <c r="E63" i="23"/>
  <c r="D63" i="23"/>
  <c r="C63" i="23"/>
  <c r="B63" i="23"/>
  <c r="P62" i="23"/>
  <c r="O62" i="23"/>
  <c r="N62" i="23"/>
  <c r="M62" i="23"/>
  <c r="L62" i="23"/>
  <c r="K62" i="23"/>
  <c r="J62" i="23"/>
  <c r="I62" i="23"/>
  <c r="H62" i="23"/>
  <c r="G62" i="23"/>
  <c r="F62" i="23"/>
  <c r="E62" i="23"/>
  <c r="D62" i="23"/>
  <c r="C62" i="23"/>
  <c r="B62" i="23"/>
  <c r="P61" i="23"/>
  <c r="O61" i="23"/>
  <c r="N61" i="23"/>
  <c r="M61" i="23"/>
  <c r="L61" i="23"/>
  <c r="K61" i="23"/>
  <c r="J61" i="23"/>
  <c r="I61" i="23"/>
  <c r="H61" i="23"/>
  <c r="G61" i="23"/>
  <c r="F61" i="23"/>
  <c r="E61" i="23"/>
  <c r="D61" i="23"/>
  <c r="C61" i="23"/>
  <c r="B61" i="23"/>
  <c r="P60" i="23"/>
  <c r="O60" i="23"/>
  <c r="N60" i="23"/>
  <c r="M60" i="23"/>
  <c r="L60" i="23"/>
  <c r="K60" i="23"/>
  <c r="J60" i="23"/>
  <c r="I60" i="23"/>
  <c r="H60" i="23"/>
  <c r="G60" i="23"/>
  <c r="F60" i="23"/>
  <c r="E60" i="23"/>
  <c r="D60" i="23"/>
  <c r="C60" i="23"/>
  <c r="B60" i="23"/>
  <c r="P59" i="23"/>
  <c r="O59" i="23"/>
  <c r="N59" i="23"/>
  <c r="M59" i="23"/>
  <c r="L59" i="23"/>
  <c r="K59" i="23"/>
  <c r="J59" i="23"/>
  <c r="I59" i="23"/>
  <c r="H59" i="23"/>
  <c r="G59" i="23"/>
  <c r="F59" i="23"/>
  <c r="E59" i="23"/>
  <c r="D59" i="23"/>
  <c r="C59" i="23"/>
  <c r="B59" i="23"/>
  <c r="P58" i="23"/>
  <c r="O58" i="23"/>
  <c r="N58" i="23"/>
  <c r="M58" i="23"/>
  <c r="L58" i="23"/>
  <c r="K58" i="23"/>
  <c r="J58" i="23"/>
  <c r="I58" i="23"/>
  <c r="H58" i="23"/>
  <c r="G58" i="23"/>
  <c r="F58" i="23"/>
  <c r="E58" i="23"/>
  <c r="D58" i="23"/>
  <c r="C58" i="23"/>
  <c r="B58" i="23"/>
  <c r="P57" i="23"/>
  <c r="O57" i="23"/>
  <c r="N57" i="23"/>
  <c r="M57" i="23"/>
  <c r="L57" i="23"/>
  <c r="K57" i="23"/>
  <c r="J57" i="23"/>
  <c r="I57" i="23"/>
  <c r="H57" i="23"/>
  <c r="G57" i="23"/>
  <c r="F57" i="23"/>
  <c r="E57" i="23"/>
  <c r="D57" i="23"/>
  <c r="C57" i="23"/>
  <c r="B57" i="23"/>
  <c r="P56" i="23"/>
  <c r="O56" i="23"/>
  <c r="N56" i="23"/>
  <c r="M56" i="23"/>
  <c r="L56" i="23"/>
  <c r="K56" i="23"/>
  <c r="J56" i="23"/>
  <c r="I56" i="23"/>
  <c r="H56" i="23"/>
  <c r="G56" i="23"/>
  <c r="F56" i="23"/>
  <c r="E56" i="23"/>
  <c r="D56" i="23"/>
  <c r="C56" i="23"/>
  <c r="B56" i="23"/>
  <c r="P55" i="23"/>
  <c r="O55" i="23"/>
  <c r="N55" i="23"/>
  <c r="M55" i="23"/>
  <c r="L55" i="23"/>
  <c r="K55" i="23"/>
  <c r="J55" i="23"/>
  <c r="I55" i="23"/>
  <c r="H55" i="23"/>
  <c r="G55" i="23"/>
  <c r="F55" i="23"/>
  <c r="E55" i="23"/>
  <c r="D55" i="23"/>
  <c r="C55" i="23"/>
  <c r="B55" i="23"/>
  <c r="P54" i="23"/>
  <c r="O54" i="23"/>
  <c r="N54" i="23"/>
  <c r="M54" i="23"/>
  <c r="L54" i="23"/>
  <c r="K54" i="23"/>
  <c r="J54" i="23"/>
  <c r="I54" i="23"/>
  <c r="H54" i="23"/>
  <c r="G54" i="23"/>
  <c r="F54" i="23"/>
  <c r="E54" i="23"/>
  <c r="D54" i="23"/>
  <c r="C54" i="23"/>
  <c r="B54" i="23"/>
  <c r="P53" i="23"/>
  <c r="O53" i="23"/>
  <c r="N53" i="23"/>
  <c r="M53" i="23"/>
  <c r="L53" i="23"/>
  <c r="K53" i="23"/>
  <c r="J53" i="23"/>
  <c r="I53" i="23"/>
  <c r="H53" i="23"/>
  <c r="G53" i="23"/>
  <c r="F53" i="23"/>
  <c r="E53" i="23"/>
  <c r="D53" i="23"/>
  <c r="C53" i="23"/>
  <c r="B53" i="23"/>
  <c r="P52" i="23"/>
  <c r="O52" i="23"/>
  <c r="N52" i="23"/>
  <c r="M52" i="23"/>
  <c r="L52" i="23"/>
  <c r="K52" i="23"/>
  <c r="J52" i="23"/>
  <c r="I52" i="23"/>
  <c r="H52" i="23"/>
  <c r="G52" i="23"/>
  <c r="F52" i="23"/>
  <c r="E52" i="23"/>
  <c r="D52" i="23"/>
  <c r="C52" i="23"/>
  <c r="B52" i="23"/>
  <c r="P51" i="23"/>
  <c r="O51" i="23"/>
  <c r="N51" i="23"/>
  <c r="M51" i="23"/>
  <c r="L51" i="23"/>
  <c r="K51" i="23"/>
  <c r="J51" i="23"/>
  <c r="I51" i="23"/>
  <c r="H51" i="23"/>
  <c r="G51" i="23"/>
  <c r="F51" i="23"/>
  <c r="E51" i="23"/>
  <c r="D51" i="23"/>
  <c r="C51" i="23"/>
  <c r="B51" i="23"/>
  <c r="P50" i="23"/>
  <c r="O50" i="23"/>
  <c r="N50" i="23"/>
  <c r="M50" i="23"/>
  <c r="L50" i="23"/>
  <c r="K50" i="23"/>
  <c r="J50" i="23"/>
  <c r="I50" i="23"/>
  <c r="H50" i="23"/>
  <c r="G50" i="23"/>
  <c r="F50" i="23"/>
  <c r="E50" i="23"/>
  <c r="D50" i="23"/>
  <c r="C50" i="23"/>
  <c r="B50" i="23"/>
  <c r="P49" i="23"/>
  <c r="O49" i="23"/>
  <c r="N49" i="23"/>
  <c r="M49" i="23"/>
  <c r="L49" i="23"/>
  <c r="K49" i="23"/>
  <c r="J49" i="23"/>
  <c r="I49" i="23"/>
  <c r="H49" i="23"/>
  <c r="G49" i="23"/>
  <c r="F49" i="23"/>
  <c r="E49" i="23"/>
  <c r="D49" i="23"/>
  <c r="C49" i="23"/>
  <c r="B49" i="23"/>
  <c r="P48" i="23"/>
  <c r="O48" i="23"/>
  <c r="N48" i="23"/>
  <c r="M48" i="23"/>
  <c r="L48" i="23"/>
  <c r="K48" i="23"/>
  <c r="J48" i="23"/>
  <c r="I48" i="23"/>
  <c r="H48" i="23"/>
  <c r="G48" i="23"/>
  <c r="F48" i="23"/>
  <c r="E48" i="23"/>
  <c r="D48" i="23"/>
  <c r="C48" i="23"/>
  <c r="B48" i="23"/>
  <c r="P47" i="23"/>
  <c r="O47" i="23"/>
  <c r="N47" i="23"/>
  <c r="M47" i="23"/>
  <c r="L47" i="23"/>
  <c r="K47" i="23"/>
  <c r="J47" i="23"/>
  <c r="I47" i="23"/>
  <c r="H47" i="23"/>
  <c r="G47" i="23"/>
  <c r="F47" i="23"/>
  <c r="E47" i="23"/>
  <c r="D47" i="23"/>
  <c r="C47" i="23"/>
  <c r="B47" i="23"/>
  <c r="P46" i="23"/>
  <c r="O46" i="23"/>
  <c r="N46" i="23"/>
  <c r="M46" i="23"/>
  <c r="L46" i="23"/>
  <c r="K46" i="23"/>
  <c r="J46" i="23"/>
  <c r="H46" i="23"/>
  <c r="G46" i="23"/>
  <c r="F46" i="23"/>
  <c r="E46" i="23"/>
  <c r="D46" i="23"/>
  <c r="C46" i="23"/>
  <c r="P45" i="23"/>
  <c r="O45" i="23"/>
  <c r="N45" i="23"/>
  <c r="M45" i="23"/>
  <c r="L45" i="23"/>
  <c r="K45" i="23"/>
  <c r="J45" i="23"/>
  <c r="I45" i="23"/>
  <c r="H45" i="23"/>
  <c r="G45" i="23"/>
  <c r="F45" i="23"/>
  <c r="E45" i="23"/>
  <c r="D45" i="23"/>
  <c r="C45" i="23"/>
  <c r="B45" i="23"/>
  <c r="P275" i="22"/>
  <c r="O275" i="22"/>
  <c r="N275" i="22"/>
  <c r="K275" i="22"/>
  <c r="J275" i="22"/>
  <c r="I275" i="22"/>
  <c r="H275" i="22"/>
  <c r="G275" i="22"/>
  <c r="F275" i="22"/>
  <c r="E275" i="22"/>
  <c r="D275" i="22"/>
  <c r="C275" i="22"/>
  <c r="B275" i="22"/>
  <c r="P274" i="22"/>
  <c r="O274" i="22"/>
  <c r="N274" i="22"/>
  <c r="K274" i="22"/>
  <c r="J274" i="22"/>
  <c r="I274" i="22"/>
  <c r="H274" i="22"/>
  <c r="G274" i="22"/>
  <c r="F274" i="22"/>
  <c r="E274" i="22"/>
  <c r="D274" i="22"/>
  <c r="C274" i="22"/>
  <c r="B274" i="22"/>
  <c r="P273" i="22"/>
  <c r="O273" i="22"/>
  <c r="N273" i="22"/>
  <c r="K273" i="22"/>
  <c r="J273" i="22"/>
  <c r="I273" i="22"/>
  <c r="H273" i="22"/>
  <c r="G273" i="22"/>
  <c r="F273" i="22"/>
  <c r="E273" i="22"/>
  <c r="D273" i="22"/>
  <c r="C273" i="22"/>
  <c r="B273" i="22"/>
  <c r="P272" i="22"/>
  <c r="O272" i="22"/>
  <c r="N272" i="22"/>
  <c r="K272" i="22"/>
  <c r="J272" i="22"/>
  <c r="I272" i="22"/>
  <c r="H272" i="22"/>
  <c r="G272" i="22"/>
  <c r="F272" i="22"/>
  <c r="E272" i="22"/>
  <c r="D272" i="22"/>
  <c r="C272" i="22"/>
  <c r="B272" i="22"/>
  <c r="P271" i="22"/>
  <c r="O271" i="22"/>
  <c r="N271" i="22"/>
  <c r="K271" i="22"/>
  <c r="J271" i="22"/>
  <c r="I271" i="22"/>
  <c r="H271" i="22"/>
  <c r="G271" i="22"/>
  <c r="F271" i="22"/>
  <c r="E271" i="22"/>
  <c r="D271" i="22"/>
  <c r="C271" i="22"/>
  <c r="B271" i="22"/>
  <c r="P270" i="22"/>
  <c r="O270" i="22"/>
  <c r="N270" i="22"/>
  <c r="K270" i="22"/>
  <c r="J270" i="22"/>
  <c r="I270" i="22"/>
  <c r="H270" i="22"/>
  <c r="G270" i="22"/>
  <c r="F270" i="22"/>
  <c r="E270" i="22"/>
  <c r="D270" i="22"/>
  <c r="C270" i="22"/>
  <c r="B270" i="22"/>
  <c r="P269" i="22"/>
  <c r="O269" i="22"/>
  <c r="N269" i="22"/>
  <c r="K269" i="22"/>
  <c r="J269" i="22"/>
  <c r="I269" i="22"/>
  <c r="H269" i="22"/>
  <c r="G269" i="22"/>
  <c r="F269" i="22"/>
  <c r="E269" i="22"/>
  <c r="D269" i="22"/>
  <c r="C269" i="22"/>
  <c r="B269" i="22"/>
  <c r="P268" i="22"/>
  <c r="O268" i="22"/>
  <c r="N268" i="22"/>
  <c r="K268" i="22"/>
  <c r="J268" i="22"/>
  <c r="I268" i="22"/>
  <c r="H268" i="22"/>
  <c r="G268" i="22"/>
  <c r="F268" i="22"/>
  <c r="E268" i="22"/>
  <c r="D268" i="22"/>
  <c r="C268" i="22"/>
  <c r="B268" i="22"/>
  <c r="P267" i="22"/>
  <c r="O267" i="22"/>
  <c r="N267" i="22"/>
  <c r="K267" i="22"/>
  <c r="J267" i="22"/>
  <c r="I267" i="22"/>
  <c r="H267" i="22"/>
  <c r="G267" i="22"/>
  <c r="F267" i="22"/>
  <c r="E267" i="22"/>
  <c r="D267" i="22"/>
  <c r="C267" i="22"/>
  <c r="B267" i="22"/>
  <c r="P266" i="22"/>
  <c r="O266" i="22"/>
  <c r="N266" i="22"/>
  <c r="K266" i="22"/>
  <c r="J266" i="22"/>
  <c r="I266" i="22"/>
  <c r="H266" i="22"/>
  <c r="G266" i="22"/>
  <c r="F266" i="22"/>
  <c r="E266" i="22"/>
  <c r="D266" i="22"/>
  <c r="C266" i="22"/>
  <c r="B266" i="22"/>
  <c r="P265" i="22"/>
  <c r="O265" i="22"/>
  <c r="N265" i="22"/>
  <c r="K265" i="22"/>
  <c r="J265" i="22"/>
  <c r="I265" i="22"/>
  <c r="H265" i="22"/>
  <c r="G265" i="22"/>
  <c r="F265" i="22"/>
  <c r="E265" i="22"/>
  <c r="D265" i="22"/>
  <c r="C265" i="22"/>
  <c r="B265" i="22"/>
  <c r="P264" i="22"/>
  <c r="O264" i="22"/>
  <c r="N264" i="22"/>
  <c r="K264" i="22"/>
  <c r="J264" i="22"/>
  <c r="I264" i="22"/>
  <c r="H264" i="22"/>
  <c r="G264" i="22"/>
  <c r="F264" i="22"/>
  <c r="E264" i="22"/>
  <c r="D264" i="22"/>
  <c r="C264" i="22"/>
  <c r="B264" i="22"/>
  <c r="P263" i="22"/>
  <c r="O263" i="22"/>
  <c r="N263" i="22"/>
  <c r="K263" i="22"/>
  <c r="J263" i="22"/>
  <c r="I263" i="22"/>
  <c r="H263" i="22"/>
  <c r="G263" i="22"/>
  <c r="F263" i="22"/>
  <c r="E263" i="22"/>
  <c r="D263" i="22"/>
  <c r="C263" i="22"/>
  <c r="B263" i="22"/>
  <c r="P262" i="22"/>
  <c r="O262" i="22"/>
  <c r="N262" i="22"/>
  <c r="K262" i="22"/>
  <c r="J262" i="22"/>
  <c r="I262" i="22"/>
  <c r="H262" i="22"/>
  <c r="G262" i="22"/>
  <c r="F262" i="22"/>
  <c r="E262" i="22"/>
  <c r="D262" i="22"/>
  <c r="C262" i="22"/>
  <c r="B262" i="22"/>
  <c r="P261" i="22"/>
  <c r="O261" i="22"/>
  <c r="N261" i="22"/>
  <c r="K261" i="22"/>
  <c r="J261" i="22"/>
  <c r="I261" i="22"/>
  <c r="H261" i="22"/>
  <c r="G261" i="22"/>
  <c r="F261" i="22"/>
  <c r="E261" i="22"/>
  <c r="D261" i="22"/>
  <c r="C261" i="22"/>
  <c r="B261" i="22"/>
  <c r="P260" i="22"/>
  <c r="O260" i="22"/>
  <c r="N260" i="22"/>
  <c r="K260" i="22"/>
  <c r="J260" i="22"/>
  <c r="I260" i="22"/>
  <c r="H260" i="22"/>
  <c r="G260" i="22"/>
  <c r="F260" i="22"/>
  <c r="E260" i="22"/>
  <c r="D260" i="22"/>
  <c r="C260" i="22"/>
  <c r="B260" i="22"/>
  <c r="P259" i="22"/>
  <c r="O259" i="22"/>
  <c r="N259" i="22"/>
  <c r="K259" i="22"/>
  <c r="J259" i="22"/>
  <c r="I259" i="22"/>
  <c r="H259" i="22"/>
  <c r="G259" i="22"/>
  <c r="F259" i="22"/>
  <c r="E259" i="22"/>
  <c r="D259" i="22"/>
  <c r="C259" i="22"/>
  <c r="B259" i="22"/>
  <c r="P258" i="22"/>
  <c r="O258" i="22"/>
  <c r="N258" i="22"/>
  <c r="K258" i="22"/>
  <c r="J258" i="22"/>
  <c r="I258" i="22"/>
  <c r="H258" i="22"/>
  <c r="G258" i="22"/>
  <c r="F258" i="22"/>
  <c r="E258" i="22"/>
  <c r="D258" i="22"/>
  <c r="C258" i="22"/>
  <c r="B258" i="22"/>
  <c r="P257" i="22"/>
  <c r="O257" i="22"/>
  <c r="N257" i="22"/>
  <c r="J257" i="22"/>
  <c r="I257" i="22"/>
  <c r="H257" i="22"/>
  <c r="G257" i="22"/>
  <c r="F257" i="22"/>
  <c r="E257" i="22"/>
  <c r="D257" i="22"/>
  <c r="C257" i="22"/>
  <c r="B257" i="22"/>
  <c r="P256" i="22"/>
  <c r="O256" i="22"/>
  <c r="N256" i="22"/>
  <c r="K256" i="22"/>
  <c r="J256" i="22"/>
  <c r="I256" i="22"/>
  <c r="H256" i="22"/>
  <c r="G256" i="22"/>
  <c r="F256" i="22"/>
  <c r="E256" i="22"/>
  <c r="D256" i="22"/>
  <c r="C256" i="22"/>
  <c r="B256" i="22"/>
  <c r="P255" i="22"/>
  <c r="O255" i="22"/>
  <c r="N255" i="22"/>
  <c r="K255" i="22"/>
  <c r="J255" i="22"/>
  <c r="H255" i="22"/>
  <c r="G255" i="22"/>
  <c r="F255" i="22"/>
  <c r="D255" i="22"/>
  <c r="C255" i="22"/>
  <c r="B255" i="22"/>
  <c r="P254" i="22"/>
  <c r="O254" i="22"/>
  <c r="N254" i="22"/>
  <c r="K254" i="22"/>
  <c r="J254" i="22"/>
  <c r="I254" i="22"/>
  <c r="H254" i="22"/>
  <c r="G254" i="22"/>
  <c r="F254" i="22"/>
  <c r="E254" i="22"/>
  <c r="D254" i="22"/>
  <c r="C254" i="22"/>
  <c r="B254" i="22"/>
  <c r="P253" i="22"/>
  <c r="O253" i="22"/>
  <c r="N253" i="22"/>
  <c r="K253" i="22"/>
  <c r="J253" i="22"/>
  <c r="I253" i="22"/>
  <c r="H253" i="22"/>
  <c r="G253" i="22"/>
  <c r="F253" i="22"/>
  <c r="E253" i="22"/>
  <c r="D253" i="22"/>
  <c r="C253" i="22"/>
  <c r="B253" i="22"/>
  <c r="P252" i="22"/>
  <c r="O252" i="22"/>
  <c r="N252" i="22"/>
  <c r="K252" i="22"/>
  <c r="J252" i="22"/>
  <c r="I252" i="22"/>
  <c r="H252" i="22"/>
  <c r="G252" i="22"/>
  <c r="F252" i="22"/>
  <c r="E252" i="22"/>
  <c r="D252" i="22"/>
  <c r="C252" i="22"/>
  <c r="B252" i="22"/>
  <c r="P251" i="22"/>
  <c r="O251" i="22"/>
  <c r="N251" i="22"/>
  <c r="K251" i="22"/>
  <c r="J251" i="22"/>
  <c r="I251" i="22"/>
  <c r="H251" i="22"/>
  <c r="G251" i="22"/>
  <c r="F251" i="22"/>
  <c r="E251" i="22"/>
  <c r="D251" i="22"/>
  <c r="C251" i="22"/>
  <c r="B251" i="22"/>
  <c r="P250" i="22"/>
  <c r="O250" i="22"/>
  <c r="N250" i="22"/>
  <c r="K250" i="22"/>
  <c r="J250" i="22"/>
  <c r="I250" i="22"/>
  <c r="H250" i="22"/>
  <c r="G250" i="22"/>
  <c r="F250" i="22"/>
  <c r="E250" i="22"/>
  <c r="D250" i="22"/>
  <c r="C250" i="22"/>
  <c r="B250" i="22"/>
  <c r="P249" i="22"/>
  <c r="O249" i="22"/>
  <c r="N249" i="22"/>
  <c r="K249" i="22"/>
  <c r="J249" i="22"/>
  <c r="I249" i="22"/>
  <c r="H249" i="22"/>
  <c r="G249" i="22"/>
  <c r="F249" i="22"/>
  <c r="E249" i="22"/>
  <c r="D249" i="22"/>
  <c r="C249" i="22"/>
  <c r="B249" i="22"/>
  <c r="P248" i="22"/>
  <c r="O248" i="22"/>
  <c r="N248" i="22"/>
  <c r="K248" i="22"/>
  <c r="J248" i="22"/>
  <c r="I248" i="22"/>
  <c r="H248" i="22"/>
  <c r="G248" i="22"/>
  <c r="F248" i="22"/>
  <c r="E248" i="22"/>
  <c r="D248" i="22"/>
  <c r="C248" i="22"/>
  <c r="B248" i="22"/>
  <c r="P247" i="22"/>
  <c r="O247" i="22"/>
  <c r="N247" i="22"/>
  <c r="K247" i="22"/>
  <c r="J247" i="22"/>
  <c r="I247" i="22"/>
  <c r="H247" i="22"/>
  <c r="G247" i="22"/>
  <c r="F247" i="22"/>
  <c r="E247" i="22"/>
  <c r="D247" i="22"/>
  <c r="C247" i="22"/>
  <c r="B247" i="22"/>
  <c r="P246" i="22"/>
  <c r="O246" i="22"/>
  <c r="N246" i="22"/>
  <c r="K246" i="22"/>
  <c r="J246" i="22"/>
  <c r="I246" i="22"/>
  <c r="H246" i="22"/>
  <c r="G246" i="22"/>
  <c r="F246" i="22"/>
  <c r="E246" i="22"/>
  <c r="D246" i="22"/>
  <c r="C246" i="22"/>
  <c r="B246" i="22"/>
  <c r="P245" i="22"/>
  <c r="O245" i="22"/>
  <c r="N245" i="22"/>
  <c r="K245" i="22"/>
  <c r="J245" i="22"/>
  <c r="I245" i="22"/>
  <c r="H245" i="22"/>
  <c r="G245" i="22"/>
  <c r="F245" i="22"/>
  <c r="E245" i="22"/>
  <c r="D245" i="22"/>
  <c r="C245" i="22"/>
  <c r="B245" i="22"/>
  <c r="P244" i="22"/>
  <c r="O244" i="22"/>
  <c r="N244" i="22"/>
  <c r="K244" i="22"/>
  <c r="J244" i="22"/>
  <c r="I244" i="22"/>
  <c r="H244" i="22"/>
  <c r="G244" i="22"/>
  <c r="F244" i="22"/>
  <c r="E244" i="22"/>
  <c r="D244" i="22"/>
  <c r="C244" i="22"/>
  <c r="B244" i="22"/>
  <c r="P243" i="22"/>
  <c r="O243" i="22"/>
  <c r="N243" i="22"/>
  <c r="K243" i="22"/>
  <c r="J243" i="22"/>
  <c r="I243" i="22"/>
  <c r="H243" i="22"/>
  <c r="G243" i="22"/>
  <c r="F243" i="22"/>
  <c r="E243" i="22"/>
  <c r="D243" i="22"/>
  <c r="C243" i="22"/>
  <c r="B243" i="22"/>
  <c r="P242" i="22"/>
  <c r="O242" i="22"/>
  <c r="N242" i="22"/>
  <c r="K242" i="22"/>
  <c r="J242" i="22"/>
  <c r="I242" i="22"/>
  <c r="H242" i="22"/>
  <c r="G242" i="22"/>
  <c r="F242" i="22"/>
  <c r="E242" i="22"/>
  <c r="D242" i="22"/>
  <c r="C242" i="22"/>
  <c r="B242" i="22"/>
  <c r="P241" i="22"/>
  <c r="O241" i="22"/>
  <c r="N241" i="22"/>
  <c r="K241" i="22"/>
  <c r="J241" i="22"/>
  <c r="I241" i="22"/>
  <c r="H241" i="22"/>
  <c r="G241" i="22"/>
  <c r="F241" i="22"/>
  <c r="E241" i="22"/>
  <c r="D241" i="22"/>
  <c r="C241" i="22"/>
  <c r="B241" i="22"/>
  <c r="P240" i="22"/>
  <c r="O240" i="22"/>
  <c r="N240" i="22"/>
  <c r="K240" i="22"/>
  <c r="J240" i="22"/>
  <c r="I240" i="22"/>
  <c r="H240" i="22"/>
  <c r="G240" i="22"/>
  <c r="F240" i="22"/>
  <c r="E240" i="22"/>
  <c r="D240" i="22"/>
  <c r="C240" i="22"/>
  <c r="B240" i="22"/>
  <c r="P239" i="22"/>
  <c r="O239" i="22"/>
  <c r="N239" i="22"/>
  <c r="K239" i="22"/>
  <c r="J239" i="22"/>
  <c r="I239" i="22"/>
  <c r="H239" i="22"/>
  <c r="G239" i="22"/>
  <c r="F239" i="22"/>
  <c r="E239" i="22"/>
  <c r="D239" i="22"/>
  <c r="C239" i="22"/>
  <c r="B239" i="22"/>
  <c r="P238" i="22"/>
  <c r="O238" i="22"/>
  <c r="N238" i="22"/>
  <c r="K238" i="22"/>
  <c r="J238" i="22"/>
  <c r="I238" i="22"/>
  <c r="H238" i="22"/>
  <c r="G238" i="22"/>
  <c r="F238" i="22"/>
  <c r="E238" i="22"/>
  <c r="D238" i="22"/>
  <c r="C238" i="22"/>
  <c r="B238" i="22"/>
  <c r="P237" i="22"/>
  <c r="O237" i="22"/>
  <c r="N237" i="22"/>
  <c r="K237" i="22"/>
  <c r="J237" i="22"/>
  <c r="I237" i="22"/>
  <c r="H237" i="22"/>
  <c r="G237" i="22"/>
  <c r="F237" i="22"/>
  <c r="E237" i="22"/>
  <c r="D237" i="22"/>
  <c r="C237" i="22"/>
  <c r="B237" i="22"/>
  <c r="P236" i="22"/>
  <c r="O236" i="22"/>
  <c r="N236" i="22"/>
  <c r="K236" i="22"/>
  <c r="J236" i="22"/>
  <c r="I236" i="22"/>
  <c r="H236" i="22"/>
  <c r="G236" i="22"/>
  <c r="F236" i="22"/>
  <c r="E236" i="22"/>
  <c r="D236" i="22"/>
  <c r="C236" i="22"/>
  <c r="B236" i="22"/>
  <c r="P235" i="22"/>
  <c r="O235" i="22"/>
  <c r="N235" i="22"/>
  <c r="K235" i="22"/>
  <c r="J235" i="22"/>
  <c r="I235" i="22"/>
  <c r="H235" i="22"/>
  <c r="G235" i="22"/>
  <c r="F235" i="22"/>
  <c r="E235" i="22"/>
  <c r="D235" i="22"/>
  <c r="C235" i="22"/>
  <c r="B235" i="22"/>
  <c r="P234" i="22"/>
  <c r="O234" i="22"/>
  <c r="N234" i="22"/>
  <c r="K234" i="22"/>
  <c r="J234" i="22"/>
  <c r="I234" i="22"/>
  <c r="H234" i="22"/>
  <c r="G234" i="22"/>
  <c r="F234" i="22"/>
  <c r="E234" i="22"/>
  <c r="D234" i="22"/>
  <c r="C234" i="22"/>
  <c r="B234" i="22"/>
  <c r="P233" i="22"/>
  <c r="O233" i="22"/>
  <c r="N233" i="22"/>
  <c r="K233" i="22"/>
  <c r="J233" i="22"/>
  <c r="I233" i="22"/>
  <c r="H233" i="22"/>
  <c r="G233" i="22"/>
  <c r="F233" i="22"/>
  <c r="E233" i="22"/>
  <c r="D233" i="22"/>
  <c r="C233" i="22"/>
  <c r="B233" i="22"/>
  <c r="P232" i="22"/>
  <c r="O232" i="22"/>
  <c r="N232" i="22"/>
  <c r="K232" i="22"/>
  <c r="J232" i="22"/>
  <c r="I232" i="22"/>
  <c r="H232" i="22"/>
  <c r="G232" i="22"/>
  <c r="F232" i="22"/>
  <c r="E232" i="22"/>
  <c r="D232" i="22"/>
  <c r="C232" i="22"/>
  <c r="B232" i="22"/>
  <c r="P231" i="22"/>
  <c r="O231" i="22"/>
  <c r="N231" i="22"/>
  <c r="K231" i="22"/>
  <c r="J231" i="22"/>
  <c r="I231" i="22"/>
  <c r="H231" i="22"/>
  <c r="G231" i="22"/>
  <c r="F231" i="22"/>
  <c r="E231" i="22"/>
  <c r="D231" i="22"/>
  <c r="C231" i="22"/>
  <c r="B231" i="22"/>
  <c r="P230" i="22"/>
  <c r="O230" i="22"/>
  <c r="N230" i="22"/>
  <c r="K230" i="22"/>
  <c r="J230" i="22"/>
  <c r="I230" i="22"/>
  <c r="H230" i="22"/>
  <c r="G230" i="22"/>
  <c r="F230" i="22"/>
  <c r="E230" i="22"/>
  <c r="D230" i="22"/>
  <c r="C230" i="22"/>
  <c r="B230" i="22"/>
  <c r="P229" i="22"/>
  <c r="O229" i="22"/>
  <c r="N229" i="22"/>
  <c r="K229" i="22"/>
  <c r="J229" i="22"/>
  <c r="I229" i="22"/>
  <c r="H229" i="22"/>
  <c r="G229" i="22"/>
  <c r="F229" i="22"/>
  <c r="E229" i="22"/>
  <c r="D229" i="22"/>
  <c r="C229" i="22"/>
  <c r="B229" i="22"/>
  <c r="P228" i="22"/>
  <c r="O228" i="22"/>
  <c r="N228" i="22"/>
  <c r="K228" i="22"/>
  <c r="J228" i="22"/>
  <c r="I228" i="22"/>
  <c r="H228" i="22"/>
  <c r="G228" i="22"/>
  <c r="F228" i="22"/>
  <c r="E228" i="22"/>
  <c r="D228" i="22"/>
  <c r="C228" i="22"/>
  <c r="B228" i="22"/>
  <c r="P227" i="22"/>
  <c r="O227" i="22"/>
  <c r="N227" i="22"/>
  <c r="K227" i="22"/>
  <c r="J227" i="22"/>
  <c r="I227" i="22"/>
  <c r="H227" i="22"/>
  <c r="G227" i="22"/>
  <c r="F227" i="22"/>
  <c r="E227" i="22"/>
  <c r="D227" i="22"/>
  <c r="C227" i="22"/>
  <c r="B227" i="22"/>
  <c r="P226" i="22"/>
  <c r="O226" i="22"/>
  <c r="N226" i="22"/>
  <c r="K226" i="22"/>
  <c r="J226" i="22"/>
  <c r="I226" i="22"/>
  <c r="H226" i="22"/>
  <c r="G226" i="22"/>
  <c r="F226" i="22"/>
  <c r="E226" i="22"/>
  <c r="D226" i="22"/>
  <c r="C226" i="22"/>
  <c r="B226" i="22"/>
  <c r="P225" i="22"/>
  <c r="O225" i="22"/>
  <c r="N225" i="22"/>
  <c r="K225" i="22"/>
  <c r="J225" i="22"/>
  <c r="I225" i="22"/>
  <c r="H225" i="22"/>
  <c r="G225" i="22"/>
  <c r="F225" i="22"/>
  <c r="E225" i="22"/>
  <c r="D225" i="22"/>
  <c r="C225" i="22"/>
  <c r="B225" i="22"/>
  <c r="P224" i="22"/>
  <c r="O224" i="22"/>
  <c r="N224" i="22"/>
  <c r="K224" i="22"/>
  <c r="J224" i="22"/>
  <c r="I224" i="22"/>
  <c r="H224" i="22"/>
  <c r="G224" i="22"/>
  <c r="F224" i="22"/>
  <c r="E224" i="22"/>
  <c r="D224" i="22"/>
  <c r="C224" i="22"/>
  <c r="B224" i="22"/>
  <c r="P223" i="22"/>
  <c r="O223" i="22"/>
  <c r="N223" i="22"/>
  <c r="K223" i="22"/>
  <c r="J223" i="22"/>
  <c r="I223" i="22"/>
  <c r="H223" i="22"/>
  <c r="G223" i="22"/>
  <c r="F223" i="22"/>
  <c r="E223" i="22"/>
  <c r="D223" i="22"/>
  <c r="C223" i="22"/>
  <c r="B223" i="22"/>
  <c r="P222" i="22"/>
  <c r="O222" i="22"/>
  <c r="N222" i="22"/>
  <c r="K222" i="22"/>
  <c r="J222" i="22"/>
  <c r="I222" i="22"/>
  <c r="H222" i="22"/>
  <c r="G222" i="22"/>
  <c r="F222" i="22"/>
  <c r="D222" i="22"/>
  <c r="C222" i="22"/>
  <c r="B222" i="22"/>
  <c r="P221" i="22"/>
  <c r="O221" i="22"/>
  <c r="N221" i="22"/>
  <c r="K221" i="22"/>
  <c r="J221" i="22"/>
  <c r="I221" i="22"/>
  <c r="H221" i="22"/>
  <c r="G221" i="22"/>
  <c r="F221" i="22"/>
  <c r="E221" i="22"/>
  <c r="D221" i="22"/>
  <c r="C221" i="22"/>
  <c r="B221" i="22"/>
  <c r="P220" i="22"/>
  <c r="O220" i="22"/>
  <c r="N220" i="22"/>
  <c r="K220" i="22"/>
  <c r="J220" i="22"/>
  <c r="I220" i="22"/>
  <c r="H220" i="22"/>
  <c r="G220" i="22"/>
  <c r="F220" i="22"/>
  <c r="E220" i="22"/>
  <c r="D220" i="22"/>
  <c r="C220" i="22"/>
  <c r="B220" i="22"/>
  <c r="P219" i="22"/>
  <c r="O219" i="22"/>
  <c r="N219" i="22"/>
  <c r="K219" i="22"/>
  <c r="J219" i="22"/>
  <c r="I219" i="22"/>
  <c r="H219" i="22"/>
  <c r="G219" i="22"/>
  <c r="F219" i="22"/>
  <c r="E219" i="22"/>
  <c r="D219" i="22"/>
  <c r="C219" i="22"/>
  <c r="B219" i="22"/>
  <c r="P218" i="22"/>
  <c r="O218" i="22"/>
  <c r="N218" i="22"/>
  <c r="K218" i="22"/>
  <c r="J218" i="22"/>
  <c r="I218" i="22"/>
  <c r="H218" i="22"/>
  <c r="G218" i="22"/>
  <c r="F218" i="22"/>
  <c r="E218" i="22"/>
  <c r="D218" i="22"/>
  <c r="C218" i="22"/>
  <c r="B218" i="22"/>
  <c r="P217" i="22"/>
  <c r="O217" i="22"/>
  <c r="N217" i="22"/>
  <c r="K217" i="22"/>
  <c r="J217" i="22"/>
  <c r="I217" i="22"/>
  <c r="H217" i="22"/>
  <c r="G217" i="22"/>
  <c r="F217" i="22"/>
  <c r="E217" i="22"/>
  <c r="D217" i="22"/>
  <c r="C217" i="22"/>
  <c r="B217" i="22"/>
  <c r="P216" i="22"/>
  <c r="O216" i="22"/>
  <c r="N216" i="22"/>
  <c r="K216" i="22"/>
  <c r="J216" i="22"/>
  <c r="I216" i="22"/>
  <c r="H216" i="22"/>
  <c r="G216" i="22"/>
  <c r="F216" i="22"/>
  <c r="E216" i="22"/>
  <c r="D216" i="22"/>
  <c r="C216" i="22"/>
  <c r="B216" i="22"/>
  <c r="P215" i="22"/>
  <c r="O215" i="22"/>
  <c r="N215" i="22"/>
  <c r="K215" i="22"/>
  <c r="J215" i="22"/>
  <c r="I215" i="22"/>
  <c r="H215" i="22"/>
  <c r="G215" i="22"/>
  <c r="F215" i="22"/>
  <c r="E215" i="22"/>
  <c r="D215" i="22"/>
  <c r="C215" i="22"/>
  <c r="B215" i="22"/>
  <c r="P214" i="22"/>
  <c r="O214" i="22"/>
  <c r="N214" i="22"/>
  <c r="K214" i="22"/>
  <c r="J214" i="22"/>
  <c r="I214" i="22"/>
  <c r="H214" i="22"/>
  <c r="G214" i="22"/>
  <c r="F214" i="22"/>
  <c r="E214" i="22"/>
  <c r="D214" i="22"/>
  <c r="C214" i="22"/>
  <c r="B214" i="22"/>
  <c r="P213" i="22"/>
  <c r="O213" i="22"/>
  <c r="N213" i="22"/>
  <c r="K213" i="22"/>
  <c r="J213" i="22"/>
  <c r="I213" i="22"/>
  <c r="H213" i="22"/>
  <c r="G213" i="22"/>
  <c r="F213" i="22"/>
  <c r="E213" i="22"/>
  <c r="D213" i="22"/>
  <c r="C213" i="22"/>
  <c r="B213" i="22"/>
  <c r="P212" i="22"/>
  <c r="O212" i="22"/>
  <c r="N212" i="22"/>
  <c r="K212" i="22"/>
  <c r="J212" i="22"/>
  <c r="I212" i="22"/>
  <c r="H212" i="22"/>
  <c r="G212" i="22"/>
  <c r="F212" i="22"/>
  <c r="E212" i="22"/>
  <c r="D212" i="22"/>
  <c r="C212" i="22"/>
  <c r="B212" i="22"/>
  <c r="P211" i="22"/>
  <c r="O211" i="22"/>
  <c r="N211" i="22"/>
  <c r="K211" i="22"/>
  <c r="J211" i="22"/>
  <c r="I211" i="22"/>
  <c r="H211" i="22"/>
  <c r="G211" i="22"/>
  <c r="F211" i="22"/>
  <c r="E211" i="22"/>
  <c r="D211" i="22"/>
  <c r="C211" i="22"/>
  <c r="B211" i="22"/>
  <c r="P210" i="22"/>
  <c r="O210" i="22"/>
  <c r="N210" i="22"/>
  <c r="K210" i="22"/>
  <c r="J210" i="22"/>
  <c r="I210" i="22"/>
  <c r="H210" i="22"/>
  <c r="G210" i="22"/>
  <c r="F210" i="22"/>
  <c r="E210" i="22"/>
  <c r="C210" i="22"/>
  <c r="B210" i="22"/>
  <c r="P209" i="22"/>
  <c r="O209" i="22"/>
  <c r="N209" i="22"/>
  <c r="K209" i="22"/>
  <c r="J209" i="22"/>
  <c r="I209" i="22"/>
  <c r="H209" i="22"/>
  <c r="G209" i="22"/>
  <c r="F209" i="22"/>
  <c r="E209" i="22"/>
  <c r="D209" i="22"/>
  <c r="C209" i="22"/>
  <c r="B209" i="22"/>
  <c r="P208" i="22"/>
  <c r="O208" i="22"/>
  <c r="N208" i="22"/>
  <c r="K208" i="22"/>
  <c r="J208" i="22"/>
  <c r="I208" i="22"/>
  <c r="H208" i="22"/>
  <c r="G208" i="22"/>
  <c r="F208" i="22"/>
  <c r="E208" i="22"/>
  <c r="D208" i="22"/>
  <c r="C208" i="22"/>
  <c r="B208" i="22"/>
  <c r="P207" i="22"/>
  <c r="O207" i="22"/>
  <c r="N207" i="22"/>
  <c r="K207" i="22"/>
  <c r="J207" i="22"/>
  <c r="I207" i="22"/>
  <c r="H207" i="22"/>
  <c r="G207" i="22"/>
  <c r="F207" i="22"/>
  <c r="E207" i="22"/>
  <c r="D207" i="22"/>
  <c r="C207" i="22"/>
  <c r="B207" i="22"/>
  <c r="P206" i="22"/>
  <c r="O206" i="22"/>
  <c r="N206" i="22"/>
  <c r="K206" i="22"/>
  <c r="J206" i="22"/>
  <c r="I206" i="22"/>
  <c r="H206" i="22"/>
  <c r="G206" i="22"/>
  <c r="F206" i="22"/>
  <c r="E206" i="22"/>
  <c r="D206" i="22"/>
  <c r="C206" i="22"/>
  <c r="B206" i="22"/>
  <c r="P205" i="22"/>
  <c r="O205" i="22"/>
  <c r="N205" i="22"/>
  <c r="K205" i="22"/>
  <c r="J205" i="22"/>
  <c r="I205" i="22"/>
  <c r="H205" i="22"/>
  <c r="G205" i="22"/>
  <c r="F205" i="22"/>
  <c r="E205" i="22"/>
  <c r="D205" i="22"/>
  <c r="C205" i="22"/>
  <c r="B205" i="22"/>
  <c r="P204" i="22"/>
  <c r="O204" i="22"/>
  <c r="N204" i="22"/>
  <c r="K204" i="22"/>
  <c r="J204" i="22"/>
  <c r="I204" i="22"/>
  <c r="H204" i="22"/>
  <c r="G204" i="22"/>
  <c r="F204" i="22"/>
  <c r="E204" i="22"/>
  <c r="D204" i="22"/>
  <c r="C204" i="22"/>
  <c r="B204" i="22"/>
  <c r="P203" i="22"/>
  <c r="O203" i="22"/>
  <c r="N203" i="22"/>
  <c r="K203" i="22"/>
  <c r="J203" i="22"/>
  <c r="I203" i="22"/>
  <c r="H203" i="22"/>
  <c r="G203" i="22"/>
  <c r="F203" i="22"/>
  <c r="E203" i="22"/>
  <c r="D203" i="22"/>
  <c r="C203" i="22"/>
  <c r="B203" i="22"/>
  <c r="P202" i="22"/>
  <c r="O202" i="22"/>
  <c r="N202" i="22"/>
  <c r="K202" i="22"/>
  <c r="J202" i="22"/>
  <c r="I202" i="22"/>
  <c r="H202" i="22"/>
  <c r="G202" i="22"/>
  <c r="F202" i="22"/>
  <c r="E202" i="22"/>
  <c r="D202" i="22"/>
  <c r="C202" i="22"/>
  <c r="B202" i="22"/>
  <c r="P201" i="22"/>
  <c r="O201" i="22"/>
  <c r="N201" i="22"/>
  <c r="K201" i="22"/>
  <c r="J201" i="22"/>
  <c r="I201" i="22"/>
  <c r="H201" i="22"/>
  <c r="G201" i="22"/>
  <c r="F201" i="22"/>
  <c r="E201" i="22"/>
  <c r="D201" i="22"/>
  <c r="C201" i="22"/>
  <c r="B201" i="22"/>
  <c r="P200" i="22"/>
  <c r="O200" i="22"/>
  <c r="N200" i="22"/>
  <c r="K200" i="22"/>
  <c r="J200" i="22"/>
  <c r="I200" i="22"/>
  <c r="H200" i="22"/>
  <c r="G200" i="22"/>
  <c r="F200" i="22"/>
  <c r="E200" i="22"/>
  <c r="D200" i="22"/>
  <c r="C200" i="22"/>
  <c r="B200" i="22"/>
  <c r="P199" i="22"/>
  <c r="O199" i="22"/>
  <c r="N199" i="22"/>
  <c r="K199" i="22"/>
  <c r="J199" i="22"/>
  <c r="I199" i="22"/>
  <c r="H199" i="22"/>
  <c r="G199" i="22"/>
  <c r="F199" i="22"/>
  <c r="E199" i="22"/>
  <c r="D199" i="22"/>
  <c r="C199" i="22"/>
  <c r="B199" i="22"/>
  <c r="P198" i="22"/>
  <c r="O198" i="22"/>
  <c r="N198" i="22"/>
  <c r="K198" i="22"/>
  <c r="J198" i="22"/>
  <c r="I198" i="22"/>
  <c r="H198" i="22"/>
  <c r="G198" i="22"/>
  <c r="F198" i="22"/>
  <c r="E198" i="22"/>
  <c r="D198" i="22"/>
  <c r="C198" i="22"/>
  <c r="B198" i="22"/>
  <c r="P197" i="22"/>
  <c r="O197" i="22"/>
  <c r="N197" i="22"/>
  <c r="K197" i="22"/>
  <c r="J197" i="22"/>
  <c r="I197" i="22"/>
  <c r="H197" i="22"/>
  <c r="G197" i="22"/>
  <c r="F197" i="22"/>
  <c r="E197" i="22"/>
  <c r="D197" i="22"/>
  <c r="C197" i="22"/>
  <c r="B197" i="22"/>
  <c r="P196" i="22"/>
  <c r="O196" i="22"/>
  <c r="N196" i="22"/>
  <c r="K196" i="22"/>
  <c r="J196" i="22"/>
  <c r="I196" i="22"/>
  <c r="H196" i="22"/>
  <c r="G196" i="22"/>
  <c r="F196" i="22"/>
  <c r="E196" i="22"/>
  <c r="D196" i="22"/>
  <c r="C196" i="22"/>
  <c r="B196" i="22"/>
  <c r="P195" i="22"/>
  <c r="O195" i="22"/>
  <c r="N195" i="22"/>
  <c r="K195" i="22"/>
  <c r="J195" i="22"/>
  <c r="I195" i="22"/>
  <c r="H195" i="22"/>
  <c r="G195" i="22"/>
  <c r="F195" i="22"/>
  <c r="E195" i="22"/>
  <c r="D195" i="22"/>
  <c r="C195" i="22"/>
  <c r="B195" i="22"/>
  <c r="P194" i="22"/>
  <c r="O194" i="22"/>
  <c r="N194" i="22"/>
  <c r="K194" i="22"/>
  <c r="J194" i="22"/>
  <c r="I194" i="22"/>
  <c r="H194" i="22"/>
  <c r="G194" i="22"/>
  <c r="F194" i="22"/>
  <c r="E194" i="22"/>
  <c r="D194" i="22"/>
  <c r="C194" i="22"/>
  <c r="B194" i="22"/>
  <c r="P193" i="22"/>
  <c r="O193" i="22"/>
  <c r="N193" i="22"/>
  <c r="K193" i="22"/>
  <c r="J193" i="22"/>
  <c r="I193" i="22"/>
  <c r="H193" i="22"/>
  <c r="G193" i="22"/>
  <c r="F193" i="22"/>
  <c r="E193" i="22"/>
  <c r="D193" i="22"/>
  <c r="C193" i="22"/>
  <c r="B193" i="22"/>
  <c r="P192" i="22"/>
  <c r="O192" i="22"/>
  <c r="N192" i="22"/>
  <c r="K192" i="22"/>
  <c r="J192" i="22"/>
  <c r="I192" i="22"/>
  <c r="H192" i="22"/>
  <c r="G192" i="22"/>
  <c r="F192" i="22"/>
  <c r="E192" i="22"/>
  <c r="D192" i="22"/>
  <c r="C192" i="22"/>
  <c r="B192" i="22"/>
  <c r="P191" i="22"/>
  <c r="O191" i="22"/>
  <c r="N191" i="22"/>
  <c r="K191" i="22"/>
  <c r="J191" i="22"/>
  <c r="I191" i="22"/>
  <c r="H191" i="22"/>
  <c r="G191" i="22"/>
  <c r="F191" i="22"/>
  <c r="E191" i="22"/>
  <c r="D191" i="22"/>
  <c r="C191" i="22"/>
  <c r="B191" i="22"/>
  <c r="P190" i="22"/>
  <c r="O190" i="22"/>
  <c r="N190" i="22"/>
  <c r="K190" i="22"/>
  <c r="J190" i="22"/>
  <c r="I190" i="22"/>
  <c r="H190" i="22"/>
  <c r="G190" i="22"/>
  <c r="F190" i="22"/>
  <c r="E190" i="22"/>
  <c r="D190" i="22"/>
  <c r="C190" i="22"/>
  <c r="B190" i="22"/>
  <c r="P189" i="22"/>
  <c r="O189" i="22"/>
  <c r="N189" i="22"/>
  <c r="K189" i="22"/>
  <c r="J189" i="22"/>
  <c r="I189" i="22"/>
  <c r="H189" i="22"/>
  <c r="G189" i="22"/>
  <c r="F189" i="22"/>
  <c r="E189" i="22"/>
  <c r="D189" i="22"/>
  <c r="C189" i="22"/>
  <c r="B189" i="22"/>
  <c r="P188" i="22"/>
  <c r="O188" i="22"/>
  <c r="N188" i="22"/>
  <c r="K188" i="22"/>
  <c r="J188" i="22"/>
  <c r="I188" i="22"/>
  <c r="H188" i="22"/>
  <c r="G188" i="22"/>
  <c r="F188" i="22"/>
  <c r="E188" i="22"/>
  <c r="D188" i="22"/>
  <c r="C188" i="22"/>
  <c r="B188" i="22"/>
  <c r="P187" i="22"/>
  <c r="O187" i="22"/>
  <c r="N187" i="22"/>
  <c r="K187" i="22"/>
  <c r="J187" i="22"/>
  <c r="I187" i="22"/>
  <c r="H187" i="22"/>
  <c r="G187" i="22"/>
  <c r="F187" i="22"/>
  <c r="E187" i="22"/>
  <c r="D187" i="22"/>
  <c r="C187" i="22"/>
  <c r="B187" i="22"/>
  <c r="P186" i="22"/>
  <c r="O186" i="22"/>
  <c r="N186" i="22"/>
  <c r="K186" i="22"/>
  <c r="J186" i="22"/>
  <c r="I186" i="22"/>
  <c r="H186" i="22"/>
  <c r="G186" i="22"/>
  <c r="F186" i="22"/>
  <c r="E186" i="22"/>
  <c r="D186" i="22"/>
  <c r="C186" i="22"/>
  <c r="B186" i="22"/>
  <c r="P185" i="22"/>
  <c r="O185" i="22"/>
  <c r="N185" i="22"/>
  <c r="K185" i="22"/>
  <c r="J185" i="22"/>
  <c r="I185" i="22"/>
  <c r="H185" i="22"/>
  <c r="G185" i="22"/>
  <c r="F185" i="22"/>
  <c r="E185" i="22"/>
  <c r="D185" i="22"/>
  <c r="C185" i="22"/>
  <c r="B185" i="22"/>
  <c r="P184" i="22"/>
  <c r="O184" i="22"/>
  <c r="N184" i="22"/>
  <c r="K184" i="22"/>
  <c r="J184" i="22"/>
  <c r="I184" i="22"/>
  <c r="H184" i="22"/>
  <c r="G184" i="22"/>
  <c r="F184" i="22"/>
  <c r="E184" i="22"/>
  <c r="D184" i="22"/>
  <c r="C184" i="22"/>
  <c r="B184" i="22"/>
  <c r="P183" i="22"/>
  <c r="O183" i="22"/>
  <c r="N183" i="22"/>
  <c r="K183" i="22"/>
  <c r="J183" i="22"/>
  <c r="I183" i="22"/>
  <c r="H183" i="22"/>
  <c r="G183" i="22"/>
  <c r="F183" i="22"/>
  <c r="E183" i="22"/>
  <c r="D183" i="22"/>
  <c r="C183" i="22"/>
  <c r="B183" i="22"/>
  <c r="P182" i="22"/>
  <c r="O182" i="22"/>
  <c r="N182" i="22"/>
  <c r="K182" i="22"/>
  <c r="J182" i="22"/>
  <c r="I182" i="22"/>
  <c r="H182" i="22"/>
  <c r="G182" i="22"/>
  <c r="F182" i="22"/>
  <c r="E182" i="22"/>
  <c r="D182" i="22"/>
  <c r="C182" i="22"/>
  <c r="B182" i="22"/>
  <c r="P181" i="22"/>
  <c r="O181" i="22"/>
  <c r="N181" i="22"/>
  <c r="K181" i="22"/>
  <c r="J181" i="22"/>
  <c r="I181" i="22"/>
  <c r="H181" i="22"/>
  <c r="G181" i="22"/>
  <c r="F181" i="22"/>
  <c r="E181" i="22"/>
  <c r="D181" i="22"/>
  <c r="C181" i="22"/>
  <c r="B181" i="22"/>
  <c r="P180" i="22"/>
  <c r="O180" i="22"/>
  <c r="N180" i="22"/>
  <c r="K180" i="22"/>
  <c r="J180" i="22"/>
  <c r="I180" i="22"/>
  <c r="H180" i="22"/>
  <c r="G180" i="22"/>
  <c r="F180" i="22"/>
  <c r="E180" i="22"/>
  <c r="D180" i="22"/>
  <c r="C180" i="22"/>
  <c r="B180" i="22"/>
  <c r="P179" i="22"/>
  <c r="O179" i="22"/>
  <c r="N179" i="22"/>
  <c r="K179" i="22"/>
  <c r="J179" i="22"/>
  <c r="I179" i="22"/>
  <c r="H179" i="22"/>
  <c r="G179" i="22"/>
  <c r="F179" i="22"/>
  <c r="E179" i="22"/>
  <c r="D179" i="22"/>
  <c r="C179" i="22"/>
  <c r="B179" i="22"/>
  <c r="P178" i="22"/>
  <c r="O178" i="22"/>
  <c r="N178" i="22"/>
  <c r="K178" i="22"/>
  <c r="J178" i="22"/>
  <c r="I178" i="22"/>
  <c r="H178" i="22"/>
  <c r="G178" i="22"/>
  <c r="F178" i="22"/>
  <c r="E178" i="22"/>
  <c r="D178" i="22"/>
  <c r="C178" i="22"/>
  <c r="B178" i="22"/>
  <c r="P177" i="22"/>
  <c r="O177" i="22"/>
  <c r="N177" i="22"/>
  <c r="K177" i="22"/>
  <c r="J177" i="22"/>
  <c r="I177" i="22"/>
  <c r="H177" i="22"/>
  <c r="G177" i="22"/>
  <c r="F177" i="22"/>
  <c r="E177" i="22"/>
  <c r="D177" i="22"/>
  <c r="C177" i="22"/>
  <c r="B177" i="22"/>
  <c r="P176" i="22"/>
  <c r="O176" i="22"/>
  <c r="N176" i="22"/>
  <c r="K176" i="22"/>
  <c r="J176" i="22"/>
  <c r="I176" i="22"/>
  <c r="H176" i="22"/>
  <c r="G176" i="22"/>
  <c r="F176" i="22"/>
  <c r="E176" i="22"/>
  <c r="D176" i="22"/>
  <c r="C176" i="22"/>
  <c r="B176" i="22"/>
  <c r="P175" i="22"/>
  <c r="O175" i="22"/>
  <c r="N175" i="22"/>
  <c r="K175" i="22"/>
  <c r="J175" i="22"/>
  <c r="I175" i="22"/>
  <c r="H175" i="22"/>
  <c r="G175" i="22"/>
  <c r="F175" i="22"/>
  <c r="E175" i="22"/>
  <c r="D175" i="22"/>
  <c r="C175" i="22"/>
  <c r="B175" i="22"/>
  <c r="P174" i="22"/>
  <c r="O174" i="22"/>
  <c r="N174" i="22"/>
  <c r="K174" i="22"/>
  <c r="J174" i="22"/>
  <c r="I174" i="22"/>
  <c r="H174" i="22"/>
  <c r="G174" i="22"/>
  <c r="F174" i="22"/>
  <c r="E174" i="22"/>
  <c r="D174" i="22"/>
  <c r="C174" i="22"/>
  <c r="B174" i="22"/>
  <c r="P173" i="22"/>
  <c r="O173" i="22"/>
  <c r="N173" i="22"/>
  <c r="K173" i="22"/>
  <c r="J173" i="22"/>
  <c r="I173" i="22"/>
  <c r="H173" i="22"/>
  <c r="G173" i="22"/>
  <c r="F173" i="22"/>
  <c r="E173" i="22"/>
  <c r="D173" i="22"/>
  <c r="C173" i="22"/>
  <c r="B173" i="22"/>
  <c r="P172" i="22"/>
  <c r="O172" i="22"/>
  <c r="N172" i="22"/>
  <c r="K172" i="22"/>
  <c r="J172" i="22"/>
  <c r="I172" i="22"/>
  <c r="H172" i="22"/>
  <c r="G172" i="22"/>
  <c r="F172" i="22"/>
  <c r="E172" i="22"/>
  <c r="D172" i="22"/>
  <c r="C172" i="22"/>
  <c r="B172" i="22"/>
  <c r="P171" i="22"/>
  <c r="O171" i="22"/>
  <c r="N171" i="22"/>
  <c r="K171" i="22"/>
  <c r="J171" i="22"/>
  <c r="I171" i="22"/>
  <c r="H171" i="22"/>
  <c r="G171" i="22"/>
  <c r="F171" i="22"/>
  <c r="E171" i="22"/>
  <c r="D171" i="22"/>
  <c r="C171" i="22"/>
  <c r="B171" i="22"/>
  <c r="P170" i="22"/>
  <c r="O170" i="22"/>
  <c r="N170" i="22"/>
  <c r="K170" i="22"/>
  <c r="J170" i="22"/>
  <c r="I170" i="22"/>
  <c r="H170" i="22"/>
  <c r="G170" i="22"/>
  <c r="F170" i="22"/>
  <c r="E170" i="22"/>
  <c r="D170" i="22"/>
  <c r="C170" i="22"/>
  <c r="B170" i="22"/>
  <c r="P169" i="22"/>
  <c r="O169" i="22"/>
  <c r="N169" i="22"/>
  <c r="K169" i="22"/>
  <c r="J169" i="22"/>
  <c r="I169" i="22"/>
  <c r="H169" i="22"/>
  <c r="G169" i="22"/>
  <c r="F169" i="22"/>
  <c r="E169" i="22"/>
  <c r="D169" i="22"/>
  <c r="C169" i="22"/>
  <c r="B169" i="22"/>
  <c r="P168" i="22"/>
  <c r="O168" i="22"/>
  <c r="N168" i="22"/>
  <c r="K168" i="22"/>
  <c r="J168" i="22"/>
  <c r="I168" i="22"/>
  <c r="H168" i="22"/>
  <c r="G168" i="22"/>
  <c r="F168" i="22"/>
  <c r="E168" i="22"/>
  <c r="D168" i="22"/>
  <c r="C168" i="22"/>
  <c r="B168" i="22"/>
  <c r="P167" i="22"/>
  <c r="O167" i="22"/>
  <c r="N167" i="22"/>
  <c r="K167" i="22"/>
  <c r="J167" i="22"/>
  <c r="I167" i="22"/>
  <c r="H167" i="22"/>
  <c r="G167" i="22"/>
  <c r="F167" i="22"/>
  <c r="E167" i="22"/>
  <c r="C167" i="22"/>
  <c r="B167" i="22"/>
  <c r="P166" i="22"/>
  <c r="O166" i="22"/>
  <c r="N166" i="22"/>
  <c r="K166" i="22"/>
  <c r="J166" i="22"/>
  <c r="I166" i="22"/>
  <c r="H166" i="22"/>
  <c r="G166" i="22"/>
  <c r="F166" i="22"/>
  <c r="E166" i="22"/>
  <c r="D166" i="22"/>
  <c r="C166" i="22"/>
  <c r="B166" i="22"/>
  <c r="P165" i="22"/>
  <c r="O165" i="22"/>
  <c r="N165" i="22"/>
  <c r="K165" i="22"/>
  <c r="J165" i="22"/>
  <c r="I165" i="22"/>
  <c r="H165" i="22"/>
  <c r="G165" i="22"/>
  <c r="F165" i="22"/>
  <c r="E165" i="22"/>
  <c r="D165" i="22"/>
  <c r="C165" i="22"/>
  <c r="B165" i="22"/>
  <c r="P164" i="22"/>
  <c r="O164" i="22"/>
  <c r="N164" i="22"/>
  <c r="K164" i="22"/>
  <c r="J164" i="22"/>
  <c r="I164" i="22"/>
  <c r="H164" i="22"/>
  <c r="G164" i="22"/>
  <c r="F164" i="22"/>
  <c r="E164" i="22"/>
  <c r="D164" i="22"/>
  <c r="C164" i="22"/>
  <c r="B164" i="22"/>
  <c r="P163" i="22"/>
  <c r="O163" i="22"/>
  <c r="N163" i="22"/>
  <c r="K163" i="22"/>
  <c r="J163" i="22"/>
  <c r="I163" i="22"/>
  <c r="H163" i="22"/>
  <c r="G163" i="22"/>
  <c r="F163" i="22"/>
  <c r="E163" i="22"/>
  <c r="D163" i="22"/>
  <c r="C163" i="22"/>
  <c r="B163" i="22"/>
  <c r="P162" i="22"/>
  <c r="O162" i="22"/>
  <c r="N162" i="22"/>
  <c r="K162" i="22"/>
  <c r="J162" i="22"/>
  <c r="I162" i="22"/>
  <c r="H162" i="22"/>
  <c r="G162" i="22"/>
  <c r="F162" i="22"/>
  <c r="E162" i="22"/>
  <c r="D162" i="22"/>
  <c r="C162" i="22"/>
  <c r="B162" i="22"/>
  <c r="P161" i="22"/>
  <c r="O161" i="22"/>
  <c r="N161" i="22"/>
  <c r="K161" i="22"/>
  <c r="J161" i="22"/>
  <c r="I161" i="22"/>
  <c r="H161" i="22"/>
  <c r="G161" i="22"/>
  <c r="F161" i="22"/>
  <c r="E161" i="22"/>
  <c r="D161" i="22"/>
  <c r="C161" i="22"/>
  <c r="B161" i="22"/>
  <c r="P160" i="22"/>
  <c r="O160" i="22"/>
  <c r="N160" i="22"/>
  <c r="K160" i="22"/>
  <c r="J160" i="22"/>
  <c r="I160" i="22"/>
  <c r="H160" i="22"/>
  <c r="G160" i="22"/>
  <c r="F160" i="22"/>
  <c r="E160" i="22"/>
  <c r="D160" i="22"/>
  <c r="C160" i="22"/>
  <c r="B160" i="22"/>
  <c r="P159" i="22"/>
  <c r="O159" i="22"/>
  <c r="N159" i="22"/>
  <c r="K159" i="22"/>
  <c r="J159" i="22"/>
  <c r="I159" i="22"/>
  <c r="H159" i="22"/>
  <c r="G159" i="22"/>
  <c r="F159" i="22"/>
  <c r="E159" i="22"/>
  <c r="D159" i="22"/>
  <c r="C159" i="22"/>
  <c r="B159" i="22"/>
  <c r="P158" i="22"/>
  <c r="O158" i="22"/>
  <c r="N158" i="22"/>
  <c r="K158" i="22"/>
  <c r="J158" i="22"/>
  <c r="I158" i="22"/>
  <c r="H158" i="22"/>
  <c r="G158" i="22"/>
  <c r="F158" i="22"/>
  <c r="E158" i="22"/>
  <c r="D158" i="22"/>
  <c r="C158" i="22"/>
  <c r="B158" i="22"/>
  <c r="P157" i="22"/>
  <c r="O157" i="22"/>
  <c r="N157" i="22"/>
  <c r="K157" i="22"/>
  <c r="J157" i="22"/>
  <c r="I157" i="22"/>
  <c r="H157" i="22"/>
  <c r="G157" i="22"/>
  <c r="F157" i="22"/>
  <c r="E157" i="22"/>
  <c r="D157" i="22"/>
  <c r="C157" i="22"/>
  <c r="B157" i="22"/>
  <c r="P156" i="22"/>
  <c r="O156" i="22"/>
  <c r="N156" i="22"/>
  <c r="K156" i="22"/>
  <c r="J156" i="22"/>
  <c r="I156" i="22"/>
  <c r="H156" i="22"/>
  <c r="G156" i="22"/>
  <c r="F156" i="22"/>
  <c r="E156" i="22"/>
  <c r="D156" i="22"/>
  <c r="C156" i="22"/>
  <c r="B156" i="22"/>
  <c r="P155" i="22"/>
  <c r="O155" i="22"/>
  <c r="N155" i="22"/>
  <c r="K155" i="22"/>
  <c r="J155" i="22"/>
  <c r="I155" i="22"/>
  <c r="H155" i="22"/>
  <c r="G155" i="22"/>
  <c r="F155" i="22"/>
  <c r="E155" i="22"/>
  <c r="D155" i="22"/>
  <c r="C155" i="22"/>
  <c r="B155" i="22"/>
  <c r="P154" i="22"/>
  <c r="O154" i="22"/>
  <c r="N154" i="22"/>
  <c r="K154" i="22"/>
  <c r="J154" i="22"/>
  <c r="I154" i="22"/>
  <c r="H154" i="22"/>
  <c r="G154" i="22"/>
  <c r="F154" i="22"/>
  <c r="E154" i="22"/>
  <c r="D154" i="22"/>
  <c r="C154" i="22"/>
  <c r="B154" i="22"/>
  <c r="P153" i="22"/>
  <c r="O153" i="22"/>
  <c r="N153" i="22"/>
  <c r="K153" i="22"/>
  <c r="J153" i="22"/>
  <c r="I153" i="22"/>
  <c r="H153" i="22"/>
  <c r="G153" i="22"/>
  <c r="F153" i="22"/>
  <c r="E153" i="22"/>
  <c r="D153" i="22"/>
  <c r="C153" i="22"/>
  <c r="B153" i="22"/>
  <c r="P152" i="22"/>
  <c r="O152" i="22"/>
  <c r="N152" i="22"/>
  <c r="K152" i="22"/>
  <c r="J152" i="22"/>
  <c r="I152" i="22"/>
  <c r="H152" i="22"/>
  <c r="G152" i="22"/>
  <c r="F152" i="22"/>
  <c r="E152" i="22"/>
  <c r="D152" i="22"/>
  <c r="C152" i="22"/>
  <c r="B152" i="22"/>
  <c r="P151" i="22"/>
  <c r="O151" i="22"/>
  <c r="N151" i="22"/>
  <c r="K151" i="22"/>
  <c r="J151" i="22"/>
  <c r="I151" i="22"/>
  <c r="H151" i="22"/>
  <c r="G151" i="22"/>
  <c r="F151" i="22"/>
  <c r="E151" i="22"/>
  <c r="D151" i="22"/>
  <c r="C151" i="22"/>
  <c r="B151" i="22"/>
  <c r="P150" i="22"/>
  <c r="O150" i="22"/>
  <c r="N150" i="22"/>
  <c r="K150" i="22"/>
  <c r="J150" i="22"/>
  <c r="I150" i="22"/>
  <c r="H150" i="22"/>
  <c r="G150" i="22"/>
  <c r="F150" i="22"/>
  <c r="E150" i="22"/>
  <c r="D150" i="22"/>
  <c r="C150" i="22"/>
  <c r="B150" i="22"/>
  <c r="P149" i="22"/>
  <c r="O149" i="22"/>
  <c r="N149" i="22"/>
  <c r="K149" i="22"/>
  <c r="J149" i="22"/>
  <c r="I149" i="22"/>
  <c r="H149" i="22"/>
  <c r="G149" i="22"/>
  <c r="F149" i="22"/>
  <c r="E149" i="22"/>
  <c r="D149" i="22"/>
  <c r="C149" i="22"/>
  <c r="B149" i="22"/>
  <c r="P148" i="22"/>
  <c r="O148" i="22"/>
  <c r="N148" i="22"/>
  <c r="K148" i="22"/>
  <c r="J148" i="22"/>
  <c r="I148" i="22"/>
  <c r="H148" i="22"/>
  <c r="G148" i="22"/>
  <c r="F148" i="22"/>
  <c r="E148" i="22"/>
  <c r="D148" i="22"/>
  <c r="C148" i="22"/>
  <c r="B148" i="22"/>
  <c r="P147" i="22"/>
  <c r="O147" i="22"/>
  <c r="N147" i="22"/>
  <c r="K147" i="22"/>
  <c r="J147" i="22"/>
  <c r="I147" i="22"/>
  <c r="H147" i="22"/>
  <c r="G147" i="22"/>
  <c r="F147" i="22"/>
  <c r="E147" i="22"/>
  <c r="D147" i="22"/>
  <c r="C147" i="22"/>
  <c r="B147" i="22"/>
  <c r="P146" i="22"/>
  <c r="O146" i="22"/>
  <c r="N146" i="22"/>
  <c r="K146" i="22"/>
  <c r="J146" i="22"/>
  <c r="I146" i="22"/>
  <c r="H146" i="22"/>
  <c r="G146" i="22"/>
  <c r="F146" i="22"/>
  <c r="E146" i="22"/>
  <c r="D146" i="22"/>
  <c r="C146" i="22"/>
  <c r="B146" i="22"/>
  <c r="P145" i="22"/>
  <c r="O145" i="22"/>
  <c r="N145" i="22"/>
  <c r="K145" i="22"/>
  <c r="J145" i="22"/>
  <c r="I145" i="22"/>
  <c r="H145" i="22"/>
  <c r="G145" i="22"/>
  <c r="F145" i="22"/>
  <c r="E145" i="22"/>
  <c r="D145" i="22"/>
  <c r="C145" i="22"/>
  <c r="B145" i="22"/>
  <c r="P144" i="22"/>
  <c r="O144" i="22"/>
  <c r="N144" i="22"/>
  <c r="K144" i="22"/>
  <c r="J144" i="22"/>
  <c r="I144" i="22"/>
  <c r="H144" i="22"/>
  <c r="G144" i="22"/>
  <c r="F144" i="22"/>
  <c r="E144" i="22"/>
  <c r="D144" i="22"/>
  <c r="C144" i="22"/>
  <c r="B144" i="22"/>
  <c r="P143" i="22"/>
  <c r="O143" i="22"/>
  <c r="N143" i="22"/>
  <c r="K143" i="22"/>
  <c r="J143" i="22"/>
  <c r="I143" i="22"/>
  <c r="H143" i="22"/>
  <c r="G143" i="22"/>
  <c r="F143" i="22"/>
  <c r="E143" i="22"/>
  <c r="D143" i="22"/>
  <c r="C143" i="22"/>
  <c r="B143" i="22"/>
  <c r="P142" i="22"/>
  <c r="O142" i="22"/>
  <c r="N142" i="22"/>
  <c r="K142" i="22"/>
  <c r="J142" i="22"/>
  <c r="I142" i="22"/>
  <c r="H142" i="22"/>
  <c r="G142" i="22"/>
  <c r="F142" i="22"/>
  <c r="E142" i="22"/>
  <c r="D142" i="22"/>
  <c r="C142" i="22"/>
  <c r="B142" i="22"/>
  <c r="P141" i="22"/>
  <c r="O141" i="22"/>
  <c r="N141" i="22"/>
  <c r="K141" i="22"/>
  <c r="J141" i="22"/>
  <c r="I141" i="22"/>
  <c r="H141" i="22"/>
  <c r="G141" i="22"/>
  <c r="F141" i="22"/>
  <c r="E141" i="22"/>
  <c r="D141" i="22"/>
  <c r="C141" i="22"/>
  <c r="B141" i="22"/>
  <c r="P140" i="22"/>
  <c r="O140" i="22"/>
  <c r="N140" i="22"/>
  <c r="K140" i="22"/>
  <c r="J140" i="22"/>
  <c r="I140" i="22"/>
  <c r="H140" i="22"/>
  <c r="G140" i="22"/>
  <c r="F140" i="22"/>
  <c r="E140" i="22"/>
  <c r="D140" i="22"/>
  <c r="C140" i="22"/>
  <c r="B140" i="22"/>
  <c r="P139" i="22"/>
  <c r="O139" i="22"/>
  <c r="N139" i="22"/>
  <c r="K139" i="22"/>
  <c r="J139" i="22"/>
  <c r="I139" i="22"/>
  <c r="H139" i="22"/>
  <c r="G139" i="22"/>
  <c r="F139" i="22"/>
  <c r="E139" i="22"/>
  <c r="D139" i="22"/>
  <c r="C139" i="22"/>
  <c r="B139" i="22"/>
  <c r="P138" i="22"/>
  <c r="O138" i="22"/>
  <c r="N138" i="22"/>
  <c r="K138" i="22"/>
  <c r="J138" i="22"/>
  <c r="I138" i="22"/>
  <c r="H138" i="22"/>
  <c r="G138" i="22"/>
  <c r="F138" i="22"/>
  <c r="E138" i="22"/>
  <c r="D138" i="22"/>
  <c r="C138" i="22"/>
  <c r="B138" i="22"/>
  <c r="P137" i="22"/>
  <c r="O137" i="22"/>
  <c r="N137" i="22"/>
  <c r="K137" i="22"/>
  <c r="J137" i="22"/>
  <c r="I137" i="22"/>
  <c r="H137" i="22"/>
  <c r="G137" i="22"/>
  <c r="F137" i="22"/>
  <c r="E137" i="22"/>
  <c r="D137" i="22"/>
  <c r="C137" i="22"/>
  <c r="B137" i="22"/>
  <c r="P136" i="22"/>
  <c r="O136" i="22"/>
  <c r="N136" i="22"/>
  <c r="K136" i="22"/>
  <c r="J136" i="22"/>
  <c r="I136" i="22"/>
  <c r="H136" i="22"/>
  <c r="G136" i="22"/>
  <c r="F136" i="22"/>
  <c r="E136" i="22"/>
  <c r="D136" i="22"/>
  <c r="C136" i="22"/>
  <c r="B136" i="22"/>
  <c r="P135" i="22"/>
  <c r="O135" i="22"/>
  <c r="N135" i="22"/>
  <c r="K135" i="22"/>
  <c r="J135" i="22"/>
  <c r="I135" i="22"/>
  <c r="H135" i="22"/>
  <c r="G135" i="22"/>
  <c r="F135" i="22"/>
  <c r="E135" i="22"/>
  <c r="D135" i="22"/>
  <c r="C135" i="22"/>
  <c r="B135" i="22"/>
  <c r="P134" i="22"/>
  <c r="O134" i="22"/>
  <c r="N134" i="22"/>
  <c r="K134" i="22"/>
  <c r="J134" i="22"/>
  <c r="I134" i="22"/>
  <c r="H134" i="22"/>
  <c r="G134" i="22"/>
  <c r="F134" i="22"/>
  <c r="E134" i="22"/>
  <c r="D134" i="22"/>
  <c r="C134" i="22"/>
  <c r="B134" i="22"/>
  <c r="P133" i="22"/>
  <c r="O133" i="22"/>
  <c r="N133" i="22"/>
  <c r="K133" i="22"/>
  <c r="J133" i="22"/>
  <c r="I133" i="22"/>
  <c r="H133" i="22"/>
  <c r="G133" i="22"/>
  <c r="F133" i="22"/>
  <c r="E133" i="22"/>
  <c r="D133" i="22"/>
  <c r="C133" i="22"/>
  <c r="B133" i="22"/>
  <c r="P132" i="22"/>
  <c r="O132" i="22"/>
  <c r="N132" i="22"/>
  <c r="K132" i="22"/>
  <c r="J132" i="22"/>
  <c r="I132" i="22"/>
  <c r="H132" i="22"/>
  <c r="G132" i="22"/>
  <c r="F132" i="22"/>
  <c r="E132" i="22"/>
  <c r="D132" i="22"/>
  <c r="C132" i="22"/>
  <c r="B132" i="22"/>
  <c r="P131" i="22"/>
  <c r="O131" i="22"/>
  <c r="N131" i="22"/>
  <c r="K131" i="22"/>
  <c r="J131" i="22"/>
  <c r="I131" i="22"/>
  <c r="H131" i="22"/>
  <c r="G131" i="22"/>
  <c r="F131" i="22"/>
  <c r="E131" i="22"/>
  <c r="D131" i="22"/>
  <c r="C131" i="22"/>
  <c r="B131" i="22"/>
  <c r="P130" i="22"/>
  <c r="O130" i="22"/>
  <c r="N130" i="22"/>
  <c r="K130" i="22"/>
  <c r="J130" i="22"/>
  <c r="I130" i="22"/>
  <c r="H130" i="22"/>
  <c r="G130" i="22"/>
  <c r="F130" i="22"/>
  <c r="E130" i="22"/>
  <c r="D130" i="22"/>
  <c r="C130" i="22"/>
  <c r="B130" i="22"/>
  <c r="P129" i="22"/>
  <c r="O129" i="22"/>
  <c r="N129" i="22"/>
  <c r="K129" i="22"/>
  <c r="J129" i="22"/>
  <c r="I129" i="22"/>
  <c r="H129" i="22"/>
  <c r="G129" i="22"/>
  <c r="F129" i="22"/>
  <c r="E129" i="22"/>
  <c r="D129" i="22"/>
  <c r="C129" i="22"/>
  <c r="B129" i="22"/>
  <c r="P128" i="22"/>
  <c r="O128" i="22"/>
  <c r="N128" i="22"/>
  <c r="K128" i="22"/>
  <c r="J128" i="22"/>
  <c r="I128" i="22"/>
  <c r="H128" i="22"/>
  <c r="G128" i="22"/>
  <c r="F128" i="22"/>
  <c r="E128" i="22"/>
  <c r="D128" i="22"/>
  <c r="C128" i="22"/>
  <c r="B128" i="22"/>
  <c r="P127" i="22"/>
  <c r="O127" i="22"/>
  <c r="N127" i="22"/>
  <c r="K127" i="22"/>
  <c r="J127" i="22"/>
  <c r="I127" i="22"/>
  <c r="H127" i="22"/>
  <c r="G127" i="22"/>
  <c r="F127" i="22"/>
  <c r="E127" i="22"/>
  <c r="D127" i="22"/>
  <c r="C127" i="22"/>
  <c r="B127" i="22"/>
  <c r="P126" i="22"/>
  <c r="O126" i="22"/>
  <c r="N126" i="22"/>
  <c r="K126" i="22"/>
  <c r="J126" i="22"/>
  <c r="I126" i="22"/>
  <c r="H126" i="22"/>
  <c r="G126" i="22"/>
  <c r="F126" i="22"/>
  <c r="E126" i="22"/>
  <c r="D126" i="22"/>
  <c r="C126" i="22"/>
  <c r="B126" i="22"/>
  <c r="P125" i="22"/>
  <c r="O125" i="22"/>
  <c r="N125" i="22"/>
  <c r="K125" i="22"/>
  <c r="J125" i="22"/>
  <c r="I125" i="22"/>
  <c r="H125" i="22"/>
  <c r="G125" i="22"/>
  <c r="F125" i="22"/>
  <c r="E125" i="22"/>
  <c r="D125" i="22"/>
  <c r="C125" i="22"/>
  <c r="B125" i="22"/>
  <c r="P124" i="22"/>
  <c r="O124" i="22"/>
  <c r="N124" i="22"/>
  <c r="K124" i="22"/>
  <c r="J124" i="22"/>
  <c r="I124" i="22"/>
  <c r="H124" i="22"/>
  <c r="G124" i="22"/>
  <c r="F124" i="22"/>
  <c r="E124" i="22"/>
  <c r="D124" i="22"/>
  <c r="C124" i="22"/>
  <c r="B124" i="22"/>
  <c r="P123" i="22"/>
  <c r="O123" i="22"/>
  <c r="N123" i="22"/>
  <c r="K123" i="22"/>
  <c r="J123" i="22"/>
  <c r="I123" i="22"/>
  <c r="H123" i="22"/>
  <c r="G123" i="22"/>
  <c r="F123" i="22"/>
  <c r="E123" i="22"/>
  <c r="D123" i="22"/>
  <c r="C123" i="22"/>
  <c r="B123" i="22"/>
  <c r="P122" i="22"/>
  <c r="O122" i="22"/>
  <c r="N122" i="22"/>
  <c r="K122" i="22"/>
  <c r="J122" i="22"/>
  <c r="I122" i="22"/>
  <c r="H122" i="22"/>
  <c r="G122" i="22"/>
  <c r="F122" i="22"/>
  <c r="E122" i="22"/>
  <c r="D122" i="22"/>
  <c r="C122" i="22"/>
  <c r="B122" i="22"/>
  <c r="P121" i="22"/>
  <c r="O121" i="22"/>
  <c r="N121" i="22"/>
  <c r="K121" i="22"/>
  <c r="J121" i="22"/>
  <c r="I121" i="22"/>
  <c r="H121" i="22"/>
  <c r="G121" i="22"/>
  <c r="F121" i="22"/>
  <c r="E121" i="22"/>
  <c r="D121" i="22"/>
  <c r="C121" i="22"/>
  <c r="B121" i="22"/>
  <c r="P120" i="22"/>
  <c r="O120" i="22"/>
  <c r="N120" i="22"/>
  <c r="K120" i="22"/>
  <c r="J120" i="22"/>
  <c r="I120" i="22"/>
  <c r="H120" i="22"/>
  <c r="G120" i="22"/>
  <c r="F120" i="22"/>
  <c r="E120" i="22"/>
  <c r="D120" i="22"/>
  <c r="C120" i="22"/>
  <c r="B120" i="22"/>
  <c r="P119" i="22"/>
  <c r="O119" i="22"/>
  <c r="N119" i="22"/>
  <c r="K119" i="22"/>
  <c r="J119" i="22"/>
  <c r="I119" i="22"/>
  <c r="H119" i="22"/>
  <c r="G119" i="22"/>
  <c r="F119" i="22"/>
  <c r="E119" i="22"/>
  <c r="D119" i="22"/>
  <c r="C119" i="22"/>
  <c r="B119" i="22"/>
  <c r="P118" i="22"/>
  <c r="O118" i="22"/>
  <c r="N118" i="22"/>
  <c r="K118" i="22"/>
  <c r="J118" i="22"/>
  <c r="I118" i="22"/>
  <c r="H118" i="22"/>
  <c r="G118" i="22"/>
  <c r="F118" i="22"/>
  <c r="E118" i="22"/>
  <c r="D118" i="22"/>
  <c r="C118" i="22"/>
  <c r="B118" i="22"/>
  <c r="P117" i="22"/>
  <c r="O117" i="22"/>
  <c r="N117" i="22"/>
  <c r="K117" i="22"/>
  <c r="J117" i="22"/>
  <c r="I117" i="22"/>
  <c r="H117" i="22"/>
  <c r="G117" i="22"/>
  <c r="F117" i="22"/>
  <c r="E117" i="22"/>
  <c r="D117" i="22"/>
  <c r="C117" i="22"/>
  <c r="B117" i="22"/>
  <c r="P116" i="22"/>
  <c r="O116" i="22"/>
  <c r="N116" i="22"/>
  <c r="K116" i="22"/>
  <c r="J116" i="22"/>
  <c r="I116" i="22"/>
  <c r="H116" i="22"/>
  <c r="G116" i="22"/>
  <c r="F116" i="22"/>
  <c r="E116" i="22"/>
  <c r="D116" i="22"/>
  <c r="C116" i="22"/>
  <c r="B116" i="22"/>
  <c r="P115" i="22"/>
  <c r="O115" i="22"/>
  <c r="N115" i="22"/>
  <c r="K115" i="22"/>
  <c r="J115" i="22"/>
  <c r="I115" i="22"/>
  <c r="H115" i="22"/>
  <c r="G115" i="22"/>
  <c r="F115" i="22"/>
  <c r="E115" i="22"/>
  <c r="D115" i="22"/>
  <c r="C115" i="22"/>
  <c r="B115" i="22"/>
  <c r="P114" i="22"/>
  <c r="O114" i="22"/>
  <c r="N114" i="22"/>
  <c r="K114" i="22"/>
  <c r="J114" i="22"/>
  <c r="I114" i="22"/>
  <c r="H114" i="22"/>
  <c r="G114" i="22"/>
  <c r="F114" i="22"/>
  <c r="E114" i="22"/>
  <c r="D114" i="22"/>
  <c r="C114" i="22"/>
  <c r="B114" i="22"/>
  <c r="P113" i="22"/>
  <c r="O113" i="22"/>
  <c r="N113" i="22"/>
  <c r="K113" i="22"/>
  <c r="J113" i="22"/>
  <c r="I113" i="22"/>
  <c r="H113" i="22"/>
  <c r="G113" i="22"/>
  <c r="F113" i="22"/>
  <c r="E113" i="22"/>
  <c r="D113" i="22"/>
  <c r="C113" i="22"/>
  <c r="B113" i="22"/>
  <c r="P112" i="22"/>
  <c r="O112" i="22"/>
  <c r="N112" i="22"/>
  <c r="K112" i="22"/>
  <c r="J112" i="22"/>
  <c r="I112" i="22"/>
  <c r="H112" i="22"/>
  <c r="G112" i="22"/>
  <c r="F112" i="22"/>
  <c r="E112" i="22"/>
  <c r="D112" i="22"/>
  <c r="C112" i="22"/>
  <c r="B112" i="22"/>
  <c r="P111" i="22"/>
  <c r="O111" i="22"/>
  <c r="N111" i="22"/>
  <c r="K111" i="22"/>
  <c r="J111" i="22"/>
  <c r="I111" i="22"/>
  <c r="H111" i="22"/>
  <c r="G111" i="22"/>
  <c r="F111" i="22"/>
  <c r="E111" i="22"/>
  <c r="D111" i="22"/>
  <c r="C111" i="22"/>
  <c r="B111" i="22"/>
  <c r="P110" i="22"/>
  <c r="O110" i="22"/>
  <c r="N110" i="22"/>
  <c r="K110" i="22"/>
  <c r="J110" i="22"/>
  <c r="I110" i="22"/>
  <c r="H110" i="22"/>
  <c r="G110" i="22"/>
  <c r="F110" i="22"/>
  <c r="E110" i="22"/>
  <c r="D110" i="22"/>
  <c r="C110" i="22"/>
  <c r="B110" i="22"/>
  <c r="P109" i="22"/>
  <c r="O109" i="22"/>
  <c r="N109" i="22"/>
  <c r="K109" i="22"/>
  <c r="J109" i="22"/>
  <c r="I109" i="22"/>
  <c r="H109" i="22"/>
  <c r="G109" i="22"/>
  <c r="F109" i="22"/>
  <c r="E109" i="22"/>
  <c r="D109" i="22"/>
  <c r="C109" i="22"/>
  <c r="B109" i="22"/>
  <c r="P108" i="22"/>
  <c r="O108" i="22"/>
  <c r="N108" i="22"/>
  <c r="K108" i="22"/>
  <c r="J108" i="22"/>
  <c r="I108" i="22"/>
  <c r="H108" i="22"/>
  <c r="G108" i="22"/>
  <c r="F108" i="22"/>
  <c r="E108" i="22"/>
  <c r="D108" i="22"/>
  <c r="C108" i="22"/>
  <c r="B108" i="22"/>
  <c r="P107" i="22"/>
  <c r="O107" i="22"/>
  <c r="N107" i="22"/>
  <c r="K107" i="22"/>
  <c r="J107" i="22"/>
  <c r="I107" i="22"/>
  <c r="H107" i="22"/>
  <c r="G107" i="22"/>
  <c r="F107" i="22"/>
  <c r="E107" i="22"/>
  <c r="D107" i="22"/>
  <c r="C107" i="22"/>
  <c r="B107" i="22"/>
  <c r="P106" i="22"/>
  <c r="O106" i="22"/>
  <c r="N106" i="22"/>
  <c r="K106" i="22"/>
  <c r="J106" i="22"/>
  <c r="I106" i="22"/>
  <c r="H106" i="22"/>
  <c r="G106" i="22"/>
  <c r="F106" i="22"/>
  <c r="E106" i="22"/>
  <c r="D106" i="22"/>
  <c r="C106" i="22"/>
  <c r="B106" i="22"/>
  <c r="P105" i="22"/>
  <c r="O105" i="22"/>
  <c r="N105" i="22"/>
  <c r="K105" i="22"/>
  <c r="J105" i="22"/>
  <c r="I105" i="22"/>
  <c r="H105" i="22"/>
  <c r="G105" i="22"/>
  <c r="F105" i="22"/>
  <c r="E105" i="22"/>
  <c r="D105" i="22"/>
  <c r="C105" i="22"/>
  <c r="B105" i="22"/>
  <c r="P104" i="22"/>
  <c r="O104" i="22"/>
  <c r="N104" i="22"/>
  <c r="K104" i="22"/>
  <c r="J104" i="22"/>
  <c r="I104" i="22"/>
  <c r="H104" i="22"/>
  <c r="G104" i="22"/>
  <c r="F104" i="22"/>
  <c r="E104" i="22"/>
  <c r="D104" i="22"/>
  <c r="C104" i="22"/>
  <c r="B104" i="22"/>
  <c r="P103" i="22"/>
  <c r="O103" i="22"/>
  <c r="N103" i="22"/>
  <c r="K103" i="22"/>
  <c r="J103" i="22"/>
  <c r="I103" i="22"/>
  <c r="H103" i="22"/>
  <c r="G103" i="22"/>
  <c r="F103" i="22"/>
  <c r="E103" i="22"/>
  <c r="D103" i="22"/>
  <c r="C103" i="22"/>
  <c r="B103" i="22"/>
  <c r="P102" i="22"/>
  <c r="O102" i="22"/>
  <c r="N102" i="22"/>
  <c r="K102" i="22"/>
  <c r="J102" i="22"/>
  <c r="I102" i="22"/>
  <c r="H102" i="22"/>
  <c r="G102" i="22"/>
  <c r="F102" i="22"/>
  <c r="E102" i="22"/>
  <c r="D102" i="22"/>
  <c r="C102" i="22"/>
  <c r="B102" i="22"/>
  <c r="P101" i="22"/>
  <c r="O101" i="22"/>
  <c r="N101" i="22"/>
  <c r="K101" i="22"/>
  <c r="J101" i="22"/>
  <c r="I101" i="22"/>
  <c r="H101" i="22"/>
  <c r="G101" i="22"/>
  <c r="F101" i="22"/>
  <c r="E101" i="22"/>
  <c r="D101" i="22"/>
  <c r="C101" i="22"/>
  <c r="B101" i="22"/>
  <c r="P100" i="22"/>
  <c r="O100" i="22"/>
  <c r="N100" i="22"/>
  <c r="K100" i="22"/>
  <c r="J100" i="22"/>
  <c r="I100" i="22"/>
  <c r="H100" i="22"/>
  <c r="G100" i="22"/>
  <c r="F100" i="22"/>
  <c r="E100" i="22"/>
  <c r="D100" i="22"/>
  <c r="C100" i="22"/>
  <c r="B100" i="22"/>
  <c r="P99" i="22"/>
  <c r="O99" i="22"/>
  <c r="N99" i="22"/>
  <c r="K99" i="22"/>
  <c r="J99" i="22"/>
  <c r="I99" i="22"/>
  <c r="H99" i="22"/>
  <c r="G99" i="22"/>
  <c r="F99" i="22"/>
  <c r="E99" i="22"/>
  <c r="D99" i="22"/>
  <c r="C99" i="22"/>
  <c r="B99" i="22"/>
  <c r="P98" i="22"/>
  <c r="O98" i="22"/>
  <c r="N98" i="22"/>
  <c r="K98" i="22"/>
  <c r="J98" i="22"/>
  <c r="I98" i="22"/>
  <c r="H98" i="22"/>
  <c r="G98" i="22"/>
  <c r="F98" i="22"/>
  <c r="E98" i="22"/>
  <c r="D98" i="22"/>
  <c r="C98" i="22"/>
  <c r="B98" i="22"/>
  <c r="P97" i="22"/>
  <c r="O97" i="22"/>
  <c r="N97" i="22"/>
  <c r="K97" i="22"/>
  <c r="J97" i="22"/>
  <c r="I97" i="22"/>
  <c r="H97" i="22"/>
  <c r="G97" i="22"/>
  <c r="F97" i="22"/>
  <c r="E97" i="22"/>
  <c r="D97" i="22"/>
  <c r="C97" i="22"/>
  <c r="B97" i="22"/>
  <c r="P96" i="22"/>
  <c r="O96" i="22"/>
  <c r="N96" i="22"/>
  <c r="K96" i="22"/>
  <c r="J96" i="22"/>
  <c r="I96" i="22"/>
  <c r="H96" i="22"/>
  <c r="G96" i="22"/>
  <c r="F96" i="22"/>
  <c r="E96" i="22"/>
  <c r="D96" i="22"/>
  <c r="C96" i="22"/>
  <c r="B96" i="22"/>
  <c r="P95" i="22"/>
  <c r="O95" i="22"/>
  <c r="N95" i="22"/>
  <c r="K95" i="22"/>
  <c r="J95" i="22"/>
  <c r="I95" i="22"/>
  <c r="H95" i="22"/>
  <c r="G95" i="22"/>
  <c r="F95" i="22"/>
  <c r="E95" i="22"/>
  <c r="D95" i="22"/>
  <c r="C95" i="22"/>
  <c r="B95" i="22"/>
  <c r="P94" i="22"/>
  <c r="O94" i="22"/>
  <c r="N94" i="22"/>
  <c r="K94" i="22"/>
  <c r="J94" i="22"/>
  <c r="I94" i="22"/>
  <c r="H94" i="22"/>
  <c r="G94" i="22"/>
  <c r="F94" i="22"/>
  <c r="E94" i="22"/>
  <c r="D94" i="22"/>
  <c r="C94" i="22"/>
  <c r="B94" i="22"/>
  <c r="P93" i="22"/>
  <c r="O93" i="22"/>
  <c r="N93" i="22"/>
  <c r="K93" i="22"/>
  <c r="J93" i="22"/>
  <c r="I93" i="22"/>
  <c r="H93" i="22"/>
  <c r="G93" i="22"/>
  <c r="F93" i="22"/>
  <c r="E93" i="22"/>
  <c r="D93" i="22"/>
  <c r="C93" i="22"/>
  <c r="B93" i="22"/>
  <c r="P92" i="22"/>
  <c r="O92" i="22"/>
  <c r="N92" i="22"/>
  <c r="K92" i="22"/>
  <c r="J92" i="22"/>
  <c r="I92" i="22"/>
  <c r="H92" i="22"/>
  <c r="G92" i="22"/>
  <c r="F92" i="22"/>
  <c r="E92" i="22"/>
  <c r="D92" i="22"/>
  <c r="C92" i="22"/>
  <c r="B92" i="22"/>
  <c r="P91" i="22"/>
  <c r="O91" i="22"/>
  <c r="N91" i="22"/>
  <c r="K91" i="22"/>
  <c r="J91" i="22"/>
  <c r="I91" i="22"/>
  <c r="H91" i="22"/>
  <c r="G91" i="22"/>
  <c r="F91" i="22"/>
  <c r="E91" i="22"/>
  <c r="D91" i="22"/>
  <c r="C91" i="22"/>
  <c r="B91" i="22"/>
  <c r="P90" i="22"/>
  <c r="O90" i="22"/>
  <c r="N90" i="22"/>
  <c r="K90" i="22"/>
  <c r="J90" i="22"/>
  <c r="I90" i="22"/>
  <c r="H90" i="22"/>
  <c r="G90" i="22"/>
  <c r="F90" i="22"/>
  <c r="E90" i="22"/>
  <c r="D90" i="22"/>
  <c r="C90" i="22"/>
  <c r="B90" i="22"/>
  <c r="P89" i="22"/>
  <c r="O89" i="22"/>
  <c r="N89" i="22"/>
  <c r="K89" i="22"/>
  <c r="J89" i="22"/>
  <c r="I89" i="22"/>
  <c r="H89" i="22"/>
  <c r="G89" i="22"/>
  <c r="F89" i="22"/>
  <c r="E89" i="22"/>
  <c r="D89" i="22"/>
  <c r="C89" i="22"/>
  <c r="B89" i="22"/>
  <c r="P88" i="22"/>
  <c r="O88" i="22"/>
  <c r="N88" i="22"/>
  <c r="K88" i="22"/>
  <c r="J88" i="22"/>
  <c r="I88" i="22"/>
  <c r="H88" i="22"/>
  <c r="G88" i="22"/>
  <c r="F88" i="22"/>
  <c r="E88" i="22"/>
  <c r="D88" i="22"/>
  <c r="C88" i="22"/>
  <c r="B88" i="22"/>
  <c r="P87" i="22"/>
  <c r="O87" i="22"/>
  <c r="N87" i="22"/>
  <c r="K87" i="22"/>
  <c r="J87" i="22"/>
  <c r="I87" i="22"/>
  <c r="H87" i="22"/>
  <c r="G87" i="22"/>
  <c r="F87" i="22"/>
  <c r="E87" i="22"/>
  <c r="D87" i="22"/>
  <c r="C87" i="22"/>
  <c r="B87" i="22"/>
  <c r="P86" i="22"/>
  <c r="O86" i="22"/>
  <c r="N86" i="22"/>
  <c r="K86" i="22"/>
  <c r="J86" i="22"/>
  <c r="I86" i="22"/>
  <c r="H86" i="22"/>
  <c r="G86" i="22"/>
  <c r="F86" i="22"/>
  <c r="E86" i="22"/>
  <c r="D86" i="22"/>
  <c r="C86" i="22"/>
  <c r="B86" i="22"/>
  <c r="P85" i="22"/>
  <c r="O85" i="22"/>
  <c r="N85" i="22"/>
  <c r="K85" i="22"/>
  <c r="J85" i="22"/>
  <c r="I85" i="22"/>
  <c r="H85" i="22"/>
  <c r="G85" i="22"/>
  <c r="E85" i="22"/>
  <c r="D85" i="22"/>
  <c r="C85" i="22"/>
  <c r="B85" i="22"/>
  <c r="P84" i="22"/>
  <c r="O84" i="22"/>
  <c r="N84" i="22"/>
  <c r="K84" i="22"/>
  <c r="J84" i="22"/>
  <c r="I84" i="22"/>
  <c r="H84" i="22"/>
  <c r="G84" i="22"/>
  <c r="F84" i="22"/>
  <c r="E84" i="22"/>
  <c r="D84" i="22"/>
  <c r="C84" i="22"/>
  <c r="B84" i="22"/>
  <c r="P83" i="22"/>
  <c r="O83" i="22"/>
  <c r="N83" i="22"/>
  <c r="K83" i="22"/>
  <c r="J83" i="22"/>
  <c r="I83" i="22"/>
  <c r="H83" i="22"/>
  <c r="G83" i="22"/>
  <c r="F83" i="22"/>
  <c r="E83" i="22"/>
  <c r="D83" i="22"/>
  <c r="C83" i="22"/>
  <c r="B83" i="22"/>
  <c r="P82" i="22"/>
  <c r="O82" i="22"/>
  <c r="N82" i="22"/>
  <c r="K82" i="22"/>
  <c r="J82" i="22"/>
  <c r="I82" i="22"/>
  <c r="H82" i="22"/>
  <c r="G82" i="22"/>
  <c r="F82" i="22"/>
  <c r="E82" i="22"/>
  <c r="D82" i="22"/>
  <c r="C82" i="22"/>
  <c r="B82" i="22"/>
  <c r="P81" i="22"/>
  <c r="O81" i="22"/>
  <c r="N81" i="22"/>
  <c r="K81" i="22"/>
  <c r="J81" i="22"/>
  <c r="I81" i="22"/>
  <c r="H81" i="22"/>
  <c r="G81" i="22"/>
  <c r="F81" i="22"/>
  <c r="E81" i="22"/>
  <c r="D81" i="22"/>
  <c r="C81" i="22"/>
  <c r="B81" i="22"/>
  <c r="P80" i="22"/>
  <c r="O80" i="22"/>
  <c r="N80" i="22"/>
  <c r="K80" i="22"/>
  <c r="J80" i="22"/>
  <c r="I80" i="22"/>
  <c r="H80" i="22"/>
  <c r="G80" i="22"/>
  <c r="F80" i="22"/>
  <c r="E80" i="22"/>
  <c r="D80" i="22"/>
  <c r="C80" i="22"/>
  <c r="B80" i="22"/>
  <c r="P79" i="22"/>
  <c r="O79" i="22"/>
  <c r="N79" i="22"/>
  <c r="K79" i="22"/>
  <c r="J79" i="22"/>
  <c r="I79" i="22"/>
  <c r="H79" i="22"/>
  <c r="G79" i="22"/>
  <c r="F79" i="22"/>
  <c r="E79" i="22"/>
  <c r="D79" i="22"/>
  <c r="C79" i="22"/>
  <c r="B79" i="22"/>
  <c r="P78" i="22"/>
  <c r="O78" i="22"/>
  <c r="N78" i="22"/>
  <c r="K78" i="22"/>
  <c r="J78" i="22"/>
  <c r="I78" i="22"/>
  <c r="H78" i="22"/>
  <c r="G78" i="22"/>
  <c r="F78" i="22"/>
  <c r="E78" i="22"/>
  <c r="D78" i="22"/>
  <c r="C78" i="22"/>
  <c r="B78" i="22"/>
  <c r="P77" i="22"/>
  <c r="O77" i="22"/>
  <c r="N77" i="22"/>
  <c r="K77" i="22"/>
  <c r="J77" i="22"/>
  <c r="I77" i="22"/>
  <c r="H77" i="22"/>
  <c r="G77" i="22"/>
  <c r="F77" i="22"/>
  <c r="E77" i="22"/>
  <c r="D77" i="22"/>
  <c r="C77" i="22"/>
  <c r="B77" i="22"/>
  <c r="P76" i="22"/>
  <c r="O76" i="22"/>
  <c r="N76" i="22"/>
  <c r="K76" i="22"/>
  <c r="J76" i="22"/>
  <c r="I76" i="22"/>
  <c r="H76" i="22"/>
  <c r="G76" i="22"/>
  <c r="F76" i="22"/>
  <c r="E76" i="22"/>
  <c r="D76" i="22"/>
  <c r="C76" i="22"/>
  <c r="B76" i="22"/>
  <c r="P75" i="22"/>
  <c r="O75" i="22"/>
  <c r="N75" i="22"/>
  <c r="K75" i="22"/>
  <c r="J75" i="22"/>
  <c r="I75" i="22"/>
  <c r="H75" i="22"/>
  <c r="G75" i="22"/>
  <c r="F75" i="22"/>
  <c r="E75" i="22"/>
  <c r="D75" i="22"/>
  <c r="C75" i="22"/>
  <c r="B75" i="22"/>
  <c r="P74" i="22"/>
  <c r="O74" i="22"/>
  <c r="N74" i="22"/>
  <c r="K74" i="22"/>
  <c r="J74" i="22"/>
  <c r="I74" i="22"/>
  <c r="H74" i="22"/>
  <c r="G74" i="22"/>
  <c r="F74" i="22"/>
  <c r="E74" i="22"/>
  <c r="D74" i="22"/>
  <c r="C74" i="22"/>
  <c r="B74" i="22"/>
  <c r="P73" i="22"/>
  <c r="O73" i="22"/>
  <c r="N73" i="22"/>
  <c r="K73" i="22"/>
  <c r="J73" i="22"/>
  <c r="I73" i="22"/>
  <c r="H73" i="22"/>
  <c r="G73" i="22"/>
  <c r="F73" i="22"/>
  <c r="E73" i="22"/>
  <c r="D73" i="22"/>
  <c r="C73" i="22"/>
  <c r="B73" i="22"/>
  <c r="P72" i="22"/>
  <c r="O72" i="22"/>
  <c r="N72" i="22"/>
  <c r="K72" i="22"/>
  <c r="J72" i="22"/>
  <c r="I72" i="22"/>
  <c r="H72" i="22"/>
  <c r="G72" i="22"/>
  <c r="F72" i="22"/>
  <c r="E72" i="22"/>
  <c r="D72" i="22"/>
  <c r="C72" i="22"/>
  <c r="B72" i="22"/>
  <c r="P71" i="22"/>
  <c r="O71" i="22"/>
  <c r="N71" i="22"/>
  <c r="K71" i="22"/>
  <c r="J71" i="22"/>
  <c r="I71" i="22"/>
  <c r="H71" i="22"/>
  <c r="G71" i="22"/>
  <c r="F71" i="22"/>
  <c r="E71" i="22"/>
  <c r="D71" i="22"/>
  <c r="C71" i="22"/>
  <c r="B71" i="22"/>
  <c r="P70" i="22"/>
  <c r="O70" i="22"/>
  <c r="N70" i="22"/>
  <c r="K70" i="22"/>
  <c r="J70" i="22"/>
  <c r="I70" i="22"/>
  <c r="H70" i="22"/>
  <c r="G70" i="22"/>
  <c r="F70" i="22"/>
  <c r="E70" i="22"/>
  <c r="D70" i="22"/>
  <c r="C70" i="22"/>
  <c r="B70" i="22"/>
  <c r="P69" i="22"/>
  <c r="O69" i="22"/>
  <c r="N69" i="22"/>
  <c r="K69" i="22"/>
  <c r="J69" i="22"/>
  <c r="I69" i="22"/>
  <c r="H69" i="22"/>
  <c r="G69" i="22"/>
  <c r="F69" i="22"/>
  <c r="E69" i="22"/>
  <c r="D69" i="22"/>
  <c r="C69" i="22"/>
  <c r="B69" i="22"/>
  <c r="P68" i="22"/>
  <c r="O68" i="22"/>
  <c r="N68" i="22"/>
  <c r="K68" i="22"/>
  <c r="J68" i="22"/>
  <c r="I68" i="22"/>
  <c r="H68" i="22"/>
  <c r="G68" i="22"/>
  <c r="F68" i="22"/>
  <c r="E68" i="22"/>
  <c r="D68" i="22"/>
  <c r="C68" i="22"/>
  <c r="B68" i="22"/>
  <c r="P67" i="22"/>
  <c r="O67" i="22"/>
  <c r="N67" i="22"/>
  <c r="K67" i="22"/>
  <c r="J67" i="22"/>
  <c r="I67" i="22"/>
  <c r="H67" i="22"/>
  <c r="G67" i="22"/>
  <c r="F67" i="22"/>
  <c r="E67" i="22"/>
  <c r="D67" i="22"/>
  <c r="C67" i="22"/>
  <c r="B67" i="22"/>
  <c r="P66" i="22"/>
  <c r="O66" i="22"/>
  <c r="N66" i="22"/>
  <c r="K66" i="22"/>
  <c r="J66" i="22"/>
  <c r="I66" i="22"/>
  <c r="H66" i="22"/>
  <c r="G66" i="22"/>
  <c r="F66" i="22"/>
  <c r="E66" i="22"/>
  <c r="D66" i="22"/>
  <c r="C66" i="22"/>
  <c r="B66" i="22"/>
  <c r="P65" i="22"/>
  <c r="O65" i="22"/>
  <c r="N65" i="22"/>
  <c r="K65" i="22"/>
  <c r="J65" i="22"/>
  <c r="I65" i="22"/>
  <c r="H65" i="22"/>
  <c r="G65" i="22"/>
  <c r="F65" i="22"/>
  <c r="E65" i="22"/>
  <c r="D65" i="22"/>
  <c r="C65" i="22"/>
  <c r="B65" i="22"/>
  <c r="P64" i="22"/>
  <c r="O64" i="22"/>
  <c r="N64" i="22"/>
  <c r="K64" i="22"/>
  <c r="J64" i="22"/>
  <c r="I64" i="22"/>
  <c r="H64" i="22"/>
  <c r="G64" i="22"/>
  <c r="F64" i="22"/>
  <c r="E64" i="22"/>
  <c r="D64" i="22"/>
  <c r="C64" i="22"/>
  <c r="B64" i="22"/>
  <c r="P63" i="22"/>
  <c r="O63" i="22"/>
  <c r="N63" i="22"/>
  <c r="K63" i="22"/>
  <c r="J63" i="22"/>
  <c r="I63" i="22"/>
  <c r="H63" i="22"/>
  <c r="G63" i="22"/>
  <c r="F63" i="22"/>
  <c r="E63" i="22"/>
  <c r="D63" i="22"/>
  <c r="C63" i="22"/>
  <c r="B63" i="22"/>
  <c r="P62" i="22"/>
  <c r="O62" i="22"/>
  <c r="N62" i="22"/>
  <c r="K62" i="22"/>
  <c r="J62" i="22"/>
  <c r="I62" i="22"/>
  <c r="H62" i="22"/>
  <c r="G62" i="22"/>
  <c r="F62" i="22"/>
  <c r="E62" i="22"/>
  <c r="D62" i="22"/>
  <c r="C62" i="22"/>
  <c r="B62" i="22"/>
  <c r="P61" i="22"/>
  <c r="O61" i="22"/>
  <c r="N61" i="22"/>
  <c r="K61" i="22"/>
  <c r="J61" i="22"/>
  <c r="I61" i="22"/>
  <c r="H61" i="22"/>
  <c r="G61" i="22"/>
  <c r="F61" i="22"/>
  <c r="E61" i="22"/>
  <c r="D61" i="22"/>
  <c r="C61" i="22"/>
  <c r="B61" i="22"/>
  <c r="P60" i="22"/>
  <c r="O60" i="22"/>
  <c r="N60" i="22"/>
  <c r="K60" i="22"/>
  <c r="J60" i="22"/>
  <c r="I60" i="22"/>
  <c r="H60" i="22"/>
  <c r="G60" i="22"/>
  <c r="F60" i="22"/>
  <c r="E60" i="22"/>
  <c r="D60" i="22"/>
  <c r="C60" i="22"/>
  <c r="B60" i="22"/>
  <c r="P59" i="22"/>
  <c r="O59" i="22"/>
  <c r="N59" i="22"/>
  <c r="K59" i="22"/>
  <c r="J59" i="22"/>
  <c r="I59" i="22"/>
  <c r="H59" i="22"/>
  <c r="G59" i="22"/>
  <c r="F59" i="22"/>
  <c r="E59" i="22"/>
  <c r="D59" i="22"/>
  <c r="C59" i="22"/>
  <c r="B59" i="22"/>
  <c r="P58" i="22"/>
  <c r="O58" i="22"/>
  <c r="N58" i="22"/>
  <c r="K58" i="22"/>
  <c r="J58" i="22"/>
  <c r="I58" i="22"/>
  <c r="H58" i="22"/>
  <c r="G58" i="22"/>
  <c r="F58" i="22"/>
  <c r="E58" i="22"/>
  <c r="D58" i="22"/>
  <c r="C58" i="22"/>
  <c r="B58" i="22"/>
  <c r="P57" i="22"/>
  <c r="O57" i="22"/>
  <c r="N57" i="22"/>
  <c r="K57" i="22"/>
  <c r="J57" i="22"/>
  <c r="I57" i="22"/>
  <c r="H57" i="22"/>
  <c r="G57" i="22"/>
  <c r="F57" i="22"/>
  <c r="E57" i="22"/>
  <c r="D57" i="22"/>
  <c r="C57" i="22"/>
  <c r="B57" i="22"/>
  <c r="P56" i="22"/>
  <c r="O56" i="22"/>
  <c r="N56" i="22"/>
  <c r="K56" i="22"/>
  <c r="J56" i="22"/>
  <c r="I56" i="22"/>
  <c r="H56" i="22"/>
  <c r="G56" i="22"/>
  <c r="F56" i="22"/>
  <c r="E56" i="22"/>
  <c r="D56" i="22"/>
  <c r="C56" i="22"/>
  <c r="B56" i="22"/>
  <c r="P55" i="22"/>
  <c r="O55" i="22"/>
  <c r="N55" i="22"/>
  <c r="K55" i="22"/>
  <c r="J55" i="22"/>
  <c r="I55" i="22"/>
  <c r="H55" i="22"/>
  <c r="G55" i="22"/>
  <c r="F55" i="22"/>
  <c r="E55" i="22"/>
  <c r="D55" i="22"/>
  <c r="C55" i="22"/>
  <c r="B55" i="22"/>
  <c r="P54" i="22"/>
  <c r="O54" i="22"/>
  <c r="N54" i="22"/>
  <c r="K54" i="22"/>
  <c r="J54" i="22"/>
  <c r="H54" i="22"/>
  <c r="G54" i="22"/>
  <c r="F54" i="22"/>
  <c r="E54" i="22"/>
  <c r="D54" i="22"/>
  <c r="C54" i="22"/>
  <c r="B54" i="22"/>
  <c r="P53" i="22"/>
  <c r="O53" i="22"/>
  <c r="N53" i="22"/>
  <c r="K53" i="22"/>
  <c r="J53" i="22"/>
  <c r="I53" i="22"/>
  <c r="H53" i="22"/>
  <c r="G53" i="22"/>
  <c r="F53" i="22"/>
  <c r="E53" i="22"/>
  <c r="D53" i="22"/>
  <c r="C53" i="22"/>
  <c r="B53" i="22"/>
  <c r="P52" i="22"/>
  <c r="O52" i="22"/>
  <c r="N52" i="22"/>
  <c r="K52" i="22"/>
  <c r="J52" i="22"/>
  <c r="I52" i="22"/>
  <c r="H52" i="22"/>
  <c r="G52" i="22"/>
  <c r="F52" i="22"/>
  <c r="E52" i="22"/>
  <c r="D52" i="22"/>
  <c r="C52" i="22"/>
  <c r="B52" i="22"/>
  <c r="P51" i="22"/>
  <c r="O51" i="22"/>
  <c r="N51" i="22"/>
  <c r="K51" i="22"/>
  <c r="J51" i="22"/>
  <c r="I51" i="22"/>
  <c r="H51" i="22"/>
  <c r="G51" i="22"/>
  <c r="F51" i="22"/>
  <c r="E51" i="22"/>
  <c r="D51" i="22"/>
  <c r="C51" i="22"/>
  <c r="B51" i="22"/>
  <c r="P50" i="22"/>
  <c r="O50" i="22"/>
  <c r="N50" i="22"/>
  <c r="K50" i="22"/>
  <c r="J50" i="22"/>
  <c r="I50" i="22"/>
  <c r="H50" i="22"/>
  <c r="G50" i="22"/>
  <c r="F50" i="22"/>
  <c r="E50" i="22"/>
  <c r="D50" i="22"/>
  <c r="C50" i="22"/>
  <c r="B50" i="22"/>
  <c r="P49" i="22"/>
  <c r="O49" i="22"/>
  <c r="N49" i="22"/>
  <c r="K49" i="22"/>
  <c r="J49" i="22"/>
  <c r="I49" i="22"/>
  <c r="H49" i="22"/>
  <c r="G49" i="22"/>
  <c r="F49" i="22"/>
  <c r="E49" i="22"/>
  <c r="D49" i="22"/>
  <c r="C49" i="22"/>
  <c r="B49" i="22"/>
  <c r="P48" i="22"/>
  <c r="O48" i="22"/>
  <c r="N48" i="22"/>
  <c r="K48" i="22"/>
  <c r="J48" i="22"/>
  <c r="I48" i="22"/>
  <c r="H48" i="22"/>
  <c r="G48" i="22"/>
  <c r="F48" i="22"/>
  <c r="E48" i="22"/>
  <c r="D48" i="22"/>
  <c r="C48" i="22"/>
  <c r="B48" i="22"/>
  <c r="P47" i="22"/>
  <c r="O47" i="22"/>
  <c r="N47" i="22"/>
  <c r="K47" i="22"/>
  <c r="J47" i="22"/>
  <c r="I47" i="22"/>
  <c r="H47" i="22"/>
  <c r="G47" i="22"/>
  <c r="F47" i="22"/>
  <c r="D47" i="22"/>
  <c r="C47" i="22"/>
  <c r="B47" i="22"/>
  <c r="P46" i="22"/>
  <c r="O46" i="22"/>
  <c r="N46" i="22"/>
  <c r="K46" i="22"/>
  <c r="J46" i="22"/>
  <c r="I46" i="22"/>
  <c r="H46" i="22"/>
  <c r="G46" i="22"/>
  <c r="F46" i="22"/>
  <c r="D46" i="22"/>
  <c r="C46" i="22"/>
  <c r="B46" i="22"/>
  <c r="P45" i="22"/>
  <c r="O45" i="22"/>
  <c r="N45" i="22"/>
  <c r="K45" i="22"/>
  <c r="J45" i="22"/>
  <c r="I45" i="22"/>
  <c r="H45" i="22"/>
  <c r="G45" i="22"/>
  <c r="F45" i="22"/>
  <c r="E45" i="22"/>
  <c r="D45" i="22"/>
  <c r="C45" i="22"/>
  <c r="B45" i="22"/>
  <c r="H24" i="12"/>
  <c r="I24" i="12"/>
  <c r="H25" i="12"/>
  <c r="I25" i="12"/>
  <c r="H26" i="12"/>
  <c r="I26" i="12"/>
  <c r="H27" i="12"/>
  <c r="I27" i="12"/>
  <c r="H28" i="12"/>
  <c r="I28" i="12"/>
  <c r="H29" i="12"/>
  <c r="I29" i="12"/>
  <c r="H30" i="12"/>
  <c r="I30" i="12"/>
  <c r="H31" i="12"/>
  <c r="I31" i="12"/>
  <c r="H32" i="12"/>
  <c r="I32" i="12"/>
  <c r="H33" i="12"/>
  <c r="I33" i="12"/>
  <c r="H34" i="12"/>
  <c r="I34" i="12"/>
  <c r="H35" i="12"/>
  <c r="I35" i="12"/>
  <c r="H36" i="12"/>
  <c r="I36" i="12"/>
  <c r="H37" i="12"/>
  <c r="I37" i="12"/>
  <c r="H38" i="12"/>
  <c r="I38" i="12"/>
  <c r="H39" i="12"/>
  <c r="I39" i="12"/>
  <c r="H40" i="12"/>
  <c r="I40" i="12"/>
  <c r="H41" i="12"/>
  <c r="I41" i="12"/>
  <c r="H42" i="12"/>
  <c r="I42" i="12"/>
  <c r="H43" i="12"/>
  <c r="I43" i="12"/>
  <c r="H44" i="12"/>
  <c r="I44" i="12"/>
  <c r="H45" i="12"/>
  <c r="I45" i="12"/>
  <c r="H46" i="12"/>
  <c r="I46" i="12"/>
  <c r="H47" i="12"/>
  <c r="I47" i="12"/>
  <c r="H48" i="12"/>
  <c r="I48" i="12"/>
  <c r="H49" i="12"/>
  <c r="I49" i="12"/>
  <c r="H50" i="12"/>
  <c r="I50" i="12"/>
  <c r="H51" i="12"/>
  <c r="I51" i="12"/>
  <c r="H52" i="12"/>
  <c r="I52" i="12"/>
  <c r="H53" i="12"/>
  <c r="I53" i="12"/>
  <c r="H54" i="12"/>
  <c r="I54" i="12"/>
  <c r="H55" i="12"/>
  <c r="I55" i="12"/>
  <c r="H56" i="12"/>
  <c r="I56" i="12"/>
  <c r="H57" i="12"/>
  <c r="I57" i="12"/>
  <c r="H58" i="12"/>
  <c r="I58" i="12"/>
  <c r="H59" i="12"/>
  <c r="I59" i="12"/>
  <c r="H60" i="12"/>
  <c r="I60" i="12"/>
  <c r="H61" i="12"/>
  <c r="I61" i="12"/>
  <c r="H62" i="12"/>
  <c r="I62" i="12"/>
  <c r="H63" i="12"/>
  <c r="I63" i="12"/>
  <c r="H64" i="12"/>
  <c r="I64" i="12"/>
  <c r="H65" i="12"/>
  <c r="I65" i="12"/>
  <c r="H66" i="12"/>
  <c r="I66" i="12"/>
  <c r="H67" i="12"/>
  <c r="I67" i="12"/>
  <c r="H68" i="12"/>
  <c r="I68" i="12"/>
  <c r="H69" i="12"/>
  <c r="I69" i="12"/>
  <c r="H70" i="12"/>
  <c r="I70" i="12"/>
  <c r="H71" i="12"/>
  <c r="I71" i="12"/>
  <c r="H72" i="12"/>
  <c r="I72" i="12"/>
  <c r="H73" i="12"/>
  <c r="I73" i="12"/>
  <c r="H74" i="12"/>
  <c r="I74" i="12"/>
  <c r="H75" i="12"/>
  <c r="I75" i="12"/>
  <c r="H76" i="12"/>
  <c r="I76" i="12"/>
  <c r="H77" i="12"/>
  <c r="I77" i="12"/>
  <c r="H78" i="12"/>
  <c r="I78" i="12"/>
  <c r="H79" i="12"/>
  <c r="I79" i="12"/>
  <c r="H80" i="12"/>
  <c r="I80" i="12"/>
  <c r="H81" i="12"/>
  <c r="I81" i="12"/>
  <c r="H82" i="12"/>
  <c r="I82" i="12"/>
  <c r="H83" i="12"/>
  <c r="I83" i="12"/>
  <c r="H84" i="12"/>
  <c r="I84" i="12"/>
  <c r="H85" i="12"/>
  <c r="I85" i="12"/>
  <c r="H86" i="12"/>
  <c r="I86" i="12"/>
  <c r="H87" i="12"/>
  <c r="I87" i="12"/>
  <c r="H88" i="12"/>
  <c r="I88" i="12"/>
  <c r="H89" i="12"/>
  <c r="I89" i="12"/>
  <c r="H90" i="12"/>
  <c r="I90" i="12"/>
  <c r="H91" i="12"/>
  <c r="I91" i="12"/>
  <c r="H92" i="12"/>
  <c r="I92" i="12"/>
  <c r="H93" i="12"/>
  <c r="I93" i="12"/>
  <c r="H94" i="12"/>
  <c r="I94" i="12"/>
  <c r="H95" i="12"/>
  <c r="I95" i="12"/>
  <c r="H96" i="12"/>
  <c r="I96" i="12"/>
  <c r="H118" i="12"/>
  <c r="I118" i="12"/>
  <c r="H119" i="12"/>
  <c r="I119" i="12"/>
  <c r="H120" i="12"/>
  <c r="I120" i="12"/>
  <c r="H121" i="12"/>
  <c r="I121" i="12"/>
  <c r="H122" i="12"/>
  <c r="I122" i="12"/>
  <c r="H123" i="12"/>
  <c r="I123" i="12"/>
  <c r="H124" i="12"/>
  <c r="I124" i="12"/>
  <c r="H125" i="12"/>
  <c r="I125" i="12"/>
  <c r="H126" i="12"/>
  <c r="I126" i="12"/>
  <c r="H127" i="12"/>
  <c r="I127" i="12"/>
  <c r="H128" i="12"/>
  <c r="I128" i="12"/>
  <c r="H129" i="12"/>
  <c r="I129" i="12"/>
  <c r="H130" i="12"/>
  <c r="I130" i="12"/>
  <c r="H131" i="12"/>
  <c r="I131" i="12"/>
  <c r="H132" i="12"/>
  <c r="I132" i="12"/>
  <c r="H133" i="12"/>
  <c r="I133" i="12"/>
  <c r="H134" i="12"/>
  <c r="I134" i="12"/>
  <c r="H135" i="12"/>
  <c r="I135" i="12"/>
  <c r="H136" i="12"/>
  <c r="I136" i="12"/>
  <c r="H137" i="12"/>
  <c r="I137" i="12"/>
  <c r="H138" i="12"/>
  <c r="I138" i="12"/>
  <c r="H139" i="12"/>
  <c r="I139" i="12"/>
  <c r="H140" i="12"/>
  <c r="I140" i="12"/>
  <c r="H141" i="12"/>
  <c r="I141" i="12"/>
  <c r="H142" i="12"/>
  <c r="I142" i="12"/>
  <c r="H143" i="12"/>
  <c r="I143" i="12"/>
  <c r="H144" i="12"/>
  <c r="I144" i="12"/>
  <c r="H145" i="12"/>
  <c r="I145" i="12"/>
  <c r="H146" i="12"/>
  <c r="I146" i="12"/>
  <c r="H147" i="12"/>
  <c r="I147" i="12"/>
  <c r="H148" i="12"/>
  <c r="I148" i="12"/>
  <c r="H149" i="12"/>
  <c r="I149" i="12"/>
  <c r="H150" i="12"/>
  <c r="I150" i="12"/>
  <c r="H151" i="12"/>
  <c r="I151" i="12"/>
  <c r="H152" i="12"/>
  <c r="I152" i="12"/>
  <c r="H153" i="12"/>
  <c r="I153" i="12"/>
  <c r="H154" i="12"/>
  <c r="I154" i="12"/>
  <c r="H155" i="12"/>
  <c r="I155" i="12"/>
  <c r="H156" i="12"/>
  <c r="I156" i="12"/>
  <c r="H157" i="12"/>
  <c r="I157" i="12"/>
  <c r="H158" i="12"/>
  <c r="I158" i="12"/>
  <c r="H159" i="12"/>
  <c r="I159" i="12"/>
  <c r="H160" i="12"/>
  <c r="I160" i="12"/>
  <c r="H161" i="12"/>
  <c r="I161" i="12"/>
  <c r="H162" i="12"/>
  <c r="I162" i="12"/>
  <c r="H163" i="12"/>
  <c r="I163" i="12"/>
  <c r="H164" i="12"/>
  <c r="I164" i="12"/>
  <c r="H165" i="12"/>
  <c r="I165" i="12"/>
  <c r="H166" i="12"/>
  <c r="I166" i="12"/>
  <c r="H167" i="12"/>
  <c r="I167" i="12"/>
  <c r="H168" i="12"/>
  <c r="I168" i="12"/>
  <c r="H169" i="12"/>
  <c r="I169" i="12"/>
  <c r="H170" i="12"/>
  <c r="I170" i="12"/>
  <c r="H171" i="12"/>
  <c r="I171" i="12"/>
  <c r="H172" i="12"/>
  <c r="I172" i="12"/>
  <c r="H173" i="12"/>
  <c r="I173" i="12"/>
  <c r="H174" i="12"/>
  <c r="I174" i="12"/>
  <c r="H175" i="12"/>
  <c r="I175" i="12"/>
  <c r="H176" i="12"/>
  <c r="I176" i="12"/>
  <c r="H177" i="12"/>
  <c r="I177" i="12"/>
  <c r="H178" i="12"/>
  <c r="I178" i="12"/>
  <c r="H179" i="12"/>
  <c r="I179" i="12"/>
  <c r="H180" i="12"/>
  <c r="I180" i="12"/>
  <c r="H181" i="12"/>
  <c r="I181" i="12"/>
  <c r="H182" i="12"/>
  <c r="I182" i="12"/>
  <c r="H183" i="12"/>
  <c r="I183" i="12"/>
  <c r="H184" i="12"/>
  <c r="I184" i="12"/>
  <c r="H185" i="12"/>
  <c r="I185" i="12"/>
  <c r="H186" i="12"/>
  <c r="I186" i="12"/>
  <c r="H187" i="12"/>
  <c r="I187" i="12"/>
  <c r="H188" i="12"/>
  <c r="I188" i="12"/>
  <c r="H189" i="12"/>
  <c r="I189" i="12"/>
  <c r="H190" i="12"/>
  <c r="I190" i="12"/>
  <c r="H191" i="12"/>
  <c r="I191" i="12"/>
  <c r="H192" i="12"/>
  <c r="I192" i="12"/>
  <c r="H193" i="12"/>
  <c r="I193" i="12"/>
  <c r="H194" i="12"/>
  <c r="I194" i="12"/>
  <c r="H195" i="12"/>
  <c r="I195" i="12"/>
  <c r="H196" i="12"/>
  <c r="I196" i="12"/>
  <c r="H197" i="12"/>
  <c r="I197" i="12"/>
  <c r="H198" i="12"/>
  <c r="I198" i="12"/>
  <c r="H199" i="12"/>
  <c r="I199" i="12"/>
  <c r="H200" i="12"/>
  <c r="I200" i="12"/>
  <c r="H201" i="12"/>
  <c r="I201" i="12"/>
  <c r="H202" i="12"/>
  <c r="I202" i="12"/>
  <c r="H203" i="12"/>
  <c r="I203" i="12"/>
  <c r="H204" i="12"/>
  <c r="I204" i="12"/>
  <c r="H205" i="12"/>
  <c r="I205" i="12"/>
  <c r="H206" i="12"/>
  <c r="I206" i="12"/>
  <c r="H207" i="12"/>
  <c r="I207" i="12"/>
  <c r="H208" i="12"/>
  <c r="I208" i="12"/>
  <c r="H209" i="12"/>
  <c r="I209" i="12"/>
  <c r="H210" i="12"/>
  <c r="I210" i="12"/>
  <c r="H211" i="12"/>
  <c r="I211" i="12"/>
  <c r="H212" i="12"/>
  <c r="I212" i="12"/>
  <c r="H213" i="12"/>
  <c r="I213" i="12"/>
  <c r="H214" i="12"/>
  <c r="I214" i="12"/>
  <c r="H215" i="12"/>
  <c r="I215" i="12"/>
  <c r="H216" i="12"/>
  <c r="I216" i="12"/>
  <c r="H217" i="12"/>
  <c r="I217" i="12"/>
  <c r="H218" i="12"/>
  <c r="I218" i="12"/>
  <c r="H219" i="12"/>
  <c r="I219" i="12"/>
  <c r="H220" i="12"/>
  <c r="I220" i="12"/>
  <c r="H221" i="12"/>
  <c r="I221" i="12"/>
  <c r="H222" i="12"/>
  <c r="I222" i="12"/>
  <c r="H223" i="12"/>
  <c r="I223" i="12"/>
  <c r="H224" i="12"/>
  <c r="I224" i="12"/>
  <c r="H225" i="12"/>
  <c r="I225" i="12"/>
  <c r="H226" i="12"/>
  <c r="I226" i="12"/>
  <c r="H227" i="12"/>
  <c r="I227" i="12"/>
  <c r="H228" i="12"/>
  <c r="I228" i="12"/>
  <c r="H229" i="12"/>
  <c r="I229" i="12"/>
  <c r="H230" i="12"/>
  <c r="I230" i="12"/>
  <c r="H231" i="12"/>
  <c r="I231" i="12"/>
  <c r="H232" i="12"/>
  <c r="I232" i="12"/>
  <c r="H233" i="12"/>
  <c r="I233" i="12"/>
  <c r="H234" i="12"/>
  <c r="I234" i="12"/>
  <c r="H235" i="12"/>
  <c r="I235" i="12"/>
  <c r="H236" i="12"/>
  <c r="I236" i="12"/>
  <c r="H237" i="12"/>
  <c r="I237" i="12"/>
  <c r="H238" i="12"/>
  <c r="I238" i="12"/>
  <c r="H239" i="12"/>
  <c r="I239" i="12"/>
  <c r="H240" i="12"/>
  <c r="I240" i="12"/>
  <c r="H241" i="12"/>
  <c r="I241" i="12"/>
  <c r="H242" i="12"/>
  <c r="I242" i="12"/>
  <c r="W234" i="25" l="1"/>
  <c r="V238" i="25"/>
  <c r="W238" i="25"/>
  <c r="W242" i="25"/>
  <c r="V234" i="25"/>
  <c r="V242" i="25"/>
  <c r="X15" i="25"/>
  <c r="W15" i="25"/>
  <c r="Y15" i="25"/>
  <c r="X16" i="25"/>
  <c r="Y16" i="25"/>
  <c r="V16" i="25"/>
  <c r="W16" i="25"/>
  <c r="X17" i="25"/>
  <c r="V17" i="25"/>
  <c r="W17" i="25"/>
  <c r="Y17" i="25"/>
  <c r="Y18" i="25"/>
  <c r="X18" i="25"/>
  <c r="W18" i="25"/>
  <c r="V18" i="25"/>
  <c r="X20" i="25"/>
  <c r="Y20" i="25"/>
  <c r="Y22" i="25"/>
  <c r="X22" i="25"/>
  <c r="X23" i="25"/>
  <c r="W23" i="25"/>
  <c r="Y23" i="25"/>
  <c r="Y24" i="25"/>
  <c r="V24" i="25"/>
  <c r="W24" i="25"/>
  <c r="X24" i="25"/>
  <c r="X25" i="25"/>
  <c r="W25" i="25"/>
  <c r="V25" i="25"/>
  <c r="Y25" i="25"/>
  <c r="Y26" i="25"/>
  <c r="X26" i="25"/>
  <c r="W26" i="25"/>
  <c r="V26" i="25"/>
  <c r="X28" i="25"/>
  <c r="Y28" i="25"/>
  <c r="W29" i="25"/>
  <c r="V29" i="25"/>
  <c r="W30" i="25"/>
  <c r="Y30" i="25"/>
  <c r="V30" i="25"/>
  <c r="X30" i="25"/>
  <c r="Y31" i="25"/>
  <c r="X31" i="25"/>
  <c r="W31" i="25"/>
  <c r="V32" i="25"/>
  <c r="W32" i="25"/>
  <c r="Y32" i="25"/>
  <c r="X32" i="25"/>
  <c r="X33" i="25"/>
  <c r="V33" i="25"/>
  <c r="W33" i="25"/>
  <c r="Y33" i="25"/>
  <c r="W34" i="25"/>
  <c r="V34" i="25"/>
  <c r="X34" i="25"/>
  <c r="Y34" i="25"/>
  <c r="Y36" i="25"/>
  <c r="X36" i="25"/>
  <c r="W37" i="25"/>
  <c r="V37" i="25"/>
  <c r="X38" i="25"/>
  <c r="Y38" i="25"/>
  <c r="V38" i="25"/>
  <c r="W38" i="25"/>
  <c r="Y39" i="25"/>
  <c r="W39" i="25"/>
  <c r="X39" i="25"/>
  <c r="Y40" i="25"/>
  <c r="V40" i="25"/>
  <c r="W40" i="25"/>
  <c r="X40" i="25"/>
  <c r="V41" i="25"/>
  <c r="X41" i="25"/>
  <c r="W41" i="25"/>
  <c r="Y41" i="25"/>
  <c r="Y42" i="25"/>
  <c r="X42" i="25"/>
  <c r="W42" i="25"/>
  <c r="V42" i="25"/>
  <c r="X44" i="25"/>
  <c r="Y44" i="25"/>
  <c r="W45" i="25"/>
  <c r="V45" i="25"/>
  <c r="X46" i="25"/>
  <c r="W46" i="25"/>
  <c r="V46" i="25"/>
  <c r="Y46" i="25"/>
  <c r="W47" i="25"/>
  <c r="X47" i="25"/>
  <c r="Y47" i="25"/>
  <c r="W48" i="25"/>
  <c r="V48" i="25"/>
  <c r="X48" i="25"/>
  <c r="Y48" i="25"/>
  <c r="Y49" i="25"/>
  <c r="X49" i="25"/>
  <c r="V49" i="25"/>
  <c r="W49" i="25"/>
  <c r="Y50" i="25"/>
  <c r="V50" i="25"/>
  <c r="X54" i="25"/>
  <c r="W54" i="25"/>
  <c r="V54" i="25"/>
  <c r="Y54" i="25"/>
  <c r="Y55" i="25"/>
  <c r="W55" i="25"/>
  <c r="X55" i="25"/>
  <c r="Y56" i="25"/>
  <c r="X56" i="25"/>
  <c r="V56" i="25"/>
  <c r="W56" i="25"/>
  <c r="Y57" i="25"/>
  <c r="W57" i="25"/>
  <c r="V57" i="25"/>
  <c r="X57" i="25"/>
  <c r="W58" i="25"/>
  <c r="X58" i="25"/>
  <c r="Y58" i="25"/>
  <c r="V58" i="25"/>
  <c r="Y60" i="25"/>
  <c r="X60" i="25"/>
  <c r="Y62" i="25"/>
  <c r="V62" i="25"/>
  <c r="W62" i="25"/>
  <c r="X62" i="25"/>
  <c r="X63" i="25"/>
  <c r="W63" i="25"/>
  <c r="Y63" i="25"/>
  <c r="V64" i="25"/>
  <c r="X64" i="25"/>
  <c r="Y64" i="25"/>
  <c r="W64" i="25"/>
  <c r="Y65" i="25"/>
  <c r="W65" i="25"/>
  <c r="V65" i="25"/>
  <c r="X65" i="25"/>
  <c r="Y66" i="25"/>
  <c r="X66" i="25"/>
  <c r="W66" i="25"/>
  <c r="V66" i="25"/>
  <c r="X68" i="25"/>
  <c r="V68" i="25"/>
  <c r="Y68" i="25"/>
  <c r="Y70" i="25"/>
  <c r="X70" i="25"/>
  <c r="Y71" i="25"/>
  <c r="W71" i="25"/>
  <c r="V71" i="25"/>
  <c r="V72" i="25"/>
  <c r="W72" i="25"/>
  <c r="X72" i="25"/>
  <c r="Y72" i="25"/>
  <c r="X73" i="25"/>
  <c r="V73" i="25"/>
  <c r="Y73" i="25"/>
  <c r="Y74" i="25"/>
  <c r="W74" i="25"/>
  <c r="V74" i="25"/>
  <c r="X74" i="25"/>
  <c r="X75" i="25"/>
  <c r="Y75" i="25"/>
  <c r="W75" i="25"/>
  <c r="Y76" i="25"/>
  <c r="X76" i="25"/>
  <c r="V76" i="25"/>
  <c r="W76" i="25"/>
  <c r="X78" i="25"/>
  <c r="W78" i="25"/>
  <c r="V78" i="25"/>
  <c r="Y78" i="25"/>
  <c r="Y79" i="25"/>
  <c r="W79" i="25"/>
  <c r="V79" i="25"/>
  <c r="Y80" i="25"/>
  <c r="X80" i="25"/>
  <c r="W80" i="25"/>
  <c r="V80" i="25"/>
  <c r="X81" i="25"/>
  <c r="V81" i="25"/>
  <c r="Y81" i="25"/>
  <c r="Y82" i="25"/>
  <c r="V82" i="25"/>
  <c r="W82" i="25"/>
  <c r="X82" i="25"/>
  <c r="Y83" i="25"/>
  <c r="X83" i="25"/>
  <c r="W83" i="25"/>
  <c r="V84" i="25"/>
  <c r="Y84" i="25"/>
  <c r="Y86" i="25"/>
  <c r="W86" i="25"/>
  <c r="V88" i="25"/>
  <c r="W88" i="25"/>
  <c r="X88" i="25"/>
  <c r="Y88" i="25"/>
  <c r="V90" i="25"/>
  <c r="W90" i="25"/>
  <c r="X90" i="25"/>
  <c r="Y90" i="25"/>
  <c r="X91" i="25"/>
  <c r="Y91" i="25"/>
  <c r="W91" i="25"/>
  <c r="V91" i="25"/>
  <c r="V98" i="25"/>
  <c r="W98" i="25"/>
  <c r="X98" i="25"/>
  <c r="Y98" i="25"/>
  <c r="V99" i="25"/>
  <c r="W99" i="25"/>
  <c r="X99" i="25"/>
  <c r="Y99" i="25"/>
  <c r="W101" i="25"/>
  <c r="Y101" i="25"/>
  <c r="X129" i="24"/>
  <c r="V129" i="24"/>
  <c r="W129" i="24"/>
  <c r="Y129" i="24"/>
  <c r="W130" i="24"/>
  <c r="X130" i="24"/>
  <c r="Y130" i="24"/>
  <c r="V130" i="24"/>
  <c r="Y131" i="24"/>
  <c r="V131" i="24"/>
  <c r="X131" i="24"/>
  <c r="W131" i="24"/>
  <c r="X134" i="24"/>
  <c r="W134" i="24"/>
  <c r="V134" i="24"/>
  <c r="Y136" i="24"/>
  <c r="X136" i="24"/>
  <c r="W136" i="24"/>
  <c r="X137" i="24"/>
  <c r="W137" i="24"/>
  <c r="V137" i="24"/>
  <c r="Y137" i="24"/>
  <c r="V138" i="24"/>
  <c r="X138" i="24"/>
  <c r="Y138" i="24"/>
  <c r="W138" i="24"/>
  <c r="W139" i="24"/>
  <c r="V139" i="24"/>
  <c r="X139" i="24"/>
  <c r="Y139" i="24"/>
  <c r="Y140" i="24"/>
  <c r="V140" i="24"/>
  <c r="X126" i="24"/>
  <c r="W126" i="24"/>
  <c r="V126" i="24"/>
  <c r="Y128" i="24"/>
  <c r="W128" i="24"/>
  <c r="X128" i="24"/>
  <c r="Y243" i="24"/>
  <c r="V243" i="24"/>
  <c r="W104" i="25"/>
  <c r="Y104" i="25"/>
  <c r="X104" i="25"/>
  <c r="Y106" i="25"/>
  <c r="X106" i="25"/>
  <c r="W106" i="25"/>
  <c r="V106" i="25"/>
  <c r="V107" i="25"/>
  <c r="Y107" i="25"/>
  <c r="W107" i="25"/>
  <c r="X107" i="25"/>
  <c r="V109" i="25"/>
  <c r="X109" i="25"/>
  <c r="X110" i="25"/>
  <c r="W110" i="25"/>
  <c r="V110" i="25"/>
  <c r="Y110" i="25"/>
  <c r="W112" i="25"/>
  <c r="Y112" i="25"/>
  <c r="X112" i="25"/>
  <c r="X114" i="25"/>
  <c r="Y114" i="25"/>
  <c r="W114" i="25"/>
  <c r="V114" i="25"/>
  <c r="V115" i="25"/>
  <c r="W115" i="25"/>
  <c r="Y104" i="24"/>
  <c r="W104" i="24"/>
  <c r="X104" i="24"/>
  <c r="Y105" i="24"/>
  <c r="W105" i="24"/>
  <c r="V105" i="24"/>
  <c r="X105" i="24"/>
  <c r="W106" i="24"/>
  <c r="X106" i="24"/>
  <c r="Y106" i="24"/>
  <c r="V106" i="24"/>
  <c r="X107" i="24"/>
  <c r="V107" i="24"/>
  <c r="W107" i="24"/>
  <c r="Y107" i="24"/>
  <c r="W112" i="24"/>
  <c r="X112" i="24"/>
  <c r="Y112" i="24"/>
  <c r="W113" i="24"/>
  <c r="V113" i="24"/>
  <c r="X113" i="24"/>
  <c r="Y113" i="24"/>
  <c r="Y114" i="24"/>
  <c r="W114" i="24"/>
  <c r="X114" i="24"/>
  <c r="V114" i="24"/>
  <c r="W115" i="24"/>
  <c r="V115" i="24"/>
  <c r="X115" i="24"/>
  <c r="Y115" i="24"/>
  <c r="V118" i="24"/>
  <c r="W118" i="24"/>
  <c r="X118" i="24"/>
  <c r="X120" i="24"/>
  <c r="W120" i="24"/>
  <c r="Y120" i="24"/>
  <c r="W121" i="24"/>
  <c r="Y121" i="24"/>
  <c r="X121" i="24"/>
  <c r="V121" i="24"/>
  <c r="W122" i="24"/>
  <c r="X122" i="24"/>
  <c r="Y122" i="24"/>
  <c r="V122" i="24"/>
  <c r="W123" i="24"/>
  <c r="V123" i="24"/>
  <c r="X123" i="24"/>
  <c r="W142" i="24"/>
  <c r="V142" i="24"/>
  <c r="X142" i="24"/>
  <c r="X144" i="24"/>
  <c r="Y144" i="24"/>
  <c r="W144" i="24"/>
  <c r="Y145" i="24"/>
  <c r="W145" i="24"/>
  <c r="V145" i="24"/>
  <c r="X145" i="24"/>
  <c r="Y146" i="24"/>
  <c r="X146" i="24"/>
  <c r="W146" i="24"/>
  <c r="V146" i="24"/>
  <c r="Y147" i="24"/>
  <c r="X147" i="24"/>
  <c r="V147" i="24"/>
  <c r="W147" i="24"/>
  <c r="V150" i="24"/>
  <c r="W150" i="24"/>
  <c r="X150" i="24"/>
  <c r="X152" i="24"/>
  <c r="Y152" i="24"/>
  <c r="X153" i="24"/>
  <c r="W153" i="24"/>
  <c r="Y153" i="24"/>
  <c r="V153" i="24"/>
  <c r="W154" i="24"/>
  <c r="X154" i="24"/>
  <c r="Y154" i="24"/>
  <c r="V154" i="24"/>
  <c r="W155" i="24"/>
  <c r="V155" i="24"/>
  <c r="X155" i="24"/>
  <c r="Y155" i="24"/>
  <c r="V158" i="24"/>
  <c r="W158" i="24"/>
  <c r="X158" i="24"/>
  <c r="Y160" i="24"/>
  <c r="V160" i="24"/>
  <c r="W161" i="24"/>
  <c r="X161" i="24"/>
  <c r="Y162" i="24"/>
  <c r="W162" i="24"/>
  <c r="Y163" i="24"/>
  <c r="W163" i="24"/>
  <c r="X163" i="24"/>
  <c r="W166" i="24"/>
  <c r="X166" i="24"/>
  <c r="Y166" i="24"/>
  <c r="Y167" i="24"/>
  <c r="W167" i="24"/>
  <c r="V167" i="24"/>
  <c r="X167" i="24"/>
  <c r="X168" i="24"/>
  <c r="W168" i="24"/>
  <c r="V168" i="24"/>
  <c r="Y168" i="24"/>
  <c r="Y169" i="24"/>
  <c r="X169" i="24"/>
  <c r="W169" i="24"/>
  <c r="X170" i="24"/>
  <c r="W170" i="24"/>
  <c r="Y170" i="24"/>
  <c r="Y171" i="24"/>
  <c r="X171" i="24"/>
  <c r="W171" i="24"/>
  <c r="Y174" i="24"/>
  <c r="W174" i="24"/>
  <c r="X174" i="24"/>
  <c r="Y175" i="24"/>
  <c r="V175" i="24"/>
  <c r="X175" i="24"/>
  <c r="W175" i="24"/>
  <c r="V176" i="24"/>
  <c r="W176" i="24"/>
  <c r="X176" i="24"/>
  <c r="Y176" i="24"/>
  <c r="X177" i="24"/>
  <c r="W177" i="24"/>
  <c r="Y177" i="24"/>
  <c r="W178" i="24"/>
  <c r="X178" i="24"/>
  <c r="Y178" i="24"/>
  <c r="X179" i="24"/>
  <c r="Y179" i="24"/>
  <c r="W179" i="24"/>
  <c r="X183" i="24"/>
  <c r="Y183" i="24"/>
  <c r="W183" i="24"/>
  <c r="V183" i="24"/>
  <c r="W184" i="24"/>
  <c r="V184" i="24"/>
  <c r="X184" i="24"/>
  <c r="Y184" i="24"/>
  <c r="X185" i="24"/>
  <c r="V185" i="24"/>
  <c r="Y185" i="24"/>
  <c r="W186" i="24"/>
  <c r="V186" i="24"/>
  <c r="X186" i="24"/>
  <c r="Y186" i="24"/>
  <c r="V191" i="24"/>
  <c r="W191" i="24"/>
  <c r="Y191" i="24"/>
  <c r="X191" i="24"/>
  <c r="X192" i="24"/>
  <c r="V192" i="24"/>
  <c r="W192" i="24"/>
  <c r="Y192" i="24"/>
  <c r="V193" i="24"/>
  <c r="X193" i="24"/>
  <c r="Y193" i="24"/>
  <c r="W194" i="24"/>
  <c r="X194" i="24"/>
  <c r="V194" i="24"/>
  <c r="Y194" i="24"/>
  <c r="X195" i="24"/>
  <c r="Y195" i="24"/>
  <c r="V195" i="24"/>
  <c r="X199" i="24"/>
  <c r="V199" i="24"/>
  <c r="W199" i="24"/>
  <c r="Y199" i="24"/>
  <c r="V200" i="24"/>
  <c r="W200" i="24"/>
  <c r="X200" i="24"/>
  <c r="Y200" i="24"/>
  <c r="V201" i="24"/>
  <c r="W201" i="24"/>
  <c r="X201" i="24"/>
  <c r="Y201" i="24"/>
  <c r="X202" i="24"/>
  <c r="Y202" i="24"/>
  <c r="V202" i="24"/>
  <c r="W202" i="24"/>
  <c r="V203" i="24"/>
  <c r="Y203" i="24"/>
  <c r="X203" i="24"/>
  <c r="X207" i="24"/>
  <c r="Y207" i="24"/>
  <c r="W207" i="24"/>
  <c r="V207" i="24"/>
  <c r="X208" i="24"/>
  <c r="W208" i="24"/>
  <c r="Y208" i="24"/>
  <c r="V208" i="24"/>
  <c r="Y209" i="24"/>
  <c r="X209" i="24"/>
  <c r="V209" i="24"/>
  <c r="W209" i="24"/>
  <c r="V210" i="24"/>
  <c r="X210" i="24"/>
  <c r="Y210" i="24"/>
  <c r="W210" i="24"/>
  <c r="Y211" i="24"/>
  <c r="V211" i="24"/>
  <c r="X211" i="24"/>
  <c r="V215" i="24"/>
  <c r="X215" i="24"/>
  <c r="W215" i="24"/>
  <c r="Y215" i="24"/>
  <c r="Y216" i="24"/>
  <c r="X216" i="24"/>
  <c r="W216" i="24"/>
  <c r="V216" i="24"/>
  <c r="W217" i="24"/>
  <c r="V217" i="24"/>
  <c r="X217" i="24"/>
  <c r="Y217" i="24"/>
  <c r="Y218" i="24"/>
  <c r="X218" i="24"/>
  <c r="W218" i="24"/>
  <c r="V218" i="24"/>
  <c r="V219" i="24"/>
  <c r="X219" i="24"/>
  <c r="Y219" i="24"/>
  <c r="Y223" i="24"/>
  <c r="W223" i="24"/>
  <c r="X223" i="24"/>
  <c r="V223" i="24"/>
  <c r="V224" i="24"/>
  <c r="W224" i="24"/>
  <c r="X224" i="24"/>
  <c r="Y224" i="24"/>
  <c r="V225" i="24"/>
  <c r="X225" i="24"/>
  <c r="Y225" i="24"/>
  <c r="W225" i="24"/>
  <c r="Y227" i="24"/>
  <c r="V227" i="24"/>
  <c r="X227" i="24"/>
  <c r="V229" i="24"/>
  <c r="X229" i="24"/>
  <c r="X231" i="24"/>
  <c r="V231" i="24"/>
  <c r="W231" i="24"/>
  <c r="Y231" i="24"/>
  <c r="Y232" i="24"/>
  <c r="V232" i="24"/>
  <c r="X232" i="24"/>
  <c r="W232" i="24"/>
  <c r="X233" i="24"/>
  <c r="V233" i="24"/>
  <c r="W233" i="24"/>
  <c r="Y233" i="24"/>
  <c r="V234" i="24"/>
  <c r="X234" i="24"/>
  <c r="Y234" i="24"/>
  <c r="W234" i="24"/>
  <c r="X235" i="24"/>
  <c r="Y235" i="24"/>
  <c r="V235" i="24"/>
  <c r="Y236" i="24"/>
  <c r="X236" i="24"/>
  <c r="X237" i="24"/>
  <c r="V237" i="24"/>
  <c r="X239" i="24"/>
  <c r="W239" i="24"/>
  <c r="V239" i="24"/>
  <c r="Y240" i="24"/>
  <c r="W240" i="24"/>
  <c r="X240" i="24"/>
  <c r="Y241" i="24"/>
  <c r="V241" i="24"/>
  <c r="X241" i="24"/>
  <c r="Y242" i="24"/>
  <c r="V242" i="24"/>
  <c r="W242" i="24"/>
  <c r="Y117" i="25"/>
  <c r="V117" i="25"/>
  <c r="X118" i="25"/>
  <c r="W118" i="25"/>
  <c r="V118" i="25"/>
  <c r="Y118" i="25"/>
  <c r="W120" i="25"/>
  <c r="X120" i="25"/>
  <c r="Y120" i="25"/>
  <c r="V121" i="25"/>
  <c r="W121" i="25"/>
  <c r="Y122" i="25"/>
  <c r="X122" i="25"/>
  <c r="V122" i="25"/>
  <c r="W122" i="25"/>
  <c r="V123" i="25"/>
  <c r="W123" i="25"/>
  <c r="X123" i="25"/>
  <c r="Y123" i="25"/>
  <c r="Y124" i="25"/>
  <c r="V124" i="25"/>
  <c r="Y125" i="25"/>
  <c r="V125" i="25"/>
  <c r="X126" i="25"/>
  <c r="W126" i="25"/>
  <c r="V126" i="25"/>
  <c r="Y126" i="25"/>
  <c r="Y128" i="25"/>
  <c r="X128" i="25"/>
  <c r="W128" i="25"/>
  <c r="W129" i="25"/>
  <c r="V129" i="25"/>
  <c r="V130" i="25"/>
  <c r="Y130" i="25"/>
  <c r="X130" i="25"/>
  <c r="W130" i="25"/>
  <c r="Y131" i="25"/>
  <c r="X131" i="25"/>
  <c r="V131" i="25"/>
  <c r="W131" i="25"/>
  <c r="V132" i="25"/>
  <c r="Y132" i="25"/>
  <c r="Y133" i="25"/>
  <c r="W133" i="25"/>
  <c r="X133" i="25"/>
  <c r="Y134" i="25"/>
  <c r="X134" i="25"/>
  <c r="V134" i="25"/>
  <c r="W134" i="25"/>
  <c r="W136" i="25"/>
  <c r="X136" i="25"/>
  <c r="V137" i="25"/>
  <c r="W137" i="25"/>
  <c r="V138" i="25"/>
  <c r="X138" i="25"/>
  <c r="Y138" i="25"/>
  <c r="W138" i="25"/>
  <c r="X139" i="25"/>
  <c r="Y139" i="25"/>
  <c r="V139" i="25"/>
  <c r="W139" i="25"/>
  <c r="Y140" i="25"/>
  <c r="V140" i="25"/>
  <c r="X142" i="25"/>
  <c r="Y142" i="25"/>
  <c r="W142" i="25"/>
  <c r="V142" i="25"/>
  <c r="X144" i="25"/>
  <c r="W144" i="25"/>
  <c r="Y144" i="25"/>
  <c r="W145" i="25"/>
  <c r="V145" i="25"/>
  <c r="X146" i="25"/>
  <c r="Y146" i="25"/>
  <c r="V146" i="25"/>
  <c r="W146" i="25"/>
  <c r="Y147" i="25"/>
  <c r="V147" i="25"/>
  <c r="W147" i="25"/>
  <c r="X147" i="25"/>
  <c r="V148" i="25"/>
  <c r="Y148" i="25"/>
  <c r="Y150" i="25"/>
  <c r="X150" i="25"/>
  <c r="W150" i="25"/>
  <c r="V150" i="25"/>
  <c r="Y152" i="25"/>
  <c r="X152" i="25"/>
  <c r="W152" i="25"/>
  <c r="V153" i="25"/>
  <c r="W153" i="25"/>
  <c r="W154" i="25"/>
  <c r="X154" i="25"/>
  <c r="Y154" i="25"/>
  <c r="V154" i="25"/>
  <c r="W155" i="25"/>
  <c r="X155" i="25"/>
  <c r="Y155" i="25"/>
  <c r="V155" i="25"/>
  <c r="Y156" i="25"/>
  <c r="V156" i="25"/>
  <c r="X158" i="25"/>
  <c r="W158" i="25"/>
  <c r="Y158" i="25"/>
  <c r="V158" i="25"/>
  <c r="V160" i="25"/>
  <c r="Y160" i="25"/>
  <c r="W160" i="25"/>
  <c r="X161" i="25"/>
  <c r="Y161" i="25"/>
  <c r="W161" i="25"/>
  <c r="V161" i="25"/>
  <c r="V162" i="25"/>
  <c r="Y162" i="25"/>
  <c r="W163" i="25"/>
  <c r="Y163" i="25"/>
  <c r="Y164" i="25"/>
  <c r="X164" i="25"/>
  <c r="W164" i="25"/>
  <c r="V164" i="25"/>
  <c r="W166" i="25"/>
  <c r="V166" i="25"/>
  <c r="X166" i="25"/>
  <c r="Y166" i="25"/>
  <c r="X167" i="25"/>
  <c r="Y167" i="25"/>
  <c r="V168" i="25"/>
  <c r="X168" i="25"/>
  <c r="X170" i="25"/>
  <c r="W170" i="25"/>
  <c r="Y170" i="25"/>
  <c r="W172" i="25"/>
  <c r="V172" i="25"/>
  <c r="Y172" i="25"/>
  <c r="X172" i="25"/>
  <c r="Y174" i="25"/>
  <c r="V174" i="25"/>
  <c r="W174" i="25"/>
  <c r="X174" i="25"/>
  <c r="X175" i="25"/>
  <c r="W175" i="25"/>
  <c r="V175" i="25"/>
  <c r="Y177" i="25"/>
  <c r="X177" i="25"/>
  <c r="V177" i="25"/>
  <c r="W178" i="25"/>
  <c r="Y178" i="25"/>
  <c r="X178" i="25"/>
  <c r="W180" i="25"/>
  <c r="V180" i="25"/>
  <c r="X180" i="25"/>
  <c r="Y180" i="25"/>
  <c r="W182" i="25"/>
  <c r="X182" i="25"/>
  <c r="Y182" i="25"/>
  <c r="V182" i="25"/>
  <c r="X183" i="25"/>
  <c r="Y183" i="25"/>
  <c r="W183" i="25"/>
  <c r="V183" i="25"/>
  <c r="W185" i="25"/>
  <c r="X185" i="25"/>
  <c r="Y185" i="25"/>
  <c r="V185" i="25"/>
  <c r="Y186" i="25"/>
  <c r="V186" i="25"/>
  <c r="X186" i="25"/>
  <c r="V188" i="25"/>
  <c r="Y188" i="25"/>
  <c r="V190" i="25"/>
  <c r="X190" i="25"/>
  <c r="Y190" i="25"/>
  <c r="W190" i="25"/>
  <c r="W191" i="25"/>
  <c r="X191" i="25"/>
  <c r="Y192" i="25"/>
  <c r="V192" i="25"/>
  <c r="W193" i="25"/>
  <c r="V193" i="25"/>
  <c r="X193" i="25"/>
  <c r="Y193" i="25"/>
  <c r="Y196" i="25"/>
  <c r="V196" i="25"/>
  <c r="W196" i="25"/>
  <c r="X196" i="25"/>
  <c r="X198" i="25"/>
  <c r="V198" i="25"/>
  <c r="W198" i="25"/>
  <c r="Y198" i="25"/>
  <c r="V200" i="25"/>
  <c r="Y200" i="25"/>
  <c r="Y201" i="25"/>
  <c r="X201" i="25"/>
  <c r="W201" i="25"/>
  <c r="V201" i="25"/>
  <c r="W202" i="25"/>
  <c r="X202" i="25"/>
  <c r="V202" i="25"/>
  <c r="W204" i="25"/>
  <c r="X204" i="25"/>
  <c r="Y204" i="25"/>
  <c r="V204" i="25"/>
  <c r="W206" i="25"/>
  <c r="V206" i="25"/>
  <c r="X206" i="25"/>
  <c r="Y206" i="25"/>
  <c r="X207" i="25"/>
  <c r="W207" i="25"/>
  <c r="Y207" i="25"/>
  <c r="V208" i="25"/>
  <c r="Y208" i="25"/>
  <c r="V209" i="25"/>
  <c r="W209" i="25"/>
  <c r="X209" i="25"/>
  <c r="Y209" i="25"/>
  <c r="W210" i="25"/>
  <c r="V210" i="25"/>
  <c r="X210" i="25"/>
  <c r="Y212" i="25"/>
  <c r="X212" i="25"/>
  <c r="W212" i="25"/>
  <c r="V212" i="25"/>
  <c r="Y214" i="25"/>
  <c r="X214" i="25"/>
  <c r="W214" i="25"/>
  <c r="V214" i="25"/>
  <c r="W215" i="25"/>
  <c r="X215" i="25"/>
  <c r="Y215" i="25"/>
  <c r="V216" i="25"/>
  <c r="Y216" i="25"/>
  <c r="X217" i="25"/>
  <c r="V217" i="25"/>
  <c r="Y217" i="25"/>
  <c r="W217" i="25"/>
  <c r="W218" i="25"/>
  <c r="V218" i="25"/>
  <c r="X218" i="25"/>
  <c r="X220" i="25"/>
  <c r="V220" i="25"/>
  <c r="W220" i="25"/>
  <c r="Y220" i="25"/>
  <c r="X222" i="25"/>
  <c r="V222" i="25"/>
  <c r="W222" i="25"/>
  <c r="Y222" i="25"/>
  <c r="Y223" i="25"/>
  <c r="W223" i="25"/>
  <c r="X223" i="25"/>
  <c r="Y224" i="25"/>
  <c r="V224" i="25"/>
  <c r="V225" i="25"/>
  <c r="Y225" i="25"/>
  <c r="X225" i="25"/>
  <c r="W225" i="25"/>
  <c r="X226" i="25"/>
  <c r="V226" i="25"/>
  <c r="W226" i="25"/>
  <c r="Y228" i="25"/>
  <c r="V228" i="25"/>
  <c r="W228" i="25"/>
  <c r="X228" i="25"/>
  <c r="Y230" i="25"/>
  <c r="X230" i="25"/>
  <c r="V230" i="25"/>
  <c r="W230" i="25"/>
  <c r="V231" i="25"/>
  <c r="X231" i="25"/>
  <c r="W231" i="25"/>
  <c r="Y231" i="25"/>
  <c r="W15" i="24"/>
  <c r="V15" i="24"/>
  <c r="Y15" i="24"/>
  <c r="X15" i="24"/>
  <c r="Y17" i="24"/>
  <c r="X17" i="24"/>
  <c r="W17" i="24"/>
  <c r="V17" i="24"/>
  <c r="V18" i="24"/>
  <c r="X18" i="24"/>
  <c r="Y18" i="24"/>
  <c r="W18" i="24"/>
  <c r="V23" i="24"/>
  <c r="W23" i="24"/>
  <c r="X23" i="24"/>
  <c r="Y23" i="24"/>
  <c r="W25" i="24"/>
  <c r="X25" i="24"/>
  <c r="Y25" i="24"/>
  <c r="V25" i="24"/>
  <c r="Y26" i="24"/>
  <c r="W26" i="24"/>
  <c r="V26" i="24"/>
  <c r="X26" i="24"/>
  <c r="V31" i="24"/>
  <c r="W31" i="24"/>
  <c r="X31" i="24"/>
  <c r="Y31" i="24"/>
  <c r="V33" i="24"/>
  <c r="W33" i="24"/>
  <c r="X33" i="24"/>
  <c r="Y33" i="24"/>
  <c r="V34" i="24"/>
  <c r="W34" i="24"/>
  <c r="Y34" i="24"/>
  <c r="X34" i="24"/>
  <c r="Y36" i="24"/>
  <c r="W36" i="24"/>
  <c r="V36" i="24"/>
  <c r="W37" i="24"/>
  <c r="V37" i="24"/>
  <c r="W39" i="24"/>
  <c r="Y39" i="24"/>
  <c r="V39" i="24"/>
  <c r="X39" i="24"/>
  <c r="V41" i="24"/>
  <c r="Y41" i="24"/>
  <c r="X41" i="24"/>
  <c r="W41" i="24"/>
  <c r="V42" i="24"/>
  <c r="W42" i="24"/>
  <c r="X42" i="24"/>
  <c r="Y42" i="24"/>
  <c r="V44" i="24"/>
  <c r="Y44" i="24"/>
  <c r="X44" i="24"/>
  <c r="V45" i="24"/>
  <c r="Y45" i="24"/>
  <c r="V47" i="24"/>
  <c r="W47" i="24"/>
  <c r="X47" i="24"/>
  <c r="Y47" i="24"/>
  <c r="Y49" i="24"/>
  <c r="V49" i="24"/>
  <c r="W49" i="24"/>
  <c r="X49" i="24"/>
  <c r="W50" i="24"/>
  <c r="V50" i="24"/>
  <c r="Y50" i="24"/>
  <c r="X50" i="24"/>
  <c r="Y55" i="24"/>
  <c r="X55" i="24"/>
  <c r="V55" i="24"/>
  <c r="W55" i="24"/>
  <c r="Y57" i="24"/>
  <c r="X57" i="24"/>
  <c r="W57" i="24"/>
  <c r="V57" i="24"/>
  <c r="Y58" i="24"/>
  <c r="X58" i="24"/>
  <c r="W58" i="24"/>
  <c r="V58" i="24"/>
  <c r="V63" i="24"/>
  <c r="W63" i="24"/>
  <c r="X63" i="24"/>
  <c r="Y63" i="24"/>
  <c r="X65" i="24"/>
  <c r="Y65" i="24"/>
  <c r="V66" i="24"/>
  <c r="W66" i="24"/>
  <c r="X66" i="24"/>
  <c r="Y66" i="24"/>
  <c r="V68" i="24"/>
  <c r="X68" i="24"/>
  <c r="Y68" i="24"/>
  <c r="V69" i="24"/>
  <c r="Y69" i="24"/>
  <c r="W71" i="24"/>
  <c r="Y71" i="24"/>
  <c r="X71" i="24"/>
  <c r="V71" i="24"/>
  <c r="Y73" i="24"/>
  <c r="X73" i="24"/>
  <c r="W74" i="24"/>
  <c r="V74" i="24"/>
  <c r="X74" i="24"/>
  <c r="Y74" i="24"/>
  <c r="Y79" i="24"/>
  <c r="V79" i="24"/>
  <c r="W79" i="24"/>
  <c r="X79" i="24"/>
  <c r="Y81" i="24"/>
  <c r="X81" i="24"/>
  <c r="V82" i="24"/>
  <c r="W82" i="24"/>
  <c r="Y82" i="24"/>
  <c r="X82" i="24"/>
  <c r="V84" i="24"/>
  <c r="Y84" i="24"/>
  <c r="V89" i="24"/>
  <c r="W89" i="24"/>
  <c r="X89" i="24"/>
  <c r="Y89" i="24"/>
  <c r="X90" i="24"/>
  <c r="V90" i="24"/>
  <c r="W90" i="24"/>
  <c r="Y90" i="24"/>
  <c r="W91" i="24"/>
  <c r="V91" i="24"/>
  <c r="X91" i="24"/>
  <c r="Y91" i="24"/>
  <c r="V97" i="24"/>
  <c r="W97" i="24"/>
  <c r="X97" i="24"/>
  <c r="Y97" i="24"/>
  <c r="V98" i="24"/>
  <c r="W98" i="24"/>
  <c r="X98" i="24"/>
  <c r="Y98" i="24"/>
  <c r="X99" i="24"/>
  <c r="V99" i="24"/>
  <c r="Y99" i="24"/>
  <c r="W99" i="24"/>
  <c r="V226" i="24"/>
  <c r="Y226" i="24"/>
  <c r="X226" i="24"/>
  <c r="X101" i="25"/>
  <c r="W109" i="25"/>
  <c r="V133" i="25"/>
  <c r="Y141" i="25"/>
  <c r="W21" i="25"/>
  <c r="V93" i="25"/>
  <c r="Y109" i="25"/>
  <c r="W117" i="25"/>
  <c r="X125" i="25"/>
  <c r="W125" i="25"/>
  <c r="W93" i="25"/>
  <c r="X117" i="25"/>
  <c r="V85" i="25"/>
  <c r="X93" i="25"/>
  <c r="V157" i="25"/>
  <c r="W53" i="25"/>
  <c r="W61" i="25"/>
  <c r="W77" i="25"/>
  <c r="W85" i="25"/>
  <c r="V149" i="25"/>
  <c r="X157" i="25"/>
  <c r="W157" i="25"/>
  <c r="Y173" i="25"/>
  <c r="W69" i="25"/>
  <c r="Y77" i="25"/>
  <c r="X85" i="25"/>
  <c r="V101" i="25"/>
  <c r="V141" i="25"/>
  <c r="X149" i="25"/>
  <c r="W149" i="25"/>
  <c r="X141" i="25"/>
  <c r="W188" i="25"/>
  <c r="X188" i="25"/>
  <c r="W171" i="25"/>
  <c r="Y136" i="25"/>
  <c r="X115" i="25"/>
  <c r="Y115" i="25"/>
  <c r="W102" i="25"/>
  <c r="X102" i="25"/>
  <c r="V102" i="25"/>
  <c r="W70" i="25"/>
  <c r="V70" i="25"/>
  <c r="W50" i="25"/>
  <c r="X50" i="25"/>
  <c r="W22" i="25"/>
  <c r="V22" i="25"/>
  <c r="W14" i="25"/>
  <c r="X14" i="25"/>
  <c r="X221" i="24"/>
  <c r="Y20" i="24"/>
  <c r="W44" i="24"/>
  <c r="W45" i="24"/>
  <c r="Y52" i="24"/>
  <c r="W68" i="24"/>
  <c r="W69" i="24"/>
  <c r="Y148" i="24"/>
  <c r="V28" i="24"/>
  <c r="V29" i="24"/>
  <c r="X36" i="24"/>
  <c r="Y37" i="24"/>
  <c r="V60" i="24"/>
  <c r="V61" i="24"/>
  <c r="V76" i="24"/>
  <c r="V77" i="24"/>
  <c r="V156" i="24"/>
  <c r="X213" i="24"/>
  <c r="Y228" i="24"/>
  <c r="W28" i="24"/>
  <c r="W29" i="24"/>
  <c r="W60" i="24"/>
  <c r="W61" i="24"/>
  <c r="W76" i="24"/>
  <c r="W77" i="24"/>
  <c r="X205" i="24"/>
  <c r="Y220" i="24"/>
  <c r="V20" i="24"/>
  <c r="V21" i="24"/>
  <c r="X28" i="24"/>
  <c r="V52" i="24"/>
  <c r="V53" i="24"/>
  <c r="X60" i="24"/>
  <c r="X76" i="24"/>
  <c r="V92" i="24"/>
  <c r="V132" i="24"/>
  <c r="Y212" i="24"/>
  <c r="W20" i="24"/>
  <c r="W21" i="24"/>
  <c r="W52" i="24"/>
  <c r="W53" i="24"/>
  <c r="V85" i="24"/>
  <c r="Y92" i="24"/>
  <c r="Y204" i="24"/>
  <c r="V97" i="25"/>
  <c r="Y116" i="25"/>
  <c r="X116" i="25"/>
  <c r="W116" i="25"/>
  <c r="Y127" i="25"/>
  <c r="X127" i="25"/>
  <c r="W127" i="25"/>
  <c r="V127" i="25"/>
  <c r="V19" i="25"/>
  <c r="X21" i="25"/>
  <c r="V27" i="25"/>
  <c r="X29" i="25"/>
  <c r="V35" i="25"/>
  <c r="X37" i="25"/>
  <c r="V43" i="25"/>
  <c r="X45" i="25"/>
  <c r="V51" i="25"/>
  <c r="X53" i="25"/>
  <c r="V59" i="25"/>
  <c r="X61" i="25"/>
  <c r="V67" i="25"/>
  <c r="X69" i="25"/>
  <c r="W73" i="25"/>
  <c r="X77" i="25"/>
  <c r="W81" i="25"/>
  <c r="X86" i="25"/>
  <c r="W94" i="25"/>
  <c r="Y95" i="25"/>
  <c r="W95" i="25"/>
  <c r="V95" i="25"/>
  <c r="W96" i="25"/>
  <c r="V96" i="25"/>
  <c r="Y96" i="25"/>
  <c r="X100" i="25"/>
  <c r="W100" i="25"/>
  <c r="V100" i="25"/>
  <c r="Y103" i="25"/>
  <c r="X103" i="25"/>
  <c r="W103" i="25"/>
  <c r="V103" i="25"/>
  <c r="Y113" i="25"/>
  <c r="X113" i="25"/>
  <c r="W113" i="25"/>
  <c r="Y135" i="25"/>
  <c r="X135" i="25"/>
  <c r="W135" i="25"/>
  <c r="V135" i="25"/>
  <c r="V169" i="25"/>
  <c r="Y169" i="25"/>
  <c r="X169" i="25"/>
  <c r="W169" i="25"/>
  <c r="Y235" i="25"/>
  <c r="X235" i="25"/>
  <c r="W235" i="25"/>
  <c r="V235" i="25"/>
  <c r="W87" i="25"/>
  <c r="V87" i="25"/>
  <c r="V94" i="25"/>
  <c r="Y97" i="25"/>
  <c r="X97" i="25"/>
  <c r="V116" i="25"/>
  <c r="V14" i="25"/>
  <c r="W19" i="25"/>
  <c r="Y21" i="25"/>
  <c r="W27" i="25"/>
  <c r="Y29" i="25"/>
  <c r="W35" i="25"/>
  <c r="Y37" i="25"/>
  <c r="W43" i="25"/>
  <c r="Y45" i="25"/>
  <c r="W51" i="25"/>
  <c r="Y53" i="25"/>
  <c r="W59" i="25"/>
  <c r="Y61" i="25"/>
  <c r="W67" i="25"/>
  <c r="Y69" i="25"/>
  <c r="Y87" i="25"/>
  <c r="Y89" i="25"/>
  <c r="X89" i="25"/>
  <c r="X94" i="25"/>
  <c r="Y143" i="25"/>
  <c r="X143" i="25"/>
  <c r="W143" i="25"/>
  <c r="V143" i="25"/>
  <c r="X19" i="25"/>
  <c r="X27" i="25"/>
  <c r="X35" i="25"/>
  <c r="X43" i="25"/>
  <c r="X51" i="25"/>
  <c r="X59" i="25"/>
  <c r="X67" i="25"/>
  <c r="V75" i="25"/>
  <c r="V83" i="25"/>
  <c r="V89" i="25"/>
  <c r="Y151" i="25"/>
  <c r="X151" i="25"/>
  <c r="W151" i="25"/>
  <c r="V151" i="25"/>
  <c r="Y176" i="25"/>
  <c r="W176" i="25"/>
  <c r="X176" i="25"/>
  <c r="V176" i="25"/>
  <c r="V20" i="25"/>
  <c r="V28" i="25"/>
  <c r="V36" i="25"/>
  <c r="V44" i="25"/>
  <c r="V52" i="25"/>
  <c r="V60" i="25"/>
  <c r="Y111" i="25"/>
  <c r="X111" i="25"/>
  <c r="W111" i="25"/>
  <c r="V111" i="25"/>
  <c r="Y159" i="25"/>
  <c r="X159" i="25"/>
  <c r="W159" i="25"/>
  <c r="V159" i="25"/>
  <c r="V15" i="25"/>
  <c r="W20" i="25"/>
  <c r="V23" i="25"/>
  <c r="W28" i="25"/>
  <c r="V31" i="25"/>
  <c r="W36" i="25"/>
  <c r="V39" i="25"/>
  <c r="W44" i="25"/>
  <c r="V47" i="25"/>
  <c r="W52" i="25"/>
  <c r="V55" i="25"/>
  <c r="W60" i="25"/>
  <c r="V63" i="25"/>
  <c r="W68" i="25"/>
  <c r="X71" i="25"/>
  <c r="X79" i="25"/>
  <c r="X84" i="25"/>
  <c r="W84" i="25"/>
  <c r="Y108" i="25"/>
  <c r="X108" i="25"/>
  <c r="W108" i="25"/>
  <c r="V108" i="25"/>
  <c r="X52" i="25"/>
  <c r="X92" i="25"/>
  <c r="W92" i="25"/>
  <c r="Y105" i="25"/>
  <c r="X105" i="25"/>
  <c r="W105" i="25"/>
  <c r="V86" i="25"/>
  <c r="V92" i="25"/>
  <c r="Y119" i="25"/>
  <c r="X119" i="25"/>
  <c r="W119" i="25"/>
  <c r="V119" i="25"/>
  <c r="X121" i="25"/>
  <c r="W124" i="25"/>
  <c r="X129" i="25"/>
  <c r="W132" i="25"/>
  <c r="X137" i="25"/>
  <c r="W140" i="25"/>
  <c r="X145" i="25"/>
  <c r="W148" i="25"/>
  <c r="X153" i="25"/>
  <c r="W156" i="25"/>
  <c r="W162" i="25"/>
  <c r="X163" i="25"/>
  <c r="V163" i="25"/>
  <c r="V170" i="25"/>
  <c r="Y175" i="25"/>
  <c r="W177" i="25"/>
  <c r="V205" i="25"/>
  <c r="Y205" i="25"/>
  <c r="X205" i="25"/>
  <c r="Y121" i="25"/>
  <c r="X124" i="25"/>
  <c r="Y129" i="25"/>
  <c r="X132" i="25"/>
  <c r="Y137" i="25"/>
  <c r="X140" i="25"/>
  <c r="Y145" i="25"/>
  <c r="X148" i="25"/>
  <c r="Y153" i="25"/>
  <c r="X156" i="25"/>
  <c r="X162" i="25"/>
  <c r="X171" i="25"/>
  <c r="V171" i="25"/>
  <c r="V178" i="25"/>
  <c r="Y203" i="25"/>
  <c r="X203" i="25"/>
  <c r="W203" i="25"/>
  <c r="V203" i="25"/>
  <c r="V213" i="25"/>
  <c r="Y213" i="25"/>
  <c r="X213" i="25"/>
  <c r="V165" i="25"/>
  <c r="X179" i="25"/>
  <c r="W179" i="25"/>
  <c r="V179" i="25"/>
  <c r="Y181" i="25"/>
  <c r="X181" i="25"/>
  <c r="V181" i="25"/>
  <c r="Y211" i="25"/>
  <c r="X211" i="25"/>
  <c r="W211" i="25"/>
  <c r="V211" i="25"/>
  <c r="V221" i="25"/>
  <c r="Y221" i="25"/>
  <c r="X221" i="25"/>
  <c r="Y243" i="25"/>
  <c r="X243" i="25"/>
  <c r="W243" i="25"/>
  <c r="V243" i="25"/>
  <c r="V104" i="25"/>
  <c r="V112" i="25"/>
  <c r="V120" i="25"/>
  <c r="V128" i="25"/>
  <c r="V136" i="25"/>
  <c r="V144" i="25"/>
  <c r="V152" i="25"/>
  <c r="W165" i="25"/>
  <c r="V173" i="25"/>
  <c r="W181" i="25"/>
  <c r="W199" i="25"/>
  <c r="Y219" i="25"/>
  <c r="X219" i="25"/>
  <c r="W219" i="25"/>
  <c r="V219" i="25"/>
  <c r="V229" i="25"/>
  <c r="Y229" i="25"/>
  <c r="X229" i="25"/>
  <c r="X160" i="25"/>
  <c r="Y165" i="25"/>
  <c r="V167" i="25"/>
  <c r="W173" i="25"/>
  <c r="Y184" i="25"/>
  <c r="X184" i="25"/>
  <c r="W184" i="25"/>
  <c r="W186" i="25"/>
  <c r="X187" i="25"/>
  <c r="W187" i="25"/>
  <c r="V187" i="25"/>
  <c r="Y189" i="25"/>
  <c r="X189" i="25"/>
  <c r="V189" i="25"/>
  <c r="V191" i="25"/>
  <c r="X195" i="25"/>
  <c r="W195" i="25"/>
  <c r="V195" i="25"/>
  <c r="V197" i="25"/>
  <c r="Y197" i="25"/>
  <c r="X197" i="25"/>
  <c r="W197" i="25"/>
  <c r="Y227" i="25"/>
  <c r="X227" i="25"/>
  <c r="W227" i="25"/>
  <c r="V227" i="25"/>
  <c r="W167" i="25"/>
  <c r="W194" i="25"/>
  <c r="Y194" i="25"/>
  <c r="X194" i="25"/>
  <c r="X199" i="25"/>
  <c r="V199" i="25"/>
  <c r="Y168" i="25"/>
  <c r="W168" i="25"/>
  <c r="Y191" i="25"/>
  <c r="V237" i="25"/>
  <c r="Y237" i="25"/>
  <c r="X237" i="25"/>
  <c r="W192" i="25"/>
  <c r="W200" i="25"/>
  <c r="Y202" i="25"/>
  <c r="W208" i="25"/>
  <c r="Y210" i="25"/>
  <c r="W216" i="25"/>
  <c r="Y218" i="25"/>
  <c r="W224" i="25"/>
  <c r="Y226" i="25"/>
  <c r="W232" i="25"/>
  <c r="Y234" i="25"/>
  <c r="W240" i="25"/>
  <c r="Y242" i="25"/>
  <c r="X192" i="25"/>
  <c r="X200" i="25"/>
  <c r="X208" i="25"/>
  <c r="X216" i="25"/>
  <c r="X224" i="25"/>
  <c r="X232" i="25"/>
  <c r="X240" i="25"/>
  <c r="V244" i="25"/>
  <c r="V207" i="25"/>
  <c r="V215" i="25"/>
  <c r="V223" i="25"/>
  <c r="W244" i="25"/>
  <c r="X244" i="25"/>
  <c r="Y100" i="24"/>
  <c r="W100" i="24"/>
  <c r="X100" i="24"/>
  <c r="V110" i="24"/>
  <c r="Y110" i="24"/>
  <c r="X110" i="24"/>
  <c r="Y119" i="24"/>
  <c r="X119" i="24"/>
  <c r="V119" i="24"/>
  <c r="W119" i="24"/>
  <c r="Y135" i="24"/>
  <c r="X135" i="24"/>
  <c r="W135" i="24"/>
  <c r="V135" i="24"/>
  <c r="V165" i="24"/>
  <c r="Y165" i="24"/>
  <c r="X165" i="24"/>
  <c r="V173" i="24"/>
  <c r="Y173" i="24"/>
  <c r="X173" i="24"/>
  <c r="V16" i="24"/>
  <c r="V24" i="24"/>
  <c r="V32" i="24"/>
  <c r="V40" i="24"/>
  <c r="V48" i="24"/>
  <c r="V56" i="24"/>
  <c r="V64" i="24"/>
  <c r="V72" i="24"/>
  <c r="V80" i="24"/>
  <c r="Y108" i="24"/>
  <c r="W108" i="24"/>
  <c r="X108" i="24"/>
  <c r="W16" i="24"/>
  <c r="V19" i="24"/>
  <c r="X21" i="24"/>
  <c r="W24" i="24"/>
  <c r="V27" i="24"/>
  <c r="X29" i="24"/>
  <c r="W32" i="24"/>
  <c r="V35" i="24"/>
  <c r="X37" i="24"/>
  <c r="W40" i="24"/>
  <c r="V43" i="24"/>
  <c r="X45" i="24"/>
  <c r="W48" i="24"/>
  <c r="V51" i="24"/>
  <c r="X53" i="24"/>
  <c r="W56" i="24"/>
  <c r="V59" i="24"/>
  <c r="X61" i="24"/>
  <c r="W64" i="24"/>
  <c r="V67" i="24"/>
  <c r="X69" i="24"/>
  <c r="W72" i="24"/>
  <c r="V75" i="24"/>
  <c r="X77" i="24"/>
  <c r="W80" i="24"/>
  <c r="V83" i="24"/>
  <c r="Y117" i="24"/>
  <c r="X117" i="24"/>
  <c r="W117" i="24"/>
  <c r="V117" i="24"/>
  <c r="V14" i="24"/>
  <c r="X16" i="24"/>
  <c r="W19" i="24"/>
  <c r="V22" i="24"/>
  <c r="X24" i="24"/>
  <c r="W27" i="24"/>
  <c r="V30" i="24"/>
  <c r="X32" i="24"/>
  <c r="W35" i="24"/>
  <c r="V38" i="24"/>
  <c r="X40" i="24"/>
  <c r="W43" i="24"/>
  <c r="V46" i="24"/>
  <c r="X48" i="24"/>
  <c r="W51" i="24"/>
  <c r="V54" i="24"/>
  <c r="X56" i="24"/>
  <c r="W59" i="24"/>
  <c r="V62" i="24"/>
  <c r="X64" i="24"/>
  <c r="W67" i="24"/>
  <c r="V70" i="24"/>
  <c r="X72" i="24"/>
  <c r="W75" i="24"/>
  <c r="V78" i="24"/>
  <c r="X80" i="24"/>
  <c r="X83" i="24"/>
  <c r="W84" i="24"/>
  <c r="Y116" i="24"/>
  <c r="W116" i="24"/>
  <c r="X116" i="24"/>
  <c r="Y125" i="24"/>
  <c r="X125" i="24"/>
  <c r="W125" i="24"/>
  <c r="V125" i="24"/>
  <c r="Y159" i="24"/>
  <c r="X159" i="24"/>
  <c r="W159" i="24"/>
  <c r="V159" i="24"/>
  <c r="Y127" i="24"/>
  <c r="X127" i="24"/>
  <c r="W127" i="24"/>
  <c r="V127" i="24"/>
  <c r="W14" i="24"/>
  <c r="X19" i="24"/>
  <c r="W22" i="24"/>
  <c r="X27" i="24"/>
  <c r="W30" i="24"/>
  <c r="X35" i="24"/>
  <c r="W38" i="24"/>
  <c r="X43" i="24"/>
  <c r="W46" i="24"/>
  <c r="X51" i="24"/>
  <c r="W54" i="24"/>
  <c r="X59" i="24"/>
  <c r="W62" i="24"/>
  <c r="V65" i="24"/>
  <c r="X67" i="24"/>
  <c r="W70" i="24"/>
  <c r="V73" i="24"/>
  <c r="X75" i="24"/>
  <c r="W78" i="24"/>
  <c r="V81" i="24"/>
  <c r="Y83" i="24"/>
  <c r="X84" i="24"/>
  <c r="Y85" i="24"/>
  <c r="W85" i="24"/>
  <c r="Y103" i="24"/>
  <c r="X103" i="24"/>
  <c r="V103" i="24"/>
  <c r="W103" i="24"/>
  <c r="Y124" i="24"/>
  <c r="W124" i="24"/>
  <c r="X124" i="24"/>
  <c r="V189" i="24"/>
  <c r="Y189" i="24"/>
  <c r="W189" i="24"/>
  <c r="Y109" i="24"/>
  <c r="W109" i="24"/>
  <c r="V109" i="24"/>
  <c r="Y198" i="24"/>
  <c r="X198" i="24"/>
  <c r="W198" i="24"/>
  <c r="V198" i="24"/>
  <c r="X14" i="24"/>
  <c r="X22" i="24"/>
  <c r="X30" i="24"/>
  <c r="X38" i="24"/>
  <c r="X46" i="24"/>
  <c r="X54" i="24"/>
  <c r="X62" i="24"/>
  <c r="W65" i="24"/>
  <c r="X70" i="24"/>
  <c r="W73" i="24"/>
  <c r="X78" i="24"/>
  <c r="W81" i="24"/>
  <c r="V86" i="24"/>
  <c r="Y86" i="24"/>
  <c r="W86" i="24"/>
  <c r="Y87" i="24"/>
  <c r="V87" i="24"/>
  <c r="W87" i="24"/>
  <c r="X88" i="24"/>
  <c r="V88" i="24"/>
  <c r="W88" i="24"/>
  <c r="V102" i="24"/>
  <c r="Y102" i="24"/>
  <c r="X102" i="24"/>
  <c r="Y151" i="24"/>
  <c r="X151" i="24"/>
  <c r="W151" i="24"/>
  <c r="V151" i="24"/>
  <c r="X86" i="24"/>
  <c r="X87" i="24"/>
  <c r="Y88" i="24"/>
  <c r="X92" i="24"/>
  <c r="Y93" i="24"/>
  <c r="W93" i="24"/>
  <c r="V93" i="24"/>
  <c r="V94" i="24"/>
  <c r="Y94" i="24"/>
  <c r="W94" i="24"/>
  <c r="Y95" i="24"/>
  <c r="V95" i="24"/>
  <c r="W95" i="24"/>
  <c r="X96" i="24"/>
  <c r="V96" i="24"/>
  <c r="W96" i="24"/>
  <c r="V100" i="24"/>
  <c r="Y101" i="24"/>
  <c r="W101" i="24"/>
  <c r="V101" i="24"/>
  <c r="X101" i="24"/>
  <c r="W110" i="24"/>
  <c r="Y111" i="24"/>
  <c r="X111" i="24"/>
  <c r="V111" i="24"/>
  <c r="W111" i="24"/>
  <c r="Y143" i="24"/>
  <c r="X143" i="24"/>
  <c r="W143" i="24"/>
  <c r="V143" i="24"/>
  <c r="W165" i="24"/>
  <c r="Y164" i="24"/>
  <c r="V164" i="24"/>
  <c r="Y172" i="24"/>
  <c r="V172" i="24"/>
  <c r="Y180" i="24"/>
  <c r="W180" i="24"/>
  <c r="V180" i="24"/>
  <c r="X180" i="24"/>
  <c r="Y190" i="24"/>
  <c r="X190" i="24"/>
  <c r="V190" i="24"/>
  <c r="W190" i="24"/>
  <c r="Y118" i="24"/>
  <c r="Y126" i="24"/>
  <c r="W132" i="24"/>
  <c r="Y134" i="24"/>
  <c r="W140" i="24"/>
  <c r="Y142" i="24"/>
  <c r="W148" i="24"/>
  <c r="Y150" i="24"/>
  <c r="W156" i="24"/>
  <c r="Y158" i="24"/>
  <c r="X164" i="24"/>
  <c r="V166" i="24"/>
  <c r="X172" i="24"/>
  <c r="V174" i="24"/>
  <c r="Y188" i="24"/>
  <c r="W188" i="24"/>
  <c r="V188" i="24"/>
  <c r="X188" i="24"/>
  <c r="Y206" i="24"/>
  <c r="X206" i="24"/>
  <c r="W206" i="24"/>
  <c r="V206" i="24"/>
  <c r="X132" i="24"/>
  <c r="X140" i="24"/>
  <c r="X148" i="24"/>
  <c r="X156" i="24"/>
  <c r="Y187" i="24"/>
  <c r="W187" i="24"/>
  <c r="X187" i="24"/>
  <c r="V197" i="24"/>
  <c r="Y197" i="24"/>
  <c r="W197" i="24"/>
  <c r="Y214" i="24"/>
  <c r="X214" i="24"/>
  <c r="W214" i="24"/>
  <c r="V214" i="24"/>
  <c r="V133" i="24"/>
  <c r="V141" i="24"/>
  <c r="V149" i="24"/>
  <c r="V157" i="24"/>
  <c r="W160" i="24"/>
  <c r="Y196" i="24"/>
  <c r="W196" i="24"/>
  <c r="V196" i="24"/>
  <c r="X196" i="24"/>
  <c r="Y222" i="24"/>
  <c r="X222" i="24"/>
  <c r="W222" i="24"/>
  <c r="V222" i="24"/>
  <c r="V104" i="24"/>
  <c r="V112" i="24"/>
  <c r="V120" i="24"/>
  <c r="V128" i="24"/>
  <c r="W133" i="24"/>
  <c r="V136" i="24"/>
  <c r="W141" i="24"/>
  <c r="V144" i="24"/>
  <c r="W149" i="24"/>
  <c r="V152" i="24"/>
  <c r="W157" i="24"/>
  <c r="X160" i="24"/>
  <c r="V161" i="24"/>
  <c r="V169" i="24"/>
  <c r="V177" i="24"/>
  <c r="Y230" i="24"/>
  <c r="X230" i="24"/>
  <c r="W230" i="24"/>
  <c r="V230" i="24"/>
  <c r="X133" i="24"/>
  <c r="X141" i="24"/>
  <c r="X149" i="24"/>
  <c r="W152" i="24"/>
  <c r="X157" i="24"/>
  <c r="V162" i="24"/>
  <c r="V170" i="24"/>
  <c r="V178" i="24"/>
  <c r="Y182" i="24"/>
  <c r="X182" i="24"/>
  <c r="V182" i="24"/>
  <c r="W182" i="24"/>
  <c r="Y238" i="24"/>
  <c r="X238" i="24"/>
  <c r="W238" i="24"/>
  <c r="V238" i="24"/>
  <c r="Y161" i="24"/>
  <c r="X162" i="24"/>
  <c r="V163" i="24"/>
  <c r="V171" i="24"/>
  <c r="V179" i="24"/>
  <c r="V181" i="24"/>
  <c r="Y181" i="24"/>
  <c r="X181" i="24"/>
  <c r="W205" i="24"/>
  <c r="W213" i="24"/>
  <c r="W221" i="24"/>
  <c r="W229" i="24"/>
  <c r="W237" i="24"/>
  <c r="Y239" i="24"/>
  <c r="V240" i="24"/>
  <c r="X242" i="24"/>
  <c r="W195" i="24"/>
  <c r="W203" i="24"/>
  <c r="Y205" i="24"/>
  <c r="W211" i="24"/>
  <c r="Y213" i="24"/>
  <c r="W219" i="24"/>
  <c r="Y221" i="24"/>
  <c r="W227" i="24"/>
  <c r="Y229" i="24"/>
  <c r="W235" i="24"/>
  <c r="Y237" i="24"/>
  <c r="W243" i="24"/>
  <c r="X243" i="24"/>
  <c r="W185" i="24"/>
  <c r="W193" i="24"/>
  <c r="V204" i="24"/>
  <c r="V212" i="24"/>
  <c r="V220" i="24"/>
  <c r="V228" i="24"/>
  <c r="V236" i="24"/>
  <c r="W241" i="24"/>
  <c r="V244" i="24"/>
  <c r="W204" i="24"/>
  <c r="W212" i="24"/>
  <c r="W220" i="24"/>
  <c r="W228" i="24"/>
  <c r="W236" i="24"/>
  <c r="W244" i="24"/>
  <c r="X244" i="24"/>
  <c r="I97" i="12" l="1"/>
  <c r="H97" i="12"/>
  <c r="H98" i="12"/>
  <c r="I98" i="12"/>
  <c r="H105" i="12"/>
  <c r="I105" i="12"/>
  <c r="H106" i="12"/>
  <c r="I106" i="12"/>
  <c r="H108" i="12"/>
  <c r="I108" i="12"/>
  <c r="H109" i="12"/>
  <c r="I109" i="12"/>
  <c r="H110" i="12"/>
  <c r="I110" i="12"/>
  <c r="H246" i="12"/>
  <c r="I246" i="12"/>
  <c r="H247" i="12"/>
  <c r="I247" i="12"/>
  <c r="H248" i="12"/>
  <c r="I248" i="12"/>
  <c r="H249" i="12"/>
  <c r="I249" i="12"/>
  <c r="H21" i="12"/>
  <c r="I21" i="12"/>
  <c r="H22" i="12"/>
  <c r="I22" i="12"/>
  <c r="H23" i="12"/>
  <c r="I23" i="12"/>
  <c r="H99" i="12"/>
  <c r="I99" i="12"/>
  <c r="H100" i="12"/>
  <c r="I100" i="12"/>
  <c r="H101" i="12"/>
  <c r="I101" i="12"/>
  <c r="H102" i="12"/>
  <c r="I102" i="12"/>
  <c r="H103" i="12"/>
  <c r="I103" i="12"/>
  <c r="H104" i="12"/>
  <c r="I104" i="12"/>
  <c r="I107" i="12"/>
  <c r="H111" i="12"/>
  <c r="I111" i="12"/>
  <c r="H112" i="12"/>
  <c r="I112" i="12"/>
  <c r="H113" i="12"/>
  <c r="I113" i="12"/>
  <c r="H114" i="12"/>
  <c r="I114" i="12"/>
  <c r="H115" i="12"/>
  <c r="I115" i="12"/>
  <c r="H116" i="12"/>
  <c r="I116" i="12"/>
  <c r="H117" i="12"/>
  <c r="I117" i="12"/>
  <c r="H243" i="12"/>
  <c r="I243" i="12"/>
  <c r="H244" i="12"/>
  <c r="I244" i="12"/>
  <c r="H245" i="12"/>
  <c r="I245" i="12"/>
  <c r="H250" i="12"/>
  <c r="I250" i="12"/>
</calcChain>
</file>

<file path=xl/sharedStrings.xml><?xml version="1.0" encoding="utf-8"?>
<sst xmlns="http://schemas.openxmlformats.org/spreadsheetml/2006/main" count="2968" uniqueCount="1712">
  <si>
    <t>Resumen narrativo u objetivos.</t>
  </si>
  <si>
    <t>INDICADOR</t>
  </si>
  <si>
    <t>Nombre del Indicador.</t>
  </si>
  <si>
    <t>Fin</t>
  </si>
  <si>
    <t>Propósito</t>
  </si>
  <si>
    <t>Componente</t>
  </si>
  <si>
    <t>Actividad</t>
  </si>
  <si>
    <t>PROGRAMA PRESUPUESTARIO</t>
  </si>
  <si>
    <t>CLAVE Y NOMBRE DEL PROGRAMA PRESUPUESTARIO</t>
  </si>
  <si>
    <t>EJE</t>
  </si>
  <si>
    <t>OBJETIVO ESTRATÉGICO</t>
  </si>
  <si>
    <t>CLASIFICACIÓN FUNCIONAL DEL GASTO</t>
  </si>
  <si>
    <t>FINALIDAD</t>
  </si>
  <si>
    <t>FUNCIÓN</t>
  </si>
  <si>
    <t>SUBFUNCIÓN</t>
  </si>
  <si>
    <t>CLASIFICACIÓN PROGRAMÁTICA</t>
  </si>
  <si>
    <t>ESTRUCTURA ADMINISTRATIVA</t>
  </si>
  <si>
    <t>RAMO</t>
  </si>
  <si>
    <t>UNIDAD RESPONSABLE</t>
  </si>
  <si>
    <t>UNIDAD ADMINISTRATIVA</t>
  </si>
  <si>
    <t>ACTIVIDAD INSTITUCIONAL</t>
  </si>
  <si>
    <t>UNIDADES ADMINISTRATIVAS QUE CONTRIBUYEN AL PROGRAMA PRESUPUESTARIO</t>
  </si>
  <si>
    <t>Unidad Administrativa Responsable</t>
  </si>
  <si>
    <t>VINCULACIÓN PLAN MUNICIPAL DE DESARROLLO
 2024-2027</t>
  </si>
  <si>
    <t>Nivel</t>
  </si>
  <si>
    <t>Gobierno</t>
  </si>
  <si>
    <t xml:space="preserve">1.1.1 </t>
  </si>
  <si>
    <t>1.1.1.1</t>
  </si>
  <si>
    <t>1.1.1.1.1</t>
  </si>
  <si>
    <t>PROGRAMA PRESUPUESTARIO
2024 - 2027
CONTRALORÍA MUNICIPAL</t>
  </si>
  <si>
    <t>Contribuir + estrategia o línea de acción del Programa Derivado del PMD</t>
  </si>
  <si>
    <t>Población objetivo o área de efoque + verbo en presente + resultado logrado</t>
  </si>
  <si>
    <t>Sustantivo derivado de un verbo + complemento 
Se forma con los sufijos: -ción, -cción, -sió, -ado, -ada, - ida, -miento, -aje.</t>
  </si>
  <si>
    <t>Contribuir a la mejora de la calidad de vida de la población mediante la baja concentración de contaminantes en el aire de la CDMX</t>
  </si>
  <si>
    <t>Baja concentración de contaminantes en el aire de la CDMX</t>
  </si>
  <si>
    <t>Financiamientos para proyectos de energía renovables entregados</t>
  </si>
  <si>
    <t>Elaboración de proyectos sustentables en materia de energía renovable</t>
  </si>
  <si>
    <t>Contribuir a la mejora en la calidad de vida de las personas con discapacidad</t>
  </si>
  <si>
    <t>Las personas en situación de vulnerabilidad por discapacidad son incluidas socialmente</t>
  </si>
  <si>
    <t>Terapias físicas y psicológicas con altos estándares de calidad provistas</t>
  </si>
  <si>
    <t>Producto terminado/entregado o servicio proporcionado + verbo en pasado participio</t>
  </si>
  <si>
    <t>Las niñas y los niños menores de 5 años, integrantes de las familias en pobreza extrema, disminuyen sus niveles de desnutrición</t>
  </si>
  <si>
    <t>Contribuir a mejorar el estado de salud de las y los niños menores de 5 años en situación de pobreza extrema</t>
  </si>
  <si>
    <t>Paquete básico de servicios de salud entregados
Complemento alimenticio entregado</t>
  </si>
  <si>
    <t>Desarrollo de protocolos de atención
Implementación de planes de tratamiento personalizados</t>
  </si>
  <si>
    <t>Elaboración del padrón de las y los niños beneficiarios
Definición del grupo de complementos alimenticios</t>
  </si>
  <si>
    <t>No debe repetir el objetivo
Claro y entendible
No debe ser una descripción del método de cálculo
No reflejar una acción
Incluir unidad de medida</t>
  </si>
  <si>
    <t>Reglas de sintaxis en resumen narrativo
+
ejemplos</t>
  </si>
  <si>
    <t>Eficacia</t>
  </si>
  <si>
    <t>Eficacia/Eficiencia</t>
  </si>
  <si>
    <t>Eficacia/eficiencia/calidad</t>
  </si>
  <si>
    <t>Eficacia/eficiencia/calidad/economía</t>
  </si>
  <si>
    <t>Anual o superior</t>
  </si>
  <si>
    <t>Anual</t>
  </si>
  <si>
    <t>Semestral o inferior</t>
  </si>
  <si>
    <t>Trimestral o inferior</t>
  </si>
  <si>
    <t>La unidad de medida y el método de cálculo forzosamente deberás estar expresados en los mismos términos</t>
  </si>
  <si>
    <t>Estratégico
Tasa de eficiencia terminal de estudiantes becados</t>
  </si>
  <si>
    <t>Estratégico
Tasa de variación real del cremiento de la recaudación local como procentaje del PIB</t>
  </si>
  <si>
    <t>Gestión/Estratégico
Porcentaje de becarios que reciben apoyos en alimentación</t>
  </si>
  <si>
    <t>Gestión
Porcentaje de avance en el diseño de la campaña de comunicación</t>
  </si>
  <si>
    <t>Para la construcción de los nombres de los Indicadores:</t>
  </si>
  <si>
    <t>PROGRAMA PRESUPUESTARIO 2026</t>
  </si>
  <si>
    <t xml:space="preserve">PROGRAMACIÓN DE METAS </t>
  </si>
  <si>
    <t>PROGRAMACIÓN ANUAL</t>
  </si>
  <si>
    <t>PROGRAMACIÓN TRIMESTRAL</t>
  </si>
  <si>
    <t>LÍNEA BASE</t>
  </si>
  <si>
    <t>META TRIANUAL</t>
  </si>
  <si>
    <t>META ABSOLUTA</t>
  </si>
  <si>
    <t>META RELATIVA</t>
  </si>
  <si>
    <t>1 DE ENERO A 31  DE DICIEMBRE 2025</t>
  </si>
  <si>
    <t>1 DE ENERO A 31  DE DICIEMBRE 2026</t>
  </si>
  <si>
    <t>1 DE ENERO A 31  DE DICIEMBRE 2027</t>
  </si>
  <si>
    <t>T1</t>
  </si>
  <si>
    <t>T2</t>
  </si>
  <si>
    <t>T3</t>
  </si>
  <si>
    <t>T4</t>
  </si>
  <si>
    <t>NIVEL</t>
  </si>
  <si>
    <t>OBJETIVOS</t>
  </si>
  <si>
    <t>Nombre del Indicador</t>
  </si>
  <si>
    <t>Resumen narrativo u objetivos</t>
  </si>
  <si>
    <r>
      <rPr>
        <b/>
        <sz val="15"/>
        <color theme="0"/>
        <rFont val="Calibri"/>
        <family val="2"/>
      </rPr>
      <t>Definición</t>
    </r>
    <r>
      <rPr>
        <sz val="15"/>
        <color theme="0"/>
        <rFont val="Calibri"/>
        <family val="2"/>
      </rPr>
      <t xml:space="preserve">
</t>
    </r>
    <r>
      <rPr>
        <sz val="12"/>
        <color theme="0"/>
        <rFont val="Calibri"/>
        <family val="2"/>
      </rPr>
      <t>(Precisar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</si>
  <si>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t>
    </r>
    <r>
      <rPr>
        <sz val="12"/>
        <color theme="0"/>
        <rFont val="Calibri"/>
        <family val="2"/>
      </rPr>
      <t>(Eficiencia, Eficacia, Economía, Calidad)</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</si>
  <si>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</si>
  <si>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r>
      <t xml:space="preserve">Método de cálculo del Indicador
</t>
    </r>
    <r>
      <rPr>
        <sz val="12"/>
        <color theme="0"/>
        <rFont val="Calibri"/>
        <family val="2"/>
      </rPr>
      <t>Descripción de las variables.</t>
    </r>
  </si>
  <si>
    <r>
      <rPr>
        <b/>
        <sz val="15"/>
        <color theme="0"/>
        <rFont val="Calibri"/>
        <family val="2"/>
      </rPr>
      <t>Unidad de medida</t>
    </r>
    <r>
      <rPr>
        <sz val="15"/>
        <color theme="0"/>
        <rFont val="Calibri"/>
        <family val="2"/>
      </rPr>
      <t xml:space="preserve"> </t>
    </r>
    <r>
      <rPr>
        <sz val="12"/>
        <color theme="0"/>
        <rFont val="Calibri"/>
        <family val="2"/>
      </rPr>
      <t>del Indicador y unidad de medida de sus variables.</t>
    </r>
  </si>
  <si>
    <r>
      <rPr>
        <b/>
        <sz val="15"/>
        <color theme="0"/>
        <rFont val="Calibri"/>
        <family val="2"/>
      </rPr>
      <t>Supuestos.</t>
    </r>
    <r>
      <rPr>
        <sz val="15"/>
        <color theme="0"/>
        <rFont val="Calibri"/>
        <family val="2"/>
      </rPr>
      <t xml:space="preserve">
</t>
    </r>
    <r>
      <rPr>
        <sz val="12"/>
        <color theme="0"/>
        <rFont val="Calibri"/>
        <family val="2"/>
      </rPr>
      <t>(situaciones que necesariamente tienen que suceder, en positivo, para que el objetivo por nivel se cumpla pero que están fuera de las manos de la Unidad Responsable)</t>
    </r>
  </si>
  <si>
    <r>
      <rPr>
        <b/>
        <sz val="15"/>
        <color theme="0"/>
        <rFont val="Calibri"/>
        <family val="2"/>
      </rPr>
      <t>Línea base del Indicador.</t>
    </r>
    <r>
      <rPr>
        <sz val="15"/>
        <color theme="0"/>
        <rFont val="Calibri"/>
        <family val="2"/>
      </rPr>
      <t xml:space="preserve">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</si>
  <si>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</si>
  <si>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Medios de verificación.</t>
    </r>
    <r>
      <rPr>
        <sz val="15"/>
        <color theme="0"/>
        <rFont val="Calibri"/>
        <family val="2"/>
      </rPr>
      <t xml:space="preserve">
</t>
    </r>
    <r>
      <rPr>
        <sz val="12"/>
        <color theme="0"/>
        <rFont val="Calibri"/>
        <family val="2"/>
      </rPr>
      <t xml:space="preserve">
(fuentes de información de donde se obtendrán los datos del indicador)</t>
    </r>
  </si>
  <si>
    <r>
      <t xml:space="preserve">Vinculación Objetivos de Desarrollo Sostenible 
(Agenda 2030) 
</t>
    </r>
    <r>
      <rPr>
        <sz val="12"/>
        <color theme="0"/>
        <rFont val="Calibri"/>
        <family val="2"/>
      </rPr>
      <t>(solo donde aplique)</t>
    </r>
  </si>
  <si>
    <t>EJE 4. PROSPERIDAD COMPARTIDA Y JUSTICIA SOCIAL</t>
  </si>
  <si>
    <t>NOMBRE DEL PROGRAMA: E-PP 4.1 IMPULSO AL BIENESTAR SOCIAL</t>
  </si>
  <si>
    <t>E-PP 4.1 IMPULSO AL BIENESTAR SOCIAL</t>
  </si>
  <si>
    <t>SECRETARÍA MUNICIPAL DE BIENESTAR</t>
  </si>
  <si>
    <t>Dirección de Planeación Municipal</t>
  </si>
  <si>
    <t>Secretaría Municipal del Bienestar</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</si>
  <si>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</si>
  <si>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t xml:space="preserve">Componente  </t>
  </si>
  <si>
    <t>PROGRAMA PRESUPUESTARIO 2025 - 2027</t>
  </si>
  <si>
    <t>PROGRAMA PRESUPUESTARIO 2027</t>
  </si>
  <si>
    <t>UNIDAD ADMINISTRATIVA RESPONSABLE</t>
  </si>
  <si>
    <t>UNIDAD DE MEDIDA DEL INDICADOR Y UNIDAD DE MEDIDA DE SUS VARIABLES.</t>
  </si>
  <si>
    <r>
      <t xml:space="preserve">FRECUENCIA DE MEDICIÓN DEL INDICADOR.
</t>
    </r>
    <r>
      <rPr>
        <b/>
        <sz val="10"/>
        <color theme="0"/>
        <rFont val="Calibri"/>
        <family val="2"/>
      </rPr>
      <t>CON BASE A LAS RECOMENDACIONES DEL NIVEL DE OBJETIVOS.</t>
    </r>
  </si>
  <si>
    <t>ANUAL</t>
  </si>
  <si>
    <t>TRIMESTRE 1</t>
  </si>
  <si>
    <t>TRIMESTRE 2</t>
  </si>
  <si>
    <t>TRIMESTRE 3</t>
  </si>
  <si>
    <t>TRIMESTRE 4</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</si>
  <si>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</si>
  <si>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</si>
  <si>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</si>
  <si>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</si>
  <si>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</si>
  <si>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</si>
  <si>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JUSTIFICACION PRIMER TRIMESTRE DE AVANCE DE RESULTADOS 2026</t>
  </si>
  <si>
    <t>JUSTIFICACION SEGUNDO TRIMESTRE DE AVANCE DE RESULTADOS 2026</t>
  </si>
  <si>
    <t>JUSTIFICACION TERCER TRIMESTRE DE AVANCE DE RESULTADOS 2026</t>
  </si>
  <si>
    <t>JUSTIFICACION CUARTO TRIMESTRE DE AVANCE DE RESULTADOS 2026</t>
  </si>
  <si>
    <t>FORMATO PARA LA PROGRAMACIÓN, SEGUIMIENTO Y EVALUACIÓN DEL AVANCE EN CUMPLIMIENTO DE METAS Y OBJETIVOS DEL PROGRAMA PRESUPUESTARIO ANUAL 2027</t>
  </si>
  <si>
    <t>AVANCE EN CUMPLIMIENTO DE METAS TRIMESTRAL Y ANUAL ACUMULADO 2027</t>
  </si>
  <si>
    <t>META PROGRAMADA 2027</t>
  </si>
  <si>
    <t>META ALCANZADA 2027</t>
  </si>
  <si>
    <t>PORCENTAJE DE AVANCE TRIMESTRAL 2027</t>
  </si>
  <si>
    <t>PORCENTAJE DE AVANCE TRIMESTRAL ACUMULADO 2027</t>
  </si>
  <si>
    <t>JUSTIFICACION PRIMER TRIMESTRE DE AVANCE DE RESULTADOS 2027</t>
  </si>
  <si>
    <t>JUSTIFICACION SEGUNDO TRIMESTRE DE AVANCE DE RESULTADOS 2027</t>
  </si>
  <si>
    <t>JUSTIFICACION TERCER TRIMESTRE DE AVANCE DE RESULTADOS 2027</t>
  </si>
  <si>
    <t>JUSTIFICACION CUARTO TRIMESTRE DE AVANCE DE RESULTADOS 2027</t>
  </si>
  <si>
    <t>CÉDULA DE AVANCE DE CUMPLIMIENTO DE LOS OBJETIVOS Y METAS</t>
  </si>
  <si>
    <t>MUNICIPIO DE BENITO JUÁREZ QUINTANA ROO</t>
  </si>
  <si>
    <t>RESUMEN NARRATIVO</t>
  </si>
  <si>
    <t>NOMBRE DEL INDICADOR</t>
  </si>
  <si>
    <t>SENTIDO DEL INDICADOR
(ascendente, descendente o constante)</t>
  </si>
  <si>
    <t>FRECUENCIA DE MEDICIÓN DEL INDICADOR</t>
  </si>
  <si>
    <t>META ANUAL PROGRAMADA</t>
  </si>
  <si>
    <t>ACUMULABLE
 SI/NO</t>
  </si>
  <si>
    <t>2do TRIMESTRE</t>
  </si>
  <si>
    <t>3er TRIMESTRE</t>
  </si>
  <si>
    <t>4to TRIMESTRE</t>
  </si>
  <si>
    <t>1er TRIMESTRE</t>
  </si>
  <si>
    <t>AVANCE DE LA META PROGRAMDA</t>
  </si>
  <si>
    <t>METAS - AVANCE</t>
  </si>
  <si>
    <t>TRIM</t>
  </si>
  <si>
    <t>REALIZADO Y
  PROGRAMADO  EN EL PERIODO</t>
  </si>
  <si>
    <t xml:space="preserve">PROGRAMA PRESUPUESTARIO ANUAL: </t>
  </si>
  <si>
    <t>PERÍODO QUE SE INFORMA: DEL 1 DE ENERO AL 31 DE MARZO 2026</t>
  </si>
  <si>
    <t>NO</t>
  </si>
  <si>
    <t>PERÍODO QUE SE INFORMA: DEL 1 DE ABRIL AL 30 DE JUNIO 2026</t>
  </si>
  <si>
    <t>PERÍODO QUE SE INFORMA: DEL 1 DE JULIO AL 30 DE SEPTIEMBRE 2026</t>
  </si>
  <si>
    <t>PERÍODO QUE SE INFORMA: DEL 1 DE OCTUBRE AL 31 DE DICIEMBRE 2026</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</si>
  <si>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</si>
  <si>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</si>
  <si>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</si>
  <si>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</si>
  <si>
    <t xml:space="preserve"> Árbol del Problema</t>
  </si>
  <si>
    <r>
      <t xml:space="preserve">La razón de ser de un programa de gobierno es atender:
• Una necesidad o problema de una población o área de enfoque específica o
• Aprovechar un potencial o una oportunidad estratégica de desarrollo.
El problema es la respuesta a una pregunta analítica. La respuesta (o definición del problema) resume la situación problemática de forma clara y breve.
</t>
    </r>
    <r>
      <rPr>
        <b/>
        <sz val="12"/>
        <color theme="1"/>
        <rFont val="Aptos Display"/>
        <family val="2"/>
        <scheme val="major"/>
      </rPr>
      <t>ÁRBOL DEL PROBLEMA</t>
    </r>
    <r>
      <rPr>
        <sz val="12"/>
        <color theme="1"/>
        <rFont val="Aptos Display"/>
        <family val="2"/>
        <scheme val="major"/>
      </rPr>
      <t xml:space="preserve">
Se presenta un esquema que organice las causas y efectos del problema central a resolver, distinguiendo las de origen estructural y las de carácter intermedio. Esto permitirá visualizar de manera esquemática la problemática y entender con mayor claridad la necesidad que atiende el programa.</t>
    </r>
  </si>
  <si>
    <r>
      <rPr>
        <b/>
        <sz val="12"/>
        <color theme="1"/>
        <rFont val="Aptos Display"/>
        <family val="2"/>
        <scheme val="major"/>
      </rPr>
      <t xml:space="preserve">Efectos
</t>
    </r>
    <r>
      <rPr>
        <sz val="12"/>
        <color theme="1"/>
        <rFont val="Aptos Display"/>
        <family val="2"/>
        <scheme val="major"/>
      </rPr>
      <t xml:space="preserve">Para la identificación de los efectos, se debe responder a la pregunta ¿cuáles son las consecuencias de que exista dicho problema? Los efectos más directos se escriben en la parte inmediata superior al problema.
En seguida, se examina cada uno de los efectos anotados y de nuevo, a partir de la pregunta ¿qué consecuencia tuvo la existencia de este efecto?, se identifican los efectos de los efectos. Se continúa así hasta alcanzar un nivel razonable de desglose. Es posible que de un efecto se desprendan dos o más.
De dos a cuatro niveles de efectos suelen ser suficientes para una adecuada descripción del problema. 
Consideraciones
-Siempre en afirmativo y en tiempo presente.
-No usar frases como “no hay desarrollo” o “falta de seguridad”.
-Describen consecuencias negativas derivadas del problema central.
-Son lo que padece la población o lo que se deteriora en la sociedad/territorio.
-Redacción como situación observable.
-Escalables.
Pueden tener efectos inmediatos (cercanos al problema central) </t>
    </r>
    <r>
      <rPr>
        <b/>
        <sz val="12"/>
        <color theme="1"/>
        <rFont val="Aptos Display"/>
        <family val="2"/>
        <scheme val="major"/>
      </rPr>
      <t>y efectos finales o de mayor alcance.</t>
    </r>
  </si>
  <si>
    <t>EFECTOS</t>
  </si>
  <si>
    <r>
      <rPr>
        <b/>
        <sz val="12"/>
        <color theme="1"/>
        <rFont val="Aptos Display"/>
        <family val="2"/>
        <scheme val="major"/>
      </rPr>
      <t>Problema Central</t>
    </r>
    <r>
      <rPr>
        <sz val="12"/>
        <color theme="1"/>
        <rFont val="Aptos Display"/>
        <family val="2"/>
        <scheme val="major"/>
      </rPr>
      <t xml:space="preserve">
Los elementos mínimos que debemos establecer en la expresión del problema son: 
1. Población o área de enfoque. 
2. Descripción de la situación o problemática central (identificar el problema real no los síntomas). 
3. Magnitud del problema: línea base.
Entonces con ejemplos, las características en la definición del problema:
• Resume la situación problemática de forma clara y breve.
• Se formula como un hecho negativo, o como una situación que debe ser revertida.
• Define la población afectada o área de enfoque (p.e.: estudiantes de familias con ingresos por debajo de 3 salarios mínimos).
• Describe la situación de la problemática central (p.e.: elevado nivel de deserción escolar en la educación media superior).
• Hace una referencia cuantitativa que permite una verificación empírica. (p.e.: deserción del 60% de los estudiantes en educación media superior).
El problema no debe ser expresado como la ausencia de un servicio o de un bien; es decir, no se debe confundir el problema con la falta de una solución</t>
    </r>
  </si>
  <si>
    <t>PROBLEMÁTICA IDENTIFICADA</t>
  </si>
  <si>
    <t>CAUSAS PRIMARIAS</t>
  </si>
  <si>
    <r>
      <rPr>
        <b/>
        <sz val="12"/>
        <color theme="1"/>
        <rFont val="Aptos Display"/>
        <family val="2"/>
        <scheme val="major"/>
      </rPr>
      <t xml:space="preserve">Causas
</t>
    </r>
    <r>
      <rPr>
        <sz val="12"/>
        <color theme="1"/>
        <rFont val="Aptos Display"/>
        <family val="2"/>
        <scheme val="major"/>
      </rPr>
      <t xml:space="preserve"> Se organizan en niveles:
-Causas intermedias (primarias). Identificar las condiciones que determinan o influyen en la aparición del problema. 
-Causas estructurales o profundas (secundarias). Las de fondo, de carácter institucional, normativo, cultural o económico (al menos escribir dos)
Consideraciones:
Se deben escribir siempre en afirmativo y en tiempo presente.
Describen hechos reales, observables, no se escriben como “falta de” o “carencia de”.
Ejemplo:
❌ Falta de capacitación a los policías.
✅  Cuerpos policiales sin capacitación especializada en seguridad ciudadana.
✅ Policías municipales con capacitación limitada en prevención del delito.
</t>
    </r>
    <r>
      <rPr>
        <b/>
        <sz val="12"/>
        <color theme="1"/>
        <rFont val="Aptos Display"/>
        <family val="2"/>
        <scheme val="major"/>
      </rPr>
      <t xml:space="preserve">
</t>
    </r>
    <r>
      <rPr>
        <sz val="12"/>
        <color theme="1"/>
        <rFont val="Aptos Display"/>
        <family val="2"/>
        <scheme val="major"/>
      </rPr>
      <t xml:space="preserve">
Es importante mencionar que las causas primarias, dentro de la Matriz de Indicadores para Resultados derivan en los Componentes necesarios para lograr el Propósito; las causas secundarias, una vez plasmadas en la MIR, deben estar directamente relacionadas con las Actividades que producen cada bien o servicio (Componentes).</t>
    </r>
  </si>
  <si>
    <t>CAUSAS SECUNDARIAS</t>
  </si>
  <si>
    <t xml:space="preserve"> Árbol de Objetivos</t>
  </si>
  <si>
    <t>FINES</t>
  </si>
  <si>
    <t>FIN SUPERIOR</t>
  </si>
  <si>
    <t>OBJETIVO CENTRAL</t>
  </si>
  <si>
    <t>MEDIOS DIRECTOS</t>
  </si>
  <si>
    <t>MEDIOS INDIRECTOS</t>
  </si>
  <si>
    <r>
      <t xml:space="preserve">
</t>
    </r>
    <r>
      <rPr>
        <b/>
        <sz val="12"/>
        <color theme="1"/>
        <rFont val="Aptos Display"/>
        <family val="2"/>
        <scheme val="major"/>
      </rPr>
      <t xml:space="preserve">ÁRBOL DE OBJETIVOS
</t>
    </r>
    <r>
      <rPr>
        <sz val="12"/>
        <color theme="1"/>
        <rFont val="Aptos Display"/>
        <family val="2"/>
        <scheme val="major"/>
      </rPr>
      <t>Representa una parte de la proyección de la situación futura deseada que se alcanzará mediante la atención o solución del problema principal mediante un Programa.
Hay que cambiar las condiciones negativas del Árbol de Problema a condiciones positivas que se estime son deseadas y viables de ser alcanzadas. Para estos efectos, se requiere verificar la lógica y pertinencia del Árbol de Objetivos: si el contrario no es inmediato, ello implica que existe un error en el Árbol de Problemas.
Una vez que se ha construido el Árbol de Objetivos, es necesario examinar las relaciones entre medios y fines para garantizar la validezlógica vertical del esquema de análisis.</t>
    </r>
  </si>
  <si>
    <r>
      <rPr>
        <b/>
        <sz val="12"/>
        <color theme="1"/>
        <rFont val="Aptos Display"/>
        <family val="2"/>
        <scheme val="major"/>
      </rPr>
      <t xml:space="preserve">Fines
</t>
    </r>
    <r>
      <rPr>
        <sz val="12"/>
        <color theme="1"/>
        <rFont val="Aptos Display"/>
        <family val="2"/>
        <scheme val="major"/>
      </rPr>
      <t xml:space="preserve">Son los fines que perseguimos con el logro del objetivo.
Consideraciones
-Siempre en afirmativo y en tiempo presente.
-Redacción como situación observable.
-Escalables.
Pueden tener efectos inmediatos (cercanos al problema central) </t>
    </r>
    <r>
      <rPr>
        <b/>
        <sz val="12"/>
        <color theme="1"/>
        <rFont val="Aptos Display"/>
        <family val="2"/>
        <scheme val="major"/>
      </rPr>
      <t>y efectos finales o de mayor alcance.</t>
    </r>
  </si>
  <si>
    <r>
      <rPr>
        <b/>
        <sz val="12"/>
        <color theme="1"/>
        <rFont val="Aptos Display"/>
        <family val="2"/>
        <scheme val="major"/>
      </rPr>
      <t xml:space="preserve">Objetivo Central
</t>
    </r>
    <r>
      <rPr>
        <sz val="12"/>
        <color theme="1"/>
        <rFont val="Aptos Display"/>
        <family val="2"/>
        <scheme val="major"/>
      </rPr>
      <t>El objetivo se define a partir del problema central identificado anteriormente.
• La solución de este problema, expresado en el objetivo y el resultado esperado que comprenderá el
programa, se convierte en la razón de ser del programa. 
Un objetivo se define para:
• Fijar claramente el resultado esperado o solución precisa a la que se debe llegar;
• Movilizar y hacer converger los diversos esfuerzos hacia dicho resultado esperado; y
• Servir de referencia para monitorear los avances y evaluar el logro alcanzado.
Los elementos mínimos que debemos establecer en la expresión del objetivo son:
1. Población o área de enfoque.
2. Descripción del resultado esperado o de la solución precisa del problema a la cual se debe llegar.
3. Magnitud de la nueva situación: meta</t>
    </r>
  </si>
  <si>
    <r>
      <rPr>
        <b/>
        <sz val="12"/>
        <color theme="1"/>
        <rFont val="Aptos Display"/>
        <family val="2"/>
        <scheme val="major"/>
      </rPr>
      <t>Medios</t>
    </r>
    <r>
      <rPr>
        <sz val="12"/>
        <color theme="1"/>
        <rFont val="Aptos Display"/>
        <family val="2"/>
        <scheme val="major"/>
      </rPr>
      <t xml:space="preserve">
Aquellos que permitan alcanzar dicho objetivo.</t>
    </r>
    <r>
      <rPr>
        <b/>
        <sz val="12"/>
        <color theme="1"/>
        <rFont val="Aptos Display"/>
        <family val="2"/>
        <scheme val="major"/>
      </rPr>
      <t xml:space="preserve">
</t>
    </r>
    <r>
      <rPr>
        <sz val="12"/>
        <color theme="1"/>
        <rFont val="Aptos Display"/>
        <family val="2"/>
        <scheme val="major"/>
      </rPr>
      <t>Estos medios deben formularse para solucionar las causas del problema.
Consideraciones:
Se deben escribir siempre en afirmativo y en tiempo presente.
Constatar que los medios son precisos tanto para la solución de cada una de las causas del
problema como para el logro del objetivo.
Causas para las cuales no se puede definir la situación opuesta pasan a ser factores de contexto que eventualmente dan origen a “supuestos”.</t>
    </r>
  </si>
  <si>
    <r>
      <rPr>
        <b/>
        <sz val="12"/>
        <color theme="1"/>
        <rFont val="Aptos Display"/>
        <family val="2"/>
        <scheme val="major"/>
      </rPr>
      <t xml:space="preserve">Selección de la alternativa
</t>
    </r>
    <r>
      <rPr>
        <sz val="12"/>
        <color theme="1"/>
        <rFont val="Aptos Display"/>
        <family val="2"/>
        <scheme val="major"/>
      </rPr>
      <t xml:space="preserve">En este punto se deben formular acciones para solucionar el problema planteado, para esto se debe utilizar como herramienta el árbol de objetivos (medios) con el fin de buscar de manera creativa, una acción que lo concrete efectivamente en la práctica. </t>
    </r>
    <r>
      <rPr>
        <b/>
        <sz val="12"/>
        <color theme="1"/>
        <rFont val="Aptos Display"/>
        <family val="2"/>
        <scheme val="major"/>
      </rPr>
      <t xml:space="preserve">
</t>
    </r>
    <r>
      <rPr>
        <sz val="12"/>
        <color theme="1"/>
        <rFont val="Aptos Display"/>
        <family val="2"/>
        <scheme val="major"/>
      </rPr>
      <t xml:space="preserve">
Tomando en cuenta los medios propuestos para alcanzar el objetivo, s</t>
    </r>
    <r>
      <rPr>
        <b/>
        <sz val="12"/>
        <color theme="1"/>
        <rFont val="Aptos Display"/>
        <family val="2"/>
        <scheme val="major"/>
      </rPr>
      <t xml:space="preserve">e consideran aquéllos que están en el ámbito de competencia de la unidad responsable del programa. En este proceso se definen acciones concretas tendientes a materializarlos.
</t>
    </r>
    <r>
      <rPr>
        <sz val="12"/>
        <color theme="1"/>
        <rFont val="Aptos Display"/>
        <family val="2"/>
        <scheme val="major"/>
      </rPr>
      <t xml:space="preserve">
La selección de la alternativa se realiza aplicando la siguiente secuencia sobre el árbol de objetivos:
• Identificar la cadena de medios-objetivo–fines que puede tener mayor incidencia sobre las causas– problema–efecto, que se pretende superar;
• Identificar la cadena de medios–objetivo-fines que tiene mayor aceptación social y consenso entre los involucrados;
• Identificar la cadena de medios–objetivo-fines que está dentro del ámbito de competencia de la
Unidad Responsable del programa.
Una vez definidas las alternativas de solución, se analizará en forma preliminar la factibilidad de cada una, considerando los siguientes aspectos:
• Cumplimiento con la normatividad.
• Viabilidad técnica de construirla o implementarla.
• Aceptabilidad de la alternativa por la comunidad.
• Financiamiento requerido versus disponible.
• Capacidad institucional para ejecutar y administrar la alternativa de programa.
• Impacto ambiental, entre otras. 
De las alternativas identificadas se seleccionará la que cuente con mayor pertinencia eficiencia y eficacia.</t>
    </r>
  </si>
  <si>
    <t xml:space="preserve"> Árbol de Alternativas</t>
  </si>
  <si>
    <t>MATRIZ DE SELECCIÓN DE ALTERNATIVAS</t>
  </si>
  <si>
    <t>Unidad Administrativa responsable</t>
  </si>
  <si>
    <t>Descripción de la alternativa</t>
  </si>
  <si>
    <t>Orden de prioridad</t>
  </si>
  <si>
    <t>Fin superior</t>
  </si>
  <si>
    <t>Objetivo</t>
  </si>
  <si>
    <t>Medio Directo 1</t>
  </si>
  <si>
    <t>Medio indirecto 1.1</t>
  </si>
  <si>
    <t>Medio indirecto 1.1.1</t>
  </si>
  <si>
    <t>Medio indirecto 1.1.2</t>
  </si>
  <si>
    <t>Medio indirecto 1.2</t>
  </si>
  <si>
    <t>Medio indirecto 1.2.1</t>
  </si>
  <si>
    <t>Medio indirecto 1.2.2</t>
  </si>
  <si>
    <t>Medio indirecto 1.3</t>
  </si>
  <si>
    <t>Medio Directo 2</t>
  </si>
  <si>
    <t>Medio indirecto 2.1</t>
  </si>
  <si>
    <t>Medio indirecto 2.1.1</t>
  </si>
  <si>
    <t>Medio indirecto 2.1.2</t>
  </si>
  <si>
    <t>Medio Directo 3</t>
  </si>
  <si>
    <t>Medio indirecto 3.1</t>
  </si>
  <si>
    <t>Medio indirecto 3.1.1</t>
  </si>
  <si>
    <t>Medio indirecto 3.1.2</t>
  </si>
  <si>
    <t>Medio indirecto 3.2</t>
  </si>
  <si>
    <t>Medio indirecto 3.2.1</t>
  </si>
  <si>
    <t>Medio indirecto 3.2.2</t>
  </si>
  <si>
    <t>Medio indirecto 3.3</t>
  </si>
  <si>
    <t>Medio indirecto 3.3.1</t>
  </si>
  <si>
    <t>Medio indirecto 3.3.2</t>
  </si>
  <si>
    <t>Medio Directo 4</t>
  </si>
  <si>
    <t>Medio indirecto 4.1</t>
  </si>
  <si>
    <t>Medio indirecto 4.2</t>
  </si>
  <si>
    <t>Medio indirecto 4.3</t>
  </si>
  <si>
    <t>Árbol de alternativas</t>
  </si>
  <si>
    <t>Medio indirecto 1.3.1</t>
  </si>
  <si>
    <t>Medio indirecto 1.3.2</t>
  </si>
  <si>
    <t>Medio Directo 5</t>
  </si>
  <si>
    <t>Medio indirecto 2.2</t>
  </si>
  <si>
    <t>Medio indirecto 2.2.1</t>
  </si>
  <si>
    <t>Medio indirecto 2.2.2</t>
  </si>
  <si>
    <t>Medio indirecto 2.3</t>
  </si>
  <si>
    <t>Medio indirecto 2.3.1</t>
  </si>
  <si>
    <t>Medio indirecto 2.3.2</t>
  </si>
  <si>
    <t>Medio indirecto 4.1.1</t>
  </si>
  <si>
    <t>Medio indirecto 4.1.2</t>
  </si>
  <si>
    <t>Medio indirecto 4.2.1</t>
  </si>
  <si>
    <t>Medio indirecto 4.2.2</t>
  </si>
  <si>
    <t>Medio indirecto 4.3.1</t>
  </si>
  <si>
    <t>Medio indirecto 4.3.2</t>
  </si>
  <si>
    <t>Medio indirecto 5.1</t>
  </si>
  <si>
    <t>Medio indirecto 5.1.1</t>
  </si>
  <si>
    <t>Medio indirecto 5.1.2</t>
  </si>
  <si>
    <t>Medio indirecto 5.2</t>
  </si>
  <si>
    <t>Medio indirecto 5.2.1</t>
  </si>
  <si>
    <t>Medio indirecto 5.2.2</t>
  </si>
  <si>
    <t>Medio indirecto 5.3</t>
  </si>
  <si>
    <t>Medio indirecto 5.3.1</t>
  </si>
  <si>
    <t>Medio indirecto 5.3.2</t>
  </si>
  <si>
    <t>MATRIZ DE INDICADORES PARA RESULTADOS
PROGRAMA PRESUPUESTARIO 2025 - 2027</t>
  </si>
  <si>
    <t>EJE 1. GOBIERNO HUMANISTA Y DE RESULTADOS</t>
  </si>
  <si>
    <t>Combinar un profundo compromiso con el bienestar de las personas y un enfoque pragmático y profesional en la gestión pública, de forma que los beneﬁcios sean palpables y sostenibles en el tiempo</t>
  </si>
  <si>
    <t>OBJETIVO</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</si>
  <si>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</si>
  <si>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</si>
  <si>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 xml:space="preserve">Línea base del Indicador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</si>
  <si>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</si>
  <si>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t>(NOMBRE DEL PROGRAMA)</t>
  </si>
  <si>
    <t>(NOMBRE DE LA DEPENDENCIA)</t>
  </si>
  <si>
    <t>FIN</t>
  </si>
  <si>
    <t>Calidad</t>
  </si>
  <si>
    <t>Ascendente</t>
  </si>
  <si>
    <t>Criterios de valoración</t>
  </si>
  <si>
    <t>Factibilidad</t>
  </si>
  <si>
    <t>Marco institucional</t>
  </si>
  <si>
    <t>Contexto de implementación</t>
  </si>
  <si>
    <t>Otro</t>
  </si>
  <si>
    <t>Menor costo de implementación</t>
  </si>
  <si>
    <t>Mayor financiamiento disponible</t>
  </si>
  <si>
    <t>Menor tiempo para obtener resultados</t>
  </si>
  <si>
    <t>Mayor capacidad técnica</t>
  </si>
  <si>
    <t>Se encuentra en el marco de las atribuciones de la dependencia o entidad que implementa el Pp</t>
  </si>
  <si>
    <t>Mayor contribución a los ojetivos de la dependencia o entidad y de la Planeación Nacional/Estatal de Desarrollo</t>
  </si>
  <si>
    <t>Entorno político favorable</t>
  </si>
  <si>
    <t>Mejor percepción social</t>
  </si>
  <si>
    <t>Menor impacto ambiental</t>
  </si>
  <si>
    <t>Mayor pertinencia cultural y territorial</t>
  </si>
  <si>
    <t>Otros criterios aplicables</t>
  </si>
  <si>
    <t>Escala: 4 = muy alto, 3 = alto, 2 = bajo, 1 = muy bajo</t>
  </si>
  <si>
    <r>
      <rPr>
        <b/>
        <sz val="16"/>
        <color theme="1"/>
        <rFont val="Arial Nova Cond"/>
        <family val="2"/>
      </rPr>
      <t>Selección de la Alternativa:</t>
    </r>
    <r>
      <rPr>
        <sz val="16"/>
        <color theme="1"/>
        <rFont val="Arial Nova Cond"/>
        <family val="2"/>
      </rPr>
      <t xml:space="preserve"> 
Conceptualmente, las “alternativas” son cada uno de los elementos procedentes del Árbol de Objetivos y las acciones necesarias para su generación o entrega.
Para verdaderamente poder determinar la viabilidad de la entrega de estos productos, es importante que el análisis se haga partiendo de las acciones, ya que, la mejor forma de saber si se pueden obtener los productos, es analizando si se pueden realizar las actividades necesarias y suficientes para su obtención.
Por esta razón, en las columnas de la Matriz de Alternativas se colocarán cada una de las acciones que se requiere realizar para la obtención de los productos.
Por su parte, en las filas, se enunciarán los criterios de valoración a partir de los cuales se seleccionarán las mejores alternativas. Estos criterios de valoración dependerán de las características de cada Programa presupuestario;</t>
    </r>
    <r>
      <rPr>
        <b/>
        <sz val="16"/>
        <color theme="1"/>
        <rFont val="Arial Nova Cond"/>
        <family val="2"/>
      </rPr>
      <t xml:space="preserve"> se enuncian algunos criterios genéricos que se pueden tomar como base para la construcción del Programa que se esté diseñando.</t>
    </r>
  </si>
  <si>
    <t>Tras obtener los valores numéricos resultantes del análisis, se harán dos verificaciones:
Primeramente, se determinará si las acciones seleccionadas son las suficientes y necesarias para la generación de los productos.
De ser así, los productos se seleccionarán para continuar a la siguiente etapa de la Metodología. De lo contrario, tendrán que ser descartados. Posteriormente, se determinará si todos los productos seleccionados son los suficientes y necesarios para el cumplimiento del Objetivo Central del Programa; de ser así, concluye el análisis de alternativas. 
De lo contrario, será necesario revisar la ponderación para identificar productos y actividades que se deberán entregar y realizar respectivamente para el cumplimiento del Objetivo Central del Programa.
De forma complementaria al análisis que se realiza a través de la Matriz de Alternativas, se recomienda tomar en cuenta dos aspectos para hacer la selección final:
El primero es que, en los Programas presupuestarios hay productos cuya entrega es estratégica u obligatoria de acuerdo la normativa aplicable, por lo que, aunque no sean las mejores opciones en términos de costo – beneficio o viabilidad, se tienen que entregar. Este tipo de productos no se deberán eliminar derivado del análisis de alternativas. 
El segundo aspecto a considerar es que, algunos Componentes que se entregan con el Programa, contribuyen de forma sustantiva a la mejora de la situación de cierta población vulnerable, por lo que su eliminación derivaría en una afectación importante para esta. Por esta razón, al igual que en el caso anterior, esos Componentes deben conservarse a pesar de no ser la mejor opción de acuerdo con el análisis</t>
  </si>
  <si>
    <r>
      <t xml:space="preserve">
</t>
    </r>
    <r>
      <rPr>
        <b/>
        <sz val="14"/>
        <color theme="1"/>
        <rFont val="Aptos Display"/>
        <family val="2"/>
        <scheme val="major"/>
      </rPr>
      <t>ÁRBOL DE ALTERNATIVAS
A partir del árbol de objetivos</t>
    </r>
    <r>
      <rPr>
        <sz val="14"/>
        <color theme="1"/>
        <rFont val="Aptos Display"/>
        <family val="2"/>
        <scheme val="major"/>
      </rPr>
      <t xml:space="preserve">, se identifican y evalúan las posibles estrategias o grupos de objetivos que podrían convertirse en el diseño de un programa o proyecto específico. 
Generalmente, los medios directos serán los Componentes, que son los bienes o servicios a entregar por el Programa; y los medios indirectos serán las Actividades que se deberán realizar para poder hacer la entrega de dichos bienes o servicios.
Sin embargo, frecuentemente los medios directos o indirectos no cuentan con las características para conformarse como Componentes y Actividades. Por esta razón, es importante hacer una nueva revisión para identificar si los medios del Árbol de Objetivos pueden convertirse en Componentes y Actividades para después hacer la selección de alternativas. El proceso a llevar a cabo se presenta en la Figura  
El primer paso a seguir, es seleccionar una de las ramas causales del Árbol de Objetivos; es decir, uno de los Medios Directos. Con el fin de que se ubique la posición que ocupan los Medios Directos en el Árbol.
A este Medio Directo se le hará el siguiente cuestionamiento: ¿es un bien o servicio que al otorgarse a la población objetivo o área de enfoque se contribuye al cumplimiento del objetivo del Programa? Si la respuesta es “sí”, entonces el producto se perfila como Componente, y se está en la disposición de pasar a la siguiente etapa del proceso. Si, por el contrario, la respuesta es “no”, entonces se hace el mismo cuestionamiento en el nivel de Medios Indirectos. Esto se deberá repetir para todos los niveles de Medios Indirectos.
Si incluso en este nivel de Medios Indirectos no se encuentra un bien o servicio a entregar, la línea causal se tendrá que eliminar por ser imposible de implementar. Este tipo de casos suceden especialmente cuando en el Árbol de Objetivos se incluyen factores culturales o raíces demasiado profundas que son difíciles de operar. También es importante considerar que se tendrán que perfilar tantos Componentes como productos se identifiquen.
Una vez que se concluye con el perfilamiento de los Componentes, es momento de identificar las acciones a realizar para obtenerlos; esto es, se procede a perfilar las Actividades. Para ello se planteará el cuestionamiento: ¿en los Medios Indirectos, se identifican acciones para la generación del producto? Si la respuesta es “sí”, entonces se pasa a la siguiente etapa del proceso. Si la respuesta es que “no”, entonces, al igual que se hizo en el perfilamiento de los Componentes, se indaga un nivel más abajo que, en este caso, sería un segundo de Medios Indirectos. Si no existe este segundo nivel de Medios Indirectos, se puede agregar al Árbol de Objetivos. Sin embargo, si después de agregar más niveles de Medios Indirectos, todavía es imposible identificar las acciones necesarias y suficientes, se deberá descartar el Producto.
Este ejercicio de identificación de acciones se deberá repetir tantas veces como sea necesario hasta que se cuente con las suficientes y necesarias, lo cual dependerá del tipo de producto y de la forma como se está logrando su obtención. 
Una vez que se cuenta con productos y acciones perfectamente identificados y vinculados causalmente, se tendrán las condiciones óptimas para iniciar con el análisis de alternativas, que consiste en la selección de las soluciones que son más viables, que generan los mayores beneficios para la población objetivo y al menor costo posible
Se debe considerar que, en la primera línea causal, ya no aparece el Medio Directo original ya que su lugar lo ocupan los que antes eran Medios Indirectos, pero en donde se identificaron productos a entregar. Esto no quiere decir que este Medio Directo original desaparece o se elimina, simplemente ya no es visible, pero sigue estando presente en la línea causal.
</t>
    </r>
  </si>
  <si>
    <t>Experiencias de atención</t>
  </si>
  <si>
    <t>Población Potencial</t>
  </si>
  <si>
    <t>Población Objetivo</t>
  </si>
  <si>
    <t>Población atendida (beneficiarios)</t>
  </si>
  <si>
    <t>DIAGNÓSTICO DEL PROGRAMA PRESUPUESTARIO</t>
  </si>
  <si>
    <t>Definición y análisis del problema</t>
  </si>
  <si>
    <t xml:space="preserve"> Análisis de poblaciones o área de enfoque</t>
  </si>
  <si>
    <t xml:space="preserve">La “población” se define como el grupo de personas directamente afectadas por una situación negativa que será atendida por medio del Programa presupuestario. Por otro lado, el área de enfoque es un conjunto de elementos que se ven afectados directamente por la situación negativa, distintos a los seres humanos. En este entendido pueden ser sectores, instituciones, empresas, flora y fauna, entre otros. Es importante destacar que los Programas presupuestarios se enfocan en atender a una población objetivo o en su caso área de enfoque 
Las poblaciones previamente revisadas, son todas aquellas que pudieran identificarse. Sin embargo, no necesariamente en todos los Programas se podrán definir cada una de ellas. Adicionalmente, en algunos casos, la población potencial, la población objetivo y la población atendida pueden ser la misma, dependiendo de las características específicas de cada Programa.
</t>
  </si>
  <si>
    <t>PROGRAMACIÓN DE LAS METAS 2025-2027 POR TRIMESTRE</t>
  </si>
  <si>
    <t>OBJETIVOS DE LA MIR, METAS Y LÍNEA BASE</t>
  </si>
  <si>
    <t>Población que será beneficiada por el programa presupuestario en el ejercicio 2026</t>
  </si>
  <si>
    <t>Identificación clara y concreta de la población potencial, es decir, aquella que presenta el problema que justifica la existencia de un Pp y que, por lo tanto, pudiera ser elegible para su atención.</t>
  </si>
  <si>
    <t>Identificación clara y concreta de la población objetivo, correspondiente al subconjunto de la población potencial que el Pp tiene planeado o programado atender para cubrir a la población potencial, y que cumple con los criterios de elegibilidad establecidos en su normativa.</t>
  </si>
  <si>
    <t>Caracterización de la población potencial, a partir de la descripción de aspectos socioeconómicos, demográficos, geográficos u otras características que se consideren pertinentes de acuerdo con la naturaleza de esta población y del Pp.</t>
  </si>
  <si>
    <t>Caracterización</t>
  </si>
  <si>
    <t>Caracterización de la población objetivo, a partir de la descripción de aspectos socioeconómicos, demográficos, geográficos u otras características que se consideren pertinentes de acuerdo con la naturaleza de esta población y del Pp.</t>
  </si>
  <si>
    <t>Cuantificación de la población objetivo, presentando el número total, la unidad de medida y su desagregación de acuerdo con la caracterización</t>
  </si>
  <si>
    <t>Cuantificación de la población potencial, presentando el número total, la unidad de medida y su desagregación de acuerdo con la caracterización</t>
  </si>
  <si>
    <t>Caracterización de la población atendida, a partir de la descripción de aspectos socioeconómicos, demográficos, geográficos u otras características que se consideren pertinentes de acuerdo con la naturaleza de esta población y del Pp.</t>
  </si>
  <si>
    <t>ESTRUCTURA ANALÍTICA DEL PROGRAMA PRESUPUESTARIO</t>
  </si>
  <si>
    <t>Situaciones negativas derivadas del árbol del problema</t>
  </si>
  <si>
    <t>Solución óptima derivada del árbol de objetivos</t>
  </si>
  <si>
    <t>Causa Directa 1</t>
  </si>
  <si>
    <t>Causa indirecta 1.1</t>
  </si>
  <si>
    <t>Causa indirecta 1.1.1</t>
  </si>
  <si>
    <t>Causa indirecta 1.1.2</t>
  </si>
  <si>
    <t>Causa indirecta 1.2</t>
  </si>
  <si>
    <t>Causa indirecta 1.2.1</t>
  </si>
  <si>
    <t>Causa indirecta 1.2.2</t>
  </si>
  <si>
    <t>Causa indirecta 1.3</t>
  </si>
  <si>
    <t>Causa indirecta 1.3.1</t>
  </si>
  <si>
    <t>Causa indirecta 1.3.2</t>
  </si>
  <si>
    <t>Causa indirecta 2.2</t>
  </si>
  <si>
    <t>Causa Directa 1
xxxxx</t>
  </si>
  <si>
    <t>Medio Directo 1
xxxxx</t>
  </si>
  <si>
    <t>Causa indirecta 1.1 
xxxxx</t>
  </si>
  <si>
    <r>
      <t xml:space="preserve">Objetivo Central
</t>
    </r>
    <r>
      <rPr>
        <sz val="12"/>
        <color theme="0"/>
        <rFont val="Calibri"/>
        <family val="2"/>
      </rPr>
      <t>xxxxxxx</t>
    </r>
  </si>
  <si>
    <r>
      <rPr>
        <b/>
        <sz val="12"/>
        <color theme="0"/>
        <rFont val="Calibri"/>
        <family val="2"/>
      </rPr>
      <t xml:space="preserve">Problema Central
</t>
    </r>
    <r>
      <rPr>
        <sz val="12"/>
        <color theme="0"/>
        <rFont val="Calibri"/>
        <family val="2"/>
      </rPr>
      <t>xxxxxxx</t>
    </r>
  </si>
  <si>
    <t>Matriz de Indicadores para Resultados</t>
  </si>
  <si>
    <t>Resumen Narrativo</t>
  </si>
  <si>
    <t>PROPÓSITO</t>
  </si>
  <si>
    <t>COMPONENTE</t>
  </si>
  <si>
    <t>ACTIVIDAD</t>
  </si>
  <si>
    <r>
      <rPr>
        <b/>
        <sz val="14"/>
        <color theme="1"/>
        <rFont val="Calibri"/>
        <family val="2"/>
      </rPr>
      <t>Estructura Analítica del Programa presupuestario (EAPp)</t>
    </r>
    <r>
      <rPr>
        <sz val="11"/>
        <color theme="1"/>
        <rFont val="Calibri"/>
        <family val="2"/>
      </rPr>
      <t xml:space="preserve">
</t>
    </r>
    <r>
      <rPr>
        <sz val="12"/>
        <color theme="1"/>
        <rFont val="Calibri"/>
        <family val="2"/>
      </rPr>
      <t>En este apartado se debe presentar la EAPp, la cual explica la razón de ser del Pp, mediante la descripción de la coherencia entre el problema público identificado y los objetivos y medios para su atención, así como la secuencia lógica entre los mismos.
En otras palabras, la EAPp permite verificar que la alternativa de atención que ya se ha seleccionado para alcanzar el objetivo central, y que resulta ser la óptima en términos presupuestales, técnicos, normativos, entre otros criterios; es también la elección que permite atender el problema público identificado, sus causas y efectos, para avanzar hacia la definición del diseño del Pp.
Para establecer la EAPp, se deben considerar los siguientes elementos:
•	Partir de la alternativa óptima de atención seleccionada en el apartado anterior.
•	Construir la tabla de EAPp al comparar la cadena de medios-objetivo-fines seleccionada, con la cadena de causas-problema-efectos que le corresponde, derivada de los árboles del problema y objetivos ya especificados.
La información de este apartado debe ser consistente con la incluida en los árboles del problema y de objetivos y el análisis de alternativas.</t>
    </r>
  </si>
  <si>
    <r>
      <rPr>
        <b/>
        <sz val="14"/>
        <color theme="0"/>
        <rFont val="Calibri"/>
        <family val="2"/>
      </rPr>
      <t>Medios de verificación.</t>
    </r>
    <r>
      <rPr>
        <sz val="14"/>
        <color theme="0"/>
        <rFont val="Calibri"/>
        <family val="2"/>
      </rPr>
      <t xml:space="preserve">
(fuentes de información de donde se obtendrán los datos del indicador)</t>
    </r>
  </si>
  <si>
    <r>
      <rPr>
        <b/>
        <sz val="14"/>
        <color theme="0"/>
        <rFont val="Calibri"/>
        <family val="2"/>
      </rPr>
      <t>Supuestos.</t>
    </r>
    <r>
      <rPr>
        <sz val="14"/>
        <color theme="0"/>
        <rFont val="Calibri"/>
        <family val="2"/>
      </rPr>
      <t xml:space="preserve">
(situaciones que necesariamente tienen que suceder, en positivo, para que el objetivo por nivel se cumpla pero que están fuera de las manos de la Unidad Responsable)</t>
    </r>
  </si>
  <si>
    <r>
      <rPr>
        <b/>
        <sz val="14"/>
        <color theme="0"/>
        <rFont val="Calibri"/>
        <family val="2"/>
      </rPr>
      <t xml:space="preserve">Vinculación Objetivos de Desarrollo Sostenible 
(Agenda 2030) 
</t>
    </r>
    <r>
      <rPr>
        <sz val="14"/>
        <color theme="0"/>
        <rFont val="Calibri"/>
        <family val="2"/>
      </rPr>
      <t xml:space="preserve">
(solo donde aplique)</t>
    </r>
  </si>
  <si>
    <r>
      <rPr>
        <b/>
        <sz val="14"/>
        <color theme="0"/>
        <rFont val="Calibri"/>
        <family val="2"/>
      </rPr>
      <t>Definición.</t>
    </r>
    <r>
      <rPr>
        <sz val="14"/>
        <color theme="0"/>
        <rFont val="Calibri"/>
        <family val="2"/>
      </rPr>
      <t xml:space="preserve">
(Precisar qué se pretende medir del objetivo al que está asociado; debe ayudar a entender la utilidad, finalidad o uso del indicador.
Explicar brevemente y en términos sencillos, qué es lo que mide el indicador.)</t>
    </r>
  </si>
  <si>
    <r>
      <rPr>
        <b/>
        <sz val="14"/>
        <color theme="0"/>
        <rFont val="Calibri"/>
        <family val="2"/>
      </rPr>
      <t>Dimensión.</t>
    </r>
    <r>
      <rPr>
        <sz val="14"/>
        <color theme="0"/>
        <rFont val="Calibri"/>
        <family val="2"/>
      </rPr>
      <t xml:space="preserve">
(Eficiencia, Eficacia, Economía, Calidad)</t>
    </r>
  </si>
  <si>
    <r>
      <t xml:space="preserve">
</t>
    </r>
    <r>
      <rPr>
        <b/>
        <sz val="14"/>
        <color theme="0"/>
        <rFont val="Calibri"/>
        <family val="2"/>
      </rPr>
      <t xml:space="preserve">Frecuencia de medición del Indicador.
</t>
    </r>
    <r>
      <rPr>
        <sz val="14"/>
        <color theme="0"/>
        <rFont val="Calibri"/>
        <family val="2"/>
      </rPr>
      <t xml:space="preserve">
Con base a las recomendaciones del nivel de objetivos.</t>
    </r>
  </si>
  <si>
    <r>
      <t xml:space="preserve">Método de cálculo del Indicador.
</t>
    </r>
    <r>
      <rPr>
        <sz val="14"/>
        <color theme="0"/>
        <rFont val="Calibri"/>
        <family val="2"/>
      </rPr>
      <t>Descripción de las variables.</t>
    </r>
  </si>
  <si>
    <r>
      <rPr>
        <b/>
        <sz val="14"/>
        <color theme="0"/>
        <rFont val="Calibri"/>
        <family val="2"/>
      </rPr>
      <t>Unidad de medida</t>
    </r>
    <r>
      <rPr>
        <sz val="14"/>
        <color theme="0"/>
        <rFont val="Calibri"/>
        <family val="2"/>
      </rPr>
      <t xml:space="preserve"> del Indicador y unidad de medida de sus variables.</t>
    </r>
  </si>
  <si>
    <r>
      <rPr>
        <b/>
        <sz val="14"/>
        <color theme="0"/>
        <rFont val="Calibri"/>
        <family val="2"/>
      </rPr>
      <t>Sentido del Indicador.</t>
    </r>
    <r>
      <rPr>
        <sz val="14"/>
        <color theme="0"/>
        <rFont val="Calibri"/>
        <family val="2"/>
      </rPr>
      <t xml:space="preserve">
(ascendente, descendente o constante)</t>
    </r>
  </si>
  <si>
    <r>
      <rPr>
        <b/>
        <sz val="14"/>
        <color theme="0"/>
        <rFont val="Calibri"/>
        <family val="2"/>
      </rPr>
      <t>Meta del Indicador.</t>
    </r>
    <r>
      <rPr>
        <sz val="14"/>
        <color theme="0"/>
        <rFont val="Calibri"/>
        <family val="2"/>
      </rPr>
      <t xml:space="preserve">
Lo que se quiere alcanzar con la intervención. Considerar el punto de partida (línea base) y los recursos con los que se cuenta. Realistas y retadoras.</t>
    </r>
  </si>
  <si>
    <r>
      <rPr>
        <b/>
        <sz val="14"/>
        <color theme="0"/>
        <rFont val="Calibri"/>
        <family val="2"/>
      </rPr>
      <t>Línea base del Indicador.</t>
    </r>
    <r>
      <rPr>
        <sz val="14"/>
        <color theme="0"/>
        <rFont val="Calibri"/>
        <family val="2"/>
      </rPr>
      <t xml:space="preserve">
A diciembre del 2024.
 (Punto de partida para evaluar y dar seguimiento al indicador).
Si el indicador es nuevo definir como línea base el primer valor obtenido de su aplicación.</t>
    </r>
  </si>
  <si>
    <t>Efecto superior 
xxxxx</t>
  </si>
  <si>
    <t>Fin Superior
xxxxxx</t>
  </si>
  <si>
    <t>Antecedentes del problema</t>
  </si>
  <si>
    <t>Estado actual</t>
  </si>
  <si>
    <t>Prospectiva</t>
  </si>
  <si>
    <t>En este apartado se debe presentar la definición concreta del problema público y un análisis cuantitativo y cualitativo, estructurado de manera temporal, sobre el origen, comportamiento y consecuencias del problema que atiende o atenderá el Pp, a fin de establecer la importancia de atender dicho problema. Se solicita incorporar, al menos, la siguiente información:
•	Definición clara, concreta y única del problema público, tomando como referencia la sintaxis establecida por la MML: población objetivo + problema público.
•	Antecedentes del problema, proporcionando información sobre el origen del problema y que permita contextualizarlo.
•	Estado actual, que refleje la situación más reciente y características de la coyuntura.
•	Prospectiva, que permita prever el comportamiento del problema a partir de las dinámicas observadas.
•	Identificación y análisis de brechas y afectaciones diferenciadas en grupos de población, territorios o medio ambiente.
El análisis del problema debe estar sustentado en evidencia a partir de registros administrativos, estadísticas provenientes de fuentes oficiales, nacionales e internacionales, informes, estudios, entre otros.
La información que se presente en este apartado aporta los elementos para identificar la naturaleza del problema público y la relación de causas y efectos, por lo tanto, este apartado debe ser consistente con la estructura del árbol del problema, objetivo central e Instrumento de Seguimiento del Desempeño</t>
  </si>
  <si>
    <t>Análisis de resultados</t>
  </si>
  <si>
    <t>Evidencia que valide el mecanismo causal atribuible al diseño de la intervención</t>
  </si>
  <si>
    <t>Elementos exitosos y de riesgo en el diseño del Pp</t>
  </si>
  <si>
    <r>
      <t xml:space="preserve">En este apartado se debe realizar un análisis documental de experiencias nacionales e internacionales que atiendan temáticas similares al problema público identificado por el Pp, con la finalidad de sustentar el modelo de atención. El desarrollo del apartado debe considerar, al menos, los siguientes elementos:
•	</t>
    </r>
    <r>
      <rPr>
        <b/>
        <sz val="11"/>
        <color theme="1"/>
        <rFont val="Calibri"/>
        <family val="2"/>
      </rPr>
      <t>Identificación de experiencias</t>
    </r>
    <r>
      <rPr>
        <sz val="11"/>
        <color theme="1"/>
        <rFont val="Calibri"/>
        <family val="2"/>
      </rPr>
      <t xml:space="preserve"> basado en un análisis documentado de programas, proyectos, políticas públicas u otras intervenciones, nacionales e internacionales, que atiendan problemas similares.
•	</t>
    </r>
    <r>
      <rPr>
        <b/>
        <sz val="11"/>
        <color theme="1"/>
        <rFont val="Calibri"/>
        <family val="2"/>
      </rPr>
      <t>Análisis de resultados, obstáculos o retos</t>
    </r>
    <r>
      <rPr>
        <sz val="11"/>
        <color theme="1"/>
        <rFont val="Calibri"/>
        <family val="2"/>
      </rPr>
      <t xml:space="preserve"> que han encontrado las experiencias de atención identificadas.
•	</t>
    </r>
    <r>
      <rPr>
        <b/>
        <sz val="11"/>
        <color theme="1"/>
        <rFont val="Calibri"/>
        <family val="2"/>
      </rPr>
      <t xml:space="preserve">Identificar evidencia </t>
    </r>
    <r>
      <rPr>
        <sz val="11"/>
        <color theme="1"/>
        <rFont val="Calibri"/>
        <family val="2"/>
      </rPr>
      <t xml:space="preserve">que valide el mecanismo causal atribuible al diseño de la intervención y presentar resultados de los bienes y/o servicios generados.
•	</t>
    </r>
    <r>
      <rPr>
        <b/>
        <sz val="11"/>
        <color theme="1"/>
        <rFont val="Calibri"/>
        <family val="2"/>
      </rPr>
      <t>Señalar si se incorporan los elementos e</t>
    </r>
    <r>
      <rPr>
        <sz val="11"/>
        <color theme="1"/>
        <rFont val="Calibri"/>
        <family val="2"/>
      </rPr>
      <t>xitosos y de riesgo en el diseño del Pp.
El análisis documental debe basarse en estudios, investigaciones, evaluaciones, páginas oficiales de gobiernos, entre otros.
La información de este análisis complementa la identificación de causas y efectos del problema público y aporta evidencia sobre los elementos exitosos o de riesgo de otras estrategias para incorporarlos en el diseño del Pp..</t>
    </r>
  </si>
  <si>
    <t>COBERTURA DEL PROGRAMA PRESUPUESTARIO</t>
  </si>
  <si>
    <t>Cuantificación</t>
  </si>
  <si>
    <t>Fuente de información</t>
  </si>
  <si>
    <t>Frecuencia de actualiazación de la información</t>
  </si>
  <si>
    <t>Metodología para la identificación de la población objetivo o área de enfoque</t>
  </si>
  <si>
    <t>Cuantifiación de la población o área de enfoque potencial del Pp</t>
  </si>
  <si>
    <t>Definición de la Población o área de enfoque</t>
  </si>
  <si>
    <t>•	Frecuencia de actualización de las poblaciones, de acuerdo con la fuente de información determinada</t>
  </si>
  <si>
    <t>•	Nombre completo del documento que sustenta la información.
•	Nombre de la institución y área que genera, administra o publica la información.
•	Año o periodo en que se emite la información.
•	Última fecha de corte de la información.
•	Página de internet o fuente en donde se ubica la información.</t>
  </si>
  <si>
    <r>
      <rPr>
        <b/>
        <sz val="14"/>
        <rFont val="Calibri"/>
        <family val="2"/>
      </rPr>
      <t>Aqui se deben explicar los procedimientos cuantitativos y cualitativos utilizados por la DEPENDENCIA para establecer los grupos poblacionales o área de enfoque</t>
    </r>
    <r>
      <rPr>
        <sz val="14"/>
        <rFont val="Calibri"/>
        <family val="2"/>
      </rPr>
      <t xml:space="preserve"> tomar en cuenta las definiciones para cada concepto poblacional, en donde:
a) Población de referencia, es el universo o total de población (con y sin problema), relacionada con el área o sector en el que se está definiendo el problema. 
b) Población Potencial, se construye partiendo de la población de referencia y es la afectada directamente o que presenta el problema que se está definiendo y que justifica la existencia del Programa. y que por lo tanto pudiera ser elegible para su atención.
c) Población objetivo, se refiere a un subgrupo de la población potencial (población afectada) que el Programa ha determinado atender en un periodo determinado. Es decir, aquella parte de la población potencial a la que el Programa, una vez aplicados criterios de selección (ubicación geográfica, grupo de edad, nivel de ingreso, etc.) y restricciones (limitaciones técnicas, lineamientos de política, etc.), estará en condiciones reales de atender. Ello implica la delimitación del alcance de la intervención, por lo que la definición debe ser exhaustiva en su caracterización, para lograr una mejor focalización del problema priorizando a la población en mayor situación de vulnerabilidad con respecto al problema o aquella que sea afectada con mayor magnitud
d) Población atendida, la población beneficiada por el programa en el ejercicio fiscal vigente. 
Con respecto al </t>
    </r>
    <r>
      <rPr>
        <b/>
        <sz val="14"/>
        <rFont val="Calibri"/>
        <family val="2"/>
      </rPr>
      <t>área de enfoque,</t>
    </r>
    <r>
      <rPr>
        <sz val="14"/>
        <rFont val="Calibri"/>
        <family val="2"/>
      </rPr>
      <t xml:space="preserve"> algunos ejemplos pueden ser “la gestión de la Secretaría de Cultura”, “la investigación científica en materia de recursos renovables”o “los ecosistemas del sureste de la República”. En estos casos, los Programas se orientan a la mejora de la gestión, la investigación o la conservación medioambiental, ya sea para fortalecer su funcionamiento o porque podrían beneficiarse de la intervención gubernamental que impulse mejoras. Cabe señalar que, en este tipo de Programas, el beneficiario directo no son las personas en lo individual, sino los sectores en su conjunto.
Para el cálculo de la población potencial y objetivo, se focalizó seleccionando aquellas......</t>
    </r>
  </si>
  <si>
    <t>Estrategia de Cobertura</t>
  </si>
  <si>
    <t xml:space="preserve">Previsiones para la integración y operación del padrón de beneficiarios </t>
  </si>
  <si>
    <t>Análisis de similitudes o complementariedades
Este apartado tiene el propósito de mostrar un análisis considerando tres conceptos: complementariedad, duplicidad y sinergia.
Con ello, se busca asegurar una aplicación eficiente, eficaz y transparente de los recursos públicos destinados a la ejecución y
operación del Programa. Con lo cual, también se podrá determinar una mejor coordinación en la operación y atención de los
programas.</t>
  </si>
  <si>
    <t>En este apartado, se describe la cobertura del Programa, atendiendo los dos bloques previos (población o área de enfoque).
Describir la Estrategia de Cobertura a utilizar para atender a la población objetivo, esta debe guardar congruencia con la información capturada en la Matriz de Indicadores para Resultados y las metas anuales establecidas abarcando un horizonte a mediano y largo plazo. En los casos que aplique, se incluirá la información relativa a la evolución la población objetivo en los últimos años de operación de los PP`s. Se deberá definir para el caso de los PP´s que apliquen la estrategia de integración, operación y actualización del padrón de beneficiarios. De ser posible identificar geográficamente a la población o área de enfoque
 Se presenta un ejemplo:La cobertura del programa está constituida por la población objetivo que refiere al número de personas con derechos vigentes para recibir los beneficios de la Ley del Seguro Social. Para el ejercicio presupuestal de 2016 y con base en la población a junio de 2015 se estima la atención de 60,584,259 derechohabientes</t>
  </si>
  <si>
    <r>
      <t xml:space="preserve">Se desarrollará una estrategia para la integración y actualización del padrón de beneficiarios considerando objetivos anuales de cobertura de la población objetivo, con el fin de contar con los mecanismos suficientes para generar un padrón de beneficiarios que permita dar seguimiento al programa a crear o con cambios sustanciales.
El Programa xxx se define como un programa operativo-administrativo que se encarga de actividades que apoyan la operación de los programas de bienestar en el territorio nacional. Por ende, es fundamental considerar funciones de planeación, operación, difusión y evaluación.El Padrón Único de Beneficiarios (PUB) se integran tres tipos de beneficiarios: personas, actores sociales y comunidades beneficiarias de obras de infraestructura o acciones comunitarias, así como los beneficios que les fueron entregados. Además se entiende por “beneficiario” y “padrón” lo siguiente: </t>
    </r>
    <r>
      <rPr>
        <b/>
        <sz val="14"/>
        <rFont val="Calibri"/>
        <family val="2"/>
      </rPr>
      <t>Beneficiarios: Aquellas personas que forman parte de la población atendida por los programas de desarrollo social que cumplen los requisitos de la normatividad correspondiente, Padrón: Relación oficial de beneficiarios que incluye a las personas atendidas por los programas  cuyo perfil socioeconómico se establece en la normatividad correspondiente. 
Para el caso de Pp que no atiendan directamente a personas físicas, se deberá considerar la estrategia para la integración y operación de registros o listados que permitan identificar a la población atendida, que incluyan las características del tipo de bien y/o servicio generado, entre otros elementos que resulten relevantes.</t>
    </r>
  </si>
  <si>
    <t>Se describirá el problema o necesidad que se pretende
atender con base en información oficial, así como en literatura nacional e internacional
relacionada; se pretende que esta sección aporte elementos para dimensionar el problema,
su cuantificación, su localización geográfica y su distribución entre grupos de población, lo
que permitirá generar hipótesis respecto a sus causas y consecuencias</t>
  </si>
  <si>
    <t>Se especificará de manera concreta el problema o necesidad
que se pretende atender a través del programa propuesto o con cambios sustanciales, de
acuerdo con la Metodología del Marco Lógico (MML)</t>
  </si>
  <si>
    <t>Análisis con información de tipo cuantitativo y cualitativo de la
evolución del problema a lo largo del tiempo y entre las distintas regiones y grupos
afectados con el fin de identificar cambios que puedan aportar a la determinación de las
causas y consecuencias del problema, destacando porqué es importante su atención</t>
  </si>
  <si>
    <t>Se analizará, cuando sea aplicable, las experiencias de políticas
públicas, en el ámbito nacional o internacional, que tuvieron o tienen como objetivo la
atención del problema señalando sus logros, fallos y resultados. El objetivo de esta sección
es validar el análisis de las causas y consecuencias del problema e incorporar en el diseño
de la intervención los elementos exitosos de otras estrategias.</t>
  </si>
  <si>
    <t>Mecánica operativa</t>
  </si>
  <si>
    <t>ANÁLISIS DE SIMILITUDES, COMPLEMENTARIEDADES Y DUPLICIDADES CON OTROS PROGRAMAS PRESUPUESTARIOS DEL MISMO U OTROS ÓRDENES DE GOBIERNO</t>
  </si>
  <si>
    <t>Matriz de similitudes, complementariedades y duplicidades</t>
  </si>
  <si>
    <t>Nombre y clave del Pp</t>
  </si>
  <si>
    <t>Dependencia o entidad</t>
  </si>
  <si>
    <t>Problema público</t>
  </si>
  <si>
    <t>Objetivo central</t>
  </si>
  <si>
    <t>Cobertura geográfica</t>
  </si>
  <si>
    <t>Relación identificada (Similitud, complementariedad o duplicidad)</t>
  </si>
  <si>
    <t>Explicación</t>
  </si>
  <si>
    <t>Población o área de enfoque</t>
  </si>
  <si>
    <t>En este apartado se debe realizar un análisis de Pp vigentes en la Estructura Programática para identificar aquellos que cuenten con objetivos similares al del Pp en cuestión, o bien, que generen bienes y/o servicios con características similares para el logro de objetivos diferenciados, y, a partir de ello, identificar posible complementariedad o duplicidad.
A partir del análisis realizado, se debe incorporar lo siguiente:
•	Identificación de clave del ramo y Pp con el (los) que se identifica una potencial similitud, complementariedad o duplicidad.
•	Justificación de la relación identificada para cada Pp.
•	En el caso de detectar posibles complementariedades, se deberá señalar las acciones de coordinación con los operadores de los Pp y, en su caso, con otros actores que se determine para fomentar la sinergia entre los Pp y hacer más eficiente el uso de los recursos públicos, indicando las actividades que cada uno realizará.
•	Adicionalmente, en los casos en los que se identifique posible similitud y duplicidad, se deberá argumentar por qué es necesaria la existencia del Pp aun cuando existan dichos riesgos.
Los criterios considerados para el análisis son:
•	Complementariedad: atienden a una misma población mediante la generación de diferentes bienes y/o servicios para el logro de objetivos con características similares.
•	Similitud: se identifican características comunes en el objetivo central que persiguen, pero los bienes y/o servicios que generan son diferentes, o bien, generan bienes y/o servicios con características similares para el logro de objetivos diferenciados.
•	Duplicidad: persiguen un mismo objetivo central, mediante la generación de bienes y/o servicios con características iguales, o bien, se atiende a una misma población mediante el mismo tipo de bien y/o servicio.
Como resultado de este análisis se deberá argumentar por qué es necesaria la creación o cambio sustancial del programa, aun cuando exista posibilidad de similitud o  complementariedad entre los programas identificados. Asimismo, se deberán señalar las acciones de coordinación a realizar con los operadores de los programas en los que se identifiquen complementariedades o posibles riesgos de similitud.
Con el objetivo de fomentar la sinergia entre los programas y hacer más eficiente el uso de los recursos, en los casos en que sea pertinente, se identificarán mecanismos de coordinación con otras dependencias o entidades municipales o de otro orden de gobierno que puedan coadyuvar en la atención del problema que da origen al programa, así como los actores que deberían participar, determinando cuáles serán las acciones por desempeñar por cada uno de los actores involucrados</t>
  </si>
  <si>
    <t>Tipo de Intervención</t>
  </si>
  <si>
    <t xml:space="preserve">Identificación del mecanismo a través del cual se pretende operar; se deberá definir el tipo de apoyo (no monetario, monetario) y las condiciones relacionadas con su otorgamiento (condicionalidad de los apoyos o corresponsabilidad de los beneficiarios y la unidad responsable de operación del programa) atendiendo a la congruencia de esta información y el contexto en el que se opera, así como los objetivos definidos y el grupo de población que se pretende atender. </t>
  </si>
  <si>
    <t>Etapas de la intervención</t>
  </si>
  <si>
    <t xml:space="preserve">Definición de las actividades a realizar, los tipos y montos de los apoyos a entregar, la cobertura que se pretende alcanzar y los mecanismos de selección de beneficiarios en un esquema general de operación que permita identificar actores involucrados, espacio y tiempo de operación.
</t>
  </si>
  <si>
    <t>Identificación y análisis de brechas y afectaciones diferenciadas en grupos de población o área de enfoque</t>
  </si>
  <si>
    <t>VINCULACIÓN PROGRAMA DERIVADO DEL PLAN MUNICIPAL DE DESARROLLO  2024-2027</t>
  </si>
  <si>
    <t>NOMBRE DEL PROGRAMA DERIVADO</t>
  </si>
  <si>
    <t>LÍNEA DE ACCIÓN</t>
  </si>
  <si>
    <t>ESTRATEGIA</t>
  </si>
  <si>
    <t>JUSTIFICACION  TRIMESTRAL DE AVANCE DE RESULTADOS 2026</t>
  </si>
  <si>
    <t>4.1 IMPULSO AL BIENESTAR SOCIAL</t>
  </si>
  <si>
    <t xml:space="preserve">SECRETARÍA MUNICIPAL DE BIENESTAR	</t>
  </si>
  <si>
    <t>2 DESARROLLO SOCIAL</t>
  </si>
  <si>
    <t>2.7. OTROS ASUNTOS SOCIALES</t>
  </si>
  <si>
    <t>2.7.1 Otros Asuntos Sociales</t>
  </si>
  <si>
    <t>10 SECRETARÍA MUNICIPAL DE BIENESTAR</t>
  </si>
  <si>
    <t>1001 SECRETARÍA MUNICIPAL DE BIENESTAR</t>
  </si>
  <si>
    <t>100101 SECRETARÍA MUNICIPAL DE BIENESTAR</t>
  </si>
  <si>
    <t>Secretaría Municipal de Bienestar, Dirección General de Bienestar, Dirección de Organización Comunitaria, Cohesión Social y Participación Ciudadana, Coordinación de Promoción Social del Bienestar, Coordinación de Comités Vecinales, Coordinación de Centros de Oportunidad, Bienestar y Unidad Social (COBUS), Coordinación de Atención a Grupos Prioritarios, Dirección de Programas para el Bienestar, Coordinación de Programas Sociales, Coordinación de Contraloría Social, Dirección de Atención a la Diversidad Sexual, Coordinación de Atención y Seguimiento Integral, Coordinación de Vinculación, Investigación y Proyectos Sociales, Coordinación de Capacitación y Salud, Dirección General de Desarrollo Económico, Dirección del Servicio Municipal de Vinculación Laboral, Coordinación de Vinculación Laboral, Coordinación de Vinculación Social, Dirección de Economía Social,  Coordinación de Economía Social y Sociedades Cooperativas, Coordinación de Proyectos Productivos, Dirección de Fomento y Competitividad Empresarial, Coordinación del Centro Empresarial, Coordinación de Proyectos, Promoción y PyMES, Dirección General de Educación, Dirección de Servicios Educativos,   Coordinación de Bibliotecas Públicas, Coordinación de Atención al Desarrollo Estudiantil, Dirección de Programas de Apoyo a la Educación, Coordinación de Becas, Coordinación de Programas Educativos, Dirección General de Salud, Coordinación de Salud Física, Coordinación de Salud Mental, Coordinación de Salud Ambiental.</t>
  </si>
  <si>
    <t>4.0 Promover un crecimiento económico inclusivo y equitativo, asegurando que los beneficios del desarrollo lleguen a todos los segmentos de la sociedad, especialmente a los más vulnerables.</t>
  </si>
  <si>
    <t>4.1: Diseñar, implementar y coordinar programas y acciones que promuevan el desarrollo social, la inclusión, la equidad y el acceso a servicios básicos, con el fin de mejorar la calidad de vida de la población, fortalecer el tejido social y reducir las brechas de desigualdad en el Municipio.</t>
  </si>
  <si>
    <t>Prestación de Servicios Públicos E Considera actividades que realiza el sector público en forma directa, regular y continua, para satisfacer demandas y necesidades de la sociedad, en atención a los derechos fundamentales de la población. Entre otras intervenciones con estas características, de forma enunciativa más no limitativa de los casos particulares que existan en los tres niveles de gobierno, se encuentran la prestación de servicios educativos, recreación, deportivos, culturales, protección y atención a la salud, asistencia social, seguridad pública y ciudadana, transporte público, legales, trámites y servicios básicos.</t>
  </si>
  <si>
    <t xml:space="preserve">MIR 2025 - 2027
SECRETARÍA MUNICIPAL DE BIENESTAR	</t>
  </si>
  <si>
    <t>El Índice de Prosperidad Compartida y Justicia Social permite conocer el avance alcanzado en el 
municipio en las dimensiones de: equidad económica y oportunidades de empleo, acceso a servicios 
básicos de calidad, vivienda digna y accesible y participación ciudadana y cohesión social.</t>
  </si>
  <si>
    <t>Trianual</t>
  </si>
  <si>
    <t>A diciembre de 2027 se cuenta con la información actualizada de los 10 indicadores que integran el Indice.</t>
  </si>
  <si>
    <t>"ODS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t>
  </si>
  <si>
    <t>La estabilidad económica nacional y estatal favorece el crecimiento de la inversión local además de que se mantiene la paz social y la seguridad ciudadana en el territorio municipal mientras las políticas públicas federales convergen con los esfuerzos locales para el fortalecimiento de los determinantes sociales de la salud y la educación, permitiendo que la población aproveche de manera sostenible los servicios institucionales otorgados para elevar su nivel de bienestar integral.</t>
  </si>
  <si>
    <t>Trimestral</t>
  </si>
  <si>
    <t>Este indicador de resultado mide la eficacia de la intervención municipal al cuantificar el grado de atención alcanzado respecto a la demanda programada de servicios de salud preventiva, progrmas complementarios para apoyo a la educación, bienestar e impulso al a la inclusión productiva que brinda la Secretaría Municipal de Bienestar. Evalúa de manera consolidada el éxito de las estrategias institucionales, asegurando que la población objetivo acceda efectivamente a los beneficios que elevan su calidad de vida y fortalecen su entorno socioeconómico.</t>
  </si>
  <si>
    <t>4.1.1.1 La población del municipio de Benito Juárez mejora su acceso efectivo a servicios de fortalecimiento educativo complementario, atención a la salud preventiva, la inclusión productiva y el desarrollo social, a través de servicios y apoyos integrales coordinados por la Secretaría Municipal de Bienestar.</t>
  </si>
  <si>
    <t>ICSB: Índice de cobertura de servicios integrales para el bienestar y desarrollo humano.</t>
  </si>
  <si>
    <t xml:space="preserve">
MÉTODO DE CÁLCULO
ICSB = (NSIO / NSIP) * 100
VARIABLES:
ICSB: Índice de cobertura de servicios integrales para el bienestar y desarrollo humano.
NSIO: Número de servicios integrales (salud, educación, bienestar y economía social) otorgados a la población.
NSIP: Número de servicios integrales (salud, educación, bienestar y economía social) programados para la población..</t>
  </si>
  <si>
    <t>UNIDAD DE MEDIDA DEL INDICADOR: Porcentaje
UNIDAD DE MEDIDA DE LAS VARIABLES: 
Acciones</t>
  </si>
  <si>
    <t>ICSB: De enero 2025 a diciembre 2027, se alcanzará el 100% de eficacia en la ejecución del programa, garantizando que el total de la población objetivo programada acceda efectivamente a los servicios de bienestar, salud y educación, logrando así el cumplimiento de los objetivos estratégicos de desarrollo humano del municipio.</t>
  </si>
  <si>
    <t xml:space="preserve">ICSB: No existe línea base comparable debido a la reconfiguración del indicador bajo la metodología PbR para el ejercicio 2026. Al transitar de un esquema de medición de insumos (conteo físico) a uno de resultados (porcentaje de cumplimiento), los datos históricos pierden comparabilidad técnica. El ciclo 2026 se establece como el periodo de generación de línea base para el siguiente periodo de gobierno.    </t>
  </si>
  <si>
    <t>Nombre del Documento:
Archivo digital de la plataforma Google Drive
Nombre de quien genera la información: 
Secretaría Municipal de Bienestar
Periodicidad con que se genera la información:
Trimestral
Liga de la página donde se localiza la información o ubicación:
https://drive.google.com/drive/folders/1YIQ6oNLaECseSgqo4vwhcE6EzP9ap_Xx</t>
  </si>
  <si>
    <t xml:space="preserve">  
Secretaría Municipal del Bienestar</t>
  </si>
  <si>
    <t>Este indicador permite conocer la eficacia de la rectoría institucional mediante la integración estratégica de las Direcciones Generales. Representa la entrega de una política social municipal alineada y validada (producto intangible). Mide la continuidad y efectividad de la rectoría institucional. Cuantifica el cumplimiento de las sesiones de trabajo, mesas de seguimiento y acuerdos formalizados entre los titulares de las direcciones y la Secretaría, asegurando una conducción estratégica y alineada de los programas de bienestar social.</t>
  </si>
  <si>
    <t>Las Direcciones Generales adscritas a la Secretaría colaboran de manera proactiva en la alineación estratégica y reportan su desempeño con oportunidad además de que se cuenta con el respaldo de la administración central para la toma de decisiones institucionales mientras el entorno sociopolítico municipal permite la continuidad de la rectoría técnica en la implementación de los programas de bienestar social.</t>
  </si>
  <si>
    <t>ODS 16: Paz, Justicia e Instituciones Sólidas</t>
  </si>
  <si>
    <t>Los directores generales acuden a las reuniones planeadas con la secretaria de la SMDB.</t>
  </si>
  <si>
    <t>ODS 16: Paz, Justicia e Instituciones Sólidas.  Meta 16.6: Crear a todos los niveles instituciones eficaces, responsables y transparentes que rindan cuentas.</t>
  </si>
  <si>
    <t>Dirección General de Bienestar</t>
  </si>
  <si>
    <t>La población en zonas de atención prioritaria participa activamente en las jornadas de acercamiento de servicios y cumple con los requisitos para acceder a los programas sociales además de que las condiciones de infraestructura y accesibilidad territorial permiten el despliegue de las brigadas municipales mientras el presupuesto asignado se ejerce de manera equitativa para cubrir las demandas de bienestar y cohesión social detectadas.</t>
  </si>
  <si>
    <t>"Objetivo 10.
Reducir la desigualdad en y entre los países"</t>
  </si>
  <si>
    <t>Este indicador Mide la ejecución operativa de los programas destinados a fortalecer los vínculos comunitarios y la identidad municipal. Incluye la logística y realización, eventos de temporada (Posadas/Fin de año) y el Consejo Consultivo. Es el proceso encargado de movilizar los recursos para generar espacios de convivencia y participación que fomenten la paz social."</t>
  </si>
  <si>
    <t>La ciudadanía asiste y participa activamente en los eventos de identidad municipal además de que se cuenta con el parque vehicular y la suficiencia de materiales logísticos para el despliegue territorial mientras las autoridades del Consejo Consultivo mantienen una comunicación fluida para coordinar los esfuerzos de convivencia y paz social en las comunidades.</t>
  </si>
  <si>
    <t>Meta 10.2
Para 2030, potenciar y promover la inclusión social, económica y política de todas las perso-
nas, independientemente de su edad, sexo, discapacidad, raza, etnia, origen, religión o situación económica u otra condición.</t>
  </si>
  <si>
    <t>Este indicador mide el proceso de despliegue territorial y vinculación interinstitucional para acercar servicios gubernamentales a las regiones de mayor necesidad. Cuantifica la operación de las brigadas de las Brigadas de Justicia Social, Educando con inclusión, 'Prosperidad Compartida' y 'Cancún Nos Une', centrando su eficacia en la gestión logística, la coordinación de actores institucionales.</t>
  </si>
  <si>
    <t>La ciudadanía acude y participa en las brigadas del bienestar para acercarla a los servicios de las diferentes instituciones, así como contar con las condiciones climatológicas favorables para la realización de las brigadas.</t>
  </si>
  <si>
    <t>Dirección de Organización Comunitaria, Cohesión Social y Participación Ciudadana</t>
  </si>
  <si>
    <t>Este indicador representa la consolidación de espacios de diálogo y decisión pública entre el gobierno y la ciudadanía. Representa la entrega de un modelo de gobernanza participativa y paz social validado; es decir, el producto final donde la ciudadanía no solo es consultada, sino que decide activamente sobre el presupuesto y se involucra en las estrategias territoriales de paz, logrando una cohesión social documentada y medible en el municipio.</t>
  </si>
  <si>
    <t xml:space="preserve">UNIDAD DE MEDIDA DEL INDICADOR: Porcentaje
UNIDAD DE MEDIDA DE LAS VARIABLES: Mecanismos </t>
  </si>
  <si>
    <t>La ciudadanía muestra un alto interés en los procesos de decisión pública y se organiza para participar en las consultas de presupuesto participativo además de que el marco jurídico municipal facilita la vinculación de las propuestas ciudadanas con el ejercicio del gasto mientras las condiciones de paz social permiten el desarrollo de las estrategias territoriales de diálogo y concertación en todas las zonas del municipio.</t>
  </si>
  <si>
    <t>Este indicador mide la ejecución técnica y logística de los espacios de participación para el Presupuesto Participativo. Cuantifica los talleres donde la ciudadanía formula proyectos, así como el ejercicio democrático de votación presencial para decidir el destino de los recursos municipales en cada zona.</t>
  </si>
  <si>
    <t>La ciudadanía acude y participa en los Talleres de Co Creación y la Votación Presencial, así como contar con las condiciones climatológicas favorables para la realización de los mismos.</t>
  </si>
  <si>
    <t>Este indicador mide la activación y el acompañamiento constante a los grupos ciudadanos en las colonias. Cuantifica el cumplimiento de las etapas de conformación y las visitas de seguimiento técnico, asegurando que el enlace entre ciudadanía, servidores públicos y seguridad pública sea continuo para la resolución de las problemáticas sociales identificadas.</t>
  </si>
  <si>
    <t>La ciudadanía acude y participa en los comités de paz a los que son convocados</t>
  </si>
  <si>
    <t>Coordinación de Promoción Social del Bienestar</t>
  </si>
  <si>
    <t>Este indicador representa la consolidación de los canales de enlace entre el Gobierno Municipal y la ciudadanía. Representa la entrega de un modelo de comunicación social institucional validado; es decir, garantiza que el derecho a la información sobre los programas de bienestar llegue de forma efectiva a la población, logrando una convocatoria ciudadana robusta que asegura el uso y aprovechamiento de los servicios sociales por parte de los habitantes de Benito Juárez</t>
  </si>
  <si>
    <t>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</si>
  <si>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Contar con las condiciones climatológicas favorables para la realización de las mismas.</t>
  </si>
  <si>
    <t>ODS 10: Reducción de las Desigualdades.</t>
  </si>
  <si>
    <t>Mide la operatividad de los canales de comunicación institucional para dar a conocer las diversas actividades de la Secretaría. Cuantifica la ejecución de avisos, invitaciones y perifoneo, funcionando como el mecanismo de convocatoria directa para informar a la ciudadanía sobre la realización de eventos y programas, con el fin de asegurar la asistencia y participación de la población en territorio.</t>
  </si>
  <si>
    <t>Coordinación de Comités Vecinales</t>
  </si>
  <si>
    <t>Este indicador representa la consolidación de la estructura social y la validación de la voluntad ciudadana en territorio. Representa la entrega de un modelo de organización vecinal y certeza administrativa validado; es decir, el producto final donde se garantiza que la ciudadanía cuente con representación organizada (comités) y con los mecanismos de anuencia necesarios para la convivencia armónica y el desarrollo económico local, asegurando que ambos procesos cumplan con la normativa municipal vigente.</t>
  </si>
  <si>
    <t>La ciudadanía acude y participa en los mecanismos convocados por el municipio de Benito Juárez.</t>
  </si>
  <si>
    <t>Meta 16.7
Garantizar la adopción de decisiones inclusivas, participativas y representativas que respondan a las necesidades a todos los niveles.</t>
  </si>
  <si>
    <t>Mide la ejecución técnica de los procesos de integración y acompañamiento de las figuras de representación comunitaria. Cuantifica la formación de nuevos comités y los seguimiento con los ya existentes, funcionando como el mecanismo operativo para asegurar que los habitantes del municipio tengan canales formales de participación y diálogo con la autoridad municipal.</t>
  </si>
  <si>
    <t xml:space="preserve">Ascendente </t>
  </si>
  <si>
    <t>La ciudadanía participe y acuda en la ejecución de las actividades necesarias para la integración de los comités vecinales.</t>
  </si>
  <si>
    <t>"Meta 16.7
Garantizar la adopción de decisiones inclusivas, participativas y representativas que respondan a las necesidades a todos los niveles."</t>
  </si>
  <si>
    <t>Mide el proceso administrativo de atención a la ciudadanía para la obtención de anuencias de vecindad. Cuantifica la recepción, validación y respuesta a las solicitudes para la apertura de establecimientos, funcionando como el proceso técnico que garantiza que el desarrollo comercial del municipio cuente con el respaldo o visto bueno de la comunidad circundante.</t>
  </si>
  <si>
    <t>La ciudadanía acuda a solicitar una anuencia.</t>
  </si>
  <si>
    <t>"ODS 1 Fin de la pobreza: Poner fin a la pobreza en todas sus formas en todo el mundo.
Meta 1.a Garantizar una movilización significativa de recursos procedentes de diversas fuentes, incluso mediante la mejora de la cooperación para el desarrollo, a fin de proporcionar medios suficientes y previsibles a los países en desarrollo, en particular los países menos adelantados, para que implementen programas y políticas encaminados a poner fin a la pobreza en todas sus dimensiones"</t>
  </si>
  <si>
    <t>Coordinación de Centros de Oportunidad, Bienestar y Unidad Social</t>
  </si>
  <si>
    <t>Este indicador representa la operatividad total de los Centros de Oportunidad, Bienestar y Unidad Social (COBUS). Representa la entrega de un modelo de desarrollo comunitario e inclusión social validado; es decir, el producto final donde el ciudadano accede en un mismo espacio a capacitación productiva, eventos culturales y espacios físicos dignos, garantizando la mejora de la calidad de vida y el fortalecimiento del tejido social en las zonas de influencia.</t>
  </si>
  <si>
    <t>Condiciones climatológicas favorables. La ciudadanía acuda y participe en las acciones de política social y humana.</t>
  </si>
  <si>
    <t>"ODS 8 Promover el crecimiento económico inclusivo y sostenible, el empleo y el trabajo decente para todos.
Meta 8.3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t>
  </si>
  <si>
    <t>Mide la ejecución directa de la oferta formativa y productiva en los COBUS. Cuantifica la impartición de los cursos y talleres de capacitación, abarcando desde la organización de los instructores hasta la atención a los usuarios, funcionando como el proceso operativo principal para el desarrollo de habilidades y el bienestar de la comunidad.</t>
  </si>
  <si>
    <t>La ciudadanía acude y participa en los cursos y talleres que se imparten los Centros de Desarrollo Comunitarios.</t>
  </si>
  <si>
    <t>Mide la coordinación logística de actividades extraordinarias que fomentan la identidad y el talento local. Cuantifica la realización de eventos como 'Expresión Cancún' y entregas de reconocimientos, funcionando como el proceso de vinculación social que utiliza los centros comunitarios como sede para el arte y la cultura.</t>
  </si>
  <si>
    <t>UNIDAD DE MEDIDA DEL INDICADOR: Porcentaje
UNIDAD DE MEDIDA DE LAS VARIABLES: Eventos</t>
  </si>
  <si>
    <t>La ciudadanía acude y participa en las actividades sociales y de concientización, así como contar con las condiciones climatológicas favorables para la realización de los eventos.</t>
  </si>
  <si>
    <t>Mide los procesos de mantenimiento preventivo y correctivo de la infraestructura física. Cuantifica las jornadas de limpieza, pintura o reparaciones, funcionando como el soporte técnico operativo que garantiza que los inmuebles se encuentren en condiciones dignas y seguras para el uso de la ciudadanía y la impartición de servicios.</t>
  </si>
  <si>
    <t>Contar con el recurso económico para la mejora a los COBUS</t>
  </si>
  <si>
    <t>Coordinación de Atención a Grupos Prioritarios</t>
  </si>
  <si>
    <t>Este indicador representa la entrega de un modelo de protección y atención social validado para grupos en situación de vulnerabilidad. Representa el producto final donde se articulan estrategias de prevención de violencia de género, promoción de derechos para la infancia y adultos mayores, y el esquema de apoyo al Sistema de Cuidados. Asegura que la población prioritaria reciba una atención integral que fortalezca su autonomía, dignidad y seguridad en el municipio.</t>
  </si>
  <si>
    <t>ODS 5 Igualdad de Género: Lograr la igualdad entre los géneros y empoderar a todas las mujeres y las niñas. ODS 16 Paz, Justicia e Instituciones Sólidas.</t>
  </si>
  <si>
    <t>Mide la ejecución operativa del programa 'Nos Fortalecemos'. Cuantifica el desarrollo de sesiones, talleres y grupos de apoyo dirigidos a mujeres para el abordaje de la violencia de género, funcionando como el mecanismo de atención directa para el empoderamiento y la protección de los derechos humanos de las mujeres en el municipio.</t>
  </si>
  <si>
    <t>La ciudadanía acude y participa en las actividades que  imparten Coordinación de Atención a Grupos Prioritarios para la  prevención, atención y erradicación de la violencia contra las mujeres.</t>
  </si>
  <si>
    <t>Meta 5.2
Eliminar todas las formas de violencia contra
todas las mujeres y las niñas en los ámbitos
público y privado, incluidas la trata y la explota-
ción sexual y otros tipos de explotación.</t>
  </si>
  <si>
    <t>Mide la realización de cursos y acciones enfocadas en la cultura de paz y el respeto a los derechos sociales. Agrupa los programas 'Descubriendo mi entorno', actividades para para la protección de los derechos de los NNA y acciones para adultos mayores, funcionando como el proceso de vinculación comunitaria que fomenta el sano desarrollo y la convivencia entre distintas generaciones.</t>
  </si>
  <si>
    <t>La ciudadanía acude y participa en las acciones para la protección de los derechos de niñas, niños, adolescentes y personas en atención prioritaria.</t>
  </si>
  <si>
    <t>"Meta 16.2
Reducir considerablemente todas las formas de
violencia y las tasas de mortalidad conexas en
todo el mundo."</t>
  </si>
  <si>
    <t>Mide la logística dual del programa 'Bienestar y Dignidad del Cuidado'. Cuantifica la operación simultánea donde la persona cuidadora recibe formación y apoyo, mientras la persona bajo su cuidado es atendida por expertos, funcionando como el mecanismo de relevo y fortalecimiento de las capacidades de cuidado en el hogar.</t>
  </si>
  <si>
    <t>Las personas cuidadoras acuden y participan en las acciones para favorecerlas, mientras sus personas que cuidan, son cuidados.</t>
  </si>
  <si>
    <t>Meta 5.4 Reconocer y valorar los cuidados no remunerados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t>
  </si>
  <si>
    <t>Dirección de Programas para el Bienestar</t>
  </si>
  <si>
    <t>Este indicador representa la consolidación de un sistema de apoyos directos para la economía y el bienestar social. Representa el producto final donde se garantiza a la población prioritaria el acceso a asistencia material para la vivienda, recursos económicos de apoyo al cuidado y mecanismos de recreación inclusiva. Asegura que el municipio entregue una respuesta integral que fortalezca el ingreso familiar y el derecho a la convivencia comunitaria, reduciendo las brechas de desigualdad mediante la cobertura efectiva de necesidades básicas y sociales.</t>
  </si>
  <si>
    <t>La ciudadanía acude y participa en las acciones a favor de acortar las brechas de desigualdad, así como contar con las condiciones climatológicas favorables para la realización de las acciones</t>
  </si>
  <si>
    <t>"ODS 8 Promover el crecimiento económico inclusivo y sostenible, el empleo y el trabajo decente para todos.                                     Objetivo 5.
Lograr la igualdad entre los géneros y empoderar a todas las mujeres y las niñas                            Objetivo 10. Reducir la desigualdad en y entre los países</t>
  </si>
  <si>
    <t>Mide la ejecución de la logística para la entrega de apoyos en especie y eventos culturales. Cuantifica la organización del programa 'Comunidad, Cultura y Convivencia' y el proceso de integración de padrones y entrega física de tinacos, funcionando como el mecanismo operativo para dotar a las familias de insumos y espacios que mejoren su entorno económico y social.</t>
  </si>
  <si>
    <t xml:space="preserve"> La ciudadanía acude a las actividades para acortar brechas de desigualdad, así como contar con las condiciones climatológicas favorables para la realización de las acciones</t>
  </si>
  <si>
    <t>Mide la eficacia en la dispersión y cobro de los recursos destinados al Sistema de Cuidados. Este indicador considera concluido el proceso únicamente hasta que el 95% de la población beneficiaria realiza el cobro efectivo de su beca, garantizando así el cierre del ciclo de atención y la inyección real del recurso en la economía de la persona cuidadora.</t>
  </si>
  <si>
    <t>La población cuidadora, realiza su tramite y cobra la dispersión económica otorgada</t>
  </si>
  <si>
    <t>Meta 5.4
Reconocer y valorar los cuidados no remunera-
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t>
  </si>
  <si>
    <t>Mide el despliegue operativo del programa 'Ruta Mar'. Cuantifica el proceso de coordinación de unidades de transporte, estableciendo los traslados gratuitos, funcionando como el mecanismo de vinculación recreativa que asegura el acceso de las familias a las playas públicas del municipio.</t>
  </si>
  <si>
    <t>Las familias en atención prioritaria decidan ir a la playa en las fechas programadas en las que se contará con transporte gratuito y que el clima permita realizar las ediciones.</t>
  </si>
  <si>
    <t>Meta 10.2
Para 2030, potenciar y promover la inclusión
social, económica y política de todas las perso-
nas, independientemente de su edad, sexo,
discapacidad, raza, etnia, origen, religión o
situación económica u otra condición</t>
  </si>
  <si>
    <t>Coordinación de Programas Sociales</t>
  </si>
  <si>
    <t>Este indicador representa la entrega de un modelo de articulación interinstitucional validado. Representa el producto final donde la Secretaría logra alinear los esfuerzos del municipio con los programas de los tres niveles de gobierno y la sociedad civil organizada. Asegura que el bienestar social de los grupos prioritarios se potencie mediante la suma de recursos, capacidades y convenios que formalizan la corresponsabilidad en la política social municipal.</t>
  </si>
  <si>
    <t>Meta 10.2
Para 2030, potenciar y promover la inclusión
social, económica y política de todas las perso-
nas, independientemente de su edad, sexo,
discapacidad, raza, etnia, origen, religión o
situación económica u otra condición.</t>
  </si>
  <si>
    <t>Mide la gestión técnica y diplomática para la vinculación con actores externos. Cuantifica la realización de mesas de trabajo, acuerdos estratégicos con dependencias federales, estatales y asociaciones civiles, funcionando como el mecanismo operativo necesario para atraer programas y beneficios externos que complementen la oferta de servicios sociales del municipio.</t>
  </si>
  <si>
    <t>La ciudadanía acude y participa activamente en las actividades sociales y de concientización convocadas por la Secretaría además de que se cuenta con condiciones climatológicas favorables para la realización de los eventos al aire libre y los directores generales de las áreas involucradas asisten a las reuniones de coordinación logística de manera puntual y propositiva</t>
  </si>
  <si>
    <t>Coordinación de Contraloría Social</t>
  </si>
  <si>
    <t>Este indicador representa la consolidación de la transparencia y el control ciudadano sobre la infraestructura municipal. Representa la entrega de un sistema de vigilancia social validado; es decir, el producto final donde se garantiza que cada obra pública cuente con el respaldo y la supervisión técnica de la comunidad organizada, asegurando la correcta aplicación de los recursos y el cumplimiento de los estándares de calidad en beneficio de la población.</t>
  </si>
  <si>
    <t>La ciudadanía manifiesta un interés genuino y voluntario por conformar los comités de vigilancia y supervisar las obras de su comunidad además de que las áreas ejecutoras de obra pública municipal mantienen una comunicación fluida y transparente compartiendo la información técnica necesaria con los comités establecidos mientras prevalecen condiciones de estabilidad social que permiten la realización de las asambleas y recorridos de supervisión sin contratiempos.</t>
  </si>
  <si>
    <t>"ODS 1 Fin de la pobreza: Poner fin a la pobreza en todas sus formas en todo el mundo.
meta 1.b Crear marcos normativos sólidos en los planos nacional, regional e internacional, sobre la base de estrategias de desarrollo en favor de los pobres que tengan en cuenta las cuestiones de género, a fin de apoyar la inversión acelerada en medidas para erradicar la pobreza."</t>
  </si>
  <si>
    <t>Mide la ejecución de los procesos de empoderamiento ciudadano en materia de supervisión de obra. Cuantifica la integración de nuevos comités, las jornadas de capacitación técnica impartidas y las visitas de seguimiento realizadas en territorio, funcionando como el mecanismo operativo que dota a los ciudadanos de las herramientas necesarias para vigilar y reportar el avance y calidad de las obras públicas municipales.</t>
  </si>
  <si>
    <t>Los ciudadanos seleccionados para integrar los comités disponen de tiempo y voluntad para asistir a las jornadas de capacitación técnica impartidas por la autoridad además de que las constructoras y contratistas brindan las facilidades de acceso a los sitios de obra para realizar las visitas de seguimiento y la situación sociopolítica del municipio permite la libre organización ciudadana en las zonas donde se ejecuta la infraestructura pública.</t>
  </si>
  <si>
    <t>Dirección de Atención a la Diversidad Sexual</t>
  </si>
  <si>
    <t>Este indicador representa la entrega de un modelo de inclusión y reconocimiento de derechos de la diversidad sexual validado. Representa el producto final donde se garantiza el ejercicio del pleno derecho a la ciudad y la participación ciudadana de las poblaciones LGBTIQ+. Asegura que el municipio cuente con canales de visibilidad y articulación institucional que fomenten el respeto, la no discriminación y la integración social en Benito Juárez.</t>
  </si>
  <si>
    <t>Los colectivos y representantes de la diversidad sexual mantienen un interés activo en participar en los espacios de consulta y visibilidad convocados por el municipio además de que el entorno social y político prevaleciente en Benito Juárez favorece el respeto a los derechos humanos y la no discriminación mientras los directores de las distintas dependencias municipales colaboran activamente en la implementación de las políticas de inclusión dentro de sus ámbitos de competencia.</t>
  </si>
  <si>
    <t>Meta 5.1
Poner fin a todas las formas de discriminación
contra todas las mujeres y las niñas en todo el
mundo.</t>
  </si>
  <si>
    <t>Mide la ejecución técnica y logística de las plataformas de participación para la diversidad. Cuantifica la realización de los Encuentros Intermunicipales de Direcciones y la jornada de visibilidad 'PRIDE', funcionando como el mecanismo operativo para articular políticas públicas de inclusión entre niveles de gobierno y sensibilizar a la sociedad sobre el respeto a la diversidad sexual.</t>
  </si>
  <si>
    <t>Las direcciones de diversidad sexual de otros municipios y órdenes de gobierno confirman su asistencia y participan activamente en las mesas de articulación técnica además de que los colectivos ciudadanos y la población en general acuden a las convocatorias de visibilidad en un ambiente de paz y respeto mutuo mientras prevalecen condiciones climáticas adecuadas que permiten el desarrollo de las actividades en espacios públicos.</t>
  </si>
  <si>
    <t>Coordinación de Atención y Seguimiento Integral</t>
  </si>
  <si>
    <t>Este indicador representa la consolidación del programa 'Entrelazos por la Diversidad' como una plataforma de atención integral. Representa la entrega de un servicio de vinculación y acompañamiento validado; es decir, el producto final donde se garantiza que las personas de la diversidad sexual tengan acceso efectivo a la protección de sus derechos humanos mediante gestiones institucionales que resuelven sus necesidades de inclusión y atención social.</t>
  </si>
  <si>
    <t>la población de la diversidad sexual confía en los mecanismos institucionales para el reporte y acompañamiento de sus necesidades de inclusión mientras el personal operativo cuenta con la capacitación necesaria para brindar una atención con perspectiva de género, respeto irrestricto a los derechos humanos y hay condiciones climatológicas favorables.</t>
  </si>
  <si>
    <t>Mide la operatividad diaria del programa mediante el contacto directo con la ciudadanía. Cuantifica el número de atenciones personalizadas, vinculaciones con otras dependencias y seguimientos de casos realizados, funcionando como el mecanismo operativo que asegura que cada solicitud de la comunidad LGBTIQ+ sea procesada, canalizada y resuelta bajo un enfoque de derechos humanos.</t>
  </si>
  <si>
    <t>La ciudadanía de la diversidad sexual se acerca a los puntos de atención para solicitar los servicios de vinculación y acompañamiento además de que las dependencias municipales y estatales receptoras de las canalizaciones procesan las solicitudes en tiempos razonables y con un enfoque de no discriminación mientras los canales de comunicación interna del municipio operan con eficiencia para el seguimiento y resolución de cada caso presentado.</t>
  </si>
  <si>
    <t>Coordinación de Vinculación, Investigación y Proyectos Sociales</t>
  </si>
  <si>
    <t>Este indicador representa la ejecución de una política pública de visibilidad y respeto. Representa la entrega de un modelo de sensibilización social y fomento a la diversidad validado; es decir, garantiza que el municipio cuente con una ciudadanía y un funcionariado informados, mediante la ejecución de programas culturales, turísticos y mesas de trabajo que promueven activamente la inclusión y la no discriminación.</t>
  </si>
  <si>
    <t>El personal de las diversas dependencias municipales muestra apertura y disposición para recibir los procesos de sensibilización en materia de diversidad sexual además de que los sectores turísticos y culturales se integran con entusiasmo a los programas de fomento a la inclusión mientras la sociedad civil participa activamente en los espacios de diálogo propiciando un entorno de respeto y aprendizaje mutuo que fortalece la cohesión social.</t>
  </si>
  <si>
    <t>Este indicador cuantifica el nivel de cumplimiento en la ejecución de mesas de trabajo, reuniones y encuentros de concertación con actores estratégicos de los tres órdenes de gobierno, el sector empresarial y la sociedad civil organizada. Funciona como el mecanismo operativo de gestión que asegura la creación de alianzas y la alineación de esfuerzos institucionales para la implementación de políticas de inclusión, garantizando que el diseño de las estrategias de fomento a la diversidad sexual cuente con el respaldo y la participación de los sectores clave del municipio</t>
  </si>
  <si>
    <t>Las dependencias de los tres niveles de gobierno, la iniciativa privada y las organizaciones civiles participan activamente en las mesas de trabajo convocadas además de que el municipio cuenta con una agenda de vinculación estratégica vigente mientras los actores involucrados mantienen una disposición de diálogo incluyente para el diseño de acciones en favor de la diversidad sexual.</t>
  </si>
  <si>
    <t>Este indicador mide el nivel de cumplimiento en la realización de programas culturales, turísticos e informativos dirigidos a la ciudadanía y al funcionariado público. Funciona como el mecanismo operativo de intervención directa que busca prevenir la discriminación y la violencia basadas en la orientación sexual o identidad de género, promoviendo una cultura de respeto y visibilidad a través de acciones específicas como: Por una diversidad exponente, Dragcatrine, Turismo Rosa, Pretty Guoman  y baile de los 41.</t>
  </si>
  <si>
    <t>La ciudadanía y los grupos de atención prioritaria participan activamente en los programas culturales y turísticos convocados además de que se cuenta con el apoyo de las diversas áreas municipales para la logística de los eventos mientras prevalece un ambiente de respeto y apertura social que permite la difusión de los temas de diversidad sexual e identidad de género en espacios públicos.</t>
  </si>
  <si>
    <t>Coordinación de Capacitación y Salud</t>
  </si>
  <si>
    <t>Este indicador representa la consolidación de una plataforma de autonomía y bienestar para la comunidad LGBTIQ+. Representa el producto final donde se garantiza el acceso a herramientas formativas y espacios de autoafirmación institucionalizados; asegurando que la población cuente con conocimientos técnicos y redes de apoyo que incidan directamente en su desarrollo personal y social, bajo un enfoque de inclusión y respeto a la identidad.</t>
  </si>
  <si>
    <t>La ciudadanía  LGBTIQ+ participa en las acciones para el mejoramiento de la calidad de vida, considerando sus condiciones, necesidades y hay un clima favorable.</t>
  </si>
  <si>
    <t>Mide la operación directa de los servicios de capacitación y vinculación grupal para el mejoramiento de la calidad de vida. Cuantifica la realización de las 43 acciones programadas que incluyen campañas de sensibilización, cursos de oficios, y la logística de los programas 'Encuentro Trans' y 'Soy Diverso e Incluyente', funcionando como el mecanismo operativo que dota a la ciudadanía de herramientas para su empoderamiento y bienestar</t>
  </si>
  <si>
    <t>La ciudadanía de la diversidad sexual y el público en general se inscriben y asisten puntualmente a los cursos de oficios y jornadas de sensibilización programados además de que los especialistas y talleristas externos cumplen con el calendario de capacitación establecido mientras el personal municipal coordina eficientemente la logística de los programas Encuentro Trans y Soy Diverso e Incluyente en los espacios designados para tal fin.</t>
  </si>
  <si>
    <t>Dirección General de Desarrollo Económico</t>
  </si>
  <si>
    <t>Este indicador representa la consolidación de una plataforma de impulso a la economía local. Representa la entrega de un modelo de profesionalización emprendedora validado; es decir, el producto final que garantiza que la ciudadanía acceda a conocimientos técnicos y herramientas competitivas que les permitan transformar ideas de negocio en proyectos empresariales sostenibles y con visión de mercado.</t>
  </si>
  <si>
    <t>La ciudadanía con perfil emprendedor mantiene un interés constante por profesionalizar sus unidades de negocio y asiste a las etapas de formación técnica además de que el entorno económico local y las cámaras empresariales muestran apertura para integrar a los nuevos proyectos en las cadenas de valor mientras prevalece una estabilidad en los mercados que motiva la inversión y la creación de proyectos empresariales sostenibles.</t>
  </si>
  <si>
    <t>ODS 8: Trabajo Decente y Crecimiento Económico</t>
  </si>
  <si>
    <t>Mide la gestión y despliegue logístico de la oferta formativa para emprendedores. Cuantifica la realización de las Conferencias Emprendedoras anuales, abarcando desde la vinculación con ponentes expertos hasta la convocatoria y atención de los asistentes, funcionando como el mecanismo operativo para transferir herramientas de innovación y competitividad a la comunidad.</t>
  </si>
  <si>
    <t>Los ponentes expertos y especialistas en temas de innovación confirman su participación y asisten a las jornadas de instrucción conforme a la agenda programada además de que los emprendedores locales se registran y participan activamente en las conferencias demostrando interés por las herramientas de competitividad mientras los recintos y plataformas logísticas operan correctamente para garantizar la transferencia efectiva de conocimientos a la comunidad.</t>
  </si>
  <si>
    <t>Meta 8.3: Promover políticas orientadas al desarrollo que apoyen las actividades productivas y el emprendimiento.</t>
  </si>
  <si>
    <t>Dirección del Servicio Municipal de Vinculación Laboral</t>
  </si>
  <si>
    <t>Este indicador representa la consolidación de un sistema municipal de intermediación laboral validado. Representa el producto final donde se articula la demanda de las empresas con la oferta de la ciudadanía, asegurando que las personas de atención prioritaria accedan a oportunidades de trabajo digno. Garantiza que el municipio cuente con una plataforma operativa (presencial y digital) que reduzca la brecha de desempleo y promueva la inclusión laboral efectiva.</t>
  </si>
  <si>
    <t xml:space="preserve">La ciudadanía tenga la disposición para participar y recibir atención laboral. </t>
  </si>
  <si>
    <t>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</si>
  <si>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Mide la operatividad masiva de los diversos canales de empleo. Cuantifica la realización de las acciones de vinculación a través de programas como 'Empléate' (Oficina, Web, Itinerante y Rosa), 'Cancún Te Incluye', 'Jóvenes con Futuro' y jornadas en territorio, funcionando como el mecanismo operativo que gestiona vacantes y orienta a buscadores de empleo para facilitar su contratación inmediata.</t>
  </si>
  <si>
    <t>Las empresas participantes entregan sus listados de vacantes actualizados y asisten puntualmente a las jornadas de reclutamiento programadas además de que los buscadores de empleo acuden a las diversas modalidades de Empléate con la documentación requerida para iniciar procesos de contratación mientras las condiciones de paz social y conectividad tecnológica permiten la operatividad de los servicios tanto en oficina como en territorio.</t>
  </si>
  <si>
    <t>"Meta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</si>
  <si>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Coordinación de Vinculación Laboral</t>
  </si>
  <si>
    <t>Este indicador representa la consolidación de un modelo de gestión de capital humano municipal. Representa el producto final donde se asegura que la ciudadanía cuente con un esquema de seguimiento personalizado y perfilamiento técnico, garantizando que la vinculación con la 'Red Empresarial para la Gestión de Talentos' sea asertiva y aumente las tasas de contratación efectiva y estabilidad laboral.</t>
  </si>
  <si>
    <t>La ciudadanía tenga la disposición para participar, obtener el seguimiento para su vinculación y las empresas proporciones los datos de los ciudadanos contratados y participa honestamente en las evaluaciones de perfilamiento técnico y socioeconómico mientras el mercado laboral municipal mantiene una demanda activa de personal calificado que permite la colocación asertiva del capital humano gestionado.</t>
  </si>
  <si>
    <t>"Meta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</si>
  <si>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Mide la gestión técnica del banco de talento municipal. Cuantifica la atención a los solicitantes programados, abarcando la evaluación de perfiles, la orientación laboral personalizada y la canalización directa a vacantes especializadas, funcionando como el mecanismo operativo que asegura la calidad en el servicio de vinculación entre el buscador de empleo y la red empresarial.</t>
  </si>
  <si>
    <t>La ciudadanía tenga la disposición para participar, obtener el seguimiento para su vinculación y las empresas proporciones los datos de los ciudadanos contratados</t>
  </si>
  <si>
    <t>"Meta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</si>
  <si>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Coordinación de Vinculación Social</t>
  </si>
  <si>
    <t>Este indicador representa la entrega de un modelo de inclusión laboral con enfoque de cuidados validado. Representa el producto final donde se garantiza que las empresas cuenten con sensibilización técnica para entornos libres de discriminación, y que los grupos prioritarios (adultos mayores, personas con discapacidad y cuidadores) accedan a empleos dignos vinculados a la red de soporte del Sistema Municipal de Cuidados, asegurando la corresponsabilidad entre el sector productivo y el bienestar social.</t>
  </si>
  <si>
    <t>Las empresas del sector productivo local muestran apertura y sensibilidad para adaptar sus entornos laborales a las necesidades de los grupos prioritarios además de que el Sistema Municipal de Cuidados coordina efectivamente la red de soporte que facilita la integración laboral de los cuidadores mientras la ciudadanía beneficiaria mantiene su compromiso de capacitación y permanencia en los esquemas de empleo inclusivo diseñados por el municipio.</t>
  </si>
  <si>
    <t>"Meta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</si>
  <si>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Mide la intervención formativa dirigida al sector empresarial. Cuantifica la realización de las capacitaciones anuales enfocadas en generar ambientes laborales óptimos, inclusivos y profesionales, funcionando como el mecanismo operativo para sensibilizar a los empleadores sobre la importancia de la dignificación laboral y la no discriminación.</t>
  </si>
  <si>
    <t>Las empresas y ciudadanía tengan la disposición para recibir las capacitaciones y se cuente con un clima favorable</t>
  </si>
  <si>
    <t>"Meta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</si>
  <si>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Mide la operación técnica de los programas 'Empléate con Cuidado' y 'Vinculando Cuidadores'. Cuantifica las acciones de detección, registro y canalización de personas cuidadoras y grupos prioritarios hacia empleos adaptados y servicios de apoyo (psicoemocional, redes de soporte y formación), funcionando como el mecanismo operativo que integra la vida productiva con el Sistema Municipal de Cuidados.</t>
  </si>
  <si>
    <t>Las personas cuidadoras y grupos prioritarios acuden a los módulos de atención y jornadas en territorio para registrarse en el padrón de beneficiarios además de que las instituciones que integran el Sistema Municipal de Cuidados mantienen una oferta de servicios psicoemocionales y de soporte disponible para recibir las canalizaciones mientras las empresas vinculadas respetan los acuerdos de flexibilidad y adaptación de puestos de trabajo para este perfil de buscadores de empleo.</t>
  </si>
  <si>
    <t xml:space="preserve"> Meta 10.2: Potenciar y promover la inclusión social, económica y política de todos, independientemente de su edad o discapacidad.                                                           Meta 5.4 Reconocer y valorar los cuidados no remunerados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t>
  </si>
  <si>
    <t>Dirección de Economía Social</t>
  </si>
  <si>
    <t>Este indicador representa la entrega de un esquema de profesionalización técnica validado. Representa el producto final donde se garantiza que artesanos, emprendedores, asociaciones civiles y jóvenes cuenten con acceso a tutorías empresariales; asegurando que el sector social y productivo del municipio incremente su competitividad y solvencia mediante el fortalecimiento de sus habilidades financieras y de gestión.</t>
  </si>
  <si>
    <t>Los artesanos, emprendedores, jóvenes y representantes de asociaciones civiles asisten puntualmente a la profesionalización técnica programadas además de que los participantes aplican las herramientas de gestión y conocimientos técnicos adquiridos en la administración de sus proyectos mientras el personal especializado mantiene actualizados los contenidos de formación para asegurar que el fortalecimiento de habilidades responda a las necesidades reales de competitividad del sector social.</t>
  </si>
  <si>
    <t>ODS 8 Promover el crecimiento económico inclusivo y sostenible, el empleo y el trabajo decente para todos.</t>
  </si>
  <si>
    <t>Mide la atención técnica personalizada para el acceso a recursos y profesionalización. Cuantifica la realización de los asesoramientos dirigidos a artesanos, emprendedores y Asociaciones Civiles, funcionando como el mecanismo operativo que facilita la obtención de apoyos financieros y tutorías especializadas para la sostenibilidad de sus proyectos.</t>
  </si>
  <si>
    <t>La ciudadanía interesada presenta la documentación e información técnica requerida para recibir el asesoramiento personalizado además de que los artesanos, emprendedores y asociaciones civiles muestran disposición para participar en las tutorías especializadas mientras el personal técnico de la Secretaría cuenta con la información actualizada sobre los diversos programas de apoyo y herramientas de profesionalización vigentes para orientar asertivamente a los solicitantes.</t>
  </si>
  <si>
    <t>Mide el despliegue de espacios formativos enfocados en el relevo generacional productivo. Cuantifica la realización de las jornadas juveniles, funcionando como el mecanismo operativo para dotar a los jóvenes de herramientas de planeación, innovación y educación financiera que fomenten su inserción exitosa en el ecosistema emprendedor.</t>
  </si>
  <si>
    <t>Los jóvenes acudan y participen en las jornadas para fortalecer la igualdad de oportunidades financieras.</t>
  </si>
  <si>
    <t>Meta 8.6
Para 2020, reducir sustancialmente la
proporción de jóvenes que no están empleados
y no cursan estudios ni reciben capacitación.</t>
  </si>
  <si>
    <t>Coordinación de Economía Social y Sociedades Cooperativas</t>
  </si>
  <si>
    <t>Este indicador representa la entrega de un modelo de autosuficiencia y aprovechamiento sustentable validado. Representa el producto final donde se garantiza que la ciudadanía cuente con capacidades técnicas para la producción de alimentos, el manejo orgánico de recursos y la transformación de productos primarios; asegurando el fortalecimiento de la economía familiar y la preservación del entorno ambiental mediante prácticas de producción responsable.</t>
  </si>
  <si>
    <t>La ciudadanía interesada dispone de espacios básicos y tiempo para implementar los sistemas de producción de alimentos y manejo de recursos en sus hogares además de que los insumos biológicos y materiales para la transformación de productos primarios son accesibles para los participantes mientras prevalecen condiciones climáticas y ambientales que permiten el desarrollo óptimo de las prácticas de producción orgánica y sustentable.</t>
  </si>
  <si>
    <t>Meta 8.4
Mejorar progresivamente, para 2030, la
producción y el consumo eficientes de los
recursos mundiales y procurar desvincular el
crecimiento económico de la degradación del
medio ambiente, de conformidad con el marco
decenal de programas sobre modalidades
sostenibles de consumo y producción,
empezando por los países desarrollados.</t>
  </si>
  <si>
    <t xml:space="preserve">		Mide la operación directa de las jornadas de transferencia de conocimientos en campo y aula. Cuantifica la realización de las acciones programadas (incluyendo Curso de Producción Sustentable, de Identificación y control orgánico de plagas y enfermedades, de propagación de plantas, de uso y manejo de pollitos de engorda, de sustentabilidad ambiental, Taller de elaboración de conservas, de elaboración de quesos, de “Mi parcela no se quema” y pollitos en engorda), funcionando como el mecanismo operativo que dota a las comunidades de herramientas para la seguridad alimentaria y el desarrollo de emprendimientos sustentables.																									</t>
  </si>
  <si>
    <t xml:space="preserve">Condiciones climatológicas favorables. La ciudadanía participé en los eventos que incentivan el empleo, educación y el cuidado del medio ambiente. </t>
  </si>
  <si>
    <t>Coordinación de Proyectos Productivos</t>
  </si>
  <si>
    <t>Este indicador representa la consolidación de un circuito de economía solidaria y seguridad alimentaria validado. Representa el producto final donde se garantiza que los productores locales (artesanos y emprendedores) cuenten con canales de venta directa y que los grupos prioritarios tengan acceso a productos básicos a precios preferenciales; asegurando el fortalecimiento del mercado interno municipal y el alivio a la economía familiar.</t>
  </si>
  <si>
    <t>Los productores locales y artesanos mantienen un stock suficiente de productos de calidad para abastecer los canales de venta directa además de que la ciudadanía de grupos prioritarios acude y hace uso de los puntos de suministro con precios preferenciales mientras se mantiene la suficiencia presupuestal y logística para la operación continua de los espacios que integran el circuito de economía solidaria municipal.</t>
  </si>
  <si>
    <t>ODS 2 Hambre Cero: Lograr la seguridad alimentaria y la mejora de la nutrición y promover la agricultura sostenible.                                                                          ODS 8 Promover el crecimiento económico inclusivo y sostenible, el empleo y el trabajo decente para todos.</t>
  </si>
  <si>
    <t>Mide la ejecución de plataformas de exposición y venta para el sector artesanal y de emprendimiento. Cuantifica la realización de las acciones programadas bajo los programas: Merkadito, Huertos de traspatio (Capacitaciones COBU’S), Expo Plantas de Ornato, Expo Ellas Producen, Hecho en Cancún, Hilando Sueños (Waak' Náay), Feria Integral Expo Económico, funcionando como el mecanismo operativo que vincula la producción local con el consumidor final para incentivar la derrama económica en las comunidades.</t>
  </si>
  <si>
    <t>Los artesanos y productores de los diversos programas municipales (COBU'S, Hilando Sueños, etc.) asisten con su mercancía y mobiliario a los espacios de exposición asignados además de que el público consumidor acude a las ferias y exposiciones incentivando la derrama económica local mientras las condiciones climatológicas y permiten la instalación y operación segura de los puntos de venta en territorio.</t>
  </si>
  <si>
    <t>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</si>
  <si>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Mide el despliegue de las unidades de suministro directo en zonas de atención prioritaria. Cuantifica la realización de las  jornadas de las 'Tiendas Móviles' y 'Tiendas Móviles Rosa', funcionando como el mecanismo operativo de asistencia económica que garantiza la disponibilidad de productos de la canasta básica a bajo costo, protegiendo el poder adquisitivo de las familias.</t>
  </si>
  <si>
    <t>Los proveedores de la canasta básica suministran los productos en tiempo y forma para el abastecimiento de las unidades móviles además de que las Tiendas Móviles y Tiendas Móviles Rosa cuentan con el mantenimiento mecánico y combustible necesario para su traslado a las zonas de atención prioritaria mientras la ciudadanía acude a los puntos de venta programados respetando las dinámicas de atención para la adquisición de productos a bajo costo.</t>
  </si>
  <si>
    <t>Meta 2.1
Para 2030, poner fin al hambre y asegurar el
acceso de todas las personas, en particular los
pobres y las personas en situaciones
vulnerables, incluidos los lactantes, a una
alimentación sana, nutritiva y suficiente
durante todo el año.</t>
  </si>
  <si>
    <t>Dirección de Fomento y Competitividad Empresaria</t>
  </si>
  <si>
    <t>Este indicador representa la entrega de un modelo de fortalecimiento a la cultura empresarial validado. Representa el producto final donde se garantiza que los emprendedores del municipio accedan a servicios de asesoría técnica y espacios de vinculación estratégica con la iniciativa privada y social; asegurando el incremento de su competitividad y la profesionalización de sus proyectos mediante esquemas de mentoría y responsabilidad empresarial.</t>
  </si>
  <si>
    <t>Los emprendedores del municipio muestran disposición para participar en los esquemas de mentoría y ajustan sus proyectos a las recomendaciones técnicas recibidas además de que la iniciativa privada y social mantiene su compromiso de responsabilidad empresarial colaborando activamente en los espacios de vinculación estratégica mientras el entorno institucional facilita los procesos de asesoría técnica para la profesionalización de los modelos de negocio.</t>
  </si>
  <si>
    <t>"Meta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</si>
  <si>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Mide la operación directa de los esquemas de mentoría y vinculación institucional. Cuantifica la realización de las acciones programadas que incluyen el programa 'Asesórate', las sesiones de 'Café Naranja', 'Emprendimiento con Conciencia' y las mesas de trabajo con instituciones de la iniciativa privada y social, funcionando como el mecanismo operativo que dota al emprendedor de conocimientos técnicos y alianzas estratégicas para su consolidación.</t>
  </si>
  <si>
    <t>Los emprendedores  acuden a los asesoramientos para impulsar su emprendimiento y las autoridades acceden a realizar las reuniones</t>
  </si>
  <si>
    <t>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</si>
  <si>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Coordinación del Centro Empresarial</t>
  </si>
  <si>
    <t>Este indicador representa la entrega de un modelo de profesionalización técnica y acompañamiento empresarial validado. Representa el producto final donde se garantiza que emprendedores locales y jóvenes reciban tutorías de alto valor y capacitación especializada; asegurando que las nuevas unidades económicas cuenten con bases sólidas de gestión, planeación y operación para fortalecer el tejido empresarial del municipio.</t>
  </si>
  <si>
    <t>Los emprendedores locales y jóvenes beneficiarios mantienen su participación en los procesos de acompañamiento hasta completar su plan de profesionalización técnica además de que los especialistas y mentores encargados de las tutorías de alto valor cumplen con los estándares pedagógicos y técnicos requeridos mientras las herramientas de gestión y planeación transferidas son adoptadas efectivamente por las nuevas unidades económicas para su operación formal.</t>
  </si>
  <si>
    <t>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</si>
  <si>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Mide la ejecución directa de los procesos de enseñanza y acompañamiento técnico. Cuantifica la realización de las acciones formativas de los programas: 'Apoyo a Emprendedores Locales' y 'Capacitaciones a Jóvenes Emprendedores', funcionando como el mecanismo operativo que transfiere metodologías de negocio y herramientas prácticas a los emprendedores para minimizar riesgos y potenciar su escalabilidad en el mercado.</t>
  </si>
  <si>
    <t>La ciudadanía acude a las acciones de vinculación, tutoría y capacitación, para fortalecer el emprender negocios que se brindan y se cuenta con un clima favorable</t>
  </si>
  <si>
    <t>"Meta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</si>
  <si>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Coordinación de Proyectos, Promoción y PyMES</t>
  </si>
  <si>
    <t>Este indicador representa la entrega de un ecosistema de visibilidad y competitividad empresarial validado. Representa el producto final donde se garantiza que emprendedores y PyMES cuenten con espacios estratégicos de vinculación y pabellones de exhibición de alto impacto; asegurando el posicionamiento de productos locales en mercados internos y fortaleciendo la identidad económica del municipio a través de plataformas temáticas y sectoriales.</t>
  </si>
  <si>
    <t>La ciudadanía participa en las acciones para fomentar el emprendimiento y se cuente con condiciones climatológicas favorables</t>
  </si>
  <si>
    <t>ODS 4 Educación de calidad: Garantizar una educación inclusiva y equitativa de calidad y promover oportunidades de aprendizaje permanente para todas y todos.   ODS 8 Trabajo decente y crecimiento económico: Promover el crecimiento económico inclusivo y sostenible, el empleo y el trabajo decente para todos.</t>
  </si>
  <si>
    <t>Mide la operación de los servicios de profesionalización y enlace institucional. Cuantifica la ejecución de los programas Capacítate Ciudadana, Emprendedores y PyMES, Vinculación Estratégica que Transforma, Impulsa Juventud, Promoción de Proyectos, Transforma y Fortalece, funcionando como el mecanismo operativo que prepara técnica y estratégicamente a los emprendedores antes de su inserción en los mercados y plataformas de exposición.</t>
  </si>
  <si>
    <t>Los ciudadanos, jóvenes y representantes de PyMES se inscriben y asisten regularmente a los programas de formación técnica y profesionalización y se cuente con condiciones climatológicas favorables</t>
  </si>
  <si>
    <t>Meta 4.4
Para 2030, aumentar sustancialmente el
número de jóvenes y adultos que tienen las
competencias necesarias, en particular técnicas
y profesionales, para acceder al empleo, el
trabajo decente y el emprendimiento.</t>
  </si>
  <si>
    <t>Mide el despliegue físico y administrativo de los eventos de comercialización masiva. Cuantifica la instalación de las Expos temáticas (Emprendedoras y Emprendedores de PYMES, Guelaguetza, Janal Pixan, Villa Navideña, Carnaval y Sedes Aliadas), funcionando como el mecanismo operativo que provee la infraestructura y logística necesaria para que los productores locales exhiban y comercialicen sus bienes ante la ciudadanía y el turismo.</t>
  </si>
  <si>
    <t>Las áreas operativas del ayuntamiento facilitan los permisos y el uso de los espacios públicos para la instalación de las exposiciones temáticas además de que los proveedores de infraestructura cumplen con el montaje de pabellones y servicios básicos en los tiempos establecidos mientras las condiciones climáticas permiten la operación segura de las sedes aliadas y eventos masivos para la afluencia de ciudadanos y turistas.</t>
  </si>
  <si>
    <t>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</si>
  <si>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Dirección General de Educación</t>
  </si>
  <si>
    <t>Este indicador representa la entrega de un modelo de salvaguarda y restitución de derechos de la niñez y adolescencia validado. Representa el producto final donde se garantiza que el sector infantil y adolescente cuente con mecanismos de participación activa y entornos informados para la prevención de violencias y explotación (ESCNNA); asegurando que el municipio cumpla con los estándares nacionales de protección integral y el fortalecimiento del Sistema Local (SIPINNA).</t>
  </si>
  <si>
    <t>Las niñas, niños y adolescentes del municipio participan voluntariamente en los mecanismos de consulta y espacios de promoción de derechos además de que las instituciones que integran el Sistema Local (SIPINNA) mantienen una coordinación efectiva para la atención de casos detectados mientras las madres, padres y cuidadores muestran apertura para recibir información preventiva sobre violencias y explotación infantil en sus entornos comunitarios.</t>
  </si>
  <si>
    <t>ODS 4 Educación de calidad: Garantizar una educación inclusiva y equitativa de calidad y promover oportunidades de aprendizaje permanente para todas y todos.                         ODS 16 Paz, Justicia e Instituciones Sólidas.</t>
  </si>
  <si>
    <t>La Ciudadanía acude y participa en las acciones sensibilización para la protección integral de la protección, de los derechos humanos de niñas, niños y adolescentes.</t>
  </si>
  <si>
    <t>Meta 16.2                                           Poner fin al maltrato, la explotación, la trata, la tortura y todas las formas de violencia contra los niños.</t>
  </si>
  <si>
    <t>Dirección de Servicios Educativos</t>
  </si>
  <si>
    <t>Este indicador representa la consolidación de un modelo de entornos educativos seguros y dignos validado. Representa el producto final donde se articula la mejora de la infraestructura física con programas transversales de prevención y cuidado; asegurando que los centros educativos del municipio cuenten con condiciones óptimas de habitabilidad y un ecosistema de protección que fortalezca el bienestar de la comunidad escolar.</t>
  </si>
  <si>
    <t>La comunidad estudiantil adopta los programas transversales de prevención y cuidado como herramientas para fortalecer la convivencia armónica y la seguridad dentro del entorno escolar.</t>
  </si>
  <si>
    <t>ODS 4 Educación de calidad: Garantizar una educación inclusiva y equitativa de calidad y promover oportunidades de aprendizaje.     ODS 5 Igualdad de Género: Lograr la igualdad entre los géneros y empoderar a todas las mujeres y las niñas.</t>
  </si>
  <si>
    <t>Mide la fase operativa de diagnóstico y enlace para la mejora de planteles. Cuantifica la realización de reuniones interinstitucionales, el levantamiento de encuestas de valoración técnica y el seguimiento a las solicitudes de apoyo para infraestructura física y material del programa 'Educar para Transformar', funcionando como el mecanismo operativo para dignificar los espacios de aprendizaje.</t>
  </si>
  <si>
    <t>Las dependencias gubernamentales participen en las reuniones planeadas y se obtienen respuestas favorable, para poder realizar las gestiones, con quienes se soliciten.</t>
  </si>
  <si>
    <t>ODS 4 Educación de calidad: Garantizar una educación inclusiva y equitativa de calidad y promover oportunidades de aprendizaje</t>
  </si>
  <si>
    <t>Mide la implementación de estrategias formativas y preventivas en territorio escolar. Cuantifica la aplicación de los programas 'Escuela Segura', 'El Cuidado Nos Une' y 'Sin Violencia con Ellas', entre otros; funcionando como el mecanismo operativo que dota a alumnos y maestros de herramientas para la prevención del delito, la cultura de paz y la corresponsabilidad en el cuidado.</t>
  </si>
  <si>
    <t>Condiciones climatológicas favorables. La comunidad estudiantil y el personal docente asisten y participan activamente en las dinámicas de los programas Escuela Segura, El Cuidado Nos Une y Sin Violencia con Ellas además de que las autoridades escolares mantienen el interés por integrar estos servicios en su calendario académico</t>
  </si>
  <si>
    <t>ODS 4 Educación de calidad: Garantizar una educación inclusiva y equitativa de calidad y promover oportunidades de aprendizaje.  Meta 5.2
Eliminar todas las formas de violencia contra todas las mujeres y las niñas en los ámbitos público y privado, incluidas la trata y la explotación sexual y otros tipos de explotación.</t>
  </si>
  <si>
    <t>Coordinación de Bibliotecas Públicas</t>
  </si>
  <si>
    <t>Este indicador representa la entrega de un modelo de formación cultural y cohesión social en espacios públicos validado. Representa el producto final donde se garantiza que la ciudadanía y la comunidad escolar accedan a servicios de extensión bibliotecaria que promuevan la comprensión lectora, la identidad histórica y la convivencia armónica; transformando las bibliotecas en entornos seguros para la sensibilización en derechos humanos y el fortalecimiento del tejido social.</t>
  </si>
  <si>
    <t>La ciudadanía y la comunidad escolar acuden regularmente a las bibliotecas municipales para participar en las actividades de extensión cultural además de que los recintos bibliotecarios mantienen condiciones de seguridad y habitabilidad adecuadas para la convivencia armónica mientras el personal encargado de la mediación lectora y cultural aplica los modelos de sensibilización en derechos humanos para el fortalecimiento del tejido social.</t>
  </si>
  <si>
    <t>Mide la operación técnica de los recintos bibliotecarios y su oferta programática. Cuantifica la realización de programas como Historias que Cuentan, Tu Espacio, Tu Biblioteca, Experiencias Guiadas, Cursos Vacacionales para el Bienestar, Ellas en la Historia, Exposiciones Culturales y Eventos (culturales, artísticos o deportivos en las Bibliotecas Municipales, que fomenten la convivencia, la integración familiar, la cohesión y la sensibilización), funcionando como el mecanismo operativo que dota a la comunidad de espacios de aprendizaje, expresión artística e integración familiar.</t>
  </si>
  <si>
    <t>Condiciones sanitarias favorables. La Ciudadanía acuda y participe en actividades para fomentar la lectura dentro de las bibliotecas públicas del municipio de BJ.</t>
  </si>
  <si>
    <t>Meta 4.6
Para 2030, garantizar que todos los jóvenes y al menos una proporción sustancial de los adultos,
tanto hombres como mujeres, tengan
competencias de lectura, escritura y aritmética.</t>
  </si>
  <si>
    <t>Coordinación de Atención al Desarrollo Estudiantil</t>
  </si>
  <si>
    <t>Este indicador representa la entrega de un modelo de intervención psicoeducativa y cultura de paz validado. Representa el producto final donde se garantiza que la comunidad escolar y las familias cuenten con herramientas técnicas para la identificación y erradicación del acoso escolar (bullying) y la violencia doméstica; promoviendo la corresponsabilidad en el hogar y la salud emocional como pilares para una convivencia armónica y segura.</t>
  </si>
  <si>
    <t>Los padres de familia, tutores y alumnos muestran apertura y disposición para participar en los procesos de intervención y salud emocional además de que el personal especializado cuenta con las metodologías validadas para la identificación de casos de acoso o violencia mientras la comunidad escolar adopta las herramientas técnicas de cultura de paz para la resolución no violenta de conflictos en el hogar y la escuela.</t>
  </si>
  <si>
    <t>Meta 4.7
Para 2030, garantizar que todos los alumnos adquieran los conocimientos teóricos y práctcos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t>
  </si>
  <si>
    <t>Mide la operación directa de los programas de formación y contención social. Cuantifica la realización de las jornadas de 'Latidos Escolares', 'Fuerza Violeta' y las sesiones de 'Escuela para Padres', incluyendo específicamente el enfoque en 'La Carga Invisible del Cuidado', funcionando como el mecanismo operativo que dota a padres, alumnos y docentes de capacidades críticas para prevenir conductas violentas y redistribuir las tareas de cuidado en el núcleo familiar</t>
  </si>
  <si>
    <t>UNIDAD DE MEDIDA DEL INDICADOR: Porcentaje
UNIDAD DE MEDIDA DE LAS VARIABLES: Jornadas</t>
  </si>
  <si>
    <t>Los padres de familia, alumnos y docentes asisten a las sesiones de los programas Latidos Escolares, Fuerza Violeta y Escuela para Padres además de que los participantes muestran apertura para reflexionar sobre la redistribución de las tareas de cuidado y la carga invisible en el hogar mientras el personal especializado cuenta con los materiales didácticos y el entorno adecuado para impartir la formación en prevención de conductas violentas.</t>
  </si>
  <si>
    <t>"Meta 4.7
Para 2030, garantizar que todos los alumnos adquieran los conocimientos teóricos y práctcos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t>
  </si>
  <si>
    <t>Dirección de Programas de Apoyo a la Educación</t>
  </si>
  <si>
    <t>Este indicador representa la consolidación de un modelo de atención integral al entorno escolar y ciudadano validado. Representa el producto final donde se garantiza que la niñez y adolescencia accedan a mecanismos de participación democrática, insumos para la permanencia escolar (tenis) y servicios de estancia post-escolar con enfoque de cuidados; asegurando el fortalecimiento educativo y la reducción de la brecha de desigualdad social en el municipio.</t>
  </si>
  <si>
    <t>La comunidad escolar y las familias del municipio aceptan y participan en los diversos servicios del modelo de atención integral además de que el padrón de beneficiarios cumple con los requisitos para la recepción de apoyos escolares mientras las dependencias municipales mantienen la coordinación técnica para operar simultáneamente los mecanismos de participación ciudadana y las estancias post-escolares con enfoque de cuidados.</t>
  </si>
  <si>
    <t>Mide la ejecución técnica de la sesión solemne de participación democrática infantil. Cuantifica la realización  del evento 'Cabildo Infantil', funcionando como el mecanismo operativo para institucionalizar el derecho de las infancias a ser escuchadas y formar parte de la cultura participativa municipal.</t>
  </si>
  <si>
    <t>Las niñas y niños del municipio participan con interés en las convocatorias de selección para integrar el Cabildo Infantil además de que las autoridades del cuerpo de regidores y la presidencia municipal brindan las facilidades para la realización de la sesión solemne mientras el personal técnico de educación coordina eficazmente la logística y el acompañamiento pedagógico de los menores durante el ejercicio de participación democrática.</t>
  </si>
  <si>
    <t>Mide la logística de entrega de insumos básicos y la procuración de fondos para educación especial. Cuantifica la entrega de paquetes de tenis, así como la realización de la 'Subasta CAM', funcionando como el mecanismo operativo de asistencia económica que mitiga los gastos escolares y fortalece la infraestructura de los Centros de Atención Múltiple.</t>
  </si>
  <si>
    <t>Los proveedores de los paquetes de tenis cumplen con los tiempos de entrega y estándares de calidad establecidos además de que el padrón de beneficiarios se encuentra debidamente integrado para recibir los apoyos de manera transparente mientras los sectores empresariales y la ciudadanía participan activamente en la "Subasta CAM" para lograr las metas de recaudación destinadas a la infraestructura de educación especial.</t>
  </si>
  <si>
    <t>Mide la operatividad del programa 'Guardianes del Mañana' en territorio. Cuantifica el servicio de cuidado brindado a las infancias en horarios extendidos, abarcando formación física, cultural y socioemocional, funcionando como el mecanismo operativo que garantiza un entorno seguro para los menores mientras se reduce la carga de tiempo de cuidado asumida por sus madres, padres o tutores dentro del Sistema Municipal de Cuidados.</t>
  </si>
  <si>
    <t>Condiciones climatológicas favorables. Habilitación de los espacios para brindar las atenciones. Los recintos destinados a la estancia post-escolar cuentan con la infraestructura y seguridad necesarias mientras el personal docente y de cuidado está debidamente capacitado en formación física, cultural y socioemocional para la atención de las infancias.</t>
  </si>
  <si>
    <t>Meta 5.4 Reconocer y valorar los cuidados no remunerados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               Meta 4.2: Asegurar que todos los niños tengan acceso a servicios de atención y desarrollo en la primera infancia.</t>
  </si>
  <si>
    <t>Coordinación de Becas</t>
  </si>
  <si>
    <t>Este indicador representa la entrega de un sistema de soporte para la permanencia educativa validado. Representa el producto final donde se garantiza que los estudiantes en situación de vulnerabilidad cuenten con los recursos financieros y el acompañamiento formativo necesario para evitar la deserción escolar; asegurando la inclusión y el desarrollo humano de los becarios en los niveles básico, medio superior y superior del municipio.</t>
  </si>
  <si>
    <t>Los estudiantes en situación de vulnerabilidad cumplen con los requisitos de promedio y documentación establecidos en las reglas de operación de los programas de becas además de que se cuenta con la suficiencia presupuestal para el pago oportuno de los estímulos económicos mientras los becarios de nivel básico, medio superior y superior participan en los servicios de acompañamiento formativo diseñados para fortalecer su desarrollo humano y permanencia escolar.</t>
  </si>
  <si>
    <t>Meta 4.9
Para 2020, aumentar sustancialmente a nivel mundial el número de becas disponibles para los países en desarrollo, en particular los países
menos adelantados, los pequeños Estados insulares en desarrollo y los países de África, para
que sus estudiantes puedan matricularse en programas de estudios superiores, incluidos programas de formación profesional y programas técnicos, científicos, de ingeniería y de
tecnología de la información y las comunicaciones, en países desarrollados y otros países en
desarrollo.</t>
  </si>
  <si>
    <t>Mide la eficiencia en la distribución de los recursos financieros del programa 'Becas Educación para Transformar'. Cuantifica la entrega física y administrativa de los estímulos económicos a la totalidad del padrón de beneficiarios en todos los niveles educativos, funcionando como el mecanismo operativo directo para reducir la brecha de abandono escolar por motivos económicos.</t>
  </si>
  <si>
    <t>Acudan los beneficiarios y beneficiarias a las actividades relacionados al programa municipal de becas.</t>
  </si>
  <si>
    <t>"Meta 4.9
Para 2020, aumentar sustancialmente a nivel mundial el número de becas disponibles para los países en desarrollo, en particular los países
menos adelantados, los pequeños Estados insulares en desarrollo y los países de África, para
que sus estudiantes puedan matricularse en programas de estudios superiores, incluidos programas de formación profesional y programas técnicos, científicos, de ingeniería y de
tecnología de la información y las comunicaciones, en países desarrollados y otros países en
desarrollo."</t>
  </si>
  <si>
    <t>Mide el componente humano y formativo del programa de becas. Cuantifica la realización de eventos, talleres y sesiones de 'Inclusión de Becarios', funcionando como el mecanismo operativo que promueve el desarrollo socioemocional, la integración comunitaria y el seguimiento al rendimiento escolar de los estudiantes apoyados por el municipio</t>
  </si>
  <si>
    <t>Los estudiantes becarios y sus familias asisten puntualmente a las sesiones de formación y talleres de inclusión convocados por la Secretaría además de que se cuenta con el personal especializado y los espacios adecuados para el desarrollo de las actividades</t>
  </si>
  <si>
    <t>Coordinación de Programas Educativos</t>
  </si>
  <si>
    <t>Este indicador representa el conjunto de herramientas y conocimientos entregados a la ciudadanía para su superación académica y técnica. A diferencia de la ejecución de cursos, este producto simboliza que los beneficiarios (adultos en alfabetización, padres de familia o jóvenes en capacitación productiva) cuentan ahora con competencias validadas para mejorar su calidad de vida y su inserción en el mercado laboral.</t>
  </si>
  <si>
    <t xml:space="preserve">Condiciones climatológicas favorables. La ciudadanía en situación de rezago educativo o desempleo mantiene su permanencia en los procesos formativos hasta la conclusión de los módulos además de que las instituciones certificadoras validan oportunamente los conocimientos adquiridos por los beneficiarios mientras el entorno económico local ofrece oportunidades para la aplicación de las nuevas competencias técnicas y productivas. </t>
  </si>
  <si>
    <t>Mide la operatividad y despliegue de los diversos programas formativos. Cuantifica la realización de Alfabetización para Jóvenes y Adultos, Educar Para Todos, Consejo Municipal de Participación Social en la Educación, Actividades de orientación, capacitación y difusión a padres de familia o tutores, Cuento Contigo, Becas Certificadas para el Desarrollo Productivo, Medita Fest. Es el conteo físico de las actividades necesarias para lograr el fortalecimiento de capacidades del componente.</t>
  </si>
  <si>
    <t>Condiciones climatológicas favorables. Ciudadanía acuda y participe en los programas de instrucción académica, participación social y competencias para la productividad.</t>
  </si>
  <si>
    <t>Meta 4.6
Para 2030, garantizar que todos los jóvenes y al
menos una proporción sustancial de los adultos,
tanto hombres como mujeres, tengan
competencias de lectura, escritura y aritmética.</t>
  </si>
  <si>
    <t>Dirección General de Salud</t>
  </si>
  <si>
    <t>Este indicador representa la entrega final de servicios de salud preventiva y competencias de cuidado a la ciudadanía. Representa el producto terminado donde la población no solo recibe atención médica inmediata, sino que adquiere habilidades técnicas para el cuidado doméstico. Asegura que el municipio cuente con una cobertura de salud itinerante validada que fortalece la autonomía y el bienestar de las familias dentro del Sistema Municipal de Cuidados.</t>
  </si>
  <si>
    <t>La ciudadanía solicita y accede a los servicios de salud itinerante en sus comunidades además de que las familias muestran interés en acreditar las competencias técnicas para el cuidado doméstico y preventivo mientras el municipio mantiene la certificación de sus procesos de atención primaria para garantizar un modelo de salud pública de calidad y con enfoque humano.</t>
  </si>
  <si>
    <t>ODS 3 Salud y Bienestar: Garantizar una vida sana y promover el bienestar para todos en todas las edades</t>
  </si>
  <si>
    <t>Este indicador permite conocer el incremento de actividades en materia de salud en beneficio de la población del municipio. Las acciones son: Brigadas Integrales de servicos salud, Brigadas promocionales de salud escolares y universitarias, Brigada “Salud sexual y  reproductiva".</t>
  </si>
  <si>
    <t>Condiciones climatológicas favorables. La Ciudadanía acuda y participe en las brigadas de salud.</t>
  </si>
  <si>
    <t>Meta 3.7
Para 2030, garantizar el acceso universal a los servicios de salud sexual y reproductiva, incluidos los de planificación de la familia,
información y educación, y la integración de la salud reproductiva en las estrategias y los programas nacionales</t>
  </si>
  <si>
    <t>Mide la operación de la estrategia de enseñanza para la vida y el cuidado. Cuantifica la realización de los Talleres Formación para la vida y el cuidado (primeros auxilios, cuidado de adultos mayores, manejo de medicamentos) y las campañas informativas, funcionando como el mecanismo operativo que transfiere conocimientos prácticos a las personas cuidadoras para la reducción de riesgos en el hogar.</t>
  </si>
  <si>
    <t>Las personas cuidadoras y la ciudadanía interesada asisten a los talleres de primeros auxilios, manejo de medicamentos, etc,  además de que el personal de salud cuenta con los simuladores, materiales de curación y guías técnicas para la enseñanza práctica mientras los espacios comunitarios se encuentran disponibles para la ejecución de las sesiones formativas que fortalecen la autonomía en el cuidado doméstico.</t>
  </si>
  <si>
    <t>Coordinación de Salud Física</t>
  </si>
  <si>
    <t>Este indicador representa la consolidación de la red de servicios médicos municipales. Representa el producto final donde se garantiza que la ciudadanía acceda a una atención clínica integral (general y especializada), programas preventivos de alto impacto y mecanismos de movilidad asistida; asegurando el derecho a la salud y la reducción de barreras físicas y económicas para el tratamiento de enfermedades en el municipio.</t>
  </si>
  <si>
    <t>La ciudadanía solicita los servicios de atención médica general y especializada de manera oportuna además de que las unidades médicas cuentan con el equipamiento y personal certificado necesario mientras los mecanismos de movilidad asistida se mantienen en condiciones mecánicas óptimas para garantizar el traslado seguro de los pacientes a sus centros de tratamiento.</t>
  </si>
  <si>
    <t>Mide la atención directa en consultorio y gabinete. Cuantifica la ejecución de las consultas médicas generales, dentales, nutricionales, de optometría y acciones de medicina preventiva, funcionando como el mecanismo operativo que resuelve las necesidades inmediatas de diagnóstico y tratamiento clínico de la población.</t>
  </si>
  <si>
    <t>La población acude a las unidades médicas municipales para solicitar atención en las diversas especialidades disponibles además de que los consultorios cuentan con el instrumental, insumos y equipo de diagnóstico funcional mientras el personal médico y especialistas mantienen su certificación vigente para garantizar un tratamiento clínico adecuado a las necesidades de los pacientes.</t>
  </si>
  <si>
    <t>Mide la estrategia de prevención y promoción de la salud. Cuantifica la impartición de pláticas sobre prevención de enfermedades y fomento de la salud, Educación para el cuidado de la salud en la niñez y adolescencia, Acciones preventivas: cáncer en la mujer, cáncer infantil y en la adolescencia, Pláticas sobre prevención de accidentes y modificación de hábitos de riesgo que busca disminuir la incidencia de enfermedades crónicas y riesgos epidemiológicos.</t>
  </si>
  <si>
    <t>La comunidad escolar, madres de familia y la población en general muestran apertura para recibir la información y modificar hábitos de riesgo además de que el personal de promoción de la salud cuenta con el material didáctico y audiovisual actualizado mientras las instituciones y centros comunitarios facilitan los espacios para la sensibilización sobre la detección oportuna de enfermedades de alto impacto.</t>
  </si>
  <si>
    <t>Mide la operatividad de la unidad de transporte especializado. Cuantifica los traslados programados de personas con discapacidad o movilidad reducida hacia sus centros de salud o rehabilitación, funcionando como el mecanismo operativo que garantiza la continuidad de los tratamientos médicos mediante la eliminación de barreras de movilidad.</t>
  </si>
  <si>
    <t>Las personas con discapacidad o movilidad reducida solicitan el servicio con antelación y cumplen con los protocolos de asistencia además de que las unidades de transporte especializado cuentan con el mantenimiento preventivo y combustible necesario para su operación mientras las condiciones de la infraestructura vial permiten el acceso de los vehículos hasta los domicilios y centros de rehabilitación de los beneficiarios.</t>
  </si>
  <si>
    <t>Coordinación de Salud Ambienta</t>
  </si>
  <si>
    <t xml:space="preserve">Este indicador permite conocer el cumplimiento de las acciones dirigidas al cuidado medio ambiente como determinante de la salud humana realizadas
Las acciones son: Pláticas y talleres" Control de vectores y entornos favorables para la salud", Acciones para el control de arbovirosis (Dengue, Zika yCHingunkuya), Jornadas de acopio y disposición segura de llantas y residuos de manejo especial, Jornadas de eliminación de microtiraderos y "Jornadas de Recolección de Medicamentos Caduco"									</t>
  </si>
  <si>
    <t>La ciudadanía y los sectores productivos participan activamente en las jornadas de acopio y eliminan criaderos en sus propiedades además de que el municipio cuenta con los insumos químicos y vehículos especializados para el control de arbovirosis mientras las empresas de disposición final garantizan el confinamiento seguro de los residuos de manejo especial y medicamentos caducos recolectados.</t>
  </si>
  <si>
    <t>Objetivo 13.
Adoptar medidas urgentes para combatir el cambio
climático y sus efectos</t>
  </si>
  <si>
    <t>Este indicador mide el cumplimiento de las acciones en salud pública con el fin de mantener entornos saludables, a través de los programas: Pláticas y talleres " Control de vectores y entornos favorables para la salud", Acciones para el control de arbovirosis (Dengue, Zika yCHingunkuya), Jornadas de acopio y disposición segura de llantas y residuos de manejo especial</t>
  </si>
  <si>
    <t>Condiciones climatológicas favorables. La ciudadanía acuda y participe en las acciones para mantener entornos saludables.</t>
  </si>
  <si>
    <t>Meta 13.3
Mejorar la educación, la sensibilización y la
capacidad humana e institucional en relación
con la mitigación del cambio climático, la
adaptación a él, la reducción de sus efectos y la
alerta temprana.</t>
  </si>
  <si>
    <t xml:space="preserve">Este indicador mide la cantidad de kilos recolectados en las jornadas para la recolección, tratamiento y disposición final de desechos sólidos a través de las "Jornadas de eliminación de microtiraderos",  y la cantidad de kilos de disposición final de medicamentos caducos, para mantener entornos saludables.	</t>
  </si>
  <si>
    <t>Condiciones climatológicas favorables. La ciudadanía acuda y participe en las acciones para mantener entornos saludables. La ciudadanía entrega sus medicamentos caducos en los contenedores dispuestos y evita el vertido de basura en espacios públicos recuperados además de que se cuenta con el equipo de protección personal y vehículos de carga adecuados mientras las empresas especializadas en residuos peligrosos garantizan la destrucción final de los fármacos y el confinamiento de los desechos sólidos recolectados.</t>
  </si>
  <si>
    <t>Coordinación de Salud Mental</t>
  </si>
  <si>
    <t>Este indicador representa la entrega final de servicios de salud mental y soporte emocional validado. Representa el producto terminado donde se garantiza que la ciudadanía cuente con mecanismos de diagnóstico, terapia y contención emocional; asegurando el fortalecimiento de la salud mental comunitaria y el reconocimiento de la salud emocional de las personas cuidadoras como un derecho fundamental dentro del municipio.</t>
  </si>
  <si>
    <t>La ciudadanía reconoce la importancia de la salud mental y acude de manera voluntaria a los servicios de soporte emocional además de que el municipio cuenta con especialistas en psicología y trabajo social debidamente certificados mientras se mantiene la confidencialidad y ética profesional en todos los mecanismos de contención para asegurar la confianza y permanencia de los usuarios en sus procesos terapéuticos.</t>
  </si>
  <si>
    <t>Meta 3.4
Para 2030, reducir en un tercio la mortalidad
prematura por enfermedades no transmisibles
mediante la prevención y el tratamiento y
promover la salud mental y el bienestar</t>
  </si>
  <si>
    <t>Mide la operatividad clínica de la consulta psicológica. Cuantifica el seguimiento psicoafectivo y terapéutico brindado a los usuarios, funcionando como el mecanismo operativo de intervención directa para el manejo de trastornos emocionales y la estabilidad mental de la población</t>
  </si>
  <si>
    <t>La ciudadanía solicita las consultas y los usuarios asisten puntualmente a sus sesiones de seguimiento psicoafectivo y completan sus procesos terapéuticos además de que la Secretaría cuenta con espacios que garantizan la privacidad y el ambiente adecuado para la consulta mientras el personal especializado aplica protocolos clínicos estandarizados para el manejo de trastornos emocionales y la estabilidad mental de los beneficiarios.</t>
  </si>
  <si>
    <t>Mide la gestión de apoyo y vinculación institucional. Cuantifica las asesorías de trabajo social, que puede incluir estudios socioeconómicos y canalizaciones realizadas, funcionando como el mecanismo operativo que garantiza que la población vulnerable acceda a apoyos complementarios de salud y bienestar social.</t>
  </si>
  <si>
    <t xml:space="preserve">UNIDAD DE MEDIDA DEL INDICADOR: Porcentaje
UNIDAD DE MEDIDA DE LAS VARIABLES: Atenciones </t>
  </si>
  <si>
    <t>La ciudadanía acuda para recibir atención y seguimiento de trabajo social.</t>
  </si>
  <si>
    <t>Mide la estrategia de prevención y apoyo grupal. Cuantifica las pláticas de bienestar emocional y los grupos de apoyo para cuidadores, funcionando como el mecanismo operativo que reduce la sobrecarga del cuidado y promueve una cultura de autocuidado y salud mental colectiva.</t>
  </si>
  <si>
    <t>La ciudadanía acude para recibir las pláticas de salud mental y bienestar emocional. Las personas cuidadoras y la ciudadanía interesada disponen de tiempo y espacios de relevo para asistir a las jornadas de sensibilización además de que se cuenta con facilitadores capacitados en el manejo de dinámicas grupales y contención emocional mientras la comunidad adopta progresivamente una cultura de autocuidado que reduce el estigma asociado a la búsqueda de apoyo en salud mental.</t>
  </si>
  <si>
    <t>Mide la detección oportuna de necesidades especiales de desarrollo. Cuantifica la aplicación de pruebas psicométricas y proyectivas en NNA, funcionando como el mecanismo operativo técnico para identificar y dar seguimiento a aspectos de personalidad y neurodesarrollo de manera temprana.</t>
  </si>
  <si>
    <t>Los padres de familia o tutores detectan alertas en el comportamiento de los menores y acuden a las valoraciones especializadas además de que el municipio cuenta con los reactivos, materiales de evaluación y especialistas certificados en neurodesarrollo mientras el entorno escolar de los NNA colabora proporcionando información relevante para el diagnóstico y seguimiento integral de su personalidad.</t>
  </si>
  <si>
    <t>Este indicador representa la entrega de un sistema de atención social integral y validado que garantiza el acceso de la población prioritaria a sus derechos sociales. No mide acciones aisladas, sino la consolidación de una estrategia de bienestar que combina la cohesión social, el desarrollo inclusivo y el acercamiento de servicios institucionales directamente a las zonas de atención prioritaria, asegurando una distribución equitativa de los apoyos municipales.</t>
  </si>
  <si>
    <t>Este indicador mide la gestión documental y técnica de la Secretaría para el control de sus metas. Cuantifica la relación entre los instrumentos de seguimiento (minutas de acuerdos y reportes de avance) efectivamente integrados y firmados contra los programados, asegurando el orden administrativo y la trazabilidad de las decisiones tomadas con las direcciones operativas</t>
  </si>
  <si>
    <r>
      <rPr>
        <b/>
        <sz val="13"/>
        <color theme="1"/>
        <rFont val="Calibri"/>
        <family val="2"/>
      </rPr>
      <t>4.1.1:</t>
    </r>
    <r>
      <rPr>
        <sz val="13"/>
        <color theme="1"/>
        <rFont val="Calibri"/>
        <family val="2"/>
      </rPr>
      <t xml:space="preserve">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t>
    </r>
  </si>
  <si>
    <r>
      <rPr>
        <b/>
        <sz val="13"/>
        <color theme="1"/>
        <rFont val="Calibri"/>
        <family val="2"/>
      </rPr>
      <t>I_PROS_COM_JUS_SOC:</t>
    </r>
    <r>
      <rPr>
        <sz val="13"/>
        <color theme="1"/>
        <rFont val="Calibri"/>
        <family val="2"/>
      </rPr>
      <t xml:space="preserve">  Índice de Prosperidad Compartida y Justicia Social </t>
    </r>
  </si>
  <si>
    <r>
      <rPr>
        <b/>
        <sz val="13"/>
        <color theme="1"/>
        <rFont val="Calibri"/>
        <family val="2"/>
      </rPr>
      <t xml:space="preserve">UNIDAD DE MEDIDA DEL INDICADOR: </t>
    </r>
    <r>
      <rPr>
        <sz val="13"/>
        <color theme="1"/>
        <rFont val="Calibri"/>
        <family val="2"/>
      </rPr>
      <t xml:space="preserve">
Porcentaje
</t>
    </r>
  </si>
  <si>
    <r>
      <rPr>
        <b/>
        <sz val="13"/>
        <color theme="1"/>
        <rFont val="Calibri"/>
        <family val="2"/>
      </rPr>
      <t>Línea base del Indicador:</t>
    </r>
    <r>
      <rPr>
        <sz val="13"/>
        <color theme="1"/>
        <rFont val="Calibri"/>
        <family val="2"/>
      </rPr>
      <t xml:space="preserve">
</t>
    </r>
    <r>
      <rPr>
        <b/>
        <sz val="13"/>
        <color theme="1"/>
        <rFont val="Calibri"/>
        <family val="2"/>
      </rPr>
      <t>I_PROS_COM_JUS_SOC:</t>
    </r>
    <r>
      <rPr>
        <sz val="13"/>
        <color theme="1"/>
        <rFont val="Calibri"/>
        <family val="2"/>
      </rPr>
      <t xml:space="preserve">  83.46% a diciembre del 2024</t>
    </r>
  </si>
  <si>
    <r>
      <t xml:space="preserve">Nombre completo del Documento que sustenta la información: 
</t>
    </r>
    <r>
      <rPr>
        <sz val="13"/>
        <color rgb="FF000000"/>
        <rFont val="Calibri"/>
        <family val="2"/>
      </rPr>
      <t xml:space="preserve">- Informes de gestión ambiental y urbana.
- Bases de datos de residuos sólidos municipales.
- Registros de calidad del agua en cuerpos lagunares y costeros.
- Reportes de crecimiento económico y presupuesto de inversión en infraestructura sostenible.
</t>
    </r>
    <r>
      <rPr>
        <b/>
        <sz val="13"/>
        <color rgb="FF000000"/>
        <rFont val="Calibri"/>
        <family val="2"/>
      </rPr>
      <t xml:space="preserve">
Nombre del área que genera o publica la información: 
</t>
    </r>
    <r>
      <rPr>
        <sz val="13"/>
        <color rgb="FF000000"/>
        <rFont val="Calibri"/>
        <family val="2"/>
      </rPr>
      <t xml:space="preserve">Dirección de planeación
</t>
    </r>
    <r>
      <rPr>
        <b/>
        <sz val="13"/>
        <color rgb="FF000000"/>
        <rFont val="Calibri"/>
        <family val="2"/>
      </rPr>
      <t xml:space="preserve">
Periodicidad con que se genera el documento: 
</t>
    </r>
    <r>
      <rPr>
        <sz val="13"/>
        <color rgb="FF000000"/>
        <rFont val="Calibri"/>
        <family val="2"/>
      </rPr>
      <t xml:space="preserve">Trianual
</t>
    </r>
    <r>
      <rPr>
        <b/>
        <sz val="13"/>
        <color rgb="FF000000"/>
        <rFont val="Calibri"/>
        <family val="2"/>
      </rPr>
      <t xml:space="preserve">
Liga de la página de la que se obtiene la información:
</t>
    </r>
    <r>
      <rPr>
        <sz val="13"/>
        <color rgb="FF000000"/>
        <rFont val="Calibri"/>
        <family val="2"/>
      </rPr>
      <t>https://onedrive.live.com/view.aspx?resid=84F4E4FFF988A5F5%21105392&amp;authkey=!AAI512qQ2fNa5As</t>
    </r>
  </si>
  <si>
    <r>
      <rPr>
        <b/>
        <sz val="13"/>
        <rFont val="Calibri"/>
        <family val="2"/>
      </rPr>
      <t>4.1.1.1.1</t>
    </r>
    <r>
      <rPr>
        <sz val="13"/>
        <rFont val="Calibri"/>
        <family val="2"/>
      </rPr>
      <t xml:space="preserve"> Mecanismos formales de coordinación y seguimiento de la política municipal de bienestar social implementados.</t>
    </r>
  </si>
  <si>
    <r>
      <rPr>
        <b/>
        <sz val="13"/>
        <rFont val="Calibri"/>
        <family val="2"/>
      </rPr>
      <t xml:space="preserve">PMCSPB: </t>
    </r>
    <r>
      <rPr>
        <sz val="13"/>
        <rFont val="Calibri"/>
        <family val="2"/>
      </rPr>
      <t>Porcentaje de mecanismos de coordinación y seguimiento de la política de bienestar social implementados.</t>
    </r>
  </si>
  <si>
    <r>
      <rPr>
        <b/>
        <sz val="13"/>
        <rFont val="Calibri"/>
        <family val="2"/>
      </rPr>
      <t xml:space="preserve">MÉTODO DE CÁLCULO
PMCSPB = </t>
    </r>
    <r>
      <rPr>
        <sz val="13"/>
        <rFont val="Calibri"/>
        <family val="2"/>
      </rPr>
      <t xml:space="preserve">(NMCSPBR / NMCSPBP) * 100                       
</t>
    </r>
    <r>
      <rPr>
        <b/>
        <sz val="13"/>
        <rFont val="Calibri"/>
        <family val="2"/>
      </rPr>
      <t xml:space="preserve">                                                        
VARIABLES:
PMCSPB:</t>
    </r>
    <r>
      <rPr>
        <sz val="13"/>
        <rFont val="Calibri"/>
        <family val="2"/>
      </rPr>
      <t xml:space="preserve"> Porcentaje de mecanismos de coordinación y seguimiento de la política de bienestar social implementados.
</t>
    </r>
    <r>
      <rPr>
        <b/>
        <sz val="13"/>
        <rFont val="Calibri"/>
        <family val="2"/>
      </rPr>
      <t>NMCSPBR:</t>
    </r>
    <r>
      <rPr>
        <sz val="13"/>
        <rFont val="Calibri"/>
        <family val="2"/>
      </rPr>
      <t xml:space="preserve"> Número de mecanismos de coordinación y seguimiento de la política de bienestar social realizados.
</t>
    </r>
    <r>
      <rPr>
        <b/>
        <sz val="13"/>
        <rFont val="Calibri"/>
        <family val="2"/>
      </rPr>
      <t>NMCSPBP:</t>
    </r>
    <r>
      <rPr>
        <sz val="13"/>
        <rFont val="Calibri"/>
        <family val="2"/>
      </rPr>
      <t xml:space="preserve"> Número de mecanismos de coordinación y seguimiento de la política de bienestar social programados..</t>
    </r>
  </si>
  <si>
    <r>
      <rPr>
        <b/>
        <sz val="13"/>
        <rFont val="Calibri"/>
        <family val="2"/>
      </rPr>
      <t>UNIDAD DE MEDIDA DEL INDICADOR:</t>
    </r>
    <r>
      <rPr>
        <sz val="13"/>
        <rFont val="Calibri"/>
        <family val="2"/>
      </rPr>
      <t xml:space="preserve"> Porcentaje
</t>
    </r>
    <r>
      <rPr>
        <b/>
        <sz val="13"/>
        <rFont val="Calibri"/>
        <family val="2"/>
      </rPr>
      <t>UNIDAD DE MEDIDA DE LAS VARIABLES:</t>
    </r>
    <r>
      <rPr>
        <sz val="13"/>
        <rFont val="Calibri"/>
        <family val="2"/>
      </rPr>
      <t xml:space="preserve"> Mecanismos </t>
    </r>
  </si>
  <si>
    <r>
      <rPr>
        <b/>
        <sz val="13"/>
        <rFont val="Calibri"/>
        <family val="2"/>
      </rPr>
      <t>PMCSPB:</t>
    </r>
    <r>
      <rPr>
        <sz val="13"/>
        <rFont val="Calibri"/>
        <family val="2"/>
      </rPr>
      <t xml:space="preserve"> De enero 2025 a diciembre 2027, se alcanzará el 100% de mecanismos.</t>
    </r>
  </si>
  <si>
    <r>
      <rPr>
        <b/>
        <sz val="13"/>
        <color theme="1"/>
        <rFont val="Calibri"/>
        <family val="2"/>
      </rPr>
      <t>PMCSPB:</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</si>
  <si>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rFont val="Calibri"/>
        <family val="2"/>
      </rPr>
      <t>Nombre del Documento:</t>
    </r>
    <r>
      <rPr>
        <sz val="13"/>
        <rFont val="Calibri"/>
        <family val="2"/>
      </rPr>
      <t xml:space="preserve">
Archivo digital de la plataforma Google Drive
</t>
    </r>
    <r>
      <rPr>
        <b/>
        <sz val="13"/>
        <rFont val="Calibri"/>
        <family val="2"/>
      </rPr>
      <t xml:space="preserve">Nombre de quien genera la información: </t>
    </r>
    <r>
      <rPr>
        <sz val="13"/>
        <rFont val="Calibri"/>
        <family val="2"/>
      </rPr>
      <t xml:space="preserve">
Secretaría Municipal de Bienestar
</t>
    </r>
    <r>
      <rPr>
        <b/>
        <sz val="13"/>
        <rFont val="Calibri"/>
        <family val="2"/>
      </rPr>
      <t>Periodicidad con que se genera la información:</t>
    </r>
    <r>
      <rPr>
        <sz val="13"/>
        <rFont val="Calibri"/>
        <family val="2"/>
      </rPr>
      <t xml:space="preserve">
Trimestral
</t>
    </r>
    <r>
      <rPr>
        <b/>
        <sz val="13"/>
        <rFont val="Calibri"/>
        <family val="2"/>
      </rPr>
      <t>Liga de la página donde se localiza la información o ubicación:</t>
    </r>
    <r>
      <rPr>
        <sz val="13"/>
        <rFont val="Calibri"/>
        <family val="2"/>
      </rPr>
      <t xml:space="preserve">
https://drive.google.com/drive/folders/1YIQ6oNLaECseSgqo4vwhcE6EzP9ap_Xx</t>
    </r>
  </si>
  <si>
    <r>
      <rPr>
        <b/>
        <sz val="13"/>
        <color theme="1"/>
        <rFont val="Calibri"/>
        <family val="2"/>
      </rPr>
      <t>4.1.1.1.1.1</t>
    </r>
    <r>
      <rPr>
        <sz val="13"/>
        <color theme="1"/>
        <rFont val="Calibri"/>
        <family val="2"/>
      </rPr>
      <t xml:space="preserve"> Formalizar acuerdos y elaborar reportes de seguimiento operativo con las unidades administrativas de la Secretaría.</t>
    </r>
  </si>
  <si>
    <r>
      <t xml:space="preserve">PASO: </t>
    </r>
    <r>
      <rPr>
        <sz val="13"/>
        <rFont val="Calibri"/>
        <family val="2"/>
      </rPr>
      <t>Porcentaje de acuerdos y reportes de seguimiento operativo realizados.</t>
    </r>
  </si>
  <si>
    <r>
      <rPr>
        <b/>
        <sz val="13"/>
        <rFont val="Calibri"/>
        <family val="2"/>
      </rPr>
      <t xml:space="preserve">MÉTODO DE CÁLCULO        </t>
    </r>
    <r>
      <rPr>
        <sz val="13"/>
        <rFont val="Calibri"/>
        <family val="2"/>
      </rPr>
      <t xml:space="preserve">                  
</t>
    </r>
    <r>
      <rPr>
        <b/>
        <sz val="13"/>
        <rFont val="Calibri"/>
        <family val="2"/>
      </rPr>
      <t>PASO = (NASOR / NASOP) * 100</t>
    </r>
    <r>
      <rPr>
        <sz val="13"/>
        <rFont val="Calibri"/>
        <family val="2"/>
      </rPr>
      <t xml:space="preserve">
</t>
    </r>
    <r>
      <rPr>
        <b/>
        <sz val="13"/>
        <rFont val="Calibri"/>
        <family val="2"/>
      </rPr>
      <t xml:space="preserve">VARIABLES:
PASO: </t>
    </r>
    <r>
      <rPr>
        <sz val="13"/>
        <rFont val="Calibri"/>
        <family val="2"/>
      </rPr>
      <t>Porcentaje de acuerdos y reportes de seguimiento operativo realizados.</t>
    </r>
    <r>
      <rPr>
        <b/>
        <sz val="13"/>
        <rFont val="Calibri"/>
        <family val="2"/>
      </rPr>
      <t xml:space="preserve">
NASOR: </t>
    </r>
    <r>
      <rPr>
        <sz val="13"/>
        <rFont val="Calibri"/>
        <family val="2"/>
      </rPr>
      <t>Número de acuerdos y reportes de seguimiento operativo realizados y formalizados.</t>
    </r>
    <r>
      <rPr>
        <b/>
        <sz val="13"/>
        <rFont val="Calibri"/>
        <family val="2"/>
      </rPr>
      <t xml:space="preserve">
NASOP: </t>
    </r>
    <r>
      <rPr>
        <sz val="13"/>
        <rFont val="Calibri"/>
        <family val="2"/>
      </rPr>
      <t>Número de acuerdos y reportes de seguimiento operativo programados.</t>
    </r>
  </si>
  <si>
    <r>
      <rPr>
        <b/>
        <sz val="13"/>
        <rFont val="Calibri"/>
        <family val="2"/>
      </rPr>
      <t>UNIDAD DE MEDIDA DEL INDICADOR:</t>
    </r>
    <r>
      <rPr>
        <sz val="13"/>
        <rFont val="Calibri"/>
        <family val="2"/>
      </rPr>
      <t xml:space="preserve"> Porcentaje
</t>
    </r>
    <r>
      <rPr>
        <b/>
        <sz val="13"/>
        <rFont val="Calibri"/>
        <family val="2"/>
      </rPr>
      <t>UNIDAD DE MEDIDA DE LAS VARIABLES:</t>
    </r>
    <r>
      <rPr>
        <sz val="13"/>
        <rFont val="Calibri"/>
        <family val="2"/>
      </rPr>
      <t xml:space="preserve"> Acurerdos</t>
    </r>
  </si>
  <si>
    <r>
      <rPr>
        <b/>
        <sz val="13"/>
        <rFont val="Calibri"/>
        <family val="2"/>
      </rPr>
      <t>PSCAER:</t>
    </r>
    <r>
      <rPr>
        <sz val="13"/>
        <rFont val="Calibri"/>
        <family val="2"/>
      </rPr>
      <t xml:space="preserve"> Se realizaron un total de 66 sesiones  durante el período de 2022-2024.
2022: 18 sesiones  
2023: 24 sesiones   
2024: 24 sesiones    
</t>
    </r>
    <r>
      <rPr>
        <b/>
        <sz val="13"/>
        <rFont val="Calibri"/>
        <family val="2"/>
      </rPr>
      <t xml:space="preserve">Total:66 sesiones </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</si>
  <si>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Secretaría Municipal de Bienestar
</t>
    </r>
    <r>
      <rPr>
        <b/>
        <sz val="13"/>
        <color theme="1"/>
        <rFont val="Calibri"/>
        <family val="2"/>
      </rPr>
      <t xml:space="preserve">
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</si>
  <si>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4.1.1.1.2</t>
    </r>
    <r>
      <rPr>
        <sz val="13"/>
        <color theme="1"/>
        <rFont val="Calibri"/>
        <family val="2"/>
      </rPr>
      <t xml:space="preserve"> Servicios integrales de bienestar y derechos sociales otorgados a la población.</t>
    </r>
  </si>
  <si>
    <r>
      <rPr>
        <b/>
        <sz val="13"/>
        <color theme="1"/>
        <rFont val="Calibri"/>
        <family val="2"/>
      </rPr>
      <t>PSIBE:</t>
    </r>
    <r>
      <rPr>
        <sz val="13"/>
        <color theme="1"/>
        <rFont val="Calibri"/>
        <family val="2"/>
      </rPr>
      <t xml:space="preserve"> Porcentaje de servicios integrales de bienestar entregados.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</si>
  <si>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Servicio.</t>
    </r>
  </si>
  <si>
    <r>
      <rPr>
        <b/>
        <sz val="13"/>
        <color theme="1"/>
        <rFont val="Calibri"/>
        <family val="2"/>
      </rPr>
      <t xml:space="preserve">PSIBE: </t>
    </r>
    <r>
      <rPr>
        <sz val="13"/>
        <color theme="1"/>
        <rFont val="Calibri"/>
        <family val="2"/>
      </rPr>
      <t>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</si>
  <si>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Dirección General de Bienestar
</t>
    </r>
    <r>
      <rPr>
        <b/>
        <sz val="13"/>
        <color theme="1"/>
        <rFont val="Calibri"/>
        <family val="2"/>
      </rPr>
      <t xml:space="preserve">
Periodicidad con que se genera la información:</t>
    </r>
    <r>
      <rPr>
        <sz val="13"/>
        <color theme="1"/>
        <rFont val="Calibri"/>
        <family val="2"/>
      </rPr>
      <t xml:space="preserve">
Trimestral
</t>
    </r>
    <r>
      <rPr>
        <b/>
        <sz val="13"/>
        <color theme="1"/>
        <rFont val="Calibri"/>
        <family val="2"/>
      </rPr>
      <t xml:space="preserve">Liga de la página donde se localiza la información o ubicación: </t>
    </r>
    <r>
      <rPr>
        <sz val="13"/>
        <color theme="1"/>
        <rFont val="Calibri"/>
        <family val="2"/>
      </rPr>
      <t xml:space="preserve">https://drive.google.com/drive/folders/1YIQ6oNLaECseSgqo4vwhcE6EzP9ap_Xx
</t>
    </r>
  </si>
  <si>
    <r>
      <rPr>
        <b/>
        <sz val="13"/>
        <color theme="1"/>
        <rFont val="Calibri"/>
        <family val="2"/>
      </rPr>
      <t>4.1.1.1.2.1</t>
    </r>
    <r>
      <rPr>
        <sz val="13"/>
        <color theme="1"/>
        <rFont val="Calibri"/>
        <family val="2"/>
      </rPr>
      <t xml:space="preserve"> Coordinación y ejecución de programas para el fortalecimiento de la cohesión social.</t>
    </r>
  </si>
  <si>
    <r>
      <rPr>
        <b/>
        <sz val="13"/>
        <color theme="1"/>
        <rFont val="Calibri"/>
        <family val="2"/>
      </rPr>
      <t>PACSPCR:</t>
    </r>
    <r>
      <rPr>
        <sz val="13"/>
        <color theme="1"/>
        <rFont val="Calibri"/>
        <family val="2"/>
      </rPr>
      <t xml:space="preserve"> Porcentaje de acciones de cohesión social y participación ciudadana realizadas.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</si>
  <si>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PACSPCR = </t>
    </r>
    <r>
      <rPr>
        <sz val="13"/>
        <color theme="1"/>
        <rFont val="Calibri"/>
        <family val="2"/>
      </rPr>
      <t xml:space="preserve">(NACSPCR / NACSPCP) * 100
</t>
    </r>
    <r>
      <rPr>
        <b/>
        <sz val="13"/>
        <color theme="1"/>
        <rFont val="Calibri"/>
        <family val="2"/>
      </rPr>
      <t xml:space="preserve">                                                        
VARIABLES:</t>
    </r>
    <r>
      <rPr>
        <sz val="13"/>
        <color theme="1"/>
        <rFont val="Calibri"/>
        <family val="2"/>
      </rPr>
      <t xml:space="preserve">
</t>
    </r>
    <r>
      <rPr>
        <b/>
        <sz val="13"/>
        <color theme="1"/>
        <rFont val="Calibri"/>
        <family val="2"/>
      </rPr>
      <t>PACSPCR:</t>
    </r>
    <r>
      <rPr>
        <sz val="13"/>
        <color theme="1"/>
        <rFont val="Calibri"/>
        <family val="2"/>
      </rPr>
      <t xml:space="preserve"> Porcentaje de acciones de cohesión social y participación ciudadana realizadas. </t>
    </r>
    <r>
      <rPr>
        <b/>
        <sz val="13"/>
        <color theme="1"/>
        <rFont val="Calibri"/>
        <family val="2"/>
      </rPr>
      <t xml:space="preserve">                          NACSPCR:</t>
    </r>
    <r>
      <rPr>
        <sz val="13"/>
        <color theme="1"/>
        <rFont val="Calibri"/>
        <family val="2"/>
      </rPr>
      <t xml:space="preserve"> Número de acciones de cohesión social y participación ciudadana realizadas.                            </t>
    </r>
    <r>
      <rPr>
        <b/>
        <sz val="13"/>
        <color theme="1"/>
        <rFont val="Calibri"/>
        <family val="2"/>
      </rPr>
      <t xml:space="preserve">NACSPCP: </t>
    </r>
    <r>
      <rPr>
        <sz val="13"/>
        <color theme="1"/>
        <rFont val="Calibri"/>
        <family val="2"/>
      </rPr>
      <t xml:space="preserve">Número de acciones de cohesión social y participación ciudadana programadas.                       </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</si>
  <si>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UNIDAD DE MEDIDA DE LAS VARIABLES: </t>
    </r>
    <r>
      <rPr>
        <sz val="13"/>
        <color theme="1"/>
        <rFont val="Calibri"/>
        <family val="2"/>
      </rPr>
      <t>Acciones</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</si>
  <si>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Dirección General de Bienestar
</t>
    </r>
    <r>
      <rPr>
        <b/>
        <sz val="13"/>
        <color theme="1"/>
        <rFont val="Calibri"/>
        <family val="2"/>
      </rPr>
      <t xml:space="preserve">
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</si>
  <si>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4.1.1.1.2.2</t>
    </r>
    <r>
      <rPr>
        <sz val="13"/>
        <color theme="1"/>
        <rFont val="Calibri"/>
        <family val="2"/>
      </rPr>
      <t xml:space="preserve"> Organización y despliegue de brigadas de asistencia social en zonas de atención prioritaria.</t>
    </r>
  </si>
  <si>
    <r>
      <rPr>
        <b/>
        <sz val="13"/>
        <color theme="1"/>
        <rFont val="Calibri"/>
        <family val="2"/>
      </rPr>
      <t xml:space="preserve">PBASIE: </t>
    </r>
    <r>
      <rPr>
        <sz val="13"/>
        <color theme="1"/>
        <rFont val="Calibri"/>
        <family val="2"/>
      </rPr>
      <t>Porcentaje de brigadas de asistencia social institucional ejecutadas.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</si>
  <si>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Brigadas </t>
    </r>
  </si>
  <si>
    <r>
      <rPr>
        <b/>
        <sz val="13"/>
        <color theme="1"/>
        <rFont val="Calibri"/>
        <family val="2"/>
      </rPr>
      <t>PBASIE</t>
    </r>
    <r>
      <rPr>
        <sz val="13"/>
        <color theme="1"/>
        <rFont val="Calibri"/>
        <family val="2"/>
      </rPr>
      <t xml:space="preserve">: Se realizaron un total de 144 brigadas durante el período de 2022-2024.
2022: 42 brigadas      
2023: 67 brigadas 
2024: 35 brigadas    
</t>
    </r>
    <r>
      <rPr>
        <b/>
        <sz val="13"/>
        <color theme="1"/>
        <rFont val="Calibri"/>
        <family val="2"/>
      </rPr>
      <t xml:space="preserve">Total: </t>
    </r>
    <r>
      <rPr>
        <sz val="13"/>
        <color theme="1"/>
        <rFont val="Calibri"/>
        <family val="2"/>
      </rPr>
      <t xml:space="preserve">144 brigadas </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</si>
  <si>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Dirección General de Bienestar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</si>
  <si>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t xml:space="preserve">4.1.1.1.3 </t>
    </r>
    <r>
      <rPr>
        <sz val="13"/>
        <color theme="1"/>
        <rFont val="Calibri"/>
        <family val="2"/>
      </rPr>
      <t>Mecanismos de participación ciudadana y cohesión social implementados.</t>
    </r>
  </si>
  <si>
    <r>
      <rPr>
        <b/>
        <sz val="13"/>
        <color theme="1"/>
        <rFont val="Calibri"/>
        <family val="2"/>
      </rPr>
      <t xml:space="preserve">PMPCORD: </t>
    </r>
    <r>
      <rPr>
        <sz val="13"/>
        <color theme="1"/>
        <rFont val="Calibri"/>
        <family val="2"/>
      </rPr>
      <t>Porcentaje de mecanismos de participación ciudadana operando con resultados documentados.</t>
    </r>
  </si>
  <si>
    <r>
      <rPr>
        <b/>
        <sz val="13"/>
        <color theme="1"/>
        <rFont val="Calibri"/>
        <family val="2"/>
      </rPr>
      <t xml:space="preserve">PMPCORD: </t>
    </r>
    <r>
      <rPr>
        <sz val="13"/>
        <color theme="1"/>
        <rFont val="Calibri"/>
        <family val="2"/>
      </rPr>
      <t>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</si>
  <si>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Dirección de Organización Comunitaria, Cohesión Social y Participación Ciudadana
</t>
    </r>
    <r>
      <rPr>
        <b/>
        <sz val="13"/>
        <color theme="1"/>
        <rFont val="Calibri"/>
        <family val="2"/>
      </rPr>
      <t xml:space="preserve">
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</si>
  <si>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 xml:space="preserve">4.1.1.1.3.1 </t>
    </r>
    <r>
      <rPr>
        <sz val="13"/>
        <color theme="1"/>
        <rFont val="Calibri"/>
        <family val="2"/>
      </rPr>
      <t xml:space="preserve">  Organización de los talleres de co-creación y votación del Presupuesto Participativo.</t>
    </r>
  </si>
  <si>
    <r>
      <rPr>
        <b/>
        <sz val="13"/>
        <color theme="1"/>
        <rFont val="Calibri"/>
        <family val="2"/>
      </rPr>
      <t>PTCJV:</t>
    </r>
    <r>
      <rPr>
        <sz val="13"/>
        <color theme="1"/>
        <rFont val="Calibri"/>
        <family val="2"/>
      </rPr>
      <t xml:space="preserve"> Porcentaje de talleres de co-creación y jornadas de votación presencial realizados.</t>
    </r>
  </si>
  <si>
    <r>
      <t xml:space="preserve">UNIDAD DE MEDIDA DEL INDICADOR: Porcentaje
UNIDAD DE MEDIDA DE LAS VARIABLES: </t>
    </r>
    <r>
      <rPr>
        <sz val="13"/>
        <color theme="1"/>
        <rFont val="Calibri"/>
        <family val="2"/>
      </rPr>
      <t>Talleres de Co Creación y Votación Presencial</t>
    </r>
  </si>
  <si>
    <r>
      <rPr>
        <b/>
        <sz val="13"/>
        <color theme="1"/>
        <rFont val="Calibri"/>
        <family val="2"/>
      </rPr>
      <t>Nombre del Documento:</t>
    </r>
    <r>
      <rPr>
        <sz val="13"/>
        <color theme="1"/>
        <rFont val="Calibri"/>
        <family val="2"/>
      </rPr>
      <t xml:space="preserve">
Archivo digital de la plataforma Goole Drive
</t>
    </r>
    <r>
      <rPr>
        <b/>
        <sz val="13"/>
        <color theme="1"/>
        <rFont val="Calibri"/>
        <family val="2"/>
      </rPr>
      <t xml:space="preserve">Nombre de quien genera la información: </t>
    </r>
    <r>
      <rPr>
        <sz val="13"/>
        <color theme="1"/>
        <rFont val="Calibri"/>
        <family val="2"/>
      </rPr>
      <t xml:space="preserve">
Dirección General de Bienestar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</si>
  <si>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t xml:space="preserve">4.1.1.1.3.2 </t>
    </r>
    <r>
      <rPr>
        <sz val="13"/>
        <color theme="1"/>
        <rFont val="Calibri"/>
        <family val="2"/>
      </rPr>
      <t>Conformación y seguimiento de Comités de Paz para la atención de problemáticas comunitarias.</t>
    </r>
  </si>
  <si>
    <r>
      <t>PCPS:</t>
    </r>
    <r>
      <rPr>
        <sz val="13"/>
        <color theme="1"/>
        <rFont val="Calibri"/>
        <family val="2"/>
      </rPr>
      <t xml:space="preserve"> Porcentaje de Comités de Paz con seguimiento operativo realizado.</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</si>
  <si>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PCPS = </t>
    </r>
    <r>
      <rPr>
        <sz val="13"/>
        <color theme="1"/>
        <rFont val="Calibri"/>
        <family val="2"/>
      </rPr>
      <t>(NCPSR / NCPSP) * 100</t>
    </r>
    <r>
      <rPr>
        <b/>
        <sz val="13"/>
        <color theme="1"/>
        <rFont val="Calibri"/>
        <family val="2"/>
      </rPr>
      <t xml:space="preserve">
VARIABLES:
PCPS:</t>
    </r>
    <r>
      <rPr>
        <sz val="13"/>
        <color theme="1"/>
        <rFont val="Calibri"/>
        <family val="2"/>
      </rPr>
      <t xml:space="preserve"> Porcentaje de Comités de Paz con seguimiento operativo realizado.
</t>
    </r>
    <r>
      <rPr>
        <b/>
        <sz val="13"/>
        <color theme="1"/>
        <rFont val="Calibri"/>
        <family val="2"/>
      </rPr>
      <t>NCPSR:</t>
    </r>
    <r>
      <rPr>
        <sz val="13"/>
        <color theme="1"/>
        <rFont val="Calibri"/>
        <family val="2"/>
      </rPr>
      <t xml:space="preserve"> Número de Comités de Paz con acciones de conformación o seguimiento realizadas.
</t>
    </r>
    <r>
      <rPr>
        <b/>
        <sz val="13"/>
        <color theme="1"/>
        <rFont val="Calibri"/>
        <family val="2"/>
      </rPr>
      <t>NCPSP:</t>
    </r>
    <r>
      <rPr>
        <sz val="13"/>
        <color theme="1"/>
        <rFont val="Calibri"/>
        <family val="2"/>
      </rPr>
      <t xml:space="preserve"> Número de Comités de Paz con acciones de conformación o seguimiento programadas.</t>
    </r>
  </si>
  <si>
    <r>
      <rPr>
        <b/>
        <sz val="13"/>
        <color theme="1"/>
        <rFont val="Calibri"/>
        <family val="2"/>
      </rPr>
      <t>PCPS:</t>
    </r>
    <r>
      <rPr>
        <sz val="13"/>
        <color theme="1"/>
        <rFont val="Calibri"/>
        <family val="2"/>
      </rPr>
      <t xml:space="preserve">  No existe línea base debido a que esta actividad es de nueva creación.
A partir de enero 2026 se inicia la integración de la línea base para el siguiente periodo de gobierno.</t>
    </r>
  </si>
  <si>
    <r>
      <t xml:space="preserve">4.1.1.1.4 </t>
    </r>
    <r>
      <rPr>
        <sz val="13"/>
        <color theme="1"/>
        <rFont val="Calibri"/>
        <family val="2"/>
      </rPr>
      <t>Estrategias de comunicación y convocatoria ciudadana implementadas.</t>
    </r>
  </si>
  <si>
    <r>
      <rPr>
        <b/>
        <sz val="13"/>
        <color theme="1"/>
        <rFont val="Calibri"/>
        <family val="2"/>
      </rPr>
      <t xml:space="preserve">PECIE: </t>
    </r>
    <r>
      <rPr>
        <sz val="13"/>
        <color theme="1"/>
        <rFont val="Calibri"/>
        <family val="2"/>
      </rPr>
      <t>Porcentaje de estrategias de comunicación institucional ejecutadas.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</si>
  <si>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Estrategia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</si>
  <si>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Promoción Social del Bienestar
</t>
    </r>
    <r>
      <rPr>
        <b/>
        <sz val="13"/>
        <color theme="1"/>
        <rFont val="Calibri"/>
        <family val="2"/>
      </rPr>
      <t xml:space="preserve">
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</si>
  <si>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 xml:space="preserve">4.1.1.1.4.1 </t>
    </r>
    <r>
      <rPr>
        <sz val="13"/>
        <color theme="1"/>
        <rFont val="Calibri"/>
        <family val="2"/>
      </rPr>
      <t>Gestión de medios de difusión y convocatoria para programas de bienestar social.</t>
    </r>
  </si>
  <si>
    <r>
      <rPr>
        <b/>
        <sz val="13"/>
        <color theme="1"/>
        <rFont val="Calibri"/>
        <family val="2"/>
      </rPr>
      <t xml:space="preserve">PADCC: </t>
    </r>
    <r>
      <rPr>
        <sz val="13"/>
        <color theme="1"/>
        <rFont val="Calibri"/>
        <family val="2"/>
      </rPr>
      <t>Porcentaje de acciones de difusión y convocatoria ciudadana realizadas.</t>
    </r>
  </si>
  <si>
    <r>
      <rPr>
        <b/>
        <sz val="13"/>
        <color theme="1"/>
        <rFont val="Calibri"/>
        <family val="2"/>
      </rPr>
      <t xml:space="preserve">MÉTODO DE CÁLCULO                           
PADCC = </t>
    </r>
    <r>
      <rPr>
        <sz val="13"/>
        <color theme="1"/>
        <rFont val="Calibri"/>
        <family val="2"/>
      </rPr>
      <t>(NADCCR / NADCCP) * 100</t>
    </r>
    <r>
      <rPr>
        <b/>
        <sz val="13"/>
        <color theme="1"/>
        <rFont val="Calibri"/>
        <family val="2"/>
      </rPr>
      <t xml:space="preserve">
</t>
    </r>
    <r>
      <rPr>
        <sz val="13"/>
        <color theme="1"/>
        <rFont val="Calibri"/>
        <family val="2"/>
      </rPr>
      <t xml:space="preserve">                                                        
</t>
    </r>
    <r>
      <rPr>
        <b/>
        <sz val="13"/>
        <color theme="1"/>
        <rFont val="Calibri"/>
        <family val="2"/>
      </rPr>
      <t xml:space="preserve">VARIABLES:
PADCC: </t>
    </r>
    <r>
      <rPr>
        <sz val="13"/>
        <color theme="1"/>
        <rFont val="Calibri"/>
        <family val="2"/>
      </rPr>
      <t xml:space="preserve">Porcentaje de acciones de difusión y convocatoria ciudadana realizadas.                                                  </t>
    </r>
    <r>
      <rPr>
        <b/>
        <sz val="13"/>
        <color theme="1"/>
        <rFont val="Calibri"/>
        <family val="2"/>
      </rPr>
      <t>NADCCR:</t>
    </r>
    <r>
      <rPr>
        <sz val="13"/>
        <color theme="1"/>
        <rFont val="Calibri"/>
        <family val="2"/>
      </rPr>
      <t xml:space="preserve"> Número de acciones de difusión y convocatoria ciudadana realizadas.                                              </t>
    </r>
    <r>
      <rPr>
        <b/>
        <sz val="13"/>
        <color theme="1"/>
        <rFont val="Calibri"/>
        <family val="2"/>
      </rPr>
      <t xml:space="preserve">NADCCP: </t>
    </r>
    <r>
      <rPr>
        <sz val="13"/>
        <color theme="1"/>
        <rFont val="Calibri"/>
        <family val="2"/>
      </rPr>
      <t>Número de acciones de difusión y convocatoria ciudadana programadas.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</si>
  <si>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Acción de Difusión</t>
    </r>
  </si>
  <si>
    <r>
      <t xml:space="preserve">PADCC: </t>
    </r>
    <r>
      <rPr>
        <sz val="13"/>
        <color theme="1"/>
        <rFont val="Calibri"/>
        <family val="2"/>
      </rPr>
      <t>Se realizaron un total de 85 acciones de difusión durante el período de 2025
2025: 85</t>
    </r>
    <r>
      <rPr>
        <b/>
        <sz val="13"/>
        <color theme="1"/>
        <rFont val="Calibri"/>
        <family val="2"/>
      </rPr>
      <t xml:space="preserve">                                                                      Total: 85</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</si>
  <si>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Promoción Social del Bienestar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</si>
  <si>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t xml:space="preserve">4.1.1.1.5 </t>
    </r>
    <r>
      <rPr>
        <sz val="13"/>
        <color theme="1"/>
        <rFont val="Calibri"/>
        <family val="2"/>
      </rPr>
      <t>Mecanismos de organización vecinal y anuencias ciudadanas gestionadas.</t>
    </r>
  </si>
  <si>
    <r>
      <rPr>
        <b/>
        <sz val="13"/>
        <color theme="1"/>
        <rFont val="Calibri"/>
        <family val="2"/>
      </rPr>
      <t>PMVVA:</t>
    </r>
    <r>
      <rPr>
        <sz val="13"/>
        <color theme="1"/>
        <rFont val="Calibri"/>
        <family val="2"/>
      </rPr>
      <t xml:space="preserve"> Porcentaje de mecanismos de vinculación vecinal y anuencias formalizados.</t>
    </r>
  </si>
  <si>
    <r>
      <rPr>
        <b/>
        <sz val="13"/>
        <color theme="1"/>
        <rFont val="Calibri"/>
        <family val="2"/>
      </rPr>
      <t xml:space="preserve">MÉTODO DE CÁLCULO   </t>
    </r>
    <r>
      <rPr>
        <sz val="13"/>
        <color theme="1"/>
        <rFont val="Calibri"/>
        <family val="2"/>
      </rPr>
      <t xml:space="preserve">                       
</t>
    </r>
    <r>
      <rPr>
        <b/>
        <sz val="13"/>
        <color theme="1"/>
        <rFont val="Calibri"/>
        <family val="2"/>
      </rPr>
      <t>PMVVA = (NMVAF / NMVAP) * 100</t>
    </r>
    <r>
      <rPr>
        <sz val="13"/>
        <color theme="1"/>
        <rFont val="Calibri"/>
        <family val="2"/>
      </rPr>
      <t xml:space="preserve">
</t>
    </r>
    <r>
      <rPr>
        <b/>
        <sz val="13"/>
        <color theme="1"/>
        <rFont val="Calibri"/>
        <family val="2"/>
      </rPr>
      <t>VARIABLES:</t>
    </r>
    <r>
      <rPr>
        <sz val="13"/>
        <color theme="1"/>
        <rFont val="Calibri"/>
        <family val="2"/>
      </rPr>
      <t xml:space="preserve">
</t>
    </r>
    <r>
      <rPr>
        <b/>
        <sz val="13"/>
        <color theme="1"/>
        <rFont val="Calibri"/>
        <family val="2"/>
      </rPr>
      <t>PMVVA:</t>
    </r>
    <r>
      <rPr>
        <sz val="13"/>
        <color theme="1"/>
        <rFont val="Calibri"/>
        <family val="2"/>
      </rPr>
      <t xml:space="preserve"> Porcentaje de mecanismos de vinculación vecinal y anuencias formalizados.                                           </t>
    </r>
    <r>
      <rPr>
        <b/>
        <sz val="13"/>
        <color theme="1"/>
        <rFont val="Calibri"/>
        <family val="2"/>
      </rPr>
      <t xml:space="preserve">NMVAF: </t>
    </r>
    <r>
      <rPr>
        <sz val="13"/>
        <color theme="1"/>
        <rFont val="Calibri"/>
        <family val="2"/>
      </rPr>
      <t>Número de mecanismos de vinculación vecinal y anuencias formalizados.</t>
    </r>
    <r>
      <rPr>
        <b/>
        <sz val="13"/>
        <color theme="1"/>
        <rFont val="Calibri"/>
        <family val="2"/>
      </rPr>
      <t xml:space="preserve">                                             NMVAP:</t>
    </r>
    <r>
      <rPr>
        <sz val="13"/>
        <color theme="1"/>
        <rFont val="Calibri"/>
        <family val="2"/>
      </rPr>
      <t xml:space="preserve"> Número de mecanismos de vinculación vecinal y anuencias programados para su formalización.</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</si>
  <si>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Mecanismos </t>
    </r>
  </si>
  <si>
    <r>
      <rPr>
        <b/>
        <sz val="13"/>
        <color theme="1"/>
        <rFont val="Calibri"/>
        <family val="2"/>
      </rPr>
      <t xml:space="preserve">PMVVA:: </t>
    </r>
    <r>
      <rPr>
        <sz val="13"/>
        <color theme="1"/>
        <rFont val="Calibri"/>
        <family val="2"/>
      </rPr>
      <t>De enero 2025 a diciembre 2027 se realizarán 100% de mecanismos de vinculación vecinal y anuencias.</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</si>
  <si>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Comités Vecinales
</t>
    </r>
    <r>
      <rPr>
        <b/>
        <sz val="13"/>
        <color theme="1"/>
        <rFont val="Calibri"/>
        <family val="2"/>
      </rPr>
      <t xml:space="preserve">Periodicidad con que se genera la información:
</t>
    </r>
    <r>
      <rPr>
        <sz val="13"/>
        <color theme="1"/>
        <rFont val="Calibri"/>
        <family val="2"/>
      </rPr>
      <t xml:space="preserve">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</si>
  <si>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4.1.1.1.5.1</t>
    </r>
    <r>
      <rPr>
        <sz val="13"/>
        <color theme="1"/>
        <rFont val="Calibri"/>
        <family val="2"/>
      </rPr>
      <t xml:space="preserve"> Conformación y seguimiento operativo de comités vecinales de participación ciudadana.</t>
    </r>
  </si>
  <si>
    <r>
      <rPr>
        <b/>
        <sz val="13"/>
        <color theme="1"/>
        <rFont val="Calibri"/>
        <family val="2"/>
      </rPr>
      <t xml:space="preserve">PCVIS: </t>
    </r>
    <r>
      <rPr>
        <sz val="13"/>
        <color theme="1"/>
        <rFont val="Calibri"/>
        <family val="2"/>
      </rPr>
      <t>Porcentaje de comités vecinales integrados y en seguimiento realizados.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</si>
  <si>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Comités</t>
    </r>
  </si>
  <si>
    <r>
      <rPr>
        <b/>
        <sz val="13"/>
        <color theme="1"/>
        <rFont val="Calibri"/>
        <family val="2"/>
      </rPr>
      <t>PCVIS:</t>
    </r>
    <r>
      <rPr>
        <sz val="13"/>
        <color theme="1"/>
        <rFont val="Calibri"/>
        <family val="2"/>
      </rPr>
      <t xml:space="preserve"> Se realizaron un total de 417 comités durante el período de 2022-2024. 
2022: 307 comités 
2023: 0 comités  
2024: 110 comités    
</t>
    </r>
    <r>
      <rPr>
        <b/>
        <sz val="13"/>
        <color theme="1"/>
        <rFont val="Calibri"/>
        <family val="2"/>
      </rPr>
      <t xml:space="preserve">Total: </t>
    </r>
    <r>
      <rPr>
        <sz val="13"/>
        <color theme="1"/>
        <rFont val="Calibri"/>
        <family val="2"/>
      </rPr>
      <t>417 comités</t>
    </r>
    <r>
      <rPr>
        <b/>
        <sz val="13"/>
        <color theme="1"/>
        <rFont val="Calibri"/>
        <family val="2"/>
      </rPr>
      <t xml:space="preserve">   </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</si>
  <si>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
Nombre de quien genera la información: </t>
    </r>
    <r>
      <rPr>
        <sz val="13"/>
        <color theme="1"/>
        <rFont val="Calibri"/>
        <family val="2"/>
      </rPr>
      <t xml:space="preserve">
Coordinación de Comités Vecinales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</si>
  <si>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4.1.1.1.5.2</t>
    </r>
    <r>
      <rPr>
        <sz val="13"/>
        <color theme="1"/>
        <rFont val="Calibri"/>
        <family val="2"/>
      </rPr>
      <t xml:space="preserve"> Tramitación y validación de anuencias vecinales para la apertura de establecimientos.</t>
    </r>
  </si>
  <si>
    <r>
      <rPr>
        <b/>
        <sz val="13"/>
        <color theme="1"/>
        <rFont val="Calibri"/>
        <family val="2"/>
      </rPr>
      <t xml:space="preserve">PSAVG: </t>
    </r>
    <r>
      <rPr>
        <sz val="13"/>
        <color theme="1"/>
        <rFont val="Calibri"/>
        <family val="2"/>
      </rPr>
      <t>Porcentaje de solicitudes de anuencias vecinales gestionadas.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</si>
  <si>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PSAVG = </t>
    </r>
    <r>
      <rPr>
        <sz val="13"/>
        <color theme="1"/>
        <rFont val="Calibri"/>
        <family val="2"/>
      </rPr>
      <t xml:space="preserve">(NSAVGG / NSAVGR) * 100
</t>
    </r>
    <r>
      <rPr>
        <b/>
        <sz val="13"/>
        <color theme="1"/>
        <rFont val="Calibri"/>
        <family val="2"/>
      </rPr>
      <t>VARIABLES:</t>
    </r>
    <r>
      <rPr>
        <sz val="13"/>
        <color theme="1"/>
        <rFont val="Calibri"/>
        <family val="2"/>
      </rPr>
      <t xml:space="preserve">
</t>
    </r>
    <r>
      <rPr>
        <b/>
        <sz val="13"/>
        <color theme="1"/>
        <rFont val="Calibri"/>
        <family val="2"/>
      </rPr>
      <t xml:space="preserve">PSAVG: </t>
    </r>
    <r>
      <rPr>
        <sz val="13"/>
        <color theme="1"/>
        <rFont val="Calibri"/>
        <family val="2"/>
      </rPr>
      <t xml:space="preserve">Porcentaje de solicitudes de anuencias vecinales gestionadas.                                                                  </t>
    </r>
    <r>
      <rPr>
        <b/>
        <sz val="13"/>
        <color theme="1"/>
        <rFont val="Calibri"/>
        <family val="2"/>
      </rPr>
      <t xml:space="preserve">NSAVGG: </t>
    </r>
    <r>
      <rPr>
        <sz val="13"/>
        <color theme="1"/>
        <rFont val="Calibri"/>
        <family val="2"/>
      </rPr>
      <t xml:space="preserve">Número de solicitudes de anuencias vecinales gestionadas                                                                    </t>
    </r>
    <r>
      <rPr>
        <b/>
        <sz val="13"/>
        <color theme="1"/>
        <rFont val="Calibri"/>
        <family val="2"/>
      </rPr>
      <t xml:space="preserve">NSAVGR: </t>
    </r>
    <r>
      <rPr>
        <sz val="13"/>
        <color theme="1"/>
        <rFont val="Calibri"/>
        <family val="2"/>
      </rPr>
      <t>Número de solicitudes de anuencias vecinales recibidas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</si>
  <si>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Anuencia</t>
    </r>
  </si>
  <si>
    <r>
      <rPr>
        <b/>
        <sz val="13"/>
        <color theme="1"/>
        <rFont val="Calibri"/>
        <family val="2"/>
      </rPr>
      <t xml:space="preserve">PSAVG: </t>
    </r>
    <r>
      <rPr>
        <sz val="13"/>
        <color theme="1"/>
        <rFont val="Calibri"/>
        <family val="2"/>
      </rPr>
      <t xml:space="preserve"> Se realizaron un total de 42 anuencias durante el período de 2019-2021.
2022: 3 anuencias  
2023: 6 anuencias  
2024: 33 anuencias    
</t>
    </r>
    <r>
      <rPr>
        <b/>
        <sz val="13"/>
        <color theme="1"/>
        <rFont val="Calibri"/>
        <family val="2"/>
      </rPr>
      <t>Total: 42</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</si>
  <si>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Comités Vecinales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</si>
  <si>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 xml:space="preserve">4.1.1.1.6 </t>
    </r>
    <r>
      <rPr>
        <sz val="13"/>
        <color theme="1"/>
        <rFont val="Calibri"/>
        <family val="2"/>
      </rPr>
      <t>Oferta de servicios para el desarrollo comunitario y humano en los COBUS consolidada.</t>
    </r>
  </si>
  <si>
    <r>
      <t xml:space="preserve">PSIDHO: </t>
    </r>
    <r>
      <rPr>
        <sz val="13"/>
        <color theme="1"/>
        <rFont val="Calibri"/>
        <family val="2"/>
      </rPr>
      <t>Porcentaje de servicios integrales de desarrollo humano otorgados.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</si>
  <si>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Servicio integral</t>
    </r>
  </si>
  <si>
    <r>
      <rPr>
        <b/>
        <sz val="13"/>
        <color theme="1"/>
        <rFont val="Calibri"/>
        <family val="2"/>
      </rPr>
      <t>PSIDHO:</t>
    </r>
    <r>
      <rPr>
        <sz val="13"/>
        <color theme="1"/>
        <rFont val="Calibri"/>
        <family val="2"/>
      </rPr>
      <t xml:space="preserve"> De enero 2025 a diciembre 2027 se realizarán 100% de servicios integrales de desarrollo humano.                                                                                                                                                                                                                                                                                                                                                                                                                                                                                </t>
    </r>
  </si>
  <si>
    <r>
      <rPr>
        <b/>
        <sz val="13"/>
        <color theme="1"/>
        <rFont val="Calibri"/>
        <family val="2"/>
      </rPr>
      <t>PSIDHO:</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</si>
  <si>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Oportunidades, Bienestar y Unidad Social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</si>
  <si>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4.1.1.1.6.1</t>
    </r>
    <r>
      <rPr>
        <sz val="13"/>
        <color theme="1"/>
        <rFont val="Calibri"/>
        <family val="2"/>
      </rPr>
      <t xml:space="preserve"> Impartición y administración de la oferta de capacitación en centros comunitarios</t>
    </r>
  </si>
  <si>
    <r>
      <rPr>
        <b/>
        <sz val="13"/>
        <color theme="1"/>
        <rFont val="Calibri"/>
        <family val="2"/>
      </rPr>
      <t xml:space="preserve">PCTIA: </t>
    </r>
    <r>
      <rPr>
        <sz val="13"/>
        <color theme="1"/>
        <rFont val="Calibri"/>
        <family val="2"/>
      </rPr>
      <t>Porcentaje de cursos y talleres impartidos y administrados.</t>
    </r>
  </si>
  <si>
    <r>
      <t xml:space="preserve">UNIDAD DE MEDIDA DEL INDICADOR: </t>
    </r>
    <r>
      <rPr>
        <sz val="13"/>
        <color theme="1"/>
        <rFont val="Calibri"/>
        <family val="2"/>
      </rPr>
      <t>Porcentaje</t>
    </r>
    <r>
      <rPr>
        <b/>
        <sz val="13"/>
        <color theme="1"/>
        <rFont val="Calibri"/>
        <family val="2"/>
      </rPr>
      <t xml:space="preserve">
UNIDAD DE MEDIDA DE LAS VARIABLES: </t>
    </r>
    <r>
      <rPr>
        <sz val="13"/>
        <color theme="1"/>
        <rFont val="Calibri"/>
        <family val="2"/>
      </rPr>
      <t>Cursos y Talleres</t>
    </r>
  </si>
  <si>
    <r>
      <rPr>
        <b/>
        <sz val="13"/>
        <color theme="1"/>
        <rFont val="Calibri"/>
        <family val="2"/>
      </rPr>
      <t>PCTIA:</t>
    </r>
    <r>
      <rPr>
        <sz val="13"/>
        <color theme="1"/>
        <rFont val="Calibri"/>
        <family val="2"/>
      </rPr>
      <t xml:space="preserve"> Se realizaron un total de 686 cursos durante el período de 2022-2024.
2022: 196 cursos 
2023:  220 cursos  
2024:  270 cursos   
</t>
    </r>
    <r>
      <rPr>
        <b/>
        <sz val="13"/>
        <color theme="1"/>
        <rFont val="Calibri"/>
        <family val="2"/>
      </rPr>
      <t xml:space="preserve">Total:  </t>
    </r>
    <r>
      <rPr>
        <sz val="13"/>
        <color theme="1"/>
        <rFont val="Calibri"/>
        <family val="2"/>
      </rPr>
      <t>686</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</si>
  <si>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Oportunidades, Bienestar y Unidad Social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</si>
  <si>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4.1.1.1.6.2</t>
    </r>
    <r>
      <rPr>
        <sz val="13"/>
        <color theme="1"/>
        <rFont val="Calibri"/>
        <family val="2"/>
      </rPr>
      <t xml:space="preserve">  Gestión de espacios para encuentros culturales y actos de reconocimiento social.</t>
    </r>
  </si>
  <si>
    <r>
      <rPr>
        <b/>
        <sz val="13"/>
        <color theme="1"/>
        <rFont val="Calibri"/>
        <family val="2"/>
      </rPr>
      <t>PEACC:</t>
    </r>
    <r>
      <rPr>
        <sz val="13"/>
        <color theme="1"/>
        <rFont val="Calibri"/>
        <family val="2"/>
      </rPr>
      <t xml:space="preserve"> Porcentaje de eventos y actos coordinados en los centros.</t>
    </r>
  </si>
  <si>
    <r>
      <rPr>
        <b/>
        <sz val="13"/>
        <color theme="1"/>
        <rFont val="Calibri"/>
        <family val="2"/>
      </rPr>
      <t xml:space="preserve">PEACC:  </t>
    </r>
    <r>
      <rPr>
        <sz val="13"/>
        <color theme="1"/>
        <rFont val="Calibri"/>
        <family val="2"/>
      </rPr>
      <t xml:space="preserve">Se realizaron un total de 3 eventos durante el período de 2022 a 2023.
2022: 1 eventos
2023: 1 eventos.                                                                       2024: 1 eventos
</t>
    </r>
    <r>
      <rPr>
        <b/>
        <sz val="13"/>
        <color theme="1"/>
        <rFont val="Calibri"/>
        <family val="2"/>
      </rPr>
      <t>Total: 3 eventos</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</si>
  <si>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
Nombre de quien genera la información: </t>
    </r>
    <r>
      <rPr>
        <sz val="13"/>
        <color theme="1"/>
        <rFont val="Calibri"/>
        <family val="2"/>
      </rPr>
      <t xml:space="preserve">
Coordinación de Oportunidades, Bienestar y Unidad Social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</si>
  <si>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4.1.1.1.6.3</t>
    </r>
    <r>
      <rPr>
        <sz val="13"/>
        <color theme="1"/>
        <rFont val="Calibri"/>
        <family val="2"/>
      </rPr>
      <t xml:space="preserve">  Preservación y habilitación física de los inmuebles destinados a los COBUS.</t>
    </r>
  </si>
  <si>
    <r>
      <rPr>
        <b/>
        <sz val="13"/>
        <color theme="1"/>
        <rFont val="Calibri"/>
        <family val="2"/>
      </rPr>
      <t>PAPMI:</t>
    </r>
    <r>
      <rPr>
        <sz val="13"/>
        <color theme="1"/>
        <rFont val="Calibri"/>
        <family val="2"/>
      </rPr>
      <t xml:space="preserve"> Porcentaje de acciones de preservación y mejora de instalaciones realizadas.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</si>
  <si>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PAPMI = </t>
    </r>
    <r>
      <rPr>
        <sz val="13"/>
        <color theme="1"/>
        <rFont val="Calibri"/>
        <family val="2"/>
      </rPr>
      <t xml:space="preserve">(NAPMIR / NAPMIP) * 100
</t>
    </r>
    <r>
      <rPr>
        <b/>
        <sz val="13"/>
        <color theme="1"/>
        <rFont val="Calibri"/>
        <family val="2"/>
      </rPr>
      <t>VARIABLES</t>
    </r>
    <r>
      <rPr>
        <sz val="13"/>
        <color theme="1"/>
        <rFont val="Calibri"/>
        <family val="2"/>
      </rPr>
      <t xml:space="preserve">
</t>
    </r>
    <r>
      <rPr>
        <b/>
        <sz val="13"/>
        <color theme="1"/>
        <rFont val="Calibri"/>
        <family val="2"/>
      </rPr>
      <t>PAPMI:</t>
    </r>
    <r>
      <rPr>
        <sz val="13"/>
        <color theme="1"/>
        <rFont val="Calibri"/>
        <family val="2"/>
      </rPr>
      <t xml:space="preserve"> Porcentaje de acciones de preservación y mejora de instalaciones realizadas.                                                  </t>
    </r>
    <r>
      <rPr>
        <b/>
        <sz val="13"/>
        <color theme="1"/>
        <rFont val="Calibri"/>
        <family val="2"/>
      </rPr>
      <t>NAPMIR:</t>
    </r>
    <r>
      <rPr>
        <sz val="13"/>
        <color theme="1"/>
        <rFont val="Calibri"/>
        <family val="2"/>
      </rPr>
      <t xml:space="preserve"> Número de acciones de preservación y mejora de instalaciones realizadas.                                                  </t>
    </r>
    <r>
      <rPr>
        <b/>
        <sz val="13"/>
        <color theme="1"/>
        <rFont val="Calibri"/>
        <family val="2"/>
      </rPr>
      <t>NAPMIP:</t>
    </r>
    <r>
      <rPr>
        <sz val="13"/>
        <color theme="1"/>
        <rFont val="Calibri"/>
        <family val="2"/>
      </rPr>
      <t xml:space="preserve"> Número de acciones de preservación y mejora de instalaciones programadas.</t>
    </r>
  </si>
  <si>
    <r>
      <t>UNIDAD DE MEDIDA DEL INDICADOR:</t>
    </r>
    <r>
      <rPr>
        <sz val="13"/>
        <color theme="1"/>
        <rFont val="Calibri"/>
        <family val="2"/>
      </rPr>
      <t xml:space="preserve"> Porcentaje</t>
    </r>
    <r>
      <rPr>
        <b/>
        <sz val="13"/>
        <color theme="1"/>
        <rFont val="Calibri"/>
        <family val="2"/>
      </rPr>
      <t xml:space="preserve">
UNIDAD DE MEDIDA DE LAS VARIABLES: </t>
    </r>
    <r>
      <rPr>
        <sz val="13"/>
        <color theme="1"/>
        <rFont val="Calibri"/>
        <family val="2"/>
      </rPr>
      <t>Acción de mejora</t>
    </r>
  </si>
  <si>
    <r>
      <rPr>
        <b/>
        <sz val="13"/>
        <color theme="1"/>
        <rFont val="Calibri"/>
        <family val="2"/>
      </rPr>
      <t>4.1.1.1.7</t>
    </r>
    <r>
      <rPr>
        <sz val="13"/>
        <color theme="1"/>
        <rFont val="Calibri"/>
        <family val="2"/>
      </rPr>
      <t xml:space="preserve"> Servicios de atención integral para la protección de derechos de grupos prioritarios otorgados.</t>
    </r>
  </si>
  <si>
    <r>
      <rPr>
        <b/>
        <sz val="13"/>
        <color theme="1"/>
        <rFont val="Calibri"/>
        <family val="2"/>
      </rPr>
      <t>PSAIEP:</t>
    </r>
    <r>
      <rPr>
        <sz val="13"/>
        <color theme="1"/>
        <rFont val="Calibri"/>
        <family val="2"/>
      </rPr>
      <t xml:space="preserve"> Porcentaje de servicios de atención integral entregados a grupos prioritarios.</t>
    </r>
  </si>
  <si>
    <r>
      <rPr>
        <b/>
        <sz val="13"/>
        <color theme="1"/>
        <rFont val="Calibri"/>
        <family val="2"/>
      </rPr>
      <t>PSAIEP:</t>
    </r>
    <r>
      <rPr>
        <sz val="13"/>
        <color theme="1"/>
        <rFont val="Calibri"/>
        <family val="2"/>
      </rPr>
      <t xml:space="preserve">  De enero 2025 a diciembre 2027 se realizarán 100% de servicios de atención integral para grupos prioritarios.                                                                                                                                                                                                                                                                                                                                                                                                                                                                           </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</si>
  <si>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Atención a Grupos Prioritarios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</si>
  <si>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4.1.1.1.7.1</t>
    </r>
    <r>
      <rPr>
        <sz val="13"/>
        <color theme="1"/>
        <rFont val="Calibri"/>
        <family val="2"/>
      </rPr>
      <t xml:space="preserve">  Implementación de estrategias para la prevención y atención de la violencia de género.</t>
    </r>
  </si>
  <si>
    <r>
      <rPr>
        <b/>
        <sz val="13"/>
        <color theme="1"/>
        <rFont val="Calibri"/>
        <family val="2"/>
      </rPr>
      <t xml:space="preserve">PAPAV: </t>
    </r>
    <r>
      <rPr>
        <sz val="13"/>
        <color theme="1"/>
        <rFont val="Calibri"/>
        <family val="2"/>
      </rPr>
      <t>Porcentaje de acciones para la prevención y atención de la violencia realizadas.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</si>
  <si>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PAPAV = </t>
    </r>
    <r>
      <rPr>
        <sz val="13"/>
        <color theme="1"/>
        <rFont val="Calibri"/>
        <family val="2"/>
      </rPr>
      <t xml:space="preserve">(NAPAVR / NAPAVP) * 100
</t>
    </r>
    <r>
      <rPr>
        <b/>
        <sz val="13"/>
        <color theme="1"/>
        <rFont val="Calibri"/>
        <family val="2"/>
      </rPr>
      <t>VARIABLES:</t>
    </r>
    <r>
      <rPr>
        <sz val="13"/>
        <color theme="1"/>
        <rFont val="Calibri"/>
        <family val="2"/>
      </rPr>
      <t xml:space="preserve">
</t>
    </r>
    <r>
      <rPr>
        <b/>
        <sz val="13"/>
        <color theme="1"/>
        <rFont val="Calibri"/>
        <family val="2"/>
      </rPr>
      <t xml:space="preserve">PAPAV: </t>
    </r>
    <r>
      <rPr>
        <sz val="13"/>
        <color theme="1"/>
        <rFont val="Calibri"/>
        <family val="2"/>
      </rPr>
      <t xml:space="preserve">Porcentaje de acciones para la prevención y atención de la violencia realizadas.                                            </t>
    </r>
    <r>
      <rPr>
        <b/>
        <sz val="13"/>
        <color theme="1"/>
        <rFont val="Calibri"/>
        <family val="2"/>
      </rPr>
      <t xml:space="preserve">NAPAVR: </t>
    </r>
    <r>
      <rPr>
        <sz val="13"/>
        <color theme="1"/>
        <rFont val="Calibri"/>
        <family val="2"/>
      </rPr>
      <t xml:space="preserve">Número de acciones para la prevención y atención de la violencia realizadas.                                              </t>
    </r>
    <r>
      <rPr>
        <b/>
        <sz val="13"/>
        <color theme="1"/>
        <rFont val="Calibri"/>
        <family val="2"/>
      </rPr>
      <t>NAPAVP:</t>
    </r>
    <r>
      <rPr>
        <sz val="13"/>
        <color theme="1"/>
        <rFont val="Calibri"/>
        <family val="2"/>
      </rPr>
      <t xml:space="preserve"> Número de acciones para la prevención y atención de la violencia programadas.</t>
    </r>
  </si>
  <si>
    <r>
      <t xml:space="preserve">UNIDAD DE MEDIDA DEL INDICADOR: </t>
    </r>
    <r>
      <rPr>
        <sz val="13"/>
        <color theme="1"/>
        <rFont val="Calibri"/>
        <family val="2"/>
      </rPr>
      <t>Porcentaje</t>
    </r>
    <r>
      <rPr>
        <b/>
        <sz val="13"/>
        <color theme="1"/>
        <rFont val="Calibri"/>
        <family val="2"/>
      </rPr>
      <t xml:space="preserve">
UNIDAD DE MEDIDA DE LAS VARIABLES: </t>
    </r>
    <r>
      <rPr>
        <sz val="13"/>
        <color theme="1"/>
        <rFont val="Calibri"/>
        <family val="2"/>
      </rPr>
      <t>Acción</t>
    </r>
  </si>
  <si>
    <r>
      <rPr>
        <b/>
        <sz val="13"/>
        <color theme="1"/>
        <rFont val="Calibri"/>
        <family val="2"/>
      </rPr>
      <t>PAPAV:</t>
    </r>
    <r>
      <rPr>
        <sz val="13"/>
        <color theme="1"/>
        <rFont val="Calibri"/>
        <family val="2"/>
      </rPr>
      <t xml:space="preserve"> Se realizaron un total de 57 acciones durante el período de 2024.
2024: 24 acciones                                                                    2025: 33 acciones 
</t>
    </r>
    <r>
      <rPr>
        <b/>
        <sz val="13"/>
        <color theme="1"/>
        <rFont val="Calibri"/>
        <family val="2"/>
      </rPr>
      <t>Total: 57 acciones</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</si>
  <si>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Atención a Grupos Prioritarios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</si>
  <si>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t xml:space="preserve">4.1.1.1.7.2  </t>
    </r>
    <r>
      <rPr>
        <sz val="13"/>
        <color theme="1"/>
        <rFont val="Calibri"/>
        <family val="2"/>
      </rPr>
      <t>Promoción de derechos y convivencia generacional en zonas de atención prioritaria.</t>
    </r>
  </si>
  <si>
    <r>
      <rPr>
        <b/>
        <sz val="13"/>
        <color theme="1"/>
        <rFont val="Calibri"/>
        <family val="2"/>
      </rPr>
      <t xml:space="preserve">PECPD: </t>
    </r>
    <r>
      <rPr>
        <sz val="13"/>
        <color theme="1"/>
        <rFont val="Calibri"/>
        <family val="2"/>
      </rPr>
      <t>Porcentaje de encuentros y cursos de promoción de derechos realizados.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</si>
  <si>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PECPD = </t>
    </r>
    <r>
      <rPr>
        <sz val="13"/>
        <color theme="1"/>
        <rFont val="Calibri"/>
        <family val="2"/>
      </rPr>
      <t xml:space="preserve">(NECPDR / NECPDP) * 100
</t>
    </r>
    <r>
      <rPr>
        <b/>
        <sz val="13"/>
        <color theme="1"/>
        <rFont val="Calibri"/>
        <family val="2"/>
      </rPr>
      <t>VARIABLES:</t>
    </r>
    <r>
      <rPr>
        <sz val="13"/>
        <color theme="1"/>
        <rFont val="Calibri"/>
        <family val="2"/>
      </rPr>
      <t xml:space="preserve">
</t>
    </r>
    <r>
      <rPr>
        <b/>
        <sz val="13"/>
        <color theme="1"/>
        <rFont val="Calibri"/>
        <family val="2"/>
      </rPr>
      <t>PECPD:</t>
    </r>
    <r>
      <rPr>
        <sz val="13"/>
        <color theme="1"/>
        <rFont val="Calibri"/>
        <family val="2"/>
      </rPr>
      <t xml:space="preserve"> Porcentaje de encuentros y cursos de promoción de derechos realizados.                                                       </t>
    </r>
    <r>
      <rPr>
        <b/>
        <sz val="13"/>
        <color theme="1"/>
        <rFont val="Calibri"/>
        <family val="2"/>
      </rPr>
      <t>NECPDR:</t>
    </r>
    <r>
      <rPr>
        <sz val="13"/>
        <color theme="1"/>
        <rFont val="Calibri"/>
        <family val="2"/>
      </rPr>
      <t xml:space="preserve"> Número de encuentros y cursos de promoción de derechos realizados.                                                       </t>
    </r>
    <r>
      <rPr>
        <b/>
        <sz val="13"/>
        <color theme="1"/>
        <rFont val="Calibri"/>
        <family val="2"/>
      </rPr>
      <t>NECPDP:</t>
    </r>
    <r>
      <rPr>
        <sz val="13"/>
        <color theme="1"/>
        <rFont val="Calibri"/>
        <family val="2"/>
      </rPr>
      <t xml:space="preserve"> Número de encuentros y cursos de promoción de derechos programados.</t>
    </r>
  </si>
  <si>
    <r>
      <t>UNIDAD DE MEDIDA DEL INDICADOR:</t>
    </r>
    <r>
      <rPr>
        <sz val="13"/>
        <color theme="1"/>
        <rFont val="Calibri"/>
        <family val="2"/>
      </rPr>
      <t xml:space="preserve"> Porcentaje</t>
    </r>
    <r>
      <rPr>
        <b/>
        <sz val="13"/>
        <color theme="1"/>
        <rFont val="Calibri"/>
        <family val="2"/>
      </rPr>
      <t xml:space="preserve">
UNIDAD DE MEDIDA DE LAS VARIABLES: Cursos</t>
    </r>
  </si>
  <si>
    <r>
      <rPr>
        <b/>
        <sz val="13"/>
        <color theme="1"/>
        <rFont val="Calibri"/>
        <family val="2"/>
      </rPr>
      <t>PECPD:</t>
    </r>
    <r>
      <rPr>
        <sz val="13"/>
        <color theme="1"/>
        <rFont val="Calibri"/>
        <family val="2"/>
      </rPr>
      <t xml:space="preserve"> Se realizaron un total de 167 cursos durante el período de 2024.
2024: 67 cursos                                                                       2025: 100 cursos  
</t>
    </r>
    <r>
      <rPr>
        <b/>
        <sz val="13"/>
        <color theme="1"/>
        <rFont val="Calibri"/>
        <family val="2"/>
      </rPr>
      <t>Total: 167 cursos</t>
    </r>
  </si>
  <si>
    <r>
      <rPr>
        <b/>
        <sz val="13"/>
        <color theme="1"/>
        <rFont val="Calibri"/>
        <family val="2"/>
      </rPr>
      <t xml:space="preserve">4.1.1.1.7.3 </t>
    </r>
    <r>
      <rPr>
        <sz val="13"/>
        <color theme="1"/>
        <rFont val="Calibri"/>
        <family val="2"/>
      </rPr>
      <t xml:space="preserve"> Operación de servicios formativos y comunitarios con enfoque en el sistema de cuidados.</t>
    </r>
  </si>
  <si>
    <r>
      <rPr>
        <b/>
        <sz val="13"/>
        <color theme="1"/>
        <rFont val="Calibri"/>
        <family val="2"/>
      </rPr>
      <t>PSFAPC:</t>
    </r>
    <r>
      <rPr>
        <sz val="13"/>
        <color theme="1"/>
        <rFont val="Calibri"/>
        <family val="2"/>
      </rPr>
      <t xml:space="preserve"> Porcentaje de servicios de formación y atención para personas cuidadoras otorgados.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</si>
  <si>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PSFAPC = </t>
    </r>
    <r>
      <rPr>
        <sz val="13"/>
        <color theme="1"/>
        <rFont val="Calibri"/>
        <family val="2"/>
      </rPr>
      <t xml:space="preserve">(NSFAPCO / NSFAPCP) * 100
</t>
    </r>
    <r>
      <rPr>
        <b/>
        <sz val="13"/>
        <color theme="1"/>
        <rFont val="Calibri"/>
        <family val="2"/>
      </rPr>
      <t>VARIABLES:</t>
    </r>
    <r>
      <rPr>
        <sz val="13"/>
        <color theme="1"/>
        <rFont val="Calibri"/>
        <family val="2"/>
      </rPr>
      <t xml:space="preserve">
</t>
    </r>
    <r>
      <rPr>
        <b/>
        <sz val="13"/>
        <color theme="1"/>
        <rFont val="Calibri"/>
        <family val="2"/>
      </rPr>
      <t xml:space="preserve">PSFAPC: </t>
    </r>
    <r>
      <rPr>
        <sz val="13"/>
        <color theme="1"/>
        <rFont val="Calibri"/>
        <family val="2"/>
      </rPr>
      <t>Porcentaje de servicios de formación y atención para personas cuidadoras otorgados.</t>
    </r>
    <r>
      <rPr>
        <b/>
        <sz val="13"/>
        <color theme="1"/>
        <rFont val="Calibri"/>
        <family val="2"/>
      </rPr>
      <t xml:space="preserve">                   NSFAPCO:</t>
    </r>
    <r>
      <rPr>
        <sz val="13"/>
        <color theme="1"/>
        <rFont val="Calibri"/>
        <family val="2"/>
      </rPr>
      <t xml:space="preserve"> Número de servicios de formación y atención otorgados.                                                              </t>
    </r>
    <r>
      <rPr>
        <b/>
        <sz val="13"/>
        <color theme="1"/>
        <rFont val="Calibri"/>
        <family val="2"/>
      </rPr>
      <t>NSFAPCP:</t>
    </r>
    <r>
      <rPr>
        <sz val="13"/>
        <color theme="1"/>
        <rFont val="Calibri"/>
        <family val="2"/>
      </rPr>
      <t xml:space="preserve"> Número de servicios de formación y atención programados.</t>
    </r>
  </si>
  <si>
    <r>
      <t>UNIDAD DE MEDIDA DEL INDICADOR:</t>
    </r>
    <r>
      <rPr>
        <sz val="13"/>
        <color theme="1"/>
        <rFont val="Calibri"/>
        <family val="2"/>
      </rPr>
      <t xml:space="preserve"> Porcentaje</t>
    </r>
    <r>
      <rPr>
        <b/>
        <sz val="13"/>
        <color theme="1"/>
        <rFont val="Calibri"/>
        <family val="2"/>
      </rPr>
      <t xml:space="preserve">
UNIDAD DE MEDIDA DE LAS VARIABLES: </t>
    </r>
    <r>
      <rPr>
        <sz val="13"/>
        <color theme="1"/>
        <rFont val="Calibri"/>
        <family val="2"/>
      </rPr>
      <t>Servicio de atención</t>
    </r>
  </si>
  <si>
    <r>
      <rPr>
        <b/>
        <sz val="13"/>
        <color theme="1"/>
        <rFont val="Calibri"/>
        <family val="2"/>
      </rPr>
      <t>PSFAPC:</t>
    </r>
    <r>
      <rPr>
        <sz val="13"/>
        <color theme="1"/>
        <rFont val="Calibri"/>
        <family val="2"/>
      </rPr>
      <t xml:space="preserve"> De enero 2025 a diciembre 2027 se realizarán 24 servicios de atención.</t>
    </r>
  </si>
  <si>
    <r>
      <rPr>
        <b/>
        <sz val="13"/>
        <color theme="1"/>
        <rFont val="Calibri"/>
        <family val="2"/>
      </rPr>
      <t xml:space="preserve">PSFAPC: </t>
    </r>
    <r>
      <rPr>
        <sz val="13"/>
        <color theme="1"/>
        <rFont val="Calibri"/>
        <family val="2"/>
      </rPr>
      <t>No existe línea base debido a que esta actividad es de nueva creación.
A partir de enero 2026 se inicia la integración de la línea base para el siguiente periodo de gobierno.</t>
    </r>
  </si>
  <si>
    <r>
      <t xml:space="preserve">4.1.1.1.8 </t>
    </r>
    <r>
      <rPr>
        <sz val="13"/>
        <color theme="1"/>
        <rFont val="Calibri"/>
        <family val="2"/>
      </rPr>
      <t>Programas de apoyo a la economía familiar y convivencia comunitaria implementadas.</t>
    </r>
  </si>
  <si>
    <r>
      <rPr>
        <b/>
        <sz val="13"/>
        <color theme="1"/>
        <rFont val="Calibri"/>
        <family val="2"/>
      </rPr>
      <t>PPAECE:</t>
    </r>
    <r>
      <rPr>
        <sz val="13"/>
        <color theme="1"/>
        <rFont val="Calibri"/>
        <family val="2"/>
      </rPr>
      <t xml:space="preserve"> Porcentaje de programas de apoyo económico y comunitario ejecutados.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</si>
  <si>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PPAECE = </t>
    </r>
    <r>
      <rPr>
        <sz val="13"/>
        <color theme="1"/>
        <rFont val="Calibri"/>
        <family val="2"/>
      </rPr>
      <t xml:space="preserve">(NPAECEE / NPAECEP) * 100
</t>
    </r>
    <r>
      <rPr>
        <b/>
        <sz val="13"/>
        <color theme="1"/>
        <rFont val="Calibri"/>
        <family val="2"/>
      </rPr>
      <t>VARIABLES:</t>
    </r>
    <r>
      <rPr>
        <sz val="13"/>
        <color theme="1"/>
        <rFont val="Calibri"/>
        <family val="2"/>
      </rPr>
      <t xml:space="preserve">
</t>
    </r>
    <r>
      <rPr>
        <b/>
        <sz val="13"/>
        <color theme="1"/>
        <rFont val="Calibri"/>
        <family val="2"/>
      </rPr>
      <t xml:space="preserve">PPAECE: </t>
    </r>
    <r>
      <rPr>
        <sz val="13"/>
        <color theme="1"/>
        <rFont val="Calibri"/>
        <family val="2"/>
      </rPr>
      <t xml:space="preserve">Porcentaje de programas de apoyo económico y comunitario ejecutados.                                                   </t>
    </r>
    <r>
      <rPr>
        <b/>
        <sz val="13"/>
        <color theme="1"/>
        <rFont val="Calibri"/>
        <family val="2"/>
      </rPr>
      <t xml:space="preserve">NPAECEE: </t>
    </r>
    <r>
      <rPr>
        <sz val="13"/>
        <color theme="1"/>
        <rFont val="Calibri"/>
        <family val="2"/>
      </rPr>
      <t xml:space="preserve">Número de programas de apoyo económico y comunitario ejecutados.                                                  </t>
    </r>
    <r>
      <rPr>
        <b/>
        <sz val="13"/>
        <color theme="1"/>
        <rFont val="Calibri"/>
        <family val="2"/>
      </rPr>
      <t>NPAECEP:</t>
    </r>
    <r>
      <rPr>
        <sz val="13"/>
        <color theme="1"/>
        <rFont val="Calibri"/>
        <family val="2"/>
      </rPr>
      <t xml:space="preserve"> Número de programas de apoyo económico y comunitario programados.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</si>
  <si>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Programa</t>
    </r>
  </si>
  <si>
    <r>
      <rPr>
        <b/>
        <sz val="13"/>
        <color theme="1"/>
        <rFont val="Calibri"/>
        <family val="2"/>
      </rPr>
      <t>PPAECE:</t>
    </r>
    <r>
      <rPr>
        <sz val="13"/>
        <color theme="1"/>
        <rFont val="Calibri"/>
        <family val="2"/>
      </rPr>
      <t xml:space="preserve"> De enero 2025 a diciembre 2027 se realizará el 100% de apoyo a la economía familiar y convivencia comunitaria     </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</si>
  <si>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Dirección de Programas para el Bienestar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</si>
  <si>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4.1.1.1.8.1</t>
    </r>
    <r>
      <rPr>
        <sz val="13"/>
        <color theme="1"/>
        <rFont val="Calibri"/>
        <family val="2"/>
      </rPr>
      <t xml:space="preserve"> Gestión de apoyos sociales y eventos para el fortalecimiento de la economía local.</t>
    </r>
  </si>
  <si>
    <r>
      <rPr>
        <b/>
        <sz val="13"/>
        <color theme="1"/>
        <rFont val="Calibri"/>
        <family val="2"/>
      </rPr>
      <t>PAFEA:</t>
    </r>
    <r>
      <rPr>
        <sz val="13"/>
        <color theme="1"/>
        <rFont val="Calibri"/>
        <family val="2"/>
      </rPr>
      <t xml:space="preserve"> Porcentaje de acciones de fortalecimiento a la economía y entrega de apoyos realizadas.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</si>
  <si>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PAFEA = </t>
    </r>
    <r>
      <rPr>
        <sz val="13"/>
        <color theme="1"/>
        <rFont val="Calibri"/>
        <family val="2"/>
      </rPr>
      <t xml:space="preserve">(NAFEAR / NAFEAP) * 100
</t>
    </r>
    <r>
      <rPr>
        <b/>
        <sz val="13"/>
        <color theme="1"/>
        <rFont val="Calibri"/>
        <family val="2"/>
      </rPr>
      <t xml:space="preserve">                                                        
VARIABLES:</t>
    </r>
    <r>
      <rPr>
        <sz val="13"/>
        <color theme="1"/>
        <rFont val="Calibri"/>
        <family val="2"/>
      </rPr>
      <t xml:space="preserve">
</t>
    </r>
    <r>
      <rPr>
        <b/>
        <sz val="13"/>
        <color theme="1"/>
        <rFont val="Calibri"/>
        <family val="2"/>
      </rPr>
      <t xml:space="preserve">PAFEA: </t>
    </r>
    <r>
      <rPr>
        <sz val="13"/>
        <color theme="1"/>
        <rFont val="Calibri"/>
        <family val="2"/>
      </rPr>
      <t xml:space="preserve">Porcentaje de acciones de fortalecimiento a la economía y entrega de apoyos realizadas.                      </t>
    </r>
    <r>
      <rPr>
        <b/>
        <sz val="13"/>
        <color theme="1"/>
        <rFont val="Calibri"/>
        <family val="2"/>
      </rPr>
      <t>NAFEAR:</t>
    </r>
    <r>
      <rPr>
        <sz val="13"/>
        <color theme="1"/>
        <rFont val="Calibri"/>
        <family val="2"/>
      </rPr>
      <t xml:space="preserve"> Número de acciones de fortalecimiento a la economía y entrega de apoyos realizadas.                      </t>
    </r>
    <r>
      <rPr>
        <b/>
        <sz val="13"/>
        <color theme="1"/>
        <rFont val="Calibri"/>
        <family val="2"/>
      </rPr>
      <t>NAFEAP:</t>
    </r>
    <r>
      <rPr>
        <sz val="13"/>
        <color theme="1"/>
        <rFont val="Calibri"/>
        <family val="2"/>
      </rPr>
      <t xml:space="preserve"> Número de acciones de fortalecimiento a la economía y entrega de apoyos programadas.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</si>
  <si>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Acción</t>
    </r>
  </si>
  <si>
    <r>
      <rPr>
        <b/>
        <sz val="13"/>
        <color theme="1"/>
        <rFont val="Calibri"/>
        <family val="2"/>
      </rPr>
      <t>PAFEA:</t>
    </r>
    <r>
      <rPr>
        <sz val="13"/>
        <color theme="1"/>
        <rFont val="Calibri"/>
        <family val="2"/>
      </rPr>
      <t xml:space="preserve"> Se realizaron un total de 2 acciones durante el período de 2025.
2025: 2 acciones    
</t>
    </r>
    <r>
      <rPr>
        <b/>
        <sz val="13"/>
        <color theme="1"/>
        <rFont val="Calibri"/>
        <family val="2"/>
      </rPr>
      <t>Total: 2 acciones</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</si>
  <si>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Dirección de Programas para el Bienestar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</si>
  <si>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4.1.1.1.8.2</t>
    </r>
    <r>
      <rPr>
        <sz val="13"/>
        <color theme="1"/>
        <rFont val="Calibri"/>
        <family val="2"/>
      </rPr>
      <t xml:space="preserve">  Ejecución de la dispersión de apoyos económicos a las personas cuidadoras.</t>
    </r>
  </si>
  <si>
    <r>
      <rPr>
        <b/>
        <sz val="13"/>
        <color theme="1"/>
        <rFont val="Calibri"/>
        <family val="2"/>
      </rPr>
      <t>PAECC:</t>
    </r>
    <r>
      <rPr>
        <sz val="13"/>
        <color theme="1"/>
        <rFont val="Calibri"/>
        <family val="2"/>
      </rPr>
      <t xml:space="preserve"> Porcentaje de apoyos económicos cobrados por las personas cuidadoras.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</si>
  <si>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Apoyo cobrado</t>
    </r>
  </si>
  <si>
    <r>
      <rPr>
        <b/>
        <sz val="13"/>
        <color theme="1"/>
        <rFont val="Calibri"/>
        <family val="2"/>
      </rPr>
      <t>PAECC:</t>
    </r>
    <r>
      <rPr>
        <sz val="13"/>
        <color theme="1"/>
        <rFont val="Calibri"/>
        <family val="2"/>
      </rPr>
      <t xml:space="preserve">  No existe línea base debido a que esta actividad es de nueva creación.
A partir de enero 2026 se inicia la integración de la línea base para el siguiente periodo de gobierno.</t>
    </r>
  </si>
  <si>
    <r>
      <rPr>
        <b/>
        <sz val="13"/>
        <color theme="1"/>
        <rFont val="Calibri"/>
        <family val="2"/>
      </rPr>
      <t>4.1.1.1.8.3</t>
    </r>
    <r>
      <rPr>
        <sz val="13"/>
        <color theme="1"/>
        <rFont val="Calibri"/>
        <family val="2"/>
      </rPr>
      <t xml:space="preserve">  Operación y logística del servicio de transporte gratuito a playas públicas del municipio.</t>
    </r>
  </si>
  <si>
    <r>
      <rPr>
        <b/>
        <sz val="13"/>
        <color theme="1"/>
        <rFont val="Calibri"/>
        <family val="2"/>
      </rPr>
      <t>PERME:</t>
    </r>
    <r>
      <rPr>
        <sz val="13"/>
        <color theme="1"/>
        <rFont val="Calibri"/>
        <family val="2"/>
      </rPr>
      <t xml:space="preserve"> Porcentaje de ediciones del programa Ruta Mar ejecutadas.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</si>
  <si>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Ediciones</t>
    </r>
  </si>
  <si>
    <r>
      <rPr>
        <b/>
        <sz val="13"/>
        <color theme="1"/>
        <rFont val="Calibri"/>
        <family val="2"/>
      </rPr>
      <t>PERME:</t>
    </r>
    <r>
      <rPr>
        <sz val="13"/>
        <color theme="1"/>
        <rFont val="Calibri"/>
        <family val="2"/>
      </rPr>
      <t xml:space="preserve">  No existe línea base debido a que esta actividad es de nueva creación.
A partir de enero 2026 se inicia la integración de la línea base para el siguiente periodo de gobierno.</t>
    </r>
  </si>
  <si>
    <r>
      <t xml:space="preserve">4.1.1.1.9 </t>
    </r>
    <r>
      <rPr>
        <sz val="13"/>
        <color theme="1"/>
        <rFont val="Calibri"/>
        <family val="2"/>
      </rPr>
      <t>Mecanismos de colaboración con organismos gubernamentales y particulares operados</t>
    </r>
    <r>
      <rPr>
        <b/>
        <sz val="13"/>
        <color theme="1"/>
        <rFont val="Calibri"/>
        <family val="2"/>
      </rPr>
      <t>.</t>
    </r>
  </si>
  <si>
    <r>
      <rPr>
        <b/>
        <sz val="13"/>
        <color theme="1"/>
        <rFont val="Calibri"/>
        <family val="2"/>
      </rPr>
      <t>PMCICF:</t>
    </r>
    <r>
      <rPr>
        <sz val="13"/>
        <color theme="1"/>
        <rFont val="Calibri"/>
        <family val="2"/>
      </rPr>
      <t xml:space="preserve"> Porcentaje de mecanismos de colaboración interinstitucional y ciudadana formalizados.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</si>
  <si>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Mecanismo </t>
    </r>
  </si>
  <si>
    <r>
      <rPr>
        <b/>
        <sz val="13"/>
        <color theme="1"/>
        <rFont val="Calibri"/>
        <family val="2"/>
      </rPr>
      <t xml:space="preserve">PMCICF: </t>
    </r>
    <r>
      <rPr>
        <sz val="13"/>
        <color theme="1"/>
        <rFont val="Calibri"/>
        <family val="2"/>
      </rPr>
      <t xml:space="preserve">De enero 2025 a diciembre 2027 se realizará el 100% de mecanismos de colaboración interinstitucional y ciudadana.                                                                                                                                                                                                                                                                                                                                                                                                                                                   </t>
    </r>
  </si>
  <si>
    <r>
      <rPr>
        <b/>
        <sz val="13"/>
        <color theme="1"/>
        <rFont val="Calibri"/>
        <family val="2"/>
      </rPr>
      <t>PMCICF:</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</si>
  <si>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Programas Sociales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</si>
  <si>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4.1.1.1.9.1</t>
    </r>
    <r>
      <rPr>
        <sz val="13"/>
        <color theme="1"/>
        <rFont val="Calibri"/>
        <family val="2"/>
      </rPr>
      <t xml:space="preserve"> Coordinación de enlaces de vinculación con los tres órdenes de gobierno y organizaciones civiles</t>
    </r>
  </si>
  <si>
    <r>
      <rPr>
        <b/>
        <sz val="13"/>
        <color theme="1"/>
        <rFont val="Calibri"/>
        <family val="2"/>
      </rPr>
      <t>PAVIR:</t>
    </r>
    <r>
      <rPr>
        <sz val="13"/>
        <color theme="1"/>
        <rFont val="Calibri"/>
        <family val="2"/>
      </rPr>
      <t xml:space="preserve"> Porcentaje de acciones de vinculación institucional realizadas.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</si>
  <si>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PAVIR = </t>
    </r>
    <r>
      <rPr>
        <sz val="13"/>
        <color theme="1"/>
        <rFont val="Calibri"/>
        <family val="2"/>
      </rPr>
      <t xml:space="preserve">(NAVIRR / NAVIRP) * 100
</t>
    </r>
    <r>
      <rPr>
        <b/>
        <sz val="13"/>
        <color theme="1"/>
        <rFont val="Calibri"/>
        <family val="2"/>
      </rPr>
      <t xml:space="preserve">                                                        
VARIABLES:</t>
    </r>
    <r>
      <rPr>
        <sz val="13"/>
        <color theme="1"/>
        <rFont val="Calibri"/>
        <family val="2"/>
      </rPr>
      <t xml:space="preserve">
</t>
    </r>
    <r>
      <rPr>
        <b/>
        <sz val="13"/>
        <color theme="1"/>
        <rFont val="Calibri"/>
        <family val="2"/>
      </rPr>
      <t xml:space="preserve">PAVIR: </t>
    </r>
    <r>
      <rPr>
        <sz val="13"/>
        <color theme="1"/>
        <rFont val="Calibri"/>
        <family val="2"/>
      </rPr>
      <t xml:space="preserve">Porcentaje de acciones de vinculación institucional realizadas.                                                                        </t>
    </r>
    <r>
      <rPr>
        <b/>
        <sz val="13"/>
        <color theme="1"/>
        <rFont val="Calibri"/>
        <family val="2"/>
      </rPr>
      <t>NAVIRR:</t>
    </r>
    <r>
      <rPr>
        <sz val="13"/>
        <color theme="1"/>
        <rFont val="Calibri"/>
        <family val="2"/>
      </rPr>
      <t xml:space="preserve"> Número de acciones de vinculación institucional realizadas.                                                                          </t>
    </r>
    <r>
      <rPr>
        <b/>
        <sz val="13"/>
        <color theme="1"/>
        <rFont val="Calibri"/>
        <family val="2"/>
      </rPr>
      <t xml:space="preserve">NAVIRP: </t>
    </r>
    <r>
      <rPr>
        <sz val="13"/>
        <color theme="1"/>
        <rFont val="Calibri"/>
        <family val="2"/>
      </rPr>
      <t>Número de acciones de vinculación institucional programadas.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</si>
  <si>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Acción de vinculación</t>
    </r>
  </si>
  <si>
    <r>
      <rPr>
        <b/>
        <sz val="13"/>
        <color theme="1"/>
        <rFont val="Calibri"/>
        <family val="2"/>
      </rPr>
      <t>PAVIR:</t>
    </r>
    <r>
      <rPr>
        <sz val="13"/>
        <color theme="1"/>
        <rFont val="Calibri"/>
        <family val="2"/>
      </rPr>
      <t xml:space="preserve"> Se realizaron un total de 4 acciones de vinculación durante el período de 2022-2024.
2022: 0 acciones de vinculación
2023: 2 acciones de vinculación
2024: 2 acciones de vinculación
</t>
    </r>
    <r>
      <rPr>
        <b/>
        <sz val="13"/>
        <color theme="1"/>
        <rFont val="Calibri"/>
        <family val="2"/>
      </rPr>
      <t>Total: 4 acciones de vinculación</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</si>
  <si>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Programas Sociales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</si>
  <si>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t xml:space="preserve">4.1.1.1.10 </t>
    </r>
    <r>
      <rPr>
        <sz val="13"/>
        <color theme="1"/>
        <rFont val="Calibri"/>
        <family val="2"/>
      </rPr>
      <t>Mecanismos de contraloría social y supervisión ciudadana de obra pública operada.</t>
    </r>
  </si>
  <si>
    <r>
      <rPr>
        <b/>
        <sz val="13"/>
        <color theme="1"/>
        <rFont val="Calibri"/>
        <family val="2"/>
      </rPr>
      <t>PMVCOP:</t>
    </r>
    <r>
      <rPr>
        <sz val="13"/>
        <color theme="1"/>
        <rFont val="Calibri"/>
        <family val="2"/>
      </rPr>
      <t xml:space="preserve"> Porcentaje de mecanismos de vigilancia ciudadana en obra pública establecidos.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</si>
  <si>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Mecanismo</t>
    </r>
  </si>
  <si>
    <r>
      <rPr>
        <b/>
        <sz val="13"/>
        <color theme="1"/>
        <rFont val="Calibri"/>
        <family val="2"/>
      </rPr>
      <t>PMVCOP:</t>
    </r>
    <r>
      <rPr>
        <sz val="13"/>
        <color theme="1"/>
        <rFont val="Calibri"/>
        <family val="2"/>
      </rPr>
      <t xml:space="preserve">  De enero 2025 a diciembre 2027 se realizará el 100% de mecanismos de vigilancia ciudadana en obra pública.                                                                                                                                                                                                                                                                                                                                                                                                                                                                            </t>
    </r>
  </si>
  <si>
    <r>
      <rPr>
        <b/>
        <sz val="13"/>
        <color theme="1"/>
        <rFont val="Calibri"/>
        <family val="2"/>
      </rPr>
      <t>PMVCOP:</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</si>
  <si>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Contraloría Social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</si>
  <si>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4.1.1.1.10.1</t>
    </r>
    <r>
      <rPr>
        <sz val="13"/>
        <color theme="1"/>
        <rFont val="Calibri"/>
        <family val="2"/>
      </rPr>
      <t xml:space="preserve"> Gestión operativa y capacitación de comités de contraloría social para la vigilancia de obra pública</t>
    </r>
    <r>
      <rPr>
        <b/>
        <sz val="13"/>
        <color theme="1"/>
        <rFont val="Calibri"/>
        <family val="2"/>
      </rPr>
      <t xml:space="preserve">
</t>
    </r>
  </si>
  <si>
    <r>
      <rPr>
        <b/>
        <sz val="13"/>
        <color theme="1"/>
        <rFont val="Calibri"/>
        <family val="2"/>
      </rPr>
      <t xml:space="preserve">PAICS: </t>
    </r>
    <r>
      <rPr>
        <sz val="13"/>
        <color theme="1"/>
        <rFont val="Calibri"/>
        <family val="2"/>
      </rPr>
      <t>Porcentaje de acciones de integración, capacitación y seguimiento a comités de contraloría social realizadas.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</si>
  <si>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UNIDAD DE MEDIDA DE LAS VARIABLES: </t>
    </r>
    <r>
      <rPr>
        <sz val="13"/>
        <color theme="1"/>
        <rFont val="Calibri"/>
        <family val="2"/>
      </rPr>
      <t>Acción</t>
    </r>
  </si>
  <si>
    <r>
      <rPr>
        <b/>
        <sz val="13"/>
        <color theme="1"/>
        <rFont val="Calibri"/>
        <family val="2"/>
      </rPr>
      <t xml:space="preserve">PAICS: </t>
    </r>
    <r>
      <rPr>
        <sz val="13"/>
        <color theme="1"/>
        <rFont val="Calibri"/>
        <family val="2"/>
      </rPr>
      <t xml:space="preserve">Se realizaron un total de 269 acciones durante el período de 2022-2024.
2022: 52 acciones  
2023: 60 acciones 
2024: 133 acciones      
</t>
    </r>
    <r>
      <rPr>
        <b/>
        <sz val="13"/>
        <color theme="1"/>
        <rFont val="Calibri"/>
        <family val="2"/>
      </rPr>
      <t xml:space="preserve">Total: 245 acciones      </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</si>
  <si>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Dirección de Programas Sociales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</si>
  <si>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t xml:space="preserve">4.1.1.1.11 </t>
    </r>
    <r>
      <rPr>
        <sz val="13"/>
        <color theme="1"/>
        <rFont val="Calibri"/>
        <family val="2"/>
      </rPr>
      <t>Mecanismos de participación y visibilidad para la inclusión y diversidad sexual implementados</t>
    </r>
  </si>
  <si>
    <r>
      <rPr>
        <b/>
        <sz val="13"/>
        <color theme="1"/>
        <rFont val="Calibri"/>
        <family val="2"/>
      </rPr>
      <t>PMVPC:</t>
    </r>
    <r>
      <rPr>
        <sz val="13"/>
        <color theme="1"/>
        <rFont val="Calibri"/>
        <family val="2"/>
      </rPr>
      <t xml:space="preserve"> Porcentaje de mecanismos de visibilidad y participación ciudadana por la diversidad sexual ejecutados.</t>
    </r>
  </si>
  <si>
    <r>
      <rPr>
        <b/>
        <sz val="13"/>
        <color theme="1"/>
        <rFont val="Calibri"/>
        <family val="2"/>
      </rPr>
      <t>PMVPC:</t>
    </r>
    <r>
      <rPr>
        <sz val="13"/>
        <color theme="1"/>
        <rFont val="Calibri"/>
        <family val="2"/>
      </rPr>
      <t xml:space="preserve"> De enero 2025 a diciembre 2027 se realizará el 100% de participación y visibilidad para la inclusión y diversidad sexual.                                                                                                                                                                                                                                                                                                                                                                                                                                                                                        </t>
    </r>
  </si>
  <si>
    <r>
      <rPr>
        <b/>
        <sz val="13"/>
        <color theme="1"/>
        <rFont val="Calibri"/>
        <family val="2"/>
      </rPr>
      <t>PMVPC:</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</si>
  <si>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Dirección de Atención a la Diversidad Sexual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</si>
  <si>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4.1.1.1.11.1</t>
    </r>
    <r>
      <rPr>
        <sz val="13"/>
        <color theme="1"/>
        <rFont val="Calibri"/>
        <family val="2"/>
      </rPr>
      <t xml:space="preserve">  Coordinación de encuentros institucionales y jornadas de visibilidad para la diversidad sexual e inclusión.</t>
    </r>
  </si>
  <si>
    <r>
      <rPr>
        <b/>
        <sz val="13"/>
        <color theme="1"/>
        <rFont val="Calibri"/>
        <family val="2"/>
      </rPr>
      <t>PEJVR:</t>
    </r>
    <r>
      <rPr>
        <sz val="13"/>
        <color theme="1"/>
        <rFont val="Calibri"/>
        <family val="2"/>
      </rPr>
      <t xml:space="preserve"> Porcentaje de encuentros y jornadas de visibilidad realizados.</t>
    </r>
  </si>
  <si>
    <r>
      <rPr>
        <b/>
        <sz val="13"/>
        <color theme="1"/>
        <rFont val="Calibri"/>
        <family val="2"/>
      </rPr>
      <t xml:space="preserve">MÉTODO DE CÁLCULO   </t>
    </r>
    <r>
      <rPr>
        <sz val="13"/>
        <color theme="1"/>
        <rFont val="Calibri"/>
        <family val="2"/>
      </rPr>
      <t xml:space="preserve">                          
</t>
    </r>
    <r>
      <rPr>
        <b/>
        <sz val="13"/>
        <color theme="1"/>
        <rFont val="Calibri"/>
        <family val="2"/>
      </rPr>
      <t>PEJVR=</t>
    </r>
    <r>
      <rPr>
        <sz val="13"/>
        <color theme="1"/>
        <rFont val="Calibri"/>
        <family val="2"/>
      </rPr>
      <t xml:space="preserve"> (NEJVRR/NEJVRP)*100
</t>
    </r>
    <r>
      <rPr>
        <b/>
        <sz val="13"/>
        <color theme="1"/>
        <rFont val="Calibri"/>
        <family val="2"/>
      </rPr>
      <t xml:space="preserve">                                                        
VARIABLES:</t>
    </r>
    <r>
      <rPr>
        <sz val="13"/>
        <color theme="1"/>
        <rFont val="Calibri"/>
        <family val="2"/>
      </rPr>
      <t xml:space="preserve">
</t>
    </r>
    <r>
      <rPr>
        <b/>
        <sz val="13"/>
        <color theme="1"/>
        <rFont val="Calibri"/>
        <family val="2"/>
      </rPr>
      <t xml:space="preserve">PEJVR: </t>
    </r>
    <r>
      <rPr>
        <sz val="13"/>
        <color theme="1"/>
        <rFont val="Calibri"/>
        <family val="2"/>
      </rPr>
      <t xml:space="preserve">Porcentaje de encuentros y jornadas de visibilidad realizados.                                                                         </t>
    </r>
    <r>
      <rPr>
        <b/>
        <sz val="13"/>
        <color theme="1"/>
        <rFont val="Calibri"/>
        <family val="2"/>
      </rPr>
      <t xml:space="preserve">NEJVRR: </t>
    </r>
    <r>
      <rPr>
        <sz val="13"/>
        <color theme="1"/>
        <rFont val="Calibri"/>
        <family val="2"/>
      </rPr>
      <t xml:space="preserve">Número de encuentros y jornadas de visibilidad realizados.                                                                          </t>
    </r>
    <r>
      <rPr>
        <b/>
        <sz val="13"/>
        <color theme="1"/>
        <rFont val="Calibri"/>
        <family val="2"/>
      </rPr>
      <t>NEJVRP:</t>
    </r>
    <r>
      <rPr>
        <sz val="13"/>
        <color theme="1"/>
        <rFont val="Calibri"/>
        <family val="2"/>
      </rPr>
      <t xml:space="preserve"> Número de encuentros y jornadas de visibilidad programados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</si>
  <si>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Encuentro</t>
    </r>
  </si>
  <si>
    <r>
      <rPr>
        <b/>
        <sz val="13"/>
        <color theme="1"/>
        <rFont val="Calibri"/>
        <family val="2"/>
      </rPr>
      <t>PEJVR:</t>
    </r>
    <r>
      <rPr>
        <sz val="13"/>
        <color theme="1"/>
        <rFont val="Calibri"/>
        <family val="2"/>
      </rPr>
      <t xml:space="preserve">  Se realizaron un total de 1 acciones durante el período de 2025.
2025: 1 encuentro      
</t>
    </r>
    <r>
      <rPr>
        <b/>
        <sz val="13"/>
        <color theme="1"/>
        <rFont val="Calibri"/>
        <family val="2"/>
      </rPr>
      <t>Total: 1 encuentro</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</si>
  <si>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Dirección de Atención a la Diversidad Sexual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</si>
  <si>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t xml:space="preserve">4.1.1.1.12 </t>
    </r>
    <r>
      <rPr>
        <sz val="13"/>
        <color theme="1"/>
        <rFont val="Calibri"/>
        <family val="2"/>
      </rPr>
      <t>Atenciones y gestiones del programa 'Entrelazos por la Diversidad' otorgadas.</t>
    </r>
  </si>
  <si>
    <r>
      <rPr>
        <b/>
        <sz val="13"/>
        <color theme="1"/>
        <rFont val="Calibri"/>
        <family val="2"/>
      </rPr>
      <t>PSAGE:</t>
    </r>
    <r>
      <rPr>
        <sz val="13"/>
        <color theme="1"/>
        <rFont val="Calibri"/>
        <family val="2"/>
      </rPr>
      <t xml:space="preserve"> Porcentaje de servicios de atención y gestión del programa Entrelazos realizados.</t>
    </r>
  </si>
  <si>
    <r>
      <rPr>
        <b/>
        <sz val="13"/>
        <color theme="1"/>
        <rFont val="Calibri"/>
        <family val="2"/>
      </rPr>
      <t>MÉTODO DE CÁLCULO                            
PSAGE=</t>
    </r>
    <r>
      <rPr>
        <sz val="13"/>
        <color theme="1"/>
        <rFont val="Calibri"/>
        <family val="2"/>
      </rPr>
      <t xml:space="preserve"> (NSAGER/NSAGEP)*100
</t>
    </r>
    <r>
      <rPr>
        <b/>
        <sz val="13"/>
        <color theme="1"/>
        <rFont val="Calibri"/>
        <family val="2"/>
      </rPr>
      <t>VARIABLES:</t>
    </r>
    <r>
      <rPr>
        <sz val="13"/>
        <color theme="1"/>
        <rFont val="Calibri"/>
        <family val="2"/>
      </rPr>
      <t xml:space="preserve">
</t>
    </r>
    <r>
      <rPr>
        <b/>
        <sz val="13"/>
        <color theme="1"/>
        <rFont val="Calibri"/>
        <family val="2"/>
      </rPr>
      <t xml:space="preserve">PSAGE: </t>
    </r>
    <r>
      <rPr>
        <sz val="13"/>
        <color theme="1"/>
        <rFont val="Calibri"/>
        <family val="2"/>
      </rPr>
      <t xml:space="preserve">Porcentaje de servicios de atención y gestión del programa Entrelazos realizados.                                      </t>
    </r>
    <r>
      <rPr>
        <b/>
        <sz val="13"/>
        <color theme="1"/>
        <rFont val="Calibri"/>
        <family val="2"/>
      </rPr>
      <t>NSAGER:</t>
    </r>
    <r>
      <rPr>
        <sz val="13"/>
        <color theme="1"/>
        <rFont val="Calibri"/>
        <family val="2"/>
      </rPr>
      <t xml:space="preserve"> Número de servicios de atención y gestión realizados con acompañamiento validado.                     </t>
    </r>
    <r>
      <rPr>
        <b/>
        <sz val="13"/>
        <color theme="1"/>
        <rFont val="Calibri"/>
        <family val="2"/>
      </rPr>
      <t xml:space="preserve">NSAGEP: </t>
    </r>
    <r>
      <rPr>
        <sz val="13"/>
        <color theme="1"/>
        <rFont val="Calibri"/>
        <family val="2"/>
      </rPr>
      <t>Número de servicios de atención y gestión programados.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</si>
  <si>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Gestión</t>
    </r>
  </si>
  <si>
    <r>
      <rPr>
        <b/>
        <sz val="13"/>
        <color theme="1"/>
        <rFont val="Calibri"/>
        <family val="2"/>
      </rPr>
      <t>PSAGE:</t>
    </r>
    <r>
      <rPr>
        <sz val="13"/>
        <color theme="1"/>
        <rFont val="Calibri"/>
        <family val="2"/>
      </rPr>
      <t xml:space="preserve"> De enero 2025 a diciembre 2027 se realizará el 100% de atención y gestión del programa Entrelazos                                                                                                                                                                                                                                                                                                                                                                                                                                                        </t>
    </r>
  </si>
  <si>
    <r>
      <rPr>
        <b/>
        <sz val="13"/>
        <color theme="1"/>
        <rFont val="Calibri"/>
        <family val="2"/>
      </rPr>
      <t>PSAGE:</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</si>
  <si>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4.1.1.1.12.1</t>
    </r>
    <r>
      <rPr>
        <sz val="13"/>
        <color theme="1"/>
        <rFont val="Calibri"/>
        <family val="2"/>
      </rPr>
      <t xml:space="preserve"> Gestión de canales de atención y enlace interinstitucional para la diversidad sexual.</t>
    </r>
  </si>
  <si>
    <r>
      <rPr>
        <b/>
        <sz val="13"/>
        <color theme="1"/>
        <rFont val="Calibri"/>
        <family val="2"/>
      </rPr>
      <t>PSVAG:</t>
    </r>
    <r>
      <rPr>
        <sz val="13"/>
        <color theme="1"/>
        <rFont val="Calibri"/>
        <family val="2"/>
      </rPr>
      <t xml:space="preserve"> Porcentaje de servicios de vinculación y atención personalizada gestionados.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</si>
  <si>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PSVAG = </t>
    </r>
    <r>
      <rPr>
        <sz val="13"/>
        <color theme="1"/>
        <rFont val="Calibri"/>
        <family val="2"/>
      </rPr>
      <t xml:space="preserve">(NSVAGR / NSVAGP) * 100
</t>
    </r>
    <r>
      <rPr>
        <b/>
        <sz val="13"/>
        <color theme="1"/>
        <rFont val="Calibri"/>
        <family val="2"/>
      </rPr>
      <t xml:space="preserve">                                                        
VARIABLES:</t>
    </r>
    <r>
      <rPr>
        <sz val="13"/>
        <color theme="1"/>
        <rFont val="Calibri"/>
        <family val="2"/>
      </rPr>
      <t xml:space="preserve">
</t>
    </r>
    <r>
      <rPr>
        <b/>
        <sz val="13"/>
        <color theme="1"/>
        <rFont val="Calibri"/>
        <family val="2"/>
      </rPr>
      <t xml:space="preserve">PSVAG: </t>
    </r>
    <r>
      <rPr>
        <sz val="13"/>
        <color theme="1"/>
        <rFont val="Calibri"/>
        <family val="2"/>
      </rPr>
      <t xml:space="preserve">Porcentaje de servicios de vinculación y atención personalizada gestionados.                                              </t>
    </r>
    <r>
      <rPr>
        <b/>
        <sz val="13"/>
        <color theme="1"/>
        <rFont val="Calibri"/>
        <family val="2"/>
      </rPr>
      <t>NSVAGR:</t>
    </r>
    <r>
      <rPr>
        <sz val="13"/>
        <color theme="1"/>
        <rFont val="Calibri"/>
        <family val="2"/>
      </rPr>
      <t xml:space="preserve"> Número de servicios de vinculación y atención personalizada realizados.                                                 </t>
    </r>
    <r>
      <rPr>
        <b/>
        <sz val="13"/>
        <color theme="1"/>
        <rFont val="Calibri"/>
        <family val="2"/>
      </rPr>
      <t>NSVAGP:</t>
    </r>
    <r>
      <rPr>
        <sz val="13"/>
        <color theme="1"/>
        <rFont val="Calibri"/>
        <family val="2"/>
      </rPr>
      <t xml:space="preserve"> Número de servicios de vinculación y atención personalizada programados.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</si>
  <si>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Vinculación</t>
    </r>
  </si>
  <si>
    <r>
      <rPr>
        <b/>
        <sz val="13"/>
        <color theme="1"/>
        <rFont val="Calibri"/>
        <family val="2"/>
      </rPr>
      <t>PSVAG:</t>
    </r>
    <r>
      <rPr>
        <sz val="13"/>
        <color theme="1"/>
        <rFont val="Calibri"/>
        <family val="2"/>
      </rPr>
      <t xml:space="preserve">  Se realizaron un total de 49 Vinculaciones durante el período de 2025.
2025: 49  Vinculaciones      
</t>
    </r>
    <r>
      <rPr>
        <b/>
        <sz val="13"/>
        <color theme="1"/>
        <rFont val="Calibri"/>
        <family val="2"/>
      </rPr>
      <t xml:space="preserve">Total: 49  Vinculaciones      </t>
    </r>
  </si>
  <si>
    <r>
      <t xml:space="preserve">4.1.1.1.13 </t>
    </r>
    <r>
      <rPr>
        <sz val="13"/>
        <color theme="1"/>
        <rFont val="Calibri"/>
        <family val="2"/>
      </rPr>
      <t>Estrategias de sensibilización y fomento a la cultura de la diversidad sexual implementadas.</t>
    </r>
  </si>
  <si>
    <r>
      <rPr>
        <b/>
        <sz val="13"/>
        <color theme="1"/>
        <rFont val="Calibri"/>
        <family val="2"/>
      </rPr>
      <t>PESFR</t>
    </r>
    <r>
      <rPr>
        <sz val="13"/>
        <color theme="1"/>
        <rFont val="Calibri"/>
        <family val="2"/>
      </rPr>
      <t>: Porcentaje de estrategias de sensibilización y fomento realizadas.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</si>
  <si>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Estrategia </t>
    </r>
  </si>
  <si>
    <r>
      <rPr>
        <b/>
        <sz val="13"/>
        <color theme="1"/>
        <rFont val="Calibri"/>
        <family val="2"/>
      </rPr>
      <t>PESFR:</t>
    </r>
    <r>
      <rPr>
        <sz val="13"/>
        <color theme="1"/>
        <rFont val="Calibri"/>
        <family val="2"/>
      </rPr>
      <t xml:space="preserve">  De enero 2025 a diciembre 2027 se realizará el 100% de Estrategias de sensibilización y fomento a la cultura de la diversidad sexual.                                                                                                                                                                                                                                                                                                                                                                                                                                                                </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</si>
  <si>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Vinculación, Investigación y Proyectos Sociales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</si>
  <si>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 xml:space="preserve">4.1.1.1.13.1 </t>
    </r>
    <r>
      <rPr>
        <sz val="13"/>
        <color theme="1"/>
        <rFont val="Calibri"/>
        <family val="2"/>
      </rPr>
      <t>Coordinación de mecanismos de vinculación interinstitucional y sectorial para la diversidad sexual.</t>
    </r>
  </si>
  <si>
    <r>
      <rPr>
        <b/>
        <sz val="13"/>
        <color theme="1"/>
        <rFont val="Calibri"/>
        <family val="2"/>
      </rPr>
      <t xml:space="preserve">PRC: </t>
    </r>
    <r>
      <rPr>
        <sz val="13"/>
        <color theme="1"/>
        <rFont val="Calibri"/>
        <family val="2"/>
      </rPr>
      <t>Porcentaje de reuniones de coordinación para la diversidad sexual realizadas.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</si>
  <si>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Reuniones</t>
    </r>
  </si>
  <si>
    <r>
      <rPr>
        <b/>
        <sz val="13"/>
        <color theme="1"/>
        <rFont val="Calibri"/>
        <family val="2"/>
      </rPr>
      <t>PRC:</t>
    </r>
    <r>
      <rPr>
        <sz val="13"/>
        <color theme="1"/>
        <rFont val="Calibri"/>
        <family val="2"/>
      </rPr>
      <t xml:space="preserve">  Se realizaron un total de 64 reuniones durante el período de 2025.
2025: 64 reuniones      
</t>
    </r>
    <r>
      <rPr>
        <b/>
        <sz val="13"/>
        <color theme="1"/>
        <rFont val="Calibri"/>
        <family val="2"/>
      </rPr>
      <t>Total: 64 reuniones.</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</si>
  <si>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Atención y Seguimiento integral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https://drive.google.com/drive/folders/1aELjwDo8d_XQVCy21vrGFon5ZtuqpEP5</t>
    </r>
  </si>
  <si>
    <r>
      <t xml:space="preserve">4.1.1.1.13.2 </t>
    </r>
    <r>
      <rPr>
        <sz val="13"/>
        <color theme="1"/>
        <rFont val="Calibri"/>
        <family val="2"/>
      </rPr>
      <t>Ejecución de programas de difusión, información y sensibilización para el fomento de la diversidad sexual y la inclusión.</t>
    </r>
  </si>
  <si>
    <r>
      <rPr>
        <b/>
        <sz val="13"/>
        <color theme="1"/>
        <rFont val="Calibri"/>
        <family val="2"/>
      </rPr>
      <t xml:space="preserve">PASI: </t>
    </r>
    <r>
      <rPr>
        <sz val="13"/>
        <color theme="1"/>
        <rFont val="Calibri"/>
        <family val="2"/>
      </rPr>
      <t>Porcentaje de actividades de sensibilización y fomento a la inclusión realizadas.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</si>
  <si>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Actividades</t>
    </r>
  </si>
  <si>
    <r>
      <rPr>
        <b/>
        <sz val="13"/>
        <color theme="1"/>
        <rFont val="Calibri"/>
        <family val="2"/>
      </rPr>
      <t>PASI:</t>
    </r>
    <r>
      <rPr>
        <sz val="13"/>
        <color theme="1"/>
        <rFont val="Calibri"/>
        <family val="2"/>
      </rPr>
      <t xml:space="preserve">   Se realizaron un total de 13 actividades durante el período de 2025.
2025: 13 actividades      
</t>
    </r>
    <r>
      <rPr>
        <b/>
        <sz val="13"/>
        <color theme="1"/>
        <rFont val="Calibri"/>
        <family val="2"/>
      </rPr>
      <t>Total: 13 actividades.</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</si>
  <si>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Atención y Seguimiento integral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https://drive.google.com/drive/folders/1aELjwDo8d_XQVCy21vrGFon5ZtuqpEP5</t>
    </r>
  </si>
  <si>
    <r>
      <t>4.1.1.1.14</t>
    </r>
    <r>
      <rPr>
        <sz val="13"/>
        <color theme="1"/>
        <rFont val="Calibri"/>
        <family val="2"/>
      </rPr>
      <t xml:space="preserve"> Capacidades para el desarrollo integral y la afirmación de la identidad LGBTIQ+ fortalecidas.</t>
    </r>
  </si>
  <si>
    <r>
      <rPr>
        <b/>
        <sz val="13"/>
        <color theme="1"/>
        <rFont val="Calibri"/>
        <family val="2"/>
      </rPr>
      <t>PAFCI:</t>
    </r>
    <r>
      <rPr>
        <sz val="13"/>
        <color theme="1"/>
        <rFont val="Calibri"/>
        <family val="2"/>
      </rPr>
      <t xml:space="preserve"> Porcentaje de acciones para el fortalecimiento de capacidades y la identidad realizadas.</t>
    </r>
  </si>
  <si>
    <r>
      <rPr>
        <b/>
        <sz val="13"/>
        <color theme="1"/>
        <rFont val="Calibri"/>
        <family val="2"/>
      </rPr>
      <t xml:space="preserve">"MÉTODO DE CÁLCULO                             
PAFCI= </t>
    </r>
    <r>
      <rPr>
        <sz val="13"/>
        <color theme="1"/>
        <rFont val="Calibri"/>
        <family val="2"/>
      </rPr>
      <t xml:space="preserve">(NAFCIE/NAFCIP)*100
</t>
    </r>
    <r>
      <rPr>
        <b/>
        <sz val="13"/>
        <color theme="1"/>
        <rFont val="Calibri"/>
        <family val="2"/>
      </rPr>
      <t>VARIABLES:</t>
    </r>
    <r>
      <rPr>
        <sz val="13"/>
        <color theme="1"/>
        <rFont val="Calibri"/>
        <family val="2"/>
      </rPr>
      <t xml:space="preserve">
</t>
    </r>
    <r>
      <rPr>
        <b/>
        <sz val="13"/>
        <color theme="1"/>
        <rFont val="Calibri"/>
        <family val="2"/>
      </rPr>
      <t xml:space="preserve">PAFCI: </t>
    </r>
    <r>
      <rPr>
        <sz val="13"/>
        <color theme="1"/>
        <rFont val="Calibri"/>
        <family val="2"/>
      </rPr>
      <t xml:space="preserve">Porcentaje de acciones para el fortalecimiento de capacidades y la identidad realizadas.                          </t>
    </r>
    <r>
      <rPr>
        <b/>
        <sz val="13"/>
        <color theme="1"/>
        <rFont val="Calibri"/>
        <family val="2"/>
      </rPr>
      <t>NAFCIE:</t>
    </r>
    <r>
      <rPr>
        <sz val="13"/>
        <color theme="1"/>
        <rFont val="Calibri"/>
        <family val="2"/>
      </rPr>
      <t xml:space="preserve"> Número de acciones de fortalecimiento y autoafirmación ejecutadas con validación institucional. </t>
    </r>
    <r>
      <rPr>
        <b/>
        <sz val="13"/>
        <color theme="1"/>
        <rFont val="Calibri"/>
        <family val="2"/>
      </rPr>
      <t xml:space="preserve">NAFCIP: </t>
    </r>
    <r>
      <rPr>
        <sz val="13"/>
        <color theme="1"/>
        <rFont val="Calibri"/>
        <family val="2"/>
      </rPr>
      <t>Número de acciones de fortalecimiento y autoafirmación programadas.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</si>
  <si>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Acción de fortalecimiento</t>
    </r>
  </si>
  <si>
    <r>
      <rPr>
        <b/>
        <sz val="13"/>
        <color theme="1"/>
        <rFont val="Calibri"/>
        <family val="2"/>
      </rPr>
      <t>PAFCI:</t>
    </r>
    <r>
      <rPr>
        <sz val="13"/>
        <color theme="1"/>
        <rFont val="Calibri"/>
        <family val="2"/>
      </rPr>
      <t xml:space="preserve">  De enero 2025 a diciembre 2027 se realizará el 100% del fortalecimiento de capacidades y la identidad.                                                                                                                                                                                                                                                                                                                                                                                                                                           </t>
    </r>
  </si>
  <si>
    <r>
      <rPr>
        <b/>
        <sz val="13"/>
        <color theme="1"/>
        <rFont val="Calibri"/>
        <family val="2"/>
      </rPr>
      <t>PAFCI:</t>
    </r>
    <r>
      <rPr>
        <sz val="13"/>
        <color theme="1"/>
        <rFont val="Calibri"/>
        <family val="2"/>
      </rPr>
      <t xml:space="preserve"> La comunidad LGBTIQ+ muestra un interés constante por acceder a los procesos de formación y espacios de autoafirmación diseñados por el municipio además de que las instituciones educativas y los capacitadores externos colaboran activamente en la impartición de conocimientos técnicos mientras prevalece un entorno de seguridad y respeto que permite a los participantes desarrollar su identidad de manera plena y sin riesgos de exclusión.</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</si>
  <si>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Capacitación y Salud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</si>
  <si>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 xml:space="preserve">4.1.1.1.14.1 </t>
    </r>
    <r>
      <rPr>
        <sz val="13"/>
        <color theme="1"/>
        <rFont val="Calibri"/>
        <family val="2"/>
      </rPr>
      <t>Ejecución de programas de capacitación y fortalecimiento de la identidad para la comunidad LGBTIQ+.</t>
    </r>
  </si>
  <si>
    <r>
      <rPr>
        <b/>
        <sz val="13"/>
        <color theme="1"/>
        <rFont val="Calibri"/>
        <family val="2"/>
      </rPr>
      <t>PACEI:</t>
    </r>
    <r>
      <rPr>
        <sz val="13"/>
        <color theme="1"/>
        <rFont val="Calibri"/>
        <family val="2"/>
      </rPr>
      <t xml:space="preserve"> Porcentaje de acciones de capacitación y encuentros de identidad ejecutados.</t>
    </r>
  </si>
  <si>
    <r>
      <rPr>
        <b/>
        <sz val="13"/>
        <color theme="1"/>
        <rFont val="Calibri"/>
        <family val="2"/>
      </rPr>
      <t>MÉTODO DE CÁLCULO                             
PACEI=</t>
    </r>
    <r>
      <rPr>
        <sz val="13"/>
        <color theme="1"/>
        <rFont val="Calibri"/>
        <family val="2"/>
      </rPr>
      <t xml:space="preserve"> (NACEIR/NACEIP100
</t>
    </r>
    <r>
      <rPr>
        <b/>
        <sz val="13"/>
        <color theme="1"/>
        <rFont val="Calibri"/>
        <family val="2"/>
      </rPr>
      <t xml:space="preserve">VARIABLES:
PACEI: </t>
    </r>
    <r>
      <rPr>
        <sz val="13"/>
        <color theme="1"/>
        <rFont val="Calibri"/>
        <family val="2"/>
      </rPr>
      <t xml:space="preserve">Porcentaje de acciones de capacitación y encuentros de identidad ejecutados.                                                   </t>
    </r>
    <r>
      <rPr>
        <b/>
        <sz val="13"/>
        <color theme="1"/>
        <rFont val="Calibri"/>
        <family val="2"/>
      </rPr>
      <t xml:space="preserve">NACEIR: </t>
    </r>
    <r>
      <rPr>
        <sz val="13"/>
        <color theme="1"/>
        <rFont val="Calibri"/>
        <family val="2"/>
      </rPr>
      <t xml:space="preserve">Número de acciones de capacitación y encuentros de identidad realizados.                                                  </t>
    </r>
    <r>
      <rPr>
        <b/>
        <sz val="13"/>
        <color theme="1"/>
        <rFont val="Calibri"/>
        <family val="2"/>
      </rPr>
      <t>NACEIP:</t>
    </r>
    <r>
      <rPr>
        <sz val="13"/>
        <color theme="1"/>
        <rFont val="Calibri"/>
        <family val="2"/>
      </rPr>
      <t xml:space="preserve"> Número de acciones de capacitación y encuentros de identidad programados.</t>
    </r>
  </si>
  <si>
    <r>
      <rPr>
        <b/>
        <sz val="13"/>
        <color theme="1"/>
        <rFont val="Calibri"/>
        <family val="2"/>
      </rPr>
      <t>PACEI:</t>
    </r>
    <r>
      <rPr>
        <sz val="13"/>
        <color theme="1"/>
        <rFont val="Calibri"/>
        <family val="2"/>
      </rPr>
      <t xml:space="preserve">   Se realizaron un total de 49 acciones durante el período de 2025.
2025: 49 acciones      
Total: 49 acciones.</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</si>
  <si>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Capacitación y Salud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</si>
  <si>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4.1.1.1.15</t>
    </r>
    <r>
      <rPr>
        <sz val="13"/>
        <color theme="1"/>
        <rFont val="Calibri"/>
        <family val="2"/>
      </rPr>
      <t xml:space="preserve">  Servicios de formación y fortalecimiento para el emprendimiento sostenible impartidos.</t>
    </r>
  </si>
  <si>
    <r>
      <rPr>
        <b/>
        <sz val="13"/>
        <rFont val="Calibri"/>
        <family val="2"/>
      </rPr>
      <t>PSFEO:</t>
    </r>
    <r>
      <rPr>
        <sz val="13"/>
        <rFont val="Calibri"/>
        <family val="2"/>
      </rPr>
      <t xml:space="preserve"> Porcentaje de servicios de formación para el emprendimiento otorgados.</t>
    </r>
  </si>
  <si>
    <r>
      <rPr>
        <b/>
        <sz val="13"/>
        <rFont val="Calibri"/>
        <family val="2"/>
      </rPr>
      <t xml:space="preserve">MÉTODO DE CÁLCULO </t>
    </r>
    <r>
      <rPr>
        <sz val="13"/>
        <rFont val="Calibri"/>
        <family val="2"/>
      </rPr>
      <t xml:space="preserve">                      
</t>
    </r>
    <r>
      <rPr>
        <b/>
        <sz val="13"/>
        <rFont val="Calibri"/>
        <family val="2"/>
      </rPr>
      <t>PSFEO =</t>
    </r>
    <r>
      <rPr>
        <sz val="13"/>
        <rFont val="Calibri"/>
        <family val="2"/>
      </rPr>
      <t xml:space="preserve"> (NSFEOO / NSFEOP) * 100
</t>
    </r>
    <r>
      <rPr>
        <b/>
        <sz val="13"/>
        <rFont val="Calibri"/>
        <family val="2"/>
      </rPr>
      <t>VARIABLES:</t>
    </r>
    <r>
      <rPr>
        <sz val="13"/>
        <rFont val="Calibri"/>
        <family val="2"/>
      </rPr>
      <t xml:space="preserve">
</t>
    </r>
    <r>
      <rPr>
        <b/>
        <sz val="13"/>
        <rFont val="Calibri"/>
        <family val="2"/>
      </rPr>
      <t xml:space="preserve">PSFEO: </t>
    </r>
    <r>
      <rPr>
        <sz val="13"/>
        <rFont val="Calibri"/>
        <family val="2"/>
      </rPr>
      <t>Porcentaje de servicios de formación para el emprendimiento otorgados.</t>
    </r>
    <r>
      <rPr>
        <b/>
        <sz val="13"/>
        <rFont val="Calibri"/>
        <family val="2"/>
      </rPr>
      <t xml:space="preserve">                                             NSFEOO:</t>
    </r>
    <r>
      <rPr>
        <sz val="13"/>
        <rFont val="Calibri"/>
        <family val="2"/>
      </rPr>
      <t xml:space="preserve"> Número de servicios de formación para el emprendimiento otorgados con validación técnica.          </t>
    </r>
    <r>
      <rPr>
        <b/>
        <sz val="13"/>
        <rFont val="Calibri"/>
        <family val="2"/>
      </rPr>
      <t>NSFEOP:</t>
    </r>
    <r>
      <rPr>
        <sz val="13"/>
        <rFont val="Calibri"/>
        <family val="2"/>
      </rPr>
      <t xml:space="preserve"> Número de servicios de formación para el emprendimiento programados.</t>
    </r>
  </si>
  <si>
    <r>
      <rPr>
        <b/>
        <sz val="13"/>
        <rFont val="Calibri"/>
        <family val="2"/>
      </rPr>
      <t>UNIDAD DE MEDIDA DEL INDICADOR:</t>
    </r>
    <r>
      <rPr>
        <sz val="13"/>
        <rFont val="Calibri"/>
        <family val="2"/>
      </rPr>
      <t xml:space="preserve"> Porcentaje
</t>
    </r>
    <r>
      <rPr>
        <b/>
        <sz val="13"/>
        <rFont val="Calibri"/>
        <family val="2"/>
      </rPr>
      <t>UNIDAD DE MEDIDA DE LAS VARIABLES: Servicio integral</t>
    </r>
  </si>
  <si>
    <r>
      <rPr>
        <b/>
        <sz val="13"/>
        <rFont val="Calibri"/>
        <family val="2"/>
      </rPr>
      <t>PSFEO:</t>
    </r>
    <r>
      <rPr>
        <sz val="13"/>
        <rFont val="Calibri"/>
        <family val="2"/>
      </rPr>
      <t xml:space="preserve"> De enero 2025 a diciembre 2027 se realizará el 100% de formación y fortalecimiento para el emprendimiento.</t>
    </r>
  </si>
  <si>
    <r>
      <rPr>
        <b/>
        <sz val="13"/>
        <rFont val="Calibri"/>
        <family val="2"/>
      </rPr>
      <t>PSFEO:</t>
    </r>
    <r>
      <rPr>
        <sz val="13"/>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</si>
  <si>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
Nombre de quien genera la información: </t>
    </r>
    <r>
      <rPr>
        <sz val="13"/>
        <color theme="1"/>
        <rFont val="Calibri"/>
        <family val="2"/>
      </rPr>
      <t xml:space="preserve">
Dirección General de Desarrollo Económico
</t>
    </r>
    <r>
      <rPr>
        <b/>
        <sz val="13"/>
        <color theme="1"/>
        <rFont val="Calibri"/>
        <family val="2"/>
      </rPr>
      <t xml:space="preserve">
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</si>
  <si>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 xml:space="preserve">4.1.1.1.15.1 </t>
    </r>
    <r>
      <rPr>
        <sz val="13"/>
        <color theme="1"/>
        <rFont val="Calibri"/>
        <family val="2"/>
      </rPr>
      <t xml:space="preserve"> Organización de jornadas de instrucción y transferencia de herramientas para el ecosistema emprendedor.</t>
    </r>
  </si>
  <si>
    <r>
      <rPr>
        <b/>
        <sz val="13"/>
        <rFont val="Calibri"/>
        <family val="2"/>
      </rPr>
      <t>PCJIR:</t>
    </r>
    <r>
      <rPr>
        <sz val="13"/>
        <rFont val="Calibri"/>
        <family val="2"/>
      </rPr>
      <t xml:space="preserve"> Porcentaje de conferencias y jornadas de instrucción realizadas.</t>
    </r>
  </si>
  <si>
    <r>
      <rPr>
        <b/>
        <sz val="13"/>
        <rFont val="Calibri"/>
        <family val="2"/>
      </rPr>
      <t>UNIDAD DE MEDIDA DEL INDICADOR:</t>
    </r>
    <r>
      <rPr>
        <sz val="13"/>
        <rFont val="Calibri"/>
        <family val="2"/>
      </rPr>
      <t xml:space="preserve"> Porcentaje
</t>
    </r>
    <r>
      <rPr>
        <b/>
        <sz val="13"/>
        <rFont val="Calibri"/>
        <family val="2"/>
      </rPr>
      <t xml:space="preserve">UNIDAD DE MEDIDA DE LAS VARIABLES: </t>
    </r>
    <r>
      <rPr>
        <sz val="13"/>
        <rFont val="Calibri"/>
        <family val="2"/>
      </rPr>
      <t xml:space="preserve"> conferencias y jornadas  </t>
    </r>
  </si>
  <si>
    <r>
      <rPr>
        <b/>
        <sz val="13"/>
        <rFont val="Calibri"/>
        <family val="2"/>
      </rPr>
      <t>PCJIR:</t>
    </r>
    <r>
      <rPr>
        <sz val="13"/>
        <rFont val="Calibri"/>
        <family val="2"/>
      </rPr>
      <t xml:space="preserve"> De enero 2025 a diciembre 2027 se realizarán 28  conferencias y jornadas.</t>
    </r>
  </si>
  <si>
    <r>
      <rPr>
        <b/>
        <sz val="13"/>
        <color theme="1"/>
        <rFont val="Calibri"/>
        <family val="2"/>
      </rPr>
      <t>PCJIR:</t>
    </r>
    <r>
      <rPr>
        <sz val="13"/>
        <color theme="1"/>
        <rFont val="Calibri"/>
        <family val="2"/>
      </rPr>
      <t xml:space="preserve">  No existe línea base debido a que esta actividad es de nueva creación.
A partir de enero 2026 se inicia la integración de la línea base para el siguiente periodo de gobierno.</t>
    </r>
  </si>
  <si>
    <r>
      <rPr>
        <b/>
        <sz val="13"/>
        <color theme="1"/>
        <rFont val="Calibri"/>
        <family val="2"/>
      </rPr>
      <t>4.1.1.1.16</t>
    </r>
    <r>
      <rPr>
        <sz val="13"/>
        <color theme="1"/>
        <rFont val="Calibri"/>
        <family val="2"/>
      </rPr>
      <t xml:space="preserve">  Mecanismos de inserción laboral y dignificación del trabajo implementados.</t>
    </r>
  </si>
  <si>
    <r>
      <rPr>
        <b/>
        <sz val="13"/>
        <rFont val="Calibri"/>
        <family val="2"/>
      </rPr>
      <t>PMILO:</t>
    </r>
    <r>
      <rPr>
        <sz val="13"/>
        <rFont val="Calibri"/>
        <family val="2"/>
      </rPr>
      <t xml:space="preserve"> Porcentaje de mecanismos de inserción laboral operados.</t>
    </r>
  </si>
  <si>
    <r>
      <rPr>
        <b/>
        <sz val="13"/>
        <rFont val="Calibri"/>
        <family val="2"/>
      </rPr>
      <t xml:space="preserve">UNIDAD DE MEDIDA DEL INDICADOR: </t>
    </r>
    <r>
      <rPr>
        <sz val="13"/>
        <rFont val="Calibri"/>
        <family val="2"/>
      </rPr>
      <t xml:space="preserve">Porcentaje
</t>
    </r>
    <r>
      <rPr>
        <b/>
        <sz val="13"/>
        <rFont val="Calibri"/>
        <family val="2"/>
      </rPr>
      <t xml:space="preserve">UNIDAD DE MEDIDA DE LAS VARIABLES: </t>
    </r>
    <r>
      <rPr>
        <sz val="13"/>
        <rFont val="Calibri"/>
        <family val="2"/>
      </rPr>
      <t>Mecanismo</t>
    </r>
  </si>
  <si>
    <r>
      <rPr>
        <b/>
        <sz val="13"/>
        <rFont val="Calibri"/>
        <family val="2"/>
      </rPr>
      <t>PMILO:</t>
    </r>
    <r>
      <rPr>
        <sz val="13"/>
        <rFont val="Calibri"/>
        <family val="2"/>
      </rPr>
      <t xml:space="preserve"> De enero 2025 a diciembre 2027 se realizará el 100% de mecanismos de inserción laboral.</t>
    </r>
  </si>
  <si>
    <r>
      <rPr>
        <b/>
        <sz val="13"/>
        <rFont val="Calibri"/>
        <family val="2"/>
      </rPr>
      <t>PMILO:</t>
    </r>
    <r>
      <rPr>
        <sz val="13"/>
        <rFont val="Calibri"/>
        <family val="2"/>
      </rPr>
      <t xml:space="preserve"> El sector empresarial de Benito Juárez mantiene una comunicación constante con el municipio para ofertar sus vacantes y participar en los esquemas de intermediación además de que la ciudadanía interesada cumple con los perfiles y requisitos solicitados por las empresas mientras las plataformas digitales y espacios físicos de atención cuentan con la conectividad y suficiencia técnica necesaria para procesar la demanda laboral de manera eficiente.</t>
    </r>
  </si>
  <si>
    <r>
      <rPr>
        <b/>
        <sz val="13"/>
        <rFont val="Calibri"/>
        <family val="2"/>
      </rPr>
      <t>Nombre del Documento:</t>
    </r>
    <r>
      <rPr>
        <sz val="13"/>
        <rFont val="Calibri"/>
        <family val="2"/>
      </rPr>
      <t xml:space="preserve">
Archivo digital de la plataforma Google Drive
</t>
    </r>
    <r>
      <rPr>
        <b/>
        <sz val="13"/>
        <rFont val="Calibri"/>
        <family val="2"/>
      </rPr>
      <t>Nombre de quien genera la información:</t>
    </r>
    <r>
      <rPr>
        <sz val="13"/>
        <rFont val="Calibri"/>
        <family val="2"/>
      </rPr>
      <t xml:space="preserve"> 
Dirección del Servicio Municipal de Vinculación Laboral 
</t>
    </r>
    <r>
      <rPr>
        <b/>
        <sz val="13"/>
        <rFont val="Calibri"/>
        <family val="2"/>
      </rPr>
      <t>Periodicidad con que se genera la información:</t>
    </r>
    <r>
      <rPr>
        <sz val="13"/>
        <rFont val="Calibri"/>
        <family val="2"/>
      </rPr>
      <t xml:space="preserve">
Trimestral
</t>
    </r>
    <r>
      <rPr>
        <b/>
        <sz val="13"/>
        <rFont val="Calibri"/>
        <family val="2"/>
      </rPr>
      <t>Liga de la página donde se localiza la información o ubicación:</t>
    </r>
    <r>
      <rPr>
        <sz val="13"/>
        <rFont val="Calibri"/>
        <family val="2"/>
      </rPr>
      <t xml:space="preserve">
https://drive.google.com/drive/folders/1YIQ6oNLaECseSgqo4vwhcE6EzP9ap_Xx</t>
    </r>
  </si>
  <si>
    <r>
      <t xml:space="preserve">4.1.1.1.16.1 </t>
    </r>
    <r>
      <rPr>
        <sz val="13"/>
        <color theme="1"/>
        <rFont val="Calibri"/>
        <family val="2"/>
      </rPr>
      <t>Gestión de plataformas y jornadas de intermediación laboral para el sector productivo y la ciudadanía.</t>
    </r>
  </si>
  <si>
    <r>
      <rPr>
        <b/>
        <sz val="13"/>
        <color theme="1"/>
        <rFont val="Calibri"/>
        <family val="2"/>
      </rPr>
      <t>PPAL:</t>
    </r>
    <r>
      <rPr>
        <sz val="13"/>
        <color theme="1"/>
        <rFont val="Calibri"/>
        <family val="2"/>
      </rPr>
      <t xml:space="preserve"> Porcentaje de eventos y servicios de vinculación laboral ejecutados.</t>
    </r>
  </si>
  <si>
    <r>
      <rPr>
        <b/>
        <sz val="13"/>
        <rFont val="Calibri"/>
        <family val="2"/>
      </rPr>
      <t>UNIDAD DE MEDIDA DEL INDICADOR:</t>
    </r>
    <r>
      <rPr>
        <sz val="13"/>
        <rFont val="Calibri"/>
        <family val="2"/>
      </rPr>
      <t xml:space="preserve"> Porcentaje
</t>
    </r>
    <r>
      <rPr>
        <b/>
        <sz val="13"/>
        <rFont val="Calibri"/>
        <family val="2"/>
      </rPr>
      <t>UNIDAD DE MEDIDA DE LAS VARIABLES:</t>
    </r>
    <r>
      <rPr>
        <sz val="13"/>
        <rFont val="Calibri"/>
        <family val="2"/>
      </rPr>
      <t xml:space="preserve"> Servicio de vinculación</t>
    </r>
  </si>
  <si>
    <r>
      <rPr>
        <b/>
        <sz val="13"/>
        <color theme="1"/>
        <rFont val="Calibri"/>
        <family val="2"/>
      </rPr>
      <t>PPAL:</t>
    </r>
    <r>
      <rPr>
        <sz val="13"/>
        <color theme="1"/>
        <rFont val="Calibri"/>
        <family val="2"/>
      </rPr>
      <t xml:space="preserve"> Se realizaron un total de 28,612 servicios de vinculación durante el período de 2022-2024.
2022: 694 servicios de vinculación  
2023: 1719 servicios de vinculación  
2024: 1304 servicios de vinculación             
</t>
    </r>
    <r>
      <rPr>
        <b/>
        <sz val="13"/>
        <color theme="1"/>
        <rFont val="Calibri"/>
        <family val="2"/>
      </rPr>
      <t>Total: 3717 servicios de vinculación</t>
    </r>
  </si>
  <si>
    <r>
      <rPr>
        <b/>
        <sz val="13"/>
        <rFont val="Calibri"/>
        <family val="2"/>
      </rPr>
      <t>Nombre del Documento</t>
    </r>
    <r>
      <rPr>
        <sz val="13"/>
        <rFont val="Calibri"/>
        <family val="2"/>
      </rPr>
      <t xml:space="preserve">:
Archivo digital de la plataforma Google Drive
</t>
    </r>
    <r>
      <rPr>
        <b/>
        <sz val="13"/>
        <rFont val="Calibri"/>
        <family val="2"/>
      </rPr>
      <t xml:space="preserve">
Nombre de quien genera la información: </t>
    </r>
    <r>
      <rPr>
        <sz val="13"/>
        <rFont val="Calibri"/>
        <family val="2"/>
      </rPr>
      <t xml:space="preserve">
Dirección del Servicio Municipal de Vinculación Laboral
</t>
    </r>
    <r>
      <rPr>
        <b/>
        <sz val="13"/>
        <rFont val="Calibri"/>
        <family val="2"/>
      </rPr>
      <t xml:space="preserve">
Periodicidad con que se genera la información:</t>
    </r>
    <r>
      <rPr>
        <sz val="13"/>
        <rFont val="Calibri"/>
        <family val="2"/>
      </rPr>
      <t xml:space="preserve">
Trimestral
</t>
    </r>
    <r>
      <rPr>
        <b/>
        <sz val="13"/>
        <rFont val="Calibri"/>
        <family val="2"/>
      </rPr>
      <t>Liga de la página donde se localiza la información o ubicación:</t>
    </r>
    <r>
      <rPr>
        <sz val="13"/>
        <rFont val="Calibri"/>
        <family val="2"/>
      </rPr>
      <t xml:space="preserve">
https://drive.google.com/drive/folders/1YIQ6oNLaECseSgqo4vwhcE6EzP9ap_Xx</t>
    </r>
  </si>
  <si>
    <r>
      <t xml:space="preserve">4.1.1.1.17 </t>
    </r>
    <r>
      <rPr>
        <sz val="13"/>
        <color theme="1"/>
        <rFont val="Calibri"/>
        <family val="2"/>
      </rPr>
      <t>Estrategias de vinculación y gestión de talento laboral implementadas.</t>
    </r>
  </si>
  <si>
    <r>
      <rPr>
        <b/>
        <sz val="13"/>
        <color theme="1"/>
        <rFont val="Calibri"/>
        <family val="2"/>
      </rPr>
      <t>PEVGT:</t>
    </r>
    <r>
      <rPr>
        <sz val="13"/>
        <color theme="1"/>
        <rFont val="Calibri"/>
        <family val="2"/>
      </rPr>
      <t xml:space="preserve"> Porcentaje de estrategias de vinculación y gestión de talento ejecutadas.</t>
    </r>
  </si>
  <si>
    <r>
      <rPr>
        <b/>
        <sz val="13"/>
        <color theme="1"/>
        <rFont val="Calibri"/>
        <family val="2"/>
      </rPr>
      <t>PEVGT:</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</si>
  <si>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Vinculación Laboral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</si>
  <si>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 xml:space="preserve">4.1.1.1.17.1 </t>
    </r>
    <r>
      <rPr>
        <sz val="13"/>
        <color theme="1"/>
        <rFont val="Calibri"/>
        <family val="2"/>
      </rPr>
      <t>Administración del sistema de seguimiento y perfilamiento de buscadores de empleo.</t>
    </r>
  </si>
  <si>
    <r>
      <rPr>
        <b/>
        <sz val="13"/>
        <color theme="1"/>
        <rFont val="Calibri"/>
        <family val="2"/>
      </rPr>
      <t xml:space="preserve">PSEC: </t>
    </r>
    <r>
      <rPr>
        <sz val="13"/>
        <color theme="1"/>
        <rFont val="Calibri"/>
        <family val="2"/>
      </rPr>
      <t>Porcentaje de solicitantes de empleo con seguimiento y canalización realizada.</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</si>
  <si>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Solicitante</t>
    </r>
  </si>
  <si>
    <r>
      <rPr>
        <b/>
        <sz val="13"/>
        <color theme="1"/>
        <rFont val="Calibri"/>
        <family val="2"/>
      </rPr>
      <t>PSEC:</t>
    </r>
    <r>
      <rPr>
        <sz val="13"/>
        <color theme="1"/>
        <rFont val="Calibri"/>
        <family val="2"/>
      </rPr>
      <t xml:space="preserve">  Se realizaron un total de 1573 solicitantes durante el período de 2025.
2025: 1573 solicitantes      
Total: 1573 solicitantes</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</si>
  <si>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Vinculación Laboral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</si>
  <si>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t xml:space="preserve">4.1.1.1.18 </t>
    </r>
    <r>
      <rPr>
        <sz val="13"/>
        <color theme="1"/>
        <rFont val="Calibri"/>
        <family val="2"/>
      </rPr>
      <t>Servicios de formación para la dignificación laboral y el acompañamiento a cuidadores otorgados.</t>
    </r>
  </si>
  <si>
    <r>
      <rPr>
        <b/>
        <sz val="13"/>
        <color theme="1"/>
        <rFont val="Calibri"/>
        <family val="2"/>
      </rPr>
      <t xml:space="preserve">PSFAO: </t>
    </r>
    <r>
      <rPr>
        <sz val="13"/>
        <color theme="1"/>
        <rFont val="Calibri"/>
        <family val="2"/>
      </rPr>
      <t>Porcentaje de servicios de formación y acompañamiento otorgados.</t>
    </r>
  </si>
  <si>
    <r>
      <rPr>
        <b/>
        <sz val="13"/>
        <color theme="1"/>
        <rFont val="Calibri"/>
        <family val="2"/>
      </rPr>
      <t>PSFAO:</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</si>
  <si>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Vinculación Social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</si>
  <si>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 xml:space="preserve">4.1.1.1.18.1 </t>
    </r>
    <r>
      <rPr>
        <sz val="13"/>
        <color theme="1"/>
        <rFont val="Calibri"/>
        <family val="2"/>
      </rPr>
      <t>Instrucción a sectores productivos en materia de dignificación laboral y entornos libres de discriminación.</t>
    </r>
  </si>
  <si>
    <r>
      <rPr>
        <b/>
        <sz val="13"/>
        <color theme="1"/>
        <rFont val="Calibri"/>
        <family val="2"/>
      </rPr>
      <t>PCDLR:</t>
    </r>
    <r>
      <rPr>
        <sz val="13"/>
        <color theme="1"/>
        <rFont val="Calibri"/>
        <family val="2"/>
      </rPr>
      <t xml:space="preserve"> Porcentaje de capacitaciones en dignificación laboral realizadas.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</si>
  <si>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Capacitaciones</t>
    </r>
  </si>
  <si>
    <r>
      <rPr>
        <b/>
        <sz val="13"/>
        <color theme="1"/>
        <rFont val="Calibri"/>
        <family val="2"/>
      </rPr>
      <t>PCDLR:</t>
    </r>
    <r>
      <rPr>
        <sz val="13"/>
        <color theme="1"/>
        <rFont val="Calibri"/>
        <family val="2"/>
      </rPr>
      <t xml:space="preserve"> Se realizaron un total de 41 capacitaciones durante el período de 2025.
2025: 41 capacitaciones      
Total: 41 capacitaciones</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</si>
  <si>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Vinculación Social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</si>
  <si>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t xml:space="preserve">4.1.1.1.18.2 </t>
    </r>
    <r>
      <rPr>
        <sz val="13"/>
        <color theme="1"/>
        <rFont val="Calibri"/>
        <family val="2"/>
      </rPr>
      <t>Gestión de la vinculación laboral inclusiva y canalización para la corresponsabilidad del cuidado.</t>
    </r>
  </si>
  <si>
    <r>
      <rPr>
        <b/>
        <sz val="13"/>
        <color theme="1"/>
        <rFont val="Calibri"/>
        <family val="2"/>
      </rPr>
      <t>PAVCI:</t>
    </r>
    <r>
      <rPr>
        <sz val="13"/>
        <color theme="1"/>
        <rFont val="Calibri"/>
        <family val="2"/>
      </rPr>
      <t xml:space="preserve"> Porcentaje de acciones de vinculación y canalización institucional ejecutadas.</t>
    </r>
  </si>
  <si>
    <r>
      <rPr>
        <b/>
        <sz val="13"/>
        <color theme="1"/>
        <rFont val="Calibri"/>
        <family val="2"/>
      </rPr>
      <t>PAVCI:</t>
    </r>
    <r>
      <rPr>
        <sz val="13"/>
        <color theme="1"/>
        <rFont val="Calibri"/>
        <family val="2"/>
      </rPr>
      <t xml:space="preserve"> De enero 2025 a diciembre 2027 se realizarán 160 acciones.        </t>
    </r>
  </si>
  <si>
    <r>
      <rPr>
        <b/>
        <sz val="13"/>
        <color theme="1"/>
        <rFont val="Calibri"/>
        <family val="2"/>
      </rPr>
      <t>PAVCI:</t>
    </r>
    <r>
      <rPr>
        <sz val="13"/>
        <color theme="1"/>
        <rFont val="Calibri"/>
        <family val="2"/>
      </rPr>
      <t xml:space="preserve">  No existe línea base debido a que esta actividad es de nueva creación.
A partir de enero 2026 se inicia la integración de la línea base para el siguiente periodo de gobierno.</t>
    </r>
  </si>
  <si>
    <r>
      <t xml:space="preserve">4.1.1.1.19 </t>
    </r>
    <r>
      <rPr>
        <sz val="13"/>
        <color theme="1"/>
        <rFont val="Calibri"/>
        <family val="2"/>
      </rPr>
      <t xml:space="preserve">  Estrategias de inclusión financiera y fortalecimiento empresarial implementadas.</t>
    </r>
  </si>
  <si>
    <r>
      <rPr>
        <b/>
        <sz val="13"/>
        <color theme="1"/>
        <rFont val="Calibri"/>
        <family val="2"/>
      </rPr>
      <t>PEIFF:</t>
    </r>
    <r>
      <rPr>
        <sz val="13"/>
        <color theme="1"/>
        <rFont val="Calibri"/>
        <family val="2"/>
      </rPr>
      <t xml:space="preserve"> Porcentaje de estrategias de inclusión financiera y fortalecimiento realizadas.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</si>
  <si>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Estrategia integral </t>
    </r>
  </si>
  <si>
    <r>
      <rPr>
        <b/>
        <sz val="13"/>
        <color theme="1"/>
        <rFont val="Calibri"/>
        <family val="2"/>
      </rPr>
      <t>PEIFF:</t>
    </r>
    <r>
      <rPr>
        <sz val="13"/>
        <color theme="1"/>
        <rFont val="Calibri"/>
        <family val="2"/>
      </rPr>
      <t xml:space="preserve"> De enero 2025 a diciembre 2027 se realizará el 100% de Estrategias de inclusión financiera y fortalecimiento empresarial.                                                                                                                                                                                                                                                                                                                                                                                                                                                        </t>
    </r>
  </si>
  <si>
    <r>
      <rPr>
        <b/>
        <sz val="13"/>
        <color theme="1"/>
        <rFont val="Calibri"/>
        <family val="2"/>
      </rPr>
      <t xml:space="preserve">PEIFF: </t>
    </r>
    <r>
      <rPr>
        <sz val="13"/>
        <color theme="1"/>
        <rFont val="Calibri"/>
        <family val="2"/>
      </rPr>
      <t>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</si>
  <si>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Dirección de Economía Social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</si>
  <si>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 xml:space="preserve">4.1.1.1.19.1 </t>
    </r>
    <r>
      <rPr>
        <sz val="13"/>
        <color theme="1"/>
        <rFont val="Calibri"/>
        <family val="2"/>
      </rPr>
      <t xml:space="preserve"> Gestión de asesorías y vinculación a programas de apoyo financiero para el sector productivo y social.</t>
    </r>
  </si>
  <si>
    <r>
      <rPr>
        <b/>
        <sz val="13"/>
        <color theme="1"/>
        <rFont val="Calibri"/>
        <family val="2"/>
      </rPr>
      <t>PAVFR:</t>
    </r>
    <r>
      <rPr>
        <sz val="13"/>
        <color theme="1"/>
        <rFont val="Calibri"/>
        <family val="2"/>
      </rPr>
      <t xml:space="preserve"> Porcentaje de asesorías y vinculaciones financieras realizadas.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</si>
  <si>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Asesoramientos </t>
    </r>
  </si>
  <si>
    <r>
      <rPr>
        <b/>
        <sz val="13"/>
        <color theme="1"/>
        <rFont val="Calibri"/>
        <family val="2"/>
      </rPr>
      <t>PAVFR:</t>
    </r>
    <r>
      <rPr>
        <sz val="13"/>
        <color theme="1"/>
        <rFont val="Calibri"/>
        <family val="2"/>
      </rPr>
      <t xml:space="preserve">  Se realizaron un total de 173 asesoramientos durante el período de 2025.
2025: 173 asesoramientos      
</t>
    </r>
    <r>
      <rPr>
        <b/>
        <sz val="13"/>
        <color theme="1"/>
        <rFont val="Calibri"/>
        <family val="2"/>
      </rPr>
      <t>Total: 173 asesoramientos</t>
    </r>
  </si>
  <si>
    <r>
      <t xml:space="preserve">4.1.1.1.19.2 </t>
    </r>
    <r>
      <rPr>
        <sz val="13"/>
        <color theme="1"/>
        <rFont val="Calibri"/>
        <family val="2"/>
      </rPr>
      <t xml:space="preserve"> Implementación de jornadas de orientación y habilidades emprendedoras para la juventud.</t>
    </r>
  </si>
  <si>
    <r>
      <rPr>
        <b/>
        <sz val="13"/>
        <color theme="1"/>
        <rFont val="Calibri"/>
        <family val="2"/>
      </rPr>
      <t>PJJEE:</t>
    </r>
    <r>
      <rPr>
        <sz val="13"/>
        <color theme="1"/>
        <rFont val="Calibri"/>
        <family val="2"/>
      </rPr>
      <t xml:space="preserve"> Porcentaje de jornadas juveniles de emprendimiento ejecutadas.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</si>
  <si>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Jornadas juveniles</t>
    </r>
  </si>
  <si>
    <r>
      <rPr>
        <b/>
        <sz val="13"/>
        <color theme="1"/>
        <rFont val="Calibri"/>
        <family val="2"/>
      </rPr>
      <t>PJJEE:</t>
    </r>
    <r>
      <rPr>
        <sz val="13"/>
        <color theme="1"/>
        <rFont val="Calibri"/>
        <family val="2"/>
      </rPr>
      <t xml:space="preserve">   Se realizaron un total de 12 jornadas juveniles        durante el período de 2025.
2025: 12 jornadas juveniles       
</t>
    </r>
    <r>
      <rPr>
        <b/>
        <sz val="13"/>
        <color theme="1"/>
        <rFont val="Calibri"/>
        <family val="2"/>
      </rPr>
      <t xml:space="preserve">Total: 12 jornadas juveniles       </t>
    </r>
  </si>
  <si>
    <r>
      <t xml:space="preserve">4.1.1.1.20 </t>
    </r>
    <r>
      <rPr>
        <sz val="13"/>
        <color theme="1"/>
        <rFont val="Calibri"/>
        <family val="2"/>
      </rPr>
      <t>Programas de capacitación para la producción sustentable y economía comunitaria implementadas.</t>
    </r>
  </si>
  <si>
    <r>
      <rPr>
        <b/>
        <sz val="13"/>
        <rFont val="Calibri"/>
        <family val="2"/>
      </rPr>
      <t>PCPEC:</t>
    </r>
    <r>
      <rPr>
        <sz val="13"/>
        <rFont val="Calibri"/>
        <family val="2"/>
      </rPr>
      <t xml:space="preserve"> Porcentaje de programas de capacitación en producción y economía comunitaria realizados.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</si>
  <si>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Programa integral </t>
    </r>
  </si>
  <si>
    <r>
      <rPr>
        <b/>
        <sz val="13"/>
        <color theme="1"/>
        <rFont val="Calibri"/>
        <family val="2"/>
      </rPr>
      <t>PCPEC:</t>
    </r>
    <r>
      <rPr>
        <sz val="13"/>
        <color theme="1"/>
        <rFont val="Calibri"/>
        <family val="2"/>
      </rPr>
      <t xml:space="preserve"> De enero 2025 a diciembre 2027 se realizará el 100% de programas de capacitación.</t>
    </r>
  </si>
  <si>
    <r>
      <rPr>
        <b/>
        <sz val="13"/>
        <rFont val="Calibri"/>
        <family val="2"/>
      </rPr>
      <t>PCPEC:</t>
    </r>
    <r>
      <rPr>
        <sz val="13"/>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</si>
  <si>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Economía Social y Sociedades Cooperativas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</si>
  <si>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 xml:space="preserve">4.1.1.1.20.1 </t>
    </r>
    <r>
      <rPr>
        <sz val="13"/>
        <color theme="1"/>
        <rFont val="Calibri"/>
        <family val="2"/>
      </rPr>
      <t>Impartición de programas de formación técnica en producción sustentable y aprovechamiento de recursos naturales.</t>
    </r>
  </si>
  <si>
    <r>
      <rPr>
        <b/>
        <sz val="13"/>
        <rFont val="Calibri"/>
        <family val="2"/>
      </rPr>
      <t>PCPSE:</t>
    </r>
    <r>
      <rPr>
        <sz val="13"/>
        <rFont val="Calibri"/>
        <family val="2"/>
      </rPr>
      <t xml:space="preserve"> Porcentaje de cursos y talleres de producción sustentable ejecutados.</t>
    </r>
  </si>
  <si>
    <r>
      <rPr>
        <b/>
        <sz val="13"/>
        <rFont val="Calibri"/>
        <family val="2"/>
      </rPr>
      <t xml:space="preserve">UNIDAD DE MEDIDA DEL INDICADOR: </t>
    </r>
    <r>
      <rPr>
        <sz val="13"/>
        <rFont val="Calibri"/>
        <family val="2"/>
      </rPr>
      <t xml:space="preserve">Porcentaje
</t>
    </r>
    <r>
      <rPr>
        <b/>
        <sz val="13"/>
        <rFont val="Calibri"/>
        <family val="2"/>
      </rPr>
      <t xml:space="preserve">UNIDAD DE MEDIDA DE LAS VARIABLES: </t>
    </r>
    <r>
      <rPr>
        <sz val="13"/>
        <rFont val="Calibri"/>
        <family val="2"/>
      </rPr>
      <t>Cursos y Talleres</t>
    </r>
  </si>
  <si>
    <r>
      <rPr>
        <b/>
        <sz val="13"/>
        <rFont val="Calibri"/>
        <family val="2"/>
      </rPr>
      <t xml:space="preserve">PCPSE: </t>
    </r>
    <r>
      <rPr>
        <sz val="13"/>
        <rFont val="Calibri"/>
        <family val="2"/>
      </rPr>
      <t xml:space="preserve">Se realizaron un total de 70 cursos y talleres durante el período de 2022-2024.
2022: 31 cursos y talleres  
2023: 25 cursos y talleres 
2024: 14 cursos y talleres                        
</t>
    </r>
    <r>
      <rPr>
        <b/>
        <sz val="13"/>
        <rFont val="Calibri"/>
        <family val="2"/>
      </rPr>
      <t>Total: 70</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</si>
  <si>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
Nombre de quien genera la información: </t>
    </r>
    <r>
      <rPr>
        <sz val="13"/>
        <color theme="1"/>
        <rFont val="Calibri"/>
        <family val="2"/>
      </rPr>
      <t xml:space="preserve">
Coordinación de Economía Social y Sociedades Cooperativas
</t>
    </r>
    <r>
      <rPr>
        <b/>
        <sz val="13"/>
        <color theme="1"/>
        <rFont val="Calibri"/>
        <family val="2"/>
      </rPr>
      <t xml:space="preserve">
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</si>
  <si>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4.1.1.1.21</t>
    </r>
    <r>
      <rPr>
        <sz val="13"/>
        <color theme="1"/>
        <rFont val="Calibri"/>
        <family val="2"/>
      </rPr>
      <t xml:space="preserve"> Mecanismos de comercialización comunitaria y suministro de productos de la canasta básica implementados</t>
    </r>
    <r>
      <rPr>
        <b/>
        <sz val="13"/>
        <color theme="1"/>
        <rFont val="Calibri"/>
        <family val="2"/>
      </rPr>
      <t xml:space="preserve">
</t>
    </r>
  </si>
  <si>
    <r>
      <rPr>
        <b/>
        <sz val="13"/>
        <color theme="1"/>
        <rFont val="Calibri"/>
        <family val="2"/>
      </rPr>
      <t>PMCSO:</t>
    </r>
    <r>
      <rPr>
        <sz val="13"/>
        <color theme="1"/>
        <rFont val="Calibri"/>
        <family val="2"/>
      </rPr>
      <t xml:space="preserve"> Porcentaje de mecanismos de comercialización y suministro operados.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</si>
  <si>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Mecanismo integral</t>
    </r>
  </si>
  <si>
    <r>
      <rPr>
        <b/>
        <sz val="13"/>
        <color theme="1"/>
        <rFont val="Calibri"/>
        <family val="2"/>
      </rPr>
      <t>PMCSO:</t>
    </r>
    <r>
      <rPr>
        <sz val="13"/>
        <color theme="1"/>
        <rFont val="Calibri"/>
        <family val="2"/>
      </rPr>
      <t xml:space="preserve"> De enero 2025 a diciembre 2027 se realizará el 100% de  Mecanismos de comercialización comunitaria y suministro de productos de la canasta básica.                                                                                                                                                                                                                                                                                                                                                                                                                                                                                   </t>
    </r>
  </si>
  <si>
    <r>
      <rPr>
        <b/>
        <sz val="13"/>
        <color theme="1"/>
        <rFont val="Calibri"/>
        <family val="2"/>
      </rPr>
      <t>PMCSO:</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</si>
  <si>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Proyectos Productivos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</si>
  <si>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4.1.1.1.21.1</t>
    </r>
    <r>
      <rPr>
        <sz val="13"/>
        <color theme="1"/>
        <rFont val="Calibri"/>
        <family val="2"/>
      </rPr>
      <t xml:space="preserve"> Promoción de canales de comercialización y ferias de economía local para productos artesanales.</t>
    </r>
  </si>
  <si>
    <r>
      <rPr>
        <b/>
        <sz val="13"/>
        <color theme="1"/>
        <rFont val="Calibri"/>
        <family val="2"/>
      </rPr>
      <t xml:space="preserve">PEECAR: </t>
    </r>
    <r>
      <rPr>
        <sz val="13"/>
        <color theme="1"/>
        <rFont val="Calibri"/>
        <family val="2"/>
      </rPr>
      <t>Porcentaje de eventos y espacios de comercialización artesanal realizados.</t>
    </r>
  </si>
  <si>
    <r>
      <rPr>
        <b/>
        <sz val="13"/>
        <rFont val="Calibri"/>
        <family val="2"/>
      </rPr>
      <t>UNIDAD DE MEDIDA DEL INDICADOR:</t>
    </r>
    <r>
      <rPr>
        <sz val="13"/>
        <rFont val="Calibri"/>
        <family val="2"/>
      </rPr>
      <t xml:space="preserve"> Porcentaje
</t>
    </r>
    <r>
      <rPr>
        <b/>
        <sz val="13"/>
        <rFont val="Calibri"/>
        <family val="2"/>
      </rPr>
      <t>UNIDAD DE MEDIDA DE LAS VARIABLES:</t>
    </r>
    <r>
      <rPr>
        <sz val="13"/>
        <rFont val="Calibri"/>
        <family val="2"/>
      </rPr>
      <t xml:space="preserve"> Eventos</t>
    </r>
  </si>
  <si>
    <r>
      <rPr>
        <b/>
        <sz val="13"/>
        <color theme="1"/>
        <rFont val="Calibri"/>
        <family val="2"/>
      </rPr>
      <t>PEECAR:</t>
    </r>
    <r>
      <rPr>
        <sz val="13"/>
        <color theme="1"/>
        <rFont val="Calibri"/>
        <family val="2"/>
      </rPr>
      <t xml:space="preserve"> Se realizaron un total de 48 eventos durante el período de 2022-2024.
2022: 23 eventos  
2023: 9 eventos   
2024: 16 eventos    
</t>
    </r>
    <r>
      <rPr>
        <b/>
        <sz val="13"/>
        <color theme="1"/>
        <rFont val="Calibri"/>
        <family val="2"/>
      </rPr>
      <t>Total: 48 eventos</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</si>
  <si>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
Nombre de quien genera la información: </t>
    </r>
    <r>
      <rPr>
        <sz val="13"/>
        <color theme="1"/>
        <rFont val="Calibri"/>
        <family val="2"/>
      </rPr>
      <t xml:space="preserve">
Coordinación de Proyectos Productivos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</si>
  <si>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 xml:space="preserve">4.1.1.1.21.2  </t>
    </r>
    <r>
      <rPr>
        <sz val="13"/>
        <color theme="1"/>
        <rFont val="Calibri"/>
        <family val="2"/>
      </rPr>
      <t>Operación de puntos de abasto móvil y suministro de productos básicos para grupos prioritarios.</t>
    </r>
  </si>
  <si>
    <r>
      <t xml:space="preserve">PJAM: </t>
    </r>
    <r>
      <rPr>
        <sz val="13"/>
        <rFont val="Calibri"/>
        <family val="2"/>
      </rPr>
      <t>Porcentaje de jornadas de abasto móvil realizadas.</t>
    </r>
  </si>
  <si>
    <r>
      <rPr>
        <b/>
        <sz val="13"/>
        <rFont val="Calibri"/>
        <family val="2"/>
      </rPr>
      <t>UNIDAD DE MEDIDA DEL INDICADOR:</t>
    </r>
    <r>
      <rPr>
        <sz val="13"/>
        <rFont val="Calibri"/>
        <family val="2"/>
      </rPr>
      <t xml:space="preserve"> Porcentaje
</t>
    </r>
    <r>
      <rPr>
        <b/>
        <sz val="13"/>
        <rFont val="Calibri"/>
        <family val="2"/>
      </rPr>
      <t>UNIDAD DE MEDIDA DE LAS VARIABLES:</t>
    </r>
    <r>
      <rPr>
        <sz val="13"/>
        <rFont val="Calibri"/>
        <family val="2"/>
      </rPr>
      <t xml:space="preserve"> Jornada de abasto</t>
    </r>
  </si>
  <si>
    <r>
      <rPr>
        <b/>
        <sz val="13"/>
        <rFont val="Calibri"/>
        <family val="2"/>
      </rPr>
      <t xml:space="preserve">PJAM: </t>
    </r>
    <r>
      <rPr>
        <sz val="13"/>
        <rFont val="Calibri"/>
        <family val="2"/>
      </rPr>
      <t xml:space="preserve"> Se realizaron un total de 97 jornada de abasto  durante el período de 2022-2023
</t>
    </r>
    <r>
      <rPr>
        <b/>
        <sz val="13"/>
        <rFont val="Calibri"/>
        <family val="2"/>
      </rPr>
      <t xml:space="preserve">
</t>
    </r>
    <r>
      <rPr>
        <sz val="13"/>
        <rFont val="Calibri"/>
        <family val="2"/>
      </rPr>
      <t xml:space="preserve">2022: 32 Jornada de abasto
2023: 70 Jornada de abasto                                                                              2024: 16 Jornada de abasto
</t>
    </r>
    <r>
      <rPr>
        <b/>
        <sz val="13"/>
        <rFont val="Calibri"/>
        <family val="2"/>
      </rPr>
      <t>Total: 97 Jornada de abasto</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</si>
  <si>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Proyectos Productivos
</t>
    </r>
    <r>
      <rPr>
        <b/>
        <sz val="13"/>
        <color theme="1"/>
        <rFont val="Calibri"/>
        <family val="2"/>
      </rPr>
      <t xml:space="preserve">
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</si>
  <si>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 xml:space="preserve">4.1.1.1.22 </t>
    </r>
    <r>
      <rPr>
        <sz val="13"/>
        <color theme="1"/>
        <rFont val="Calibri"/>
        <family val="2"/>
      </rPr>
      <t>Acciones de fomento a la competitividad y desarrollo de capacidades para los emprendedores realizadas.</t>
    </r>
  </si>
  <si>
    <r>
      <rPr>
        <b/>
        <sz val="13"/>
        <color theme="1"/>
        <rFont val="Calibri"/>
        <family val="2"/>
      </rPr>
      <t>PAFER:</t>
    </r>
    <r>
      <rPr>
        <sz val="13"/>
        <color theme="1"/>
        <rFont val="Calibri"/>
        <family val="2"/>
      </rPr>
      <t xml:space="preserve"> Porcentaje de acciones de fomento al emprendimiento realizadas.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</si>
  <si>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Acción de fomento</t>
    </r>
  </si>
  <si>
    <r>
      <rPr>
        <b/>
        <sz val="13"/>
        <color theme="1"/>
        <rFont val="Calibri"/>
        <family val="2"/>
      </rPr>
      <t>PAFER:</t>
    </r>
    <r>
      <rPr>
        <sz val="13"/>
        <color theme="1"/>
        <rFont val="Calibri"/>
        <family val="2"/>
      </rPr>
      <t xml:space="preserve"> De enero 2025 a diciembre 2027 se realizará el 100% de Porcentaje de acciones de fomento al emprendimiento.                                                                                                                                                                                                                                                                                                                                                                                                                                                                </t>
    </r>
  </si>
  <si>
    <r>
      <rPr>
        <b/>
        <sz val="13"/>
        <color theme="1"/>
        <rFont val="Calibri"/>
        <family val="2"/>
      </rPr>
      <t>PAFER:</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</si>
  <si>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Dirección de Fomento y Competitividad Empresarial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</si>
  <si>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4.1.1.1.22.1</t>
    </r>
    <r>
      <rPr>
        <sz val="13"/>
        <color theme="1"/>
        <rFont val="Calibri"/>
        <family val="2"/>
      </rPr>
      <t xml:space="preserve"> Gestión de servicios de asesoría técnica y jornadas de sensibilización para el sector emprendedor</t>
    </r>
  </si>
  <si>
    <r>
      <rPr>
        <b/>
        <sz val="13"/>
        <color theme="1"/>
        <rFont val="Calibri"/>
        <family val="2"/>
      </rPr>
      <t xml:space="preserve">PSASE: </t>
    </r>
    <r>
      <rPr>
        <sz val="13"/>
        <color theme="1"/>
        <rFont val="Calibri"/>
        <family val="2"/>
      </rPr>
      <t>Porcentaje de servicios de asesoría y sensibilización al emprendedor realizados.</t>
    </r>
  </si>
  <si>
    <r>
      <rPr>
        <b/>
        <sz val="13"/>
        <color theme="1"/>
        <rFont val="Calibri"/>
        <family val="2"/>
      </rPr>
      <t xml:space="preserve">MÉTODO DE CÁLCULO          </t>
    </r>
    <r>
      <rPr>
        <sz val="13"/>
        <color theme="1"/>
        <rFont val="Calibri"/>
        <family val="2"/>
      </rPr>
      <t xml:space="preserve">                        
</t>
    </r>
    <r>
      <rPr>
        <b/>
        <sz val="13"/>
        <color theme="1"/>
        <rFont val="Calibri"/>
        <family val="2"/>
      </rPr>
      <t>PSASE=</t>
    </r>
    <r>
      <rPr>
        <sz val="13"/>
        <color theme="1"/>
        <rFont val="Calibri"/>
        <family val="2"/>
      </rPr>
      <t xml:space="preserve"> (NSASEE/NSASEP)*100
</t>
    </r>
    <r>
      <rPr>
        <b/>
        <sz val="13"/>
        <color theme="1"/>
        <rFont val="Calibri"/>
        <family val="2"/>
      </rPr>
      <t>VARIABLES:</t>
    </r>
    <r>
      <rPr>
        <sz val="13"/>
        <color theme="1"/>
        <rFont val="Calibri"/>
        <family val="2"/>
      </rPr>
      <t xml:space="preserve">
</t>
    </r>
    <r>
      <rPr>
        <b/>
        <sz val="13"/>
        <color theme="1"/>
        <rFont val="Calibri"/>
        <family val="2"/>
      </rPr>
      <t xml:space="preserve">PSASE: </t>
    </r>
    <r>
      <rPr>
        <sz val="13"/>
        <color theme="1"/>
        <rFont val="Calibri"/>
        <family val="2"/>
      </rPr>
      <t xml:space="preserve">Porcentaje de servicios de asesoría y sensibilización al emprendedor realizados.
</t>
    </r>
    <r>
      <rPr>
        <b/>
        <sz val="13"/>
        <color theme="1"/>
        <rFont val="Calibri"/>
        <family val="2"/>
      </rPr>
      <t>NSASEE:</t>
    </r>
    <r>
      <rPr>
        <sz val="13"/>
        <color theme="1"/>
        <rFont val="Calibri"/>
        <family val="2"/>
      </rPr>
      <t xml:space="preserve"> Número de servicios de asesoría y sensibilización al emprendedor Ejecutadas                    </t>
    </r>
    <r>
      <rPr>
        <b/>
        <sz val="13"/>
        <color theme="1"/>
        <rFont val="Calibri"/>
        <family val="2"/>
      </rPr>
      <t>NSASEP:</t>
    </r>
    <r>
      <rPr>
        <sz val="13"/>
        <color theme="1"/>
        <rFont val="Calibri"/>
        <family val="2"/>
      </rPr>
      <t xml:space="preserve"> Número de servicios de asesoría y sensibilización al emprendedor Programadas</t>
    </r>
  </si>
  <si>
    <r>
      <rPr>
        <b/>
        <sz val="13"/>
        <rFont val="Calibri"/>
        <family val="2"/>
      </rPr>
      <t>UNIDAD DE MEDIDA DEL INDICADOR:</t>
    </r>
    <r>
      <rPr>
        <sz val="13"/>
        <rFont val="Calibri"/>
        <family val="2"/>
      </rPr>
      <t xml:space="preserve"> Porcentaje
</t>
    </r>
    <r>
      <rPr>
        <b/>
        <sz val="13"/>
        <rFont val="Calibri"/>
        <family val="2"/>
      </rPr>
      <t>UNIDAD DE MEDIDA DE LAS VARIABLES:</t>
    </r>
    <r>
      <rPr>
        <sz val="13"/>
        <rFont val="Calibri"/>
        <family val="2"/>
      </rPr>
      <t xml:space="preserve"> Servicio</t>
    </r>
  </si>
  <si>
    <r>
      <rPr>
        <b/>
        <sz val="13"/>
        <color theme="1"/>
        <rFont val="Calibri"/>
        <family val="2"/>
      </rPr>
      <t>PSASE:</t>
    </r>
    <r>
      <rPr>
        <sz val="13"/>
        <color theme="1"/>
        <rFont val="Calibri"/>
        <family val="2"/>
      </rPr>
      <t xml:space="preserve"> Se realizaron un total de 712 asesorías durante el período de 2022-2024.
2022: 335 asesorías  
2023: 120 asesorías   
2024:  257 asesorías    
</t>
    </r>
    <r>
      <rPr>
        <b/>
        <sz val="13"/>
        <color theme="1"/>
        <rFont val="Calibri"/>
        <family val="2"/>
      </rPr>
      <t>Total: 712 asesorías</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</si>
  <si>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
Nombre de quien genera la información: </t>
    </r>
    <r>
      <rPr>
        <sz val="13"/>
        <color theme="1"/>
        <rFont val="Calibri"/>
        <family val="2"/>
      </rPr>
      <t xml:space="preserve">
Dirección de Fomento y Competitividad Empresarial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</si>
  <si>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 xml:space="preserve">4.1.1.1.23 </t>
    </r>
    <r>
      <rPr>
        <sz val="13"/>
        <color theme="1"/>
        <rFont val="Calibri"/>
        <family val="2"/>
      </rPr>
      <t>Servicios de formación y asesoría técnica para el fortalecimiento empresarial otorgados.</t>
    </r>
  </si>
  <si>
    <r>
      <rPr>
        <b/>
        <sz val="13"/>
        <color theme="1"/>
        <rFont val="Calibri"/>
        <family val="2"/>
      </rPr>
      <t>PSFAT:</t>
    </r>
    <r>
      <rPr>
        <sz val="13"/>
        <color theme="1"/>
        <rFont val="Calibri"/>
        <family val="2"/>
      </rPr>
      <t xml:space="preserve"> Porcentaje de servicios de formación y asesoría técnica especializada realizados.</t>
    </r>
  </si>
  <si>
    <r>
      <rPr>
        <b/>
        <sz val="13"/>
        <color theme="1"/>
        <rFont val="Calibri"/>
        <family val="2"/>
      </rPr>
      <t>PSFAT:</t>
    </r>
    <r>
      <rPr>
        <sz val="13"/>
        <color theme="1"/>
        <rFont val="Calibri"/>
        <family val="2"/>
      </rPr>
      <t xml:space="preserve"> De enero 2025 a diciembre 2027 se realizará el 100% de servicios de formación y asesoría técnica.                                                                                                                                                                                                                                                                                                                                                                                                                                              </t>
    </r>
  </si>
  <si>
    <r>
      <rPr>
        <b/>
        <sz val="13"/>
        <color theme="1"/>
        <rFont val="Calibri"/>
        <family val="2"/>
      </rPr>
      <t>PSFAT:</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</si>
  <si>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del Centro Empresarial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</si>
  <si>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 xml:space="preserve">4.1.1.1.23.1 </t>
    </r>
    <r>
      <rPr>
        <sz val="13"/>
        <color theme="1"/>
        <rFont val="Calibri"/>
        <family val="2"/>
      </rPr>
      <t xml:space="preserve"> Gestión de tutorías y programas de capacitación especializada para el impulso de negocios locales.</t>
    </r>
  </si>
  <si>
    <r>
      <rPr>
        <b/>
        <sz val="13"/>
        <color theme="1"/>
        <rFont val="Calibri"/>
        <family val="2"/>
      </rPr>
      <t>PATCE:</t>
    </r>
    <r>
      <rPr>
        <sz val="13"/>
        <color theme="1"/>
        <rFont val="Calibri"/>
        <family val="2"/>
      </rPr>
      <t xml:space="preserve"> Porcentaje de acciones de tutoría y capacitación ejecutadas.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</si>
  <si>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Tutorías</t>
    </r>
  </si>
  <si>
    <r>
      <rPr>
        <b/>
        <sz val="13"/>
        <color theme="1"/>
        <rFont val="Calibri"/>
        <family val="2"/>
      </rPr>
      <t xml:space="preserve">PATCE: </t>
    </r>
    <r>
      <rPr>
        <sz val="13"/>
        <color theme="1"/>
        <rFont val="Calibri"/>
        <family val="2"/>
      </rPr>
      <t xml:space="preserve"> Se realizaron un total de 56 tutorias durante el período de 2025.
2025: 12 tutorias      
Total: 12 tutorias</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</si>
  <si>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del Centro Empresarial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</si>
  <si>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t xml:space="preserve">4.1.1.1.24 </t>
    </r>
    <r>
      <rPr>
        <sz val="13"/>
        <color theme="1"/>
        <rFont val="Calibri"/>
        <family val="2"/>
      </rPr>
      <t>Plataformas de vinculación y exposición para el sector emprendedor consolidadas.</t>
    </r>
  </si>
  <si>
    <r>
      <rPr>
        <b/>
        <sz val="13"/>
        <color theme="1"/>
        <rFont val="Calibri"/>
        <family val="2"/>
      </rPr>
      <t xml:space="preserve">PPCO: </t>
    </r>
    <r>
      <rPr>
        <sz val="13"/>
        <color theme="1"/>
        <rFont val="Calibri"/>
        <family val="2"/>
      </rPr>
      <t>Porcentaje de plataformas consolidadas y operadas.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</si>
  <si>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Plataforma integral</t>
    </r>
  </si>
  <si>
    <r>
      <rPr>
        <b/>
        <sz val="13"/>
        <color theme="1"/>
        <rFont val="Calibri"/>
        <family val="2"/>
      </rPr>
      <t>PPCO:</t>
    </r>
    <r>
      <rPr>
        <sz val="13"/>
        <color theme="1"/>
        <rFont val="Calibri"/>
        <family val="2"/>
      </rPr>
      <t xml:space="preserve"> De enero 2025 a diciembre 2027 se realizará el 100% de Plataformas de vinculación y exposición                                                                                                                                                                                                                                                                                                                                                                         </t>
    </r>
  </si>
  <si>
    <r>
      <rPr>
        <b/>
        <sz val="13"/>
        <color theme="1"/>
        <rFont val="Calibri"/>
        <family val="2"/>
      </rPr>
      <t>PPCO:</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</si>
  <si>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Proyectos, Promoción y PyMES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</si>
  <si>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 xml:space="preserve">4.1.1.1.24.1 </t>
    </r>
    <r>
      <rPr>
        <sz val="13"/>
        <color theme="1"/>
        <rFont val="Calibri"/>
        <family val="2"/>
      </rPr>
      <t>Implementación de programas de fortalecimiento y vinculación estratégica para el ecosistema emprendedor.</t>
    </r>
  </si>
  <si>
    <r>
      <rPr>
        <b/>
        <sz val="13"/>
        <color theme="1"/>
        <rFont val="Calibri"/>
        <family val="2"/>
      </rPr>
      <t xml:space="preserve">PACVE: </t>
    </r>
    <r>
      <rPr>
        <sz val="13"/>
        <color theme="1"/>
        <rFont val="Calibri"/>
        <family val="2"/>
      </rPr>
      <t>Porcentaje de acciones de capacitación y vinculación estratégica ejecutadas.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</si>
  <si>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 xml:space="preserve">UNIDAD DE MEDIDA DE LAS VARIABLES: </t>
    </r>
    <r>
      <rPr>
        <sz val="13"/>
        <color theme="1"/>
        <rFont val="Calibri"/>
        <family val="2"/>
      </rPr>
      <t>Acción de fortalecimiento</t>
    </r>
  </si>
  <si>
    <r>
      <rPr>
        <b/>
        <sz val="13"/>
        <color theme="1"/>
        <rFont val="Calibri"/>
        <family val="2"/>
      </rPr>
      <t xml:space="preserve">PACVE: </t>
    </r>
    <r>
      <rPr>
        <sz val="13"/>
        <color theme="1"/>
        <rFont val="Calibri"/>
        <family val="2"/>
      </rPr>
      <t>Se realizaron un total de 90  acciones de fortalecimiento durante el período de 2024 y 2025
2024: 53  acciones de fortalecimiento                              2025: 37  acciones de fortalecimiento
Total: 90 acciones de fortalecimiento</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</si>
  <si>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Proyectos, Promoción y PyMES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https://drive.google.com/drive/folders/1aELjwDo8d_XQVCy21vrGFon5ZtuqpEP5</t>
    </r>
  </si>
  <si>
    <r>
      <t xml:space="preserve">4.1.1.1.24.2 </t>
    </r>
    <r>
      <rPr>
        <sz val="13"/>
        <color theme="1"/>
        <rFont val="Calibri"/>
        <family val="2"/>
      </rPr>
      <t>Gestión logística y operación de pabellones comerciales para la exhibición de productos locales.</t>
    </r>
  </si>
  <si>
    <r>
      <rPr>
        <b/>
        <sz val="13"/>
        <color theme="1"/>
        <rFont val="Calibri"/>
        <family val="2"/>
      </rPr>
      <t>PEEIO:</t>
    </r>
    <r>
      <rPr>
        <sz val="13"/>
        <color theme="1"/>
        <rFont val="Calibri"/>
        <family val="2"/>
      </rPr>
      <t xml:space="preserve"> Porcentaje de espacios de exhibición instalados y operados.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</si>
  <si>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Espacio de exhibición</t>
    </r>
  </si>
  <si>
    <r>
      <rPr>
        <b/>
        <sz val="13"/>
        <color theme="1"/>
        <rFont val="Calibri"/>
        <family val="2"/>
      </rPr>
      <t>PEEIO:</t>
    </r>
    <r>
      <rPr>
        <sz val="13"/>
        <color theme="1"/>
        <rFont val="Calibri"/>
        <family val="2"/>
      </rPr>
      <t xml:space="preserve"> Se realizaron un total de 27 espacios de exhibición durante el período de 2024.
2024: 12  espacios de exhibición                                     2025: 15  espacios de exhibición    
</t>
    </r>
    <r>
      <rPr>
        <b/>
        <sz val="13"/>
        <color theme="1"/>
        <rFont val="Calibri"/>
        <family val="2"/>
      </rPr>
      <t>Total: 27 espacios de exhibición</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</si>
  <si>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Proyectos, Promoción y PyMES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</si>
  <si>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4.1.1.1.25</t>
    </r>
    <r>
      <rPr>
        <sz val="13"/>
        <color theme="1"/>
        <rFont val="Calibri"/>
        <family val="2"/>
      </rPr>
      <t xml:space="preserve"> Servicios para la protección integral, garantía de derechos y prevención de vulneraciones en niñas, niños y adolescentes otorgados.</t>
    </r>
  </si>
  <si>
    <r>
      <rPr>
        <b/>
        <sz val="13"/>
        <color theme="1"/>
        <rFont val="Calibri"/>
        <family val="2"/>
      </rPr>
      <t xml:space="preserve">PSPIP: </t>
    </r>
    <r>
      <rPr>
        <sz val="13"/>
        <color theme="1"/>
        <rFont val="Calibri"/>
        <family val="2"/>
      </rPr>
      <t>Porcentaje de servicios de protección integral y promoción de derechos realizados.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</si>
  <si>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Servicio integral de protección</t>
    </r>
  </si>
  <si>
    <r>
      <rPr>
        <b/>
        <sz val="13"/>
        <color theme="1"/>
        <rFont val="Calibri"/>
        <family val="2"/>
      </rPr>
      <t>PSPIP:</t>
    </r>
    <r>
      <rPr>
        <sz val="13"/>
        <color theme="1"/>
        <rFont val="Calibri"/>
        <family val="2"/>
      </rPr>
      <t xml:space="preserve"> De enero 2025 a diciembre 2027 se realizará el 100% de servicio integral de protección</t>
    </r>
  </si>
  <si>
    <r>
      <rPr>
        <b/>
        <sz val="13"/>
        <color theme="1"/>
        <rFont val="Calibri"/>
        <family val="2"/>
      </rPr>
      <t>PSPIP:</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</si>
  <si>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Dirección General de Educación
</t>
    </r>
    <r>
      <rPr>
        <b/>
        <sz val="13"/>
        <color theme="1"/>
        <rFont val="Calibri"/>
        <family val="2"/>
      </rPr>
      <t xml:space="preserve">
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</si>
  <si>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 xml:space="preserve">4.1.1.1.25.1 </t>
    </r>
    <r>
      <rPr>
        <sz val="13"/>
        <color theme="1"/>
        <rFont val="Calibri"/>
        <family val="2"/>
      </rPr>
      <t>Implementación de jornadas de capacitación y mecanismos de participación para la protección integral de la niñez y adolescencia.</t>
    </r>
  </si>
  <si>
    <r>
      <rPr>
        <b/>
        <sz val="13"/>
        <color theme="1"/>
        <rFont val="Calibri"/>
        <family val="2"/>
      </rPr>
      <t xml:space="preserve">PASPI: </t>
    </r>
    <r>
      <rPr>
        <sz val="13"/>
        <color theme="1"/>
        <rFont val="Calibri"/>
        <family val="2"/>
      </rPr>
      <t>Porcentaje de acciones de sensibilización para la protección integral realizados.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</si>
  <si>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 xml:space="preserve">UNIDAD DE MEDIDA DE LAS VARIABLES: </t>
    </r>
    <r>
      <rPr>
        <sz val="13"/>
        <color theme="1"/>
        <rFont val="Calibri"/>
        <family val="2"/>
      </rPr>
      <t>Acción</t>
    </r>
  </si>
  <si>
    <r>
      <rPr>
        <b/>
        <sz val="13"/>
        <color theme="1"/>
        <rFont val="Calibri"/>
        <family val="2"/>
      </rPr>
      <t>PASPI:</t>
    </r>
    <r>
      <rPr>
        <sz val="13"/>
        <color theme="1"/>
        <rFont val="Calibri"/>
        <family val="2"/>
      </rPr>
      <t xml:space="preserve"> Se realizaron un total de 34 acciones durante el período de 2024. 
2024: 35 acciones                                                            2025: 20 acciones
</t>
    </r>
    <r>
      <rPr>
        <b/>
        <sz val="13"/>
        <color theme="1"/>
        <rFont val="Calibri"/>
        <family val="2"/>
      </rPr>
      <t>Total: 55 acciones</t>
    </r>
  </si>
  <si>
    <r>
      <t xml:space="preserve">4.1.1.1.26 </t>
    </r>
    <r>
      <rPr>
        <sz val="13"/>
        <color theme="1"/>
        <rFont val="Calibri"/>
        <family val="2"/>
      </rPr>
      <t xml:space="preserve"> Programas de intervención integral para entornos escolares dignos y seguros implementados.
</t>
    </r>
  </si>
  <si>
    <r>
      <rPr>
        <b/>
        <sz val="13"/>
        <color theme="1"/>
        <rFont val="Calibri"/>
        <family val="2"/>
      </rPr>
      <t>PPIIE:</t>
    </r>
    <r>
      <rPr>
        <sz val="13"/>
        <color theme="1"/>
        <rFont val="Calibri"/>
        <family val="2"/>
      </rPr>
      <t xml:space="preserve"> Porcentaje de programas de intervención integral escolar realizados.</t>
    </r>
  </si>
  <si>
    <r>
      <rPr>
        <b/>
        <sz val="13"/>
        <color theme="1"/>
        <rFont val="Calibri"/>
        <family val="2"/>
      </rPr>
      <t xml:space="preserve">MÉTODO DE CÁLCULO  </t>
    </r>
    <r>
      <rPr>
        <sz val="13"/>
        <color theme="1"/>
        <rFont val="Calibri"/>
        <family val="2"/>
      </rPr>
      <t xml:space="preserve">                         
</t>
    </r>
    <r>
      <rPr>
        <b/>
        <sz val="13"/>
        <color theme="1"/>
        <rFont val="Calibri"/>
        <family val="2"/>
      </rPr>
      <t>PPIIE =</t>
    </r>
    <r>
      <rPr>
        <sz val="13"/>
        <color theme="1"/>
        <rFont val="Calibri"/>
        <family val="2"/>
      </rPr>
      <t xml:space="preserve"> (NPIIEE / NPIIEP) * 100
</t>
    </r>
    <r>
      <rPr>
        <b/>
        <sz val="13"/>
        <color theme="1"/>
        <rFont val="Calibri"/>
        <family val="2"/>
      </rPr>
      <t xml:space="preserve">                                                        
VARIABLES:
PPIIE: </t>
    </r>
    <r>
      <rPr>
        <sz val="13"/>
        <color theme="1"/>
        <rFont val="Calibri"/>
        <family val="2"/>
      </rPr>
      <t>Porcentaje de programas de intervención integral escolar realizados.</t>
    </r>
    <r>
      <rPr>
        <b/>
        <sz val="13"/>
        <color theme="1"/>
        <rFont val="Calibri"/>
        <family val="2"/>
      </rPr>
      <t xml:space="preserve">                                                            NPIIEE:</t>
    </r>
    <r>
      <rPr>
        <sz val="13"/>
        <color theme="1"/>
        <rFont val="Calibri"/>
        <family val="2"/>
      </rPr>
      <t xml:space="preserve"> Número de programas de intervención integral ejecutados con validación técnica.                                      </t>
    </r>
    <r>
      <rPr>
        <b/>
        <sz val="13"/>
        <color theme="1"/>
        <rFont val="Calibri"/>
        <family val="2"/>
      </rPr>
      <t>NPIIEP:</t>
    </r>
    <r>
      <rPr>
        <sz val="13"/>
        <color theme="1"/>
        <rFont val="Calibri"/>
        <family val="2"/>
      </rPr>
      <t xml:space="preserve"> Número de programas de intervención integral programados.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</si>
  <si>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Programa integral</t>
    </r>
  </si>
  <si>
    <r>
      <rPr>
        <b/>
        <sz val="13"/>
        <color theme="1"/>
        <rFont val="Calibri"/>
        <family val="2"/>
      </rPr>
      <t>PPIIE:</t>
    </r>
    <r>
      <rPr>
        <sz val="13"/>
        <color theme="1"/>
        <rFont val="Calibri"/>
        <family val="2"/>
      </rPr>
      <t xml:space="preserve"> De enero 2025 a diciembre 2027 se realizará el 100% de programas de intervención integral escolar</t>
    </r>
  </si>
  <si>
    <r>
      <rPr>
        <b/>
        <sz val="13"/>
        <color theme="1"/>
        <rFont val="Calibri"/>
        <family val="2"/>
      </rPr>
      <t xml:space="preserve">PPIIE: </t>
    </r>
    <r>
      <rPr>
        <sz val="13"/>
        <color theme="1"/>
        <rFont val="Calibri"/>
        <family val="2"/>
      </rPr>
      <t>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</si>
  <si>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Dirección de Servicios Educativos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</si>
  <si>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 xml:space="preserve">4.1.1.1.26.1 </t>
    </r>
    <r>
      <rPr>
        <sz val="13"/>
        <color theme="1"/>
        <rFont val="Calibri"/>
        <family val="2"/>
      </rPr>
      <t>Gestión y canalización de requerimientos para el fortalecimiento de la infraestructura educativa.</t>
    </r>
  </si>
  <si>
    <r>
      <rPr>
        <b/>
        <sz val="13"/>
        <color theme="1"/>
        <rFont val="Calibri"/>
        <family val="2"/>
      </rPr>
      <t>PSDIG:</t>
    </r>
    <r>
      <rPr>
        <sz val="13"/>
        <color theme="1"/>
        <rFont val="Calibri"/>
        <family val="2"/>
      </rPr>
      <t xml:space="preserve">  Porcentaje de solicitudes y diagnósticos de infraestructura gestionados.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</si>
  <si>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Gestión</t>
    </r>
  </si>
  <si>
    <r>
      <rPr>
        <b/>
        <sz val="13"/>
        <color theme="1"/>
        <rFont val="Calibri"/>
        <family val="2"/>
      </rPr>
      <t xml:space="preserve">PSDIG: </t>
    </r>
    <r>
      <rPr>
        <sz val="13"/>
        <color theme="1"/>
        <rFont val="Calibri"/>
        <family val="2"/>
      </rPr>
      <t xml:space="preserve">  Se realizaron un total de 14 gestiones durante el período de 2024. 
2025: 14 gestiones
Total: 14 gestiones</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</si>
  <si>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Dirección de Servicios Educativos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</si>
  <si>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4.1.1.1.26.2</t>
    </r>
    <r>
      <rPr>
        <sz val="13"/>
        <color theme="1"/>
        <rFont val="Calibri"/>
        <family val="2"/>
      </rPr>
      <t xml:space="preserve">  Ejecución de servicios educativos transversales para la seguridad y el bienestar escolar.
</t>
    </r>
  </si>
  <si>
    <r>
      <rPr>
        <b/>
        <sz val="13"/>
        <color theme="1"/>
        <rFont val="Calibri"/>
        <family val="2"/>
      </rPr>
      <t>PSECI:</t>
    </r>
    <r>
      <rPr>
        <sz val="13"/>
        <color theme="1"/>
        <rFont val="Calibri"/>
        <family val="2"/>
      </rPr>
      <t xml:space="preserve"> Porcentaje de servicios educativos complementarios impartidos.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</si>
  <si>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Servicios educativos</t>
    </r>
  </si>
  <si>
    <r>
      <rPr>
        <b/>
        <sz val="13"/>
        <color theme="1"/>
        <rFont val="Calibri"/>
        <family val="2"/>
      </rPr>
      <t xml:space="preserve">PSECI: </t>
    </r>
    <r>
      <rPr>
        <sz val="13"/>
        <color theme="1"/>
        <rFont val="Calibri"/>
        <family val="2"/>
      </rPr>
      <t xml:space="preserve">Se realizaron un total de 108 servicios educativos durante el período de 2022-2024. 
2022: 16 servicios educativos
2023: 32 servicios educativos                                                        2024: 60 servicios educativos
</t>
    </r>
    <r>
      <rPr>
        <b/>
        <sz val="13"/>
        <color theme="1"/>
        <rFont val="Calibri"/>
        <family val="2"/>
      </rPr>
      <t>Total: 108 servicios educativos</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</si>
  <si>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
Nombre de quien genera la información: </t>
    </r>
    <r>
      <rPr>
        <sz val="13"/>
        <color theme="1"/>
        <rFont val="Calibri"/>
        <family val="2"/>
      </rPr>
      <t xml:space="preserve">
Dirección de Servicios Educativos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</si>
  <si>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4.1.1.1.27</t>
    </r>
    <r>
      <rPr>
        <sz val="13"/>
        <color theme="1"/>
        <rFont val="Calibri"/>
        <family val="2"/>
      </rPr>
      <t xml:space="preserve"> Servicios de fomento a la lectura y formación cultural en bibliotecas públicas municipales otorgados.</t>
    </r>
  </si>
  <si>
    <r>
      <rPr>
        <b/>
        <sz val="13"/>
        <color theme="1"/>
        <rFont val="Calibri"/>
        <family val="2"/>
      </rPr>
      <t xml:space="preserve">PSBCR: </t>
    </r>
    <r>
      <rPr>
        <sz val="13"/>
        <color theme="1"/>
        <rFont val="Calibri"/>
        <family val="2"/>
      </rPr>
      <t>Porcentaje de servicios bibliotecarios y culturales realizados.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</si>
  <si>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PSBCR = </t>
    </r>
    <r>
      <rPr>
        <sz val="13"/>
        <color theme="1"/>
        <rFont val="Calibri"/>
        <family val="2"/>
      </rPr>
      <t xml:space="preserve">(NSBCE / NSBCP) * 100
</t>
    </r>
    <r>
      <rPr>
        <b/>
        <sz val="13"/>
        <color theme="1"/>
        <rFont val="Calibri"/>
        <family val="2"/>
      </rPr>
      <t>VARIABLES:</t>
    </r>
    <r>
      <rPr>
        <sz val="13"/>
        <color theme="1"/>
        <rFont val="Calibri"/>
        <family val="2"/>
      </rPr>
      <t xml:space="preserve">
</t>
    </r>
    <r>
      <rPr>
        <b/>
        <sz val="13"/>
        <color theme="1"/>
        <rFont val="Calibri"/>
        <family val="2"/>
      </rPr>
      <t xml:space="preserve">PSBCR: </t>
    </r>
    <r>
      <rPr>
        <sz val="13"/>
        <color theme="1"/>
        <rFont val="Calibri"/>
        <family val="2"/>
      </rPr>
      <t>Porcentaje de servicios bibliotecarios y culturales realizados.</t>
    </r>
    <r>
      <rPr>
        <b/>
        <sz val="13"/>
        <color theme="1"/>
        <rFont val="Calibri"/>
        <family val="2"/>
      </rPr>
      <t xml:space="preserve">                                                                NSBCE: </t>
    </r>
    <r>
      <rPr>
        <sz val="13"/>
        <color theme="1"/>
        <rFont val="Calibri"/>
        <family val="2"/>
      </rPr>
      <t xml:space="preserve">Número de servicios bibliotecarios y culturales ejecutados con validación técnica.                                 </t>
    </r>
    <r>
      <rPr>
        <b/>
        <sz val="13"/>
        <color theme="1"/>
        <rFont val="Calibri"/>
        <family val="2"/>
      </rPr>
      <t>NSBCP:</t>
    </r>
    <r>
      <rPr>
        <sz val="13"/>
        <color theme="1"/>
        <rFont val="Calibri"/>
        <family val="2"/>
      </rPr>
      <t xml:space="preserve"> Número de servicios bibliotecarios y culturales programados.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</si>
  <si>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Servicio integral</t>
    </r>
  </si>
  <si>
    <r>
      <rPr>
        <b/>
        <sz val="13"/>
        <color theme="1"/>
        <rFont val="Calibri"/>
        <family val="2"/>
      </rPr>
      <t xml:space="preserve">PSBCR: </t>
    </r>
    <r>
      <rPr>
        <sz val="13"/>
        <color theme="1"/>
        <rFont val="Calibri"/>
        <family val="2"/>
      </rPr>
      <t xml:space="preserve"> De enero 2025 a diciembre 2027 se realizará el 100% de servicios bibliotecarios</t>
    </r>
  </si>
  <si>
    <r>
      <rPr>
        <b/>
        <sz val="13"/>
        <color theme="1"/>
        <rFont val="Calibri"/>
        <family val="2"/>
      </rPr>
      <t>PSBCR:</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</si>
  <si>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Bibliotecas Públicas
</t>
    </r>
    <r>
      <rPr>
        <b/>
        <sz val="13"/>
        <color theme="1"/>
        <rFont val="Calibri"/>
        <family val="2"/>
      </rPr>
      <t xml:space="preserve">
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</si>
  <si>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 xml:space="preserve">4.1.1.1.27.1 </t>
    </r>
    <r>
      <rPr>
        <sz val="13"/>
        <color theme="1"/>
        <rFont val="Calibri"/>
        <family val="2"/>
      </rPr>
      <t>Administración de servicios bibliotecarios e impartición de actividades para la extensión cultural y social.</t>
    </r>
  </si>
  <si>
    <r>
      <rPr>
        <b/>
        <sz val="13"/>
        <color theme="1"/>
        <rFont val="Calibri"/>
        <family val="2"/>
      </rPr>
      <t xml:space="preserve">PAFLE: </t>
    </r>
    <r>
      <rPr>
        <sz val="13"/>
        <color theme="1"/>
        <rFont val="Calibri"/>
        <family val="2"/>
      </rPr>
      <t>Porcentaje de actividades de fomento a la lectura y extensión cultural realizadas.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</si>
  <si>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PAFLE = </t>
    </r>
    <r>
      <rPr>
        <sz val="13"/>
        <color theme="1"/>
        <rFont val="Calibri"/>
        <family val="2"/>
      </rPr>
      <t xml:space="preserve">(NAFLR / NAFLP) * 100
</t>
    </r>
    <r>
      <rPr>
        <b/>
        <sz val="13"/>
        <color theme="1"/>
        <rFont val="Calibri"/>
        <family val="2"/>
      </rPr>
      <t>VARIABLES</t>
    </r>
    <r>
      <rPr>
        <sz val="13"/>
        <color theme="1"/>
        <rFont val="Calibri"/>
        <family val="2"/>
      </rPr>
      <t xml:space="preserve">:
</t>
    </r>
    <r>
      <rPr>
        <b/>
        <sz val="13"/>
        <color theme="1"/>
        <rFont val="Calibri"/>
        <family val="2"/>
      </rPr>
      <t xml:space="preserve">PAFLE: </t>
    </r>
    <r>
      <rPr>
        <sz val="13"/>
        <color theme="1"/>
        <rFont val="Calibri"/>
        <family val="2"/>
      </rPr>
      <t xml:space="preserve">Porcentaje de actividades de fomento a la lectura y extensión cultural realizadas.                                    </t>
    </r>
    <r>
      <rPr>
        <b/>
        <sz val="13"/>
        <color theme="1"/>
        <rFont val="Calibri"/>
        <family val="2"/>
      </rPr>
      <t xml:space="preserve">NAFLR: </t>
    </r>
    <r>
      <rPr>
        <sz val="13"/>
        <color theme="1"/>
        <rFont val="Calibri"/>
        <family val="2"/>
      </rPr>
      <t xml:space="preserve">Número de actividades de fomento a la lectura y extensión cultural realizadas.                                         </t>
    </r>
    <r>
      <rPr>
        <b/>
        <sz val="13"/>
        <color theme="1"/>
        <rFont val="Calibri"/>
        <family val="2"/>
      </rPr>
      <t>NAFLP:</t>
    </r>
    <r>
      <rPr>
        <sz val="13"/>
        <color theme="1"/>
        <rFont val="Calibri"/>
        <family val="2"/>
      </rPr>
      <t xml:space="preserve"> Número de actividades de fomento a la lectura y extensión cultural programadas.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</si>
  <si>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 xml:space="preserve">UNIDAD DE MEDIDA DE LAS VARIABLES: </t>
    </r>
    <r>
      <rPr>
        <sz val="13"/>
        <color theme="1"/>
        <rFont val="Calibri"/>
        <family val="2"/>
      </rPr>
      <t>Actividades</t>
    </r>
  </si>
  <si>
    <r>
      <rPr>
        <b/>
        <sz val="13"/>
        <color theme="1"/>
        <rFont val="Calibri"/>
        <family val="2"/>
      </rPr>
      <t xml:space="preserve">PAFLE: </t>
    </r>
    <r>
      <rPr>
        <sz val="13"/>
        <color theme="1"/>
        <rFont val="Calibri"/>
        <family val="2"/>
      </rPr>
      <t xml:space="preserve">Se realizaron un total de 749 actividades durante el período de 2022-2024. 
2022: 126 actividades
2023: 284 actividades                                                         2024: 339 actividades
</t>
    </r>
    <r>
      <rPr>
        <b/>
        <sz val="13"/>
        <color theme="1"/>
        <rFont val="Calibri"/>
        <family val="2"/>
      </rPr>
      <t>Total: 749</t>
    </r>
  </si>
  <si>
    <r>
      <t xml:space="preserve">4.1.1.1.28 </t>
    </r>
    <r>
      <rPr>
        <sz val="13"/>
        <color theme="1"/>
        <rFont val="Calibri"/>
        <family val="2"/>
      </rPr>
      <t>Acciones para la prevención del acoso escolar y el fomento de entornos familiares libres de violencia realizadas.</t>
    </r>
  </si>
  <si>
    <r>
      <rPr>
        <b/>
        <sz val="13"/>
        <color theme="1"/>
        <rFont val="Calibri"/>
        <family val="2"/>
      </rPr>
      <t>PPVFC:</t>
    </r>
    <r>
      <rPr>
        <sz val="13"/>
        <color theme="1"/>
        <rFont val="Calibri"/>
        <family val="2"/>
      </rPr>
      <t xml:space="preserve"> Porcentaje de acciones de prevención del acoso y violencia familiar cumplidas.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</si>
  <si>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PPVFC = </t>
    </r>
    <r>
      <rPr>
        <sz val="13"/>
        <color theme="1"/>
        <rFont val="Calibri"/>
        <family val="2"/>
      </rPr>
      <t xml:space="preserve">(NAPVE / NAPVP) * 100
</t>
    </r>
    <r>
      <rPr>
        <b/>
        <sz val="13"/>
        <color theme="1"/>
        <rFont val="Calibri"/>
        <family val="2"/>
      </rPr>
      <t>VARIABLES:</t>
    </r>
    <r>
      <rPr>
        <sz val="13"/>
        <color theme="1"/>
        <rFont val="Calibri"/>
        <family val="2"/>
      </rPr>
      <t xml:space="preserve">
</t>
    </r>
    <r>
      <rPr>
        <b/>
        <sz val="13"/>
        <color theme="1"/>
        <rFont val="Calibri"/>
        <family val="2"/>
      </rPr>
      <t xml:space="preserve">PPVFC: </t>
    </r>
    <r>
      <rPr>
        <sz val="13"/>
        <color theme="1"/>
        <rFont val="Calibri"/>
        <family val="2"/>
      </rPr>
      <t xml:space="preserve">Porcentaje de acciones de prevención del acoso y violencia familiar cumplidas.                                        </t>
    </r>
    <r>
      <rPr>
        <b/>
        <sz val="13"/>
        <color theme="1"/>
        <rFont val="Calibri"/>
        <family val="2"/>
      </rPr>
      <t>NAPVE:</t>
    </r>
    <r>
      <rPr>
        <sz val="13"/>
        <color theme="1"/>
        <rFont val="Calibri"/>
        <family val="2"/>
      </rPr>
      <t xml:space="preserve"> Número de acciones de intervención psicoeducativa ejecutadas con validación.                    </t>
    </r>
    <r>
      <rPr>
        <b/>
        <sz val="13"/>
        <color theme="1"/>
        <rFont val="Calibri"/>
        <family val="2"/>
      </rPr>
      <t>NAPVP:</t>
    </r>
    <r>
      <rPr>
        <sz val="13"/>
        <color theme="1"/>
        <rFont val="Calibri"/>
        <family val="2"/>
      </rPr>
      <t xml:space="preserve"> Número de acciones de intervención psicoeducativa programadas.</t>
    </r>
  </si>
  <si>
    <r>
      <rPr>
        <b/>
        <sz val="13"/>
        <color theme="1"/>
        <rFont val="Calibri"/>
        <family val="2"/>
      </rPr>
      <t>PPVFC:</t>
    </r>
    <r>
      <rPr>
        <sz val="13"/>
        <color theme="1"/>
        <rFont val="Calibri"/>
        <family val="2"/>
      </rPr>
      <t xml:space="preserve">  De enero 2025 a diciembre 2027 se realizará el 100% de acciones de prevención del acoso y violencia.</t>
    </r>
  </si>
  <si>
    <r>
      <rPr>
        <b/>
        <sz val="13"/>
        <color theme="1"/>
        <rFont val="Calibri"/>
        <family val="2"/>
      </rPr>
      <t xml:space="preserve">PPVFC: </t>
    </r>
    <r>
      <rPr>
        <sz val="13"/>
        <color theme="1"/>
        <rFont val="Calibri"/>
        <family val="2"/>
      </rPr>
      <t>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</si>
  <si>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Nombre de quien genera la información</t>
    </r>
    <r>
      <rPr>
        <sz val="13"/>
        <color theme="1"/>
        <rFont val="Calibri"/>
        <family val="2"/>
      </rPr>
      <t xml:space="preserve">: 
Coordinación de Atención al Desarrollo Estudiantil
</t>
    </r>
    <r>
      <rPr>
        <b/>
        <sz val="13"/>
        <color theme="1"/>
        <rFont val="Calibri"/>
        <family val="2"/>
      </rPr>
      <t xml:space="preserve">
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</si>
  <si>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4.1.1.1.28.1</t>
    </r>
    <r>
      <rPr>
        <sz val="13"/>
        <color theme="1"/>
        <rFont val="Calibri"/>
        <family val="2"/>
      </rPr>
      <t xml:space="preserve"> Implementación de estrategias de intervención psicoeducativa para la convivencia escolar y la corresponsabilidad familiar.</t>
    </r>
  </si>
  <si>
    <r>
      <rPr>
        <b/>
        <sz val="13"/>
        <color theme="1"/>
        <rFont val="Calibri"/>
        <family val="2"/>
      </rPr>
      <t>PJIFE:</t>
    </r>
    <r>
      <rPr>
        <sz val="13"/>
        <color theme="1"/>
        <rFont val="Calibri"/>
        <family val="2"/>
      </rPr>
      <t xml:space="preserve"> Porcentaje de jornadas de intervención y formación familiar ejecutadas.</t>
    </r>
  </si>
  <si>
    <r>
      <rPr>
        <b/>
        <sz val="13"/>
        <color theme="1"/>
        <rFont val="Calibri"/>
        <family val="2"/>
      </rPr>
      <t xml:space="preserve">PJIFE: </t>
    </r>
    <r>
      <rPr>
        <sz val="13"/>
        <color theme="1"/>
        <rFont val="Calibri"/>
        <family val="2"/>
      </rPr>
      <t xml:space="preserve"> Se realizaron un total de 138 jornadas durante el período de 2022-2024.
2022: 47 jornadas
2023: 52 jornadas
2024: 39 jornadas
</t>
    </r>
    <r>
      <rPr>
        <b/>
        <sz val="13"/>
        <color theme="1"/>
        <rFont val="Calibri"/>
        <family val="2"/>
      </rPr>
      <t>Total: 138 jornadas</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</si>
  <si>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Nombre de quien genera la información</t>
    </r>
    <r>
      <rPr>
        <sz val="13"/>
        <color theme="1"/>
        <rFont val="Calibri"/>
        <family val="2"/>
      </rPr>
      <t xml:space="preserve">: 
Coordinación del  Centro Municipal de Atención contra el Acoso Escolar 
</t>
    </r>
    <r>
      <rPr>
        <b/>
        <sz val="13"/>
        <color theme="1"/>
        <rFont val="Calibri"/>
        <family val="2"/>
      </rPr>
      <t xml:space="preserve">
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</si>
  <si>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 xml:space="preserve">4.1.1.1.29 </t>
    </r>
    <r>
      <rPr>
        <sz val="13"/>
        <color theme="1"/>
        <rFont val="Calibri"/>
        <family val="2"/>
      </rPr>
      <t>Servicios de formación ciudadana, apoyos escolares y mecanismos de vinculación para el fortalecimiento educativo otorgados.</t>
    </r>
  </si>
  <si>
    <r>
      <rPr>
        <b/>
        <sz val="13"/>
        <color theme="1"/>
        <rFont val="Calibri"/>
        <family val="2"/>
      </rPr>
      <t>PSFAE:</t>
    </r>
    <r>
      <rPr>
        <sz val="13"/>
        <color theme="1"/>
        <rFont val="Calibri"/>
        <family val="2"/>
      </rPr>
      <t xml:space="preserve"> Porcentaje de servicios de formación y apoyos educativos realizados.</t>
    </r>
  </si>
  <si>
    <r>
      <rPr>
        <b/>
        <sz val="13"/>
        <color theme="1"/>
        <rFont val="Calibri"/>
        <family val="2"/>
      </rPr>
      <t>PSFAE:</t>
    </r>
    <r>
      <rPr>
        <sz val="13"/>
        <color theme="1"/>
        <rFont val="Calibri"/>
        <family val="2"/>
      </rPr>
      <t xml:space="preserve">  De enero 2025 a diciembre 2027 se realizará el 100% de servicios de formación y apoyos educativos.                                                                                                                                                                                                                                                                                                                                                                                                                      </t>
    </r>
  </si>
  <si>
    <r>
      <rPr>
        <b/>
        <sz val="13"/>
        <color theme="1"/>
        <rFont val="Calibri"/>
        <family val="2"/>
      </rPr>
      <t>PSFAE:</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</si>
  <si>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Dirección de Programas de Apoyo a la Educación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</si>
  <si>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 xml:space="preserve">4.1.1.1.29.1  </t>
    </r>
    <r>
      <rPr>
        <sz val="13"/>
        <color theme="1"/>
        <rFont val="Calibri"/>
        <family val="2"/>
      </rPr>
      <t>Organización del mecanismo de participación ciudadana interactiva "Cabildo Infantil".</t>
    </r>
  </si>
  <si>
    <r>
      <rPr>
        <b/>
        <sz val="13"/>
        <color theme="1"/>
        <rFont val="Calibri"/>
        <family val="2"/>
      </rPr>
      <t>PCIR:</t>
    </r>
    <r>
      <rPr>
        <sz val="13"/>
        <color theme="1"/>
        <rFont val="Calibri"/>
        <family val="2"/>
      </rPr>
      <t xml:space="preserve"> Porcentaje del "Cabildo Infantil" realizado</t>
    </r>
  </si>
  <si>
    <r>
      <rPr>
        <b/>
        <sz val="13"/>
        <color theme="1"/>
        <rFont val="Calibri"/>
        <family val="2"/>
      </rPr>
      <t xml:space="preserve">MÉTODO DE CÁLCULO   </t>
    </r>
    <r>
      <rPr>
        <sz val="13"/>
        <color theme="1"/>
        <rFont val="Calibri"/>
        <family val="2"/>
      </rPr>
      <t xml:space="preserve">                          
</t>
    </r>
    <r>
      <rPr>
        <b/>
        <sz val="13"/>
        <color theme="1"/>
        <rFont val="Calibri"/>
        <family val="2"/>
      </rPr>
      <t>PCIR=</t>
    </r>
    <r>
      <rPr>
        <sz val="13"/>
        <color theme="1"/>
        <rFont val="Calibri"/>
        <family val="2"/>
      </rPr>
      <t xml:space="preserve"> (NCIE/NCIP)*100
</t>
    </r>
    <r>
      <rPr>
        <b/>
        <sz val="13"/>
        <color theme="1"/>
        <rFont val="Calibri"/>
        <family val="2"/>
      </rPr>
      <t xml:space="preserve">                                                        
VARIABLES:</t>
    </r>
    <r>
      <rPr>
        <sz val="13"/>
        <color theme="1"/>
        <rFont val="Calibri"/>
        <family val="2"/>
      </rPr>
      <t xml:space="preserve">
</t>
    </r>
    <r>
      <rPr>
        <b/>
        <sz val="13"/>
        <color theme="1"/>
        <rFont val="Calibri"/>
        <family val="2"/>
      </rPr>
      <t xml:space="preserve">PCIR: </t>
    </r>
    <r>
      <rPr>
        <sz val="13"/>
        <color theme="1"/>
        <rFont val="Calibri"/>
        <family val="2"/>
      </rPr>
      <t xml:space="preserve">Porcentaje del "Cabildo Infantil" Realizado
</t>
    </r>
    <r>
      <rPr>
        <b/>
        <sz val="13"/>
        <color theme="1"/>
        <rFont val="Calibri"/>
        <family val="2"/>
      </rPr>
      <t>NCIE:</t>
    </r>
    <r>
      <rPr>
        <sz val="13"/>
        <color theme="1"/>
        <rFont val="Calibri"/>
        <family val="2"/>
      </rPr>
      <t xml:space="preserve"> Número del "Cabildo Infantil" Ejecutado
</t>
    </r>
    <r>
      <rPr>
        <b/>
        <sz val="13"/>
        <color theme="1"/>
        <rFont val="Calibri"/>
        <family val="2"/>
      </rPr>
      <t>NCIP:</t>
    </r>
    <r>
      <rPr>
        <sz val="13"/>
        <color theme="1"/>
        <rFont val="Calibri"/>
        <family val="2"/>
      </rPr>
      <t xml:space="preserve"> Número del del "Cabildo Infantil" Programados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</si>
  <si>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Cabildo Infantil</t>
    </r>
  </si>
  <si>
    <r>
      <rPr>
        <b/>
        <sz val="13"/>
        <color theme="1"/>
        <rFont val="Calibri"/>
        <family val="2"/>
      </rPr>
      <t xml:space="preserve">PCIR: </t>
    </r>
    <r>
      <rPr>
        <sz val="13"/>
        <color theme="1"/>
        <rFont val="Calibri"/>
        <family val="2"/>
      </rPr>
      <t xml:space="preserve"> Se realizaron un total de 1 acciones durante el período de 2022.
2022: 1 mecanismo Cabildo Infanti
2023: 0 mecanismo Cabildo Infanti  
2024: 0 mecanismo Cabildo Infanti
</t>
    </r>
    <r>
      <rPr>
        <b/>
        <sz val="13"/>
        <color theme="1"/>
        <rFont val="Calibri"/>
        <family val="2"/>
      </rPr>
      <t>Total: 1 mecanismo Cabildo Infanti</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</si>
  <si>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Dirección de Programas de Apoyo a la Educación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</si>
  <si>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 xml:space="preserve">4.1.1.1.29.2 </t>
    </r>
    <r>
      <rPr>
        <sz val="13"/>
        <color theme="1"/>
        <rFont val="Calibri"/>
        <family val="2"/>
      </rPr>
      <t>Gestión de apoyos educativos y ejecución de mecanismos de recaudación para el fortalecimiento escolar.</t>
    </r>
  </si>
  <si>
    <r>
      <rPr>
        <b/>
        <sz val="13"/>
        <color theme="1"/>
        <rFont val="Calibri"/>
        <family val="2"/>
      </rPr>
      <t xml:space="preserve">PAERE: </t>
    </r>
    <r>
      <rPr>
        <sz val="13"/>
        <color theme="1"/>
        <rFont val="Calibri"/>
        <family val="2"/>
      </rPr>
      <t>Porcentaje de acciones de apoyo y eventos de recaudación educativa realizados.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</si>
  <si>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 xml:space="preserve">UNIDAD DE MEDIDA DE LAS VARIABLES: </t>
    </r>
    <r>
      <rPr>
        <sz val="13"/>
        <color theme="1"/>
        <rFont val="Calibri"/>
        <family val="2"/>
      </rPr>
      <t>Apoyo otorgado</t>
    </r>
  </si>
  <si>
    <r>
      <rPr>
        <b/>
        <sz val="13"/>
        <color theme="1"/>
        <rFont val="Calibri"/>
        <family val="2"/>
      </rPr>
      <t>PAERE:</t>
    </r>
    <r>
      <rPr>
        <sz val="13"/>
        <color theme="1"/>
        <rFont val="Calibri"/>
        <family val="2"/>
      </rPr>
      <t xml:space="preserve"> Se realizaron un total de 10 apoyos otorgados  durante el período de 2022-2024. 
2022: 1 apoyo otorgado.  
2023: 1 apoyo otorgado.   
2024: 1 apoyo otorgado. 
</t>
    </r>
    <r>
      <rPr>
        <b/>
        <sz val="13"/>
        <color theme="1"/>
        <rFont val="Calibri"/>
        <family val="2"/>
      </rPr>
      <t xml:space="preserve">Total: 3 apoyo otorgado. </t>
    </r>
  </si>
  <si>
    <r>
      <rPr>
        <b/>
        <sz val="13"/>
        <color theme="1"/>
        <rFont val="Calibri"/>
        <family val="2"/>
      </rPr>
      <t>4.1.1.1.29.3</t>
    </r>
    <r>
      <rPr>
        <sz val="13"/>
        <color theme="1"/>
        <rFont val="Calibri"/>
        <family val="2"/>
      </rPr>
      <t xml:space="preserve">  Implementación de servicios de estancia post-escolar y atención integral para el fortalecimiento del Sistema Municipal de Cuidados.</t>
    </r>
  </si>
  <si>
    <r>
      <rPr>
        <b/>
        <sz val="13"/>
        <color theme="1"/>
        <rFont val="Calibri"/>
        <family val="2"/>
      </rPr>
      <t xml:space="preserve">PAIEP: </t>
    </r>
    <r>
      <rPr>
        <sz val="13"/>
        <color theme="1"/>
        <rFont val="Calibri"/>
        <family val="2"/>
      </rPr>
      <t>Porcentaje de atenciones integrales brindadas en espacios de estancia post-escolar.</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</si>
  <si>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Servicio</t>
    </r>
  </si>
  <si>
    <r>
      <rPr>
        <b/>
        <sz val="13"/>
        <color theme="1"/>
        <rFont val="Calibri"/>
        <family val="2"/>
      </rPr>
      <t>PAIEP:</t>
    </r>
    <r>
      <rPr>
        <sz val="13"/>
        <color theme="1"/>
        <rFont val="Calibri"/>
        <family val="2"/>
      </rPr>
      <t xml:space="preserve"> De enero 2025 a diciembre 2027 se realizarán 4 actividades.</t>
    </r>
  </si>
  <si>
    <r>
      <rPr>
        <b/>
        <sz val="13"/>
        <color theme="1"/>
        <rFont val="Calibri"/>
        <family val="2"/>
      </rPr>
      <t>PAIEP:</t>
    </r>
    <r>
      <rPr>
        <sz val="13"/>
        <color theme="1"/>
        <rFont val="Calibri"/>
        <family val="2"/>
      </rPr>
      <t xml:space="preserve">  No existe línea base debido a que esta actividad es de nueva creación.
A partir de enero 2026 se inicia la integración de la línea base para el siguiente periodo de gobierno.</t>
    </r>
  </si>
  <si>
    <r>
      <rPr>
        <b/>
        <sz val="13"/>
        <color theme="1"/>
        <rFont val="Calibri"/>
        <family val="2"/>
      </rPr>
      <t>4.1.1.1.30</t>
    </r>
    <r>
      <rPr>
        <sz val="13"/>
        <color theme="1"/>
        <rFont val="Calibri"/>
        <family val="2"/>
      </rPr>
      <t xml:space="preserve"> Estímulos económicos y servicios de inclusión para estudiantes en situación prioritaria otorgados.</t>
    </r>
  </si>
  <si>
    <r>
      <rPr>
        <b/>
        <sz val="13"/>
        <color theme="1"/>
        <rFont val="Calibri"/>
        <family val="2"/>
      </rPr>
      <t>PESIE:</t>
    </r>
    <r>
      <rPr>
        <sz val="13"/>
        <color theme="1"/>
        <rFont val="Calibri"/>
        <family val="2"/>
      </rPr>
      <t xml:space="preserve"> Porcentaje de estímulos y servicios de inclusión entregados.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</si>
  <si>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Servicio integral de apoyo</t>
    </r>
  </si>
  <si>
    <r>
      <rPr>
        <b/>
        <sz val="13"/>
        <color theme="1"/>
        <rFont val="Calibri"/>
        <family val="2"/>
      </rPr>
      <t xml:space="preserve">PESIE: </t>
    </r>
    <r>
      <rPr>
        <sz val="13"/>
        <color theme="1"/>
        <rFont val="Calibri"/>
        <family val="2"/>
      </rPr>
      <t>De enero 2025 a diciembre 2027 se realizará el 100% de Estímulos económicos y servicios de inclusión.</t>
    </r>
  </si>
  <si>
    <r>
      <rPr>
        <b/>
        <sz val="13"/>
        <color theme="1"/>
        <rFont val="Calibri"/>
        <family val="2"/>
      </rPr>
      <t xml:space="preserve">PESIE: </t>
    </r>
    <r>
      <rPr>
        <sz val="13"/>
        <color theme="1"/>
        <rFont val="Calibri"/>
        <family val="2"/>
      </rPr>
      <t>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</si>
  <si>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
Nombre de quien genera la información: </t>
    </r>
    <r>
      <rPr>
        <sz val="13"/>
        <color theme="1"/>
        <rFont val="Calibri"/>
        <family val="2"/>
      </rPr>
      <t xml:space="preserve">
Coordinación de Becas
</t>
    </r>
    <r>
      <rPr>
        <b/>
        <sz val="13"/>
        <color theme="1"/>
        <rFont val="Calibri"/>
        <family val="2"/>
      </rPr>
      <t xml:space="preserve">
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</si>
  <si>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 xml:space="preserve">4.1.1.1.30.1 </t>
    </r>
    <r>
      <rPr>
        <sz val="13"/>
        <color theme="1"/>
        <rFont val="Calibri"/>
        <family val="2"/>
      </rPr>
      <t xml:space="preserve"> Operación del programa de estímulos económicos para la permanencia educativa.</t>
    </r>
  </si>
  <si>
    <r>
      <rPr>
        <b/>
        <sz val="13"/>
        <color theme="1"/>
        <rFont val="Calibri"/>
        <family val="2"/>
      </rPr>
      <t xml:space="preserve">PBE: </t>
    </r>
    <r>
      <rPr>
        <sz val="13"/>
        <color theme="1"/>
        <rFont val="Calibri"/>
        <family val="2"/>
      </rPr>
      <t>Porcentaje de Becas Entregadas</t>
    </r>
  </si>
  <si>
    <r>
      <rPr>
        <b/>
        <sz val="13"/>
        <color theme="1"/>
        <rFont val="Calibri"/>
        <family val="2"/>
      </rPr>
      <t xml:space="preserve">MÉTODO DE CÁLCULO    </t>
    </r>
    <r>
      <rPr>
        <sz val="13"/>
        <color theme="1"/>
        <rFont val="Calibri"/>
        <family val="2"/>
      </rPr>
      <t xml:space="preserve">                       
</t>
    </r>
    <r>
      <rPr>
        <b/>
        <sz val="13"/>
        <color theme="1"/>
        <rFont val="Calibri"/>
        <family val="2"/>
      </rPr>
      <t>PBE=</t>
    </r>
    <r>
      <rPr>
        <sz val="13"/>
        <color theme="1"/>
        <rFont val="Calibri"/>
        <family val="2"/>
      </rPr>
      <t xml:space="preserve"> (NBE/NBP)*100
</t>
    </r>
    <r>
      <rPr>
        <b/>
        <sz val="13"/>
        <color theme="1"/>
        <rFont val="Calibri"/>
        <family val="2"/>
      </rPr>
      <t>VARIABLES:</t>
    </r>
    <r>
      <rPr>
        <sz val="13"/>
        <color theme="1"/>
        <rFont val="Calibri"/>
        <family val="2"/>
      </rPr>
      <t xml:space="preserve">
</t>
    </r>
    <r>
      <rPr>
        <b/>
        <sz val="13"/>
        <color theme="1"/>
        <rFont val="Calibri"/>
        <family val="2"/>
      </rPr>
      <t>PBE:</t>
    </r>
    <r>
      <rPr>
        <sz val="13"/>
        <color theme="1"/>
        <rFont val="Calibri"/>
        <family val="2"/>
      </rPr>
      <t xml:space="preserve"> Porcentaje de Becas Entregadas
</t>
    </r>
    <r>
      <rPr>
        <b/>
        <sz val="13"/>
        <color theme="1"/>
        <rFont val="Calibri"/>
        <family val="2"/>
      </rPr>
      <t>NBE:</t>
    </r>
    <r>
      <rPr>
        <sz val="13"/>
        <color theme="1"/>
        <rFont val="Calibri"/>
        <family val="2"/>
      </rPr>
      <t xml:space="preserve"> Número de Becas Entregadas
</t>
    </r>
    <r>
      <rPr>
        <b/>
        <sz val="13"/>
        <color theme="1"/>
        <rFont val="Calibri"/>
        <family val="2"/>
      </rPr>
      <t xml:space="preserve">NBP: </t>
    </r>
    <r>
      <rPr>
        <sz val="13"/>
        <color theme="1"/>
        <rFont val="Calibri"/>
        <family val="2"/>
      </rPr>
      <t>Número de Becas Programadas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</si>
  <si>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Becas</t>
    </r>
  </si>
  <si>
    <r>
      <rPr>
        <b/>
        <sz val="13"/>
        <color theme="1"/>
        <rFont val="Calibri"/>
        <family val="2"/>
      </rPr>
      <t>PBE:</t>
    </r>
    <r>
      <rPr>
        <sz val="13"/>
        <color theme="1"/>
        <rFont val="Calibri"/>
        <family val="2"/>
      </rPr>
      <t xml:space="preserve"> Se entregaron un total de 19,938 becas durante el período de 2022-2024.
2022: 5009 becas 
2023: 6368 becas  
2024: 6545 becas
</t>
    </r>
    <r>
      <rPr>
        <b/>
        <sz val="13"/>
        <color theme="1"/>
        <rFont val="Calibri"/>
        <family val="2"/>
      </rPr>
      <t>Total: 17,922</t>
    </r>
  </si>
  <si>
    <r>
      <rPr>
        <b/>
        <sz val="13"/>
        <color theme="1"/>
        <rFont val="Calibri"/>
        <family val="2"/>
      </rPr>
      <t>4.1.1.1.30.2</t>
    </r>
    <r>
      <rPr>
        <sz val="13"/>
        <color theme="1"/>
        <rFont val="Calibri"/>
        <family val="2"/>
      </rPr>
      <t xml:space="preserve"> Ejecución de acciones de acompañamiento integral y fomento a la inclusión para la comunidad becaria.</t>
    </r>
  </si>
  <si>
    <r>
      <rPr>
        <b/>
        <sz val="13"/>
        <color theme="1"/>
        <rFont val="Calibri"/>
        <family val="2"/>
      </rPr>
      <t xml:space="preserve">PAAIR: </t>
    </r>
    <r>
      <rPr>
        <sz val="13"/>
        <color theme="1"/>
        <rFont val="Calibri"/>
        <family val="2"/>
      </rPr>
      <t>Porcentaje de acciones de acompañamiento e inclusión realizadas.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</si>
  <si>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Acción de inclusión</t>
    </r>
  </si>
  <si>
    <r>
      <rPr>
        <b/>
        <sz val="13"/>
        <color theme="1"/>
        <rFont val="Calibri"/>
        <family val="2"/>
      </rPr>
      <t>PAAIR:</t>
    </r>
    <r>
      <rPr>
        <sz val="13"/>
        <color theme="1"/>
        <rFont val="Calibri"/>
        <family val="2"/>
      </rPr>
      <t xml:space="preserve"> Se realizaron un total de 153 acción de inclusión durante el período de 2022-2024.
2022: 45 acción de inclusión
2023: 67 acción de inclusión
2024: 41 acción de inclusión
</t>
    </r>
    <r>
      <rPr>
        <b/>
        <sz val="13"/>
        <color theme="1"/>
        <rFont val="Calibri"/>
        <family val="2"/>
      </rPr>
      <t>Total: 153</t>
    </r>
  </si>
  <si>
    <r>
      <t xml:space="preserve">4.1.1.1.31 </t>
    </r>
    <r>
      <rPr>
        <sz val="13"/>
        <color theme="1"/>
        <rFont val="Calibri"/>
        <family val="2"/>
      </rPr>
      <t>Servicios de formación educativa inclusiva y capacitación para el desarrollo productivo otorgados.</t>
    </r>
  </si>
  <si>
    <r>
      <rPr>
        <b/>
        <sz val="13"/>
        <color theme="1"/>
        <rFont val="Calibri"/>
        <family val="2"/>
      </rPr>
      <t>PCDHP:</t>
    </r>
    <r>
      <rPr>
        <sz val="13"/>
        <color theme="1"/>
        <rFont val="Calibri"/>
        <family val="2"/>
      </rPr>
      <t xml:space="preserve"> Porcentaje de capacidades de desarrollo humano y productivo fortalecidas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</si>
  <si>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Esquema de formación integral</t>
    </r>
  </si>
  <si>
    <r>
      <rPr>
        <b/>
        <sz val="13"/>
        <color theme="1"/>
        <rFont val="Calibri"/>
        <family val="2"/>
      </rPr>
      <t>PCDHP:</t>
    </r>
    <r>
      <rPr>
        <sz val="13"/>
        <color theme="1"/>
        <rFont val="Calibri"/>
        <family val="2"/>
      </rPr>
      <t xml:space="preserve"> De enero 2025 a diciembre 2027 se realizará el 100% de esquema de formación integral                                                                                                                                                                                                                                                                                                                                                                                                                                                                             </t>
    </r>
  </si>
  <si>
    <r>
      <rPr>
        <b/>
        <sz val="13"/>
        <color theme="1"/>
        <rFont val="Calibri"/>
        <family val="2"/>
      </rPr>
      <t>PCDHP:</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</si>
  <si>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Programas Educativos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</si>
  <si>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 xml:space="preserve">4.1.1.1.31.1 </t>
    </r>
    <r>
      <rPr>
        <sz val="13"/>
        <color theme="1"/>
        <rFont val="Calibri"/>
        <family val="2"/>
      </rPr>
      <t>Implementación de programas de instrucción académica, participación social y competencias para la productividad.</t>
    </r>
    <r>
      <rPr>
        <b/>
        <sz val="13"/>
        <color theme="1"/>
        <rFont val="Calibri"/>
        <family val="2"/>
      </rPr>
      <t xml:space="preserve">
</t>
    </r>
  </si>
  <si>
    <r>
      <rPr>
        <b/>
        <sz val="13"/>
        <color theme="1"/>
        <rFont val="Calibri"/>
        <family val="2"/>
      </rPr>
      <t>PAACP:</t>
    </r>
    <r>
      <rPr>
        <sz val="13"/>
        <color theme="1"/>
        <rFont val="Calibri"/>
        <family val="2"/>
      </rPr>
      <t xml:space="preserve"> Porcentaje de acciones de alfabetización, capacitación y participación educativa realizadas.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</si>
  <si>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PAACP = </t>
    </r>
    <r>
      <rPr>
        <sz val="13"/>
        <color theme="1"/>
        <rFont val="Calibri"/>
        <family val="2"/>
      </rPr>
      <t xml:space="preserve">(NAACR / NAACP) * 100
</t>
    </r>
    <r>
      <rPr>
        <b/>
        <sz val="13"/>
        <color theme="1"/>
        <rFont val="Calibri"/>
        <family val="2"/>
      </rPr>
      <t xml:space="preserve">                                                        
VARIABLES:</t>
    </r>
    <r>
      <rPr>
        <sz val="13"/>
        <color theme="1"/>
        <rFont val="Calibri"/>
        <family val="2"/>
      </rPr>
      <t xml:space="preserve">
</t>
    </r>
    <r>
      <rPr>
        <b/>
        <sz val="13"/>
        <color theme="1"/>
        <rFont val="Calibri"/>
        <family val="2"/>
      </rPr>
      <t xml:space="preserve">PAACP: </t>
    </r>
    <r>
      <rPr>
        <sz val="13"/>
        <color theme="1"/>
        <rFont val="Calibri"/>
        <family val="2"/>
      </rPr>
      <t xml:space="preserve">Porcentaje de acciones de alfabetización, capacitación y participación educativa realizadas.          </t>
    </r>
    <r>
      <rPr>
        <b/>
        <sz val="13"/>
        <color theme="1"/>
        <rFont val="Calibri"/>
        <family val="2"/>
      </rPr>
      <t>NAACR:</t>
    </r>
    <r>
      <rPr>
        <sz val="13"/>
        <color theme="1"/>
        <rFont val="Calibri"/>
        <family val="2"/>
      </rPr>
      <t xml:space="preserve"> Número de acciones de alfabetización, capacitación y participación realizadas.</t>
    </r>
    <r>
      <rPr>
        <b/>
        <sz val="13"/>
        <color theme="1"/>
        <rFont val="Calibri"/>
        <family val="2"/>
      </rPr>
      <t xml:space="preserve">                                                 NAACP:</t>
    </r>
    <r>
      <rPr>
        <sz val="13"/>
        <color theme="1"/>
        <rFont val="Calibri"/>
        <family val="2"/>
      </rPr>
      <t xml:space="preserve"> Número de acciones de alfabetización, capacitación y participación programadas.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</si>
  <si>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Acción educativa</t>
    </r>
  </si>
  <si>
    <r>
      <rPr>
        <b/>
        <sz val="13"/>
        <color theme="1"/>
        <rFont val="Calibri"/>
        <family val="2"/>
      </rPr>
      <t xml:space="preserve">PAACP: </t>
    </r>
    <r>
      <rPr>
        <sz val="13"/>
        <color theme="1"/>
        <rFont val="Calibri"/>
        <family val="2"/>
      </rPr>
      <t xml:space="preserve"> Se realizaron un total de 20 acción educativa                     durante el período de 2024. 
2025: 20 acción educativa                   
Total: 20 acción educativa                   </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</si>
  <si>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Programas Educativos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</si>
  <si>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4.1.1.1.32</t>
    </r>
    <r>
      <rPr>
        <sz val="13"/>
        <color theme="1"/>
        <rFont val="Calibri"/>
        <family val="2"/>
      </rPr>
      <t xml:space="preserve"> Servicios de salud itinerante y programas de formación preventiva otorgados.</t>
    </r>
  </si>
  <si>
    <r>
      <rPr>
        <b/>
        <sz val="13"/>
        <color theme="1"/>
        <rFont val="Calibri"/>
        <family val="2"/>
      </rPr>
      <t xml:space="preserve">PEAPC: </t>
    </r>
    <r>
      <rPr>
        <sz val="13"/>
        <color theme="1"/>
        <rFont val="Calibri"/>
        <family val="2"/>
      </rPr>
      <t>Porcentaje de esquemas de atención primaria y capacidades de cuidado consolidados.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</si>
  <si>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PEAPC = </t>
    </r>
    <r>
      <rPr>
        <sz val="13"/>
        <color theme="1"/>
        <rFont val="Calibri"/>
        <family val="2"/>
      </rPr>
      <t xml:space="preserve">(NEAPE / NEAPP) * 100
</t>
    </r>
    <r>
      <rPr>
        <b/>
        <sz val="13"/>
        <color theme="1"/>
        <rFont val="Calibri"/>
        <family val="2"/>
      </rPr>
      <t xml:space="preserve">                                                        
VARIABLES:</t>
    </r>
    <r>
      <rPr>
        <sz val="13"/>
        <color theme="1"/>
        <rFont val="Calibri"/>
        <family val="2"/>
      </rPr>
      <t xml:space="preserve">
</t>
    </r>
    <r>
      <rPr>
        <b/>
        <sz val="13"/>
        <color theme="1"/>
        <rFont val="Calibri"/>
        <family val="2"/>
      </rPr>
      <t xml:space="preserve">PEAPC: </t>
    </r>
    <r>
      <rPr>
        <sz val="13"/>
        <color theme="1"/>
        <rFont val="Calibri"/>
        <family val="2"/>
      </rPr>
      <t xml:space="preserve">Porcentaje de esquemas de atención primaria y capacidades de cuidado consolidados.                            </t>
    </r>
    <r>
      <rPr>
        <b/>
        <sz val="13"/>
        <color theme="1"/>
        <rFont val="Calibri"/>
        <family val="2"/>
      </rPr>
      <t>NEAPE:</t>
    </r>
    <r>
      <rPr>
        <sz val="13"/>
        <color theme="1"/>
        <rFont val="Calibri"/>
        <family val="2"/>
      </rPr>
      <t xml:space="preserve"> Número de esquemas de atención ejecutados con validación de cobertura.</t>
    </r>
    <r>
      <rPr>
        <b/>
        <sz val="13"/>
        <color theme="1"/>
        <rFont val="Calibri"/>
        <family val="2"/>
      </rPr>
      <t xml:space="preserve">                                                    NEAPP:</t>
    </r>
    <r>
      <rPr>
        <sz val="13"/>
        <color theme="1"/>
        <rFont val="Calibri"/>
        <family val="2"/>
      </rPr>
      <t xml:space="preserve"> Número de esquemas de atención programados para el fortalecimiento del bienestar familiar.</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</si>
  <si>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UNIDAD DE MEDIDA DE LAS VARIABLES: </t>
    </r>
    <r>
      <rPr>
        <sz val="13"/>
        <color theme="1"/>
        <rFont val="Calibri"/>
        <family val="2"/>
      </rPr>
      <t>Esquema integral</t>
    </r>
  </si>
  <si>
    <r>
      <rPr>
        <b/>
        <sz val="13"/>
        <color theme="1"/>
        <rFont val="Calibri"/>
        <family val="2"/>
      </rPr>
      <t xml:space="preserve">PEAPC: </t>
    </r>
    <r>
      <rPr>
        <sz val="13"/>
        <color theme="1"/>
        <rFont val="Calibri"/>
        <family val="2"/>
      </rPr>
      <t>De enero 2025 a diciembre 2027 se realizará el 100% de servicios de salud itinerante y programas de formación preventiva.</t>
    </r>
  </si>
  <si>
    <r>
      <rPr>
        <b/>
        <sz val="13"/>
        <color theme="1"/>
        <rFont val="Calibri"/>
        <family val="2"/>
      </rPr>
      <t>PEAPC:</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</si>
  <si>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Nombre de quien genera la información:</t>
    </r>
    <r>
      <rPr>
        <sz val="13"/>
        <color theme="1"/>
        <rFont val="Calibri"/>
        <family val="2"/>
      </rPr>
      <t xml:space="preserve"> 
Dirección General de Salud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</si>
  <si>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4.1.1.1.32.1</t>
    </r>
    <r>
      <rPr>
        <sz val="13"/>
        <color theme="1"/>
        <rFont val="Calibri"/>
        <family val="2"/>
      </rPr>
      <t xml:space="preserve"> Despliegue operativo de brigadas integrales para la prevención, diagnóstico y promoción de la salud comunitaria.</t>
    </r>
  </si>
  <si>
    <r>
      <rPr>
        <b/>
        <sz val="13"/>
        <color theme="1"/>
        <rFont val="Calibri"/>
        <family val="2"/>
      </rPr>
      <t xml:space="preserve">PBJSR: </t>
    </r>
    <r>
      <rPr>
        <sz val="13"/>
        <color theme="1"/>
        <rFont val="Calibri"/>
        <family val="2"/>
      </rPr>
      <t>Porcentaje de brigadas y jornadas de salud realizadas.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</si>
  <si>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Brigadas</t>
    </r>
  </si>
  <si>
    <r>
      <rPr>
        <b/>
        <sz val="13"/>
        <color theme="1"/>
        <rFont val="Calibri"/>
        <family val="2"/>
      </rPr>
      <t xml:space="preserve">PBJSR: </t>
    </r>
    <r>
      <rPr>
        <sz val="13"/>
        <color theme="1"/>
        <rFont val="Calibri"/>
        <family val="2"/>
      </rPr>
      <t xml:space="preserve"> Se realizaron un total de 321 brigadas durante el período de 2022-2024.
2022: 100 brigadas
2023: 119 brigadas
2024: 102 brigadas
</t>
    </r>
    <r>
      <rPr>
        <b/>
        <sz val="13"/>
        <color theme="1"/>
        <rFont val="Calibri"/>
        <family val="2"/>
      </rPr>
      <t>Total: 321 brigadas</t>
    </r>
  </si>
  <si>
    <r>
      <rPr>
        <b/>
        <sz val="13"/>
        <color theme="1"/>
        <rFont val="Calibri"/>
        <family val="2"/>
      </rPr>
      <t>4.1.1.1.32.2</t>
    </r>
    <r>
      <rPr>
        <sz val="13"/>
        <color theme="1"/>
        <rFont val="Calibri"/>
        <family val="2"/>
      </rPr>
      <t xml:space="preserve"> Impartición de talleres formativos y jornadas de atención preventiva para el fortalecimiento de las capacidades de cuidado.</t>
    </r>
  </si>
  <si>
    <r>
      <rPr>
        <b/>
        <sz val="13"/>
        <color theme="1"/>
        <rFont val="Calibri"/>
        <family val="2"/>
      </rPr>
      <t xml:space="preserve">PSFCE: </t>
    </r>
    <r>
      <rPr>
        <sz val="13"/>
        <color theme="1"/>
        <rFont val="Calibri"/>
        <family val="2"/>
      </rPr>
      <t>Porcentaje de sesiones formativas y campañas de salud ejecutadas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</si>
  <si>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UNIDAD DE MEDIDA DE LAS VARIABLES: </t>
    </r>
    <r>
      <rPr>
        <sz val="13"/>
        <color theme="1"/>
        <rFont val="Calibri"/>
        <family val="2"/>
      </rPr>
      <t>Campaña</t>
    </r>
  </si>
  <si>
    <r>
      <rPr>
        <b/>
        <sz val="13"/>
        <color theme="1"/>
        <rFont val="Calibri"/>
        <family val="2"/>
      </rPr>
      <t xml:space="preserve">PSFCE: </t>
    </r>
    <r>
      <rPr>
        <sz val="13"/>
        <color theme="1"/>
        <rFont val="Calibri"/>
        <family val="2"/>
      </rPr>
      <t xml:space="preserve"> Se realizaron un total de 15 campañas durante el período de 2022-2024.
2022: 0 campañas
2023: 0 campañas
2024: 15 campañas
</t>
    </r>
    <r>
      <rPr>
        <b/>
        <sz val="13"/>
        <color theme="1"/>
        <rFont val="Calibri"/>
        <family val="2"/>
      </rPr>
      <t>Total: 15</t>
    </r>
  </si>
  <si>
    <r>
      <rPr>
        <b/>
        <sz val="13"/>
        <color theme="1"/>
        <rFont val="Calibri"/>
        <family val="2"/>
      </rPr>
      <t>4.1.1.1.33</t>
    </r>
    <r>
      <rPr>
        <sz val="13"/>
        <color theme="1"/>
        <rFont val="Calibri"/>
        <family val="2"/>
      </rPr>
      <t xml:space="preserve">  Servicios de atención médica primaria, especialidades básicas y traslados programados otorgados.</t>
    </r>
  </si>
  <si>
    <r>
      <rPr>
        <b/>
        <sz val="13"/>
        <color theme="1"/>
        <rFont val="Calibri"/>
        <family val="2"/>
      </rPr>
      <t>PEAPF:</t>
    </r>
    <r>
      <rPr>
        <sz val="13"/>
        <color theme="1"/>
        <rFont val="Calibri"/>
        <family val="2"/>
      </rPr>
      <t xml:space="preserve"> Porcentaje de esquema de atención primaria y asistencia médica fortalecido.</t>
    </r>
  </si>
  <si>
    <r>
      <rPr>
        <b/>
        <sz val="13"/>
        <color theme="1"/>
        <rFont val="Calibri"/>
        <family val="2"/>
      </rPr>
      <t xml:space="preserve">MÉTODO DE CÁLCULO  </t>
    </r>
    <r>
      <rPr>
        <sz val="13"/>
        <color theme="1"/>
        <rFont val="Calibri"/>
        <family val="2"/>
      </rPr>
      <t xml:space="preserve">                            
</t>
    </r>
    <r>
      <rPr>
        <b/>
        <sz val="13"/>
        <color theme="1"/>
        <rFont val="Calibri"/>
        <family val="2"/>
      </rPr>
      <t>PEAPF =</t>
    </r>
    <r>
      <rPr>
        <sz val="13"/>
        <color theme="1"/>
        <rFont val="Calibri"/>
        <family val="2"/>
      </rPr>
      <t xml:space="preserve"> (NEAME / NEAMP) * 100
</t>
    </r>
    <r>
      <rPr>
        <b/>
        <sz val="13"/>
        <color theme="1"/>
        <rFont val="Calibri"/>
        <family val="2"/>
      </rPr>
      <t>VARIABLES:</t>
    </r>
    <r>
      <rPr>
        <sz val="13"/>
        <color theme="1"/>
        <rFont val="Calibri"/>
        <family val="2"/>
      </rPr>
      <t xml:space="preserve">
</t>
    </r>
    <r>
      <rPr>
        <b/>
        <sz val="13"/>
        <color theme="1"/>
        <rFont val="Calibri"/>
        <family val="2"/>
      </rPr>
      <t xml:space="preserve">PEAPF: </t>
    </r>
    <r>
      <rPr>
        <sz val="13"/>
        <color theme="1"/>
        <rFont val="Calibri"/>
        <family val="2"/>
      </rPr>
      <t>Porcentaje de esquema de atención primaria y asistencia médica fortalecido.</t>
    </r>
    <r>
      <rPr>
        <b/>
        <sz val="13"/>
        <color theme="1"/>
        <rFont val="Calibri"/>
        <family val="2"/>
      </rPr>
      <t xml:space="preserve">                                         NEAME: </t>
    </r>
    <r>
      <rPr>
        <sz val="13"/>
        <color theme="1"/>
        <rFont val="Calibri"/>
        <family val="2"/>
      </rPr>
      <t xml:space="preserve">Número de esquemas de atención médica integral ejecutados.                                                                      </t>
    </r>
    <r>
      <rPr>
        <b/>
        <sz val="13"/>
        <color theme="1"/>
        <rFont val="Calibri"/>
        <family val="2"/>
      </rPr>
      <t>NEAMP:</t>
    </r>
    <r>
      <rPr>
        <sz val="13"/>
        <color theme="1"/>
        <rFont val="Calibri"/>
        <family val="2"/>
      </rPr>
      <t xml:space="preserve"> Número de esquemas de atención médica integral  programados.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</si>
  <si>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UNIDAD DE MEDIDA DE LAS VARIABLES: </t>
    </r>
    <r>
      <rPr>
        <sz val="13"/>
        <color theme="1"/>
        <rFont val="Calibri"/>
        <family val="2"/>
      </rPr>
      <t>Esquema de atención.</t>
    </r>
  </si>
  <si>
    <r>
      <rPr>
        <b/>
        <sz val="13"/>
        <color theme="1"/>
        <rFont val="Calibri"/>
        <family val="2"/>
      </rPr>
      <t>PEAPF:</t>
    </r>
    <r>
      <rPr>
        <sz val="13"/>
        <color theme="1"/>
        <rFont val="Calibri"/>
        <family val="2"/>
      </rPr>
      <t xml:space="preserve"> De enero 2025 a diciembre 2027 se realizará el 100% de servicios de atención médica primaria y especialida.</t>
    </r>
  </si>
  <si>
    <r>
      <rPr>
        <b/>
        <sz val="13"/>
        <color theme="1"/>
        <rFont val="Calibri"/>
        <family val="2"/>
      </rPr>
      <t>PEAPF:</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</si>
  <si>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Salud Física
</t>
    </r>
    <r>
      <rPr>
        <b/>
        <sz val="13"/>
        <color theme="1"/>
        <rFont val="Calibri"/>
        <family val="2"/>
      </rPr>
      <t xml:space="preserve">
Periodicidad con que se genera la información:</t>
    </r>
    <r>
      <rPr>
        <sz val="13"/>
        <color theme="1"/>
        <rFont val="Calibri"/>
        <family val="2"/>
      </rPr>
      <t xml:space="preserve">
Trimestral</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</si>
  <si>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 xml:space="preserve">4.1.1.1.33.1 </t>
    </r>
    <r>
      <rPr>
        <sz val="13"/>
        <color theme="1"/>
        <rFont val="Calibri"/>
        <family val="2"/>
      </rPr>
      <t>Prestación de consultas médicas generales y servicios de especialidades básicas.</t>
    </r>
  </si>
  <si>
    <r>
      <rPr>
        <b/>
        <sz val="13"/>
        <color theme="1"/>
        <rFont val="Calibri"/>
        <family val="2"/>
      </rPr>
      <t>PCSEB:</t>
    </r>
    <r>
      <rPr>
        <sz val="13"/>
        <color theme="1"/>
        <rFont val="Calibri"/>
        <family val="2"/>
      </rPr>
      <t xml:space="preserve"> Porcentaje de consultas y servicios especializados brindados.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</si>
  <si>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Consultas</t>
    </r>
  </si>
  <si>
    <r>
      <rPr>
        <b/>
        <sz val="13"/>
        <color theme="1"/>
        <rFont val="Calibri"/>
        <family val="2"/>
      </rPr>
      <t>PCSEB</t>
    </r>
    <r>
      <rPr>
        <sz val="13"/>
        <color theme="1"/>
        <rFont val="Calibri"/>
        <family val="2"/>
      </rPr>
      <t xml:space="preserve">: Se realizaron un total de 9193 consultas durante el período de 2022-2024.
2022: 1,682 consultas
2023: 1,067 consultas                                                            2024: 6444 consultas
</t>
    </r>
    <r>
      <rPr>
        <b/>
        <sz val="13"/>
        <color theme="1"/>
        <rFont val="Calibri"/>
        <family val="2"/>
      </rPr>
      <t>Total: 9193 consultas</t>
    </r>
  </si>
  <si>
    <r>
      <rPr>
        <b/>
        <sz val="13"/>
        <color theme="1"/>
        <rFont val="Calibri"/>
        <family val="2"/>
      </rPr>
      <t>4.1.1.1.33.2</t>
    </r>
    <r>
      <rPr>
        <sz val="13"/>
        <color theme="1"/>
        <rFont val="Calibri"/>
        <family val="2"/>
      </rPr>
      <t xml:space="preserve"> Organización de jornadas de orientación y capacitación en temas de relevancia epidemiológica.</t>
    </r>
  </si>
  <si>
    <r>
      <rPr>
        <b/>
        <sz val="13"/>
        <color theme="1"/>
        <rFont val="Calibri"/>
        <family val="2"/>
      </rPr>
      <t xml:space="preserve">PPPI: </t>
    </r>
    <r>
      <rPr>
        <sz val="13"/>
        <color theme="1"/>
        <rFont val="Calibri"/>
        <family val="2"/>
      </rPr>
      <t>Porcentaje de pláticas promocionales impartidas.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</si>
  <si>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Pláticas</t>
    </r>
  </si>
  <si>
    <r>
      <rPr>
        <b/>
        <sz val="13"/>
        <color theme="1"/>
        <rFont val="Calibri"/>
        <family val="2"/>
      </rPr>
      <t>PPPI</t>
    </r>
    <r>
      <rPr>
        <sz val="13"/>
        <color theme="1"/>
        <rFont val="Calibri"/>
        <family val="2"/>
      </rPr>
      <t xml:space="preserve">: Se realizaron un total de 100 pláticas durante el período de 2022-2024.
2022: 10 pláticas       
2023: 11 pláticas 
2024: 79 pláticas         
</t>
    </r>
    <r>
      <rPr>
        <b/>
        <sz val="13"/>
        <color theme="1"/>
        <rFont val="Calibri"/>
        <family val="2"/>
      </rPr>
      <t xml:space="preserve">Total: 100 pláticas       </t>
    </r>
  </si>
  <si>
    <r>
      <t xml:space="preserve">4.1.1.1.33.3 </t>
    </r>
    <r>
      <rPr>
        <sz val="13"/>
        <color theme="1"/>
        <rFont val="Calibri"/>
        <family val="2"/>
      </rPr>
      <t>Gestión y ejecución de servicios asistenciales para el traslado de personas con movilidad reducida.</t>
    </r>
  </si>
  <si>
    <r>
      <rPr>
        <b/>
        <sz val="13"/>
        <color theme="1"/>
        <rFont val="Calibri"/>
        <family val="2"/>
      </rPr>
      <t xml:space="preserve">PSTR: </t>
    </r>
    <r>
      <rPr>
        <sz val="13"/>
        <color theme="1"/>
        <rFont val="Calibri"/>
        <family val="2"/>
      </rPr>
      <t>Porcentaje de servicios de traslado realizados.</t>
    </r>
  </si>
  <si>
    <r>
      <rPr>
        <b/>
        <sz val="13"/>
        <color theme="1"/>
        <rFont val="Calibri"/>
        <family val="2"/>
      </rPr>
      <t xml:space="preserve">MÉTODO DE CÁLCULO                       
PSTR = </t>
    </r>
    <r>
      <rPr>
        <sz val="13"/>
        <color theme="1"/>
        <rFont val="Calibri"/>
        <family val="2"/>
      </rPr>
      <t xml:space="preserve">(NSTRR / NSTRP) * 100
</t>
    </r>
    <r>
      <rPr>
        <b/>
        <sz val="13"/>
        <color theme="1"/>
        <rFont val="Calibri"/>
        <family val="2"/>
      </rPr>
      <t>VARIABLES:</t>
    </r>
    <r>
      <rPr>
        <sz val="13"/>
        <color theme="1"/>
        <rFont val="Calibri"/>
        <family val="2"/>
      </rPr>
      <t xml:space="preserve">
</t>
    </r>
    <r>
      <rPr>
        <b/>
        <sz val="13"/>
        <color theme="1"/>
        <rFont val="Calibri"/>
        <family val="2"/>
      </rPr>
      <t xml:space="preserve">PSTR: </t>
    </r>
    <r>
      <rPr>
        <sz val="13"/>
        <color theme="1"/>
        <rFont val="Calibri"/>
        <family val="2"/>
      </rPr>
      <t xml:space="preserve">Porcentaje de servicios de traslado realizados. </t>
    </r>
    <r>
      <rPr>
        <b/>
        <sz val="13"/>
        <color theme="1"/>
        <rFont val="Calibri"/>
        <family val="2"/>
      </rPr>
      <t>NSTRR:</t>
    </r>
    <r>
      <rPr>
        <sz val="13"/>
        <color theme="1"/>
        <rFont val="Calibri"/>
        <family val="2"/>
      </rPr>
      <t xml:space="preserve"> Número de servicios de traslado realizados.  </t>
    </r>
    <r>
      <rPr>
        <b/>
        <sz val="13"/>
        <color theme="1"/>
        <rFont val="Calibri"/>
        <family val="2"/>
      </rPr>
      <t>NSTRP:</t>
    </r>
    <r>
      <rPr>
        <sz val="13"/>
        <color theme="1"/>
        <rFont val="Calibri"/>
        <family val="2"/>
      </rPr>
      <t xml:space="preserve"> Número de servicios de traslado  programados.  </t>
    </r>
  </si>
  <si>
    <r>
      <t xml:space="preserve">UNIDAD DE MEDIDA DEL INDICADOR: </t>
    </r>
    <r>
      <rPr>
        <sz val="13"/>
        <color theme="1"/>
        <rFont val="Calibri"/>
        <family val="2"/>
      </rPr>
      <t>Porcentaje</t>
    </r>
    <r>
      <rPr>
        <b/>
        <sz val="13"/>
        <color theme="1"/>
        <rFont val="Calibri"/>
        <family val="2"/>
      </rPr>
      <t xml:space="preserve">
UNIDAD DE MEDIDA DE LAS VARIABLES:  </t>
    </r>
    <r>
      <rPr>
        <sz val="13"/>
        <color theme="1"/>
        <rFont val="Calibri"/>
        <family val="2"/>
      </rPr>
      <t>Servicios de  Traslados</t>
    </r>
  </si>
  <si>
    <r>
      <rPr>
        <b/>
        <sz val="13"/>
        <color theme="1"/>
        <rFont val="Calibri"/>
        <family val="2"/>
      </rPr>
      <t>PSTR</t>
    </r>
    <r>
      <rPr>
        <sz val="13"/>
        <color theme="1"/>
        <rFont val="Calibri"/>
        <family val="2"/>
      </rPr>
      <t xml:space="preserve">: Se realizaron un total de 114 servicios de traslado durante el período de 2024.
2024: 114 servicios de traslado
</t>
    </r>
    <r>
      <rPr>
        <b/>
        <sz val="13"/>
        <color theme="1"/>
        <rFont val="Calibri"/>
        <family val="2"/>
      </rPr>
      <t>Total: 114 servicios de traslado</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</si>
  <si>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Salud Física 
</t>
    </r>
    <r>
      <rPr>
        <b/>
        <sz val="13"/>
        <color theme="1"/>
        <rFont val="Calibri"/>
        <family val="2"/>
      </rPr>
      <t xml:space="preserve">
Periodicidad con que se genera la información:</t>
    </r>
    <r>
      <rPr>
        <sz val="13"/>
        <color theme="1"/>
        <rFont val="Calibri"/>
        <family val="2"/>
      </rPr>
      <t xml:space="preserve">
Trimestral</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</si>
  <si>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4.1.1.1.34</t>
    </r>
    <r>
      <rPr>
        <sz val="13"/>
        <color theme="1"/>
        <rFont val="Calibri"/>
        <family val="2"/>
      </rPr>
      <t xml:space="preserve"> Servicios de control de riesgos sanitarios ambientales y eliminación de vectores otorgados.</t>
    </r>
  </si>
  <si>
    <r>
      <rPr>
        <b/>
        <sz val="13"/>
        <color theme="1"/>
        <rFont val="Calibri"/>
        <family val="2"/>
      </rPr>
      <t xml:space="preserve">PSMR: </t>
    </r>
    <r>
      <rPr>
        <sz val="13"/>
        <color theme="1"/>
        <rFont val="Calibri"/>
        <family val="2"/>
      </rPr>
      <t>Porcentaje de servicios de mitigación de riesgos sanitarios realizados".</t>
    </r>
  </si>
  <si>
    <r>
      <rPr>
        <b/>
        <sz val="13"/>
        <color theme="1"/>
        <rFont val="Calibri"/>
        <family val="2"/>
      </rPr>
      <t xml:space="preserve">PSMR: </t>
    </r>
    <r>
      <rPr>
        <sz val="13"/>
        <color theme="1"/>
        <rFont val="Calibri"/>
        <family val="2"/>
      </rPr>
      <t xml:space="preserve">De enero 2025 a diciembre 2027 se realizará el 100% de servicios de mitigación de riesgos sanitarios. 			</t>
    </r>
  </si>
  <si>
    <r>
      <rPr>
        <b/>
        <sz val="13"/>
        <color theme="1"/>
        <rFont val="Calibri"/>
        <family val="2"/>
      </rPr>
      <t>PSMR:</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</si>
  <si>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
Nombre de quien genera la información:</t>
    </r>
    <r>
      <rPr>
        <sz val="13"/>
        <color theme="1"/>
        <rFont val="Calibri"/>
        <family val="2"/>
      </rPr>
      <t xml:space="preserve"> 
Coordinación de Salud Ambiental
</t>
    </r>
    <r>
      <rPr>
        <b/>
        <sz val="13"/>
        <color theme="1"/>
        <rFont val="Calibri"/>
        <family val="2"/>
      </rPr>
      <t xml:space="preserve">
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</si>
  <si>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4.1.1.1.34.1</t>
    </r>
    <r>
      <rPr>
        <sz val="13"/>
        <color theme="1"/>
        <rFont val="Calibri"/>
        <family val="2"/>
      </rPr>
      <t xml:space="preserve"> Coordinación de estrategias para la mitigación de riesgos por vectores y fomento de entornos saludables.</t>
    </r>
  </si>
  <si>
    <r>
      <rPr>
        <b/>
        <sz val="13"/>
        <color theme="1"/>
        <rFont val="Calibri"/>
        <family val="2"/>
      </rPr>
      <t xml:space="preserve">PAMFE: </t>
    </r>
    <r>
      <rPr>
        <sz val="13"/>
        <color theme="1"/>
        <rFont val="Calibri"/>
        <family val="2"/>
      </rPr>
      <t>Porcentaje de acciones de mitigación y fomento a la salud ejecutadas.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</si>
  <si>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PAMFE = </t>
    </r>
    <r>
      <rPr>
        <sz val="13"/>
        <color theme="1"/>
        <rFont val="Calibri"/>
        <family val="2"/>
      </rPr>
      <t xml:space="preserve">(NAMFR / NAMFP) * 100
</t>
    </r>
    <r>
      <rPr>
        <b/>
        <sz val="13"/>
        <color theme="1"/>
        <rFont val="Calibri"/>
        <family val="2"/>
      </rPr>
      <t xml:space="preserve">                                                        
VARIABLES:</t>
    </r>
    <r>
      <rPr>
        <sz val="13"/>
        <color theme="1"/>
        <rFont val="Calibri"/>
        <family val="2"/>
      </rPr>
      <t xml:space="preserve">
</t>
    </r>
    <r>
      <rPr>
        <b/>
        <sz val="13"/>
        <color theme="1"/>
        <rFont val="Calibri"/>
        <family val="2"/>
      </rPr>
      <t xml:space="preserve">PAMFE: </t>
    </r>
    <r>
      <rPr>
        <sz val="13"/>
        <color theme="1"/>
        <rFont val="Calibri"/>
        <family val="2"/>
      </rPr>
      <t xml:space="preserve">Porcentaje de acciones de mitigación y fomento a la salud ejecutadas.                                                             </t>
    </r>
    <r>
      <rPr>
        <b/>
        <sz val="13"/>
        <color theme="1"/>
        <rFont val="Calibri"/>
        <family val="2"/>
      </rPr>
      <t xml:space="preserve">NAMFR: </t>
    </r>
    <r>
      <rPr>
        <sz val="13"/>
        <color theme="1"/>
        <rFont val="Calibri"/>
        <family val="2"/>
      </rPr>
      <t xml:space="preserve">Número de acciones de mitigación  y fomento realizadas.                                                                         </t>
    </r>
    <r>
      <rPr>
        <b/>
        <sz val="13"/>
        <color theme="1"/>
        <rFont val="Calibri"/>
        <family val="2"/>
      </rPr>
      <t>NAMFP:</t>
    </r>
    <r>
      <rPr>
        <sz val="13"/>
        <color theme="1"/>
        <rFont val="Calibri"/>
        <family val="2"/>
      </rPr>
      <t xml:space="preserve"> Número de acciones de mitigación y fomento programadas.</t>
    </r>
  </si>
  <si>
    <r>
      <rPr>
        <b/>
        <sz val="13"/>
        <color theme="1"/>
        <rFont val="Calibri"/>
        <family val="2"/>
      </rPr>
      <t xml:space="preserve">PAMFE: </t>
    </r>
    <r>
      <rPr>
        <sz val="13"/>
        <color theme="1"/>
        <rFont val="Calibri"/>
        <family val="2"/>
      </rPr>
      <t xml:space="preserve">Se realizaron un total de 84 acciones durante el período de 2022-2024.
2022: 10 acciones  
2023: 41 acciones  
2024: 33 acciones
</t>
    </r>
    <r>
      <rPr>
        <b/>
        <sz val="13"/>
        <color theme="1"/>
        <rFont val="Calibri"/>
        <family val="2"/>
      </rPr>
      <t>Total: 84</t>
    </r>
  </si>
  <si>
    <r>
      <t>4.1.1.1.34.2</t>
    </r>
    <r>
      <rPr>
        <sz val="13"/>
        <color theme="1"/>
        <rFont val="Calibri"/>
        <family val="2"/>
      </rPr>
      <t xml:space="preserve"> Ejecución de jornadas de saneamiento ambiental y eliminación de microtiraderos.</t>
    </r>
  </si>
  <si>
    <r>
      <rPr>
        <b/>
        <sz val="13"/>
        <color theme="1"/>
        <rFont val="Calibri"/>
        <family val="2"/>
      </rPr>
      <t>PJSRD:</t>
    </r>
    <r>
      <rPr>
        <sz val="13"/>
        <color theme="1"/>
        <rFont val="Calibri"/>
        <family val="2"/>
      </rPr>
      <t xml:space="preserve"> Porcentaje de jornadas de saneamiento y recolección de desechos sólidos realizadas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</si>
  <si>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PJSRD = </t>
    </r>
    <r>
      <rPr>
        <sz val="13"/>
        <color theme="1"/>
        <rFont val="Calibri"/>
        <family val="2"/>
      </rPr>
      <t xml:space="preserve">(NJSRR / NJSRP) * 100
</t>
    </r>
    <r>
      <rPr>
        <b/>
        <sz val="13"/>
        <color theme="1"/>
        <rFont val="Calibri"/>
        <family val="2"/>
      </rPr>
      <t xml:space="preserve">                                                        
VARIABLES:</t>
    </r>
    <r>
      <rPr>
        <sz val="13"/>
        <color theme="1"/>
        <rFont val="Calibri"/>
        <family val="2"/>
      </rPr>
      <t xml:space="preserve">
</t>
    </r>
    <r>
      <rPr>
        <b/>
        <sz val="13"/>
        <color theme="1"/>
        <rFont val="Calibri"/>
        <family val="2"/>
      </rPr>
      <t xml:space="preserve">PJSRD: </t>
    </r>
    <r>
      <rPr>
        <sz val="13"/>
        <color theme="1"/>
        <rFont val="Calibri"/>
        <family val="2"/>
      </rPr>
      <t xml:space="preserve">Porcentaje de jornadas de saneamiento y recolección de desechos sólidos realizadas.                             </t>
    </r>
    <r>
      <rPr>
        <b/>
        <sz val="13"/>
        <color theme="1"/>
        <rFont val="Calibri"/>
        <family val="2"/>
      </rPr>
      <t xml:space="preserve">NJSRR: </t>
    </r>
    <r>
      <rPr>
        <sz val="13"/>
        <color theme="1"/>
        <rFont val="Calibri"/>
        <family val="2"/>
      </rPr>
      <t xml:space="preserve">Número de jornadas de eliminación de microtiraderos y disposición de medicamentos caducos realizadas.                                                                      </t>
    </r>
    <r>
      <rPr>
        <b/>
        <sz val="13"/>
        <color theme="1"/>
        <rFont val="Calibri"/>
        <family val="2"/>
      </rPr>
      <t xml:space="preserve">NJSRP: </t>
    </r>
    <r>
      <rPr>
        <sz val="13"/>
        <color theme="1"/>
        <rFont val="Calibri"/>
        <family val="2"/>
      </rPr>
      <t>Número de jornadas de eliminación de microtiraderos y disposición de medicamentos caducos programadas.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</si>
  <si>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Recolección</t>
    </r>
  </si>
  <si>
    <r>
      <rPr>
        <b/>
        <sz val="13"/>
        <color theme="1"/>
        <rFont val="Calibri"/>
        <family val="2"/>
      </rPr>
      <t>PJSRD:</t>
    </r>
    <r>
      <rPr>
        <sz val="13"/>
        <color theme="1"/>
        <rFont val="Calibri"/>
        <family val="2"/>
      </rPr>
      <t xml:space="preserve"> Se realizaron un total de 30521 Kilos recolectados  durante el período de 2024.
2022: 18,500 Kilos recolectados                                                  2023: 103 Kilos recolectados                                                      2024: 11918 Kilos recolectados     
</t>
    </r>
    <r>
      <rPr>
        <b/>
        <sz val="13"/>
        <color theme="1"/>
        <rFont val="Calibri"/>
        <family val="2"/>
      </rPr>
      <t>Total: 30521 Kilos recolectados</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</si>
  <si>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Salud Ambiental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</si>
  <si>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4.1.1.1.35</t>
    </r>
    <r>
      <rPr>
        <sz val="13"/>
        <color theme="1"/>
        <rFont val="Calibri"/>
        <family val="2"/>
      </rPr>
      <t xml:space="preserve"> Estrategias de intervención en salud mental y acompañamiento emocional comunitario implementadas.</t>
    </r>
  </si>
  <si>
    <r>
      <rPr>
        <b/>
        <sz val="13"/>
        <color theme="1"/>
        <rFont val="Calibri"/>
        <family val="2"/>
      </rPr>
      <t xml:space="preserve">PEAPF: </t>
    </r>
    <r>
      <rPr>
        <sz val="13"/>
        <color theme="1"/>
        <rFont val="Calibri"/>
        <family val="2"/>
      </rPr>
      <t>Porcentaje de esquema de atención psicosocial y acompañamiento emocional fortalecido.</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</si>
  <si>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Esquema integral</t>
    </r>
  </si>
  <si>
    <r>
      <rPr>
        <b/>
        <sz val="13"/>
        <color theme="1"/>
        <rFont val="Calibri"/>
        <family val="2"/>
      </rPr>
      <t xml:space="preserve">PEAPF: </t>
    </r>
    <r>
      <rPr>
        <sz val="13"/>
        <color theme="1"/>
        <rFont val="Calibri"/>
        <family val="2"/>
      </rPr>
      <t xml:space="preserve"> De enero 2025 a diciembre 2027 se realizará el 100% de estrategias de intervención en salud mental.</t>
    </r>
  </si>
  <si>
    <r>
      <rPr>
        <b/>
        <sz val="13"/>
        <rFont val="Calibri"/>
        <family val="2"/>
      </rPr>
      <t>PEAPF:</t>
    </r>
    <r>
      <rPr>
        <sz val="13"/>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</si>
  <si>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
Nombre de quien genera la información:</t>
    </r>
    <r>
      <rPr>
        <sz val="13"/>
        <color theme="1"/>
        <rFont val="Calibri"/>
        <family val="2"/>
      </rPr>
      <t xml:space="preserve"> 
Coordinación de Salud Mental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</si>
  <si>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 xml:space="preserve">4.1.1.1.35.1 </t>
    </r>
    <r>
      <rPr>
        <sz val="13"/>
        <color theme="1"/>
        <rFont val="Calibri"/>
        <family val="2"/>
      </rPr>
      <t>Prestación de servicios de consulta psicológica para la prevención y el manejo psicoafectivo.</t>
    </r>
  </si>
  <si>
    <r>
      <rPr>
        <b/>
        <sz val="13"/>
        <color theme="1"/>
        <rFont val="Calibri"/>
        <family val="2"/>
      </rPr>
      <t xml:space="preserve">PAPR: </t>
    </r>
    <r>
      <rPr>
        <sz val="13"/>
        <color theme="1"/>
        <rFont val="Calibri"/>
        <family val="2"/>
      </rPr>
      <t>Porcentaje de atenciones psicológicas realizadas</t>
    </r>
  </si>
  <si>
    <r>
      <rPr>
        <b/>
        <sz val="13"/>
        <color theme="1"/>
        <rFont val="Calibri"/>
        <family val="2"/>
      </rPr>
      <t xml:space="preserve">MÉTODO DE CÁLCULO </t>
    </r>
    <r>
      <rPr>
        <sz val="13"/>
        <color theme="1"/>
        <rFont val="Calibri"/>
        <family val="2"/>
      </rPr>
      <t xml:space="preserve">                          
</t>
    </r>
    <r>
      <rPr>
        <b/>
        <sz val="13"/>
        <color theme="1"/>
        <rFont val="Calibri"/>
        <family val="2"/>
      </rPr>
      <t>PAPR=</t>
    </r>
    <r>
      <rPr>
        <sz val="13"/>
        <color theme="1"/>
        <rFont val="Calibri"/>
        <family val="2"/>
      </rPr>
      <t xml:space="preserve"> (NAPE/NAPP)*100
</t>
    </r>
    <r>
      <rPr>
        <b/>
        <sz val="13"/>
        <color theme="1"/>
        <rFont val="Calibri"/>
        <family val="2"/>
      </rPr>
      <t>VARIABLES:</t>
    </r>
    <r>
      <rPr>
        <sz val="13"/>
        <color theme="1"/>
        <rFont val="Calibri"/>
        <family val="2"/>
      </rPr>
      <t xml:space="preserve">
</t>
    </r>
    <r>
      <rPr>
        <b/>
        <sz val="13"/>
        <color theme="1"/>
        <rFont val="Calibri"/>
        <family val="2"/>
      </rPr>
      <t>PAPR:</t>
    </r>
    <r>
      <rPr>
        <sz val="13"/>
        <color theme="1"/>
        <rFont val="Calibri"/>
        <family val="2"/>
      </rPr>
      <t xml:space="preserve"> Porcentaje de Atenciones Psicológicas realizadas
</t>
    </r>
    <r>
      <rPr>
        <b/>
        <sz val="13"/>
        <color theme="1"/>
        <rFont val="Calibri"/>
        <family val="2"/>
      </rPr>
      <t>NAPE:</t>
    </r>
    <r>
      <rPr>
        <sz val="13"/>
        <color theme="1"/>
        <rFont val="Calibri"/>
        <family val="2"/>
      </rPr>
      <t xml:space="preserve"> Número de Atenciones Psicológicas Ejecutadas                                          
</t>
    </r>
    <r>
      <rPr>
        <b/>
        <sz val="13"/>
        <color theme="1"/>
        <rFont val="Calibri"/>
        <family val="2"/>
      </rPr>
      <t>NAPP:</t>
    </r>
    <r>
      <rPr>
        <sz val="13"/>
        <color theme="1"/>
        <rFont val="Calibri"/>
        <family val="2"/>
      </rPr>
      <t xml:space="preserve"> Número de Atenciones Psicológicas Programadas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</si>
  <si>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Atenciones </t>
    </r>
  </si>
  <si>
    <r>
      <rPr>
        <b/>
        <sz val="13"/>
        <rFont val="Calibri"/>
        <family val="2"/>
      </rPr>
      <t>PAPR:</t>
    </r>
    <r>
      <rPr>
        <sz val="13"/>
        <rFont val="Calibri"/>
        <family val="2"/>
      </rPr>
      <t xml:space="preserve"> Se realizaron un total de 1981 acciones durante el período de 2022-2024.
2022: 594 atenciones
2023: 698 atenciones                                                               2024: 689 atenciones
</t>
    </r>
    <r>
      <rPr>
        <b/>
        <sz val="13"/>
        <rFont val="Calibri"/>
        <family val="2"/>
      </rPr>
      <t>Total: 1981 atenciones</t>
    </r>
  </si>
  <si>
    <r>
      <t xml:space="preserve">4.1.1.1.35.2 </t>
    </r>
    <r>
      <rPr>
        <sz val="13"/>
        <color theme="1"/>
        <rFont val="Calibri"/>
        <family val="2"/>
      </rPr>
      <t>Ejecución de consultas de trabajo social y referencia asistencial para grupos prioritarios.</t>
    </r>
  </si>
  <si>
    <r>
      <rPr>
        <b/>
        <sz val="13"/>
        <color theme="1"/>
        <rFont val="Calibri"/>
        <family val="2"/>
      </rPr>
      <t xml:space="preserve">PCTSR: </t>
    </r>
    <r>
      <rPr>
        <sz val="13"/>
        <color theme="1"/>
        <rFont val="Calibri"/>
        <family val="2"/>
      </rPr>
      <t>Porcentaje de consultas de trabajo social y referencias asistenciales realizadas.</t>
    </r>
  </si>
  <si>
    <r>
      <rPr>
        <b/>
        <sz val="13"/>
        <rFont val="Calibri"/>
        <family val="2"/>
      </rPr>
      <t>PCTSR:</t>
    </r>
    <r>
      <rPr>
        <sz val="13"/>
        <rFont val="Calibri"/>
        <family val="2"/>
      </rPr>
      <t xml:space="preserve"> Se realizaron un total de 2586 acciones durante el período de 2024 y 2025
2024: 1209 atenciones                                                             2025: 1377 atenciones
</t>
    </r>
    <r>
      <rPr>
        <b/>
        <sz val="13"/>
        <rFont val="Calibri"/>
        <family val="2"/>
      </rPr>
      <t>Total: 2586 atenciones</t>
    </r>
  </si>
  <si>
    <r>
      <t xml:space="preserve">4.1.1.1.35.3 </t>
    </r>
    <r>
      <rPr>
        <sz val="13"/>
        <color theme="1"/>
        <rFont val="Calibri"/>
        <family val="2"/>
      </rPr>
      <t>Organización de jornadas de sensibilización en salud mental y apoyo para personas cuidadoras.</t>
    </r>
  </si>
  <si>
    <r>
      <rPr>
        <b/>
        <sz val="13"/>
        <color theme="1"/>
        <rFont val="Calibri"/>
        <family val="2"/>
      </rPr>
      <t>PJSAE:</t>
    </r>
    <r>
      <rPr>
        <sz val="13"/>
        <color theme="1"/>
        <rFont val="Calibri"/>
        <family val="2"/>
      </rPr>
      <t xml:space="preserve"> Porcentaje de jornadas de sensibilización y apoyo emocional realizadas.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</si>
  <si>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PJSAE = </t>
    </r>
    <r>
      <rPr>
        <sz val="13"/>
        <color theme="1"/>
        <rFont val="Calibri"/>
        <family val="2"/>
      </rPr>
      <t xml:space="preserve">(NJSAR / NJSAP) * 100
</t>
    </r>
    <r>
      <rPr>
        <b/>
        <sz val="13"/>
        <color theme="1"/>
        <rFont val="Calibri"/>
        <family val="2"/>
      </rPr>
      <t xml:space="preserve">                                                        
VARIABLES:</t>
    </r>
    <r>
      <rPr>
        <sz val="13"/>
        <color theme="1"/>
        <rFont val="Calibri"/>
        <family val="2"/>
      </rPr>
      <t xml:space="preserve">
</t>
    </r>
    <r>
      <rPr>
        <b/>
        <sz val="13"/>
        <color theme="1"/>
        <rFont val="Calibri"/>
        <family val="2"/>
      </rPr>
      <t xml:space="preserve">PJSAE: </t>
    </r>
    <r>
      <rPr>
        <sz val="13"/>
        <color theme="1"/>
        <rFont val="Calibri"/>
        <family val="2"/>
      </rPr>
      <t xml:space="preserve">Porcentaje de jornadas de sensibilización y apoyo emocional realizadas.                                                          </t>
    </r>
    <r>
      <rPr>
        <b/>
        <sz val="13"/>
        <color theme="1"/>
        <rFont val="Calibri"/>
        <family val="2"/>
      </rPr>
      <t xml:space="preserve">NJSAR: </t>
    </r>
    <r>
      <rPr>
        <sz val="13"/>
        <color theme="1"/>
        <rFont val="Calibri"/>
        <family val="2"/>
      </rPr>
      <t xml:space="preserve">Número de pláticas de bienestar emocional y grupos de apoyo para cuidadores realizados.                               </t>
    </r>
    <r>
      <rPr>
        <b/>
        <sz val="13"/>
        <color theme="1"/>
        <rFont val="Calibri"/>
        <family val="2"/>
      </rPr>
      <t xml:space="preserve">NJSAP: </t>
    </r>
    <r>
      <rPr>
        <sz val="13"/>
        <color theme="1"/>
        <rFont val="Calibri"/>
        <family val="2"/>
      </rPr>
      <t>Número de pláticas de bienestar emocional y grupos de apoyo para cuidadores programados.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</si>
  <si>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Jornadas</t>
    </r>
  </si>
  <si>
    <r>
      <rPr>
        <b/>
        <sz val="13"/>
        <color theme="1"/>
        <rFont val="Calibri"/>
        <family val="2"/>
      </rPr>
      <t xml:space="preserve">PJSAE: </t>
    </r>
    <r>
      <rPr>
        <sz val="13"/>
        <color theme="1"/>
        <rFont val="Calibri"/>
        <family val="2"/>
      </rPr>
      <t xml:space="preserve"> Se realizaron un total de 176 jornadas durante el período de 2025.
2025: 176 jornadas
Total: 176 jornadas</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</si>
  <si>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Salud Mental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</si>
  <si>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t xml:space="preserve">4.1.1.1.35.4  </t>
    </r>
    <r>
      <rPr>
        <sz val="13"/>
        <color theme="1"/>
        <rFont val="Calibri"/>
        <family val="2"/>
      </rPr>
      <t>Aplicación de diagnósticos psicométricos y seguimiento del neurodesarrollo en la niñez y adolescencia.</t>
    </r>
  </si>
  <si>
    <r>
      <rPr>
        <b/>
        <sz val="13"/>
        <color theme="1"/>
        <rFont val="Calibri"/>
        <family val="2"/>
      </rPr>
      <t>PESNR:</t>
    </r>
    <r>
      <rPr>
        <sz val="13"/>
        <color theme="1"/>
        <rFont val="Calibri"/>
        <family val="2"/>
      </rPr>
      <t xml:space="preserve"> Porcentaje de evaluaciones y seguimientos del neurodesarrollo realizados.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</si>
  <si>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PESNR = </t>
    </r>
    <r>
      <rPr>
        <sz val="13"/>
        <color theme="1"/>
        <rFont val="Calibri"/>
        <family val="2"/>
      </rPr>
      <t xml:space="preserve">(NESNR / NESNP) * 100
</t>
    </r>
    <r>
      <rPr>
        <b/>
        <sz val="13"/>
        <color theme="1"/>
        <rFont val="Calibri"/>
        <family val="2"/>
      </rPr>
      <t xml:space="preserve">                                                        
VARIABLES:</t>
    </r>
    <r>
      <rPr>
        <sz val="13"/>
        <color theme="1"/>
        <rFont val="Calibri"/>
        <family val="2"/>
      </rPr>
      <t xml:space="preserve">
</t>
    </r>
    <r>
      <rPr>
        <b/>
        <sz val="13"/>
        <color theme="1"/>
        <rFont val="Calibri"/>
        <family val="2"/>
      </rPr>
      <t xml:space="preserve">PESNR: </t>
    </r>
    <r>
      <rPr>
        <sz val="13"/>
        <color theme="1"/>
        <rFont val="Calibri"/>
        <family val="2"/>
      </rPr>
      <t xml:space="preserve">Porcentaje de evaluaciones y seguimientos del neurodesarrollo realizados.                                               </t>
    </r>
    <r>
      <rPr>
        <b/>
        <sz val="13"/>
        <color theme="1"/>
        <rFont val="Calibri"/>
        <family val="2"/>
      </rPr>
      <t xml:space="preserve">NESNR: </t>
    </r>
    <r>
      <rPr>
        <sz val="13"/>
        <color theme="1"/>
        <rFont val="Calibri"/>
        <family val="2"/>
      </rPr>
      <t xml:space="preserve">Número de evaluaciones y seguimientos del neurodesarrollo realizados.                                                 </t>
    </r>
    <r>
      <rPr>
        <b/>
        <sz val="13"/>
        <color theme="1"/>
        <rFont val="Calibri"/>
        <family val="2"/>
      </rPr>
      <t>NESNP:</t>
    </r>
    <r>
      <rPr>
        <sz val="13"/>
        <color theme="1"/>
        <rFont val="Calibri"/>
        <family val="2"/>
      </rPr>
      <t xml:space="preserve"> Número de evaluaciones y seguimientos del neurodesarrollo programados.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</si>
  <si>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Evaluación diagnóstica</t>
    </r>
  </si>
  <si>
    <r>
      <rPr>
        <b/>
        <sz val="13"/>
        <color theme="1"/>
        <rFont val="Calibri"/>
        <family val="2"/>
      </rPr>
      <t>PESNR:</t>
    </r>
    <r>
      <rPr>
        <sz val="13"/>
        <color theme="1"/>
        <rFont val="Calibri"/>
        <family val="2"/>
      </rPr>
      <t xml:space="preserve"> De enero 2025 a diciembre 2027 se realizarán 22 actividades. </t>
    </r>
  </si>
  <si>
    <r>
      <rPr>
        <b/>
        <sz val="13"/>
        <color theme="1"/>
        <rFont val="Calibri"/>
        <family val="2"/>
      </rPr>
      <t xml:space="preserve">PESNR: </t>
    </r>
    <r>
      <rPr>
        <sz val="13"/>
        <color theme="1"/>
        <rFont val="Calibri"/>
        <family val="2"/>
      </rPr>
      <t xml:space="preserve"> No existe línea base debido a que esta actividad es de nueva creación.
A partir de enero 2026 se inicia la integración de la línea base para el siguiente periodo de gobierno.</t>
    </r>
  </si>
  <si>
    <t>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 Objetivo 10. Reducir la desigualdad en y entre los países   Objetivo  13.Adoptar medidas urgentes para combatir el cambio climático y sus efectos     Objetivo 16. Promover sociedades pacíficas e inclusivas para el desarrollo sostenible, facilitar el acceso a la justicia para todos y crear instituciones eficaces, responsables e inclusivas a todos los niveles</t>
  </si>
  <si>
    <r>
      <rPr>
        <b/>
        <sz val="13"/>
        <color theme="1"/>
        <rFont val="Calibri"/>
        <family val="2"/>
      </rPr>
      <t>PAECC:</t>
    </r>
    <r>
      <rPr>
        <sz val="13"/>
        <color theme="1"/>
        <rFont val="Calibri"/>
        <family val="2"/>
      </rPr>
      <t xml:space="preserve"> De enero 2025 a diciembre 2027 se realizará el 95% del porcentaje de becas cobradas</t>
    </r>
  </si>
  <si>
    <r>
      <rPr>
        <b/>
        <sz val="13"/>
        <color theme="1"/>
        <rFont val="Calibri"/>
        <family val="2"/>
      </rPr>
      <t>PERME:</t>
    </r>
    <r>
      <rPr>
        <sz val="13"/>
        <color theme="1"/>
        <rFont val="Calibri"/>
        <family val="2"/>
      </rPr>
      <t xml:space="preserve"> De enero 2025 a diciembre 2027 se realizará el 66 ediciones </t>
    </r>
  </si>
  <si>
    <t>Meta 3.4
Para 2030, reducir en un tercio la mortalidad prematura por enfermedades no transmisibles mediante la prevención y el tratamiento y promover la salud mental y el bienestar</t>
  </si>
  <si>
    <r>
      <rPr>
        <b/>
        <sz val="13"/>
        <color theme="1"/>
        <rFont val="Calibri"/>
        <family val="2"/>
      </rPr>
      <t>PSIBE:</t>
    </r>
    <r>
      <rPr>
        <sz val="13"/>
        <color theme="1"/>
        <rFont val="Calibri"/>
        <family val="2"/>
      </rPr>
      <t xml:space="preserve"> De enero 2025 a diciembre 2027 se realizarán 100% de servicios integrales de bienestar.</t>
    </r>
  </si>
  <si>
    <r>
      <rPr>
        <b/>
        <sz val="13"/>
        <color theme="1"/>
        <rFont val="Calibri"/>
        <family val="2"/>
      </rPr>
      <t>PACSPCR:</t>
    </r>
    <r>
      <rPr>
        <sz val="13"/>
        <color theme="1"/>
        <rFont val="Calibri"/>
        <family val="2"/>
      </rPr>
      <t xml:space="preserve"> Se realizaron un total de 18 acciones durante el período de 2024-2025
2024: 10 acciones                                                                  
2025: 8 acciones   
</t>
    </r>
    <r>
      <rPr>
        <b/>
        <sz val="13"/>
        <color theme="1"/>
        <rFont val="Calibri"/>
        <family val="2"/>
      </rPr>
      <t>Total: 18 acciones</t>
    </r>
  </si>
  <si>
    <r>
      <rPr>
        <b/>
        <sz val="13"/>
        <color theme="1"/>
        <rFont val="Calibri"/>
        <family val="2"/>
      </rPr>
      <t xml:space="preserve">PMPCORD: </t>
    </r>
    <r>
      <rPr>
        <sz val="13"/>
        <color theme="1"/>
        <rFont val="Calibri"/>
        <family val="2"/>
      </rPr>
      <t xml:space="preserve">De enero 2025 a diciembre 2027 se realizarán 100% de Mecanismos de participación ciudadana.    </t>
    </r>
  </si>
  <si>
    <r>
      <rPr>
        <b/>
        <sz val="13"/>
        <color theme="1"/>
        <rFont val="Calibri"/>
        <family val="2"/>
      </rPr>
      <t>PECIE:</t>
    </r>
    <r>
      <rPr>
        <sz val="13"/>
        <color theme="1"/>
        <rFont val="Calibri"/>
        <family val="2"/>
      </rPr>
      <t xml:space="preserve"> De enero 2025 a diciembre 2027 se realizarán 100% de Estrategias de comunicación y convocatoria ciudadana.   </t>
    </r>
  </si>
  <si>
    <r>
      <rPr>
        <b/>
        <sz val="13"/>
        <rFont val="Calibri"/>
        <family val="2"/>
      </rPr>
      <t xml:space="preserve">MÉTODO DE CÁLCULO </t>
    </r>
    <r>
      <rPr>
        <sz val="13"/>
        <rFont val="Calibri"/>
        <family val="2"/>
      </rPr>
      <t xml:space="preserve">                      
</t>
    </r>
    <r>
      <rPr>
        <b/>
        <sz val="13"/>
        <rFont val="Calibri"/>
        <family val="2"/>
      </rPr>
      <t>PCJIR =</t>
    </r>
    <r>
      <rPr>
        <sz val="13"/>
        <rFont val="Calibri"/>
        <family val="2"/>
      </rPr>
      <t xml:space="preserve"> (NCJIRR / NCJIRP) * 100
</t>
    </r>
    <r>
      <rPr>
        <b/>
        <sz val="13"/>
        <rFont val="Calibri"/>
        <family val="2"/>
      </rPr>
      <t>VARIABLES:</t>
    </r>
    <r>
      <rPr>
        <sz val="13"/>
        <rFont val="Calibri"/>
        <family val="2"/>
      </rPr>
      <t xml:space="preserve">
</t>
    </r>
    <r>
      <rPr>
        <b/>
        <sz val="13"/>
        <rFont val="Calibri"/>
        <family val="2"/>
      </rPr>
      <t xml:space="preserve">PCJIR: </t>
    </r>
    <r>
      <rPr>
        <sz val="13"/>
        <rFont val="Calibri"/>
        <family val="2"/>
      </rPr>
      <t xml:space="preserve">Porcentaje de conferencias y jornadas de instrucción realizadas.                                                                         </t>
    </r>
    <r>
      <rPr>
        <b/>
        <sz val="13"/>
        <rFont val="Calibri"/>
        <family val="2"/>
      </rPr>
      <t>NCJIRR:</t>
    </r>
    <r>
      <rPr>
        <sz val="13"/>
        <rFont val="Calibri"/>
        <family val="2"/>
      </rPr>
      <t xml:space="preserve"> Número de conferencias y jornadas de instrucción realizadas.                                                                       </t>
    </r>
    <r>
      <rPr>
        <b/>
        <sz val="13"/>
        <rFont val="Calibri"/>
        <family val="2"/>
      </rPr>
      <t xml:space="preserve">NCJIRP: </t>
    </r>
    <r>
      <rPr>
        <sz val="13"/>
        <rFont val="Calibri"/>
        <family val="2"/>
      </rPr>
      <t>Número de conferencias y jornadas de instrucción programadas.</t>
    </r>
  </si>
  <si>
    <r>
      <rPr>
        <b/>
        <sz val="13"/>
        <color theme="1"/>
        <rFont val="Calibri"/>
        <family val="2"/>
      </rPr>
      <t>PJSAE:</t>
    </r>
    <r>
      <rPr>
        <sz val="13"/>
        <color theme="1"/>
        <rFont val="Calibri"/>
        <family val="2"/>
      </rPr>
      <t xml:space="preserve"> De enero 2025 a diciembre 2027 se realizarán 325 jornadas. </t>
    </r>
  </si>
  <si>
    <r>
      <rPr>
        <b/>
        <sz val="13"/>
        <color theme="1"/>
        <rFont val="Calibri"/>
        <family val="2"/>
      </rPr>
      <t xml:space="preserve">PCTSR:  </t>
    </r>
    <r>
      <rPr>
        <sz val="13"/>
        <color theme="1"/>
        <rFont val="Calibri"/>
        <family val="2"/>
      </rPr>
      <t>De enero 2025 a diciembre 2027 se realizarán 3653 atenciones</t>
    </r>
  </si>
  <si>
    <r>
      <rPr>
        <b/>
        <sz val="13"/>
        <color theme="1"/>
        <rFont val="Calibri"/>
        <family val="2"/>
      </rPr>
      <t xml:space="preserve">PAPR:  </t>
    </r>
    <r>
      <rPr>
        <sz val="13"/>
        <color theme="1"/>
        <rFont val="Calibri"/>
        <family val="2"/>
      </rPr>
      <t>De enero 2025 a diciembre 2027 se realizarán 6630 atenciones</t>
    </r>
  </si>
  <si>
    <r>
      <rPr>
        <b/>
        <sz val="13"/>
        <color theme="1"/>
        <rFont val="Calibri"/>
        <family val="2"/>
      </rPr>
      <t>PJSRD:</t>
    </r>
    <r>
      <rPr>
        <sz val="13"/>
        <color theme="1"/>
        <rFont val="Calibri"/>
        <family val="2"/>
      </rPr>
      <t xml:space="preserve"> De enero 2025 a diciembre 2027 se realizarán 110,320 Kilos recolectados. </t>
    </r>
  </si>
  <si>
    <r>
      <rPr>
        <b/>
        <sz val="13"/>
        <color theme="1"/>
        <rFont val="Calibri"/>
        <family val="2"/>
      </rPr>
      <t xml:space="preserve">PAMFE: </t>
    </r>
    <r>
      <rPr>
        <sz val="13"/>
        <color theme="1"/>
        <rFont val="Calibri"/>
        <family val="2"/>
      </rPr>
      <t xml:space="preserve">De enero 2025 a diciembre 2027 se realizarán 108 acciones. 				</t>
    </r>
  </si>
  <si>
    <r>
      <rPr>
        <b/>
        <sz val="13"/>
        <color theme="1"/>
        <rFont val="Calibri"/>
        <family val="2"/>
      </rPr>
      <t xml:space="preserve">PSTR: </t>
    </r>
    <r>
      <rPr>
        <sz val="13"/>
        <color theme="1"/>
        <rFont val="Calibri"/>
        <family val="2"/>
      </rPr>
      <t>De enero 2025 a diciembre 2027 se realizarán  180 servicios de traslado</t>
    </r>
  </si>
  <si>
    <r>
      <rPr>
        <b/>
        <sz val="13"/>
        <color theme="1"/>
        <rFont val="Calibri"/>
        <family val="2"/>
      </rPr>
      <t xml:space="preserve">                                                                                                 PPPI: </t>
    </r>
    <r>
      <rPr>
        <sz val="13"/>
        <color theme="1"/>
        <rFont val="Calibri"/>
        <family val="2"/>
      </rPr>
      <t>De enero 2025 a diciembre 2027 se realizarán 791 pláticas</t>
    </r>
  </si>
  <si>
    <r>
      <rPr>
        <b/>
        <sz val="13"/>
        <color theme="1"/>
        <rFont val="Calibri"/>
        <family val="2"/>
      </rPr>
      <t xml:space="preserve">PCSEB: </t>
    </r>
    <r>
      <rPr>
        <sz val="13"/>
        <color theme="1"/>
        <rFont val="Calibri"/>
        <family val="2"/>
      </rPr>
      <t>De enero 2025 a diciembre 2027 se realizarán 42672 de consultas.</t>
    </r>
  </si>
  <si>
    <r>
      <rPr>
        <b/>
        <sz val="13"/>
        <color theme="1"/>
        <rFont val="Calibri"/>
        <family val="2"/>
      </rPr>
      <t xml:space="preserve">PSFCE: </t>
    </r>
    <r>
      <rPr>
        <sz val="13"/>
        <color theme="1"/>
        <rFont val="Calibri"/>
        <family val="2"/>
      </rPr>
      <t>De enero 2025 a diciembre 2027 se realizarán 52 campañas</t>
    </r>
  </si>
  <si>
    <r>
      <rPr>
        <b/>
        <sz val="13"/>
        <color theme="1"/>
        <rFont val="Calibri"/>
        <family val="2"/>
      </rPr>
      <t xml:space="preserve">PBJSR: </t>
    </r>
    <r>
      <rPr>
        <sz val="13"/>
        <color theme="1"/>
        <rFont val="Calibri"/>
        <family val="2"/>
      </rPr>
      <t xml:space="preserve">De enero 2025 a diciembre 2027 se realizarán 611 brigadas. </t>
    </r>
  </si>
  <si>
    <r>
      <rPr>
        <b/>
        <sz val="13"/>
        <color theme="1"/>
        <rFont val="Calibri"/>
        <family val="2"/>
      </rPr>
      <t>PAACP:</t>
    </r>
    <r>
      <rPr>
        <sz val="13"/>
        <color theme="1"/>
        <rFont val="Calibri"/>
        <family val="2"/>
      </rPr>
      <t xml:space="preserve"> De enero 2025 a diciembre 2027 se realizarán 94 acción educativa.     </t>
    </r>
  </si>
  <si>
    <r>
      <rPr>
        <b/>
        <sz val="13"/>
        <color theme="1"/>
        <rFont val="Calibri"/>
        <family val="2"/>
      </rPr>
      <t>PAAIR</t>
    </r>
    <r>
      <rPr>
        <sz val="13"/>
        <color theme="1"/>
        <rFont val="Calibri"/>
        <family val="2"/>
      </rPr>
      <t>: De enero 2025 a diciembre 2027 se realizarán 60 acción de inclusión.</t>
    </r>
  </si>
  <si>
    <r>
      <rPr>
        <b/>
        <sz val="13"/>
        <color theme="1"/>
        <rFont val="Calibri"/>
        <family val="2"/>
      </rPr>
      <t>PBE:</t>
    </r>
    <r>
      <rPr>
        <sz val="13"/>
        <color theme="1"/>
        <rFont val="Calibri"/>
        <family val="2"/>
      </rPr>
      <t xml:space="preserve"> De enero 2025 a diciembre 2027 se entregarán 20846 becas. </t>
    </r>
  </si>
  <si>
    <r>
      <rPr>
        <b/>
        <sz val="13"/>
        <color theme="1"/>
        <rFont val="Calibri"/>
        <family val="2"/>
      </rPr>
      <t>PAERE:</t>
    </r>
    <r>
      <rPr>
        <sz val="13"/>
        <color theme="1"/>
        <rFont val="Calibri"/>
        <family val="2"/>
      </rPr>
      <t xml:space="preserve"> De enero 2025 a diciembre 2027 se realizarán 5 apoyos otorgados. </t>
    </r>
  </si>
  <si>
    <r>
      <rPr>
        <b/>
        <sz val="13"/>
        <color theme="1"/>
        <rFont val="Calibri"/>
        <family val="2"/>
      </rPr>
      <t>PCIRI:</t>
    </r>
    <r>
      <rPr>
        <sz val="13"/>
        <color theme="1"/>
        <rFont val="Calibri"/>
        <family val="2"/>
      </rPr>
      <t xml:space="preserve"> De enero 2025 a diciembre 2027 se realizarán 3 mecanismo Cabildo Infanti.                                                                                                                                                                                                                                                                                                                                                                                                                                      </t>
    </r>
  </si>
  <si>
    <r>
      <rPr>
        <b/>
        <sz val="13"/>
        <color theme="1"/>
        <rFont val="Calibri"/>
        <family val="2"/>
      </rPr>
      <t>PJIFE:</t>
    </r>
    <r>
      <rPr>
        <sz val="13"/>
        <color theme="1"/>
        <rFont val="Calibri"/>
        <family val="2"/>
      </rPr>
      <t xml:space="preserve"> De enero 2025 a diciembre 2027 se realizarán 135 jornadas</t>
    </r>
  </si>
  <si>
    <r>
      <rPr>
        <b/>
        <sz val="13"/>
        <color theme="1"/>
        <rFont val="Calibri"/>
        <family val="2"/>
      </rPr>
      <t xml:space="preserve">PAFLE: </t>
    </r>
    <r>
      <rPr>
        <sz val="13"/>
        <color theme="1"/>
        <rFont val="Calibri"/>
        <family val="2"/>
      </rPr>
      <t xml:space="preserve"> De enero 2025 a diciembre 2027 se realizarán 1139 actividades</t>
    </r>
  </si>
  <si>
    <r>
      <rPr>
        <b/>
        <sz val="13"/>
        <color theme="1"/>
        <rFont val="Calibri"/>
        <family val="2"/>
      </rPr>
      <t>PSECI:</t>
    </r>
    <r>
      <rPr>
        <sz val="13"/>
        <color theme="1"/>
        <rFont val="Calibri"/>
        <family val="2"/>
      </rPr>
      <t xml:space="preserve"> De enero 2025 a diciembre 2027 se realizarán 100 servicios educativos.</t>
    </r>
  </si>
  <si>
    <r>
      <rPr>
        <b/>
        <sz val="13"/>
        <color theme="1"/>
        <rFont val="Calibri"/>
        <family val="2"/>
      </rPr>
      <t>PSDIG:</t>
    </r>
    <r>
      <rPr>
        <sz val="13"/>
        <color theme="1"/>
        <rFont val="Calibri"/>
        <family val="2"/>
      </rPr>
      <t xml:space="preserve"> De enero 2025 a diciembre 2027 se realizarán 34 gestiones. </t>
    </r>
  </si>
  <si>
    <r>
      <rPr>
        <b/>
        <sz val="13"/>
        <color theme="1"/>
        <rFont val="Calibri"/>
        <family val="2"/>
      </rPr>
      <t>PASPI:</t>
    </r>
    <r>
      <rPr>
        <sz val="13"/>
        <color theme="1"/>
        <rFont val="Calibri"/>
        <family val="2"/>
      </rPr>
      <t xml:space="preserve"> De enero 2025 a diciembre 2027 se realizarán 60 acciones.</t>
    </r>
  </si>
  <si>
    <r>
      <rPr>
        <b/>
        <sz val="13"/>
        <color theme="1"/>
        <rFont val="Calibri"/>
        <family val="2"/>
      </rPr>
      <t>PEEIO:</t>
    </r>
    <r>
      <rPr>
        <sz val="13"/>
        <color theme="1"/>
        <rFont val="Calibri"/>
        <family val="2"/>
      </rPr>
      <t xml:space="preserve"> De enero 2025 a diciembre 2027 se realizarán 148 espacios de exhibición.                                                                                                                                                                                                                                                                                                                                                                                                                                                                                     </t>
    </r>
  </si>
  <si>
    <r>
      <rPr>
        <b/>
        <sz val="13"/>
        <color theme="1"/>
        <rFont val="Calibri"/>
        <family val="2"/>
      </rPr>
      <t>PACVE:</t>
    </r>
    <r>
      <rPr>
        <sz val="13"/>
        <color theme="1"/>
        <rFont val="Calibri"/>
        <family val="2"/>
      </rPr>
      <t xml:space="preserve"> De enero 2025 a diciembre 2027 se realizarán 7727 acciones de fortalecimiento.   </t>
    </r>
  </si>
  <si>
    <r>
      <rPr>
        <b/>
        <sz val="13"/>
        <color theme="1"/>
        <rFont val="Calibri"/>
        <family val="2"/>
      </rPr>
      <t>PATCE:</t>
    </r>
    <r>
      <rPr>
        <sz val="13"/>
        <color theme="1"/>
        <rFont val="Calibri"/>
        <family val="2"/>
      </rPr>
      <t xml:space="preserve"> De enero 2025 a diciembre 2027 se realizarán 149 tutorias.  </t>
    </r>
  </si>
  <si>
    <r>
      <rPr>
        <b/>
        <sz val="13"/>
        <color theme="1"/>
        <rFont val="Calibri"/>
        <family val="2"/>
      </rPr>
      <t>PSASE:</t>
    </r>
    <r>
      <rPr>
        <sz val="13"/>
        <color theme="1"/>
        <rFont val="Calibri"/>
        <family val="2"/>
      </rPr>
      <t xml:space="preserve"> De enero 2025 a diciembre 2027 se realizarán 2893 asesorías.                                                                                                                                                                                                                                                                                                                                                                                                                                                                                 </t>
    </r>
  </si>
  <si>
    <r>
      <rPr>
        <b/>
        <sz val="13"/>
        <rFont val="Calibri"/>
        <family val="2"/>
      </rPr>
      <t xml:space="preserve">PJAM: </t>
    </r>
    <r>
      <rPr>
        <sz val="13"/>
        <rFont val="Calibri"/>
        <family val="2"/>
      </rPr>
      <t xml:space="preserve">De enero 2025 a diciembre 2027 se realizarán 252 Jornada de abasto </t>
    </r>
  </si>
  <si>
    <r>
      <rPr>
        <b/>
        <sz val="13"/>
        <color theme="1"/>
        <rFont val="Calibri"/>
        <family val="2"/>
      </rPr>
      <t>PEECAR:</t>
    </r>
    <r>
      <rPr>
        <sz val="13"/>
        <color theme="1"/>
        <rFont val="Calibri"/>
        <family val="2"/>
      </rPr>
      <t xml:space="preserve"> De enero 2025 a diciembre 2027 se realizarán 282 eventos.                                                                                                                                                                                                                                                                                                                                                                                                                                                                                       </t>
    </r>
  </si>
  <si>
    <r>
      <rPr>
        <b/>
        <sz val="13"/>
        <color theme="1"/>
        <rFont val="Calibri"/>
        <family val="2"/>
      </rPr>
      <t>PCPSE:</t>
    </r>
    <r>
      <rPr>
        <sz val="13"/>
        <color theme="1"/>
        <rFont val="Calibri"/>
        <family val="2"/>
      </rPr>
      <t xml:space="preserve"> De enero 2025 a diciembre 2027 se realizarán 82 cursos y talleres</t>
    </r>
  </si>
  <si>
    <r>
      <rPr>
        <b/>
        <sz val="13"/>
        <color theme="1"/>
        <rFont val="Calibri"/>
        <family val="2"/>
      </rPr>
      <t>PJJEE:</t>
    </r>
    <r>
      <rPr>
        <sz val="13"/>
        <color theme="1"/>
        <rFont val="Calibri"/>
        <family val="2"/>
      </rPr>
      <t xml:space="preserve"> De enero 2025 a diciembre 2027 se realizarán 37 jornadas.                                                                                                                                                                                                                                                                                                                                                                                                                                                                              </t>
    </r>
  </si>
  <si>
    <r>
      <rPr>
        <b/>
        <sz val="13"/>
        <color theme="1"/>
        <rFont val="Calibri"/>
        <family val="2"/>
      </rPr>
      <t>PAVFR:</t>
    </r>
    <r>
      <rPr>
        <sz val="13"/>
        <color theme="1"/>
        <rFont val="Calibri"/>
        <family val="2"/>
      </rPr>
      <t xml:space="preserve"> De enero 2025 a diciembre 2027 se realizarán 532 asesoramientos.                                                                                                                                                                                                                                                                                                                                                                                                                                                                               </t>
    </r>
  </si>
  <si>
    <r>
      <rPr>
        <b/>
        <sz val="13"/>
        <color theme="1"/>
        <rFont val="Calibri"/>
        <family val="2"/>
      </rPr>
      <t>PCDLR:</t>
    </r>
    <r>
      <rPr>
        <sz val="13"/>
        <color theme="1"/>
        <rFont val="Calibri"/>
        <family val="2"/>
      </rPr>
      <t xml:space="preserve"> De enero 2025 a diciembre 2027 se realizarán 60 capacitaciones.   </t>
    </r>
  </si>
  <si>
    <r>
      <rPr>
        <b/>
        <sz val="13"/>
        <color theme="1"/>
        <rFont val="Calibri"/>
        <family val="2"/>
      </rPr>
      <t>PSEC:</t>
    </r>
    <r>
      <rPr>
        <sz val="13"/>
        <color theme="1"/>
        <rFont val="Calibri"/>
        <family val="2"/>
      </rPr>
      <t xml:space="preserve"> De enero 2025 a diciembre 2027 se realizarán 4355 solicitantes.        </t>
    </r>
  </si>
  <si>
    <r>
      <rPr>
        <b/>
        <sz val="13"/>
        <color theme="1"/>
        <rFont val="Calibri"/>
        <family val="2"/>
      </rPr>
      <t>PPAL:</t>
    </r>
    <r>
      <rPr>
        <sz val="13"/>
        <color theme="1"/>
        <rFont val="Calibri"/>
        <family val="2"/>
      </rPr>
      <t xml:space="preserve"> De enero 2025 a diciembre 2027 se realizarán 29,528 servicios de vinculación</t>
    </r>
  </si>
  <si>
    <r>
      <rPr>
        <b/>
        <sz val="13"/>
        <color theme="1"/>
        <rFont val="Calibri"/>
        <family val="2"/>
      </rPr>
      <t>PACEI:</t>
    </r>
    <r>
      <rPr>
        <sz val="13"/>
        <color theme="1"/>
        <rFont val="Calibri"/>
        <family val="2"/>
      </rPr>
      <t xml:space="preserve"> De enero 2025 a diciembre 2027 se realizarán 143 acciones.       </t>
    </r>
  </si>
  <si>
    <r>
      <rPr>
        <b/>
        <sz val="13"/>
        <color theme="1"/>
        <rFont val="Calibri"/>
        <family val="2"/>
      </rPr>
      <t>PASI:</t>
    </r>
    <r>
      <rPr>
        <sz val="13"/>
        <color theme="1"/>
        <rFont val="Calibri"/>
        <family val="2"/>
      </rPr>
      <t xml:space="preserve"> De enero 2025 a diciembre 2027 se realizarán 78 actividades.  </t>
    </r>
  </si>
  <si>
    <r>
      <rPr>
        <b/>
        <sz val="13"/>
        <color theme="1"/>
        <rFont val="Calibri"/>
        <family val="2"/>
      </rPr>
      <t>PRC:</t>
    </r>
    <r>
      <rPr>
        <sz val="13"/>
        <color theme="1"/>
        <rFont val="Calibri"/>
        <family val="2"/>
      </rPr>
      <t xml:space="preserve"> De enero 2025 a diciembre 2027 se realizarán 250 reuniones.       </t>
    </r>
  </si>
  <si>
    <r>
      <rPr>
        <b/>
        <sz val="13"/>
        <color theme="1"/>
        <rFont val="Calibri"/>
        <family val="2"/>
      </rPr>
      <t>PSVAG:</t>
    </r>
    <r>
      <rPr>
        <sz val="13"/>
        <color theme="1"/>
        <rFont val="Calibri"/>
        <family val="2"/>
      </rPr>
      <t xml:space="preserve"> De enero 2025 a diciembre 2027 se realizarán 365  vinculación.       </t>
    </r>
  </si>
  <si>
    <r>
      <rPr>
        <b/>
        <sz val="13"/>
        <color theme="1"/>
        <rFont val="Calibri"/>
        <family val="2"/>
      </rPr>
      <t>PEJVR:</t>
    </r>
    <r>
      <rPr>
        <sz val="13"/>
        <color theme="1"/>
        <rFont val="Calibri"/>
        <family val="2"/>
      </rPr>
      <t xml:space="preserve"> De enero 2025 a diciembre 2027 se realizarán 5 encuentros.             </t>
    </r>
  </si>
  <si>
    <r>
      <rPr>
        <b/>
        <sz val="13"/>
        <color theme="1"/>
        <rFont val="Calibri"/>
        <family val="2"/>
      </rPr>
      <t xml:space="preserve">PAICS: </t>
    </r>
    <r>
      <rPr>
        <sz val="13"/>
        <color theme="1"/>
        <rFont val="Calibri"/>
        <family val="2"/>
      </rPr>
      <t xml:space="preserve">De enero 2025 a diciembre 2027 se realizarán 250 acciones.                                                                                                                                                                                                                                                                                                                                                                                                                                                                </t>
    </r>
  </si>
  <si>
    <r>
      <rPr>
        <b/>
        <sz val="13"/>
        <color theme="1"/>
        <rFont val="Calibri"/>
        <family val="2"/>
      </rPr>
      <t>PAVIR:</t>
    </r>
    <r>
      <rPr>
        <sz val="13"/>
        <color theme="1"/>
        <rFont val="Calibri"/>
        <family val="2"/>
      </rPr>
      <t xml:space="preserve"> De enero 2025 a diciembre 2027 se realizarán 10 acciones de vinculación. </t>
    </r>
  </si>
  <si>
    <r>
      <rPr>
        <b/>
        <sz val="13"/>
        <color theme="1"/>
        <rFont val="Calibri"/>
        <family val="2"/>
      </rPr>
      <t>PAFEA:</t>
    </r>
    <r>
      <rPr>
        <sz val="13"/>
        <color theme="1"/>
        <rFont val="Calibri"/>
        <family val="2"/>
      </rPr>
      <t xml:space="preserve"> De enero 2025 a diciembre 2027 se realizarán 13 acciones. </t>
    </r>
  </si>
  <si>
    <r>
      <rPr>
        <b/>
        <sz val="13"/>
        <color theme="1"/>
        <rFont val="Calibri"/>
        <family val="2"/>
      </rPr>
      <t>PECPD:</t>
    </r>
    <r>
      <rPr>
        <sz val="13"/>
        <color theme="1"/>
        <rFont val="Calibri"/>
        <family val="2"/>
      </rPr>
      <t xml:space="preserve"> De enero 2025 a diciembre 2027 se realizarán 401 cursos.</t>
    </r>
    <r>
      <rPr>
        <b/>
        <sz val="13"/>
        <color theme="1"/>
        <rFont val="Calibri"/>
        <family val="2"/>
      </rPr>
      <t xml:space="preserve">         
</t>
    </r>
  </si>
  <si>
    <r>
      <rPr>
        <b/>
        <sz val="13"/>
        <color theme="1"/>
        <rFont val="Calibri"/>
        <family val="2"/>
      </rPr>
      <t>PAPAV:</t>
    </r>
    <r>
      <rPr>
        <sz val="13"/>
        <color theme="1"/>
        <rFont val="Calibri"/>
        <family val="2"/>
      </rPr>
      <t xml:space="preserve"> De enero 2025 a diciembre 2027 se realizarán 69 acciones          
</t>
    </r>
  </si>
  <si>
    <r>
      <rPr>
        <b/>
        <sz val="13"/>
        <color theme="1"/>
        <rFont val="Calibri"/>
        <family val="2"/>
      </rPr>
      <t xml:space="preserve">PEACC: </t>
    </r>
    <r>
      <rPr>
        <sz val="13"/>
        <color theme="1"/>
        <rFont val="Calibri"/>
        <family val="2"/>
      </rPr>
      <t>De enero 2025 a diciembre 2027 se realizarán 9 eventos.</t>
    </r>
  </si>
  <si>
    <r>
      <rPr>
        <b/>
        <sz val="13"/>
        <color theme="1"/>
        <rFont val="Calibri"/>
        <family val="2"/>
      </rPr>
      <t>PCTIA:</t>
    </r>
    <r>
      <rPr>
        <sz val="13"/>
        <color theme="1"/>
        <rFont val="Calibri"/>
        <family val="2"/>
      </rPr>
      <t xml:space="preserve"> De enero 2025 a diciembre 2027 se realizarán 688 cursos.</t>
    </r>
  </si>
  <si>
    <r>
      <rPr>
        <b/>
        <sz val="13"/>
        <color theme="1"/>
        <rFont val="Calibri"/>
        <family val="2"/>
      </rPr>
      <t xml:space="preserve">PCVIS: </t>
    </r>
    <r>
      <rPr>
        <sz val="13"/>
        <color theme="1"/>
        <rFont val="Calibri"/>
        <family val="2"/>
      </rPr>
      <t>De enero 2025 a diciembre 2027 se realizarán 996 mecanismos.</t>
    </r>
  </si>
  <si>
    <r>
      <rPr>
        <b/>
        <sz val="13"/>
        <color theme="1"/>
        <rFont val="Calibri"/>
        <family val="2"/>
      </rPr>
      <t>PADCC:</t>
    </r>
    <r>
      <rPr>
        <sz val="13"/>
        <color theme="1"/>
        <rFont val="Calibri"/>
        <family val="2"/>
      </rPr>
      <t xml:space="preserve"> De enero 2025 a diciembre 2027 se realizarán 667 difusiones.    </t>
    </r>
  </si>
  <si>
    <r>
      <rPr>
        <b/>
        <sz val="13"/>
        <color theme="1"/>
        <rFont val="Calibri"/>
        <family val="2"/>
      </rPr>
      <t xml:space="preserve">PTCJV: </t>
    </r>
    <r>
      <rPr>
        <sz val="13"/>
        <color theme="1"/>
        <rFont val="Calibri"/>
        <family val="2"/>
      </rPr>
      <t xml:space="preserve">De enero 2025 a diciembre 2027  se realizarán 31 Talleres de Cocreación con votación presencial     </t>
    </r>
  </si>
  <si>
    <r>
      <rPr>
        <b/>
        <sz val="13"/>
        <color theme="1"/>
        <rFont val="Calibri"/>
        <family val="2"/>
      </rPr>
      <t>PBASIE:</t>
    </r>
    <r>
      <rPr>
        <sz val="13"/>
        <color theme="1"/>
        <rFont val="Calibri"/>
        <family val="2"/>
      </rPr>
      <t xml:space="preserve"> De enero 2025 a diciembre 2027 se realizarán 149 brigadas</t>
    </r>
  </si>
  <si>
    <r>
      <rPr>
        <b/>
        <sz val="13"/>
        <color theme="1"/>
        <rFont val="Calibri"/>
        <family val="2"/>
      </rPr>
      <t xml:space="preserve">PACSPCR: </t>
    </r>
    <r>
      <rPr>
        <sz val="13"/>
        <color theme="1"/>
        <rFont val="Calibri"/>
        <family val="2"/>
      </rPr>
      <t>De enero 2025 a diciembre 2027 se realizarán 61 acciones.</t>
    </r>
  </si>
  <si>
    <r>
      <rPr>
        <b/>
        <sz val="13"/>
        <rFont val="Calibri"/>
        <family val="2"/>
      </rPr>
      <t>PSCAER:</t>
    </r>
    <r>
      <rPr>
        <sz val="13"/>
        <rFont val="Calibri"/>
        <family val="2"/>
      </rPr>
      <t xml:space="preserve"> De enero 2025 a diciembre 2027 se realizarán 72 acuerdos.</t>
    </r>
  </si>
  <si>
    <t xml:space="preserve">ICSB:  No existe línea base comparable debido a la reconfiguración del indicador bajo la metodología PbR para el ejercicio 2026. Al transitar de un esquema de medición de insumos (conteo físico) a uno de resultados (porcentaje de cumplimiento), los datos históricos pierden comparabilidad técnica. El ciclo 2026 se establece como el periodo de generación de línea base para el siguiente periodo de gobierno.    </t>
  </si>
  <si>
    <t>ICSB: De enero a diciembre 2026 se realizarán 100% acciones</t>
  </si>
  <si>
    <t>PESNR: De enero a diciembre 2026 se realizarán 8 actividades.</t>
  </si>
  <si>
    <t>PESNR:  No existe línea base debido a que esta actividad es de nueva creación.
A partir de enero 2026 se inicia la integración de la línea base para el siguiente periodo de gobierno.</t>
  </si>
  <si>
    <r>
      <rPr>
        <b/>
        <sz val="11"/>
        <rFont val="Arial"/>
        <family val="2"/>
      </rPr>
      <t>PEAPF:</t>
    </r>
    <r>
      <rPr>
        <sz val="11"/>
        <rFont val="Arial"/>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</si>
  <si>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t>PEAPF: De enero a diciembre 2026 se realizarán el 100% de de estrategias de intervención en salud mental.</t>
  </si>
  <si>
    <t>Mide la ejecución técnica de las estrategias de formación y protección a la infancia. Cuantifica la realización de acciones integrales que aportan a las Comisiones Interinstitucionales del SIPINNA, tales como: Primera Infancia, Justicia para Adolescentes, Prevención de toda forma de Violencia y ESCNNA, Protección Especial, y Erradicación del Trabajo Infantil. Esto se logra mediante pláticas de sensibilización, conversatorios y talleres formativos, funcionando como el mecanismo operativo para detectar factores de riesgo y promover una cultura de respeto y garantía a los derechos humanos de la niñez y adolescencia en el municipio."</t>
  </si>
  <si>
    <r>
      <rPr>
        <b/>
        <sz val="11"/>
        <color theme="1"/>
        <rFont val="Arial"/>
        <family val="2"/>
      </rPr>
      <t>PSMR:</t>
    </r>
    <r>
      <rPr>
        <sz val="11"/>
        <color theme="1"/>
        <rFont val="Arial"/>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</si>
  <si>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t xml:space="preserve">PSMR: De enero a diciembre 2026 se realizarán el 100% de servicios de mitigación de riesgos sanitarios. 	</t>
  </si>
  <si>
    <t>PEAPF: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</si>
  <si>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PEAPF: De enero a diciembre 2026 se realizarán el 100% de servicios de atención médica primaria y especialida.</t>
  </si>
  <si>
    <t>PEAPC: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</si>
  <si>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PEAPC:: De enero a diciembre 2026 se realizarán el 100% de</t>
  </si>
  <si>
    <t>PCDHP: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</si>
  <si>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 xml:space="preserve">PCDHP: De enero a diciembre 2026 se realizarán el 100% de esquema de formación integral    </t>
  </si>
  <si>
    <t>PESIE: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</si>
  <si>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PESIE: De enero a diciembre 2026 se realizarán el 100% de Estímulos económicos y servicios de inclusión.</t>
  </si>
  <si>
    <t>PAIEP:  No existe línea base debido a que esta actividad es de nueva creación.
A partir de enero 2026 se inicia la integración de la línea base para el siguiente periodo de gobierno.</t>
  </si>
  <si>
    <t>PSFAE: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</si>
  <si>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 xml:space="preserve">PSFAE: De enero a diciembre 2026 se realizarán el 100% de servicios de formación y apoyos educativos.     </t>
  </si>
  <si>
    <t>PPVFC: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</si>
  <si>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PPVFC: De enero a diciembre 2026 se realizarán el 100% de acciones de prevención del acoso y violencia.</t>
  </si>
  <si>
    <t>PSBCR: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</si>
  <si>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PSBCR: De enero a diciembre 2026 se realizarán el 100% de servicios bibliotecarios</t>
  </si>
  <si>
    <t>PPIIE: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</si>
  <si>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PPIIE: De enero a diciembre 2026 se realizarán el 100% de programas de intervención integral escolar</t>
  </si>
  <si>
    <t>PSPIP: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</si>
  <si>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PSPIP: De enero a diciembre 2026 se realizarán el 100% de de servicio integral de protección</t>
  </si>
  <si>
    <t>PPCO: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</si>
  <si>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 xml:space="preserve">PPCO: De enero a diciembre 2026 se realizarán el 100% de plataformas de vinculación y exposición     </t>
  </si>
  <si>
    <t>PSFAT: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</si>
  <si>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 xml:space="preserve">PSFAT: De enero a diciembre 2026 se realizarán el 100% de servicios de formación y asesoría técnica.   </t>
  </si>
  <si>
    <t>PAFER: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</si>
  <si>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 xml:space="preserve">PAFER: De enero a diciembre 2026 se realizarán el 100% de  porcentaje de acciones de fomento al emprendimiento. </t>
  </si>
  <si>
    <t>PMCSO: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</si>
  <si>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PMCSO: De enero a diciembre 2026 se realizarán el 100% de</t>
  </si>
  <si>
    <t>PCPEC: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</si>
  <si>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PCPEC: De enero a diciembre 2026 se realizarán el 100% de programas de capacitación</t>
  </si>
  <si>
    <t>PEIFF: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</si>
  <si>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 xml:space="preserve">PEIFF: De enero a diciembre 2026 se realizarán el 100% de Estrategias de inclusión financiera y fortalecimiento empresarial.             </t>
  </si>
  <si>
    <t>PAVCI: De enero a diciembre 2026 se realizarán 80 acciones</t>
  </si>
  <si>
    <t>PAVCI:  No existe línea base debido a que esta actividad es de nueva creación.
A partir de enero 2026 se inicia la integración de la línea base para el siguiente periodo de gobierno.</t>
  </si>
  <si>
    <t>PSFAO: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</si>
  <si>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 xml:space="preserve">PSFAO: De enero a diciembre 2026 se realizarán el 100% de servicios de formación para la dignificación laboral y el acompañamiento a cuidadores.                </t>
  </si>
  <si>
    <r>
      <rPr>
        <b/>
        <sz val="13"/>
        <color theme="1"/>
        <rFont val="Calibri"/>
        <family val="2"/>
      </rPr>
      <t>PSFAO:</t>
    </r>
    <r>
      <rPr>
        <sz val="13"/>
        <color theme="1"/>
        <rFont val="Calibri"/>
        <family val="2"/>
      </rPr>
      <t xml:space="preserve">  De enero 2025 a diciembre 2027 se realizará el 100% de servicios de formación para la dignificación laboral y el acompañamiento a cuidadores.                                                                                                                                                                                                                                                                                                                                                                                                                                          </t>
    </r>
  </si>
  <si>
    <t>PEVGT: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</si>
  <si>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 xml:space="preserve">PEVGT: De enero a diciembre 2026 se realizarán el 100% de estrategias de vinculación y gestión de talento.                  </t>
  </si>
  <si>
    <r>
      <rPr>
        <b/>
        <sz val="13"/>
        <color theme="1"/>
        <rFont val="Calibri"/>
        <family val="2"/>
      </rPr>
      <t>PEVGT:</t>
    </r>
    <r>
      <rPr>
        <sz val="13"/>
        <color theme="1"/>
        <rFont val="Calibri"/>
        <family val="2"/>
      </rPr>
      <t xml:space="preserve"> De enero 2025 a diciembre 2027 se realizará el 100% de estrategias de vinculación y gestión de talento.                                                                                                                                                                                                                                                                                                                                                                                                                                                            </t>
    </r>
  </si>
  <si>
    <t>PMILO: El sector empresarial de Benito Juárez mantiene una comunicación constante con el municipio para ofertar sus vacantes y participar en los esquemas de intermediación además de que la ciudadanía interesada cumple con los perfiles y requisitos solicitados por las empresas mientras las plataformas digitales y espacios físicos de atención cuentan con la conectividad y suficiencia técnica necesaria para procesar la demanda laboral de manera eficiente.</t>
  </si>
  <si>
    <t>PMILO: De enero a diciembre 2026 se realizarán el 100% de  mecanismos de inserción laboral</t>
  </si>
  <si>
    <t>PCJIR:  No existe línea base debido a que esta actividad es de nueva creación.
A partir de enero 2026 se inicia la integración de la línea base para el siguiente periodo de gobierno.</t>
  </si>
  <si>
    <t>PSFEO: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</si>
  <si>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PSFEO: De enero a diciembre 2026 se realizarán el 100% de formación y fortalecimiento para el emprendimiento.</t>
  </si>
  <si>
    <t>PAFCI: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</si>
  <si>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PMCSPB: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</si>
  <si>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 xml:space="preserve">PAFCI: De enero a diciembre 2026 se realizarán el 100% de del fortalecimiento de capacidades y la identidad.                    </t>
  </si>
  <si>
    <t>PESFR: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</si>
  <si>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 xml:space="preserve">PESFR: De enero a diciembre 2026 se realizarán el 100% de estrategias de sensibilización y fomento a la cultura de la diversidad sexual.                </t>
  </si>
  <si>
    <t>PSAGE: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</si>
  <si>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 xml:space="preserve">PSAGE: De enero a diciembre 2026 se realizarán el 100% de atención y gestión del programa Entrelazos  </t>
  </si>
  <si>
    <r>
      <rPr>
        <b/>
        <sz val="15"/>
        <color theme="0"/>
        <rFont val="Calibri"/>
        <family val="2"/>
      </rPr>
      <t>Línea base del Indicador.</t>
    </r>
    <r>
      <rPr>
        <sz val="15"/>
        <color theme="0"/>
        <rFont val="Calibri"/>
        <family val="2"/>
      </rPr>
      <t xml:space="preserve">
</t>
    </r>
    <r>
      <rPr>
        <sz val="12"/>
        <color theme="0"/>
        <rFont val="Calibri"/>
        <family val="2"/>
      </rPr>
      <t xml:space="preserve">
A diciembre del 2025.
 (Punto de partida para evaluar y dar seguimiento al indicador).
Si el indicador es nuevo definir como línea base el primer valor obtenido de su aplicación.</t>
    </r>
  </si>
  <si>
    <t xml:space="preserve">PMVPC: De enero a diciembre 2026 se realizarán el 100% de participación y visibilidad para la inclusión y diversidad sexual.                   </t>
  </si>
  <si>
    <t>PMVPC: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</si>
  <si>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 xml:space="preserve">PMVCOP: De enero a diciembre 2026 se realizarán el 100% de mecanismos de vigilancia ciudadana en obra pública.     </t>
  </si>
  <si>
    <t>PMVCOP: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</si>
  <si>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PMCICF: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</si>
  <si>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 xml:space="preserve">PMCICF: De enero a diciembre 2026 se realizarán el 100% de mecanismos de colaboración interinstitucional y ciudadana.        </t>
  </si>
  <si>
    <t>PAECC:  No existe línea base debido a que esta actividad es de nueva creación.
A partir de enero 2026 se inicia la integración de la línea base para el siguiente periodo de gobierno.</t>
  </si>
  <si>
    <t>PERME:  No existe línea base debido a que esta actividad es de nueva creación.
A partir de enero 2026 se inicia la integración de la línea base para el siguiente periodo de gobierno.</t>
  </si>
  <si>
    <t>PPAECE: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</si>
  <si>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 xml:space="preserve">PPAECE: De enero a diciembre 2026 se realizarán el 100% de apoyo a la economía familiar y convivencia comunitaria     </t>
  </si>
  <si>
    <t>PSFAPC: De enero a diciembre 2026 se realizarán 12 servicios de atención</t>
  </si>
  <si>
    <t>PSFAPC: No existe línea base debido a que esta actividad es de nueva creación.
A partir de enero 2026 se inicia la integración de la línea base para el siguiente periodo de gobierno.</t>
  </si>
  <si>
    <t>PSAIEP: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</si>
  <si>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 xml:space="preserve">PSAIEP: De enero a diciembre 2026 se realizarán el 100% de servicios de atención integral para grupos prioritarios.    </t>
  </si>
  <si>
    <r>
      <rPr>
        <b/>
        <sz val="13"/>
        <color theme="1"/>
        <rFont val="Calibri"/>
        <family val="2"/>
      </rPr>
      <t>PAPMI:</t>
    </r>
    <r>
      <rPr>
        <sz val="13"/>
        <color theme="1"/>
        <rFont val="Calibri"/>
        <family val="2"/>
      </rPr>
      <t xml:space="preserve"> De enero 2025 a diciembre 2027 se realizarán 12 acciones de mejoras</t>
    </r>
  </si>
  <si>
    <r>
      <rPr>
        <b/>
        <sz val="13"/>
        <color theme="1"/>
        <rFont val="Calibri"/>
        <family val="2"/>
      </rPr>
      <t xml:space="preserve">PAPMI: </t>
    </r>
    <r>
      <rPr>
        <sz val="13"/>
        <color theme="1"/>
        <rFont val="Calibri"/>
        <family val="2"/>
      </rPr>
      <t xml:space="preserve">Se realizaron un total de 9 acciones de mejoras durante el período de 2024 y 2025
2024: 2 acciones de  mejoras.                                          2025: 7 acciones de  mejoras.
</t>
    </r>
    <r>
      <rPr>
        <b/>
        <sz val="13"/>
        <color theme="1"/>
        <rFont val="Calibri"/>
        <family val="2"/>
      </rPr>
      <t>Total: 9 acciones de  mejoras.</t>
    </r>
  </si>
  <si>
    <t xml:space="preserve">PSIDHO: De enero a diciembre 2026 se realizarán el 100% de servicios integrales de desarrollo humano.              </t>
  </si>
  <si>
    <t>PSIDHO: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</si>
  <si>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r>
      <rPr>
        <b/>
        <sz val="13"/>
        <color theme="1"/>
        <rFont val="Calibri"/>
        <family val="2"/>
      </rPr>
      <t xml:space="preserve">PSAVG: </t>
    </r>
    <r>
      <rPr>
        <sz val="13"/>
        <color theme="1"/>
        <rFont val="Calibri"/>
        <family val="2"/>
      </rPr>
      <t xml:space="preserve">De enero 2025 a diciembre 2027 se realizarán 54 anuencias.  </t>
    </r>
  </si>
  <si>
    <t>PMVVA: De enero a diciembre 2026 se realizarán el 100% de  mecanismos de vinculación vecinal y anuencias.</t>
  </si>
  <si>
    <t>PMVVA: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</si>
  <si>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PECIE :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</si>
  <si>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 xml:space="preserve">PECIE: De enero a diciembre 2026 se realizarán el 100% de estrategias de comunicación y convocatoria ciudadana.   </t>
  </si>
  <si>
    <r>
      <t xml:space="preserve">PTCJV: </t>
    </r>
    <r>
      <rPr>
        <sz val="13"/>
        <color theme="1"/>
        <rFont val="Calibri"/>
        <family val="2"/>
      </rPr>
      <t xml:space="preserve">Se realizaron un total de 15 Talleres de Cocreación con votación presencial durante el período de 2024 y 2025
2024: 8                                                                                2025: 7  </t>
    </r>
    <r>
      <rPr>
        <b/>
        <sz val="13"/>
        <color theme="1"/>
        <rFont val="Calibri"/>
        <family val="2"/>
      </rPr>
      <t xml:space="preserve">                                                                               Total: 15</t>
    </r>
  </si>
  <si>
    <t>PCPS:  No existe línea base debido a que esta actividad es de nueva creación.
A partir de enero 2026 se inicia la integración de la línea base para el siguiente periodo de gobierno.</t>
  </si>
  <si>
    <r>
      <t xml:space="preserve">UNIDAD DE MEDIDA DEL INDICADOR: Porcentaje
UNIDAD DE MEDIDA DE LAS VARIABLES: </t>
    </r>
    <r>
      <rPr>
        <sz val="13"/>
        <color theme="1"/>
        <rFont val="Calibri"/>
        <family val="2"/>
      </rPr>
      <t>Comités de paz</t>
    </r>
  </si>
  <si>
    <r>
      <rPr>
        <b/>
        <sz val="13"/>
        <color theme="1"/>
        <rFont val="Calibri"/>
        <family val="2"/>
      </rPr>
      <t xml:space="preserve">PCPS: </t>
    </r>
    <r>
      <rPr>
        <sz val="13"/>
        <color theme="1"/>
        <rFont val="Calibri"/>
        <family val="2"/>
      </rPr>
      <t xml:space="preserve">De enero 2025 a diciembre 2027  se realizarán 936  Comités de paz                                                                                                              </t>
    </r>
  </si>
  <si>
    <t>PMPCORD: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</si>
  <si>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PMPCORD: De enero a diciembre 2026 se realizarán el 100% de mecanismos de participación ciudadana</t>
  </si>
  <si>
    <t>PSIBE: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</si>
  <si>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PSIBE: De enero a diciembre 2026 se realizarán el 100% de  servicios integrales de bienestar</t>
  </si>
  <si>
    <t>PMCSPB: De enero a diciembre 2026 se realizarán el 100% de mecanismos</t>
  </si>
  <si>
    <t xml:space="preserve">PAIEP: De enero a diciembre 2026 se realizarán 2 actividades </t>
  </si>
  <si>
    <t>PASO: De enero a diciembre 2026 se realizarán 24 acuerdos   
VARIACIÓN DE LA META EN RELACIÓN A LA LÍNEA BASE
Meta Absoluta: 0
Meta Relativa: 0%</t>
  </si>
  <si>
    <t xml:space="preserve">PCPS: De enero a diciembre 2026 se realizarán 468 comités de paz </t>
  </si>
  <si>
    <t xml:space="preserve">PAECC: De enero a diciembre 2026 se realizará 95% del porcentaje de becas cobradas </t>
  </si>
  <si>
    <t xml:space="preserve">PERME: De enero a diciembre 2026 se realizarán 33 ediciones </t>
  </si>
  <si>
    <t xml:space="preserve">PCJIR: De enero a diciembre 2026 se realizarán 6 conferencias y jornadas </t>
  </si>
  <si>
    <r>
      <rPr>
        <b/>
        <sz val="13"/>
        <color theme="1"/>
        <rFont val="Calibri"/>
        <family val="2"/>
      </rPr>
      <t xml:space="preserve">MÉTODO DE CÁLCULO   </t>
    </r>
    <r>
      <rPr>
        <sz val="13"/>
        <color theme="1"/>
        <rFont val="Calibri"/>
        <family val="2"/>
      </rPr>
      <t xml:space="preserve">                        
</t>
    </r>
    <r>
      <rPr>
        <b/>
        <sz val="13"/>
        <color theme="1"/>
        <rFont val="Calibri"/>
        <family val="2"/>
      </rPr>
      <t xml:space="preserve">PSIBE = </t>
    </r>
    <r>
      <rPr>
        <sz val="13"/>
        <color theme="1"/>
        <rFont val="Calibri"/>
        <family val="2"/>
      </rPr>
      <t xml:space="preserve">(NSIBEE / NSIBEP) * 100
</t>
    </r>
    <r>
      <rPr>
        <b/>
        <sz val="13"/>
        <color theme="1"/>
        <rFont val="Calibri"/>
        <family val="2"/>
      </rPr>
      <t>VARIABLES:</t>
    </r>
    <r>
      <rPr>
        <sz val="13"/>
        <color theme="1"/>
        <rFont val="Calibri"/>
        <family val="2"/>
      </rPr>
      <t xml:space="preserve">
</t>
    </r>
    <r>
      <rPr>
        <b/>
        <sz val="13"/>
        <color theme="1"/>
        <rFont val="Calibri"/>
        <family val="2"/>
      </rPr>
      <t xml:space="preserve">PSIBE: </t>
    </r>
    <r>
      <rPr>
        <sz val="13"/>
        <color theme="1"/>
        <rFont val="Calibri"/>
        <family val="2"/>
      </rPr>
      <t xml:space="preserve">Porcentaje de servicios integrales de bienestar entregados.                                                                                   </t>
    </r>
    <r>
      <rPr>
        <b/>
        <sz val="13"/>
        <color theme="1"/>
        <rFont val="Calibri"/>
        <family val="2"/>
      </rPr>
      <t>NSIBEE:</t>
    </r>
    <r>
      <rPr>
        <sz val="13"/>
        <color theme="1"/>
        <rFont val="Calibri"/>
        <family val="2"/>
      </rPr>
      <t xml:space="preserve"> Número de servicios integrales de bienestar entregados.</t>
    </r>
    <r>
      <rPr>
        <b/>
        <sz val="13"/>
        <color theme="1"/>
        <rFont val="Calibri"/>
        <family val="2"/>
      </rPr>
      <t xml:space="preserve">                                                                                   NSIBEP:</t>
    </r>
    <r>
      <rPr>
        <sz val="13"/>
        <color theme="1"/>
        <rFont val="Calibri"/>
        <family val="2"/>
      </rPr>
      <t xml:space="preserve"> Número de servicios integrales de bienestar programados.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</si>
  <si>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PBASIE = </t>
    </r>
    <r>
      <rPr>
        <sz val="13"/>
        <color theme="1"/>
        <rFont val="Calibri"/>
        <family val="2"/>
      </rPr>
      <t xml:space="preserve">(NBASIR / NBASIP) * 100
</t>
    </r>
    <r>
      <rPr>
        <b/>
        <sz val="13"/>
        <color theme="1"/>
        <rFont val="Calibri"/>
        <family val="2"/>
      </rPr>
      <t xml:space="preserve">                                                        
VARIABLES:
PBASIE:</t>
    </r>
    <r>
      <rPr>
        <sz val="13"/>
        <color theme="1"/>
        <rFont val="Calibri"/>
        <family val="2"/>
      </rPr>
      <t xml:space="preserve"> Porcentaje de brigadas de asistencia social institucional ejecutadas.</t>
    </r>
    <r>
      <rPr>
        <b/>
        <sz val="13"/>
        <color theme="1"/>
        <rFont val="Calibri"/>
        <family val="2"/>
      </rPr>
      <t xml:space="preserve">                                                     NBASIR:</t>
    </r>
    <r>
      <rPr>
        <sz val="13"/>
        <color theme="1"/>
        <rFont val="Calibri"/>
        <family val="2"/>
      </rPr>
      <t xml:space="preserve"> Número de brigadas de asistencia social institucional realizadas.                                                       </t>
    </r>
    <r>
      <rPr>
        <b/>
        <sz val="13"/>
        <color theme="1"/>
        <rFont val="Calibri"/>
        <family val="2"/>
      </rPr>
      <t xml:space="preserve">NBASIP: </t>
    </r>
    <r>
      <rPr>
        <sz val="13"/>
        <color theme="1"/>
        <rFont val="Calibri"/>
        <family val="2"/>
      </rPr>
      <t>Número de brigadas de asistencia social institucional programadas.</t>
    </r>
  </si>
  <si>
    <r>
      <rPr>
        <b/>
        <sz val="13"/>
        <color theme="1"/>
        <rFont val="Calibri"/>
        <family val="2"/>
      </rPr>
      <t xml:space="preserve">MÉTODO DE CÁLCULO   </t>
    </r>
    <r>
      <rPr>
        <sz val="13"/>
        <color theme="1"/>
        <rFont val="Calibri"/>
        <family val="2"/>
      </rPr>
      <t xml:space="preserve">                        
</t>
    </r>
    <r>
      <rPr>
        <b/>
        <sz val="13"/>
        <color theme="1"/>
        <rFont val="Calibri"/>
        <family val="2"/>
      </rPr>
      <t>PMPCORD =</t>
    </r>
    <r>
      <rPr>
        <sz val="13"/>
        <color theme="1"/>
        <rFont val="Calibri"/>
        <family val="2"/>
      </rPr>
      <t xml:space="preserve"> (NMPCORDR / NMPCORDP) * 100
</t>
    </r>
    <r>
      <rPr>
        <b/>
        <sz val="13"/>
        <color theme="1"/>
        <rFont val="Calibri"/>
        <family val="2"/>
      </rPr>
      <t>VARIABLES:</t>
    </r>
    <r>
      <rPr>
        <sz val="13"/>
        <color theme="1"/>
        <rFont val="Calibri"/>
        <family val="2"/>
      </rPr>
      <t xml:space="preserve">
</t>
    </r>
    <r>
      <rPr>
        <b/>
        <sz val="13"/>
        <color theme="1"/>
        <rFont val="Calibri"/>
        <family val="2"/>
      </rPr>
      <t xml:space="preserve">PMPCORD: </t>
    </r>
    <r>
      <rPr>
        <sz val="13"/>
        <color theme="1"/>
        <rFont val="Calibri"/>
        <family val="2"/>
      </rPr>
      <t xml:space="preserve">Porcentaje de mecanismos de participación ciudadana operando con resultados documentados.                                                                      </t>
    </r>
    <r>
      <rPr>
        <b/>
        <sz val="13"/>
        <color theme="1"/>
        <rFont val="Calibri"/>
        <family val="2"/>
      </rPr>
      <t>NMPCORDR</t>
    </r>
    <r>
      <rPr>
        <sz val="13"/>
        <color theme="1"/>
        <rFont val="Calibri"/>
        <family val="2"/>
      </rPr>
      <t>: Número de mecanismos de participación ciudadana operando con resultados documentados realizados.</t>
    </r>
    <r>
      <rPr>
        <b/>
        <sz val="13"/>
        <color theme="1"/>
        <rFont val="Calibri"/>
        <family val="2"/>
      </rPr>
      <t xml:space="preserve">                                                                              NMPCORDP: </t>
    </r>
    <r>
      <rPr>
        <sz val="13"/>
        <color theme="1"/>
        <rFont val="Calibri"/>
        <family val="2"/>
      </rPr>
      <t>Número de mecanismos de participación ciudadana operando con resultados documentados programados.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</si>
  <si>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PTCJV = </t>
    </r>
    <r>
      <rPr>
        <sz val="13"/>
        <color theme="1"/>
        <rFont val="Calibri"/>
        <family val="2"/>
      </rPr>
      <t>(NTCJVR / NTCJVP) * 100</t>
    </r>
    <r>
      <rPr>
        <b/>
        <sz val="13"/>
        <color theme="1"/>
        <rFont val="Calibri"/>
        <family val="2"/>
      </rPr>
      <t xml:space="preserve">
VARIABLES:
PTCJV:</t>
    </r>
    <r>
      <rPr>
        <sz val="13"/>
        <color theme="1"/>
        <rFont val="Calibri"/>
        <family val="2"/>
      </rPr>
      <t xml:space="preserve"> Porcentaje de talleres de co-creación y jornadas de votación presencial realizados.                                        </t>
    </r>
    <r>
      <rPr>
        <b/>
        <sz val="13"/>
        <color theme="1"/>
        <rFont val="Calibri"/>
        <family val="2"/>
      </rPr>
      <t>NTCJVR:</t>
    </r>
    <r>
      <rPr>
        <sz val="13"/>
        <color theme="1"/>
        <rFont val="Calibri"/>
        <family val="2"/>
      </rPr>
      <t xml:space="preserve"> Número de talleres y jornadas de votación realizados.                                                                                      </t>
    </r>
    <r>
      <rPr>
        <b/>
        <sz val="13"/>
        <color theme="1"/>
        <rFont val="Calibri"/>
        <family val="2"/>
      </rPr>
      <t>NTCJVP:</t>
    </r>
    <r>
      <rPr>
        <sz val="13"/>
        <color theme="1"/>
        <rFont val="Calibri"/>
        <family val="2"/>
      </rPr>
      <t xml:space="preserve"> Número de talleres y jornadas de votación programados.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</si>
  <si>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PECIE = </t>
    </r>
    <r>
      <rPr>
        <sz val="13"/>
        <color theme="1"/>
        <rFont val="Calibri"/>
        <family val="2"/>
      </rPr>
      <t xml:space="preserve">(NECIER / NECIEP) * 100
</t>
    </r>
    <r>
      <rPr>
        <b/>
        <sz val="13"/>
        <color theme="1"/>
        <rFont val="Calibri"/>
        <family val="2"/>
      </rPr>
      <t>VARIABLES:</t>
    </r>
    <r>
      <rPr>
        <sz val="13"/>
        <color theme="1"/>
        <rFont val="Calibri"/>
        <family val="2"/>
      </rPr>
      <t xml:space="preserve">
</t>
    </r>
    <r>
      <rPr>
        <b/>
        <sz val="13"/>
        <color theme="1"/>
        <rFont val="Calibri"/>
        <family val="2"/>
      </rPr>
      <t>PECIE:</t>
    </r>
    <r>
      <rPr>
        <sz val="13"/>
        <color theme="1"/>
        <rFont val="Calibri"/>
        <family val="2"/>
      </rPr>
      <t xml:space="preserve"> Porcentaje de estrategias de comunicación institucional ejecutadas.                                                         </t>
    </r>
    <r>
      <rPr>
        <b/>
        <sz val="13"/>
        <color theme="1"/>
        <rFont val="Calibri"/>
        <family val="2"/>
      </rPr>
      <t>NECIER:</t>
    </r>
    <r>
      <rPr>
        <sz val="13"/>
        <color theme="1"/>
        <rFont val="Calibri"/>
        <family val="2"/>
      </rPr>
      <t xml:space="preserve"> Número de estrategias de comunicación institucional realizadas.                                                        </t>
    </r>
    <r>
      <rPr>
        <b/>
        <sz val="13"/>
        <color theme="1"/>
        <rFont val="Calibri"/>
        <family val="2"/>
      </rPr>
      <t>NECIEP:</t>
    </r>
    <r>
      <rPr>
        <sz val="13"/>
        <color theme="1"/>
        <rFont val="Calibri"/>
        <family val="2"/>
      </rPr>
      <t xml:space="preserve"> Número de estrategias de comunicación institucional programadas.</t>
    </r>
  </si>
  <si>
    <r>
      <rPr>
        <b/>
        <sz val="13"/>
        <color theme="1"/>
        <rFont val="Calibri"/>
        <family val="2"/>
      </rPr>
      <t xml:space="preserve">MÉTODO DE CÁLCULO         </t>
    </r>
    <r>
      <rPr>
        <sz val="13"/>
        <color theme="1"/>
        <rFont val="Calibri"/>
        <family val="2"/>
      </rPr>
      <t xml:space="preserve">                     
PCVIS = (NCVISR / NCVISP) * 100
</t>
    </r>
    <r>
      <rPr>
        <b/>
        <sz val="13"/>
        <color theme="1"/>
        <rFont val="Calibri"/>
        <family val="2"/>
      </rPr>
      <t>VARIABLES:</t>
    </r>
    <r>
      <rPr>
        <sz val="13"/>
        <color theme="1"/>
        <rFont val="Calibri"/>
        <family val="2"/>
      </rPr>
      <t xml:space="preserve">
</t>
    </r>
    <r>
      <rPr>
        <b/>
        <sz val="13"/>
        <color theme="1"/>
        <rFont val="Calibri"/>
        <family val="2"/>
      </rPr>
      <t>PCVIS:</t>
    </r>
    <r>
      <rPr>
        <sz val="13"/>
        <color theme="1"/>
        <rFont val="Calibri"/>
        <family val="2"/>
      </rPr>
      <t xml:space="preserve"> Porcentaje de comités vecinales integrados y en seguimiento realizados.                                                         </t>
    </r>
    <r>
      <rPr>
        <b/>
        <sz val="13"/>
        <color theme="1"/>
        <rFont val="Calibri"/>
        <family val="2"/>
      </rPr>
      <t>NCVISR:</t>
    </r>
    <r>
      <rPr>
        <sz val="13"/>
        <color theme="1"/>
        <rFont val="Calibri"/>
        <family val="2"/>
      </rPr>
      <t xml:space="preserve"> Número de acciones de integración y seguimiento de comités vecinales realizadas.               </t>
    </r>
    <r>
      <rPr>
        <b/>
        <sz val="13"/>
        <color theme="1"/>
        <rFont val="Calibri"/>
        <family val="2"/>
      </rPr>
      <t xml:space="preserve">NCVISP: </t>
    </r>
    <r>
      <rPr>
        <sz val="13"/>
        <color theme="1"/>
        <rFont val="Calibri"/>
        <family val="2"/>
      </rPr>
      <t>Número de acciones de integración y seguimiento de comités vecinales programadas.</t>
    </r>
  </si>
  <si>
    <r>
      <rPr>
        <b/>
        <sz val="13"/>
        <color theme="1"/>
        <rFont val="Calibri"/>
        <family val="2"/>
      </rPr>
      <t xml:space="preserve">MÉTODO DE CÁLCULO        </t>
    </r>
    <r>
      <rPr>
        <sz val="13"/>
        <color theme="1"/>
        <rFont val="Calibri"/>
        <family val="2"/>
      </rPr>
      <t xml:space="preserve">              
</t>
    </r>
    <r>
      <rPr>
        <b/>
        <sz val="13"/>
        <color theme="1"/>
        <rFont val="Calibri"/>
        <family val="2"/>
      </rPr>
      <t>PSIDHO =</t>
    </r>
    <r>
      <rPr>
        <sz val="13"/>
        <color theme="1"/>
        <rFont val="Calibri"/>
        <family val="2"/>
      </rPr>
      <t xml:space="preserve"> (NSIDHOO / NSIDHOP) * 100
</t>
    </r>
    <r>
      <rPr>
        <b/>
        <sz val="13"/>
        <color theme="1"/>
        <rFont val="Calibri"/>
        <family val="2"/>
      </rPr>
      <t>VARIABLES:</t>
    </r>
    <r>
      <rPr>
        <sz val="13"/>
        <color theme="1"/>
        <rFont val="Calibri"/>
        <family val="2"/>
      </rPr>
      <t xml:space="preserve">
</t>
    </r>
    <r>
      <rPr>
        <b/>
        <sz val="13"/>
        <color theme="1"/>
        <rFont val="Calibri"/>
        <family val="2"/>
      </rPr>
      <t xml:space="preserve">PSIDHO: </t>
    </r>
    <r>
      <rPr>
        <sz val="13"/>
        <color theme="1"/>
        <rFont val="Calibri"/>
        <family val="2"/>
      </rPr>
      <t xml:space="preserve">Porcentaje de servicios integrales de desarrollo humano otorgados.                                                  </t>
    </r>
    <r>
      <rPr>
        <b/>
        <sz val="13"/>
        <color theme="1"/>
        <rFont val="Calibri"/>
        <family val="2"/>
      </rPr>
      <t xml:space="preserve">NSIDHOO: </t>
    </r>
    <r>
      <rPr>
        <sz val="13"/>
        <color theme="1"/>
        <rFont val="Calibri"/>
        <family val="2"/>
      </rPr>
      <t xml:space="preserve">Número de servicios integrales de desarrollo humano otorgados.                                                           </t>
    </r>
    <r>
      <rPr>
        <b/>
        <sz val="13"/>
        <color theme="1"/>
        <rFont val="Calibri"/>
        <family val="2"/>
      </rPr>
      <t>NSIDHOP:</t>
    </r>
    <r>
      <rPr>
        <sz val="13"/>
        <color theme="1"/>
        <rFont val="Calibri"/>
        <family val="2"/>
      </rPr>
      <t xml:space="preserve"> Número de servicios integrales de desarrollo humano programados.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</si>
  <si>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PCTIA = </t>
    </r>
    <r>
      <rPr>
        <sz val="13"/>
        <color theme="1"/>
        <rFont val="Calibri"/>
        <family val="2"/>
      </rPr>
      <t xml:space="preserve">(NCTIAR / NCTIAP) * 100
</t>
    </r>
    <r>
      <rPr>
        <b/>
        <sz val="13"/>
        <color theme="1"/>
        <rFont val="Calibri"/>
        <family val="2"/>
      </rPr>
      <t>VARIABLES:</t>
    </r>
    <r>
      <rPr>
        <sz val="13"/>
        <color theme="1"/>
        <rFont val="Calibri"/>
        <family val="2"/>
      </rPr>
      <t xml:space="preserve">
</t>
    </r>
    <r>
      <rPr>
        <b/>
        <sz val="13"/>
        <color theme="1"/>
        <rFont val="Calibri"/>
        <family val="2"/>
      </rPr>
      <t>PCTIA:</t>
    </r>
    <r>
      <rPr>
        <sz val="13"/>
        <color theme="1"/>
        <rFont val="Calibri"/>
        <family val="2"/>
      </rPr>
      <t xml:space="preserve"> Porcentaje de cursos y talleres impartidos y administrados.                                                                          </t>
    </r>
    <r>
      <rPr>
        <b/>
        <sz val="13"/>
        <color theme="1"/>
        <rFont val="Calibri"/>
        <family val="2"/>
      </rPr>
      <t xml:space="preserve">NCTIAR: </t>
    </r>
    <r>
      <rPr>
        <sz val="13"/>
        <color theme="1"/>
        <rFont val="Calibri"/>
        <family val="2"/>
      </rPr>
      <t>Número de cursos y talleres impartidos y administrados realizados.</t>
    </r>
    <r>
      <rPr>
        <b/>
        <sz val="13"/>
        <color theme="1"/>
        <rFont val="Calibri"/>
        <family val="2"/>
      </rPr>
      <t xml:space="preserve">                                                 NCTIAP:</t>
    </r>
    <r>
      <rPr>
        <sz val="13"/>
        <color theme="1"/>
        <rFont val="Calibri"/>
        <family val="2"/>
      </rPr>
      <t xml:space="preserve"> Número de cursos y talleres impartidos y administrados programados.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</si>
  <si>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PEACC = </t>
    </r>
    <r>
      <rPr>
        <sz val="13"/>
        <color theme="1"/>
        <rFont val="Calibri"/>
        <family val="2"/>
      </rPr>
      <t>(NEACCR / NEACCP) * 100</t>
    </r>
    <r>
      <rPr>
        <b/>
        <sz val="13"/>
        <color theme="1"/>
        <rFont val="Calibri"/>
        <family val="2"/>
      </rPr>
      <t xml:space="preserve">
VARIABLES:
PEACC:</t>
    </r>
    <r>
      <rPr>
        <sz val="13"/>
        <color theme="1"/>
        <rFont val="Calibri"/>
        <family val="2"/>
      </rPr>
      <t xml:space="preserve"> Porcentaje de eventos y actos coordinados en los centros.                                                                                   </t>
    </r>
    <r>
      <rPr>
        <b/>
        <sz val="13"/>
        <color theme="1"/>
        <rFont val="Calibri"/>
        <family val="2"/>
      </rPr>
      <t xml:space="preserve">NEACCR: </t>
    </r>
    <r>
      <rPr>
        <sz val="13"/>
        <color theme="1"/>
        <rFont val="Calibri"/>
        <family val="2"/>
      </rPr>
      <t>Número de eventos y actos coordinados realizados.</t>
    </r>
    <r>
      <rPr>
        <b/>
        <sz val="13"/>
        <color theme="1"/>
        <rFont val="Calibri"/>
        <family val="2"/>
      </rPr>
      <t xml:space="preserve">                                                                                      NEACCP:</t>
    </r>
    <r>
      <rPr>
        <sz val="13"/>
        <color theme="1"/>
        <rFont val="Calibri"/>
        <family val="2"/>
      </rPr>
      <t xml:space="preserve"> Número de eventos y actos coordinados programados.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</si>
  <si>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PSAIEP = </t>
    </r>
    <r>
      <rPr>
        <sz val="13"/>
        <color theme="1"/>
        <rFont val="Calibri"/>
        <family val="2"/>
      </rPr>
      <t xml:space="preserve">(NSAIEPE / NSAIEPP) * 100
</t>
    </r>
    <r>
      <rPr>
        <b/>
        <sz val="13"/>
        <color theme="1"/>
        <rFont val="Calibri"/>
        <family val="2"/>
      </rPr>
      <t>VARIABLES:</t>
    </r>
    <r>
      <rPr>
        <sz val="13"/>
        <color theme="1"/>
        <rFont val="Calibri"/>
        <family val="2"/>
      </rPr>
      <t xml:space="preserve">
</t>
    </r>
    <r>
      <rPr>
        <b/>
        <sz val="13"/>
        <color theme="1"/>
        <rFont val="Calibri"/>
        <family val="2"/>
      </rPr>
      <t xml:space="preserve">PSAIEP: </t>
    </r>
    <r>
      <rPr>
        <sz val="13"/>
        <color theme="1"/>
        <rFont val="Calibri"/>
        <family val="2"/>
      </rPr>
      <t xml:space="preserve">Porcentaje de servicios de atención integral entregados a grupos prioritarios.                                      </t>
    </r>
    <r>
      <rPr>
        <b/>
        <sz val="13"/>
        <color theme="1"/>
        <rFont val="Calibri"/>
        <family val="2"/>
      </rPr>
      <t xml:space="preserve"> NSAIEPE: </t>
    </r>
    <r>
      <rPr>
        <sz val="13"/>
        <color theme="1"/>
        <rFont val="Calibri"/>
        <family val="2"/>
      </rPr>
      <t xml:space="preserve">Número de servicios de atención integral entregados a grupos prioritarios.                                   </t>
    </r>
    <r>
      <rPr>
        <b/>
        <sz val="13"/>
        <color theme="1"/>
        <rFont val="Calibri"/>
        <family val="2"/>
      </rPr>
      <t>NSAIEPP:</t>
    </r>
    <r>
      <rPr>
        <sz val="13"/>
        <color theme="1"/>
        <rFont val="Calibri"/>
        <family val="2"/>
      </rPr>
      <t xml:space="preserve"> Número de servicios de atención integral programados para grupos prioritarios.</t>
    </r>
  </si>
  <si>
    <r>
      <rPr>
        <b/>
        <sz val="13"/>
        <color theme="1"/>
        <rFont val="Calibri"/>
        <family val="2"/>
      </rPr>
      <t xml:space="preserve">MÉTODO DE CÁLCULO   </t>
    </r>
    <r>
      <rPr>
        <sz val="13"/>
        <color theme="1"/>
        <rFont val="Calibri"/>
        <family val="2"/>
      </rPr>
      <t xml:space="preserve">                          
</t>
    </r>
    <r>
      <rPr>
        <b/>
        <sz val="13"/>
        <color theme="1"/>
        <rFont val="Calibri"/>
        <family val="2"/>
      </rPr>
      <t>PAECC=</t>
    </r>
    <r>
      <rPr>
        <sz val="13"/>
        <color theme="1"/>
        <rFont val="Calibri"/>
        <family val="2"/>
      </rPr>
      <t xml:space="preserve"> (NAECCC/NAECCP:)*100
</t>
    </r>
    <r>
      <rPr>
        <b/>
        <sz val="13"/>
        <color theme="1"/>
        <rFont val="Calibri"/>
        <family val="2"/>
      </rPr>
      <t xml:space="preserve">                                                        
VARIABLES:</t>
    </r>
    <r>
      <rPr>
        <sz val="13"/>
        <color theme="1"/>
        <rFont val="Calibri"/>
        <family val="2"/>
      </rPr>
      <t xml:space="preserve">
</t>
    </r>
    <r>
      <rPr>
        <b/>
        <sz val="13"/>
        <color theme="1"/>
        <rFont val="Calibri"/>
        <family val="2"/>
      </rPr>
      <t xml:space="preserve">PAECC: </t>
    </r>
    <r>
      <rPr>
        <sz val="13"/>
        <color theme="1"/>
        <rFont val="Calibri"/>
        <family val="2"/>
      </rPr>
      <t xml:space="preserve">Porcentaje de apoyos económicos cobrados por las personas cuidadoras.                                           </t>
    </r>
    <r>
      <rPr>
        <b/>
        <sz val="13"/>
        <color theme="1"/>
        <rFont val="Calibri"/>
        <family val="2"/>
      </rPr>
      <t>NAECCC:</t>
    </r>
    <r>
      <rPr>
        <sz val="13"/>
        <color theme="1"/>
        <rFont val="Calibri"/>
        <family val="2"/>
      </rPr>
      <t xml:space="preserve"> Número de apoyos económicos con cobro efectivo confirmado.                                                             </t>
    </r>
    <r>
      <rPr>
        <b/>
        <sz val="13"/>
        <color theme="1"/>
        <rFont val="Calibri"/>
        <family val="2"/>
      </rPr>
      <t>NAECCP:</t>
    </r>
    <r>
      <rPr>
        <sz val="13"/>
        <color theme="1"/>
        <rFont val="Calibri"/>
        <family val="2"/>
      </rPr>
      <t xml:space="preserve"> Número de apoyos económicos programados para dispersión.</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</si>
  <si>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PERME= </t>
    </r>
    <r>
      <rPr>
        <sz val="13"/>
        <color theme="1"/>
        <rFont val="Calibri"/>
        <family val="2"/>
      </rPr>
      <t xml:space="preserve">(NERMER/NERMEP)*100
</t>
    </r>
    <r>
      <rPr>
        <b/>
        <sz val="13"/>
        <color theme="1"/>
        <rFont val="Calibri"/>
        <family val="2"/>
      </rPr>
      <t xml:space="preserve">                                                        
VARIABLES:</t>
    </r>
    <r>
      <rPr>
        <sz val="13"/>
        <color theme="1"/>
        <rFont val="Calibri"/>
        <family val="2"/>
      </rPr>
      <t xml:space="preserve">
</t>
    </r>
    <r>
      <rPr>
        <b/>
        <sz val="13"/>
        <color theme="1"/>
        <rFont val="Calibri"/>
        <family val="2"/>
      </rPr>
      <t xml:space="preserve">PERME: </t>
    </r>
    <r>
      <rPr>
        <sz val="13"/>
        <color theme="1"/>
        <rFont val="Calibri"/>
        <family val="2"/>
      </rPr>
      <t xml:space="preserve">Porcentaje de ediciones del programa Ruta Mar ejecutadas.                                                                     </t>
    </r>
    <r>
      <rPr>
        <b/>
        <sz val="13"/>
        <color theme="1"/>
        <rFont val="Calibri"/>
        <family val="2"/>
      </rPr>
      <t xml:space="preserve">NERMER: </t>
    </r>
    <r>
      <rPr>
        <sz val="13"/>
        <color theme="1"/>
        <rFont val="Calibri"/>
        <family val="2"/>
      </rPr>
      <t xml:space="preserve">Número de ediciones de la Ruta Mar realizadas.                                                                                   </t>
    </r>
    <r>
      <rPr>
        <b/>
        <sz val="13"/>
        <color theme="1"/>
        <rFont val="Calibri"/>
        <family val="2"/>
      </rPr>
      <t xml:space="preserve">NERMEP: </t>
    </r>
    <r>
      <rPr>
        <sz val="13"/>
        <color theme="1"/>
        <rFont val="Calibri"/>
        <family val="2"/>
      </rPr>
      <t>Número de ediciones de la Ruta Mar programadas.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</si>
  <si>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PMCICF = </t>
    </r>
    <r>
      <rPr>
        <sz val="13"/>
        <color theme="1"/>
        <rFont val="Calibri"/>
        <family val="2"/>
      </rPr>
      <t xml:space="preserve">(NMCICF / NMCICP) * 100
</t>
    </r>
    <r>
      <rPr>
        <b/>
        <sz val="13"/>
        <color theme="1"/>
        <rFont val="Calibri"/>
        <family val="2"/>
      </rPr>
      <t>VARIABLES:</t>
    </r>
    <r>
      <rPr>
        <sz val="13"/>
        <color theme="1"/>
        <rFont val="Calibri"/>
        <family val="2"/>
      </rPr>
      <t xml:space="preserve">
</t>
    </r>
    <r>
      <rPr>
        <b/>
        <sz val="13"/>
        <color theme="1"/>
        <rFont val="Calibri"/>
        <family val="2"/>
      </rPr>
      <t xml:space="preserve">PMCICF: </t>
    </r>
    <r>
      <rPr>
        <sz val="13"/>
        <color theme="1"/>
        <rFont val="Calibri"/>
        <family val="2"/>
      </rPr>
      <t xml:space="preserve">Porcentaje de mecanismos de colaboración interinstitucional y ciudadana formalizados.                      </t>
    </r>
    <r>
      <rPr>
        <b/>
        <sz val="13"/>
        <color theme="1"/>
        <rFont val="Calibri"/>
        <family val="2"/>
      </rPr>
      <t xml:space="preserve"> NMCICF:</t>
    </r>
    <r>
      <rPr>
        <sz val="13"/>
        <color theme="1"/>
        <rFont val="Calibri"/>
        <family val="2"/>
      </rPr>
      <t xml:space="preserve"> Número de mecanismos de colaboración  formalizados.                                                                               </t>
    </r>
    <r>
      <rPr>
        <b/>
        <sz val="13"/>
        <color theme="1"/>
        <rFont val="Calibri"/>
        <family val="2"/>
      </rPr>
      <t>NMCICP:</t>
    </r>
    <r>
      <rPr>
        <sz val="13"/>
        <color theme="1"/>
        <rFont val="Calibri"/>
        <family val="2"/>
      </rPr>
      <t xml:space="preserve"> Número de mecanismos de colaboración programados para su formalización.</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</si>
  <si>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PMVCOP = </t>
    </r>
    <r>
      <rPr>
        <sz val="13"/>
        <color theme="1"/>
        <rFont val="Calibri"/>
        <family val="2"/>
      </rPr>
      <t xml:space="preserve">(NMVCOE / NMVCOP) * 100
</t>
    </r>
    <r>
      <rPr>
        <b/>
        <sz val="13"/>
        <color theme="1"/>
        <rFont val="Calibri"/>
        <family val="2"/>
      </rPr>
      <t>VARIABLES:</t>
    </r>
    <r>
      <rPr>
        <sz val="13"/>
        <color theme="1"/>
        <rFont val="Calibri"/>
        <family val="2"/>
      </rPr>
      <t xml:space="preserve">
</t>
    </r>
    <r>
      <rPr>
        <b/>
        <sz val="13"/>
        <color theme="1"/>
        <rFont val="Calibri"/>
        <family val="2"/>
      </rPr>
      <t xml:space="preserve">PMVCOP: </t>
    </r>
    <r>
      <rPr>
        <sz val="13"/>
        <color theme="1"/>
        <rFont val="Calibri"/>
        <family val="2"/>
      </rPr>
      <t>Porcentaje de mecanismos de vigilancia ciudadana en obra pública establecidos.</t>
    </r>
    <r>
      <rPr>
        <b/>
        <sz val="13"/>
        <color theme="1"/>
        <rFont val="Calibri"/>
        <family val="2"/>
      </rPr>
      <t xml:space="preserve">                                           NMVCOE: </t>
    </r>
    <r>
      <rPr>
        <sz val="13"/>
        <color theme="1"/>
        <rFont val="Calibri"/>
        <family val="2"/>
      </rPr>
      <t>Número de mecanismos de vigilancia ciudadana en obra pública establecidos con validación social</t>
    </r>
    <r>
      <rPr>
        <b/>
        <sz val="13"/>
        <color theme="1"/>
        <rFont val="Calibri"/>
        <family val="2"/>
      </rPr>
      <t xml:space="preserve">.                                                                                            NMVCOP: </t>
    </r>
    <r>
      <rPr>
        <sz val="13"/>
        <color theme="1"/>
        <rFont val="Calibri"/>
        <family val="2"/>
      </rPr>
      <t>Número de mecanismos de vigilancia ciudadana en obra pública programados.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</si>
  <si>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PAICS = </t>
    </r>
    <r>
      <rPr>
        <sz val="13"/>
        <color theme="1"/>
        <rFont val="Calibri"/>
        <family val="2"/>
      </rPr>
      <t xml:space="preserve">(NAICSR / NAICSP) * 100
</t>
    </r>
    <r>
      <rPr>
        <b/>
        <sz val="13"/>
        <color theme="1"/>
        <rFont val="Calibri"/>
        <family val="2"/>
      </rPr>
      <t>VARIABLES:</t>
    </r>
    <r>
      <rPr>
        <sz val="13"/>
        <color theme="1"/>
        <rFont val="Calibri"/>
        <family val="2"/>
      </rPr>
      <t xml:space="preserve">
</t>
    </r>
    <r>
      <rPr>
        <b/>
        <sz val="13"/>
        <color theme="1"/>
        <rFont val="Calibri"/>
        <family val="2"/>
      </rPr>
      <t xml:space="preserve">PAICS: </t>
    </r>
    <r>
      <rPr>
        <sz val="13"/>
        <color theme="1"/>
        <rFont val="Calibri"/>
        <family val="2"/>
      </rPr>
      <t xml:space="preserve">Porcentaje de acciones de integración, capacitación y seguimiento a comités de contraloría social realizadas.                                                                          </t>
    </r>
    <r>
      <rPr>
        <b/>
        <sz val="13"/>
        <color theme="1"/>
        <rFont val="Calibri"/>
        <family val="2"/>
      </rPr>
      <t>NAICSR:</t>
    </r>
    <r>
      <rPr>
        <sz val="13"/>
        <color theme="1"/>
        <rFont val="Calibri"/>
        <family val="2"/>
      </rPr>
      <t xml:space="preserve"> Número de acciones de integración, capacitación y seguimiento a comités de contraloría social realizadas.                                                                          </t>
    </r>
    <r>
      <rPr>
        <b/>
        <sz val="13"/>
        <color theme="1"/>
        <rFont val="Calibri"/>
        <family val="2"/>
      </rPr>
      <t>NAICSP:</t>
    </r>
    <r>
      <rPr>
        <sz val="13"/>
        <color theme="1"/>
        <rFont val="Calibri"/>
        <family val="2"/>
      </rPr>
      <t xml:space="preserve"> Número de acciones de integración, capacitación y seguimiento a comités de contraloría social programadas.</t>
    </r>
  </si>
  <si>
    <r>
      <rPr>
        <b/>
        <sz val="13"/>
        <color theme="1"/>
        <rFont val="Calibri"/>
        <family val="2"/>
      </rPr>
      <t xml:space="preserve">MÉTODO DE CÁLCULO                            
PMVPC = </t>
    </r>
    <r>
      <rPr>
        <sz val="13"/>
        <color theme="1"/>
        <rFont val="Calibri"/>
        <family val="2"/>
      </rPr>
      <t xml:space="preserve">(NMVPCE / NMVPCP) * 100
</t>
    </r>
    <r>
      <rPr>
        <b/>
        <sz val="13"/>
        <color theme="1"/>
        <rFont val="Calibri"/>
        <family val="2"/>
      </rPr>
      <t>VARIABLES:</t>
    </r>
    <r>
      <rPr>
        <sz val="13"/>
        <color theme="1"/>
        <rFont val="Calibri"/>
        <family val="2"/>
      </rPr>
      <t xml:space="preserve">
</t>
    </r>
    <r>
      <rPr>
        <b/>
        <sz val="13"/>
        <color theme="1"/>
        <rFont val="Calibri"/>
        <family val="2"/>
      </rPr>
      <t xml:space="preserve">PMVPC: </t>
    </r>
    <r>
      <rPr>
        <sz val="13"/>
        <color theme="1"/>
        <rFont val="Calibri"/>
        <family val="2"/>
      </rPr>
      <t xml:space="preserve">Porcentaje de mecanismos de visibilidad y participación ciudadana por la diversidad sexual ejecutados.                                                                                  </t>
    </r>
    <r>
      <rPr>
        <b/>
        <sz val="13"/>
        <color theme="1"/>
        <rFont val="Calibri"/>
        <family val="2"/>
      </rPr>
      <t>NMVPCE:</t>
    </r>
    <r>
      <rPr>
        <sz val="13"/>
        <color theme="1"/>
        <rFont val="Calibri"/>
        <family val="2"/>
      </rPr>
      <t xml:space="preserve"> Número de mecanismos de visibilidad y participación ciudadana ejecutados con validación institucional.                                                                          </t>
    </r>
    <r>
      <rPr>
        <b/>
        <sz val="13"/>
        <color theme="1"/>
        <rFont val="Calibri"/>
        <family val="2"/>
      </rPr>
      <t>NMVPCP:</t>
    </r>
    <r>
      <rPr>
        <sz val="13"/>
        <color theme="1"/>
        <rFont val="Calibri"/>
        <family val="2"/>
      </rPr>
      <t xml:space="preserve"> Número de mecanismos de visibilidad y participación ciudadana programados.</t>
    </r>
  </si>
  <si>
    <r>
      <rPr>
        <b/>
        <sz val="13"/>
        <color theme="1"/>
        <rFont val="Calibri"/>
        <family val="2"/>
      </rPr>
      <t>"MÉTODO DE CÁLCULO                      
PESFR =</t>
    </r>
    <r>
      <rPr>
        <sz val="13"/>
        <color theme="1"/>
        <rFont val="Calibri"/>
        <family val="2"/>
      </rPr>
      <t xml:space="preserve"> (NESFE / NESFP) * 100
</t>
    </r>
    <r>
      <rPr>
        <b/>
        <sz val="13"/>
        <color theme="1"/>
        <rFont val="Calibri"/>
        <family val="2"/>
      </rPr>
      <t xml:space="preserve">                                                        
VARIABLES:
PESFR: </t>
    </r>
    <r>
      <rPr>
        <sz val="13"/>
        <color theme="1"/>
        <rFont val="Calibri"/>
        <family val="2"/>
      </rPr>
      <t xml:space="preserve">Porcentaje de estrategias de sensibilización y fomento realizadas.                                                                      </t>
    </r>
    <r>
      <rPr>
        <b/>
        <sz val="13"/>
        <color theme="1"/>
        <rFont val="Calibri"/>
        <family val="2"/>
      </rPr>
      <t>NESFE:</t>
    </r>
    <r>
      <rPr>
        <sz val="13"/>
        <color theme="1"/>
        <rFont val="Calibri"/>
        <family val="2"/>
      </rPr>
      <t xml:space="preserve"> Número de estrategias de sensibilización y fomento ejecutadas con validación institucional.                            </t>
    </r>
    <r>
      <rPr>
        <b/>
        <sz val="13"/>
        <color theme="1"/>
        <rFont val="Calibri"/>
        <family val="2"/>
      </rPr>
      <t>NESFP:</t>
    </r>
    <r>
      <rPr>
        <sz val="13"/>
        <color theme="1"/>
        <rFont val="Calibri"/>
        <family val="2"/>
      </rPr>
      <t xml:space="preserve"> Número de estrategias de sensibilización y fomento programadas.</t>
    </r>
  </si>
  <si>
    <r>
      <rPr>
        <b/>
        <sz val="13"/>
        <color theme="1"/>
        <rFont val="Calibri"/>
        <family val="2"/>
      </rPr>
      <t xml:space="preserve">MÉTODO DE CÁLCULO   </t>
    </r>
    <r>
      <rPr>
        <sz val="13"/>
        <color theme="1"/>
        <rFont val="Calibri"/>
        <family val="2"/>
      </rPr>
      <t xml:space="preserve">                          
</t>
    </r>
    <r>
      <rPr>
        <b/>
        <sz val="13"/>
        <color theme="1"/>
        <rFont val="Calibri"/>
        <family val="2"/>
      </rPr>
      <t>PRC=</t>
    </r>
    <r>
      <rPr>
        <sz val="13"/>
        <color theme="1"/>
        <rFont val="Calibri"/>
        <family val="2"/>
      </rPr>
      <t xml:space="preserve"> (NRR/NRP)*100
</t>
    </r>
    <r>
      <rPr>
        <b/>
        <sz val="13"/>
        <color theme="1"/>
        <rFont val="Calibri"/>
        <family val="2"/>
      </rPr>
      <t xml:space="preserve">                                                        
VARIABLES:</t>
    </r>
    <r>
      <rPr>
        <sz val="13"/>
        <color theme="1"/>
        <rFont val="Calibri"/>
        <family val="2"/>
      </rPr>
      <t xml:space="preserve">
</t>
    </r>
    <r>
      <rPr>
        <b/>
        <sz val="13"/>
        <color theme="1"/>
        <rFont val="Calibri"/>
        <family val="2"/>
      </rPr>
      <t xml:space="preserve">PRC: </t>
    </r>
    <r>
      <rPr>
        <sz val="13"/>
        <color theme="1"/>
        <rFont val="Calibri"/>
        <family val="2"/>
      </rPr>
      <t xml:space="preserve">Porcentaje de reuniones de coordinación para la diversidad sexual realizadas.                                                        </t>
    </r>
    <r>
      <rPr>
        <b/>
        <sz val="13"/>
        <color theme="1"/>
        <rFont val="Calibri"/>
        <family val="2"/>
      </rPr>
      <t>NRR:</t>
    </r>
    <r>
      <rPr>
        <sz val="13"/>
        <color theme="1"/>
        <rFont val="Calibri"/>
        <family val="2"/>
      </rPr>
      <t xml:space="preserve"> Número de reuniones con dependencias, iniciativa privada y ONGs realizadas.                                     </t>
    </r>
    <r>
      <rPr>
        <b/>
        <sz val="13"/>
        <color theme="1"/>
        <rFont val="Calibri"/>
        <family val="2"/>
      </rPr>
      <t>NRP:</t>
    </r>
    <r>
      <rPr>
        <sz val="13"/>
        <color theme="1"/>
        <rFont val="Calibri"/>
        <family val="2"/>
      </rPr>
      <t xml:space="preserve"> Número de reuniones con dependencias, iniciativa privada y ONGs programadas.</t>
    </r>
  </si>
  <si>
    <r>
      <rPr>
        <b/>
        <sz val="13"/>
        <color theme="1"/>
        <rFont val="Calibri"/>
        <family val="2"/>
      </rPr>
      <t xml:space="preserve">MÉTODO DE CÁLCULO   </t>
    </r>
    <r>
      <rPr>
        <sz val="13"/>
        <color theme="1"/>
        <rFont val="Calibri"/>
        <family val="2"/>
      </rPr>
      <t xml:space="preserve">                          
</t>
    </r>
    <r>
      <rPr>
        <b/>
        <sz val="13"/>
        <color theme="1"/>
        <rFont val="Calibri"/>
        <family val="2"/>
      </rPr>
      <t>PASI=</t>
    </r>
    <r>
      <rPr>
        <sz val="13"/>
        <color theme="1"/>
        <rFont val="Calibri"/>
        <family val="2"/>
      </rPr>
      <t xml:space="preserve"> (NASIR/NASIP)*100
</t>
    </r>
    <r>
      <rPr>
        <b/>
        <sz val="13"/>
        <color theme="1"/>
        <rFont val="Calibri"/>
        <family val="2"/>
      </rPr>
      <t xml:space="preserve">                                                        
VARIABLES:</t>
    </r>
    <r>
      <rPr>
        <sz val="13"/>
        <color theme="1"/>
        <rFont val="Calibri"/>
        <family val="2"/>
      </rPr>
      <t xml:space="preserve">
</t>
    </r>
    <r>
      <rPr>
        <b/>
        <sz val="13"/>
        <color theme="1"/>
        <rFont val="Calibri"/>
        <family val="2"/>
      </rPr>
      <t xml:space="preserve">PASI: </t>
    </r>
    <r>
      <rPr>
        <sz val="13"/>
        <color theme="1"/>
        <rFont val="Calibri"/>
        <family val="2"/>
      </rPr>
      <t xml:space="preserve">Porcentaje de actividades de sensibilización y fomento a la inclusión realizadas.                                       </t>
    </r>
    <r>
      <rPr>
        <b/>
        <sz val="13"/>
        <color theme="1"/>
        <rFont val="Calibri"/>
        <family val="2"/>
      </rPr>
      <t>NASIR:</t>
    </r>
    <r>
      <rPr>
        <sz val="13"/>
        <color theme="1"/>
        <rFont val="Calibri"/>
        <family val="2"/>
      </rPr>
      <t xml:space="preserve"> Número de actividades de sensibilización realizadas.                                                                                        </t>
    </r>
    <r>
      <rPr>
        <b/>
        <sz val="13"/>
        <color theme="1"/>
        <rFont val="Calibri"/>
        <family val="2"/>
      </rPr>
      <t>NASIP:</t>
    </r>
    <r>
      <rPr>
        <sz val="13"/>
        <color theme="1"/>
        <rFont val="Calibri"/>
        <family val="2"/>
      </rPr>
      <t xml:space="preserve"> Número de actividades de sensibilización programadas.</t>
    </r>
  </si>
  <si>
    <r>
      <rPr>
        <b/>
        <sz val="13"/>
        <rFont val="Calibri"/>
        <family val="2"/>
      </rPr>
      <t xml:space="preserve">MÉTODO DE CÁLCULO     </t>
    </r>
    <r>
      <rPr>
        <sz val="13"/>
        <rFont val="Calibri"/>
        <family val="2"/>
      </rPr>
      <t xml:space="preserve">                    
</t>
    </r>
    <r>
      <rPr>
        <b/>
        <sz val="13"/>
        <rFont val="Calibri"/>
        <family val="2"/>
      </rPr>
      <t xml:space="preserve">PMILO = </t>
    </r>
    <r>
      <rPr>
        <sz val="13"/>
        <rFont val="Calibri"/>
        <family val="2"/>
      </rPr>
      <t xml:space="preserve">(NMILO / NMILP) * 100
</t>
    </r>
    <r>
      <rPr>
        <b/>
        <sz val="13"/>
        <rFont val="Calibri"/>
        <family val="2"/>
      </rPr>
      <t xml:space="preserve">                                                       
VARIABLES:
PMILO: </t>
    </r>
    <r>
      <rPr>
        <sz val="13"/>
        <rFont val="Calibri"/>
        <family val="2"/>
      </rPr>
      <t xml:space="preserve">Porcentaje de mecanismos de inserción laboral operados.                                                                                          </t>
    </r>
    <r>
      <rPr>
        <b/>
        <sz val="13"/>
        <rFont val="Calibri"/>
        <family val="2"/>
      </rPr>
      <t xml:space="preserve">NMILO: </t>
    </r>
    <r>
      <rPr>
        <sz val="13"/>
        <rFont val="Calibri"/>
        <family val="2"/>
      </rPr>
      <t xml:space="preserve">Número de mecanismos de inserción laboral  operados con validación.                                                         </t>
    </r>
    <r>
      <rPr>
        <b/>
        <sz val="13"/>
        <rFont val="Calibri"/>
        <family val="2"/>
      </rPr>
      <t xml:space="preserve">NMILP: </t>
    </r>
    <r>
      <rPr>
        <sz val="13"/>
        <rFont val="Calibri"/>
        <family val="2"/>
      </rPr>
      <t>Número de mecanismos de inserción laboral programados para su operación.</t>
    </r>
  </si>
  <si>
    <r>
      <rPr>
        <b/>
        <sz val="13"/>
        <rFont val="Calibri"/>
        <family val="2"/>
      </rPr>
      <t xml:space="preserve">MÉTODO DE CÁLCULO        </t>
    </r>
    <r>
      <rPr>
        <sz val="13"/>
        <rFont val="Calibri"/>
        <family val="2"/>
      </rPr>
      <t xml:space="preserve">                  
</t>
    </r>
    <r>
      <rPr>
        <b/>
        <sz val="13"/>
        <rFont val="Calibri"/>
        <family val="2"/>
      </rPr>
      <t>PPAL =</t>
    </r>
    <r>
      <rPr>
        <sz val="13"/>
        <rFont val="Calibri"/>
        <family val="2"/>
      </rPr>
      <t xml:space="preserve"> (NPALR / NPALP) * 100
</t>
    </r>
    <r>
      <rPr>
        <b/>
        <sz val="13"/>
        <rFont val="Calibri"/>
        <family val="2"/>
      </rPr>
      <t xml:space="preserve">                                                       
VARIABLES:</t>
    </r>
    <r>
      <rPr>
        <sz val="13"/>
        <rFont val="Calibri"/>
        <family val="2"/>
      </rPr>
      <t xml:space="preserve">
</t>
    </r>
    <r>
      <rPr>
        <b/>
        <sz val="13"/>
        <rFont val="Calibri"/>
        <family val="2"/>
      </rPr>
      <t xml:space="preserve">PPAL: </t>
    </r>
    <r>
      <rPr>
        <sz val="13"/>
        <rFont val="Calibri"/>
        <family val="2"/>
      </rPr>
      <t xml:space="preserve">Porcentaje de eventos y servicios de vinculación laboral ejecutados.                                                                      </t>
    </r>
    <r>
      <rPr>
        <b/>
        <sz val="13"/>
        <rFont val="Calibri"/>
        <family val="2"/>
      </rPr>
      <t xml:space="preserve">NPALR: </t>
    </r>
    <r>
      <rPr>
        <sz val="13"/>
        <rFont val="Calibri"/>
        <family val="2"/>
      </rPr>
      <t xml:space="preserve">Número de eventos y servicios de vinculación laboral realizados.                                                                        </t>
    </r>
    <r>
      <rPr>
        <b/>
        <sz val="13"/>
        <rFont val="Calibri"/>
        <family val="2"/>
      </rPr>
      <t xml:space="preserve">NPALP: </t>
    </r>
    <r>
      <rPr>
        <sz val="13"/>
        <rFont val="Calibri"/>
        <family val="2"/>
      </rPr>
      <t xml:space="preserve">Número de eventos y servicios de vinculación laboral programados. </t>
    </r>
  </si>
  <si>
    <r>
      <rPr>
        <b/>
        <sz val="13"/>
        <color theme="1"/>
        <rFont val="Calibri"/>
        <family val="2"/>
      </rPr>
      <t xml:space="preserve">"MÉTODO DE CÁLCULO                          
PEVGT = </t>
    </r>
    <r>
      <rPr>
        <sz val="13"/>
        <color theme="1"/>
        <rFont val="Calibri"/>
        <family val="2"/>
      </rPr>
      <t xml:space="preserve">(NEVGTE / NEVGTP) * 100
</t>
    </r>
    <r>
      <rPr>
        <b/>
        <sz val="13"/>
        <color theme="1"/>
        <rFont val="Calibri"/>
        <family val="2"/>
      </rPr>
      <t>VARIABLES:</t>
    </r>
    <r>
      <rPr>
        <sz val="13"/>
        <color theme="1"/>
        <rFont val="Calibri"/>
        <family val="2"/>
      </rPr>
      <t xml:space="preserve">
</t>
    </r>
    <r>
      <rPr>
        <b/>
        <sz val="13"/>
        <color theme="1"/>
        <rFont val="Calibri"/>
        <family val="2"/>
      </rPr>
      <t xml:space="preserve">PEVGT: </t>
    </r>
    <r>
      <rPr>
        <sz val="13"/>
        <color theme="1"/>
        <rFont val="Calibri"/>
        <family val="2"/>
      </rPr>
      <t xml:space="preserve">Porcentaje de estrategias de vinculación y gestión de talento ejecutadas.                                               </t>
    </r>
    <r>
      <rPr>
        <b/>
        <sz val="13"/>
        <color theme="1"/>
        <rFont val="Calibri"/>
        <family val="2"/>
      </rPr>
      <t>NEVGTE:</t>
    </r>
    <r>
      <rPr>
        <sz val="13"/>
        <color theme="1"/>
        <rFont val="Calibri"/>
        <family val="2"/>
      </rPr>
      <t xml:space="preserve"> Número de estrategias de vinculación y gestión de talento ejecutadas con validación de perfilamiento.                                                                           </t>
    </r>
    <r>
      <rPr>
        <b/>
        <sz val="13"/>
        <color theme="1"/>
        <rFont val="Calibri"/>
        <family val="2"/>
      </rPr>
      <t>NEVGTP:</t>
    </r>
    <r>
      <rPr>
        <sz val="13"/>
        <color theme="1"/>
        <rFont val="Calibri"/>
        <family val="2"/>
      </rPr>
      <t xml:space="preserve"> Número de estrategias de vinculación y gestión de talento programadas.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</si>
  <si>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PSEC = </t>
    </r>
    <r>
      <rPr>
        <sz val="13"/>
        <color theme="1"/>
        <rFont val="Calibri"/>
        <family val="2"/>
      </rPr>
      <t xml:space="preserve">(NSECR / NSECP) * 100
</t>
    </r>
    <r>
      <rPr>
        <b/>
        <sz val="13"/>
        <color theme="1"/>
        <rFont val="Calibri"/>
        <family val="2"/>
      </rPr>
      <t xml:space="preserve">                                                        
VARIABLES:</t>
    </r>
    <r>
      <rPr>
        <sz val="13"/>
        <color theme="1"/>
        <rFont val="Calibri"/>
        <family val="2"/>
      </rPr>
      <t xml:space="preserve">
</t>
    </r>
    <r>
      <rPr>
        <b/>
        <sz val="13"/>
        <color theme="1"/>
        <rFont val="Calibri"/>
        <family val="2"/>
      </rPr>
      <t xml:space="preserve">PSEC: </t>
    </r>
    <r>
      <rPr>
        <sz val="13"/>
        <color theme="1"/>
        <rFont val="Calibri"/>
        <family val="2"/>
      </rPr>
      <t xml:space="preserve">Porcentaje de solicitantes de empleo con seguimiento y canalización realizada.                               </t>
    </r>
    <r>
      <rPr>
        <b/>
        <sz val="13"/>
        <color theme="1"/>
        <rFont val="Calibri"/>
        <family val="2"/>
      </rPr>
      <t>NSECR:</t>
    </r>
    <r>
      <rPr>
        <sz val="13"/>
        <color theme="1"/>
        <rFont val="Calibri"/>
        <family val="2"/>
      </rPr>
      <t xml:space="preserve"> Número de solicitantes de empleo con seguimiento y canalización realizada.</t>
    </r>
    <r>
      <rPr>
        <b/>
        <sz val="13"/>
        <color theme="1"/>
        <rFont val="Calibri"/>
        <family val="2"/>
      </rPr>
      <t xml:space="preserve">                              NSECP:</t>
    </r>
    <r>
      <rPr>
        <sz val="13"/>
        <color theme="1"/>
        <rFont val="Calibri"/>
        <family val="2"/>
      </rPr>
      <t xml:space="preserve"> Número de solicitantes de empleo programados para seguimiento y canalización.</t>
    </r>
  </si>
  <si>
    <r>
      <rPr>
        <b/>
        <sz val="13"/>
        <color theme="1"/>
        <rFont val="Calibri"/>
        <family val="2"/>
      </rPr>
      <t xml:space="preserve">MÉTODO DE CÁLCULO                             
PSFAO = </t>
    </r>
    <r>
      <rPr>
        <sz val="13"/>
        <color theme="1"/>
        <rFont val="Calibri"/>
        <family val="2"/>
      </rPr>
      <t xml:space="preserve">(NSFAOE / NSFAOP) * 100
</t>
    </r>
    <r>
      <rPr>
        <b/>
        <sz val="13"/>
        <color theme="1"/>
        <rFont val="Calibri"/>
        <family val="2"/>
      </rPr>
      <t>VARIABLES:</t>
    </r>
    <r>
      <rPr>
        <sz val="13"/>
        <color theme="1"/>
        <rFont val="Calibri"/>
        <family val="2"/>
      </rPr>
      <t xml:space="preserve">
</t>
    </r>
    <r>
      <rPr>
        <b/>
        <sz val="13"/>
        <color theme="1"/>
        <rFont val="Calibri"/>
        <family val="2"/>
      </rPr>
      <t xml:space="preserve">PSFAO: </t>
    </r>
    <r>
      <rPr>
        <sz val="13"/>
        <color theme="1"/>
        <rFont val="Calibri"/>
        <family val="2"/>
      </rPr>
      <t xml:space="preserve">Porcentaje de servicios de formación y acompañamiento otorgados.                                             </t>
    </r>
    <r>
      <rPr>
        <b/>
        <sz val="13"/>
        <color theme="1"/>
        <rFont val="Calibri"/>
        <family val="2"/>
      </rPr>
      <t xml:space="preserve">NSFAOE: </t>
    </r>
    <r>
      <rPr>
        <sz val="13"/>
        <color theme="1"/>
        <rFont val="Calibri"/>
        <family val="2"/>
      </rPr>
      <t>Número de servicios de formación y acompañamiento con enfoque de cuidados ejecutados y validados.</t>
    </r>
    <r>
      <rPr>
        <b/>
        <sz val="13"/>
        <color theme="1"/>
        <rFont val="Calibri"/>
        <family val="2"/>
      </rPr>
      <t xml:space="preserve">                                                                                       NSFAOP: </t>
    </r>
    <r>
      <rPr>
        <sz val="13"/>
        <color theme="1"/>
        <rFont val="Calibri"/>
        <family val="2"/>
      </rPr>
      <t>Número de servicios de formación y acompañamiento con enfoque de cuidados programados.</t>
    </r>
  </si>
  <si>
    <r>
      <rPr>
        <b/>
        <sz val="13"/>
        <color theme="1"/>
        <rFont val="Calibri"/>
        <family val="2"/>
      </rPr>
      <t xml:space="preserve">MÉTODO DE CÁLCULO                             
PCDLR = </t>
    </r>
    <r>
      <rPr>
        <sz val="13"/>
        <color theme="1"/>
        <rFont val="Calibri"/>
        <family val="2"/>
      </rPr>
      <t xml:space="preserve">(NCDLR / NCDLP) * 100
</t>
    </r>
    <r>
      <rPr>
        <b/>
        <sz val="13"/>
        <color theme="1"/>
        <rFont val="Calibri"/>
        <family val="2"/>
      </rPr>
      <t>VARIABLES:</t>
    </r>
    <r>
      <rPr>
        <sz val="13"/>
        <color theme="1"/>
        <rFont val="Calibri"/>
        <family val="2"/>
      </rPr>
      <t xml:space="preserve">
</t>
    </r>
    <r>
      <rPr>
        <b/>
        <sz val="13"/>
        <color theme="1"/>
        <rFont val="Calibri"/>
        <family val="2"/>
      </rPr>
      <t xml:space="preserve">PCDLR: </t>
    </r>
    <r>
      <rPr>
        <sz val="13"/>
        <color theme="1"/>
        <rFont val="Calibri"/>
        <family val="2"/>
      </rPr>
      <t xml:space="preserve">Porcentaje de capacitaciones en dignificación laboral realizadas.                                                                       </t>
    </r>
    <r>
      <rPr>
        <b/>
        <sz val="13"/>
        <color theme="1"/>
        <rFont val="Calibri"/>
        <family val="2"/>
      </rPr>
      <t>NCDLR:</t>
    </r>
    <r>
      <rPr>
        <sz val="13"/>
        <color theme="1"/>
        <rFont val="Calibri"/>
        <family val="2"/>
      </rPr>
      <t xml:space="preserve"> Número de capacitaciones en dignificación laboral realizadas.                                                                               </t>
    </r>
    <r>
      <rPr>
        <b/>
        <sz val="13"/>
        <color theme="1"/>
        <rFont val="Calibri"/>
        <family val="2"/>
      </rPr>
      <t xml:space="preserve">NCDLP: </t>
    </r>
    <r>
      <rPr>
        <sz val="13"/>
        <color theme="1"/>
        <rFont val="Calibri"/>
        <family val="2"/>
      </rPr>
      <t>Número de capacitaciones en dignificación laboral programadas.</t>
    </r>
  </si>
  <si>
    <r>
      <rPr>
        <b/>
        <sz val="13"/>
        <color theme="1"/>
        <rFont val="Calibri"/>
        <family val="2"/>
      </rPr>
      <t xml:space="preserve">MÉTODO DE CÁLCULO                             
PAVCI = </t>
    </r>
    <r>
      <rPr>
        <sz val="13"/>
        <color theme="1"/>
        <rFont val="Calibri"/>
        <family val="2"/>
      </rPr>
      <t xml:space="preserve">(NAVCIR / NAVCIP) * 100
</t>
    </r>
    <r>
      <rPr>
        <b/>
        <sz val="13"/>
        <color theme="1"/>
        <rFont val="Calibri"/>
        <family val="2"/>
      </rPr>
      <t>VARIABLES:</t>
    </r>
    <r>
      <rPr>
        <sz val="13"/>
        <color theme="1"/>
        <rFont val="Calibri"/>
        <family val="2"/>
      </rPr>
      <t xml:space="preserve">
</t>
    </r>
    <r>
      <rPr>
        <b/>
        <sz val="13"/>
        <color theme="1"/>
        <rFont val="Calibri"/>
        <family val="2"/>
      </rPr>
      <t xml:space="preserve">PAVCI: </t>
    </r>
    <r>
      <rPr>
        <sz val="13"/>
        <color theme="1"/>
        <rFont val="Calibri"/>
        <family val="2"/>
      </rPr>
      <t xml:space="preserve">Porcentaje de acciones de vinculación y canalización institucional ejecutadas.                         </t>
    </r>
    <r>
      <rPr>
        <b/>
        <sz val="13"/>
        <color theme="1"/>
        <rFont val="Calibri"/>
        <family val="2"/>
      </rPr>
      <t>NAVCIR:</t>
    </r>
    <r>
      <rPr>
        <sz val="13"/>
        <color theme="1"/>
        <rFont val="Calibri"/>
        <family val="2"/>
      </rPr>
      <t xml:space="preserve"> Número de acciones de vinculación y canalización realizadas.                                                          </t>
    </r>
    <r>
      <rPr>
        <b/>
        <sz val="13"/>
        <color theme="1"/>
        <rFont val="Calibri"/>
        <family val="2"/>
      </rPr>
      <t>NAVCIP:</t>
    </r>
    <r>
      <rPr>
        <sz val="13"/>
        <color theme="1"/>
        <rFont val="Calibri"/>
        <family val="2"/>
      </rPr>
      <t xml:space="preserve"> Número de acciones de vinculación y canalización programadas.</t>
    </r>
  </si>
  <si>
    <r>
      <rPr>
        <b/>
        <sz val="13"/>
        <color theme="1"/>
        <rFont val="Calibri"/>
        <family val="2"/>
      </rPr>
      <t>MÉTODO DE CÁLCULO                                                                 PEIFF:</t>
    </r>
    <r>
      <rPr>
        <sz val="13"/>
        <color theme="1"/>
        <rFont val="Calibri"/>
        <family val="2"/>
      </rPr>
      <t xml:space="preserve"> (NEIFFE/NEIFFP)*100
</t>
    </r>
    <r>
      <rPr>
        <b/>
        <sz val="13"/>
        <color theme="1"/>
        <rFont val="Calibri"/>
        <family val="2"/>
      </rPr>
      <t>VARIABLES:</t>
    </r>
    <r>
      <rPr>
        <sz val="13"/>
        <color theme="1"/>
        <rFont val="Calibri"/>
        <family val="2"/>
      </rPr>
      <t xml:space="preserve">
</t>
    </r>
    <r>
      <rPr>
        <b/>
        <sz val="13"/>
        <color theme="1"/>
        <rFont val="Calibri"/>
        <family val="2"/>
      </rPr>
      <t xml:space="preserve">PEIFF: </t>
    </r>
    <r>
      <rPr>
        <sz val="13"/>
        <color theme="1"/>
        <rFont val="Calibri"/>
        <family val="2"/>
      </rPr>
      <t xml:space="preserve">Porcentaje de estrategias de inclusión financiera y fortalecimiento realizadas.                                                    </t>
    </r>
    <r>
      <rPr>
        <b/>
        <sz val="13"/>
        <color theme="1"/>
        <rFont val="Calibri"/>
        <family val="2"/>
      </rPr>
      <t>NEIFFE:</t>
    </r>
    <r>
      <rPr>
        <sz val="13"/>
        <color theme="1"/>
        <rFont val="Calibri"/>
        <family val="2"/>
      </rPr>
      <t xml:space="preserve"> Número de estrategias de inclusión financiera y fortalecimiento ejecutadas con validación de vinculación.                                                                                     </t>
    </r>
    <r>
      <rPr>
        <b/>
        <sz val="13"/>
        <color theme="1"/>
        <rFont val="Calibri"/>
        <family val="2"/>
      </rPr>
      <t>NEIFFP:</t>
    </r>
    <r>
      <rPr>
        <sz val="13"/>
        <color theme="1"/>
        <rFont val="Calibri"/>
        <family val="2"/>
      </rPr>
      <t xml:space="preserve"> Número de estrategias de inclusión financiera y fortalecimiento programadas.</t>
    </r>
  </si>
  <si>
    <r>
      <rPr>
        <b/>
        <sz val="13"/>
        <color theme="1"/>
        <rFont val="Calibri"/>
        <family val="2"/>
      </rPr>
      <t xml:space="preserve">MÉTODO DE CÁLCULO                                                                                             PAVFR = </t>
    </r>
    <r>
      <rPr>
        <sz val="13"/>
        <color theme="1"/>
        <rFont val="Calibri"/>
        <family val="2"/>
      </rPr>
      <t xml:space="preserve">(NAVFRR / NAVFRP) * 100
</t>
    </r>
    <r>
      <rPr>
        <b/>
        <sz val="13"/>
        <color theme="1"/>
        <rFont val="Calibri"/>
        <family val="2"/>
      </rPr>
      <t>VARIABLES:</t>
    </r>
    <r>
      <rPr>
        <sz val="13"/>
        <color theme="1"/>
        <rFont val="Calibri"/>
        <family val="2"/>
      </rPr>
      <t xml:space="preserve">
</t>
    </r>
    <r>
      <rPr>
        <b/>
        <sz val="13"/>
        <color theme="1"/>
        <rFont val="Calibri"/>
        <family val="2"/>
      </rPr>
      <t xml:space="preserve">PAVFR: </t>
    </r>
    <r>
      <rPr>
        <sz val="13"/>
        <color theme="1"/>
        <rFont val="Calibri"/>
        <family val="2"/>
      </rPr>
      <t xml:space="preserve">Porcentaje de asesorías y vinculaciones financieras realizadas.                                                               </t>
    </r>
    <r>
      <rPr>
        <b/>
        <sz val="13"/>
        <color theme="1"/>
        <rFont val="Calibri"/>
        <family val="2"/>
      </rPr>
      <t>NAVFRR:</t>
    </r>
    <r>
      <rPr>
        <sz val="13"/>
        <color theme="1"/>
        <rFont val="Calibri"/>
        <family val="2"/>
      </rPr>
      <t xml:space="preserve"> Número de asesorías y vinculaciones realizadas.                                                                                      </t>
    </r>
    <r>
      <rPr>
        <b/>
        <sz val="13"/>
        <color theme="1"/>
        <rFont val="Calibri"/>
        <family val="2"/>
      </rPr>
      <t xml:space="preserve">NAVFRP: </t>
    </r>
    <r>
      <rPr>
        <sz val="13"/>
        <color theme="1"/>
        <rFont val="Calibri"/>
        <family val="2"/>
      </rPr>
      <t>Número de asesorías y vinculaciones programadas.</t>
    </r>
  </si>
  <si>
    <r>
      <rPr>
        <b/>
        <sz val="13"/>
        <color theme="1"/>
        <rFont val="Calibri"/>
        <family val="2"/>
      </rPr>
      <t xml:space="preserve">MÉTODO DE CÁLCULO                                                                  PJJEE = </t>
    </r>
    <r>
      <rPr>
        <sz val="13"/>
        <color theme="1"/>
        <rFont val="Calibri"/>
        <family val="2"/>
      </rPr>
      <t xml:space="preserve">(NJJEER / NJJEEP) * 100
</t>
    </r>
    <r>
      <rPr>
        <b/>
        <sz val="13"/>
        <color theme="1"/>
        <rFont val="Calibri"/>
        <family val="2"/>
      </rPr>
      <t>VARIABLES:</t>
    </r>
    <r>
      <rPr>
        <sz val="13"/>
        <color theme="1"/>
        <rFont val="Calibri"/>
        <family val="2"/>
      </rPr>
      <t xml:space="preserve">
</t>
    </r>
    <r>
      <rPr>
        <b/>
        <sz val="13"/>
        <color theme="1"/>
        <rFont val="Calibri"/>
        <family val="2"/>
      </rPr>
      <t xml:space="preserve">PJJEE: </t>
    </r>
    <r>
      <rPr>
        <sz val="13"/>
        <color theme="1"/>
        <rFont val="Calibri"/>
        <family val="2"/>
      </rPr>
      <t xml:space="preserve">Porcentaje de jornadas juveniles de emprendimiento ejecutadas.                                               </t>
    </r>
    <r>
      <rPr>
        <b/>
        <sz val="13"/>
        <color theme="1"/>
        <rFont val="Calibri"/>
        <family val="2"/>
      </rPr>
      <t xml:space="preserve">NJJEER: </t>
    </r>
    <r>
      <rPr>
        <sz val="13"/>
        <color theme="1"/>
        <rFont val="Calibri"/>
        <family val="2"/>
      </rPr>
      <t xml:space="preserve">Número de jornadas juveniles de emprendimiento realizadas.                                                </t>
    </r>
    <r>
      <rPr>
        <b/>
        <sz val="13"/>
        <color theme="1"/>
        <rFont val="Calibri"/>
        <family val="2"/>
      </rPr>
      <t>NJJEEP:</t>
    </r>
    <r>
      <rPr>
        <sz val="13"/>
        <color theme="1"/>
        <rFont val="Calibri"/>
        <family val="2"/>
      </rPr>
      <t xml:space="preserve"> Número de jornadas juveniles de emprendimiento programadas.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</si>
  <si>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PCPEC = </t>
    </r>
    <r>
      <rPr>
        <sz val="13"/>
        <color theme="1"/>
        <rFont val="Calibri"/>
        <family val="2"/>
      </rPr>
      <t xml:space="preserve">(NCPECE / NCPECP) * 100
</t>
    </r>
    <r>
      <rPr>
        <b/>
        <sz val="13"/>
        <color theme="1"/>
        <rFont val="Calibri"/>
        <family val="2"/>
      </rPr>
      <t>VARIABLES:</t>
    </r>
    <r>
      <rPr>
        <sz val="13"/>
        <color theme="1"/>
        <rFont val="Calibri"/>
        <family val="2"/>
      </rPr>
      <t xml:space="preserve">
</t>
    </r>
    <r>
      <rPr>
        <b/>
        <sz val="13"/>
        <color theme="1"/>
        <rFont val="Calibri"/>
        <family val="2"/>
      </rPr>
      <t xml:space="preserve">PCPEC: </t>
    </r>
    <r>
      <rPr>
        <sz val="13"/>
        <color theme="1"/>
        <rFont val="Calibri"/>
        <family val="2"/>
      </rPr>
      <t xml:space="preserve">Porcentaje de programas de capacitación en producción y economía comunitaria realizados.       </t>
    </r>
    <r>
      <rPr>
        <b/>
        <sz val="13"/>
        <color theme="1"/>
        <rFont val="Calibri"/>
        <family val="2"/>
      </rPr>
      <t>NCPECE:</t>
    </r>
    <r>
      <rPr>
        <sz val="13"/>
        <color theme="1"/>
        <rFont val="Calibri"/>
        <family val="2"/>
      </rPr>
      <t xml:space="preserve"> Número de programas de capacitación en producción y economía comunitaria ejecutados con validación técnica.                                                                    </t>
    </r>
    <r>
      <rPr>
        <b/>
        <sz val="13"/>
        <color theme="1"/>
        <rFont val="Calibri"/>
        <family val="2"/>
      </rPr>
      <t>NCPECP:</t>
    </r>
    <r>
      <rPr>
        <sz val="13"/>
        <color theme="1"/>
        <rFont val="Calibri"/>
        <family val="2"/>
      </rPr>
      <t xml:space="preserve"> Número de programas de capacitación en producción y economía comunitaria programados.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</si>
  <si>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PCPSE = </t>
    </r>
    <r>
      <rPr>
        <sz val="13"/>
        <color theme="1"/>
        <rFont val="Calibri"/>
        <family val="2"/>
      </rPr>
      <t xml:space="preserve">(NCPSER / NCPSEP) * 100
</t>
    </r>
    <r>
      <rPr>
        <b/>
        <sz val="13"/>
        <color theme="1"/>
        <rFont val="Calibri"/>
        <family val="2"/>
      </rPr>
      <t>VARIABLES:</t>
    </r>
    <r>
      <rPr>
        <sz val="13"/>
        <color theme="1"/>
        <rFont val="Calibri"/>
        <family val="2"/>
      </rPr>
      <t xml:space="preserve">
</t>
    </r>
    <r>
      <rPr>
        <b/>
        <sz val="13"/>
        <color theme="1"/>
        <rFont val="Calibri"/>
        <family val="2"/>
      </rPr>
      <t xml:space="preserve">PCPSE: </t>
    </r>
    <r>
      <rPr>
        <sz val="13"/>
        <color theme="1"/>
        <rFont val="Calibri"/>
        <family val="2"/>
      </rPr>
      <t xml:space="preserve">Porcentaje de cursos y talleres de producción sustentable ejecutados.                                                          </t>
    </r>
    <r>
      <rPr>
        <b/>
        <sz val="13"/>
        <color theme="1"/>
        <rFont val="Calibri"/>
        <family val="2"/>
      </rPr>
      <t>NCPSER:</t>
    </r>
    <r>
      <rPr>
        <sz val="13"/>
        <color theme="1"/>
        <rFont val="Calibri"/>
        <family val="2"/>
      </rPr>
      <t xml:space="preserve"> Número de cursos y talleres de producción sustentable realizados.                                                            </t>
    </r>
    <r>
      <rPr>
        <b/>
        <sz val="13"/>
        <color theme="1"/>
        <rFont val="Calibri"/>
        <family val="2"/>
      </rPr>
      <t>NCPSEP:</t>
    </r>
    <r>
      <rPr>
        <sz val="13"/>
        <color theme="1"/>
        <rFont val="Calibri"/>
        <family val="2"/>
      </rPr>
      <t xml:space="preserve"> Número de cursos y talleres de producción sustentable programados.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</si>
  <si>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PMCSO = </t>
    </r>
    <r>
      <rPr>
        <sz val="13"/>
        <color theme="1"/>
        <rFont val="Calibri"/>
        <family val="2"/>
      </rPr>
      <t xml:space="preserve">(NMCSO / NMCSP) * 100
</t>
    </r>
    <r>
      <rPr>
        <b/>
        <sz val="13"/>
        <color theme="1"/>
        <rFont val="Calibri"/>
        <family val="2"/>
      </rPr>
      <t>VARIABLES:</t>
    </r>
    <r>
      <rPr>
        <sz val="13"/>
        <color theme="1"/>
        <rFont val="Calibri"/>
        <family val="2"/>
      </rPr>
      <t xml:space="preserve">
</t>
    </r>
    <r>
      <rPr>
        <b/>
        <sz val="13"/>
        <color theme="1"/>
        <rFont val="Calibri"/>
        <family val="2"/>
      </rPr>
      <t xml:space="preserve">PMCSO: </t>
    </r>
    <r>
      <rPr>
        <sz val="13"/>
        <color theme="1"/>
        <rFont val="Calibri"/>
        <family val="2"/>
      </rPr>
      <t xml:space="preserve">Porcentaje de mecanismos de comercialización y suministro operados.                             </t>
    </r>
    <r>
      <rPr>
        <b/>
        <sz val="13"/>
        <color theme="1"/>
        <rFont val="Calibri"/>
        <family val="2"/>
      </rPr>
      <t>NMCSO:</t>
    </r>
    <r>
      <rPr>
        <sz val="13"/>
        <color theme="1"/>
        <rFont val="Calibri"/>
        <family val="2"/>
      </rPr>
      <t xml:space="preserve"> Número de mecanismos de comercialización y suministro operados con validación.                                        </t>
    </r>
    <r>
      <rPr>
        <b/>
        <sz val="13"/>
        <color theme="1"/>
        <rFont val="Calibri"/>
        <family val="2"/>
      </rPr>
      <t>NMCSP:</t>
    </r>
    <r>
      <rPr>
        <sz val="13"/>
        <color theme="1"/>
        <rFont val="Calibri"/>
        <family val="2"/>
      </rPr>
      <t xml:space="preserve"> Número de mecanismos de comercialización y suministro programados para su operación.</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</si>
  <si>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PEECAR = </t>
    </r>
    <r>
      <rPr>
        <sz val="13"/>
        <color theme="1"/>
        <rFont val="Calibri"/>
        <family val="2"/>
      </rPr>
      <t xml:space="preserve">(NEECAR / NEECAP) * 100
</t>
    </r>
    <r>
      <rPr>
        <b/>
        <sz val="13"/>
        <color theme="1"/>
        <rFont val="Calibri"/>
        <family val="2"/>
      </rPr>
      <t>VARIABLES:</t>
    </r>
    <r>
      <rPr>
        <sz val="13"/>
        <color theme="1"/>
        <rFont val="Calibri"/>
        <family val="2"/>
      </rPr>
      <t xml:space="preserve">
</t>
    </r>
    <r>
      <rPr>
        <b/>
        <sz val="13"/>
        <color theme="1"/>
        <rFont val="Calibri"/>
        <family val="2"/>
      </rPr>
      <t xml:space="preserve">PEECAR: </t>
    </r>
    <r>
      <rPr>
        <sz val="13"/>
        <color theme="1"/>
        <rFont val="Calibri"/>
        <family val="2"/>
      </rPr>
      <t xml:space="preserve">Porcentaje de eventos y espacios de comercialización artesanal realizados.                      </t>
    </r>
    <r>
      <rPr>
        <b/>
        <sz val="13"/>
        <color theme="1"/>
        <rFont val="Calibri"/>
        <family val="2"/>
      </rPr>
      <t xml:space="preserve">NEECAR: </t>
    </r>
    <r>
      <rPr>
        <sz val="13"/>
        <color theme="1"/>
        <rFont val="Calibri"/>
        <family val="2"/>
      </rPr>
      <t xml:space="preserve">Número de eventos y espacios de comercialización realizados.                                               </t>
    </r>
    <r>
      <rPr>
        <b/>
        <sz val="13"/>
        <color theme="1"/>
        <rFont val="Calibri"/>
        <family val="2"/>
      </rPr>
      <t>NEECAP:</t>
    </r>
    <r>
      <rPr>
        <sz val="13"/>
        <color theme="1"/>
        <rFont val="Calibri"/>
        <family val="2"/>
      </rPr>
      <t xml:space="preserve"> Número de eventos y espacios de comercialización programados.</t>
    </r>
  </si>
  <si>
    <r>
      <rPr>
        <b/>
        <sz val="13"/>
        <rFont val="Calibri"/>
        <family val="2"/>
      </rPr>
      <t xml:space="preserve">MÉTODO DE CÁLCULO      </t>
    </r>
    <r>
      <rPr>
        <sz val="13"/>
        <rFont val="Calibri"/>
        <family val="2"/>
      </rPr>
      <t xml:space="preserve">                      
</t>
    </r>
    <r>
      <rPr>
        <b/>
        <sz val="13"/>
        <rFont val="Calibri"/>
        <family val="2"/>
      </rPr>
      <t>PJAM =</t>
    </r>
    <r>
      <rPr>
        <sz val="13"/>
        <rFont val="Calibri"/>
        <family val="2"/>
      </rPr>
      <t xml:space="preserve"> (NPJAMR / NPJAMP) * 100
</t>
    </r>
    <r>
      <rPr>
        <b/>
        <sz val="13"/>
        <rFont val="Calibri"/>
        <family val="2"/>
      </rPr>
      <t>VARIABLES:</t>
    </r>
    <r>
      <rPr>
        <sz val="13"/>
        <rFont val="Calibri"/>
        <family val="2"/>
      </rPr>
      <t xml:space="preserve">
</t>
    </r>
    <r>
      <rPr>
        <b/>
        <sz val="13"/>
        <rFont val="Calibri"/>
        <family val="2"/>
      </rPr>
      <t xml:space="preserve">PJAM: </t>
    </r>
    <r>
      <rPr>
        <sz val="13"/>
        <rFont val="Calibri"/>
        <family val="2"/>
      </rPr>
      <t xml:space="preserve">Porcentaje de jornadas de abasto móvil realizadas.                                                                                    </t>
    </r>
    <r>
      <rPr>
        <b/>
        <sz val="13"/>
        <rFont val="Calibri"/>
        <family val="2"/>
      </rPr>
      <t xml:space="preserve">NPJAMR: </t>
    </r>
    <r>
      <rPr>
        <sz val="13"/>
        <rFont val="Calibri"/>
        <family val="2"/>
      </rPr>
      <t xml:space="preserve">Número de jornadas de abasto móvil realizadas.                                                                                      </t>
    </r>
    <r>
      <rPr>
        <b/>
        <sz val="13"/>
        <rFont val="Calibri"/>
        <family val="2"/>
      </rPr>
      <t xml:space="preserve">NPJAMP: </t>
    </r>
    <r>
      <rPr>
        <sz val="13"/>
        <rFont val="Calibri"/>
        <family val="2"/>
      </rPr>
      <t>Número de jornadas de abasto móvil programadas.</t>
    </r>
  </si>
  <si>
    <r>
      <rPr>
        <b/>
        <sz val="13"/>
        <color theme="1"/>
        <rFont val="Calibri"/>
        <family val="2"/>
      </rPr>
      <t xml:space="preserve">MÉTODO DE CÁLCULO                                   
PAFER = </t>
    </r>
    <r>
      <rPr>
        <sz val="13"/>
        <color theme="1"/>
        <rFont val="Calibri"/>
        <family val="2"/>
      </rPr>
      <t xml:space="preserve">(NAFEE / NAFEP) * 100
</t>
    </r>
    <r>
      <rPr>
        <b/>
        <sz val="13"/>
        <color theme="1"/>
        <rFont val="Calibri"/>
        <family val="2"/>
      </rPr>
      <t xml:space="preserve">                                                       
VARIABLES:
PAFER: </t>
    </r>
    <r>
      <rPr>
        <sz val="13"/>
        <color theme="1"/>
        <rFont val="Calibri"/>
        <family val="2"/>
      </rPr>
      <t xml:space="preserve">Porcentaje de acciones de fomento al emprendimiento realizadas.                                                        </t>
    </r>
    <r>
      <rPr>
        <b/>
        <sz val="13"/>
        <color theme="1"/>
        <rFont val="Calibri"/>
        <family val="2"/>
      </rPr>
      <t>NAFEE:</t>
    </r>
    <r>
      <rPr>
        <sz val="13"/>
        <color theme="1"/>
        <rFont val="Calibri"/>
        <family val="2"/>
      </rPr>
      <t xml:space="preserve"> Número de acciones de fomento al emprendimiento ejecutadas con validación técnica              </t>
    </r>
    <r>
      <rPr>
        <b/>
        <sz val="13"/>
        <color theme="1"/>
        <rFont val="Calibri"/>
        <family val="2"/>
      </rPr>
      <t>NAFEP:</t>
    </r>
    <r>
      <rPr>
        <sz val="13"/>
        <color theme="1"/>
        <rFont val="Calibri"/>
        <family val="2"/>
      </rPr>
      <t xml:space="preserve"> Número de acciones de fomento al emprendimiento programadas.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</si>
  <si>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PSFAT = </t>
    </r>
    <r>
      <rPr>
        <sz val="13"/>
        <color theme="1"/>
        <rFont val="Calibri"/>
        <family val="2"/>
      </rPr>
      <t xml:space="preserve">(NSFAE / NSFAP) * 100
</t>
    </r>
    <r>
      <rPr>
        <b/>
        <sz val="13"/>
        <color theme="1"/>
        <rFont val="Calibri"/>
        <family val="2"/>
      </rPr>
      <t>VARIABLES:</t>
    </r>
    <r>
      <rPr>
        <sz val="13"/>
        <color theme="1"/>
        <rFont val="Calibri"/>
        <family val="2"/>
      </rPr>
      <t xml:space="preserve">
</t>
    </r>
    <r>
      <rPr>
        <b/>
        <sz val="13"/>
        <color theme="1"/>
        <rFont val="Calibri"/>
        <family val="2"/>
      </rPr>
      <t xml:space="preserve">PSFAT: </t>
    </r>
    <r>
      <rPr>
        <sz val="13"/>
        <color theme="1"/>
        <rFont val="Calibri"/>
        <family val="2"/>
      </rPr>
      <t xml:space="preserve">Porcentaje de servicios de formación y asesoría técnica especializada realizados.                                          </t>
    </r>
    <r>
      <rPr>
        <b/>
        <sz val="13"/>
        <color theme="1"/>
        <rFont val="Calibri"/>
        <family val="2"/>
      </rPr>
      <t xml:space="preserve">NSFAE: </t>
    </r>
    <r>
      <rPr>
        <sz val="13"/>
        <color theme="1"/>
        <rFont val="Calibri"/>
        <family val="2"/>
      </rPr>
      <t xml:space="preserve">Número de servicios de formación y asesoría técnica especializada ejecutados con validación técnica.                                                        </t>
    </r>
    <r>
      <rPr>
        <b/>
        <sz val="13"/>
        <color theme="1"/>
        <rFont val="Calibri"/>
        <family val="2"/>
      </rPr>
      <t>NSFAP:</t>
    </r>
    <r>
      <rPr>
        <sz val="13"/>
        <color theme="1"/>
        <rFont val="Calibri"/>
        <family val="2"/>
      </rPr>
      <t xml:space="preserve"> Número de servicios de formación y asesoría técnica especializada programados.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</si>
  <si>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PATCE = </t>
    </r>
    <r>
      <rPr>
        <sz val="13"/>
        <color theme="1"/>
        <rFont val="Calibri"/>
        <family val="2"/>
      </rPr>
      <t xml:space="preserve">(NATCR / NATCP) * 100
</t>
    </r>
    <r>
      <rPr>
        <b/>
        <sz val="13"/>
        <color theme="1"/>
        <rFont val="Calibri"/>
        <family val="2"/>
      </rPr>
      <t>VARIABLES:</t>
    </r>
    <r>
      <rPr>
        <sz val="13"/>
        <color theme="1"/>
        <rFont val="Calibri"/>
        <family val="2"/>
      </rPr>
      <t xml:space="preserve">
</t>
    </r>
    <r>
      <rPr>
        <b/>
        <sz val="13"/>
        <color theme="1"/>
        <rFont val="Calibri"/>
        <family val="2"/>
      </rPr>
      <t xml:space="preserve">PATCE: </t>
    </r>
    <r>
      <rPr>
        <sz val="13"/>
        <color theme="1"/>
        <rFont val="Calibri"/>
        <family val="2"/>
      </rPr>
      <t xml:space="preserve">Porcentaje de acciones de tutoría y capacitación ejecutadas.                                                              </t>
    </r>
    <r>
      <rPr>
        <b/>
        <sz val="13"/>
        <color theme="1"/>
        <rFont val="Calibri"/>
        <family val="2"/>
      </rPr>
      <t>NATCR:</t>
    </r>
    <r>
      <rPr>
        <sz val="13"/>
        <color theme="1"/>
        <rFont val="Calibri"/>
        <family val="2"/>
      </rPr>
      <t xml:space="preserve"> Número de acciones de tutoría y capacitación realizadas.</t>
    </r>
    <r>
      <rPr>
        <b/>
        <sz val="13"/>
        <color theme="1"/>
        <rFont val="Calibri"/>
        <family val="2"/>
      </rPr>
      <t xml:space="preserve">                                                                                              NATCP:</t>
    </r>
    <r>
      <rPr>
        <sz val="13"/>
        <color theme="1"/>
        <rFont val="Calibri"/>
        <family val="2"/>
      </rPr>
      <t xml:space="preserve"> Número de acciones de tutoría y capacitación programadas.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</si>
  <si>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PPCO = </t>
    </r>
    <r>
      <rPr>
        <sz val="13"/>
        <color theme="1"/>
        <rFont val="Calibri"/>
        <family val="2"/>
      </rPr>
      <t xml:space="preserve">(NPCOE / NPCOP) * 100
</t>
    </r>
    <r>
      <rPr>
        <b/>
        <sz val="13"/>
        <color theme="1"/>
        <rFont val="Calibri"/>
        <family val="2"/>
      </rPr>
      <t>VARIABLES:</t>
    </r>
    <r>
      <rPr>
        <sz val="13"/>
        <color theme="1"/>
        <rFont val="Calibri"/>
        <family val="2"/>
      </rPr>
      <t xml:space="preserve">
</t>
    </r>
    <r>
      <rPr>
        <b/>
        <sz val="13"/>
        <color theme="1"/>
        <rFont val="Calibri"/>
        <family val="2"/>
      </rPr>
      <t xml:space="preserve">PPCO: </t>
    </r>
    <r>
      <rPr>
        <sz val="13"/>
        <color theme="1"/>
        <rFont val="Calibri"/>
        <family val="2"/>
      </rPr>
      <t xml:space="preserve">Porcentaje de plataformas consolidadas y operadas.                                                                                           </t>
    </r>
    <r>
      <rPr>
        <b/>
        <sz val="13"/>
        <color theme="1"/>
        <rFont val="Calibri"/>
        <family val="2"/>
      </rPr>
      <t>NPCOE:</t>
    </r>
    <r>
      <rPr>
        <sz val="13"/>
        <color theme="1"/>
        <rFont val="Calibri"/>
        <family val="2"/>
      </rPr>
      <t xml:space="preserve"> Número de plataformas operadas con validación de impacto.                                                               </t>
    </r>
    <r>
      <rPr>
        <b/>
        <sz val="13"/>
        <color theme="1"/>
        <rFont val="Calibri"/>
        <family val="2"/>
      </rPr>
      <t xml:space="preserve">NPCOP: </t>
    </r>
    <r>
      <rPr>
        <sz val="13"/>
        <color theme="1"/>
        <rFont val="Calibri"/>
        <family val="2"/>
      </rPr>
      <t>Número de plataformas de vinculación y exhibición programadas.</t>
    </r>
  </si>
  <si>
    <r>
      <rPr>
        <b/>
        <sz val="13"/>
        <color theme="1"/>
        <rFont val="Calibri"/>
        <family val="2"/>
      </rPr>
      <t xml:space="preserve">MÉTODO DE CÁLCULO                                  
PACVE = </t>
    </r>
    <r>
      <rPr>
        <sz val="13"/>
        <color theme="1"/>
        <rFont val="Calibri"/>
        <family val="2"/>
      </rPr>
      <t xml:space="preserve">(NACVR / NACVP) * 100
</t>
    </r>
    <r>
      <rPr>
        <b/>
        <sz val="13"/>
        <color theme="1"/>
        <rFont val="Calibri"/>
        <family val="2"/>
      </rPr>
      <t xml:space="preserve">VARIABLES:
PACVE: </t>
    </r>
    <r>
      <rPr>
        <sz val="13"/>
        <color theme="1"/>
        <rFont val="Calibri"/>
        <family val="2"/>
      </rPr>
      <t>Porcentaje de acciones de capacitación y vinculación estratégica ejecutadas.</t>
    </r>
    <r>
      <rPr>
        <b/>
        <sz val="13"/>
        <color theme="1"/>
        <rFont val="Calibri"/>
        <family val="2"/>
      </rPr>
      <t xml:space="preserve">                                           NACVR:</t>
    </r>
    <r>
      <rPr>
        <sz val="13"/>
        <color theme="1"/>
        <rFont val="Calibri"/>
        <family val="2"/>
      </rPr>
      <t xml:space="preserve"> Número de acciones de capacitación y vinculación realizadas.                                                             </t>
    </r>
    <r>
      <rPr>
        <b/>
        <sz val="13"/>
        <color theme="1"/>
        <rFont val="Calibri"/>
        <family val="2"/>
      </rPr>
      <t>NACVP:</t>
    </r>
    <r>
      <rPr>
        <sz val="13"/>
        <color theme="1"/>
        <rFont val="Calibri"/>
        <family val="2"/>
      </rPr>
      <t xml:space="preserve"> Número de acciones de capacitación y vinculación programadas.</t>
    </r>
  </si>
  <si>
    <r>
      <rPr>
        <b/>
        <sz val="13"/>
        <color theme="1"/>
        <rFont val="Calibri"/>
        <family val="2"/>
      </rPr>
      <t xml:space="preserve">MÉTODO DE CÁLCULO                                  
PEEIO = </t>
    </r>
    <r>
      <rPr>
        <sz val="13"/>
        <color theme="1"/>
        <rFont val="Calibri"/>
        <family val="2"/>
      </rPr>
      <t xml:space="preserve">(NEEIOR / NEEIOP) * 100
</t>
    </r>
    <r>
      <rPr>
        <b/>
        <sz val="13"/>
        <color theme="1"/>
        <rFont val="Calibri"/>
        <family val="2"/>
      </rPr>
      <t xml:space="preserve">VARIABLES:
PEEIO: </t>
    </r>
    <r>
      <rPr>
        <sz val="13"/>
        <color theme="1"/>
        <rFont val="Calibri"/>
        <family val="2"/>
      </rPr>
      <t xml:space="preserve">Porcentaje de espacios de exhibición instalados y operados.                                                                                        </t>
    </r>
    <r>
      <rPr>
        <b/>
        <sz val="13"/>
        <color theme="1"/>
        <rFont val="Calibri"/>
        <family val="2"/>
      </rPr>
      <t>NEEIOR:</t>
    </r>
    <r>
      <rPr>
        <sz val="13"/>
        <color theme="1"/>
        <rFont val="Calibri"/>
        <family val="2"/>
      </rPr>
      <t xml:space="preserve"> Número de espacios de exhibición instalados y operados.                                                                                         </t>
    </r>
    <r>
      <rPr>
        <b/>
        <sz val="13"/>
        <color theme="1"/>
        <rFont val="Calibri"/>
        <family val="2"/>
      </rPr>
      <t>NEEIOP:</t>
    </r>
    <r>
      <rPr>
        <sz val="13"/>
        <color theme="1"/>
        <rFont val="Calibri"/>
        <family val="2"/>
      </rPr>
      <t xml:space="preserve"> Número de espacios de exhibición programados para su operación.</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</si>
  <si>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PSPIP = </t>
    </r>
    <r>
      <rPr>
        <sz val="13"/>
        <color theme="1"/>
        <rFont val="Calibri"/>
        <family val="2"/>
      </rPr>
      <t xml:space="preserve">(NSPIE / NSPIP) * 100
</t>
    </r>
    <r>
      <rPr>
        <b/>
        <sz val="13"/>
        <color theme="1"/>
        <rFont val="Calibri"/>
        <family val="2"/>
      </rPr>
      <t>VARIABLES:</t>
    </r>
    <r>
      <rPr>
        <sz val="13"/>
        <color theme="1"/>
        <rFont val="Calibri"/>
        <family val="2"/>
      </rPr>
      <t xml:space="preserve">
</t>
    </r>
    <r>
      <rPr>
        <b/>
        <sz val="13"/>
        <color theme="1"/>
        <rFont val="Calibri"/>
        <family val="2"/>
      </rPr>
      <t xml:space="preserve">PSPIP: </t>
    </r>
    <r>
      <rPr>
        <sz val="13"/>
        <color theme="1"/>
        <rFont val="Calibri"/>
        <family val="2"/>
      </rPr>
      <t xml:space="preserve">Porcentaje de servicios de protección integral y promoción de derechos realizados.                                     </t>
    </r>
    <r>
      <rPr>
        <b/>
        <sz val="13"/>
        <color theme="1"/>
        <rFont val="Calibri"/>
        <family val="2"/>
      </rPr>
      <t xml:space="preserve">NSPIE: </t>
    </r>
    <r>
      <rPr>
        <sz val="13"/>
        <color theme="1"/>
        <rFont val="Calibri"/>
        <family val="2"/>
      </rPr>
      <t xml:space="preserve">Número de servicios de protección integral y restitución de derechos ejecutados con validación técnica.                                                                                                     </t>
    </r>
    <r>
      <rPr>
        <b/>
        <sz val="13"/>
        <color theme="1"/>
        <rFont val="Calibri"/>
        <family val="2"/>
      </rPr>
      <t>NSPIP:</t>
    </r>
    <r>
      <rPr>
        <sz val="13"/>
        <color theme="1"/>
        <rFont val="Calibri"/>
        <family val="2"/>
      </rPr>
      <t xml:space="preserve"> Número de servicios de protección integral y restitución de derechos programados.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</si>
  <si>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PASPI = </t>
    </r>
    <r>
      <rPr>
        <sz val="13"/>
        <color theme="1"/>
        <rFont val="Calibri"/>
        <family val="2"/>
      </rPr>
      <t xml:space="preserve">(NASPIR / NASPIP) * 100
</t>
    </r>
    <r>
      <rPr>
        <b/>
        <sz val="13"/>
        <color theme="1"/>
        <rFont val="Calibri"/>
        <family val="2"/>
      </rPr>
      <t xml:space="preserve">                                                        
VARIABLES:
PASPI: </t>
    </r>
    <r>
      <rPr>
        <sz val="13"/>
        <color theme="1"/>
        <rFont val="Calibri"/>
        <family val="2"/>
      </rPr>
      <t xml:space="preserve">Porcentaje de acciones de sensibilización para la protección integral realizados.                                              </t>
    </r>
    <r>
      <rPr>
        <b/>
        <sz val="13"/>
        <color theme="1"/>
        <rFont val="Calibri"/>
        <family val="2"/>
      </rPr>
      <t>NASPIR:</t>
    </r>
    <r>
      <rPr>
        <sz val="13"/>
        <color theme="1"/>
        <rFont val="Calibri"/>
        <family val="2"/>
      </rPr>
      <t xml:space="preserve"> Número de acciones de sensibilización realizadas.                                                                                        </t>
    </r>
    <r>
      <rPr>
        <b/>
        <sz val="13"/>
        <color theme="1"/>
        <rFont val="Calibri"/>
        <family val="2"/>
      </rPr>
      <t>NASPIP:</t>
    </r>
    <r>
      <rPr>
        <sz val="13"/>
        <color theme="1"/>
        <rFont val="Calibri"/>
        <family val="2"/>
      </rPr>
      <t xml:space="preserve"> Número de acciones de sensibilización programadas.</t>
    </r>
  </si>
  <si>
    <r>
      <t xml:space="preserve">MÉTODO DE CÁLCULO  </t>
    </r>
    <r>
      <rPr>
        <sz val="13"/>
        <color rgb="FF000000"/>
        <rFont val="Calibri"/>
        <family val="2"/>
      </rPr>
      <t xml:space="preserve">                         
</t>
    </r>
    <r>
      <rPr>
        <b/>
        <sz val="13"/>
        <color rgb="FF000000"/>
        <rFont val="Calibri"/>
        <family val="2"/>
      </rPr>
      <t xml:space="preserve">PSDIG = </t>
    </r>
    <r>
      <rPr>
        <sz val="13"/>
        <color rgb="FF000000"/>
        <rFont val="Calibri"/>
        <family val="2"/>
      </rPr>
      <t xml:space="preserve">(NSDIR / NSDIP) * 100
</t>
    </r>
    <r>
      <rPr>
        <b/>
        <sz val="13"/>
        <color rgb="FF000000"/>
        <rFont val="Calibri"/>
        <family val="2"/>
      </rPr>
      <t xml:space="preserve">                                                        
VARIABLES:
PSDIG:</t>
    </r>
    <r>
      <rPr>
        <sz val="13"/>
        <color rgb="FF000000"/>
        <rFont val="Calibri"/>
        <family val="2"/>
      </rPr>
      <t xml:space="preserve"> Porcentaje de solicitudes y diagnósticos de infraestructura gestionados.                                                  </t>
    </r>
    <r>
      <rPr>
        <b/>
        <sz val="13"/>
        <color rgb="FF000000"/>
        <rFont val="Calibri"/>
        <family val="2"/>
      </rPr>
      <t>NSDIR:</t>
    </r>
    <r>
      <rPr>
        <sz val="13"/>
        <color rgb="FF000000"/>
        <rFont val="Calibri"/>
        <family val="2"/>
      </rPr>
      <t xml:space="preserve"> Número de diagnósticos técnicos y gestiones de infraestructura realizados.                                                       </t>
    </r>
    <r>
      <rPr>
        <b/>
        <sz val="13"/>
        <color rgb="FF000000"/>
        <rFont val="Calibri"/>
        <family val="2"/>
      </rPr>
      <t xml:space="preserve">NSDIP: </t>
    </r>
    <r>
      <rPr>
        <sz val="13"/>
        <color rgb="FF000000"/>
        <rFont val="Calibri"/>
        <family val="2"/>
      </rPr>
      <t>Número de diagnósticos técnicos y gestiones de infraestructura programados.</t>
    </r>
  </si>
  <si>
    <r>
      <t xml:space="preserve">MÉTODO DE CÁLCULO                           
PSECI = </t>
    </r>
    <r>
      <rPr>
        <sz val="13"/>
        <color theme="1"/>
        <rFont val="Calibri"/>
        <family val="2"/>
      </rPr>
      <t>(NSER / NSEP) * 100</t>
    </r>
    <r>
      <rPr>
        <b/>
        <sz val="13"/>
        <color theme="1"/>
        <rFont val="Calibri"/>
        <family val="2"/>
      </rPr>
      <t xml:space="preserve">
VARIABLES
PSECI: </t>
    </r>
    <r>
      <rPr>
        <sz val="13"/>
        <color theme="1"/>
        <rFont val="Calibri"/>
        <family val="2"/>
      </rPr>
      <t xml:space="preserve">Porcentaje de servicios educativos complementarios impartidos.                                                 </t>
    </r>
    <r>
      <rPr>
        <b/>
        <sz val="13"/>
        <color theme="1"/>
        <rFont val="Calibri"/>
        <family val="2"/>
      </rPr>
      <t xml:space="preserve">NSER: </t>
    </r>
    <r>
      <rPr>
        <sz val="13"/>
        <color theme="1"/>
        <rFont val="Calibri"/>
        <family val="2"/>
      </rPr>
      <t xml:space="preserve">Número de servicios educativos complementarios realizados.                                                                                             </t>
    </r>
    <r>
      <rPr>
        <b/>
        <sz val="13"/>
        <color theme="1"/>
        <rFont val="Calibri"/>
        <family val="2"/>
      </rPr>
      <t>NSEP:</t>
    </r>
    <r>
      <rPr>
        <sz val="13"/>
        <color theme="1"/>
        <rFont val="Calibri"/>
        <family val="2"/>
      </rPr>
      <t xml:space="preserve"> Número de servicios educativos complementarios programados.</t>
    </r>
  </si>
  <si>
    <r>
      <rPr>
        <b/>
        <sz val="13"/>
        <color theme="1"/>
        <rFont val="Calibri"/>
        <family val="2"/>
      </rPr>
      <t xml:space="preserve">MÉTODO DE CÁLCULO    </t>
    </r>
    <r>
      <rPr>
        <sz val="13"/>
        <color theme="1"/>
        <rFont val="Calibri"/>
        <family val="2"/>
      </rPr>
      <t xml:space="preserve">                  
</t>
    </r>
    <r>
      <rPr>
        <b/>
        <sz val="13"/>
        <color theme="1"/>
        <rFont val="Calibri"/>
        <family val="2"/>
      </rPr>
      <t>PJIFE =</t>
    </r>
    <r>
      <rPr>
        <sz val="13"/>
        <color theme="1"/>
        <rFont val="Calibri"/>
        <family val="2"/>
      </rPr>
      <t xml:space="preserve"> (NJIFR / NJIFP) * 100
</t>
    </r>
    <r>
      <rPr>
        <b/>
        <sz val="13"/>
        <color theme="1"/>
        <rFont val="Calibri"/>
        <family val="2"/>
      </rPr>
      <t>VARIABLES:</t>
    </r>
    <r>
      <rPr>
        <sz val="13"/>
        <color theme="1"/>
        <rFont val="Calibri"/>
        <family val="2"/>
      </rPr>
      <t xml:space="preserve">
</t>
    </r>
    <r>
      <rPr>
        <b/>
        <sz val="13"/>
        <color theme="1"/>
        <rFont val="Calibri"/>
        <family val="2"/>
      </rPr>
      <t xml:space="preserve">PJIFE: </t>
    </r>
    <r>
      <rPr>
        <sz val="13"/>
        <color theme="1"/>
        <rFont val="Calibri"/>
        <family val="2"/>
      </rPr>
      <t xml:space="preserve">Porcentaje de jornadas de intervención y formación familiar ejecutadas.                                                       </t>
    </r>
    <r>
      <rPr>
        <b/>
        <sz val="13"/>
        <color theme="1"/>
        <rFont val="Calibri"/>
        <family val="2"/>
      </rPr>
      <t xml:space="preserve">NJIFR: </t>
    </r>
    <r>
      <rPr>
        <sz val="13"/>
        <color theme="1"/>
        <rFont val="Calibri"/>
        <family val="2"/>
      </rPr>
      <t xml:space="preserve">Número de jornadas de formación y contención social realizadas.                                                                              </t>
    </r>
    <r>
      <rPr>
        <b/>
        <sz val="13"/>
        <color theme="1"/>
        <rFont val="Calibri"/>
        <family val="2"/>
      </rPr>
      <t xml:space="preserve">NJIFP: </t>
    </r>
    <r>
      <rPr>
        <sz val="13"/>
        <color theme="1"/>
        <rFont val="Calibri"/>
        <family val="2"/>
      </rPr>
      <t>Número de jornadas de formación y contención social programadas.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</si>
  <si>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PSFAE = </t>
    </r>
    <r>
      <rPr>
        <sz val="13"/>
        <color theme="1"/>
        <rFont val="Calibri"/>
        <family val="2"/>
      </rPr>
      <t xml:space="preserve">(NSAEE / NSAEP) * 100
</t>
    </r>
    <r>
      <rPr>
        <b/>
        <sz val="13"/>
        <color theme="1"/>
        <rFont val="Calibri"/>
        <family val="2"/>
      </rPr>
      <t>VARIABLES:</t>
    </r>
    <r>
      <rPr>
        <sz val="13"/>
        <color theme="1"/>
        <rFont val="Calibri"/>
        <family val="2"/>
      </rPr>
      <t xml:space="preserve">
</t>
    </r>
    <r>
      <rPr>
        <b/>
        <sz val="13"/>
        <color theme="1"/>
        <rFont val="Calibri"/>
        <family val="2"/>
      </rPr>
      <t xml:space="preserve">PSFAE: </t>
    </r>
    <r>
      <rPr>
        <sz val="13"/>
        <color theme="1"/>
        <rFont val="Calibri"/>
        <family val="2"/>
      </rPr>
      <t xml:space="preserve">Porcentaje de servicios de formación y apoyos educativos realizados.                                                                </t>
    </r>
    <r>
      <rPr>
        <b/>
        <sz val="13"/>
        <color theme="1"/>
        <rFont val="Calibri"/>
        <family val="2"/>
      </rPr>
      <t xml:space="preserve">NSAEE: </t>
    </r>
    <r>
      <rPr>
        <sz val="13"/>
        <color theme="1"/>
        <rFont val="Calibri"/>
        <family val="2"/>
      </rPr>
      <t xml:space="preserve">Número de servicios de formación y apoyos educativos ejecutados.                                                              </t>
    </r>
    <r>
      <rPr>
        <b/>
        <sz val="13"/>
        <color theme="1"/>
        <rFont val="Calibri"/>
        <family val="2"/>
      </rPr>
      <t>NSAEP:</t>
    </r>
    <r>
      <rPr>
        <sz val="13"/>
        <color theme="1"/>
        <rFont val="Calibri"/>
        <family val="2"/>
      </rPr>
      <t xml:space="preserve"> Número de servicios de formación y apoyos educativos  programados.</t>
    </r>
  </si>
  <si>
    <r>
      <rPr>
        <b/>
        <sz val="13"/>
        <color theme="1"/>
        <rFont val="Calibri"/>
        <family val="2"/>
      </rPr>
      <t xml:space="preserve">MÉTODO DE CÁLCULO  </t>
    </r>
    <r>
      <rPr>
        <sz val="13"/>
        <color theme="1"/>
        <rFont val="Calibri"/>
        <family val="2"/>
      </rPr>
      <t xml:space="preserve">                         
</t>
    </r>
    <r>
      <rPr>
        <b/>
        <sz val="13"/>
        <color theme="1"/>
        <rFont val="Calibri"/>
        <family val="2"/>
      </rPr>
      <t>PAERE =</t>
    </r>
    <r>
      <rPr>
        <sz val="13"/>
        <color theme="1"/>
        <rFont val="Calibri"/>
        <family val="2"/>
      </rPr>
      <t xml:space="preserve"> (NAERR / NAERP) * 100
</t>
    </r>
    <r>
      <rPr>
        <b/>
        <sz val="13"/>
        <color theme="1"/>
        <rFont val="Calibri"/>
        <family val="2"/>
      </rPr>
      <t xml:space="preserve">                                                        
VARIABLES:
PAERE: </t>
    </r>
    <r>
      <rPr>
        <sz val="13"/>
        <color theme="1"/>
        <rFont val="Calibri"/>
        <family val="2"/>
      </rPr>
      <t xml:space="preserve">Porcentaje de acciones de apoyo y eventos de recaudación educativa realizados.                                   </t>
    </r>
    <r>
      <rPr>
        <b/>
        <sz val="13"/>
        <color theme="1"/>
        <rFont val="Calibri"/>
        <family val="2"/>
      </rPr>
      <t>NAERR:</t>
    </r>
    <r>
      <rPr>
        <sz val="13"/>
        <color theme="1"/>
        <rFont val="Calibri"/>
        <family val="2"/>
      </rPr>
      <t xml:space="preserve"> Número de acciones de apoyo y eventos de recaudación realizados.                                                           </t>
    </r>
    <r>
      <rPr>
        <b/>
        <sz val="13"/>
        <color theme="1"/>
        <rFont val="Calibri"/>
        <family val="2"/>
      </rPr>
      <t>NAERP:</t>
    </r>
    <r>
      <rPr>
        <sz val="13"/>
        <color theme="1"/>
        <rFont val="Calibri"/>
        <family val="2"/>
      </rPr>
      <t xml:space="preserve"> Número de acciones de apoyo y eventos de recaudación programados.</t>
    </r>
  </si>
  <si>
    <r>
      <t>MÉTODO DE CÁLCULO                           
PAIEP =</t>
    </r>
    <r>
      <rPr>
        <sz val="13"/>
        <color theme="1"/>
        <rFont val="Calibri"/>
        <family val="2"/>
      </rPr>
      <t xml:space="preserve"> (NAIER / NAIEP) * 100 </t>
    </r>
    <r>
      <rPr>
        <b/>
        <sz val="13"/>
        <color theme="1"/>
        <rFont val="Calibri"/>
        <family val="2"/>
      </rPr>
      <t xml:space="preserve">
VARIABLES
PAIEP: </t>
    </r>
    <r>
      <rPr>
        <sz val="13"/>
        <color theme="1"/>
        <rFont val="Calibri"/>
        <family val="2"/>
      </rPr>
      <t xml:space="preserve">Porcentaje de atenciones integrales brindadas en espacios de estancia post-escolar.                                   </t>
    </r>
    <r>
      <rPr>
        <b/>
        <sz val="13"/>
        <color theme="1"/>
        <rFont val="Calibri"/>
        <family val="2"/>
      </rPr>
      <t>NAIER:</t>
    </r>
    <r>
      <rPr>
        <sz val="13"/>
        <color theme="1"/>
        <rFont val="Calibri"/>
        <family val="2"/>
      </rPr>
      <t xml:space="preserve"> Número de atenciones integrales realizadas en "Guardianes del Mañana".                                                        </t>
    </r>
    <r>
      <rPr>
        <b/>
        <sz val="13"/>
        <color theme="1"/>
        <rFont val="Calibri"/>
        <family val="2"/>
      </rPr>
      <t>NAIEP:</t>
    </r>
    <r>
      <rPr>
        <sz val="13"/>
        <color theme="1"/>
        <rFont val="Calibri"/>
        <family val="2"/>
      </rPr>
      <t xml:space="preserve"> Número de atenciones integrales programadas en "Guardianes del Mañana".</t>
    </r>
  </si>
  <si>
    <r>
      <rPr>
        <b/>
        <sz val="13"/>
        <color theme="1"/>
        <rFont val="Calibri"/>
        <family val="2"/>
      </rPr>
      <t xml:space="preserve">MÉTODO DE CÁLCULO       </t>
    </r>
    <r>
      <rPr>
        <sz val="13"/>
        <color theme="1"/>
        <rFont val="Calibri"/>
        <family val="2"/>
      </rPr>
      <t xml:space="preserve">                   
</t>
    </r>
    <r>
      <rPr>
        <b/>
        <sz val="13"/>
        <color theme="1"/>
        <rFont val="Calibri"/>
        <family val="2"/>
      </rPr>
      <t>PESIE =</t>
    </r>
    <r>
      <rPr>
        <sz val="13"/>
        <color theme="1"/>
        <rFont val="Calibri"/>
        <family val="2"/>
      </rPr>
      <t xml:space="preserve"> (NESIE / NESIP) * 100
</t>
    </r>
    <r>
      <rPr>
        <b/>
        <sz val="13"/>
        <color theme="1"/>
        <rFont val="Calibri"/>
        <family val="2"/>
      </rPr>
      <t xml:space="preserve">                                                        
VARIABLES:
PESIE: </t>
    </r>
    <r>
      <rPr>
        <sz val="13"/>
        <color theme="1"/>
        <rFont val="Calibri"/>
        <family val="2"/>
      </rPr>
      <t xml:space="preserve">Porcentaje de estímulos y servicios de inclusión entregados.                                                                                      </t>
    </r>
    <r>
      <rPr>
        <b/>
        <sz val="13"/>
        <color theme="1"/>
        <rFont val="Calibri"/>
        <family val="2"/>
      </rPr>
      <t>NESIE:</t>
    </r>
    <r>
      <rPr>
        <sz val="13"/>
        <color theme="1"/>
        <rFont val="Calibri"/>
        <family val="2"/>
      </rPr>
      <t xml:space="preserve"> Número de estímulos y servicios de acompañamiento entregados con validación de padrón.                                  </t>
    </r>
    <r>
      <rPr>
        <b/>
        <sz val="13"/>
        <color theme="1"/>
        <rFont val="Calibri"/>
        <family val="2"/>
      </rPr>
      <t xml:space="preserve">NESIP: </t>
    </r>
    <r>
      <rPr>
        <sz val="13"/>
        <color theme="1"/>
        <rFont val="Calibri"/>
        <family val="2"/>
      </rPr>
      <t>Número de estímulos y servicios de acompañamiento programados para el ciclo escolar.</t>
    </r>
  </si>
  <si>
    <r>
      <rPr>
        <b/>
        <sz val="13"/>
        <color theme="1"/>
        <rFont val="Calibri"/>
        <family val="2"/>
      </rPr>
      <t xml:space="preserve">MÉTODO DE CÁLCULO  </t>
    </r>
    <r>
      <rPr>
        <sz val="13"/>
        <color theme="1"/>
        <rFont val="Calibri"/>
        <family val="2"/>
      </rPr>
      <t xml:space="preserve">                         
</t>
    </r>
    <r>
      <rPr>
        <b/>
        <sz val="13"/>
        <color theme="1"/>
        <rFont val="Calibri"/>
        <family val="2"/>
      </rPr>
      <t>PBJSR =</t>
    </r>
    <r>
      <rPr>
        <sz val="13"/>
        <color theme="1"/>
        <rFont val="Calibri"/>
        <family val="2"/>
      </rPr>
      <t xml:space="preserve"> (NBJSR / NBJSP) * 100
</t>
    </r>
    <r>
      <rPr>
        <b/>
        <sz val="13"/>
        <color theme="1"/>
        <rFont val="Calibri"/>
        <family val="2"/>
      </rPr>
      <t xml:space="preserve">                                                        
VARIABLES:
PBJSR: </t>
    </r>
    <r>
      <rPr>
        <sz val="13"/>
        <color theme="1"/>
        <rFont val="Calibri"/>
        <family val="2"/>
      </rPr>
      <t xml:space="preserve">Porcentaje de brigadas y jornadas de salud realizadas.                                                                                           </t>
    </r>
    <r>
      <rPr>
        <b/>
        <sz val="13"/>
        <color theme="1"/>
        <rFont val="Calibri"/>
        <family val="2"/>
      </rPr>
      <t>NBJSR:</t>
    </r>
    <r>
      <rPr>
        <sz val="13"/>
        <color theme="1"/>
        <rFont val="Calibri"/>
        <family val="2"/>
      </rPr>
      <t xml:space="preserve"> Número de brigadas y jornadas de salud  realizadas.                                                                                            </t>
    </r>
    <r>
      <rPr>
        <b/>
        <sz val="13"/>
        <color theme="1"/>
        <rFont val="Calibri"/>
        <family val="2"/>
      </rPr>
      <t>NBJSP:</t>
    </r>
    <r>
      <rPr>
        <sz val="13"/>
        <color theme="1"/>
        <rFont val="Calibri"/>
        <family val="2"/>
      </rPr>
      <t xml:space="preserve"> Número de brigadas y jornadas de salud  programadas.</t>
    </r>
  </si>
  <si>
    <r>
      <rPr>
        <b/>
        <sz val="13"/>
        <color theme="1"/>
        <rFont val="Calibri"/>
        <family val="2"/>
      </rPr>
      <t xml:space="preserve">MÉTODO DE CÁLCULO      </t>
    </r>
    <r>
      <rPr>
        <sz val="13"/>
        <color theme="1"/>
        <rFont val="Calibri"/>
        <family val="2"/>
      </rPr>
      <t xml:space="preserve">                 
</t>
    </r>
    <r>
      <rPr>
        <b/>
        <sz val="13"/>
        <color theme="1"/>
        <rFont val="Calibri"/>
        <family val="2"/>
      </rPr>
      <t>PSFCE=</t>
    </r>
    <r>
      <rPr>
        <sz val="13"/>
        <color theme="1"/>
        <rFont val="Calibri"/>
        <family val="2"/>
      </rPr>
      <t xml:space="preserve"> (NSFCR/NSFCP)*100
</t>
    </r>
    <r>
      <rPr>
        <b/>
        <sz val="13"/>
        <color theme="1"/>
        <rFont val="Calibri"/>
        <family val="2"/>
      </rPr>
      <t>VARIABLES:</t>
    </r>
    <r>
      <rPr>
        <sz val="13"/>
        <color theme="1"/>
        <rFont val="Calibri"/>
        <family val="2"/>
      </rPr>
      <t xml:space="preserve">
</t>
    </r>
    <r>
      <rPr>
        <b/>
        <sz val="13"/>
        <color theme="1"/>
        <rFont val="Calibri"/>
        <family val="2"/>
      </rPr>
      <t xml:space="preserve">PSFCE: </t>
    </r>
    <r>
      <rPr>
        <sz val="13"/>
        <color theme="1"/>
        <rFont val="Calibri"/>
        <family val="2"/>
      </rPr>
      <t xml:space="preserve">Porcentaje de sesiones formativas y campañas de salud ejecutadas                                                                                   </t>
    </r>
    <r>
      <rPr>
        <b/>
        <sz val="13"/>
        <color theme="1"/>
        <rFont val="Calibri"/>
        <family val="2"/>
      </rPr>
      <t>NSFCR:</t>
    </r>
    <r>
      <rPr>
        <sz val="13"/>
        <color theme="1"/>
        <rFont val="Calibri"/>
        <family val="2"/>
      </rPr>
      <t xml:space="preserve"> Número de sesiones formativas y campañas de salud  realizados.                                                                            </t>
    </r>
    <r>
      <rPr>
        <b/>
        <sz val="13"/>
        <color theme="1"/>
        <rFont val="Calibri"/>
        <family val="2"/>
      </rPr>
      <t>NSFCP:</t>
    </r>
    <r>
      <rPr>
        <sz val="13"/>
        <color theme="1"/>
        <rFont val="Calibri"/>
        <family val="2"/>
      </rPr>
      <t xml:space="preserve"> Número de sesiones formativas y campañas de salud  programados.</t>
    </r>
  </si>
  <si>
    <t>SI</t>
  </si>
  <si>
    <t>PASO: Se realizaron un total de 24 acuerdos durante el período de 2023</t>
  </si>
  <si>
    <t>PACSPCR: No existe línea base debido a que esta actividad es de nueva creación.
A partir de enero 2025 se inicia la integración de la línea base para el siguiente periodo de gobierno.</t>
  </si>
  <si>
    <t>PBASIE: Se realizaron un total de 67 brigadas durante el período de 2023</t>
  </si>
  <si>
    <t xml:space="preserve">PBASIE: De enero a diciembre 2026 se realizarán 40 brigadas 
VARIACIÓN DE LA META EN RELACIÓN A LA LÍNEA BASE
Meta Absoluta: -27
Meta Relativa: -40.30% </t>
  </si>
  <si>
    <t>PTCJV: No existe línea base debido a que esta actividad es de nueva creación.
A partir de enero 2025 se inicia la integración de la línea base para el siguiente periodo de gobierno.</t>
  </si>
  <si>
    <t xml:space="preserve">PTCJV: De enero a diciembre 2026 se realizarán 15 talleres de Cocreación con votación presencial     </t>
  </si>
  <si>
    <t>PADCC: No existe línea base debido a que esta actividad es de nueva creación.
A partir de enero 2025 se inicia la integración de la línea base para el siguiente periodo de gobierno.</t>
  </si>
  <si>
    <t xml:space="preserve">PADCC: De enero a diciembre 2026 se realizarán 232 difusiones </t>
  </si>
  <si>
    <t>PCVIS:: Se realizaron un total de 0 comités durante el período de 2023</t>
  </si>
  <si>
    <t>PCVIS: De enero a diciembre 2026 se realizarán 330 comités 
VARIACIÓN DE LA META EN RELACIÓN A LA LÍNEA BASE
Meta Absoluta: 330
Meta Relativa: 100%</t>
  </si>
  <si>
    <t>PSAVG: Se realizaron un total de 6 anuencias durante el período de 2023</t>
  </si>
  <si>
    <t>PSAVG: De enero a diciembre 2026 se realizarán 20 anuencias 
VARIACIÓN DE LA META EN RELACIÓN A LA LÍNEA BASE
Meta Absoluta: 14 
Meta Relativa: 233.33%, mayor a la línea base, se estima que más población solicité anuencias para sus negocios</t>
  </si>
  <si>
    <t>PCTIA: Se realizaron un total de 220 cursos durante el período de 2023</t>
  </si>
  <si>
    <t>PCTIA: De enero a diciembre 2026 se realizarán 224 cursos 
VARIACIÓN DE LA META EN RELACIÓN A LA LÍNEA BASE
Meta Absoluta: 4
Meta Relativa: 1.82%</t>
  </si>
  <si>
    <t>PEACC: Se realizaron un total de 1 eventos durante el período de 2023</t>
  </si>
  <si>
    <t>PEACC: De enero a diciembre 2026 se realizarán 2 eventos
VARIACIÓN DE LA META EN RELACIÓN A LA LÍNEA BASE
Meta Absoluta: 1
Meta Relativa: 100%</t>
  </si>
  <si>
    <t>PAPMI: No existe línea base debido a que esta actividad es de nueva creación.
A partir de enero 2024 se inicia la integración de la línea base para el siguiente periodo de gobierno.</t>
  </si>
  <si>
    <t xml:space="preserve">PAPMI: De enero a diciembre 2026 se realizarán 4 acciones de mejoras </t>
  </si>
  <si>
    <t>PAPAV: No existe línea base debido a que esta actividad es de nueva creación.
A partir de enero 2024 se inicia la integración de la línea base para el siguiente periodo de gobierno.</t>
  </si>
  <si>
    <t xml:space="preserve">PAPAV: De enero a diciembre 2026 se realizarán 24 acciones </t>
  </si>
  <si>
    <t>PECPD: No existe línea base debido a que esta actividad es de nueva creación.
A partir de enero 2024 se inicia la integración de la línea base para el siguiente periodo de gobierno.</t>
  </si>
  <si>
    <t xml:space="preserve">PECPD: De enero a diciembre 2026 se realizarán 174 cursos </t>
  </si>
  <si>
    <t>PAFEA: No existe línea base debido a que esta actividad es de nueva creación.
A partir de enero 2025 se inicia la integración de la línea base para el siguiente periodo de gobierno.</t>
  </si>
  <si>
    <t xml:space="preserve">PAFEA: De enero a diciembre 2026 se realizarán 5 acciones 
</t>
  </si>
  <si>
    <t>PAVIR: Se realizaron un total de 2 acciones de vinculación durante el período de 2023</t>
  </si>
  <si>
    <t>PAICS: Se realizaron un total de 60 acciones durante el período de 2023</t>
  </si>
  <si>
    <t>PAICS: De enero a diciembre 2026 se realizarán 78 acciones 
VARIACIÓN DE LA META EN RELACIÓN A LA LÍNEA BASE
Meta Absoluta: 18
Meta Relativa: 30%</t>
  </si>
  <si>
    <t>PSVAG: No existe línea base debido a que esta actividad es de nueva creación.
A partir de enero 2025 se inicia la integración de la línea base para el siguiente periodo de gobierno.</t>
  </si>
  <si>
    <t>PSVAG: De enero a diciembre 2026 se realizarán 150 vinculaciones</t>
  </si>
  <si>
    <t>PRC: No existe línea base debido a que esta actividad es de nueva creación.
A partir de enero 2025 se inicia la integración de la línea base para el siguiente periodo de gobierno.</t>
  </si>
  <si>
    <t xml:space="preserve">PRC: De enero a diciembre 2026 se realizarán 70 reuniones 
</t>
  </si>
  <si>
    <t>PASI: No existe línea base debido a que esta actividad es de nueva creación.
A partir de enero 2025 se inicia la integración de la línea base para el siguiente periodo de gobierno.</t>
  </si>
  <si>
    <t xml:space="preserve">PASI: De enero a diciembre 2026 se realizarán 31 actividades </t>
  </si>
  <si>
    <t>PACEI: No existe línea base debido a que esta actividad es de nueva creación.
A partir de enero 2025 se inicia la integración de la línea base para el siguiente periodo de gobierno.</t>
  </si>
  <si>
    <t xml:space="preserve">PACEI: De enero a diciembre 2026 se realizarán 43 acciones </t>
  </si>
  <si>
    <t>PPAL: Se realizaron un total de 1719 servicios de vinculación durante el período de 2023</t>
  </si>
  <si>
    <t>PPAL: De enero a diciembre 2026 se realizarán 10600 servicios de vinculación 
VARIACIÓN DE LA META EN RELACIÓN A LA LÍNEA BASE
Meta Absoluta: 8881
Meta Relativa: 516.64% mayor a la línea base se pretende generar un mayor número de servicos de vinculación</t>
  </si>
  <si>
    <t>PSEC: No existe línea base debido a que esta actividad es de nueva creación.
A partir de enero 2025 se inicia la integración de la línea base para el siguiente periodo de gobierno.</t>
  </si>
  <si>
    <t xml:space="preserve">PSEC: De enero a diciembre 2026 se realizarán 1490 solicitantes </t>
  </si>
  <si>
    <t>PCDLR: No existe línea base debido a que esta actividad es de nueva creación.
A partir de enero 2025 se inicia la integración de la línea base para el siguiente periodo de gobierno.</t>
  </si>
  <si>
    <t xml:space="preserve">PCDLR: De enero a diciembre 2026 se realizarán 20 capacitaciones </t>
  </si>
  <si>
    <t>PAVFR:  No existe línea base debido a que esta actividad es de nueva creación.
A partir de enero 2025 se inicia la integración de la línea base para el siguiente periodo de gobierno.</t>
  </si>
  <si>
    <t xml:space="preserve">PAVFR: De enero a diciembre 2026 se realizarán 190 asesoramientos </t>
  </si>
  <si>
    <t>PJJEE: No existe línea base debido a que esta actividad es de nueva creación.
A partir de enero 2025 se inicia la integración de la línea base para el siguiente periodo de gobierno.</t>
  </si>
  <si>
    <t xml:space="preserve">PJJEE: De enero a diciembre 2026 se realizarán 11 jornadas 
</t>
  </si>
  <si>
    <t>PCPSE: Se realizaron un total de 25 cursos y talleres durante el período de 2023</t>
  </si>
  <si>
    <t>PCPSE: De enero a diciembre 2026 se realizarán 25 cursos y talleres 
VARIACIÓN DE LA META EN RELACIÓN A LA LÍNEA BASE
Meta Absoluta: 0
Meta Relativa: 0%</t>
  </si>
  <si>
    <t>PEECAR: Se realizaron un total de 9 eventos durante el período de 2023</t>
  </si>
  <si>
    <t>PEECAR: De enero a diciembre 2026 se realizarán 97 eventos 
VARIACIÓN DE LA META EN RELACIÓN A LA LÍNEA BASE
Meta Absoluta: 88
Meta Relativa: 977.78% mayor a la línea base, en la actividad se contemplan nuevos puntos para fortalcer los canales de comercialización</t>
  </si>
  <si>
    <t>PJAM: Se realizaron un total de 70 Jornada de abasto  durante el período de 2023</t>
  </si>
  <si>
    <t>PJAM: De enero a diciembre 2026 se realizarán 84 Jornada de abasto  
VARIACIÓN DE LA META EN RELACIÓN A LA LÍNEA BASE
Meta Absoluta: 14
Meta Relativa: 20.00%</t>
  </si>
  <si>
    <t>PSASE: Se realizaron un total de 120 asesorías durante el período de 2023</t>
  </si>
  <si>
    <t>PSASE: De enero a diciembre 2026 se realizarán 933 asesorías 
VARIACIÓN DE LA META EN RELACIÓN A LA LÍNEA BASE
Meta Absoluta: 813
Meta Relativa: 677.50% mayor a la línea base, ya que se pretende llegar a más emprendedores para comparitr diversos temas de asesorías y mejorar su emprendimiento</t>
  </si>
  <si>
    <t>PATCE: No existe línea base debido a que esta actividad es de nueva creación.
A partir de enero 2025 se inicia la integración de la línea base para el siguiente periodo de gobierno.</t>
  </si>
  <si>
    <t xml:space="preserve">PATCE: De enero a diciembre 2026 se realizarán 50 tutorias 
</t>
  </si>
  <si>
    <t>PACVE: No existe línea base debido a que esta actividad es de nueva creación.
A partir de enero 2024 se inicia la integración de la línea base para el siguiente periodo de gobierno.</t>
  </si>
  <si>
    <t xml:space="preserve">PACVE: De enero a diciembre 2026 se realizarán 3660 acciones de fortalecimiento </t>
  </si>
  <si>
    <t>PEEIO: No existe línea base debido a que esta actividad es de nueva creación.
A partir de enero 2024 se inicia la integración de la línea base para el siguiente periodo de gobierno.</t>
  </si>
  <si>
    <t xml:space="preserve">PEEIO: De enero a diciembre 2026 se realizarán 63 espacios de exhibición. </t>
  </si>
  <si>
    <t>PASPI: No existe línea base debido a que esta actividad es de nueva creación.
A partir de enero 2024 se inicia la integración de la línea base para el siguiente periodo de gobierno.</t>
  </si>
  <si>
    <t xml:space="preserve">PASPI: De enero a diciembre 2026 se realizarán22  acciones 
</t>
  </si>
  <si>
    <t>PSDIG: No existe línea base debido a que esta actividad es de nueva creación.
A partir de enero 2025 se inicia la integración de la línea base para el siguiente periodo de gobierno.</t>
  </si>
  <si>
    <t xml:space="preserve">PSDIG: De enero a diciembre 2026 se realizarán 12 gestiones </t>
  </si>
  <si>
    <t>PSECI: Se realizaron un total de 32 servicios educativos durante el período de 2023</t>
  </si>
  <si>
    <t>PSECI: De enero a diciembre 2026 se realizarán 28 servicios educativos. 
VARIACIÓN DE LA META EN RELACIÓN A LA LÍNEA BASE
Meta Absoluta: -4
Meta Relativa: -12.50% se amplia el catálogo de servicios educativos, pero solo se cuenta con una persona para esta dirección, por lo que se pone una meta ajustada para cumplir con el componente y las acticidades de esta área</t>
  </si>
  <si>
    <t>PAFLE: Se realizaron un total de 284 actividades durante el período de 2023</t>
  </si>
  <si>
    <t>PAFLE: De enero a diciembre 2026 se realizarán 384 actividades 
VARIACIÓN DE LA META EN RELACIÓN A LA LÍNEA BASE
Meta Absoluta: 100
Meta Relativa: 35.21%</t>
  </si>
  <si>
    <t>PJIFE: Se realizaron un total de 52 jornadas durante el período de 2023</t>
  </si>
  <si>
    <t>PJIFE: De enero a diciembre 2026 se realizarán 41 jornadas 
VARIACIÓN DE LA META EN RELACIÓN A LA LÍNEA BASE
Meta Absoluta: -11
Meta Relativa:  -21.15% menor a la línea base, se cuenta con más estrategias de intervención psicoeducativa y con la misma cantidad de personal, para abarcar esta variedad y cumplir con lo planeado, se asigna esta meta anual</t>
  </si>
  <si>
    <t>PCIRI: Se realizaron un total de 0 Cabildo Infanti durante el período de 2023</t>
  </si>
  <si>
    <t>PCIRI: De enero a diciembre 2026 se realizará 1 Cabildo Infantil 
VARIACIÓN DE LA META EN RELACIÓN A LA LÍNEA BASE
Meta Absoluta: 1
Meta Relativa: 100%</t>
  </si>
  <si>
    <t>PAERE: Se realizaron un total de 1 apoyos otorgados durante el período de 2023</t>
  </si>
  <si>
    <t>PAERE: De enero a diciembre 2026 se realizarán 2 apoyos otorgados  
VARIACIÓN DE LA META EN RELACIÓN A LA LÍNEA BASE
Meta Absoluta: 1 
Meta Relativa: 100%</t>
  </si>
  <si>
    <t>PBE: Se realizaron un total de 6545 becas durante el período de 2023</t>
  </si>
  <si>
    <t>PBE: De enero a diciembre 2026 se entregarán 6980 becas 
VARIACIÓN DE LA META EN RELACIÓN A LA LÍNEA BASE
Meta Absoluta: 435
Meta Relativa: 6.65%</t>
  </si>
  <si>
    <t>PAAIR: Se realizaron un total de 67 atenciones durante el período de 2023</t>
  </si>
  <si>
    <t>PAAIR: De enero a diciembre 2026 se realizarán 20 acciones de inclusión. 
VARIACIÓN DE LA META EN RELACIÓN A LA LÍNEA BASE
Meta Absoluta: -47
Meta Relativa: -70.15% menor a la línea base, antes se contaban las actividades cuando se apoyaba a otras dependencias y los becarios asistían a diversas actividades del Municipio, ahora solo se contarán las que son exclusivamente organizadas por la Coordinación de Becas.</t>
  </si>
  <si>
    <t>PAACP: No existe línea base debido a que esta actividad es de nueva creación.
A partir de enero 2025 se inicia la integración de la línea base para el siguiente periodo de gobierno.</t>
  </si>
  <si>
    <t xml:space="preserve">PAACP: De enero a diciembre 2026 se realizarán 37 acciones educativas </t>
  </si>
  <si>
    <t>PBJSR: Se realizaron un total de 119 brigadas durante el período de 2023</t>
  </si>
  <si>
    <t>PSFCE: Se realizaron un total de 0 campañas durante el período de 2023</t>
  </si>
  <si>
    <t>PSFCE: De enero a diciembre 2026 se realizarán 20 campañas 
VARIACIÓN DE LA META EN RELACIÓN A LA LÍNEA BASE
Meta Absoluta: 20
Meta Relativa: 100% mayor a la línea base, se incorpora una ación para las personas cuidadoras a las campañas que nutren a esta actividad</t>
  </si>
  <si>
    <t>PCSEB: Se realizaron un total de 1067 consultas durante el período de 2023</t>
  </si>
  <si>
    <t>PCSEB: De enero a diciembre 2026 se realizarán 13400 consultas 
VARIACIÓN DE LA META EN RELACIÓN A LA LÍNEA BASE
Meta Absoluta: 12333
Meta Relativa: 1155.86% mayor a la línea base, ya que contamos con una unidad médica más y con personal de servicio social, se pueden brindar más atenciones además la ciudadanía se acerca más a solicitar los servicios</t>
  </si>
  <si>
    <t>PAMFE: Se realizaron un total de 41 acciones durante el período de 2023</t>
  </si>
  <si>
    <t>PPPI: De enero a diciembre 2026 se realizarán 261 pláticas
VARIACIÓN DE LA META EN RELACIÓN A LA LÍNEA BASE
Meta Absoluta: 250
Meta Relativa: 2272.73% mayor a la línea base se cuenta con personal de servicio social, por lo que podemos brindar mayor capacitación para mejora de la salud</t>
  </si>
  <si>
    <t xml:space="preserve">PSTR: De enero a diciembre 2026 se realizarán 60 servicios de traslado </t>
  </si>
  <si>
    <t>PSTR: No existe línea base debido a que esta actividad es de nueva creación.
A partir de enero 2024 se inicia la integración de la línea base para el siguiente periodo de gobierno.</t>
  </si>
  <si>
    <t>PAMFE: De enero a diciembre 2026 se realizarán 36 acciones 
VARIACIÓN DE LA META EN RELACIÓN A LA LÍNEA BASE
Meta Absoluta: -5
Meta Relativa: -12.20% menor a la línea base ya que se cuentan con muchas más actividades que realiza el mismo personal, para poder cumplir con lo plenado se establecio esta meta</t>
  </si>
  <si>
    <t>PJSRD: Se realizaron un total de 103 kilos recolectados en el período de 2023</t>
  </si>
  <si>
    <t xml:space="preserve">PJSRD: De enero a diciembre 2026 se recolectarán 33740 Kilos. 
VARIACIÓN DE LA META EN RELACIÓN A LA LÍNEA BASE
Meta Absoluta: 33637
Meta Relativa: 32657% mayor a la línea base, ya que la del 2023 solo contemplaba la recolección de medicamento cadudo, ahora esta actividad es el conjunto de la recolección de kilos de desechos y medicamentos, aumentando la meta </t>
  </si>
  <si>
    <t>PAPR: Se realizaron un total de 698 atenciones durante el período de 2023</t>
  </si>
  <si>
    <t>PAPR: De enero a diciembre 2026 se realizarán 2400 atenciones psicológicas 
VARIACIÓN DE LA META EN RELACIÓN A LA LÍNEA BASE
Meta Absoluta: 1702
Meta Relativa: 243.84% mayor a la línea base por que ahora se cuenta con personas de servicio social y en el año 2023 solo el personal contratado lo cual solo era una psicologa, además que ahora se cuenta con dos unidades médicas para que la ciudadanía se acerque y solicite el servicio</t>
  </si>
  <si>
    <t>PCTSR: No existe línea base debido a que esta actividad es de nueva creación.
A partir de enero 2024 se inicia la integración de la línea base para el siguiente periodo de gobierno.</t>
  </si>
  <si>
    <t xml:space="preserve">PCTSR: De enero a diciembre 2026 se realizarán 1400 atenciones </t>
  </si>
  <si>
    <t>PJSAE:  No existe línea base debido a que esta actividad es de nueva creación.
A partir de enero 2054 se inicia la integración de la línea base para el siguiente periodo de gobierno.</t>
  </si>
  <si>
    <t xml:space="preserve">PJSAE: De enero a diciembre 2026 se realizarán 120 jornadas. </t>
  </si>
  <si>
    <t xml:space="preserve">PACSPCR: De enero a diciembre 2026 se realizarán 15 acciones </t>
  </si>
  <si>
    <t>PAVIR: De enero a diciembre 2026 se realizarán 2 acciones de vinculación                                                                                      .                                
VARIACIÓN DE LA META EN RELACIÓN A LA LÍNEA BASE
Meta Absoluta: 0
Meta Relativa: 0%</t>
  </si>
  <si>
    <t>PEJVR:  No existe línea base debido a que esta actividad es de nueva creación.
A partir de enero 2025 se inicia la integración de la línea base para el siguiente periodo de gobierno.</t>
  </si>
  <si>
    <t xml:space="preserve">PEJVR: De enero a diciembre 2026 se realizarán 2 encuentros </t>
  </si>
  <si>
    <t>PPPI: Se realizaron un total de 11 jornadas durante el período de 2023</t>
  </si>
  <si>
    <r>
      <rPr>
        <b/>
        <sz val="13"/>
        <color theme="1"/>
        <rFont val="Calibri"/>
        <family val="2"/>
      </rPr>
      <t xml:space="preserve">MÉTODO DE CÁLCULO   </t>
    </r>
    <r>
      <rPr>
        <sz val="13"/>
        <color theme="1"/>
        <rFont val="Calibri"/>
        <family val="2"/>
      </rPr>
      <t xml:space="preserve">                             
</t>
    </r>
    <r>
      <rPr>
        <b/>
        <sz val="13"/>
        <color theme="1"/>
        <rFont val="Calibri"/>
        <family val="2"/>
      </rPr>
      <t>PAAIR =</t>
    </r>
    <r>
      <rPr>
        <sz val="13"/>
        <color theme="1"/>
        <rFont val="Calibri"/>
        <family val="2"/>
      </rPr>
      <t xml:space="preserve"> (NAAIR / NAAIP) * 100
</t>
    </r>
    <r>
      <rPr>
        <b/>
        <sz val="13"/>
        <color theme="1"/>
        <rFont val="Calibri"/>
        <family val="2"/>
      </rPr>
      <t xml:space="preserve">                                                        
VARIABLES:</t>
    </r>
    <r>
      <rPr>
        <sz val="13"/>
        <color theme="1"/>
        <rFont val="Calibri"/>
        <family val="2"/>
      </rPr>
      <t xml:space="preserve">
</t>
    </r>
    <r>
      <rPr>
        <b/>
        <sz val="13"/>
        <color theme="1"/>
        <rFont val="Calibri"/>
        <family val="2"/>
      </rPr>
      <t xml:space="preserve">PAAIR: </t>
    </r>
    <r>
      <rPr>
        <sz val="13"/>
        <color theme="1"/>
        <rFont val="Calibri"/>
        <family val="2"/>
      </rPr>
      <t xml:space="preserve">Porcentaje de acciones de acompañamiento e inclusión realizadas.                                                                   </t>
    </r>
    <r>
      <rPr>
        <b/>
        <sz val="13"/>
        <color theme="1"/>
        <rFont val="Calibri"/>
        <family val="2"/>
      </rPr>
      <t xml:space="preserve"> NAAIR: </t>
    </r>
    <r>
      <rPr>
        <sz val="13"/>
        <color theme="1"/>
        <rFont val="Calibri"/>
        <family val="2"/>
      </rPr>
      <t xml:space="preserve">Número de acciones de acompañamiento realizadas.                                                                                             </t>
    </r>
    <r>
      <rPr>
        <b/>
        <sz val="13"/>
        <color theme="1"/>
        <rFont val="Calibri"/>
        <family val="2"/>
      </rPr>
      <t xml:space="preserve">NAAIP: </t>
    </r>
    <r>
      <rPr>
        <sz val="13"/>
        <color theme="1"/>
        <rFont val="Calibri"/>
        <family val="2"/>
      </rPr>
      <t>Número de acciones de acompañamiento programadas.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</si>
  <si>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PCDHP = </t>
    </r>
    <r>
      <rPr>
        <sz val="13"/>
        <color theme="1"/>
        <rFont val="Calibri"/>
        <family val="2"/>
      </rPr>
      <t xml:space="preserve">(NCDHE / NCDHP) * 100
</t>
    </r>
    <r>
      <rPr>
        <b/>
        <sz val="13"/>
        <color theme="1"/>
        <rFont val="Calibri"/>
        <family val="2"/>
      </rPr>
      <t xml:space="preserve">                                                        
VARIABLES:
PCDHP: </t>
    </r>
    <r>
      <rPr>
        <sz val="13"/>
        <color theme="1"/>
        <rFont val="Calibri"/>
        <family val="2"/>
      </rPr>
      <t xml:space="preserve">Porcentaje de capacidades de desarrollo humano y productivo fortalecidas.                                                    </t>
    </r>
    <r>
      <rPr>
        <b/>
        <sz val="13"/>
        <color theme="1"/>
        <rFont val="Calibri"/>
        <family val="2"/>
      </rPr>
      <t xml:space="preserve">NCDHE: </t>
    </r>
    <r>
      <rPr>
        <sz val="13"/>
        <color theme="1"/>
        <rFont val="Calibri"/>
        <family val="2"/>
      </rPr>
      <t xml:space="preserve">Número de personas que acreditaron competencias de desarrollo humano y productivo .                                  </t>
    </r>
    <r>
      <rPr>
        <b/>
        <sz val="13"/>
        <color theme="1"/>
        <rFont val="Calibri"/>
        <family val="2"/>
      </rPr>
      <t>NCDHP:</t>
    </r>
    <r>
      <rPr>
        <sz val="13"/>
        <color theme="1"/>
        <rFont val="Calibri"/>
        <family val="2"/>
      </rPr>
      <t xml:space="preserve"> Número de personas programadas para el fortalecimiento de capacidades de desarrollo humano y productivo.</t>
    </r>
  </si>
  <si>
    <t>PBJSR: De enero a diciembre 2026 se realizarán 225 brigadas 
VARIACIÓN DE LA META EN RELACIÓN A LA LÍNEA BASE
Meta Absoluta: 106
Meta Relativa: 89.08% menos a la línea base debido a la diversidad de acciones que la dirección junto con sus arés brinda, para poder cubrir todo lo planeado</t>
  </si>
  <si>
    <r>
      <rPr>
        <b/>
        <sz val="13"/>
        <color theme="1"/>
        <rFont val="Calibri"/>
        <family val="2"/>
      </rPr>
      <t xml:space="preserve">MÉTODO DE CÁLCULO                       
PCSEB = </t>
    </r>
    <r>
      <rPr>
        <sz val="13"/>
        <color theme="1"/>
        <rFont val="Calibri"/>
        <family val="2"/>
      </rPr>
      <t xml:space="preserve">(NCSER / NCSEP) * 100
</t>
    </r>
    <r>
      <rPr>
        <b/>
        <sz val="13"/>
        <color theme="1"/>
        <rFont val="Calibri"/>
        <family val="2"/>
      </rPr>
      <t>VARIABLES:</t>
    </r>
    <r>
      <rPr>
        <sz val="13"/>
        <color theme="1"/>
        <rFont val="Calibri"/>
        <family val="2"/>
      </rPr>
      <t xml:space="preserve">
</t>
    </r>
    <r>
      <rPr>
        <b/>
        <sz val="13"/>
        <color theme="1"/>
        <rFont val="Calibri"/>
        <family val="2"/>
      </rPr>
      <t xml:space="preserve">PCSEB: </t>
    </r>
    <r>
      <rPr>
        <sz val="13"/>
        <color theme="1"/>
        <rFont val="Calibri"/>
        <family val="2"/>
      </rPr>
      <t xml:space="preserve">Porcentaje de consultas y servicios especializados brindados.                                                                     </t>
    </r>
    <r>
      <rPr>
        <b/>
        <sz val="13"/>
        <color theme="1"/>
        <rFont val="Calibri"/>
        <family val="2"/>
      </rPr>
      <t>NCSER:</t>
    </r>
    <r>
      <rPr>
        <sz val="13"/>
        <color theme="1"/>
        <rFont val="Calibri"/>
        <family val="2"/>
      </rPr>
      <t xml:space="preserve"> Número de consultas y servicios especializados realizados.                                                                                          </t>
    </r>
    <r>
      <rPr>
        <b/>
        <sz val="13"/>
        <color theme="1"/>
        <rFont val="Calibri"/>
        <family val="2"/>
      </rPr>
      <t>NCSEP:</t>
    </r>
    <r>
      <rPr>
        <sz val="13"/>
        <color theme="1"/>
        <rFont val="Calibri"/>
        <family val="2"/>
      </rPr>
      <t xml:space="preserve"> Número de consultas y servicios especializados programados. </t>
    </r>
  </si>
  <si>
    <r>
      <rPr>
        <b/>
        <sz val="13"/>
        <color theme="1"/>
        <rFont val="Calibri"/>
        <family val="2"/>
      </rPr>
      <t xml:space="preserve">MÉTODO DE CÁLCULO                       
PPPI = </t>
    </r>
    <r>
      <rPr>
        <sz val="13"/>
        <color theme="1"/>
        <rFont val="Calibri"/>
        <family val="2"/>
      </rPr>
      <t xml:space="preserve">(NPPIR / NPPIP) * 100
</t>
    </r>
    <r>
      <rPr>
        <b/>
        <sz val="13"/>
        <color theme="1"/>
        <rFont val="Calibri"/>
        <family val="2"/>
      </rPr>
      <t>VARIABLES:</t>
    </r>
    <r>
      <rPr>
        <sz val="13"/>
        <color theme="1"/>
        <rFont val="Calibri"/>
        <family val="2"/>
      </rPr>
      <t xml:space="preserve">
</t>
    </r>
    <r>
      <rPr>
        <b/>
        <sz val="13"/>
        <color theme="1"/>
        <rFont val="Calibri"/>
        <family val="2"/>
      </rPr>
      <t xml:space="preserve">PPPI: </t>
    </r>
    <r>
      <rPr>
        <sz val="13"/>
        <color theme="1"/>
        <rFont val="Calibri"/>
        <family val="2"/>
      </rPr>
      <t xml:space="preserve">Porcentaje de pláticas promocionales impartidas.                                                         </t>
    </r>
    <r>
      <rPr>
        <b/>
        <sz val="13"/>
        <color theme="1"/>
        <rFont val="Calibri"/>
        <family val="2"/>
      </rPr>
      <t>NPPIR:</t>
    </r>
    <r>
      <rPr>
        <sz val="13"/>
        <color theme="1"/>
        <rFont val="Calibri"/>
        <family val="2"/>
      </rPr>
      <t xml:space="preserve"> Número de pláticas y acciones preventivas  realizadas.                                                                                           </t>
    </r>
    <r>
      <rPr>
        <b/>
        <sz val="13"/>
        <color theme="1"/>
        <rFont val="Calibri"/>
        <family val="2"/>
      </rPr>
      <t xml:space="preserve">NPPIP: </t>
    </r>
    <r>
      <rPr>
        <sz val="13"/>
        <color theme="1"/>
        <rFont val="Calibri"/>
        <family val="2"/>
      </rPr>
      <t xml:space="preserve">Número de pláticas y acciones preventivas programadas.  </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</si>
  <si>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PSMR = </t>
    </r>
    <r>
      <rPr>
        <sz val="13"/>
        <color theme="1"/>
        <rFont val="Calibri"/>
        <family val="2"/>
      </rPr>
      <t xml:space="preserve">(NSMRR / NSMRP) * 100
</t>
    </r>
    <r>
      <rPr>
        <b/>
        <sz val="13"/>
        <color theme="1"/>
        <rFont val="Calibri"/>
        <family val="2"/>
      </rPr>
      <t>VARIABLES:</t>
    </r>
    <r>
      <rPr>
        <sz val="13"/>
        <color theme="1"/>
        <rFont val="Calibri"/>
        <family val="2"/>
      </rPr>
      <t xml:space="preserve">
</t>
    </r>
    <r>
      <rPr>
        <b/>
        <sz val="13"/>
        <color theme="1"/>
        <rFont val="Calibri"/>
        <family val="2"/>
      </rPr>
      <t xml:space="preserve">PSMR: </t>
    </r>
    <r>
      <rPr>
        <sz val="13"/>
        <color theme="1"/>
        <rFont val="Calibri"/>
        <family val="2"/>
      </rPr>
      <t xml:space="preserve">Porcentaje de servicios de mitigación de riesgos sanitarios realizados.                                                                </t>
    </r>
    <r>
      <rPr>
        <b/>
        <sz val="13"/>
        <color theme="1"/>
        <rFont val="Calibri"/>
        <family val="2"/>
      </rPr>
      <t xml:space="preserve"> NSMRR: </t>
    </r>
    <r>
      <rPr>
        <sz val="13"/>
        <color theme="1"/>
        <rFont val="Calibri"/>
        <family val="2"/>
      </rPr>
      <t xml:space="preserve">Número de servicios de mitigación realizados. </t>
    </r>
    <r>
      <rPr>
        <b/>
        <sz val="13"/>
        <color theme="1"/>
        <rFont val="Calibri"/>
        <family val="2"/>
      </rPr>
      <t>NSMRP:</t>
    </r>
    <r>
      <rPr>
        <sz val="13"/>
        <color theme="1"/>
        <rFont val="Calibri"/>
        <family val="2"/>
      </rPr>
      <t xml:space="preserve"> Número de servicios de mitigación programados.</t>
    </r>
  </si>
  <si>
    <r>
      <rPr>
        <b/>
        <sz val="13"/>
        <color theme="1"/>
        <rFont val="Calibri"/>
        <family val="2"/>
      </rPr>
      <t>MÉTODO DE CÁLCULO</t>
    </r>
    <r>
      <rPr>
        <sz val="13"/>
        <color theme="1"/>
        <rFont val="Calibri"/>
        <family val="2"/>
      </rPr>
      <t xml:space="preserve">                        
</t>
    </r>
    <r>
      <rPr>
        <b/>
        <sz val="13"/>
        <color theme="1"/>
        <rFont val="Calibri"/>
        <family val="2"/>
      </rPr>
      <t xml:space="preserve">PEAPF = </t>
    </r>
    <r>
      <rPr>
        <sz val="13"/>
        <color theme="1"/>
        <rFont val="Calibri"/>
        <family val="2"/>
      </rPr>
      <t xml:space="preserve">(NEAPE / NEAPP) * 100
</t>
    </r>
    <r>
      <rPr>
        <b/>
        <sz val="13"/>
        <color theme="1"/>
        <rFont val="Calibri"/>
        <family val="2"/>
      </rPr>
      <t>VARIABLES:</t>
    </r>
    <r>
      <rPr>
        <sz val="13"/>
        <color theme="1"/>
        <rFont val="Calibri"/>
        <family val="2"/>
      </rPr>
      <t xml:space="preserve">
</t>
    </r>
    <r>
      <rPr>
        <b/>
        <sz val="13"/>
        <color theme="1"/>
        <rFont val="Calibri"/>
        <family val="2"/>
      </rPr>
      <t xml:space="preserve">PEAPF: </t>
    </r>
    <r>
      <rPr>
        <sz val="13"/>
        <color theme="1"/>
        <rFont val="Calibri"/>
        <family val="2"/>
      </rPr>
      <t xml:space="preserve">Porcentaje de esquema de atención psicosocial y acompañamiento emocional fortalecido.                            </t>
    </r>
    <r>
      <rPr>
        <b/>
        <sz val="13"/>
        <color theme="1"/>
        <rFont val="Calibri"/>
        <family val="2"/>
      </rPr>
      <t xml:space="preserve">NEAPE: </t>
    </r>
    <r>
      <rPr>
        <sz val="13"/>
        <color theme="1"/>
        <rFont val="Calibri"/>
        <family val="2"/>
      </rPr>
      <t xml:space="preserve">Número de esquemas de atención psicosocial ejecutados.                                                                                      </t>
    </r>
    <r>
      <rPr>
        <b/>
        <sz val="13"/>
        <color theme="1"/>
        <rFont val="Calibri"/>
        <family val="2"/>
      </rPr>
      <t>NEAPP:</t>
    </r>
    <r>
      <rPr>
        <sz val="13"/>
        <color theme="1"/>
        <rFont val="Calibri"/>
        <family val="2"/>
      </rPr>
      <t xml:space="preserve"> Número de esquemas de atención psicosocial programados para el fortalecimiento de la salud mental.</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</si>
  <si>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PCTSR = </t>
    </r>
    <r>
      <rPr>
        <sz val="13"/>
        <color theme="1"/>
        <rFont val="Calibri"/>
        <family val="2"/>
      </rPr>
      <t xml:space="preserve">(NCTRR / NCTRP) * 100
</t>
    </r>
    <r>
      <rPr>
        <b/>
        <sz val="13"/>
        <color theme="1"/>
        <rFont val="Calibri"/>
        <family val="2"/>
      </rPr>
      <t>VARIABLES:</t>
    </r>
    <r>
      <rPr>
        <sz val="13"/>
        <color theme="1"/>
        <rFont val="Calibri"/>
        <family val="2"/>
      </rPr>
      <t xml:space="preserve">
</t>
    </r>
    <r>
      <rPr>
        <b/>
        <sz val="13"/>
        <color theme="1"/>
        <rFont val="Calibri"/>
        <family val="2"/>
      </rPr>
      <t xml:space="preserve">PCTSR: </t>
    </r>
    <r>
      <rPr>
        <sz val="13"/>
        <color theme="1"/>
        <rFont val="Calibri"/>
        <family val="2"/>
      </rPr>
      <t xml:space="preserve">Porcentaje de consultas de trabajo social y referencias asistenciales realizadas.                                </t>
    </r>
    <r>
      <rPr>
        <b/>
        <sz val="13"/>
        <color theme="1"/>
        <rFont val="Calibri"/>
        <family val="2"/>
      </rPr>
      <t>NCTRR:</t>
    </r>
    <r>
      <rPr>
        <sz val="13"/>
        <color theme="1"/>
        <rFont val="Calibri"/>
        <family val="2"/>
      </rPr>
      <t xml:space="preserve"> Número de consultas de trabajo social y referencias asistenciales realizadas.                                                    </t>
    </r>
    <r>
      <rPr>
        <b/>
        <sz val="13"/>
        <color theme="1"/>
        <rFont val="Calibri"/>
        <family val="2"/>
      </rPr>
      <t xml:space="preserve">NCTRP: </t>
    </r>
    <r>
      <rPr>
        <sz val="13"/>
        <color theme="1"/>
        <rFont val="Calibri"/>
        <family val="2"/>
      </rPr>
      <t>Número de consultas de trabajo social y referencias asistenciales programadas.</t>
    </r>
  </si>
  <si>
    <r>
      <rPr>
        <b/>
        <sz val="13"/>
        <color theme="1"/>
        <rFont val="Calibri"/>
        <family val="2"/>
      </rPr>
      <t xml:space="preserve">META A DICIEMBRE 2027
I_PROS_COM_JUS_SOC: </t>
    </r>
    <r>
      <rPr>
        <sz val="13"/>
        <color theme="1"/>
        <rFont val="Calibri"/>
        <family val="2"/>
      </rPr>
      <t xml:space="preserve">Se espera alcanzar el 85.78% del Índice a diciembre del 2027
</t>
    </r>
  </si>
  <si>
    <t>META A DICIEMBRE 2027
I_PROS_COM_JUS_SOC: Se espera alcanzar el 28.59% del Índice a diciembre del 2026</t>
  </si>
  <si>
    <t>Línea base del Indicador:
I_PROS_COM_JUS_SOC:  28.59% a diciembre del 2025</t>
  </si>
  <si>
    <r>
      <t xml:space="preserve">Justificación Trimestral: 
</t>
    </r>
    <r>
      <rPr>
        <sz val="11"/>
        <color theme="1"/>
        <rFont val="Calibri"/>
        <family val="2"/>
      </rPr>
      <t>El Índice Municipal de Prosperidad Compartida y Justicia Social se integra por 4 dimensiones y 10 subdimensiones que incorporan indicadores provenientes de fuentes externas (como INEGI, CONEVAL u otras instancias oficiales) y registros administrativos municipales, los cuales presentan una periodicidad de actualización anual o superior.
Durante el primer trimestre de 2026, no se registraron actualizaciones en las fuentes de información que integran el índice, por lo que no es posible reflejar variaciones en los valores de los indicadores. En este sentido, la meta realizada se mantiene igual a la programada, en apego a la disponibilidad de información y a la naturaleza de medición del indicador.</t>
    </r>
  </si>
  <si>
    <r>
      <t xml:space="preserve">Meta Trimestral:  
</t>
    </r>
    <r>
      <rPr>
        <sz val="11"/>
        <color theme="1"/>
        <rFont val="Calibri"/>
        <family val="2"/>
      </rPr>
      <t xml:space="preserve">El Índice Municipal de Prosperidad Compartida y Justicia Social se integra por 4 dimensiones y 10 subdimensiones que incorporan indicadores provenientes de fuentes externas (como INEGI, CONEVAL u otras instancias oficiales) y registros administrativos municipales, los cuales presentan una periodicidad de actualización anual o superior.
Durante el primer trimestre de 2026, no se registraron actualizaciones en las fuentes de información que integran el índice, por lo que no es posible reflejar variaciones en los valores de los indicadores. En este sentido, la meta realizada se mantiene igual a la programada, en apego a la disponibilidad de información y a la naturaleza de medición del indicador.
</t>
    </r>
    <r>
      <rPr>
        <b/>
        <sz val="11"/>
        <color theme="1"/>
        <rFont val="Calibri"/>
        <family val="2"/>
      </rPr>
      <t xml:space="preserve">
Meta Anual: 
</t>
    </r>
    <r>
      <rPr>
        <sz val="11"/>
        <color theme="1"/>
        <rFont val="Calibri"/>
        <family val="2"/>
      </rPr>
      <t>La meta anual del Índice Municipal de Prosperidad Compartida y Justicia Social para el ejercicio 2026 es de 28.59%, conforme a la suma de los avances programados de manera trimestral.</t>
    </r>
  </si>
  <si>
    <r>
      <t xml:space="preserve">Meta Trimestral: </t>
    </r>
    <r>
      <rPr>
        <sz val="11"/>
        <color theme="1"/>
        <rFont val="Calibri"/>
        <family val="2"/>
      </rPr>
      <t>Durante el trimestre, el porcentaje alcanzado fue 100% ya que de las 25 actividades programadas se lograron realizar 25, logrando alcanzar la meta</t>
    </r>
    <r>
      <rPr>
        <b/>
        <sz val="11"/>
        <color theme="1"/>
        <rFont val="Calibri"/>
        <family val="2"/>
      </rPr>
      <t xml:space="preserve">
Meta Anual: </t>
    </r>
    <r>
      <rPr>
        <sz val="11"/>
        <color theme="1"/>
        <rFont val="Calibri"/>
        <family val="2"/>
      </rPr>
      <t xml:space="preserve">Este indicador tiene como meta anual 100 actividades. En este trimestre, se realizaron 25 de las 25 actividades programadas. El porcentaje alcanzado fue 100%, logrando alcanzar la meta
		</t>
    </r>
  </si>
  <si>
    <r>
      <t xml:space="preserve">Meta Trimestral: </t>
    </r>
    <r>
      <rPr>
        <sz val="11"/>
        <color theme="1"/>
        <rFont val="Calibri"/>
        <family val="2"/>
      </rPr>
      <t>Durante el trimestre, el porcentaje alcanzado fue 100% ya que de las 6 actividades programadas se lograron realizar 6, logrando alcanzar la meta</t>
    </r>
    <r>
      <rPr>
        <b/>
        <sz val="11"/>
        <color theme="1"/>
        <rFont val="Calibri"/>
        <family val="2"/>
      </rPr>
      <t xml:space="preserve">
Meta Anual: </t>
    </r>
    <r>
      <rPr>
        <sz val="11"/>
        <color theme="1"/>
        <rFont val="Calibri"/>
        <family val="2"/>
      </rPr>
      <t xml:space="preserve">Este indicador tiene como meta anual 24 actividades. En este trimestre, se realizaron 6 de las 6 actividades programadas. El porcentaje alcanzado fue 100%, logrando alcanzar la meta
</t>
    </r>
    <r>
      <rPr>
        <b/>
        <sz val="11"/>
        <color theme="1"/>
        <rFont val="Calibri"/>
        <family val="2"/>
      </rPr>
      <t xml:space="preserve">		</t>
    </r>
  </si>
  <si>
    <r>
      <t xml:space="preserve">Meta Trimestral: </t>
    </r>
    <r>
      <rPr>
        <sz val="11"/>
        <color theme="1"/>
        <rFont val="Calibri"/>
        <family val="2"/>
      </rPr>
      <t>Durante el trimestre, el porcentaje alcanzado fue 80% ya que de los 25 servicios programadas se lograron realizar 20. Lo anterior, derivado del apoyo que se realizó en otros eventos prioritarios, por lo que se tuvieron que reagendar estos servicios que faltaron</t>
    </r>
    <r>
      <rPr>
        <b/>
        <sz val="11"/>
        <color theme="1"/>
        <rFont val="Calibri"/>
        <family val="2"/>
      </rPr>
      <t xml:space="preserve">
Meta Anual: </t>
    </r>
    <r>
      <rPr>
        <sz val="11"/>
        <color theme="1"/>
        <rFont val="Calibri"/>
        <family val="2"/>
      </rPr>
      <t xml:space="preserve">Este indicador tiene como meta anual 100 servicios. En este trimestre, se realizaron 20 de los 25 servicios programados. El porcentaje alcanzado fue 80%, derivado del apoyo que se realizó en otros eventos prioritarios, por lo que se tuvieron que reagendar estos servicios que faltaron
</t>
    </r>
    <r>
      <rPr>
        <b/>
        <sz val="11"/>
        <color theme="1"/>
        <rFont val="Calibri"/>
        <family val="2"/>
      </rPr>
      <t xml:space="preserve">		</t>
    </r>
  </si>
  <si>
    <r>
      <t xml:space="preserve">Meta Trimestral: </t>
    </r>
    <r>
      <rPr>
        <sz val="11"/>
        <color theme="1"/>
        <rFont val="Calibri"/>
        <family val="2"/>
      </rPr>
      <t>Durante el trimestre, el porcentaje alcanzado fue 100% ya que de 1 acción programada se logó realizar 1. Por lo que se logró alcanzar la meta</t>
    </r>
    <r>
      <rPr>
        <b/>
        <sz val="11"/>
        <color theme="1"/>
        <rFont val="Calibri"/>
        <family val="2"/>
      </rPr>
      <t xml:space="preserve">
Meta Anual: </t>
    </r>
    <r>
      <rPr>
        <sz val="11"/>
        <color theme="1"/>
        <rFont val="Calibri"/>
        <family val="2"/>
      </rPr>
      <t>Este indicador tiene como meta anual 15 acciones. En este trimestre, se realizaron 1 de 1 acción programada. Por lo que se logró alcanzar la meta.</t>
    </r>
  </si>
  <si>
    <r>
      <t xml:space="preserve">Meta Trimestral: </t>
    </r>
    <r>
      <rPr>
        <sz val="11"/>
        <color theme="1"/>
        <rFont val="Calibri"/>
        <family val="2"/>
      </rPr>
      <t>Durante el trimestre, el porcentaje alcanzado fue 61.54% ya que de las 13 acciones programadas se lograron realizar 8. Lo anterior, derivado del apoyo que se realizó en otros eventos prioritarios, por lo que se tuvieron que reagendar estos servicios que faltaron.</t>
    </r>
    <r>
      <rPr>
        <b/>
        <sz val="11"/>
        <color theme="1"/>
        <rFont val="Calibri"/>
        <family val="2"/>
      </rPr>
      <t xml:space="preserve">
Meta Anual: </t>
    </r>
    <r>
      <rPr>
        <sz val="11"/>
        <color theme="1"/>
        <rFont val="Calibri"/>
        <family val="2"/>
      </rPr>
      <t xml:space="preserve">Este indicador tiene como meta anual 40 acciones. En este trimestre, se realizaron 8 de las 13 acciones programadas. El porcentaje alcanzado fue 61.54%, derivado del apoyo que se realizó en otros eventos prioritarios, por lo que se tuvieron que reagendar estos servicios que faltaron.
</t>
    </r>
    <r>
      <rPr>
        <b/>
        <sz val="11"/>
        <color theme="1"/>
        <rFont val="Calibri"/>
        <family val="2"/>
      </rPr>
      <t xml:space="preserve">		</t>
    </r>
  </si>
  <si>
    <r>
      <t xml:space="preserve">Meta Trimestral: </t>
    </r>
    <r>
      <rPr>
        <sz val="11"/>
        <color theme="1"/>
        <rFont val="Calibri"/>
        <family val="2"/>
      </rPr>
      <t xml:space="preserve">Durante el trimestre, el porcentaje alcanzado fue 100% ya que de los 7 talleres programados se lograron realizar 7. Por lo que se logró alcanzar la meta.
</t>
    </r>
    <r>
      <rPr>
        <b/>
        <sz val="11"/>
        <color theme="1"/>
        <rFont val="Calibri"/>
        <family val="2"/>
      </rPr>
      <t xml:space="preserve">
Meta Anual: </t>
    </r>
    <r>
      <rPr>
        <sz val="11"/>
        <color theme="1"/>
        <rFont val="Calibri"/>
        <family val="2"/>
      </rPr>
      <t>Este indicador tiene como meta anual 15 talleres. En este trimestre, se realizaron 7 de los 7 talleres programados. El porcentaje alcanzado fue 100%, por lo que se alcanzó la meta</t>
    </r>
    <r>
      <rPr>
        <b/>
        <sz val="11"/>
        <color theme="1"/>
        <rFont val="Calibri"/>
        <family val="2"/>
      </rPr>
      <t xml:space="preserve">
		</t>
    </r>
  </si>
  <si>
    <r>
      <t xml:space="preserve">Meta Trimestral: </t>
    </r>
    <r>
      <rPr>
        <sz val="11"/>
        <color theme="1"/>
        <rFont val="Calibri"/>
        <family val="2"/>
      </rPr>
      <t xml:space="preserve">Durante el trimestre, el porcentaje alcanzado fue 28% ya que de las 25 estrategias programadas se lograron realizar 7. Lo anterior, derivado del apoyo que se realizó en otros eventos prioritarios, por lo que se reprograman para el siguiente trimestre
</t>
    </r>
    <r>
      <rPr>
        <b/>
        <sz val="11"/>
        <color theme="1"/>
        <rFont val="Calibri"/>
        <family val="2"/>
      </rPr>
      <t xml:space="preserve">
Meta Anual: </t>
    </r>
    <r>
      <rPr>
        <sz val="11"/>
        <color theme="1"/>
        <rFont val="Calibri"/>
        <family val="2"/>
      </rPr>
      <t xml:space="preserve">Este indicador tiene como meta anual 100 estrategias. En este trimestre, se realizaron 7 de las 25 estrategias programadas. El porcentaje alcanzado fue 28%, derivado del apoyo que se realizó en otros eventos prioritarios, por lo que se reprograman para el siguiente trimestre
		</t>
    </r>
  </si>
  <si>
    <r>
      <t xml:space="preserve">Meta Trimestral: </t>
    </r>
    <r>
      <rPr>
        <sz val="11"/>
        <color theme="1"/>
        <rFont val="Calibri"/>
        <family val="2"/>
      </rPr>
      <t>Durante el trimestre, el porcentaje alcanzado fue 27.27% ya que de las 44 acciones programadas se lograron realizar 12. Lo anterior, derivado del apoyo que se realizó en otros eventos prioritarios, por lo que se reprograman para el siguiente trimestre</t>
    </r>
    <r>
      <rPr>
        <b/>
        <sz val="11"/>
        <color theme="1"/>
        <rFont val="Calibri"/>
        <family val="2"/>
      </rPr>
      <t xml:space="preserve">
Meta Anual: </t>
    </r>
    <r>
      <rPr>
        <sz val="11"/>
        <color theme="1"/>
        <rFont val="Calibri"/>
        <family val="2"/>
      </rPr>
      <t xml:space="preserve">Este indicador tiene como meta anual 232 acciones. En este trimestre, se realizaron 12 de las 44 acciones programadas. El porcentaje alcanzado fue 27.27%, derivado del apoyo que se realizó en otros eventos prioritarios, por lo que se reprograman para el siguiente trimestre
</t>
    </r>
    <r>
      <rPr>
        <b/>
        <sz val="11"/>
        <color theme="1"/>
        <rFont val="Calibri"/>
        <family val="2"/>
      </rPr>
      <t xml:space="preserve">		</t>
    </r>
  </si>
  <si>
    <r>
      <t xml:space="preserve">Meta Trimestral: </t>
    </r>
    <r>
      <rPr>
        <sz val="11"/>
        <color theme="1"/>
        <rFont val="Calibri"/>
        <family val="2"/>
      </rPr>
      <t xml:space="preserve">Durante el trimestre, el porcentaje alcanzado fue 52% ya que de los 25 mecanismos programados se lograron realizar 13. Lo anterior, derivado del apoyo que se realizó en otros eventos prioritarios, por lo que se reprograman para el siguiente trimestre
</t>
    </r>
    <r>
      <rPr>
        <b/>
        <sz val="11"/>
        <color theme="1"/>
        <rFont val="Calibri"/>
        <family val="2"/>
      </rPr>
      <t xml:space="preserve">
Meta Anual: </t>
    </r>
    <r>
      <rPr>
        <sz val="11"/>
        <color theme="1"/>
        <rFont val="Calibri"/>
        <family val="2"/>
      </rPr>
      <t>Este indicador tiene como meta anual 100 mecanismos. En este trimestre, se realizaron 13 de los 25 mecanismos programados. El porcentaje alcanzado fue 52%, derivado del apoyo que se realizó en otros eventos prioritarios, por lo que se reprograman para el siguiente trimestre</t>
    </r>
    <r>
      <rPr>
        <b/>
        <sz val="11"/>
        <color theme="1"/>
        <rFont val="Calibri"/>
        <family val="2"/>
      </rPr>
      <t xml:space="preserve">
		</t>
    </r>
  </si>
  <si>
    <r>
      <t xml:space="preserve">Meta Trimestral: </t>
    </r>
    <r>
      <rPr>
        <sz val="11"/>
        <color theme="1"/>
        <rFont val="Calibri"/>
        <family val="2"/>
      </rPr>
      <t xml:space="preserve">Durante el trimestre, el porcentaje alcanzado fue 171.11% ya que de los 90 comités programados se lograron integrar 154. Lo anterior, derivado de la gran respuesta que tuvo la ciudadanía por lo que fue necesario personal adicional para poder atender a la gente.
</t>
    </r>
    <r>
      <rPr>
        <b/>
        <sz val="11"/>
        <color theme="1"/>
        <rFont val="Calibri"/>
        <family val="2"/>
      </rPr>
      <t xml:space="preserve">
Meta Anual: </t>
    </r>
    <r>
      <rPr>
        <sz val="11"/>
        <color theme="1"/>
        <rFont val="Calibri"/>
        <family val="2"/>
      </rPr>
      <t xml:space="preserve">Este indicador tiene como meta anual 330 comités. En este trimestre, se realizaron 154 de los 90 comités programados. El porcentaje alcanzado fue 171.11%, derivado de la gran respuesta que tuvo la ciudadanía por lo que fue necesario personal adicional para poder atender a la gente.
</t>
    </r>
    <r>
      <rPr>
        <b/>
        <sz val="11"/>
        <color theme="1"/>
        <rFont val="Calibri"/>
        <family val="2"/>
      </rPr>
      <t xml:space="preserve">		</t>
    </r>
  </si>
  <si>
    <r>
      <t>Meta Trimestral:</t>
    </r>
    <r>
      <rPr>
        <sz val="11"/>
        <color theme="1"/>
        <rFont val="Calibri"/>
        <family val="2"/>
      </rPr>
      <t xml:space="preserve"> Durante el trimestre, el porcentaje alcanzado fue 0% ya que de las 5 solicitudes programadas se lograron atender 0. Lo anterior, derivado del apoyo que se realizó en otros eventos prioritarios, por lo que se reprograman para el siguiente trimestre   </t>
    </r>
    <r>
      <rPr>
        <b/>
        <sz val="11"/>
        <color theme="1"/>
        <rFont val="Calibri"/>
        <family val="2"/>
      </rPr>
      <t xml:space="preserve">
Meta Anual: </t>
    </r>
    <r>
      <rPr>
        <sz val="11"/>
        <color theme="1"/>
        <rFont val="Calibri"/>
        <family val="2"/>
      </rPr>
      <t xml:space="preserve">Este indicador tiene como meta anual 20 solicitudes. En este trimestre, se realizaron 0 de las 5 solicitudes programadas. El porcentaje alcanzado fue 0%, derivado del apoyo que se realizó en otros eventos prioritarios, por lo que se reprograman para el siguiente trimestre  </t>
    </r>
    <r>
      <rPr>
        <b/>
        <sz val="11"/>
        <color theme="1"/>
        <rFont val="Calibri"/>
        <family val="2"/>
      </rPr>
      <t xml:space="preserve"> 
		</t>
    </r>
  </si>
  <si>
    <r>
      <t xml:space="preserve">Meta Trimestral: </t>
    </r>
    <r>
      <rPr>
        <sz val="11"/>
        <color theme="1"/>
        <rFont val="Calibri"/>
        <family val="2"/>
      </rPr>
      <t>Durante el trimestre, el porcentaje alcanzado fue 100% ya que de 25 servicios programados se lograron realizar 25. Por lo que se logró alcanzar la meta</t>
    </r>
  </si>
  <si>
    <r>
      <t xml:space="preserve">Meta Anual: </t>
    </r>
    <r>
      <rPr>
        <sz val="11"/>
        <color theme="1"/>
        <rFont val="Calibri"/>
        <family val="2"/>
      </rPr>
      <t>Este indicador tiene como meta anual 100 servicios. En este trimestre, se realizaron 25 de 25 servicios programados. Por lo que se logró alcanzar la meta.</t>
    </r>
  </si>
  <si>
    <r>
      <t xml:space="preserve">Meta Trimestral: </t>
    </r>
    <r>
      <rPr>
        <sz val="11"/>
        <color theme="1"/>
        <rFont val="Calibri"/>
        <family val="2"/>
      </rPr>
      <t>Durante el trimestre, el porcentaje alcanzado fue 126.79% ya que de los 56 cursos programados se lograron integrar 71. Lo anterior, derivado de la difusión y la gran respuesta que tuvo la ciudadanía por lo que fue necesario realizar más cursos para la gente.</t>
    </r>
    <r>
      <rPr>
        <b/>
        <sz val="11"/>
        <color theme="1"/>
        <rFont val="Calibri"/>
        <family val="2"/>
      </rPr>
      <t xml:space="preserve">
Meta Anual: </t>
    </r>
    <r>
      <rPr>
        <sz val="11"/>
        <color theme="1"/>
        <rFont val="Calibri"/>
        <family val="2"/>
      </rPr>
      <t xml:space="preserve">Este indicador tiene como meta anual 224 cursos. En este trimestre, se realizaron 71 de los 56 cursos programados. El porcentaje alcanzado fue 126.79%, derivado de la difusión y la gran respuesta que tuvo la ciudadanía por lo que fue necesario realizar más cursos para la gente.		</t>
    </r>
  </si>
  <si>
    <r>
      <t xml:space="preserve">Meta Trimestral: </t>
    </r>
    <r>
      <rPr>
        <sz val="11"/>
        <color theme="1"/>
        <rFont val="Calibri"/>
        <family val="2"/>
      </rPr>
      <t>Durante el trimestre, el porcentaje alcanzado fue 100% ya que de 0 eventos programados se lograron realizar 0. Por lo que se logró alcanzar la meta</t>
    </r>
  </si>
  <si>
    <r>
      <t xml:space="preserve">Meta Anual: </t>
    </r>
    <r>
      <rPr>
        <sz val="11"/>
        <color theme="1"/>
        <rFont val="Calibri"/>
        <family val="2"/>
      </rPr>
      <t>Este indicador tiene como meta anual 2 eventos. En este trimestre, se realizaron 0 de 0 eventos programados. Por lo que se logró alcanzar la meta.</t>
    </r>
  </si>
  <si>
    <r>
      <t xml:space="preserve">Meta Trimestral: </t>
    </r>
    <r>
      <rPr>
        <sz val="11"/>
        <color theme="1"/>
        <rFont val="Calibri"/>
        <family val="2"/>
      </rPr>
      <t>Durante el trimestre, el porcentaje alcanzado fue 100% ya que de 1 acción programada se logró realizar 1. Por lo que se logró alcanzar la meta</t>
    </r>
  </si>
  <si>
    <r>
      <t xml:space="preserve">Meta Anual: </t>
    </r>
    <r>
      <rPr>
        <sz val="11"/>
        <color theme="1"/>
        <rFont val="Calibri"/>
        <family val="2"/>
      </rPr>
      <t>Este indicador tiene como meta anual 4 acciones. En este trimestre, se realizó 1 de 1 acción programada. Por lo que se logró alcanzar la meta.</t>
    </r>
  </si>
  <si>
    <r>
      <t xml:space="preserve">Meta Trimestral: </t>
    </r>
    <r>
      <rPr>
        <sz val="11"/>
        <color theme="1"/>
        <rFont val="Calibri"/>
        <family val="2"/>
      </rPr>
      <t xml:space="preserve">Durante el trimestre, el porcentaje alcanzado fue 76% ya que de los 25 servicios programados se lograron realizar 19. Lo anterior, derivado, principalmente, del cierre en los COBUS 77 y 228, que limitaron los espacios para proporcionar los cursos
</t>
    </r>
    <r>
      <rPr>
        <b/>
        <sz val="11"/>
        <color theme="1"/>
        <rFont val="Calibri"/>
        <family val="2"/>
      </rPr>
      <t xml:space="preserve">
Meta Anual:</t>
    </r>
    <r>
      <rPr>
        <sz val="11"/>
        <color theme="1"/>
        <rFont val="Calibri"/>
        <family val="2"/>
      </rPr>
      <t xml:space="preserve"> Este indicador tiene como meta anual 100 servicios. En este trimestre, se realizaron 19 de los 25 servicios programados. El porcentaje alcanzado fue 76%, derivado, principalmente, del cierre en los COBUS 77 y 228, que limitaron los espacios para proporcionar los cursos</t>
    </r>
    <r>
      <rPr>
        <b/>
        <sz val="11"/>
        <color theme="1"/>
        <rFont val="Calibri"/>
        <family val="2"/>
      </rPr>
      <t xml:space="preserve">
		</t>
    </r>
  </si>
  <si>
    <r>
      <t>Meta Trimestral:</t>
    </r>
    <r>
      <rPr>
        <sz val="11"/>
        <color theme="1"/>
        <rFont val="Calibri"/>
        <family val="2"/>
      </rPr>
      <t xml:space="preserve"> Durante el trimestre, el porcentaje alcanzado fue 116.67% ya que de las 6 acciones programadas se lograron realizar 7. Lo anterior, derivado a jornadas dobles que ser realizaron en el Conalep con motivo del día internacional de la mujer</t>
    </r>
    <r>
      <rPr>
        <b/>
        <sz val="11"/>
        <color theme="1"/>
        <rFont val="Calibri"/>
        <family val="2"/>
      </rPr>
      <t xml:space="preserve">
Meta Anual: </t>
    </r>
    <r>
      <rPr>
        <sz val="11"/>
        <color theme="1"/>
        <rFont val="Calibri"/>
        <family val="2"/>
      </rPr>
      <t>Este indicador tiene como meta anual 24 estrategias. En este trimestre, se realizó 1 de las 6 acciones programadas. El porcentaje alcanzado fue 16.67%, derivado del apoyo que se realizó en otros eventos prioritarios, por lo que se reprograman para el siguiente trimestre</t>
    </r>
    <r>
      <rPr>
        <b/>
        <sz val="11"/>
        <color theme="1"/>
        <rFont val="Calibri"/>
        <family val="2"/>
      </rPr>
      <t xml:space="preserve">
		</t>
    </r>
  </si>
  <si>
    <r>
      <t xml:space="preserve">Meta Trimestral: </t>
    </r>
    <r>
      <rPr>
        <sz val="11"/>
        <color theme="1"/>
        <rFont val="Calibri"/>
        <family val="2"/>
      </rPr>
      <t>Durante el trimestre, el porcentaje alcanzado fue 58.14% ya que de los 43 cursos programados se lograron realizar 25. Lo anterior, derivado del cierre de los COBUS 77 y 228, lo cual ha afectado ya que no se cuentan con los espacios suficientes para realizar los cursos, por lo que se están gestionando nuevos espacios para solventar la situación.</t>
    </r>
    <r>
      <rPr>
        <b/>
        <sz val="11"/>
        <color theme="1"/>
        <rFont val="Calibri"/>
        <family val="2"/>
      </rPr>
      <t xml:space="preserve">
Meta Anual:</t>
    </r>
    <r>
      <rPr>
        <sz val="11"/>
        <color theme="1"/>
        <rFont val="Calibri"/>
        <family val="2"/>
      </rPr>
      <t xml:space="preserve"> Este indicador tiene como meta anual 174 cursos. En este trimestre, se realizaron 25 de las 43 cursos programados. El porcentaje alcanzado fue 58.14%, derivado del cierre de los COBUS 77 y 228, lo cual ha afectado ya que no se cuentan con los espacios suficientes para realizar los cursos, por lo que se están gestionando nuevos espacios para solventar la situación.	</t>
    </r>
    <r>
      <rPr>
        <b/>
        <sz val="11"/>
        <color theme="1"/>
        <rFont val="Calibri"/>
        <family val="2"/>
      </rPr>
      <t xml:space="preserve">	</t>
    </r>
  </si>
  <si>
    <r>
      <t xml:space="preserve">Meta Trimestral: </t>
    </r>
    <r>
      <rPr>
        <sz val="11"/>
        <color theme="1"/>
        <rFont val="Calibri"/>
        <family val="2"/>
      </rPr>
      <t xml:space="preserve">Durante el trimestre, el porcentaje alcanzado fue 66.67% ya que de los 3 servicios programados se lograron realizar 0. Lo anterior, derivado del apoyo que se realizó en otros eventos prioritarios, por lo que se reprograman para el siguiente trimestre
</t>
    </r>
    <r>
      <rPr>
        <b/>
        <sz val="11"/>
        <color theme="1"/>
        <rFont val="Calibri"/>
        <family val="2"/>
      </rPr>
      <t xml:space="preserve">
Meta Anual: </t>
    </r>
    <r>
      <rPr>
        <sz val="11"/>
        <color theme="1"/>
        <rFont val="Calibri"/>
        <family val="2"/>
      </rPr>
      <t xml:space="preserve">Este indicador tiene como meta anual 12 servicios. En este trimestre, se realizaron 2 de las 13 servicios programados. El porcentaje alcanzado fue 66.67%, derivado del apoyo que se realizó en otros eventos prioritarios, por lo que se reprograman para el siguiente trimestre
</t>
    </r>
    <r>
      <rPr>
        <b/>
        <sz val="11"/>
        <color theme="1"/>
        <rFont val="Calibri"/>
        <family val="2"/>
      </rPr>
      <t xml:space="preserve">		</t>
    </r>
  </si>
  <si>
    <r>
      <t xml:space="preserve">Meta Trimestral: </t>
    </r>
    <r>
      <rPr>
        <sz val="11"/>
        <color theme="1"/>
        <rFont val="Calibri"/>
        <family val="2"/>
      </rPr>
      <t xml:space="preserve">Durante el trimestre, el porcentaje alcanzado fue 68% ya que de los 25 programas proyectados se lograron realizar 17. Lo anterior, derivado, principalmente, al nuevo programa Ruta Mar, el cual se estará llevando a cabo el próximo trimestre </t>
    </r>
    <r>
      <rPr>
        <b/>
        <sz val="11"/>
        <color theme="1"/>
        <rFont val="Calibri"/>
        <family val="2"/>
      </rPr>
      <t xml:space="preserve">
Meta Anual: </t>
    </r>
    <r>
      <rPr>
        <sz val="11"/>
        <color theme="1"/>
        <rFont val="Calibri"/>
        <family val="2"/>
      </rPr>
      <t xml:space="preserve">Este indicador tiene como meta anual 100 servicios. En este trimestre, se realizaron 17 de los 25 programas proyectados. El porcentaje alcanzado fue 68%, derivado, principalmente, al nuevo programa Ruta Mar, el cual se estará llevando a cabo el próximo trimestre </t>
    </r>
  </si>
  <si>
    <r>
      <t xml:space="preserve">Meta Anual: </t>
    </r>
    <r>
      <rPr>
        <sz val="11"/>
        <color theme="1"/>
        <rFont val="Calibri"/>
        <family val="2"/>
      </rPr>
      <t>Este indicador tiene como meta anual 5 acciones. En este trimestre, se realizó 1 de 1 acción programada. Por lo que se logró alcanzar la meta.</t>
    </r>
  </si>
  <si>
    <r>
      <t>Meta Trimestral:</t>
    </r>
    <r>
      <rPr>
        <sz val="11"/>
        <color theme="1"/>
        <rFont val="Calibri"/>
        <family val="2"/>
      </rPr>
      <t xml:space="preserve"> Durante el trimestre, el porcentaje alcanzado fue 100% ya que de 1 acción programada se logró realizar 1. Por lo que se logró alcanzar la meta</t>
    </r>
  </si>
  <si>
    <r>
      <t xml:space="preserve">Meta Anual: </t>
    </r>
    <r>
      <rPr>
        <sz val="11"/>
        <color theme="1"/>
        <rFont val="Calibri"/>
        <family val="2"/>
      </rPr>
      <t>Este indicador tiene como meta anual 95 eventos. En este trimestre, se realizaron 0 de 0 eventos programados. Por lo que se logró alcanzar la meta.</t>
    </r>
  </si>
  <si>
    <r>
      <t xml:space="preserve">Meta Trimestral: </t>
    </r>
    <r>
      <rPr>
        <sz val="11"/>
        <color theme="1"/>
        <rFont val="Calibri"/>
        <family val="2"/>
      </rPr>
      <t xml:space="preserve">Durante el trimestre, el porcentaje alcanzado fue 0% ya que de las 8 ediciones programadas se lograron realizar 0. Lo anterior, derivado, a que es nuevo programa no se ha logrado establecer completamente, por lo que se estará llevando a cabo el próximo trimestre </t>
    </r>
    <r>
      <rPr>
        <b/>
        <sz val="11"/>
        <color theme="1"/>
        <rFont val="Calibri"/>
        <family val="2"/>
      </rPr>
      <t xml:space="preserve">
Meta Anual: </t>
    </r>
    <r>
      <rPr>
        <sz val="11"/>
        <color theme="1"/>
        <rFont val="Calibri"/>
        <family val="2"/>
      </rPr>
      <t xml:space="preserve">Este indicador tiene como meta anual 33 ediciones. En este trimestre, se realizaron 0 de los 8 servicios programados. El porcentaje alcanzado fue 0%, derivado, a que es nuevo programa no se ha logrado establecer completamente, por lo que se estará llevando a cabo el próximo trimestre </t>
    </r>
    <r>
      <rPr>
        <b/>
        <sz val="11"/>
        <color theme="1"/>
        <rFont val="Calibri"/>
        <family val="2"/>
      </rPr>
      <t xml:space="preserve">
</t>
    </r>
  </si>
  <si>
    <r>
      <t xml:space="preserve">Meta Trimestral: </t>
    </r>
    <r>
      <rPr>
        <sz val="11"/>
        <color theme="1"/>
        <rFont val="Calibri"/>
        <family val="2"/>
      </rPr>
      <t>Durante el trimestre, el porcentaje alcanzado fue 100% ya que de 25 mecanismos programados se lograron realizar 25. Por lo que se logró alcanzar la meta</t>
    </r>
  </si>
  <si>
    <r>
      <t xml:space="preserve">Meta Anual: </t>
    </r>
    <r>
      <rPr>
        <sz val="11"/>
        <color theme="1"/>
        <rFont val="Calibri"/>
        <family val="2"/>
      </rPr>
      <t>Este indicador tiene como meta anual 100 mecanismos. En este trimestre, se realizaron 25 de 25 servicios programados. Por lo que se logró alcanzar la meta.</t>
    </r>
  </si>
  <si>
    <r>
      <t xml:space="preserve">Meta Anual: </t>
    </r>
    <r>
      <rPr>
        <sz val="11"/>
        <color theme="1"/>
        <rFont val="Calibri"/>
        <family val="2"/>
      </rPr>
      <t>Este indicador tiene como meta anual 2 acciones. En este trimestre, se realizó 1 de 1 acción programada. Por lo que se logró alcanzar la meta.</t>
    </r>
  </si>
  <si>
    <r>
      <t xml:space="preserve">Meta Trimestral: </t>
    </r>
    <r>
      <rPr>
        <sz val="11"/>
        <color theme="1"/>
        <rFont val="Calibri"/>
        <family val="2"/>
      </rPr>
      <t xml:space="preserve">Durante el trimestre, el porcentaje alcanzado fue 60% ya que de los 25 mecanismos programados se lograron realizar 15. Lo anterior, derivado, a las obras que no se han liberado, los cuales se liberan entre mayo y junio </t>
    </r>
    <r>
      <rPr>
        <b/>
        <sz val="11"/>
        <color theme="1"/>
        <rFont val="Calibri"/>
        <family val="2"/>
      </rPr>
      <t xml:space="preserve">
Meta Anual: </t>
    </r>
    <r>
      <rPr>
        <sz val="11"/>
        <color theme="1"/>
        <rFont val="Calibri"/>
        <family val="2"/>
      </rPr>
      <t>Este indicador tiene como meta anual 100 servicios. En este trimestre, se realizaron 15 de los 25 mecanismos programados. El porcentaje alcanzado fue 60%, derivado, a las obras que no se han liberado, los cuales se liberan entre mayo y junio</t>
    </r>
  </si>
  <si>
    <r>
      <t xml:space="preserve">Meta Trimestral: </t>
    </r>
    <r>
      <rPr>
        <sz val="11"/>
        <color theme="1"/>
        <rFont val="Calibri"/>
        <family val="2"/>
      </rPr>
      <t xml:space="preserve">Durante el trimestre, el porcentaje alcanzado fue 60% ya que de las 15 acciones programadas se lograron realizar 9. Lo anterior, derivado, a las obras que no se han liberado, los cuales se liberan entre mayo y junio </t>
    </r>
    <r>
      <rPr>
        <b/>
        <sz val="11"/>
        <color theme="1"/>
        <rFont val="Calibri"/>
        <family val="2"/>
      </rPr>
      <t xml:space="preserve">
Meta Anual: </t>
    </r>
    <r>
      <rPr>
        <sz val="11"/>
        <color theme="1"/>
        <rFont val="Calibri"/>
        <family val="2"/>
      </rPr>
      <t>Este indicador tiene como meta anual 78 acciones. En este trimestre, se realizaron 9 de las 15 acciones programadas. El porcentaje alcanzado fue 60%, derivado, a las obras que no se han liberado, los cuales se liberan entre mayo y junio</t>
    </r>
  </si>
  <si>
    <r>
      <t xml:space="preserve">Meta Trimestral: </t>
    </r>
    <r>
      <rPr>
        <sz val="11"/>
        <color theme="1"/>
        <rFont val="Calibri"/>
        <family val="2"/>
      </rPr>
      <t xml:space="preserve">Durante el trimestre, el porcentaje alcanzado fue 0% ya que de los 25 mecanismos programados se lograron realizar 0. Lo anterior, derivado del apoyo que se realizó en otros eventos prioritarios, por lo que se reprograman para el siguiente trimestre   </t>
    </r>
    <r>
      <rPr>
        <b/>
        <sz val="11"/>
        <color theme="1"/>
        <rFont val="Calibri"/>
        <family val="2"/>
      </rPr>
      <t xml:space="preserve">
Meta Anual: </t>
    </r>
    <r>
      <rPr>
        <sz val="11"/>
        <color theme="1"/>
        <rFont val="Calibri"/>
        <family val="2"/>
      </rPr>
      <t xml:space="preserve">Este indicador tiene como meta anual 100 mecanismos. En este trimestre, se realizaron 0 de los 25 mecanismos programados. El porcentaje alcanzado fue 0%, derivado del apoyo que se realizó en otros eventos prioritarios, por lo que se reprograman para el siguiente trimestre   </t>
    </r>
    <r>
      <rPr>
        <b/>
        <sz val="11"/>
        <color theme="1"/>
        <rFont val="Calibri"/>
        <family val="2"/>
      </rPr>
      <t xml:space="preserve">
		</t>
    </r>
  </si>
  <si>
    <r>
      <t xml:space="preserve">Meta Trimestral: </t>
    </r>
    <r>
      <rPr>
        <sz val="11"/>
        <color theme="1"/>
        <rFont val="Calibri"/>
        <family val="2"/>
      </rPr>
      <t xml:space="preserve">Durante el trimestre, el porcentaje alcanzado fue 0% ya que de los 2 encuentros programados se lograron realizar 0. Lo anterior, derivado del apoyo que se realizó en otros eventos prioritarios, por lo que se reprograman para el siguiente trimestre </t>
    </r>
    <r>
      <rPr>
        <b/>
        <sz val="11"/>
        <color theme="1"/>
        <rFont val="Calibri"/>
        <family val="2"/>
      </rPr>
      <t xml:space="preserve">  
Meta Anual: </t>
    </r>
    <r>
      <rPr>
        <sz val="11"/>
        <color theme="1"/>
        <rFont val="Calibri"/>
        <family val="2"/>
      </rPr>
      <t xml:space="preserve">Este indicador tiene como meta anual 2 encuentros. En este trimestre, se realizaron 0 de 1 encuentro programado. El porcentaje alcanzado fue 0%, derivado del apoyo que se realizó en otros eventos prioritarios, por lo que se reprograman para el siguiente trimestre   
		</t>
    </r>
  </si>
  <si>
    <r>
      <t xml:space="preserve">Meta Trimestral: </t>
    </r>
    <r>
      <rPr>
        <sz val="11"/>
        <color theme="1"/>
        <rFont val="Calibri"/>
        <family val="2"/>
      </rPr>
      <t xml:space="preserve">Durante el trimestre, el porcentaje alcanzado fue 56% ya que de los 25 servicios programados se lograron realizar 14. Lo anterior, derivado del apoyo que se realizó en otros eventos prioritarios, por lo que se reprograman para el siguiente trimestre  </t>
    </r>
    <r>
      <rPr>
        <b/>
        <sz val="11"/>
        <color theme="1"/>
        <rFont val="Calibri"/>
        <family val="2"/>
      </rPr>
      <t xml:space="preserve"> 
Meta Anual: </t>
    </r>
    <r>
      <rPr>
        <sz val="11"/>
        <color theme="1"/>
        <rFont val="Calibri"/>
        <family val="2"/>
      </rPr>
      <t xml:space="preserve">Este indicador tiene como meta anual 100 servicios. En este trimestre, se realizaron 14 de los 25 servicios programados. El porcentaje alcanzado fue 56%, derivado del apoyo que se realizó en otros eventos prioritarios, por lo que se reprograman para el siguiente trimestre   
		</t>
    </r>
  </si>
  <si>
    <r>
      <t xml:space="preserve">Meta Trimestral: </t>
    </r>
    <r>
      <rPr>
        <sz val="11"/>
        <color theme="1"/>
        <rFont val="Calibri"/>
        <family val="2"/>
      </rPr>
      <t xml:space="preserve">Durante el trimestre, el porcentaje alcanzado fue 54.29% ya que de los 35 servicios programados se lograron realizar 19. Lo anterior, derivado del apoyo que se realizó en otros eventos prioritarios, por lo que se reprograman para el siguiente trimestre   </t>
    </r>
    <r>
      <rPr>
        <b/>
        <sz val="11"/>
        <color theme="1"/>
        <rFont val="Calibri"/>
        <family val="2"/>
      </rPr>
      <t xml:space="preserve">
Meta Anual: </t>
    </r>
    <r>
      <rPr>
        <sz val="11"/>
        <color theme="1"/>
        <rFont val="Calibri"/>
        <family val="2"/>
      </rPr>
      <t xml:space="preserve">Este indicador tiene como meta anual 150 servicios. En este trimestre, se realizaron 19 de los 35 servicios programados. El porcentaje alcanzado fue 54.29%, derivado del apoyo que se realizó en otros eventos prioritarios, por lo que se reprograman para el siguiente trimestre   </t>
    </r>
    <r>
      <rPr>
        <b/>
        <sz val="11"/>
        <color theme="1"/>
        <rFont val="Calibri"/>
        <family val="2"/>
      </rPr>
      <t xml:space="preserve">
		</t>
    </r>
  </si>
  <si>
    <r>
      <t xml:space="preserve">Meta Trimestral: </t>
    </r>
    <r>
      <rPr>
        <sz val="11"/>
        <color theme="1"/>
        <rFont val="Calibri"/>
        <family val="2"/>
      </rPr>
      <t xml:space="preserve">Durante el trimestre, el porcentaje alcanzado fue 20% ya que de las 25 reuniones programadas se lograron realizar 5. Lo anterior, derivado, principalmente, a que la ciudadanía no ha tenido acercamiento con la coordinación por lo que para el próximo triemestre se realizará mayor difusión con la gente   
</t>
    </r>
    <r>
      <rPr>
        <b/>
        <sz val="11"/>
        <color theme="1"/>
        <rFont val="Calibri"/>
        <family val="2"/>
      </rPr>
      <t xml:space="preserve">
Meta Anual: </t>
    </r>
    <r>
      <rPr>
        <sz val="11"/>
        <color theme="1"/>
        <rFont val="Calibri"/>
        <family val="2"/>
      </rPr>
      <t xml:space="preserve">Este indicador tiene como meta anual 100 reuniones. En este trimestre, se realizaron 5 de las 25 reuniones programadas. El porcentaje alcanzado fue 20%, derivado, principalmente, a que la ciudadanía no ha tenido acercamiento con la coordinación por lo que para el próximo triemestre se realizará mayor difusión con la gente   </t>
    </r>
    <r>
      <rPr>
        <b/>
        <sz val="11"/>
        <color theme="1"/>
        <rFont val="Calibri"/>
        <family val="2"/>
      </rPr>
      <t xml:space="preserve">   
		</t>
    </r>
  </si>
  <si>
    <r>
      <t xml:space="preserve">Meta Trimestral: </t>
    </r>
    <r>
      <rPr>
        <sz val="11"/>
        <color theme="1"/>
        <rFont val="Calibri"/>
        <family val="2"/>
      </rPr>
      <t xml:space="preserve">Durante el trimestre, el porcentaje alcanzado fue 16% ya que de las 25 reuniones programadas se lograron realizar 4. Lo anterior, derivado a que la ciudadanía no ha tenido acercamiento con la coordinación por lo que para el próximo triemestre se realizará mayor difusión con la gente </t>
    </r>
    <r>
      <rPr>
        <b/>
        <sz val="11"/>
        <color theme="1"/>
        <rFont val="Calibri"/>
        <family val="2"/>
      </rPr>
      <t xml:space="preserve">  
Meta Anual: </t>
    </r>
    <r>
      <rPr>
        <sz val="11"/>
        <color theme="1"/>
        <rFont val="Calibri"/>
        <family val="2"/>
      </rPr>
      <t xml:space="preserve">Este indicador tiene como meta anual 70 reuniones. En este trimestre, se realizaron 4 de las 25 reuniones programadas. El porcentaje alcanzado fue 16%, derivado a que la ciudadanía no ha tenido acercamiento con la coordinación por lo que para el próximo triemestre se realizará mayor difusión con la gente      
		</t>
    </r>
  </si>
  <si>
    <r>
      <t>Meta Trimestral:</t>
    </r>
    <r>
      <rPr>
        <sz val="11"/>
        <color theme="1"/>
        <rFont val="Calibri"/>
        <family val="2"/>
      </rPr>
      <t xml:space="preserve"> Durante el trimestre, el porcentaje alcanzado fue 22.22% ya que de las 9 actividades programadas se lograron realizar 2. Lo anterior, derivado a las actividades que tuvieron las instituciones educativas por las cuales nos reprogramaron las nuestras para el próximo trimestre </t>
    </r>
    <r>
      <rPr>
        <b/>
        <sz val="11"/>
        <color theme="1"/>
        <rFont val="Calibri"/>
        <family val="2"/>
      </rPr>
      <t xml:space="preserve">   
Meta Anual: </t>
    </r>
    <r>
      <rPr>
        <sz val="11"/>
        <color theme="1"/>
        <rFont val="Calibri"/>
        <family val="2"/>
      </rPr>
      <t xml:space="preserve">Este indicador tiene como meta anual 31 actividades. En este trimestre, se realizaron 2 de las 9 actividades programadas. El porcentaje alcanzado fue 22.22%, derivado a las actividades que tuvieron las instituciones educativas por las cuales nos reprogramaron las nuestras para el próximo trimestre    </t>
    </r>
  </si>
  <si>
    <r>
      <t xml:space="preserve">Meta Trimestral: </t>
    </r>
    <r>
      <rPr>
        <sz val="11"/>
        <color theme="1"/>
        <rFont val="Calibri"/>
        <family val="2"/>
      </rPr>
      <t>Durante el trimestre, el porcentaje alcanzado fue 100% ya que de 25 acciones programadas se lograron realizar 25. Por lo que se logró alcanzar la meta</t>
    </r>
  </si>
  <si>
    <r>
      <t xml:space="preserve">Meta Anual: </t>
    </r>
    <r>
      <rPr>
        <sz val="11"/>
        <color theme="1"/>
        <rFont val="Calibri"/>
        <family val="2"/>
      </rPr>
      <t>Este indicador tiene como meta anual 100 acciones. En este trimestre, se realizaron 25 de 25 acciones programadas. Por lo que se logró alcanzar la meta.</t>
    </r>
  </si>
  <si>
    <r>
      <t xml:space="preserve">Meta Trimestral: </t>
    </r>
    <r>
      <rPr>
        <sz val="11"/>
        <color theme="1"/>
        <rFont val="Calibri"/>
        <family val="2"/>
      </rPr>
      <t xml:space="preserve">Durante el trimestre, el porcentaje alcanzado fue 183.33% ya que de las 12 acciones programadas se lograron realizar 22. Lo anterior, derivado a la buena difusión y el interés que causó en la ciudadanía </t>
    </r>
    <r>
      <rPr>
        <b/>
        <sz val="11"/>
        <color theme="1"/>
        <rFont val="Calibri"/>
        <family val="2"/>
      </rPr>
      <t xml:space="preserve">
Meta Anual: </t>
    </r>
    <r>
      <rPr>
        <sz val="11"/>
        <color theme="1"/>
        <rFont val="Calibri"/>
        <family val="2"/>
      </rPr>
      <t xml:space="preserve">Este indicador tiene como meta anual 43 acciones. En este trimestre, se realizaron 22 de las 12 acciones programadas. El porcentaje alcanzado fue 183.33%, derivado a la buena difusión y el interés que causó en la ciudadanía </t>
    </r>
  </si>
  <si>
    <r>
      <t xml:space="preserve">Meta Trimestral: </t>
    </r>
    <r>
      <rPr>
        <sz val="11"/>
        <color theme="1"/>
        <rFont val="Calibri"/>
        <family val="2"/>
      </rPr>
      <t>Durante el trimestre, el porcentaje alcanzado fue 100% ya que de 1 conferencia programada se logró realizar 1. Por lo que se logró alcanzar la meta</t>
    </r>
  </si>
  <si>
    <r>
      <t xml:space="preserve">Meta Anual: </t>
    </r>
    <r>
      <rPr>
        <sz val="11"/>
        <color theme="1"/>
        <rFont val="Calibri"/>
        <family val="2"/>
      </rPr>
      <t>Este indicador tiene como meta anual 6 conferencias. En este trimestre, se realizó 1 de 1 conferencia programada. Por lo que se logró alcanzar la meta.</t>
    </r>
  </si>
  <si>
    <r>
      <t>Meta Trimestral:</t>
    </r>
    <r>
      <rPr>
        <sz val="11"/>
        <color theme="1"/>
        <rFont val="Calibri"/>
        <family val="2"/>
      </rPr>
      <t xml:space="preserve"> Durante el trimestre, el porcentaje alcanzado fue 100% ya que de 25 acciones programadas se lograron realizar 25. Por lo que se logró alcanzar la meta</t>
    </r>
  </si>
  <si>
    <r>
      <t xml:space="preserve">Meta Trimestral: </t>
    </r>
    <r>
      <rPr>
        <sz val="11"/>
        <color theme="1"/>
        <rFont val="Calibri"/>
        <family val="2"/>
      </rPr>
      <t xml:space="preserve">Durante el trimestre, el porcentaje alcanzado fue 116.78% ya que de los 2,515 personas programadas se lograron atender 2,937. Lo anterior, derivado de la difusión y la gran respuesta que tuvo la ciudadanía por lo que hubo mayor afluencia de gente.
</t>
    </r>
    <r>
      <rPr>
        <b/>
        <sz val="11"/>
        <color theme="1"/>
        <rFont val="Calibri"/>
        <family val="2"/>
      </rPr>
      <t xml:space="preserve">
Meta Anual: </t>
    </r>
    <r>
      <rPr>
        <sz val="11"/>
        <color theme="1"/>
        <rFont val="Calibri"/>
        <family val="2"/>
      </rPr>
      <t>Este indicador tiene como meta anual 10,600 personas atendidas. En este trimestre, se realizaron 2,937 de las 2,515 personas programadas. El porcentaje alcanzado fue 116.78%, derivado de la difusión y la gran respuesta que tuvo la ciudadanía por lo que hubo mayor afluencia de gente.</t>
    </r>
  </si>
  <si>
    <r>
      <t xml:space="preserve">Meta Trimestral: </t>
    </r>
    <r>
      <rPr>
        <sz val="11"/>
        <color theme="1"/>
        <rFont val="Calibri"/>
        <family val="2"/>
      </rPr>
      <t>Durante el trimestre, el porcentaje alcanzado fue 128.76% ya que de las 372 personas programadas se lograron atender 479. Lo anterior, derivado de la difusión y la gran respuesta que tuvo la ciudadanía, considerando que la gente está en busqueda de empleo a principios de año.</t>
    </r>
    <r>
      <rPr>
        <b/>
        <sz val="11"/>
        <color theme="1"/>
        <rFont val="Calibri"/>
        <family val="2"/>
      </rPr>
      <t xml:space="preserve">
Meta Anual: </t>
    </r>
    <r>
      <rPr>
        <sz val="11"/>
        <color theme="1"/>
        <rFont val="Calibri"/>
        <family val="2"/>
      </rPr>
      <t xml:space="preserve">Este indicador tiene como meta anual 1,490 personas atendidas. En este trimestre, se realizaron 479 de las 372 personas programadas. El porcentaje alcanzado fue 128.76%, derivado de la difusión y la gran respuesta que tuvo la ciudadanía considerando que la gente está en busqueda de empleo a principios de año.
</t>
    </r>
  </si>
  <si>
    <r>
      <t xml:space="preserve">Meta Anual: </t>
    </r>
    <r>
      <rPr>
        <sz val="11"/>
        <color theme="1"/>
        <rFont val="Calibri"/>
        <family val="2"/>
      </rPr>
      <t>Este indicador tiene como meta anual 20 capacitaciones. En este trimestre, se realizaron 6 de 6 capacitaciones programadas. Por lo que se logró alcanzar la meta.</t>
    </r>
  </si>
  <si>
    <r>
      <t xml:space="preserve">Meta Trimestral: </t>
    </r>
    <r>
      <rPr>
        <sz val="11"/>
        <color theme="1"/>
        <rFont val="Calibri"/>
        <family val="2"/>
      </rPr>
      <t>Durante el trimestre, el porcentaje alcanzado fue 100% ya que de 6 capacitaciones programadas se lograron realizar 6. Por lo que se logró alcanzar la meta</t>
    </r>
  </si>
  <si>
    <r>
      <t xml:space="preserve">Meta Trimestral: </t>
    </r>
    <r>
      <rPr>
        <sz val="11"/>
        <color theme="1"/>
        <rFont val="Calibri"/>
        <family val="2"/>
      </rPr>
      <t>Durante el trimestre, el porcentaje alcanzado fue 100% ya que de 20 personas programadas se lograron vincular 20. Por lo que se logró alcanzar la meta</t>
    </r>
  </si>
  <si>
    <r>
      <t xml:space="preserve">Meta Anual: </t>
    </r>
    <r>
      <rPr>
        <sz val="11"/>
        <color theme="1"/>
        <rFont val="Calibri"/>
        <family val="2"/>
      </rPr>
      <t>Este indicador tiene como meta anual 80 personas vinculadas. En este trimestre, se realizaron 20 de 20 personas programadas. Por lo que se logró alcanzar la meta.</t>
    </r>
  </si>
  <si>
    <r>
      <t>Meta Anual:</t>
    </r>
    <r>
      <rPr>
        <sz val="11"/>
        <color theme="1"/>
        <rFont val="Calibri"/>
        <family val="2"/>
      </rPr>
      <t xml:space="preserve"> Este indicador tiene como meta anual 100 acciones. En este trimestre, se realizaron 25 de 25 acciones programadas. Por lo que se logró alcanzar la meta.</t>
    </r>
  </si>
  <si>
    <r>
      <t xml:space="preserve">Meta Trimestral: </t>
    </r>
    <r>
      <rPr>
        <sz val="11"/>
        <color theme="1"/>
        <rFont val="Calibri"/>
        <family val="2"/>
      </rPr>
      <t>Durante el trimestre, el porcentaje alcanzado fue 100% ya que de 50 asesorías programadas se lograron realizar 50. Por lo que se logró alcanzar la meta</t>
    </r>
  </si>
  <si>
    <r>
      <t xml:space="preserve">Meta Anual: </t>
    </r>
    <r>
      <rPr>
        <sz val="11"/>
        <color theme="1"/>
        <rFont val="Calibri"/>
        <family val="2"/>
      </rPr>
      <t>Este indicador tiene como meta anual 190 asesorías. En este trimestre, se realizaron 50 de 50 asesorías programadas. Por lo que se logró alcanzar la meta.</t>
    </r>
  </si>
  <si>
    <r>
      <t xml:space="preserve">Meta Trimestral: </t>
    </r>
    <r>
      <rPr>
        <sz val="11"/>
        <color theme="1"/>
        <rFont val="Calibri"/>
        <family val="2"/>
      </rPr>
      <t>Durante el trimestre, el porcentaje alcanzado fue 100% ya que de 4 capacitaciones programadas se lograron realizar 4. Por lo que se logró alcanzar la meta</t>
    </r>
  </si>
  <si>
    <r>
      <t xml:space="preserve">Meta Anual: </t>
    </r>
    <r>
      <rPr>
        <sz val="11"/>
        <color theme="1"/>
        <rFont val="Calibri"/>
        <family val="2"/>
      </rPr>
      <t>Este indicador tiene como meta anual 11 capacitaciones. En este trimestre, se realizaron 4 de 4 capacitaciones programadas. Por lo que se logró alcanzar la meta.</t>
    </r>
  </si>
  <si>
    <r>
      <t xml:space="preserve">Meta Trimestral: </t>
    </r>
    <r>
      <rPr>
        <sz val="11"/>
        <color theme="1"/>
        <rFont val="Calibri"/>
        <family val="2"/>
      </rPr>
      <t>Durante el trimestre, el porcentaje alcanzado fue 100% ya que de 4 cursos programados se lograron realizar 4. Por lo que se logró alcanzar la meta</t>
    </r>
  </si>
  <si>
    <r>
      <t xml:space="preserve">Meta Anual: </t>
    </r>
    <r>
      <rPr>
        <sz val="11"/>
        <color theme="1"/>
        <rFont val="Calibri"/>
        <family val="2"/>
      </rPr>
      <t>Este indicador tiene como meta anual 25 cursos programados. En este trimestre, se realizaron 4 de 4 cursos programados. Por lo que se logró alcanzar la meta.</t>
    </r>
  </si>
  <si>
    <r>
      <t>Meta Trimestral:</t>
    </r>
    <r>
      <rPr>
        <sz val="11"/>
        <color theme="1"/>
        <rFont val="Calibri"/>
        <family val="2"/>
      </rPr>
      <t xml:space="preserve"> Durante el trimestre, el porcentaje alcanzado fue 56% ya que de 25 acciones programadas se lograron realizar 14. Lo anterior derivado a que no se lograron realizar las actividades de Hilando Sueños por falta de presupesto e hicieron falta visitas de tiendas móviles porque, durante enero y parte de febrero no contó Segalmex con unidades para salir a ruta</t>
    </r>
  </si>
  <si>
    <r>
      <t xml:space="preserve">Meta Anual: </t>
    </r>
    <r>
      <rPr>
        <sz val="11"/>
        <color theme="1"/>
        <rFont val="Calibri"/>
        <family val="2"/>
      </rPr>
      <t>Este indicador tiene como meta anual 100 acciones. En este trimestre, se realizaron 14 de 25 acciones programadas. Por lo que se logró el 56%, lo anterior derivado a que no se lograron realizar las actividades de Hilando Sueños por falta de presupesto e hicieron falta visitas de tiendas móviles porque, durante enero y parte de febrero no contó Segalmex con unidades para salir a ruta</t>
    </r>
  </si>
  <si>
    <r>
      <t>Meta Trimestral:</t>
    </r>
    <r>
      <rPr>
        <sz val="11"/>
        <color theme="1"/>
        <rFont val="Calibri"/>
        <family val="2"/>
      </rPr>
      <t xml:space="preserve"> Durante el trimestre, el porcentaje alcanzado fue 52.17% ya que de los 23 eventos programados se lograron realizar 12. Lo anterior, derivado a que hay programas que no han podido iniciar por falta de recurso, ya que no ha sido liberado
</t>
    </r>
    <r>
      <rPr>
        <b/>
        <sz val="11"/>
        <color theme="1"/>
        <rFont val="Calibri"/>
        <family val="2"/>
      </rPr>
      <t xml:space="preserve">
Meta Anual: </t>
    </r>
    <r>
      <rPr>
        <sz val="11"/>
        <color theme="1"/>
        <rFont val="Calibri"/>
        <family val="2"/>
      </rPr>
      <t xml:space="preserve">Este indicador tiene como meta anual 97 eventos. En este trimestre, se realizaron 12 de los 23 eventos programados. El porcentaje alcanzado fue 52.17%, derivado a que hay programas que no han podido iniciar por falta de recurso, ya que no ha sido liberado	</t>
    </r>
    <r>
      <rPr>
        <b/>
        <sz val="11"/>
        <color theme="1"/>
        <rFont val="Calibri"/>
        <family val="2"/>
      </rPr>
      <t xml:space="preserve">	</t>
    </r>
  </si>
  <si>
    <r>
      <t xml:space="preserve">Meta Trimestral: </t>
    </r>
    <r>
      <rPr>
        <sz val="11"/>
        <color theme="1"/>
        <rFont val="Calibri"/>
        <family val="2"/>
      </rPr>
      <t xml:space="preserve">Durante el trimestre, el porcentaje alcanzado fue 62.50% ya que de las 24 jornadas programadas se lograron realizar 15. Lo anterior, derivado a que Segalmex no tuvo disponibles camiones apra ruta a principios del año 
</t>
    </r>
    <r>
      <rPr>
        <b/>
        <sz val="11"/>
        <color theme="1"/>
        <rFont val="Calibri"/>
        <family val="2"/>
      </rPr>
      <t xml:space="preserve">
Meta Anual: </t>
    </r>
    <r>
      <rPr>
        <sz val="11"/>
        <color theme="1"/>
        <rFont val="Calibri"/>
        <family val="2"/>
      </rPr>
      <t>Este indicador tiene como meta anual 84 jornadas. En este trimestre, se realizaron 15 de las 24 jornadas programadas. El porcentaje alcanzado fue 62.50%, derivado a que Segalmex no tuvo disponibles camiones apra ruta a principios del año</t>
    </r>
  </si>
  <si>
    <r>
      <t xml:space="preserve">Meta Trimestral: </t>
    </r>
    <r>
      <rPr>
        <sz val="11"/>
        <color theme="1"/>
        <rFont val="Calibri"/>
        <family val="2"/>
      </rPr>
      <t>Durante el trimestre, el porcentaje alcanzado fue 100% ya que de 206 asesorías programadas se lograron realizar 208. Por lo que se logró alcanzar la meta</t>
    </r>
  </si>
  <si>
    <r>
      <t xml:space="preserve">Meta Anual: </t>
    </r>
    <r>
      <rPr>
        <sz val="11"/>
        <color theme="1"/>
        <rFont val="Calibri"/>
        <family val="2"/>
      </rPr>
      <t>Este indicador tiene como meta anual 933 asesorías programadas. En este trimestre, se realizaron 208 de 206 asesorías programadas. Por lo que se logró alcanzar la meta.</t>
    </r>
  </si>
  <si>
    <r>
      <t xml:space="preserve">Meta Trimestral: </t>
    </r>
    <r>
      <rPr>
        <sz val="11"/>
        <color theme="1"/>
        <rFont val="Calibri"/>
        <family val="2"/>
      </rPr>
      <t>Durante el trimestre, el porcentaje alcanzado fue 100% ya que de 7 capacitaciones programadas se lograron realizar 7. Por lo que se logró alcanzar la meta</t>
    </r>
  </si>
  <si>
    <r>
      <t xml:space="preserve">Meta Anual: </t>
    </r>
    <r>
      <rPr>
        <sz val="11"/>
        <color theme="1"/>
        <rFont val="Calibri"/>
        <family val="2"/>
      </rPr>
      <t>Este indicador tiene como meta anual 50 capacitaciones programadas. En este trimestre, se realizaron 7 de 7 capacitaciones programadas. Por lo que se logró alcanzar la meta.</t>
    </r>
  </si>
  <si>
    <r>
      <t xml:space="preserve">Meta Trimestral: </t>
    </r>
    <r>
      <rPr>
        <sz val="11"/>
        <color theme="1"/>
        <rFont val="Calibri"/>
        <family val="2"/>
      </rPr>
      <t>Durante el trimestre, el porcentaje alcanzado fue 100% ya que de 915 acciones programadas se lograron realizar 918. Por lo que se logró alcanzar la meta</t>
    </r>
  </si>
  <si>
    <r>
      <t xml:space="preserve">Meta Anual: </t>
    </r>
    <r>
      <rPr>
        <sz val="11"/>
        <color theme="1"/>
        <rFont val="Calibri"/>
        <family val="2"/>
      </rPr>
      <t>Este indicador tiene como meta anual 3,660 acciones programadas. En este trimestre, se realizaron 918 de 915 acciones programadas. Por lo que se logró alcanzar la meta.</t>
    </r>
  </si>
  <si>
    <r>
      <t xml:space="preserve">Meta Trimestral: </t>
    </r>
    <r>
      <rPr>
        <sz val="11"/>
        <color theme="1"/>
        <rFont val="Calibri"/>
        <family val="2"/>
      </rPr>
      <t>Durante el trimestre, el porcentaje alcanzado fue 105.56% ya que de 18 Exposiciones programadas se lograron realizar 19. Lo anterior, derivado a que la expo navideña del año pasado, está desfazada y se contabilizó en enero de este año</t>
    </r>
  </si>
  <si>
    <r>
      <t xml:space="preserve">Meta Anual: </t>
    </r>
    <r>
      <rPr>
        <sz val="11"/>
        <color theme="1"/>
        <rFont val="Calibri"/>
        <family val="2"/>
      </rPr>
      <t>Este indicador tiene como meta anual 63 Expos programadas. En este trimestre, se realizaron 19 de 18 Expos programadas.  Lo anterior, derivado a que la expo navideña del año pasado, está desfazada y se contabilizó en enero de este año</t>
    </r>
  </si>
  <si>
    <r>
      <t xml:space="preserve">Meta Trimestral: </t>
    </r>
    <r>
      <rPr>
        <sz val="11"/>
        <color theme="1"/>
        <rFont val="Calibri"/>
        <family val="2"/>
      </rPr>
      <t>Durante el trimestre, el porcentaje alcanzado fue 100% ya que de 7 acciones programadas se lograron realizar 7. Por lo que se logró alcanzar la meta</t>
    </r>
  </si>
  <si>
    <r>
      <t xml:space="preserve">Meta Anual: </t>
    </r>
    <r>
      <rPr>
        <sz val="11"/>
        <color theme="1"/>
        <rFont val="Calibri"/>
        <family val="2"/>
      </rPr>
      <t>Este indicador tiene como meta anual 22 acciones programadas. En este trimestre, se realizaron 7 de 7 acciones programadas. Por lo que se logró alcanzar la meta.</t>
    </r>
  </si>
  <si>
    <r>
      <t xml:space="preserve">Meta Trimestral: </t>
    </r>
    <r>
      <rPr>
        <sz val="11"/>
        <color theme="1"/>
        <rFont val="Calibri"/>
        <family val="2"/>
      </rPr>
      <t>Durante el trimestre, el porcentaje alcanzado fue 100% ya que de 3 solicitudes programadas se lograron realizar 3. Por lo que se logró alcanzar la meta</t>
    </r>
  </si>
  <si>
    <r>
      <t xml:space="preserve">Meta Anual: </t>
    </r>
    <r>
      <rPr>
        <sz val="11"/>
        <color theme="1"/>
        <rFont val="Calibri"/>
        <family val="2"/>
      </rPr>
      <t>Este indicador tiene como meta anual 12 solicitudes programadas. En este trimestre, se realizaron 3 de 3 solicitudes programadas. Por lo que se logró alcanzar la meta.</t>
    </r>
  </si>
  <si>
    <r>
      <t xml:space="preserve">Meta Trimestral: </t>
    </r>
    <r>
      <rPr>
        <sz val="11"/>
        <color theme="1"/>
        <rFont val="Calibri"/>
        <family val="2"/>
      </rPr>
      <t>Durante el trimestre, el porcentaje alcanzado fue 100% ya que de 8 servicios programados se lograron realizar 8. Por lo que se logró alcanzar la meta</t>
    </r>
  </si>
  <si>
    <r>
      <t xml:space="preserve">Meta Anual: </t>
    </r>
    <r>
      <rPr>
        <sz val="11"/>
        <color theme="1"/>
        <rFont val="Calibri"/>
        <family val="2"/>
      </rPr>
      <t>Este indicador tiene como meta anual 28 servicios programados. En este trimestre, se realizaron 8 de 8 servicios programados. Por lo que se logró alcanzar la meta.</t>
    </r>
  </si>
  <si>
    <r>
      <t xml:space="preserve">Meta Trimestral: </t>
    </r>
    <r>
      <rPr>
        <sz val="11"/>
        <color theme="1"/>
        <rFont val="Calibri"/>
        <family val="2"/>
      </rPr>
      <t>Durante el trimestre, el porcentaje alcanzado fue 101% ya que de 86 acciones programadas se lograron realizar 87. Por lo que se logró alcanzar la meta</t>
    </r>
  </si>
  <si>
    <r>
      <t xml:space="preserve">Meta Anual: </t>
    </r>
    <r>
      <rPr>
        <sz val="11"/>
        <color theme="1"/>
        <rFont val="Calibri"/>
        <family val="2"/>
      </rPr>
      <t>Este indicador tiene como meta anual 384 acciones. En este trimestre, se realizaron 87 de 86 acciones programadas. Por lo que se logró alcanzar la meta.</t>
    </r>
  </si>
  <si>
    <r>
      <t xml:space="preserve">Meta Trimestral: </t>
    </r>
    <r>
      <rPr>
        <sz val="11"/>
        <color theme="1"/>
        <rFont val="Calibri"/>
        <family val="2"/>
      </rPr>
      <t>Durante el trimestre, el porcentaje alcanzado fue 100% ya que de 14 jornadas programadas se lograron realizar 14. Por lo que se logró alcanzar la meta</t>
    </r>
  </si>
  <si>
    <r>
      <t xml:space="preserve">Meta Anual: </t>
    </r>
    <r>
      <rPr>
        <sz val="11"/>
        <color theme="1"/>
        <rFont val="Calibri"/>
        <family val="2"/>
      </rPr>
      <t>Este indicador tiene como meta anual 45 jornadas programadas. En este trimestre, se realizaron 14 de 14 jornadas programadas. Por lo que se logró alcanzar la meta.</t>
    </r>
  </si>
  <si>
    <r>
      <t xml:space="preserve">Meta Trimestral: </t>
    </r>
    <r>
      <rPr>
        <sz val="11"/>
        <color theme="1"/>
        <rFont val="Calibri"/>
        <family val="2"/>
      </rPr>
      <t>Durante el trimestre, el porcentaje alcanzado fue 66.64% ya que de 25 acciones programadas se lograron realizar 17. Por lo que no se logró alcanzar la meta. Lo anterior, derivado a que el proyecto se encuentra, aún, en fase de planeación. Esta situación obedece al reciente cambio de director en el plantel educativo donde se ejecutará el programa, lo cual ha requerido un proceso de coordinación y validación de actividades</t>
    </r>
  </si>
  <si>
    <r>
      <t xml:space="preserve">Meta Anual: </t>
    </r>
    <r>
      <rPr>
        <sz val="11"/>
        <color theme="1"/>
        <rFont val="Calibri"/>
        <family val="2"/>
      </rPr>
      <t>Este indicador tiene como meta anual 100 acciones. En este trimestre, se realizaron 17 de 25 acciones programadas logrando el 66.64%. Por lo que no se logró alcanzar la meta. Lo anterior, derivado a que el proyecto se encuentra, aún, en fase de planeación. Esta situación obedece al reciente cambio de director en el plantel educativo donde se ejecutará el programa, lo cual ha requerido un proceso de coordinación y validación de actividades</t>
    </r>
  </si>
  <si>
    <r>
      <t xml:space="preserve">Meta Anual: </t>
    </r>
    <r>
      <rPr>
        <sz val="11"/>
        <color theme="1"/>
        <rFont val="Calibri"/>
        <family val="2"/>
      </rPr>
      <t>Este indicador tiene como meta anual 1 eventos. En este trimestre, se realizaron 0 de 0 eventos programados. Por lo que se logró alcanzar la meta.</t>
    </r>
  </si>
  <si>
    <r>
      <t xml:space="preserve">Meta Trimestral: </t>
    </r>
    <r>
      <rPr>
        <sz val="11"/>
        <color theme="1"/>
        <rFont val="Calibri"/>
        <family val="2"/>
      </rPr>
      <t>Durante el trimestre, el porcentaje alcanzado fue 0% ya que de 1 acción programada se lograron realizar 0. Por lo que no se logró alcanzar la meta. Lo anterior, derivado a que el proyecto se encuentra, aún, en fase de planeación. Esta situación obedece al reciente cambio de director en el plantel educativo donde se ejecutará el programa, lo cual ha requerido un proceso de coordinación y validación de actividades</t>
    </r>
  </si>
  <si>
    <r>
      <t xml:space="preserve">Meta Anual: </t>
    </r>
    <r>
      <rPr>
        <sz val="11"/>
        <color theme="1"/>
        <rFont val="Calibri"/>
        <family val="2"/>
      </rPr>
      <t>Este indicador tiene como meta anual 2 acciones. En este trimestre, se realizaron 0 de 1 acción programada logrando el 0%. Por lo que no se logró alcanzar la meta. Lo anterior, derivado a que el proyecto se encuentra, aún, en fase de planeación. Esta situación obedece al reciente cambio de director en el plantel educativo donde se ejecutará el programa, lo cual ha requerido un proceso de coordinación y validación de actividades</t>
    </r>
  </si>
  <si>
    <r>
      <t>Meta Trimestral:</t>
    </r>
    <r>
      <rPr>
        <sz val="11"/>
        <color theme="1"/>
        <rFont val="Calibri"/>
        <family val="2"/>
      </rPr>
      <t xml:space="preserve"> Durante el trimestre, el porcentaje alcanzado fue 100% ya que de 0 becas programadas se lograron realizar 0. Por lo que se logró alcanzar la meta</t>
    </r>
  </si>
  <si>
    <r>
      <t xml:space="preserve">Meta Anual: </t>
    </r>
    <r>
      <rPr>
        <sz val="11"/>
        <color theme="1"/>
        <rFont val="Calibri"/>
        <family val="2"/>
      </rPr>
      <t>Este indicador tiene como meta anual 6,980 becas programadas. En este trimestre, se realizaron 0 de 0 becas programadas. Por lo que se logró alcanzar la meta.</t>
    </r>
  </si>
  <si>
    <r>
      <t xml:space="preserve">Meta Trimestral: </t>
    </r>
    <r>
      <rPr>
        <sz val="11"/>
        <color theme="1"/>
        <rFont val="Calibri"/>
        <family val="2"/>
      </rPr>
      <t>Durante el trimestre, el porcentaje alcanzado fue 110% ya que de 10 acciones programadas se lograron realizar 11. Por lo que se logró alcanzar la meta</t>
    </r>
  </si>
  <si>
    <r>
      <t xml:space="preserve">Meta Anual: </t>
    </r>
    <r>
      <rPr>
        <sz val="11"/>
        <color theme="1"/>
        <rFont val="Calibri"/>
        <family val="2"/>
      </rPr>
      <t>Este indicador tiene como meta anual 20 acciones. En este trimestre, se realizaron 11 de 10 acciones programadas. Por lo que se logró alcanzar la meta.</t>
    </r>
  </si>
  <si>
    <r>
      <t xml:space="preserve">Meta Anual: </t>
    </r>
    <r>
      <rPr>
        <sz val="11"/>
        <color theme="1"/>
        <rFont val="Calibri"/>
        <family val="2"/>
      </rPr>
      <t>Este indicador tiene como meta anual 37 acciones. En este trimestre, se realizaron 10 de 8 acciones programadas alcanzado el 125% Por lo que se logró pasar la meta. Lo anterior derivado de la gran aceptación que han tenido los cursos en la ciudadanía por lo que fue necesario realizar 2 cursos más de los programados.</t>
    </r>
  </si>
  <si>
    <r>
      <t xml:space="preserve">Meta Trimestral: </t>
    </r>
    <r>
      <rPr>
        <sz val="11"/>
        <color theme="1"/>
        <rFont val="Calibri"/>
        <family val="2"/>
      </rPr>
      <t xml:space="preserve">Durante el trimestre, el porcentaje alcanzado fue 186.67% ya que de 60 brigadas programadas se lograron realizar 112. Por lo que se logró pasar la meta. Lo anterior derivado a que contamos con más personal de salud en la Dirección por lo que es posible programar más brigadas para atender a un mayor número de personas </t>
    </r>
  </si>
  <si>
    <r>
      <t xml:space="preserve">Meta Anual: </t>
    </r>
    <r>
      <rPr>
        <sz val="11"/>
        <color theme="1"/>
        <rFont val="Calibri"/>
        <family val="2"/>
      </rPr>
      <t xml:space="preserve">Este indicador tiene como meta anual 225 brigadas. En este trimestre, se realizaron 112 de 60 brigadas programadas alcanzado el 186.67% Por lo que se logró pasar la meta. Lo anterior derivado a que contamos con más personal de salud en la Dirección por lo que es posible programar más brigadas para atender a un mayor número de personas </t>
    </r>
  </si>
  <si>
    <r>
      <t>Meta Trimestral:</t>
    </r>
    <r>
      <rPr>
        <sz val="11"/>
        <color theme="1"/>
        <rFont val="Calibri"/>
        <family val="2"/>
      </rPr>
      <t xml:space="preserve"> Durante el trimestre, el porcentaje alcanzado fue 100% ya que de 5 sesiones programados se lograron realizar 5. Por lo que se logró alcanzar la meta</t>
    </r>
  </si>
  <si>
    <r>
      <t xml:space="preserve">Meta Anual: </t>
    </r>
    <r>
      <rPr>
        <sz val="11"/>
        <color theme="1"/>
        <rFont val="Calibri"/>
        <family val="2"/>
      </rPr>
      <t>Este indicador tiene como meta anual 20 sesiones programados. En este trimestre, se realizaron 5 de 5 sesiones programados programados. Por lo que se logró alcanzar la meta.</t>
    </r>
  </si>
  <si>
    <r>
      <t xml:space="preserve">Meta Trimestral: </t>
    </r>
    <r>
      <rPr>
        <sz val="11"/>
        <color theme="1"/>
        <rFont val="Calibri"/>
        <family val="2"/>
      </rPr>
      <t>Durante el trimestre, el porcentaje alcanzado fue 64% ya que de 25 acciones programadas se lograron realizar 16. Por lo que no se logró alcanzar la meta. Lo anterior derivado, principalmente, a una dismminución de solicitudes de pláticas de salud</t>
    </r>
  </si>
  <si>
    <r>
      <t xml:space="preserve">Meta Anual: </t>
    </r>
    <r>
      <rPr>
        <sz val="11"/>
        <color theme="1"/>
        <rFont val="Calibri"/>
        <family val="2"/>
      </rPr>
      <t>Este indicador tiene como meta anual 100 acciones. En este trimestre, se realizaron 16 de 25 acciones programadas, alcanzando el 64%. Por lo que no se logró alcanzar la meta. Lo anterior derivado, principalmente, a una dismminución de solicitudes de pláticas de salud.</t>
    </r>
  </si>
  <si>
    <r>
      <t xml:space="preserve">Meta Trimestral: </t>
    </r>
    <r>
      <rPr>
        <sz val="11"/>
        <color theme="1"/>
        <rFont val="Calibri"/>
        <family val="2"/>
      </rPr>
      <t xml:space="preserve">Durante el trimestre, el porcentaje alcanzado fue 145.77% ya que de 3,330 consultas programadas se lograron realizar 4,854. Por lo que se logró pasar la meta. Lo anterior derivado a que contamos con más personal de salud en la Dirección por lo que es posible atender a un mayor número de personas </t>
    </r>
  </si>
  <si>
    <r>
      <t xml:space="preserve">Meta Anual: </t>
    </r>
    <r>
      <rPr>
        <sz val="11"/>
        <color theme="1"/>
        <rFont val="Calibri"/>
        <family val="2"/>
      </rPr>
      <t xml:space="preserve">Este indicador tiene como meta anual 13,400 consultas. En este trimestre, se realizaron 4,854 de 3,330 consultas programadas alcanzado el 145.77% Por lo que se logró pasar la meta. Lo anterior derivado a que contamos con más personal de salud en la Dirección por lo que es posible  atender a un mayor número de personas </t>
    </r>
  </si>
  <si>
    <r>
      <t xml:space="preserve">Meta Trimestral: </t>
    </r>
    <r>
      <rPr>
        <sz val="11"/>
        <color theme="1"/>
        <rFont val="Calibri"/>
        <family val="2"/>
      </rPr>
      <t>Durante el trimestre, el porcentaje alcanzado fue 66.67% ya que de 78 pláticas programadas se lograron realizar 52. Por lo que no se logró alcanzar la meta. Lo anterior derivado a una dismminución de solicitudes de pláticas de salud</t>
    </r>
  </si>
  <si>
    <r>
      <t xml:space="preserve">Meta Anual: </t>
    </r>
    <r>
      <rPr>
        <sz val="11"/>
        <color theme="1"/>
        <rFont val="Calibri"/>
        <family val="2"/>
      </rPr>
      <t>Este indicador tiene como meta anual 261 pláticas. En este trimestre, se realizaron 52 de 78 pláticas programadas, alcanzando el 66.67%. Por lo que no se logró alcanzar la meta. Lo anterior derivado a una dismminución de solicitudes de pláticas de salud.</t>
    </r>
  </si>
  <si>
    <r>
      <t xml:space="preserve">Meta Trimestral: </t>
    </r>
    <r>
      <rPr>
        <sz val="11"/>
        <color theme="1"/>
        <rFont val="Calibri"/>
        <family val="2"/>
      </rPr>
      <t>Durante el trimestre, el porcentaje alcanzado fue 26.67% ya que de 15 traslados programados se lograron realizar 4. Por lo que no se logró alcanzar la meta. Lo anterior derivado a una dismminución de solicitudes de traslados</t>
    </r>
  </si>
  <si>
    <r>
      <t xml:space="preserve">Meta Anual: </t>
    </r>
    <r>
      <rPr>
        <sz val="11"/>
        <color theme="1"/>
        <rFont val="Calibri"/>
        <family val="2"/>
      </rPr>
      <t>Este indicador tiene como meta anual 60 traslados. En este trimestre, se realizaron 4 de 15 traslados programados, alcanzando el 26.67%. Por lo que no se logró alcanzar la meta. Lo anterior derivado a una dismminución de solicitudes de traslados.</t>
    </r>
  </si>
  <si>
    <r>
      <t xml:space="preserve">Meta Trimestral: </t>
    </r>
    <r>
      <rPr>
        <sz val="11"/>
        <color theme="1"/>
        <rFont val="Calibri"/>
        <family val="2"/>
      </rPr>
      <t>Durante el trimestre, el porcentaje alcanzado fue 28% ya que de 25 acciones programadas se lograron realizar 7. Por lo que no se logró alcanzar la meta. Lo anterior derivado, principalmente, a una dismminución en las jornadas de saneamiento ambiental, ya que la ciudadanía no solicitó tantas jornadas como en trimestres anteriores.</t>
    </r>
  </si>
  <si>
    <r>
      <t xml:space="preserve">Meta Anual: </t>
    </r>
    <r>
      <rPr>
        <sz val="11"/>
        <color theme="1"/>
        <rFont val="Calibri"/>
        <family val="2"/>
      </rPr>
      <t>Este indicador tiene como meta anual 100 acciones. En este trimestre, se realizaron 7 de 25 acciones programadas, alcanzando el 28%. Por lo que no se logró alcanzar la meta. Lo anterior derivado, principalmente, a una dismminución en las jornadas de saneamiento ambiental, ya que la ciudadanía no solicitó tantas jornadas como en trimestres anteriores.</t>
    </r>
  </si>
  <si>
    <r>
      <t xml:space="preserve">Meta Trimestral: </t>
    </r>
    <r>
      <rPr>
        <sz val="11"/>
        <color theme="1"/>
        <rFont val="Calibri"/>
        <family val="2"/>
      </rPr>
      <t>Durante el trimestre, el porcentaje alcanzado fue 55.56% ya que de 9 acciones programadas se lograron realizar 5. Por lo que no se logró alcanzar la meta. Lo anterior derivado, por una dismminución en las jornadas de mitigación de riesgos por vectores, ya que la ciudadanía no solicitó tantas jornadas como en trimestres anteriores.</t>
    </r>
  </si>
  <si>
    <r>
      <t xml:space="preserve">Meta Anual: </t>
    </r>
    <r>
      <rPr>
        <sz val="11"/>
        <color theme="1"/>
        <rFont val="Calibri"/>
        <family val="2"/>
      </rPr>
      <t>Este indicador tiene como meta anual 36 acciones. En este trimestre, se realizaron 5 de 9 acciones programadas, alcanzando el 55.56%. Por lo que no se logró alcanzar la meta. Lo anterior derivado, por una dismminución en las jornadas de mitigación de riesgos por vectores, ya que la ciudadanía no solicitó tantas jornadas como en trimestres anteriores.</t>
    </r>
  </si>
  <si>
    <r>
      <t xml:space="preserve">Meta Trimestral: </t>
    </r>
    <r>
      <rPr>
        <sz val="11"/>
        <color theme="1"/>
        <rFont val="Calibri"/>
        <family val="2"/>
      </rPr>
      <t>Durante el trimestre, el porcentaje alcanzado fue 0.30% ya que de 8,435 jornadas programadas se lograron realizar 25. Por lo que no se logró alcanzar la meta. Lo anterior derivado, principalmente, a una dismminución en las jornadas de saneamiento ambiental, ya que la ciudadanía no solicitó tantas jornadas como en trimestres anteriores.</t>
    </r>
  </si>
  <si>
    <r>
      <t xml:space="preserve">Meta Anual: </t>
    </r>
    <r>
      <rPr>
        <sz val="11"/>
        <color theme="1"/>
        <rFont val="Calibri"/>
        <family val="2"/>
      </rPr>
      <t>Este indicador tiene como meta anual 33,740 jornadas. En este trimestre, se realizaron 25 de 8,435 jornadas programadas, alcanzando el 0.30%. Por lo que no se logró alcanzar la meta. Lo anterior derivado, principalmente, a una dismminución en las jornadas de saneamiento ambiental, ya que la ciudadanía no solicitó tantas jornadas como en trimestres anteriores.</t>
    </r>
  </si>
  <si>
    <r>
      <t xml:space="preserve">Meta Trimestral: </t>
    </r>
    <r>
      <rPr>
        <sz val="11"/>
        <color theme="1"/>
        <rFont val="Calibri"/>
        <family val="2"/>
      </rPr>
      <t>Durante el trimestre, el porcentaje alcanzado fue 72% ya que de 25 dignósticos programados se lograron realizar 18. Por lo que no se logró alcanzar la meta. Lo anterior derivado, principalmente, a que la ciudadanía no solicitó diagnósticos psicométricos en este trimestre.</t>
    </r>
  </si>
  <si>
    <r>
      <t xml:space="preserve">Meta Anual: </t>
    </r>
    <r>
      <rPr>
        <sz val="11"/>
        <color theme="1"/>
        <rFont val="Calibri"/>
        <family val="2"/>
      </rPr>
      <t>Este indicador tiene como meta anual 100 dignósticos. En este trimestre, se realizaron 18 de 25 dignósticos programados, alcanzando el 72%. Por lo que no se logró alcanzar la meta. Lo anterior derivado, principalmente, a que la ciudadanía no solicitó diagnósticos psicométricos en este trimestre.</t>
    </r>
  </si>
  <si>
    <r>
      <t xml:space="preserve">Meta Trimestral: </t>
    </r>
    <r>
      <rPr>
        <sz val="11"/>
        <color theme="1"/>
        <rFont val="Calibri"/>
        <family val="2"/>
      </rPr>
      <t>Durante el trimestre, el porcentaje alcanzado fue 125% ya que de 600 atenciones programadas se lograron realizar 750. Por lo que se logró pasar la meta. Lo anterior derivado a que contamos con más personal de salud en la Dirección por lo que es posible atender a un mayor número de personas.</t>
    </r>
  </si>
  <si>
    <r>
      <t xml:space="preserve">Meta Anual: </t>
    </r>
    <r>
      <rPr>
        <sz val="11"/>
        <color theme="1"/>
        <rFont val="Calibri"/>
        <family val="2"/>
      </rPr>
      <t>Este indicador tiene como meta anual 2,400 atenciones. En este trimestre, se realizaron 750 de 600 atenciones programadas alcanzado el 125% Por lo que se logró pasar la meta. Lo anterior derivado a que contamos con más personal de salud en la Dirección por lo que es posible  atender a un mayor número de personas.</t>
    </r>
  </si>
  <si>
    <r>
      <t xml:space="preserve">Meta Trimestral: </t>
    </r>
    <r>
      <rPr>
        <sz val="11"/>
        <color theme="1"/>
        <rFont val="Calibri"/>
        <family val="2"/>
      </rPr>
      <t>Durante el trimestre, el porcentaje alcanzado fue 80.86% ya que de 350 consultas programadas se lograron realizar 283. Por lo que no se logró alcanzar la meta. Lo anterior derivado, principalmente, a que la ciudadanía no solicitó consultas de trabajo social en este trimestre.</t>
    </r>
  </si>
  <si>
    <r>
      <t xml:space="preserve">Meta Anual: </t>
    </r>
    <r>
      <rPr>
        <sz val="11"/>
        <color theme="1"/>
        <rFont val="Calibri"/>
        <family val="2"/>
      </rPr>
      <t>Este indicador tiene como meta anual 1,400 consultas. En este trimestre, se realizaron 283 de 350 consultas programadas, alcanzando el 80.86%. Por lo que no se logró alcanzar la meta. Lo anterior derivado, principalmente, a que la ciudadanía no solicitó consultas de trabajo social en este trimestre.</t>
    </r>
  </si>
  <si>
    <r>
      <t xml:space="preserve">Meta Trimestral: </t>
    </r>
    <r>
      <rPr>
        <sz val="11"/>
        <color theme="1"/>
        <rFont val="Calibri"/>
        <family val="2"/>
      </rPr>
      <t>Durante el trimestre, el porcentaje alcanzado fue 146.67% ya que de 30 jornadas programadas se lograron realizar 44. Por lo que se logró pasar la meta. Lo anterior derivado a que contamos con más personal de salud en la Dirección por lo que es posible realizar más jornadas de sensibilización en salud mental y atender a un mayor número de personas.</t>
    </r>
  </si>
  <si>
    <r>
      <t xml:space="preserve">Meta Anual: </t>
    </r>
    <r>
      <rPr>
        <sz val="11"/>
        <color theme="1"/>
        <rFont val="Calibri"/>
        <family val="2"/>
      </rPr>
      <t>Este indicador tiene como meta anual 120 jornadas. En este trimestre, se realizaron 44 de 30 jornadas programadas alcanzado el 146.67% Por lo que se logró pasar la meta. Lo anterior derivado a que contamos con más personal de salud en la Dirección por lo que es posible  realizar más jornadas de sensibilización en salud mental y atender a un mayor número de personas.</t>
    </r>
  </si>
  <si>
    <r>
      <t xml:space="preserve">Meta Trimestral: </t>
    </r>
    <r>
      <rPr>
        <sz val="11"/>
        <color theme="1"/>
        <rFont val="Calibri"/>
        <family val="2"/>
      </rPr>
      <t>Durante el trimestre, el porcentaje alcanzado fue 0% ya que de 2 dignósticos programados se lograron realizar 0. Por lo que no se logró alcanzar la meta. Lo anterior derivado a que la ciudadanía no solicitó diagnósticos psicométricos en este trimestre.</t>
    </r>
  </si>
  <si>
    <r>
      <t xml:space="preserve">Meta Anual: </t>
    </r>
    <r>
      <rPr>
        <sz val="11"/>
        <color theme="1"/>
        <rFont val="Calibri"/>
        <family val="2"/>
      </rPr>
      <t>Este indicador tiene como meta anual 8 dignósticos. En este trimestre, se realizaron 0 de 2 dignósticos programados, alcanzando el 0%. Por lo que no se logró alcanzar la meta. Lo anterior derivado a que la ciudadanía no solicitó diagnósticos psicométricos en este trimestre.</t>
    </r>
  </si>
  <si>
    <r>
      <t xml:space="preserve">Meta Trimestral: </t>
    </r>
    <r>
      <rPr>
        <sz val="11"/>
        <color theme="1"/>
        <rFont val="Calibri"/>
        <family val="2"/>
      </rPr>
      <t>Durante el trimestre, el porcentaje alcanzado fue 79.39% ya que de los 25 servicios programados se lograron realizar 20. Lo anterior, derivado del apoyo que se realizó en otros eventos prioritarios, por lo que se tuvieron que reagendar estos servicios que faltaron</t>
    </r>
    <r>
      <rPr>
        <b/>
        <sz val="11"/>
        <color theme="1"/>
        <rFont val="Calibri"/>
        <family val="2"/>
      </rPr>
      <t xml:space="preserve">
Meta Anual: </t>
    </r>
    <r>
      <rPr>
        <sz val="11"/>
        <color theme="1"/>
        <rFont val="Calibri"/>
        <family val="2"/>
      </rPr>
      <t xml:space="preserve">Este indicador tiene como meta anual 100 servicios. En este trimestre, se realizaron 20 de los 25 servicios programados. El porcentaje alcanzado fue 79.39%, derivado del apoyo que se realizó en otros eventos prioritarios, por lo que se tuvieron que reagendar estos servicios que faltaron
		</t>
    </r>
  </si>
  <si>
    <r>
      <t xml:space="preserve">Justificación Trimestral: </t>
    </r>
    <r>
      <rPr>
        <sz val="11"/>
        <color theme="1"/>
        <rFont val="Calibri"/>
        <family val="2"/>
      </rPr>
      <t>Durante el trimestre, el porcentaje alcanzado fue 79.39% ya que de los 25 servicios programados se lograron realizar 20. Lo anterior, derivado del apoyo que se realizó en otros eventos prioritarios, por lo que se tuvieron que reagendar estos servicios que faltaron</t>
    </r>
  </si>
  <si>
    <r>
      <t xml:space="preserve">Justificación Trimestral: </t>
    </r>
    <r>
      <rPr>
        <sz val="11"/>
        <color theme="1"/>
        <rFont val="Calibri"/>
        <family val="2"/>
      </rPr>
      <t>Durante el trimestre, el porcentaje alcanzado fue 100% ya que de las 25 actividades programadas se lograron realizar 25, logrando alcanzar la meta</t>
    </r>
  </si>
  <si>
    <r>
      <t xml:space="preserve">Justificación Trimestral: </t>
    </r>
    <r>
      <rPr>
        <sz val="11"/>
        <color theme="1"/>
        <rFont val="Calibri"/>
        <family val="2"/>
      </rPr>
      <t>Durante el trimestre, el porcentaje alcanzado fue 100% ya que de las 6 actividades programadas se lograron realizar 6, logrando alcanzar la meta</t>
    </r>
  </si>
  <si>
    <r>
      <t xml:space="preserve">Justificación Trimestral: </t>
    </r>
    <r>
      <rPr>
        <sz val="11"/>
        <color theme="1"/>
        <rFont val="Calibri"/>
        <family val="2"/>
      </rPr>
      <t>Durante el trimestre, el porcentaje alcanzado fue 80% ya que de los 25 servicios programadas se lograron realizar 20. Lo anterior, derivado del apoyo que se realizó en otros eventos prioritarios, por lo que se tuvieron que reagendar estos servicios que faltaron</t>
    </r>
  </si>
  <si>
    <r>
      <t xml:space="preserve">Justificación Trimestral: </t>
    </r>
    <r>
      <rPr>
        <sz val="11"/>
        <color theme="1"/>
        <rFont val="Calibri"/>
        <family val="2"/>
      </rPr>
      <t>Durante el trimestre, el porcentaje alcanzado fue 100% ya que de 1 acción programada se logó realizar 1. Por lo que se logró alcanzar la meta</t>
    </r>
  </si>
  <si>
    <r>
      <t xml:space="preserve">Justificación Trimestral: </t>
    </r>
    <r>
      <rPr>
        <sz val="11"/>
        <color theme="1"/>
        <rFont val="Calibri"/>
        <family val="2"/>
      </rPr>
      <t>Durante el trimestre, el porcentaje alcanzado fue 61.54% ya que de las 13 acciones programadas se lograron realizar 8. Lo anterior, derivado del apoyo que se realizó en otros eventos prioritarios, por lo que se tuvieron que reagendar estos servicios que faltaron.</t>
    </r>
  </si>
  <si>
    <r>
      <t xml:space="preserve">Justificación Trimestral: </t>
    </r>
    <r>
      <rPr>
        <sz val="11"/>
        <color theme="1"/>
        <rFont val="Calibri"/>
        <family val="2"/>
      </rPr>
      <t>Durante el trimestre, el porcentaje alcanzado fue 100% ya que de los 7 talleres programados se lograron realizar 7. Por lo que se logró alcanzar la meta.</t>
    </r>
  </si>
  <si>
    <r>
      <t xml:space="preserve">Justificación Trimestral: </t>
    </r>
    <r>
      <rPr>
        <sz val="11"/>
        <color theme="1"/>
        <rFont val="Calibri"/>
        <family val="2"/>
      </rPr>
      <t>Durante el trimestre, el porcentaje alcanzado fue 28% ya que de las 25 estrategias programadas se lograron realizar 7. Lo anterior, derivado del apoyo que se realizó en otros eventos prioritarios, por lo que se reprograman para el siguiente trimestre</t>
    </r>
  </si>
  <si>
    <r>
      <t xml:space="preserve">Justificación Trimestral: </t>
    </r>
    <r>
      <rPr>
        <sz val="11"/>
        <color theme="1"/>
        <rFont val="Calibri"/>
        <family val="2"/>
      </rPr>
      <t>Durante el trimestre, el porcentaje alcanzado fue 27.27% ya que de las 44 acciones programadas se lograron realizar 12. Lo anterior, derivado del apoyo que se realizó en otros eventos prioritarios, por lo que se reprograman para el siguiente trimestre</t>
    </r>
  </si>
  <si>
    <r>
      <t xml:space="preserve">Justificación Trimestral: </t>
    </r>
    <r>
      <rPr>
        <sz val="11"/>
        <color theme="1"/>
        <rFont val="Calibri"/>
        <family val="2"/>
      </rPr>
      <t>Durante el trimestre, el porcentaje alcanzado fue 52% ya que de los 25 mecanismos programados se lograron realizar 13. Lo anterior, derivado del apoyo que se realizó en otros eventos prioritarios, por lo que se reprograman para el siguiente trimestre</t>
    </r>
  </si>
  <si>
    <r>
      <t xml:space="preserve">Justificación Trimestral: </t>
    </r>
    <r>
      <rPr>
        <sz val="11"/>
        <color theme="1"/>
        <rFont val="Calibri"/>
        <family val="2"/>
      </rPr>
      <t>Durante el trimestre, el porcentaje alcanzado fue 171.11% ya que de los 90 comités programados se lograron integrar 154. Lo anterior, derivado de la gran respuesta que tuvo la ciudadanía por lo que fue necesario personal adicional para poder atender a la gente.</t>
    </r>
  </si>
  <si>
    <r>
      <t xml:space="preserve">Justificación Trimestral: </t>
    </r>
    <r>
      <rPr>
        <sz val="11"/>
        <color theme="1"/>
        <rFont val="Calibri"/>
        <family val="2"/>
      </rPr>
      <t>Durante el trimestre, el porcentaje alcanzado fue 0% ya que de las 5 solicitudes programadas se lograron atender 0. Lo anterior, derivado del apoyo que se realizó en otros eventos prioritarios, por lo que se reprograman para el siguiente trimestre</t>
    </r>
  </si>
  <si>
    <r>
      <t xml:space="preserve">Justificación Trimestral: </t>
    </r>
    <r>
      <rPr>
        <sz val="11"/>
        <color theme="1"/>
        <rFont val="Calibri"/>
        <family val="2"/>
      </rPr>
      <t>Durante el trimestre, el porcentaje alcanzado fue 100% ya que de 25 servicios programados se lograron realizar 25. Por lo que se logró alcanzar la meta</t>
    </r>
  </si>
  <si>
    <r>
      <t xml:space="preserve">Justificación Trimestral: </t>
    </r>
    <r>
      <rPr>
        <sz val="11"/>
        <color theme="1"/>
        <rFont val="Calibri"/>
        <family val="2"/>
      </rPr>
      <t>Durante el trimestre, el porcentaje alcanzado fue 126.79% ya que de los 56 cursos programados se lograron integrar 71. Lo anterior, derivado de la difusión y la gran respuesta que tuvo la ciudadanía por lo que fue necesario realizar más cursos para la gente</t>
    </r>
  </si>
  <si>
    <r>
      <t xml:space="preserve">Justificación Trimestral: </t>
    </r>
    <r>
      <rPr>
        <sz val="11"/>
        <color theme="1"/>
        <rFont val="Calibri"/>
        <family val="2"/>
      </rPr>
      <t>Durante el trimestre, el porcentaje alcanzado fue 100% ya que de 0 eventos programados se lograron realizar 0. Por lo que se logró alcanzar la meta</t>
    </r>
  </si>
  <si>
    <r>
      <t xml:space="preserve">Justificación Trimestral: </t>
    </r>
    <r>
      <rPr>
        <sz val="11"/>
        <color theme="1"/>
        <rFont val="Calibri"/>
        <family val="2"/>
      </rPr>
      <t>Durante el trimestre, el porcentaje alcanzado fue 100% ya que de 1 acción programada se logró realizar 1. Por lo que se logró alcanzar la meta</t>
    </r>
  </si>
  <si>
    <r>
      <t xml:space="preserve">Justificación Trimestral: </t>
    </r>
    <r>
      <rPr>
        <sz val="11"/>
        <color theme="1"/>
        <rFont val="Calibri"/>
        <family val="2"/>
      </rPr>
      <t>Durante el trimestre, el porcentaje alcanzado fue 76% ya que de los 25 servicios programados se lograron realizar 19. Lo anterior, derivado, principalmente, del cierre en los COBUS 77 y 228, que limitaron los espacios para proporcionar los cursos</t>
    </r>
  </si>
  <si>
    <r>
      <t xml:space="preserve">Justificación Trimestral: </t>
    </r>
    <r>
      <rPr>
        <sz val="11"/>
        <color theme="1"/>
        <rFont val="Calibri"/>
        <family val="2"/>
      </rPr>
      <t>Durante el trimestre, el porcentaje alcanzado fue 116.67% ya que de las 6 acciones programadas se lograron realizar 7. Lo anterior, derivado a jornadas dobles que ser realizaron en el Conalep con motivo del día internacional de la mujer</t>
    </r>
  </si>
  <si>
    <r>
      <t xml:space="preserve">Justificación Trimestral: </t>
    </r>
    <r>
      <rPr>
        <sz val="11"/>
        <color theme="1"/>
        <rFont val="Calibri"/>
        <family val="2"/>
      </rPr>
      <t>Durante el trimestre, el porcentaje alcanzado fue 58.14% ya que de los 43 cursos programados se lograron realizar 25. Lo anterior, derivado del cierre de los COBUS 77 y 228, lo cual ha afectado ya que no se cuentan con los espacios suficientes para realizar los cursos, por lo que se están gestionando nuevos espacios para solventar la situación.</t>
    </r>
  </si>
  <si>
    <r>
      <t xml:space="preserve">Justificación Trimestral: </t>
    </r>
    <r>
      <rPr>
        <sz val="11"/>
        <color theme="1"/>
        <rFont val="Calibri"/>
        <family val="2"/>
      </rPr>
      <t>Durante el trimestre, el porcentaje alcanzado fue 66.67% ya que de los 3 servicios programados se lograron realizar 0. Lo anterior, derivado del apoyo que se realizó en otros eventos prioritarios, por lo que se reprograman para el siguiente trimestre</t>
    </r>
  </si>
  <si>
    <r>
      <t xml:space="preserve">Justificación Trimestral: </t>
    </r>
    <r>
      <rPr>
        <sz val="11"/>
        <color theme="1"/>
        <rFont val="Calibri"/>
        <family val="2"/>
      </rPr>
      <t xml:space="preserve">Durante el trimestre, el porcentaje alcanzado fue 68% ya que de los 25 programas proyectados se lograron realizar 17. Lo anterior, derivado, principalmente, al nuevo programa Ruta Mar, el cual se estará llevando a cabo el próximo trimestre </t>
    </r>
  </si>
  <si>
    <r>
      <t xml:space="preserve">Justificación Trimestral: </t>
    </r>
    <r>
      <rPr>
        <sz val="11"/>
        <color theme="1"/>
        <rFont val="Calibri"/>
        <family val="2"/>
      </rPr>
      <t xml:space="preserve">Durante el trimestre, el porcentaje alcanzado fue 0% ya que de las 8 ediciones programadas se lograron realizar 0. Lo anterior, derivado, a que es nuevo programa no se ha logrado establecer completamente, por lo que se estará llevando a cabo el próximo trimestre </t>
    </r>
  </si>
  <si>
    <r>
      <t xml:space="preserve">Justificación Trimestral: </t>
    </r>
    <r>
      <rPr>
        <sz val="11"/>
        <color theme="1"/>
        <rFont val="Calibri"/>
        <family val="2"/>
      </rPr>
      <t>Durante el trimestre, el porcentaje alcanzado fue 100% ya que de 25 mecanismos programados se lograron realizar 25. Por lo que se logró alcanzar la meta</t>
    </r>
  </si>
  <si>
    <r>
      <t xml:space="preserve">Justificación Trimestral: </t>
    </r>
    <r>
      <rPr>
        <sz val="11"/>
        <color theme="1"/>
        <rFont val="Calibri"/>
        <family val="2"/>
      </rPr>
      <t xml:space="preserve">Durante el trimestre, el porcentaje alcanzado fue 60% ya que de los 25 mecanismos programados se lograron realizar 15. Lo anterior, derivado, a las obras que no se han liberado, los cuales se liberan entre mayo y junio 
</t>
    </r>
  </si>
  <si>
    <r>
      <t xml:space="preserve">Justificación Trimestral: </t>
    </r>
    <r>
      <rPr>
        <sz val="11"/>
        <color theme="1"/>
        <rFont val="Calibri"/>
        <family val="2"/>
      </rPr>
      <t xml:space="preserve">Durante el trimestre, el porcentaje alcanzado fue 60% ya que de las 15 acciones programadas se lograron realizar 9. Lo anterior, derivado, a las obras que no se han liberado, los cuales se liberan entre mayo y junio </t>
    </r>
  </si>
  <si>
    <r>
      <t xml:space="preserve">Justificación Trimestral: </t>
    </r>
    <r>
      <rPr>
        <sz val="11"/>
        <color theme="1"/>
        <rFont val="Calibri"/>
        <family val="2"/>
      </rPr>
      <t xml:space="preserve">Durante el trimestre, el porcentaje alcanzado fue 0% ya que de los 25 mecanismos programados se lograron realizar 0. Lo anterior, derivado del apoyo que se realizó en otros eventos prioritarios, por lo que se reprograman para el siguiente trimestre   
</t>
    </r>
  </si>
  <si>
    <r>
      <t xml:space="preserve">Justificación Trimestral: </t>
    </r>
    <r>
      <rPr>
        <sz val="11"/>
        <color theme="1"/>
        <rFont val="Calibri"/>
        <family val="2"/>
      </rPr>
      <t xml:space="preserve">Durante el trimestre, el porcentaje alcanzado fue 0% ya que de los 2 encuentros programados se lograron realizar 0. Lo anterior, derivado del apoyo que se realizó en otros eventos prioritarios, por lo que se reprograman para el siguiente trimestre   </t>
    </r>
  </si>
  <si>
    <r>
      <t xml:space="preserve">Justificación Trimestral: </t>
    </r>
    <r>
      <rPr>
        <sz val="11"/>
        <color theme="1"/>
        <rFont val="Calibri"/>
        <family val="2"/>
      </rPr>
      <t xml:space="preserve">Durante el trimestre, el porcentaje alcanzado fue 56% ya que de los 25 servicios programados se lograron realizar 14. Lo anterior, derivado del apoyo que se realizó en otros eventos prioritarios, por lo que se reprograman para el siguiente trimestre   </t>
    </r>
  </si>
  <si>
    <r>
      <t>Justificación Trimestral:</t>
    </r>
    <r>
      <rPr>
        <sz val="11"/>
        <color theme="1"/>
        <rFont val="Calibri"/>
        <family val="2"/>
      </rPr>
      <t xml:space="preserve"> Durante el trimestre, el porcentaje alcanzado fue 54.29% ya que de los 35 servicios programados se lograron realizar 19. Lo anterior, derivado del apoyo que se realizó en otros eventos prioritarios, por lo que se reprograman para el siguiente trimestre   </t>
    </r>
  </si>
  <si>
    <r>
      <t xml:space="preserve">Justificación Trimestral: </t>
    </r>
    <r>
      <rPr>
        <sz val="11"/>
        <color theme="1"/>
        <rFont val="Calibri"/>
        <family val="2"/>
      </rPr>
      <t>Durante el trimestre, el porcentaje alcanzado fue 20% ya que de las 25 reuniones programadas se lograron realizar 5. Lo anterior, derivado, principalmente, a que la ciudadanía no ha tenido acercamiento con la coordinación por lo que para el próximo triemestre se realizará mayor difusión con la gente</t>
    </r>
  </si>
  <si>
    <r>
      <t xml:space="preserve">Justificación Trimestral: </t>
    </r>
    <r>
      <rPr>
        <sz val="11"/>
        <color theme="1"/>
        <rFont val="Calibri"/>
        <family val="2"/>
      </rPr>
      <t xml:space="preserve">Durante el trimestre, el porcentaje alcanzado fue 16% ya que de las 25 reuniones programadas se lograron realizar 4. Lo anterior, derivado a que la ciudadanía no ha tenido acercamiento con la coordinación por lo que para el próximo triemestre se realizará mayor difusión con la gente   </t>
    </r>
  </si>
  <si>
    <r>
      <t xml:space="preserve">Justificación Trimestral: </t>
    </r>
    <r>
      <rPr>
        <sz val="11"/>
        <color theme="1"/>
        <rFont val="Calibri"/>
        <family val="2"/>
      </rPr>
      <t xml:space="preserve">Durante el trimestre, el porcentaje alcanzado fue 22.22% ya que de las 9 actividades programadas se lograron realizar 2. Lo anterior, derivado a las actividades que tuvieron las instituciones educativas por las cuales nos reprogramaron las nuestras para el próximo trimestre    </t>
    </r>
  </si>
  <si>
    <r>
      <t xml:space="preserve">Justificación Trimestral: </t>
    </r>
    <r>
      <rPr>
        <sz val="11"/>
        <color theme="1"/>
        <rFont val="Calibri"/>
        <family val="2"/>
      </rPr>
      <t>Durante el trimestre, el porcentaje alcanzado fue 100% ya que de 25 acciones programadas se lograron realizar 25. Por lo que se logró alcanzar la meta</t>
    </r>
  </si>
  <si>
    <r>
      <t xml:space="preserve">Justificación Trimestral: </t>
    </r>
    <r>
      <rPr>
        <sz val="11"/>
        <color theme="1"/>
        <rFont val="Calibri"/>
        <family val="2"/>
      </rPr>
      <t>Durante el trimestre, el porcentaje alcanzado fue 183.33% ya que de las 12 acciones programadas se lograron realizar 22. Lo anterior, derivado a la buena difusión y el interés que causó en la ciudadanía</t>
    </r>
  </si>
  <si>
    <r>
      <t xml:space="preserve">Justificación Trimestral: </t>
    </r>
    <r>
      <rPr>
        <sz val="11"/>
        <color theme="1"/>
        <rFont val="Calibri"/>
        <family val="2"/>
      </rPr>
      <t>Durante el trimestre, el porcentaje alcanzado fue 100% ya que de 1 conferencia programada se logró realizar 1. Por lo que se logró alcanzar la meta</t>
    </r>
  </si>
  <si>
    <r>
      <t xml:space="preserve">Justificación Trimestral: </t>
    </r>
    <r>
      <rPr>
        <sz val="11"/>
        <color theme="1"/>
        <rFont val="Calibri"/>
        <family val="2"/>
      </rPr>
      <t>Durante el trimestre, el porcentaje alcanzado fue 116.78% ya que de los 2,515 personas programadas se lograron atender 2,937. Lo anterior, derivado de la difusión y la gran respuesta que tuvo la ciudadanía por lo que hubo mayor afluencia de gente.</t>
    </r>
  </si>
  <si>
    <r>
      <t xml:space="preserve">Justificación Trimestral: </t>
    </r>
    <r>
      <rPr>
        <sz val="11"/>
        <color theme="1"/>
        <rFont val="Calibri"/>
        <family val="2"/>
      </rPr>
      <t>Durante el trimestre, el porcentaje alcanzado fue 128.76% ya que de las 372 personas programadas se lograron atender 479. Lo anterior, derivado de la difusión y la gran respuesta que tuvo la ciudadanía, considerando que la gente está en busqueda de empleo a principios de año.</t>
    </r>
  </si>
  <si>
    <r>
      <t xml:space="preserve">Justificación Trimestral: </t>
    </r>
    <r>
      <rPr>
        <sz val="11"/>
        <color theme="1"/>
        <rFont val="Calibri"/>
        <family val="2"/>
      </rPr>
      <t>Durante el trimestre, el porcentaje alcanzado fue 100% ya que de 6 capacitaciones programadas se lograron realizar 6. Por lo que se logró alcanzar la meta</t>
    </r>
  </si>
  <si>
    <r>
      <t xml:space="preserve">Justificación Trimestral: </t>
    </r>
    <r>
      <rPr>
        <sz val="11"/>
        <color theme="1"/>
        <rFont val="Calibri"/>
        <family val="2"/>
      </rPr>
      <t>Durante el trimestre, el porcentaje alcanzado fue 100% ya que de 20 personas programadas se lograron vincular 20. Por lo que se logró alcanzar la meta</t>
    </r>
  </si>
  <si>
    <r>
      <t xml:space="preserve">Justificación Trimestral: </t>
    </r>
    <r>
      <rPr>
        <sz val="11"/>
        <color theme="1"/>
        <rFont val="Calibri"/>
        <family val="2"/>
      </rPr>
      <t>Durante el trimestre, el porcentaje alcanzado fue 100% ya que de 50 asesorías programadas se lograron realizar 50. Por lo que se logró alcanzar la meta</t>
    </r>
  </si>
  <si>
    <r>
      <t xml:space="preserve">Justificación Trimestral: </t>
    </r>
    <r>
      <rPr>
        <sz val="11"/>
        <color theme="1"/>
        <rFont val="Calibri"/>
        <family val="2"/>
      </rPr>
      <t>Durante el trimestre, el porcentaje alcanzado fue 100% ya que de 4 capacitaciones programadas se lograron realizar 4. Por lo que se logró alcanzar la meta</t>
    </r>
  </si>
  <si>
    <r>
      <t xml:space="preserve">Justificación Trimestral: </t>
    </r>
    <r>
      <rPr>
        <sz val="11"/>
        <color theme="1"/>
        <rFont val="Calibri"/>
        <family val="2"/>
      </rPr>
      <t>Durante el trimestre, el porcentaje alcanzado fue 100% ya que de 4 cursos programados se lograron realizar 4. Por lo que se logró alcanzar la meta</t>
    </r>
  </si>
  <si>
    <r>
      <t xml:space="preserve">Justificación Trimestral: </t>
    </r>
    <r>
      <rPr>
        <sz val="11"/>
        <color theme="1"/>
        <rFont val="Calibri"/>
        <family val="2"/>
      </rPr>
      <t>Durante el trimestre, el porcentaje alcanzado fue 56% ya que de 25 acciones programadas se lograron realizar 14. Lo anterior derivado a que no se lograron realizar las actividades de Hilando Sueños por falta de presupesto e hicieron falta visitas de tiendas móviles porque, durante enero y parte de febrero no contó Segalmex con unidades para salir a ruta</t>
    </r>
  </si>
  <si>
    <r>
      <t xml:space="preserve">Justificación Trimestral: </t>
    </r>
    <r>
      <rPr>
        <sz val="11"/>
        <color theme="1"/>
        <rFont val="Calibri"/>
        <family val="2"/>
      </rPr>
      <t>Durante el trimestre, el porcentaje alcanzado fue 52.17% ya que de los 23 eventos programados se lograron realizar 12. Lo anterior, derivado a que hay programas que no han podido iniciar por falta de recurso, ya que no ha sido liberado</t>
    </r>
  </si>
  <si>
    <r>
      <t xml:space="preserve">Justificación Trimestral: </t>
    </r>
    <r>
      <rPr>
        <sz val="11"/>
        <color theme="1"/>
        <rFont val="Calibri"/>
        <family val="2"/>
      </rPr>
      <t xml:space="preserve">Durante el trimestre, el porcentaje alcanzado fue 62.50% ya que de las 24 jornadas programadas se lograron realizar 15. Lo anterior, derivado a que Segalmex no tuvo disponibles camiones apra ruta a principios del año </t>
    </r>
  </si>
  <si>
    <r>
      <t>Justificación Trimestral:</t>
    </r>
    <r>
      <rPr>
        <sz val="11"/>
        <color theme="1"/>
        <rFont val="Calibri"/>
        <family val="2"/>
      </rPr>
      <t xml:space="preserve"> Durante el trimestre, el porcentaje alcanzado fue 100% ya que de 25 acciones programadas se lograron realizar 25. Por lo que se logró alcanzar la meta</t>
    </r>
  </si>
  <si>
    <r>
      <t xml:space="preserve">Justificación Trimestral: </t>
    </r>
    <r>
      <rPr>
        <sz val="11"/>
        <color theme="1"/>
        <rFont val="Calibri"/>
        <family val="2"/>
      </rPr>
      <t>Durante el trimestre, el porcentaje alcanzado fue 100% ya que de 206 asesorías programadas se lograron realizar 208. Por lo que se logró alcanzar la meta</t>
    </r>
  </si>
  <si>
    <r>
      <t xml:space="preserve">Justificación Trimestral: </t>
    </r>
    <r>
      <rPr>
        <sz val="11"/>
        <color theme="1"/>
        <rFont val="Calibri"/>
        <family val="2"/>
      </rPr>
      <t>Durante el trimestre, el porcentaje alcanzado fue 100% ya que de 7 capacitaciones programadas se lograron realizar 7. Por lo que se logró alcanzar la meta</t>
    </r>
  </si>
  <si>
    <r>
      <t xml:space="preserve">Justificación Trimestral: </t>
    </r>
    <r>
      <rPr>
        <sz val="11"/>
        <color theme="1"/>
        <rFont val="Calibri"/>
        <family val="2"/>
      </rPr>
      <t>Durante el trimestre, el porcentaje alcanzado fue 100% ya que de 915 acciones programadas se lograron realizar 918. Por lo que se logró alcanzar la meta</t>
    </r>
  </si>
  <si>
    <r>
      <t xml:space="preserve">Justificación Trimestral: </t>
    </r>
    <r>
      <rPr>
        <sz val="11"/>
        <color theme="1"/>
        <rFont val="Calibri"/>
        <family val="2"/>
      </rPr>
      <t>Durante el trimestre, el porcentaje alcanzado fue 105.56% ya que de 18 Exposiciones programadas se lograron realizar 19. Lo anterior, derivado a que la expo navideña del año pasado, está desfazada y se contabilizó en enero de este año</t>
    </r>
  </si>
  <si>
    <r>
      <t xml:space="preserve">Justificación Trimestral: </t>
    </r>
    <r>
      <rPr>
        <sz val="11"/>
        <color theme="1"/>
        <rFont val="Calibri"/>
        <family val="2"/>
      </rPr>
      <t>Durante el trimestre, el porcentaje alcanzado fue 100% ya que de 7 acciones programadas se lograron realizar 7. Por lo que se logró alcanzar la meta</t>
    </r>
  </si>
  <si>
    <r>
      <t xml:space="preserve">Justificación Trimestral: </t>
    </r>
    <r>
      <rPr>
        <sz val="11"/>
        <color theme="1"/>
        <rFont val="Calibri"/>
        <family val="2"/>
      </rPr>
      <t>Durante el trimestre, el porcentaje alcanzado fue 100% ya que de 3 solicitudes programadas se lograron realizar 3. Por lo que se logró alcanzar la meta</t>
    </r>
  </si>
  <si>
    <r>
      <t xml:space="preserve">Justificación Trimestral: </t>
    </r>
    <r>
      <rPr>
        <sz val="11"/>
        <color theme="1"/>
        <rFont val="Calibri"/>
        <family val="2"/>
      </rPr>
      <t>Durante el trimestre, el porcentaje alcanzado fue 100% ya que de 8 servicios programados se lograron realizar 8. Por lo que se logró alcanzar la meta</t>
    </r>
  </si>
  <si>
    <r>
      <t xml:space="preserve">Justificación Trimestral: </t>
    </r>
    <r>
      <rPr>
        <sz val="11"/>
        <color theme="1"/>
        <rFont val="Calibri"/>
        <family val="2"/>
      </rPr>
      <t>Durante el trimestre, el porcentaje alcanzado fue 101% ya que de 86 acciones programadas se lograron realizar 87. Por lo que se logró alcanzar la meta</t>
    </r>
  </si>
  <si>
    <r>
      <t xml:space="preserve">Justificación Trimestral: </t>
    </r>
    <r>
      <rPr>
        <sz val="11"/>
        <color theme="1"/>
        <rFont val="Calibri"/>
        <family val="2"/>
      </rPr>
      <t>Durante el trimestre, el porcentaje alcanzado fue 100% ya que de 14 jornadas programadas se lograron realizar 14. Por lo que se logró alcanzar la meta</t>
    </r>
  </si>
  <si>
    <r>
      <t xml:space="preserve">Justificación Trimestral: </t>
    </r>
    <r>
      <rPr>
        <sz val="11"/>
        <color theme="1"/>
        <rFont val="Calibri"/>
        <family val="2"/>
      </rPr>
      <t>Durante el trimestre, el porcentaje alcanzado fue 66.64% ya que de 25 acciones programadas se lograron realizar 17. Por lo que no se logró alcanzar la meta. Lo anterior, derivado a que el proyecto se encuentra, aún, en fase de planeación. Esta situación obedece al reciente cambio de director en el plantel educativo donde se ejecutará el programa, lo cual ha requerido un proceso de coordinación y validación de actividades</t>
    </r>
  </si>
  <si>
    <r>
      <t xml:space="preserve">Justificación Trimestral: </t>
    </r>
    <r>
      <rPr>
        <sz val="11"/>
        <color theme="1"/>
        <rFont val="Calibri"/>
        <family val="2"/>
      </rPr>
      <t>Durante el trimestre, el porcentaje alcanzado fue 0% ya que de 1 acción programada se lograron realizar 0. Por lo que no se logró alcanzar la meta. Lo anterior, derivado a que el proyecto se encuentra, aún, en fase de planeación. Esta situación obedece al reciente cambio de director en el plantel educativo donde se ejecutará el programa, lo cual ha requerido un proceso de coordinación y validación de actividades</t>
    </r>
  </si>
  <si>
    <r>
      <t xml:space="preserve">Justificación Trimestral: </t>
    </r>
    <r>
      <rPr>
        <sz val="11"/>
        <color theme="1"/>
        <rFont val="Calibri"/>
        <family val="2"/>
      </rPr>
      <t>Durante el trimestre, el porcentaje alcanzado fue 100% ya que de 0 becas programadas se lograron realizar 0. Por lo que se logró alcanzar la meta</t>
    </r>
  </si>
  <si>
    <r>
      <t xml:space="preserve">Justificación Trimestral: </t>
    </r>
    <r>
      <rPr>
        <sz val="11"/>
        <color theme="1"/>
        <rFont val="Calibri"/>
        <family val="2"/>
      </rPr>
      <t>Durante el trimestre, el porcentaje alcanzado fue 110% ya que de 10 acciones programadas se lograron realizar 11. Por lo que se logró alcanzar la meta</t>
    </r>
  </si>
  <si>
    <r>
      <t xml:space="preserve">Justificación Trimestral: </t>
    </r>
    <r>
      <rPr>
        <sz val="11"/>
        <color theme="1"/>
        <rFont val="Calibri"/>
        <family val="2"/>
      </rPr>
      <t>Durante el trimestre, el porcentaje alcanzado fue 125% ya que de 8 acciones programadas se lograron realizar 10. Por lo que se logró pasar la meta. Lo anterior derivado de la gran aceptación que han tenido los cursos en la ciudadanía por lo que fue necesario realizar 2 cursos más de los programados</t>
    </r>
  </si>
  <si>
    <r>
      <t xml:space="preserve">Justificación Trimestral: </t>
    </r>
    <r>
      <rPr>
        <sz val="11"/>
        <color theme="1"/>
        <rFont val="Calibri"/>
        <family val="2"/>
      </rPr>
      <t xml:space="preserve">Durante el trimestre, el porcentaje alcanzado fue 186.67% ya que de 60 brigadas programadas se lograron realizar 112. Por lo que se logró pasar la meta. Lo anterior derivado a que contamos con más personal de salud en la Dirección por lo que es posible programar más brigadas para atender a un mayor número de personas </t>
    </r>
  </si>
  <si>
    <r>
      <t xml:space="preserve">Justificación Trimestral: </t>
    </r>
    <r>
      <rPr>
        <sz val="11"/>
        <color theme="1"/>
        <rFont val="Calibri"/>
        <family val="2"/>
      </rPr>
      <t>Durante el trimestre, el porcentaje alcanzado fue 100% ya que de 5 sesiones programados se lograron realizar 5. Por lo que se logró alcanzar la meta</t>
    </r>
  </si>
  <si>
    <r>
      <t xml:space="preserve">Justificación Trimestral: </t>
    </r>
    <r>
      <rPr>
        <sz val="11"/>
        <color theme="1"/>
        <rFont val="Calibri"/>
        <family val="2"/>
      </rPr>
      <t>Durante el trimestre, el porcentaje alcanzado fue 64% ya que de 25 acciones programadas se lograron realizar 16. Por lo que no se logró alcanzar la meta. Lo anterior derivado, principalmente, a una dismminución de solicitudes de pláticas de salud</t>
    </r>
  </si>
  <si>
    <r>
      <t xml:space="preserve">Justificación Trimestral: </t>
    </r>
    <r>
      <rPr>
        <sz val="11"/>
        <color theme="1"/>
        <rFont val="Calibri"/>
        <family val="2"/>
      </rPr>
      <t xml:space="preserve">Durante el trimestre, el porcentaje alcanzado fue 145.77% ya que de 3,330 consultas programadas se lograron realizar 4,854. Por lo que se logró pasar la meta. Lo anterior derivado a que contamos con más personal de salud en la Dirección por lo que es posible atender a un mayor número de personas </t>
    </r>
  </si>
  <si>
    <r>
      <t xml:space="preserve">Justificación Trimestral: </t>
    </r>
    <r>
      <rPr>
        <sz val="11"/>
        <color theme="1"/>
        <rFont val="Calibri"/>
        <family val="2"/>
      </rPr>
      <t>Durante el trimestre, el porcentaje alcanzado fue 66.67% ya que de 78 pláticas programadas se lograron realizar 52. Por lo que no se logró alcanzar la meta. Lo anterior derivado a una dismminución de solicitudes de pláticas de salud</t>
    </r>
  </si>
  <si>
    <r>
      <t xml:space="preserve">Justificación Trimestral: </t>
    </r>
    <r>
      <rPr>
        <sz val="11"/>
        <color theme="1"/>
        <rFont val="Calibri"/>
        <family val="2"/>
      </rPr>
      <t>Durante el trimestre, el porcentaje alcanzado fue 26.67% ya que de 15 traslados programados se lograron realizar 4. Por lo que no se logró alcanzar la meta. Lo anterior derivado a una dismminución de solicitudes de traslados</t>
    </r>
  </si>
  <si>
    <r>
      <t xml:space="preserve">Justificación Trimestral: </t>
    </r>
    <r>
      <rPr>
        <sz val="11"/>
        <color theme="1"/>
        <rFont val="Calibri"/>
        <family val="2"/>
      </rPr>
      <t>Durante el trimestre, el porcentaje alcanzado fue 28% ya que de 25 acciones programadas se lograron realizar 7. Por lo que no se logró alcanzar la meta. Lo anterior derivado, principalmente, a una dismminución en las jornadas de saneamiento ambiental, ya que la ciudadanía no solicitó tantas jornadas como en trimestres anteriores.</t>
    </r>
  </si>
  <si>
    <r>
      <t xml:space="preserve">Justificación Trimestral: </t>
    </r>
    <r>
      <rPr>
        <sz val="11"/>
        <color theme="1"/>
        <rFont val="Calibri"/>
        <family val="2"/>
      </rPr>
      <t>Durante el trimestre, el porcentaje alcanzado fue 55.56% ya que de 9 acciones programadas se lograron realizar 5. Por lo que no se logró alcanzar la meta. Lo anterior derivado, por una dismminución en las jornadas de mitigación de riesgos por vectores, ya que la ciudadanía no solicitó tantas jornadas como en trimestres anteriores.</t>
    </r>
  </si>
  <si>
    <r>
      <t xml:space="preserve">Justificación Trimestral: </t>
    </r>
    <r>
      <rPr>
        <sz val="11"/>
        <color theme="1"/>
        <rFont val="Calibri"/>
        <family val="2"/>
      </rPr>
      <t>Durante el trimestre, el porcentaje alcanzado fue 0.30% ya que de 8,435 jornadas programadas se lograron realizar 25. Por lo que no se logró alcanzar la meta. Lo anterior derivado, principalmente, a una dismminución en las jornadas de saneamiento ambiental, ya que la ciudadanía no solicitó tantas jornadas como en trimestres anteriores.</t>
    </r>
  </si>
  <si>
    <r>
      <t xml:space="preserve">Justificación Trimestral: </t>
    </r>
    <r>
      <rPr>
        <sz val="11"/>
        <color theme="1"/>
        <rFont val="Calibri"/>
        <family val="2"/>
      </rPr>
      <t>Durante el trimestre, el porcentaje alcanzado fue 72% ya que de 25 dignósticos programados se lograron realizar 18. Por lo que no se logró alcanzar la meta. Lo anterior derivado, principalmente, a que la ciudadanía no solicitó diagnósticos psicométricos en este trimestre.</t>
    </r>
  </si>
  <si>
    <r>
      <t>Justificación Trimestral:</t>
    </r>
    <r>
      <rPr>
        <sz val="11"/>
        <color theme="1"/>
        <rFont val="Calibri"/>
        <family val="2"/>
      </rPr>
      <t xml:space="preserve"> Durante el trimestre, el porcentaje alcanzado fue 125% ya que de 600 atenciones programadas se lograron realizar 750. Por lo que se logró pasar la meta. Lo anterior derivado a que contamos con más personal de salud en la Dirección por lo que es posible atender a un mayor número de personas.</t>
    </r>
  </si>
  <si>
    <r>
      <t>Justificación Trimestral:</t>
    </r>
    <r>
      <rPr>
        <sz val="11"/>
        <color theme="1"/>
        <rFont val="Calibri"/>
        <family val="2"/>
      </rPr>
      <t xml:space="preserve"> Durante el trimestre, el porcentaje alcanzado fue 80.86% ya que de 350 consultas programadas se lograron realizar 283. Por lo que no se logró alcanzar la meta. Lo anterior derivado, principalmente, a que la ciudadanía no solicitó consultas de trabajo social en este trimestre.</t>
    </r>
  </si>
  <si>
    <r>
      <t xml:space="preserve">Justificación Trimestral: </t>
    </r>
    <r>
      <rPr>
        <sz val="11"/>
        <color theme="1"/>
        <rFont val="Calibri"/>
        <family val="2"/>
      </rPr>
      <t>Durante el trimestre, el porcentaje alcanzado fue 146.67% ya que de 30 jornadas programadas se lograron realizar 44. Por lo que se logró pasar la meta. Lo anterior derivado a que contamos con más personal de salud en la Dirección por lo que es posible realizar más jornadas de sensibilización en salud mental y atender a un mayor número de personas.</t>
    </r>
  </si>
  <si>
    <r>
      <t xml:space="preserve">Justificación Trimestral: </t>
    </r>
    <r>
      <rPr>
        <sz val="11"/>
        <color theme="1"/>
        <rFont val="Calibri"/>
        <family val="2"/>
      </rPr>
      <t>Durante el trimestre, el porcentaje alcanzado fue 0% ya que de 2 dignósticos programados se lograron realizar 0. Por lo que no se logró alcanzar la meta. Lo anterior derivado a que la ciudadanía no solicitó diagnósticos psicométricos en este trimestre.</t>
    </r>
  </si>
  <si>
    <r>
      <t xml:space="preserve">Meta Trimestral: </t>
    </r>
    <r>
      <rPr>
        <sz val="11"/>
        <color theme="1"/>
        <rFont val="Calibri"/>
        <family val="2"/>
      </rPr>
      <t>Durante el trimestre, el porcentaje alcanzado fue 125% ya que de 8 acciones programadas se lograron realizar 10. Por lo que se logró pasar la meta. Lo anterior derivado de la gran aceptación que han tenido los cursos en la ciudadanía por lo que fue necesario realizar 2 cursos más de los programados</t>
    </r>
  </si>
  <si>
    <r>
      <t xml:space="preserve">Meta Trimestral: </t>
    </r>
    <r>
      <rPr>
        <sz val="11"/>
        <color theme="1"/>
        <rFont val="Calibri"/>
        <family val="2"/>
      </rPr>
      <t>Durante el trimestre, el porcentaje alcanzado fue 214.81% ya que de los 81 comités programados se lograron realizar 174. Lo anterior, derivado del fuerte impulso por parte del Gobierno del Estado de la mano con el Gobierno Municipal en este tema</t>
    </r>
    <r>
      <rPr>
        <b/>
        <sz val="11"/>
        <color theme="1"/>
        <rFont val="Calibri"/>
        <family val="2"/>
      </rPr>
      <t xml:space="preserve">
 Meta Anual: </t>
    </r>
    <r>
      <rPr>
        <sz val="11"/>
        <color theme="1"/>
        <rFont val="Calibri"/>
        <family val="2"/>
      </rPr>
      <t xml:space="preserve">Este indicador tiene como meta anual 468 comités. En este trimestre, se realizaron 174 de los 81 comités programados. El porcentaje alcanzado fue 214.81%, derivado del fuerte impulso por parte del Gobierno del Estado de la mano con el Gobierno Municipal en este tema	</t>
    </r>
  </si>
  <si>
    <r>
      <t xml:space="preserve">Justificación Trimestral: </t>
    </r>
    <r>
      <rPr>
        <sz val="11"/>
        <color theme="1"/>
        <rFont val="Calibri"/>
        <family val="2"/>
      </rPr>
      <t>Durante el trimestre, el porcentaje alcanzado fue 214.81% ya que de los 81 comités programados se lograron realizar 174. Lo anterior, derivado del fuerte impulso por parte del Gobierno del Estado de la mano con el Gobierno Municipal en este tema</t>
    </r>
  </si>
  <si>
    <r>
      <t xml:space="preserve">Justificación Trimestral: </t>
    </r>
    <r>
      <rPr>
        <sz val="11"/>
        <color theme="1"/>
        <rFont val="Calibri"/>
        <family val="2"/>
      </rPr>
      <t>Durante el trimestre, el porcentaje alcanzado fue 100% ya que de las 25 acciones programadas se lograron realizar 25. Por lo que se logró alcanzar la meta</t>
    </r>
  </si>
  <si>
    <r>
      <t xml:space="preserve">Meta Trimestral: </t>
    </r>
    <r>
      <rPr>
        <sz val="11"/>
        <color theme="1"/>
        <rFont val="Calibri"/>
        <family val="2"/>
      </rPr>
      <t xml:space="preserve">Durante el trimestre, el porcentaje alcanzado fue 100% ya que de las 25 acciones programadas se lograron realizar 25. Por lo que se logró alcanzar la meta
</t>
    </r>
    <r>
      <rPr>
        <b/>
        <sz val="11"/>
        <color theme="1"/>
        <rFont val="Calibri"/>
        <family val="2"/>
      </rPr>
      <t xml:space="preserve">
Meta Anual:</t>
    </r>
    <r>
      <rPr>
        <sz val="11"/>
        <color theme="1"/>
        <rFont val="Calibri"/>
        <family val="2"/>
      </rPr>
      <t xml:space="preserve"> Este indicador tiene como meta anual 100 acciones. En este trimestre, se realizaron 25 de las 25 acciones programadas. El porcentaje alcanzado fue 100%, por lo que se logró alcanzar la meta
		</t>
    </r>
  </si>
  <si>
    <t>PROGRAMA DE IMPULSO AL BIENESTAR SOCIAL</t>
  </si>
  <si>
    <t>Garantizar que la población que habita en el municipio reciba una educación de calidad, libre de violencia, con acceso a la salud, igualdad entre hombres y mujeres, mejores condiciones económicas, dignificación laboral y bienestar social.</t>
  </si>
  <si>
    <t>4.1.1.1.1, 4.1.1.1.2</t>
  </si>
  <si>
    <t>4.1.1.1.1.1, 4.1.1.1.1.2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</si>
</sst>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8">
    <font>
      <sz val="11"/>
      <color theme="1"/>
      <name val="Aptos Narrow"/>
      <family val="2"/>
      <scheme val="minor"/>
    </font>
    <font>
      <sz val="11"/>
      <color rgb="FF000000"/>
      <name val="Calibri"/>
      <family val="2"/>
      <charset val="1"/>
    </font>
    <font>
      <sz val="11"/>
      <color theme="1"/>
      <name val="Aptos Narrow"/>
      <family val="2"/>
      <scheme val="minor"/>
    </font>
    <font>
      <sz val="10"/>
      <name val="Arial"/>
      <family val="2"/>
    </font>
    <font>
      <sz val="11"/>
      <color theme="1"/>
      <name val="Calibri"/>
      <family val="2"/>
    </font>
    <font>
      <b/>
      <sz val="11"/>
      <color theme="1"/>
      <name val="Calibri"/>
      <family val="2"/>
    </font>
    <font>
      <b/>
      <sz val="25"/>
      <color theme="0"/>
      <name val="Calibri"/>
      <family val="2"/>
    </font>
    <font>
      <b/>
      <sz val="25"/>
      <name val="Calibri"/>
      <family val="2"/>
    </font>
    <font>
      <b/>
      <sz val="14"/>
      <color theme="0"/>
      <name val="Calibri"/>
      <family val="2"/>
    </font>
    <font>
      <sz val="14"/>
      <color theme="1"/>
      <name val="Calibri"/>
      <family val="2"/>
    </font>
    <font>
      <b/>
      <sz val="14"/>
      <name val="Calibri"/>
      <family val="2"/>
    </font>
    <font>
      <b/>
      <sz val="14"/>
      <color rgb="FF000000"/>
      <name val="Calibri"/>
      <family val="2"/>
    </font>
    <font>
      <sz val="14"/>
      <color rgb="FF000000"/>
      <name val="Calibri"/>
      <family val="2"/>
    </font>
    <font>
      <b/>
      <sz val="14"/>
      <color theme="1"/>
      <name val="Calibri"/>
      <family val="2"/>
    </font>
    <font>
      <b/>
      <sz val="22"/>
      <color theme="0"/>
      <name val="Calibri"/>
      <family val="2"/>
    </font>
    <font>
      <b/>
      <sz val="15"/>
      <color theme="0"/>
      <name val="Calibri"/>
      <family val="2"/>
    </font>
    <font>
      <sz val="15"/>
      <color theme="0"/>
      <name val="Calibri"/>
      <family val="2"/>
    </font>
    <font>
      <b/>
      <sz val="20"/>
      <color theme="1"/>
      <name val="Calibri"/>
      <family val="2"/>
    </font>
    <font>
      <b/>
      <sz val="9"/>
      <color theme="1"/>
      <name val="Calibri"/>
      <family val="2"/>
    </font>
    <font>
      <b/>
      <sz val="13"/>
      <color rgb="FF000000"/>
      <name val="Calibri"/>
      <family val="2"/>
    </font>
    <font>
      <b/>
      <sz val="13"/>
      <name val="Calibri"/>
      <family val="2"/>
    </font>
    <font>
      <sz val="13"/>
      <color theme="1"/>
      <name val="Calibri"/>
      <family val="2"/>
    </font>
    <font>
      <b/>
      <sz val="13"/>
      <color theme="1"/>
      <name val="Calibri"/>
      <family val="2"/>
    </font>
    <font>
      <b/>
      <sz val="13"/>
      <color theme="0"/>
      <name val="Calibri"/>
      <family val="2"/>
    </font>
    <font>
      <sz val="13"/>
      <name val="Calibri"/>
      <family val="2"/>
    </font>
    <font>
      <sz val="9"/>
      <color theme="1"/>
      <name val="Calibri"/>
      <family val="2"/>
    </font>
    <font>
      <b/>
      <sz val="18"/>
      <color theme="1"/>
      <name val="Calibri"/>
      <family val="2"/>
    </font>
    <font>
      <sz val="12"/>
      <name val="Calibri"/>
      <family val="2"/>
    </font>
    <font>
      <sz val="12"/>
      <color theme="1"/>
      <name val="Calibri"/>
      <family val="2"/>
    </font>
    <font>
      <sz val="12"/>
      <color theme="0"/>
      <name val="Calibri"/>
      <family val="2"/>
    </font>
    <font>
      <b/>
      <sz val="12"/>
      <name val="Calibri"/>
      <family val="2"/>
    </font>
    <font>
      <b/>
      <sz val="20"/>
      <color theme="0"/>
      <name val="Calibri"/>
      <family val="2"/>
    </font>
    <font>
      <sz val="25"/>
      <name val="Calibri"/>
      <family val="2"/>
    </font>
    <font>
      <sz val="14"/>
      <name val="Calibri"/>
      <family val="2"/>
    </font>
    <font>
      <b/>
      <sz val="12"/>
      <color theme="1"/>
      <name val="Calibri"/>
      <family val="2"/>
    </font>
    <font>
      <b/>
      <sz val="11"/>
      <color theme="0"/>
      <name val="Calibri"/>
      <family val="2"/>
    </font>
    <font>
      <b/>
      <sz val="10"/>
      <color theme="0"/>
      <name val="Calibri"/>
      <family val="2"/>
    </font>
    <font>
      <b/>
      <sz val="16"/>
      <color theme="0"/>
      <name val="Calibri"/>
      <family val="2"/>
    </font>
    <font>
      <b/>
      <sz val="11"/>
      <name val="Calibri"/>
      <family val="2"/>
    </font>
    <font>
      <sz val="8"/>
      <name val="Aptos Narrow"/>
      <family val="2"/>
      <scheme val="minor"/>
    </font>
    <font>
      <b/>
      <sz val="12"/>
      <color theme="0"/>
      <name val="Calibri"/>
      <family val="2"/>
    </font>
    <font>
      <b/>
      <sz val="12"/>
      <color theme="1"/>
      <name val="Arial"/>
      <family val="2"/>
    </font>
    <font>
      <sz val="10"/>
      <name val="Aptos Display"/>
      <family val="2"/>
      <scheme val="major"/>
    </font>
    <font>
      <b/>
      <sz val="18"/>
      <name val="Aptos Display"/>
      <family val="2"/>
      <scheme val="major"/>
    </font>
    <font>
      <sz val="18"/>
      <name val="Aptos Display"/>
      <family val="2"/>
      <scheme val="major"/>
    </font>
    <font>
      <b/>
      <sz val="26"/>
      <name val="Aptos Display"/>
      <family val="2"/>
      <scheme val="major"/>
    </font>
    <font>
      <sz val="12"/>
      <color theme="1"/>
      <name val="Aptos Display"/>
      <family val="2"/>
      <scheme val="major"/>
    </font>
    <font>
      <b/>
      <sz val="12"/>
      <color theme="1"/>
      <name val="Aptos Display"/>
      <family val="2"/>
      <scheme val="major"/>
    </font>
    <font>
      <sz val="16"/>
      <name val="Aptos Display"/>
      <family val="2"/>
      <scheme val="major"/>
    </font>
    <font>
      <b/>
      <sz val="16"/>
      <color theme="0"/>
      <name val="Aptos Display"/>
      <family val="2"/>
      <scheme val="major"/>
    </font>
    <font>
      <b/>
      <sz val="12"/>
      <color indexed="8"/>
      <name val="Arial Nova Cond"/>
      <family val="2"/>
    </font>
    <font>
      <b/>
      <sz val="12"/>
      <color theme="1"/>
      <name val="Arial Nova Cond"/>
      <family val="2"/>
    </font>
    <font>
      <sz val="12"/>
      <color theme="1"/>
      <name val="Arial Nova Cond"/>
      <family val="2"/>
    </font>
    <font>
      <b/>
      <sz val="20"/>
      <color rgb="FF1E607B"/>
      <name val="Aptos Display"/>
      <family val="2"/>
      <scheme val="major"/>
    </font>
    <font>
      <b/>
      <sz val="18"/>
      <color rgb="FF1E607B"/>
      <name val="Aptos Display"/>
      <family val="2"/>
      <scheme val="major"/>
    </font>
    <font>
      <sz val="12"/>
      <name val="Arial Nova Cond"/>
      <family val="2"/>
    </font>
    <font>
      <sz val="14"/>
      <color theme="1"/>
      <name val="Aptos Display"/>
      <family val="2"/>
      <scheme val="major"/>
    </font>
    <font>
      <b/>
      <sz val="14"/>
      <color theme="1"/>
      <name val="Aptos Display"/>
      <family val="2"/>
      <scheme val="major"/>
    </font>
    <font>
      <sz val="11"/>
      <color theme="1"/>
      <name val="Arial Nova Cond"/>
      <family val="2"/>
    </font>
    <font>
      <sz val="16"/>
      <color theme="1"/>
      <name val="Arial Nova Cond"/>
      <family val="2"/>
    </font>
    <font>
      <b/>
      <sz val="16"/>
      <color theme="1"/>
      <name val="Arial Nova Cond"/>
      <family val="2"/>
    </font>
    <font>
      <b/>
      <sz val="14"/>
      <color theme="1"/>
      <name val="Arial Nova Cond"/>
      <family val="2"/>
    </font>
    <font>
      <b/>
      <sz val="12"/>
      <name val="Arial Nova Cond"/>
      <family val="2"/>
    </font>
    <font>
      <sz val="11"/>
      <name val="Arial Nova Cond"/>
      <family val="2"/>
    </font>
    <font>
      <b/>
      <sz val="14"/>
      <color theme="0"/>
      <name val="Arial Nova Cond"/>
      <family val="2"/>
    </font>
    <font>
      <sz val="12"/>
      <color theme="1"/>
      <name val="Aptos Narrow"/>
      <family val="2"/>
      <scheme val="minor"/>
    </font>
    <font>
      <u/>
      <sz val="11"/>
      <color theme="10"/>
      <name val="Aptos Narrow"/>
      <family val="2"/>
      <scheme val="minor"/>
    </font>
    <font>
      <b/>
      <sz val="18"/>
      <color theme="0"/>
      <name val="Calibri"/>
      <family val="2"/>
    </font>
    <font>
      <b/>
      <sz val="16"/>
      <name val="Calibri"/>
      <family val="2"/>
    </font>
    <font>
      <b/>
      <sz val="16"/>
      <color theme="1"/>
      <name val="Calibri"/>
      <family val="2"/>
    </font>
    <font>
      <sz val="14"/>
      <color theme="0"/>
      <name val="Calibri"/>
      <family val="2"/>
    </font>
    <font>
      <sz val="16"/>
      <color theme="1"/>
      <name val="Calibri"/>
      <family val="2"/>
    </font>
    <font>
      <sz val="13"/>
      <color rgb="FF000000"/>
      <name val="Calibri"/>
      <family val="2"/>
    </font>
    <font>
      <b/>
      <sz val="9"/>
      <color theme="0"/>
      <name val="Calibri"/>
      <family val="2"/>
    </font>
    <font>
      <sz val="11"/>
      <name val="Arial"/>
      <family val="2"/>
    </font>
    <font>
      <sz val="11"/>
      <color theme="1"/>
      <name val="Arial"/>
      <family val="2"/>
    </font>
    <font>
      <b/>
      <sz val="11"/>
      <color theme="1"/>
      <name val="Arial"/>
      <family val="2"/>
    </font>
    <font>
      <b/>
      <sz val="11"/>
      <name val="Arial"/>
      <family val="2"/>
    </font>
  </fonts>
  <fills count="32">
    <fill>
      <patternFill patternType="none"/>
    </fill>
    <fill>
      <patternFill patternType="gray125"/>
    </fill>
    <fill>
      <patternFill patternType="solid">
        <fgColor rgb="FFB42158"/>
        <bgColor indexed="64"/>
      </patternFill>
    </fill>
    <fill>
      <patternFill patternType="solid">
        <fgColor rgb="FFB52259"/>
        <bgColor indexed="64"/>
      </patternFill>
    </fill>
    <fill>
      <patternFill patternType="solid">
        <fgColor theme="0" tint="-4.9989318521683403E-2"/>
        <bgColor indexed="64"/>
      </patternFill>
    </fill>
    <fill>
      <patternFill patternType="solid">
        <fgColor rgb="FFD990AB"/>
        <bgColor indexed="64"/>
      </patternFill>
    </fill>
    <fill>
      <patternFill patternType="solid">
        <fgColor theme="0"/>
        <bgColor indexed="64"/>
      </patternFill>
    </fill>
    <fill>
      <patternFill patternType="solid">
        <fgColor rgb="FFF2F2F2"/>
        <bgColor rgb="FF000000"/>
      </patternFill>
    </fill>
    <fill>
      <patternFill patternType="solid">
        <fgColor theme="0" tint="-4.9989318521683403E-2"/>
        <bgColor rgb="FF000000"/>
      </patternFill>
    </fill>
    <fill>
      <patternFill patternType="solid">
        <fgColor theme="0"/>
        <bgColor rgb="FF000000"/>
      </patternFill>
    </fill>
    <fill>
      <patternFill patternType="solid">
        <fgColor rgb="FFF2F2F2"/>
        <bgColor indexed="64"/>
      </patternFill>
    </fill>
    <fill>
      <patternFill patternType="solid">
        <fgColor rgb="FFD9D9D9"/>
        <bgColor rgb="FF000000"/>
      </patternFill>
    </fill>
    <fill>
      <patternFill patternType="solid">
        <fgColor theme="0" tint="-0.14999847407452621"/>
        <bgColor indexed="64"/>
      </patternFill>
    </fill>
    <fill>
      <patternFill patternType="solid">
        <fgColor theme="0" tint="-0.249977111117893"/>
        <bgColor indexed="64"/>
      </patternFill>
    </fill>
    <fill>
      <patternFill patternType="solid">
        <fgColor rgb="FFF7BA10"/>
        <bgColor indexed="64"/>
      </patternFill>
    </fill>
    <fill>
      <patternFill patternType="solid">
        <fgColor rgb="FFFADD89"/>
        <bgColor indexed="64"/>
      </patternFill>
    </fill>
    <fill>
      <patternFill patternType="solid">
        <fgColor rgb="FFF2F2F2"/>
        <bgColor rgb="FFF2F2F2"/>
      </patternFill>
    </fill>
    <fill>
      <patternFill patternType="solid">
        <fgColor rgb="FFF7BA10"/>
        <bgColor rgb="FFF2F2F2"/>
      </patternFill>
    </fill>
    <fill>
      <patternFill patternType="solid">
        <fgColor theme="8" tint="0.59999389629810485"/>
        <bgColor indexed="64"/>
      </patternFill>
    </fill>
    <fill>
      <patternFill patternType="solid">
        <fgColor rgb="FFB52259"/>
        <bgColor rgb="FF000000"/>
      </patternFill>
    </fill>
    <fill>
      <patternFill patternType="solid">
        <fgColor rgb="FFDB457E"/>
        <bgColor indexed="64"/>
      </patternFill>
    </fill>
    <fill>
      <patternFill patternType="solid">
        <fgColor rgb="FFFF0000"/>
        <bgColor indexed="64"/>
      </patternFill>
    </fill>
    <fill>
      <patternFill patternType="solid">
        <fgColor rgb="FFB42158"/>
        <bgColor rgb="FF000000"/>
      </patternFill>
    </fill>
    <fill>
      <patternFill patternType="solid">
        <fgColor rgb="FFFFC000"/>
        <bgColor indexed="64"/>
      </patternFill>
    </fill>
    <fill>
      <patternFill patternType="solid">
        <fgColor rgb="FFFFC000"/>
        <bgColor rgb="FF000000"/>
      </patternFill>
    </fill>
    <fill>
      <patternFill patternType="solid">
        <fgColor rgb="FFEFEFEF"/>
        <bgColor indexed="64"/>
      </patternFill>
    </fill>
    <fill>
      <patternFill patternType="solid">
        <fgColor rgb="FFF2F2F4"/>
        <bgColor indexed="64"/>
      </patternFill>
    </fill>
    <fill>
      <patternFill patternType="solid">
        <fgColor rgb="FFEDEDED"/>
        <bgColor indexed="64"/>
      </patternFill>
    </fill>
    <fill>
      <patternFill patternType="solid">
        <fgColor rgb="FFFADD89"/>
        <bgColor rgb="FF000000"/>
      </patternFill>
    </fill>
    <fill>
      <patternFill patternType="solid">
        <fgColor rgb="FFBFBFBF"/>
        <bgColor indexed="64"/>
      </patternFill>
    </fill>
    <fill>
      <patternFill patternType="solid">
        <fgColor rgb="FFD9D9D9"/>
        <bgColor indexed="64"/>
      </patternFill>
    </fill>
    <fill>
      <patternFill patternType="solid">
        <fgColor rgb="FFFFC023"/>
        <bgColor indexed="64"/>
      </patternFill>
    </fill>
  </fills>
  <borders count="284">
    <border>
      <left/>
      <right/>
      <top/>
      <bottom/>
      <diagonal/>
    </border>
    <border>
      <left style="thin">
        <color theme="1"/>
      </left>
      <right style="thin">
        <color theme="1"/>
      </right>
      <top style="thick">
        <color theme="1"/>
      </top>
      <bottom/>
      <diagonal/>
    </border>
    <border>
      <left style="thin">
        <color theme="1"/>
      </left>
      <right/>
      <top style="thick">
        <color theme="1"/>
      </top>
      <bottom style="thin">
        <color theme="1"/>
      </bottom>
      <diagonal/>
    </border>
    <border>
      <left/>
      <right/>
      <top style="thick">
        <color theme="1"/>
      </top>
      <bottom style="thin">
        <color theme="1"/>
      </bottom>
      <diagonal/>
    </border>
    <border>
      <left style="thin">
        <color theme="1"/>
      </left>
      <right style="thin">
        <color indexed="64"/>
      </right>
      <top style="thick">
        <color theme="1"/>
      </top>
      <bottom/>
      <diagonal/>
    </border>
    <border>
      <left/>
      <right style="thin">
        <color theme="1"/>
      </right>
      <top style="thick">
        <color theme="1"/>
      </top>
      <bottom/>
      <diagonal/>
    </border>
    <border>
      <left style="thin">
        <color theme="1"/>
      </left>
      <right style="thin">
        <color theme="1"/>
      </right>
      <top style="thin">
        <color theme="1"/>
      </top>
      <bottom/>
      <diagonal/>
    </border>
    <border>
      <left style="thin">
        <color theme="1"/>
      </left>
      <right style="thin">
        <color indexed="64"/>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bottom style="thick">
        <color theme="1"/>
      </bottom>
      <diagonal/>
    </border>
    <border>
      <left/>
      <right style="dotted">
        <color indexed="64"/>
      </right>
      <top style="dotted">
        <color indexed="64"/>
      </top>
      <bottom style="dotted">
        <color indexed="64"/>
      </bottom>
      <diagonal/>
    </border>
    <border>
      <left/>
      <right style="thick">
        <color theme="1"/>
      </right>
      <top style="thick">
        <color theme="1"/>
      </top>
      <bottom/>
      <diagonal/>
    </border>
    <border>
      <left/>
      <right style="thick">
        <color theme="1"/>
      </right>
      <top/>
      <bottom/>
      <diagonal/>
    </border>
    <border>
      <left style="dotted">
        <color indexed="64"/>
      </left>
      <right style="thick">
        <color theme="1"/>
      </right>
      <top style="dotted">
        <color indexed="64"/>
      </top>
      <bottom style="dotted">
        <color indexed="64"/>
      </bottom>
      <diagonal/>
    </border>
    <border>
      <left style="dotted">
        <color indexed="64"/>
      </left>
      <right style="dotted">
        <color indexed="64"/>
      </right>
      <top style="dotted">
        <color indexed="64"/>
      </top>
      <bottom style="thick">
        <color theme="1"/>
      </bottom>
      <diagonal/>
    </border>
    <border>
      <left style="dotted">
        <color indexed="64"/>
      </left>
      <right style="thick">
        <color theme="1"/>
      </right>
      <top style="dotted">
        <color indexed="64"/>
      </top>
      <bottom style="thick">
        <color theme="1"/>
      </bottom>
      <diagonal/>
    </border>
    <border>
      <left style="thick">
        <color indexed="64"/>
      </left>
      <right style="thin">
        <color theme="1"/>
      </right>
      <top style="thick">
        <color theme="1"/>
      </top>
      <bottom/>
      <diagonal/>
    </border>
    <border>
      <left style="thick">
        <color indexed="64"/>
      </left>
      <right/>
      <top style="dotted">
        <color indexed="64"/>
      </top>
      <bottom style="dotted">
        <color indexed="64"/>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right style="thick">
        <color indexed="64"/>
      </right>
      <top/>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theme="1"/>
      </left>
      <right style="thin">
        <color theme="1"/>
      </right>
      <top style="medium">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theme="1"/>
      </right>
      <top style="medium">
        <color indexed="64"/>
      </top>
      <bottom/>
      <diagonal/>
    </border>
    <border>
      <left style="thin">
        <color theme="1"/>
      </left>
      <right style="thin">
        <color indexed="64"/>
      </right>
      <top style="medium">
        <color indexed="64"/>
      </top>
      <bottom/>
      <diagonal/>
    </border>
    <border>
      <left style="thin">
        <color theme="1"/>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thin">
        <color theme="1"/>
      </right>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theme="1"/>
      </right>
      <top/>
      <bottom style="medium">
        <color indexed="64"/>
      </bottom>
      <diagonal/>
    </border>
    <border>
      <left style="thin">
        <color theme="1"/>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ck">
        <color indexed="64"/>
      </left>
      <right style="dotted">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theme="1"/>
      </right>
      <top style="thick">
        <color theme="1"/>
      </top>
      <bottom style="thin">
        <color theme="1"/>
      </bottom>
      <diagonal/>
    </border>
    <border>
      <left style="thick">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thick">
        <color theme="1"/>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medium">
        <color indexed="64"/>
      </bottom>
      <diagonal/>
    </border>
    <border>
      <left style="thick">
        <color indexed="64"/>
      </left>
      <right/>
      <top/>
      <bottom style="dotted">
        <color indexed="64"/>
      </bottom>
      <diagonal/>
    </border>
    <border>
      <left style="dotted">
        <color indexed="64"/>
      </left>
      <right/>
      <top/>
      <bottom style="dotted">
        <color indexed="64"/>
      </bottom>
      <diagonal/>
    </border>
    <border>
      <left style="dashed">
        <color theme="1"/>
      </left>
      <right style="dashed">
        <color theme="1"/>
      </right>
      <top/>
      <bottom style="dashed">
        <color theme="1"/>
      </bottom>
      <diagonal/>
    </border>
    <border>
      <left/>
      <right style="dotted">
        <color indexed="64"/>
      </right>
      <top/>
      <bottom style="dotted">
        <color indexed="64"/>
      </bottom>
      <diagonal/>
    </border>
    <border>
      <left style="dotted">
        <color indexed="64"/>
      </left>
      <right style="thick">
        <color theme="1"/>
      </right>
      <top/>
      <bottom style="dotted">
        <color indexed="64"/>
      </bottom>
      <diagonal/>
    </border>
    <border>
      <left style="medium">
        <color indexed="64"/>
      </left>
      <right style="thin">
        <color indexed="64"/>
      </right>
      <top style="thick">
        <color theme="1"/>
      </top>
      <bottom style="thin">
        <color indexed="64"/>
      </bottom>
      <diagonal/>
    </border>
    <border>
      <left style="thin">
        <color indexed="64"/>
      </left>
      <right style="thin">
        <color indexed="64"/>
      </right>
      <top style="thick">
        <color theme="1"/>
      </top>
      <bottom style="thin">
        <color indexed="64"/>
      </bottom>
      <diagonal/>
    </border>
    <border>
      <left style="thin">
        <color indexed="64"/>
      </left>
      <right style="medium">
        <color indexed="64"/>
      </right>
      <top style="thick">
        <color theme="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ck">
        <color theme="1"/>
      </top>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theme="1"/>
      </left>
      <right style="medium">
        <color indexed="64"/>
      </right>
      <top style="dashed">
        <color theme="1"/>
      </top>
      <bottom style="dashed">
        <color theme="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ashed">
        <color theme="1"/>
      </left>
      <right style="medium">
        <color indexed="64"/>
      </right>
      <top style="dashed">
        <color theme="1"/>
      </top>
      <bottom style="medium">
        <color indexed="64"/>
      </bottom>
      <diagonal/>
    </border>
    <border>
      <left style="medium">
        <color indexed="64"/>
      </left>
      <right/>
      <top style="dashed">
        <color theme="1"/>
      </top>
      <bottom style="dashed">
        <color theme="1"/>
      </bottom>
      <diagonal/>
    </border>
    <border>
      <left style="medium">
        <color indexed="64"/>
      </left>
      <right style="dashed">
        <color theme="1"/>
      </right>
      <top style="dashed">
        <color theme="1"/>
      </top>
      <bottom style="dashed">
        <color theme="1"/>
      </bottom>
      <diagonal/>
    </border>
    <border>
      <left style="medium">
        <color indexed="64"/>
      </left>
      <right style="dashed">
        <color theme="1"/>
      </right>
      <top style="dashed">
        <color theme="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thick">
        <color indexed="64"/>
      </left>
      <right style="thin">
        <color theme="1"/>
      </right>
      <top/>
      <bottom style="thick">
        <color indexed="64"/>
      </bottom>
      <diagonal/>
    </border>
    <border>
      <left style="thin">
        <color theme="1"/>
      </left>
      <right style="thin">
        <color theme="1"/>
      </right>
      <top/>
      <bottom style="thick">
        <color indexed="64"/>
      </bottom>
      <diagonal/>
    </border>
    <border>
      <left style="thin">
        <color theme="1"/>
      </left>
      <right style="thin">
        <color theme="1"/>
      </right>
      <top style="thin">
        <color theme="1"/>
      </top>
      <bottom style="thick">
        <color indexed="64"/>
      </bottom>
      <diagonal/>
    </border>
    <border>
      <left/>
      <right style="thin">
        <color theme="1"/>
      </right>
      <top/>
      <bottom style="thick">
        <color indexed="64"/>
      </bottom>
      <diagonal/>
    </border>
    <border>
      <left style="thin">
        <color theme="1"/>
      </left>
      <right style="thin">
        <color indexed="64"/>
      </right>
      <top/>
      <bottom style="thick">
        <color indexed="64"/>
      </bottom>
      <diagonal/>
    </border>
    <border>
      <left style="thin">
        <color indexed="64"/>
      </left>
      <right style="thick">
        <color theme="1"/>
      </right>
      <top style="thick">
        <color theme="1"/>
      </top>
      <bottom/>
      <diagonal/>
    </border>
    <border>
      <left style="thin">
        <color indexed="64"/>
      </left>
      <right style="thick">
        <color theme="1"/>
      </right>
      <top/>
      <bottom style="thick">
        <color indexed="64"/>
      </bottom>
      <diagonal/>
    </border>
    <border>
      <left style="thin">
        <color theme="1"/>
      </left>
      <right/>
      <top style="thick">
        <color theme="1"/>
      </top>
      <bottom/>
      <diagonal/>
    </border>
    <border>
      <left style="thin">
        <color theme="1"/>
      </left>
      <right/>
      <top/>
      <bottom/>
      <diagonal/>
    </border>
    <border>
      <left style="dotted">
        <color indexed="64"/>
      </left>
      <right/>
      <top style="medium">
        <color indexed="64"/>
      </top>
      <bottom style="dotted">
        <color indexed="64"/>
      </bottom>
      <diagonal/>
    </border>
    <border>
      <left style="dotted">
        <color indexed="64"/>
      </left>
      <right/>
      <top style="dotted">
        <color indexed="64"/>
      </top>
      <bottom style="thick">
        <color indexed="64"/>
      </bottom>
      <diagonal/>
    </border>
    <border>
      <left style="thick">
        <color theme="1"/>
      </left>
      <right/>
      <top style="thick">
        <color theme="1"/>
      </top>
      <bottom style="thin">
        <color theme="1"/>
      </bottom>
      <diagonal/>
    </border>
    <border>
      <left/>
      <right style="thick">
        <color theme="1"/>
      </right>
      <top style="thick">
        <color theme="1"/>
      </top>
      <bottom style="thin">
        <color theme="1"/>
      </bottom>
      <diagonal/>
    </border>
    <border>
      <left style="thick">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dotted">
        <color indexed="64"/>
      </right>
      <top style="medium">
        <color indexed="64"/>
      </top>
      <bottom style="dotted">
        <color indexed="64"/>
      </bottom>
      <diagonal/>
    </border>
    <border>
      <left style="thick">
        <color theme="1"/>
      </left>
      <right style="dotted">
        <color indexed="64"/>
      </right>
      <top style="dotted">
        <color indexed="64"/>
      </top>
      <bottom style="dotted">
        <color indexed="64"/>
      </bottom>
      <diagonal/>
    </border>
    <border>
      <left style="thick">
        <color theme="1"/>
      </left>
      <right style="dotted">
        <color indexed="64"/>
      </right>
      <top style="dotted">
        <color indexed="64"/>
      </top>
      <bottom style="thick">
        <color indexed="64"/>
      </bottom>
      <diagonal/>
    </border>
    <border>
      <left style="dotted">
        <color indexed="64"/>
      </left>
      <right style="thick">
        <color theme="1"/>
      </right>
      <top style="dotted">
        <color indexed="64"/>
      </top>
      <bottom style="thick">
        <color indexed="64"/>
      </bottom>
      <diagonal/>
    </border>
    <border>
      <left style="thick">
        <color theme="1"/>
      </left>
      <right style="thin">
        <color theme="1"/>
      </right>
      <top style="thick">
        <color theme="1"/>
      </top>
      <bottom/>
      <diagonal/>
    </border>
    <border>
      <left style="thick">
        <color theme="1"/>
      </left>
      <right style="thin">
        <color theme="1"/>
      </right>
      <top/>
      <bottom/>
      <diagonal/>
    </border>
    <border>
      <left style="thick">
        <color theme="1"/>
      </left>
      <right style="dotted">
        <color indexed="64"/>
      </right>
      <top style="dotted">
        <color indexed="64"/>
      </top>
      <bottom style="thick">
        <color theme="1"/>
      </bottom>
      <diagonal/>
    </border>
    <border>
      <left style="thick">
        <color indexed="64"/>
      </left>
      <right/>
      <top style="thick">
        <color indexed="64"/>
      </top>
      <bottom style="dotted">
        <color indexed="64"/>
      </bottom>
      <diagonal/>
    </border>
    <border>
      <left style="dotted">
        <color indexed="64"/>
      </left>
      <right style="dotted">
        <color indexed="64"/>
      </right>
      <top style="thick">
        <color indexed="64"/>
      </top>
      <bottom style="dotted">
        <color indexed="64"/>
      </bottom>
      <diagonal/>
    </border>
    <border>
      <left style="dotted">
        <color indexed="64"/>
      </left>
      <right style="thick">
        <color indexed="64"/>
      </right>
      <top style="thick">
        <color indexed="64"/>
      </top>
      <bottom style="dotted">
        <color indexed="64"/>
      </bottom>
      <diagonal/>
    </border>
    <border>
      <left style="dotted">
        <color indexed="64"/>
      </left>
      <right style="dotted">
        <color indexed="64"/>
      </right>
      <top style="medium">
        <color indexed="64"/>
      </top>
      <bottom style="dashed">
        <color indexed="64"/>
      </bottom>
      <diagonal/>
    </border>
    <border>
      <left style="dotted">
        <color indexed="64"/>
      </left>
      <right style="dotted">
        <color indexed="64"/>
      </right>
      <top style="dashed">
        <color indexed="64"/>
      </top>
      <bottom style="dashed">
        <color indexed="64"/>
      </bottom>
      <diagonal/>
    </border>
    <border>
      <left style="medium">
        <color rgb="FFFF0000"/>
      </left>
      <right style="medium">
        <color rgb="FFFF0000"/>
      </right>
      <top style="medium">
        <color rgb="FFFF0000"/>
      </top>
      <bottom style="medium">
        <color rgb="FFFF0000"/>
      </bottom>
      <diagonal/>
    </border>
    <border>
      <left style="dotted">
        <color indexed="64"/>
      </left>
      <right style="medium">
        <color indexed="64"/>
      </right>
      <top/>
      <bottom style="dotted">
        <color indexed="64"/>
      </bottom>
      <diagonal/>
    </border>
    <border>
      <left style="medium">
        <color indexed="64"/>
      </left>
      <right style="dotted">
        <color theme="1"/>
      </right>
      <top style="dotted">
        <color indexed="64"/>
      </top>
      <bottom style="dotted">
        <color indexed="64"/>
      </bottom>
      <diagonal/>
    </border>
    <border>
      <left style="dotted">
        <color indexed="64"/>
      </left>
      <right style="dotted">
        <color indexed="64"/>
      </right>
      <top style="dashed">
        <color indexed="64"/>
      </top>
      <bottom style="medium">
        <color indexed="64"/>
      </bottom>
      <diagonal/>
    </border>
    <border>
      <left style="medium">
        <color indexed="64"/>
      </left>
      <right/>
      <top style="dashed">
        <color theme="1"/>
      </top>
      <bottom style="medium">
        <color indexed="64"/>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dashed">
        <color theme="1"/>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theme="1"/>
      </top>
      <bottom/>
      <diagonal/>
    </border>
    <border>
      <left style="thick">
        <color auto="1"/>
      </left>
      <right style="dotted">
        <color indexed="64"/>
      </right>
      <top style="medium">
        <color auto="1"/>
      </top>
      <bottom/>
      <diagonal/>
    </border>
    <border>
      <left style="thick">
        <color auto="1"/>
      </left>
      <right style="dotted">
        <color indexed="64"/>
      </right>
      <top style="dotted">
        <color indexed="64"/>
      </top>
      <bottom/>
      <diagonal/>
    </border>
    <border>
      <left style="thick">
        <color auto="1"/>
      </left>
      <right style="dotted">
        <color indexed="64"/>
      </right>
      <top/>
      <bottom style="thick">
        <color auto="1"/>
      </bottom>
      <diagonal/>
    </border>
    <border>
      <left style="dotted">
        <color indexed="64"/>
      </left>
      <right style="medium">
        <color indexed="64"/>
      </right>
      <top style="dotted">
        <color indexed="64"/>
      </top>
      <bottom style="thick">
        <color auto="1"/>
      </bottom>
      <diagonal/>
    </border>
    <border>
      <left style="medium">
        <color indexed="64"/>
      </left>
      <right style="medium">
        <color indexed="64"/>
      </right>
      <top/>
      <bottom style="thick">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medium">
        <color auto="1"/>
      </top>
      <bottom/>
      <diagonal/>
    </border>
    <border>
      <left style="thin">
        <color indexed="64"/>
      </left>
      <right style="thick">
        <color auto="1"/>
      </right>
      <top/>
      <bottom style="dotted">
        <color indexed="64"/>
      </bottom>
      <diagonal/>
    </border>
    <border>
      <left style="thin">
        <color indexed="64"/>
      </left>
      <right style="thick">
        <color auto="1"/>
      </right>
      <top/>
      <bottom/>
      <diagonal/>
    </border>
    <border>
      <left style="thin">
        <color indexed="64"/>
      </left>
      <right style="thick">
        <color auto="1"/>
      </right>
      <top style="dotted">
        <color indexed="64"/>
      </top>
      <bottom/>
      <diagonal/>
    </border>
    <border>
      <left style="medium">
        <color auto="1"/>
      </left>
      <right style="thick">
        <color auto="1"/>
      </right>
      <top style="thick">
        <color auto="1"/>
      </top>
      <bottom/>
      <diagonal/>
    </border>
    <border>
      <left style="medium">
        <color auto="1"/>
      </left>
      <right style="thick">
        <color auto="1"/>
      </right>
      <top/>
      <bottom/>
      <diagonal/>
    </border>
    <border>
      <left style="medium">
        <color auto="1"/>
      </left>
      <right style="thick">
        <color auto="1"/>
      </right>
      <top/>
      <bottom style="medium">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medium">
        <color indexed="64"/>
      </top>
      <bottom style="thick">
        <color auto="1"/>
      </bottom>
      <diagonal/>
    </border>
    <border>
      <left/>
      <right style="thick">
        <color indexed="64"/>
      </right>
      <top style="medium">
        <color indexed="64"/>
      </top>
      <bottom style="thick">
        <color auto="1"/>
      </bottom>
      <diagonal/>
    </border>
    <border>
      <left style="thin">
        <color indexed="64"/>
      </left>
      <right style="thick">
        <color auto="1"/>
      </right>
      <top/>
      <bottom style="thick">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medium">
        <color indexed="64"/>
      </bottom>
      <diagonal/>
    </border>
    <border>
      <left style="thin">
        <color indexed="64"/>
      </left>
      <right style="thick">
        <color auto="1"/>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ck">
        <color indexed="64"/>
      </bottom>
      <diagonal/>
    </border>
    <border>
      <left style="medium">
        <color indexed="64"/>
      </left>
      <right style="dotted">
        <color indexed="64"/>
      </right>
      <top style="dotted">
        <color indexed="64"/>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style="mediumDashDot">
        <color auto="1"/>
      </top>
      <bottom/>
      <diagonal/>
    </border>
    <border>
      <left style="thin">
        <color indexed="64"/>
      </left>
      <right style="thin">
        <color indexed="64"/>
      </right>
      <top/>
      <bottom/>
      <diagonal/>
    </border>
    <border>
      <left/>
      <right/>
      <top style="mediumDashed">
        <color auto="1"/>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mediumDashed">
        <color auto="1"/>
      </bottom>
      <diagonal/>
    </border>
    <border>
      <left/>
      <right/>
      <top style="thin">
        <color indexed="64"/>
      </top>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thick">
        <color indexed="64"/>
      </left>
      <right style="dashed">
        <color indexed="64"/>
      </right>
      <top/>
      <bottom/>
      <diagonal/>
    </border>
    <border>
      <left style="dashed">
        <color indexed="64"/>
      </left>
      <right style="thick">
        <color indexed="64"/>
      </right>
      <top/>
      <bottom/>
      <diagonal/>
    </border>
    <border>
      <left style="thick">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thick">
        <color indexed="64"/>
      </right>
      <top/>
      <bottom style="dashed">
        <color indexed="64"/>
      </bottom>
      <diagonal/>
    </border>
    <border>
      <left style="thick">
        <color indexed="64"/>
      </left>
      <right style="dashed">
        <color indexed="64"/>
      </right>
      <top style="dashed">
        <color indexed="64"/>
      </top>
      <bottom/>
      <diagonal/>
    </border>
    <border>
      <left style="dashed">
        <color indexed="64"/>
      </left>
      <right style="thick">
        <color indexed="64"/>
      </right>
      <top style="dashed">
        <color indexed="64"/>
      </top>
      <bottom/>
      <diagonal/>
    </border>
    <border>
      <left style="thick">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diagonal/>
    </border>
    <border>
      <left style="thick">
        <color indexed="64"/>
      </left>
      <right style="dashed">
        <color indexed="64"/>
      </right>
      <top style="dashed">
        <color indexed="64"/>
      </top>
      <bottom style="dotted">
        <color indexed="64"/>
      </bottom>
      <diagonal/>
    </border>
    <border>
      <left/>
      <right style="dashed">
        <color indexed="64"/>
      </right>
      <top style="dashed">
        <color indexed="64"/>
      </top>
      <bottom style="dotted">
        <color indexed="64"/>
      </bottom>
      <diagonal/>
    </border>
    <border>
      <left style="thick">
        <color indexed="64"/>
      </left>
      <right style="dash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medium">
        <color indexed="64"/>
      </left>
      <right style="thick">
        <color indexed="64"/>
      </right>
      <top style="medium">
        <color indexed="64"/>
      </top>
      <bottom/>
      <diagonal/>
    </border>
    <border>
      <left style="thick">
        <color indexed="64"/>
      </left>
      <right style="thin">
        <color indexed="64"/>
      </right>
      <top style="medium">
        <color indexed="64"/>
      </top>
      <bottom/>
      <diagonal/>
    </border>
    <border>
      <left style="thin">
        <color theme="1"/>
      </left>
      <right style="medium">
        <color indexed="64"/>
      </right>
      <top/>
      <bottom/>
      <diagonal/>
    </border>
    <border>
      <left style="thick">
        <color indexed="64"/>
      </left>
      <right style="thin">
        <color indexed="64"/>
      </right>
      <top/>
      <bottom style="medium">
        <color indexed="64"/>
      </bottom>
      <diagonal/>
    </border>
    <border>
      <left style="dashed">
        <color indexed="64"/>
      </left>
      <right style="medium">
        <color indexed="64"/>
      </right>
      <top/>
      <bottom style="dashed">
        <color indexed="64"/>
      </bottom>
      <diagonal/>
    </border>
    <border>
      <left style="medium">
        <color indexed="64"/>
      </left>
      <right style="thick">
        <color indexed="64"/>
      </right>
      <top/>
      <bottom style="dashed">
        <color indexed="64"/>
      </bottom>
      <diagonal/>
    </border>
    <border>
      <left style="medium">
        <color indexed="64"/>
      </left>
      <right style="thick">
        <color indexed="64"/>
      </right>
      <top style="dashed">
        <color indexed="64"/>
      </top>
      <bottom/>
      <diagonal/>
    </border>
    <border>
      <left style="dashed">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style="medium">
        <color indexed="64"/>
      </left>
      <right style="thick">
        <color indexed="64"/>
      </right>
      <top style="dashed">
        <color indexed="64"/>
      </top>
      <bottom style="dotted">
        <color indexed="64"/>
      </bottom>
      <diagonal/>
    </border>
    <border>
      <left style="dashed">
        <color indexed="64"/>
      </left>
      <right style="medium">
        <color indexed="64"/>
      </right>
      <top style="dashed">
        <color indexed="64"/>
      </top>
      <bottom style="dotted">
        <color indexed="64"/>
      </bottom>
      <diagonal/>
    </border>
    <border>
      <left style="medium">
        <color indexed="64"/>
      </left>
      <right style="thick">
        <color indexed="64"/>
      </right>
      <top style="dotted">
        <color indexed="64"/>
      </top>
      <bottom style="dotted">
        <color indexed="64"/>
      </bottom>
      <diagonal/>
    </border>
    <border>
      <left style="dashed">
        <color indexed="64"/>
      </left>
      <right style="medium">
        <color indexed="64"/>
      </right>
      <top style="dotted">
        <color indexed="64"/>
      </top>
      <bottom style="dotted">
        <color indexed="64"/>
      </bottom>
      <diagonal/>
    </border>
    <border>
      <left style="medium">
        <color indexed="64"/>
      </left>
      <right style="thick">
        <color indexed="64"/>
      </right>
      <top style="dotted">
        <color indexed="64"/>
      </top>
      <bottom style="medium">
        <color indexed="64"/>
      </bottom>
      <diagonal/>
    </border>
    <border>
      <left style="thick">
        <color indexed="64"/>
      </left>
      <right style="dashed">
        <color indexed="64"/>
      </right>
      <top style="dotted">
        <color indexed="64"/>
      </top>
      <bottom style="medium">
        <color indexed="64"/>
      </bottom>
      <diagonal/>
    </border>
    <border>
      <left style="dashed">
        <color indexed="64"/>
      </left>
      <right style="thick">
        <color indexed="64"/>
      </right>
      <top/>
      <bottom style="medium">
        <color indexed="64"/>
      </bottom>
      <diagonal/>
    </border>
    <border>
      <left/>
      <right style="dashed">
        <color indexed="64"/>
      </right>
      <top style="dotted">
        <color indexed="64"/>
      </top>
      <bottom style="medium">
        <color indexed="64"/>
      </bottom>
      <diagonal/>
    </border>
    <border>
      <left style="dashed">
        <color indexed="64"/>
      </left>
      <right style="medium">
        <color indexed="64"/>
      </right>
      <top style="dotted">
        <color indexed="64"/>
      </top>
      <bottom style="medium">
        <color indexed="64"/>
      </bottom>
      <diagonal/>
    </border>
    <border>
      <left style="medium">
        <color theme="1"/>
      </left>
      <right style="medium">
        <color indexed="64"/>
      </right>
      <top style="medium">
        <color indexed="64"/>
      </top>
      <bottom style="medium">
        <color theme="1"/>
      </bottom>
      <diagonal/>
    </border>
    <border>
      <left style="thin">
        <color indexed="64"/>
      </left>
      <right/>
      <top/>
      <bottom style="medium">
        <color indexed="64"/>
      </bottom>
      <diagonal/>
    </border>
    <border>
      <left style="medium">
        <color theme="1"/>
      </left>
      <right style="medium">
        <color theme="1"/>
      </right>
      <top style="medium">
        <color indexed="64"/>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indexed="64"/>
      </right>
      <top style="medium">
        <color theme="1"/>
      </top>
      <bottom style="medium">
        <color theme="1"/>
      </bottom>
      <diagonal/>
    </border>
    <border>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medium">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medium">
        <color indexed="64"/>
      </bottom>
      <diagonal/>
    </border>
    <border>
      <left style="dotted">
        <color indexed="64"/>
      </left>
      <right style="dotted">
        <color indexed="64"/>
      </right>
      <top style="dashed">
        <color indexed="64"/>
      </top>
      <bottom/>
      <diagonal/>
    </border>
    <border>
      <left style="dotted">
        <color indexed="64"/>
      </left>
      <right style="dotted">
        <color indexed="64"/>
      </right>
      <top/>
      <bottom style="dashed">
        <color indexed="64"/>
      </bottom>
      <diagonal/>
    </border>
    <border>
      <left style="thick">
        <color theme="1"/>
      </left>
      <right/>
      <top style="dotted">
        <color indexed="64"/>
      </top>
      <bottom style="dotted">
        <color indexed="64"/>
      </bottom>
      <diagonal/>
    </border>
    <border>
      <left style="thick">
        <color theme="1"/>
      </left>
      <right style="dotted">
        <color indexed="64"/>
      </right>
      <top/>
      <bottom style="dotted">
        <color indexed="64"/>
      </bottom>
      <diagonal/>
    </border>
    <border>
      <left style="thick">
        <color theme="1"/>
      </left>
      <right/>
      <top/>
      <bottom style="dotted">
        <color indexed="64"/>
      </bottom>
      <diagonal/>
    </border>
    <border>
      <left style="thick">
        <color theme="1"/>
      </left>
      <right style="dotted">
        <color indexed="64"/>
      </right>
      <top style="dotted">
        <color indexed="64"/>
      </top>
      <bottom style="medium">
        <color indexed="64"/>
      </bottom>
      <diagonal/>
    </border>
    <border>
      <left style="thick">
        <color theme="1"/>
      </left>
      <right/>
      <top style="dotted">
        <color indexed="64"/>
      </top>
      <bottom style="thick">
        <color indexed="64"/>
      </bottom>
      <diagonal/>
    </border>
    <border>
      <left style="dotted">
        <color indexed="64"/>
      </left>
      <right/>
      <top style="medium">
        <color indexed="64"/>
      </top>
      <bottom/>
      <diagonal/>
    </border>
    <border>
      <left/>
      <right style="thick">
        <color theme="1"/>
      </right>
      <top style="medium">
        <color indexed="64"/>
      </top>
      <bottom style="dotted">
        <color indexed="64"/>
      </bottom>
      <diagonal/>
    </border>
    <border>
      <left/>
      <right style="thick">
        <color theme="1"/>
      </right>
      <top style="dotted">
        <color indexed="64"/>
      </top>
      <bottom style="dotted">
        <color indexed="64"/>
      </bottom>
      <diagonal/>
    </border>
    <border>
      <left/>
      <right style="thick">
        <color theme="1"/>
      </right>
      <top style="dotted">
        <color indexed="64"/>
      </top>
      <bottom style="medium">
        <color indexed="64"/>
      </bottom>
      <diagonal/>
    </border>
    <border>
      <left style="thick">
        <color auto="1"/>
      </left>
      <right style="dotted">
        <color indexed="64"/>
      </right>
      <top/>
      <bottom/>
      <diagonal/>
    </border>
    <border>
      <left style="medium">
        <color indexed="64"/>
      </left>
      <right style="medium">
        <color indexed="64"/>
      </right>
      <top/>
      <bottom style="dashed">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ck">
        <color auto="1"/>
      </left>
      <right style="dotted">
        <color indexed="64"/>
      </right>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medium">
        <color indexed="64"/>
      </right>
      <top style="dotted">
        <color indexed="64"/>
      </top>
      <bottom style="thin">
        <color indexed="64"/>
      </bottom>
      <diagonal/>
    </border>
    <border>
      <left style="medium">
        <color indexed="64"/>
      </left>
      <right style="dotted">
        <color indexed="64"/>
      </right>
      <top style="dotted">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hair">
        <color indexed="64"/>
      </left>
      <right style="dotted">
        <color indexed="64"/>
      </right>
      <top style="dotted">
        <color indexed="64"/>
      </top>
      <bottom style="dotted">
        <color indexed="64"/>
      </bottom>
      <diagonal/>
    </border>
    <border>
      <left style="medium">
        <color indexed="64"/>
      </left>
      <right/>
      <top/>
      <bottom style="dotted">
        <color indexed="64"/>
      </bottom>
      <diagonal/>
    </border>
    <border>
      <left style="medium">
        <color indexed="64"/>
      </left>
      <right style="medium">
        <color indexed="64"/>
      </right>
      <top style="dashed">
        <color theme="1"/>
      </top>
      <bottom style="medium">
        <color indexed="64"/>
      </bottom>
      <diagonal/>
    </border>
    <border>
      <left style="medium">
        <color indexed="64"/>
      </left>
      <right/>
      <top/>
      <bottom style="dashed">
        <color theme="1"/>
      </bottom>
      <diagonal/>
    </border>
    <border>
      <left style="medium">
        <color indexed="64"/>
      </left>
      <right style="dashed">
        <color theme="1"/>
      </right>
      <top/>
      <bottom style="dashed">
        <color theme="1"/>
      </bottom>
      <diagonal/>
    </border>
    <border>
      <left style="dashed">
        <color theme="1"/>
      </left>
      <right style="medium">
        <color indexed="64"/>
      </right>
      <top/>
      <bottom style="dashed">
        <color theme="1"/>
      </bottom>
      <diagonal/>
    </border>
    <border>
      <left style="medium">
        <color indexed="64"/>
      </left>
      <right style="medium">
        <color indexed="64"/>
      </right>
      <top style="dashed">
        <color indexed="64"/>
      </top>
      <bottom/>
      <diagonal/>
    </border>
  </borders>
  <cellStyleXfs count="10">
    <xf numFmtId="0" fontId="0" fillId="0" borderId="0"/>
    <xf numFmtId="0" fontId="1" fillId="0" borderId="0"/>
    <xf numFmtId="9" fontId="2" fillId="0" borderId="0" applyFont="0" applyFill="0" applyBorder="0" applyAlignment="0" applyProtection="0"/>
    <xf numFmtId="0" fontId="3" fillId="0" borderId="0"/>
    <xf numFmtId="0" fontId="2" fillId="0" borderId="0"/>
    <xf numFmtId="0" fontId="2" fillId="0" borderId="0"/>
    <xf numFmtId="0" fontId="65" fillId="0" borderId="0"/>
    <xf numFmtId="0" fontId="66" fillId="0" borderId="0" applyNumberFormat="0" applyFill="0" applyBorder="0" applyAlignment="0" applyProtection="0"/>
    <xf numFmtId="9" fontId="2" fillId="0" borderId="0" applyFont="0" applyFill="0" applyBorder="0" applyAlignment="0" applyProtection="0"/>
    <xf numFmtId="0" fontId="2" fillId="0" borderId="0"/>
  </cellStyleXfs>
  <cellXfs count="1087">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4" fillId="0" borderId="10" xfId="0" applyFont="1" applyBorder="1" applyAlignment="1">
      <alignment horizontal="center" vertical="center" wrapText="1"/>
    </xf>
    <xf numFmtId="0" fontId="13" fillId="0" borderId="10" xfId="0" applyFont="1" applyBorder="1" applyAlignment="1">
      <alignment vertical="center" wrapText="1"/>
    </xf>
    <xf numFmtId="0" fontId="13" fillId="0" borderId="10"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21" fillId="4" borderId="8" xfId="0" applyFont="1" applyFill="1" applyBorder="1" applyAlignment="1">
      <alignment horizontal="center" vertical="center" wrapText="1"/>
    </xf>
    <xf numFmtId="0" fontId="23" fillId="2" borderId="18"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23" fillId="2" borderId="11" xfId="0" applyFont="1" applyFill="1" applyBorder="1" applyAlignment="1">
      <alignment horizontal="left" vertical="center" wrapText="1"/>
    </xf>
    <xf numFmtId="0" fontId="23" fillId="2" borderId="9" xfId="0" applyFont="1" applyFill="1" applyBorder="1" applyAlignment="1">
      <alignment horizontal="left" vertical="center" wrapText="1"/>
    </xf>
    <xf numFmtId="0" fontId="23" fillId="2" borderId="14" xfId="0" applyFont="1" applyFill="1" applyBorder="1" applyAlignment="1">
      <alignment horizontal="left" vertical="center" wrapText="1"/>
    </xf>
    <xf numFmtId="0" fontId="24" fillId="5" borderId="18" xfId="0" applyFont="1" applyFill="1" applyBorder="1" applyAlignment="1">
      <alignment horizontal="center" vertical="center" wrapText="1"/>
    </xf>
    <xf numFmtId="0" fontId="20" fillId="5" borderId="9" xfId="0" applyFont="1" applyFill="1" applyBorder="1" applyAlignment="1">
      <alignment horizontal="center" vertical="center" wrapText="1"/>
    </xf>
    <xf numFmtId="0" fontId="24" fillId="5" borderId="11" xfId="0" applyFont="1" applyFill="1" applyBorder="1" applyAlignment="1">
      <alignment vertical="center" wrapText="1"/>
    </xf>
    <xf numFmtId="0" fontId="24" fillId="5" borderId="9" xfId="0" applyFont="1" applyFill="1" applyBorder="1" applyAlignment="1">
      <alignment vertical="center" wrapText="1"/>
    </xf>
    <xf numFmtId="0" fontId="24" fillId="5" borderId="14" xfId="0" applyFont="1" applyFill="1" applyBorder="1" applyAlignment="1">
      <alignment vertical="center" wrapText="1"/>
    </xf>
    <xf numFmtId="0" fontId="22" fillId="4" borderId="18" xfId="0" applyFont="1" applyFill="1" applyBorder="1" applyAlignment="1">
      <alignment horizontal="center" vertical="center" wrapText="1"/>
    </xf>
    <xf numFmtId="0" fontId="22" fillId="4" borderId="9" xfId="0" applyFont="1" applyFill="1" applyBorder="1" applyAlignment="1">
      <alignment horizontal="center" vertical="center" wrapText="1"/>
    </xf>
    <xf numFmtId="0" fontId="22" fillId="4" borderId="9" xfId="0" applyFont="1" applyFill="1" applyBorder="1" applyAlignment="1">
      <alignment horizontal="left" vertical="center" wrapText="1"/>
    </xf>
    <xf numFmtId="0" fontId="21" fillId="4" borderId="9" xfId="0" applyFont="1" applyFill="1" applyBorder="1" applyAlignment="1">
      <alignment vertical="center" wrapText="1"/>
    </xf>
    <xf numFmtId="0" fontId="21" fillId="4" borderId="9" xfId="0" applyFont="1" applyFill="1" applyBorder="1" applyAlignment="1">
      <alignment horizontal="center" vertical="center" wrapText="1"/>
    </xf>
    <xf numFmtId="49" fontId="20" fillId="4" borderId="9" xfId="0" applyNumberFormat="1" applyFont="1" applyFill="1" applyBorder="1" applyAlignment="1">
      <alignment horizontal="left" vertical="center" wrapText="1"/>
    </xf>
    <xf numFmtId="0" fontId="21" fillId="4" borderId="11" xfId="0" applyFont="1" applyFill="1" applyBorder="1" applyAlignment="1">
      <alignment horizontal="left" vertical="center" wrapText="1"/>
    </xf>
    <xf numFmtId="0" fontId="21" fillId="4" borderId="9" xfId="0" applyFont="1" applyFill="1" applyBorder="1" applyAlignment="1">
      <alignment horizontal="left" vertical="center" wrapText="1"/>
    </xf>
    <xf numFmtId="0" fontId="21" fillId="4" borderId="14" xfId="0" applyFont="1" applyFill="1" applyBorder="1" applyAlignment="1">
      <alignment horizontal="left" vertical="center" wrapText="1"/>
    </xf>
    <xf numFmtId="0" fontId="4" fillId="0" borderId="0" xfId="0" applyFont="1" applyAlignment="1">
      <alignment vertical="center" wrapText="1"/>
    </xf>
    <xf numFmtId="0" fontId="22" fillId="4" borderId="14" xfId="0" applyFont="1" applyFill="1" applyBorder="1" applyAlignment="1">
      <alignment horizontal="left" vertical="center" wrapText="1"/>
    </xf>
    <xf numFmtId="0" fontId="24" fillId="7" borderId="9" xfId="0" applyFont="1" applyFill="1" applyBorder="1" applyAlignment="1">
      <alignment horizontal="center" vertical="center" wrapText="1"/>
    </xf>
    <xf numFmtId="0" fontId="20" fillId="4" borderId="9" xfId="0" applyFont="1" applyFill="1" applyBorder="1" applyAlignment="1">
      <alignment horizontal="left" vertical="center" wrapText="1"/>
    </xf>
    <xf numFmtId="0" fontId="20" fillId="4" borderId="9" xfId="0" applyFont="1" applyFill="1" applyBorder="1" applyAlignment="1">
      <alignment horizontal="center" vertical="center" wrapText="1"/>
    </xf>
    <xf numFmtId="0" fontId="20" fillId="4" borderId="14" xfId="0" applyFont="1" applyFill="1" applyBorder="1" applyAlignment="1">
      <alignment horizontal="left" vertical="center" wrapText="1"/>
    </xf>
    <xf numFmtId="49" fontId="20" fillId="4" borderId="14" xfId="0" applyNumberFormat="1" applyFont="1" applyFill="1" applyBorder="1" applyAlignment="1">
      <alignment horizontal="left" vertical="center" wrapText="1"/>
    </xf>
    <xf numFmtId="0" fontId="22" fillId="4" borderId="21" xfId="0" applyFont="1" applyFill="1" applyBorder="1" applyAlignment="1">
      <alignment horizontal="center" vertical="center" wrapText="1"/>
    </xf>
    <xf numFmtId="0" fontId="21" fillId="4" borderId="21" xfId="0" applyFont="1" applyFill="1" applyBorder="1" applyAlignment="1">
      <alignment vertical="center" wrapText="1"/>
    </xf>
    <xf numFmtId="0" fontId="21" fillId="4" borderId="21" xfId="0" applyFont="1" applyFill="1" applyBorder="1" applyAlignment="1">
      <alignment horizontal="center" vertical="center" wrapText="1"/>
    </xf>
    <xf numFmtId="49" fontId="20" fillId="4" borderId="21" xfId="0" applyNumberFormat="1" applyFont="1" applyFill="1" applyBorder="1" applyAlignment="1">
      <alignment horizontal="left" vertical="center" wrapText="1"/>
    </xf>
    <xf numFmtId="0" fontId="20" fillId="4" borderId="15" xfId="0" applyFont="1" applyFill="1" applyBorder="1" applyAlignment="1">
      <alignment horizontal="left" vertical="center" wrapText="1"/>
    </xf>
    <xf numFmtId="0" fontId="20" fillId="4" borderId="16" xfId="0" applyFont="1" applyFill="1" applyBorder="1" applyAlignment="1">
      <alignment horizontal="left" vertical="center" wrapText="1"/>
    </xf>
    <xf numFmtId="0" fontId="4" fillId="0" borderId="0" xfId="0" applyFont="1" applyAlignment="1">
      <alignment horizontal="left" vertical="center" wrapText="1"/>
    </xf>
    <xf numFmtId="0" fontId="13" fillId="0" borderId="10" xfId="0" applyFont="1" applyBorder="1" applyAlignment="1">
      <alignment horizontal="left"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4" fillId="0" borderId="26" xfId="0" applyFont="1" applyBorder="1" applyAlignment="1">
      <alignment vertical="center" wrapText="1"/>
    </xf>
    <xf numFmtId="0" fontId="4" fillId="0" borderId="27" xfId="0" applyFont="1" applyBorder="1" applyAlignment="1">
      <alignment vertical="center" wrapText="1"/>
    </xf>
    <xf numFmtId="0" fontId="4" fillId="0" borderId="29" xfId="0" applyFont="1" applyBorder="1" applyAlignment="1">
      <alignment vertical="center" wrapText="1"/>
    </xf>
    <xf numFmtId="0" fontId="26" fillId="0" borderId="0" xfId="0" applyFont="1" applyAlignment="1">
      <alignment vertical="center" wrapText="1"/>
    </xf>
    <xf numFmtId="0" fontId="4" fillId="0" borderId="31" xfId="0" applyFont="1" applyBorder="1" applyAlignment="1">
      <alignment vertical="center" wrapText="1"/>
    </xf>
    <xf numFmtId="0" fontId="27" fillId="10" borderId="9" xfId="0" applyFont="1" applyFill="1" applyBorder="1" applyAlignment="1">
      <alignment horizontal="center" vertical="center" wrapText="1"/>
    </xf>
    <xf numFmtId="10" fontId="27" fillId="10" borderId="69" xfId="2" applyNumberFormat="1" applyFont="1" applyFill="1" applyBorder="1" applyAlignment="1">
      <alignment horizontal="center" vertical="center" wrapText="1"/>
    </xf>
    <xf numFmtId="0" fontId="30" fillId="10" borderId="68" xfId="0" applyFont="1" applyFill="1" applyBorder="1" applyAlignment="1">
      <alignment horizontal="center" vertical="center" wrapText="1"/>
    </xf>
    <xf numFmtId="0" fontId="30" fillId="10" borderId="9" xfId="0" applyFont="1" applyFill="1" applyBorder="1" applyAlignment="1">
      <alignment horizontal="center" vertical="center" wrapText="1"/>
    </xf>
    <xf numFmtId="0" fontId="27" fillId="10" borderId="68" xfId="0" applyFont="1" applyFill="1" applyBorder="1" applyAlignment="1">
      <alignment horizontal="center" vertical="center" wrapText="1"/>
    </xf>
    <xf numFmtId="0" fontId="27" fillId="10" borderId="39" xfId="0" applyFont="1" applyFill="1" applyBorder="1" applyAlignment="1">
      <alignment horizontal="center" vertical="center" wrapText="1"/>
    </xf>
    <xf numFmtId="10" fontId="27" fillId="10" borderId="40" xfId="2" applyNumberFormat="1" applyFont="1" applyFill="1" applyBorder="1" applyAlignment="1">
      <alignment horizontal="center" vertical="center" wrapText="1"/>
    </xf>
    <xf numFmtId="0" fontId="21" fillId="10" borderId="9" xfId="0" applyFont="1" applyFill="1" applyBorder="1" applyAlignment="1">
      <alignment horizontal="justify" vertical="center" wrapText="1"/>
    </xf>
    <xf numFmtId="0" fontId="4" fillId="0" borderId="25"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30" xfId="0" applyFont="1" applyBorder="1" applyAlignment="1">
      <alignment horizontal="center" vertical="center" wrapText="1"/>
    </xf>
    <xf numFmtId="0" fontId="20" fillId="10" borderId="33" xfId="0" applyFont="1" applyFill="1" applyBorder="1" applyAlignment="1">
      <alignment horizontal="center" vertical="center" wrapText="1"/>
    </xf>
    <xf numFmtId="0" fontId="13" fillId="0" borderId="0" xfId="0" applyFont="1" applyAlignment="1">
      <alignment horizontal="center" vertical="center" wrapText="1"/>
    </xf>
    <xf numFmtId="0" fontId="22" fillId="10" borderId="9" xfId="0" applyFont="1" applyFill="1" applyBorder="1" applyAlignment="1">
      <alignment horizontal="center" vertical="center" wrapText="1"/>
    </xf>
    <xf numFmtId="0" fontId="27" fillId="10" borderId="38" xfId="0" applyFont="1" applyFill="1" applyBorder="1" applyAlignment="1">
      <alignment horizontal="center" vertical="center" wrapText="1"/>
    </xf>
    <xf numFmtId="0" fontId="21" fillId="10" borderId="69" xfId="0" applyFont="1" applyFill="1" applyBorder="1" applyAlignment="1">
      <alignment horizontal="center" vertical="center" wrapText="1"/>
    </xf>
    <xf numFmtId="0" fontId="21" fillId="10" borderId="9" xfId="0" applyFont="1" applyFill="1" applyBorder="1" applyAlignment="1">
      <alignment horizontal="center" vertical="center" wrapText="1"/>
    </xf>
    <xf numFmtId="0" fontId="21" fillId="10" borderId="34" xfId="0" applyFont="1" applyFill="1" applyBorder="1" applyAlignment="1">
      <alignment horizontal="center" vertical="center" wrapText="1"/>
    </xf>
    <xf numFmtId="0" fontId="21" fillId="10" borderId="40" xfId="0" applyFont="1" applyFill="1" applyBorder="1" applyAlignment="1">
      <alignment horizontal="center" vertical="center" wrapText="1"/>
    </xf>
    <xf numFmtId="0" fontId="4" fillId="0" borderId="31" xfId="0" applyFont="1" applyBorder="1" applyAlignment="1">
      <alignment horizontal="center" vertical="center" wrapText="1"/>
    </xf>
    <xf numFmtId="0" fontId="28" fillId="4" borderId="64" xfId="0" applyFont="1" applyFill="1" applyBorder="1" applyAlignment="1">
      <alignment horizontal="center" vertical="center" wrapText="1"/>
    </xf>
    <xf numFmtId="0" fontId="28" fillId="4" borderId="24" xfId="0" applyFont="1" applyFill="1" applyBorder="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xf>
    <xf numFmtId="0" fontId="5" fillId="0" borderId="10" xfId="0" applyFont="1" applyBorder="1" applyAlignment="1">
      <alignment horizontal="center" vertical="center" wrapText="1"/>
    </xf>
    <xf numFmtId="0" fontId="9" fillId="0" borderId="10" xfId="0" applyFont="1" applyBorder="1" applyAlignment="1">
      <alignment horizontal="center" vertical="center" wrapText="1"/>
    </xf>
    <xf numFmtId="0" fontId="13" fillId="0" borderId="0" xfId="0" applyFont="1" applyAlignment="1">
      <alignment vertical="center" wrapText="1"/>
    </xf>
    <xf numFmtId="0" fontId="21" fillId="7" borderId="9" xfId="0" applyFont="1" applyFill="1" applyBorder="1" applyAlignment="1">
      <alignment horizontal="center" vertical="center" wrapText="1"/>
    </xf>
    <xf numFmtId="0" fontId="24" fillId="10" borderId="9" xfId="0" applyFont="1" applyFill="1" applyBorder="1" applyAlignment="1">
      <alignment horizontal="center" vertical="center" wrapText="1"/>
    </xf>
    <xf numFmtId="0" fontId="24" fillId="10" borderId="14" xfId="0" applyFont="1" applyFill="1" applyBorder="1" applyAlignment="1">
      <alignment horizontal="left" vertical="center" wrapText="1"/>
    </xf>
    <xf numFmtId="0" fontId="21" fillId="10" borderId="14" xfId="0" applyFont="1" applyFill="1" applyBorder="1" applyAlignment="1">
      <alignment horizontal="justify" vertical="center" wrapText="1"/>
    </xf>
    <xf numFmtId="0" fontId="21" fillId="4" borderId="18" xfId="0" applyFont="1" applyFill="1" applyBorder="1" applyAlignment="1">
      <alignment horizontal="center" vertical="center" wrapText="1"/>
    </xf>
    <xf numFmtId="0" fontId="21" fillId="4" borderId="20" xfId="0" applyFont="1" applyFill="1" applyBorder="1" applyAlignment="1">
      <alignment horizontal="center" vertical="center" wrapText="1"/>
    </xf>
    <xf numFmtId="0" fontId="20" fillId="4" borderId="21" xfId="0" applyFont="1" applyFill="1" applyBorder="1" applyAlignment="1">
      <alignment horizontal="center" vertical="center" wrapText="1"/>
    </xf>
    <xf numFmtId="0" fontId="5" fillId="0" borderId="0" xfId="0" applyFont="1" applyAlignment="1">
      <alignment horizontal="left" vertical="center" wrapText="1"/>
    </xf>
    <xf numFmtId="0" fontId="22" fillId="4" borderId="75" xfId="0" applyFont="1" applyFill="1" applyBorder="1" applyAlignment="1">
      <alignment horizontal="center" vertical="center" wrapText="1"/>
    </xf>
    <xf numFmtId="0" fontId="22" fillId="4" borderId="39" xfId="0" applyFont="1" applyFill="1" applyBorder="1" applyAlignment="1">
      <alignment horizontal="center" vertical="center" wrapText="1"/>
    </xf>
    <xf numFmtId="0" fontId="21" fillId="4" borderId="39" xfId="0" applyFont="1" applyFill="1" applyBorder="1" applyAlignment="1">
      <alignment horizontal="left" vertical="center" wrapText="1"/>
    </xf>
    <xf numFmtId="0" fontId="21" fillId="4" borderId="76" xfId="0" applyFont="1" applyFill="1" applyBorder="1" applyAlignment="1">
      <alignment horizontal="left" vertical="center" wrapText="1"/>
    </xf>
    <xf numFmtId="0" fontId="21" fillId="4" borderId="77" xfId="0" applyFont="1" applyFill="1" applyBorder="1" applyAlignment="1">
      <alignment horizontal="left" vertical="center" wrapText="1"/>
    </xf>
    <xf numFmtId="0" fontId="23" fillId="2" borderId="78" xfId="0" applyFont="1" applyFill="1" applyBorder="1" applyAlignment="1">
      <alignment vertical="center" wrapText="1"/>
    </xf>
    <xf numFmtId="0" fontId="24" fillId="5" borderId="78" xfId="0" applyFont="1" applyFill="1" applyBorder="1" applyAlignment="1">
      <alignment vertical="center" wrapText="1"/>
    </xf>
    <xf numFmtId="0" fontId="21" fillId="4" borderId="78" xfId="0" applyFont="1" applyFill="1" applyBorder="1" applyAlignment="1">
      <alignment horizontal="left" vertical="center" wrapText="1"/>
    </xf>
    <xf numFmtId="0" fontId="21" fillId="4" borderId="79" xfId="0" applyFont="1" applyFill="1" applyBorder="1" applyAlignment="1">
      <alignment horizontal="left" vertical="center" wrapText="1"/>
    </xf>
    <xf numFmtId="0" fontId="21" fillId="4" borderId="80" xfId="0" applyFont="1" applyFill="1" applyBorder="1" applyAlignment="1">
      <alignment horizontal="center" vertical="center" wrapText="1"/>
    </xf>
    <xf numFmtId="0" fontId="21" fillId="4" borderId="80" xfId="0" applyFont="1" applyFill="1" applyBorder="1" applyAlignment="1">
      <alignment vertical="center" wrapText="1"/>
    </xf>
    <xf numFmtId="0" fontId="23" fillId="2" borderId="80" xfId="0" applyFont="1" applyFill="1" applyBorder="1" applyAlignment="1">
      <alignment vertical="center" wrapText="1"/>
    </xf>
    <xf numFmtId="0" fontId="23" fillId="2" borderId="80" xfId="0" applyFont="1" applyFill="1" applyBorder="1" applyAlignment="1">
      <alignment horizontal="center" vertical="center" wrapText="1"/>
    </xf>
    <xf numFmtId="0" fontId="23" fillId="2" borderId="80" xfId="0" applyFont="1" applyFill="1" applyBorder="1" applyAlignment="1">
      <alignment horizontal="left" vertical="center" wrapText="1"/>
    </xf>
    <xf numFmtId="0" fontId="24" fillId="5" borderId="80" xfId="0" applyFont="1" applyFill="1" applyBorder="1" applyAlignment="1">
      <alignment horizontal="left" vertical="center" wrapText="1"/>
    </xf>
    <xf numFmtId="0" fontId="24" fillId="5" borderId="80" xfId="0" applyFont="1" applyFill="1" applyBorder="1" applyAlignment="1">
      <alignment horizontal="center" vertical="center" wrapText="1"/>
    </xf>
    <xf numFmtId="0" fontId="24" fillId="5" borderId="80" xfId="0" applyFont="1" applyFill="1" applyBorder="1" applyAlignment="1">
      <alignment horizontal="justify" vertical="center" wrapText="1"/>
    </xf>
    <xf numFmtId="9" fontId="24" fillId="5" borderId="80" xfId="1" applyNumberFormat="1" applyFont="1" applyFill="1" applyBorder="1" applyAlignment="1">
      <alignment horizontal="left" vertical="center" wrapText="1"/>
    </xf>
    <xf numFmtId="0" fontId="21" fillId="4" borderId="80" xfId="0" applyFont="1" applyFill="1" applyBorder="1" applyAlignment="1">
      <alignment horizontal="left" vertical="center" wrapText="1"/>
    </xf>
    <xf numFmtId="49" fontId="20" fillId="4" borderId="80" xfId="0" applyNumberFormat="1" applyFont="1" applyFill="1" applyBorder="1" applyAlignment="1">
      <alignment horizontal="left" vertical="center" wrapText="1"/>
    </xf>
    <xf numFmtId="0" fontId="21" fillId="4" borderId="81" xfId="0" applyFont="1" applyFill="1" applyBorder="1" applyAlignment="1">
      <alignment vertical="center" wrapText="1"/>
    </xf>
    <xf numFmtId="0" fontId="21" fillId="4" borderId="81" xfId="0" applyFont="1" applyFill="1" applyBorder="1" applyAlignment="1">
      <alignment horizontal="center" vertical="center" wrapText="1"/>
    </xf>
    <xf numFmtId="0" fontId="21" fillId="4" borderId="81" xfId="0" applyFont="1" applyFill="1" applyBorder="1" applyAlignment="1">
      <alignment horizontal="left" vertical="center" wrapText="1"/>
    </xf>
    <xf numFmtId="49" fontId="20" fillId="4" borderId="81" xfId="0" applyNumberFormat="1" applyFont="1" applyFill="1" applyBorder="1" applyAlignment="1">
      <alignment horizontal="left" vertical="center" wrapText="1"/>
    </xf>
    <xf numFmtId="0" fontId="19" fillId="4" borderId="82" xfId="0" applyFont="1" applyFill="1" applyBorder="1" applyAlignment="1">
      <alignment horizontal="center" vertical="center" wrapText="1"/>
    </xf>
    <xf numFmtId="0" fontId="19" fillId="10" borderId="24" xfId="0" applyFont="1" applyFill="1" applyBorder="1" applyAlignment="1">
      <alignment horizontal="center" vertical="center" wrapText="1"/>
    </xf>
    <xf numFmtId="0" fontId="24" fillId="10" borderId="83" xfId="0" applyFont="1" applyFill="1" applyBorder="1" applyAlignment="1">
      <alignment horizontal="left" vertical="center" wrapText="1"/>
    </xf>
    <xf numFmtId="0" fontId="21" fillId="4" borderId="84" xfId="0" applyFont="1" applyFill="1" applyBorder="1" applyAlignment="1">
      <alignment horizontal="justify" vertical="center" wrapText="1"/>
    </xf>
    <xf numFmtId="0" fontId="21" fillId="4" borderId="84" xfId="0" applyFont="1" applyFill="1" applyBorder="1" applyAlignment="1">
      <alignment horizontal="center" vertical="center" wrapText="1"/>
    </xf>
    <xf numFmtId="10" fontId="21" fillId="4" borderId="84" xfId="0" applyNumberFormat="1" applyFont="1" applyFill="1" applyBorder="1" applyAlignment="1">
      <alignment vertical="center" wrapText="1"/>
    </xf>
    <xf numFmtId="0" fontId="21" fillId="4" borderId="84" xfId="0" applyFont="1" applyFill="1" applyBorder="1" applyAlignment="1">
      <alignment vertical="center" wrapText="1"/>
    </xf>
    <xf numFmtId="0" fontId="22" fillId="4" borderId="85" xfId="0" applyFont="1" applyFill="1" applyBorder="1" applyAlignment="1">
      <alignment vertical="center" wrapText="1"/>
    </xf>
    <xf numFmtId="0" fontId="22" fillId="4" borderId="24" xfId="0" applyFont="1" applyFill="1" applyBorder="1" applyAlignment="1">
      <alignment vertical="center" wrapText="1"/>
    </xf>
    <xf numFmtId="0" fontId="22" fillId="4" borderId="86" xfId="0" applyFont="1" applyFill="1" applyBorder="1" applyAlignment="1">
      <alignment vertical="center" wrapText="1"/>
    </xf>
    <xf numFmtId="0" fontId="4" fillId="0" borderId="26" xfId="0" applyFont="1" applyBorder="1" applyAlignment="1">
      <alignment horizontal="center" vertical="center" wrapText="1"/>
    </xf>
    <xf numFmtId="0" fontId="31" fillId="0" borderId="30" xfId="0" applyFont="1" applyBorder="1" applyAlignment="1">
      <alignment vertical="center" wrapText="1"/>
    </xf>
    <xf numFmtId="0" fontId="31" fillId="0" borderId="31" xfId="0" applyFont="1" applyBorder="1" applyAlignment="1">
      <alignment vertical="center" wrapText="1"/>
    </xf>
    <xf numFmtId="10" fontId="4" fillId="16" borderId="98" xfId="0" applyNumberFormat="1" applyFont="1" applyFill="1" applyBorder="1" applyAlignment="1">
      <alignment horizontal="center" vertical="center" wrapText="1"/>
    </xf>
    <xf numFmtId="10" fontId="4" fillId="16" borderId="99" xfId="0" applyNumberFormat="1" applyFont="1" applyFill="1" applyBorder="1" applyAlignment="1">
      <alignment horizontal="center" vertical="center" wrapText="1"/>
    </xf>
    <xf numFmtId="3" fontId="4" fillId="6" borderId="80" xfId="0" applyNumberFormat="1" applyFont="1" applyFill="1" applyBorder="1" applyAlignment="1">
      <alignment horizontal="center" vertical="center" wrapText="1"/>
    </xf>
    <xf numFmtId="3" fontId="4" fillId="6" borderId="100" xfId="0" applyNumberFormat="1" applyFont="1" applyFill="1" applyBorder="1" applyAlignment="1">
      <alignment horizontal="center" vertical="center" wrapText="1"/>
    </xf>
    <xf numFmtId="10" fontId="4" fillId="16" borderId="102" xfId="0" applyNumberFormat="1" applyFont="1" applyFill="1" applyBorder="1" applyAlignment="1">
      <alignment horizontal="center" vertical="center" wrapText="1"/>
    </xf>
    <xf numFmtId="3" fontId="4" fillId="12" borderId="80" xfId="0" applyNumberFormat="1" applyFont="1" applyFill="1" applyBorder="1" applyAlignment="1">
      <alignment horizontal="center" vertical="center" wrapText="1"/>
    </xf>
    <xf numFmtId="3" fontId="4" fillId="12" borderId="100" xfId="0" applyNumberFormat="1" applyFont="1" applyFill="1" applyBorder="1" applyAlignment="1">
      <alignment horizontal="center" vertical="center" wrapText="1"/>
    </xf>
    <xf numFmtId="3" fontId="4" fillId="12" borderId="81" xfId="0" applyNumberFormat="1" applyFont="1" applyFill="1" applyBorder="1" applyAlignment="1">
      <alignment horizontal="center" vertical="center" wrapText="1"/>
    </xf>
    <xf numFmtId="3" fontId="4" fillId="12" borderId="103" xfId="0" applyNumberFormat="1" applyFont="1" applyFill="1" applyBorder="1" applyAlignment="1">
      <alignment horizontal="center" vertical="center" wrapText="1"/>
    </xf>
    <xf numFmtId="0" fontId="31" fillId="0" borderId="31" xfId="0" applyFont="1" applyBorder="1" applyAlignment="1">
      <alignment horizontal="center" vertical="center" wrapText="1"/>
    </xf>
    <xf numFmtId="0" fontId="35" fillId="0" borderId="0" xfId="0" applyFont="1" applyAlignment="1">
      <alignment vertical="center" wrapText="1"/>
    </xf>
    <xf numFmtId="0" fontId="5" fillId="10" borderId="104" xfId="0" applyFont="1" applyFill="1" applyBorder="1" applyAlignment="1">
      <alignment horizontal="center" vertical="center" wrapText="1"/>
    </xf>
    <xf numFmtId="3" fontId="4" fillId="6" borderId="105" xfId="0" applyNumberFormat="1" applyFont="1" applyFill="1" applyBorder="1" applyAlignment="1">
      <alignment horizontal="center" vertical="center" wrapText="1"/>
    </xf>
    <xf numFmtId="3" fontId="4" fillId="12" borderId="105" xfId="0" applyNumberFormat="1" applyFont="1" applyFill="1" applyBorder="1" applyAlignment="1">
      <alignment horizontal="center" vertical="center" wrapText="1"/>
    </xf>
    <xf numFmtId="3" fontId="4" fillId="6" borderId="106" xfId="0" applyNumberFormat="1" applyFont="1" applyFill="1" applyBorder="1" applyAlignment="1">
      <alignment horizontal="center" vertical="center" wrapText="1"/>
    </xf>
    <xf numFmtId="3" fontId="4" fillId="6" borderId="81" xfId="0" applyNumberFormat="1" applyFont="1" applyFill="1" applyBorder="1" applyAlignment="1">
      <alignment horizontal="center" vertical="center" wrapText="1"/>
    </xf>
    <xf numFmtId="3" fontId="4" fillId="6" borderId="103" xfId="0" applyNumberFormat="1" applyFont="1" applyFill="1" applyBorder="1" applyAlignment="1">
      <alignment horizontal="center" vertical="center" wrapText="1"/>
    </xf>
    <xf numFmtId="3" fontId="4" fillId="12" borderId="106" xfId="0" applyNumberFormat="1" applyFont="1" applyFill="1" applyBorder="1" applyAlignment="1">
      <alignment horizontal="center" vertical="center" wrapText="1"/>
    </xf>
    <xf numFmtId="0" fontId="38" fillId="4" borderId="107" xfId="0" applyFont="1" applyFill="1" applyBorder="1" applyAlignment="1">
      <alignment horizontal="center" vertical="center" wrapText="1"/>
    </xf>
    <xf numFmtId="0" fontId="38" fillId="4" borderId="108" xfId="0" applyFont="1" applyFill="1" applyBorder="1" applyAlignment="1">
      <alignment horizontal="center" vertical="center" wrapText="1"/>
    </xf>
    <xf numFmtId="10" fontId="4" fillId="16" borderId="101" xfId="0" applyNumberFormat="1" applyFont="1" applyFill="1" applyBorder="1" applyAlignment="1">
      <alignment horizontal="center" vertical="center" wrapText="1"/>
    </xf>
    <xf numFmtId="10" fontId="4" fillId="16" borderId="110" xfId="0" applyNumberFormat="1" applyFont="1" applyFill="1" applyBorder="1" applyAlignment="1">
      <alignment horizontal="center" vertical="center" wrapText="1"/>
    </xf>
    <xf numFmtId="10" fontId="4" fillId="16" borderId="61" xfId="0" applyNumberFormat="1" applyFont="1" applyFill="1" applyBorder="1" applyAlignment="1">
      <alignment horizontal="center" vertical="center" wrapText="1"/>
    </xf>
    <xf numFmtId="10" fontId="4" fillId="16" borderId="63" xfId="0" applyNumberFormat="1" applyFont="1" applyFill="1" applyBorder="1" applyAlignment="1">
      <alignment horizontal="center" vertical="center" wrapText="1"/>
    </xf>
    <xf numFmtId="10" fontId="4" fillId="16" borderId="90" xfId="0" applyNumberFormat="1" applyFont="1" applyFill="1" applyBorder="1" applyAlignment="1">
      <alignment horizontal="center" vertical="center" wrapText="1"/>
    </xf>
    <xf numFmtId="10" fontId="4" fillId="16" borderId="112" xfId="0" applyNumberFormat="1" applyFont="1" applyFill="1" applyBorder="1" applyAlignment="1">
      <alignment horizontal="center" vertical="center" wrapText="1"/>
    </xf>
    <xf numFmtId="10" fontId="4" fillId="16" borderId="62" xfId="0" applyNumberFormat="1" applyFont="1" applyFill="1" applyBorder="1" applyAlignment="1">
      <alignment horizontal="center" vertical="center" wrapText="1"/>
    </xf>
    <xf numFmtId="0" fontId="5" fillId="15" borderId="68" xfId="0" applyFont="1" applyFill="1" applyBorder="1" applyAlignment="1">
      <alignment horizontal="left" vertical="center" wrapText="1"/>
    </xf>
    <xf numFmtId="0" fontId="5" fillId="15" borderId="9" xfId="0" applyFont="1" applyFill="1" applyBorder="1" applyAlignment="1">
      <alignment horizontal="left" vertical="center" wrapText="1"/>
    </xf>
    <xf numFmtId="0" fontId="5" fillId="15" borderId="69" xfId="0" applyFont="1" applyFill="1" applyBorder="1" applyAlignment="1">
      <alignment horizontal="left" vertical="center" wrapText="1"/>
    </xf>
    <xf numFmtId="0" fontId="5" fillId="4" borderId="68" xfId="0" applyFont="1" applyFill="1" applyBorder="1" applyAlignment="1">
      <alignment horizontal="left" vertical="center" wrapText="1"/>
    </xf>
    <xf numFmtId="0" fontId="5" fillId="4" borderId="9" xfId="0" applyFont="1" applyFill="1" applyBorder="1" applyAlignment="1">
      <alignment horizontal="left" vertical="center" wrapText="1"/>
    </xf>
    <xf numFmtId="0" fontId="5" fillId="4" borderId="69" xfId="0" applyFont="1" applyFill="1" applyBorder="1" applyAlignment="1">
      <alignment horizontal="left" vertical="center" wrapText="1"/>
    </xf>
    <xf numFmtId="0" fontId="5" fillId="4" borderId="113" xfId="0" applyFont="1" applyFill="1" applyBorder="1" applyAlignment="1">
      <alignment horizontal="left" vertical="center" wrapText="1"/>
    </xf>
    <xf numFmtId="0" fontId="5" fillId="4" borderId="114" xfId="0" applyFont="1" applyFill="1" applyBorder="1" applyAlignment="1">
      <alignment horizontal="left" vertical="center" wrapText="1"/>
    </xf>
    <xf numFmtId="0" fontId="5" fillId="4" borderId="115" xfId="0" applyFont="1" applyFill="1" applyBorder="1" applyAlignment="1">
      <alignment horizontal="left" vertical="center" wrapText="1"/>
    </xf>
    <xf numFmtId="10" fontId="28" fillId="15" borderId="68" xfId="0" applyNumberFormat="1" applyFont="1" applyFill="1" applyBorder="1" applyAlignment="1">
      <alignment horizontal="center" vertical="center" wrapText="1"/>
    </xf>
    <xf numFmtId="10" fontId="28" fillId="15" borderId="9" xfId="0" applyNumberFormat="1" applyFont="1" applyFill="1" applyBorder="1" applyAlignment="1">
      <alignment horizontal="center" vertical="center" wrapText="1"/>
    </xf>
    <xf numFmtId="10" fontId="28" fillId="15" borderId="69" xfId="0" applyNumberFormat="1" applyFont="1" applyFill="1" applyBorder="1" applyAlignment="1">
      <alignment horizontal="center" vertical="center" wrapText="1"/>
    </xf>
    <xf numFmtId="10" fontId="28" fillId="10" borderId="68" xfId="0" applyNumberFormat="1" applyFont="1" applyFill="1" applyBorder="1" applyAlignment="1">
      <alignment horizontal="center" vertical="center" wrapText="1"/>
    </xf>
    <xf numFmtId="10" fontId="28" fillId="10" borderId="9" xfId="0" applyNumberFormat="1" applyFont="1" applyFill="1" applyBorder="1" applyAlignment="1">
      <alignment horizontal="center" vertical="center" wrapText="1"/>
    </xf>
    <xf numFmtId="10" fontId="28" fillId="10" borderId="69" xfId="0" applyNumberFormat="1" applyFont="1" applyFill="1" applyBorder="1" applyAlignment="1">
      <alignment horizontal="center" vertical="center" wrapText="1"/>
    </xf>
    <xf numFmtId="10" fontId="28" fillId="10" borderId="38" xfId="0" applyNumberFormat="1" applyFont="1" applyFill="1" applyBorder="1" applyAlignment="1">
      <alignment horizontal="center" vertical="center" wrapText="1"/>
    </xf>
    <xf numFmtId="10" fontId="28" fillId="10" borderId="39" xfId="0" applyNumberFormat="1" applyFont="1" applyFill="1" applyBorder="1" applyAlignment="1">
      <alignment horizontal="center" vertical="center" wrapText="1"/>
    </xf>
    <xf numFmtId="10" fontId="28" fillId="10" borderId="40" xfId="0" applyNumberFormat="1" applyFont="1" applyFill="1" applyBorder="1" applyAlignment="1">
      <alignment horizontal="center" vertical="center" wrapText="1"/>
    </xf>
    <xf numFmtId="0" fontId="31" fillId="0" borderId="26" xfId="0" applyFont="1" applyBorder="1" applyAlignment="1">
      <alignment vertical="center" wrapText="1"/>
    </xf>
    <xf numFmtId="0" fontId="31" fillId="0" borderId="0" xfId="0" applyFont="1" applyAlignment="1">
      <alignment vertical="center" wrapText="1"/>
    </xf>
    <xf numFmtId="0" fontId="22" fillId="10" borderId="78" xfId="0" applyFont="1" applyFill="1" applyBorder="1" applyAlignment="1">
      <alignment horizontal="justify" vertical="center" wrapText="1"/>
    </xf>
    <xf numFmtId="0" fontId="22" fillId="10" borderId="83" xfId="0" applyFont="1" applyFill="1" applyBorder="1" applyAlignment="1">
      <alignment horizontal="justify" vertical="center" wrapText="1"/>
    </xf>
    <xf numFmtId="0" fontId="20" fillId="4" borderId="78" xfId="0" applyFont="1" applyFill="1" applyBorder="1" applyAlignment="1">
      <alignment horizontal="left" vertical="center" wrapText="1"/>
    </xf>
    <xf numFmtId="0" fontId="22" fillId="4" borderId="78" xfId="0" applyFont="1" applyFill="1" applyBorder="1" applyAlignment="1">
      <alignment horizontal="left" vertical="center" wrapText="1"/>
    </xf>
    <xf numFmtId="0" fontId="20" fillId="4" borderId="78" xfId="0" applyFont="1" applyFill="1" applyBorder="1" applyAlignment="1">
      <alignment horizontal="center" vertical="center" wrapText="1"/>
    </xf>
    <xf numFmtId="0" fontId="22" fillId="4" borderId="126" xfId="0" applyFont="1" applyFill="1" applyBorder="1" applyAlignment="1">
      <alignment horizontal="left" vertical="center" wrapText="1"/>
    </xf>
    <xf numFmtId="0" fontId="21" fillId="10" borderId="132" xfId="0" applyFont="1" applyFill="1" applyBorder="1" applyAlignment="1">
      <alignment horizontal="justify" vertical="center" wrapText="1"/>
    </xf>
    <xf numFmtId="0" fontId="20" fillId="4" borderId="132" xfId="0" applyFont="1" applyFill="1" applyBorder="1" applyAlignment="1">
      <alignment vertical="center" wrapText="1"/>
    </xf>
    <xf numFmtId="0" fontId="22" fillId="4" borderId="132" xfId="0" applyFont="1" applyFill="1" applyBorder="1" applyAlignment="1">
      <alignment vertical="center" wrapText="1"/>
    </xf>
    <xf numFmtId="0" fontId="20" fillId="4" borderId="133" xfId="0" applyFont="1" applyFill="1" applyBorder="1" applyAlignment="1">
      <alignment vertical="center" wrapText="1"/>
    </xf>
    <xf numFmtId="0" fontId="20" fillId="4" borderId="134" xfId="0" applyFont="1" applyFill="1" applyBorder="1" applyAlignment="1">
      <alignment horizontal="left" vertical="center" wrapText="1"/>
    </xf>
    <xf numFmtId="0" fontId="20" fillId="4" borderId="132" xfId="0" applyFont="1" applyFill="1" applyBorder="1" applyAlignment="1">
      <alignment horizontal="left" vertical="center" wrapText="1"/>
    </xf>
    <xf numFmtId="49" fontId="20" fillId="4" borderId="132" xfId="0" applyNumberFormat="1" applyFont="1" applyFill="1" applyBorder="1" applyAlignment="1">
      <alignment horizontal="left" vertical="center" wrapText="1"/>
    </xf>
    <xf numFmtId="0" fontId="22" fillId="4" borderId="132" xfId="0" applyFont="1" applyFill="1" applyBorder="1" applyAlignment="1">
      <alignment horizontal="left" vertical="center" wrapText="1"/>
    </xf>
    <xf numFmtId="0" fontId="20" fillId="4" borderId="137" xfId="0" applyFont="1" applyFill="1" applyBorder="1" applyAlignment="1">
      <alignment horizontal="left" vertical="center" wrapText="1"/>
    </xf>
    <xf numFmtId="0" fontId="22" fillId="4" borderId="138" xfId="0" applyFont="1" applyFill="1" applyBorder="1" applyAlignment="1">
      <alignment horizontal="center" vertical="center" wrapText="1"/>
    </xf>
    <xf numFmtId="0" fontId="22" fillId="4" borderId="139" xfId="0" applyFont="1" applyFill="1" applyBorder="1" applyAlignment="1">
      <alignment horizontal="center" vertical="center" wrapText="1"/>
    </xf>
    <xf numFmtId="0" fontId="22" fillId="10" borderId="139" xfId="0" applyFont="1" applyFill="1" applyBorder="1" applyAlignment="1">
      <alignment horizontal="left" vertical="center" wrapText="1"/>
    </xf>
    <xf numFmtId="0" fontId="21" fillId="4" borderId="139" xfId="0" applyFont="1" applyFill="1" applyBorder="1" applyAlignment="1">
      <alignment horizontal="left" vertical="center" wrapText="1"/>
    </xf>
    <xf numFmtId="0" fontId="21" fillId="4" borderId="139" xfId="0" applyFont="1" applyFill="1" applyBorder="1" applyAlignment="1">
      <alignment horizontal="center" vertical="center" wrapText="1"/>
    </xf>
    <xf numFmtId="0" fontId="21" fillId="4" borderId="140" xfId="0" applyFont="1" applyFill="1" applyBorder="1" applyAlignment="1">
      <alignment horizontal="left" vertical="center" wrapText="1"/>
    </xf>
    <xf numFmtId="0" fontId="21" fillId="4" borderId="19" xfId="0" applyFont="1" applyFill="1" applyBorder="1" applyAlignment="1">
      <alignment horizontal="left" vertical="center" wrapText="1"/>
    </xf>
    <xf numFmtId="0" fontId="21" fillId="4" borderId="21" xfId="0" applyFont="1" applyFill="1" applyBorder="1" applyAlignment="1">
      <alignment horizontal="left" vertical="center" wrapText="1"/>
    </xf>
    <xf numFmtId="0" fontId="21" fillId="4" borderId="22" xfId="0" applyFont="1" applyFill="1" applyBorder="1" applyAlignment="1">
      <alignment horizontal="left" vertical="center" wrapText="1"/>
    </xf>
    <xf numFmtId="0" fontId="24" fillId="10" borderId="8" xfId="0" applyFont="1" applyFill="1" applyBorder="1" applyAlignment="1">
      <alignment horizontal="left" vertical="center" wrapText="1"/>
    </xf>
    <xf numFmtId="0" fontId="20" fillId="10" borderId="68" xfId="0" applyFont="1" applyFill="1" applyBorder="1" applyAlignment="1">
      <alignment horizontal="center" vertical="center" wrapText="1"/>
    </xf>
    <xf numFmtId="0" fontId="24" fillId="10" borderId="9" xfId="0" applyFont="1" applyFill="1" applyBorder="1" applyAlignment="1">
      <alignment horizontal="left" vertical="center" wrapText="1"/>
    </xf>
    <xf numFmtId="0" fontId="20" fillId="10" borderId="38" xfId="0" applyFont="1" applyFill="1" applyBorder="1" applyAlignment="1">
      <alignment horizontal="center" vertical="center" wrapText="1"/>
    </xf>
    <xf numFmtId="0" fontId="24" fillId="10" borderId="39" xfId="0" applyFont="1" applyFill="1" applyBorder="1" applyAlignment="1">
      <alignment horizontal="left" vertical="center" wrapText="1"/>
    </xf>
    <xf numFmtId="0" fontId="23" fillId="10" borderId="92" xfId="0" applyFont="1" applyFill="1" applyBorder="1" applyAlignment="1">
      <alignment horizontal="center" vertical="center" wrapText="1"/>
    </xf>
    <xf numFmtId="0" fontId="20" fillId="10" borderId="92" xfId="0" applyFont="1" applyFill="1" applyBorder="1" applyAlignment="1">
      <alignment horizontal="center" vertical="center" wrapText="1"/>
    </xf>
    <xf numFmtId="0" fontId="24" fillId="10" borderId="8" xfId="0" applyFont="1" applyFill="1" applyBorder="1" applyAlignment="1">
      <alignment horizontal="center" vertical="center" wrapText="1"/>
    </xf>
    <xf numFmtId="0" fontId="21" fillId="10" borderId="141" xfId="0" applyFont="1" applyFill="1" applyBorder="1" applyAlignment="1">
      <alignment horizontal="center" vertical="center" wrapText="1"/>
    </xf>
    <xf numFmtId="0" fontId="21" fillId="10" borderId="142" xfId="0" applyFont="1" applyFill="1" applyBorder="1" applyAlignment="1">
      <alignment horizontal="center" vertical="center" wrapText="1"/>
    </xf>
    <xf numFmtId="0" fontId="4" fillId="0" borderId="28" xfId="0" applyFont="1" applyBorder="1" applyAlignment="1">
      <alignment vertical="center" wrapText="1"/>
    </xf>
    <xf numFmtId="0" fontId="37" fillId="0" borderId="28" xfId="0" applyFont="1" applyBorder="1" applyAlignment="1">
      <alignment vertical="center" wrapText="1"/>
    </xf>
    <xf numFmtId="0" fontId="37" fillId="0" borderId="0" xfId="0" applyFont="1" applyAlignment="1">
      <alignment vertical="center" wrapText="1"/>
    </xf>
    <xf numFmtId="0" fontId="37" fillId="0" borderId="29" xfId="0" applyFont="1" applyBorder="1" applyAlignment="1">
      <alignment vertical="center" wrapText="1"/>
    </xf>
    <xf numFmtId="3" fontId="35" fillId="14" borderId="105" xfId="0" applyNumberFormat="1" applyFont="1" applyFill="1" applyBorder="1" applyAlignment="1">
      <alignment horizontal="center" vertical="center" wrapText="1"/>
    </xf>
    <xf numFmtId="3" fontId="35" fillId="14" borderId="80" xfId="0" applyNumberFormat="1" applyFont="1" applyFill="1" applyBorder="1" applyAlignment="1">
      <alignment horizontal="center" vertical="center" wrapText="1"/>
    </xf>
    <xf numFmtId="3" fontId="35" fillId="14" borderId="100" xfId="0" applyNumberFormat="1" applyFont="1" applyFill="1" applyBorder="1" applyAlignment="1">
      <alignment horizontal="center" vertical="center" wrapText="1"/>
    </xf>
    <xf numFmtId="10" fontId="35" fillId="17" borderId="98" xfId="0" applyNumberFormat="1" applyFont="1" applyFill="1" applyBorder="1" applyAlignment="1">
      <alignment horizontal="center" vertical="center" wrapText="1"/>
    </xf>
    <xf numFmtId="10" fontId="35" fillId="17" borderId="99" xfId="0" applyNumberFormat="1" applyFont="1" applyFill="1" applyBorder="1" applyAlignment="1">
      <alignment horizontal="center" vertical="center" wrapText="1"/>
    </xf>
    <xf numFmtId="10" fontId="35" fillId="17" borderId="101" xfId="0" applyNumberFormat="1" applyFont="1" applyFill="1" applyBorder="1" applyAlignment="1">
      <alignment horizontal="center" vertical="center" wrapText="1"/>
    </xf>
    <xf numFmtId="0" fontId="28" fillId="10" borderId="68" xfId="0" applyFont="1" applyFill="1" applyBorder="1" applyAlignment="1">
      <alignment horizontal="center" vertical="center" wrapText="1"/>
    </xf>
    <xf numFmtId="0" fontId="28" fillId="10" borderId="9" xfId="0" applyFont="1" applyFill="1" applyBorder="1" applyAlignment="1">
      <alignment horizontal="center" vertical="center" wrapText="1"/>
    </xf>
    <xf numFmtId="10" fontId="28" fillId="10" borderId="69" xfId="2" applyNumberFormat="1" applyFont="1" applyFill="1" applyBorder="1" applyAlignment="1">
      <alignment horizontal="center" vertical="center" wrapText="1"/>
    </xf>
    <xf numFmtId="0" fontId="35" fillId="10" borderId="64" xfId="0" applyFont="1" applyFill="1" applyBorder="1" applyAlignment="1">
      <alignment horizontal="left" vertical="center" wrapText="1"/>
    </xf>
    <xf numFmtId="0" fontId="35" fillId="10" borderId="24" xfId="0" applyFont="1" applyFill="1" applyBorder="1" applyAlignment="1">
      <alignment horizontal="left" vertical="center" wrapText="1"/>
    </xf>
    <xf numFmtId="0" fontId="35" fillId="10" borderId="144" xfId="0" applyFont="1" applyFill="1" applyBorder="1" applyAlignment="1">
      <alignment horizontal="left" vertical="center" wrapText="1"/>
    </xf>
    <xf numFmtId="0" fontId="20" fillId="10" borderId="93" xfId="0" applyFont="1" applyFill="1" applyBorder="1" applyAlignment="1">
      <alignment horizontal="center" vertical="center" wrapText="1"/>
    </xf>
    <xf numFmtId="0" fontId="24" fillId="10" borderId="39" xfId="0" applyFont="1" applyFill="1" applyBorder="1" applyAlignment="1">
      <alignment horizontal="center" vertical="center" wrapText="1"/>
    </xf>
    <xf numFmtId="0" fontId="21" fillId="10" borderId="146" xfId="0" applyFont="1" applyFill="1" applyBorder="1" applyAlignment="1">
      <alignment horizontal="center" vertical="center" wrapText="1"/>
    </xf>
    <xf numFmtId="0" fontId="5" fillId="10" borderId="147" xfId="0" applyFont="1" applyFill="1" applyBorder="1" applyAlignment="1">
      <alignment horizontal="center" vertical="center" wrapText="1"/>
    </xf>
    <xf numFmtId="0" fontId="5" fillId="0" borderId="94" xfId="0" applyFont="1" applyBorder="1" applyAlignment="1">
      <alignment horizontal="center" vertical="center" wrapText="1"/>
    </xf>
    <xf numFmtId="0" fontId="4" fillId="0" borderId="23" xfId="0" applyFont="1" applyBorder="1" applyAlignment="1">
      <alignment vertical="center" wrapText="1"/>
    </xf>
    <xf numFmtId="0" fontId="4" fillId="0" borderId="170" xfId="0" applyFont="1" applyBorder="1" applyAlignment="1">
      <alignment horizontal="center" vertical="center" wrapText="1"/>
    </xf>
    <xf numFmtId="0" fontId="17" fillId="0" borderId="171" xfId="0" applyFont="1" applyBorder="1" applyAlignment="1">
      <alignment vertical="center" wrapText="1"/>
    </xf>
    <xf numFmtId="0" fontId="4" fillId="0" borderId="172" xfId="0" applyFont="1" applyBorder="1" applyAlignment="1">
      <alignment vertical="center" wrapText="1"/>
    </xf>
    <xf numFmtId="0" fontId="4" fillId="0" borderId="173" xfId="0" applyFont="1" applyBorder="1" applyAlignment="1">
      <alignment horizontal="center" vertical="center" wrapText="1"/>
    </xf>
    <xf numFmtId="3" fontId="4" fillId="0" borderId="33" xfId="0" applyNumberFormat="1" applyFont="1" applyBorder="1" applyAlignment="1">
      <alignment horizontal="center" vertical="center" wrapText="1"/>
    </xf>
    <xf numFmtId="3" fontId="4" fillId="0" borderId="8" xfId="0" applyNumberFormat="1" applyFont="1" applyBorder="1" applyAlignment="1">
      <alignment horizontal="center" vertical="center" wrapText="1"/>
    </xf>
    <xf numFmtId="3" fontId="4" fillId="0" borderId="34" xfId="0" applyNumberFormat="1" applyFont="1" applyBorder="1" applyAlignment="1">
      <alignment horizontal="center" vertical="center" wrapText="1"/>
    </xf>
    <xf numFmtId="3" fontId="4" fillId="0" borderId="68" xfId="0" applyNumberFormat="1" applyFont="1" applyBorder="1" applyAlignment="1">
      <alignment horizontal="center" vertical="center" wrapText="1"/>
    </xf>
    <xf numFmtId="3" fontId="4" fillId="0" borderId="9" xfId="0" applyNumberFormat="1" applyFont="1" applyBorder="1" applyAlignment="1">
      <alignment horizontal="center" vertical="center" wrapText="1"/>
    </xf>
    <xf numFmtId="3" fontId="4" fillId="0" borderId="69" xfId="0" applyNumberFormat="1" applyFont="1" applyBorder="1" applyAlignment="1">
      <alignment horizontal="center" vertical="center" wrapText="1"/>
    </xf>
    <xf numFmtId="3" fontId="4" fillId="0" borderId="38" xfId="0" applyNumberFormat="1" applyFont="1" applyBorder="1" applyAlignment="1">
      <alignment horizontal="center" vertical="center" wrapText="1"/>
    </xf>
    <xf numFmtId="3" fontId="4" fillId="0" borderId="39" xfId="0" applyNumberFormat="1" applyFont="1" applyBorder="1" applyAlignment="1">
      <alignment horizontal="center" vertical="center" wrapText="1"/>
    </xf>
    <xf numFmtId="3" fontId="4" fillId="0" borderId="40" xfId="0" applyNumberFormat="1" applyFont="1" applyBorder="1" applyAlignment="1">
      <alignment horizontal="center" vertical="center" wrapText="1"/>
    </xf>
    <xf numFmtId="3" fontId="4" fillId="0" borderId="186" xfId="0" applyNumberFormat="1" applyFont="1" applyBorder="1" applyAlignment="1">
      <alignment horizontal="center" vertical="center" wrapText="1"/>
    </xf>
    <xf numFmtId="3" fontId="4" fillId="0" borderId="21" xfId="0" applyNumberFormat="1" applyFont="1" applyBorder="1" applyAlignment="1">
      <alignment horizontal="center" vertical="center" wrapText="1"/>
    </xf>
    <xf numFmtId="3" fontId="4" fillId="0" borderId="159" xfId="0" applyNumberFormat="1" applyFont="1" applyBorder="1" applyAlignment="1">
      <alignment horizontal="center" vertical="center" wrapText="1"/>
    </xf>
    <xf numFmtId="0" fontId="42" fillId="0" borderId="0" xfId="3" applyFont="1" applyAlignment="1">
      <alignment horizontal="center"/>
    </xf>
    <xf numFmtId="0" fontId="43" fillId="0" borderId="0" xfId="3" applyFont="1" applyAlignment="1">
      <alignment vertical="center"/>
    </xf>
    <xf numFmtId="0" fontId="44" fillId="0" borderId="0" xfId="3" applyFont="1"/>
    <xf numFmtId="0" fontId="43" fillId="0" borderId="0" xfId="3" applyFont="1" applyAlignment="1">
      <alignment vertical="center" wrapText="1"/>
    </xf>
    <xf numFmtId="0" fontId="45" fillId="0" borderId="0" xfId="3" applyFont="1" applyAlignment="1">
      <alignment horizontal="center" vertical="center" wrapText="1"/>
    </xf>
    <xf numFmtId="0" fontId="48" fillId="6" borderId="0" xfId="3" applyFont="1" applyFill="1" applyAlignment="1">
      <alignment horizontal="center" vertical="center"/>
    </xf>
    <xf numFmtId="0" fontId="49" fillId="6" borderId="0" xfId="3" applyFont="1" applyFill="1" applyAlignment="1">
      <alignment horizontal="center" vertical="center"/>
    </xf>
    <xf numFmtId="0" fontId="49" fillId="0" borderId="0" xfId="3" applyFont="1" applyAlignment="1">
      <alignment horizontal="center" vertical="center"/>
    </xf>
    <xf numFmtId="0" fontId="48" fillId="0" borderId="0" xfId="3" applyFont="1" applyAlignment="1">
      <alignment horizontal="center" vertical="center"/>
    </xf>
    <xf numFmtId="0" fontId="42" fillId="0" borderId="0" xfId="3" applyFont="1" applyAlignment="1">
      <alignment vertical="center" wrapText="1"/>
    </xf>
    <xf numFmtId="0" fontId="42" fillId="0" borderId="0" xfId="3" applyFont="1"/>
    <xf numFmtId="0" fontId="50" fillId="0" borderId="0" xfId="3" applyFont="1" applyAlignment="1">
      <alignment vertical="center" wrapText="1"/>
    </xf>
    <xf numFmtId="0" fontId="51" fillId="0" borderId="0" xfId="4" applyFont="1" applyAlignment="1">
      <alignment horizontal="left" vertical="center" wrapText="1"/>
    </xf>
    <xf numFmtId="0" fontId="52" fillId="0" borderId="0" xfId="4" applyFont="1" applyAlignment="1">
      <alignment horizontal="center" vertical="center" wrapText="1"/>
    </xf>
    <xf numFmtId="9" fontId="52" fillId="0" borderId="0" xfId="3" applyNumberFormat="1" applyFont="1" applyAlignment="1">
      <alignment horizontal="left" vertical="center" wrapText="1"/>
    </xf>
    <xf numFmtId="0" fontId="51" fillId="0" borderId="0" xfId="4" applyFont="1" applyAlignment="1">
      <alignment vertical="center" wrapText="1"/>
    </xf>
    <xf numFmtId="0" fontId="46" fillId="0" borderId="0" xfId="3" applyFont="1" applyAlignment="1">
      <alignment vertical="top" wrapText="1"/>
    </xf>
    <xf numFmtId="0" fontId="52" fillId="0" borderId="0" xfId="4" applyFont="1" applyAlignment="1">
      <alignment horizontal="left" vertical="center" wrapText="1"/>
    </xf>
    <xf numFmtId="0" fontId="51" fillId="0" borderId="0" xfId="4" applyFont="1" applyAlignment="1">
      <alignment horizontal="center" vertical="center" wrapText="1"/>
    </xf>
    <xf numFmtId="9" fontId="52" fillId="0" borderId="0" xfId="3" applyNumberFormat="1" applyFont="1" applyAlignment="1">
      <alignment horizontal="center" vertical="center" wrapText="1"/>
    </xf>
    <xf numFmtId="0" fontId="48" fillId="0" borderId="0" xfId="3" applyFont="1" applyAlignment="1">
      <alignment horizontal="center"/>
    </xf>
    <xf numFmtId="0" fontId="53" fillId="0" borderId="0" xfId="3" applyFont="1" applyAlignment="1">
      <alignment horizontal="center" vertical="center" wrapText="1"/>
    </xf>
    <xf numFmtId="0" fontId="49" fillId="0" borderId="0" xfId="3" applyFont="1" applyAlignment="1">
      <alignment horizontal="center" vertical="center" wrapText="1"/>
    </xf>
    <xf numFmtId="0" fontId="54" fillId="0" borderId="0" xfId="3" applyFont="1" applyAlignment="1">
      <alignment horizontal="center" vertical="center" wrapText="1"/>
    </xf>
    <xf numFmtId="0" fontId="46" fillId="0" borderId="200" xfId="3" applyFont="1" applyBorder="1" applyAlignment="1">
      <alignment vertical="top" wrapText="1"/>
    </xf>
    <xf numFmtId="0" fontId="42" fillId="0" borderId="0" xfId="3" applyFont="1" applyAlignment="1">
      <alignment horizontal="center" wrapText="1"/>
    </xf>
    <xf numFmtId="0" fontId="55" fillId="0" borderId="0" xfId="4" applyFont="1" applyAlignment="1">
      <alignment horizontal="center" vertical="center" wrapText="1"/>
    </xf>
    <xf numFmtId="0" fontId="49" fillId="0" borderId="0" xfId="3" applyFont="1" applyAlignment="1">
      <alignment vertical="center"/>
    </xf>
    <xf numFmtId="0" fontId="49" fillId="0" borderId="0" xfId="3" applyFont="1" applyAlignment="1">
      <alignment vertical="center" wrapText="1"/>
    </xf>
    <xf numFmtId="0" fontId="58" fillId="0" borderId="0" xfId="4" applyFont="1" applyAlignment="1">
      <alignment vertical="center"/>
    </xf>
    <xf numFmtId="0" fontId="58" fillId="0" borderId="0" xfId="4" applyFont="1" applyAlignment="1">
      <alignment horizontal="center" vertical="center"/>
    </xf>
    <xf numFmtId="0" fontId="58" fillId="0" borderId="0" xfId="4" applyFont="1" applyAlignment="1">
      <alignment vertical="center" wrapText="1"/>
    </xf>
    <xf numFmtId="0" fontId="58" fillId="0" borderId="0" xfId="4" applyFont="1" applyAlignment="1">
      <alignment horizontal="center" vertical="center" wrapText="1"/>
    </xf>
    <xf numFmtId="0" fontId="63" fillId="0" borderId="0" xfId="4" applyFont="1" applyAlignment="1">
      <alignment horizontal="center" vertical="center" wrapText="1"/>
    </xf>
    <xf numFmtId="0" fontId="55" fillId="0" borderId="211" xfId="4" applyFont="1" applyBorder="1" applyAlignment="1">
      <alignment horizontal="left" vertical="center" wrapText="1"/>
    </xf>
    <xf numFmtId="0" fontId="55" fillId="0" borderId="212" xfId="4" applyFont="1" applyBorder="1" applyAlignment="1">
      <alignment horizontal="left" vertical="center" wrapText="1"/>
    </xf>
    <xf numFmtId="0" fontId="55" fillId="0" borderId="206" xfId="4" applyFont="1" applyBorder="1" applyAlignment="1">
      <alignment horizontal="justify" vertical="center" wrapText="1"/>
    </xf>
    <xf numFmtId="0" fontId="55" fillId="0" borderId="207" xfId="4" applyFont="1" applyBorder="1" applyAlignment="1">
      <alignment horizontal="justify" vertical="center" wrapText="1"/>
    </xf>
    <xf numFmtId="0" fontId="55" fillId="0" borderId="211" xfId="4" applyFont="1" applyBorder="1" applyAlignment="1">
      <alignment horizontal="justify" vertical="center" wrapText="1"/>
    </xf>
    <xf numFmtId="0" fontId="55" fillId="0" borderId="212" xfId="4" applyFont="1" applyBorder="1" applyAlignment="1">
      <alignment horizontal="justify" vertical="center" wrapText="1"/>
    </xf>
    <xf numFmtId="0" fontId="62" fillId="0" borderId="211" xfId="4" applyFont="1" applyBorder="1" applyAlignment="1">
      <alignment horizontal="left" vertical="center" wrapText="1"/>
    </xf>
    <xf numFmtId="0" fontId="62" fillId="0" borderId="212" xfId="4" applyFont="1" applyBorder="1" applyAlignment="1">
      <alignment horizontal="left" vertical="center" wrapText="1"/>
    </xf>
    <xf numFmtId="0" fontId="55" fillId="0" borderId="214" xfId="4" applyFont="1" applyBorder="1" applyAlignment="1">
      <alignment horizontal="center" vertical="center" wrapText="1"/>
    </xf>
    <xf numFmtId="0" fontId="55" fillId="0" borderId="216" xfId="4" applyFont="1" applyBorder="1" applyAlignment="1">
      <alignment horizontal="center" vertical="center" wrapText="1"/>
    </xf>
    <xf numFmtId="0" fontId="55" fillId="0" borderId="218" xfId="4" applyFont="1" applyBorder="1" applyAlignment="1">
      <alignment horizontal="center" vertical="center" wrapText="1"/>
    </xf>
    <xf numFmtId="0" fontId="55" fillId="0" borderId="223" xfId="4" applyFont="1" applyBorder="1" applyAlignment="1">
      <alignment vertical="center" wrapText="1"/>
    </xf>
    <xf numFmtId="0" fontId="62" fillId="0" borderId="226" xfId="4" applyFont="1" applyBorder="1" applyAlignment="1">
      <alignment horizontal="left" vertical="center" wrapText="1"/>
    </xf>
    <xf numFmtId="0" fontId="55" fillId="0" borderId="226" xfId="4" applyFont="1" applyBorder="1" applyAlignment="1">
      <alignment horizontal="left" vertical="center" wrapText="1"/>
    </xf>
    <xf numFmtId="9" fontId="55" fillId="0" borderId="226" xfId="4" applyNumberFormat="1" applyFont="1" applyBorder="1" applyAlignment="1">
      <alignment horizontal="left" vertical="center" wrapText="1"/>
    </xf>
    <xf numFmtId="0" fontId="55" fillId="0" borderId="227" xfId="4" applyFont="1" applyBorder="1" applyAlignment="1">
      <alignment horizontal="left" vertical="center" wrapText="1"/>
    </xf>
    <xf numFmtId="9" fontId="55" fillId="0" borderId="228" xfId="4" applyNumberFormat="1" applyFont="1" applyBorder="1" applyAlignment="1">
      <alignment horizontal="left" vertical="center" wrapText="1"/>
    </xf>
    <xf numFmtId="9" fontId="55" fillId="0" borderId="230" xfId="4" applyNumberFormat="1" applyFont="1" applyBorder="1" applyAlignment="1">
      <alignment horizontal="left" vertical="center" wrapText="1"/>
    </xf>
    <xf numFmtId="9" fontId="55" fillId="0" borderId="232" xfId="4" applyNumberFormat="1" applyFont="1" applyBorder="1" applyAlignment="1">
      <alignment horizontal="left" vertical="center" wrapText="1"/>
    </xf>
    <xf numFmtId="0" fontId="55" fillId="0" borderId="234" xfId="4" applyFont="1" applyBorder="1" applyAlignment="1">
      <alignment horizontal="justify" vertical="center" wrapText="1"/>
    </xf>
    <xf numFmtId="0" fontId="55" fillId="0" borderId="236" xfId="4" applyFont="1" applyBorder="1" applyAlignment="1">
      <alignment horizontal="justify" vertical="center" wrapText="1"/>
    </xf>
    <xf numFmtId="9" fontId="55" fillId="0" borderId="237" xfId="4" applyNumberFormat="1" applyFont="1" applyBorder="1" applyAlignment="1">
      <alignment horizontal="left" vertical="center" wrapText="1"/>
    </xf>
    <xf numFmtId="0" fontId="37" fillId="18" borderId="143" xfId="0" applyFont="1" applyFill="1" applyBorder="1" applyAlignment="1">
      <alignment horizontal="center" vertical="center" wrapText="1"/>
    </xf>
    <xf numFmtId="0" fontId="38" fillId="18" borderId="71" xfId="0" applyFont="1" applyFill="1" applyBorder="1" applyAlignment="1">
      <alignment horizontal="center" vertical="center" wrapText="1"/>
    </xf>
    <xf numFmtId="0" fontId="5" fillId="18" borderId="72" xfId="0" applyFont="1" applyFill="1" applyBorder="1" applyAlignment="1">
      <alignment horizontal="center" vertical="center" wrapText="1"/>
    </xf>
    <xf numFmtId="0" fontId="38" fillId="18" borderId="72" xfId="0" applyFont="1" applyFill="1" applyBorder="1" applyAlignment="1">
      <alignment horizontal="center" vertical="center" wrapText="1"/>
    </xf>
    <xf numFmtId="0" fontId="5" fillId="18" borderId="73" xfId="0" applyFont="1" applyFill="1" applyBorder="1" applyAlignment="1">
      <alignment horizontal="center" vertical="center" wrapText="1"/>
    </xf>
    <xf numFmtId="0" fontId="23" fillId="3" borderId="18"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2" fillId="20" borderId="78" xfId="0" applyFont="1" applyFill="1" applyBorder="1" applyAlignment="1">
      <alignment horizontal="justify" vertical="center" wrapText="1"/>
    </xf>
    <xf numFmtId="0" fontId="21" fillId="20" borderId="132" xfId="0" applyFont="1" applyFill="1" applyBorder="1" applyAlignment="1">
      <alignment horizontal="justify" vertical="center" wrapText="1"/>
    </xf>
    <xf numFmtId="0" fontId="21" fillId="20" borderId="9" xfId="0" applyFont="1" applyFill="1" applyBorder="1" applyAlignment="1">
      <alignment horizontal="justify" vertical="center" wrapText="1"/>
    </xf>
    <xf numFmtId="0" fontId="24" fillId="20" borderId="9" xfId="0" applyFont="1" applyFill="1" applyBorder="1" applyAlignment="1">
      <alignment horizontal="center" vertical="center" wrapText="1"/>
    </xf>
    <xf numFmtId="0" fontId="21" fillId="20" borderId="14" xfId="0" applyFont="1" applyFill="1" applyBorder="1" applyAlignment="1">
      <alignment horizontal="justify" vertical="center" wrapText="1"/>
    </xf>
    <xf numFmtId="0" fontId="22" fillId="20" borderId="9" xfId="0" applyFont="1" applyFill="1" applyBorder="1" applyAlignment="1">
      <alignment horizontal="center" vertical="center" wrapText="1"/>
    </xf>
    <xf numFmtId="0" fontId="21" fillId="20" borderId="9" xfId="0" applyFont="1" applyFill="1" applyBorder="1" applyAlignment="1">
      <alignment horizontal="center" vertical="center" wrapText="1"/>
    </xf>
    <xf numFmtId="0" fontId="21" fillId="20" borderId="14" xfId="0" applyFont="1" applyFill="1" applyBorder="1" applyAlignment="1">
      <alignment horizontal="left" vertical="center" wrapText="1"/>
    </xf>
    <xf numFmtId="0" fontId="20" fillId="20" borderId="14" xfId="0" applyFont="1" applyFill="1" applyBorder="1" applyAlignment="1">
      <alignment vertical="center" wrapText="1"/>
    </xf>
    <xf numFmtId="0" fontId="24" fillId="20" borderId="14" xfId="0" applyFont="1" applyFill="1" applyBorder="1" applyAlignment="1">
      <alignment horizontal="left" vertical="center" wrapText="1"/>
    </xf>
    <xf numFmtId="0" fontId="22" fillId="20" borderId="78" xfId="0" applyFont="1" applyFill="1" applyBorder="1" applyAlignment="1">
      <alignment horizontal="left" vertical="center" wrapText="1"/>
    </xf>
    <xf numFmtId="0" fontId="21" fillId="20" borderId="132" xfId="0" applyFont="1" applyFill="1" applyBorder="1" applyAlignment="1">
      <alignment horizontal="left" vertical="center" wrapText="1"/>
    </xf>
    <xf numFmtId="0" fontId="21" fillId="20" borderId="9" xfId="0" applyFont="1" applyFill="1" applyBorder="1" applyAlignment="1">
      <alignment horizontal="left" vertical="center" wrapText="1"/>
    </xf>
    <xf numFmtId="9" fontId="21" fillId="20" borderId="9" xfId="1" applyNumberFormat="1" applyFont="1" applyFill="1" applyBorder="1" applyAlignment="1">
      <alignment horizontal="left" vertical="center" wrapText="1"/>
    </xf>
    <xf numFmtId="0" fontId="20" fillId="20" borderId="132" xfId="0" applyFont="1" applyFill="1" applyBorder="1" applyAlignment="1">
      <alignment vertical="center" wrapText="1"/>
    </xf>
    <xf numFmtId="0" fontId="20" fillId="20" borderId="9" xfId="0" applyFont="1" applyFill="1" applyBorder="1" applyAlignment="1">
      <alignment vertical="center" wrapText="1"/>
    </xf>
    <xf numFmtId="0" fontId="15" fillId="3" borderId="118" xfId="0" applyFont="1" applyFill="1" applyBorder="1" applyAlignment="1">
      <alignment horizontal="center" vertical="center" wrapText="1"/>
    </xf>
    <xf numFmtId="0" fontId="16" fillId="3" borderId="118" xfId="0" applyFont="1" applyFill="1" applyBorder="1" applyAlignment="1">
      <alignment horizontal="center" vertical="center" wrapText="1"/>
    </xf>
    <xf numFmtId="0" fontId="23" fillId="3" borderId="9" xfId="0" applyFont="1" applyFill="1" applyBorder="1" applyAlignment="1">
      <alignment horizontal="left" vertical="center" wrapText="1"/>
    </xf>
    <xf numFmtId="0" fontId="23" fillId="3" borderId="19" xfId="0" applyFont="1" applyFill="1" applyBorder="1" applyAlignment="1">
      <alignment horizontal="left" vertical="center" wrapText="1"/>
    </xf>
    <xf numFmtId="0" fontId="21" fillId="5" borderId="9" xfId="0" applyFont="1" applyFill="1" applyBorder="1" applyAlignment="1">
      <alignment horizontal="left" vertical="center" wrapText="1"/>
    </xf>
    <xf numFmtId="0" fontId="21" fillId="5" borderId="9" xfId="0" applyFont="1" applyFill="1" applyBorder="1" applyAlignment="1">
      <alignment horizontal="center" vertical="center" wrapText="1"/>
    </xf>
    <xf numFmtId="0" fontId="21" fillId="5" borderId="19" xfId="0" applyFont="1" applyFill="1" applyBorder="1" applyAlignment="1">
      <alignment horizontal="left" vertical="center" wrapText="1"/>
    </xf>
    <xf numFmtId="0" fontId="21" fillId="5" borderId="18" xfId="0" applyFont="1" applyFill="1" applyBorder="1" applyAlignment="1">
      <alignment horizontal="center" vertical="center" wrapText="1"/>
    </xf>
    <xf numFmtId="0" fontId="23" fillId="3" borderId="69" xfId="0" applyFont="1" applyFill="1" applyBorder="1" applyAlignment="1">
      <alignment horizontal="center" vertical="center" wrapText="1"/>
    </xf>
    <xf numFmtId="0" fontId="24" fillId="5" borderId="9" xfId="0" applyFont="1" applyFill="1" applyBorder="1" applyAlignment="1">
      <alignment horizontal="left" vertical="center" wrapText="1"/>
    </xf>
    <xf numFmtId="0" fontId="21" fillId="5" borderId="69" xfId="0" applyFont="1" applyFill="1" applyBorder="1" applyAlignment="1">
      <alignment horizontal="center" vertical="center" wrapText="1"/>
    </xf>
    <xf numFmtId="0" fontId="31" fillId="3" borderId="0" xfId="0" applyFont="1" applyFill="1" applyAlignment="1">
      <alignment vertical="center" wrapText="1"/>
    </xf>
    <xf numFmtId="0" fontId="35" fillId="3" borderId="95" xfId="0" applyFont="1" applyFill="1" applyBorder="1" applyAlignment="1">
      <alignment horizontal="center" vertical="center" wrapText="1"/>
    </xf>
    <xf numFmtId="0" fontId="35" fillId="3" borderId="96" xfId="0" applyFont="1" applyFill="1" applyBorder="1" applyAlignment="1">
      <alignment horizontal="center" vertical="center" wrapText="1"/>
    </xf>
    <xf numFmtId="0" fontId="35" fillId="3" borderId="97" xfId="0" applyFont="1" applyFill="1" applyBorder="1" applyAlignment="1">
      <alignment horizontal="center" vertical="center" wrapText="1"/>
    </xf>
    <xf numFmtId="0" fontId="38" fillId="4" borderId="71" xfId="0" applyFont="1" applyFill="1" applyBorder="1" applyAlignment="1">
      <alignment horizontal="center" vertical="center" wrapText="1"/>
    </xf>
    <xf numFmtId="0" fontId="38" fillId="4" borderId="72" xfId="0" applyFont="1" applyFill="1" applyBorder="1" applyAlignment="1">
      <alignment horizontal="center" vertical="center" wrapText="1"/>
    </xf>
    <xf numFmtId="0" fontId="23" fillId="3" borderId="92" xfId="0" applyFont="1" applyFill="1" applyBorder="1" applyAlignment="1">
      <alignment horizontal="center" vertical="center" wrapText="1"/>
    </xf>
    <xf numFmtId="0" fontId="20" fillId="5" borderId="92" xfId="0" applyFont="1" applyFill="1" applyBorder="1" applyAlignment="1">
      <alignment horizontal="center" vertical="center" wrapText="1"/>
    </xf>
    <xf numFmtId="0" fontId="24" fillId="5" borderId="9" xfId="0" applyFont="1" applyFill="1" applyBorder="1" applyAlignment="1">
      <alignment horizontal="center" vertical="center" wrapText="1"/>
    </xf>
    <xf numFmtId="0" fontId="5" fillId="10" borderId="68"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5" fillId="10" borderId="69" xfId="0" applyFont="1" applyFill="1" applyBorder="1" applyAlignment="1">
      <alignment horizontal="left" vertical="center" wrapText="1"/>
    </xf>
    <xf numFmtId="0" fontId="4" fillId="0" borderId="0" xfId="4" applyFont="1" applyAlignment="1">
      <alignment vertical="center"/>
    </xf>
    <xf numFmtId="0" fontId="4" fillId="0" borderId="0" xfId="4" applyFont="1" applyAlignment="1">
      <alignment horizontal="center" vertical="center"/>
    </xf>
    <xf numFmtId="0" fontId="4" fillId="0" borderId="0" xfId="4" applyFont="1" applyAlignment="1">
      <alignment vertical="center" wrapText="1"/>
    </xf>
    <xf numFmtId="0" fontId="4" fillId="0" borderId="0" xfId="4" applyFont="1" applyAlignment="1">
      <alignment horizontal="center" vertical="center" wrapText="1"/>
    </xf>
    <xf numFmtId="0" fontId="4" fillId="0" borderId="0" xfId="4" applyFont="1" applyAlignment="1">
      <alignment vertical="top" wrapText="1"/>
    </xf>
    <xf numFmtId="0" fontId="13" fillId="0" borderId="0" xfId="4" applyFont="1" applyAlignment="1">
      <alignment vertical="center"/>
    </xf>
    <xf numFmtId="0" fontId="8" fillId="2" borderId="61" xfId="0" applyFont="1" applyFill="1" applyBorder="1" applyAlignment="1">
      <alignment horizontal="center" vertical="center" wrapText="1"/>
    </xf>
    <xf numFmtId="0" fontId="70" fillId="2" borderId="61" xfId="0" applyFont="1" applyFill="1" applyBorder="1" applyAlignment="1">
      <alignment horizontal="center" vertical="center" wrapText="1"/>
    </xf>
    <xf numFmtId="0" fontId="27" fillId="0" borderId="68" xfId="4" applyFont="1" applyBorder="1" applyAlignment="1">
      <alignment vertical="center" wrapText="1"/>
    </xf>
    <xf numFmtId="0" fontId="27" fillId="0" borderId="9" xfId="4" applyFont="1" applyBorder="1" applyAlignment="1">
      <alignment vertical="center" wrapText="1"/>
    </xf>
    <xf numFmtId="0" fontId="30" fillId="0" borderId="9" xfId="4" applyFont="1" applyBorder="1" applyAlignment="1">
      <alignment horizontal="center" vertical="center" wrapText="1"/>
    </xf>
    <xf numFmtId="0" fontId="27" fillId="0" borderId="69" xfId="4" applyFont="1" applyBorder="1" applyAlignment="1">
      <alignment horizontal="left" vertical="center" wrapText="1"/>
    </xf>
    <xf numFmtId="0" fontId="30" fillId="0" borderId="69" xfId="4" applyFont="1" applyBorder="1" applyAlignment="1">
      <alignment horizontal="left" vertical="center" wrapText="1"/>
    </xf>
    <xf numFmtId="0" fontId="27" fillId="0" borderId="38" xfId="4" applyFont="1" applyBorder="1" applyAlignment="1">
      <alignment vertical="center" wrapText="1"/>
    </xf>
    <xf numFmtId="0" fontId="27" fillId="0" borderId="39" xfId="4" applyFont="1" applyBorder="1" applyAlignment="1">
      <alignment vertical="center" wrapText="1"/>
    </xf>
    <xf numFmtId="0" fontId="27" fillId="0" borderId="39" xfId="4" applyFont="1" applyBorder="1" applyAlignment="1">
      <alignment horizontal="justify" vertical="center" wrapText="1"/>
    </xf>
    <xf numFmtId="0" fontId="27" fillId="0" borderId="40" xfId="4" applyFont="1" applyBorder="1" applyAlignment="1">
      <alignment horizontal="justify" vertical="center" wrapText="1"/>
    </xf>
    <xf numFmtId="0" fontId="69" fillId="0" borderId="33" xfId="4" applyFont="1" applyBorder="1" applyAlignment="1">
      <alignment horizontal="center" vertical="center" wrapText="1"/>
    </xf>
    <xf numFmtId="0" fontId="68" fillId="0" borderId="68" xfId="4" applyFont="1" applyBorder="1" applyAlignment="1">
      <alignment horizontal="center" vertical="center" wrapText="1"/>
    </xf>
    <xf numFmtId="0" fontId="68" fillId="0" borderId="38" xfId="4" applyFont="1" applyBorder="1" applyAlignment="1">
      <alignment horizontal="center" vertical="center" wrapText="1"/>
    </xf>
    <xf numFmtId="49" fontId="69" fillId="0" borderId="107" xfId="9" applyNumberFormat="1" applyFont="1" applyBorder="1" applyAlignment="1">
      <alignment horizontal="center" vertical="center" wrapText="1"/>
    </xf>
    <xf numFmtId="49" fontId="69" fillId="0" borderId="108" xfId="9" applyNumberFormat="1" applyFont="1" applyBorder="1" applyAlignment="1">
      <alignment horizontal="center" vertical="center" wrapText="1"/>
    </xf>
    <xf numFmtId="49" fontId="69" fillId="0" borderId="109" xfId="9" applyNumberFormat="1" applyFont="1" applyBorder="1" applyAlignment="1">
      <alignment horizontal="center" vertical="center" wrapText="1"/>
    </xf>
    <xf numFmtId="49" fontId="69" fillId="0" borderId="33" xfId="9" applyNumberFormat="1" applyFont="1" applyBorder="1" applyAlignment="1">
      <alignment vertical="center" wrapText="1"/>
    </xf>
    <xf numFmtId="49" fontId="69" fillId="0" borderId="8" xfId="9" applyNumberFormat="1" applyFont="1" applyBorder="1" applyAlignment="1">
      <alignment vertical="center" wrapText="1"/>
    </xf>
    <xf numFmtId="49" fontId="69" fillId="0" borderId="34" xfId="9" applyNumberFormat="1" applyFont="1" applyBorder="1" applyAlignment="1">
      <alignment vertical="center" wrapText="1"/>
    </xf>
    <xf numFmtId="49" fontId="69" fillId="0" borderId="68" xfId="9" applyNumberFormat="1" applyFont="1" applyBorder="1" applyAlignment="1">
      <alignment vertical="center" wrapText="1"/>
    </xf>
    <xf numFmtId="49" fontId="69" fillId="0" borderId="9" xfId="9" applyNumberFormat="1" applyFont="1" applyBorder="1" applyAlignment="1">
      <alignment vertical="center" wrapText="1"/>
    </xf>
    <xf numFmtId="49" fontId="69" fillId="0" borderId="69" xfId="9" applyNumberFormat="1" applyFont="1" applyBorder="1" applyAlignment="1">
      <alignment vertical="center" wrapText="1"/>
    </xf>
    <xf numFmtId="49" fontId="69" fillId="0" borderId="38" xfId="9" applyNumberFormat="1" applyFont="1" applyBorder="1" applyAlignment="1">
      <alignment vertical="center" wrapText="1"/>
    </xf>
    <xf numFmtId="49" fontId="69" fillId="0" borderId="39" xfId="9" applyNumberFormat="1" applyFont="1" applyBorder="1" applyAlignment="1">
      <alignment vertical="center" wrapText="1"/>
    </xf>
    <xf numFmtId="49" fontId="69" fillId="0" borderId="40" xfId="9" applyNumberFormat="1" applyFont="1" applyBorder="1" applyAlignment="1">
      <alignment vertical="center" wrapText="1"/>
    </xf>
    <xf numFmtId="49" fontId="69" fillId="0" borderId="64" xfId="9" applyNumberFormat="1" applyFont="1" applyBorder="1" applyAlignment="1">
      <alignment vertical="center" wrapText="1"/>
    </xf>
    <xf numFmtId="49" fontId="69" fillId="0" borderId="24" xfId="9" applyNumberFormat="1" applyFont="1" applyBorder="1" applyAlignment="1">
      <alignment vertical="center" wrapText="1"/>
    </xf>
    <xf numFmtId="49" fontId="69" fillId="0" borderId="144" xfId="9" applyNumberFormat="1" applyFont="1" applyBorder="1" applyAlignment="1">
      <alignment vertical="center" wrapText="1"/>
    </xf>
    <xf numFmtId="0" fontId="12" fillId="8" borderId="0" xfId="0" applyFont="1" applyFill="1" applyAlignment="1">
      <alignment vertical="center" wrapText="1"/>
    </xf>
    <xf numFmtId="0" fontId="21" fillId="5" borderId="9" xfId="0" applyFont="1" applyFill="1" applyBorder="1" applyAlignment="1">
      <alignment vertical="center" wrapText="1"/>
    </xf>
    <xf numFmtId="0" fontId="22" fillId="5" borderId="18" xfId="0" applyFont="1" applyFill="1" applyBorder="1" applyAlignment="1">
      <alignment vertical="center" wrapText="1"/>
    </xf>
    <xf numFmtId="0" fontId="22" fillId="5" borderId="9" xfId="0" applyFont="1" applyFill="1" applyBorder="1" applyAlignment="1">
      <alignment vertical="center" wrapText="1"/>
    </xf>
    <xf numFmtId="0" fontId="21" fillId="5" borderId="19" xfId="0" applyFont="1" applyFill="1" applyBorder="1" applyAlignment="1">
      <alignment vertical="center" wrapText="1"/>
    </xf>
    <xf numFmtId="0" fontId="37" fillId="19" borderId="94" xfId="0" applyFont="1" applyFill="1" applyBorder="1" applyAlignment="1">
      <alignment horizontal="center" vertical="center" wrapText="1"/>
    </xf>
    <xf numFmtId="0" fontId="5" fillId="5" borderId="108" xfId="0" applyFont="1" applyFill="1" applyBorder="1" applyAlignment="1">
      <alignment horizontal="center" vertical="center" wrapText="1"/>
    </xf>
    <xf numFmtId="0" fontId="5" fillId="5" borderId="109" xfId="0" applyFont="1" applyFill="1" applyBorder="1" applyAlignment="1">
      <alignment horizontal="center" vertical="center" wrapText="1"/>
    </xf>
    <xf numFmtId="0" fontId="38" fillId="5" borderId="108" xfId="0" applyFont="1" applyFill="1" applyBorder="1" applyAlignment="1">
      <alignment horizontal="center" vertical="center" wrapText="1"/>
    </xf>
    <xf numFmtId="0" fontId="38" fillId="5" borderId="109" xfId="0" applyFont="1" applyFill="1" applyBorder="1" applyAlignment="1">
      <alignment horizontal="center" vertical="center" wrapText="1"/>
    </xf>
    <xf numFmtId="0" fontId="38" fillId="5" borderId="111" xfId="0" applyFont="1" applyFill="1" applyBorder="1" applyAlignment="1">
      <alignment horizontal="center" vertical="center" wrapText="1"/>
    </xf>
    <xf numFmtId="0" fontId="35" fillId="3" borderId="145" xfId="0" applyFont="1" applyFill="1" applyBorder="1" applyAlignment="1">
      <alignment horizontal="left" vertical="center" wrapText="1"/>
    </xf>
    <xf numFmtId="0" fontId="35" fillId="3" borderId="11" xfId="0" applyFont="1" applyFill="1" applyBorder="1" applyAlignment="1">
      <alignment horizontal="left" vertical="center" wrapText="1"/>
    </xf>
    <xf numFmtId="0" fontId="35" fillId="3" borderId="9" xfId="0" applyFont="1" applyFill="1" applyBorder="1" applyAlignment="1">
      <alignment horizontal="left" vertical="center" wrapText="1"/>
    </xf>
    <xf numFmtId="0" fontId="35" fillId="3" borderId="69" xfId="0" applyFont="1" applyFill="1" applyBorder="1" applyAlignment="1">
      <alignment horizontal="left" vertical="center" wrapText="1"/>
    </xf>
    <xf numFmtId="0" fontId="23" fillId="3" borderId="255" xfId="0" applyFont="1" applyFill="1" applyBorder="1" applyAlignment="1">
      <alignment horizontal="center" vertical="center" wrapText="1"/>
    </xf>
    <xf numFmtId="0" fontId="21" fillId="10" borderId="255" xfId="0" applyFont="1" applyFill="1" applyBorder="1" applyAlignment="1">
      <alignment horizontal="center" vertical="center" wrapText="1"/>
    </xf>
    <xf numFmtId="0" fontId="21" fillId="10" borderId="256" xfId="0" applyFont="1" applyFill="1" applyBorder="1" applyAlignment="1">
      <alignment horizontal="center" vertical="center" wrapText="1"/>
    </xf>
    <xf numFmtId="3" fontId="4" fillId="5" borderId="105" xfId="0" applyNumberFormat="1" applyFont="1" applyFill="1" applyBorder="1" applyAlignment="1">
      <alignment horizontal="center" vertical="center" wrapText="1"/>
    </xf>
    <xf numFmtId="3" fontId="4" fillId="5" borderId="80" xfId="0" applyNumberFormat="1" applyFont="1" applyFill="1" applyBorder="1" applyAlignment="1">
      <alignment horizontal="center" vertical="center" wrapText="1"/>
    </xf>
    <xf numFmtId="3" fontId="4" fillId="5" borderId="100" xfId="0" applyNumberFormat="1" applyFont="1" applyFill="1" applyBorder="1" applyAlignment="1">
      <alignment horizontal="center" vertical="center" wrapText="1"/>
    </xf>
    <xf numFmtId="0" fontId="35" fillId="10" borderId="11" xfId="0" applyFont="1" applyFill="1" applyBorder="1" applyAlignment="1">
      <alignment horizontal="left" vertical="center" wrapText="1"/>
    </xf>
    <xf numFmtId="0" fontId="35" fillId="10" borderId="9" xfId="0" applyFont="1" applyFill="1" applyBorder="1" applyAlignment="1">
      <alignment horizontal="left" vertical="center" wrapText="1"/>
    </xf>
    <xf numFmtId="0" fontId="35" fillId="10" borderId="69" xfId="0" applyFont="1" applyFill="1" applyBorder="1" applyAlignment="1">
      <alignment horizontal="left" vertical="center" wrapText="1"/>
    </xf>
    <xf numFmtId="0" fontId="5" fillId="10" borderId="113" xfId="0" applyFont="1" applyFill="1" applyBorder="1" applyAlignment="1">
      <alignment horizontal="left" vertical="center" wrapText="1"/>
    </xf>
    <xf numFmtId="0" fontId="5" fillId="10" borderId="114" xfId="0" applyFont="1" applyFill="1" applyBorder="1" applyAlignment="1">
      <alignment horizontal="left" vertical="center" wrapText="1"/>
    </xf>
    <xf numFmtId="0" fontId="5" fillId="10" borderId="115" xfId="0" applyFont="1" applyFill="1" applyBorder="1" applyAlignment="1">
      <alignment horizontal="left" vertical="center" wrapText="1"/>
    </xf>
    <xf numFmtId="3" fontId="35" fillId="5" borderId="80" xfId="0" applyNumberFormat="1" applyFont="1" applyFill="1" applyBorder="1" applyAlignment="1">
      <alignment horizontal="center" vertical="center" wrapText="1"/>
    </xf>
    <xf numFmtId="3" fontId="35" fillId="5" borderId="100" xfId="0" applyNumberFormat="1" applyFont="1" applyFill="1" applyBorder="1" applyAlignment="1">
      <alignment horizontal="center" vertical="center" wrapText="1"/>
    </xf>
    <xf numFmtId="0" fontId="64" fillId="23" borderId="99" xfId="4" applyFont="1" applyFill="1" applyBorder="1" applyAlignment="1">
      <alignment horizontal="center" vertical="center" wrapText="1"/>
    </xf>
    <xf numFmtId="0" fontId="64" fillId="23" borderId="72" xfId="4" applyFont="1" applyFill="1" applyBorder="1" applyAlignment="1">
      <alignment horizontal="center" vertical="center" wrapText="1"/>
    </xf>
    <xf numFmtId="0" fontId="55" fillId="23" borderId="213" xfId="4" applyFont="1" applyFill="1" applyBorder="1" applyAlignment="1">
      <alignment horizontal="center" vertical="center" wrapText="1"/>
    </xf>
    <xf numFmtId="0" fontId="55" fillId="23" borderId="226" xfId="4" applyFont="1" applyFill="1" applyBorder="1" applyAlignment="1">
      <alignment horizontal="left" vertical="center" wrapText="1"/>
    </xf>
    <xf numFmtId="0" fontId="55" fillId="23" borderId="212" xfId="4" applyFont="1" applyFill="1" applyBorder="1" applyAlignment="1">
      <alignment horizontal="center" vertical="center" wrapText="1"/>
    </xf>
    <xf numFmtId="0" fontId="55" fillId="23" borderId="211" xfId="4" applyFont="1" applyFill="1" applyBorder="1" applyAlignment="1">
      <alignment horizontal="left" vertical="center" wrapText="1"/>
    </xf>
    <xf numFmtId="0" fontId="55" fillId="23" borderId="212" xfId="4" applyFont="1" applyFill="1" applyBorder="1" applyAlignment="1">
      <alignment horizontal="left" vertical="center" wrapText="1"/>
    </xf>
    <xf numFmtId="9" fontId="55" fillId="23" borderId="226" xfId="4" applyNumberFormat="1" applyFont="1" applyFill="1" applyBorder="1" applyAlignment="1">
      <alignment horizontal="left" vertical="center" wrapText="1"/>
    </xf>
    <xf numFmtId="0" fontId="8" fillId="23" borderId="94" xfId="4" applyFont="1" applyFill="1" applyBorder="1" applyAlignment="1">
      <alignment horizontal="center" vertical="center" wrapText="1"/>
    </xf>
    <xf numFmtId="0" fontId="40" fillId="23" borderId="68" xfId="4" applyFont="1" applyFill="1" applyBorder="1" applyAlignment="1">
      <alignment vertical="center" wrapText="1"/>
    </xf>
    <xf numFmtId="0" fontId="40" fillId="23" borderId="9" xfId="4" applyFont="1" applyFill="1" applyBorder="1" applyAlignment="1">
      <alignment vertical="center" wrapText="1"/>
    </xf>
    <xf numFmtId="0" fontId="40" fillId="23" borderId="9" xfId="4" applyFont="1" applyFill="1" applyBorder="1" applyAlignment="1">
      <alignment horizontal="center" vertical="center" wrapText="1"/>
    </xf>
    <xf numFmtId="0" fontId="40" fillId="23" borderId="69" xfId="4" applyFont="1" applyFill="1" applyBorder="1" applyAlignment="1">
      <alignment vertical="center" wrapText="1"/>
    </xf>
    <xf numFmtId="0" fontId="27" fillId="15" borderId="33" xfId="4" applyFont="1" applyFill="1" applyBorder="1" applyAlignment="1">
      <alignment horizontal="center" vertical="center" wrapText="1"/>
    </xf>
    <xf numFmtId="0" fontId="40" fillId="15" borderId="8" xfId="4" applyFont="1" applyFill="1" applyBorder="1" applyAlignment="1">
      <alignment horizontal="center" vertical="center" wrapText="1"/>
    </xf>
    <xf numFmtId="0" fontId="27" fillId="15" borderId="34" xfId="4" applyFont="1" applyFill="1" applyBorder="1" applyAlignment="1">
      <alignment horizontal="center" vertical="center" wrapText="1"/>
    </xf>
    <xf numFmtId="0" fontId="27" fillId="15" borderId="68" xfId="4" applyFont="1" applyFill="1" applyBorder="1" applyAlignment="1">
      <alignment vertical="center" wrapText="1"/>
    </xf>
    <xf numFmtId="0" fontId="40" fillId="15" borderId="9" xfId="4" applyFont="1" applyFill="1" applyBorder="1" applyAlignment="1">
      <alignment vertical="center" wrapText="1"/>
    </xf>
    <xf numFmtId="0" fontId="40" fillId="15" borderId="9" xfId="4" applyFont="1" applyFill="1" applyBorder="1" applyAlignment="1">
      <alignment horizontal="center" vertical="center" wrapText="1"/>
    </xf>
    <xf numFmtId="0" fontId="27" fillId="15" borderId="69" xfId="4" applyFont="1" applyFill="1" applyBorder="1" applyAlignment="1">
      <alignment horizontal="center" vertical="center" wrapText="1"/>
    </xf>
    <xf numFmtId="0" fontId="29" fillId="15" borderId="68" xfId="4" applyFont="1" applyFill="1" applyBorder="1" applyAlignment="1">
      <alignment vertical="center" wrapText="1"/>
    </xf>
    <xf numFmtId="0" fontId="29" fillId="15" borderId="69" xfId="4" applyFont="1" applyFill="1" applyBorder="1" applyAlignment="1">
      <alignment horizontal="center" vertical="center" wrapText="1"/>
    </xf>
    <xf numFmtId="0" fontId="15" fillId="23" borderId="129" xfId="0" applyFont="1" applyFill="1" applyBorder="1" applyAlignment="1">
      <alignment horizontal="center" vertical="center" wrapText="1"/>
    </xf>
    <xf numFmtId="0" fontId="16" fillId="23" borderId="6" xfId="0" applyFont="1" applyFill="1" applyBorder="1" applyAlignment="1">
      <alignment horizontal="center" vertical="center" wrapText="1"/>
    </xf>
    <xf numFmtId="0" fontId="15" fillId="23" borderId="6" xfId="0" applyFont="1" applyFill="1" applyBorder="1" applyAlignment="1">
      <alignment horizontal="center" vertical="center" wrapText="1"/>
    </xf>
    <xf numFmtId="0" fontId="16" fillId="23" borderId="130" xfId="0" applyFont="1" applyFill="1" applyBorder="1" applyAlignment="1">
      <alignment horizontal="center" vertical="center" wrapText="1"/>
    </xf>
    <xf numFmtId="0" fontId="23" fillId="23" borderId="18" xfId="0" applyFont="1" applyFill="1" applyBorder="1" applyAlignment="1">
      <alignment horizontal="center" vertical="center" wrapText="1"/>
    </xf>
    <xf numFmtId="0" fontId="23" fillId="23" borderId="9" xfId="0" applyFont="1" applyFill="1" applyBorder="1" applyAlignment="1">
      <alignment horizontal="center" vertical="center" wrapText="1"/>
    </xf>
    <xf numFmtId="0" fontId="23" fillId="23" borderId="78" xfId="0" applyFont="1" applyFill="1" applyBorder="1" applyAlignment="1">
      <alignment horizontal="justify" vertical="center" wrapText="1"/>
    </xf>
    <xf numFmtId="0" fontId="19" fillId="10" borderId="8" xfId="5" applyFont="1" applyFill="1" applyBorder="1" applyAlignment="1">
      <alignment horizontal="center" vertical="center" wrapText="1"/>
    </xf>
    <xf numFmtId="0" fontId="21" fillId="10" borderId="33" xfId="0" applyFont="1" applyFill="1" applyBorder="1" applyAlignment="1">
      <alignment horizontal="left" vertical="center" wrapText="1"/>
    </xf>
    <xf numFmtId="0" fontId="72" fillId="10" borderId="8" xfId="0" applyFont="1" applyFill="1" applyBorder="1" applyAlignment="1">
      <alignment horizontal="justify" vertical="center" wrapText="1"/>
    </xf>
    <xf numFmtId="0" fontId="21" fillId="10" borderId="8" xfId="0" applyFont="1" applyFill="1" applyBorder="1" applyAlignment="1">
      <alignment horizontal="center" vertical="center" wrapText="1"/>
    </xf>
    <xf numFmtId="0" fontId="21" fillId="4" borderId="8" xfId="5" applyFont="1" applyFill="1" applyBorder="1" applyAlignment="1">
      <alignment horizontal="center" vertical="center" wrapText="1"/>
    </xf>
    <xf numFmtId="10" fontId="21" fillId="10" borderId="8" xfId="0" applyNumberFormat="1" applyFont="1" applyFill="1" applyBorder="1" applyAlignment="1">
      <alignment horizontal="left" vertical="center" wrapText="1"/>
    </xf>
    <xf numFmtId="0" fontId="21" fillId="4" borderId="34" xfId="0" applyFont="1" applyFill="1" applyBorder="1" applyAlignment="1">
      <alignment vertical="center" wrapText="1"/>
    </xf>
    <xf numFmtId="0" fontId="19" fillId="4" borderId="33" xfId="0" applyFont="1" applyFill="1" applyBorder="1" applyAlignment="1">
      <alignment vertical="center" wrapText="1"/>
    </xf>
    <xf numFmtId="0" fontId="20" fillId="15" borderId="9" xfId="5" applyFont="1" applyFill="1" applyBorder="1" applyAlignment="1">
      <alignment horizontal="center" vertical="center" wrapText="1"/>
    </xf>
    <xf numFmtId="0" fontId="24" fillId="15" borderId="69" xfId="5" applyFont="1" applyFill="1" applyBorder="1" applyAlignment="1">
      <alignment horizontal="justify" vertical="center" wrapText="1"/>
    </xf>
    <xf numFmtId="0" fontId="24" fillId="15" borderId="68" xfId="5" applyFont="1" applyFill="1" applyBorder="1" applyAlignment="1">
      <alignment horizontal="justify" vertical="center" wrapText="1"/>
    </xf>
    <xf numFmtId="0" fontId="24" fillId="15" borderId="9" xfId="5" applyFont="1" applyFill="1" applyBorder="1" applyAlignment="1">
      <alignment horizontal="justify" vertical="center" wrapText="1"/>
    </xf>
    <xf numFmtId="0" fontId="24" fillId="15" borderId="9" xfId="5" applyFont="1" applyFill="1" applyBorder="1" applyAlignment="1">
      <alignment horizontal="center" vertical="center" wrapText="1"/>
    </xf>
    <xf numFmtId="0" fontId="24" fillId="15" borderId="9" xfId="5" applyFont="1" applyFill="1" applyBorder="1" applyAlignment="1">
      <alignment horizontal="left" vertical="center" wrapText="1"/>
    </xf>
    <xf numFmtId="9" fontId="24" fillId="15" borderId="9" xfId="8" applyFont="1" applyFill="1" applyBorder="1" applyAlignment="1">
      <alignment horizontal="left" vertical="center" wrapText="1"/>
    </xf>
    <xf numFmtId="0" fontId="21" fillId="15" borderId="69" xfId="5" applyFont="1" applyFill="1" applyBorder="1" applyAlignment="1">
      <alignment horizontal="left" vertical="center" wrapText="1"/>
    </xf>
    <xf numFmtId="0" fontId="24" fillId="15" borderId="68" xfId="5" applyFont="1" applyFill="1" applyBorder="1" applyAlignment="1">
      <alignment vertical="center" wrapText="1"/>
    </xf>
    <xf numFmtId="0" fontId="24" fillId="15" borderId="78" xfId="5" applyFont="1" applyFill="1" applyBorder="1" applyAlignment="1">
      <alignment horizontal="justify" vertical="center" wrapText="1"/>
    </xf>
    <xf numFmtId="0" fontId="21" fillId="15" borderId="69" xfId="5" applyFont="1" applyFill="1" applyBorder="1" applyAlignment="1">
      <alignment horizontal="justify" vertical="center" wrapText="1"/>
    </xf>
    <xf numFmtId="0" fontId="21" fillId="15" borderId="68" xfId="5" applyFont="1" applyFill="1" applyBorder="1" applyAlignment="1">
      <alignment horizontal="justify" vertical="center" wrapText="1"/>
    </xf>
    <xf numFmtId="0" fontId="21" fillId="15" borderId="9" xfId="5" applyFont="1" applyFill="1" applyBorder="1" applyAlignment="1">
      <alignment horizontal="justify" vertical="center" wrapText="1"/>
    </xf>
    <xf numFmtId="0" fontId="21" fillId="15" borderId="9" xfId="5" applyFont="1" applyFill="1" applyBorder="1" applyAlignment="1">
      <alignment horizontal="center" vertical="center" wrapText="1"/>
    </xf>
    <xf numFmtId="0" fontId="21" fillId="15" borderId="9" xfId="5" applyFont="1" applyFill="1" applyBorder="1" applyAlignment="1">
      <alignment horizontal="left" vertical="center" wrapText="1"/>
    </xf>
    <xf numFmtId="9" fontId="21" fillId="15" borderId="9" xfId="8" applyFont="1" applyFill="1" applyBorder="1" applyAlignment="1">
      <alignment horizontal="left" vertical="center" wrapText="1"/>
    </xf>
    <xf numFmtId="9" fontId="21" fillId="15" borderId="69" xfId="8" applyFont="1" applyFill="1" applyBorder="1" applyAlignment="1">
      <alignment horizontal="left" vertical="center" wrapText="1"/>
    </xf>
    <xf numFmtId="0" fontId="21" fillId="15" borderId="68" xfId="5" applyFont="1" applyFill="1" applyBorder="1" applyAlignment="1">
      <alignment vertical="center" wrapText="1"/>
    </xf>
    <xf numFmtId="0" fontId="21" fillId="15" borderId="78" xfId="5" applyFont="1" applyFill="1" applyBorder="1" applyAlignment="1">
      <alignment horizontal="justify" vertical="center" wrapText="1"/>
    </xf>
    <xf numFmtId="0" fontId="22" fillId="4" borderId="9" xfId="5" applyFont="1" applyFill="1" applyBorder="1" applyAlignment="1">
      <alignment horizontal="center" vertical="center" wrapText="1"/>
    </xf>
    <xf numFmtId="0" fontId="21" fillId="4" borderId="69" xfId="5" applyFont="1" applyFill="1" applyBorder="1" applyAlignment="1">
      <alignment horizontal="justify" vertical="center" wrapText="1"/>
    </xf>
    <xf numFmtId="0" fontId="21" fillId="4" borderId="68" xfId="5" applyFont="1" applyFill="1" applyBorder="1" applyAlignment="1">
      <alignment horizontal="justify" vertical="center" wrapText="1"/>
    </xf>
    <xf numFmtId="0" fontId="21" fillId="4" borderId="9" xfId="5" applyFont="1" applyFill="1" applyBorder="1" applyAlignment="1">
      <alignment horizontal="justify" vertical="center" wrapText="1"/>
    </xf>
    <xf numFmtId="0" fontId="21" fillId="4" borderId="9" xfId="5" applyFont="1" applyFill="1" applyBorder="1" applyAlignment="1">
      <alignment horizontal="center" vertical="center" wrapText="1"/>
    </xf>
    <xf numFmtId="0" fontId="21" fillId="4" borderId="9" xfId="5" applyFont="1" applyFill="1" applyBorder="1" applyAlignment="1">
      <alignment horizontal="left" vertical="center" wrapText="1"/>
    </xf>
    <xf numFmtId="9" fontId="21" fillId="4" borderId="9" xfId="8" applyFont="1" applyFill="1" applyBorder="1" applyAlignment="1">
      <alignment horizontal="left" vertical="center" wrapText="1"/>
    </xf>
    <xf numFmtId="9" fontId="21" fillId="4" borderId="69" xfId="8" applyFont="1" applyFill="1" applyBorder="1" applyAlignment="1">
      <alignment horizontal="left" vertical="center" wrapText="1"/>
    </xf>
    <xf numFmtId="0" fontId="21" fillId="4" borderId="68" xfId="5" applyFont="1" applyFill="1" applyBorder="1" applyAlignment="1">
      <alignment vertical="center" wrapText="1"/>
    </xf>
    <xf numFmtId="0" fontId="21" fillId="4" borderId="78" xfId="5" applyFont="1" applyFill="1" applyBorder="1" applyAlignment="1">
      <alignment horizontal="justify" vertical="center" wrapText="1"/>
    </xf>
    <xf numFmtId="0" fontId="21" fillId="25" borderId="69" xfId="5" applyFont="1" applyFill="1" applyBorder="1" applyAlignment="1">
      <alignment horizontal="justify" vertical="center" wrapText="1"/>
    </xf>
    <xf numFmtId="0" fontId="21" fillId="25" borderId="68" xfId="5" applyFont="1" applyFill="1" applyBorder="1" applyAlignment="1">
      <alignment horizontal="justify" vertical="center" wrapText="1"/>
    </xf>
    <xf numFmtId="0" fontId="21" fillId="25" borderId="9" xfId="5" applyFont="1" applyFill="1" applyBorder="1" applyAlignment="1">
      <alignment horizontal="justify" vertical="center" wrapText="1"/>
    </xf>
    <xf numFmtId="0" fontId="21" fillId="25" borderId="9" xfId="5" applyFont="1" applyFill="1" applyBorder="1" applyAlignment="1">
      <alignment horizontal="center" vertical="center" wrapText="1"/>
    </xf>
    <xf numFmtId="0" fontId="21" fillId="25" borderId="9" xfId="5" applyFont="1" applyFill="1" applyBorder="1" applyAlignment="1">
      <alignment horizontal="left" vertical="center" wrapText="1"/>
    </xf>
    <xf numFmtId="9" fontId="21" fillId="25" borderId="69" xfId="8" applyFont="1" applyFill="1" applyBorder="1" applyAlignment="1">
      <alignment horizontal="left" vertical="center" wrapText="1"/>
    </xf>
    <xf numFmtId="0" fontId="21" fillId="25" borderId="68" xfId="5" applyFont="1" applyFill="1" applyBorder="1" applyAlignment="1">
      <alignment vertical="center" wrapText="1"/>
    </xf>
    <xf numFmtId="0" fontId="21" fillId="25" borderId="78" xfId="5" applyFont="1" applyFill="1" applyBorder="1" applyAlignment="1">
      <alignment horizontal="justify" vertical="center" wrapText="1"/>
    </xf>
    <xf numFmtId="0" fontId="22" fillId="15" borderId="9" xfId="5" applyFont="1" applyFill="1" applyBorder="1" applyAlignment="1">
      <alignment horizontal="left" vertical="center" wrapText="1"/>
    </xf>
    <xf numFmtId="0" fontId="22" fillId="25" borderId="9" xfId="5" applyFont="1" applyFill="1" applyBorder="1" applyAlignment="1">
      <alignment horizontal="left" vertical="center" wrapText="1"/>
    </xf>
    <xf numFmtId="9" fontId="21" fillId="25" borderId="9" xfId="8" applyFont="1" applyFill="1" applyBorder="1" applyAlignment="1">
      <alignment horizontal="left" vertical="center" wrapText="1"/>
    </xf>
    <xf numFmtId="9" fontId="22" fillId="25" borderId="69" xfId="8" applyFont="1" applyFill="1" applyBorder="1" applyAlignment="1">
      <alignment horizontal="left" vertical="center" wrapText="1"/>
    </xf>
    <xf numFmtId="0" fontId="22" fillId="4" borderId="68" xfId="5" applyFont="1" applyFill="1" applyBorder="1" applyAlignment="1">
      <alignment horizontal="justify" vertical="center" wrapText="1"/>
    </xf>
    <xf numFmtId="0" fontId="22" fillId="4" borderId="9" xfId="5" applyFont="1" applyFill="1" applyBorder="1" applyAlignment="1">
      <alignment horizontal="left" vertical="center" wrapText="1"/>
    </xf>
    <xf numFmtId="0" fontId="22" fillId="15" borderId="9" xfId="5" applyFont="1" applyFill="1" applyBorder="1" applyAlignment="1">
      <alignment horizontal="center" vertical="center" wrapText="1"/>
    </xf>
    <xf numFmtId="9" fontId="21" fillId="10" borderId="9" xfId="8" applyFont="1" applyFill="1" applyBorder="1" applyAlignment="1">
      <alignment horizontal="left" vertical="center" wrapText="1"/>
    </xf>
    <xf numFmtId="9" fontId="22" fillId="4" borderId="69" xfId="8" applyFont="1" applyFill="1" applyBorder="1" applyAlignment="1">
      <alignment horizontal="left" vertical="center" wrapText="1"/>
    </xf>
    <xf numFmtId="10" fontId="21" fillId="15" borderId="9" xfId="5" applyNumberFormat="1" applyFont="1" applyFill="1" applyBorder="1" applyAlignment="1">
      <alignment horizontal="left" vertical="center" wrapText="1"/>
    </xf>
    <xf numFmtId="10" fontId="21" fillId="15" borderId="69" xfId="5" applyNumberFormat="1" applyFont="1" applyFill="1" applyBorder="1" applyAlignment="1">
      <alignment horizontal="left" vertical="center" wrapText="1"/>
    </xf>
    <xf numFmtId="10" fontId="21" fillId="4" borderId="9" xfId="5" applyNumberFormat="1" applyFont="1" applyFill="1" applyBorder="1" applyAlignment="1">
      <alignment horizontal="left" vertical="center" wrapText="1"/>
    </xf>
    <xf numFmtId="10" fontId="21" fillId="4" borderId="69" xfId="5" applyNumberFormat="1" applyFont="1" applyFill="1" applyBorder="1" applyAlignment="1">
      <alignment horizontal="left" vertical="center" wrapText="1"/>
    </xf>
    <xf numFmtId="0" fontId="22" fillId="15" borderId="68" xfId="5" applyFont="1" applyFill="1" applyBorder="1" applyAlignment="1">
      <alignment horizontal="justify" vertical="center" wrapText="1"/>
    </xf>
    <xf numFmtId="9" fontId="21" fillId="10" borderId="69" xfId="8" applyFont="1" applyFill="1" applyBorder="1" applyAlignment="1">
      <alignment horizontal="left" vertical="center" wrapText="1"/>
    </xf>
    <xf numFmtId="0" fontId="21" fillId="4" borderId="69" xfId="5" applyFont="1" applyFill="1" applyBorder="1" applyAlignment="1">
      <alignment horizontal="left" vertical="center" wrapText="1"/>
    </xf>
    <xf numFmtId="0" fontId="22" fillId="10" borderId="9" xfId="5" applyFont="1" applyFill="1" applyBorder="1" applyAlignment="1">
      <alignment horizontal="center" vertical="center" wrapText="1"/>
    </xf>
    <xf numFmtId="0" fontId="21" fillId="10" borderId="68" xfId="5" applyFont="1" applyFill="1" applyBorder="1" applyAlignment="1">
      <alignment horizontal="justify" vertical="center" wrapText="1"/>
    </xf>
    <xf numFmtId="0" fontId="24" fillId="15" borderId="69" xfId="5" applyFont="1" applyFill="1" applyBorder="1" applyAlignment="1">
      <alignment horizontal="left" vertical="center" wrapText="1"/>
    </xf>
    <xf numFmtId="0" fontId="24" fillId="4" borderId="68" xfId="5" applyFont="1" applyFill="1" applyBorder="1" applyAlignment="1">
      <alignment horizontal="justify" vertical="center" wrapText="1"/>
    </xf>
    <xf numFmtId="0" fontId="24" fillId="4" borderId="9" xfId="5" applyFont="1" applyFill="1" applyBorder="1" applyAlignment="1">
      <alignment horizontal="left" vertical="center" wrapText="1"/>
    </xf>
    <xf numFmtId="0" fontId="24" fillId="4" borderId="9" xfId="5" applyFont="1" applyFill="1" applyBorder="1" applyAlignment="1">
      <alignment horizontal="center" vertical="center" wrapText="1"/>
    </xf>
    <xf numFmtId="0" fontId="24" fillId="4" borderId="68" xfId="5" applyFont="1" applyFill="1" applyBorder="1" applyAlignment="1">
      <alignment vertical="center" wrapText="1"/>
    </xf>
    <xf numFmtId="0" fontId="21" fillId="26" borderId="9" xfId="5" applyFont="1" applyFill="1" applyBorder="1" applyAlignment="1">
      <alignment horizontal="left" vertical="center" wrapText="1"/>
    </xf>
    <xf numFmtId="0" fontId="21" fillId="27" borderId="68" xfId="5" applyFont="1" applyFill="1" applyBorder="1" applyAlignment="1">
      <alignment horizontal="justify" vertical="center" wrapText="1"/>
    </xf>
    <xf numFmtId="0" fontId="21" fillId="27" borderId="9" xfId="5" applyFont="1" applyFill="1" applyBorder="1" applyAlignment="1">
      <alignment horizontal="justify" vertical="center" wrapText="1"/>
    </xf>
    <xf numFmtId="0" fontId="21" fillId="27" borderId="9" xfId="5" applyFont="1" applyFill="1" applyBorder="1" applyAlignment="1">
      <alignment horizontal="center" vertical="center" wrapText="1"/>
    </xf>
    <xf numFmtId="0" fontId="21" fillId="10" borderId="9" xfId="5" applyFont="1" applyFill="1" applyBorder="1" applyAlignment="1">
      <alignment horizontal="left" vertical="center" wrapText="1"/>
    </xf>
    <xf numFmtId="0" fontId="21" fillId="27" borderId="9" xfId="5" applyFont="1" applyFill="1" applyBorder="1" applyAlignment="1">
      <alignment horizontal="left" vertical="center" wrapText="1"/>
    </xf>
    <xf numFmtId="0" fontId="21" fillId="27" borderId="68" xfId="5" applyFont="1" applyFill="1" applyBorder="1" applyAlignment="1">
      <alignment vertical="center" wrapText="1"/>
    </xf>
    <xf numFmtId="0" fontId="24" fillId="4" borderId="69" xfId="5" applyFont="1" applyFill="1" applyBorder="1" applyAlignment="1">
      <alignment horizontal="left" vertical="center" wrapText="1"/>
    </xf>
    <xf numFmtId="0" fontId="21" fillId="15" borderId="68" xfId="5" applyFont="1" applyFill="1" applyBorder="1" applyAlignment="1">
      <alignment horizontal="left" vertical="center" wrapText="1"/>
    </xf>
    <xf numFmtId="0" fontId="20" fillId="4" borderId="68" xfId="5" applyFont="1" applyFill="1" applyBorder="1" applyAlignment="1">
      <alignment horizontal="justify" vertical="center" wrapText="1"/>
    </xf>
    <xf numFmtId="0" fontId="21" fillId="10" borderId="9" xfId="5" applyFont="1" applyFill="1" applyBorder="1" applyAlignment="1">
      <alignment horizontal="justify" vertical="center" wrapText="1"/>
    </xf>
    <xf numFmtId="0" fontId="21" fillId="10" borderId="69" xfId="5" applyFont="1" applyFill="1" applyBorder="1" applyAlignment="1">
      <alignment horizontal="left" vertical="center" wrapText="1"/>
    </xf>
    <xf numFmtId="0" fontId="21" fillId="26" borderId="68" xfId="5" applyFont="1" applyFill="1" applyBorder="1" applyAlignment="1">
      <alignment horizontal="justify" vertical="center" wrapText="1"/>
    </xf>
    <xf numFmtId="0" fontId="21" fillId="26" borderId="9" xfId="5" applyFont="1" applyFill="1" applyBorder="1" applyAlignment="1">
      <alignment horizontal="justify" vertical="center" wrapText="1"/>
    </xf>
    <xf numFmtId="0" fontId="19" fillId="7" borderId="9" xfId="5" applyFont="1" applyFill="1" applyBorder="1" applyAlignment="1">
      <alignment horizontal="left" vertical="center" wrapText="1"/>
    </xf>
    <xf numFmtId="0" fontId="20" fillId="28" borderId="9" xfId="5" applyFont="1" applyFill="1" applyBorder="1" applyAlignment="1">
      <alignment horizontal="center" vertical="center" wrapText="1"/>
    </xf>
    <xf numFmtId="0" fontId="20" fillId="7" borderId="9" xfId="5" applyFont="1" applyFill="1" applyBorder="1" applyAlignment="1">
      <alignment horizontal="center" vertical="center" wrapText="1"/>
    </xf>
    <xf numFmtId="0" fontId="21" fillId="10" borderId="9" xfId="5" applyFont="1" applyFill="1" applyBorder="1" applyAlignment="1">
      <alignment horizontal="center" vertical="center" wrapText="1"/>
    </xf>
    <xf numFmtId="0" fontId="21" fillId="10" borderId="68" xfId="5" applyFont="1" applyFill="1" applyBorder="1" applyAlignment="1">
      <alignment vertical="center" wrapText="1"/>
    </xf>
    <xf numFmtId="0" fontId="22" fillId="10" borderId="39" xfId="5" applyFont="1" applyFill="1" applyBorder="1" applyAlignment="1">
      <alignment horizontal="center" vertical="center" wrapText="1"/>
    </xf>
    <xf numFmtId="0" fontId="21" fillId="4" borderId="38" xfId="5" applyFont="1" applyFill="1" applyBorder="1" applyAlignment="1">
      <alignment horizontal="justify" vertical="center" wrapText="1"/>
    </xf>
    <xf numFmtId="0" fontId="21" fillId="4" borderId="39" xfId="5" applyFont="1" applyFill="1" applyBorder="1" applyAlignment="1">
      <alignment horizontal="justify" vertical="center" wrapText="1"/>
    </xf>
    <xf numFmtId="0" fontId="21" fillId="10" borderId="39" xfId="5" applyFont="1" applyFill="1" applyBorder="1" applyAlignment="1">
      <alignment horizontal="center" vertical="center" wrapText="1"/>
    </xf>
    <xf numFmtId="0" fontId="21" fillId="4" borderId="39" xfId="5" applyFont="1" applyFill="1" applyBorder="1" applyAlignment="1">
      <alignment horizontal="center" vertical="center" wrapText="1"/>
    </xf>
    <xf numFmtId="0" fontId="21" fillId="4" borderId="39" xfId="5" applyFont="1" applyFill="1" applyBorder="1" applyAlignment="1">
      <alignment horizontal="left" vertical="center" wrapText="1"/>
    </xf>
    <xf numFmtId="9" fontId="21" fillId="4" borderId="39" xfId="8" applyFont="1" applyFill="1" applyBorder="1" applyAlignment="1">
      <alignment horizontal="left" vertical="center" wrapText="1"/>
    </xf>
    <xf numFmtId="0" fontId="21" fillId="10" borderId="40" xfId="5" applyFont="1" applyFill="1" applyBorder="1" applyAlignment="1">
      <alignment horizontal="left" vertical="center" wrapText="1"/>
    </xf>
    <xf numFmtId="0" fontId="21" fillId="4" borderId="38" xfId="5" applyFont="1" applyFill="1" applyBorder="1" applyAlignment="1">
      <alignment vertical="center" wrapText="1"/>
    </xf>
    <xf numFmtId="0" fontId="23" fillId="23" borderId="68" xfId="5" applyFont="1" applyFill="1" applyBorder="1" applyAlignment="1">
      <alignment horizontal="center" vertical="center" wrapText="1"/>
    </xf>
    <xf numFmtId="0" fontId="23" fillId="23" borderId="9" xfId="5" applyFont="1" applyFill="1" applyBorder="1" applyAlignment="1">
      <alignment horizontal="center" vertical="center" wrapText="1"/>
    </xf>
    <xf numFmtId="0" fontId="73" fillId="0" borderId="0" xfId="0" applyFont="1" applyAlignment="1">
      <alignment horizontal="left" vertical="center" wrapText="1"/>
    </xf>
    <xf numFmtId="0" fontId="35" fillId="0" borderId="0" xfId="0" applyFont="1" applyAlignment="1">
      <alignment horizontal="center" vertical="center" wrapText="1"/>
    </xf>
    <xf numFmtId="0" fontId="23" fillId="23" borderId="9" xfId="5" applyFont="1" applyFill="1" applyBorder="1" applyAlignment="1">
      <alignment horizontal="justify" vertical="center" wrapText="1"/>
    </xf>
    <xf numFmtId="0" fontId="23" fillId="23" borderId="9" xfId="5" applyFont="1" applyFill="1" applyBorder="1" applyAlignment="1">
      <alignment horizontal="left" vertical="center" wrapText="1"/>
    </xf>
    <xf numFmtId="0" fontId="23" fillId="23" borderId="68" xfId="5" applyFont="1" applyFill="1" applyBorder="1" applyAlignment="1">
      <alignment horizontal="left" vertical="center" wrapText="1"/>
    </xf>
    <xf numFmtId="0" fontId="19" fillId="4" borderId="131" xfId="5" applyFont="1" applyFill="1" applyBorder="1" applyAlignment="1">
      <alignment horizontal="center" vertical="center" wrapText="1"/>
    </xf>
    <xf numFmtId="0" fontId="23" fillId="23" borderId="132" xfId="5" applyFont="1" applyFill="1" applyBorder="1" applyAlignment="1">
      <alignment horizontal="center" vertical="center" wrapText="1"/>
    </xf>
    <xf numFmtId="0" fontId="22" fillId="15" borderId="132" xfId="5" applyFont="1" applyFill="1" applyBorder="1" applyAlignment="1">
      <alignment horizontal="center" vertical="center" wrapText="1"/>
    </xf>
    <xf numFmtId="0" fontId="22" fillId="4" borderId="257" xfId="0" applyFont="1" applyFill="1" applyBorder="1" applyAlignment="1">
      <alignment horizontal="center" vertical="center" wrapText="1"/>
    </xf>
    <xf numFmtId="0" fontId="22" fillId="4" borderId="132" xfId="5" applyFont="1" applyFill="1" applyBorder="1" applyAlignment="1">
      <alignment horizontal="center" vertical="center" wrapText="1"/>
    </xf>
    <xf numFmtId="0" fontId="22" fillId="10" borderId="132" xfId="5" applyFont="1" applyFill="1" applyBorder="1" applyAlignment="1">
      <alignment horizontal="center" vertical="center" wrapText="1"/>
    </xf>
    <xf numFmtId="0" fontId="22" fillId="10" borderId="257" xfId="0" applyFont="1" applyFill="1" applyBorder="1" applyAlignment="1">
      <alignment horizontal="center" vertical="center" wrapText="1"/>
    </xf>
    <xf numFmtId="0" fontId="20" fillId="7" borderId="257" xfId="0" applyFont="1" applyFill="1" applyBorder="1" applyAlignment="1">
      <alignment horizontal="center" vertical="center" wrapText="1"/>
    </xf>
    <xf numFmtId="0" fontId="22" fillId="10" borderId="132" xfId="0" applyFont="1" applyFill="1" applyBorder="1" applyAlignment="1">
      <alignment horizontal="center" vertical="center" wrapText="1"/>
    </xf>
    <xf numFmtId="0" fontId="22" fillId="10" borderId="258" xfId="0" applyFont="1" applyFill="1" applyBorder="1" applyAlignment="1">
      <alignment horizontal="center" vertical="center" wrapText="1"/>
    </xf>
    <xf numFmtId="0" fontId="22" fillId="10" borderId="259" xfId="0" applyFont="1" applyFill="1" applyBorder="1" applyAlignment="1">
      <alignment horizontal="center" vertical="center" wrapText="1"/>
    </xf>
    <xf numFmtId="0" fontId="20" fillId="28" borderId="132" xfId="5" applyFont="1" applyFill="1" applyBorder="1" applyAlignment="1">
      <alignment horizontal="center" vertical="center" wrapText="1"/>
    </xf>
    <xf numFmtId="0" fontId="20" fillId="7" borderId="132" xfId="5" applyFont="1" applyFill="1" applyBorder="1" applyAlignment="1">
      <alignment horizontal="center" vertical="center" wrapText="1"/>
    </xf>
    <xf numFmtId="0" fontId="20" fillId="8" borderId="132" xfId="5" applyFont="1" applyFill="1" applyBorder="1" applyAlignment="1">
      <alignment horizontal="center" vertical="center" wrapText="1"/>
    </xf>
    <xf numFmtId="0" fontId="22" fillId="10" borderId="260" xfId="5" applyFont="1" applyFill="1" applyBorder="1" applyAlignment="1">
      <alignment horizontal="center" vertical="center" wrapText="1"/>
    </xf>
    <xf numFmtId="0" fontId="22" fillId="20" borderId="257" xfId="0" applyFont="1" applyFill="1" applyBorder="1" applyAlignment="1">
      <alignment horizontal="center" vertical="center" wrapText="1"/>
    </xf>
    <xf numFmtId="0" fontId="21" fillId="20" borderId="257" xfId="0" applyFont="1" applyFill="1" applyBorder="1" applyAlignment="1">
      <alignment horizontal="center" vertical="center" wrapText="1"/>
    </xf>
    <xf numFmtId="0" fontId="21" fillId="4" borderId="257" xfId="0" applyFont="1" applyFill="1" applyBorder="1" applyAlignment="1">
      <alignment horizontal="center" vertical="center" wrapText="1"/>
    </xf>
    <xf numFmtId="0" fontId="21" fillId="4" borderId="261" xfId="0" applyFont="1" applyFill="1" applyBorder="1" applyAlignment="1">
      <alignment horizontal="center" vertical="center" wrapText="1"/>
    </xf>
    <xf numFmtId="0" fontId="19" fillId="4" borderId="132" xfId="5" applyFont="1" applyFill="1" applyBorder="1" applyAlignment="1">
      <alignment horizontal="center" vertical="center" wrapText="1"/>
    </xf>
    <xf numFmtId="9" fontId="24" fillId="4" borderId="9" xfId="5" applyNumberFormat="1" applyFont="1" applyFill="1" applyBorder="1" applyAlignment="1">
      <alignment horizontal="left" vertical="center" wrapText="1"/>
    </xf>
    <xf numFmtId="9" fontId="24" fillId="4" borderId="69" xfId="5" applyNumberFormat="1" applyFont="1" applyFill="1" applyBorder="1" applyAlignment="1">
      <alignment horizontal="left" vertical="center" wrapText="1"/>
    </xf>
    <xf numFmtId="0" fontId="21" fillId="4" borderId="68" xfId="5" applyFont="1" applyFill="1" applyBorder="1" applyAlignment="1">
      <alignment horizontal="left" vertical="center" wrapText="1"/>
    </xf>
    <xf numFmtId="0" fontId="20" fillId="8" borderId="9" xfId="5" applyFont="1" applyFill="1" applyBorder="1" applyAlignment="1">
      <alignment horizontal="center" vertical="center" wrapText="1"/>
    </xf>
    <xf numFmtId="0" fontId="21" fillId="10" borderId="262" xfId="0" applyFont="1" applyFill="1" applyBorder="1" applyAlignment="1">
      <alignment horizontal="justify" vertical="center" wrapText="1"/>
    </xf>
    <xf numFmtId="0" fontId="22" fillId="15" borderId="78" xfId="5" applyFont="1" applyFill="1" applyBorder="1" applyAlignment="1">
      <alignment horizontal="justify" vertical="center" wrapText="1"/>
    </xf>
    <xf numFmtId="0" fontId="22" fillId="4" borderId="78" xfId="5" applyFont="1" applyFill="1" applyBorder="1" applyAlignment="1">
      <alignment horizontal="justify" vertical="center" wrapText="1"/>
    </xf>
    <xf numFmtId="0" fontId="22" fillId="10" borderId="78" xfId="5" applyFont="1" applyFill="1" applyBorder="1" applyAlignment="1">
      <alignment horizontal="justify" vertical="center" wrapText="1"/>
    </xf>
    <xf numFmtId="0" fontId="22" fillId="27" borderId="78" xfId="5" applyFont="1" applyFill="1" applyBorder="1" applyAlignment="1">
      <alignment horizontal="justify" vertical="center" wrapText="1"/>
    </xf>
    <xf numFmtId="0" fontId="22" fillId="4" borderId="78" xfId="5" applyFont="1" applyFill="1" applyBorder="1" applyAlignment="1">
      <alignment horizontal="center" vertical="center" wrapText="1"/>
    </xf>
    <xf numFmtId="0" fontId="22" fillId="4" borderId="79" xfId="5" applyFont="1" applyFill="1" applyBorder="1" applyAlignment="1">
      <alignment horizontal="justify" vertical="center" wrapText="1"/>
    </xf>
    <xf numFmtId="0" fontId="23" fillId="23" borderId="69" xfId="5" applyFont="1" applyFill="1" applyBorder="1" applyAlignment="1">
      <alignment horizontal="justify" vertical="center" wrapText="1"/>
    </xf>
    <xf numFmtId="0" fontId="21" fillId="10" borderId="68" xfId="0" applyFont="1" applyFill="1" applyBorder="1" applyAlignment="1">
      <alignment horizontal="justify" vertical="center" wrapText="1"/>
    </xf>
    <xf numFmtId="0" fontId="21" fillId="10" borderId="69" xfId="0" applyFont="1" applyFill="1" applyBorder="1" applyAlignment="1">
      <alignment horizontal="justify" vertical="center" wrapText="1"/>
    </xf>
    <xf numFmtId="0" fontId="21" fillId="4" borderId="263" xfId="5" applyFont="1" applyFill="1" applyBorder="1" applyAlignment="1">
      <alignment horizontal="justify" vertical="center" wrapText="1"/>
    </xf>
    <xf numFmtId="0" fontId="23" fillId="23" borderId="264" xfId="5" applyFont="1" applyFill="1" applyBorder="1" applyAlignment="1">
      <alignment horizontal="justify" vertical="center" wrapText="1"/>
    </xf>
    <xf numFmtId="0" fontId="24" fillId="15" borderId="264" xfId="5" applyFont="1" applyFill="1" applyBorder="1" applyAlignment="1">
      <alignment vertical="center" wrapText="1"/>
    </xf>
    <xf numFmtId="0" fontId="21" fillId="4" borderId="264" xfId="5" applyFont="1" applyFill="1" applyBorder="1" applyAlignment="1">
      <alignment horizontal="left" vertical="center" wrapText="1"/>
    </xf>
    <xf numFmtId="0" fontId="21" fillId="4" borderId="264" xfId="0" applyFont="1" applyFill="1" applyBorder="1" applyAlignment="1">
      <alignment horizontal="left" vertical="center" wrapText="1"/>
    </xf>
    <xf numFmtId="0" fontId="21" fillId="15" borderId="264" xfId="5" applyFont="1" applyFill="1" applyBorder="1" applyAlignment="1">
      <alignment horizontal="left" vertical="center" wrapText="1"/>
    </xf>
    <xf numFmtId="0" fontId="21" fillId="4" borderId="264" xfId="5" applyFont="1" applyFill="1" applyBorder="1" applyAlignment="1">
      <alignment horizontal="justify" vertical="center" wrapText="1"/>
    </xf>
    <xf numFmtId="0" fontId="21" fillId="25" borderId="264" xfId="5" applyFont="1" applyFill="1" applyBorder="1" applyAlignment="1">
      <alignment horizontal="justify" vertical="center" wrapText="1"/>
    </xf>
    <xf numFmtId="0" fontId="21" fillId="10" borderId="264" xfId="5" applyFont="1" applyFill="1" applyBorder="1" applyAlignment="1">
      <alignment horizontal="left" vertical="center" wrapText="1"/>
    </xf>
    <xf numFmtId="0" fontId="21" fillId="15" borderId="264" xfId="5" applyFont="1" applyFill="1" applyBorder="1" applyAlignment="1">
      <alignment horizontal="justify" vertical="center" wrapText="1"/>
    </xf>
    <xf numFmtId="0" fontId="21" fillId="10" borderId="264" xfId="0" applyFont="1" applyFill="1" applyBorder="1" applyAlignment="1">
      <alignment horizontal="left" vertical="center" wrapText="1"/>
    </xf>
    <xf numFmtId="0" fontId="22" fillId="10" borderId="264" xfId="0" applyFont="1" applyFill="1" applyBorder="1" applyAlignment="1">
      <alignment horizontal="left" vertical="center" wrapText="1"/>
    </xf>
    <xf numFmtId="0" fontId="24" fillId="4" borderId="264" xfId="5" applyFont="1" applyFill="1" applyBorder="1" applyAlignment="1">
      <alignment vertical="center" wrapText="1"/>
    </xf>
    <xf numFmtId="0" fontId="24" fillId="10" borderId="264" xfId="0" applyFont="1" applyFill="1" applyBorder="1" applyAlignment="1">
      <alignment horizontal="left" vertical="center" wrapText="1"/>
    </xf>
    <xf numFmtId="0" fontId="21" fillId="10" borderId="264" xfId="0" applyFont="1" applyFill="1" applyBorder="1" applyAlignment="1">
      <alignment horizontal="justify" vertical="center" wrapText="1"/>
    </xf>
    <xf numFmtId="0" fontId="21" fillId="10" borderId="264" xfId="5" applyFont="1" applyFill="1" applyBorder="1" applyAlignment="1">
      <alignment horizontal="justify" vertical="center" wrapText="1"/>
    </xf>
    <xf numFmtId="0" fontId="24" fillId="10" borderId="264" xfId="0" applyFont="1" applyFill="1" applyBorder="1" applyAlignment="1">
      <alignment vertical="center" wrapText="1"/>
    </xf>
    <xf numFmtId="0" fontId="21" fillId="26" borderId="264" xfId="5" applyFont="1" applyFill="1" applyBorder="1" applyAlignment="1">
      <alignment horizontal="justify" vertical="center" wrapText="1"/>
    </xf>
    <xf numFmtId="0" fontId="21" fillId="4" borderId="265" xfId="5" applyFont="1" applyFill="1" applyBorder="1" applyAlignment="1">
      <alignment horizontal="justify" vertical="center" wrapText="1"/>
    </xf>
    <xf numFmtId="0" fontId="21" fillId="10" borderId="34" xfId="0" applyFont="1" applyFill="1" applyBorder="1" applyAlignment="1">
      <alignment vertical="center" wrapText="1"/>
    </xf>
    <xf numFmtId="0" fontId="21" fillId="10" borderId="69" xfId="5" applyFont="1" applyFill="1" applyBorder="1" applyAlignment="1">
      <alignment horizontal="justify" vertical="center" wrapText="1"/>
    </xf>
    <xf numFmtId="0" fontId="21" fillId="26" borderId="69" xfId="5" applyFont="1" applyFill="1" applyBorder="1" applyAlignment="1">
      <alignment horizontal="justify" vertical="center" wrapText="1"/>
    </xf>
    <xf numFmtId="0" fontId="21" fillId="4" borderId="40" xfId="5" applyFont="1" applyFill="1" applyBorder="1" applyAlignment="1">
      <alignment horizontal="justify" vertical="center" wrapText="1"/>
    </xf>
    <xf numFmtId="0" fontId="15" fillId="23" borderId="118" xfId="0" applyFont="1" applyFill="1" applyBorder="1" applyAlignment="1">
      <alignment horizontal="center" vertical="center" wrapText="1"/>
    </xf>
    <xf numFmtId="0" fontId="16" fillId="23" borderId="118" xfId="0" applyFont="1" applyFill="1" applyBorder="1" applyAlignment="1">
      <alignment horizontal="center" vertical="center" wrapText="1"/>
    </xf>
    <xf numFmtId="0" fontId="23" fillId="23" borderId="9" xfId="0" applyFont="1" applyFill="1" applyBorder="1" applyAlignment="1">
      <alignment horizontal="left" vertical="center" wrapText="1"/>
    </xf>
    <xf numFmtId="0" fontId="23" fillId="23" borderId="19" xfId="0" applyFont="1" applyFill="1" applyBorder="1" applyAlignment="1">
      <alignment horizontal="left" vertical="center" wrapText="1"/>
    </xf>
    <xf numFmtId="0" fontId="22" fillId="15" borderId="18" xfId="0" applyFont="1" applyFill="1" applyBorder="1" applyAlignment="1">
      <alignment horizontal="center" vertical="center" wrapText="1"/>
    </xf>
    <xf numFmtId="0" fontId="22" fillId="15" borderId="9" xfId="0" applyFont="1" applyFill="1" applyBorder="1" applyAlignment="1">
      <alignment horizontal="center" vertical="center" wrapText="1"/>
    </xf>
    <xf numFmtId="0" fontId="22" fillId="15" borderId="9" xfId="0" applyFont="1" applyFill="1" applyBorder="1" applyAlignment="1">
      <alignment horizontal="left" vertical="center" wrapText="1"/>
    </xf>
    <xf numFmtId="0" fontId="21" fillId="15" borderId="9" xfId="0" applyFont="1" applyFill="1" applyBorder="1" applyAlignment="1">
      <alignment horizontal="left" vertical="center" wrapText="1"/>
    </xf>
    <xf numFmtId="0" fontId="21" fillId="15" borderId="9" xfId="0" applyFont="1" applyFill="1" applyBorder="1" applyAlignment="1">
      <alignment horizontal="center" vertical="center" wrapText="1"/>
    </xf>
    <xf numFmtId="0" fontId="21" fillId="15" borderId="19" xfId="0" applyFont="1" applyFill="1" applyBorder="1" applyAlignment="1">
      <alignment horizontal="left" vertical="center" wrapText="1"/>
    </xf>
    <xf numFmtId="0" fontId="21" fillId="15" borderId="18" xfId="0" applyFont="1" applyFill="1" applyBorder="1" applyAlignment="1">
      <alignment horizontal="center" vertical="center" wrapText="1"/>
    </xf>
    <xf numFmtId="0" fontId="20" fillId="15" borderId="68" xfId="0" applyFont="1" applyFill="1" applyBorder="1" applyAlignment="1">
      <alignment horizontal="center" vertical="center" wrapText="1"/>
    </xf>
    <xf numFmtId="0" fontId="24" fillId="15" borderId="9" xfId="0" applyFont="1" applyFill="1" applyBorder="1" applyAlignment="1">
      <alignment horizontal="left" vertical="center" wrapText="1"/>
    </xf>
    <xf numFmtId="0" fontId="27" fillId="15" borderId="68" xfId="0" applyFont="1" applyFill="1" applyBorder="1" applyAlignment="1">
      <alignment horizontal="center" vertical="center" wrapText="1"/>
    </xf>
    <xf numFmtId="0" fontId="27" fillId="15" borderId="9" xfId="0" applyFont="1" applyFill="1" applyBorder="1" applyAlignment="1">
      <alignment horizontal="center" vertical="center" wrapText="1"/>
    </xf>
    <xf numFmtId="10" fontId="27" fillId="15" borderId="69" xfId="2" applyNumberFormat="1" applyFont="1" applyFill="1" applyBorder="1" applyAlignment="1">
      <alignment horizontal="center" vertical="center" wrapText="1"/>
    </xf>
    <xf numFmtId="0" fontId="30" fillId="15" borderId="68" xfId="0" applyFont="1" applyFill="1" applyBorder="1" applyAlignment="1">
      <alignment horizontal="center" vertical="center" wrapText="1"/>
    </xf>
    <xf numFmtId="0" fontId="30" fillId="15" borderId="9" xfId="0" applyFont="1" applyFill="1" applyBorder="1" applyAlignment="1">
      <alignment horizontal="center" vertical="center" wrapText="1"/>
    </xf>
    <xf numFmtId="0" fontId="23" fillId="23" borderId="68" xfId="0" applyFont="1" applyFill="1" applyBorder="1" applyAlignment="1">
      <alignment horizontal="center" vertical="center" wrapText="1"/>
    </xf>
    <xf numFmtId="0" fontId="40" fillId="23" borderId="68" xfId="0" applyFont="1" applyFill="1" applyBorder="1" applyAlignment="1">
      <alignment horizontal="center" vertical="center" wrapText="1"/>
    </xf>
    <xf numFmtId="0" fontId="40" fillId="23" borderId="9" xfId="0" applyFont="1" applyFill="1" applyBorder="1" applyAlignment="1">
      <alignment horizontal="center" vertical="center" wrapText="1"/>
    </xf>
    <xf numFmtId="10" fontId="40" fillId="23" borderId="69" xfId="2" applyNumberFormat="1" applyFont="1" applyFill="1" applyBorder="1" applyAlignment="1">
      <alignment horizontal="center" vertical="center" wrapText="1"/>
    </xf>
    <xf numFmtId="0" fontId="35" fillId="23" borderId="95" xfId="0" applyFont="1" applyFill="1" applyBorder="1" applyAlignment="1">
      <alignment horizontal="center" vertical="center" wrapText="1"/>
    </xf>
    <xf numFmtId="0" fontId="35" fillId="23" borderId="96" xfId="0" applyFont="1" applyFill="1" applyBorder="1" applyAlignment="1">
      <alignment horizontal="center" vertical="center" wrapText="1"/>
    </xf>
    <xf numFmtId="0" fontId="35" fillId="23" borderId="97" xfId="0" applyFont="1" applyFill="1" applyBorder="1" applyAlignment="1">
      <alignment horizontal="center" vertical="center" wrapText="1"/>
    </xf>
    <xf numFmtId="0" fontId="37" fillId="24" borderId="182" xfId="0" applyFont="1" applyFill="1" applyBorder="1" applyAlignment="1">
      <alignment horizontal="center" vertical="center" wrapText="1"/>
    </xf>
    <xf numFmtId="0" fontId="23" fillId="23" borderId="92" xfId="0" applyFont="1" applyFill="1" applyBorder="1" applyAlignment="1">
      <alignment horizontal="center" vertical="center" wrapText="1"/>
    </xf>
    <xf numFmtId="0" fontId="23" fillId="23" borderId="142" xfId="0" applyFont="1" applyFill="1" applyBorder="1" applyAlignment="1">
      <alignment horizontal="center" vertical="center" wrapText="1"/>
    </xf>
    <xf numFmtId="0" fontId="23" fillId="23" borderId="69" xfId="0" applyFont="1" applyFill="1" applyBorder="1" applyAlignment="1">
      <alignment horizontal="center" vertical="center" wrapText="1"/>
    </xf>
    <xf numFmtId="0" fontId="20" fillId="15" borderId="92" xfId="0" applyFont="1" applyFill="1" applyBorder="1" applyAlignment="1">
      <alignment horizontal="center" vertical="center" wrapText="1"/>
    </xf>
    <xf numFmtId="0" fontId="24" fillId="15" borderId="9" xfId="0" applyFont="1" applyFill="1" applyBorder="1" applyAlignment="1">
      <alignment horizontal="center" vertical="center" wrapText="1"/>
    </xf>
    <xf numFmtId="0" fontId="21" fillId="15" borderId="142" xfId="0" applyFont="1" applyFill="1" applyBorder="1" applyAlignment="1">
      <alignment horizontal="center" vertical="center" wrapText="1"/>
    </xf>
    <xf numFmtId="0" fontId="21" fillId="15" borderId="69" xfId="0" applyFont="1" applyFill="1" applyBorder="1" applyAlignment="1">
      <alignment horizontal="center" vertical="center" wrapText="1"/>
    </xf>
    <xf numFmtId="0" fontId="37" fillId="21" borderId="241" xfId="0" applyFont="1" applyFill="1" applyBorder="1" applyAlignment="1">
      <alignment horizontal="center" vertical="center" wrapText="1"/>
    </xf>
    <xf numFmtId="9" fontId="40" fillId="23" borderId="9" xfId="0" applyNumberFormat="1" applyFont="1" applyFill="1" applyBorder="1" applyAlignment="1">
      <alignment horizontal="center" vertical="center" wrapText="1"/>
    </xf>
    <xf numFmtId="9" fontId="27" fillId="15" borderId="9" xfId="0" applyNumberFormat="1" applyFont="1" applyFill="1" applyBorder="1" applyAlignment="1">
      <alignment horizontal="center" vertical="center" wrapText="1"/>
    </xf>
    <xf numFmtId="3" fontId="4" fillId="0" borderId="64" xfId="0" applyNumberFormat="1" applyFont="1" applyBorder="1" applyAlignment="1">
      <alignment horizontal="center" vertical="center" wrapText="1"/>
    </xf>
    <xf numFmtId="3" fontId="4" fillId="0" borderId="24" xfId="0" applyNumberFormat="1" applyFont="1" applyBorder="1" applyAlignment="1">
      <alignment horizontal="center" vertical="center" wrapText="1"/>
    </xf>
    <xf numFmtId="3" fontId="4" fillId="0" borderId="144" xfId="0" applyNumberFormat="1" applyFont="1" applyBorder="1" applyAlignment="1">
      <alignment horizontal="center" vertical="center" wrapText="1"/>
    </xf>
    <xf numFmtId="3" fontId="4" fillId="0" borderId="273" xfId="0" applyNumberFormat="1" applyFont="1" applyBorder="1" applyAlignment="1">
      <alignment horizontal="center" vertical="center" wrapText="1"/>
    </xf>
    <xf numFmtId="3" fontId="4" fillId="0" borderId="271" xfId="0" applyNumberFormat="1" applyFont="1" applyBorder="1" applyAlignment="1">
      <alignment horizontal="center" vertical="center" wrapText="1"/>
    </xf>
    <xf numFmtId="3" fontId="4" fillId="0" borderId="272" xfId="0" applyNumberFormat="1" applyFont="1" applyBorder="1" applyAlignment="1">
      <alignment horizontal="center" vertical="center" wrapText="1"/>
    </xf>
    <xf numFmtId="0" fontId="5" fillId="10" borderId="145" xfId="0" applyFont="1" applyFill="1" applyBorder="1" applyAlignment="1">
      <alignment horizontal="left" vertical="center" wrapText="1"/>
    </xf>
    <xf numFmtId="0" fontId="28" fillId="12" borderId="65" xfId="2" applyNumberFormat="1" applyFont="1" applyFill="1" applyBorder="1" applyAlignment="1">
      <alignment horizontal="center" vertical="center" wrapText="1"/>
    </xf>
    <xf numFmtId="0" fontId="28" fillId="13" borderId="66" xfId="0" applyFont="1" applyFill="1" applyBorder="1" applyAlignment="1">
      <alignment horizontal="center" vertical="center" wrapText="1"/>
    </xf>
    <xf numFmtId="0" fontId="28" fillId="12" borderId="67" xfId="0" applyFont="1" applyFill="1" applyBorder="1" applyAlignment="1">
      <alignment horizontal="center" vertical="center" wrapText="1"/>
    </xf>
    <xf numFmtId="0" fontId="28" fillId="12" borderId="65" xfId="0" applyFont="1" applyFill="1" applyBorder="1" applyAlignment="1">
      <alignment horizontal="center" vertical="center" wrapText="1"/>
    </xf>
    <xf numFmtId="0" fontId="28" fillId="12" borderId="66" xfId="0" applyFont="1" applyFill="1" applyBorder="1" applyAlignment="1">
      <alignment horizontal="center" vertical="center" wrapText="1"/>
    </xf>
    <xf numFmtId="0" fontId="4" fillId="0" borderId="32" xfId="0" applyFont="1" applyBorder="1" applyAlignment="1">
      <alignment vertical="center" wrapText="1"/>
    </xf>
    <xf numFmtId="0" fontId="28" fillId="12" borderId="71" xfId="0" applyFont="1" applyFill="1" applyBorder="1" applyAlignment="1">
      <alignment horizontal="center" vertical="center" wrapText="1"/>
    </xf>
    <xf numFmtId="0" fontId="28" fillId="13" borderId="72" xfId="0" applyFont="1" applyFill="1" applyBorder="1" applyAlignment="1">
      <alignment horizontal="center" vertical="center" wrapText="1"/>
    </xf>
    <xf numFmtId="0" fontId="28" fillId="12" borderId="73" xfId="0" applyFont="1" applyFill="1" applyBorder="1" applyAlignment="1">
      <alignment horizontal="center" vertical="center" wrapText="1"/>
    </xf>
    <xf numFmtId="0" fontId="28" fillId="12" borderId="72" xfId="0" applyFont="1" applyFill="1" applyBorder="1" applyAlignment="1">
      <alignment horizontal="center" vertical="center" wrapText="1"/>
    </xf>
    <xf numFmtId="0" fontId="74" fillId="12" borderId="203" xfId="5" applyFont="1" applyFill="1" applyBorder="1" applyAlignment="1">
      <alignment horizontal="center" vertical="center" wrapText="1"/>
    </xf>
    <xf numFmtId="0" fontId="74" fillId="13" borderId="99" xfId="5" applyFont="1" applyFill="1" applyBorder="1" applyAlignment="1">
      <alignment horizontal="center" vertical="center" wrapText="1"/>
    </xf>
    <xf numFmtId="0" fontId="74" fillId="12" borderId="101" xfId="5" applyFont="1" applyFill="1" applyBorder="1" applyAlignment="1">
      <alignment horizontal="center" vertical="center" wrapText="1"/>
    </xf>
    <xf numFmtId="0" fontId="75" fillId="12" borderId="203" xfId="5" applyFont="1" applyFill="1" applyBorder="1" applyAlignment="1">
      <alignment horizontal="center" vertical="center" wrapText="1"/>
    </xf>
    <xf numFmtId="0" fontId="75" fillId="12" borderId="99" xfId="5" applyFont="1" applyFill="1" applyBorder="1" applyAlignment="1">
      <alignment horizontal="center" vertical="center" wrapText="1"/>
    </xf>
    <xf numFmtId="0" fontId="75" fillId="13" borderId="99" xfId="5" applyFont="1" applyFill="1" applyBorder="1" applyAlignment="1">
      <alignment horizontal="center" vertical="center" wrapText="1"/>
    </xf>
    <xf numFmtId="0" fontId="75" fillId="12" borderId="101" xfId="5" applyFont="1" applyFill="1" applyBorder="1" applyAlignment="1">
      <alignment horizontal="center" vertical="center" wrapText="1"/>
    </xf>
    <xf numFmtId="0" fontId="74" fillId="12" borderId="102" xfId="5" applyFont="1" applyFill="1" applyBorder="1" applyAlignment="1">
      <alignment horizontal="center" vertical="center" wrapText="1"/>
    </xf>
    <xf numFmtId="0" fontId="74" fillId="12" borderId="274" xfId="5" applyFont="1" applyFill="1" applyBorder="1" applyAlignment="1">
      <alignment horizontal="center" vertical="center" wrapText="1"/>
    </xf>
    <xf numFmtId="0" fontId="74" fillId="13" borderId="66" xfId="5" applyFont="1" applyFill="1" applyBorder="1" applyAlignment="1">
      <alignment horizontal="center" vertical="center" wrapText="1"/>
    </xf>
    <xf numFmtId="0" fontId="74" fillId="12" borderId="67" xfId="5" applyFont="1" applyFill="1" applyBorder="1" applyAlignment="1">
      <alignment horizontal="center" vertical="center" wrapText="1"/>
    </xf>
    <xf numFmtId="0" fontId="75" fillId="12" borderId="274" xfId="5" applyFont="1" applyFill="1" applyBorder="1" applyAlignment="1">
      <alignment horizontal="center" vertical="center" wrapText="1"/>
    </xf>
    <xf numFmtId="0" fontId="75" fillId="12" borderId="66" xfId="5" applyFont="1" applyFill="1" applyBorder="1" applyAlignment="1">
      <alignment horizontal="center" vertical="center" wrapText="1"/>
    </xf>
    <xf numFmtId="0" fontId="75" fillId="13" borderId="66" xfId="5" applyFont="1" applyFill="1" applyBorder="1" applyAlignment="1">
      <alignment horizontal="center" vertical="center" wrapText="1"/>
    </xf>
    <xf numFmtId="0" fontId="75" fillId="12" borderId="67" xfId="5" applyFont="1" applyFill="1" applyBorder="1" applyAlignment="1">
      <alignment horizontal="center" vertical="center" wrapText="1"/>
    </xf>
    <xf numFmtId="0" fontId="74" fillId="12" borderId="275" xfId="5" applyFont="1" applyFill="1" applyBorder="1" applyAlignment="1">
      <alignment horizontal="center" vertical="center" wrapText="1"/>
    </xf>
    <xf numFmtId="0" fontId="74" fillId="13" borderId="162" xfId="5" applyFont="1" applyFill="1" applyBorder="1" applyAlignment="1">
      <alignment horizontal="center" vertical="center" wrapText="1"/>
    </xf>
    <xf numFmtId="0" fontId="74" fillId="29" borderId="203" xfId="5" applyFont="1" applyFill="1" applyBorder="1" applyAlignment="1">
      <alignment horizontal="center" vertical="center" wrapText="1"/>
    </xf>
    <xf numFmtId="0" fontId="75" fillId="29" borderId="203" xfId="5" applyFont="1" applyFill="1" applyBorder="1" applyAlignment="1">
      <alignment horizontal="center" vertical="center" wrapText="1"/>
    </xf>
    <xf numFmtId="0" fontId="75" fillId="29" borderId="99" xfId="5" applyFont="1" applyFill="1" applyBorder="1" applyAlignment="1">
      <alignment horizontal="center" vertical="center" wrapText="1"/>
    </xf>
    <xf numFmtId="0" fontId="75" fillId="12" borderId="276" xfId="5" applyFont="1" applyFill="1" applyBorder="1" applyAlignment="1">
      <alignment horizontal="center" vertical="center" wrapText="1"/>
    </xf>
    <xf numFmtId="0" fontId="74" fillId="12" borderId="243" xfId="5" applyFont="1" applyFill="1" applyBorder="1" applyAlignment="1">
      <alignment horizontal="center" vertical="center" wrapText="1"/>
    </xf>
    <xf numFmtId="0" fontId="75" fillId="12" borderId="102" xfId="5" applyFont="1" applyFill="1" applyBorder="1" applyAlignment="1">
      <alignment horizontal="center" vertical="center" wrapText="1"/>
    </xf>
    <xf numFmtId="0" fontId="75" fillId="30" borderId="99" xfId="5" applyFont="1" applyFill="1" applyBorder="1" applyAlignment="1">
      <alignment horizontal="center" vertical="center" wrapText="1"/>
    </xf>
    <xf numFmtId="0" fontId="74" fillId="13" borderId="61" xfId="5" applyFont="1" applyFill="1" applyBorder="1" applyAlignment="1">
      <alignment horizontal="center" vertical="center" wrapText="1"/>
    </xf>
    <xf numFmtId="0" fontId="74" fillId="12" borderId="63" xfId="5" applyFont="1" applyFill="1" applyBorder="1" applyAlignment="1">
      <alignment horizontal="center" vertical="center" wrapText="1"/>
    </xf>
    <xf numFmtId="0" fontId="75" fillId="12" borderId="90" xfId="5" applyFont="1" applyFill="1" applyBorder="1" applyAlignment="1">
      <alignment horizontal="center" vertical="center" wrapText="1"/>
    </xf>
    <xf numFmtId="0" fontId="75" fillId="12" borderId="61" xfId="5" applyFont="1" applyFill="1" applyBorder="1" applyAlignment="1">
      <alignment horizontal="center" vertical="center" wrapText="1"/>
    </xf>
    <xf numFmtId="0" fontId="75" fillId="13" borderId="61" xfId="5" applyFont="1" applyFill="1" applyBorder="1" applyAlignment="1">
      <alignment horizontal="center" vertical="center" wrapText="1"/>
    </xf>
    <xf numFmtId="0" fontId="75" fillId="30" borderId="61" xfId="5" applyFont="1" applyFill="1" applyBorder="1" applyAlignment="1">
      <alignment horizontal="center" vertical="center" wrapText="1"/>
    </xf>
    <xf numFmtId="0" fontId="75" fillId="30" borderId="63" xfId="5" applyFont="1" applyFill="1" applyBorder="1" applyAlignment="1">
      <alignment horizontal="center" vertical="center" wrapText="1"/>
    </xf>
    <xf numFmtId="0" fontId="24" fillId="10" borderId="24" xfId="0" applyFont="1" applyFill="1" applyBorder="1" applyAlignment="1">
      <alignment horizontal="left" vertical="center" wrapText="1"/>
    </xf>
    <xf numFmtId="0" fontId="24" fillId="10" borderId="40" xfId="0" applyFont="1" applyFill="1" applyBorder="1" applyAlignment="1">
      <alignment horizontal="left" vertical="center" wrapText="1"/>
    </xf>
    <xf numFmtId="0" fontId="30" fillId="10" borderId="24" xfId="0" applyFont="1" applyFill="1" applyBorder="1" applyAlignment="1">
      <alignment horizontal="center" vertical="center" wrapText="1"/>
    </xf>
    <xf numFmtId="0" fontId="30" fillId="10" borderId="39" xfId="0" applyFont="1" applyFill="1" applyBorder="1" applyAlignment="1">
      <alignment horizontal="center" vertical="center" wrapText="1"/>
    </xf>
    <xf numFmtId="0" fontId="27" fillId="10" borderId="24" xfId="0" applyFont="1" applyFill="1" applyBorder="1" applyAlignment="1">
      <alignment horizontal="center" vertical="center" wrapText="1"/>
    </xf>
    <xf numFmtId="10" fontId="27" fillId="10" borderId="144" xfId="2" applyNumberFormat="1" applyFont="1" applyFill="1" applyBorder="1" applyAlignment="1">
      <alignment horizontal="center" vertical="center" wrapText="1"/>
    </xf>
    <xf numFmtId="0" fontId="74" fillId="12" borderId="90" xfId="5" applyFont="1" applyFill="1" applyBorder="1" applyAlignment="1">
      <alignment horizontal="center" vertical="center" wrapText="1"/>
    </xf>
    <xf numFmtId="0" fontId="72" fillId="28" borderId="9" xfId="0" applyFont="1" applyFill="1" applyBorder="1" applyAlignment="1">
      <alignment horizontal="left" vertical="center" wrapText="1"/>
    </xf>
    <xf numFmtId="0" fontId="16" fillId="31" borderId="118" xfId="0" applyFont="1" applyFill="1" applyBorder="1" applyAlignment="1">
      <alignment horizontal="center" vertical="center" wrapText="1"/>
    </xf>
    <xf numFmtId="0" fontId="5" fillId="29" borderId="61" xfId="0" applyFont="1" applyFill="1" applyBorder="1" applyAlignment="1">
      <alignment horizontal="center" vertical="center" wrapText="1"/>
    </xf>
    <xf numFmtId="0" fontId="5" fillId="29" borderId="62" xfId="0" applyFont="1" applyFill="1" applyBorder="1" applyAlignment="1">
      <alignment horizontal="center" vertical="center" wrapText="1"/>
    </xf>
    <xf numFmtId="0" fontId="5" fillId="30" borderId="60" xfId="0" applyFont="1" applyFill="1" applyBorder="1" applyAlignment="1">
      <alignment horizontal="center" vertical="center" wrapText="1"/>
    </xf>
    <xf numFmtId="0" fontId="5" fillId="30" borderId="61" xfId="0" applyFont="1" applyFill="1" applyBorder="1" applyAlignment="1">
      <alignment horizontal="center" vertical="center" wrapText="1"/>
    </xf>
    <xf numFmtId="0" fontId="5" fillId="30" borderId="63" xfId="0" applyFont="1" applyFill="1" applyBorder="1" applyAlignment="1">
      <alignment horizontal="center" vertical="center" wrapText="1"/>
    </xf>
    <xf numFmtId="0" fontId="75" fillId="15" borderId="78" xfId="5" applyFont="1" applyFill="1" applyBorder="1" applyAlignment="1">
      <alignment horizontal="left" vertical="center" wrapText="1"/>
    </xf>
    <xf numFmtId="0" fontId="21" fillId="15" borderId="277" xfId="0" applyFont="1" applyFill="1" applyBorder="1" applyAlignment="1">
      <alignment horizontal="left" vertical="center" wrapText="1"/>
    </xf>
    <xf numFmtId="0" fontId="74" fillId="15" borderId="78" xfId="5" applyFont="1" applyFill="1" applyBorder="1" applyAlignment="1">
      <alignment horizontal="left" vertical="center" wrapText="1"/>
    </xf>
    <xf numFmtId="0" fontId="5" fillId="31" borderId="72" xfId="0" applyFont="1" applyFill="1" applyBorder="1" applyAlignment="1">
      <alignment horizontal="center" vertical="center" wrapText="1"/>
    </xf>
    <xf numFmtId="0" fontId="5" fillId="31" borderId="73" xfId="0" applyFont="1" applyFill="1" applyBorder="1" applyAlignment="1">
      <alignment horizontal="center" vertical="center" wrapText="1"/>
    </xf>
    <xf numFmtId="0" fontId="38" fillId="31" borderId="71" xfId="0" applyFont="1" applyFill="1" applyBorder="1" applyAlignment="1">
      <alignment horizontal="center" vertical="center" wrapText="1"/>
    </xf>
    <xf numFmtId="0" fontId="38" fillId="31" borderId="72" xfId="0" applyFont="1" applyFill="1" applyBorder="1" applyAlignment="1">
      <alignment horizontal="center" vertical="center" wrapText="1"/>
    </xf>
    <xf numFmtId="0" fontId="38" fillId="31" borderId="73" xfId="0" applyFont="1" applyFill="1" applyBorder="1" applyAlignment="1">
      <alignment horizontal="center" vertical="center" wrapText="1"/>
    </xf>
    <xf numFmtId="0" fontId="38" fillId="31" borderId="239" xfId="0" applyFont="1" applyFill="1" applyBorder="1" applyAlignment="1">
      <alignment horizontal="center" vertical="center" wrapText="1"/>
    </xf>
    <xf numFmtId="0" fontId="37" fillId="31" borderId="241" xfId="0" applyFont="1" applyFill="1" applyBorder="1" applyAlignment="1">
      <alignment horizontal="center" vertical="center" wrapText="1"/>
    </xf>
    <xf numFmtId="0" fontId="20" fillId="10" borderId="278" xfId="0" applyFont="1" applyFill="1" applyBorder="1" applyAlignment="1">
      <alignment horizontal="center" vertical="center" wrapText="1"/>
    </xf>
    <xf numFmtId="0" fontId="5" fillId="10" borderId="280" xfId="0" applyFont="1" applyFill="1" applyBorder="1" applyAlignment="1">
      <alignment horizontal="center" vertical="center" wrapText="1"/>
    </xf>
    <xf numFmtId="0" fontId="5" fillId="10" borderId="279" xfId="0" applyFont="1" applyFill="1" applyBorder="1" applyAlignment="1">
      <alignment horizontal="center" vertical="center" wrapText="1"/>
    </xf>
    <xf numFmtId="3" fontId="4" fillId="6" borderId="281" xfId="0" applyNumberFormat="1" applyFont="1" applyFill="1" applyBorder="1" applyAlignment="1">
      <alignment horizontal="center" vertical="center" wrapText="1"/>
    </xf>
    <xf numFmtId="3" fontId="4" fillId="6" borderId="282" xfId="0" applyNumberFormat="1" applyFont="1" applyFill="1" applyBorder="1" applyAlignment="1">
      <alignment horizontal="center" vertical="center" wrapText="1"/>
    </xf>
    <xf numFmtId="10" fontId="4" fillId="16" borderId="66" xfId="0" applyNumberFormat="1" applyFont="1" applyFill="1" applyBorder="1" applyAlignment="1">
      <alignment horizontal="center" vertical="center" wrapText="1"/>
    </xf>
    <xf numFmtId="0" fontId="5" fillId="0" borderId="166" xfId="0" applyFont="1" applyBorder="1" applyAlignment="1">
      <alignment horizontal="left" vertical="center" wrapText="1"/>
    </xf>
    <xf numFmtId="0" fontId="5" fillId="0" borderId="164" xfId="0" applyFont="1" applyBorder="1" applyAlignment="1">
      <alignment horizontal="left" vertical="center" wrapText="1"/>
    </xf>
    <xf numFmtId="2" fontId="28" fillId="12" borderId="65" xfId="0" applyNumberFormat="1" applyFont="1" applyFill="1" applyBorder="1" applyAlignment="1">
      <alignment horizontal="center" vertical="center" wrapText="1"/>
    </xf>
    <xf numFmtId="2" fontId="28" fillId="13" borderId="66" xfId="0" applyNumberFormat="1" applyFont="1" applyFill="1" applyBorder="1" applyAlignment="1">
      <alignment horizontal="center" vertical="center" wrapText="1"/>
    </xf>
    <xf numFmtId="2" fontId="28" fillId="12" borderId="67" xfId="0" applyNumberFormat="1" applyFont="1" applyFill="1" applyBorder="1" applyAlignment="1">
      <alignment horizontal="center" vertical="center" wrapText="1"/>
    </xf>
    <xf numFmtId="2" fontId="28" fillId="12" borderId="66" xfId="0" applyNumberFormat="1" applyFont="1" applyFill="1" applyBorder="1" applyAlignment="1">
      <alignment horizontal="center" vertical="center" wrapText="1"/>
    </xf>
    <xf numFmtId="4" fontId="4" fillId="6" borderId="105" xfId="0" applyNumberFormat="1" applyFont="1" applyFill="1" applyBorder="1" applyAlignment="1">
      <alignment horizontal="center" vertical="center" wrapText="1"/>
    </xf>
    <xf numFmtId="4" fontId="4" fillId="6" borderId="80" xfId="0" applyNumberFormat="1" applyFont="1" applyFill="1" applyBorder="1" applyAlignment="1">
      <alignment horizontal="center" vertical="center" wrapText="1"/>
    </xf>
    <xf numFmtId="4" fontId="4" fillId="6" borderId="100" xfId="0" applyNumberFormat="1" applyFont="1" applyFill="1" applyBorder="1" applyAlignment="1">
      <alignment horizontal="center" vertical="center" wrapText="1"/>
    </xf>
    <xf numFmtId="4" fontId="4" fillId="0" borderId="33" xfId="0" applyNumberFormat="1" applyFont="1" applyBorder="1" applyAlignment="1">
      <alignment horizontal="center" vertical="center" wrapText="1"/>
    </xf>
    <xf numFmtId="4" fontId="4" fillId="0" borderId="68" xfId="0" applyNumberFormat="1" applyFont="1" applyBorder="1" applyAlignment="1">
      <alignment horizontal="center" vertical="center" wrapText="1"/>
    </xf>
    <xf numFmtId="0" fontId="5" fillId="0" borderId="183" xfId="0" applyFont="1" applyBorder="1" applyAlignment="1">
      <alignment horizontal="left" vertical="center" wrapText="1"/>
    </xf>
    <xf numFmtId="0" fontId="33" fillId="0" borderId="25" xfId="4" applyFont="1" applyBorder="1" applyAlignment="1">
      <alignment horizontal="left" vertical="center" wrapText="1"/>
    </xf>
    <xf numFmtId="0" fontId="33" fillId="0" borderId="26" xfId="4" applyFont="1" applyBorder="1" applyAlignment="1">
      <alignment horizontal="left" vertical="center" wrapText="1"/>
    </xf>
    <xf numFmtId="0" fontId="33" fillId="0" borderId="27" xfId="4" applyFont="1" applyBorder="1" applyAlignment="1">
      <alignment horizontal="left" vertical="center" wrapText="1"/>
    </xf>
    <xf numFmtId="0" fontId="33" fillId="0" borderId="28" xfId="4" applyFont="1" applyBorder="1" applyAlignment="1">
      <alignment horizontal="left" vertical="center" wrapText="1"/>
    </xf>
    <xf numFmtId="0" fontId="33" fillId="0" borderId="0" xfId="4" applyFont="1" applyAlignment="1">
      <alignment horizontal="left" vertical="center" wrapText="1"/>
    </xf>
    <xf numFmtId="0" fontId="33" fillId="0" borderId="29" xfId="4" applyFont="1" applyBorder="1" applyAlignment="1">
      <alignment horizontal="left" vertical="center" wrapText="1"/>
    </xf>
    <xf numFmtId="0" fontId="6" fillId="3" borderId="0" xfId="0" applyFont="1" applyFill="1" applyAlignment="1">
      <alignment horizontal="center" vertical="center" wrapText="1"/>
    </xf>
    <xf numFmtId="0" fontId="67" fillId="3" borderId="35" xfId="4" applyFont="1" applyFill="1" applyBorder="1" applyAlignment="1">
      <alignment horizontal="center" vertical="center" wrapText="1"/>
    </xf>
    <xf numFmtId="0" fontId="67" fillId="3" borderId="36" xfId="4" applyFont="1" applyFill="1" applyBorder="1" applyAlignment="1">
      <alignment horizontal="center" vertical="center" wrapText="1"/>
    </xf>
    <xf numFmtId="0" fontId="67" fillId="3" borderId="37" xfId="4" applyFont="1" applyFill="1" applyBorder="1" applyAlignment="1">
      <alignment horizontal="center" vertical="center" wrapText="1"/>
    </xf>
    <xf numFmtId="0" fontId="33" fillId="0" borderId="30" xfId="4" applyFont="1" applyBorder="1" applyAlignment="1">
      <alignment horizontal="left" vertical="center" wrapText="1"/>
    </xf>
    <xf numFmtId="0" fontId="33" fillId="0" borderId="31" xfId="4" applyFont="1" applyBorder="1" applyAlignment="1">
      <alignment horizontal="left" vertical="center" wrapText="1"/>
    </xf>
    <xf numFmtId="0" fontId="33" fillId="0" borderId="32" xfId="4" applyFont="1" applyBorder="1" applyAlignment="1">
      <alignment horizontal="left" vertical="center" wrapText="1"/>
    </xf>
    <xf numFmtId="0" fontId="33" fillId="0" borderId="25" xfId="4" applyFont="1" applyBorder="1" applyAlignment="1">
      <alignment horizontal="center" vertical="center" wrapText="1"/>
    </xf>
    <xf numFmtId="0" fontId="33" fillId="0" borderId="26" xfId="4" applyFont="1" applyBorder="1" applyAlignment="1">
      <alignment horizontal="center" vertical="center" wrapText="1"/>
    </xf>
    <xf numFmtId="0" fontId="33" fillId="0" borderId="27" xfId="4" applyFont="1" applyBorder="1" applyAlignment="1">
      <alignment horizontal="center" vertical="center" wrapText="1"/>
    </xf>
    <xf numFmtId="0" fontId="33" fillId="0" borderId="28" xfId="4" applyFont="1" applyBorder="1" applyAlignment="1">
      <alignment horizontal="center" vertical="center" wrapText="1"/>
    </xf>
    <xf numFmtId="0" fontId="33" fillId="0" borderId="0" xfId="4" applyFont="1" applyAlignment="1">
      <alignment horizontal="center" vertical="center" wrapText="1"/>
    </xf>
    <xf numFmtId="0" fontId="33" fillId="0" borderId="29" xfId="4" applyFont="1" applyBorder="1" applyAlignment="1">
      <alignment horizontal="center" vertical="center" wrapText="1"/>
    </xf>
    <xf numFmtId="0" fontId="33" fillId="0" borderId="30" xfId="4" applyFont="1" applyBorder="1" applyAlignment="1">
      <alignment horizontal="center" vertical="center" wrapText="1"/>
    </xf>
    <xf numFmtId="0" fontId="33" fillId="0" borderId="31" xfId="4" applyFont="1" applyBorder="1" applyAlignment="1">
      <alignment horizontal="center" vertical="center" wrapText="1"/>
    </xf>
    <xf numFmtId="0" fontId="33" fillId="0" borderId="32" xfId="4" applyFont="1" applyBorder="1" applyAlignment="1">
      <alignment horizontal="center" vertical="center" wrapText="1"/>
    </xf>
    <xf numFmtId="0" fontId="4" fillId="0" borderId="0" xfId="4" applyFont="1" applyAlignment="1">
      <alignment vertical="top" wrapText="1"/>
    </xf>
    <xf numFmtId="0" fontId="4" fillId="0" borderId="0" xfId="4" applyFont="1" applyAlignment="1">
      <alignment vertical="center" wrapText="1"/>
    </xf>
    <xf numFmtId="49" fontId="37" fillId="20" borderId="111" xfId="9" applyNumberFormat="1" applyFont="1" applyFill="1" applyBorder="1" applyAlignment="1">
      <alignment horizontal="center" vertical="center" wrapText="1"/>
    </xf>
    <xf numFmtId="49" fontId="37" fillId="20" borderId="245" xfId="9" applyNumberFormat="1" applyFont="1" applyFill="1" applyBorder="1" applyAlignment="1">
      <alignment horizontal="center" vertical="center" wrapText="1"/>
    </xf>
    <xf numFmtId="0" fontId="9" fillId="0" borderId="125" xfId="4" applyFont="1" applyBorder="1" applyAlignment="1">
      <alignment horizontal="center" vertical="center" wrapText="1"/>
    </xf>
    <xf numFmtId="0" fontId="9" fillId="0" borderId="246" xfId="4" applyFont="1" applyBorder="1" applyAlignment="1">
      <alignment horizontal="center" vertical="center" wrapText="1"/>
    </xf>
    <xf numFmtId="49" fontId="37" fillId="20" borderId="25" xfId="9" applyNumberFormat="1" applyFont="1" applyFill="1" applyBorder="1" applyAlignment="1">
      <alignment horizontal="center" vertical="center" wrapText="1"/>
    </xf>
    <xf numFmtId="49" fontId="37" fillId="20" borderId="26" xfId="9" applyNumberFormat="1" applyFont="1" applyFill="1" applyBorder="1" applyAlignment="1">
      <alignment horizontal="center" vertical="center" wrapText="1"/>
    </xf>
    <xf numFmtId="49" fontId="37" fillId="20" borderId="27" xfId="9" applyNumberFormat="1" applyFont="1" applyFill="1" applyBorder="1" applyAlignment="1">
      <alignment horizontal="center" vertical="center" wrapText="1"/>
    </xf>
    <xf numFmtId="0" fontId="33" fillId="0" borderId="78" xfId="4" applyFont="1" applyBorder="1" applyAlignment="1">
      <alignment horizontal="center" vertical="center" wrapText="1"/>
    </xf>
    <xf numFmtId="0" fontId="33" fillId="0" borderId="247" xfId="4" applyFont="1" applyBorder="1" applyAlignment="1">
      <alignment horizontal="center" vertical="center" wrapText="1"/>
    </xf>
    <xf numFmtId="0" fontId="33" fillId="0" borderId="79" xfId="4" applyFont="1" applyBorder="1" applyAlignment="1">
      <alignment horizontal="center" vertical="center" wrapText="1"/>
    </xf>
    <xf numFmtId="0" fontId="33" fillId="0" borderId="248" xfId="4" applyFont="1" applyBorder="1" applyAlignment="1">
      <alignment horizontal="center" vertical="center" wrapText="1"/>
    </xf>
    <xf numFmtId="0" fontId="4" fillId="0" borderId="249" xfId="4" applyFont="1" applyBorder="1" applyAlignment="1">
      <alignment horizontal="center" vertical="center" wrapText="1"/>
    </xf>
    <xf numFmtId="0" fontId="4" fillId="0" borderId="246" xfId="4" applyFont="1" applyBorder="1" applyAlignment="1">
      <alignment horizontal="center" vertical="center" wrapText="1"/>
    </xf>
    <xf numFmtId="0" fontId="4" fillId="0" borderId="250" xfId="4" applyFont="1" applyBorder="1" applyAlignment="1">
      <alignment horizontal="center" vertical="center" wrapText="1"/>
    </xf>
    <xf numFmtId="0" fontId="4" fillId="0" borderId="247" xfId="4" applyFont="1" applyBorder="1" applyAlignment="1">
      <alignment horizontal="center" vertical="center" wrapText="1"/>
    </xf>
    <xf numFmtId="0" fontId="4" fillId="0" borderId="251" xfId="4" applyFont="1" applyBorder="1" applyAlignment="1">
      <alignment horizontal="center" vertical="center" wrapText="1"/>
    </xf>
    <xf numFmtId="0" fontId="4" fillId="0" borderId="248" xfId="4" applyFont="1" applyBorder="1" applyAlignment="1">
      <alignment horizontal="center" vertical="center" wrapText="1"/>
    </xf>
    <xf numFmtId="0" fontId="33" fillId="0" borderId="250" xfId="4" applyFont="1" applyBorder="1" applyAlignment="1">
      <alignment horizontal="center" vertical="center" wrapText="1"/>
    </xf>
    <xf numFmtId="0" fontId="33" fillId="0" borderId="251" xfId="4" applyFont="1" applyBorder="1" applyAlignment="1">
      <alignment horizontal="center" vertical="center" wrapText="1"/>
    </xf>
    <xf numFmtId="0" fontId="33" fillId="0" borderId="253" xfId="4" applyFont="1" applyBorder="1" applyAlignment="1">
      <alignment horizontal="center" vertical="center" wrapText="1"/>
    </xf>
    <xf numFmtId="0" fontId="33" fillId="0" borderId="254" xfId="4" applyFont="1" applyBorder="1" applyAlignment="1">
      <alignment horizontal="center" vertical="center" wrapText="1"/>
    </xf>
    <xf numFmtId="0" fontId="9" fillId="0" borderId="0" xfId="4" applyFont="1" applyAlignment="1">
      <alignment horizontal="center" vertical="top" wrapText="1"/>
    </xf>
    <xf numFmtId="0" fontId="33" fillId="0" borderId="249" xfId="4" applyFont="1" applyBorder="1" applyAlignment="1">
      <alignment horizontal="center" vertical="center" wrapText="1"/>
    </xf>
    <xf numFmtId="0" fontId="33" fillId="0" borderId="246" xfId="4" applyFont="1" applyBorder="1" applyAlignment="1">
      <alignment horizontal="center" vertical="center" wrapText="1"/>
    </xf>
    <xf numFmtId="0" fontId="33" fillId="0" borderId="252" xfId="4" applyFont="1" applyBorder="1" applyAlignment="1">
      <alignment horizontal="center" vertical="center" wrapText="1"/>
    </xf>
    <xf numFmtId="49" fontId="37" fillId="20" borderId="35" xfId="9" applyNumberFormat="1" applyFont="1" applyFill="1" applyBorder="1" applyAlignment="1">
      <alignment horizontal="center" vertical="center" wrapText="1"/>
    </xf>
    <xf numFmtId="49" fontId="37" fillId="20" borderId="36" xfId="9" applyNumberFormat="1" applyFont="1" applyFill="1" applyBorder="1" applyAlignment="1">
      <alignment horizontal="center" vertical="center" wrapText="1"/>
    </xf>
    <xf numFmtId="49" fontId="37" fillId="20" borderId="37" xfId="9" applyNumberFormat="1" applyFont="1" applyFill="1" applyBorder="1" applyAlignment="1">
      <alignment horizontal="center" vertical="center" wrapText="1"/>
    </xf>
    <xf numFmtId="0" fontId="45" fillId="0" borderId="0" xfId="3" applyFont="1" applyAlignment="1">
      <alignment horizontal="center" vertical="center" wrapText="1"/>
    </xf>
    <xf numFmtId="0" fontId="46" fillId="0" borderId="0" xfId="3" applyFont="1" applyAlignment="1">
      <alignment horizontal="left" vertical="top" wrapText="1"/>
    </xf>
    <xf numFmtId="0" fontId="46" fillId="0" borderId="189" xfId="3" applyFont="1" applyBorder="1" applyAlignment="1">
      <alignment horizontal="left" vertical="top" wrapText="1"/>
    </xf>
    <xf numFmtId="0" fontId="49" fillId="23" borderId="162" xfId="3" applyFont="1" applyFill="1" applyBorder="1" applyAlignment="1">
      <alignment horizontal="center" vertical="center"/>
    </xf>
    <xf numFmtId="0" fontId="49" fillId="23" borderId="190" xfId="3" applyFont="1" applyFill="1" applyBorder="1" applyAlignment="1">
      <alignment horizontal="center" vertical="center"/>
    </xf>
    <xf numFmtId="0" fontId="49" fillId="23" borderId="66" xfId="3" applyFont="1" applyFill="1" applyBorder="1" applyAlignment="1">
      <alignment horizontal="center" vertical="center"/>
    </xf>
    <xf numFmtId="0" fontId="46" fillId="0" borderId="191" xfId="3" applyFont="1" applyBorder="1" applyAlignment="1">
      <alignment horizontal="left" vertical="top" wrapText="1"/>
    </xf>
    <xf numFmtId="0" fontId="49" fillId="23" borderId="162" xfId="3" applyFont="1" applyFill="1" applyBorder="1" applyAlignment="1">
      <alignment horizontal="center" vertical="center" wrapText="1"/>
    </xf>
    <xf numFmtId="0" fontId="49" fillId="23" borderId="190" xfId="3" applyFont="1" applyFill="1" applyBorder="1" applyAlignment="1">
      <alignment horizontal="center" vertical="center" wrapText="1"/>
    </xf>
    <xf numFmtId="0" fontId="49" fillId="23" borderId="66" xfId="3" applyFont="1" applyFill="1" applyBorder="1" applyAlignment="1">
      <alignment horizontal="center" vertical="center" wrapText="1"/>
    </xf>
    <xf numFmtId="0" fontId="53" fillId="0" borderId="192" xfId="3" applyFont="1" applyBorder="1" applyAlignment="1">
      <alignment horizontal="center" vertical="center" wrapText="1"/>
    </xf>
    <xf numFmtId="0" fontId="53" fillId="0" borderId="193" xfId="3" applyFont="1" applyBorder="1" applyAlignment="1">
      <alignment horizontal="center" vertical="center" wrapText="1"/>
    </xf>
    <xf numFmtId="0" fontId="53" fillId="0" borderId="194" xfId="3" applyFont="1" applyBorder="1" applyAlignment="1">
      <alignment horizontal="center" vertical="center" wrapText="1"/>
    </xf>
    <xf numFmtId="0" fontId="53" fillId="0" borderId="195" xfId="3" applyFont="1" applyBorder="1" applyAlignment="1">
      <alignment horizontal="center" vertical="center" wrapText="1"/>
    </xf>
    <xf numFmtId="0" fontId="53" fillId="0" borderId="0" xfId="3" applyFont="1" applyAlignment="1">
      <alignment horizontal="center" vertical="center" wrapText="1"/>
    </xf>
    <xf numFmtId="0" fontId="53" fillId="0" borderId="196" xfId="3" applyFont="1" applyBorder="1" applyAlignment="1">
      <alignment horizontal="center" vertical="center" wrapText="1"/>
    </xf>
    <xf numFmtId="0" fontId="53" fillId="0" borderId="197" xfId="3" applyFont="1" applyBorder="1" applyAlignment="1">
      <alignment horizontal="center" vertical="center" wrapText="1"/>
    </xf>
    <xf numFmtId="0" fontId="53" fillId="0" borderId="198" xfId="3" applyFont="1" applyBorder="1" applyAlignment="1">
      <alignment horizontal="center" vertical="center" wrapText="1"/>
    </xf>
    <xf numFmtId="0" fontId="53" fillId="0" borderId="199" xfId="3" applyFont="1" applyBorder="1" applyAlignment="1">
      <alignment horizontal="center" vertical="center" wrapText="1"/>
    </xf>
    <xf numFmtId="0" fontId="49" fillId="23" borderId="201" xfId="3" applyFont="1" applyFill="1" applyBorder="1" applyAlignment="1">
      <alignment horizontal="center" vertical="center" wrapText="1"/>
    </xf>
    <xf numFmtId="0" fontId="49" fillId="23" borderId="0" xfId="3" applyFont="1" applyFill="1" applyAlignment="1">
      <alignment horizontal="center" vertical="center" wrapText="1"/>
    </xf>
    <xf numFmtId="0" fontId="46" fillId="0" borderId="191" xfId="3" applyFont="1" applyBorder="1" applyAlignment="1">
      <alignment vertical="top" wrapText="1"/>
    </xf>
    <xf numFmtId="0" fontId="46" fillId="0" borderId="0" xfId="3" applyFont="1" applyAlignment="1">
      <alignment vertical="top" wrapText="1"/>
    </xf>
    <xf numFmtId="0" fontId="49" fillId="23" borderId="99" xfId="3" applyFont="1" applyFill="1" applyBorder="1" applyAlignment="1">
      <alignment horizontal="center" vertical="center" wrapText="1"/>
    </xf>
    <xf numFmtId="0" fontId="56" fillId="0" borderId="0" xfId="3" applyFont="1" applyAlignment="1">
      <alignment horizontal="center" vertical="top" wrapText="1"/>
    </xf>
    <xf numFmtId="0" fontId="64" fillId="23" borderId="112" xfId="4" applyFont="1" applyFill="1" applyBorder="1" applyAlignment="1">
      <alignment horizontal="center" vertical="center" wrapText="1"/>
    </xf>
    <xf numFmtId="0" fontId="64" fillId="23" borderId="243" xfId="4" applyFont="1" applyFill="1" applyBorder="1" applyAlignment="1">
      <alignment horizontal="center" vertical="center" wrapText="1"/>
    </xf>
    <xf numFmtId="0" fontId="64" fillId="23" borderId="203" xfId="4" applyFont="1" applyFill="1" applyBorder="1" applyAlignment="1">
      <alignment horizontal="center" vertical="center" wrapText="1"/>
    </xf>
    <xf numFmtId="0" fontId="59" fillId="0" borderId="0" xfId="4" applyFont="1" applyAlignment="1">
      <alignment horizontal="left" vertical="center" wrapText="1"/>
    </xf>
    <xf numFmtId="0" fontId="59" fillId="0" borderId="0" xfId="4" applyFont="1" applyAlignment="1">
      <alignment vertical="top" wrapText="1"/>
    </xf>
    <xf numFmtId="0" fontId="55" fillId="0" borderId="209" xfId="4" applyFont="1" applyBorder="1" applyAlignment="1">
      <alignment horizontal="center" vertical="center" wrapText="1"/>
    </xf>
    <xf numFmtId="0" fontId="55" fillId="0" borderId="204" xfId="4" applyFont="1" applyBorder="1" applyAlignment="1">
      <alignment horizontal="center" vertical="center" wrapText="1"/>
    </xf>
    <xf numFmtId="0" fontId="55" fillId="0" borderId="206" xfId="4" applyFont="1" applyBorder="1" applyAlignment="1">
      <alignment horizontal="center" vertical="center" wrapText="1"/>
    </xf>
    <xf numFmtId="0" fontId="55" fillId="0" borderId="225" xfId="4" applyFont="1" applyBorder="1" applyAlignment="1">
      <alignment horizontal="center" vertical="center" wrapText="1"/>
    </xf>
    <xf numFmtId="0" fontId="55" fillId="0" borderId="168" xfId="4" applyFont="1" applyBorder="1" applyAlignment="1">
      <alignment horizontal="center" vertical="center" wrapText="1"/>
    </xf>
    <xf numFmtId="0" fontId="55" fillId="0" borderId="224" xfId="4" applyFont="1" applyBorder="1" applyAlignment="1">
      <alignment horizontal="center" vertical="center" wrapText="1"/>
    </xf>
    <xf numFmtId="0" fontId="55" fillId="0" borderId="210" xfId="4" applyFont="1" applyBorder="1" applyAlignment="1">
      <alignment horizontal="center" vertical="center" wrapText="1"/>
    </xf>
    <xf numFmtId="0" fontId="55" fillId="0" borderId="205" xfId="4" applyFont="1" applyBorder="1" applyAlignment="1">
      <alignment horizontal="center" vertical="center" wrapText="1"/>
    </xf>
    <xf numFmtId="0" fontId="55" fillId="0" borderId="208" xfId="4" applyFont="1" applyBorder="1" applyAlignment="1">
      <alignment horizontal="center" vertical="center" wrapText="1"/>
    </xf>
    <xf numFmtId="0" fontId="55" fillId="23" borderId="225" xfId="4" applyFont="1" applyFill="1" applyBorder="1" applyAlignment="1">
      <alignment horizontal="center" vertical="center" wrapText="1"/>
    </xf>
    <xf numFmtId="0" fontId="55" fillId="23" borderId="168" xfId="4" applyFont="1" applyFill="1" applyBorder="1" applyAlignment="1">
      <alignment horizontal="center" vertical="center" wrapText="1"/>
    </xf>
    <xf numFmtId="0" fontId="55" fillId="23" borderId="224" xfId="4" applyFont="1" applyFill="1" applyBorder="1" applyAlignment="1">
      <alignment horizontal="center" vertical="center" wrapText="1"/>
    </xf>
    <xf numFmtId="0" fontId="55" fillId="23" borderId="210" xfId="4" applyFont="1" applyFill="1" applyBorder="1" applyAlignment="1">
      <alignment horizontal="center" vertical="center" wrapText="1"/>
    </xf>
    <xf numFmtId="0" fontId="55" fillId="23" borderId="205" xfId="4" applyFont="1" applyFill="1" applyBorder="1" applyAlignment="1">
      <alignment horizontal="center" vertical="center" wrapText="1"/>
    </xf>
    <xf numFmtId="0" fontId="55" fillId="23" borderId="208" xfId="4" applyFont="1" applyFill="1" applyBorder="1" applyAlignment="1">
      <alignment horizontal="center" vertical="center" wrapText="1"/>
    </xf>
    <xf numFmtId="0" fontId="64" fillId="23" borderId="219" xfId="4" applyFont="1" applyFill="1" applyBorder="1" applyAlignment="1">
      <alignment horizontal="center" vertical="center" wrapText="1"/>
    </xf>
    <xf numFmtId="0" fontId="64" fillId="23" borderId="168" xfId="4" applyFont="1" applyFill="1" applyBorder="1" applyAlignment="1">
      <alignment horizontal="center" vertical="center" wrapText="1"/>
    </xf>
    <xf numFmtId="0" fontId="64" fillId="23" borderId="169" xfId="4" applyFont="1" applyFill="1" applyBorder="1" applyAlignment="1">
      <alignment horizontal="center" vertical="center" wrapText="1"/>
    </xf>
    <xf numFmtId="0" fontId="64" fillId="23" borderId="47" xfId="4" applyFont="1" applyFill="1" applyBorder="1" applyAlignment="1">
      <alignment horizontal="center" vertical="center" wrapText="1"/>
    </xf>
    <xf numFmtId="0" fontId="64" fillId="23" borderId="221" xfId="4" applyFont="1" applyFill="1" applyBorder="1" applyAlignment="1">
      <alignment horizontal="center" vertical="center" wrapText="1"/>
    </xf>
    <xf numFmtId="0" fontId="64" fillId="23" borderId="59" xfId="4" applyFont="1" applyFill="1" applyBorder="1" applyAlignment="1">
      <alignment horizontal="center" vertical="center" wrapText="1"/>
    </xf>
    <xf numFmtId="0" fontId="6" fillId="23" borderId="0" xfId="0" applyFont="1" applyFill="1" applyAlignment="1">
      <alignment horizontal="center" vertical="center" wrapText="1"/>
    </xf>
    <xf numFmtId="0" fontId="64" fillId="23" borderId="220" xfId="4" applyFont="1" applyFill="1" applyBorder="1" applyAlignment="1">
      <alignment horizontal="center" vertical="center" wrapText="1"/>
    </xf>
    <xf numFmtId="0" fontId="64" fillId="23" borderId="202" xfId="4" applyFont="1" applyFill="1" applyBorder="1" applyAlignment="1">
      <alignment horizontal="center" vertical="center" wrapText="1"/>
    </xf>
    <xf numFmtId="0" fontId="64" fillId="23" borderId="222" xfId="4" applyFont="1" applyFill="1" applyBorder="1" applyAlignment="1">
      <alignment horizontal="center" vertical="center" wrapText="1"/>
    </xf>
    <xf numFmtId="0" fontId="64" fillId="23" borderId="163" xfId="4" applyFont="1" applyFill="1" applyBorder="1" applyAlignment="1">
      <alignment horizontal="center" vertical="center" wrapText="1"/>
    </xf>
    <xf numFmtId="0" fontId="64" fillId="23" borderId="165" xfId="4" applyFont="1" applyFill="1" applyBorder="1" applyAlignment="1">
      <alignment horizontal="center" vertical="center" wrapText="1"/>
    </xf>
    <xf numFmtId="0" fontId="64" fillId="23" borderId="183" xfId="4" applyFont="1" applyFill="1" applyBorder="1" applyAlignment="1">
      <alignment horizontal="center" vertical="center" wrapText="1"/>
    </xf>
    <xf numFmtId="0" fontId="62" fillId="0" borderId="168" xfId="4" applyFont="1" applyBorder="1" applyAlignment="1">
      <alignment horizontal="center" vertical="center" wrapText="1"/>
    </xf>
    <xf numFmtId="0" fontId="62" fillId="0" borderId="224" xfId="4" applyFont="1" applyBorder="1" applyAlignment="1">
      <alignment horizontal="center" vertical="center" wrapText="1"/>
    </xf>
    <xf numFmtId="0" fontId="64" fillId="23" borderId="244" xfId="4" applyFont="1" applyFill="1" applyBorder="1" applyAlignment="1">
      <alignment horizontal="center" vertical="center" wrapText="1"/>
    </xf>
    <xf numFmtId="0" fontId="64" fillId="23" borderId="26" xfId="4" applyFont="1" applyFill="1" applyBorder="1" applyAlignment="1">
      <alignment horizontal="center" vertical="center" wrapText="1"/>
    </xf>
    <xf numFmtId="0" fontId="62" fillId="23" borderId="209" xfId="4" applyFont="1" applyFill="1" applyBorder="1" applyAlignment="1">
      <alignment horizontal="center" vertical="center" wrapText="1"/>
    </xf>
    <xf numFmtId="0" fontId="62" fillId="23" borderId="204" xfId="4" applyFont="1" applyFill="1" applyBorder="1" applyAlignment="1">
      <alignment horizontal="center" vertical="center" wrapText="1"/>
    </xf>
    <xf numFmtId="0" fontId="62" fillId="23" borderId="206" xfId="4" applyFont="1" applyFill="1" applyBorder="1" applyAlignment="1">
      <alignment horizontal="center" vertical="center" wrapText="1"/>
    </xf>
    <xf numFmtId="0" fontId="62" fillId="0" borderId="204" xfId="4" applyFont="1" applyBorder="1" applyAlignment="1">
      <alignment horizontal="center" vertical="center" wrapText="1"/>
    </xf>
    <xf numFmtId="0" fontId="62" fillId="0" borderId="206" xfId="4" applyFont="1" applyBorder="1" applyAlignment="1">
      <alignment horizontal="center" vertical="center" wrapText="1"/>
    </xf>
    <xf numFmtId="0" fontId="62" fillId="0" borderId="209" xfId="4" applyFont="1" applyBorder="1" applyAlignment="1">
      <alignment horizontal="center" vertical="center" wrapText="1"/>
    </xf>
    <xf numFmtId="0" fontId="55" fillId="0" borderId="215" xfId="4" applyFont="1" applyBorder="1" applyAlignment="1">
      <alignment horizontal="center" vertical="center" wrapText="1"/>
    </xf>
    <xf numFmtId="0" fontId="55" fillId="0" borderId="217" xfId="4" applyFont="1" applyBorder="1" applyAlignment="1">
      <alignment horizontal="center" vertical="center" wrapText="1"/>
    </xf>
    <xf numFmtId="0" fontId="55" fillId="0" borderId="234" xfId="4" applyFont="1" applyBorder="1" applyAlignment="1">
      <alignment horizontal="center" vertical="center" wrapText="1"/>
    </xf>
    <xf numFmtId="0" fontId="55" fillId="0" borderId="229" xfId="4" applyFont="1" applyBorder="1" applyAlignment="1">
      <alignment horizontal="center" vertical="center" wrapText="1"/>
    </xf>
    <xf numFmtId="0" fontId="55" fillId="0" borderId="231" xfId="4" applyFont="1" applyBorder="1" applyAlignment="1">
      <alignment horizontal="center" vertical="center" wrapText="1"/>
    </xf>
    <xf numFmtId="0" fontId="55" fillId="0" borderId="233" xfId="4" applyFont="1" applyBorder="1" applyAlignment="1">
      <alignment horizontal="center" vertical="center" wrapText="1"/>
    </xf>
    <xf numFmtId="0" fontId="61" fillId="0" borderId="0" xfId="4" applyFont="1" applyAlignment="1">
      <alignment horizontal="center" vertical="center"/>
    </xf>
    <xf numFmtId="0" fontId="55" fillId="0" borderId="235" xfId="4" applyFont="1" applyBorder="1" applyAlignment="1">
      <alignment horizontal="center" vertical="center" wrapText="1"/>
    </xf>
    <xf numFmtId="0" fontId="8" fillId="23" borderId="151" xfId="4" applyFont="1" applyFill="1" applyBorder="1" applyAlignment="1">
      <alignment horizontal="center" vertical="center" wrapText="1"/>
    </xf>
    <xf numFmtId="0" fontId="8" fillId="23" borderId="182" xfId="4" applyFont="1" applyFill="1" applyBorder="1" applyAlignment="1">
      <alignment horizontal="center" vertical="center" wrapText="1"/>
    </xf>
    <xf numFmtId="0" fontId="4" fillId="0" borderId="0" xfId="4" applyFont="1" applyAlignment="1">
      <alignment horizontal="center" vertical="center" wrapText="1"/>
    </xf>
    <xf numFmtId="0" fontId="8" fillId="23" borderId="25" xfId="4" applyFont="1" applyFill="1" applyBorder="1" applyAlignment="1">
      <alignment horizontal="center" vertical="center" wrapText="1"/>
    </xf>
    <xf numFmtId="0" fontId="8" fillId="23" borderId="27" xfId="4" applyFont="1" applyFill="1" applyBorder="1" applyAlignment="1">
      <alignment horizontal="center" vertical="center" wrapText="1"/>
    </xf>
    <xf numFmtId="0" fontId="8" fillId="23" borderId="151" xfId="4" applyFont="1" applyFill="1" applyBorder="1" applyAlignment="1">
      <alignment horizontal="center" vertical="center"/>
    </xf>
    <xf numFmtId="0" fontId="8" fillId="23" borderId="182" xfId="4" applyFont="1" applyFill="1" applyBorder="1" applyAlignment="1">
      <alignment horizontal="center" vertical="center"/>
    </xf>
    <xf numFmtId="0" fontId="71" fillId="0" borderId="0" xfId="4" applyFont="1" applyAlignment="1">
      <alignment horizontal="left" vertical="top" wrapText="1"/>
    </xf>
    <xf numFmtId="49" fontId="37" fillId="23" borderId="25" xfId="9" applyNumberFormat="1" applyFont="1" applyFill="1" applyBorder="1" applyAlignment="1">
      <alignment horizontal="center" vertical="center" wrapText="1"/>
    </xf>
    <xf numFmtId="49" fontId="37" fillId="23" borderId="26" xfId="9" applyNumberFormat="1" applyFont="1" applyFill="1" applyBorder="1" applyAlignment="1">
      <alignment horizontal="center" vertical="center" wrapText="1"/>
    </xf>
    <xf numFmtId="49" fontId="37" fillId="23" borderId="27" xfId="9" applyNumberFormat="1" applyFont="1" applyFill="1" applyBorder="1" applyAlignment="1">
      <alignment horizontal="center" vertical="center" wrapText="1"/>
    </xf>
    <xf numFmtId="0" fontId="17" fillId="0" borderId="0" xfId="0" applyFont="1" applyAlignment="1">
      <alignment horizontal="center" vertical="center" wrapText="1"/>
    </xf>
    <xf numFmtId="0" fontId="13" fillId="0" borderId="0" xfId="0" applyFont="1" applyAlignment="1">
      <alignment horizontal="center" vertical="center" wrapText="1"/>
    </xf>
    <xf numFmtId="0" fontId="13" fillId="0" borderId="23" xfId="0" applyFont="1" applyBorder="1" applyAlignment="1">
      <alignment horizontal="center" vertical="center" wrapText="1"/>
    </xf>
    <xf numFmtId="0" fontId="4" fillId="0" borderId="0" xfId="0" applyFont="1" applyAlignment="1">
      <alignment horizontal="center" vertical="center" wrapText="1"/>
    </xf>
    <xf numFmtId="0" fontId="4" fillId="0" borderId="23" xfId="0" applyFont="1" applyBorder="1" applyAlignment="1">
      <alignment horizontal="center" vertical="center" wrapText="1"/>
    </xf>
    <xf numFmtId="0" fontId="7" fillId="0" borderId="0" xfId="0" applyFont="1" applyAlignment="1">
      <alignment horizontal="center" vertical="center" wrapText="1"/>
    </xf>
    <xf numFmtId="0" fontId="14" fillId="3" borderId="0" xfId="0" applyFont="1" applyFill="1" applyAlignment="1">
      <alignment horizontal="center" vertical="center" wrapText="1"/>
    </xf>
    <xf numFmtId="0" fontId="8" fillId="2" borderId="87" xfId="0" applyFont="1" applyFill="1" applyBorder="1" applyAlignment="1">
      <alignment horizontal="center" vertical="center" wrapText="1"/>
    </xf>
    <xf numFmtId="0" fontId="8" fillId="2" borderId="90" xfId="0" applyFont="1" applyFill="1" applyBorder="1" applyAlignment="1">
      <alignment horizontal="center" vertical="center" wrapText="1"/>
    </xf>
    <xf numFmtId="0" fontId="8" fillId="3" borderId="88" xfId="0" applyFont="1" applyFill="1" applyBorder="1" applyAlignment="1">
      <alignment horizontal="center" vertical="center" wrapText="1"/>
    </xf>
    <xf numFmtId="0" fontId="8" fillId="3" borderId="61" xfId="0" applyFont="1" applyFill="1" applyBorder="1" applyAlignment="1">
      <alignment horizontal="center" vertical="center" wrapText="1"/>
    </xf>
    <xf numFmtId="0" fontId="8" fillId="2" borderId="88" xfId="0" applyFont="1" applyFill="1" applyBorder="1" applyAlignment="1">
      <alignment horizontal="center" vertical="center" wrapText="1"/>
    </xf>
    <xf numFmtId="0" fontId="70" fillId="2" borderId="88" xfId="0" applyFont="1" applyFill="1" applyBorder="1" applyAlignment="1">
      <alignment horizontal="center" vertical="center" wrapText="1"/>
    </xf>
    <xf numFmtId="0" fontId="70" fillId="2" borderId="61" xfId="0" applyFont="1" applyFill="1" applyBorder="1" applyAlignment="1">
      <alignment horizontal="center" vertical="center" wrapText="1"/>
    </xf>
    <xf numFmtId="0" fontId="70" fillId="2" borderId="89" xfId="0" applyFont="1" applyFill="1" applyBorder="1" applyAlignment="1">
      <alignment horizontal="center" vertical="center" wrapText="1"/>
    </xf>
    <xf numFmtId="0" fontId="70" fillId="2" borderId="63" xfId="0" applyFont="1" applyFill="1" applyBorder="1" applyAlignment="1">
      <alignment horizontal="center" vertical="center" wrapText="1"/>
    </xf>
    <xf numFmtId="0" fontId="8" fillId="2" borderId="91" xfId="0" applyFont="1" applyFill="1" applyBorder="1" applyAlignment="1">
      <alignment horizontal="center" vertical="center" wrapText="1"/>
    </xf>
    <xf numFmtId="0" fontId="8" fillId="2" borderId="72" xfId="0" applyFont="1" applyFill="1" applyBorder="1" applyAlignment="1">
      <alignment horizontal="center" vertical="center" wrapText="1"/>
    </xf>
    <xf numFmtId="0" fontId="12" fillId="8" borderId="0" xfId="0" applyFont="1" applyFill="1" applyAlignment="1">
      <alignment vertical="center" wrapText="1"/>
    </xf>
    <xf numFmtId="0" fontId="12" fillId="8" borderId="0" xfId="0" applyFont="1" applyFill="1" applyAlignment="1">
      <alignment horizontal="center" vertical="center" wrapText="1"/>
    </xf>
    <xf numFmtId="0" fontId="14" fillId="23" borderId="0" xfId="0" applyFont="1" applyFill="1" applyAlignment="1">
      <alignment horizontal="center" vertical="center" wrapText="1"/>
    </xf>
    <xf numFmtId="0" fontId="11" fillId="9" borderId="0" xfId="0" applyFont="1" applyFill="1" applyAlignment="1">
      <alignment horizontal="center" vertical="center" wrapText="1"/>
    </xf>
    <xf numFmtId="0" fontId="8" fillId="24" borderId="0" xfId="0" applyFont="1" applyFill="1" applyAlignment="1">
      <alignment horizontal="center" vertical="center" wrapText="1"/>
    </xf>
    <xf numFmtId="0" fontId="8" fillId="23" borderId="0" xfId="0" applyFont="1" applyFill="1" applyAlignment="1">
      <alignment horizontal="center" vertical="center" wrapText="1"/>
    </xf>
    <xf numFmtId="0" fontId="12" fillId="8" borderId="0" xfId="0" applyFont="1" applyFill="1" applyAlignment="1">
      <alignment horizontal="left" vertical="center" wrapText="1"/>
    </xf>
    <xf numFmtId="0" fontId="15" fillId="23" borderId="12" xfId="0" applyFont="1" applyFill="1" applyBorder="1" applyAlignment="1">
      <alignment horizontal="center" vertical="center" wrapText="1"/>
    </xf>
    <xf numFmtId="0" fontId="16" fillId="23" borderId="13" xfId="0" applyFont="1" applyFill="1" applyBorder="1" applyAlignment="1">
      <alignment horizontal="center" vertical="center" wrapText="1"/>
    </xf>
    <xf numFmtId="0" fontId="15" fillId="23" borderId="135" xfId="0" applyFont="1" applyFill="1" applyBorder="1" applyAlignment="1">
      <alignment horizontal="center" vertical="center" wrapText="1"/>
    </xf>
    <xf numFmtId="0" fontId="15" fillId="23" borderId="136" xfId="0" applyFont="1" applyFill="1" applyBorder="1" applyAlignment="1">
      <alignment horizontal="center" vertical="center" wrapText="1"/>
    </xf>
    <xf numFmtId="0" fontId="15" fillId="23" borderId="1" xfId="0" applyFont="1" applyFill="1" applyBorder="1" applyAlignment="1">
      <alignment horizontal="center" vertical="center" wrapText="1"/>
    </xf>
    <xf numFmtId="0" fontId="15" fillId="23" borderId="54" xfId="0" applyFont="1" applyFill="1" applyBorder="1" applyAlignment="1">
      <alignment horizontal="center" vertical="center" wrapText="1"/>
    </xf>
    <xf numFmtId="0" fontId="15" fillId="23" borderId="123" xfId="0" applyFont="1" applyFill="1" applyBorder="1" applyAlignment="1">
      <alignment horizontal="center" vertical="center" wrapText="1"/>
    </xf>
    <xf numFmtId="0" fontId="15" fillId="23" borderId="124" xfId="0" applyFont="1" applyFill="1" applyBorder="1" applyAlignment="1">
      <alignment horizontal="center" vertical="center" wrapText="1"/>
    </xf>
    <xf numFmtId="0" fontId="15" fillId="23" borderId="127" xfId="0" applyFont="1" applyFill="1" applyBorder="1" applyAlignment="1">
      <alignment horizontal="center" vertical="center" wrapText="1"/>
    </xf>
    <xf numFmtId="0" fontId="15" fillId="23" borderId="3" xfId="0" applyFont="1" applyFill="1" applyBorder="1" applyAlignment="1">
      <alignment horizontal="center" vertical="center" wrapText="1"/>
    </xf>
    <xf numFmtId="0" fontId="15" fillId="23" borderId="128" xfId="0" applyFont="1" applyFill="1" applyBorder="1" applyAlignment="1">
      <alignment horizontal="center" vertical="center" wrapText="1"/>
    </xf>
    <xf numFmtId="0" fontId="16" fillId="23" borderId="135" xfId="0" applyFont="1" applyFill="1" applyBorder="1" applyAlignment="1">
      <alignment horizontal="center" vertical="center" wrapText="1"/>
    </xf>
    <xf numFmtId="0" fontId="16" fillId="23" borderId="136" xfId="0" applyFont="1" applyFill="1" applyBorder="1" applyAlignment="1">
      <alignment horizontal="center" vertical="center" wrapText="1"/>
    </xf>
    <xf numFmtId="0" fontId="16" fillId="23" borderId="4" xfId="0" applyFont="1" applyFill="1" applyBorder="1" applyAlignment="1">
      <alignment horizontal="center" vertical="center" wrapText="1"/>
    </xf>
    <xf numFmtId="0" fontId="16" fillId="23" borderId="7" xfId="0" applyFont="1" applyFill="1" applyBorder="1" applyAlignment="1">
      <alignment horizontal="center" vertical="center" wrapText="1"/>
    </xf>
    <xf numFmtId="0" fontId="15" fillId="3" borderId="17" xfId="0" applyFont="1" applyFill="1" applyBorder="1" applyAlignment="1">
      <alignment horizontal="center" vertical="center" wrapText="1"/>
    </xf>
    <xf numFmtId="0" fontId="15" fillId="3" borderId="116"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117"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5" fillId="3" borderId="74"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6" fillId="3" borderId="119"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120" xfId="0" applyFont="1" applyFill="1" applyBorder="1" applyAlignment="1">
      <alignment horizontal="center" vertical="center" wrapText="1"/>
    </xf>
    <xf numFmtId="0" fontId="15" fillId="3" borderId="121" xfId="0" applyFont="1" applyFill="1" applyBorder="1" applyAlignment="1">
      <alignment horizontal="center" vertical="center" wrapText="1"/>
    </xf>
    <xf numFmtId="0" fontId="16" fillId="3" borderId="122" xfId="0" applyFont="1" applyFill="1" applyBorder="1" applyAlignment="1">
      <alignment horizontal="center" vertical="center" wrapText="1"/>
    </xf>
    <xf numFmtId="0" fontId="8" fillId="2" borderId="0" xfId="0" applyFont="1" applyFill="1" applyAlignment="1">
      <alignment horizontal="center" vertical="center" wrapText="1"/>
    </xf>
    <xf numFmtId="0" fontId="8" fillId="3" borderId="0" xfId="0" applyFont="1" applyFill="1" applyAlignment="1">
      <alignment horizontal="center" vertical="center" wrapText="1"/>
    </xf>
    <xf numFmtId="0" fontId="8" fillId="22" borderId="0" xfId="0" applyFont="1" applyFill="1" applyAlignment="1">
      <alignment horizontal="center" vertical="center" wrapText="1"/>
    </xf>
    <xf numFmtId="0" fontId="15" fillId="23" borderId="17" xfId="0" applyFont="1" applyFill="1" applyBorder="1" applyAlignment="1">
      <alignment horizontal="center" vertical="center" wrapText="1"/>
    </xf>
    <xf numFmtId="0" fontId="15" fillId="23" borderId="116" xfId="0" applyFont="1" applyFill="1" applyBorder="1" applyAlignment="1">
      <alignment horizontal="center" vertical="center" wrapText="1"/>
    </xf>
    <xf numFmtId="0" fontId="15" fillId="23" borderId="117" xfId="0" applyFont="1" applyFill="1" applyBorder="1" applyAlignment="1">
      <alignment horizontal="center" vertical="center" wrapText="1"/>
    </xf>
    <xf numFmtId="0" fontId="15" fillId="23" borderId="2" xfId="0" applyFont="1" applyFill="1" applyBorder="1" applyAlignment="1">
      <alignment horizontal="center" vertical="center" wrapText="1"/>
    </xf>
    <xf numFmtId="0" fontId="15" fillId="23" borderId="74" xfId="0" applyFont="1" applyFill="1" applyBorder="1" applyAlignment="1">
      <alignment horizontal="center" vertical="center" wrapText="1"/>
    </xf>
    <xf numFmtId="0" fontId="16" fillId="23" borderId="5" xfId="0" applyFont="1" applyFill="1" applyBorder="1" applyAlignment="1">
      <alignment horizontal="center" vertical="center" wrapText="1"/>
    </xf>
    <xf numFmtId="0" fontId="16" fillId="23" borderId="119" xfId="0" applyFont="1" applyFill="1" applyBorder="1" applyAlignment="1">
      <alignment horizontal="center" vertical="center" wrapText="1"/>
    </xf>
    <xf numFmtId="0" fontId="16" fillId="23" borderId="120" xfId="0" applyFont="1" applyFill="1" applyBorder="1" applyAlignment="1">
      <alignment horizontal="center" vertical="center" wrapText="1"/>
    </xf>
    <xf numFmtId="0" fontId="15" fillId="23" borderId="121" xfId="0" applyFont="1" applyFill="1" applyBorder="1" applyAlignment="1">
      <alignment horizontal="center" vertical="center" wrapText="1"/>
    </xf>
    <xf numFmtId="0" fontId="16" fillId="23" borderId="122" xfId="0" applyFont="1" applyFill="1" applyBorder="1" applyAlignment="1">
      <alignment horizontal="center" vertical="center" wrapText="1"/>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32" xfId="0" applyFont="1" applyBorder="1" applyAlignment="1">
      <alignment horizontal="center" vertical="center" wrapText="1"/>
    </xf>
    <xf numFmtId="0" fontId="5" fillId="29" borderId="46" xfId="0" applyFont="1" applyFill="1" applyBorder="1" applyAlignment="1">
      <alignment horizontal="center" vertical="center" wrapText="1"/>
    </xf>
    <xf numFmtId="0" fontId="5" fillId="29" borderId="7" xfId="0" applyFont="1" applyFill="1" applyBorder="1" applyAlignment="1">
      <alignment horizontal="center" vertical="center" wrapText="1"/>
    </xf>
    <xf numFmtId="0" fontId="5" fillId="0" borderId="41"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55"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56" xfId="0" applyFont="1" applyBorder="1" applyAlignment="1">
      <alignment horizontal="center" vertical="center" wrapText="1"/>
    </xf>
    <xf numFmtId="0" fontId="31" fillId="23" borderId="26" xfId="0" applyFont="1" applyFill="1" applyBorder="1" applyAlignment="1">
      <alignment horizontal="center" vertical="center" wrapText="1"/>
    </xf>
    <xf numFmtId="0" fontId="31" fillId="23" borderId="0" xfId="0" applyFont="1" applyFill="1" applyAlignment="1">
      <alignment horizontal="center" vertical="center" wrapText="1"/>
    </xf>
    <xf numFmtId="0" fontId="5" fillId="12" borderId="48" xfId="0" applyFont="1" applyFill="1" applyBorder="1" applyAlignment="1">
      <alignment horizontal="center" vertical="center" wrapText="1"/>
    </xf>
    <xf numFmtId="0" fontId="5" fillId="12" borderId="49" xfId="0" applyFont="1" applyFill="1" applyBorder="1" applyAlignment="1">
      <alignment horizontal="center" vertical="center" wrapText="1"/>
    </xf>
    <xf numFmtId="0" fontId="5" fillId="12" borderId="50" xfId="0" applyFont="1" applyFill="1" applyBorder="1" applyAlignment="1">
      <alignment horizontal="center" vertical="center" wrapText="1"/>
    </xf>
    <xf numFmtId="0" fontId="31" fillId="23" borderId="25" xfId="0" applyFont="1" applyFill="1" applyBorder="1" applyAlignment="1">
      <alignment horizontal="center" vertical="center" wrapText="1"/>
    </xf>
    <xf numFmtId="0" fontId="31" fillId="23" borderId="27" xfId="0" applyFont="1" applyFill="1" applyBorder="1" applyAlignment="1">
      <alignment horizontal="center" vertical="center" wrapText="1"/>
    </xf>
    <xf numFmtId="0" fontId="31" fillId="23" borderId="28" xfId="0" applyFont="1" applyFill="1" applyBorder="1" applyAlignment="1">
      <alignment horizontal="center" vertical="center" wrapText="1"/>
    </xf>
    <xf numFmtId="0" fontId="31" fillId="23" borderId="29" xfId="0" applyFont="1" applyFill="1" applyBorder="1" applyAlignment="1">
      <alignment horizontal="center" vertical="center" wrapText="1"/>
    </xf>
    <xf numFmtId="0" fontId="31" fillId="23" borderId="30" xfId="0" applyFont="1" applyFill="1" applyBorder="1" applyAlignment="1">
      <alignment horizontal="center" vertical="center" wrapText="1"/>
    </xf>
    <xf numFmtId="0" fontId="31" fillId="23" borderId="31" xfId="0" applyFont="1" applyFill="1" applyBorder="1" applyAlignment="1">
      <alignment horizontal="center" vertical="center" wrapText="1"/>
    </xf>
    <xf numFmtId="0" fontId="31" fillId="23" borderId="32" xfId="0" applyFont="1" applyFill="1" applyBorder="1" applyAlignment="1">
      <alignment horizontal="center" vertical="center" wrapText="1"/>
    </xf>
    <xf numFmtId="0" fontId="8" fillId="24" borderId="35" xfId="0" applyFont="1" applyFill="1" applyBorder="1" applyAlignment="1">
      <alignment horizontal="center" vertical="center" wrapText="1"/>
    </xf>
    <xf numFmtId="0" fontId="8" fillId="24" borderId="36" xfId="0" applyFont="1" applyFill="1" applyBorder="1" applyAlignment="1">
      <alignment horizontal="center" vertical="center" wrapText="1"/>
    </xf>
    <xf numFmtId="0" fontId="8" fillId="24" borderId="37" xfId="0" applyFont="1" applyFill="1" applyBorder="1" applyAlignment="1">
      <alignment horizontal="center" vertical="center" wrapText="1"/>
    </xf>
    <xf numFmtId="0" fontId="11" fillId="11" borderId="35" xfId="0" applyFont="1" applyFill="1" applyBorder="1" applyAlignment="1">
      <alignment horizontal="center" vertical="center" wrapText="1"/>
    </xf>
    <xf numFmtId="0" fontId="11" fillId="11" borderId="36" xfId="0" applyFont="1" applyFill="1" applyBorder="1" applyAlignment="1">
      <alignment horizontal="center" vertical="center" wrapText="1"/>
    </xf>
    <xf numFmtId="0" fontId="11" fillId="11" borderId="37" xfId="0" applyFont="1" applyFill="1" applyBorder="1" applyAlignment="1">
      <alignment horizontal="center" vertical="center" wrapText="1"/>
    </xf>
    <xf numFmtId="0" fontId="5" fillId="13" borderId="51" xfId="0" applyFont="1" applyFill="1" applyBorder="1" applyAlignment="1">
      <alignment horizontal="center" vertical="center" wrapText="1"/>
    </xf>
    <xf numFmtId="0" fontId="5" fillId="13" borderId="49" xfId="0" applyFont="1" applyFill="1" applyBorder="1" applyAlignment="1">
      <alignment horizontal="center" vertical="center" wrapText="1"/>
    </xf>
    <xf numFmtId="0" fontId="5" fillId="12" borderId="52" xfId="0" applyFont="1" applyFill="1" applyBorder="1" applyAlignment="1">
      <alignment horizontal="center" vertical="center" wrapText="1"/>
    </xf>
    <xf numFmtId="0" fontId="5" fillId="12" borderId="53" xfId="0" applyFont="1" applyFill="1" applyBorder="1" applyAlignment="1">
      <alignment horizontal="center" vertical="center" wrapText="1"/>
    </xf>
    <xf numFmtId="0" fontId="5" fillId="0" borderId="45" xfId="0" applyFont="1" applyBorder="1" applyAlignment="1">
      <alignment horizontal="center" vertical="center" wrapText="1"/>
    </xf>
    <xf numFmtId="0" fontId="5" fillId="0" borderId="58" xfId="0" applyFont="1" applyBorder="1" applyAlignment="1">
      <alignment horizontal="center" vertical="center" wrapText="1"/>
    </xf>
    <xf numFmtId="0" fontId="5" fillId="30" borderId="47" xfId="0" applyFont="1" applyFill="1" applyBorder="1" applyAlignment="1">
      <alignment horizontal="center" vertical="center" wrapText="1"/>
    </xf>
    <xf numFmtId="0" fontId="5" fillId="30" borderId="59" xfId="0" applyFont="1" applyFill="1" applyBorder="1" applyAlignment="1">
      <alignment horizontal="center" vertical="center" wrapText="1"/>
    </xf>
    <xf numFmtId="0" fontId="5" fillId="0" borderId="44" xfId="0" applyFont="1" applyBorder="1" applyAlignment="1">
      <alignment horizontal="center" vertical="center" wrapText="1"/>
    </xf>
    <xf numFmtId="0" fontId="5" fillId="0" borderId="57" xfId="0" applyFont="1" applyBorder="1" applyAlignment="1">
      <alignment horizontal="center" vertical="center" wrapText="1"/>
    </xf>
    <xf numFmtId="0" fontId="5" fillId="30" borderId="45" xfId="0" applyFont="1" applyFill="1" applyBorder="1" applyAlignment="1">
      <alignment horizontal="center" vertical="center" wrapText="1"/>
    </xf>
    <xf numFmtId="0" fontId="5" fillId="30" borderId="58" xfId="0" applyFont="1" applyFill="1" applyBorder="1" applyAlignment="1">
      <alignment horizontal="center" vertical="center" wrapText="1"/>
    </xf>
    <xf numFmtId="2" fontId="8" fillId="23" borderId="240" xfId="0" applyNumberFormat="1" applyFont="1" applyFill="1" applyBorder="1" applyAlignment="1">
      <alignment horizontal="center" vertical="center" wrapText="1"/>
    </xf>
    <xf numFmtId="2" fontId="8" fillId="23" borderId="238" xfId="0" applyNumberFormat="1" applyFont="1" applyFill="1" applyBorder="1" applyAlignment="1">
      <alignment horizontal="center" vertical="center" wrapText="1"/>
    </xf>
    <xf numFmtId="0" fontId="8" fillId="23" borderId="25" xfId="0" applyFont="1" applyFill="1" applyBorder="1" applyAlignment="1">
      <alignment horizontal="center" vertical="center" wrapText="1"/>
    </xf>
    <xf numFmtId="0" fontId="8" fillId="23" borderId="26" xfId="0" applyFont="1" applyFill="1" applyBorder="1" applyAlignment="1">
      <alignment horizontal="center" vertical="center" wrapText="1"/>
    </xf>
    <xf numFmtId="0" fontId="8" fillId="24" borderId="241" xfId="0" applyFont="1" applyFill="1" applyBorder="1" applyAlignment="1">
      <alignment horizontal="center" vertical="center" wrapText="1"/>
    </xf>
    <xf numFmtId="0" fontId="8" fillId="23" borderId="241" xfId="0" applyFont="1" applyFill="1" applyBorder="1" applyAlignment="1">
      <alignment horizontal="center" vertical="center" wrapText="1"/>
    </xf>
    <xf numFmtId="0" fontId="8" fillId="23" borderId="242" xfId="0" applyFont="1" applyFill="1" applyBorder="1" applyAlignment="1">
      <alignment horizontal="center" vertical="center" wrapText="1"/>
    </xf>
    <xf numFmtId="0" fontId="31" fillId="3" borderId="26" xfId="0" applyFont="1" applyFill="1" applyBorder="1" applyAlignment="1">
      <alignment horizontal="center" vertical="center" wrapText="1"/>
    </xf>
    <xf numFmtId="0" fontId="31" fillId="3" borderId="0" xfId="0" applyFont="1" applyFill="1" applyAlignment="1">
      <alignment horizontal="center" vertical="center" wrapText="1"/>
    </xf>
    <xf numFmtId="2" fontId="8" fillId="3" borderId="35" xfId="0" applyNumberFormat="1" applyFont="1" applyFill="1" applyBorder="1" applyAlignment="1">
      <alignment horizontal="center" vertical="center" wrapText="1"/>
    </xf>
    <xf numFmtId="2" fontId="8" fillId="3" borderId="36" xfId="0" applyNumberFormat="1" applyFont="1" applyFill="1" applyBorder="1" applyAlignment="1">
      <alignment horizontal="center" vertical="center" wrapText="1"/>
    </xf>
    <xf numFmtId="2" fontId="8" fillId="3" borderId="26" xfId="0" applyNumberFormat="1" applyFont="1" applyFill="1" applyBorder="1" applyAlignment="1">
      <alignment horizontal="center" vertical="center" wrapText="1"/>
    </xf>
    <xf numFmtId="0" fontId="8" fillId="3" borderId="25"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8" fillId="3" borderId="27" xfId="0" applyFont="1" applyFill="1" applyBorder="1" applyAlignment="1">
      <alignment horizontal="center" vertical="center" wrapText="1"/>
    </xf>
    <xf numFmtId="0" fontId="8" fillId="19" borderId="35" xfId="0" applyFont="1" applyFill="1" applyBorder="1" applyAlignment="1">
      <alignment horizontal="center" vertical="center" wrapText="1"/>
    </xf>
    <xf numFmtId="0" fontId="8" fillId="19" borderId="36"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5" fillId="0" borderId="154" xfId="0" applyFont="1" applyBorder="1" applyAlignment="1">
      <alignment horizontal="center" vertical="center" wrapText="1"/>
    </xf>
    <xf numFmtId="0" fontId="5" fillId="0" borderId="180" xfId="0" applyFont="1" applyBorder="1" applyAlignment="1">
      <alignment horizontal="center" vertical="center" wrapText="1"/>
    </xf>
    <xf numFmtId="0" fontId="4" fillId="0" borderId="155" xfId="0" applyFont="1" applyBorder="1" applyAlignment="1">
      <alignment horizontal="center" vertical="center" wrapText="1"/>
    </xf>
    <xf numFmtId="0" fontId="4" fillId="0" borderId="182" xfId="0" applyFont="1" applyBorder="1" applyAlignment="1">
      <alignment horizontal="center" vertical="center" wrapText="1"/>
    </xf>
    <xf numFmtId="10" fontId="4" fillId="0" borderId="161" xfId="0" applyNumberFormat="1" applyFont="1" applyBorder="1" applyAlignment="1">
      <alignment horizontal="center" vertical="center" wrapText="1"/>
    </xf>
    <xf numFmtId="10" fontId="4" fillId="0" borderId="71" xfId="0" applyNumberFormat="1" applyFont="1" applyBorder="1" applyAlignment="1">
      <alignment horizontal="center" vertical="center" wrapText="1"/>
    </xf>
    <xf numFmtId="10" fontId="4" fillId="0" borderId="162" xfId="0" applyNumberFormat="1" applyFont="1" applyBorder="1" applyAlignment="1">
      <alignment horizontal="center" vertical="center" wrapText="1"/>
    </xf>
    <xf numFmtId="10" fontId="4" fillId="0" borderId="72" xfId="0" applyNumberFormat="1" applyFont="1" applyBorder="1" applyAlignment="1">
      <alignment horizontal="center" vertical="center" wrapText="1"/>
    </xf>
    <xf numFmtId="0" fontId="5" fillId="0" borderId="166" xfId="0" applyFont="1" applyBorder="1" applyAlignment="1">
      <alignment horizontal="center" vertical="center" wrapText="1"/>
    </xf>
    <xf numFmtId="0" fontId="5" fillId="0" borderId="183" xfId="0" applyFont="1" applyBorder="1" applyAlignment="1">
      <alignment horizontal="center" vertical="center" wrapText="1"/>
    </xf>
    <xf numFmtId="0" fontId="4" fillId="0" borderId="152" xfId="0" applyFont="1" applyBorder="1" applyAlignment="1">
      <alignment horizontal="center" vertical="center" wrapText="1"/>
    </xf>
    <xf numFmtId="10" fontId="4" fillId="0" borderId="65" xfId="0" applyNumberFormat="1" applyFont="1" applyBorder="1" applyAlignment="1">
      <alignment horizontal="center" vertical="center" wrapText="1"/>
    </xf>
    <xf numFmtId="10" fontId="4" fillId="0" borderId="66" xfId="0" applyNumberFormat="1" applyFont="1" applyBorder="1" applyAlignment="1">
      <alignment horizontal="center" vertical="center" wrapText="1"/>
    </xf>
    <xf numFmtId="0" fontId="5" fillId="0" borderId="164" xfId="0" applyFont="1" applyBorder="1" applyAlignment="1">
      <alignment horizontal="center" vertical="center" wrapText="1"/>
    </xf>
    <xf numFmtId="0" fontId="21" fillId="0" borderId="157" xfId="0" applyFont="1" applyBorder="1" applyAlignment="1">
      <alignment horizontal="center" vertical="center"/>
    </xf>
    <xf numFmtId="0" fontId="21" fillId="0" borderId="266" xfId="0" applyFont="1" applyBorder="1" applyAlignment="1">
      <alignment horizontal="center" vertical="center"/>
    </xf>
    <xf numFmtId="0" fontId="21" fillId="0" borderId="9" xfId="0" applyFont="1" applyBorder="1" applyAlignment="1">
      <alignment horizontal="left" vertical="center" wrapText="1"/>
    </xf>
    <xf numFmtId="0" fontId="21" fillId="0" borderId="21" xfId="0" applyFont="1" applyBorder="1" applyAlignment="1">
      <alignment horizontal="left" vertical="center" wrapText="1"/>
    </xf>
    <xf numFmtId="0" fontId="21" fillId="0" borderId="114" xfId="0" applyFont="1" applyBorder="1" applyAlignment="1">
      <alignment horizontal="left" vertical="center" wrapText="1"/>
    </xf>
    <xf numFmtId="0" fontId="21" fillId="0" borderId="9"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69" xfId="0" applyFont="1" applyBorder="1" applyAlignment="1">
      <alignment horizontal="center" vertical="center" wrapText="1"/>
    </xf>
    <xf numFmtId="0" fontId="21" fillId="0" borderId="159" xfId="0" applyFont="1" applyBorder="1" applyAlignment="1">
      <alignment horizontal="center" vertical="center" wrapText="1"/>
    </xf>
    <xf numFmtId="0" fontId="21" fillId="0" borderId="70" xfId="0" applyFont="1" applyBorder="1" applyAlignment="1">
      <alignment horizontal="center" vertical="center"/>
    </xf>
    <xf numFmtId="0" fontId="5" fillId="0" borderId="267" xfId="0" applyFont="1" applyBorder="1" applyAlignment="1">
      <alignment horizontal="center" vertical="center" wrapText="1"/>
    </xf>
    <xf numFmtId="0" fontId="4" fillId="0" borderId="268" xfId="0" applyFont="1" applyBorder="1" applyAlignment="1">
      <alignment horizontal="center" vertical="center" wrapText="1"/>
    </xf>
    <xf numFmtId="10" fontId="4" fillId="0" borderId="269" xfId="0" applyNumberFormat="1" applyFont="1" applyBorder="1" applyAlignment="1">
      <alignment horizontal="center" vertical="center" wrapText="1"/>
    </xf>
    <xf numFmtId="10" fontId="4" fillId="0" borderId="190" xfId="0" applyNumberFormat="1" applyFont="1" applyBorder="1" applyAlignment="1">
      <alignment horizontal="center" vertical="center" wrapText="1"/>
    </xf>
    <xf numFmtId="0" fontId="5" fillId="0" borderId="165" xfId="0" applyFont="1" applyBorder="1" applyAlignment="1">
      <alignment horizontal="center" vertical="center" wrapText="1"/>
    </xf>
    <xf numFmtId="0" fontId="21" fillId="0" borderId="24" xfId="0" applyFont="1" applyBorder="1" applyAlignment="1">
      <alignment horizontal="left" vertical="center" wrapText="1"/>
    </xf>
    <xf numFmtId="0" fontId="21" fillId="0" borderId="24" xfId="0" applyFont="1" applyBorder="1" applyAlignment="1">
      <alignment horizontal="center" vertical="center" wrapText="1"/>
    </xf>
    <xf numFmtId="0" fontId="21" fillId="0" borderId="144" xfId="0" applyFont="1" applyBorder="1" applyAlignment="1">
      <alignment horizontal="center" vertical="center" wrapText="1"/>
    </xf>
    <xf numFmtId="0" fontId="21" fillId="0" borderId="270" xfId="0" applyFont="1" applyBorder="1" applyAlignment="1">
      <alignment horizontal="center" vertical="center"/>
    </xf>
    <xf numFmtId="0" fontId="21" fillId="0" borderId="39" xfId="0" applyFont="1" applyBorder="1" applyAlignment="1">
      <alignment horizontal="left" vertical="center" wrapText="1"/>
    </xf>
    <xf numFmtId="0" fontId="21" fillId="0" borderId="271" xfId="0" applyFont="1" applyBorder="1" applyAlignment="1">
      <alignment horizontal="left"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5" fillId="0" borderId="283" xfId="0" applyFont="1" applyBorder="1" applyAlignment="1">
      <alignment horizontal="center" vertical="center" wrapText="1"/>
    </xf>
    <xf numFmtId="0" fontId="5" fillId="0" borderId="166" xfId="0" applyFont="1" applyBorder="1" applyAlignment="1">
      <alignment horizontal="left" vertical="center" wrapText="1"/>
    </xf>
    <xf numFmtId="0" fontId="5" fillId="0" borderId="164" xfId="0" applyFont="1" applyBorder="1" applyAlignment="1">
      <alignment horizontal="left" vertical="center" wrapText="1"/>
    </xf>
    <xf numFmtId="0" fontId="5" fillId="0" borderId="153" xfId="0" applyFont="1" applyBorder="1" applyAlignment="1">
      <alignment horizontal="center" vertical="center" wrapText="1"/>
    </xf>
    <xf numFmtId="0" fontId="5" fillId="0" borderId="151" xfId="0" applyFont="1" applyBorder="1" applyAlignment="1">
      <alignment horizontal="center" vertical="center" wrapText="1"/>
    </xf>
    <xf numFmtId="0" fontId="5" fillId="0" borderId="152" xfId="0" applyFont="1" applyBorder="1" applyAlignment="1">
      <alignment horizontal="center" vertical="center" wrapText="1"/>
    </xf>
    <xf numFmtId="0" fontId="5" fillId="0" borderId="163" xfId="0" applyFont="1" applyBorder="1" applyAlignment="1">
      <alignment horizontal="center" vertical="center" wrapText="1"/>
    </xf>
    <xf numFmtId="0" fontId="30" fillId="0" borderId="167" xfId="0" applyFont="1" applyBorder="1" applyAlignment="1">
      <alignment horizontal="center" vertical="center" wrapText="1"/>
    </xf>
    <xf numFmtId="0" fontId="30" fillId="0" borderId="168" xfId="0" applyFont="1" applyBorder="1" applyAlignment="1">
      <alignment horizontal="center" vertical="center" wrapText="1"/>
    </xf>
    <xf numFmtId="0" fontId="30" fillId="0" borderId="169" xfId="0" applyFont="1" applyBorder="1" applyAlignment="1">
      <alignment horizontal="center" vertical="center" wrapText="1"/>
    </xf>
    <xf numFmtId="0" fontId="5" fillId="0" borderId="94" xfId="0" applyFont="1" applyBorder="1" applyAlignment="1">
      <alignment horizontal="center" vertical="center" wrapText="1"/>
    </xf>
    <xf numFmtId="0" fontId="21" fillId="0" borderId="156" xfId="0" applyFont="1" applyBorder="1" applyAlignment="1">
      <alignment horizontal="center" vertical="center"/>
    </xf>
    <xf numFmtId="0" fontId="21" fillId="0" borderId="8" xfId="0" applyFont="1" applyBorder="1" applyAlignment="1">
      <alignment horizontal="left" vertical="center" wrapText="1"/>
    </xf>
    <xf numFmtId="0" fontId="21" fillId="0" borderId="8" xfId="0" applyFont="1" applyBorder="1" applyAlignment="1">
      <alignment horizontal="center" vertical="center" wrapText="1"/>
    </xf>
    <xf numFmtId="0" fontId="21" fillId="0" borderId="34" xfId="0" applyFont="1" applyBorder="1" applyAlignment="1">
      <alignment horizontal="center" vertical="center" wrapText="1"/>
    </xf>
    <xf numFmtId="0" fontId="5" fillId="0" borderId="148" xfId="0" applyFont="1" applyBorder="1" applyAlignment="1">
      <alignment horizontal="center" vertical="center" wrapText="1"/>
    </xf>
    <xf numFmtId="0" fontId="5" fillId="0" borderId="150" xfId="0" applyFont="1" applyBorder="1" applyAlignment="1">
      <alignment horizontal="center" vertical="center" wrapText="1"/>
    </xf>
    <xf numFmtId="0" fontId="5" fillId="0" borderId="149" xfId="0" applyFont="1" applyBorder="1" applyAlignment="1">
      <alignment horizontal="center" vertical="center" wrapText="1"/>
    </xf>
    <xf numFmtId="2" fontId="13" fillId="0" borderId="149" xfId="0" applyNumberFormat="1" applyFont="1" applyBorder="1" applyAlignment="1">
      <alignment horizontal="center" vertical="center" wrapText="1"/>
    </xf>
    <xf numFmtId="0" fontId="17" fillId="0" borderId="171" xfId="0" applyFont="1" applyBorder="1" applyAlignment="1">
      <alignment horizontal="center" vertical="center" wrapText="1"/>
    </xf>
    <xf numFmtId="0" fontId="41" fillId="6" borderId="174" xfId="0" applyFont="1" applyFill="1" applyBorder="1" applyAlignment="1">
      <alignment horizontal="center" vertical="center"/>
    </xf>
    <xf numFmtId="0" fontId="41" fillId="6" borderId="175" xfId="0" applyFont="1" applyFill="1" applyBorder="1" applyAlignment="1">
      <alignment horizontal="center" vertical="center"/>
    </xf>
    <xf numFmtId="0" fontId="41" fillId="6" borderId="176" xfId="0" applyFont="1" applyFill="1" applyBorder="1" applyAlignment="1">
      <alignment horizontal="center" vertical="center"/>
    </xf>
    <xf numFmtId="0" fontId="41" fillId="0" borderId="177" xfId="0" applyFont="1" applyBorder="1" applyAlignment="1">
      <alignment horizontal="left" vertical="center"/>
    </xf>
    <xf numFmtId="0" fontId="41" fillId="0" borderId="175" xfId="0" applyFont="1" applyBorder="1" applyAlignment="1">
      <alignment horizontal="left" vertical="center"/>
    </xf>
    <xf numFmtId="0" fontId="41" fillId="0" borderId="178" xfId="0" applyFont="1" applyBorder="1" applyAlignment="1">
      <alignment horizontal="left" vertical="center"/>
    </xf>
    <xf numFmtId="0" fontId="34" fillId="18" borderId="167" xfId="0" applyFont="1" applyFill="1" applyBorder="1" applyAlignment="1">
      <alignment horizontal="center" vertical="center" wrapText="1"/>
    </xf>
    <xf numFmtId="0" fontId="34" fillId="18" borderId="168" xfId="0" applyFont="1" applyFill="1" applyBorder="1" applyAlignment="1">
      <alignment horizontal="center" vertical="center" wrapText="1"/>
    </xf>
    <xf numFmtId="0" fontId="34" fillId="18" borderId="169" xfId="0" applyFont="1" applyFill="1" applyBorder="1" applyAlignment="1">
      <alignment horizontal="center" vertical="center" wrapText="1"/>
    </xf>
    <xf numFmtId="0" fontId="5" fillId="18" borderId="94" xfId="0" applyFont="1" applyFill="1" applyBorder="1" applyAlignment="1">
      <alignment horizontal="center" vertical="center" wrapText="1"/>
    </xf>
    <xf numFmtId="0" fontId="41" fillId="18" borderId="177" xfId="0" applyFont="1" applyFill="1" applyBorder="1" applyAlignment="1">
      <alignment horizontal="left" vertical="center"/>
    </xf>
    <xf numFmtId="0" fontId="41" fillId="18" borderId="175" xfId="0" applyFont="1" applyFill="1" applyBorder="1" applyAlignment="1">
      <alignment horizontal="left" vertical="center"/>
    </xf>
    <xf numFmtId="0" fontId="41" fillId="18" borderId="178" xfId="0" applyFont="1" applyFill="1" applyBorder="1" applyAlignment="1">
      <alignment horizontal="left" vertical="center"/>
    </xf>
    <xf numFmtId="0" fontId="21" fillId="0" borderId="158" xfId="0" applyFont="1" applyBorder="1" applyAlignment="1">
      <alignment horizontal="center" vertical="center"/>
    </xf>
    <xf numFmtId="0" fontId="17" fillId="0" borderId="31" xfId="0" applyFont="1" applyBorder="1" applyAlignment="1">
      <alignment horizontal="center" vertical="center" wrapText="1"/>
    </xf>
    <xf numFmtId="0" fontId="34" fillId="0" borderId="167" xfId="0" applyFont="1" applyBorder="1" applyAlignment="1">
      <alignment horizontal="center" vertical="center" wrapText="1"/>
    </xf>
    <xf numFmtId="0" fontId="34" fillId="0" borderId="168" xfId="0" applyFont="1" applyBorder="1" applyAlignment="1">
      <alignment horizontal="center" vertical="center" wrapText="1"/>
    </xf>
    <xf numFmtId="0" fontId="34" fillId="0" borderId="169" xfId="0" applyFont="1" applyBorder="1" applyAlignment="1">
      <alignment horizontal="center" vertical="center" wrapText="1"/>
    </xf>
    <xf numFmtId="0" fontId="41" fillId="6" borderId="177" xfId="0" applyFont="1" applyFill="1" applyBorder="1" applyAlignment="1">
      <alignment horizontal="left" vertical="center"/>
    </xf>
    <xf numFmtId="0" fontId="41" fillId="6" borderId="175" xfId="0" applyFont="1" applyFill="1" applyBorder="1" applyAlignment="1">
      <alignment horizontal="left" vertical="center"/>
    </xf>
    <xf numFmtId="0" fontId="41" fillId="6" borderId="178" xfId="0" applyFont="1" applyFill="1" applyBorder="1" applyAlignment="1">
      <alignment horizontal="left" vertical="center"/>
    </xf>
    <xf numFmtId="0" fontId="5" fillId="0" borderId="184" xfId="0" applyFont="1" applyBorder="1" applyAlignment="1">
      <alignment horizontal="center" vertical="center" wrapText="1"/>
    </xf>
    <xf numFmtId="0" fontId="5" fillId="0" borderId="181" xfId="0" applyFont="1" applyBorder="1" applyAlignment="1">
      <alignment horizontal="center" vertical="center" wrapText="1"/>
    </xf>
    <xf numFmtId="0" fontId="5" fillId="0" borderId="185" xfId="0" applyFont="1" applyBorder="1" applyAlignment="1">
      <alignment horizontal="center" vertical="center" wrapText="1"/>
    </xf>
    <xf numFmtId="0" fontId="4" fillId="0" borderId="160" xfId="0" applyFont="1" applyBorder="1" applyAlignment="1">
      <alignment horizontal="center" vertical="center" wrapText="1"/>
    </xf>
    <xf numFmtId="10" fontId="4" fillId="0" borderId="187" xfId="0" applyNumberFormat="1" applyFont="1" applyBorder="1" applyAlignment="1">
      <alignment horizontal="center" vertical="center" wrapText="1"/>
    </xf>
    <xf numFmtId="10" fontId="4" fillId="0" borderId="188" xfId="0" applyNumberFormat="1" applyFont="1" applyBorder="1" applyAlignment="1">
      <alignment horizontal="center" vertical="center" wrapText="1"/>
    </xf>
    <xf numFmtId="0" fontId="5" fillId="0" borderId="179" xfId="0" applyFont="1" applyBorder="1" applyAlignment="1">
      <alignment horizontal="center" vertical="center" wrapText="1"/>
    </xf>
  </cellXfs>
  <cellStyles count="10">
    <cellStyle name="Hipervínculo 2" xfId="7" xr:uid="{9B2DF4A6-38D2-4790-A3FA-6F976BD07C66}"/>
    <cellStyle name="Normal" xfId="0" builtinId="0"/>
    <cellStyle name="Normal 2" xfId="1" xr:uid="{B6AAF7B6-352E-417C-BDE8-1A7747979DEA}"/>
    <cellStyle name="Normal 2 2" xfId="3" xr:uid="{FC950EF4-E1D2-45A2-A3AC-470B2034119D}"/>
    <cellStyle name="Normal 2 3" xfId="5" xr:uid="{D3AE237E-823B-4AD5-8263-863540B069D2}"/>
    <cellStyle name="Normal 3" xfId="4" xr:uid="{4C1FC975-3137-4AAD-964F-E182C4A35636}"/>
    <cellStyle name="Normal 4" xfId="6" xr:uid="{26FA77B1-C4C3-4F9C-B5FF-48678AA7B1C6}"/>
    <cellStyle name="Normal 4 2" xfId="9" xr:uid="{EB2BD7D2-AE60-461E-8FBC-324D3AAE69E6}"/>
    <cellStyle name="Porcentaje" xfId="2" builtinId="5"/>
    <cellStyle name="Porcentaje 2" xfId="8" xr:uid="{7FEC07E4-EF4D-431E-B2B4-0EED725F6778}"/>
  </cellStyles>
  <dxfs count="38">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023"/>
      <color rgb="FFD9D9D9"/>
      <color rgb="FFBFBFBF"/>
      <color rgb="FFFADD89"/>
      <color rgb="FFFA1800"/>
      <color rgb="FFDB457E"/>
      <color rgb="FF000000"/>
      <color rgb="FFF8C73E"/>
      <color rgb="FFB52259"/>
      <color rgb="FFD990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0.png"/><Relationship Id="rId1" Type="http://schemas.openxmlformats.org/officeDocument/2006/relationships/image" Target="../media/image11.png"/><Relationship Id="rId4" Type="http://schemas.openxmlformats.org/officeDocument/2006/relationships/image" Target="../media/image14.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4.png"/><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4.png"/><Relationship Id="rId1" Type="http://schemas.openxmlformats.org/officeDocument/2006/relationships/image" Target="../media/image10.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0.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jpeg"/><Relationship Id="rId1" Type="http://schemas.openxmlformats.org/officeDocument/2006/relationships/image" Target="../media/image10.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6.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jpeg"/><Relationship Id="rId1" Type="http://schemas.openxmlformats.org/officeDocument/2006/relationships/image" Target="../media/image10.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1.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1" Type="http://schemas.openxmlformats.org/officeDocument/2006/relationships/image" Target="../media/image10.png"/></Relationships>
</file>

<file path=xl/drawings/_rels/drawing8.xml.rels><?xml version="1.0" encoding="UTF-8" standalone="yes"?>
<Relationships xmlns="http://schemas.openxmlformats.org/package/2006/relationships"><Relationship Id="rId1" Type="http://schemas.openxmlformats.org/officeDocument/2006/relationships/image" Target="../media/image10.png"/></Relationships>
</file>

<file path=xl/drawings/_rels/drawing9.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1</xdr:col>
      <xdr:colOff>360092</xdr:colOff>
      <xdr:row>3</xdr:row>
      <xdr:rowOff>34848</xdr:rowOff>
    </xdr:from>
    <xdr:to>
      <xdr:col>1</xdr:col>
      <xdr:colOff>1393904</xdr:colOff>
      <xdr:row>6</xdr:row>
      <xdr:rowOff>401064</xdr:rowOff>
    </xdr:to>
    <xdr:pic>
      <xdr:nvPicPr>
        <xdr:cNvPr id="2" name="Imagen 1">
          <a:extLst>
            <a:ext uri="{FF2B5EF4-FFF2-40B4-BE49-F238E27FC236}">
              <a16:creationId xmlns:a16="http://schemas.microsoft.com/office/drawing/2014/main" id="{3DBA51F1-6D81-4C37-87CB-7033693551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07767" y="596823"/>
          <a:ext cx="1033812" cy="158732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2</xdr:col>
      <xdr:colOff>298449</xdr:colOff>
      <xdr:row>284</xdr:row>
      <xdr:rowOff>25400</xdr:rowOff>
    </xdr:from>
    <xdr:ext cx="9001125" cy="2222500"/>
    <xdr:sp macro="" textlink="">
      <xdr:nvSpPr>
        <xdr:cNvPr id="3" name="CuadroTexto 2">
          <a:extLst>
            <a:ext uri="{FF2B5EF4-FFF2-40B4-BE49-F238E27FC236}">
              <a16:creationId xmlns:a16="http://schemas.microsoft.com/office/drawing/2014/main" id="{15C4F21E-9895-49F6-A0A6-493ABBF755B1}"/>
            </a:ext>
          </a:extLst>
        </xdr:cNvPr>
        <xdr:cNvSpPr txBox="1"/>
      </xdr:nvSpPr>
      <xdr:spPr>
        <a:xfrm>
          <a:off x="4133849" y="31104840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2500"/>
            <a:t>_________________________</a:t>
          </a:r>
        </a:p>
        <a:p>
          <a:pPr algn="ctr"/>
          <a:r>
            <a:rPr lang="es-MX" sz="2500" b="1"/>
            <a:t>Elaboró </a:t>
          </a:r>
        </a:p>
        <a:p>
          <a:pPr algn="ctr"/>
          <a:r>
            <a:rPr lang="es-MX" sz="2500" b="1"/>
            <a:t>Mtra. Sheyla Martin del Campo Cuadros</a:t>
          </a:r>
        </a:p>
        <a:p>
          <a:pPr algn="ctr"/>
          <a:r>
            <a:rPr lang="es-MX" sz="2500" b="1"/>
            <a:t>Sub Enlace de la SMDB</a:t>
          </a:r>
        </a:p>
        <a:p>
          <a:pPr algn="ctr"/>
          <a:endParaRPr lang="es-MX" sz="2500"/>
        </a:p>
      </xdr:txBody>
    </xdr:sp>
    <xdr:clientData/>
  </xdr:oneCellAnchor>
  <xdr:oneCellAnchor>
    <xdr:from>
      <xdr:col>8</xdr:col>
      <xdr:colOff>1198348</xdr:colOff>
      <xdr:row>284</xdr:row>
      <xdr:rowOff>34324</xdr:rowOff>
    </xdr:from>
    <xdr:ext cx="7762875" cy="1873249"/>
    <xdr:sp macro="" textlink="">
      <xdr:nvSpPr>
        <xdr:cNvPr id="4" name="CuadroTexto 3">
          <a:extLst>
            <a:ext uri="{FF2B5EF4-FFF2-40B4-BE49-F238E27FC236}">
              <a16:creationId xmlns:a16="http://schemas.microsoft.com/office/drawing/2014/main" id="{1025E146-021B-4E00-9BFE-EFFABA20F777}"/>
            </a:ext>
          </a:extLst>
        </xdr:cNvPr>
        <xdr:cNvSpPr txBox="1"/>
      </xdr:nvSpPr>
      <xdr:spPr>
        <a:xfrm>
          <a:off x="19664834" y="31214540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2500"/>
            <a:t>_________________________</a:t>
          </a:r>
        </a:p>
        <a:p>
          <a:pPr marL="0" marR="0" indent="0" algn="ctr" defTabSz="914400" eaLnBrk="1" fontAlgn="auto" latinLnBrk="0" hangingPunct="1">
            <a:lnSpc>
              <a:spcPct val="100000"/>
            </a:lnSpc>
            <a:spcBef>
              <a:spcPts val="0"/>
            </a:spcBef>
            <a:spcAft>
              <a:spcPts val="0"/>
            </a:spcAft>
            <a:buClrTx/>
            <a:buSzTx/>
            <a:buFontTx/>
            <a:buNone/>
            <a:tabLst/>
            <a:defRPr/>
          </a:pPr>
          <a:r>
            <a:rPr lang="es-MX" sz="2500" b="1"/>
            <a:t>Revisó</a:t>
          </a:r>
          <a:br>
            <a:rPr lang="es-MX" sz="2500" b="1"/>
          </a:br>
          <a:r>
            <a:rPr lang="es-MX" sz="2500" b="1"/>
            <a:t>Lic. José Fernando Díaz Nuñez</a:t>
          </a:r>
          <a:br>
            <a:rPr lang="es-MX" sz="2500" b="1"/>
          </a:br>
          <a:r>
            <a:rPr lang="es-MX" sz="2500" b="1"/>
            <a:t>Director General</a:t>
          </a:r>
          <a:r>
            <a:rPr lang="es-MX" sz="2500" b="1" baseline="0"/>
            <a:t> de Planeación Municipal</a:t>
          </a:r>
        </a:p>
      </xdr:txBody>
    </xdr:sp>
    <xdr:clientData/>
  </xdr:oneCellAnchor>
  <xdr:oneCellAnchor>
    <xdr:from>
      <xdr:col>12</xdr:col>
      <xdr:colOff>2451100</xdr:colOff>
      <xdr:row>284</xdr:row>
      <xdr:rowOff>48366</xdr:rowOff>
    </xdr:from>
    <xdr:ext cx="7969251" cy="2049279"/>
    <xdr:sp macro="" textlink="">
      <xdr:nvSpPr>
        <xdr:cNvPr id="5" name="CuadroTexto 4">
          <a:extLst>
            <a:ext uri="{FF2B5EF4-FFF2-40B4-BE49-F238E27FC236}">
              <a16:creationId xmlns:a16="http://schemas.microsoft.com/office/drawing/2014/main" id="{1D725B93-50C0-47C7-81CD-594A8FA46373}"/>
            </a:ext>
          </a:extLst>
        </xdr:cNvPr>
        <xdr:cNvSpPr txBox="1"/>
      </xdr:nvSpPr>
      <xdr:spPr>
        <a:xfrm>
          <a:off x="33312100" y="311071366"/>
          <a:ext cx="7969251" cy="20492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2500"/>
            <a:t>_________________________</a:t>
          </a:r>
        </a:p>
        <a:p>
          <a:pPr algn="ctr"/>
          <a:r>
            <a:rPr lang="es-MX" sz="2500" b="1"/>
            <a:t>Autorizó</a:t>
          </a:r>
        </a:p>
        <a:p>
          <a:pPr algn="ctr"/>
          <a:r>
            <a:rPr lang="es-MX" sz="2500" b="1"/>
            <a:t>Lic. Berenice Sosa Osorio</a:t>
          </a:r>
        </a:p>
        <a:p>
          <a:pPr algn="ctr"/>
          <a:r>
            <a:rPr lang="es-MX" sz="2500" b="1"/>
            <a:t>Secretaria Municipal de Bienestar</a:t>
          </a:r>
        </a:p>
        <a:p>
          <a:pPr algn="ctr"/>
          <a:endParaRPr lang="es-MX" sz="2500"/>
        </a:p>
      </xdr:txBody>
    </xdr:sp>
    <xdr:clientData/>
  </xdr:oneCellAnchor>
  <xdr:twoCellAnchor editAs="oneCell">
    <xdr:from>
      <xdr:col>49</xdr:col>
      <xdr:colOff>571500</xdr:colOff>
      <xdr:row>26</xdr:row>
      <xdr:rowOff>19050</xdr:rowOff>
    </xdr:from>
    <xdr:to>
      <xdr:col>60</xdr:col>
      <xdr:colOff>190502</xdr:colOff>
      <xdr:row>33</xdr:row>
      <xdr:rowOff>50602</xdr:rowOff>
    </xdr:to>
    <xdr:pic>
      <xdr:nvPicPr>
        <xdr:cNvPr id="7" name="Imagen 6">
          <a:extLst>
            <a:ext uri="{FF2B5EF4-FFF2-40B4-BE49-F238E27FC236}">
              <a16:creationId xmlns:a16="http://schemas.microsoft.com/office/drawing/2014/main" id="{E053BF4D-B1CE-4DF9-B0B3-6FFA35EB8C2F}"/>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67789425" y="8505825"/>
          <a:ext cx="8524875" cy="2543175"/>
        </a:xfrm>
        <a:prstGeom prst="rect">
          <a:avLst/>
        </a:prstGeom>
      </xdr:spPr>
    </xdr:pic>
    <xdr:clientData/>
  </xdr:twoCellAnchor>
  <xdr:oneCellAnchor>
    <xdr:from>
      <xdr:col>1</xdr:col>
      <xdr:colOff>249190</xdr:colOff>
      <xdr:row>3</xdr:row>
      <xdr:rowOff>20204</xdr:rowOff>
    </xdr:from>
    <xdr:ext cx="1232477" cy="1975945"/>
    <xdr:pic>
      <xdr:nvPicPr>
        <xdr:cNvPr id="6" name="Imagen 5">
          <a:extLst>
            <a:ext uri="{FF2B5EF4-FFF2-40B4-BE49-F238E27FC236}">
              <a16:creationId xmlns:a16="http://schemas.microsoft.com/office/drawing/2014/main" id="{263953D7-CE61-499E-90B6-FC432641095E}"/>
            </a:ext>
          </a:extLst>
        </xdr:cNvPr>
        <xdr:cNvPicPr>
          <a:picLocks noChangeAspect="1"/>
        </xdr:cNvPicPr>
      </xdr:nvPicPr>
      <xdr:blipFill>
        <a:blip xmlns:r="http://schemas.openxmlformats.org/officeDocument/2006/relationships" r:embed="rId2"/>
        <a:stretch>
          <a:fillRect/>
        </a:stretch>
      </xdr:blipFill>
      <xdr:spPr>
        <a:xfrm>
          <a:off x="2288887" y="597477"/>
          <a:ext cx="1232477" cy="1975945"/>
        </a:xfrm>
        <a:prstGeom prst="rect">
          <a:avLst/>
        </a:prstGeom>
      </xdr:spPr>
    </xdr:pic>
    <xdr:clientData/>
  </xdr:oneCellAnchor>
  <xdr:oneCellAnchor>
    <xdr:from>
      <xdr:col>8</xdr:col>
      <xdr:colOff>96883</xdr:colOff>
      <xdr:row>45</xdr:row>
      <xdr:rowOff>367718</xdr:rowOff>
    </xdr:from>
    <xdr:ext cx="3647898" cy="3292870"/>
    <xdr:pic>
      <xdr:nvPicPr>
        <xdr:cNvPr id="8" name="Imagen 7">
          <a:extLst>
            <a:ext uri="{FF2B5EF4-FFF2-40B4-BE49-F238E27FC236}">
              <a16:creationId xmlns:a16="http://schemas.microsoft.com/office/drawing/2014/main" id="{69067FC8-4BD5-4C00-A5AE-63AF6F4E07F7}"/>
            </a:ext>
          </a:extLst>
        </xdr:cNvPr>
        <xdr:cNvPicPr>
          <a:picLocks noChangeAspect="1"/>
        </xdr:cNvPicPr>
      </xdr:nvPicPr>
      <xdr:blipFill rotWithShape="1">
        <a:blip xmlns:r="http://schemas.openxmlformats.org/officeDocument/2006/relationships" r:embed="rId3"/>
        <a:srcRect l="476" r="1" b="2811"/>
        <a:stretch/>
      </xdr:blipFill>
      <xdr:spPr>
        <a:xfrm>
          <a:off x="18567912" y="16018600"/>
          <a:ext cx="3647898" cy="3292870"/>
        </a:xfrm>
        <a:prstGeom prst="rect">
          <a:avLst/>
        </a:prstGeom>
      </xdr:spPr>
    </xdr:pic>
    <xdr:clientData/>
  </xdr:oneCellAnchor>
  <xdr:oneCellAnchor>
    <xdr:from>
      <xdr:col>14</xdr:col>
      <xdr:colOff>653473</xdr:colOff>
      <xdr:row>3</xdr:row>
      <xdr:rowOff>147012</xdr:rowOff>
    </xdr:from>
    <xdr:ext cx="7095053" cy="1854200"/>
    <xdr:pic>
      <xdr:nvPicPr>
        <xdr:cNvPr id="2" name="Imagen 1">
          <a:extLst>
            <a:ext uri="{FF2B5EF4-FFF2-40B4-BE49-F238E27FC236}">
              <a16:creationId xmlns:a16="http://schemas.microsoft.com/office/drawing/2014/main" id="{C146619F-218B-904F-B802-6635870B8468}"/>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3744" t="19461" r="3744" b="11282"/>
        <a:stretch>
          <a:fillRect/>
        </a:stretch>
      </xdr:blipFill>
      <xdr:spPr>
        <a:xfrm>
          <a:off x="40215897" y="724285"/>
          <a:ext cx="7095053" cy="185420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1</xdr:col>
      <xdr:colOff>1238249</xdr:colOff>
      <xdr:row>275</xdr:row>
      <xdr:rowOff>111125</xdr:rowOff>
    </xdr:from>
    <xdr:ext cx="9001125" cy="2222500"/>
    <xdr:sp macro="" textlink="">
      <xdr:nvSpPr>
        <xdr:cNvPr id="2" name="CuadroTexto 1">
          <a:extLst>
            <a:ext uri="{FF2B5EF4-FFF2-40B4-BE49-F238E27FC236}">
              <a16:creationId xmlns:a16="http://schemas.microsoft.com/office/drawing/2014/main" id="{49A22128-F383-4A26-BB1D-D6539F0090C1}"/>
            </a:ext>
          </a:extLst>
        </xdr:cNvPr>
        <xdr:cNvSpPr txBox="1"/>
      </xdr:nvSpPr>
      <xdr:spPr>
        <a:xfrm>
          <a:off x="3019424" y="355136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7</xdr:col>
      <xdr:colOff>2619375</xdr:colOff>
      <xdr:row>276</xdr:row>
      <xdr:rowOff>127000</xdr:rowOff>
    </xdr:from>
    <xdr:ext cx="7762875" cy="1873249"/>
    <xdr:sp macro="" textlink="">
      <xdr:nvSpPr>
        <xdr:cNvPr id="3" name="CuadroTexto 2">
          <a:extLst>
            <a:ext uri="{FF2B5EF4-FFF2-40B4-BE49-F238E27FC236}">
              <a16:creationId xmlns:a16="http://schemas.microsoft.com/office/drawing/2014/main" id="{C9373E78-9ED4-491E-A16B-F37B4088F656}"/>
            </a:ext>
          </a:extLst>
        </xdr:cNvPr>
        <xdr:cNvSpPr txBox="1"/>
      </xdr:nvSpPr>
      <xdr:spPr>
        <a:xfrm>
          <a:off x="17068800" y="355342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11</xdr:col>
      <xdr:colOff>2603500</xdr:colOff>
      <xdr:row>279</xdr:row>
      <xdr:rowOff>126541</xdr:rowOff>
    </xdr:from>
    <xdr:ext cx="7969251" cy="781240"/>
    <xdr:sp macro="" textlink="">
      <xdr:nvSpPr>
        <xdr:cNvPr id="4" name="CuadroTexto 3">
          <a:extLst>
            <a:ext uri="{FF2B5EF4-FFF2-40B4-BE49-F238E27FC236}">
              <a16:creationId xmlns:a16="http://schemas.microsoft.com/office/drawing/2014/main" id="{B508760C-EAAA-42B6-AF9A-7BF907BC820A}"/>
            </a:ext>
          </a:extLst>
        </xdr:cNvPr>
        <xdr:cNvSpPr txBox="1"/>
      </xdr:nvSpPr>
      <xdr:spPr>
        <a:xfrm>
          <a:off x="28273375" y="355913866"/>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endParaRPr lang="es-MX" sz="1600"/>
        </a:p>
      </xdr:txBody>
    </xdr:sp>
    <xdr:clientData/>
  </xdr:oneCellAnchor>
  <xdr:twoCellAnchor editAs="oneCell">
    <xdr:from>
      <xdr:col>49</xdr:col>
      <xdr:colOff>571500</xdr:colOff>
      <xdr:row>26</xdr:row>
      <xdr:rowOff>19050</xdr:rowOff>
    </xdr:from>
    <xdr:to>
      <xdr:col>60</xdr:col>
      <xdr:colOff>190498</xdr:colOff>
      <xdr:row>33</xdr:row>
      <xdr:rowOff>50602</xdr:rowOff>
    </xdr:to>
    <xdr:pic>
      <xdr:nvPicPr>
        <xdr:cNvPr id="5" name="Imagen 4">
          <a:extLst>
            <a:ext uri="{FF2B5EF4-FFF2-40B4-BE49-F238E27FC236}">
              <a16:creationId xmlns:a16="http://schemas.microsoft.com/office/drawing/2014/main" id="{8B1F471D-FB33-4BB0-938A-936E702301E7}"/>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73313925" y="8620125"/>
          <a:ext cx="8524873" cy="2603302"/>
        </a:xfrm>
        <a:prstGeom prst="rect">
          <a:avLst/>
        </a:prstGeom>
      </xdr:spPr>
    </xdr:pic>
    <xdr:clientData/>
  </xdr:twoCellAnchor>
  <xdr:twoCellAnchor editAs="oneCell">
    <xdr:from>
      <xdr:col>14</xdr:col>
      <xdr:colOff>335388</xdr:colOff>
      <xdr:row>3</xdr:row>
      <xdr:rowOff>64728</xdr:rowOff>
    </xdr:from>
    <xdr:to>
      <xdr:col>15</xdr:col>
      <xdr:colOff>2687572</xdr:colOff>
      <xdr:row>7</xdr:row>
      <xdr:rowOff>103669</xdr:rowOff>
    </xdr:to>
    <xdr:pic>
      <xdr:nvPicPr>
        <xdr:cNvPr id="6" name="Imagen 5">
          <a:extLst>
            <a:ext uri="{FF2B5EF4-FFF2-40B4-BE49-F238E27FC236}">
              <a16:creationId xmlns:a16="http://schemas.microsoft.com/office/drawing/2014/main" id="{AA5E9712-10AD-4623-A810-48BC1BBF97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744" t="19461" r="3744" b="11282"/>
        <a:stretch>
          <a:fillRect/>
        </a:stretch>
      </xdr:blipFill>
      <xdr:spPr>
        <a:xfrm>
          <a:off x="37187613" y="636228"/>
          <a:ext cx="5676409" cy="1639141"/>
        </a:xfrm>
        <a:prstGeom prst="rect">
          <a:avLst/>
        </a:prstGeom>
      </xdr:spPr>
    </xdr:pic>
    <xdr:clientData/>
  </xdr:twoCellAnchor>
  <xdr:twoCellAnchor editAs="oneCell">
    <xdr:from>
      <xdr:col>1</xdr:col>
      <xdr:colOff>76200</xdr:colOff>
      <xdr:row>3</xdr:row>
      <xdr:rowOff>0</xdr:rowOff>
    </xdr:from>
    <xdr:to>
      <xdr:col>1</xdr:col>
      <xdr:colOff>1219200</xdr:colOff>
      <xdr:row>6</xdr:row>
      <xdr:rowOff>368218</xdr:rowOff>
    </xdr:to>
    <xdr:pic>
      <xdr:nvPicPr>
        <xdr:cNvPr id="8" name="Imagen 7">
          <a:extLst>
            <a:ext uri="{FF2B5EF4-FFF2-40B4-BE49-F238E27FC236}">
              <a16:creationId xmlns:a16="http://schemas.microsoft.com/office/drawing/2014/main" id="{E5CAF04A-F90B-421C-9935-D0F266248E5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866900" y="571500"/>
          <a:ext cx="1143000" cy="156836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1</xdr:col>
      <xdr:colOff>344840</xdr:colOff>
      <xdr:row>3</xdr:row>
      <xdr:rowOff>34396</xdr:rowOff>
    </xdr:from>
    <xdr:ext cx="939271" cy="1505868"/>
    <xdr:pic>
      <xdr:nvPicPr>
        <xdr:cNvPr id="6" name="Imagen 5">
          <a:extLst>
            <a:ext uri="{FF2B5EF4-FFF2-40B4-BE49-F238E27FC236}">
              <a16:creationId xmlns:a16="http://schemas.microsoft.com/office/drawing/2014/main" id="{0AF878F5-D6CF-41EE-B9AA-3922DDA09FD7}"/>
            </a:ext>
          </a:extLst>
        </xdr:cNvPr>
        <xdr:cNvPicPr>
          <a:picLocks noChangeAspect="1"/>
        </xdr:cNvPicPr>
      </xdr:nvPicPr>
      <xdr:blipFill>
        <a:blip xmlns:r="http://schemas.openxmlformats.org/officeDocument/2006/relationships" r:embed="rId1"/>
        <a:stretch>
          <a:fillRect/>
        </a:stretch>
      </xdr:blipFill>
      <xdr:spPr>
        <a:xfrm>
          <a:off x="2376840" y="627063"/>
          <a:ext cx="939271" cy="1505868"/>
        </a:xfrm>
        <a:prstGeom prst="rect">
          <a:avLst/>
        </a:prstGeom>
      </xdr:spPr>
    </xdr:pic>
    <xdr:clientData/>
  </xdr:oneCellAnchor>
  <xdr:oneCellAnchor>
    <xdr:from>
      <xdr:col>1</xdr:col>
      <xdr:colOff>1473200</xdr:colOff>
      <xdr:row>280</xdr:row>
      <xdr:rowOff>72571</xdr:rowOff>
    </xdr:from>
    <xdr:ext cx="9001125" cy="2222500"/>
    <xdr:sp macro="" textlink="">
      <xdr:nvSpPr>
        <xdr:cNvPr id="7" name="CuadroTexto 6">
          <a:extLst>
            <a:ext uri="{FF2B5EF4-FFF2-40B4-BE49-F238E27FC236}">
              <a16:creationId xmlns:a16="http://schemas.microsoft.com/office/drawing/2014/main" id="{A9682056-11F7-2245-B5BA-73B5BCBFF9DB}"/>
            </a:ext>
          </a:extLst>
        </xdr:cNvPr>
        <xdr:cNvSpPr txBox="1"/>
      </xdr:nvSpPr>
      <xdr:spPr>
        <a:xfrm>
          <a:off x="3505200" y="292680571"/>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2500"/>
            <a:t>_________________________</a:t>
          </a:r>
        </a:p>
        <a:p>
          <a:pPr algn="ctr"/>
          <a:r>
            <a:rPr lang="es-MX" sz="2500" b="1"/>
            <a:t>Elaboró </a:t>
          </a:r>
        </a:p>
        <a:p>
          <a:pPr algn="ctr"/>
          <a:r>
            <a:rPr lang="es-MX" sz="2500" b="1"/>
            <a:t>Mtra. Sheyla Martin del Campo Cuadros</a:t>
          </a:r>
        </a:p>
        <a:p>
          <a:pPr algn="ctr"/>
          <a:r>
            <a:rPr lang="es-MX" sz="2500" b="1"/>
            <a:t>Sub Enlace de la SMDB</a:t>
          </a:r>
        </a:p>
        <a:p>
          <a:pPr algn="ctr"/>
          <a:endParaRPr lang="es-MX" sz="2500"/>
        </a:p>
      </xdr:txBody>
    </xdr:sp>
    <xdr:clientData/>
  </xdr:oneCellAnchor>
  <xdr:oneCellAnchor>
    <xdr:from>
      <xdr:col>8</xdr:col>
      <xdr:colOff>1946728</xdr:colOff>
      <xdr:row>279</xdr:row>
      <xdr:rowOff>176892</xdr:rowOff>
    </xdr:from>
    <xdr:ext cx="7762875" cy="1873249"/>
    <xdr:sp macro="" textlink="">
      <xdr:nvSpPr>
        <xdr:cNvPr id="8" name="CuadroTexto 7">
          <a:extLst>
            <a:ext uri="{FF2B5EF4-FFF2-40B4-BE49-F238E27FC236}">
              <a16:creationId xmlns:a16="http://schemas.microsoft.com/office/drawing/2014/main" id="{2D0DCBB0-CB28-5A4C-9167-52C5DB1BD858}"/>
            </a:ext>
          </a:extLst>
        </xdr:cNvPr>
        <xdr:cNvSpPr txBox="1"/>
      </xdr:nvSpPr>
      <xdr:spPr>
        <a:xfrm>
          <a:off x="21432157" y="292603463"/>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2500"/>
            <a:t>_________________________</a:t>
          </a:r>
        </a:p>
        <a:p>
          <a:pPr marL="0" marR="0" indent="0" algn="ctr" defTabSz="914400" eaLnBrk="1" fontAlgn="auto" latinLnBrk="0" hangingPunct="1">
            <a:lnSpc>
              <a:spcPct val="100000"/>
            </a:lnSpc>
            <a:spcBef>
              <a:spcPts val="0"/>
            </a:spcBef>
            <a:spcAft>
              <a:spcPts val="0"/>
            </a:spcAft>
            <a:buClrTx/>
            <a:buSzTx/>
            <a:buFontTx/>
            <a:buNone/>
            <a:tabLst/>
            <a:defRPr/>
          </a:pPr>
          <a:r>
            <a:rPr lang="es-MX" sz="2500" b="1"/>
            <a:t>Revisó</a:t>
          </a:r>
          <a:br>
            <a:rPr lang="es-MX" sz="2500" b="1"/>
          </a:br>
          <a:r>
            <a:rPr lang="es-MX" sz="2500" b="1"/>
            <a:t>Lic. José Fernando Díaz Nuñez</a:t>
          </a:r>
          <a:br>
            <a:rPr lang="es-MX" sz="2500" b="1"/>
          </a:br>
          <a:r>
            <a:rPr lang="es-MX" sz="2500" b="1"/>
            <a:t>Director General</a:t>
          </a:r>
          <a:r>
            <a:rPr lang="es-MX" sz="2500" b="1" baseline="0"/>
            <a:t> de Planeación Municipal</a:t>
          </a:r>
        </a:p>
      </xdr:txBody>
    </xdr:sp>
    <xdr:clientData/>
  </xdr:oneCellAnchor>
  <xdr:oneCellAnchor>
    <xdr:from>
      <xdr:col>13</xdr:col>
      <xdr:colOff>1648279</xdr:colOff>
      <xdr:row>280</xdr:row>
      <xdr:rowOff>79140</xdr:rowOff>
    </xdr:from>
    <xdr:ext cx="7969251" cy="2049279"/>
    <xdr:sp macro="" textlink="">
      <xdr:nvSpPr>
        <xdr:cNvPr id="9" name="CuadroTexto 8">
          <a:extLst>
            <a:ext uri="{FF2B5EF4-FFF2-40B4-BE49-F238E27FC236}">
              <a16:creationId xmlns:a16="http://schemas.microsoft.com/office/drawing/2014/main" id="{C5DBA8EE-47BF-514E-A5AC-DC6BB5EFDE6F}"/>
            </a:ext>
          </a:extLst>
        </xdr:cNvPr>
        <xdr:cNvSpPr txBox="1"/>
      </xdr:nvSpPr>
      <xdr:spPr>
        <a:xfrm>
          <a:off x="38949993" y="292687140"/>
          <a:ext cx="7969251" cy="20492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2500"/>
            <a:t>_________________________</a:t>
          </a:r>
        </a:p>
        <a:p>
          <a:pPr algn="ctr"/>
          <a:r>
            <a:rPr lang="es-MX" sz="2500" b="1"/>
            <a:t>Autorizó</a:t>
          </a:r>
        </a:p>
        <a:p>
          <a:pPr algn="ctr"/>
          <a:r>
            <a:rPr lang="es-MX" sz="2500" b="1"/>
            <a:t>Lic. Berenice Sosa Osorio</a:t>
          </a:r>
        </a:p>
        <a:p>
          <a:pPr algn="ctr"/>
          <a:r>
            <a:rPr lang="es-MX" sz="2500" b="1"/>
            <a:t>Secretaria Municipal de Bienestar</a:t>
          </a:r>
        </a:p>
        <a:p>
          <a:pPr algn="ctr"/>
          <a:endParaRPr lang="es-MX" sz="2500"/>
        </a:p>
      </xdr:txBody>
    </xdr:sp>
    <xdr:clientData/>
  </xdr:oneCellAnchor>
  <xdr:oneCellAnchor>
    <xdr:from>
      <xdr:col>14</xdr:col>
      <xdr:colOff>647470</xdr:colOff>
      <xdr:row>3</xdr:row>
      <xdr:rowOff>127000</xdr:rowOff>
    </xdr:from>
    <xdr:ext cx="5730753" cy="1497658"/>
    <xdr:pic>
      <xdr:nvPicPr>
        <xdr:cNvPr id="10" name="Imagen 9">
          <a:extLst>
            <a:ext uri="{FF2B5EF4-FFF2-40B4-BE49-F238E27FC236}">
              <a16:creationId xmlns:a16="http://schemas.microsoft.com/office/drawing/2014/main" id="{4814A69F-41D0-BD46-B8B5-2CCF4F1808F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744" t="19461" r="3744" b="11282"/>
        <a:stretch>
          <a:fillRect/>
        </a:stretch>
      </xdr:blipFill>
      <xdr:spPr>
        <a:xfrm>
          <a:off x="42811470" y="719667"/>
          <a:ext cx="5730753" cy="1497658"/>
        </a:xfrm>
        <a:prstGeom prst="rect">
          <a:avLst/>
        </a:prstGeom>
      </xdr:spPr>
    </xdr:pic>
    <xdr:clientData/>
  </xdr:oneCellAnchor>
  <xdr:twoCellAnchor editAs="oneCell">
    <xdr:from>
      <xdr:col>8</xdr:col>
      <xdr:colOff>75821</xdr:colOff>
      <xdr:row>44</xdr:row>
      <xdr:rowOff>511792</xdr:rowOff>
    </xdr:from>
    <xdr:to>
      <xdr:col>8</xdr:col>
      <xdr:colOff>4740607</xdr:colOff>
      <xdr:row>45</xdr:row>
      <xdr:rowOff>46678</xdr:rowOff>
    </xdr:to>
    <xdr:pic>
      <xdr:nvPicPr>
        <xdr:cNvPr id="2" name="Imagen 1">
          <a:extLst>
            <a:ext uri="{FF2B5EF4-FFF2-40B4-BE49-F238E27FC236}">
              <a16:creationId xmlns:a16="http://schemas.microsoft.com/office/drawing/2014/main" id="{8261E0D2-7603-E540-9994-793AD5D81375}"/>
            </a:ext>
          </a:extLst>
        </xdr:cNvPr>
        <xdr:cNvPicPr>
          <a:picLocks noChangeAspect="1"/>
        </xdr:cNvPicPr>
      </xdr:nvPicPr>
      <xdr:blipFill rotWithShape="1">
        <a:blip xmlns:r="http://schemas.openxmlformats.org/officeDocument/2006/relationships" r:embed="rId3"/>
        <a:srcRect l="476" r="1" b="2811"/>
        <a:stretch/>
      </xdr:blipFill>
      <xdr:spPr>
        <a:xfrm>
          <a:off x="19580746" y="15164180"/>
          <a:ext cx="4649711" cy="348776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oneCellAnchor>
    <xdr:from>
      <xdr:col>2</xdr:col>
      <xdr:colOff>114301</xdr:colOff>
      <xdr:row>4</xdr:row>
      <xdr:rowOff>47625</xdr:rowOff>
    </xdr:from>
    <xdr:ext cx="857250" cy="1374370"/>
    <xdr:pic>
      <xdr:nvPicPr>
        <xdr:cNvPr id="2" name="Imagen 1">
          <a:extLst>
            <a:ext uri="{FF2B5EF4-FFF2-40B4-BE49-F238E27FC236}">
              <a16:creationId xmlns:a16="http://schemas.microsoft.com/office/drawing/2014/main" id="{E311E876-24E8-4A70-BB62-B4D4777093DD}"/>
            </a:ext>
          </a:extLst>
        </xdr:cNvPr>
        <xdr:cNvPicPr>
          <a:picLocks noChangeAspect="1"/>
        </xdr:cNvPicPr>
      </xdr:nvPicPr>
      <xdr:blipFill>
        <a:blip xmlns:r="http://schemas.openxmlformats.org/officeDocument/2006/relationships" r:embed="rId1"/>
        <a:stretch>
          <a:fillRect/>
        </a:stretch>
      </xdr:blipFill>
      <xdr:spPr>
        <a:xfrm>
          <a:off x="1638301" y="819150"/>
          <a:ext cx="857250" cy="1374370"/>
        </a:xfrm>
        <a:prstGeom prst="rect">
          <a:avLst/>
        </a:prstGeom>
      </xdr:spPr>
    </xdr:pic>
    <xdr:clientData/>
  </xdr:oneCellAnchor>
  <xdr:oneCellAnchor>
    <xdr:from>
      <xdr:col>3</xdr:col>
      <xdr:colOff>0</xdr:colOff>
      <xdr:row>252</xdr:row>
      <xdr:rowOff>63500</xdr:rowOff>
    </xdr:from>
    <xdr:ext cx="9001125" cy="2222500"/>
    <xdr:sp macro="" textlink="">
      <xdr:nvSpPr>
        <xdr:cNvPr id="3" name="CuadroTexto 2">
          <a:extLst>
            <a:ext uri="{FF2B5EF4-FFF2-40B4-BE49-F238E27FC236}">
              <a16:creationId xmlns:a16="http://schemas.microsoft.com/office/drawing/2014/main" id="{BAD89DE9-37DD-5348-8269-4245CA4250BC}"/>
            </a:ext>
          </a:extLst>
        </xdr:cNvPr>
        <xdr:cNvSpPr txBox="1"/>
      </xdr:nvSpPr>
      <xdr:spPr>
        <a:xfrm>
          <a:off x="2921000" y="7080250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b="1"/>
            <a:t>Elaboró </a:t>
          </a:r>
        </a:p>
        <a:p>
          <a:pPr algn="ctr"/>
          <a:r>
            <a:rPr lang="es-MX" sz="1600" b="1"/>
            <a:t>Mtra. Sheyla Martin del Campo Cuadros</a:t>
          </a:r>
        </a:p>
        <a:p>
          <a:pPr algn="ctr"/>
          <a:r>
            <a:rPr lang="es-MX" sz="1600" b="1"/>
            <a:t>Sub Enlace de la SMDB</a:t>
          </a:r>
        </a:p>
        <a:p>
          <a:pPr algn="ctr"/>
          <a:endParaRPr lang="es-MX" sz="1600"/>
        </a:p>
      </xdr:txBody>
    </xdr:sp>
    <xdr:clientData/>
  </xdr:oneCellAnchor>
  <xdr:oneCellAnchor>
    <xdr:from>
      <xdr:col>5</xdr:col>
      <xdr:colOff>529167</xdr:colOff>
      <xdr:row>252</xdr:row>
      <xdr:rowOff>42333</xdr:rowOff>
    </xdr:from>
    <xdr:ext cx="7762875" cy="1873249"/>
    <xdr:sp macro="" textlink="">
      <xdr:nvSpPr>
        <xdr:cNvPr id="4" name="CuadroTexto 3">
          <a:extLst>
            <a:ext uri="{FF2B5EF4-FFF2-40B4-BE49-F238E27FC236}">
              <a16:creationId xmlns:a16="http://schemas.microsoft.com/office/drawing/2014/main" id="{585B7FFB-1E46-0D4A-A1F2-CAF5167A9DAB}"/>
            </a:ext>
          </a:extLst>
        </xdr:cNvPr>
        <xdr:cNvSpPr txBox="1"/>
      </xdr:nvSpPr>
      <xdr:spPr>
        <a:xfrm>
          <a:off x="10096500" y="70781333"/>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marL="0" marR="0" indent="0" algn="ctr" defTabSz="914400" eaLnBrk="1" fontAlgn="auto" latinLnBrk="0" hangingPunct="1">
            <a:lnSpc>
              <a:spcPct val="100000"/>
            </a:lnSpc>
            <a:spcBef>
              <a:spcPts val="0"/>
            </a:spcBef>
            <a:spcAft>
              <a:spcPts val="0"/>
            </a:spcAft>
            <a:buClrTx/>
            <a:buSzTx/>
            <a:buFontTx/>
            <a:buNone/>
            <a:tabLst/>
            <a:defRPr/>
          </a:pPr>
          <a:r>
            <a:rPr lang="es-MX" sz="1600" b="1"/>
            <a:t>Revisó</a:t>
          </a:r>
          <a:br>
            <a:rPr lang="es-MX" sz="1600" b="1"/>
          </a:br>
          <a:r>
            <a:rPr lang="es-MX" sz="1600" b="1"/>
            <a:t>Lic. José Fernando Díaz Nuñez</a:t>
          </a:r>
          <a:br>
            <a:rPr lang="es-MX" sz="1600" b="1"/>
          </a:br>
          <a:r>
            <a:rPr lang="es-MX" sz="1600" b="1"/>
            <a:t>Director General</a:t>
          </a:r>
          <a:r>
            <a:rPr lang="es-MX" sz="1600" b="1" baseline="0"/>
            <a:t> de Planeación Municipal</a:t>
          </a:r>
        </a:p>
      </xdr:txBody>
    </xdr:sp>
    <xdr:clientData/>
  </xdr:oneCellAnchor>
  <xdr:oneCellAnchor>
    <xdr:from>
      <xdr:col>15</xdr:col>
      <xdr:colOff>359833</xdr:colOff>
      <xdr:row>254</xdr:row>
      <xdr:rowOff>84667</xdr:rowOff>
    </xdr:from>
    <xdr:ext cx="7969251" cy="1282274"/>
    <xdr:sp macro="" textlink="">
      <xdr:nvSpPr>
        <xdr:cNvPr id="5" name="CuadroTexto 4">
          <a:extLst>
            <a:ext uri="{FF2B5EF4-FFF2-40B4-BE49-F238E27FC236}">
              <a16:creationId xmlns:a16="http://schemas.microsoft.com/office/drawing/2014/main" id="{EF139DF9-8E13-8E49-BD64-25A3A40D02F9}"/>
            </a:ext>
          </a:extLst>
        </xdr:cNvPr>
        <xdr:cNvSpPr txBox="1"/>
      </xdr:nvSpPr>
      <xdr:spPr>
        <a:xfrm>
          <a:off x="18796000" y="71204667"/>
          <a:ext cx="7969251" cy="12822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b="1"/>
            <a:t>Autorizó</a:t>
          </a:r>
        </a:p>
        <a:p>
          <a:pPr algn="ctr"/>
          <a:r>
            <a:rPr lang="es-MX" sz="1600" b="1"/>
            <a:t>Lic. Berenice Sosa Osorio</a:t>
          </a:r>
        </a:p>
        <a:p>
          <a:pPr algn="ctr"/>
          <a:r>
            <a:rPr lang="es-MX" sz="1600" b="1"/>
            <a:t>Secretaria Municipal de Bienestar</a:t>
          </a:r>
        </a:p>
        <a:p>
          <a:pPr algn="ctr"/>
          <a:endParaRPr lang="es-MX" sz="1600"/>
        </a:p>
      </xdr:txBody>
    </xdr:sp>
    <xdr:clientData/>
  </xdr:oneCellAnchor>
  <xdr:oneCellAnchor>
    <xdr:from>
      <xdr:col>19</xdr:col>
      <xdr:colOff>84666</xdr:colOff>
      <xdr:row>4</xdr:row>
      <xdr:rowOff>84666</xdr:rowOff>
    </xdr:from>
    <xdr:ext cx="4373663" cy="1143000"/>
    <xdr:pic>
      <xdr:nvPicPr>
        <xdr:cNvPr id="6" name="Imagen 5">
          <a:extLst>
            <a:ext uri="{FF2B5EF4-FFF2-40B4-BE49-F238E27FC236}">
              <a16:creationId xmlns:a16="http://schemas.microsoft.com/office/drawing/2014/main" id="{E630DD61-91DE-E748-BA7E-063ED1B75D1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744" t="19461" r="3744" b="11282"/>
        <a:stretch>
          <a:fillRect/>
        </a:stretch>
      </xdr:blipFill>
      <xdr:spPr>
        <a:xfrm>
          <a:off x="22076833" y="867833"/>
          <a:ext cx="4373663" cy="1143000"/>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twoCellAnchor editAs="oneCell">
    <xdr:from>
      <xdr:col>2</xdr:col>
      <xdr:colOff>82826</xdr:colOff>
      <xdr:row>4</xdr:row>
      <xdr:rowOff>27609</xdr:rowOff>
    </xdr:from>
    <xdr:to>
      <xdr:col>3</xdr:col>
      <xdr:colOff>3656</xdr:colOff>
      <xdr:row>10</xdr:row>
      <xdr:rowOff>69022</xdr:rowOff>
    </xdr:to>
    <xdr:pic>
      <xdr:nvPicPr>
        <xdr:cNvPr id="2" name="Imagen 1">
          <a:extLst>
            <a:ext uri="{FF2B5EF4-FFF2-40B4-BE49-F238E27FC236}">
              <a16:creationId xmlns:a16="http://schemas.microsoft.com/office/drawing/2014/main" id="{F211E405-5299-344B-8301-2EC374B83F42}"/>
            </a:ext>
          </a:extLst>
        </xdr:cNvPr>
        <xdr:cNvPicPr>
          <a:picLocks noChangeAspect="1"/>
        </xdr:cNvPicPr>
      </xdr:nvPicPr>
      <xdr:blipFill>
        <a:blip xmlns:r="http://schemas.openxmlformats.org/officeDocument/2006/relationships" r:embed="rId1"/>
        <a:stretch>
          <a:fillRect/>
        </a:stretch>
      </xdr:blipFill>
      <xdr:spPr>
        <a:xfrm>
          <a:off x="1822174" y="814457"/>
          <a:ext cx="1703910" cy="1905000"/>
        </a:xfrm>
        <a:prstGeom prst="rect">
          <a:avLst/>
        </a:prstGeom>
      </xdr:spPr>
    </xdr:pic>
    <xdr:clientData/>
  </xdr:twoCellAnchor>
  <xdr:twoCellAnchor editAs="oneCell">
    <xdr:from>
      <xdr:col>3</xdr:col>
      <xdr:colOff>41413</xdr:colOff>
      <xdr:row>4</xdr:row>
      <xdr:rowOff>220871</xdr:rowOff>
    </xdr:from>
    <xdr:to>
      <xdr:col>4</xdr:col>
      <xdr:colOff>266</xdr:colOff>
      <xdr:row>8</xdr:row>
      <xdr:rowOff>262284</xdr:rowOff>
    </xdr:to>
    <xdr:pic>
      <xdr:nvPicPr>
        <xdr:cNvPr id="3" name="Imagen 2">
          <a:extLst>
            <a:ext uri="{FF2B5EF4-FFF2-40B4-BE49-F238E27FC236}">
              <a16:creationId xmlns:a16="http://schemas.microsoft.com/office/drawing/2014/main" id="{0D57AC0A-8CDD-B442-8836-936B5DC6AA6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02935" y="1007719"/>
          <a:ext cx="1338073" cy="1366630"/>
        </a:xfrm>
        <a:prstGeom prst="rect">
          <a:avLst/>
        </a:prstGeom>
      </xdr:spPr>
    </xdr:pic>
    <xdr:clientData/>
  </xdr:twoCellAnchor>
  <xdr:twoCellAnchor editAs="oneCell">
    <xdr:from>
      <xdr:col>23</xdr:col>
      <xdr:colOff>228600</xdr:colOff>
      <xdr:row>4</xdr:row>
      <xdr:rowOff>50800</xdr:rowOff>
    </xdr:from>
    <xdr:to>
      <xdr:col>26</xdr:col>
      <xdr:colOff>0</xdr:colOff>
      <xdr:row>9</xdr:row>
      <xdr:rowOff>163826</xdr:rowOff>
    </xdr:to>
    <xdr:pic>
      <xdr:nvPicPr>
        <xdr:cNvPr id="4" name="Imagen 3">
          <a:extLst>
            <a:ext uri="{FF2B5EF4-FFF2-40B4-BE49-F238E27FC236}">
              <a16:creationId xmlns:a16="http://schemas.microsoft.com/office/drawing/2014/main" id="{087F0A27-9967-544F-9F5C-01A89A2B69B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2842200" y="863600"/>
          <a:ext cx="4826000" cy="1764026"/>
        </a:xfrm>
        <a:prstGeom prst="rect">
          <a:avLst/>
        </a:prstGeom>
      </xdr:spPr>
    </xdr:pic>
    <xdr:clientData/>
  </xdr:twoCellAnchor>
  <xdr:oneCellAnchor>
    <xdr:from>
      <xdr:col>4</xdr:col>
      <xdr:colOff>0</xdr:colOff>
      <xdr:row>249</xdr:row>
      <xdr:rowOff>0</xdr:rowOff>
    </xdr:from>
    <xdr:ext cx="9001125" cy="2222500"/>
    <xdr:sp macro="" textlink="">
      <xdr:nvSpPr>
        <xdr:cNvPr id="5" name="CuadroTexto 4">
          <a:extLst>
            <a:ext uri="{FF2B5EF4-FFF2-40B4-BE49-F238E27FC236}">
              <a16:creationId xmlns:a16="http://schemas.microsoft.com/office/drawing/2014/main" id="{0BBF3FF7-2FD8-BE49-9EC2-7AC74C967519}"/>
            </a:ext>
          </a:extLst>
        </xdr:cNvPr>
        <xdr:cNvSpPr txBox="1"/>
      </xdr:nvSpPr>
      <xdr:spPr>
        <a:xfrm>
          <a:off x="5009444" y="144991667"/>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b="1"/>
            <a:t>Elaboró </a:t>
          </a:r>
        </a:p>
        <a:p>
          <a:pPr algn="ctr"/>
          <a:r>
            <a:rPr lang="es-MX" sz="1600" b="1"/>
            <a:t>Lic. José Luis</a:t>
          </a:r>
          <a:r>
            <a:rPr lang="es-MX" sz="1600" b="1" baseline="0"/>
            <a:t> Domínguez Domínguez</a:t>
          </a:r>
          <a:endParaRPr lang="es-MX" sz="1600" b="1"/>
        </a:p>
        <a:p>
          <a:pPr algn="ctr"/>
          <a:r>
            <a:rPr lang="es-MX" sz="1600" b="1"/>
            <a:t>Auxiliar</a:t>
          </a:r>
        </a:p>
        <a:p>
          <a:pPr algn="ctr"/>
          <a:endParaRPr lang="es-MX" sz="1600"/>
        </a:p>
      </xdr:txBody>
    </xdr:sp>
    <xdr:clientData/>
  </xdr:oneCellAnchor>
  <xdr:oneCellAnchor>
    <xdr:from>
      <xdr:col>7</xdr:col>
      <xdr:colOff>2081389</xdr:colOff>
      <xdr:row>249</xdr:row>
      <xdr:rowOff>35277</xdr:rowOff>
    </xdr:from>
    <xdr:ext cx="7762875" cy="1873249"/>
    <xdr:sp macro="" textlink="">
      <xdr:nvSpPr>
        <xdr:cNvPr id="6" name="CuadroTexto 5">
          <a:extLst>
            <a:ext uri="{FF2B5EF4-FFF2-40B4-BE49-F238E27FC236}">
              <a16:creationId xmlns:a16="http://schemas.microsoft.com/office/drawing/2014/main" id="{3071536C-06DE-D240-93CE-D07FA09FE521}"/>
            </a:ext>
          </a:extLst>
        </xdr:cNvPr>
        <xdr:cNvSpPr txBox="1"/>
      </xdr:nvSpPr>
      <xdr:spPr>
        <a:xfrm>
          <a:off x="16333611" y="145026944"/>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marL="0" marR="0" indent="0" algn="ctr" defTabSz="914400" eaLnBrk="1" fontAlgn="auto" latinLnBrk="0" hangingPunct="1">
            <a:lnSpc>
              <a:spcPct val="100000"/>
            </a:lnSpc>
            <a:spcBef>
              <a:spcPts val="0"/>
            </a:spcBef>
            <a:spcAft>
              <a:spcPts val="0"/>
            </a:spcAft>
            <a:buClrTx/>
            <a:buSzTx/>
            <a:buFontTx/>
            <a:buNone/>
            <a:tabLst/>
            <a:defRPr/>
          </a:pPr>
          <a:r>
            <a:rPr lang="es-MX" sz="1600" b="1"/>
            <a:t>Revisó</a:t>
          </a:r>
          <a:br>
            <a:rPr lang="es-MX" sz="1600" b="1"/>
          </a:br>
          <a:r>
            <a:rPr lang="es-MX" sz="1600" b="1"/>
            <a:t>Lic. José Fernando Díaz Nuñez</a:t>
          </a:r>
          <a:br>
            <a:rPr lang="es-MX" sz="1600" b="1"/>
          </a:br>
          <a:r>
            <a:rPr lang="es-MX" sz="1600" b="1"/>
            <a:t>Director General</a:t>
          </a:r>
          <a:r>
            <a:rPr lang="es-MX" sz="1600" b="1" baseline="0"/>
            <a:t> de Planeación Municipal</a:t>
          </a:r>
        </a:p>
      </xdr:txBody>
    </xdr:sp>
    <xdr:clientData/>
  </xdr:oneCellAnchor>
  <xdr:oneCellAnchor>
    <xdr:from>
      <xdr:col>18</xdr:col>
      <xdr:colOff>917222</xdr:colOff>
      <xdr:row>251</xdr:row>
      <xdr:rowOff>141112</xdr:rowOff>
    </xdr:from>
    <xdr:ext cx="7969251" cy="1282274"/>
    <xdr:sp macro="" textlink="">
      <xdr:nvSpPr>
        <xdr:cNvPr id="7" name="CuadroTexto 6">
          <a:extLst>
            <a:ext uri="{FF2B5EF4-FFF2-40B4-BE49-F238E27FC236}">
              <a16:creationId xmlns:a16="http://schemas.microsoft.com/office/drawing/2014/main" id="{4041FA5C-438B-AB4B-907F-78593D7D3509}"/>
            </a:ext>
          </a:extLst>
        </xdr:cNvPr>
        <xdr:cNvSpPr txBox="1"/>
      </xdr:nvSpPr>
      <xdr:spPr>
        <a:xfrm>
          <a:off x="26528889" y="145485556"/>
          <a:ext cx="7969251" cy="12822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b="1"/>
            <a:t>Autorizó</a:t>
          </a:r>
        </a:p>
        <a:p>
          <a:pPr algn="ctr"/>
          <a:r>
            <a:rPr lang="es-MX" sz="1600" b="1"/>
            <a:t>Lic. Berenice Sosa Osorio</a:t>
          </a:r>
        </a:p>
        <a:p>
          <a:pPr algn="ctr"/>
          <a:r>
            <a:rPr lang="es-MX" sz="1600" b="1"/>
            <a:t>Secretaria Municipal de Bienestar</a:t>
          </a:r>
        </a:p>
        <a:p>
          <a:pPr algn="ctr"/>
          <a:endParaRPr lang="es-MX" sz="1600"/>
        </a:p>
      </xdr:txBody>
    </xdr:sp>
    <xdr:clientData/>
  </xdr:oneCellAnchor>
</xdr:wsDr>
</file>

<file path=xl/drawings/drawing15.xml><?xml version="1.0" encoding="utf-8"?>
<xdr:wsDr xmlns:xdr="http://schemas.openxmlformats.org/drawingml/2006/spreadsheetDrawing" xmlns:a="http://schemas.openxmlformats.org/drawingml/2006/main">
  <xdr:twoCellAnchor editAs="oneCell">
    <xdr:from>
      <xdr:col>2</xdr:col>
      <xdr:colOff>629009</xdr:colOff>
      <xdr:row>4</xdr:row>
      <xdr:rowOff>89858</xdr:rowOff>
    </xdr:from>
    <xdr:to>
      <xdr:col>2</xdr:col>
      <xdr:colOff>1543409</xdr:colOff>
      <xdr:row>7</xdr:row>
      <xdr:rowOff>326397</xdr:rowOff>
    </xdr:to>
    <xdr:pic>
      <xdr:nvPicPr>
        <xdr:cNvPr id="4" name="Imagen 3">
          <a:extLst>
            <a:ext uri="{FF2B5EF4-FFF2-40B4-BE49-F238E27FC236}">
              <a16:creationId xmlns:a16="http://schemas.microsoft.com/office/drawing/2014/main" id="{15439E1F-DE79-4F98-983F-F1C77F8678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138632" y="880613"/>
          <a:ext cx="914400" cy="136875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97693</xdr:colOff>
      <xdr:row>4</xdr:row>
      <xdr:rowOff>48848</xdr:rowOff>
    </xdr:from>
    <xdr:to>
      <xdr:col>2</xdr:col>
      <xdr:colOff>1237435</xdr:colOff>
      <xdr:row>7</xdr:row>
      <xdr:rowOff>291050</xdr:rowOff>
    </xdr:to>
    <xdr:pic>
      <xdr:nvPicPr>
        <xdr:cNvPr id="2" name="Imagen 1">
          <a:extLst>
            <a:ext uri="{FF2B5EF4-FFF2-40B4-BE49-F238E27FC236}">
              <a16:creationId xmlns:a16="http://schemas.microsoft.com/office/drawing/2014/main" id="{5D77B158-0F6C-DF49-B8FC-EB4CD9B0BA10}"/>
            </a:ext>
          </a:extLst>
        </xdr:cNvPr>
        <xdr:cNvPicPr>
          <a:picLocks noChangeAspect="1"/>
        </xdr:cNvPicPr>
      </xdr:nvPicPr>
      <xdr:blipFill>
        <a:blip xmlns:r="http://schemas.openxmlformats.org/officeDocument/2006/relationships" r:embed="rId1"/>
        <a:stretch>
          <a:fillRect/>
        </a:stretch>
      </xdr:blipFill>
      <xdr:spPr>
        <a:xfrm>
          <a:off x="1856155" y="830386"/>
          <a:ext cx="1139742" cy="1267972"/>
        </a:xfrm>
        <a:prstGeom prst="rect">
          <a:avLst/>
        </a:prstGeom>
      </xdr:spPr>
    </xdr:pic>
    <xdr:clientData/>
  </xdr:twoCellAnchor>
  <xdr:twoCellAnchor editAs="oneCell">
    <xdr:from>
      <xdr:col>3</xdr:col>
      <xdr:colOff>16283</xdr:colOff>
      <xdr:row>4</xdr:row>
      <xdr:rowOff>97694</xdr:rowOff>
    </xdr:from>
    <xdr:to>
      <xdr:col>3</xdr:col>
      <xdr:colOff>1139745</xdr:colOff>
      <xdr:row>7</xdr:row>
      <xdr:rowOff>215654</xdr:rowOff>
    </xdr:to>
    <xdr:pic>
      <xdr:nvPicPr>
        <xdr:cNvPr id="3" name="Imagen 2">
          <a:extLst>
            <a:ext uri="{FF2B5EF4-FFF2-40B4-BE49-F238E27FC236}">
              <a16:creationId xmlns:a16="http://schemas.microsoft.com/office/drawing/2014/main" id="{445C3E3F-C8A5-494D-B3C3-6D474C7E76A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91283" y="879232"/>
          <a:ext cx="1123462" cy="1143730"/>
        </a:xfrm>
        <a:prstGeom prst="rect">
          <a:avLst/>
        </a:prstGeom>
      </xdr:spPr>
    </xdr:pic>
    <xdr:clientData/>
  </xdr:twoCellAnchor>
  <xdr:twoCellAnchor editAs="oneCell">
    <xdr:from>
      <xdr:col>15</xdr:col>
      <xdr:colOff>674075</xdr:colOff>
      <xdr:row>4</xdr:row>
      <xdr:rowOff>113324</xdr:rowOff>
    </xdr:from>
    <xdr:to>
      <xdr:col>15</xdr:col>
      <xdr:colOff>3587586</xdr:colOff>
      <xdr:row>7</xdr:row>
      <xdr:rowOff>226672</xdr:rowOff>
    </xdr:to>
    <xdr:pic>
      <xdr:nvPicPr>
        <xdr:cNvPr id="4" name="Imagen 3">
          <a:extLst>
            <a:ext uri="{FF2B5EF4-FFF2-40B4-BE49-F238E27FC236}">
              <a16:creationId xmlns:a16="http://schemas.microsoft.com/office/drawing/2014/main" id="{93CFA06A-185B-C548-AAF8-7BA1D24D015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535942" y="875324"/>
          <a:ext cx="3104011" cy="1180148"/>
        </a:xfrm>
        <a:prstGeom prst="rect">
          <a:avLst/>
        </a:prstGeom>
      </xdr:spPr>
    </xdr:pic>
    <xdr:clientData/>
  </xdr:twoCellAnchor>
  <xdr:oneCellAnchor>
    <xdr:from>
      <xdr:col>2</xdr:col>
      <xdr:colOff>127001</xdr:colOff>
      <xdr:row>477</xdr:row>
      <xdr:rowOff>127000</xdr:rowOff>
    </xdr:from>
    <xdr:ext cx="6832600" cy="1981200"/>
    <xdr:sp macro="" textlink="">
      <xdr:nvSpPr>
        <xdr:cNvPr id="5" name="CuadroTexto 4">
          <a:extLst>
            <a:ext uri="{FF2B5EF4-FFF2-40B4-BE49-F238E27FC236}">
              <a16:creationId xmlns:a16="http://schemas.microsoft.com/office/drawing/2014/main" id="{DF2C1685-5D98-E149-8A54-3E9525977E61}"/>
            </a:ext>
          </a:extLst>
        </xdr:cNvPr>
        <xdr:cNvSpPr txBox="1"/>
      </xdr:nvSpPr>
      <xdr:spPr>
        <a:xfrm>
          <a:off x="1905001" y="98552000"/>
          <a:ext cx="6832600" cy="1981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b="1"/>
            <a:t>Elaboró </a:t>
          </a:r>
        </a:p>
        <a:p>
          <a:pPr algn="ctr"/>
          <a:r>
            <a:rPr lang="es-MX" sz="1600" b="1"/>
            <a:t>Mtra. Sheyla Martin del Campo Cuadros</a:t>
          </a:r>
        </a:p>
        <a:p>
          <a:pPr algn="ctr"/>
          <a:r>
            <a:rPr lang="es-MX" sz="1600" b="1"/>
            <a:t> Enlace de la SMDB</a:t>
          </a:r>
        </a:p>
        <a:p>
          <a:pPr algn="ctr"/>
          <a:endParaRPr lang="es-MX" sz="1600"/>
        </a:p>
      </xdr:txBody>
    </xdr:sp>
    <xdr:clientData/>
  </xdr:oneCellAnchor>
  <xdr:oneCellAnchor>
    <xdr:from>
      <xdr:col>4</xdr:col>
      <xdr:colOff>2387600</xdr:colOff>
      <xdr:row>476</xdr:row>
      <xdr:rowOff>177800</xdr:rowOff>
    </xdr:from>
    <xdr:ext cx="7762875" cy="1873249"/>
    <xdr:sp macro="" textlink="">
      <xdr:nvSpPr>
        <xdr:cNvPr id="6" name="CuadroTexto 5">
          <a:extLst>
            <a:ext uri="{FF2B5EF4-FFF2-40B4-BE49-F238E27FC236}">
              <a16:creationId xmlns:a16="http://schemas.microsoft.com/office/drawing/2014/main" id="{974CC60D-D3B7-5040-BEC5-0FB146424917}"/>
            </a:ext>
          </a:extLst>
        </xdr:cNvPr>
        <xdr:cNvSpPr txBox="1"/>
      </xdr:nvSpPr>
      <xdr:spPr>
        <a:xfrm>
          <a:off x="9677400" y="9839960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marL="0" marR="0" indent="0" algn="ctr" defTabSz="914400" eaLnBrk="1" fontAlgn="auto" latinLnBrk="0" hangingPunct="1">
            <a:lnSpc>
              <a:spcPct val="100000"/>
            </a:lnSpc>
            <a:spcBef>
              <a:spcPts val="0"/>
            </a:spcBef>
            <a:spcAft>
              <a:spcPts val="0"/>
            </a:spcAft>
            <a:buClrTx/>
            <a:buSzTx/>
            <a:buFontTx/>
            <a:buNone/>
            <a:tabLst/>
            <a:defRPr/>
          </a:pPr>
          <a:r>
            <a:rPr lang="es-MX" sz="1600" b="1"/>
            <a:t>Revisó</a:t>
          </a:r>
          <a:br>
            <a:rPr lang="es-MX" sz="1600" b="1"/>
          </a:br>
          <a:r>
            <a:rPr lang="es-MX" sz="1600" b="1"/>
            <a:t>Lic. José Fernando Díaz Nuñez</a:t>
          </a:r>
          <a:br>
            <a:rPr lang="es-MX" sz="1600" b="1"/>
          </a:br>
          <a:r>
            <a:rPr lang="es-MX" sz="1600" b="1"/>
            <a:t>Director General</a:t>
          </a:r>
          <a:r>
            <a:rPr lang="es-MX" sz="1600" b="1" baseline="0"/>
            <a:t> de Planeación Municipal</a:t>
          </a:r>
        </a:p>
      </xdr:txBody>
    </xdr:sp>
    <xdr:clientData/>
  </xdr:oneCellAnchor>
  <xdr:oneCellAnchor>
    <xdr:from>
      <xdr:col>8</xdr:col>
      <xdr:colOff>863600</xdr:colOff>
      <xdr:row>479</xdr:row>
      <xdr:rowOff>0</xdr:rowOff>
    </xdr:from>
    <xdr:ext cx="7969251" cy="1282274"/>
    <xdr:sp macro="" textlink="">
      <xdr:nvSpPr>
        <xdr:cNvPr id="7" name="CuadroTexto 6">
          <a:extLst>
            <a:ext uri="{FF2B5EF4-FFF2-40B4-BE49-F238E27FC236}">
              <a16:creationId xmlns:a16="http://schemas.microsoft.com/office/drawing/2014/main" id="{27EDEB43-881D-0443-BB3F-E3A7EA03CFE8}"/>
            </a:ext>
          </a:extLst>
        </xdr:cNvPr>
        <xdr:cNvSpPr txBox="1"/>
      </xdr:nvSpPr>
      <xdr:spPr>
        <a:xfrm>
          <a:off x="17195800" y="98831400"/>
          <a:ext cx="7969251" cy="12822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b="1"/>
            <a:t>Autorizó</a:t>
          </a:r>
        </a:p>
        <a:p>
          <a:pPr algn="ctr"/>
          <a:r>
            <a:rPr lang="es-MX" sz="1600" b="1"/>
            <a:t>Lic. Berenice Sosa Osorio</a:t>
          </a:r>
        </a:p>
        <a:p>
          <a:pPr algn="ctr"/>
          <a:r>
            <a:rPr lang="es-MX" sz="1600" b="1"/>
            <a:t>Secretaria Municipal de Bienestar</a:t>
          </a:r>
        </a:p>
        <a:p>
          <a:pPr algn="ctr"/>
          <a:endParaRPr lang="es-MX" sz="1600"/>
        </a:p>
      </xdr:txBody>
    </xdr:sp>
    <xdr:clientData/>
  </xdr:oneCellAnchor>
</xdr:wsDr>
</file>

<file path=xl/drawings/drawing17.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2164435</xdr:colOff>
      <xdr:row>7</xdr:row>
      <xdr:rowOff>225417</xdr:rowOff>
    </xdr:to>
    <xdr:pic>
      <xdr:nvPicPr>
        <xdr:cNvPr id="2" name="Imagen 1">
          <a:extLst>
            <a:ext uri="{FF2B5EF4-FFF2-40B4-BE49-F238E27FC236}">
              <a16:creationId xmlns:a16="http://schemas.microsoft.com/office/drawing/2014/main" id="{3DF9AA67-0EE5-4FB9-9BE8-93A20E5209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1473611</xdr:colOff>
      <xdr:row>7</xdr:row>
      <xdr:rowOff>225417</xdr:rowOff>
    </xdr:to>
    <xdr:pic>
      <xdr:nvPicPr>
        <xdr:cNvPr id="2" name="Imagen 1">
          <a:extLst>
            <a:ext uri="{FF2B5EF4-FFF2-40B4-BE49-F238E27FC236}">
              <a16:creationId xmlns:a16="http://schemas.microsoft.com/office/drawing/2014/main" id="{9377E3F6-65D3-4F8F-9338-EB559410A2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625781</xdr:colOff>
      <xdr:row>7</xdr:row>
      <xdr:rowOff>225417</xdr:rowOff>
    </xdr:to>
    <xdr:pic>
      <xdr:nvPicPr>
        <xdr:cNvPr id="2" name="Imagen 1">
          <a:extLst>
            <a:ext uri="{FF2B5EF4-FFF2-40B4-BE49-F238E27FC236}">
              <a16:creationId xmlns:a16="http://schemas.microsoft.com/office/drawing/2014/main" id="{C787DB95-0C58-4717-8A08-D953849986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360092</xdr:colOff>
      <xdr:row>3</xdr:row>
      <xdr:rowOff>34848</xdr:rowOff>
    </xdr:from>
    <xdr:to>
      <xdr:col>1</xdr:col>
      <xdr:colOff>1390094</xdr:colOff>
      <xdr:row>6</xdr:row>
      <xdr:rowOff>397254</xdr:rowOff>
    </xdr:to>
    <xdr:pic>
      <xdr:nvPicPr>
        <xdr:cNvPr id="2" name="Imagen 1">
          <a:extLst>
            <a:ext uri="{FF2B5EF4-FFF2-40B4-BE49-F238E27FC236}">
              <a16:creationId xmlns:a16="http://schemas.microsoft.com/office/drawing/2014/main" id="{9C5F64CF-3AE4-4956-BEB0-EB66AF7DD7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21102" y="577773"/>
          <a:ext cx="1026192" cy="1562556"/>
        </a:xfrm>
        <a:prstGeom prst="rect">
          <a:avLst/>
        </a:prstGeom>
      </xdr:spPr>
    </xdr:pic>
    <xdr:clientData/>
  </xdr:twoCellAnchor>
  <xdr:twoCellAnchor editAs="oneCell">
    <xdr:from>
      <xdr:col>13</xdr:col>
      <xdr:colOff>196149</xdr:colOff>
      <xdr:row>11</xdr:row>
      <xdr:rowOff>1439989</xdr:rowOff>
    </xdr:from>
    <xdr:to>
      <xdr:col>20</xdr:col>
      <xdr:colOff>95680</xdr:colOff>
      <xdr:row>15</xdr:row>
      <xdr:rowOff>515105</xdr:rowOff>
    </xdr:to>
    <xdr:pic>
      <xdr:nvPicPr>
        <xdr:cNvPr id="3" name="Imagen 2">
          <a:extLst>
            <a:ext uri="{FF2B5EF4-FFF2-40B4-BE49-F238E27FC236}">
              <a16:creationId xmlns:a16="http://schemas.microsoft.com/office/drawing/2014/main" id="{EC77DD87-2DB9-4C2A-95FB-5DC2A81CA8D6}"/>
            </a:ext>
          </a:extLst>
        </xdr:cNvPr>
        <xdr:cNvPicPr>
          <a:picLocks noChangeAspect="1"/>
        </xdr:cNvPicPr>
      </xdr:nvPicPr>
      <xdr:blipFill rotWithShape="1">
        <a:blip xmlns:r="http://schemas.openxmlformats.org/officeDocument/2006/relationships" r:embed="rId2"/>
        <a:srcRect l="8760" r="1520"/>
        <a:stretch>
          <a:fillRect/>
        </a:stretch>
      </xdr:blipFill>
      <xdr:spPr>
        <a:xfrm>
          <a:off x="23572759" y="5201557"/>
          <a:ext cx="6026657" cy="564665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14</xdr:col>
      <xdr:colOff>604847</xdr:colOff>
      <xdr:row>7</xdr:row>
      <xdr:rowOff>225417</xdr:rowOff>
    </xdr:to>
    <xdr:pic>
      <xdr:nvPicPr>
        <xdr:cNvPr id="2" name="Imagen 1">
          <a:extLst>
            <a:ext uri="{FF2B5EF4-FFF2-40B4-BE49-F238E27FC236}">
              <a16:creationId xmlns:a16="http://schemas.microsoft.com/office/drawing/2014/main" id="{DA226488-C077-401A-BA53-391DFB9040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1148E95-F599-4DCD-8F12-25E3F0547366}"/>
            </a:ext>
          </a:extLst>
        </xdr:cNvPr>
        <xdr:cNvCxnSpPr>
          <a:cxnSpLocks/>
          <a:stCxn id="84" idx="0"/>
          <a:endCxn id="227"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322774</xdr:rowOff>
    </xdr:from>
    <xdr:to>
      <xdr:col>6</xdr:col>
      <xdr:colOff>1539875</xdr:colOff>
      <xdr:row>3</xdr:row>
      <xdr:rowOff>206376</xdr:rowOff>
    </xdr:to>
    <xdr:grpSp>
      <xdr:nvGrpSpPr>
        <xdr:cNvPr id="3" name="Grupo 2">
          <a:extLst>
            <a:ext uri="{FF2B5EF4-FFF2-40B4-BE49-F238E27FC236}">
              <a16:creationId xmlns:a16="http://schemas.microsoft.com/office/drawing/2014/main" id="{E0DAABE9-DE76-478F-98A0-E28B57C011A5}"/>
            </a:ext>
          </a:extLst>
        </xdr:cNvPr>
        <xdr:cNvGrpSpPr/>
      </xdr:nvGrpSpPr>
      <xdr:grpSpPr>
        <a:xfrm>
          <a:off x="467563" y="497399"/>
          <a:ext cx="6072937" cy="1375852"/>
          <a:chOff x="0" y="-635"/>
          <a:chExt cx="2183393" cy="572770"/>
        </a:xfrm>
      </xdr:grpSpPr>
      <xdr:grpSp>
        <xdr:nvGrpSpPr>
          <xdr:cNvPr id="4" name="Group 61">
            <a:extLst>
              <a:ext uri="{FF2B5EF4-FFF2-40B4-BE49-F238E27FC236}">
                <a16:creationId xmlns:a16="http://schemas.microsoft.com/office/drawing/2014/main" id="{C231EDA0-F840-1DB2-96AC-17D2941739EE}"/>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7EBD02A0-910F-8107-9936-F7AE2345D72E}"/>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5883CED4-2BAD-9AAA-F20A-30D476A1CCF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44AED902-144B-0079-AC57-B54D8806DA5E}"/>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661F281B-F41A-4329-FEE7-243E354A09A4}"/>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500E4F6A-ABBF-32AC-087B-7CD470DEA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1CA1B465-3F03-5450-417E-2B6E26CF7F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A3EC619D-FDD9-BC80-B572-DF19F3A5D5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19C5A228-A080-1D97-9B09-B5F21296F0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67F49A8-B043-AD2E-FEFC-DD2BBC3CC9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55" name="Grupo 54">
          <a:extLst>
            <a:ext uri="{FF2B5EF4-FFF2-40B4-BE49-F238E27FC236}">
              <a16:creationId xmlns:a16="http://schemas.microsoft.com/office/drawing/2014/main" id="{41791236-3C9C-4463-939B-5A23A9197CDF}"/>
            </a:ext>
          </a:extLst>
        </xdr:cNvPr>
        <xdr:cNvGrpSpPr/>
      </xdr:nvGrpSpPr>
      <xdr:grpSpPr>
        <a:xfrm>
          <a:off x="3184636" y="5479582"/>
          <a:ext cx="11127236" cy="2802959"/>
          <a:chOff x="2387117" y="5763448"/>
          <a:chExt cx="6015755" cy="2979199"/>
        </a:xfrm>
      </xdr:grpSpPr>
      <xdr:grpSp>
        <xdr:nvGrpSpPr>
          <xdr:cNvPr id="56" name="Grupo 55">
            <a:extLst>
              <a:ext uri="{FF2B5EF4-FFF2-40B4-BE49-F238E27FC236}">
                <a16:creationId xmlns:a16="http://schemas.microsoft.com/office/drawing/2014/main" id="{1697DA55-E658-460F-6C19-9CCFD5614303}"/>
              </a:ext>
            </a:extLst>
          </xdr:cNvPr>
          <xdr:cNvGrpSpPr/>
        </xdr:nvGrpSpPr>
        <xdr:grpSpPr>
          <a:xfrm>
            <a:off x="4470649" y="5775802"/>
            <a:ext cx="2206356" cy="1480745"/>
            <a:chOff x="29123165" y="2813313"/>
            <a:chExt cx="3089976" cy="1432282"/>
          </a:xfrm>
          <a:solidFill>
            <a:schemeClr val="bg1"/>
          </a:solidFill>
        </xdr:grpSpPr>
        <xdr:cxnSp macro="">
          <xdr:nvCxnSpPr>
            <xdr:cNvPr id="73" name="Conector recto de flecha 72">
              <a:extLst>
                <a:ext uri="{FF2B5EF4-FFF2-40B4-BE49-F238E27FC236}">
                  <a16:creationId xmlns:a16="http://schemas.microsoft.com/office/drawing/2014/main" id="{E1DBBD73-7727-A556-FDF3-3D45B87C99FF}"/>
                </a:ext>
              </a:extLst>
            </xdr:cNvPr>
            <xdr:cNvCxnSpPr>
              <a:cxnSpLocks/>
              <a:stCxn id="62" idx="0"/>
              <a:endCxn id="74"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4" name="CuadroTexto 73">
              <a:extLst>
                <a:ext uri="{FF2B5EF4-FFF2-40B4-BE49-F238E27FC236}">
                  <a16:creationId xmlns:a16="http://schemas.microsoft.com/office/drawing/2014/main" id="{CC8F3CFC-15FD-6308-B4E5-D941C9A17454}"/>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7" name="Grupo 56">
            <a:extLst>
              <a:ext uri="{FF2B5EF4-FFF2-40B4-BE49-F238E27FC236}">
                <a16:creationId xmlns:a16="http://schemas.microsoft.com/office/drawing/2014/main" id="{D8D35873-C0A6-E3F9-D4E0-18AC490E377E}"/>
              </a:ext>
            </a:extLst>
          </xdr:cNvPr>
          <xdr:cNvGrpSpPr/>
        </xdr:nvGrpSpPr>
        <xdr:grpSpPr>
          <a:xfrm>
            <a:off x="2387117" y="5769903"/>
            <a:ext cx="2083529" cy="1486644"/>
            <a:chOff x="4513444" y="3940609"/>
            <a:chExt cx="3568240" cy="1455861"/>
          </a:xfrm>
        </xdr:grpSpPr>
        <xdr:cxnSp macro="">
          <xdr:nvCxnSpPr>
            <xdr:cNvPr id="71" name="Conector recto de flecha 70">
              <a:extLst>
                <a:ext uri="{FF2B5EF4-FFF2-40B4-BE49-F238E27FC236}">
                  <a16:creationId xmlns:a16="http://schemas.microsoft.com/office/drawing/2014/main" id="{5301D262-46F7-2C1C-AFBF-9740E706992E}"/>
                </a:ext>
              </a:extLst>
            </xdr:cNvPr>
            <xdr:cNvCxnSpPr>
              <a:cxnSpLocks/>
              <a:stCxn id="62" idx="0"/>
              <a:endCxn id="72"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2" name="CuadroTexto 71">
              <a:extLst>
                <a:ext uri="{FF2B5EF4-FFF2-40B4-BE49-F238E27FC236}">
                  <a16:creationId xmlns:a16="http://schemas.microsoft.com/office/drawing/2014/main" id="{4F68D720-75EC-361A-6A67-4B2A62EB07C8}"/>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8" name="Grupo 57">
            <a:extLst>
              <a:ext uri="{FF2B5EF4-FFF2-40B4-BE49-F238E27FC236}">
                <a16:creationId xmlns:a16="http://schemas.microsoft.com/office/drawing/2014/main" id="{1A22F044-CE93-D358-2D50-B7EEE6623C8A}"/>
              </a:ext>
            </a:extLst>
          </xdr:cNvPr>
          <xdr:cNvGrpSpPr/>
        </xdr:nvGrpSpPr>
        <xdr:grpSpPr>
          <a:xfrm>
            <a:off x="3740894" y="5763448"/>
            <a:ext cx="1437790" cy="1493099"/>
            <a:chOff x="19211480" y="5662547"/>
            <a:chExt cx="2013681" cy="1454466"/>
          </a:xfrm>
          <a:solidFill>
            <a:schemeClr val="bg1"/>
          </a:solidFill>
        </xdr:grpSpPr>
        <xdr:cxnSp macro="">
          <xdr:nvCxnSpPr>
            <xdr:cNvPr id="69" name="Conector recto de flecha 68">
              <a:extLst>
                <a:ext uri="{FF2B5EF4-FFF2-40B4-BE49-F238E27FC236}">
                  <a16:creationId xmlns:a16="http://schemas.microsoft.com/office/drawing/2014/main" id="{3643880D-8B20-425B-F68E-19569D014E93}"/>
                </a:ext>
              </a:extLst>
            </xdr:cNvPr>
            <xdr:cNvCxnSpPr>
              <a:cxnSpLocks/>
              <a:stCxn id="62" idx="0"/>
              <a:endCxn id="70"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0" name="CuadroTexto 69">
              <a:extLst>
                <a:ext uri="{FF2B5EF4-FFF2-40B4-BE49-F238E27FC236}">
                  <a16:creationId xmlns:a16="http://schemas.microsoft.com/office/drawing/2014/main" id="{2F55A7CA-4274-3BCE-13EE-AAFC30A6D5BB}"/>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6B9C6660-C9BE-E200-017E-1F7C7844E0A1}"/>
              </a:ext>
            </a:extLst>
          </xdr:cNvPr>
          <xdr:cNvGrpSpPr/>
        </xdr:nvGrpSpPr>
        <xdr:grpSpPr>
          <a:xfrm>
            <a:off x="6597101" y="5784421"/>
            <a:ext cx="1805771" cy="2958226"/>
            <a:chOff x="6028075" y="5614798"/>
            <a:chExt cx="1809089" cy="2830179"/>
          </a:xfrm>
        </xdr:grpSpPr>
        <xdr:grpSp>
          <xdr:nvGrpSpPr>
            <xdr:cNvPr id="63" name="Grupo 62">
              <a:extLst>
                <a:ext uri="{FF2B5EF4-FFF2-40B4-BE49-F238E27FC236}">
                  <a16:creationId xmlns:a16="http://schemas.microsoft.com/office/drawing/2014/main" id="{40849639-7922-8EAF-CC59-17E3A17CB384}"/>
                </a:ext>
              </a:extLst>
            </xdr:cNvPr>
            <xdr:cNvGrpSpPr/>
          </xdr:nvGrpSpPr>
          <xdr:grpSpPr>
            <a:xfrm>
              <a:off x="6212619" y="5614798"/>
              <a:ext cx="1440000" cy="1421134"/>
              <a:chOff x="16496042" y="2860073"/>
              <a:chExt cx="2013681" cy="1467096"/>
            </a:xfrm>
            <a:solidFill>
              <a:schemeClr val="bg1"/>
            </a:solidFill>
          </xdr:grpSpPr>
          <xdr:cxnSp macro="">
            <xdr:nvCxnSpPr>
              <xdr:cNvPr id="67" name="Conector recto de flecha 66">
                <a:extLst>
                  <a:ext uri="{FF2B5EF4-FFF2-40B4-BE49-F238E27FC236}">
                    <a16:creationId xmlns:a16="http://schemas.microsoft.com/office/drawing/2014/main" id="{765CA495-B643-864C-6B8C-844B24229856}"/>
                  </a:ext>
                </a:extLst>
              </xdr:cNvPr>
              <xdr:cNvCxnSpPr>
                <a:cxnSpLocks/>
                <a:stCxn id="66" idx="0"/>
                <a:endCxn id="68"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8" name="CuadroTexto 67">
                <a:extLst>
                  <a:ext uri="{FF2B5EF4-FFF2-40B4-BE49-F238E27FC236}">
                    <a16:creationId xmlns:a16="http://schemas.microsoft.com/office/drawing/2014/main" id="{C061B7F6-4A95-956D-5CE3-C8F6ECD026D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4" name="Grupo 63">
              <a:extLst>
                <a:ext uri="{FF2B5EF4-FFF2-40B4-BE49-F238E27FC236}">
                  <a16:creationId xmlns:a16="http://schemas.microsoft.com/office/drawing/2014/main" id="{69B0D3CA-1E3F-F599-1D80-4A733C8FB807}"/>
                </a:ext>
              </a:extLst>
            </xdr:cNvPr>
            <xdr:cNvGrpSpPr/>
          </xdr:nvGrpSpPr>
          <xdr:grpSpPr>
            <a:xfrm>
              <a:off x="6028075" y="7035932"/>
              <a:ext cx="1809089" cy="1409045"/>
              <a:chOff x="26931285" y="4305889"/>
              <a:chExt cx="2174601" cy="1480590"/>
            </a:xfrm>
            <a:solidFill>
              <a:schemeClr val="bg1"/>
            </a:solidFill>
          </xdr:grpSpPr>
          <xdr:cxnSp macro="">
            <xdr:nvCxnSpPr>
              <xdr:cNvPr id="65" name="Conector recto de flecha 64">
                <a:extLst>
                  <a:ext uri="{FF2B5EF4-FFF2-40B4-BE49-F238E27FC236}">
                    <a16:creationId xmlns:a16="http://schemas.microsoft.com/office/drawing/2014/main" id="{4E8C367A-6D93-9D8F-341B-4BB63490A909}"/>
                  </a:ext>
                </a:extLst>
              </xdr:cNvPr>
              <xdr:cNvCxnSpPr>
                <a:cxnSpLocks/>
                <a:endCxn id="66"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6" name="CuadroTexto 65">
                <a:extLst>
                  <a:ext uri="{FF2B5EF4-FFF2-40B4-BE49-F238E27FC236}">
                    <a16:creationId xmlns:a16="http://schemas.microsoft.com/office/drawing/2014/main" id="{5A895F09-3078-37D9-5EC5-A817582BF789}"/>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60" name="Grupo 59">
            <a:extLst>
              <a:ext uri="{FF2B5EF4-FFF2-40B4-BE49-F238E27FC236}">
                <a16:creationId xmlns:a16="http://schemas.microsoft.com/office/drawing/2014/main" id="{C36CEFB0-B47E-9905-FEE9-FB8B091D7DC6}"/>
              </a:ext>
            </a:extLst>
          </xdr:cNvPr>
          <xdr:cNvGrpSpPr/>
        </xdr:nvGrpSpPr>
        <xdr:grpSpPr>
          <a:xfrm>
            <a:off x="3566522" y="7256547"/>
            <a:ext cx="1809351" cy="1476124"/>
            <a:chOff x="2493293" y="5981793"/>
            <a:chExt cx="2181903" cy="1482601"/>
          </a:xfrm>
          <a:solidFill>
            <a:schemeClr val="bg1"/>
          </a:solidFill>
        </xdr:grpSpPr>
        <xdr:cxnSp macro="">
          <xdr:nvCxnSpPr>
            <xdr:cNvPr id="61" name="Conector recto de flecha 60">
              <a:extLst>
                <a:ext uri="{FF2B5EF4-FFF2-40B4-BE49-F238E27FC236}">
                  <a16:creationId xmlns:a16="http://schemas.microsoft.com/office/drawing/2014/main" id="{8B1C9B51-4D80-D206-DC89-6FC3C5BBA78E}"/>
                </a:ext>
              </a:extLst>
            </xdr:cNvPr>
            <xdr:cNvCxnSpPr>
              <a:cxnSpLocks/>
              <a:endCxn id="62"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2" name="CuadroTexto 61">
              <a:extLst>
                <a:ext uri="{FF2B5EF4-FFF2-40B4-BE49-F238E27FC236}">
                  <a16:creationId xmlns:a16="http://schemas.microsoft.com/office/drawing/2014/main" id="{150A809F-1E8D-813A-5BC7-19A296684CF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75" name="Grupo 74">
          <a:extLst>
            <a:ext uri="{FF2B5EF4-FFF2-40B4-BE49-F238E27FC236}">
              <a16:creationId xmlns:a16="http://schemas.microsoft.com/office/drawing/2014/main" id="{F198E564-C6CF-4CA0-8AED-EFFE11960D52}"/>
            </a:ext>
          </a:extLst>
        </xdr:cNvPr>
        <xdr:cNvGrpSpPr/>
      </xdr:nvGrpSpPr>
      <xdr:grpSpPr>
        <a:xfrm>
          <a:off x="14588439" y="4018597"/>
          <a:ext cx="6960067" cy="4312723"/>
          <a:chOff x="9106551" y="4100479"/>
          <a:chExt cx="6052685" cy="4406302"/>
        </a:xfrm>
      </xdr:grpSpPr>
      <xdr:grpSp>
        <xdr:nvGrpSpPr>
          <xdr:cNvPr id="76" name="Grupo 75">
            <a:extLst>
              <a:ext uri="{FF2B5EF4-FFF2-40B4-BE49-F238E27FC236}">
                <a16:creationId xmlns:a16="http://schemas.microsoft.com/office/drawing/2014/main" id="{65EC51AD-CA6C-8F07-3754-4C20240968E1}"/>
              </a:ext>
            </a:extLst>
          </xdr:cNvPr>
          <xdr:cNvGrpSpPr/>
        </xdr:nvGrpSpPr>
        <xdr:grpSpPr>
          <a:xfrm>
            <a:off x="9106551" y="4100479"/>
            <a:ext cx="6052685" cy="4406302"/>
            <a:chOff x="8578709" y="4071054"/>
            <a:chExt cx="6108622" cy="4405212"/>
          </a:xfrm>
        </xdr:grpSpPr>
        <xdr:grpSp>
          <xdr:nvGrpSpPr>
            <xdr:cNvPr id="80" name="Grupo 79">
              <a:extLst>
                <a:ext uri="{FF2B5EF4-FFF2-40B4-BE49-F238E27FC236}">
                  <a16:creationId xmlns:a16="http://schemas.microsoft.com/office/drawing/2014/main" id="{68C8730E-5746-3ED7-DC2D-D099630418C6}"/>
                </a:ext>
              </a:extLst>
            </xdr:cNvPr>
            <xdr:cNvGrpSpPr/>
          </xdr:nvGrpSpPr>
          <xdr:grpSpPr>
            <a:xfrm>
              <a:off x="8582289" y="4071054"/>
              <a:ext cx="1443403" cy="1519019"/>
              <a:chOff x="27116125" y="2127656"/>
              <a:chExt cx="1728767" cy="1566940"/>
            </a:xfrm>
            <a:solidFill>
              <a:schemeClr val="bg1"/>
            </a:solidFill>
          </xdr:grpSpPr>
          <xdr:cxnSp macro="">
            <xdr:nvCxnSpPr>
              <xdr:cNvPr id="95" name="Conector recto de flecha 94">
                <a:extLst>
                  <a:ext uri="{FF2B5EF4-FFF2-40B4-BE49-F238E27FC236}">
                    <a16:creationId xmlns:a16="http://schemas.microsoft.com/office/drawing/2014/main" id="{435C091B-6C7F-1162-170B-91E5312A28A5}"/>
                  </a:ext>
                </a:extLst>
              </xdr:cNvPr>
              <xdr:cNvCxnSpPr>
                <a:cxnSpLocks/>
                <a:stCxn id="94" idx="0"/>
                <a:endCxn id="96"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6" name="CuadroTexto 95">
                <a:extLst>
                  <a:ext uri="{FF2B5EF4-FFF2-40B4-BE49-F238E27FC236}">
                    <a16:creationId xmlns:a16="http://schemas.microsoft.com/office/drawing/2014/main" id="{D9946534-CBFB-C830-93C4-B32A8795645D}"/>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1" name="Grupo 80">
              <a:extLst>
                <a:ext uri="{FF2B5EF4-FFF2-40B4-BE49-F238E27FC236}">
                  <a16:creationId xmlns:a16="http://schemas.microsoft.com/office/drawing/2014/main" id="{E7E5037A-016C-1787-2203-428C12F32743}"/>
                </a:ext>
              </a:extLst>
            </xdr:cNvPr>
            <xdr:cNvGrpSpPr/>
          </xdr:nvGrpSpPr>
          <xdr:grpSpPr>
            <a:xfrm>
              <a:off x="8578709" y="5590073"/>
              <a:ext cx="6108622" cy="2886193"/>
              <a:chOff x="8679684" y="5520592"/>
              <a:chExt cx="6106005" cy="2908589"/>
            </a:xfrm>
          </xdr:grpSpPr>
          <xdr:grpSp>
            <xdr:nvGrpSpPr>
              <xdr:cNvPr id="82" name="Grupo 81">
                <a:extLst>
                  <a:ext uri="{FF2B5EF4-FFF2-40B4-BE49-F238E27FC236}">
                    <a16:creationId xmlns:a16="http://schemas.microsoft.com/office/drawing/2014/main" id="{49729726-137B-B657-80B2-C6D6B8773DB0}"/>
                  </a:ext>
                </a:extLst>
              </xdr:cNvPr>
              <xdr:cNvGrpSpPr/>
            </xdr:nvGrpSpPr>
            <xdr:grpSpPr>
              <a:xfrm>
                <a:off x="8679684" y="5520592"/>
                <a:ext cx="6106005" cy="1502640"/>
                <a:chOff x="8679684" y="5520592"/>
                <a:chExt cx="6106005" cy="1502640"/>
              </a:xfrm>
            </xdr:grpSpPr>
            <xdr:grpSp>
              <xdr:nvGrpSpPr>
                <xdr:cNvPr id="86" name="Grupo 85">
                  <a:extLst>
                    <a:ext uri="{FF2B5EF4-FFF2-40B4-BE49-F238E27FC236}">
                      <a16:creationId xmlns:a16="http://schemas.microsoft.com/office/drawing/2014/main" id="{1495C368-920F-746D-0440-FF1C6C184204}"/>
                    </a:ext>
                  </a:extLst>
                </xdr:cNvPr>
                <xdr:cNvGrpSpPr/>
              </xdr:nvGrpSpPr>
              <xdr:grpSpPr>
                <a:xfrm>
                  <a:off x="8679684" y="5520592"/>
                  <a:ext cx="2989511" cy="1502640"/>
                  <a:chOff x="10382035" y="2142655"/>
                  <a:chExt cx="4494330" cy="1631213"/>
                </a:xfrm>
              </xdr:grpSpPr>
              <xdr:cxnSp macro="">
                <xdr:nvCxnSpPr>
                  <xdr:cNvPr id="93" name="Conector recto de flecha 92">
                    <a:extLst>
                      <a:ext uri="{FF2B5EF4-FFF2-40B4-BE49-F238E27FC236}">
                        <a16:creationId xmlns:a16="http://schemas.microsoft.com/office/drawing/2014/main" id="{E6CC0A15-5123-A125-565A-F8ABC5E0843A}"/>
                      </a:ext>
                    </a:extLst>
                  </xdr:cNvPr>
                  <xdr:cNvCxnSpPr>
                    <a:cxnSpLocks/>
                    <a:stCxn id="84" idx="0"/>
                    <a:endCxn id="94"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4" name="CuadroTexto 93">
                    <a:extLst>
                      <a:ext uri="{FF2B5EF4-FFF2-40B4-BE49-F238E27FC236}">
                        <a16:creationId xmlns:a16="http://schemas.microsoft.com/office/drawing/2014/main" id="{BF8E2B13-7A7C-810D-E3E6-6DC7B3BF641F}"/>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7" name="Grupo 86">
                  <a:extLst>
                    <a:ext uri="{FF2B5EF4-FFF2-40B4-BE49-F238E27FC236}">
                      <a16:creationId xmlns:a16="http://schemas.microsoft.com/office/drawing/2014/main" id="{77B486D6-F38E-20D5-8C40-B8F987D729CB}"/>
                    </a:ext>
                  </a:extLst>
                </xdr:cNvPr>
                <xdr:cNvGrpSpPr/>
              </xdr:nvGrpSpPr>
              <xdr:grpSpPr>
                <a:xfrm>
                  <a:off x="11669196" y="5554777"/>
                  <a:ext cx="3116493" cy="1468455"/>
                  <a:chOff x="-3670305" y="4610576"/>
                  <a:chExt cx="3779269" cy="1550555"/>
                </a:xfrm>
                <a:solidFill>
                  <a:schemeClr val="bg1"/>
                </a:solidFill>
              </xdr:grpSpPr>
              <xdr:cxnSp macro="">
                <xdr:nvCxnSpPr>
                  <xdr:cNvPr id="91" name="Conector recto de flecha 90">
                    <a:extLst>
                      <a:ext uri="{FF2B5EF4-FFF2-40B4-BE49-F238E27FC236}">
                        <a16:creationId xmlns:a16="http://schemas.microsoft.com/office/drawing/2014/main" id="{5107E7D5-FAD4-2FF4-A1BD-7F593C225EB3}"/>
                      </a:ext>
                    </a:extLst>
                  </xdr:cNvPr>
                  <xdr:cNvCxnSpPr>
                    <a:cxnSpLocks/>
                    <a:stCxn id="84" idx="0"/>
                    <a:endCxn id="92"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2" name="CuadroTexto 91">
                    <a:extLst>
                      <a:ext uri="{FF2B5EF4-FFF2-40B4-BE49-F238E27FC236}">
                        <a16:creationId xmlns:a16="http://schemas.microsoft.com/office/drawing/2014/main" id="{DD97A204-12B4-3C78-3800-3F7278F5AC3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8" name="Grupo 87">
                  <a:extLst>
                    <a:ext uri="{FF2B5EF4-FFF2-40B4-BE49-F238E27FC236}">
                      <a16:creationId xmlns:a16="http://schemas.microsoft.com/office/drawing/2014/main" id="{5983F36F-6650-F7BF-4BFE-0C275A77882E}"/>
                    </a:ext>
                  </a:extLst>
                </xdr:cNvPr>
                <xdr:cNvGrpSpPr/>
              </xdr:nvGrpSpPr>
              <xdr:grpSpPr>
                <a:xfrm>
                  <a:off x="11669191" y="5528414"/>
                  <a:ext cx="1561307" cy="1494818"/>
                  <a:chOff x="27451678" y="2222323"/>
                  <a:chExt cx="1875998" cy="1543477"/>
                </a:xfrm>
                <a:solidFill>
                  <a:schemeClr val="bg1"/>
                </a:solidFill>
              </xdr:grpSpPr>
              <xdr:cxnSp macro="">
                <xdr:nvCxnSpPr>
                  <xdr:cNvPr id="89" name="Conector recto de flecha 88">
                    <a:extLst>
                      <a:ext uri="{FF2B5EF4-FFF2-40B4-BE49-F238E27FC236}">
                        <a16:creationId xmlns:a16="http://schemas.microsoft.com/office/drawing/2014/main" id="{AAF6D96C-590D-CF42-47EE-6A01364E3812}"/>
                      </a:ext>
                    </a:extLst>
                  </xdr:cNvPr>
                  <xdr:cNvCxnSpPr>
                    <a:cxnSpLocks/>
                    <a:stCxn id="84" idx="0"/>
                    <a:endCxn id="90"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0" name="CuadroTexto 89">
                    <a:extLst>
                      <a:ext uri="{FF2B5EF4-FFF2-40B4-BE49-F238E27FC236}">
                        <a16:creationId xmlns:a16="http://schemas.microsoft.com/office/drawing/2014/main" id="{CE751E94-1B04-800A-6314-5B79E32032C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3" name="Grupo 82">
                <a:extLst>
                  <a:ext uri="{FF2B5EF4-FFF2-40B4-BE49-F238E27FC236}">
                    <a16:creationId xmlns:a16="http://schemas.microsoft.com/office/drawing/2014/main" id="{42B02D72-B227-8F58-0C18-5B3F808CEC87}"/>
                  </a:ext>
                </a:extLst>
              </xdr:cNvPr>
              <xdr:cNvGrpSpPr/>
            </xdr:nvGrpSpPr>
            <xdr:grpSpPr>
              <a:xfrm>
                <a:off x="10769605" y="7023232"/>
                <a:ext cx="1799183" cy="1405949"/>
                <a:chOff x="3158504" y="6007756"/>
                <a:chExt cx="2181904" cy="1479805"/>
              </a:xfrm>
              <a:solidFill>
                <a:schemeClr val="bg1"/>
              </a:solidFill>
            </xdr:grpSpPr>
            <xdr:sp macro="" textlink="">
              <xdr:nvSpPr>
                <xdr:cNvPr id="84" name="CuadroTexto 83">
                  <a:extLst>
                    <a:ext uri="{FF2B5EF4-FFF2-40B4-BE49-F238E27FC236}">
                      <a16:creationId xmlns:a16="http://schemas.microsoft.com/office/drawing/2014/main" id="{DBC12587-DCB6-9B00-5284-66CEF36E502A}"/>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85" name="Conector recto de flecha 84">
                  <a:extLst>
                    <a:ext uri="{FF2B5EF4-FFF2-40B4-BE49-F238E27FC236}">
                      <a16:creationId xmlns:a16="http://schemas.microsoft.com/office/drawing/2014/main" id="{284AFCC0-63AF-D324-5FDB-085CCBBF0FDB}"/>
                    </a:ext>
                  </a:extLst>
                </xdr:cNvPr>
                <xdr:cNvCxnSpPr>
                  <a:cxnSpLocks/>
                  <a:endCxn id="84"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77" name="Grupo 76">
            <a:extLst>
              <a:ext uri="{FF2B5EF4-FFF2-40B4-BE49-F238E27FC236}">
                <a16:creationId xmlns:a16="http://schemas.microsoft.com/office/drawing/2014/main" id="{73C4129D-3FA1-D1C0-5676-E41DC279CBC2}"/>
              </a:ext>
            </a:extLst>
          </xdr:cNvPr>
          <xdr:cNvGrpSpPr/>
        </xdr:nvGrpSpPr>
        <xdr:grpSpPr>
          <a:xfrm>
            <a:off x="10646830" y="5635192"/>
            <a:ext cx="1424762" cy="1468792"/>
            <a:chOff x="25010596" y="2977048"/>
            <a:chExt cx="2166152" cy="1590968"/>
          </a:xfrm>
          <a:solidFill>
            <a:schemeClr val="bg1"/>
          </a:solidFill>
        </xdr:grpSpPr>
        <xdr:cxnSp macro="">
          <xdr:nvCxnSpPr>
            <xdr:cNvPr id="78" name="Conector recto de flecha 77">
              <a:extLst>
                <a:ext uri="{FF2B5EF4-FFF2-40B4-BE49-F238E27FC236}">
                  <a16:creationId xmlns:a16="http://schemas.microsoft.com/office/drawing/2014/main" id="{E3599185-6AA8-30F5-118A-230BDC18F90E}"/>
                </a:ext>
              </a:extLst>
            </xdr:cNvPr>
            <xdr:cNvCxnSpPr>
              <a:cxnSpLocks/>
              <a:stCxn id="84" idx="0"/>
              <a:endCxn id="79"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9" name="CuadroTexto 78">
              <a:extLst>
                <a:ext uri="{FF2B5EF4-FFF2-40B4-BE49-F238E27FC236}">
                  <a16:creationId xmlns:a16="http://schemas.microsoft.com/office/drawing/2014/main" id="{00629F2E-6C39-AB69-F328-614E0593CB8B}"/>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11</xdr:col>
      <xdr:colOff>505207</xdr:colOff>
      <xdr:row>6</xdr:row>
      <xdr:rowOff>639</xdr:rowOff>
    </xdr:from>
    <xdr:to>
      <xdr:col>28</xdr:col>
      <xdr:colOff>77229</xdr:colOff>
      <xdr:row>8</xdr:row>
      <xdr:rowOff>137254</xdr:rowOff>
    </xdr:to>
    <xdr:sp macro="" textlink="">
      <xdr:nvSpPr>
        <xdr:cNvPr id="97" name="CuadroTexto 96">
          <a:extLst>
            <a:ext uri="{FF2B5EF4-FFF2-40B4-BE49-F238E27FC236}">
              <a16:creationId xmlns:a16="http://schemas.microsoft.com/office/drawing/2014/main" id="{D65EA43E-EB47-437F-99F3-9B63AE85296B}"/>
            </a:ext>
          </a:extLst>
        </xdr:cNvPr>
        <xdr:cNvSpPr txBox="1"/>
      </xdr:nvSpPr>
      <xdr:spPr>
        <a:xfrm>
          <a:off x="12347099" y="2497734"/>
          <a:ext cx="13396144" cy="6772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98" name="Grupo 97">
          <a:extLst>
            <a:ext uri="{FF2B5EF4-FFF2-40B4-BE49-F238E27FC236}">
              <a16:creationId xmlns:a16="http://schemas.microsoft.com/office/drawing/2014/main" id="{123BA231-43D6-4F3A-9033-D01905793871}"/>
            </a:ext>
          </a:extLst>
        </xdr:cNvPr>
        <xdr:cNvGrpSpPr/>
      </xdr:nvGrpSpPr>
      <xdr:grpSpPr>
        <a:xfrm>
          <a:off x="34981593" y="5519661"/>
          <a:ext cx="4046015" cy="2818225"/>
          <a:chOff x="27102301" y="5614911"/>
          <a:chExt cx="3538015" cy="2871142"/>
        </a:xfrm>
      </xdr:grpSpPr>
      <xdr:grpSp>
        <xdr:nvGrpSpPr>
          <xdr:cNvPr id="99" name="Grupo 98">
            <a:extLst>
              <a:ext uri="{FF2B5EF4-FFF2-40B4-BE49-F238E27FC236}">
                <a16:creationId xmlns:a16="http://schemas.microsoft.com/office/drawing/2014/main" id="{CB92B22C-1BBB-BC57-0E20-02DEB1FE646F}"/>
              </a:ext>
            </a:extLst>
          </xdr:cNvPr>
          <xdr:cNvGrpSpPr/>
        </xdr:nvGrpSpPr>
        <xdr:grpSpPr>
          <a:xfrm>
            <a:off x="28671451" y="5614911"/>
            <a:ext cx="1968865" cy="1455810"/>
            <a:chOff x="22760490" y="5153575"/>
            <a:chExt cx="2348045" cy="1467246"/>
          </a:xfrm>
          <a:solidFill>
            <a:schemeClr val="bg1"/>
          </a:solidFill>
        </xdr:grpSpPr>
        <xdr:cxnSp macro="">
          <xdr:nvCxnSpPr>
            <xdr:cNvPr id="109" name="Conector recto de flecha 108">
              <a:extLst>
                <a:ext uri="{FF2B5EF4-FFF2-40B4-BE49-F238E27FC236}">
                  <a16:creationId xmlns:a16="http://schemas.microsoft.com/office/drawing/2014/main" id="{CEA2C535-7B91-E7DE-92FA-BC9010E924A4}"/>
                </a:ext>
              </a:extLst>
            </xdr:cNvPr>
            <xdr:cNvCxnSpPr>
              <a:cxnSpLocks/>
              <a:stCxn id="108" idx="0"/>
              <a:endCxn id="110"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0" name="CuadroTexto 109">
              <a:extLst>
                <a:ext uri="{FF2B5EF4-FFF2-40B4-BE49-F238E27FC236}">
                  <a16:creationId xmlns:a16="http://schemas.microsoft.com/office/drawing/2014/main" id="{4B4BC5B8-D3B4-CE62-7D00-626B6B58ED35}"/>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0" name="Grupo 99">
            <a:extLst>
              <a:ext uri="{FF2B5EF4-FFF2-40B4-BE49-F238E27FC236}">
                <a16:creationId xmlns:a16="http://schemas.microsoft.com/office/drawing/2014/main" id="{6060BFA9-7D75-A0C4-AC61-62B2A708FBB5}"/>
              </a:ext>
            </a:extLst>
          </xdr:cNvPr>
          <xdr:cNvGrpSpPr/>
        </xdr:nvGrpSpPr>
        <xdr:grpSpPr>
          <a:xfrm>
            <a:off x="28935893" y="7070721"/>
            <a:ext cx="1440001" cy="1389956"/>
            <a:chOff x="26326775" y="-1589049"/>
            <a:chExt cx="1751470" cy="1489442"/>
          </a:xfrm>
          <a:solidFill>
            <a:schemeClr val="bg1"/>
          </a:solidFill>
        </xdr:grpSpPr>
        <xdr:cxnSp macro="">
          <xdr:nvCxnSpPr>
            <xdr:cNvPr id="107" name="Conector recto de flecha 106">
              <a:extLst>
                <a:ext uri="{FF2B5EF4-FFF2-40B4-BE49-F238E27FC236}">
                  <a16:creationId xmlns:a16="http://schemas.microsoft.com/office/drawing/2014/main" id="{3C0F5032-2389-1567-E03D-346210B24D04}"/>
                </a:ext>
              </a:extLst>
            </xdr:cNvPr>
            <xdr:cNvCxnSpPr>
              <a:cxnSpLocks/>
              <a:endCxn id="108"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14DCF379-B6A9-88A6-9038-F81FFCE386B2}"/>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1" name="Grupo 100">
            <a:extLst>
              <a:ext uri="{FF2B5EF4-FFF2-40B4-BE49-F238E27FC236}">
                <a16:creationId xmlns:a16="http://schemas.microsoft.com/office/drawing/2014/main" id="{C212A3EC-E335-7618-AA36-D34B9CBDCE09}"/>
              </a:ext>
            </a:extLst>
          </xdr:cNvPr>
          <xdr:cNvGrpSpPr/>
        </xdr:nvGrpSpPr>
        <xdr:grpSpPr>
          <a:xfrm>
            <a:off x="27102308" y="5614911"/>
            <a:ext cx="2553588" cy="1455810"/>
            <a:chOff x="14259972" y="6513530"/>
            <a:chExt cx="3122018" cy="1510071"/>
          </a:xfrm>
          <a:solidFill>
            <a:schemeClr val="bg1"/>
          </a:solidFill>
        </xdr:grpSpPr>
        <xdr:cxnSp macro="">
          <xdr:nvCxnSpPr>
            <xdr:cNvPr id="105" name="Conector recto de flecha 104">
              <a:extLst>
                <a:ext uri="{FF2B5EF4-FFF2-40B4-BE49-F238E27FC236}">
                  <a16:creationId xmlns:a16="http://schemas.microsoft.com/office/drawing/2014/main" id="{B5C99688-E5FC-A758-FDB9-63B9BF0DDDBC}"/>
                </a:ext>
              </a:extLst>
            </xdr:cNvPr>
            <xdr:cNvCxnSpPr>
              <a:cxnSpLocks/>
              <a:stCxn id="108" idx="0"/>
              <a:endCxn id="106"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6" name="CuadroTexto 105">
              <a:extLst>
                <a:ext uri="{FF2B5EF4-FFF2-40B4-BE49-F238E27FC236}">
                  <a16:creationId xmlns:a16="http://schemas.microsoft.com/office/drawing/2014/main" id="{8E2C7532-21B0-326A-E875-1EB8A5F6F987}"/>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2" name="Grupo 101">
            <a:extLst>
              <a:ext uri="{FF2B5EF4-FFF2-40B4-BE49-F238E27FC236}">
                <a16:creationId xmlns:a16="http://schemas.microsoft.com/office/drawing/2014/main" id="{7E679284-DD18-557D-779C-C76331A87071}"/>
              </a:ext>
            </a:extLst>
          </xdr:cNvPr>
          <xdr:cNvGrpSpPr/>
        </xdr:nvGrpSpPr>
        <xdr:grpSpPr>
          <a:xfrm>
            <a:off x="27102301" y="7058356"/>
            <a:ext cx="1440001" cy="1427697"/>
            <a:chOff x="26090555" y="2980134"/>
            <a:chExt cx="1777450" cy="1517275"/>
          </a:xfrm>
          <a:solidFill>
            <a:schemeClr val="bg1"/>
          </a:solidFill>
        </xdr:grpSpPr>
        <xdr:cxnSp macro="">
          <xdr:nvCxnSpPr>
            <xdr:cNvPr id="103" name="Conector recto de flecha 102">
              <a:extLst>
                <a:ext uri="{FF2B5EF4-FFF2-40B4-BE49-F238E27FC236}">
                  <a16:creationId xmlns:a16="http://schemas.microsoft.com/office/drawing/2014/main" id="{2E3597AD-B667-48DA-BF81-FA1588FD20E4}"/>
                </a:ext>
              </a:extLst>
            </xdr:cNvPr>
            <xdr:cNvCxnSpPr>
              <a:cxnSpLocks/>
              <a:endCxn id="104"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4" name="CuadroTexto 103">
              <a:extLst>
                <a:ext uri="{FF2B5EF4-FFF2-40B4-BE49-F238E27FC236}">
                  <a16:creationId xmlns:a16="http://schemas.microsoft.com/office/drawing/2014/main" id="{61A9BAAC-4BFD-8AAB-8C82-B8C3DBF07824}"/>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111" name="Conector recto de flecha 110">
          <a:extLst>
            <a:ext uri="{FF2B5EF4-FFF2-40B4-BE49-F238E27FC236}">
              <a16:creationId xmlns:a16="http://schemas.microsoft.com/office/drawing/2014/main" id="{3D2CAD3C-819F-4B7C-AAA1-E14E5F5A93EA}"/>
            </a:ext>
          </a:extLst>
        </xdr:cNvPr>
        <xdr:cNvCxnSpPr>
          <a:stCxn id="104" idx="0"/>
          <a:endCxn id="106"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112" name="Grupo 111">
          <a:extLst>
            <a:ext uri="{FF2B5EF4-FFF2-40B4-BE49-F238E27FC236}">
              <a16:creationId xmlns:a16="http://schemas.microsoft.com/office/drawing/2014/main" id="{898FAB8A-2FAB-4CA8-83FC-C400D1A5FB70}"/>
            </a:ext>
          </a:extLst>
        </xdr:cNvPr>
        <xdr:cNvGrpSpPr/>
      </xdr:nvGrpSpPr>
      <xdr:grpSpPr>
        <a:xfrm>
          <a:off x="21850483" y="4168283"/>
          <a:ext cx="12405052" cy="4194667"/>
          <a:chOff x="15461213" y="4263533"/>
          <a:chExt cx="10822565" cy="4274878"/>
        </a:xfrm>
      </xdr:grpSpPr>
      <xdr:cxnSp macro="">
        <xdr:nvCxnSpPr>
          <xdr:cNvPr id="113" name="Conector recto de flecha 112">
            <a:extLst>
              <a:ext uri="{FF2B5EF4-FFF2-40B4-BE49-F238E27FC236}">
                <a16:creationId xmlns:a16="http://schemas.microsoft.com/office/drawing/2014/main" id="{7BA21C97-7AE4-FF3A-BC43-C52667F26007}"/>
              </a:ext>
            </a:extLst>
          </xdr:cNvPr>
          <xdr:cNvCxnSpPr>
            <a:cxnSpLocks/>
            <a:stCxn id="134" idx="0"/>
            <a:endCxn id="145"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4" name="Conector recto de flecha 113">
            <a:extLst>
              <a:ext uri="{FF2B5EF4-FFF2-40B4-BE49-F238E27FC236}">
                <a16:creationId xmlns:a16="http://schemas.microsoft.com/office/drawing/2014/main" id="{710247C7-FCA6-C3CA-C4D0-D0CE51D9A1F5}"/>
              </a:ext>
            </a:extLst>
          </xdr:cNvPr>
          <xdr:cNvCxnSpPr>
            <a:cxnSpLocks/>
            <a:stCxn id="140" idx="0"/>
            <a:endCxn id="149"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5" name="Conector recto de flecha 114">
            <a:extLst>
              <a:ext uri="{FF2B5EF4-FFF2-40B4-BE49-F238E27FC236}">
                <a16:creationId xmlns:a16="http://schemas.microsoft.com/office/drawing/2014/main" id="{243A7237-45F2-5024-328C-376FA40B3046}"/>
              </a:ext>
            </a:extLst>
          </xdr:cNvPr>
          <xdr:cNvCxnSpPr>
            <a:cxnSpLocks/>
            <a:stCxn id="133" idx="0"/>
            <a:endCxn id="145"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6" name="Conector recto de flecha 115">
            <a:extLst>
              <a:ext uri="{FF2B5EF4-FFF2-40B4-BE49-F238E27FC236}">
                <a16:creationId xmlns:a16="http://schemas.microsoft.com/office/drawing/2014/main" id="{170AEC8D-6ACB-825E-E4E9-7C956082F9F4}"/>
              </a:ext>
            </a:extLst>
          </xdr:cNvPr>
          <xdr:cNvCxnSpPr>
            <a:cxnSpLocks/>
            <a:stCxn id="140" idx="0"/>
            <a:endCxn id="144"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17" name="Grupo 116">
            <a:extLst>
              <a:ext uri="{FF2B5EF4-FFF2-40B4-BE49-F238E27FC236}">
                <a16:creationId xmlns:a16="http://schemas.microsoft.com/office/drawing/2014/main" id="{3C14007E-1552-1AF4-517F-5CEF9C84EE23}"/>
              </a:ext>
            </a:extLst>
          </xdr:cNvPr>
          <xdr:cNvGrpSpPr/>
        </xdr:nvGrpSpPr>
        <xdr:grpSpPr>
          <a:xfrm>
            <a:off x="15461213" y="4263533"/>
            <a:ext cx="10822565" cy="4274878"/>
            <a:chOff x="15461213" y="4263533"/>
            <a:chExt cx="10822565" cy="4274878"/>
          </a:xfrm>
        </xdr:grpSpPr>
        <xdr:cxnSp macro="">
          <xdr:nvCxnSpPr>
            <xdr:cNvPr id="119" name="Conector recto de flecha 118">
              <a:extLst>
                <a:ext uri="{FF2B5EF4-FFF2-40B4-BE49-F238E27FC236}">
                  <a16:creationId xmlns:a16="http://schemas.microsoft.com/office/drawing/2014/main" id="{15F7506A-773A-100D-4FF4-303703E817A2}"/>
                </a:ext>
              </a:extLst>
            </xdr:cNvPr>
            <xdr:cNvCxnSpPr>
              <a:cxnSpLocks/>
              <a:stCxn id="161" idx="0"/>
              <a:endCxn id="134"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0" name="Conector recto de flecha 119">
              <a:extLst>
                <a:ext uri="{FF2B5EF4-FFF2-40B4-BE49-F238E27FC236}">
                  <a16:creationId xmlns:a16="http://schemas.microsoft.com/office/drawing/2014/main" id="{A0B7DA43-0789-D0C7-0444-40823B49438C}"/>
                </a:ext>
              </a:extLst>
            </xdr:cNvPr>
            <xdr:cNvCxnSpPr>
              <a:stCxn id="161" idx="0"/>
              <a:endCxn id="135"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1" name="Conector recto de flecha 120">
              <a:extLst>
                <a:ext uri="{FF2B5EF4-FFF2-40B4-BE49-F238E27FC236}">
                  <a16:creationId xmlns:a16="http://schemas.microsoft.com/office/drawing/2014/main" id="{AAE62883-2B8A-6020-223E-1E09F31D8FC6}"/>
                </a:ext>
              </a:extLst>
            </xdr:cNvPr>
            <xdr:cNvCxnSpPr>
              <a:cxnSpLocks/>
              <a:stCxn id="157" idx="0"/>
              <a:endCxn id="134"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2" name="Grupo 121">
              <a:extLst>
                <a:ext uri="{FF2B5EF4-FFF2-40B4-BE49-F238E27FC236}">
                  <a16:creationId xmlns:a16="http://schemas.microsoft.com/office/drawing/2014/main" id="{81E800CA-EFBA-4133-7432-9BE6E7E677FA}"/>
                </a:ext>
              </a:extLst>
            </xdr:cNvPr>
            <xdr:cNvGrpSpPr/>
          </xdr:nvGrpSpPr>
          <xdr:grpSpPr>
            <a:xfrm>
              <a:off x="15461213" y="4263533"/>
              <a:ext cx="10822565" cy="4274878"/>
              <a:chOff x="15461213" y="4263533"/>
              <a:chExt cx="10822565" cy="4274878"/>
            </a:xfrm>
          </xdr:grpSpPr>
          <xdr:grpSp>
            <xdr:nvGrpSpPr>
              <xdr:cNvPr id="124" name="Grupo 123">
                <a:extLst>
                  <a:ext uri="{FF2B5EF4-FFF2-40B4-BE49-F238E27FC236}">
                    <a16:creationId xmlns:a16="http://schemas.microsoft.com/office/drawing/2014/main" id="{DF859DA7-EBE7-BDAF-68F6-34C245E72A4A}"/>
                  </a:ext>
                </a:extLst>
              </xdr:cNvPr>
              <xdr:cNvGrpSpPr/>
            </xdr:nvGrpSpPr>
            <xdr:grpSpPr>
              <a:xfrm>
                <a:off x="15461213" y="4263533"/>
                <a:ext cx="10822565" cy="4274878"/>
                <a:chOff x="15461213" y="4263533"/>
                <a:chExt cx="10822565" cy="4274878"/>
              </a:xfrm>
            </xdr:grpSpPr>
            <xdr:cxnSp macro="">
              <xdr:nvCxnSpPr>
                <xdr:cNvPr id="126" name="Conector recto de flecha 125">
                  <a:extLst>
                    <a:ext uri="{FF2B5EF4-FFF2-40B4-BE49-F238E27FC236}">
                      <a16:creationId xmlns:a16="http://schemas.microsoft.com/office/drawing/2014/main" id="{2D1FF508-0739-773C-4B33-ED4102F8D12B}"/>
                    </a:ext>
                  </a:extLst>
                </xdr:cNvPr>
                <xdr:cNvCxnSpPr>
                  <a:cxnSpLocks/>
                  <a:endCxn id="152"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7" name="Grupo 126">
                  <a:extLst>
                    <a:ext uri="{FF2B5EF4-FFF2-40B4-BE49-F238E27FC236}">
                      <a16:creationId xmlns:a16="http://schemas.microsoft.com/office/drawing/2014/main" id="{0C212285-F4BA-72FD-83E0-622F25514E74}"/>
                    </a:ext>
                  </a:extLst>
                </xdr:cNvPr>
                <xdr:cNvGrpSpPr/>
              </xdr:nvGrpSpPr>
              <xdr:grpSpPr>
                <a:xfrm>
                  <a:off x="15461213" y="4263533"/>
                  <a:ext cx="10822565" cy="4262177"/>
                  <a:chOff x="15114196" y="4231783"/>
                  <a:chExt cx="10912802" cy="4266633"/>
                </a:xfrm>
              </xdr:grpSpPr>
              <xdr:grpSp>
                <xdr:nvGrpSpPr>
                  <xdr:cNvPr id="128" name="Grupo 127">
                    <a:extLst>
                      <a:ext uri="{FF2B5EF4-FFF2-40B4-BE49-F238E27FC236}">
                        <a16:creationId xmlns:a16="http://schemas.microsoft.com/office/drawing/2014/main" id="{BB771963-F85E-8F8C-5497-ED801AAD670C}"/>
                      </a:ext>
                    </a:extLst>
                  </xdr:cNvPr>
                  <xdr:cNvGrpSpPr/>
                </xdr:nvGrpSpPr>
                <xdr:grpSpPr>
                  <a:xfrm>
                    <a:off x="16660692" y="7070721"/>
                    <a:ext cx="9366306" cy="1427695"/>
                    <a:chOff x="16660692" y="7070721"/>
                    <a:chExt cx="9366306" cy="1427695"/>
                  </a:xfrm>
                </xdr:grpSpPr>
                <xdr:sp macro="" textlink="">
                  <xdr:nvSpPr>
                    <xdr:cNvPr id="152" name="CuadroTexto 151">
                      <a:extLst>
                        <a:ext uri="{FF2B5EF4-FFF2-40B4-BE49-F238E27FC236}">
                          <a16:creationId xmlns:a16="http://schemas.microsoft.com/office/drawing/2014/main" id="{C5395C40-E41E-78CB-1BCC-7EF09B103741}"/>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53" name="Grupo 152">
                      <a:extLst>
                        <a:ext uri="{FF2B5EF4-FFF2-40B4-BE49-F238E27FC236}">
                          <a16:creationId xmlns:a16="http://schemas.microsoft.com/office/drawing/2014/main" id="{4C3325DF-EE59-CEE1-E500-7BD70207EFED}"/>
                        </a:ext>
                      </a:extLst>
                    </xdr:cNvPr>
                    <xdr:cNvGrpSpPr/>
                  </xdr:nvGrpSpPr>
                  <xdr:grpSpPr>
                    <a:xfrm>
                      <a:off x="20516061" y="7070721"/>
                      <a:ext cx="1440000" cy="1427695"/>
                      <a:chOff x="25258586" y="2980135"/>
                      <a:chExt cx="1731593" cy="1504151"/>
                    </a:xfrm>
                    <a:solidFill>
                      <a:schemeClr val="bg1"/>
                    </a:solidFill>
                  </xdr:grpSpPr>
                  <xdr:cxnSp macro="">
                    <xdr:nvCxnSpPr>
                      <xdr:cNvPr id="160" name="Conector recto de flecha 159">
                        <a:extLst>
                          <a:ext uri="{FF2B5EF4-FFF2-40B4-BE49-F238E27FC236}">
                            <a16:creationId xmlns:a16="http://schemas.microsoft.com/office/drawing/2014/main" id="{C00D4FFE-79E1-FB6F-B4D5-642588F62E05}"/>
                          </a:ext>
                        </a:extLst>
                      </xdr:cNvPr>
                      <xdr:cNvCxnSpPr>
                        <a:cxnSpLocks/>
                        <a:endCxn id="161"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61" name="CuadroTexto 160">
                        <a:extLst>
                          <a:ext uri="{FF2B5EF4-FFF2-40B4-BE49-F238E27FC236}">
                            <a16:creationId xmlns:a16="http://schemas.microsoft.com/office/drawing/2014/main" id="{10F8E3C7-AFE5-1273-DC17-46118A6DC5B2}"/>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4" name="Grupo 153">
                      <a:extLst>
                        <a:ext uri="{FF2B5EF4-FFF2-40B4-BE49-F238E27FC236}">
                          <a16:creationId xmlns:a16="http://schemas.microsoft.com/office/drawing/2014/main" id="{BB7DEEAD-6D57-362C-EC77-417EF27F3A14}"/>
                        </a:ext>
                      </a:extLst>
                    </xdr:cNvPr>
                    <xdr:cNvGrpSpPr/>
                  </xdr:nvGrpSpPr>
                  <xdr:grpSpPr>
                    <a:xfrm>
                      <a:off x="22988069" y="7070721"/>
                      <a:ext cx="1440000" cy="1402969"/>
                      <a:chOff x="29010007" y="4471193"/>
                      <a:chExt cx="1718269" cy="1453458"/>
                    </a:xfrm>
                    <a:solidFill>
                      <a:schemeClr val="bg1"/>
                    </a:solidFill>
                  </xdr:grpSpPr>
                  <xdr:cxnSp macro="">
                    <xdr:nvCxnSpPr>
                      <xdr:cNvPr id="158" name="Conector recto de flecha 157">
                        <a:extLst>
                          <a:ext uri="{FF2B5EF4-FFF2-40B4-BE49-F238E27FC236}">
                            <a16:creationId xmlns:a16="http://schemas.microsoft.com/office/drawing/2014/main" id="{B5D6BD68-9AFC-8551-2800-EA72FF879979}"/>
                          </a:ext>
                        </a:extLst>
                      </xdr:cNvPr>
                      <xdr:cNvCxnSpPr>
                        <a:cxnSpLocks/>
                        <a:endCxn id="159"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9" name="CuadroTexto 158">
                        <a:extLst>
                          <a:ext uri="{FF2B5EF4-FFF2-40B4-BE49-F238E27FC236}">
                            <a16:creationId xmlns:a16="http://schemas.microsoft.com/office/drawing/2014/main" id="{9B94FDB9-EF48-D26A-5586-C8171654691B}"/>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5" name="Grupo 154">
                      <a:extLst>
                        <a:ext uri="{FF2B5EF4-FFF2-40B4-BE49-F238E27FC236}">
                          <a16:creationId xmlns:a16="http://schemas.microsoft.com/office/drawing/2014/main" id="{DE27AB1D-D52A-3D50-9C8D-94B79644569E}"/>
                        </a:ext>
                      </a:extLst>
                    </xdr:cNvPr>
                    <xdr:cNvGrpSpPr/>
                  </xdr:nvGrpSpPr>
                  <xdr:grpSpPr>
                    <a:xfrm>
                      <a:off x="16660692" y="7070721"/>
                      <a:ext cx="1440000" cy="1394661"/>
                      <a:chOff x="23968876" y="2950369"/>
                      <a:chExt cx="1756667" cy="1432955"/>
                    </a:xfrm>
                    <a:solidFill>
                      <a:schemeClr val="bg1"/>
                    </a:solidFill>
                  </xdr:grpSpPr>
                  <xdr:cxnSp macro="">
                    <xdr:nvCxnSpPr>
                      <xdr:cNvPr id="156" name="Conector recto de flecha 155">
                        <a:extLst>
                          <a:ext uri="{FF2B5EF4-FFF2-40B4-BE49-F238E27FC236}">
                            <a16:creationId xmlns:a16="http://schemas.microsoft.com/office/drawing/2014/main" id="{5838EFB8-CD5B-E86D-F8D8-BE5F03281E0A}"/>
                          </a:ext>
                        </a:extLst>
                      </xdr:cNvPr>
                      <xdr:cNvCxnSpPr>
                        <a:cxnSpLocks/>
                        <a:endCxn id="157"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7" name="CuadroTexto 156">
                        <a:extLst>
                          <a:ext uri="{FF2B5EF4-FFF2-40B4-BE49-F238E27FC236}">
                            <a16:creationId xmlns:a16="http://schemas.microsoft.com/office/drawing/2014/main" id="{75D680A0-72D0-0E0F-411A-F1843854DFBB}"/>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29" name="Grupo 128">
                    <a:extLst>
                      <a:ext uri="{FF2B5EF4-FFF2-40B4-BE49-F238E27FC236}">
                        <a16:creationId xmlns:a16="http://schemas.microsoft.com/office/drawing/2014/main" id="{DFAC6A1D-6A87-79C3-15CB-EA14DAAFC97F}"/>
                      </a:ext>
                    </a:extLst>
                  </xdr:cNvPr>
                  <xdr:cNvGrpSpPr/>
                </xdr:nvGrpSpPr>
                <xdr:grpSpPr>
                  <a:xfrm>
                    <a:off x="17009760" y="4231783"/>
                    <a:ext cx="9013552" cy="2841943"/>
                    <a:chOff x="17009760" y="4231783"/>
                    <a:chExt cx="9013552" cy="2841943"/>
                  </a:xfrm>
                </xdr:grpSpPr>
                <xdr:grpSp>
                  <xdr:nvGrpSpPr>
                    <xdr:cNvPr id="143" name="Grupo 142">
                      <a:extLst>
                        <a:ext uri="{FF2B5EF4-FFF2-40B4-BE49-F238E27FC236}">
                          <a16:creationId xmlns:a16="http://schemas.microsoft.com/office/drawing/2014/main" id="{EA2A0E1A-3B7D-A3A7-13EF-5490E24EA737}"/>
                        </a:ext>
                      </a:extLst>
                    </xdr:cNvPr>
                    <xdr:cNvGrpSpPr/>
                  </xdr:nvGrpSpPr>
                  <xdr:grpSpPr>
                    <a:xfrm>
                      <a:off x="22988070" y="4231783"/>
                      <a:ext cx="1439999" cy="1383130"/>
                      <a:chOff x="14511623" y="6178198"/>
                      <a:chExt cx="1773048" cy="1459213"/>
                    </a:xfrm>
                  </xdr:grpSpPr>
                  <xdr:sp macro="" textlink="">
                    <xdr:nvSpPr>
                      <xdr:cNvPr id="150" name="CuadroTexto 149">
                        <a:extLst>
                          <a:ext uri="{FF2B5EF4-FFF2-40B4-BE49-F238E27FC236}">
                            <a16:creationId xmlns:a16="http://schemas.microsoft.com/office/drawing/2014/main" id="{2CA1EFF2-1811-5B22-1B19-25AA08C8BACF}"/>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de flecha 150">
                        <a:extLst>
                          <a:ext uri="{FF2B5EF4-FFF2-40B4-BE49-F238E27FC236}">
                            <a16:creationId xmlns:a16="http://schemas.microsoft.com/office/drawing/2014/main" id="{8D245C3A-DE60-0598-F3CB-9AA53B373223}"/>
                          </a:ext>
                        </a:extLst>
                      </xdr:cNvPr>
                      <xdr:cNvCxnSpPr>
                        <a:cxnSpLocks/>
                        <a:stCxn id="140" idx="0"/>
                        <a:endCxn id="150"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44" name="CuadroTexto 143">
                      <a:extLst>
                        <a:ext uri="{FF2B5EF4-FFF2-40B4-BE49-F238E27FC236}">
                          <a16:creationId xmlns:a16="http://schemas.microsoft.com/office/drawing/2014/main" id="{02B77F5D-0352-EE49-9DB8-08762138C957}"/>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5" name="CuadroTexto 144">
                      <a:extLst>
                        <a:ext uri="{FF2B5EF4-FFF2-40B4-BE49-F238E27FC236}">
                          <a16:creationId xmlns:a16="http://schemas.microsoft.com/office/drawing/2014/main" id="{DEDD71B5-D73A-D74E-64B8-493EF732A503}"/>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46" name="Grupo 145">
                      <a:extLst>
                        <a:ext uri="{FF2B5EF4-FFF2-40B4-BE49-F238E27FC236}">
                          <a16:creationId xmlns:a16="http://schemas.microsoft.com/office/drawing/2014/main" id="{4D2201BD-8797-27E1-806D-AA297C451753}"/>
                        </a:ext>
                      </a:extLst>
                    </xdr:cNvPr>
                    <xdr:cNvGrpSpPr/>
                  </xdr:nvGrpSpPr>
                  <xdr:grpSpPr>
                    <a:xfrm>
                      <a:off x="24583312" y="4231792"/>
                      <a:ext cx="1440000" cy="2841934"/>
                      <a:chOff x="33770403" y="3626321"/>
                      <a:chExt cx="1767941" cy="2936851"/>
                    </a:xfrm>
                    <a:solidFill>
                      <a:schemeClr val="bg1"/>
                    </a:solidFill>
                  </xdr:grpSpPr>
                  <xdr:cxnSp macro="">
                    <xdr:nvCxnSpPr>
                      <xdr:cNvPr id="148" name="Conector recto de flecha 147">
                        <a:extLst>
                          <a:ext uri="{FF2B5EF4-FFF2-40B4-BE49-F238E27FC236}">
                            <a16:creationId xmlns:a16="http://schemas.microsoft.com/office/drawing/2014/main" id="{C81E3B24-88E0-9805-F24B-7D87B0EA91E6}"/>
                          </a:ext>
                        </a:extLst>
                      </xdr:cNvPr>
                      <xdr:cNvCxnSpPr>
                        <a:cxnSpLocks/>
                        <a:stCxn id="152" idx="0"/>
                        <a:endCxn id="149"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9" name="CuadroTexto 148">
                        <a:extLst>
                          <a:ext uri="{FF2B5EF4-FFF2-40B4-BE49-F238E27FC236}">
                            <a16:creationId xmlns:a16="http://schemas.microsoft.com/office/drawing/2014/main" id="{2B03AE56-7183-7947-0FA4-DE38C23F1EDC}"/>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47" name="CuadroTexto 146">
                      <a:extLst>
                        <a:ext uri="{FF2B5EF4-FFF2-40B4-BE49-F238E27FC236}">
                          <a16:creationId xmlns:a16="http://schemas.microsoft.com/office/drawing/2014/main" id="{2089C5DA-2135-E3C4-3D58-C9592CFB5EBE}"/>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0" name="Grupo 129">
                    <a:extLst>
                      <a:ext uri="{FF2B5EF4-FFF2-40B4-BE49-F238E27FC236}">
                        <a16:creationId xmlns:a16="http://schemas.microsoft.com/office/drawing/2014/main" id="{481C36BC-3B8E-95DC-4B57-2574704B064E}"/>
                      </a:ext>
                    </a:extLst>
                  </xdr:cNvPr>
                  <xdr:cNvGrpSpPr/>
                </xdr:nvGrpSpPr>
                <xdr:grpSpPr>
                  <a:xfrm>
                    <a:off x="15114196" y="5614910"/>
                    <a:ext cx="9313873" cy="1455811"/>
                    <a:chOff x="15114196" y="5614910"/>
                    <a:chExt cx="9313873" cy="1455811"/>
                  </a:xfrm>
                </xdr:grpSpPr>
                <xdr:grpSp>
                  <xdr:nvGrpSpPr>
                    <xdr:cNvPr id="131" name="Grupo 130">
                      <a:extLst>
                        <a:ext uri="{FF2B5EF4-FFF2-40B4-BE49-F238E27FC236}">
                          <a16:creationId xmlns:a16="http://schemas.microsoft.com/office/drawing/2014/main" id="{695B2968-CFAC-C114-7DBD-140846E96679}"/>
                        </a:ext>
                      </a:extLst>
                    </xdr:cNvPr>
                    <xdr:cNvGrpSpPr/>
                  </xdr:nvGrpSpPr>
                  <xdr:grpSpPr>
                    <a:xfrm>
                      <a:off x="21236057" y="5614912"/>
                      <a:ext cx="1444894" cy="1455809"/>
                      <a:chOff x="14052588" y="7104112"/>
                      <a:chExt cx="1753437" cy="1531754"/>
                    </a:xfrm>
                    <a:solidFill>
                      <a:schemeClr val="bg1"/>
                    </a:solidFill>
                  </xdr:grpSpPr>
                  <xdr:cxnSp macro="">
                    <xdr:nvCxnSpPr>
                      <xdr:cNvPr id="141" name="Conector recto de flecha 140">
                        <a:extLst>
                          <a:ext uri="{FF2B5EF4-FFF2-40B4-BE49-F238E27FC236}">
                            <a16:creationId xmlns:a16="http://schemas.microsoft.com/office/drawing/2014/main" id="{DD259AF1-3DE8-822A-BA5B-39D9FF6319E8}"/>
                          </a:ext>
                        </a:extLst>
                      </xdr:cNvPr>
                      <xdr:cNvCxnSpPr>
                        <a:cxnSpLocks/>
                        <a:stCxn id="161" idx="0"/>
                        <a:endCxn id="142"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2" name="CuadroTexto 141">
                        <a:extLst>
                          <a:ext uri="{FF2B5EF4-FFF2-40B4-BE49-F238E27FC236}">
                            <a16:creationId xmlns:a16="http://schemas.microsoft.com/office/drawing/2014/main" id="{14EC6A1A-CD18-51BF-E54A-1D52B7F22706}"/>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2" name="Grupo 131">
                      <a:extLst>
                        <a:ext uri="{FF2B5EF4-FFF2-40B4-BE49-F238E27FC236}">
                          <a16:creationId xmlns:a16="http://schemas.microsoft.com/office/drawing/2014/main" id="{BB456A66-4CEA-FA2F-C8E0-1863CE35FDCD}"/>
                        </a:ext>
                      </a:extLst>
                    </xdr:cNvPr>
                    <xdr:cNvGrpSpPr/>
                  </xdr:nvGrpSpPr>
                  <xdr:grpSpPr>
                    <a:xfrm>
                      <a:off x="22988069" y="5614913"/>
                      <a:ext cx="1440000" cy="1455808"/>
                      <a:chOff x="16561522" y="5978666"/>
                      <a:chExt cx="1737870" cy="1503645"/>
                    </a:xfrm>
                    <a:solidFill>
                      <a:schemeClr val="bg1"/>
                    </a:solidFill>
                  </xdr:grpSpPr>
                  <xdr:cxnSp macro="">
                    <xdr:nvCxnSpPr>
                      <xdr:cNvPr id="139" name="Conector recto de flecha 138">
                        <a:extLst>
                          <a:ext uri="{FF2B5EF4-FFF2-40B4-BE49-F238E27FC236}">
                            <a16:creationId xmlns:a16="http://schemas.microsoft.com/office/drawing/2014/main" id="{A0AF7A82-80B9-5A8E-AF68-4A83132222EF}"/>
                          </a:ext>
                        </a:extLst>
                      </xdr:cNvPr>
                      <xdr:cNvCxnSpPr>
                        <a:cxnSpLocks/>
                        <a:stCxn id="159" idx="0"/>
                        <a:endCxn id="140"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0" name="CuadroTexto 139">
                        <a:extLst>
                          <a:ext uri="{FF2B5EF4-FFF2-40B4-BE49-F238E27FC236}">
                            <a16:creationId xmlns:a16="http://schemas.microsoft.com/office/drawing/2014/main" id="{24F95B96-F388-B97B-15C3-F058D4617DA0}"/>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33" name="CuadroTexto 132">
                      <a:extLst>
                        <a:ext uri="{FF2B5EF4-FFF2-40B4-BE49-F238E27FC236}">
                          <a16:creationId xmlns:a16="http://schemas.microsoft.com/office/drawing/2014/main" id="{990BF299-00E3-3E6B-28CB-C2C82A2784B4}"/>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4" name="CuadroTexto 133">
                      <a:extLst>
                        <a:ext uri="{FF2B5EF4-FFF2-40B4-BE49-F238E27FC236}">
                          <a16:creationId xmlns:a16="http://schemas.microsoft.com/office/drawing/2014/main" id="{5123AB79-ECE2-4D18-2713-88196A0521C7}"/>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5EE37607-9CD0-1097-4417-17A2D38B0046}"/>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136" name="Grupo 135">
                      <a:extLst>
                        <a:ext uri="{FF2B5EF4-FFF2-40B4-BE49-F238E27FC236}">
                          <a16:creationId xmlns:a16="http://schemas.microsoft.com/office/drawing/2014/main" id="{6A7F10F9-A71C-84DF-311C-CD66FF87BA12}"/>
                        </a:ext>
                      </a:extLst>
                    </xdr:cNvPr>
                    <xdr:cNvGrpSpPr/>
                  </xdr:nvGrpSpPr>
                  <xdr:grpSpPr>
                    <a:xfrm>
                      <a:off x="15114196" y="5614910"/>
                      <a:ext cx="2266499" cy="1455811"/>
                      <a:chOff x="26478790" y="4512558"/>
                      <a:chExt cx="2726339" cy="1530764"/>
                    </a:xfrm>
                    <a:solidFill>
                      <a:schemeClr val="bg1"/>
                    </a:solidFill>
                  </xdr:grpSpPr>
                  <xdr:cxnSp macro="">
                    <xdr:nvCxnSpPr>
                      <xdr:cNvPr id="137" name="Conector recto de flecha 136">
                        <a:extLst>
                          <a:ext uri="{FF2B5EF4-FFF2-40B4-BE49-F238E27FC236}">
                            <a16:creationId xmlns:a16="http://schemas.microsoft.com/office/drawing/2014/main" id="{574000A7-8108-FF79-78E9-2285A0306F4C}"/>
                          </a:ext>
                        </a:extLst>
                      </xdr:cNvPr>
                      <xdr:cNvCxnSpPr>
                        <a:cxnSpLocks/>
                        <a:stCxn id="157" idx="0"/>
                        <a:endCxn id="138"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8" name="CuadroTexto 137">
                        <a:extLst>
                          <a:ext uri="{FF2B5EF4-FFF2-40B4-BE49-F238E27FC236}">
                            <a16:creationId xmlns:a16="http://schemas.microsoft.com/office/drawing/2014/main" id="{3AFCEC69-5B78-B626-92CA-5FDDAD7F2EA5}"/>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125" name="Conector recto de flecha 124">
                <a:extLst>
                  <a:ext uri="{FF2B5EF4-FFF2-40B4-BE49-F238E27FC236}">
                    <a16:creationId xmlns:a16="http://schemas.microsoft.com/office/drawing/2014/main" id="{5C6E1EAC-CD96-CB10-8386-94205EE891B0}"/>
                  </a:ext>
                </a:extLst>
              </xdr:cNvPr>
              <xdr:cNvCxnSpPr>
                <a:cxnSpLocks/>
                <a:stCxn id="161" idx="0"/>
                <a:endCxn id="140"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23" name="Conector recto de flecha 122">
              <a:extLst>
                <a:ext uri="{FF2B5EF4-FFF2-40B4-BE49-F238E27FC236}">
                  <a16:creationId xmlns:a16="http://schemas.microsoft.com/office/drawing/2014/main" id="{92894476-432B-9319-78A9-9557502EAF4D}"/>
                </a:ext>
              </a:extLst>
            </xdr:cNvPr>
            <xdr:cNvCxnSpPr>
              <a:cxnSpLocks/>
              <a:stCxn id="157" idx="0"/>
              <a:endCxn id="133"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18" name="Conector recto de flecha 117">
            <a:extLst>
              <a:ext uri="{FF2B5EF4-FFF2-40B4-BE49-F238E27FC236}">
                <a16:creationId xmlns:a16="http://schemas.microsoft.com/office/drawing/2014/main" id="{56B71CC8-1345-BC8A-B1B3-CEAB9A8E96DA}"/>
              </a:ext>
            </a:extLst>
          </xdr:cNvPr>
          <xdr:cNvCxnSpPr>
            <a:cxnSpLocks/>
            <a:stCxn id="134" idx="0"/>
            <a:endCxn id="147"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223" name="Conector recto 222">
          <a:extLst>
            <a:ext uri="{FF2B5EF4-FFF2-40B4-BE49-F238E27FC236}">
              <a16:creationId xmlns:a16="http://schemas.microsoft.com/office/drawing/2014/main" id="{8C93BFD7-B386-4271-AAC7-26B2882D1FC0}"/>
            </a:ext>
          </a:extLst>
        </xdr:cNvPr>
        <xdr:cNvCxnSpPr>
          <a:endCxn id="222" idx="1"/>
        </xdr:cNvCxnSpPr>
      </xdr:nvCxnSpPr>
      <xdr:spPr>
        <a:xfrm>
          <a:off x="30397621" y="2458917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226" name="CuadroTexto 225">
          <a:extLst>
            <a:ext uri="{FF2B5EF4-FFF2-40B4-BE49-F238E27FC236}">
              <a16:creationId xmlns:a16="http://schemas.microsoft.com/office/drawing/2014/main" id="{44126090-D516-4F9E-8BD8-78607D2C3866}"/>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227" name="CuadroTexto 226">
          <a:extLst>
            <a:ext uri="{FF2B5EF4-FFF2-40B4-BE49-F238E27FC236}">
              <a16:creationId xmlns:a16="http://schemas.microsoft.com/office/drawing/2014/main" id="{DEF3C375-4384-49FE-AA0B-C6101DFB097C}"/>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228" name="Conector recto de flecha 227">
          <a:extLst>
            <a:ext uri="{FF2B5EF4-FFF2-40B4-BE49-F238E27FC236}">
              <a16:creationId xmlns:a16="http://schemas.microsoft.com/office/drawing/2014/main" id="{3B12ABD8-26AD-49C8-985D-2F3250F58892}"/>
            </a:ext>
          </a:extLst>
        </xdr:cNvPr>
        <xdr:cNvCxnSpPr>
          <a:cxnSpLocks/>
          <a:stCxn id="92" idx="0"/>
          <a:endCxn id="226"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296" name="Grupo 295">
          <a:extLst>
            <a:ext uri="{FF2B5EF4-FFF2-40B4-BE49-F238E27FC236}">
              <a16:creationId xmlns:a16="http://schemas.microsoft.com/office/drawing/2014/main" id="{DAFA5CFC-5FB1-8506-D878-2C6CC5CCA2C0}"/>
            </a:ext>
          </a:extLst>
        </xdr:cNvPr>
        <xdr:cNvGrpSpPr/>
      </xdr:nvGrpSpPr>
      <xdr:grpSpPr>
        <a:xfrm>
          <a:off x="2605208" y="11368217"/>
          <a:ext cx="14515006" cy="5201676"/>
          <a:chOff x="9148420" y="12852596"/>
          <a:chExt cx="12805386" cy="5038494"/>
        </a:xfrm>
      </xdr:grpSpPr>
      <xdr:grpSp>
        <xdr:nvGrpSpPr>
          <xdr:cNvPr id="268" name="Grupo 267">
            <a:extLst>
              <a:ext uri="{FF2B5EF4-FFF2-40B4-BE49-F238E27FC236}">
                <a16:creationId xmlns:a16="http://schemas.microsoft.com/office/drawing/2014/main" id="{67239EE3-743A-9EC0-8C9F-3F10F29DDEAB}"/>
              </a:ext>
            </a:extLst>
          </xdr:cNvPr>
          <xdr:cNvGrpSpPr/>
        </xdr:nvGrpSpPr>
        <xdr:grpSpPr>
          <a:xfrm>
            <a:off x="9148420" y="14863268"/>
            <a:ext cx="6280132" cy="3027822"/>
            <a:chOff x="9191549" y="14989822"/>
            <a:chExt cx="6236395" cy="3140810"/>
          </a:xfrm>
        </xdr:grpSpPr>
        <xdr:sp macro="" textlink="">
          <xdr:nvSpPr>
            <xdr:cNvPr id="248" name="CuadroTexto 247">
              <a:extLst>
                <a:ext uri="{FF2B5EF4-FFF2-40B4-BE49-F238E27FC236}">
                  <a16:creationId xmlns:a16="http://schemas.microsoft.com/office/drawing/2014/main" id="{EA832CA2-5C1B-45C6-903C-E7C45A795DB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4" name="CuadroTexto 253">
              <a:extLst>
                <a:ext uri="{FF2B5EF4-FFF2-40B4-BE49-F238E27FC236}">
                  <a16:creationId xmlns:a16="http://schemas.microsoft.com/office/drawing/2014/main" id="{53EE1925-1CF9-46AE-A498-953FC7C6176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6" name="CuadroTexto 255">
              <a:extLst>
                <a:ext uri="{FF2B5EF4-FFF2-40B4-BE49-F238E27FC236}">
                  <a16:creationId xmlns:a16="http://schemas.microsoft.com/office/drawing/2014/main" id="{C9403FC0-AB61-46D7-8BE0-59ECC19D4BA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57" name="CuadroTexto 256">
              <a:extLst>
                <a:ext uri="{FF2B5EF4-FFF2-40B4-BE49-F238E27FC236}">
                  <a16:creationId xmlns:a16="http://schemas.microsoft.com/office/drawing/2014/main" id="{A72D7F43-4F3D-4F80-B13B-7EBF8A1EDB2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60" name="Conector recto 259">
              <a:extLst>
                <a:ext uri="{FF2B5EF4-FFF2-40B4-BE49-F238E27FC236}">
                  <a16:creationId xmlns:a16="http://schemas.microsoft.com/office/drawing/2014/main" id="{F62F7CE8-9437-034C-3F4E-8510E4F34D90}"/>
                </a:ext>
              </a:extLst>
            </xdr:cNvPr>
            <xdr:cNvCxnSpPr>
              <a:stCxn id="248" idx="2"/>
              <a:endCxn id="257"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1" name="Conector recto 260">
              <a:extLst>
                <a:ext uri="{FF2B5EF4-FFF2-40B4-BE49-F238E27FC236}">
                  <a16:creationId xmlns:a16="http://schemas.microsoft.com/office/drawing/2014/main" id="{78F865AF-2826-46B4-8614-661AE8CD058B}"/>
                </a:ext>
              </a:extLst>
            </xdr:cNvPr>
            <xdr:cNvCxnSpPr>
              <a:stCxn id="248" idx="2"/>
              <a:endCxn id="2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4" name="Conector recto 263">
              <a:extLst>
                <a:ext uri="{FF2B5EF4-FFF2-40B4-BE49-F238E27FC236}">
                  <a16:creationId xmlns:a16="http://schemas.microsoft.com/office/drawing/2014/main" id="{16A09923-C3F1-4535-A8FA-6D2E521F1B86}"/>
                </a:ext>
              </a:extLst>
            </xdr:cNvPr>
            <xdr:cNvCxnSpPr>
              <a:stCxn id="248" idx="2"/>
              <a:endCxn id="256"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69" name="Grupo 268">
            <a:extLst>
              <a:ext uri="{FF2B5EF4-FFF2-40B4-BE49-F238E27FC236}">
                <a16:creationId xmlns:a16="http://schemas.microsoft.com/office/drawing/2014/main" id="{BE51246C-3129-43F0-A19D-71038D2B9FC3}"/>
              </a:ext>
            </a:extLst>
          </xdr:cNvPr>
          <xdr:cNvGrpSpPr/>
        </xdr:nvGrpSpPr>
        <xdr:grpSpPr>
          <a:xfrm>
            <a:off x="15685013" y="14860739"/>
            <a:ext cx="6268793" cy="3027822"/>
            <a:chOff x="9191549" y="14989822"/>
            <a:chExt cx="6236395" cy="3140810"/>
          </a:xfrm>
        </xdr:grpSpPr>
        <xdr:sp macro="" textlink="">
          <xdr:nvSpPr>
            <xdr:cNvPr id="270" name="CuadroTexto 269">
              <a:extLst>
                <a:ext uri="{FF2B5EF4-FFF2-40B4-BE49-F238E27FC236}">
                  <a16:creationId xmlns:a16="http://schemas.microsoft.com/office/drawing/2014/main" id="{4A3119E1-105A-5F72-2F24-756705F3949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1" name="CuadroTexto 270">
              <a:extLst>
                <a:ext uri="{FF2B5EF4-FFF2-40B4-BE49-F238E27FC236}">
                  <a16:creationId xmlns:a16="http://schemas.microsoft.com/office/drawing/2014/main" id="{2C4AB189-5781-2CD1-6416-F3776B0D2658}"/>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2" name="CuadroTexto 271">
              <a:extLst>
                <a:ext uri="{FF2B5EF4-FFF2-40B4-BE49-F238E27FC236}">
                  <a16:creationId xmlns:a16="http://schemas.microsoft.com/office/drawing/2014/main" id="{0BA20E34-95A2-A81F-EE76-EBEBED0129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73" name="CuadroTexto 272">
              <a:extLst>
                <a:ext uri="{FF2B5EF4-FFF2-40B4-BE49-F238E27FC236}">
                  <a16:creationId xmlns:a16="http://schemas.microsoft.com/office/drawing/2014/main" id="{72B44642-71BA-018A-19F3-5BABADBFA54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74" name="Conector recto 273">
              <a:extLst>
                <a:ext uri="{FF2B5EF4-FFF2-40B4-BE49-F238E27FC236}">
                  <a16:creationId xmlns:a16="http://schemas.microsoft.com/office/drawing/2014/main" id="{4BC41F25-1B3F-4701-F4BE-4721B8B0212C}"/>
                </a:ext>
              </a:extLst>
            </xdr:cNvPr>
            <xdr:cNvCxnSpPr>
              <a:stCxn id="270" idx="2"/>
              <a:endCxn id="27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5" name="Conector recto 274">
              <a:extLst>
                <a:ext uri="{FF2B5EF4-FFF2-40B4-BE49-F238E27FC236}">
                  <a16:creationId xmlns:a16="http://schemas.microsoft.com/office/drawing/2014/main" id="{7E188094-65C4-8CA6-0243-394755247E91}"/>
                </a:ext>
              </a:extLst>
            </xdr:cNvPr>
            <xdr:cNvCxnSpPr>
              <a:stCxn id="270" idx="2"/>
              <a:endCxn id="27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6" name="Conector recto 275">
              <a:extLst>
                <a:ext uri="{FF2B5EF4-FFF2-40B4-BE49-F238E27FC236}">
                  <a16:creationId xmlns:a16="http://schemas.microsoft.com/office/drawing/2014/main" id="{08E7E696-8AB3-D304-CB43-FE79ABB89FF0}"/>
                </a:ext>
              </a:extLst>
            </xdr:cNvPr>
            <xdr:cNvCxnSpPr>
              <a:stCxn id="270" idx="2"/>
              <a:endCxn id="27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95" name="Grupo 294">
            <a:extLst>
              <a:ext uri="{FF2B5EF4-FFF2-40B4-BE49-F238E27FC236}">
                <a16:creationId xmlns:a16="http://schemas.microsoft.com/office/drawing/2014/main" id="{F00B4B0D-5646-2E94-E67F-67F046C9F935}"/>
              </a:ext>
            </a:extLst>
          </xdr:cNvPr>
          <xdr:cNvGrpSpPr/>
        </xdr:nvGrpSpPr>
        <xdr:grpSpPr>
          <a:xfrm>
            <a:off x="12292141" y="12852596"/>
            <a:ext cx="6530919" cy="2010672"/>
            <a:chOff x="12292141" y="12852596"/>
            <a:chExt cx="6530919" cy="2010672"/>
          </a:xfrm>
        </xdr:grpSpPr>
        <xdr:sp macro="" textlink="">
          <xdr:nvSpPr>
            <xdr:cNvPr id="244" name="CuadroTexto 243">
              <a:extLst>
                <a:ext uri="{FF2B5EF4-FFF2-40B4-BE49-F238E27FC236}">
                  <a16:creationId xmlns:a16="http://schemas.microsoft.com/office/drawing/2014/main" id="{C2DC42F5-722B-451F-B732-7FBDABBC9D3C}"/>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285" name="Conector recto 284">
              <a:extLst>
                <a:ext uri="{FF2B5EF4-FFF2-40B4-BE49-F238E27FC236}">
                  <a16:creationId xmlns:a16="http://schemas.microsoft.com/office/drawing/2014/main" id="{46CB3AF2-8DDF-46DB-9C6B-6ED868AA0034}"/>
                </a:ext>
              </a:extLst>
            </xdr:cNvPr>
            <xdr:cNvCxnSpPr>
              <a:stCxn id="244" idx="2"/>
              <a:endCxn id="270"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90" name="Conector recto 289">
              <a:extLst>
                <a:ext uri="{FF2B5EF4-FFF2-40B4-BE49-F238E27FC236}">
                  <a16:creationId xmlns:a16="http://schemas.microsoft.com/office/drawing/2014/main" id="{3C2ACD70-471D-4A3F-A2A2-8793488D84CB}"/>
                </a:ext>
              </a:extLst>
            </xdr:cNvPr>
            <xdr:cNvCxnSpPr>
              <a:stCxn id="244" idx="2"/>
              <a:endCxn id="248"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322" name="Grupo 321">
          <a:extLst>
            <a:ext uri="{FF2B5EF4-FFF2-40B4-BE49-F238E27FC236}">
              <a16:creationId xmlns:a16="http://schemas.microsoft.com/office/drawing/2014/main" id="{62E5697A-60C9-4CF1-830F-0AC166F84E43}"/>
            </a:ext>
          </a:extLst>
        </xdr:cNvPr>
        <xdr:cNvGrpSpPr/>
      </xdr:nvGrpSpPr>
      <xdr:grpSpPr>
        <a:xfrm>
          <a:off x="17714353" y="11368216"/>
          <a:ext cx="14442924" cy="5201676"/>
          <a:chOff x="9148420" y="12852596"/>
          <a:chExt cx="12805386" cy="5038494"/>
        </a:xfrm>
      </xdr:grpSpPr>
      <xdr:grpSp>
        <xdr:nvGrpSpPr>
          <xdr:cNvPr id="323" name="Grupo 322">
            <a:extLst>
              <a:ext uri="{FF2B5EF4-FFF2-40B4-BE49-F238E27FC236}">
                <a16:creationId xmlns:a16="http://schemas.microsoft.com/office/drawing/2014/main" id="{9490A9B5-14EA-FBF2-8C58-31B1B3A52D8F}"/>
              </a:ext>
            </a:extLst>
          </xdr:cNvPr>
          <xdr:cNvGrpSpPr/>
        </xdr:nvGrpSpPr>
        <xdr:grpSpPr>
          <a:xfrm>
            <a:off x="9148420" y="14863268"/>
            <a:ext cx="6280132" cy="3027822"/>
            <a:chOff x="9191549" y="14989822"/>
            <a:chExt cx="6236395" cy="3140810"/>
          </a:xfrm>
        </xdr:grpSpPr>
        <xdr:sp macro="" textlink="">
          <xdr:nvSpPr>
            <xdr:cNvPr id="336" name="CuadroTexto 335">
              <a:extLst>
                <a:ext uri="{FF2B5EF4-FFF2-40B4-BE49-F238E27FC236}">
                  <a16:creationId xmlns:a16="http://schemas.microsoft.com/office/drawing/2014/main" id="{676A3428-B8A9-3CB7-5810-B909957403A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7" name="CuadroTexto 336">
              <a:extLst>
                <a:ext uri="{FF2B5EF4-FFF2-40B4-BE49-F238E27FC236}">
                  <a16:creationId xmlns:a16="http://schemas.microsoft.com/office/drawing/2014/main" id="{DBEF498E-891E-F94C-F2D8-2E3F28C5CB55}"/>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8" name="CuadroTexto 337">
              <a:extLst>
                <a:ext uri="{FF2B5EF4-FFF2-40B4-BE49-F238E27FC236}">
                  <a16:creationId xmlns:a16="http://schemas.microsoft.com/office/drawing/2014/main" id="{B732E3FD-5EDB-C0DB-D2CC-EFDDAD3DFC3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9" name="CuadroTexto 338">
              <a:extLst>
                <a:ext uri="{FF2B5EF4-FFF2-40B4-BE49-F238E27FC236}">
                  <a16:creationId xmlns:a16="http://schemas.microsoft.com/office/drawing/2014/main" id="{A6298B96-5AD2-44BF-417A-96315747EF7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40" name="Conector recto 339">
              <a:extLst>
                <a:ext uri="{FF2B5EF4-FFF2-40B4-BE49-F238E27FC236}">
                  <a16:creationId xmlns:a16="http://schemas.microsoft.com/office/drawing/2014/main" id="{43865D36-B6B8-8948-EF72-96FCF13BFE25}"/>
                </a:ext>
              </a:extLst>
            </xdr:cNvPr>
            <xdr:cNvCxnSpPr>
              <a:stCxn id="336" idx="2"/>
              <a:endCxn id="339"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1" name="Conector recto 340">
              <a:extLst>
                <a:ext uri="{FF2B5EF4-FFF2-40B4-BE49-F238E27FC236}">
                  <a16:creationId xmlns:a16="http://schemas.microsoft.com/office/drawing/2014/main" id="{4C039B58-B9CD-CB70-5F6A-112FBED62770}"/>
                </a:ext>
              </a:extLst>
            </xdr:cNvPr>
            <xdr:cNvCxnSpPr>
              <a:stCxn id="336" idx="2"/>
              <a:endCxn id="337"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2" name="Conector recto 341">
              <a:extLst>
                <a:ext uri="{FF2B5EF4-FFF2-40B4-BE49-F238E27FC236}">
                  <a16:creationId xmlns:a16="http://schemas.microsoft.com/office/drawing/2014/main" id="{BF2B36B0-4F07-836E-E6D3-EF5712B30CA5}"/>
                </a:ext>
              </a:extLst>
            </xdr:cNvPr>
            <xdr:cNvCxnSpPr>
              <a:stCxn id="336" idx="2"/>
              <a:endCxn id="338"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4" name="Grupo 323">
            <a:extLst>
              <a:ext uri="{FF2B5EF4-FFF2-40B4-BE49-F238E27FC236}">
                <a16:creationId xmlns:a16="http://schemas.microsoft.com/office/drawing/2014/main" id="{A478350E-97CA-92E8-5FA1-9CE052CEC05D}"/>
              </a:ext>
            </a:extLst>
          </xdr:cNvPr>
          <xdr:cNvGrpSpPr/>
        </xdr:nvGrpSpPr>
        <xdr:grpSpPr>
          <a:xfrm>
            <a:off x="15685013" y="14860739"/>
            <a:ext cx="6268793" cy="3027822"/>
            <a:chOff x="9191549" y="14989822"/>
            <a:chExt cx="6236395" cy="3140810"/>
          </a:xfrm>
        </xdr:grpSpPr>
        <xdr:sp macro="" textlink="">
          <xdr:nvSpPr>
            <xdr:cNvPr id="329" name="CuadroTexto 328">
              <a:extLst>
                <a:ext uri="{FF2B5EF4-FFF2-40B4-BE49-F238E27FC236}">
                  <a16:creationId xmlns:a16="http://schemas.microsoft.com/office/drawing/2014/main" id="{1B1F949B-6239-6E38-0772-389164A8E2FC}"/>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0" name="CuadroTexto 329">
              <a:extLst>
                <a:ext uri="{FF2B5EF4-FFF2-40B4-BE49-F238E27FC236}">
                  <a16:creationId xmlns:a16="http://schemas.microsoft.com/office/drawing/2014/main" id="{91C36459-8926-242D-6333-32F537E21250}"/>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1" name="CuadroTexto 330">
              <a:extLst>
                <a:ext uri="{FF2B5EF4-FFF2-40B4-BE49-F238E27FC236}">
                  <a16:creationId xmlns:a16="http://schemas.microsoft.com/office/drawing/2014/main" id="{0188A81B-AEAB-7D98-88E4-1D792FEF3CA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2" name="CuadroTexto 331">
              <a:extLst>
                <a:ext uri="{FF2B5EF4-FFF2-40B4-BE49-F238E27FC236}">
                  <a16:creationId xmlns:a16="http://schemas.microsoft.com/office/drawing/2014/main" id="{C52C2D90-D122-4264-0C31-CC1F26E9949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33" name="Conector recto 332">
              <a:extLst>
                <a:ext uri="{FF2B5EF4-FFF2-40B4-BE49-F238E27FC236}">
                  <a16:creationId xmlns:a16="http://schemas.microsoft.com/office/drawing/2014/main" id="{A41DF723-ED8A-2C8D-66D7-19C44C3F9785}"/>
                </a:ext>
              </a:extLst>
            </xdr:cNvPr>
            <xdr:cNvCxnSpPr>
              <a:stCxn id="329" idx="2"/>
              <a:endCxn id="33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4" name="Conector recto 333">
              <a:extLst>
                <a:ext uri="{FF2B5EF4-FFF2-40B4-BE49-F238E27FC236}">
                  <a16:creationId xmlns:a16="http://schemas.microsoft.com/office/drawing/2014/main" id="{C4E5C378-ACF2-7FF8-0EC5-8560E0AC11DB}"/>
                </a:ext>
              </a:extLst>
            </xdr:cNvPr>
            <xdr:cNvCxnSpPr>
              <a:stCxn id="329" idx="2"/>
              <a:endCxn id="33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5" name="Conector recto 334">
              <a:extLst>
                <a:ext uri="{FF2B5EF4-FFF2-40B4-BE49-F238E27FC236}">
                  <a16:creationId xmlns:a16="http://schemas.microsoft.com/office/drawing/2014/main" id="{48299E51-6B4A-69AA-6799-5E777FD3448F}"/>
                </a:ext>
              </a:extLst>
            </xdr:cNvPr>
            <xdr:cNvCxnSpPr>
              <a:stCxn id="329" idx="2"/>
              <a:endCxn id="33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5" name="Grupo 324">
            <a:extLst>
              <a:ext uri="{FF2B5EF4-FFF2-40B4-BE49-F238E27FC236}">
                <a16:creationId xmlns:a16="http://schemas.microsoft.com/office/drawing/2014/main" id="{5EA0D1A3-F7F4-E80F-308A-9FB5BF740E0A}"/>
              </a:ext>
            </a:extLst>
          </xdr:cNvPr>
          <xdr:cNvGrpSpPr/>
        </xdr:nvGrpSpPr>
        <xdr:grpSpPr>
          <a:xfrm>
            <a:off x="12292141" y="12852596"/>
            <a:ext cx="6530919" cy="2010672"/>
            <a:chOff x="12292141" y="12852596"/>
            <a:chExt cx="6530919" cy="2010672"/>
          </a:xfrm>
        </xdr:grpSpPr>
        <xdr:sp macro="" textlink="">
          <xdr:nvSpPr>
            <xdr:cNvPr id="326" name="CuadroTexto 325">
              <a:extLst>
                <a:ext uri="{FF2B5EF4-FFF2-40B4-BE49-F238E27FC236}">
                  <a16:creationId xmlns:a16="http://schemas.microsoft.com/office/drawing/2014/main" id="{F4DDC227-95F7-2CF7-AD36-B5624C4A4895}"/>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27" name="Conector recto 326">
              <a:extLst>
                <a:ext uri="{FF2B5EF4-FFF2-40B4-BE49-F238E27FC236}">
                  <a16:creationId xmlns:a16="http://schemas.microsoft.com/office/drawing/2014/main" id="{3899547E-DA92-04A2-EAD6-C9F58A9F6795}"/>
                </a:ext>
              </a:extLst>
            </xdr:cNvPr>
            <xdr:cNvCxnSpPr>
              <a:stCxn id="326" idx="2"/>
              <a:endCxn id="329"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28" name="Conector recto 327">
              <a:extLst>
                <a:ext uri="{FF2B5EF4-FFF2-40B4-BE49-F238E27FC236}">
                  <a16:creationId xmlns:a16="http://schemas.microsoft.com/office/drawing/2014/main" id="{5B692BE0-CAF2-37DC-A026-024086EEE295}"/>
                </a:ext>
              </a:extLst>
            </xdr:cNvPr>
            <xdr:cNvCxnSpPr>
              <a:stCxn id="326" idx="2"/>
              <a:endCxn id="336"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116611</xdr:colOff>
      <xdr:row>74</xdr:row>
      <xdr:rowOff>91647</xdr:rowOff>
    </xdr:to>
    <xdr:grpSp>
      <xdr:nvGrpSpPr>
        <xdr:cNvPr id="343" name="Grupo 342">
          <a:extLst>
            <a:ext uri="{FF2B5EF4-FFF2-40B4-BE49-F238E27FC236}">
              <a16:creationId xmlns:a16="http://schemas.microsoft.com/office/drawing/2014/main" id="{ACA15D1F-D92F-41C2-9D71-DB9DD9A52B9E}"/>
            </a:ext>
          </a:extLst>
        </xdr:cNvPr>
        <xdr:cNvGrpSpPr/>
      </xdr:nvGrpSpPr>
      <xdr:grpSpPr>
        <a:xfrm>
          <a:off x="32571208" y="11368217"/>
          <a:ext cx="7090028" cy="5201680"/>
          <a:chOff x="9148427" y="12852596"/>
          <a:chExt cx="6254445" cy="5038498"/>
        </a:xfrm>
      </xdr:grpSpPr>
      <xdr:grpSp>
        <xdr:nvGrpSpPr>
          <xdr:cNvPr id="344" name="Grupo 343">
            <a:extLst>
              <a:ext uri="{FF2B5EF4-FFF2-40B4-BE49-F238E27FC236}">
                <a16:creationId xmlns:a16="http://schemas.microsoft.com/office/drawing/2014/main" id="{919D9127-9154-40FB-C42A-3E4769AC36BD}"/>
              </a:ext>
            </a:extLst>
          </xdr:cNvPr>
          <xdr:cNvGrpSpPr/>
        </xdr:nvGrpSpPr>
        <xdr:grpSpPr>
          <a:xfrm>
            <a:off x="9148427" y="14303876"/>
            <a:ext cx="6254445" cy="3587218"/>
            <a:chOff x="9191549" y="14409552"/>
            <a:chExt cx="6210883" cy="3721080"/>
          </a:xfrm>
        </xdr:grpSpPr>
        <xdr:sp macro="" textlink="">
          <xdr:nvSpPr>
            <xdr:cNvPr id="357" name="CuadroTexto 356">
              <a:extLst>
                <a:ext uri="{FF2B5EF4-FFF2-40B4-BE49-F238E27FC236}">
                  <a16:creationId xmlns:a16="http://schemas.microsoft.com/office/drawing/2014/main" id="{904DB283-2B86-E53C-71D4-08BC6C558E10}"/>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8" name="CuadroTexto 357">
              <a:extLst>
                <a:ext uri="{FF2B5EF4-FFF2-40B4-BE49-F238E27FC236}">
                  <a16:creationId xmlns:a16="http://schemas.microsoft.com/office/drawing/2014/main" id="{F31B2FD4-5961-B378-96D7-A6E9D6EED091}"/>
                </a:ext>
              </a:extLst>
            </xdr:cNvPr>
            <xdr:cNvSpPr txBox="1"/>
          </xdr:nvSpPr>
          <xdr:spPr>
            <a:xfrm>
              <a:off x="13407631" y="14978490"/>
              <a:ext cx="1994801"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9" name="CuadroTexto 358">
              <a:extLst>
                <a:ext uri="{FF2B5EF4-FFF2-40B4-BE49-F238E27FC236}">
                  <a16:creationId xmlns:a16="http://schemas.microsoft.com/office/drawing/2014/main" id="{B2E9937E-C375-04FA-5A24-15A46AE22877}"/>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60" name="CuadroTexto 359">
              <a:extLst>
                <a:ext uri="{FF2B5EF4-FFF2-40B4-BE49-F238E27FC236}">
                  <a16:creationId xmlns:a16="http://schemas.microsoft.com/office/drawing/2014/main" id="{25E6CD01-AFFE-EA7D-751A-5170A82682E2}"/>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61" name="Conector recto 360">
              <a:extLst>
                <a:ext uri="{FF2B5EF4-FFF2-40B4-BE49-F238E27FC236}">
                  <a16:creationId xmlns:a16="http://schemas.microsoft.com/office/drawing/2014/main" id="{315E3324-F33E-834D-CD8C-BE317B943AA8}"/>
                </a:ext>
              </a:extLst>
            </xdr:cNvPr>
            <xdr:cNvCxnSpPr>
              <a:stCxn id="357" idx="2"/>
              <a:endCxn id="360"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2" name="Conector recto 361">
              <a:extLst>
                <a:ext uri="{FF2B5EF4-FFF2-40B4-BE49-F238E27FC236}">
                  <a16:creationId xmlns:a16="http://schemas.microsoft.com/office/drawing/2014/main" id="{A7A5A50B-6FC8-EF60-8757-ABD7C2B6EC7C}"/>
                </a:ext>
              </a:extLst>
            </xdr:cNvPr>
            <xdr:cNvCxnSpPr>
              <a:stCxn id="347" idx="2"/>
              <a:endCxn id="358" idx="0"/>
            </xdr:cNvCxnSpPr>
          </xdr:nvCxnSpPr>
          <xdr:spPr>
            <a:xfrm>
              <a:off x="12317420" y="14409552"/>
              <a:ext cx="2087612" cy="568938"/>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3" name="Conector recto 362">
              <a:extLst>
                <a:ext uri="{FF2B5EF4-FFF2-40B4-BE49-F238E27FC236}">
                  <a16:creationId xmlns:a16="http://schemas.microsoft.com/office/drawing/2014/main" id="{09EBDC7C-E61F-84C1-3275-2D623B77AEEF}"/>
                </a:ext>
              </a:extLst>
            </xdr:cNvPr>
            <xdr:cNvCxnSpPr>
              <a:stCxn id="357" idx="2"/>
              <a:endCxn id="359"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46" name="Grupo 345">
            <a:extLst>
              <a:ext uri="{FF2B5EF4-FFF2-40B4-BE49-F238E27FC236}">
                <a16:creationId xmlns:a16="http://schemas.microsoft.com/office/drawing/2014/main" id="{CA88D885-6B6B-F7EE-0C71-F0948EB02234}"/>
              </a:ext>
            </a:extLst>
          </xdr:cNvPr>
          <xdr:cNvGrpSpPr/>
        </xdr:nvGrpSpPr>
        <xdr:grpSpPr>
          <a:xfrm>
            <a:off x="11110751" y="12852596"/>
            <a:ext cx="2280215" cy="2010673"/>
            <a:chOff x="11110751" y="12852596"/>
            <a:chExt cx="2280215" cy="2010673"/>
          </a:xfrm>
        </xdr:grpSpPr>
        <xdr:sp macro="" textlink="">
          <xdr:nvSpPr>
            <xdr:cNvPr id="347" name="CuadroTexto 346">
              <a:extLst>
                <a:ext uri="{FF2B5EF4-FFF2-40B4-BE49-F238E27FC236}">
                  <a16:creationId xmlns:a16="http://schemas.microsoft.com/office/drawing/2014/main" id="{22566FCE-4E58-F63A-B5C0-806E73BCAEA2}"/>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49" name="Conector recto 348">
              <a:extLst>
                <a:ext uri="{FF2B5EF4-FFF2-40B4-BE49-F238E27FC236}">
                  <a16:creationId xmlns:a16="http://schemas.microsoft.com/office/drawing/2014/main" id="{41ED25C8-4D1C-4E33-5223-A15909C184B6}"/>
                </a:ext>
              </a:extLst>
            </xdr:cNvPr>
            <xdr:cNvCxnSpPr>
              <a:stCxn id="347" idx="2"/>
              <a:endCxn id="357"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61447E8-381F-46FB-8F81-2853F96D40CF}"/>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D765E15-9183-487B-9568-BFDAF88809F0}"/>
            </a:ext>
          </a:extLst>
        </xdr:cNvPr>
        <xdr:cNvGrpSpPr/>
      </xdr:nvGrpSpPr>
      <xdr:grpSpPr>
        <a:xfrm>
          <a:off x="455120" y="502976"/>
          <a:ext cx="5370773" cy="1170335"/>
          <a:chOff x="0" y="-635"/>
          <a:chExt cx="2183393" cy="572770"/>
        </a:xfrm>
      </xdr:grpSpPr>
      <xdr:grpSp>
        <xdr:nvGrpSpPr>
          <xdr:cNvPr id="4" name="Group 61">
            <a:extLst>
              <a:ext uri="{FF2B5EF4-FFF2-40B4-BE49-F238E27FC236}">
                <a16:creationId xmlns:a16="http://schemas.microsoft.com/office/drawing/2014/main" id="{84EDDBDD-1775-95DD-BDBE-469A12F4D705}"/>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0B65DECE-2365-B2EA-EC54-BCB5F338B5CB}"/>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CE73D02A-FD5B-3BE8-593F-1DBD6090C24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3A7F16ED-9BBA-CAFF-D407-589E34A75FA7}"/>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471B511F-833D-D585-2ECC-EB28045E8DE5}"/>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1C1CE6BE-B2AC-8316-C71A-D7016D1C1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5D88B73A-81D3-9173-E9AA-C5D53ADFF7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193ADB95-0E49-ACA5-E330-A4063E5B9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D195D0F0-D7A6-ADFB-65F2-6E979B0A3F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D6A80BF2-639A-AB1F-C01A-17777A2E145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077289B7-3E76-423E-A658-4B4557B59019}"/>
            </a:ext>
          </a:extLst>
        </xdr:cNvPr>
        <xdr:cNvGrpSpPr/>
      </xdr:nvGrpSpPr>
      <xdr:grpSpPr>
        <a:xfrm>
          <a:off x="3179487" y="5490308"/>
          <a:ext cx="11199746" cy="2856591"/>
          <a:chOff x="2387117" y="5763448"/>
          <a:chExt cx="6015755" cy="2979199"/>
        </a:xfrm>
      </xdr:grpSpPr>
      <xdr:grpSp>
        <xdr:nvGrpSpPr>
          <xdr:cNvPr id="15" name="Grupo 14">
            <a:extLst>
              <a:ext uri="{FF2B5EF4-FFF2-40B4-BE49-F238E27FC236}">
                <a16:creationId xmlns:a16="http://schemas.microsoft.com/office/drawing/2014/main" id="{1DD81E17-EDD8-8678-E5D9-F75ADA6205C3}"/>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B0DBCCD6-B427-4F90-370A-0898B0E0D78E}"/>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E64622DB-084F-E54D-F501-3A9D45A83489}"/>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9CE3C217-B16C-1165-1E0D-413327CFD936}"/>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8FB60906-9738-92D3-ED9E-11C79A002CB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6C5B31B0-D66F-05B0-844A-58897F5BD71E}"/>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62AE22-B95C-78A4-3C9F-C563A7074F01}"/>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E16E9490-6EAE-96CF-82EE-682675B89E28}"/>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92E7BB07-A0CE-8871-23EA-7C5FA44FD951}"/>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30617521-ABCB-D029-2A83-8A859E3E030B}"/>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B1C8836-8B26-AC3A-2067-1CA239647A4E}"/>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09B1DB27-B6EC-2F20-2A9A-666878AB5D80}"/>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DF9AB7A0-55A5-43B9-B153-C039A9B1506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E6694D12-C631-B526-13FE-435590F043C8}"/>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4951B8DF-6D1F-E672-7965-7B377A2DFD7E}"/>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9AF30DC9-CF37-2D15-A3AF-E158190B7A90}"/>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F33103B6-CAAE-5FCC-5C4A-F88FC6FB0D6A}"/>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3476028A-384B-D13B-95EE-B8863FB00ED3}"/>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5D07849D-CF01-95B4-10BA-6D4C78C97E70}"/>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48F0B3DA-2AB1-41F7-8C12-518CB547EBF8}"/>
            </a:ext>
          </a:extLst>
        </xdr:cNvPr>
        <xdr:cNvGrpSpPr/>
      </xdr:nvGrpSpPr>
      <xdr:grpSpPr>
        <a:xfrm>
          <a:off x="14655800" y="4024604"/>
          <a:ext cx="7012412" cy="4371074"/>
          <a:chOff x="9106551" y="4100479"/>
          <a:chExt cx="6052685" cy="4406302"/>
        </a:xfrm>
      </xdr:grpSpPr>
      <xdr:grpSp>
        <xdr:nvGrpSpPr>
          <xdr:cNvPr id="35" name="Grupo 34">
            <a:extLst>
              <a:ext uri="{FF2B5EF4-FFF2-40B4-BE49-F238E27FC236}">
                <a16:creationId xmlns:a16="http://schemas.microsoft.com/office/drawing/2014/main" id="{937B9F86-8D19-D2E5-3BA7-6877A22C0C2C}"/>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9C2B93F0-DFC4-1EE8-E1EA-BC94F5AE8E4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73594E4E-13A3-88F1-2AC1-FF5F6EACDA0C}"/>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A35A9081-A0D9-0384-58DD-10CD742935E1}"/>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C0BD1042-A36B-0E32-C176-24F7370A0616}"/>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14B62333-D362-E2C9-007A-C4DFB47AF21F}"/>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7FC46B2A-BF86-9646-1157-5B90C0C2DB27}"/>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17B87DF3-1DDB-6A44-E142-357EFFD9C445}"/>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289F3A5C-A094-7657-DF0D-F3B71A9D0689}"/>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B1E543C7-136B-F9E8-66A6-6743BAE4B8A3}"/>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34603466-D45E-66AA-6DDD-5124B91CA71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BF547577-6F74-5381-0FF8-02C08AD7EA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13F7FB37-CA3C-E111-EF4C-9352FE255C75}"/>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681804BD-3B8D-DE7B-9216-7BB8795D54EB}"/>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26F9B894-9897-25DC-A2EB-17317237A54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D803AAAB-BBA6-EAA2-87E4-DB2D97D62B13}"/>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76A250AA-FB21-5669-3587-6902F539898F}"/>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B720F795-F006-5A31-F1B5-83159060ED37}"/>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1945AEDD-BBF8-E710-4C4C-FD9C6ECA1A78}"/>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1AA74014-B01F-2674-3A56-67F72B40411E}"/>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32F722AC-0672-E4DC-1748-A0CB23CC5E8F}"/>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4219C158-E107-4957-9C29-31D637C66C81}"/>
            </a:ext>
          </a:extLst>
        </xdr:cNvPr>
        <xdr:cNvSpPr txBox="1"/>
      </xdr:nvSpPr>
      <xdr:spPr>
        <a:xfrm>
          <a:off x="11626271" y="2317532"/>
          <a:ext cx="13396144" cy="65147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D61BA3CF-EEDB-4F8C-BACD-B9E4FEDF0A32}"/>
            </a:ext>
          </a:extLst>
        </xdr:cNvPr>
        <xdr:cNvGrpSpPr/>
      </xdr:nvGrpSpPr>
      <xdr:grpSpPr>
        <a:xfrm>
          <a:off x="35208563" y="5535965"/>
          <a:ext cx="4025420" cy="2866279"/>
          <a:chOff x="27102301" y="5614911"/>
          <a:chExt cx="3538015" cy="2871142"/>
        </a:xfrm>
      </xdr:grpSpPr>
      <xdr:grpSp>
        <xdr:nvGrpSpPr>
          <xdr:cNvPr id="58" name="Grupo 57">
            <a:extLst>
              <a:ext uri="{FF2B5EF4-FFF2-40B4-BE49-F238E27FC236}">
                <a16:creationId xmlns:a16="http://schemas.microsoft.com/office/drawing/2014/main" id="{F5E65F04-A42F-E634-C06E-147428A5CDDD}"/>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24FD16AC-876F-8B2C-6D99-3BC444AF3306}"/>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B9A079B2-6817-1A2C-DBB9-1B6AF8FD2AE2}"/>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0FF68EE1-EAC9-DDEC-D4E3-72E2F4D6E184}"/>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D63EE85C-D018-6CBD-4DAD-C25370688127}"/>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ADD633D4-56DB-21A4-18E6-BDBCE40A3145}"/>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FCF8E4AC-7A2A-B3F7-DCF7-DA04B2CAD157}"/>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C0CBDFC5-91CA-F9F3-D034-9314C9D91891}"/>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5A7B733E-558E-5813-28EF-47D2D2CA452B}"/>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0571D600-4A4A-27BC-DE74-BA6E835989FA}"/>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B950C365-E0AB-0678-B577-8F3F3F10EBB7}"/>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2CB44C72-37BE-1EEC-C9C0-3C7736AE00C0}"/>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AE5151C7-FD77-41C7-A551-5409DE1785CF}"/>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6B7AFADD-050B-454B-8F9D-DB6F653F59F2}"/>
            </a:ext>
          </a:extLst>
        </xdr:cNvPr>
        <xdr:cNvGrpSpPr/>
      </xdr:nvGrpSpPr>
      <xdr:grpSpPr>
        <a:xfrm>
          <a:off x="21970189" y="4177722"/>
          <a:ext cx="12515748" cy="4249586"/>
          <a:chOff x="15461213" y="4263533"/>
          <a:chExt cx="10822565" cy="4274878"/>
        </a:xfrm>
      </xdr:grpSpPr>
      <xdr:cxnSp macro="">
        <xdr:nvCxnSpPr>
          <xdr:cNvPr id="72" name="Conector recto de flecha 71">
            <a:extLst>
              <a:ext uri="{FF2B5EF4-FFF2-40B4-BE49-F238E27FC236}">
                <a16:creationId xmlns:a16="http://schemas.microsoft.com/office/drawing/2014/main" id="{D59EA497-C493-0156-1359-53B865E7B038}"/>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7D52A08-2FF7-F73B-94F5-1760BA3EA61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F3DBE619-6749-B3D2-A0BD-0C33E86AD70B}"/>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70DAD19D-3752-E36E-59CB-680DD5288022}"/>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2263DD25-66AD-7F75-6DDF-3A3880BE156F}"/>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624CEB6B-720F-813D-8C5B-B0D7AB3E2375}"/>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A691078A-22E6-B6B9-D87D-7B8D1365B1F6}"/>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211C18E4-22E3-2C12-55A3-771B60C4A8AB}"/>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CF72111E-651A-29AA-F8E9-4215B67E99D7}"/>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D2F68C3B-3640-2D95-9A94-C583490E4C04}"/>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81DCB8C8-5542-AAB8-000B-0740443C7F76}"/>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CA7405EE-77FD-CB59-1874-B1C8C7105225}"/>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6308DC2E-DBD0-7605-65FA-A1E4390A1C86}"/>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811AD953-8A09-151A-F577-6E5632875EA2}"/>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D58A813D-1DEC-6E94-C2A0-3505BA2C5145}"/>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E73C2D8F-CF68-E994-DCB5-1B870D4BECB5}"/>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F8EECD00-2A25-0851-F32F-87175B61ADDD}"/>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6FB11B3D-11B8-8B4B-4FEC-08FA078C287D}"/>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C567B5CC-234E-70D8-34EE-09FA4CEDCF43}"/>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1DCAA8DF-CC4D-5A4A-D159-0BD4FB7A00B1}"/>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6E4A322-E932-041E-F8A5-D9107F410A6C}"/>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3D351190-7DE8-A805-4783-61BD7FC80275}"/>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9BD88633-1DB3-F809-4CDD-ACB91D985992}"/>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89E6C870-9AB2-B076-93AD-151602D26BF6}"/>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A4E118C4-E217-5229-7F78-05AED02BC12C}"/>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E9B805F5-FEAE-E433-8798-1D6B0A37E4D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B56AD002-AFC0-67C6-94AE-CB2E611D8E26}"/>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FA9C1FC7-3D24-4B95-C136-68BF96E345AB}"/>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C83B18C3-0294-50AF-AE3B-F1407EE07582}"/>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EAC39CC1-8AAE-FA53-BB32-DE3A466E1AA5}"/>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FDD737A6-2C70-4477-D16D-7711674CD3A1}"/>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552441A6-E272-24A4-42A9-18AF30474A82}"/>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8B4E3815-5DAF-9C6D-92EE-4B0BF84E7462}"/>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28D0BAE7-88AC-F018-307F-978875281311}"/>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3C8E840D-4271-55A2-7B76-56955EAD4D1F}"/>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4DEA09A7-C792-7F7F-2577-8A96595651B5}"/>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B0E64B8-8D36-D7BA-02C0-39E8E23FF43D}"/>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57248FBF-F2D1-0597-B69F-9D7A19940D23}"/>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629599E6-55C0-E711-6A66-7C005D684A7A}"/>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9CE297DD-FB5B-EF86-4152-D0BFCAA07106}"/>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BCBE63C3-109B-DF14-2627-489DB14C9D76}"/>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004D9E88-891E-78A8-1F53-25F42A9348F8}"/>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E2BEF3E6-395E-CDCB-8718-09610E198B6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6FABDDE0-857D-9CB3-9903-3CC495C3CA8C}"/>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C7FB9324-E77F-827B-B75D-DC426360EF0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1526266-2868-3E4F-03BC-C6A4984D41AE}"/>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CC7FF8B8-8B0F-8E35-40DB-3D4EAB5BB35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BCF44E66-7EF6-E033-AFC9-FCBF5B69E64A}"/>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E889E93E-D063-84F7-1D13-093B3F86DE6A}"/>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D877F4DA-1C00-4BCF-8D3F-D0CCB74D3976}"/>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7109AF59-8783-4651-AFB0-0259467EE007}"/>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4B9045D9-851A-4618-9E18-7F49DFDEA225}"/>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3BF76CD0-B590-4E53-9CF3-64C45CC5D661}"/>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61CBAA6B-E97B-40C1-A825-1EDB4CDC6F70}"/>
            </a:ext>
          </a:extLst>
        </xdr:cNvPr>
        <xdr:cNvGrpSpPr/>
      </xdr:nvGrpSpPr>
      <xdr:grpSpPr>
        <a:xfrm>
          <a:off x="2600059" y="11352771"/>
          <a:ext cx="14611973" cy="5369007"/>
          <a:chOff x="9148420" y="12852596"/>
          <a:chExt cx="12805386" cy="5038494"/>
        </a:xfrm>
      </xdr:grpSpPr>
      <xdr:grpSp>
        <xdr:nvGrpSpPr>
          <xdr:cNvPr id="126" name="Grupo 125">
            <a:extLst>
              <a:ext uri="{FF2B5EF4-FFF2-40B4-BE49-F238E27FC236}">
                <a16:creationId xmlns:a16="http://schemas.microsoft.com/office/drawing/2014/main" id="{F6BD4D0D-23D2-4E1B-8AE9-D97ADB643C2A}"/>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C2500A03-05DF-B003-72C0-35B22DB89F9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D0E4FF68-7433-D3EA-8D02-53F2B39A21B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8447BF93-EAE6-49D3-E76F-008B710B7CCD}"/>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CABE13CA-B482-8D43-B520-F11EC4D78F0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836105E6-89DA-5D4F-1226-AC06EC909098}"/>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BF43B8FF-1A28-05D1-7896-03F0D96B263C}"/>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0BBC35BA-CB86-892E-A9D6-61E8D7A4F79B}"/>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A2A4BACB-3AE5-C7DD-F6C2-E269FBD5C8C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EDD9444C-B82A-124F-2578-06E4D7E2973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12763D2B-BD06-7863-A6A9-BD4E88E0A40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14443398-0A8D-20DA-0320-65CB4A04F410}"/>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BFDE77E7-FFAF-F50E-C912-A9FE06BB727B}"/>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3190FA6D-B4F2-A545-17C1-26B80AF95651}"/>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8ED743B0-A261-3E7B-4F3A-4ABE9D43358D}"/>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8C3FF30E-94AD-91E2-FDFC-19615CC5A6A8}"/>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9595D1FF-481A-7EB5-CE16-626C0D4F3F52}"/>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09FDEF95-60CE-2D0B-6146-59C2EA5BCE9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74A6D2B8-5753-0901-7ABB-6CE81FF62B75}"/>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9448B933-58D1-D756-04BE-549D37EECB93}"/>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31FA19ED-C036-4EB8-BC75-2B2D09B45573}"/>
            </a:ext>
          </a:extLst>
        </xdr:cNvPr>
        <xdr:cNvGrpSpPr/>
      </xdr:nvGrpSpPr>
      <xdr:grpSpPr>
        <a:xfrm>
          <a:off x="17814323" y="11352770"/>
          <a:ext cx="14560484" cy="5369007"/>
          <a:chOff x="9148420" y="12852596"/>
          <a:chExt cx="12805386" cy="5038494"/>
        </a:xfrm>
      </xdr:grpSpPr>
      <xdr:grpSp>
        <xdr:nvGrpSpPr>
          <xdr:cNvPr id="147" name="Grupo 146">
            <a:extLst>
              <a:ext uri="{FF2B5EF4-FFF2-40B4-BE49-F238E27FC236}">
                <a16:creationId xmlns:a16="http://schemas.microsoft.com/office/drawing/2014/main" id="{B339D801-8031-E574-FC21-78240220EFE2}"/>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159846D-C2BE-10B4-1F4F-8B41BC9F6BD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A9301BE0-A651-6644-436E-AC997CE01ED9}"/>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420CC3D3-2A85-7EEE-AA9F-A525571FDAC5}"/>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583E6C70-B268-E8BC-153D-E038EC3DF235}"/>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9BC3C73F-D945-ACE5-6180-C54C89E3613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862CC3F-21D8-7B0E-629F-55D189468883}"/>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EFD18CE2-5B84-772A-E03E-8CBF11F59122}"/>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ED10539E-4489-EB83-9C2B-2A1EF8567BDB}"/>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72DBC504-3051-9412-E4CE-BAF53DCF02F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F0F79CED-E594-C7A9-1C33-A1D31FAA9D36}"/>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26BF03B-6423-CEF8-DED7-D9097B583E0B}"/>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EFF45476-CD72-0237-B04A-4C35D8CB7DB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5EBDFF43-35DF-2751-88C3-1DE82C7F939D}"/>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786BD052-35CB-C02A-D111-4D237B4962EB}"/>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07025D27-1E13-0A1E-E2AA-D023CC784033}"/>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BFF948D3-FC52-55E0-8736-B294743D219A}"/>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52AB8E9B-9C73-3AA2-F585-5F92852F6DF4}"/>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39C7750B-16B8-F61C-04C0-B7D364826906}"/>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76EAF12B-7E4B-AD15-F6F1-2C3AD72B335B}"/>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B23A1853-0774-4176-BAA1-F215BC4411BE}"/>
            </a:ext>
          </a:extLst>
        </xdr:cNvPr>
        <xdr:cNvGrpSpPr/>
      </xdr:nvGrpSpPr>
      <xdr:grpSpPr>
        <a:xfrm>
          <a:off x="32796890" y="11352771"/>
          <a:ext cx="7182368" cy="5369011"/>
          <a:chOff x="9148427" y="12852596"/>
          <a:chExt cx="5797869" cy="5038498"/>
        </a:xfrm>
      </xdr:grpSpPr>
      <xdr:grpSp>
        <xdr:nvGrpSpPr>
          <xdr:cNvPr id="168" name="Grupo 167">
            <a:extLst>
              <a:ext uri="{FF2B5EF4-FFF2-40B4-BE49-F238E27FC236}">
                <a16:creationId xmlns:a16="http://schemas.microsoft.com/office/drawing/2014/main" id="{E05706EB-3D2E-AB05-39BB-4FB6D5579D52}"/>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3919648E-707A-C844-4E0C-63B1EC39FEE4}"/>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60E481D9-53DE-7A12-A936-74943A0C7163}"/>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656778A2-8F0C-19F0-3D0D-B3CD6B8E50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ED5EF8F2-2121-B5EA-8DD3-48E05F2392B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0F60BBCC-C296-A99F-BA54-64EC851738B3}"/>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75D8A4E7-1785-9DC3-B109-FD6D3F74D67E}"/>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97915A17-A623-236A-6776-983915A56CA3}"/>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806018F2-204A-F034-0B75-A5854A8C5B0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EA00B56B-9EC4-B892-63D4-BBE04DEBE146}"/>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5DA67DE5-99BC-6902-42B6-8B25A6672F49}"/>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000FD940-CD78-484C-9124-58B8B85A0AAB}"/>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E3318A5-E046-48CD-BB7D-290651B16796}"/>
            </a:ext>
          </a:extLst>
        </xdr:cNvPr>
        <xdr:cNvGrpSpPr/>
      </xdr:nvGrpSpPr>
      <xdr:grpSpPr>
        <a:xfrm>
          <a:off x="465579" y="501367"/>
          <a:ext cx="5311241" cy="1165508"/>
          <a:chOff x="0" y="-635"/>
          <a:chExt cx="2183393" cy="572770"/>
        </a:xfrm>
      </xdr:grpSpPr>
      <xdr:grpSp>
        <xdr:nvGrpSpPr>
          <xdr:cNvPr id="4" name="Group 61">
            <a:extLst>
              <a:ext uri="{FF2B5EF4-FFF2-40B4-BE49-F238E27FC236}">
                <a16:creationId xmlns:a16="http://schemas.microsoft.com/office/drawing/2014/main" id="{4247CD58-D300-F059-B121-CB9EF8247243}"/>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A5B7D84C-8EEA-3794-7493-B07B3E767FFC}"/>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3B531D36-4B1B-F338-1918-E80C1670C1E5}"/>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1B459DEB-C7CD-2F33-3034-443EDFBA9DA0}"/>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2A05959E-1736-3A55-FE24-463C6536D0ED}"/>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9EC22B6D-14DF-4D43-5883-0D5C8F75F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E28F65AA-3279-9D17-4B3E-9B1572138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DEFF9E99-7600-C505-D370-16460E2787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B7BCBA8E-C4C5-76CD-EB14-F6DF28AB9A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205BFE7-9543-545E-5882-1BCAAB01AF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C09631E0-A91D-463B-BEE0-6F30AD621A0F}"/>
            </a:ext>
          </a:extLst>
        </xdr:cNvPr>
        <xdr:cNvGrpSpPr/>
      </xdr:nvGrpSpPr>
      <xdr:grpSpPr>
        <a:xfrm>
          <a:off x="3178683" y="5638332"/>
          <a:ext cx="11059767" cy="2882334"/>
          <a:chOff x="2387117" y="5763448"/>
          <a:chExt cx="6015755" cy="2979199"/>
        </a:xfrm>
      </xdr:grpSpPr>
      <xdr:grpSp>
        <xdr:nvGrpSpPr>
          <xdr:cNvPr id="15" name="Grupo 14">
            <a:extLst>
              <a:ext uri="{FF2B5EF4-FFF2-40B4-BE49-F238E27FC236}">
                <a16:creationId xmlns:a16="http://schemas.microsoft.com/office/drawing/2014/main" id="{14A58A9B-3971-B2E0-2D5D-3D3E9046D43B}"/>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F054AD50-86AF-BE5B-F3E9-4366741F4596}"/>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439BEF0E-BC51-2625-0C80-CA893672875D}"/>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C95354DD-A072-D0EB-6C75-6F4B5F5B4587}"/>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396ED533-E0DB-6EDD-CA5F-197CF80FE82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FC2BF248-9E2D-6A52-D5EC-0E6517DBC2FF}"/>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060584-875F-8F2E-1D27-82753CC1215B}"/>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BCAFCDC7-B8A4-7B12-3954-3C855A440A6E}"/>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FF03DE36-E0C2-3A09-8D6E-5B621AF41D5F}"/>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52FB67BB-C8BA-F5FE-C8EB-92FCC757DA48}"/>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97FA83A-FB75-0F34-0EAD-F7F48755B11A}"/>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4E954AC5-22E1-0871-D7AA-72BD573216BA}"/>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5F51E6E3-DFD8-6BD2-E19F-CE04ABB0844F}"/>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24A399BA-6D1F-EF6E-9FA5-B8BFB7956899}"/>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21839D1D-C90A-361A-4EE6-011CF3C7A7C3}"/>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2EBEE5BC-79AB-3C69-43F0-45F397587CF4}"/>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8945C7BE-E6C9-42B0-4EC6-47E2D5128301}"/>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28DD3598-48A3-D0E2-762F-020B640D7CDB}"/>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A549D673-4F0F-B757-BC4B-0B32953956B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07903953-37BF-43CC-BB23-865FC21B020F}"/>
            </a:ext>
          </a:extLst>
        </xdr:cNvPr>
        <xdr:cNvGrpSpPr/>
      </xdr:nvGrpSpPr>
      <xdr:grpSpPr>
        <a:xfrm>
          <a:off x="14515017" y="4109878"/>
          <a:ext cx="6926333" cy="4459567"/>
          <a:chOff x="9106551" y="4100479"/>
          <a:chExt cx="6052685" cy="4406302"/>
        </a:xfrm>
      </xdr:grpSpPr>
      <xdr:grpSp>
        <xdr:nvGrpSpPr>
          <xdr:cNvPr id="35" name="Grupo 34">
            <a:extLst>
              <a:ext uri="{FF2B5EF4-FFF2-40B4-BE49-F238E27FC236}">
                <a16:creationId xmlns:a16="http://schemas.microsoft.com/office/drawing/2014/main" id="{7AB15986-AB66-9CC4-7890-7068A959B4F6}"/>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A66D68B0-E6FC-FFE1-C1A3-C50D6EB251D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8BB080F9-B7F7-3BD3-FAD9-A57EF8E5CEC0}"/>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8816CBB9-42CD-5CB0-B4BD-519DC35E6A16}"/>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158E6B51-F788-11F0-8B7F-15F5D64B7587}"/>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C53507A8-4814-CE98-47E5-A2861172C685}"/>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11F5F3B6-4D3E-0C72-3F90-5DA353A6AB70}"/>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2FC98C56-89F5-3E5F-98C4-17619E7787CD}"/>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EC7ADC69-5635-D2D7-B5C1-68E4617F5A81}"/>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CED0BB3E-AC32-68B0-50CA-5F10DD2ECDE7}"/>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B555BD74-C74C-4450-1708-5CEC723E66A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9E9EB7B7-CFD3-94D4-A7CE-7A504FD084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D3005E51-C302-7E15-8EEE-5ECCCC179730}"/>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EF987FB1-A5D2-9B27-D4B2-1B598E607460}"/>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D998B2F2-2123-2E6B-8FB0-DADFC19AD6C0}"/>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3D6D9FBE-34D5-1806-C185-BF40AD486487}"/>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E711BE1A-0C74-0A1A-B66F-3B3D6A579172}"/>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ADC3099D-174E-6C74-CEED-93196F4B2AC0}"/>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F78A3024-DB85-0F65-111C-0351E488E4C7}"/>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7685A4B7-F21D-88B3-A2E0-FF6886510ED7}"/>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0D87FEA1-4404-79F9-4AFF-C056C1360C51}"/>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283017EC-6885-4AEC-951A-31D64F7DA6A1}"/>
            </a:ext>
          </a:extLst>
        </xdr:cNvPr>
        <xdr:cNvSpPr txBox="1"/>
      </xdr:nvSpPr>
      <xdr:spPr>
        <a:xfrm>
          <a:off x="11598983" y="2316245"/>
          <a:ext cx="13345173" cy="67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0E6C5F1E-D540-41E0-9727-F05E3893E877}"/>
            </a:ext>
          </a:extLst>
        </xdr:cNvPr>
        <xdr:cNvGrpSpPr/>
      </xdr:nvGrpSpPr>
      <xdr:grpSpPr>
        <a:xfrm>
          <a:off x="34735531" y="5682380"/>
          <a:ext cx="3962671" cy="2893631"/>
          <a:chOff x="27102301" y="5614911"/>
          <a:chExt cx="3538015" cy="2871142"/>
        </a:xfrm>
      </xdr:grpSpPr>
      <xdr:grpSp>
        <xdr:nvGrpSpPr>
          <xdr:cNvPr id="58" name="Grupo 57">
            <a:extLst>
              <a:ext uri="{FF2B5EF4-FFF2-40B4-BE49-F238E27FC236}">
                <a16:creationId xmlns:a16="http://schemas.microsoft.com/office/drawing/2014/main" id="{33F60056-BB7F-3A8D-0CFD-0BF7DFC1443A}"/>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5565A06B-2FDE-9F33-25B3-B53098249A1B}"/>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4789CC1F-2993-A7BF-B479-53F206CDDC23}"/>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3B577FD4-F743-53CE-E4C4-3D3DDB3B3222}"/>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AF018E29-A28B-89E3-1C22-3EEB1EF23DF2}"/>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2BA067C2-4835-1A80-1A99-BDA8A6E7FA89}"/>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42E45151-BAFA-E26C-2CF8-C9730760912D}"/>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5813EAE7-A62F-17A3-885F-1355FFADE044}"/>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065C3A01-9890-E24C-3B61-2D3E229BA92F}"/>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B983AB63-EC19-9451-9BFC-7BCFBC3C1EF5}"/>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4EB578BC-C227-09D8-87E6-6E42EEB7AA0F}"/>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02FED51C-363E-3E12-D2C9-05F6ACFDFFFC}"/>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3F9FB101-36EB-4B1D-B4B7-01B84C98632B}"/>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F02000EE-9235-4080-80A8-13ABC0F1B986}"/>
            </a:ext>
          </a:extLst>
        </xdr:cNvPr>
        <xdr:cNvGrpSpPr/>
      </xdr:nvGrpSpPr>
      <xdr:grpSpPr>
        <a:xfrm>
          <a:off x="21743327" y="4273455"/>
          <a:ext cx="12280036" cy="4327620"/>
          <a:chOff x="15461213" y="4263533"/>
          <a:chExt cx="10822565" cy="4274878"/>
        </a:xfrm>
      </xdr:grpSpPr>
      <xdr:cxnSp macro="">
        <xdr:nvCxnSpPr>
          <xdr:cNvPr id="72" name="Conector recto de flecha 71">
            <a:extLst>
              <a:ext uri="{FF2B5EF4-FFF2-40B4-BE49-F238E27FC236}">
                <a16:creationId xmlns:a16="http://schemas.microsoft.com/office/drawing/2014/main" id="{B51DFEC5-C179-EA67-F42E-EF1BF40E4DE0}"/>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3777CA9-5635-7538-BA81-30BB342B49F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8B38D3AE-8736-39CA-A4D1-5FED64A6947A}"/>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100EDD3E-5743-A878-5E25-E627B894F7FB}"/>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12353BA4-F5AC-3EDB-79F1-7AB8665047CD}"/>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B300F285-1343-F2FE-0DA7-1CB3471B7D81}"/>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F944F1E7-453E-C9D6-895A-D12890A672DB}"/>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A4C40D0F-5759-F72F-2185-9A62ABA5EB7C}"/>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BB212CFE-4AB7-306C-B56A-81228CE58C1B}"/>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28094133-0902-4ADD-60FD-24F0BA0DBEC9}"/>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CB4EE7A5-2154-6D6E-5DEF-550BD8CCAEAD}"/>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136A1422-D511-5290-2B9D-09F9B04E667D}"/>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8EB739A1-0078-D8EB-7D28-3C3611288A15}"/>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44B95323-1A96-3F9F-ED4D-98C4CAA89AAE}"/>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F69CC65F-AC9D-9811-42DC-604FE8FF0A4A}"/>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41222DD8-3B7F-3536-E785-1771C9A1FF69}"/>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9101447F-63DC-AED3-0551-01FC015C7F15}"/>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970F49B1-9AF0-6E50-496A-A59811EF29D6}"/>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16C21BA1-8115-F195-DEEC-A5D4D0A92DCE}"/>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C0B930CC-4EA1-E1FB-F59C-6919251233E4}"/>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09D0ACD-B744-3022-42B5-EFF1A0E045F2}"/>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C56B93D7-06D7-751B-A320-A4AB65CAB1A4}"/>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DDDD0441-7D6E-A593-1ACD-57DA33CDB424}"/>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F9BD4DAA-41D3-A319-93F4-70B3EF59C9D9}"/>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38AD0C7F-ECC2-E484-C6BE-AEB3BDE0AEE3}"/>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DE5F63DE-A09F-66C1-B143-DF475394409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69D211FE-D61F-1867-9645-99F13DC63C6D}"/>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05C97F53-BDC5-CBA5-4EF9-11578F5B856C}"/>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2251EEE4-1B5A-DD10-B566-C08BC017DCED}"/>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F1725F53-2768-17DB-3AB3-B7DC95467A5B}"/>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19885EBB-94E5-E395-8199-0B13F48EDE72}"/>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FCE113C6-22FC-2176-1045-C60C49937BAB}"/>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9E2523B2-E43E-B475-1FDE-6E07CEC6C41F}"/>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A3B51E8B-F02E-4336-A57F-90C2763B352C}"/>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C38F86F5-DB9D-DC3C-DF46-7F680E92F056}"/>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D9A06FDB-6FB1-7468-07C4-2905566F678D}"/>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147E62A-7641-BF4B-B1B0-185396929757}"/>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0FC39F67-095F-6D1E-3166-33AE9CEBF74F}"/>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DAEA38CA-0347-3D2E-CCE1-291494D87402}"/>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EE3A5F34-C58B-2A98-C9C9-8539E4F17FFE}"/>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6EFCD39F-1393-5069-BA72-96630F53FE8F}"/>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881AA819-D719-43F4-3CAC-D44120AB66FC}"/>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495FF141-99C6-A17B-5328-37D2E449032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DF271EA7-5C25-882C-2ABA-43C4A5BB9F22}"/>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F6ACEB64-829B-BCAC-E150-2F69E8664AA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D027975-3A36-E157-B9F1-126FDA520BEF}"/>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FC6FCC2F-19CF-9B05-C73A-A26B011A1CA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0F70431C-E6A1-90BB-B632-DD0ED8D4E0DC}"/>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38A0C9B5-196E-9D39-B4F7-7BF6A881B1A7}"/>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8722AB53-558A-4ACB-AC3E-E5CD1A2F1E07}"/>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B52AFA7F-58D4-45DF-8575-86399D113AB5}"/>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5ACEA432-6BBF-40E7-A3AE-B0BB519523C2}"/>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AD29ADDD-AFCE-43B7-9C8C-34D355CF0CC7}"/>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7637FE97-E0F6-4BF2-9123-91E5F0DE4E1D}"/>
            </a:ext>
          </a:extLst>
        </xdr:cNvPr>
        <xdr:cNvGrpSpPr/>
      </xdr:nvGrpSpPr>
      <xdr:grpSpPr>
        <a:xfrm>
          <a:off x="2599255" y="11618248"/>
          <a:ext cx="14423725" cy="5320739"/>
          <a:chOff x="9148420" y="12852596"/>
          <a:chExt cx="12805386" cy="5038494"/>
        </a:xfrm>
      </xdr:grpSpPr>
      <xdr:grpSp>
        <xdr:nvGrpSpPr>
          <xdr:cNvPr id="126" name="Grupo 125">
            <a:extLst>
              <a:ext uri="{FF2B5EF4-FFF2-40B4-BE49-F238E27FC236}">
                <a16:creationId xmlns:a16="http://schemas.microsoft.com/office/drawing/2014/main" id="{EBC9EFB0-62B1-447F-22B1-78C7EBD424ED}"/>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118ED7D9-F034-305B-156A-2D0A6BA2F571}"/>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7244221E-E045-376B-85BE-E737350B1B7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0011BDA8-A062-7734-971E-33D2248B933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01D054A8-00A0-B141-B1C7-A22CB0D49354}"/>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4C34E8B5-45A3-39C8-52D4-EF0F1E371F4B}"/>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DF442D83-4CAB-FE3A-3A5C-0363FDCB1E2B}"/>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8604E8A5-48B6-08A6-239C-D0EA1C0E9083}"/>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F06E5921-5677-802C-03C9-2B4062AC148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FE6A9DA5-B4BE-CE4E-711C-271283D4902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7A5144BA-3C64-9494-D543-AE452D56A06F}"/>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C8C87A5F-371C-AADF-971D-84A1A5ABD601}"/>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ED9B7391-CD29-7225-61F2-8AA0634D048A}"/>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E703FD72-522B-1472-2671-A62128DBFFB5}"/>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4B2F8307-DE80-3D46-0F4B-0512D75CA2DC}"/>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778E8B57-0A59-2DE1-6CE8-9A04862B5D43}"/>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25BF6922-1C21-7BD7-51E6-67C7953011D0}"/>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6FA3FE21-D06F-8215-104E-F5F8D94294CE}"/>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247BBCB2-47B3-EB39-D9D2-40FC48220C64}"/>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38B7D66B-FA1F-9DFE-4490-1934EDFD3241}"/>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4CCB8B9F-C743-4F7B-BACC-DFA52E35E7EA}"/>
            </a:ext>
          </a:extLst>
        </xdr:cNvPr>
        <xdr:cNvGrpSpPr/>
      </xdr:nvGrpSpPr>
      <xdr:grpSpPr>
        <a:xfrm>
          <a:off x="17609181" y="11618247"/>
          <a:ext cx="14345690" cy="5320739"/>
          <a:chOff x="9148420" y="12852596"/>
          <a:chExt cx="12805386" cy="5038494"/>
        </a:xfrm>
      </xdr:grpSpPr>
      <xdr:grpSp>
        <xdr:nvGrpSpPr>
          <xdr:cNvPr id="147" name="Grupo 146">
            <a:extLst>
              <a:ext uri="{FF2B5EF4-FFF2-40B4-BE49-F238E27FC236}">
                <a16:creationId xmlns:a16="http://schemas.microsoft.com/office/drawing/2014/main" id="{AFD59AE2-3241-EF1B-70E0-BE4F1D7913F3}"/>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5D6DEA1-F5DB-0EF3-706E-CA851429E1D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3C1DE407-6C9F-E13E-4482-F4DC528AE5FC}"/>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A8174731-CE9A-1DE1-AA86-2A5FAAC031D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78857944-5669-5D20-B693-DF73B5E19080}"/>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F718F660-09F5-5FFA-1E47-8E85F962E35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EB70408-8851-D336-0DDA-290F07B7A004}"/>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1F919B8A-7165-8F27-366A-CFB3CE72040E}"/>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547A9C07-FBBE-2C40-2CFE-5CB6B269DE81}"/>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481F2A72-CF30-DC02-0C04-0E3C6BD4C980}"/>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B021F624-085F-6B12-83A1-7668148D59B7}"/>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B87F3E7-37F7-6C88-52CB-BBCEA3190FD2}"/>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D0546BC8-7638-DBE9-CAA6-BBD9C2CD41A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44516585-1CB8-0B34-C715-641511BD80B4}"/>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823E7B11-7507-7060-CB94-5017FFC19C0D}"/>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1AC47E89-2173-3528-BB56-AD6F4150AE59}"/>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7B2023E0-1043-BBDC-F32E-F547E170C908}"/>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3D362C2E-BCCB-2E9E-5E69-C4E28326C5D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24066285-7F99-C36C-9769-0AFF37932691}"/>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AED5EE42-EE55-4672-B3FC-693FD28ABFCD}"/>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DDD38DBF-4549-48B6-928B-56E640612A9D}"/>
            </a:ext>
          </a:extLst>
        </xdr:cNvPr>
        <xdr:cNvGrpSpPr/>
      </xdr:nvGrpSpPr>
      <xdr:grpSpPr>
        <a:xfrm>
          <a:off x="32360864" y="11618248"/>
          <a:ext cx="7072154" cy="5320743"/>
          <a:chOff x="9148427" y="12852596"/>
          <a:chExt cx="5797869" cy="5038498"/>
        </a:xfrm>
      </xdr:grpSpPr>
      <xdr:grpSp>
        <xdr:nvGrpSpPr>
          <xdr:cNvPr id="168" name="Grupo 167">
            <a:extLst>
              <a:ext uri="{FF2B5EF4-FFF2-40B4-BE49-F238E27FC236}">
                <a16:creationId xmlns:a16="http://schemas.microsoft.com/office/drawing/2014/main" id="{42DF6192-6CD8-D5F9-FE0E-4EEF6B9F95A3}"/>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4F21DD6F-604D-2EE2-AB82-096A68F876FE}"/>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C4325676-EE12-56DE-A593-DDF0C99154C1}"/>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2DB1375E-EC36-BBC3-09E3-34BD51202CD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39122DF8-EE51-EDB7-3FC4-98308D75CCAF}"/>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B560F212-64B1-2FAC-A818-8D0B1B3AD128}"/>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ECEC7320-5CD8-1ACB-38F5-90128F3EF156}"/>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8F021339-D277-13E5-1E4B-8198DF1BE676}"/>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B0E7A01D-7550-A208-065E-B2B65CDDFFE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C568B2C0-8270-FDA6-CB9B-E68A996E0754}"/>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1ADDB556-99BC-B320-FDED-5FE9D47C49C7}"/>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editAs="oneCell">
    <xdr:from>
      <xdr:col>47</xdr:col>
      <xdr:colOff>368551</xdr:colOff>
      <xdr:row>7</xdr:row>
      <xdr:rowOff>81383</xdr:rowOff>
    </xdr:from>
    <xdr:to>
      <xdr:col>58</xdr:col>
      <xdr:colOff>365758</xdr:colOff>
      <xdr:row>27</xdr:row>
      <xdr:rowOff>10966</xdr:rowOff>
    </xdr:to>
    <xdr:pic>
      <xdr:nvPicPr>
        <xdr:cNvPr id="179" name="Imagen 178">
          <a:extLst>
            <a:ext uri="{FF2B5EF4-FFF2-40B4-BE49-F238E27FC236}">
              <a16:creationId xmlns:a16="http://schemas.microsoft.com/office/drawing/2014/main" id="{BC5177BE-C405-AF99-7522-CDCDD17AA51F}"/>
            </a:ext>
          </a:extLst>
        </xdr:cNvPr>
        <xdr:cNvPicPr>
          <a:picLocks noChangeAspect="1"/>
        </xdr:cNvPicPr>
      </xdr:nvPicPr>
      <xdr:blipFill rotWithShape="1">
        <a:blip xmlns:r="http://schemas.openxmlformats.org/officeDocument/2006/relationships" r:embed="rId6"/>
        <a:srcRect t="253"/>
        <a:stretch>
          <a:fillRect/>
        </a:stretch>
      </xdr:blipFill>
      <xdr:spPr>
        <a:xfrm>
          <a:off x="38022067" y="2879352"/>
          <a:ext cx="6545644" cy="4394427"/>
        </a:xfrm>
        <a:prstGeom prst="rect">
          <a:avLst/>
        </a:prstGeom>
      </xdr:spPr>
    </xdr:pic>
    <xdr:clientData/>
  </xdr:twoCellAnchor>
  <xdr:twoCellAnchor editAs="oneCell">
    <xdr:from>
      <xdr:col>43</xdr:col>
      <xdr:colOff>572688</xdr:colOff>
      <xdr:row>63</xdr:row>
      <xdr:rowOff>38099</xdr:rowOff>
    </xdr:from>
    <xdr:to>
      <xdr:col>70</xdr:col>
      <xdr:colOff>397546</xdr:colOff>
      <xdr:row>96</xdr:row>
      <xdr:rowOff>144065</xdr:rowOff>
    </xdr:to>
    <xdr:pic>
      <xdr:nvPicPr>
        <xdr:cNvPr id="180" name="Imagen 179">
          <a:extLst>
            <a:ext uri="{FF2B5EF4-FFF2-40B4-BE49-F238E27FC236}">
              <a16:creationId xmlns:a16="http://schemas.microsoft.com/office/drawing/2014/main" id="{60355922-9A92-F4B5-5135-A7C125072846}"/>
            </a:ext>
          </a:extLst>
        </xdr:cNvPr>
        <xdr:cNvPicPr>
          <a:picLocks noChangeAspect="1"/>
        </xdr:cNvPicPr>
      </xdr:nvPicPr>
      <xdr:blipFill rotWithShape="1">
        <a:blip xmlns:r="http://schemas.openxmlformats.org/officeDocument/2006/relationships" r:embed="rId7"/>
        <a:srcRect l="1529" t="8836" b="1044"/>
        <a:stretch>
          <a:fillRect/>
        </a:stretch>
      </xdr:blipFill>
      <xdr:spPr>
        <a:xfrm>
          <a:off x="35844954" y="14920912"/>
          <a:ext cx="15898295" cy="59995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1</xdr:col>
      <xdr:colOff>256442</xdr:colOff>
      <xdr:row>2</xdr:row>
      <xdr:rowOff>109904</xdr:rowOff>
    </xdr:from>
    <xdr:ext cx="1063893" cy="1705666"/>
    <xdr:pic>
      <xdr:nvPicPr>
        <xdr:cNvPr id="3" name="Imagen 2">
          <a:extLst>
            <a:ext uri="{FF2B5EF4-FFF2-40B4-BE49-F238E27FC236}">
              <a16:creationId xmlns:a16="http://schemas.microsoft.com/office/drawing/2014/main" id="{3A7C0AFF-19D0-4230-BDFA-BE70202C1186}"/>
            </a:ext>
          </a:extLst>
        </xdr:cNvPr>
        <xdr:cNvPicPr>
          <a:picLocks noChangeAspect="1"/>
        </xdr:cNvPicPr>
      </xdr:nvPicPr>
      <xdr:blipFill>
        <a:blip xmlns:r="http://schemas.openxmlformats.org/officeDocument/2006/relationships" r:embed="rId1"/>
        <a:stretch>
          <a:fillRect/>
        </a:stretch>
      </xdr:blipFill>
      <xdr:spPr>
        <a:xfrm>
          <a:off x="696057" y="476250"/>
          <a:ext cx="1063893" cy="1705666"/>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202406</xdr:colOff>
      <xdr:row>3</xdr:row>
      <xdr:rowOff>23812</xdr:rowOff>
    </xdr:from>
    <xdr:ext cx="1071562" cy="1717961"/>
    <xdr:pic>
      <xdr:nvPicPr>
        <xdr:cNvPr id="3" name="Imagen 2">
          <a:extLst>
            <a:ext uri="{FF2B5EF4-FFF2-40B4-BE49-F238E27FC236}">
              <a16:creationId xmlns:a16="http://schemas.microsoft.com/office/drawing/2014/main" id="{205C7BEE-7869-44B4-8F59-58633CCABEDA}"/>
            </a:ext>
          </a:extLst>
        </xdr:cNvPr>
        <xdr:cNvPicPr>
          <a:picLocks noChangeAspect="1"/>
        </xdr:cNvPicPr>
      </xdr:nvPicPr>
      <xdr:blipFill>
        <a:blip xmlns:r="http://schemas.openxmlformats.org/officeDocument/2006/relationships" r:embed="rId1"/>
        <a:stretch>
          <a:fillRect/>
        </a:stretch>
      </xdr:blipFill>
      <xdr:spPr>
        <a:xfrm>
          <a:off x="654844" y="595312"/>
          <a:ext cx="1071562" cy="1717961"/>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xdr:col>
      <xdr:colOff>226017</xdr:colOff>
      <xdr:row>3</xdr:row>
      <xdr:rowOff>129152</xdr:rowOff>
    </xdr:from>
    <xdr:ext cx="1063893" cy="1705666"/>
    <xdr:pic>
      <xdr:nvPicPr>
        <xdr:cNvPr id="3" name="Imagen 2">
          <a:extLst>
            <a:ext uri="{FF2B5EF4-FFF2-40B4-BE49-F238E27FC236}">
              <a16:creationId xmlns:a16="http://schemas.microsoft.com/office/drawing/2014/main" id="{ACEE777A-5187-43B1-8E12-4F12C0B9EF49}"/>
            </a:ext>
          </a:extLst>
        </xdr:cNvPr>
        <xdr:cNvPicPr>
          <a:picLocks noChangeAspect="1"/>
        </xdr:cNvPicPr>
      </xdr:nvPicPr>
      <xdr:blipFill>
        <a:blip xmlns:r="http://schemas.openxmlformats.org/officeDocument/2006/relationships" r:embed="rId1"/>
        <a:stretch>
          <a:fillRect/>
        </a:stretch>
      </xdr:blipFill>
      <xdr:spPr>
        <a:xfrm>
          <a:off x="678051" y="710338"/>
          <a:ext cx="1063893" cy="1705666"/>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4</xdr:col>
      <xdr:colOff>1238249</xdr:colOff>
      <xdr:row>11</xdr:row>
      <xdr:rowOff>111125</xdr:rowOff>
    </xdr:from>
    <xdr:ext cx="9001125" cy="2222500"/>
    <xdr:sp macro="" textlink="">
      <xdr:nvSpPr>
        <xdr:cNvPr id="4" name="CuadroTexto 3">
          <a:extLst>
            <a:ext uri="{FF2B5EF4-FFF2-40B4-BE49-F238E27FC236}">
              <a16:creationId xmlns:a16="http://schemas.microsoft.com/office/drawing/2014/main" id="{BDC98A9C-F383-402D-B22B-DF56F50DD4D4}"/>
            </a:ext>
          </a:extLst>
        </xdr:cNvPr>
        <xdr:cNvSpPr txBox="1"/>
      </xdr:nvSpPr>
      <xdr:spPr>
        <a:xfrm>
          <a:off x="2106929" y="1259268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10</xdr:col>
      <xdr:colOff>2619375</xdr:colOff>
      <xdr:row>12</xdr:row>
      <xdr:rowOff>127000</xdr:rowOff>
    </xdr:from>
    <xdr:ext cx="7762875" cy="1873249"/>
    <xdr:sp macro="" textlink="">
      <xdr:nvSpPr>
        <xdr:cNvPr id="5" name="CuadroTexto 4">
          <a:extLst>
            <a:ext uri="{FF2B5EF4-FFF2-40B4-BE49-F238E27FC236}">
              <a16:creationId xmlns:a16="http://schemas.microsoft.com/office/drawing/2014/main" id="{D73BA9AC-6BC0-4360-8B2E-8E77FF72DB86}"/>
            </a:ext>
          </a:extLst>
        </xdr:cNvPr>
        <xdr:cNvSpPr txBox="1"/>
      </xdr:nvSpPr>
      <xdr:spPr>
        <a:xfrm>
          <a:off x="14369415" y="1278382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14</xdr:col>
      <xdr:colOff>2603500</xdr:colOff>
      <xdr:row>15</xdr:row>
      <xdr:rowOff>126541</xdr:rowOff>
    </xdr:from>
    <xdr:ext cx="7969251" cy="781240"/>
    <xdr:sp macro="" textlink="">
      <xdr:nvSpPr>
        <xdr:cNvPr id="6" name="CuadroTexto 5">
          <a:extLst>
            <a:ext uri="{FF2B5EF4-FFF2-40B4-BE49-F238E27FC236}">
              <a16:creationId xmlns:a16="http://schemas.microsoft.com/office/drawing/2014/main" id="{260E7E13-38FC-4770-944D-B0CC1FE2F92C}"/>
            </a:ext>
          </a:extLst>
        </xdr:cNvPr>
        <xdr:cNvSpPr txBox="1"/>
      </xdr:nvSpPr>
      <xdr:spPr>
        <a:xfrm>
          <a:off x="20313431" y="12975438"/>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a:t>
          </a:r>
        </a:p>
        <a:p>
          <a:pPr algn="ctr"/>
          <a:endParaRPr lang="es-MX" sz="1600"/>
        </a:p>
      </xdr:txBody>
    </xdr:sp>
    <xdr:clientData/>
  </xdr:oneCellAnchor>
  <xdr:twoCellAnchor editAs="oneCell">
    <xdr:from>
      <xdr:col>52</xdr:col>
      <xdr:colOff>571500</xdr:colOff>
      <xdr:row>0</xdr:row>
      <xdr:rowOff>0</xdr:rowOff>
    </xdr:from>
    <xdr:to>
      <xdr:col>63</xdr:col>
      <xdr:colOff>190500</xdr:colOff>
      <xdr:row>4</xdr:row>
      <xdr:rowOff>484655</xdr:rowOff>
    </xdr:to>
    <xdr:pic>
      <xdr:nvPicPr>
        <xdr:cNvPr id="3" name="Imagen 2">
          <a:extLst>
            <a:ext uri="{FF2B5EF4-FFF2-40B4-BE49-F238E27FC236}">
              <a16:creationId xmlns:a16="http://schemas.microsoft.com/office/drawing/2014/main" id="{B9201CC2-FFA4-F4F1-C792-C4C39EC1411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60178950" y="8610600"/>
          <a:ext cx="8629650" cy="2552700"/>
        </a:xfrm>
        <a:prstGeom prst="rect">
          <a:avLst/>
        </a:prstGeom>
      </xdr:spPr>
    </xdr:pic>
    <xdr:clientData/>
  </xdr:twoCellAnchor>
  <xdr:twoCellAnchor editAs="oneCell">
    <xdr:from>
      <xdr:col>13</xdr:col>
      <xdr:colOff>252132</xdr:colOff>
      <xdr:row>5</xdr:row>
      <xdr:rowOff>182096</xdr:rowOff>
    </xdr:from>
    <xdr:to>
      <xdr:col>13</xdr:col>
      <xdr:colOff>8024532</xdr:colOff>
      <xdr:row>7</xdr:row>
      <xdr:rowOff>1627719</xdr:rowOff>
    </xdr:to>
    <xdr:pic>
      <xdr:nvPicPr>
        <xdr:cNvPr id="7" name="Imagen 6">
          <a:extLst>
            <a:ext uri="{FF2B5EF4-FFF2-40B4-BE49-F238E27FC236}">
              <a16:creationId xmlns:a16="http://schemas.microsoft.com/office/drawing/2014/main" id="{B776ECB5-1D0A-B779-1DF1-45749070F9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13970" y="4720478"/>
          <a:ext cx="7772400" cy="52556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A562A-2A78-41CB-8A65-28023D8DD5C9}">
  <dimension ref="B2:T54"/>
  <sheetViews>
    <sheetView zoomScale="80" zoomScaleNormal="80" workbookViewId="0">
      <selection activeCell="D33" sqref="D33:AP41"/>
    </sheetView>
  </sheetViews>
  <sheetFormatPr baseColWidth="10" defaultColWidth="11.5" defaultRowHeight="15"/>
  <cols>
    <col min="1" max="1" width="6.625" style="355" customWidth="1"/>
    <col min="2" max="3" width="23.125" style="356" customWidth="1"/>
    <col min="4" max="8" width="23.125" style="355" customWidth="1"/>
    <col min="9" max="9" width="23.125" style="356" customWidth="1"/>
    <col min="10" max="15" width="23.125" style="355" customWidth="1"/>
    <col min="16" max="16" width="11.5" style="355"/>
    <col min="17" max="19" width="25.75" style="355" customWidth="1"/>
    <col min="20" max="20" width="22.625" style="355" customWidth="1"/>
    <col min="21" max="16384" width="11.5" style="355"/>
  </cols>
  <sheetData>
    <row r="2" spans="2:20">
      <c r="B2" s="1"/>
      <c r="C2" s="1"/>
      <c r="D2" s="96"/>
      <c r="E2" s="1"/>
      <c r="F2" s="1"/>
      <c r="G2" s="1"/>
      <c r="H2" s="1"/>
      <c r="I2" s="1"/>
      <c r="J2" s="1"/>
      <c r="K2" s="1"/>
      <c r="L2" s="1"/>
      <c r="M2" s="1"/>
      <c r="N2" s="1"/>
      <c r="O2" s="1"/>
    </row>
    <row r="3" spans="2:20">
      <c r="B3" s="1"/>
      <c r="C3" s="1"/>
      <c r="D3" s="2"/>
      <c r="E3" s="1"/>
      <c r="F3" s="1"/>
      <c r="G3" s="1"/>
      <c r="H3" s="1"/>
      <c r="I3" s="1"/>
      <c r="J3" s="1"/>
      <c r="K3" s="1"/>
      <c r="L3" s="1"/>
      <c r="M3" s="1"/>
      <c r="N3" s="1"/>
      <c r="O3" s="1"/>
    </row>
    <row r="4" spans="2:20" ht="32.25">
      <c r="B4" s="1"/>
      <c r="C4" s="740" t="s">
        <v>270</v>
      </c>
      <c r="D4" s="740"/>
      <c r="E4" s="740"/>
      <c r="F4" s="740"/>
      <c r="G4" s="740"/>
      <c r="H4" s="740"/>
      <c r="I4" s="740"/>
      <c r="J4" s="740"/>
      <c r="K4" s="740"/>
      <c r="L4" s="3"/>
      <c r="M4" s="3"/>
      <c r="N4" s="3"/>
      <c r="O4" s="3"/>
    </row>
    <row r="5" spans="2:20" ht="32.25">
      <c r="B5" s="1"/>
      <c r="C5" s="740" t="s">
        <v>234</v>
      </c>
      <c r="D5" s="740"/>
      <c r="E5" s="740"/>
      <c r="F5" s="740"/>
      <c r="G5" s="740"/>
      <c r="H5" s="740"/>
      <c r="I5" s="740"/>
      <c r="J5" s="740"/>
      <c r="K5" s="740"/>
      <c r="L5" s="3"/>
      <c r="M5" s="3"/>
      <c r="N5" s="3"/>
      <c r="O5" s="3"/>
    </row>
    <row r="6" spans="2:20" ht="32.25">
      <c r="B6" s="1"/>
      <c r="C6" s="740" t="s">
        <v>241</v>
      </c>
      <c r="D6" s="740"/>
      <c r="E6" s="740"/>
      <c r="F6" s="740"/>
      <c r="G6" s="740"/>
      <c r="H6" s="740"/>
      <c r="I6" s="740"/>
      <c r="J6" s="740"/>
      <c r="K6" s="740"/>
      <c r="L6" s="3"/>
      <c r="M6" s="3"/>
      <c r="N6" s="3"/>
      <c r="O6" s="3"/>
    </row>
    <row r="7" spans="2:20" ht="32.25">
      <c r="B7" s="1"/>
      <c r="C7" s="740" t="s">
        <v>242</v>
      </c>
      <c r="D7" s="740"/>
      <c r="E7" s="740"/>
      <c r="F7" s="740"/>
      <c r="G7" s="740"/>
      <c r="H7" s="740"/>
      <c r="I7" s="740"/>
      <c r="J7" s="740"/>
      <c r="K7" s="740"/>
      <c r="L7" s="3"/>
      <c r="M7" s="3"/>
      <c r="N7" s="3"/>
      <c r="O7" s="3"/>
    </row>
    <row r="9" spans="2:20" ht="15.75" thickBot="1">
      <c r="B9" s="355"/>
      <c r="C9" s="355"/>
      <c r="I9" s="355"/>
    </row>
    <row r="10" spans="2:20" ht="24" thickBot="1">
      <c r="B10" s="741" t="s">
        <v>323</v>
      </c>
      <c r="C10" s="742"/>
      <c r="D10" s="742"/>
      <c r="E10" s="742"/>
      <c r="F10" s="742"/>
      <c r="G10" s="742"/>
      <c r="H10" s="742"/>
      <c r="I10" s="742"/>
      <c r="J10" s="742"/>
      <c r="K10" s="742"/>
      <c r="L10" s="742"/>
      <c r="M10" s="742"/>
      <c r="N10" s="742"/>
      <c r="O10" s="743"/>
      <c r="Q10" s="756" t="s">
        <v>326</v>
      </c>
      <c r="R10" s="756"/>
      <c r="S10" s="756"/>
      <c r="T10" s="359"/>
    </row>
    <row r="11" spans="2:20">
      <c r="B11" s="734"/>
      <c r="C11" s="735"/>
      <c r="D11" s="735"/>
      <c r="E11" s="735"/>
      <c r="F11" s="735"/>
      <c r="G11" s="735"/>
      <c r="H11" s="735"/>
      <c r="I11" s="735"/>
      <c r="J11" s="735"/>
      <c r="K11" s="735"/>
      <c r="L11" s="735"/>
      <c r="M11" s="735"/>
      <c r="N11" s="735"/>
      <c r="O11" s="736"/>
      <c r="Q11" s="756"/>
      <c r="R11" s="756"/>
      <c r="S11" s="756"/>
      <c r="T11" s="359"/>
    </row>
    <row r="12" spans="2:20">
      <c r="B12" s="737"/>
      <c r="C12" s="738"/>
      <c r="D12" s="738"/>
      <c r="E12" s="738"/>
      <c r="F12" s="738"/>
      <c r="G12" s="738"/>
      <c r="H12" s="738"/>
      <c r="I12" s="738"/>
      <c r="J12" s="738"/>
      <c r="K12" s="738"/>
      <c r="L12" s="738"/>
      <c r="M12" s="738"/>
      <c r="N12" s="738"/>
      <c r="O12" s="739"/>
      <c r="Q12" s="756"/>
      <c r="R12" s="756"/>
      <c r="S12" s="756"/>
      <c r="T12" s="359"/>
    </row>
    <row r="13" spans="2:20">
      <c r="B13" s="737"/>
      <c r="C13" s="738"/>
      <c r="D13" s="738"/>
      <c r="E13" s="738"/>
      <c r="F13" s="738"/>
      <c r="G13" s="738"/>
      <c r="H13" s="738"/>
      <c r="I13" s="738"/>
      <c r="J13" s="738"/>
      <c r="K13" s="738"/>
      <c r="L13" s="738"/>
      <c r="M13" s="738"/>
      <c r="N13" s="738"/>
      <c r="O13" s="739"/>
      <c r="Q13" s="756"/>
      <c r="R13" s="756"/>
      <c r="S13" s="756"/>
      <c r="T13" s="359"/>
    </row>
    <row r="14" spans="2:20" ht="15.75" thickBot="1">
      <c r="B14" s="737"/>
      <c r="C14" s="738"/>
      <c r="D14" s="738"/>
      <c r="E14" s="738"/>
      <c r="F14" s="738"/>
      <c r="G14" s="738"/>
      <c r="H14" s="738"/>
      <c r="I14" s="738"/>
      <c r="J14" s="738"/>
      <c r="K14" s="738"/>
      <c r="L14" s="738"/>
      <c r="M14" s="738"/>
      <c r="N14" s="738"/>
      <c r="O14" s="739"/>
      <c r="Q14" s="756"/>
      <c r="R14" s="756"/>
      <c r="S14" s="756"/>
      <c r="T14" s="359"/>
    </row>
    <row r="15" spans="2:20" ht="24" thickBot="1">
      <c r="B15" s="741" t="s">
        <v>324</v>
      </c>
      <c r="C15" s="742"/>
      <c r="D15" s="742"/>
      <c r="E15" s="742"/>
      <c r="F15" s="742"/>
      <c r="G15" s="742"/>
      <c r="H15" s="742"/>
      <c r="I15" s="742"/>
      <c r="J15" s="742"/>
      <c r="K15" s="742"/>
      <c r="L15" s="742"/>
      <c r="M15" s="742"/>
      <c r="N15" s="742"/>
      <c r="O15" s="743"/>
      <c r="Q15" s="756"/>
      <c r="R15" s="756"/>
      <c r="S15" s="756"/>
      <c r="T15" s="359"/>
    </row>
    <row r="16" spans="2:20">
      <c r="B16" s="734" t="s">
        <v>346</v>
      </c>
      <c r="C16" s="735"/>
      <c r="D16" s="735"/>
      <c r="E16" s="735"/>
      <c r="F16" s="735"/>
      <c r="G16" s="735"/>
      <c r="H16" s="735"/>
      <c r="I16" s="735"/>
      <c r="J16" s="735"/>
      <c r="K16" s="735"/>
      <c r="L16" s="735"/>
      <c r="M16" s="735"/>
      <c r="N16" s="735"/>
      <c r="O16" s="736"/>
      <c r="Q16" s="756"/>
      <c r="R16" s="756"/>
      <c r="S16" s="756"/>
      <c r="T16" s="359"/>
    </row>
    <row r="17" spans="2:20">
      <c r="B17" s="737"/>
      <c r="C17" s="738"/>
      <c r="D17" s="738"/>
      <c r="E17" s="738"/>
      <c r="F17" s="738"/>
      <c r="G17" s="738"/>
      <c r="H17" s="738"/>
      <c r="I17" s="738"/>
      <c r="J17" s="738"/>
      <c r="K17" s="738"/>
      <c r="L17" s="738"/>
      <c r="M17" s="738"/>
      <c r="N17" s="738"/>
      <c r="O17" s="739"/>
      <c r="Q17" s="756"/>
      <c r="R17" s="756"/>
      <c r="S17" s="756"/>
      <c r="T17" s="359"/>
    </row>
    <row r="18" spans="2:20">
      <c r="B18" s="737"/>
      <c r="C18" s="738"/>
      <c r="D18" s="738"/>
      <c r="E18" s="738"/>
      <c r="F18" s="738"/>
      <c r="G18" s="738"/>
      <c r="H18" s="738"/>
      <c r="I18" s="738"/>
      <c r="J18" s="738"/>
      <c r="K18" s="738"/>
      <c r="L18" s="738"/>
      <c r="M18" s="738"/>
      <c r="N18" s="738"/>
      <c r="O18" s="739"/>
      <c r="Q18" s="756"/>
      <c r="R18" s="756"/>
      <c r="S18" s="756"/>
      <c r="T18" s="359"/>
    </row>
    <row r="19" spans="2:20" ht="15.75" thickBot="1">
      <c r="B19" s="737"/>
      <c r="C19" s="738"/>
      <c r="D19" s="738"/>
      <c r="E19" s="738"/>
      <c r="F19" s="738"/>
      <c r="G19" s="738"/>
      <c r="H19" s="738"/>
      <c r="I19" s="738"/>
      <c r="J19" s="738"/>
      <c r="K19" s="738"/>
      <c r="L19" s="738"/>
      <c r="M19" s="738"/>
      <c r="N19" s="738"/>
      <c r="O19" s="739"/>
      <c r="Q19" s="756"/>
      <c r="R19" s="756"/>
      <c r="S19" s="756"/>
      <c r="T19" s="359"/>
    </row>
    <row r="20" spans="2:20" ht="24" thickBot="1">
      <c r="B20" s="741" t="s">
        <v>271</v>
      </c>
      <c r="C20" s="742"/>
      <c r="D20" s="742"/>
      <c r="E20" s="742"/>
      <c r="F20" s="742"/>
      <c r="G20" s="742"/>
      <c r="H20" s="742"/>
      <c r="I20" s="742"/>
      <c r="J20" s="742"/>
      <c r="K20" s="742"/>
      <c r="L20" s="742"/>
      <c r="M20" s="742"/>
      <c r="N20" s="742"/>
      <c r="O20" s="743"/>
      <c r="Q20" s="756"/>
      <c r="R20" s="756"/>
      <c r="S20" s="756"/>
      <c r="T20" s="359"/>
    </row>
    <row r="21" spans="2:20">
      <c r="B21" s="734" t="s">
        <v>347</v>
      </c>
      <c r="C21" s="735"/>
      <c r="D21" s="735"/>
      <c r="E21" s="735"/>
      <c r="F21" s="735"/>
      <c r="G21" s="735"/>
      <c r="H21" s="735"/>
      <c r="I21" s="735"/>
      <c r="J21" s="735"/>
      <c r="K21" s="735"/>
      <c r="L21" s="735"/>
      <c r="M21" s="735"/>
      <c r="N21" s="735"/>
      <c r="O21" s="736"/>
      <c r="Q21" s="756"/>
      <c r="R21" s="756"/>
      <c r="S21" s="756"/>
      <c r="T21" s="359"/>
    </row>
    <row r="22" spans="2:20">
      <c r="B22" s="737"/>
      <c r="C22" s="738"/>
      <c r="D22" s="738"/>
      <c r="E22" s="738"/>
      <c r="F22" s="738"/>
      <c r="G22" s="738"/>
      <c r="H22" s="738"/>
      <c r="I22" s="738"/>
      <c r="J22" s="738"/>
      <c r="K22" s="738"/>
      <c r="L22" s="738"/>
      <c r="M22" s="738"/>
      <c r="N22" s="738"/>
      <c r="O22" s="739"/>
      <c r="Q22" s="756"/>
      <c r="R22" s="756"/>
      <c r="S22" s="756"/>
      <c r="T22" s="359"/>
    </row>
    <row r="23" spans="2:20">
      <c r="B23" s="737"/>
      <c r="C23" s="738"/>
      <c r="D23" s="738"/>
      <c r="E23" s="738"/>
      <c r="F23" s="738"/>
      <c r="G23" s="738"/>
      <c r="H23" s="738"/>
      <c r="I23" s="738"/>
      <c r="J23" s="738"/>
      <c r="K23" s="738"/>
      <c r="L23" s="738"/>
      <c r="M23" s="738"/>
      <c r="N23" s="738"/>
      <c r="O23" s="739"/>
      <c r="Q23" s="756"/>
      <c r="R23" s="756"/>
      <c r="S23" s="756"/>
      <c r="T23" s="359"/>
    </row>
    <row r="24" spans="2:20" ht="15.75" thickBot="1">
      <c r="B24" s="737"/>
      <c r="C24" s="738"/>
      <c r="D24" s="738"/>
      <c r="E24" s="738"/>
      <c r="F24" s="738"/>
      <c r="G24" s="738"/>
      <c r="H24" s="738"/>
      <c r="I24" s="738"/>
      <c r="J24" s="738"/>
      <c r="K24" s="738"/>
      <c r="L24" s="738"/>
      <c r="M24" s="738"/>
      <c r="N24" s="738"/>
      <c r="O24" s="739"/>
      <c r="Q24" s="756"/>
      <c r="R24" s="756"/>
      <c r="S24" s="756"/>
      <c r="T24" s="359"/>
    </row>
    <row r="25" spans="2:20" ht="24" thickBot="1">
      <c r="B25" s="741" t="s">
        <v>325</v>
      </c>
      <c r="C25" s="742"/>
      <c r="D25" s="742"/>
      <c r="E25" s="742"/>
      <c r="F25" s="742"/>
      <c r="G25" s="742"/>
      <c r="H25" s="742"/>
      <c r="I25" s="742"/>
      <c r="J25" s="742"/>
      <c r="K25" s="742"/>
      <c r="L25" s="742"/>
      <c r="M25" s="742"/>
      <c r="N25" s="742"/>
      <c r="O25" s="743"/>
      <c r="Q25" s="756"/>
      <c r="R25" s="756"/>
      <c r="S25" s="756"/>
      <c r="T25" s="359"/>
    </row>
    <row r="26" spans="2:20">
      <c r="B26" s="734"/>
      <c r="C26" s="735"/>
      <c r="D26" s="735"/>
      <c r="E26" s="735"/>
      <c r="F26" s="735"/>
      <c r="G26" s="735"/>
      <c r="H26" s="735"/>
      <c r="I26" s="735"/>
      <c r="J26" s="735"/>
      <c r="K26" s="735"/>
      <c r="L26" s="735"/>
      <c r="M26" s="735"/>
      <c r="N26" s="735"/>
      <c r="O26" s="736"/>
      <c r="Q26" s="756"/>
      <c r="R26" s="756"/>
      <c r="S26" s="756"/>
      <c r="T26" s="359"/>
    </row>
    <row r="27" spans="2:20">
      <c r="B27" s="737"/>
      <c r="C27" s="738"/>
      <c r="D27" s="738"/>
      <c r="E27" s="738"/>
      <c r="F27" s="738"/>
      <c r="G27" s="738"/>
      <c r="H27" s="738"/>
      <c r="I27" s="738"/>
      <c r="J27" s="738"/>
      <c r="K27" s="738"/>
      <c r="L27" s="738"/>
      <c r="M27" s="738"/>
      <c r="N27" s="738"/>
      <c r="O27" s="739"/>
      <c r="Q27" s="756"/>
      <c r="R27" s="756"/>
      <c r="S27" s="756"/>
      <c r="T27" s="359"/>
    </row>
    <row r="28" spans="2:20">
      <c r="B28" s="737"/>
      <c r="C28" s="738"/>
      <c r="D28" s="738"/>
      <c r="E28" s="738"/>
      <c r="F28" s="738"/>
      <c r="G28" s="738"/>
      <c r="H28" s="738"/>
      <c r="I28" s="738"/>
      <c r="J28" s="738"/>
      <c r="K28" s="738"/>
      <c r="L28" s="738"/>
      <c r="M28" s="738"/>
      <c r="N28" s="738"/>
      <c r="O28" s="739"/>
      <c r="Q28" s="756"/>
      <c r="R28" s="756"/>
      <c r="S28" s="756"/>
      <c r="T28" s="359"/>
    </row>
    <row r="29" spans="2:20" ht="15.75" thickBot="1">
      <c r="B29" s="737"/>
      <c r="C29" s="738"/>
      <c r="D29" s="738"/>
      <c r="E29" s="738"/>
      <c r="F29" s="738"/>
      <c r="G29" s="738"/>
      <c r="H29" s="738"/>
      <c r="I29" s="738"/>
      <c r="J29" s="738"/>
      <c r="K29" s="738"/>
      <c r="L29" s="738"/>
      <c r="M29" s="738"/>
      <c r="N29" s="738"/>
      <c r="O29" s="739"/>
      <c r="Q29" s="756"/>
      <c r="R29" s="756"/>
      <c r="S29" s="756"/>
      <c r="T29" s="359"/>
    </row>
    <row r="30" spans="2:20" ht="24" thickBot="1">
      <c r="B30" s="741" t="s">
        <v>366</v>
      </c>
      <c r="C30" s="742"/>
      <c r="D30" s="742"/>
      <c r="E30" s="742"/>
      <c r="F30" s="742"/>
      <c r="G30" s="742"/>
      <c r="H30" s="742"/>
      <c r="I30" s="742"/>
      <c r="J30" s="742"/>
      <c r="K30" s="742"/>
      <c r="L30" s="742"/>
      <c r="M30" s="742"/>
      <c r="N30" s="742"/>
      <c r="O30" s="743"/>
      <c r="Q30" s="756"/>
      <c r="R30" s="756"/>
      <c r="S30" s="756"/>
      <c r="T30" s="359"/>
    </row>
    <row r="31" spans="2:20">
      <c r="B31" s="747" t="s">
        <v>348</v>
      </c>
      <c r="C31" s="748"/>
      <c r="D31" s="748"/>
      <c r="E31" s="748"/>
      <c r="F31" s="748"/>
      <c r="G31" s="748"/>
      <c r="H31" s="748"/>
      <c r="I31" s="748"/>
      <c r="J31" s="748"/>
      <c r="K31" s="748"/>
      <c r="L31" s="748"/>
      <c r="M31" s="748"/>
      <c r="N31" s="748"/>
      <c r="O31" s="749"/>
      <c r="Q31" s="756"/>
      <c r="R31" s="756"/>
      <c r="S31" s="756"/>
      <c r="T31" s="359"/>
    </row>
    <row r="32" spans="2:20">
      <c r="B32" s="750"/>
      <c r="C32" s="751"/>
      <c r="D32" s="751"/>
      <c r="E32" s="751"/>
      <c r="F32" s="751"/>
      <c r="G32" s="751"/>
      <c r="H32" s="751"/>
      <c r="I32" s="751"/>
      <c r="J32" s="751"/>
      <c r="K32" s="751"/>
      <c r="L32" s="751"/>
      <c r="M32" s="751"/>
      <c r="N32" s="751"/>
      <c r="O32" s="752"/>
      <c r="Q32" s="756"/>
      <c r="R32" s="756"/>
      <c r="S32" s="756"/>
      <c r="T32" s="359"/>
    </row>
    <row r="33" spans="2:20">
      <c r="B33" s="750"/>
      <c r="C33" s="751"/>
      <c r="D33" s="751"/>
      <c r="E33" s="751"/>
      <c r="F33" s="751"/>
      <c r="G33" s="751"/>
      <c r="H33" s="751"/>
      <c r="I33" s="751"/>
      <c r="J33" s="751"/>
      <c r="K33" s="751"/>
      <c r="L33" s="751"/>
      <c r="M33" s="751"/>
      <c r="N33" s="751"/>
      <c r="O33" s="752"/>
      <c r="Q33" s="756"/>
      <c r="R33" s="756"/>
      <c r="S33" s="756"/>
      <c r="T33" s="359"/>
    </row>
    <row r="34" spans="2:20" ht="15.75" thickBot="1">
      <c r="B34" s="753"/>
      <c r="C34" s="754"/>
      <c r="D34" s="754"/>
      <c r="E34" s="754"/>
      <c r="F34" s="754"/>
      <c r="G34" s="754"/>
      <c r="H34" s="754"/>
      <c r="I34" s="754"/>
      <c r="J34" s="754"/>
      <c r="K34" s="754"/>
      <c r="L34" s="754"/>
      <c r="M34" s="754"/>
      <c r="N34" s="754"/>
      <c r="O34" s="755"/>
      <c r="Q34" s="756"/>
      <c r="R34" s="756"/>
      <c r="S34" s="756"/>
      <c r="T34" s="359"/>
    </row>
    <row r="35" spans="2:20" ht="24" thickBot="1">
      <c r="B35" s="741" t="s">
        <v>266</v>
      </c>
      <c r="C35" s="742"/>
      <c r="D35" s="742"/>
      <c r="E35" s="742"/>
      <c r="F35" s="742"/>
      <c r="G35" s="742"/>
      <c r="H35" s="742"/>
      <c r="I35" s="742"/>
      <c r="J35" s="742"/>
      <c r="K35" s="742"/>
      <c r="L35" s="742"/>
      <c r="M35" s="742"/>
      <c r="N35" s="742"/>
      <c r="O35" s="743"/>
      <c r="Q35" s="757" t="s">
        <v>330</v>
      </c>
      <c r="R35" s="757"/>
      <c r="S35" s="757"/>
      <c r="T35" s="359"/>
    </row>
    <row r="36" spans="2:20">
      <c r="B36" s="734" t="s">
        <v>349</v>
      </c>
      <c r="C36" s="735"/>
      <c r="D36" s="735"/>
      <c r="E36" s="735"/>
      <c r="F36" s="735"/>
      <c r="G36" s="735"/>
      <c r="H36" s="735"/>
      <c r="I36" s="735"/>
      <c r="J36" s="735"/>
      <c r="K36" s="735"/>
      <c r="L36" s="735"/>
      <c r="M36" s="735"/>
      <c r="N36" s="735"/>
      <c r="O36" s="736"/>
      <c r="Q36" s="757"/>
      <c r="R36" s="757"/>
      <c r="S36" s="757"/>
      <c r="T36" s="359"/>
    </row>
    <row r="37" spans="2:20">
      <c r="B37" s="737"/>
      <c r="C37" s="738"/>
      <c r="D37" s="738"/>
      <c r="E37" s="738"/>
      <c r="F37" s="738"/>
      <c r="G37" s="738"/>
      <c r="H37" s="738"/>
      <c r="I37" s="738"/>
      <c r="J37" s="738"/>
      <c r="K37" s="738"/>
      <c r="L37" s="738"/>
      <c r="M37" s="738"/>
      <c r="N37" s="738"/>
      <c r="O37" s="739"/>
      <c r="Q37" s="757"/>
      <c r="R37" s="757"/>
      <c r="S37" s="757"/>
      <c r="T37" s="359"/>
    </row>
    <row r="38" spans="2:20">
      <c r="B38" s="737"/>
      <c r="C38" s="738"/>
      <c r="D38" s="738"/>
      <c r="E38" s="738"/>
      <c r="F38" s="738"/>
      <c r="G38" s="738"/>
      <c r="H38" s="738"/>
      <c r="I38" s="738"/>
      <c r="J38" s="738"/>
      <c r="K38" s="738"/>
      <c r="L38" s="738"/>
      <c r="M38" s="738"/>
      <c r="N38" s="738"/>
      <c r="O38" s="739"/>
      <c r="Q38" s="757"/>
      <c r="R38" s="757"/>
      <c r="S38" s="757"/>
      <c r="T38" s="359"/>
    </row>
    <row r="39" spans="2:20" ht="15.75" thickBot="1">
      <c r="B39" s="737"/>
      <c r="C39" s="738"/>
      <c r="D39" s="738"/>
      <c r="E39" s="738"/>
      <c r="F39" s="738"/>
      <c r="G39" s="738"/>
      <c r="H39" s="738"/>
      <c r="I39" s="738"/>
      <c r="J39" s="738"/>
      <c r="K39" s="738"/>
      <c r="L39" s="738"/>
      <c r="M39" s="738"/>
      <c r="N39" s="738"/>
      <c r="O39" s="739"/>
      <c r="Q39" s="757"/>
      <c r="R39" s="757"/>
      <c r="S39" s="757"/>
      <c r="T39" s="359"/>
    </row>
    <row r="40" spans="2:20" ht="24" thickBot="1">
      <c r="B40" s="741" t="s">
        <v>327</v>
      </c>
      <c r="C40" s="742"/>
      <c r="D40" s="742"/>
      <c r="E40" s="742"/>
      <c r="F40" s="742"/>
      <c r="G40" s="742"/>
      <c r="H40" s="742"/>
      <c r="I40" s="742"/>
      <c r="J40" s="742"/>
      <c r="K40" s="742"/>
      <c r="L40" s="742"/>
      <c r="M40" s="742"/>
      <c r="N40" s="742"/>
      <c r="O40" s="743"/>
      <c r="Q40" s="757"/>
      <c r="R40" s="757"/>
      <c r="S40" s="757"/>
      <c r="T40" s="359"/>
    </row>
    <row r="41" spans="2:20">
      <c r="B41" s="734"/>
      <c r="C41" s="735"/>
      <c r="D41" s="735"/>
      <c r="E41" s="735"/>
      <c r="F41" s="735"/>
      <c r="G41" s="735"/>
      <c r="H41" s="735"/>
      <c r="I41" s="735"/>
      <c r="J41" s="735"/>
      <c r="K41" s="735"/>
      <c r="L41" s="735"/>
      <c r="M41" s="735"/>
      <c r="N41" s="735"/>
      <c r="O41" s="736"/>
      <c r="Q41" s="757"/>
      <c r="R41" s="757"/>
      <c r="S41" s="757"/>
      <c r="T41" s="359"/>
    </row>
    <row r="42" spans="2:20">
      <c r="B42" s="737"/>
      <c r="C42" s="738"/>
      <c r="D42" s="738"/>
      <c r="E42" s="738"/>
      <c r="F42" s="738"/>
      <c r="G42" s="738"/>
      <c r="H42" s="738"/>
      <c r="I42" s="738"/>
      <c r="J42" s="738"/>
      <c r="K42" s="738"/>
      <c r="L42" s="738"/>
      <c r="M42" s="738"/>
      <c r="N42" s="738"/>
      <c r="O42" s="739"/>
      <c r="Q42" s="757"/>
      <c r="R42" s="757"/>
      <c r="S42" s="757"/>
      <c r="T42" s="359"/>
    </row>
    <row r="43" spans="2:20">
      <c r="B43" s="737"/>
      <c r="C43" s="738"/>
      <c r="D43" s="738"/>
      <c r="E43" s="738"/>
      <c r="F43" s="738"/>
      <c r="G43" s="738"/>
      <c r="H43" s="738"/>
      <c r="I43" s="738"/>
      <c r="J43" s="738"/>
      <c r="K43" s="738"/>
      <c r="L43" s="738"/>
      <c r="M43" s="738"/>
      <c r="N43" s="738"/>
      <c r="O43" s="739"/>
      <c r="Q43" s="757"/>
      <c r="R43" s="757"/>
      <c r="S43" s="757"/>
      <c r="T43" s="359"/>
    </row>
    <row r="44" spans="2:20" ht="15.75" thickBot="1">
      <c r="B44" s="737"/>
      <c r="C44" s="738"/>
      <c r="D44" s="738"/>
      <c r="E44" s="738"/>
      <c r="F44" s="738"/>
      <c r="G44" s="738"/>
      <c r="H44" s="738"/>
      <c r="I44" s="738"/>
      <c r="J44" s="738"/>
      <c r="K44" s="738"/>
      <c r="L44" s="738"/>
      <c r="M44" s="738"/>
      <c r="N44" s="738"/>
      <c r="O44" s="739"/>
      <c r="Q44" s="757"/>
      <c r="R44" s="757"/>
      <c r="S44" s="757"/>
      <c r="T44" s="359"/>
    </row>
    <row r="45" spans="2:20" ht="24" thickBot="1">
      <c r="B45" s="741" t="s">
        <v>328</v>
      </c>
      <c r="C45" s="742"/>
      <c r="D45" s="742"/>
      <c r="E45" s="742"/>
      <c r="F45" s="742"/>
      <c r="G45" s="742"/>
      <c r="H45" s="742"/>
      <c r="I45" s="742"/>
      <c r="J45" s="742"/>
      <c r="K45" s="742"/>
      <c r="L45" s="742"/>
      <c r="M45" s="742"/>
      <c r="N45" s="742"/>
      <c r="O45" s="743"/>
      <c r="Q45" s="757"/>
      <c r="R45" s="757"/>
      <c r="S45" s="757"/>
      <c r="T45" s="359"/>
    </row>
    <row r="46" spans="2:20">
      <c r="B46" s="734"/>
      <c r="C46" s="735"/>
      <c r="D46" s="735"/>
      <c r="E46" s="735"/>
      <c r="F46" s="735"/>
      <c r="G46" s="735"/>
      <c r="H46" s="735"/>
      <c r="I46" s="735"/>
      <c r="J46" s="735"/>
      <c r="K46" s="735"/>
      <c r="L46" s="735"/>
      <c r="M46" s="735"/>
      <c r="N46" s="735"/>
      <c r="O46" s="736"/>
      <c r="Q46" s="757"/>
      <c r="R46" s="757"/>
      <c r="S46" s="757"/>
      <c r="T46" s="359"/>
    </row>
    <row r="47" spans="2:20">
      <c r="B47" s="737"/>
      <c r="C47" s="738"/>
      <c r="D47" s="738"/>
      <c r="E47" s="738"/>
      <c r="F47" s="738"/>
      <c r="G47" s="738"/>
      <c r="H47" s="738"/>
      <c r="I47" s="738"/>
      <c r="J47" s="738"/>
      <c r="K47" s="738"/>
      <c r="L47" s="738"/>
      <c r="M47" s="738"/>
      <c r="N47" s="738"/>
      <c r="O47" s="739"/>
      <c r="Q47" s="757"/>
      <c r="R47" s="757"/>
      <c r="S47" s="757"/>
      <c r="T47" s="359"/>
    </row>
    <row r="48" spans="2:20">
      <c r="B48" s="737"/>
      <c r="C48" s="738"/>
      <c r="D48" s="738"/>
      <c r="E48" s="738"/>
      <c r="F48" s="738"/>
      <c r="G48" s="738"/>
      <c r="H48" s="738"/>
      <c r="I48" s="738"/>
      <c r="J48" s="738"/>
      <c r="K48" s="738"/>
      <c r="L48" s="738"/>
      <c r="M48" s="738"/>
      <c r="N48" s="738"/>
      <c r="O48" s="739"/>
      <c r="Q48" s="757"/>
      <c r="R48" s="757"/>
      <c r="S48" s="757"/>
      <c r="T48" s="359"/>
    </row>
    <row r="49" spans="2:20" ht="15.75" thickBot="1">
      <c r="B49" s="737"/>
      <c r="C49" s="738"/>
      <c r="D49" s="738"/>
      <c r="E49" s="738"/>
      <c r="F49" s="738"/>
      <c r="G49" s="738"/>
      <c r="H49" s="738"/>
      <c r="I49" s="738"/>
      <c r="J49" s="738"/>
      <c r="K49" s="738"/>
      <c r="L49" s="738"/>
      <c r="M49" s="738"/>
      <c r="N49" s="738"/>
      <c r="O49" s="739"/>
      <c r="Q49" s="757"/>
      <c r="R49" s="757"/>
      <c r="S49" s="757"/>
      <c r="T49" s="359"/>
    </row>
    <row r="50" spans="2:20" ht="24" thickBot="1">
      <c r="B50" s="741" t="s">
        <v>329</v>
      </c>
      <c r="C50" s="742"/>
      <c r="D50" s="742"/>
      <c r="E50" s="742"/>
      <c r="F50" s="742"/>
      <c r="G50" s="742"/>
      <c r="H50" s="742"/>
      <c r="I50" s="742"/>
      <c r="J50" s="742"/>
      <c r="K50" s="742"/>
      <c r="L50" s="742"/>
      <c r="M50" s="742"/>
      <c r="N50" s="742"/>
      <c r="O50" s="743"/>
      <c r="Q50" s="757"/>
      <c r="R50" s="757"/>
      <c r="S50" s="757"/>
      <c r="T50" s="359"/>
    </row>
    <row r="51" spans="2:20">
      <c r="B51" s="734"/>
      <c r="C51" s="735"/>
      <c r="D51" s="735"/>
      <c r="E51" s="735"/>
      <c r="F51" s="735"/>
      <c r="G51" s="735"/>
      <c r="H51" s="735"/>
      <c r="I51" s="735"/>
      <c r="J51" s="735"/>
      <c r="K51" s="735"/>
      <c r="L51" s="735"/>
      <c r="M51" s="735"/>
      <c r="N51" s="735"/>
      <c r="O51" s="736"/>
      <c r="Q51" s="757"/>
      <c r="R51" s="757"/>
      <c r="S51" s="757"/>
      <c r="T51" s="359"/>
    </row>
    <row r="52" spans="2:20">
      <c r="B52" s="737"/>
      <c r="C52" s="738"/>
      <c r="D52" s="738"/>
      <c r="E52" s="738"/>
      <c r="F52" s="738"/>
      <c r="G52" s="738"/>
      <c r="H52" s="738"/>
      <c r="I52" s="738"/>
      <c r="J52" s="738"/>
      <c r="K52" s="738"/>
      <c r="L52" s="738"/>
      <c r="M52" s="738"/>
      <c r="N52" s="738"/>
      <c r="O52" s="739"/>
      <c r="Q52" s="757"/>
      <c r="R52" s="757"/>
      <c r="S52" s="757"/>
      <c r="T52" s="359"/>
    </row>
    <row r="53" spans="2:20">
      <c r="B53" s="737"/>
      <c r="C53" s="738"/>
      <c r="D53" s="738"/>
      <c r="E53" s="738"/>
      <c r="F53" s="738"/>
      <c r="G53" s="738"/>
      <c r="H53" s="738"/>
      <c r="I53" s="738"/>
      <c r="J53" s="738"/>
      <c r="K53" s="738"/>
      <c r="L53" s="738"/>
      <c r="M53" s="738"/>
      <c r="N53" s="738"/>
      <c r="O53" s="739"/>
      <c r="Q53" s="757"/>
      <c r="R53" s="757"/>
      <c r="S53" s="757"/>
      <c r="T53" s="359"/>
    </row>
    <row r="54" spans="2:20" ht="15.75" thickBot="1">
      <c r="B54" s="744"/>
      <c r="C54" s="745"/>
      <c r="D54" s="745"/>
      <c r="E54" s="745"/>
      <c r="F54" s="745"/>
      <c r="G54" s="745"/>
      <c r="H54" s="745"/>
      <c r="I54" s="745"/>
      <c r="J54" s="745"/>
      <c r="K54" s="745"/>
      <c r="L54" s="745"/>
      <c r="M54" s="745"/>
      <c r="N54" s="745"/>
      <c r="O54" s="746"/>
      <c r="Q54" s="757"/>
      <c r="R54" s="757"/>
      <c r="S54" s="757"/>
      <c r="T54" s="359"/>
    </row>
  </sheetData>
  <mergeCells count="24">
    <mergeCell ref="B51:O54"/>
    <mergeCell ref="B31:O34"/>
    <mergeCell ref="Q10:S34"/>
    <mergeCell ref="Q35:S54"/>
    <mergeCell ref="B41:O44"/>
    <mergeCell ref="B45:O45"/>
    <mergeCell ref="B46:O49"/>
    <mergeCell ref="B50:O50"/>
    <mergeCell ref="B40:O40"/>
    <mergeCell ref="B10:O10"/>
    <mergeCell ref="B35:O35"/>
    <mergeCell ref="B36:O39"/>
    <mergeCell ref="B16:O19"/>
    <mergeCell ref="B25:O25"/>
    <mergeCell ref="B26:O29"/>
    <mergeCell ref="B30:O30"/>
    <mergeCell ref="B21:O24"/>
    <mergeCell ref="C4:K4"/>
    <mergeCell ref="C5:K5"/>
    <mergeCell ref="C6:K6"/>
    <mergeCell ref="C7:K7"/>
    <mergeCell ref="B20:O20"/>
    <mergeCell ref="B11:O14"/>
    <mergeCell ref="B15:O15"/>
  </mergeCells>
  <printOptions horizontalCentered="1"/>
  <pageMargins left="0.23622047244094491" right="0.23622047244094491" top="0.74803149606299213" bottom="0.74803149606299213" header="0.31496062992125984" footer="0.31496062992125984"/>
  <pageSetup paperSize="5" scale="3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0A35C-B172-4D6D-8D69-EEBA2A336501}">
  <sheetPr codeName="Hoja6">
    <pageSetUpPr fitToPage="1"/>
  </sheetPr>
  <dimension ref="A3:P276"/>
  <sheetViews>
    <sheetView showGridLines="0" view="pageBreakPreview" topLeftCell="A31" zoomScale="80" zoomScaleNormal="34" zoomScaleSheetLayoutView="80" zoomScalePageLayoutView="111" workbookViewId="0">
      <selection activeCell="E10" sqref="G10"/>
    </sheetView>
  </sheetViews>
  <sheetFormatPr baseColWidth="10" defaultColWidth="12.125" defaultRowHeight="15"/>
  <cols>
    <col min="1" max="1" width="26.625" style="1" customWidth="1"/>
    <col min="2" max="2" width="23.5" style="1" customWidth="1"/>
    <col min="3" max="3" width="21.5" style="1" customWidth="1"/>
    <col min="4" max="4" width="40.5" style="96" customWidth="1"/>
    <col min="5" max="5" width="30.75" style="1" customWidth="1"/>
    <col min="6" max="6" width="56.625" style="1" customWidth="1"/>
    <col min="7" max="7" width="20.625" style="1" bestFit="1" customWidth="1"/>
    <col min="8" max="8" width="22" style="1" bestFit="1" customWidth="1"/>
    <col min="9" max="9" width="50.5" style="1" customWidth="1"/>
    <col min="10" max="10" width="30.125" style="1" customWidth="1"/>
    <col min="11" max="11" width="28.625" style="1" bestFit="1" customWidth="1"/>
    <col min="12" max="13" width="52.375" style="1" customWidth="1"/>
    <col min="14" max="14" width="63.125" style="1" customWidth="1"/>
    <col min="15" max="15" width="49.75" style="1" customWidth="1"/>
    <col min="16" max="16" width="59.5" style="1" customWidth="1"/>
    <col min="17" max="17" width="56.375" style="1" customWidth="1"/>
    <col min="18" max="16384" width="12.125" style="1"/>
  </cols>
  <sheetData>
    <row r="3" spans="2:16">
      <c r="D3" s="2"/>
    </row>
    <row r="4" spans="2:16" ht="69.75" customHeight="1">
      <c r="C4" s="837" t="s">
        <v>233</v>
      </c>
      <c r="D4" s="837"/>
      <c r="E4" s="837"/>
      <c r="F4" s="837"/>
      <c r="G4" s="837"/>
      <c r="H4" s="837"/>
      <c r="I4" s="837"/>
      <c r="J4" s="837"/>
      <c r="K4" s="837"/>
      <c r="L4" s="837"/>
      <c r="M4" s="837"/>
      <c r="N4" s="837"/>
      <c r="O4" s="3"/>
      <c r="P4" s="3"/>
    </row>
    <row r="5" spans="2:16" ht="31.5" customHeight="1">
      <c r="C5" s="837" t="s">
        <v>91</v>
      </c>
      <c r="D5" s="837"/>
      <c r="E5" s="837"/>
      <c r="F5" s="837"/>
      <c r="G5" s="837"/>
      <c r="H5" s="837"/>
      <c r="I5" s="837"/>
      <c r="J5" s="837"/>
      <c r="K5" s="837"/>
      <c r="L5" s="837"/>
      <c r="M5" s="837"/>
      <c r="N5" s="837"/>
      <c r="O5" s="3"/>
      <c r="P5" s="3"/>
    </row>
    <row r="6" spans="2:16" ht="31.5" customHeight="1">
      <c r="C6" s="837" t="s">
        <v>93</v>
      </c>
      <c r="D6" s="837"/>
      <c r="E6" s="837"/>
      <c r="F6" s="837"/>
      <c r="G6" s="837"/>
      <c r="H6" s="837"/>
      <c r="I6" s="837"/>
      <c r="J6" s="837"/>
      <c r="K6" s="837"/>
      <c r="L6" s="837"/>
      <c r="M6" s="837"/>
      <c r="N6" s="837"/>
      <c r="O6" s="4"/>
      <c r="P6" s="4"/>
    </row>
    <row r="7" spans="2:16" ht="31.5" customHeight="1">
      <c r="C7" s="837" t="s">
        <v>94</v>
      </c>
      <c r="D7" s="837"/>
      <c r="E7" s="837"/>
      <c r="F7" s="837"/>
      <c r="G7" s="837"/>
      <c r="H7" s="837"/>
      <c r="I7" s="837"/>
      <c r="J7" s="837"/>
      <c r="K7" s="837"/>
      <c r="L7" s="837"/>
      <c r="M7" s="837"/>
      <c r="N7" s="837"/>
      <c r="O7" s="4"/>
      <c r="P7" s="4"/>
    </row>
    <row r="8" spans="2:16" ht="32.25">
      <c r="B8" s="82"/>
      <c r="C8" s="5"/>
      <c r="D8" s="5"/>
      <c r="E8" s="5"/>
      <c r="F8" s="5"/>
      <c r="G8" s="5"/>
      <c r="H8" s="5"/>
      <c r="I8" s="5"/>
      <c r="J8" s="5"/>
      <c r="K8" s="82"/>
      <c r="L8" s="5"/>
      <c r="M8" s="5"/>
      <c r="N8" s="5"/>
      <c r="O8" s="5"/>
      <c r="P8" s="5"/>
    </row>
    <row r="9" spans="2:16" ht="42" customHeight="1">
      <c r="B9" s="895" t="s">
        <v>7</v>
      </c>
      <c r="C9" s="895"/>
      <c r="D9" s="895"/>
      <c r="E9" s="10"/>
      <c r="F9" s="10"/>
      <c r="G9" s="6"/>
      <c r="H9" s="7"/>
      <c r="I9" s="7"/>
      <c r="J9" s="7"/>
      <c r="K9" s="83"/>
      <c r="L9" s="7"/>
      <c r="M9" s="7"/>
      <c r="N9" s="7"/>
      <c r="O9" s="7"/>
      <c r="P9" s="7"/>
    </row>
    <row r="10" spans="2:16" ht="42" customHeight="1">
      <c r="B10" s="894" t="s">
        <v>8</v>
      </c>
      <c r="C10" s="894"/>
      <c r="D10" s="894"/>
      <c r="E10" s="891" t="s">
        <v>372</v>
      </c>
      <c r="F10" s="891"/>
      <c r="G10" s="891"/>
      <c r="H10" s="891"/>
      <c r="I10" s="891"/>
      <c r="J10" s="891"/>
      <c r="K10" s="892"/>
      <c r="L10" s="891"/>
      <c r="M10" s="891"/>
      <c r="N10" s="891"/>
      <c r="O10" s="891"/>
      <c r="P10" s="891"/>
    </row>
    <row r="11" spans="2:16" ht="18.75">
      <c r="B11" s="84"/>
      <c r="C11" s="8"/>
      <c r="D11" s="85"/>
      <c r="E11" s="10"/>
      <c r="F11" s="9"/>
      <c r="G11" s="6"/>
      <c r="H11" s="7"/>
      <c r="I11" s="9"/>
      <c r="J11" s="7"/>
      <c r="K11" s="83"/>
      <c r="L11" s="9"/>
      <c r="M11" s="9"/>
      <c r="N11" s="9"/>
      <c r="O11" s="9"/>
      <c r="P11" s="9"/>
    </row>
    <row r="12" spans="2:16" ht="42" customHeight="1">
      <c r="B12" s="896" t="s">
        <v>11</v>
      </c>
      <c r="C12" s="896"/>
      <c r="D12" s="896"/>
      <c r="E12" s="10"/>
      <c r="F12" s="9"/>
      <c r="G12" s="6"/>
      <c r="H12" s="7"/>
      <c r="I12" s="9"/>
      <c r="J12" s="7"/>
      <c r="K12" s="83"/>
      <c r="L12" s="9"/>
      <c r="M12" s="9"/>
      <c r="N12" s="9"/>
      <c r="O12" s="9"/>
      <c r="P12" s="9"/>
    </row>
    <row r="13" spans="2:16" ht="18.75">
      <c r="B13" s="894" t="s">
        <v>12</v>
      </c>
      <c r="C13" s="894"/>
      <c r="D13" s="894"/>
      <c r="E13" s="891" t="s">
        <v>374</v>
      </c>
      <c r="F13" s="891"/>
      <c r="G13" s="891"/>
      <c r="H13" s="891"/>
      <c r="I13" s="891"/>
      <c r="J13" s="891"/>
      <c r="K13" s="892"/>
      <c r="L13" s="891"/>
      <c r="M13" s="891"/>
      <c r="N13" s="891"/>
      <c r="O13" s="891"/>
      <c r="P13" s="891"/>
    </row>
    <row r="14" spans="2:16" ht="18.75" customHeight="1">
      <c r="B14" s="894" t="s">
        <v>13</v>
      </c>
      <c r="C14" s="894"/>
      <c r="D14" s="894"/>
      <c r="E14" s="891" t="s">
        <v>375</v>
      </c>
      <c r="F14" s="891"/>
      <c r="G14" s="891"/>
      <c r="H14" s="891"/>
      <c r="I14" s="891"/>
      <c r="J14" s="891"/>
      <c r="K14" s="892"/>
      <c r="L14" s="891"/>
      <c r="M14" s="891"/>
      <c r="N14" s="891"/>
      <c r="O14" s="891"/>
      <c r="P14" s="891"/>
    </row>
    <row r="15" spans="2:16" ht="18.75" customHeight="1">
      <c r="B15" s="894" t="s">
        <v>14</v>
      </c>
      <c r="C15" s="894"/>
      <c r="D15" s="894"/>
      <c r="E15" s="891" t="s">
        <v>376</v>
      </c>
      <c r="F15" s="891"/>
      <c r="G15" s="891"/>
      <c r="H15" s="891"/>
      <c r="I15" s="891"/>
      <c r="J15" s="891"/>
      <c r="K15" s="892"/>
      <c r="L15" s="891"/>
      <c r="M15" s="891"/>
      <c r="N15" s="891"/>
      <c r="O15" s="891"/>
      <c r="P15" s="891"/>
    </row>
    <row r="16" spans="2:16" ht="18.75">
      <c r="B16" s="84"/>
      <c r="C16" s="8"/>
      <c r="D16" s="85"/>
      <c r="E16" s="10"/>
      <c r="F16" s="9"/>
      <c r="G16" s="7"/>
      <c r="H16" s="7"/>
      <c r="I16" s="9"/>
      <c r="J16" s="7"/>
      <c r="K16" s="83"/>
      <c r="L16" s="9"/>
      <c r="M16" s="9"/>
      <c r="N16" s="9"/>
      <c r="O16" s="9"/>
      <c r="P16" s="9"/>
    </row>
    <row r="17" spans="2:16" ht="42" customHeight="1">
      <c r="B17" s="896" t="s">
        <v>15</v>
      </c>
      <c r="C17" s="896"/>
      <c r="D17" s="896"/>
      <c r="E17" s="6"/>
      <c r="F17" s="6"/>
      <c r="G17" s="6"/>
      <c r="H17" s="6"/>
      <c r="I17" s="6"/>
      <c r="J17" s="6"/>
      <c r="K17" s="6"/>
      <c r="L17" s="6"/>
      <c r="M17" s="6"/>
      <c r="N17" s="6"/>
      <c r="O17" s="6"/>
      <c r="P17" s="6"/>
    </row>
    <row r="18" spans="2:16" ht="36.75" customHeight="1">
      <c r="B18" s="84"/>
      <c r="C18" s="8"/>
      <c r="D18" s="85"/>
      <c r="E18" s="891" t="s">
        <v>383</v>
      </c>
      <c r="F18" s="891"/>
      <c r="G18" s="891"/>
      <c r="H18" s="891"/>
      <c r="I18" s="891"/>
      <c r="J18" s="891"/>
      <c r="K18" s="892"/>
      <c r="L18" s="891"/>
      <c r="M18" s="891"/>
      <c r="N18" s="891"/>
      <c r="O18" s="891"/>
      <c r="P18" s="891"/>
    </row>
    <row r="19" spans="2:16" ht="18.75">
      <c r="B19" s="84"/>
      <c r="C19" s="8"/>
      <c r="D19" s="85"/>
      <c r="E19" s="10"/>
      <c r="F19" s="9"/>
      <c r="G19" s="7"/>
      <c r="H19" s="7"/>
      <c r="I19" s="9"/>
      <c r="J19" s="7"/>
      <c r="K19" s="83"/>
      <c r="L19" s="9"/>
      <c r="M19" s="9"/>
      <c r="N19" s="9"/>
      <c r="O19" s="9"/>
      <c r="P19" s="9"/>
    </row>
    <row r="20" spans="2:16" ht="42" customHeight="1">
      <c r="B20" s="896" t="s">
        <v>16</v>
      </c>
      <c r="C20" s="896"/>
      <c r="D20" s="896"/>
      <c r="E20" s="10"/>
      <c r="F20" s="9"/>
      <c r="G20" s="7"/>
      <c r="H20" s="7"/>
      <c r="I20" s="9"/>
      <c r="J20" s="7"/>
      <c r="K20" s="83"/>
      <c r="L20" s="9"/>
      <c r="M20" s="9"/>
      <c r="N20" s="9"/>
      <c r="O20" s="9"/>
      <c r="P20" s="9"/>
    </row>
    <row r="21" spans="2:16" ht="18.75">
      <c r="B21" s="894" t="s">
        <v>17</v>
      </c>
      <c r="C21" s="894"/>
      <c r="D21" s="894"/>
      <c r="E21" s="897" t="s">
        <v>25</v>
      </c>
      <c r="F21" s="897"/>
      <c r="G21" s="897"/>
      <c r="H21" s="897"/>
      <c r="I21" s="897"/>
      <c r="J21" s="897"/>
      <c r="K21" s="892"/>
      <c r="L21" s="897"/>
      <c r="M21" s="897"/>
      <c r="N21" s="897"/>
      <c r="O21" s="897"/>
      <c r="P21" s="897"/>
    </row>
    <row r="22" spans="2:16" ht="18.75">
      <c r="B22" s="894" t="s">
        <v>18</v>
      </c>
      <c r="C22" s="894"/>
      <c r="D22" s="894"/>
      <c r="E22" s="897" t="s">
        <v>377</v>
      </c>
      <c r="F22" s="897"/>
      <c r="G22" s="897"/>
      <c r="H22" s="897"/>
      <c r="I22" s="897"/>
      <c r="J22" s="897"/>
      <c r="K22" s="892"/>
      <c r="L22" s="897"/>
      <c r="M22" s="897"/>
      <c r="N22" s="897"/>
      <c r="O22" s="897"/>
      <c r="P22" s="897"/>
    </row>
    <row r="23" spans="2:16" ht="18.75">
      <c r="B23" s="894" t="s">
        <v>19</v>
      </c>
      <c r="C23" s="894"/>
      <c r="D23" s="894"/>
      <c r="E23" s="897" t="s">
        <v>378</v>
      </c>
      <c r="F23" s="897"/>
      <c r="G23" s="897"/>
      <c r="H23" s="897"/>
      <c r="I23" s="897"/>
      <c r="J23" s="897"/>
      <c r="K23" s="892"/>
      <c r="L23" s="897"/>
      <c r="M23" s="897"/>
      <c r="N23" s="897"/>
      <c r="O23" s="897"/>
      <c r="P23" s="897"/>
    </row>
    <row r="24" spans="2:16" ht="18.75">
      <c r="B24" s="894" t="s">
        <v>20</v>
      </c>
      <c r="C24" s="894"/>
      <c r="D24" s="894"/>
      <c r="E24" s="897" t="s">
        <v>379</v>
      </c>
      <c r="F24" s="897"/>
      <c r="G24" s="897"/>
      <c r="H24" s="897"/>
      <c r="I24" s="897"/>
      <c r="J24" s="897"/>
      <c r="K24" s="892"/>
      <c r="L24" s="897"/>
      <c r="M24" s="897"/>
      <c r="N24" s="897"/>
      <c r="O24" s="897"/>
      <c r="P24" s="897"/>
    </row>
    <row r="25" spans="2:16" ht="18.75">
      <c r="B25" s="6"/>
      <c r="C25" s="6"/>
      <c r="D25" s="85"/>
      <c r="E25" s="10"/>
      <c r="F25" s="10"/>
      <c r="G25" s="7"/>
      <c r="H25" s="7"/>
      <c r="I25" s="9"/>
      <c r="J25" s="7"/>
      <c r="K25" s="83"/>
      <c r="L25" s="9"/>
      <c r="M25" s="9"/>
      <c r="N25" s="9"/>
      <c r="O25" s="9"/>
      <c r="P25" s="9"/>
    </row>
    <row r="26" spans="2:16" ht="42" customHeight="1">
      <c r="B26" s="896" t="s">
        <v>21</v>
      </c>
      <c r="C26" s="896"/>
      <c r="D26" s="896"/>
      <c r="E26" s="6"/>
      <c r="F26" s="6"/>
      <c r="G26" s="6"/>
      <c r="H26" s="6"/>
      <c r="I26" s="6"/>
      <c r="J26" s="6"/>
      <c r="K26" s="6"/>
      <c r="L26" s="6"/>
      <c r="M26" s="6"/>
      <c r="N26" s="6"/>
      <c r="O26" s="6"/>
      <c r="P26" s="6"/>
    </row>
    <row r="27" spans="2:16" ht="42.75" customHeight="1">
      <c r="B27" s="83"/>
      <c r="C27" s="7"/>
      <c r="D27" s="7"/>
      <c r="E27" s="891" t="s">
        <v>380</v>
      </c>
      <c r="F27" s="891"/>
      <c r="G27" s="891"/>
      <c r="H27" s="891"/>
      <c r="I27" s="891"/>
      <c r="J27" s="891"/>
      <c r="K27" s="892"/>
      <c r="L27" s="891"/>
      <c r="M27" s="891"/>
      <c r="N27" s="891"/>
      <c r="O27" s="891"/>
      <c r="P27" s="891"/>
    </row>
    <row r="28" spans="2:16" ht="42.75" customHeight="1">
      <c r="B28" s="83"/>
      <c r="C28" s="7"/>
      <c r="D28" s="7"/>
      <c r="E28" s="891"/>
      <c r="F28" s="891"/>
      <c r="G28" s="891"/>
      <c r="H28" s="891"/>
      <c r="I28" s="891"/>
      <c r="J28" s="891"/>
      <c r="K28" s="892"/>
      <c r="L28" s="891"/>
      <c r="M28" s="891"/>
      <c r="N28" s="891"/>
      <c r="O28" s="891"/>
      <c r="P28" s="891"/>
    </row>
    <row r="29" spans="2:16" ht="18.75">
      <c r="B29" s="83"/>
      <c r="C29" s="7"/>
      <c r="D29" s="7"/>
      <c r="E29" s="11"/>
      <c r="F29" s="11"/>
      <c r="G29" s="84"/>
      <c r="H29" s="84"/>
      <c r="I29" s="11"/>
      <c r="J29" s="84"/>
      <c r="K29" s="84"/>
      <c r="L29" s="11"/>
      <c r="M29" s="11"/>
      <c r="N29" s="11"/>
      <c r="O29" s="11"/>
      <c r="P29" s="11"/>
    </row>
    <row r="30" spans="2:16" ht="42" customHeight="1">
      <c r="B30" s="896" t="s">
        <v>23</v>
      </c>
      <c r="C30" s="896"/>
      <c r="D30" s="896"/>
      <c r="E30" s="10"/>
      <c r="F30" s="7"/>
      <c r="G30" s="6"/>
      <c r="H30" s="7"/>
      <c r="I30" s="7"/>
      <c r="J30" s="7"/>
      <c r="K30" s="83"/>
      <c r="L30" s="7"/>
      <c r="M30" s="7"/>
      <c r="N30" s="7"/>
      <c r="O30" s="7"/>
      <c r="P30" s="7"/>
    </row>
    <row r="31" spans="2:16" ht="18.75" customHeight="1">
      <c r="B31" s="894" t="s">
        <v>9</v>
      </c>
      <c r="C31" s="894"/>
      <c r="D31" s="894"/>
      <c r="E31" s="891" t="s">
        <v>91</v>
      </c>
      <c r="F31" s="891"/>
      <c r="G31" s="891"/>
      <c r="H31" s="891"/>
      <c r="I31" s="891"/>
      <c r="J31" s="891"/>
      <c r="K31" s="892"/>
      <c r="L31" s="891"/>
      <c r="M31" s="891"/>
      <c r="N31" s="891"/>
      <c r="O31" s="891"/>
      <c r="P31" s="891"/>
    </row>
    <row r="32" spans="2:16" ht="18.75">
      <c r="B32" s="894" t="s">
        <v>10</v>
      </c>
      <c r="C32" s="894"/>
      <c r="D32" s="894"/>
      <c r="E32" s="891" t="s">
        <v>381</v>
      </c>
      <c r="F32" s="891"/>
      <c r="G32" s="891"/>
      <c r="H32" s="891"/>
      <c r="I32" s="891"/>
      <c r="J32" s="891"/>
      <c r="K32" s="892"/>
      <c r="L32" s="891"/>
      <c r="M32" s="891"/>
      <c r="N32" s="891"/>
      <c r="O32" s="891"/>
      <c r="P32" s="891"/>
    </row>
    <row r="33" spans="1:16" ht="18.75">
      <c r="B33" s="894" t="s">
        <v>236</v>
      </c>
      <c r="C33" s="894"/>
      <c r="D33" s="894"/>
      <c r="E33" s="891" t="s">
        <v>382</v>
      </c>
      <c r="F33" s="891"/>
      <c r="G33" s="891"/>
      <c r="H33" s="891"/>
      <c r="I33" s="891"/>
      <c r="J33" s="891"/>
      <c r="K33" s="892"/>
      <c r="L33" s="891"/>
      <c r="M33" s="891"/>
      <c r="N33" s="891"/>
      <c r="O33" s="891"/>
      <c r="P33" s="891"/>
    </row>
    <row r="34" spans="1:16" ht="18.75">
      <c r="B34" s="8"/>
      <c r="C34" s="8"/>
      <c r="D34" s="8"/>
      <c r="E34" s="11"/>
      <c r="F34" s="11"/>
      <c r="G34" s="11"/>
      <c r="H34" s="11"/>
      <c r="I34" s="11"/>
      <c r="J34" s="11"/>
      <c r="K34" s="84"/>
      <c r="L34" s="11"/>
      <c r="M34" s="11"/>
      <c r="N34" s="11"/>
      <c r="O34" s="11"/>
      <c r="P34" s="11"/>
    </row>
    <row r="35" spans="1:16" ht="42" customHeight="1">
      <c r="B35" s="896" t="s">
        <v>367</v>
      </c>
      <c r="C35" s="896"/>
      <c r="D35" s="896"/>
      <c r="E35" s="10"/>
      <c r="F35" s="7"/>
      <c r="G35" s="6"/>
      <c r="H35" s="7"/>
      <c r="I35" s="7"/>
      <c r="J35" s="7"/>
      <c r="K35" s="83"/>
      <c r="L35" s="7"/>
      <c r="M35" s="7"/>
      <c r="N35" s="7"/>
      <c r="O35" s="7"/>
      <c r="P35" s="7"/>
    </row>
    <row r="36" spans="1:16" ht="18.75" customHeight="1">
      <c r="B36" s="894" t="s">
        <v>368</v>
      </c>
      <c r="C36" s="894"/>
      <c r="D36" s="894"/>
      <c r="E36" s="891" t="s">
        <v>1708</v>
      </c>
      <c r="F36" s="891"/>
      <c r="G36" s="891"/>
      <c r="H36" s="891"/>
      <c r="I36" s="891"/>
      <c r="J36" s="891"/>
      <c r="K36" s="892"/>
      <c r="L36" s="891"/>
      <c r="M36" s="891"/>
      <c r="N36" s="891"/>
      <c r="O36" s="891"/>
      <c r="P36" s="891"/>
    </row>
    <row r="37" spans="1:16" ht="18.75" customHeight="1">
      <c r="B37" s="894" t="s">
        <v>236</v>
      </c>
      <c r="C37" s="894"/>
      <c r="D37" s="894"/>
      <c r="E37" s="891" t="s">
        <v>1709</v>
      </c>
      <c r="F37" s="891"/>
      <c r="G37" s="891"/>
      <c r="H37" s="891"/>
      <c r="I37" s="891"/>
      <c r="J37" s="891"/>
      <c r="K37" s="892"/>
      <c r="L37" s="891"/>
      <c r="M37" s="891"/>
      <c r="N37" s="891"/>
      <c r="O37" s="891"/>
      <c r="P37" s="891"/>
    </row>
    <row r="38" spans="1:16" ht="18.75" customHeight="1">
      <c r="B38" s="894" t="s">
        <v>370</v>
      </c>
      <c r="C38" s="894"/>
      <c r="D38" s="894"/>
      <c r="E38" s="891" t="s">
        <v>1710</v>
      </c>
      <c r="F38" s="891"/>
      <c r="G38" s="891"/>
      <c r="H38" s="891"/>
      <c r="I38" s="891"/>
      <c r="J38" s="891"/>
      <c r="K38" s="892"/>
      <c r="L38" s="891"/>
      <c r="M38" s="891"/>
      <c r="N38" s="891"/>
      <c r="O38" s="891"/>
      <c r="P38" s="891"/>
    </row>
    <row r="39" spans="1:16" ht="18.75" customHeight="1">
      <c r="B39" s="894" t="s">
        <v>369</v>
      </c>
      <c r="C39" s="894"/>
      <c r="D39" s="894"/>
      <c r="E39" s="891" t="s">
        <v>1711</v>
      </c>
      <c r="F39" s="891"/>
      <c r="G39" s="891"/>
      <c r="H39" s="891"/>
      <c r="I39" s="891"/>
      <c r="J39" s="891"/>
      <c r="K39" s="892"/>
      <c r="L39" s="891"/>
      <c r="M39" s="891"/>
      <c r="N39" s="891"/>
      <c r="O39" s="891"/>
      <c r="P39" s="891"/>
    </row>
    <row r="40" spans="1:16" ht="18.75" customHeight="1">
      <c r="B40" s="8"/>
      <c r="C40" s="8"/>
      <c r="D40" s="8"/>
      <c r="E40" s="11"/>
      <c r="F40" s="11"/>
      <c r="G40" s="11"/>
      <c r="H40" s="11"/>
      <c r="I40" s="11"/>
      <c r="J40" s="11"/>
      <c r="K40" s="84"/>
      <c r="L40" s="11"/>
      <c r="M40" s="11"/>
      <c r="N40" s="11"/>
      <c r="O40" s="11"/>
      <c r="P40" s="11"/>
    </row>
    <row r="41" spans="1:16" ht="18.75" customHeight="1">
      <c r="B41" s="878"/>
      <c r="C41" s="878"/>
      <c r="D41" s="878"/>
      <c r="E41" s="878"/>
      <c r="F41" s="878"/>
      <c r="G41" s="878"/>
      <c r="H41" s="878"/>
      <c r="I41" s="878"/>
      <c r="J41" s="878"/>
      <c r="K41" s="878"/>
      <c r="L41" s="878"/>
      <c r="M41" s="878"/>
      <c r="N41" s="878"/>
      <c r="O41" s="878"/>
      <c r="P41" s="878"/>
    </row>
    <row r="42" spans="1:16" ht="48.75" customHeight="1">
      <c r="B42" s="893" t="s">
        <v>384</v>
      </c>
      <c r="C42" s="893"/>
      <c r="D42" s="893"/>
      <c r="E42" s="893"/>
      <c r="F42" s="893"/>
      <c r="G42" s="893"/>
      <c r="H42" s="893"/>
      <c r="I42" s="893"/>
      <c r="J42" s="893"/>
      <c r="K42" s="893"/>
      <c r="L42" s="893"/>
      <c r="M42" s="893"/>
      <c r="N42" s="893"/>
      <c r="O42" s="893"/>
      <c r="P42" s="893"/>
    </row>
    <row r="43" spans="1:16" ht="19.5" thickBot="1">
      <c r="B43" s="12"/>
      <c r="C43" s="12"/>
      <c r="D43" s="86"/>
      <c r="E43" s="13"/>
      <c r="F43" s="13"/>
      <c r="G43" s="14"/>
      <c r="H43" s="14"/>
      <c r="I43" s="14"/>
      <c r="J43" s="14"/>
      <c r="K43" s="87"/>
      <c r="L43" s="13"/>
      <c r="M43" s="13"/>
      <c r="N43" s="13"/>
      <c r="O43" s="13"/>
      <c r="P43" s="13"/>
    </row>
    <row r="44" spans="1:16" ht="20.25" thickTop="1">
      <c r="B44" s="900" t="s">
        <v>22</v>
      </c>
      <c r="C44" s="902" t="s">
        <v>24</v>
      </c>
      <c r="D44" s="904" t="s">
        <v>80</v>
      </c>
      <c r="E44" s="906" t="s">
        <v>1</v>
      </c>
      <c r="F44" s="907"/>
      <c r="G44" s="907"/>
      <c r="H44" s="907"/>
      <c r="I44" s="907"/>
      <c r="J44" s="907"/>
      <c r="K44" s="907"/>
      <c r="L44" s="907"/>
      <c r="M44" s="908"/>
      <c r="N44" s="909" t="s">
        <v>89</v>
      </c>
      <c r="O44" s="911" t="s">
        <v>86</v>
      </c>
      <c r="P44" s="898" t="s">
        <v>90</v>
      </c>
    </row>
    <row r="45" spans="1:16" ht="149.25" customHeight="1" thickBot="1">
      <c r="A45" s="15"/>
      <c r="B45" s="901"/>
      <c r="C45" s="903"/>
      <c r="D45" s="905"/>
      <c r="E45" s="441" t="s">
        <v>79</v>
      </c>
      <c r="F45" s="442" t="s">
        <v>81</v>
      </c>
      <c r="G45" s="442" t="s">
        <v>82</v>
      </c>
      <c r="H45" s="442" t="s">
        <v>240</v>
      </c>
      <c r="I45" s="443" t="s">
        <v>84</v>
      </c>
      <c r="J45" s="442" t="s">
        <v>85</v>
      </c>
      <c r="K45" s="442" t="s">
        <v>237</v>
      </c>
      <c r="L45" s="442" t="s">
        <v>238</v>
      </c>
      <c r="M45" s="444" t="s">
        <v>239</v>
      </c>
      <c r="N45" s="910"/>
      <c r="O45" s="912"/>
      <c r="P45" s="899"/>
    </row>
    <row r="46" spans="1:16" ht="310.5">
      <c r="A46" s="16"/>
      <c r="B46" s="551" t="s">
        <v>95</v>
      </c>
      <c r="C46" s="448" t="s">
        <v>3</v>
      </c>
      <c r="D46" s="575" t="s">
        <v>684</v>
      </c>
      <c r="E46" s="449" t="s">
        <v>685</v>
      </c>
      <c r="F46" s="450" t="s">
        <v>385</v>
      </c>
      <c r="G46" s="451" t="s">
        <v>244</v>
      </c>
      <c r="H46" s="17" t="s">
        <v>386</v>
      </c>
      <c r="I46" s="452"/>
      <c r="J46" s="451" t="s">
        <v>686</v>
      </c>
      <c r="K46" s="17" t="s">
        <v>245</v>
      </c>
      <c r="L46" s="453" t="s">
        <v>1505</v>
      </c>
      <c r="M46" s="454" t="s">
        <v>687</v>
      </c>
      <c r="N46" s="455" t="s">
        <v>688</v>
      </c>
      <c r="O46" s="604" t="s">
        <v>387</v>
      </c>
      <c r="P46" s="585" t="s">
        <v>388</v>
      </c>
    </row>
    <row r="47" spans="1:16" s="547" customFormat="1" ht="409.5" customHeight="1">
      <c r="A47" s="546"/>
      <c r="B47" s="552" t="s">
        <v>96</v>
      </c>
      <c r="C47" s="545" t="s">
        <v>4</v>
      </c>
      <c r="D47" s="447" t="s">
        <v>392</v>
      </c>
      <c r="E47" s="544" t="s">
        <v>393</v>
      </c>
      <c r="F47" s="548" t="s">
        <v>391</v>
      </c>
      <c r="G47" s="545" t="s">
        <v>48</v>
      </c>
      <c r="H47" s="545" t="s">
        <v>390</v>
      </c>
      <c r="I47" s="549" t="s">
        <v>394</v>
      </c>
      <c r="J47" s="548" t="s">
        <v>395</v>
      </c>
      <c r="K47" s="545" t="s">
        <v>245</v>
      </c>
      <c r="L47" s="548" t="s">
        <v>396</v>
      </c>
      <c r="M47" s="582" t="s">
        <v>397</v>
      </c>
      <c r="N47" s="550" t="s">
        <v>398</v>
      </c>
      <c r="O47" s="582" t="s">
        <v>389</v>
      </c>
      <c r="P47" s="586" t="s">
        <v>1185</v>
      </c>
    </row>
    <row r="48" spans="1:16" ht="224.25">
      <c r="A48" s="16"/>
      <c r="B48" s="553" t="s">
        <v>399</v>
      </c>
      <c r="C48" s="456" t="s">
        <v>5</v>
      </c>
      <c r="D48" s="465" t="s">
        <v>689</v>
      </c>
      <c r="E48" s="458" t="s">
        <v>690</v>
      </c>
      <c r="F48" s="459" t="s">
        <v>400</v>
      </c>
      <c r="G48" s="460" t="s">
        <v>48</v>
      </c>
      <c r="H48" s="460" t="s">
        <v>390</v>
      </c>
      <c r="I48" s="461" t="s">
        <v>691</v>
      </c>
      <c r="J48" s="461" t="s">
        <v>692</v>
      </c>
      <c r="K48" s="460" t="s">
        <v>245</v>
      </c>
      <c r="L48" s="462" t="s">
        <v>693</v>
      </c>
      <c r="M48" s="463" t="s">
        <v>694</v>
      </c>
      <c r="N48" s="464" t="s">
        <v>695</v>
      </c>
      <c r="O48" s="457" t="s">
        <v>401</v>
      </c>
      <c r="P48" s="587" t="s">
        <v>402</v>
      </c>
    </row>
    <row r="49" spans="1:16" ht="207">
      <c r="A49" s="16"/>
      <c r="B49" s="570" t="s">
        <v>96</v>
      </c>
      <c r="C49" s="475" t="s">
        <v>6</v>
      </c>
      <c r="D49" s="484" t="s">
        <v>696</v>
      </c>
      <c r="E49" s="525" t="s">
        <v>697</v>
      </c>
      <c r="F49" s="478" t="s">
        <v>683</v>
      </c>
      <c r="G49" s="479" t="s">
        <v>48</v>
      </c>
      <c r="H49" s="479" t="s">
        <v>390</v>
      </c>
      <c r="I49" s="513" t="s">
        <v>698</v>
      </c>
      <c r="J49" s="513" t="s">
        <v>699</v>
      </c>
      <c r="K49" s="514" t="s">
        <v>245</v>
      </c>
      <c r="L49" s="571" t="s">
        <v>1243</v>
      </c>
      <c r="M49" s="572" t="s">
        <v>700</v>
      </c>
      <c r="N49" s="483" t="s">
        <v>701</v>
      </c>
      <c r="O49" s="476" t="s">
        <v>403</v>
      </c>
      <c r="P49" s="588" t="s">
        <v>404</v>
      </c>
    </row>
    <row r="50" spans="1:16" ht="17.25" hidden="1">
      <c r="A50" s="16"/>
      <c r="B50" s="554"/>
      <c r="C50" s="29" t="s">
        <v>6</v>
      </c>
      <c r="D50" s="181"/>
      <c r="E50" s="583"/>
      <c r="F50" s="67"/>
      <c r="G50" s="32"/>
      <c r="H50" s="32"/>
      <c r="I50" s="67"/>
      <c r="J50" s="67"/>
      <c r="K50" s="32"/>
      <c r="L50" s="67"/>
      <c r="M50" s="584"/>
      <c r="N50" s="583"/>
      <c r="O50" s="584"/>
      <c r="P50" s="589"/>
    </row>
    <row r="51" spans="1:16" ht="17.25" hidden="1">
      <c r="A51" s="16"/>
      <c r="B51" s="554"/>
      <c r="C51" s="29" t="s">
        <v>6</v>
      </c>
      <c r="D51" s="181"/>
      <c r="E51" s="583"/>
      <c r="F51" s="67"/>
      <c r="G51" s="32"/>
      <c r="H51" s="32"/>
      <c r="I51" s="67"/>
      <c r="J51" s="67"/>
      <c r="K51" s="32"/>
      <c r="L51" s="67"/>
      <c r="M51" s="584"/>
      <c r="N51" s="583"/>
      <c r="O51" s="584"/>
      <c r="P51" s="589"/>
    </row>
    <row r="52" spans="1:16" ht="17.25" hidden="1">
      <c r="A52" s="16"/>
      <c r="B52" s="554"/>
      <c r="C52" s="29" t="s">
        <v>6</v>
      </c>
      <c r="D52" s="181"/>
      <c r="E52" s="583"/>
      <c r="F52" s="67"/>
      <c r="G52" s="32"/>
      <c r="H52" s="32"/>
      <c r="I52" s="67"/>
      <c r="J52" s="67"/>
      <c r="K52" s="32"/>
      <c r="L52" s="67"/>
      <c r="M52" s="584"/>
      <c r="N52" s="583"/>
      <c r="O52" s="584"/>
      <c r="P52" s="589"/>
    </row>
    <row r="53" spans="1:16" ht="17.25" hidden="1">
      <c r="A53" s="16"/>
      <c r="B53" s="554"/>
      <c r="C53" s="29" t="s">
        <v>6</v>
      </c>
      <c r="D53" s="181"/>
      <c r="E53" s="583"/>
      <c r="F53" s="67"/>
      <c r="G53" s="32"/>
      <c r="H53" s="32"/>
      <c r="I53" s="67"/>
      <c r="J53" s="67"/>
      <c r="K53" s="32"/>
      <c r="L53" s="67"/>
      <c r="M53" s="584"/>
      <c r="N53" s="583"/>
      <c r="O53" s="584"/>
      <c r="P53" s="589"/>
    </row>
    <row r="54" spans="1:16" ht="224.25">
      <c r="A54" s="16"/>
      <c r="B54" s="553" t="s">
        <v>405</v>
      </c>
      <c r="C54" s="456" t="s">
        <v>5</v>
      </c>
      <c r="D54" s="474" t="s">
        <v>702</v>
      </c>
      <c r="E54" s="467" t="s">
        <v>703</v>
      </c>
      <c r="F54" s="468" t="s">
        <v>682</v>
      </c>
      <c r="G54" s="469" t="s">
        <v>48</v>
      </c>
      <c r="H54" s="469" t="s">
        <v>390</v>
      </c>
      <c r="I54" s="470" t="s">
        <v>1343</v>
      </c>
      <c r="J54" s="470" t="s">
        <v>704</v>
      </c>
      <c r="K54" s="469" t="s">
        <v>245</v>
      </c>
      <c r="L54" s="471" t="s">
        <v>1189</v>
      </c>
      <c r="M54" s="472" t="s">
        <v>705</v>
      </c>
      <c r="N54" s="473" t="s">
        <v>706</v>
      </c>
      <c r="O54" s="466" t="s">
        <v>406</v>
      </c>
      <c r="P54" s="590" t="s">
        <v>407</v>
      </c>
    </row>
    <row r="55" spans="1:16" ht="207">
      <c r="A55" s="16"/>
      <c r="B55" s="555" t="s">
        <v>405</v>
      </c>
      <c r="C55" s="475" t="s">
        <v>6</v>
      </c>
      <c r="D55" s="484" t="s">
        <v>707</v>
      </c>
      <c r="E55" s="477" t="s">
        <v>708</v>
      </c>
      <c r="F55" s="478" t="s">
        <v>408</v>
      </c>
      <c r="G55" s="479" t="s">
        <v>48</v>
      </c>
      <c r="H55" s="479" t="s">
        <v>390</v>
      </c>
      <c r="I55" s="480" t="s">
        <v>709</v>
      </c>
      <c r="J55" s="480" t="s">
        <v>710</v>
      </c>
      <c r="K55" s="479" t="s">
        <v>245</v>
      </c>
      <c r="L55" s="481" t="s">
        <v>1242</v>
      </c>
      <c r="M55" s="482" t="s">
        <v>1190</v>
      </c>
      <c r="N55" s="483" t="s">
        <v>711</v>
      </c>
      <c r="O55" s="476" t="s">
        <v>409</v>
      </c>
      <c r="P55" s="591" t="s">
        <v>410</v>
      </c>
    </row>
    <row r="56" spans="1:16" ht="207">
      <c r="A56" s="88"/>
      <c r="B56" s="555" t="s">
        <v>405</v>
      </c>
      <c r="C56" s="475" t="s">
        <v>6</v>
      </c>
      <c r="D56" s="492" t="s">
        <v>712</v>
      </c>
      <c r="E56" s="486" t="s">
        <v>713</v>
      </c>
      <c r="F56" s="487" t="s">
        <v>411</v>
      </c>
      <c r="G56" s="488" t="s">
        <v>48</v>
      </c>
      <c r="H56" s="488" t="s">
        <v>390</v>
      </c>
      <c r="I56" s="489" t="s">
        <v>1344</v>
      </c>
      <c r="J56" s="489" t="s">
        <v>714</v>
      </c>
      <c r="K56" s="488" t="s">
        <v>245</v>
      </c>
      <c r="L56" s="481" t="s">
        <v>1241</v>
      </c>
      <c r="M56" s="490" t="s">
        <v>715</v>
      </c>
      <c r="N56" s="491" t="s">
        <v>716</v>
      </c>
      <c r="O56" s="485" t="s">
        <v>412</v>
      </c>
      <c r="P56" s="592" t="s">
        <v>410</v>
      </c>
    </row>
    <row r="57" spans="1:16" ht="17.25" hidden="1">
      <c r="A57" s="37"/>
      <c r="B57" s="554"/>
      <c r="C57" s="29" t="s">
        <v>6</v>
      </c>
      <c r="D57" s="181"/>
      <c r="E57" s="583"/>
      <c r="F57" s="67"/>
      <c r="G57" s="32"/>
      <c r="H57" s="32"/>
      <c r="I57" s="67"/>
      <c r="J57" s="67"/>
      <c r="K57" s="32"/>
      <c r="L57" s="67"/>
      <c r="M57" s="584"/>
      <c r="N57" s="583"/>
      <c r="O57" s="584"/>
      <c r="P57" s="589"/>
    </row>
    <row r="58" spans="1:16" ht="17.25" hidden="1">
      <c r="A58" s="37"/>
      <c r="B58" s="554"/>
      <c r="C58" s="29" t="s">
        <v>6</v>
      </c>
      <c r="D58" s="181"/>
      <c r="E58" s="583"/>
      <c r="F58" s="67"/>
      <c r="G58" s="32"/>
      <c r="H58" s="32"/>
      <c r="I58" s="67"/>
      <c r="J58" s="67"/>
      <c r="K58" s="32"/>
      <c r="L58" s="67"/>
      <c r="M58" s="584"/>
      <c r="N58" s="583"/>
      <c r="O58" s="584"/>
      <c r="P58" s="589"/>
    </row>
    <row r="59" spans="1:16" ht="17.25" hidden="1">
      <c r="A59" s="37"/>
      <c r="B59" s="554"/>
      <c r="C59" s="29" t="s">
        <v>6</v>
      </c>
      <c r="D59" s="181"/>
      <c r="E59" s="583"/>
      <c r="F59" s="67"/>
      <c r="G59" s="32"/>
      <c r="H59" s="32"/>
      <c r="I59" s="67"/>
      <c r="J59" s="67"/>
      <c r="K59" s="32"/>
      <c r="L59" s="67"/>
      <c r="M59" s="584"/>
      <c r="N59" s="583"/>
      <c r="O59" s="584"/>
      <c r="P59" s="589"/>
    </row>
    <row r="60" spans="1:16" ht="224.25">
      <c r="B60" s="553" t="s">
        <v>413</v>
      </c>
      <c r="C60" s="456" t="s">
        <v>5</v>
      </c>
      <c r="D60" s="576" t="s">
        <v>717</v>
      </c>
      <c r="E60" s="467" t="s">
        <v>718</v>
      </c>
      <c r="F60" s="468" t="s">
        <v>414</v>
      </c>
      <c r="G60" s="469" t="s">
        <v>48</v>
      </c>
      <c r="H60" s="469" t="s">
        <v>390</v>
      </c>
      <c r="I60" s="470" t="s">
        <v>1345</v>
      </c>
      <c r="J60" s="493" t="s">
        <v>415</v>
      </c>
      <c r="K60" s="469" t="s">
        <v>245</v>
      </c>
      <c r="L60" s="471" t="s">
        <v>1191</v>
      </c>
      <c r="M60" s="472" t="s">
        <v>719</v>
      </c>
      <c r="N60" s="473" t="s">
        <v>720</v>
      </c>
      <c r="O60" s="466" t="s">
        <v>416</v>
      </c>
      <c r="P60" s="590" t="s">
        <v>407</v>
      </c>
    </row>
    <row r="61" spans="1:16" ht="207">
      <c r="B61" s="555" t="s">
        <v>413</v>
      </c>
      <c r="C61" s="475" t="s">
        <v>6</v>
      </c>
      <c r="D61" s="492" t="s">
        <v>721</v>
      </c>
      <c r="E61" s="486" t="s">
        <v>722</v>
      </c>
      <c r="F61" s="487" t="s">
        <v>417</v>
      </c>
      <c r="G61" s="488" t="s">
        <v>48</v>
      </c>
      <c r="H61" s="488" t="s">
        <v>390</v>
      </c>
      <c r="I61" s="489" t="s">
        <v>1346</v>
      </c>
      <c r="J61" s="494" t="s">
        <v>723</v>
      </c>
      <c r="K61" s="488" t="s">
        <v>245</v>
      </c>
      <c r="L61" s="495" t="s">
        <v>1240</v>
      </c>
      <c r="M61" s="496" t="s">
        <v>1328</v>
      </c>
      <c r="N61" s="491" t="s">
        <v>724</v>
      </c>
      <c r="O61" s="485" t="s">
        <v>418</v>
      </c>
      <c r="P61" s="592" t="s">
        <v>410</v>
      </c>
    </row>
    <row r="62" spans="1:16" ht="207">
      <c r="B62" s="555" t="s">
        <v>413</v>
      </c>
      <c r="C62" s="475" t="s">
        <v>6</v>
      </c>
      <c r="D62" s="577" t="s">
        <v>725</v>
      </c>
      <c r="E62" s="497" t="s">
        <v>726</v>
      </c>
      <c r="F62" s="478" t="s">
        <v>419</v>
      </c>
      <c r="G62" s="479" t="s">
        <v>48</v>
      </c>
      <c r="H62" s="479" t="s">
        <v>390</v>
      </c>
      <c r="I62" s="480" t="s">
        <v>727</v>
      </c>
      <c r="J62" s="498" t="s">
        <v>1330</v>
      </c>
      <c r="K62" s="479" t="s">
        <v>245</v>
      </c>
      <c r="L62" s="481" t="s">
        <v>1331</v>
      </c>
      <c r="M62" s="482" t="s">
        <v>728</v>
      </c>
      <c r="N62" s="483" t="s">
        <v>724</v>
      </c>
      <c r="O62" s="476" t="s">
        <v>420</v>
      </c>
      <c r="P62" s="591" t="s">
        <v>410</v>
      </c>
    </row>
    <row r="63" spans="1:16" ht="17.25" hidden="1">
      <c r="B63" s="554"/>
      <c r="C63" s="29" t="s">
        <v>6</v>
      </c>
      <c r="D63" s="181"/>
      <c r="E63" s="583"/>
      <c r="F63" s="67"/>
      <c r="G63" s="32"/>
      <c r="H63" s="32"/>
      <c r="I63" s="67"/>
      <c r="J63" s="67"/>
      <c r="K63" s="32"/>
      <c r="L63" s="67"/>
      <c r="M63" s="584"/>
      <c r="N63" s="583"/>
      <c r="O63" s="584"/>
      <c r="P63" s="589"/>
    </row>
    <row r="64" spans="1:16" ht="17.25" hidden="1">
      <c r="B64" s="554"/>
      <c r="C64" s="29" t="s">
        <v>6</v>
      </c>
      <c r="D64" s="181"/>
      <c r="E64" s="583"/>
      <c r="F64" s="67"/>
      <c r="G64" s="32"/>
      <c r="H64" s="32"/>
      <c r="I64" s="67"/>
      <c r="J64" s="67"/>
      <c r="K64" s="32"/>
      <c r="L64" s="67"/>
      <c r="M64" s="584"/>
      <c r="N64" s="583"/>
      <c r="O64" s="584"/>
      <c r="P64" s="589"/>
    </row>
    <row r="65" spans="2:16" ht="17.25" hidden="1">
      <c r="B65" s="554"/>
      <c r="C65" s="29" t="s">
        <v>6</v>
      </c>
      <c r="D65" s="181"/>
      <c r="E65" s="583"/>
      <c r="F65" s="67"/>
      <c r="G65" s="32"/>
      <c r="H65" s="32"/>
      <c r="I65" s="67"/>
      <c r="J65" s="67"/>
      <c r="K65" s="32"/>
      <c r="L65" s="67"/>
      <c r="M65" s="584"/>
      <c r="N65" s="583"/>
      <c r="O65" s="584"/>
      <c r="P65" s="589"/>
    </row>
    <row r="66" spans="2:16" ht="207">
      <c r="B66" s="553" t="s">
        <v>421</v>
      </c>
      <c r="C66" s="499" t="s">
        <v>6</v>
      </c>
      <c r="D66" s="576" t="s">
        <v>729</v>
      </c>
      <c r="E66" s="467" t="s">
        <v>730</v>
      </c>
      <c r="F66" s="468" t="s">
        <v>422</v>
      </c>
      <c r="G66" s="469" t="s">
        <v>48</v>
      </c>
      <c r="H66" s="469" t="s">
        <v>390</v>
      </c>
      <c r="I66" s="470" t="s">
        <v>1347</v>
      </c>
      <c r="J66" s="470" t="s">
        <v>731</v>
      </c>
      <c r="K66" s="469" t="s">
        <v>245</v>
      </c>
      <c r="L66" s="471" t="s">
        <v>1192</v>
      </c>
      <c r="M66" s="472" t="s">
        <v>423</v>
      </c>
      <c r="N66" s="473" t="s">
        <v>732</v>
      </c>
      <c r="O66" s="466" t="s">
        <v>424</v>
      </c>
      <c r="P66" s="590" t="s">
        <v>425</v>
      </c>
    </row>
    <row r="67" spans="2:16" ht="207">
      <c r="B67" s="556" t="s">
        <v>421</v>
      </c>
      <c r="C67" s="475" t="s">
        <v>6</v>
      </c>
      <c r="D67" s="484" t="s">
        <v>733</v>
      </c>
      <c r="E67" s="477" t="s">
        <v>734</v>
      </c>
      <c r="F67" s="478" t="s">
        <v>426</v>
      </c>
      <c r="G67" s="479" t="s">
        <v>48</v>
      </c>
      <c r="H67" s="479" t="s">
        <v>390</v>
      </c>
      <c r="I67" s="480" t="s">
        <v>735</v>
      </c>
      <c r="J67" s="480" t="s">
        <v>736</v>
      </c>
      <c r="K67" s="479" t="s">
        <v>245</v>
      </c>
      <c r="L67" s="500" t="s">
        <v>1239</v>
      </c>
      <c r="M67" s="501" t="s">
        <v>737</v>
      </c>
      <c r="N67" s="483" t="s">
        <v>738</v>
      </c>
      <c r="O67" s="605" t="s">
        <v>424</v>
      </c>
      <c r="P67" s="593" t="s">
        <v>425</v>
      </c>
    </row>
    <row r="68" spans="2:16" ht="17.25" hidden="1">
      <c r="B68" s="554"/>
      <c r="C68" s="29" t="s">
        <v>6</v>
      </c>
      <c r="D68" s="181"/>
      <c r="E68" s="583"/>
      <c r="F68" s="67"/>
      <c r="G68" s="32"/>
      <c r="H68" s="32"/>
      <c r="I68" s="67"/>
      <c r="J68" s="67"/>
      <c r="K68" s="32"/>
      <c r="L68" s="67"/>
      <c r="M68" s="584"/>
      <c r="N68" s="583"/>
      <c r="O68" s="584"/>
      <c r="P68" s="589"/>
    </row>
    <row r="69" spans="2:16" ht="17.25" hidden="1">
      <c r="B69" s="554"/>
      <c r="C69" s="29" t="s">
        <v>6</v>
      </c>
      <c r="D69" s="181"/>
      <c r="E69" s="583"/>
      <c r="F69" s="67"/>
      <c r="G69" s="32"/>
      <c r="H69" s="32"/>
      <c r="I69" s="67"/>
      <c r="J69" s="67"/>
      <c r="K69" s="32"/>
      <c r="L69" s="67"/>
      <c r="M69" s="584"/>
      <c r="N69" s="583"/>
      <c r="O69" s="584"/>
      <c r="P69" s="589"/>
    </row>
    <row r="70" spans="2:16" ht="17.25" hidden="1">
      <c r="B70" s="554"/>
      <c r="C70" s="29" t="s">
        <v>6</v>
      </c>
      <c r="D70" s="181"/>
      <c r="E70" s="583"/>
      <c r="F70" s="67"/>
      <c r="G70" s="32"/>
      <c r="H70" s="32"/>
      <c r="I70" s="67"/>
      <c r="J70" s="67"/>
      <c r="K70" s="32"/>
      <c r="L70" s="67"/>
      <c r="M70" s="584"/>
      <c r="N70" s="583"/>
      <c r="O70" s="584"/>
      <c r="P70" s="589"/>
    </row>
    <row r="71" spans="2:16" ht="17.25" hidden="1">
      <c r="B71" s="554"/>
      <c r="C71" s="29" t="s">
        <v>6</v>
      </c>
      <c r="D71" s="181"/>
      <c r="E71" s="583"/>
      <c r="F71" s="67"/>
      <c r="G71" s="32"/>
      <c r="H71" s="32"/>
      <c r="I71" s="67"/>
      <c r="J71" s="67"/>
      <c r="K71" s="32"/>
      <c r="L71" s="67"/>
      <c r="M71" s="584"/>
      <c r="N71" s="583"/>
      <c r="O71" s="584"/>
      <c r="P71" s="589"/>
    </row>
    <row r="72" spans="2:16" ht="207">
      <c r="B72" s="553" t="s">
        <v>427</v>
      </c>
      <c r="C72" s="456" t="s">
        <v>5</v>
      </c>
      <c r="D72" s="576" t="s">
        <v>739</v>
      </c>
      <c r="E72" s="467" t="s">
        <v>740</v>
      </c>
      <c r="F72" s="468" t="s">
        <v>428</v>
      </c>
      <c r="G72" s="469" t="s">
        <v>48</v>
      </c>
      <c r="H72" s="469" t="s">
        <v>390</v>
      </c>
      <c r="I72" s="470" t="s">
        <v>741</v>
      </c>
      <c r="J72" s="470" t="s">
        <v>742</v>
      </c>
      <c r="K72" s="469" t="s">
        <v>245</v>
      </c>
      <c r="L72" s="502" t="s">
        <v>743</v>
      </c>
      <c r="M72" s="503" t="s">
        <v>423</v>
      </c>
      <c r="N72" s="473" t="s">
        <v>744</v>
      </c>
      <c r="O72" s="466" t="s">
        <v>429</v>
      </c>
      <c r="P72" s="594" t="s">
        <v>430</v>
      </c>
    </row>
    <row r="73" spans="2:16" ht="207">
      <c r="B73" s="555" t="s">
        <v>427</v>
      </c>
      <c r="C73" s="475" t="s">
        <v>6</v>
      </c>
      <c r="D73" s="484" t="s">
        <v>745</v>
      </c>
      <c r="E73" s="477" t="s">
        <v>746</v>
      </c>
      <c r="F73" s="478" t="s">
        <v>431</v>
      </c>
      <c r="G73" s="479" t="s">
        <v>48</v>
      </c>
      <c r="H73" s="479" t="s">
        <v>390</v>
      </c>
      <c r="I73" s="480" t="s">
        <v>1348</v>
      </c>
      <c r="J73" s="480" t="s">
        <v>747</v>
      </c>
      <c r="K73" s="479" t="s">
        <v>432</v>
      </c>
      <c r="L73" s="504" t="s">
        <v>1238</v>
      </c>
      <c r="M73" s="482" t="s">
        <v>748</v>
      </c>
      <c r="N73" s="483" t="s">
        <v>749</v>
      </c>
      <c r="O73" s="476" t="s">
        <v>433</v>
      </c>
      <c r="P73" s="591" t="s">
        <v>434</v>
      </c>
    </row>
    <row r="74" spans="2:16" ht="207">
      <c r="B74" s="555" t="s">
        <v>427</v>
      </c>
      <c r="C74" s="475" t="s">
        <v>6</v>
      </c>
      <c r="D74" s="484" t="s">
        <v>750</v>
      </c>
      <c r="E74" s="477" t="s">
        <v>751</v>
      </c>
      <c r="F74" s="478" t="s">
        <v>435</v>
      </c>
      <c r="G74" s="479" t="s">
        <v>48</v>
      </c>
      <c r="H74" s="479" t="s">
        <v>390</v>
      </c>
      <c r="I74" s="480" t="s">
        <v>752</v>
      </c>
      <c r="J74" s="480" t="s">
        <v>753</v>
      </c>
      <c r="K74" s="479" t="s">
        <v>245</v>
      </c>
      <c r="L74" s="504" t="s">
        <v>1323</v>
      </c>
      <c r="M74" s="505" t="s">
        <v>754</v>
      </c>
      <c r="N74" s="483" t="s">
        <v>755</v>
      </c>
      <c r="O74" s="476" t="s">
        <v>436</v>
      </c>
      <c r="P74" s="591" t="s">
        <v>437</v>
      </c>
    </row>
    <row r="75" spans="2:16" ht="17.25" hidden="1">
      <c r="B75" s="557"/>
      <c r="C75" s="29" t="s">
        <v>6</v>
      </c>
      <c r="D75" s="181"/>
      <c r="E75" s="583"/>
      <c r="F75" s="67"/>
      <c r="G75" s="76"/>
      <c r="H75" s="76"/>
      <c r="I75" s="67"/>
      <c r="J75" s="67"/>
      <c r="K75" s="76"/>
      <c r="L75" s="67"/>
      <c r="M75" s="584"/>
      <c r="N75" s="583"/>
      <c r="O75" s="584"/>
      <c r="P75" s="595"/>
    </row>
    <row r="76" spans="2:16" ht="17.25" hidden="1">
      <c r="B76" s="557"/>
      <c r="C76" s="29" t="s">
        <v>6</v>
      </c>
      <c r="D76" s="181"/>
      <c r="E76" s="583"/>
      <c r="F76" s="67"/>
      <c r="G76" s="76"/>
      <c r="H76" s="76"/>
      <c r="I76" s="67"/>
      <c r="J76" s="67"/>
      <c r="K76" s="76"/>
      <c r="L76" s="67"/>
      <c r="M76" s="584"/>
      <c r="N76" s="583"/>
      <c r="O76" s="584"/>
      <c r="P76" s="595"/>
    </row>
    <row r="77" spans="2:16" ht="17.25" hidden="1">
      <c r="B77" s="557"/>
      <c r="C77" s="29" t="s">
        <v>6</v>
      </c>
      <c r="D77" s="181"/>
      <c r="E77" s="583"/>
      <c r="F77" s="67"/>
      <c r="G77" s="76"/>
      <c r="H77" s="76"/>
      <c r="I77" s="67"/>
      <c r="J77" s="67"/>
      <c r="K77" s="76"/>
      <c r="L77" s="67"/>
      <c r="M77" s="584"/>
      <c r="N77" s="583"/>
      <c r="O77" s="584"/>
      <c r="P77" s="595"/>
    </row>
    <row r="78" spans="2:16" ht="207">
      <c r="B78" s="553" t="s">
        <v>438</v>
      </c>
      <c r="C78" s="499" t="s">
        <v>98</v>
      </c>
      <c r="D78" s="474" t="s">
        <v>756</v>
      </c>
      <c r="E78" s="506" t="s">
        <v>757</v>
      </c>
      <c r="F78" s="468" t="s">
        <v>439</v>
      </c>
      <c r="G78" s="469" t="s">
        <v>48</v>
      </c>
      <c r="H78" s="469" t="s">
        <v>390</v>
      </c>
      <c r="I78" s="470" t="s">
        <v>1349</v>
      </c>
      <c r="J78" s="470" t="s">
        <v>758</v>
      </c>
      <c r="K78" s="469" t="s">
        <v>245</v>
      </c>
      <c r="L78" s="471" t="s">
        <v>759</v>
      </c>
      <c r="M78" s="472" t="s">
        <v>760</v>
      </c>
      <c r="N78" s="473" t="s">
        <v>761</v>
      </c>
      <c r="O78" s="466" t="s">
        <v>440</v>
      </c>
      <c r="P78" s="594" t="s">
        <v>441</v>
      </c>
    </row>
    <row r="79" spans="2:16" ht="207">
      <c r="B79" s="555" t="s">
        <v>438</v>
      </c>
      <c r="C79" s="475" t="s">
        <v>6</v>
      </c>
      <c r="D79" s="484" t="s">
        <v>762</v>
      </c>
      <c r="E79" s="477" t="s">
        <v>763</v>
      </c>
      <c r="F79" s="478" t="s">
        <v>442</v>
      </c>
      <c r="G79" s="479" t="s">
        <v>48</v>
      </c>
      <c r="H79" s="479" t="s">
        <v>390</v>
      </c>
      <c r="I79" s="480" t="s">
        <v>1350</v>
      </c>
      <c r="J79" s="498" t="s">
        <v>764</v>
      </c>
      <c r="K79" s="479" t="s">
        <v>245</v>
      </c>
      <c r="L79" s="481" t="s">
        <v>1237</v>
      </c>
      <c r="M79" s="482" t="s">
        <v>765</v>
      </c>
      <c r="N79" s="483" t="s">
        <v>766</v>
      </c>
      <c r="O79" s="476" t="s">
        <v>443</v>
      </c>
      <c r="P79" s="591" t="s">
        <v>441</v>
      </c>
    </row>
    <row r="80" spans="2:16" ht="207">
      <c r="B80" s="555" t="s">
        <v>438</v>
      </c>
      <c r="C80" s="475" t="s">
        <v>6</v>
      </c>
      <c r="D80" s="484" t="s">
        <v>767</v>
      </c>
      <c r="E80" s="477" t="s">
        <v>768</v>
      </c>
      <c r="F80" s="478" t="s">
        <v>444</v>
      </c>
      <c r="G80" s="479" t="s">
        <v>48</v>
      </c>
      <c r="H80" s="479" t="s">
        <v>390</v>
      </c>
      <c r="I80" s="480" t="s">
        <v>1351</v>
      </c>
      <c r="J80" s="498" t="s">
        <v>445</v>
      </c>
      <c r="K80" s="479" t="s">
        <v>245</v>
      </c>
      <c r="L80" s="481" t="s">
        <v>1236</v>
      </c>
      <c r="M80" s="482" t="s">
        <v>769</v>
      </c>
      <c r="N80" s="483" t="s">
        <v>770</v>
      </c>
      <c r="O80" s="476" t="s">
        <v>446</v>
      </c>
      <c r="P80" s="591" t="s">
        <v>441</v>
      </c>
    </row>
    <row r="81" spans="2:16" ht="207">
      <c r="B81" s="555" t="s">
        <v>438</v>
      </c>
      <c r="C81" s="475" t="s">
        <v>6</v>
      </c>
      <c r="D81" s="484" t="s">
        <v>771</v>
      </c>
      <c r="E81" s="477" t="s">
        <v>772</v>
      </c>
      <c r="F81" s="478" t="s">
        <v>447</v>
      </c>
      <c r="G81" s="479" t="s">
        <v>48</v>
      </c>
      <c r="H81" s="479" t="s">
        <v>390</v>
      </c>
      <c r="I81" s="480" t="s">
        <v>773</v>
      </c>
      <c r="J81" s="498" t="s">
        <v>774</v>
      </c>
      <c r="K81" s="479" t="s">
        <v>245</v>
      </c>
      <c r="L81" s="481" t="s">
        <v>1319</v>
      </c>
      <c r="M81" s="482" t="s">
        <v>1320</v>
      </c>
      <c r="N81" s="483" t="s">
        <v>766</v>
      </c>
      <c r="O81" s="476" t="s">
        <v>448</v>
      </c>
      <c r="P81" s="591" t="s">
        <v>441</v>
      </c>
    </row>
    <row r="82" spans="2:16" ht="17.25" hidden="1">
      <c r="B82" s="557"/>
      <c r="C82" s="29" t="s">
        <v>6</v>
      </c>
      <c r="D82" s="181"/>
      <c r="E82" s="583"/>
      <c r="F82" s="67"/>
      <c r="G82" s="76"/>
      <c r="H82" s="76"/>
      <c r="I82" s="67"/>
      <c r="J82" s="67"/>
      <c r="K82" s="76"/>
      <c r="L82" s="67"/>
      <c r="M82" s="584"/>
      <c r="N82" s="583"/>
      <c r="O82" s="584"/>
      <c r="P82" s="595"/>
    </row>
    <row r="83" spans="2:16" ht="17.25" hidden="1">
      <c r="B83" s="557"/>
      <c r="C83" s="29" t="s">
        <v>6</v>
      </c>
      <c r="D83" s="181"/>
      <c r="E83" s="583"/>
      <c r="F83" s="67"/>
      <c r="G83" s="76"/>
      <c r="H83" s="76"/>
      <c r="I83" s="67"/>
      <c r="J83" s="67"/>
      <c r="K83" s="76"/>
      <c r="L83" s="67"/>
      <c r="M83" s="584"/>
      <c r="N83" s="583"/>
      <c r="O83" s="584"/>
      <c r="P83" s="595"/>
    </row>
    <row r="84" spans="2:16" ht="207">
      <c r="B84" s="553" t="s">
        <v>449</v>
      </c>
      <c r="C84" s="456" t="s">
        <v>5</v>
      </c>
      <c r="D84" s="474" t="s">
        <v>775</v>
      </c>
      <c r="E84" s="467" t="s">
        <v>776</v>
      </c>
      <c r="F84" s="468" t="s">
        <v>450</v>
      </c>
      <c r="G84" s="469" t="s">
        <v>48</v>
      </c>
      <c r="H84" s="469" t="s">
        <v>390</v>
      </c>
      <c r="I84" s="470" t="s">
        <v>1352</v>
      </c>
      <c r="J84" s="470" t="s">
        <v>758</v>
      </c>
      <c r="K84" s="469" t="s">
        <v>245</v>
      </c>
      <c r="L84" s="471" t="s">
        <v>777</v>
      </c>
      <c r="M84" s="472" t="s">
        <v>423</v>
      </c>
      <c r="N84" s="473" t="s">
        <v>778</v>
      </c>
      <c r="O84" s="466" t="s">
        <v>440</v>
      </c>
      <c r="P84" s="594" t="s">
        <v>451</v>
      </c>
    </row>
    <row r="85" spans="2:16" ht="207">
      <c r="B85" s="555" t="s">
        <v>449</v>
      </c>
      <c r="C85" s="475" t="s">
        <v>6</v>
      </c>
      <c r="D85" s="484" t="s">
        <v>779</v>
      </c>
      <c r="E85" s="477" t="s">
        <v>780</v>
      </c>
      <c r="F85" s="478" t="s">
        <v>452</v>
      </c>
      <c r="G85" s="479" t="s">
        <v>48</v>
      </c>
      <c r="H85" s="479" t="s">
        <v>390</v>
      </c>
      <c r="I85" s="480" t="s">
        <v>781</v>
      </c>
      <c r="J85" s="498" t="s">
        <v>782</v>
      </c>
      <c r="K85" s="479" t="s">
        <v>245</v>
      </c>
      <c r="L85" s="481" t="s">
        <v>1235</v>
      </c>
      <c r="M85" s="482" t="s">
        <v>783</v>
      </c>
      <c r="N85" s="483" t="s">
        <v>784</v>
      </c>
      <c r="O85" s="476" t="s">
        <v>453</v>
      </c>
      <c r="P85" s="591" t="s">
        <v>454</v>
      </c>
    </row>
    <row r="86" spans="2:16" ht="207">
      <c r="B86" s="555" t="s">
        <v>449</v>
      </c>
      <c r="C86" s="475" t="s">
        <v>6</v>
      </c>
      <c r="D86" s="577" t="s">
        <v>785</v>
      </c>
      <c r="E86" s="477" t="s">
        <v>786</v>
      </c>
      <c r="F86" s="478" t="s">
        <v>455</v>
      </c>
      <c r="G86" s="479" t="s">
        <v>48</v>
      </c>
      <c r="H86" s="479" t="s">
        <v>390</v>
      </c>
      <c r="I86" s="480" t="s">
        <v>787</v>
      </c>
      <c r="J86" s="498" t="s">
        <v>788</v>
      </c>
      <c r="K86" s="479" t="s">
        <v>245</v>
      </c>
      <c r="L86" s="481" t="s">
        <v>1234</v>
      </c>
      <c r="M86" s="482" t="s">
        <v>789</v>
      </c>
      <c r="N86" s="483" t="s">
        <v>784</v>
      </c>
      <c r="O86" s="476" t="s">
        <v>456</v>
      </c>
      <c r="P86" s="588" t="s">
        <v>457</v>
      </c>
    </row>
    <row r="87" spans="2:16" ht="207">
      <c r="B87" s="555" t="s">
        <v>449</v>
      </c>
      <c r="C87" s="475" t="s">
        <v>6</v>
      </c>
      <c r="D87" s="484" t="s">
        <v>790</v>
      </c>
      <c r="E87" s="477" t="s">
        <v>791</v>
      </c>
      <c r="F87" s="478" t="s">
        <v>458</v>
      </c>
      <c r="G87" s="479" t="s">
        <v>48</v>
      </c>
      <c r="H87" s="479" t="s">
        <v>390</v>
      </c>
      <c r="I87" s="480" t="s">
        <v>792</v>
      </c>
      <c r="J87" s="498" t="s">
        <v>793</v>
      </c>
      <c r="K87" s="479" t="s">
        <v>245</v>
      </c>
      <c r="L87" s="481" t="s">
        <v>794</v>
      </c>
      <c r="M87" s="482" t="s">
        <v>795</v>
      </c>
      <c r="N87" s="483" t="s">
        <v>784</v>
      </c>
      <c r="O87" s="476" t="s">
        <v>459</v>
      </c>
      <c r="P87" s="588" t="s">
        <v>460</v>
      </c>
    </row>
    <row r="88" spans="2:16" ht="17.25" hidden="1">
      <c r="B88" s="557"/>
      <c r="C88" s="29" t="s">
        <v>6</v>
      </c>
      <c r="D88" s="181"/>
      <c r="E88" s="583"/>
      <c r="F88" s="67"/>
      <c r="G88" s="76"/>
      <c r="H88" s="76"/>
      <c r="I88" s="67"/>
      <c r="J88" s="67"/>
      <c r="K88" s="76"/>
      <c r="L88" s="67"/>
      <c r="M88" s="584"/>
      <c r="N88" s="583"/>
      <c r="O88" s="584"/>
      <c r="P88" s="596"/>
    </row>
    <row r="89" spans="2:16" ht="17.25" hidden="1">
      <c r="B89" s="557"/>
      <c r="C89" s="29" t="s">
        <v>6</v>
      </c>
      <c r="D89" s="181"/>
      <c r="E89" s="583"/>
      <c r="F89" s="67"/>
      <c r="G89" s="76"/>
      <c r="H89" s="76"/>
      <c r="I89" s="67"/>
      <c r="J89" s="67"/>
      <c r="K89" s="76"/>
      <c r="L89" s="67"/>
      <c r="M89" s="584"/>
      <c r="N89" s="583"/>
      <c r="O89" s="584"/>
      <c r="P89" s="596"/>
    </row>
    <row r="90" spans="2:16" ht="207">
      <c r="B90" s="553" t="s">
        <v>461</v>
      </c>
      <c r="C90" s="456" t="s">
        <v>5</v>
      </c>
      <c r="D90" s="576" t="s">
        <v>796</v>
      </c>
      <c r="E90" s="467" t="s">
        <v>797</v>
      </c>
      <c r="F90" s="468" t="s">
        <v>462</v>
      </c>
      <c r="G90" s="469" t="s">
        <v>48</v>
      </c>
      <c r="H90" s="469" t="s">
        <v>390</v>
      </c>
      <c r="I90" s="470" t="s">
        <v>798</v>
      </c>
      <c r="J90" s="470" t="s">
        <v>799</v>
      </c>
      <c r="K90" s="469" t="s">
        <v>245</v>
      </c>
      <c r="L90" s="471" t="s">
        <v>800</v>
      </c>
      <c r="M90" s="463" t="s">
        <v>423</v>
      </c>
      <c r="N90" s="473" t="s">
        <v>801</v>
      </c>
      <c r="O90" s="466" t="s">
        <v>463</v>
      </c>
      <c r="P90" s="594" t="s">
        <v>464</v>
      </c>
    </row>
    <row r="91" spans="2:16" ht="207">
      <c r="B91" s="555" t="s">
        <v>461</v>
      </c>
      <c r="C91" s="475" t="s">
        <v>6</v>
      </c>
      <c r="D91" s="484" t="s">
        <v>802</v>
      </c>
      <c r="E91" s="477" t="s">
        <v>803</v>
      </c>
      <c r="F91" s="478" t="s">
        <v>465</v>
      </c>
      <c r="G91" s="479" t="s">
        <v>48</v>
      </c>
      <c r="H91" s="479" t="s">
        <v>390</v>
      </c>
      <c r="I91" s="480" t="s">
        <v>804</v>
      </c>
      <c r="J91" s="480" t="s">
        <v>805</v>
      </c>
      <c r="K91" s="479" t="s">
        <v>245</v>
      </c>
      <c r="L91" s="481" t="s">
        <v>1233</v>
      </c>
      <c r="M91" s="507" t="s">
        <v>806</v>
      </c>
      <c r="N91" s="483" t="s">
        <v>807</v>
      </c>
      <c r="O91" s="476" t="s">
        <v>466</v>
      </c>
      <c r="P91" s="591" t="s">
        <v>441</v>
      </c>
    </row>
    <row r="92" spans="2:16" ht="207">
      <c r="B92" s="555" t="s">
        <v>461</v>
      </c>
      <c r="C92" s="475" t="s">
        <v>6</v>
      </c>
      <c r="D92" s="484" t="s">
        <v>808</v>
      </c>
      <c r="E92" s="477" t="s">
        <v>809</v>
      </c>
      <c r="F92" s="478" t="s">
        <v>467</v>
      </c>
      <c r="G92" s="479" t="s">
        <v>48</v>
      </c>
      <c r="H92" s="479" t="s">
        <v>390</v>
      </c>
      <c r="I92" s="480" t="s">
        <v>1353</v>
      </c>
      <c r="J92" s="480" t="s">
        <v>810</v>
      </c>
      <c r="K92" s="479" t="s">
        <v>245</v>
      </c>
      <c r="L92" s="481" t="s">
        <v>1186</v>
      </c>
      <c r="M92" s="508" t="s">
        <v>811</v>
      </c>
      <c r="N92" s="483" t="s">
        <v>807</v>
      </c>
      <c r="O92" s="476" t="s">
        <v>468</v>
      </c>
      <c r="P92" s="591" t="s">
        <v>469</v>
      </c>
    </row>
    <row r="93" spans="2:16" ht="207">
      <c r="B93" s="555" t="s">
        <v>461</v>
      </c>
      <c r="C93" s="475" t="s">
        <v>6</v>
      </c>
      <c r="D93" s="484" t="s">
        <v>812</v>
      </c>
      <c r="E93" s="477" t="s">
        <v>813</v>
      </c>
      <c r="F93" s="478" t="s">
        <v>470</v>
      </c>
      <c r="G93" s="479" t="s">
        <v>48</v>
      </c>
      <c r="H93" s="479" t="s">
        <v>390</v>
      </c>
      <c r="I93" s="480" t="s">
        <v>1354</v>
      </c>
      <c r="J93" s="480" t="s">
        <v>814</v>
      </c>
      <c r="K93" s="479" t="s">
        <v>245</v>
      </c>
      <c r="L93" s="481" t="s">
        <v>1187</v>
      </c>
      <c r="M93" s="508" t="s">
        <v>815</v>
      </c>
      <c r="N93" s="483" t="s">
        <v>807</v>
      </c>
      <c r="O93" s="476" t="s">
        <v>471</v>
      </c>
      <c r="P93" s="591" t="s">
        <v>472</v>
      </c>
    </row>
    <row r="94" spans="2:16" ht="17.25" hidden="1">
      <c r="B94" s="557"/>
      <c r="C94" s="29" t="s">
        <v>6</v>
      </c>
      <c r="D94" s="181"/>
      <c r="E94" s="583"/>
      <c r="F94" s="67"/>
      <c r="G94" s="76"/>
      <c r="H94" s="73"/>
      <c r="I94" s="67"/>
      <c r="J94" s="67"/>
      <c r="K94" s="76"/>
      <c r="L94" s="67"/>
      <c r="M94" s="584"/>
      <c r="N94" s="583"/>
      <c r="O94" s="584"/>
      <c r="P94" s="596"/>
    </row>
    <row r="95" spans="2:16" ht="17.25" hidden="1">
      <c r="B95" s="557"/>
      <c r="C95" s="29" t="s">
        <v>6</v>
      </c>
      <c r="D95" s="181"/>
      <c r="E95" s="583"/>
      <c r="F95" s="67"/>
      <c r="G95" s="76"/>
      <c r="H95" s="73"/>
      <c r="I95" s="67"/>
      <c r="J95" s="67"/>
      <c r="K95" s="76"/>
      <c r="L95" s="67"/>
      <c r="M95" s="584"/>
      <c r="N95" s="583"/>
      <c r="O95" s="584"/>
      <c r="P95" s="596"/>
    </row>
    <row r="96" spans="2:16" ht="207">
      <c r="B96" s="553" t="s">
        <v>473</v>
      </c>
      <c r="C96" s="456" t="s">
        <v>5</v>
      </c>
      <c r="D96" s="576" t="s">
        <v>816</v>
      </c>
      <c r="E96" s="467" t="s">
        <v>817</v>
      </c>
      <c r="F96" s="468" t="s">
        <v>474</v>
      </c>
      <c r="G96" s="469" t="s">
        <v>48</v>
      </c>
      <c r="H96" s="469" t="s">
        <v>390</v>
      </c>
      <c r="I96" s="470" t="s">
        <v>1355</v>
      </c>
      <c r="J96" s="470" t="s">
        <v>818</v>
      </c>
      <c r="K96" s="469" t="s">
        <v>245</v>
      </c>
      <c r="L96" s="471" t="s">
        <v>819</v>
      </c>
      <c r="M96" s="472" t="s">
        <v>820</v>
      </c>
      <c r="N96" s="473" t="s">
        <v>821</v>
      </c>
      <c r="O96" s="466" t="s">
        <v>440</v>
      </c>
      <c r="P96" s="594" t="s">
        <v>475</v>
      </c>
    </row>
    <row r="97" spans="2:16" ht="207">
      <c r="B97" s="555" t="s">
        <v>473</v>
      </c>
      <c r="C97" s="475" t="s">
        <v>6</v>
      </c>
      <c r="D97" s="484" t="s">
        <v>822</v>
      </c>
      <c r="E97" s="477" t="s">
        <v>823</v>
      </c>
      <c r="F97" s="478" t="s">
        <v>476</v>
      </c>
      <c r="G97" s="479" t="s">
        <v>48</v>
      </c>
      <c r="H97" s="479" t="s">
        <v>390</v>
      </c>
      <c r="I97" s="480" t="s">
        <v>824</v>
      </c>
      <c r="J97" s="480" t="s">
        <v>825</v>
      </c>
      <c r="K97" s="479" t="s">
        <v>245</v>
      </c>
      <c r="L97" s="481" t="s">
        <v>1232</v>
      </c>
      <c r="M97" s="482" t="s">
        <v>826</v>
      </c>
      <c r="N97" s="483" t="s">
        <v>827</v>
      </c>
      <c r="O97" s="476" t="s">
        <v>477</v>
      </c>
      <c r="P97" s="591" t="s">
        <v>475</v>
      </c>
    </row>
    <row r="98" spans="2:16" ht="17.25" hidden="1">
      <c r="B98" s="557"/>
      <c r="C98" s="29" t="s">
        <v>6</v>
      </c>
      <c r="D98" s="181"/>
      <c r="E98" s="583"/>
      <c r="F98" s="67"/>
      <c r="G98" s="76"/>
      <c r="H98" s="73"/>
      <c r="I98" s="67"/>
      <c r="J98" s="67"/>
      <c r="K98" s="76"/>
      <c r="L98" s="67"/>
      <c r="M98" s="584"/>
      <c r="N98" s="583"/>
      <c r="O98" s="584"/>
      <c r="P98" s="596"/>
    </row>
    <row r="99" spans="2:16" ht="17.25" hidden="1">
      <c r="B99" s="557"/>
      <c r="C99" s="29" t="s">
        <v>6</v>
      </c>
      <c r="D99" s="181"/>
      <c r="E99" s="583"/>
      <c r="F99" s="67"/>
      <c r="G99" s="76"/>
      <c r="H99" s="73"/>
      <c r="I99" s="67"/>
      <c r="J99" s="67"/>
      <c r="K99" s="76"/>
      <c r="L99" s="67"/>
      <c r="M99" s="584"/>
      <c r="N99" s="583"/>
      <c r="O99" s="584"/>
      <c r="P99" s="596"/>
    </row>
    <row r="100" spans="2:16" ht="17.25" hidden="1">
      <c r="B100" s="557"/>
      <c r="C100" s="29" t="s">
        <v>6</v>
      </c>
      <c r="D100" s="181"/>
      <c r="E100" s="583"/>
      <c r="F100" s="67"/>
      <c r="G100" s="76"/>
      <c r="H100" s="73"/>
      <c r="I100" s="67"/>
      <c r="J100" s="67"/>
      <c r="K100" s="76"/>
      <c r="L100" s="67"/>
      <c r="M100" s="584"/>
      <c r="N100" s="583"/>
      <c r="O100" s="584"/>
      <c r="P100" s="596"/>
    </row>
    <row r="101" spans="2:16" ht="17.25" hidden="1">
      <c r="B101" s="557"/>
      <c r="C101" s="29" t="s">
        <v>6</v>
      </c>
      <c r="D101" s="181"/>
      <c r="E101" s="583"/>
      <c r="F101" s="67"/>
      <c r="G101" s="76"/>
      <c r="H101" s="73"/>
      <c r="I101" s="67"/>
      <c r="J101" s="67"/>
      <c r="K101" s="76"/>
      <c r="L101" s="67"/>
      <c r="M101" s="584"/>
      <c r="N101" s="583"/>
      <c r="O101" s="584"/>
      <c r="P101" s="596"/>
    </row>
    <row r="102" spans="2:16" ht="207">
      <c r="B102" s="553" t="s">
        <v>478</v>
      </c>
      <c r="C102" s="499" t="s">
        <v>5</v>
      </c>
      <c r="D102" s="576" t="s">
        <v>828</v>
      </c>
      <c r="E102" s="467" t="s">
        <v>829</v>
      </c>
      <c r="F102" s="468" t="s">
        <v>479</v>
      </c>
      <c r="G102" s="469" t="s">
        <v>48</v>
      </c>
      <c r="H102" s="469" t="s">
        <v>390</v>
      </c>
      <c r="I102" s="470" t="s">
        <v>1356</v>
      </c>
      <c r="J102" s="470" t="s">
        <v>830</v>
      </c>
      <c r="K102" s="469" t="s">
        <v>432</v>
      </c>
      <c r="L102" s="471" t="s">
        <v>831</v>
      </c>
      <c r="M102" s="472" t="s">
        <v>832</v>
      </c>
      <c r="N102" s="473" t="s">
        <v>833</v>
      </c>
      <c r="O102" s="466" t="s">
        <v>480</v>
      </c>
      <c r="P102" s="594" t="s">
        <v>481</v>
      </c>
    </row>
    <row r="103" spans="2:16" ht="224.25">
      <c r="B103" s="556" t="s">
        <v>478</v>
      </c>
      <c r="C103" s="509" t="s">
        <v>6</v>
      </c>
      <c r="D103" s="577" t="s">
        <v>834</v>
      </c>
      <c r="E103" s="477" t="s">
        <v>835</v>
      </c>
      <c r="F103" s="478" t="s">
        <v>482</v>
      </c>
      <c r="G103" s="479" t="s">
        <v>48</v>
      </c>
      <c r="H103" s="479" t="s">
        <v>390</v>
      </c>
      <c r="I103" s="480" t="s">
        <v>1357</v>
      </c>
      <c r="J103" s="480" t="s">
        <v>836</v>
      </c>
      <c r="K103" s="479" t="s">
        <v>432</v>
      </c>
      <c r="L103" s="504" t="s">
        <v>1231</v>
      </c>
      <c r="M103" s="505" t="s">
        <v>837</v>
      </c>
      <c r="N103" s="483" t="s">
        <v>838</v>
      </c>
      <c r="O103" s="476" t="s">
        <v>483</v>
      </c>
      <c r="P103" s="591" t="s">
        <v>481</v>
      </c>
    </row>
    <row r="104" spans="2:16" ht="17.25" hidden="1">
      <c r="B104" s="557"/>
      <c r="C104" s="29" t="s">
        <v>6</v>
      </c>
      <c r="D104" s="181"/>
      <c r="E104" s="583"/>
      <c r="F104" s="67"/>
      <c r="G104" s="76"/>
      <c r="H104" s="73"/>
      <c r="I104" s="67"/>
      <c r="J104" s="67"/>
      <c r="K104" s="76"/>
      <c r="L104" s="67"/>
      <c r="M104" s="584"/>
      <c r="N104" s="583"/>
      <c r="O104" s="584"/>
      <c r="P104" s="596"/>
    </row>
    <row r="105" spans="2:16" ht="17.25" hidden="1">
      <c r="B105" s="557"/>
      <c r="C105" s="29" t="s">
        <v>6</v>
      </c>
      <c r="D105" s="181"/>
      <c r="E105" s="583"/>
      <c r="F105" s="67"/>
      <c r="G105" s="76"/>
      <c r="H105" s="73"/>
      <c r="I105" s="67"/>
      <c r="J105" s="67"/>
      <c r="K105" s="76"/>
      <c r="L105" s="67"/>
      <c r="M105" s="584"/>
      <c r="N105" s="583"/>
      <c r="O105" s="584"/>
      <c r="P105" s="596"/>
    </row>
    <row r="106" spans="2:16" ht="17.25" hidden="1">
      <c r="B106" s="557"/>
      <c r="C106" s="29" t="s">
        <v>6</v>
      </c>
      <c r="D106" s="181"/>
      <c r="E106" s="583"/>
      <c r="F106" s="67"/>
      <c r="G106" s="76"/>
      <c r="H106" s="73"/>
      <c r="I106" s="67"/>
      <c r="J106" s="67"/>
      <c r="K106" s="76"/>
      <c r="L106" s="67"/>
      <c r="M106" s="584"/>
      <c r="N106" s="583"/>
      <c r="O106" s="584"/>
      <c r="P106" s="596"/>
    </row>
    <row r="107" spans="2:16" ht="17.25" hidden="1">
      <c r="B107" s="557"/>
      <c r="C107" s="29" t="s">
        <v>6</v>
      </c>
      <c r="D107" s="181"/>
      <c r="E107" s="583"/>
      <c r="F107" s="67"/>
      <c r="G107" s="76"/>
      <c r="H107" s="73"/>
      <c r="I107" s="67"/>
      <c r="J107" s="67"/>
      <c r="K107" s="76"/>
      <c r="L107" s="67"/>
      <c r="M107" s="584"/>
      <c r="N107" s="583"/>
      <c r="O107" s="584"/>
      <c r="P107" s="596"/>
    </row>
    <row r="108" spans="2:16" ht="207">
      <c r="B108" s="553" t="s">
        <v>484</v>
      </c>
      <c r="C108" s="456" t="s">
        <v>5</v>
      </c>
      <c r="D108" s="576" t="s">
        <v>839</v>
      </c>
      <c r="E108" s="467" t="s">
        <v>840</v>
      </c>
      <c r="F108" s="468" t="s">
        <v>485</v>
      </c>
      <c r="G108" s="469" t="s">
        <v>48</v>
      </c>
      <c r="H108" s="469" t="s">
        <v>390</v>
      </c>
      <c r="I108" s="470" t="s">
        <v>1358</v>
      </c>
      <c r="J108" s="470" t="s">
        <v>818</v>
      </c>
      <c r="K108" s="469" t="s">
        <v>432</v>
      </c>
      <c r="L108" s="471" t="s">
        <v>841</v>
      </c>
      <c r="M108" s="472" t="s">
        <v>842</v>
      </c>
      <c r="N108" s="473" t="s">
        <v>843</v>
      </c>
      <c r="O108" s="466" t="s">
        <v>486</v>
      </c>
      <c r="P108" s="594" t="s">
        <v>487</v>
      </c>
    </row>
    <row r="109" spans="2:16" ht="207">
      <c r="B109" s="556" t="s">
        <v>484</v>
      </c>
      <c r="C109" s="509" t="s">
        <v>6</v>
      </c>
      <c r="D109" s="484" t="s">
        <v>844</v>
      </c>
      <c r="E109" s="477" t="s">
        <v>845</v>
      </c>
      <c r="F109" s="478" t="s">
        <v>488</v>
      </c>
      <c r="G109" s="479" t="s">
        <v>48</v>
      </c>
      <c r="H109" s="479" t="s">
        <v>390</v>
      </c>
      <c r="I109" s="480" t="s">
        <v>846</v>
      </c>
      <c r="J109" s="480" t="s">
        <v>847</v>
      </c>
      <c r="K109" s="479" t="s">
        <v>245</v>
      </c>
      <c r="L109" s="481" t="s">
        <v>1230</v>
      </c>
      <c r="M109" s="482" t="s">
        <v>848</v>
      </c>
      <c r="N109" s="483" t="s">
        <v>849</v>
      </c>
      <c r="O109" s="476" t="s">
        <v>489</v>
      </c>
      <c r="P109" s="591" t="s">
        <v>487</v>
      </c>
    </row>
    <row r="110" spans="2:16" ht="17.25" hidden="1">
      <c r="B110" s="558"/>
      <c r="C110" s="29" t="s">
        <v>6</v>
      </c>
      <c r="D110" s="181"/>
      <c r="E110" s="583"/>
      <c r="F110" s="67"/>
      <c r="G110" s="39"/>
      <c r="H110" s="39"/>
      <c r="I110" s="67"/>
      <c r="J110" s="67"/>
      <c r="K110" s="89"/>
      <c r="L110" s="67"/>
      <c r="M110" s="584"/>
      <c r="N110" s="583"/>
      <c r="O110" s="584"/>
      <c r="P110" s="596"/>
    </row>
    <row r="111" spans="2:16" ht="17.25" hidden="1">
      <c r="B111" s="558"/>
      <c r="C111" s="29" t="s">
        <v>6</v>
      </c>
      <c r="D111" s="181"/>
      <c r="E111" s="583"/>
      <c r="F111" s="67"/>
      <c r="G111" s="39"/>
      <c r="H111" s="39"/>
      <c r="I111" s="67"/>
      <c r="J111" s="67"/>
      <c r="K111" s="89"/>
      <c r="L111" s="67"/>
      <c r="M111" s="584"/>
      <c r="N111" s="583"/>
      <c r="O111" s="584"/>
      <c r="P111" s="596"/>
    </row>
    <row r="112" spans="2:16" ht="17.25" hidden="1">
      <c r="B112" s="558"/>
      <c r="C112" s="29" t="s">
        <v>6</v>
      </c>
      <c r="D112" s="181"/>
      <c r="E112" s="583"/>
      <c r="F112" s="67"/>
      <c r="G112" s="39"/>
      <c r="H112" s="39"/>
      <c r="I112" s="67"/>
      <c r="J112" s="67"/>
      <c r="K112" s="89"/>
      <c r="L112" s="67"/>
      <c r="M112" s="584"/>
      <c r="N112" s="583"/>
      <c r="O112" s="584"/>
      <c r="P112" s="596"/>
    </row>
    <row r="113" spans="2:16" ht="17.25" hidden="1">
      <c r="B113" s="558"/>
      <c r="C113" s="29" t="s">
        <v>6</v>
      </c>
      <c r="D113" s="181"/>
      <c r="E113" s="583"/>
      <c r="F113" s="67"/>
      <c r="G113" s="39"/>
      <c r="H113" s="39"/>
      <c r="I113" s="67"/>
      <c r="J113" s="67"/>
      <c r="K113" s="89"/>
      <c r="L113" s="67"/>
      <c r="M113" s="584"/>
      <c r="N113" s="583"/>
      <c r="O113" s="584"/>
      <c r="P113" s="596"/>
    </row>
    <row r="114" spans="2:16" ht="207">
      <c r="B114" s="553" t="s">
        <v>490</v>
      </c>
      <c r="C114" s="456" t="s">
        <v>5</v>
      </c>
      <c r="D114" s="576" t="s">
        <v>850</v>
      </c>
      <c r="E114" s="467" t="s">
        <v>851</v>
      </c>
      <c r="F114" s="468" t="s">
        <v>491</v>
      </c>
      <c r="G114" s="469" t="s">
        <v>48</v>
      </c>
      <c r="H114" s="469" t="s">
        <v>390</v>
      </c>
      <c r="I114" s="470" t="s">
        <v>852</v>
      </c>
      <c r="J114" s="470" t="s">
        <v>853</v>
      </c>
      <c r="K114" s="469" t="s">
        <v>432</v>
      </c>
      <c r="L114" s="471" t="s">
        <v>854</v>
      </c>
      <c r="M114" s="472" t="s">
        <v>855</v>
      </c>
      <c r="N114" s="473" t="s">
        <v>843</v>
      </c>
      <c r="O114" s="466" t="s">
        <v>492</v>
      </c>
      <c r="P114" s="594" t="s">
        <v>487</v>
      </c>
    </row>
    <row r="115" spans="2:16" ht="207">
      <c r="B115" s="556" t="s">
        <v>490</v>
      </c>
      <c r="C115" s="509" t="s">
        <v>6</v>
      </c>
      <c r="D115" s="484" t="s">
        <v>856</v>
      </c>
      <c r="E115" s="477" t="s">
        <v>857</v>
      </c>
      <c r="F115" s="478" t="s">
        <v>493</v>
      </c>
      <c r="G115" s="479" t="s">
        <v>48</v>
      </c>
      <c r="H115" s="479" t="s">
        <v>390</v>
      </c>
      <c r="I115" s="480" t="s">
        <v>858</v>
      </c>
      <c r="J115" s="480" t="s">
        <v>859</v>
      </c>
      <c r="K115" s="479" t="s">
        <v>245</v>
      </c>
      <c r="L115" s="481" t="s">
        <v>1229</v>
      </c>
      <c r="M115" s="482" t="s">
        <v>860</v>
      </c>
      <c r="N115" s="483" t="s">
        <v>849</v>
      </c>
      <c r="O115" s="476" t="s">
        <v>494</v>
      </c>
      <c r="P115" s="591" t="s">
        <v>487</v>
      </c>
    </row>
    <row r="116" spans="2:16" ht="17.25" hidden="1">
      <c r="B116" s="558"/>
      <c r="C116" s="29" t="s">
        <v>6</v>
      </c>
      <c r="D116" s="181"/>
      <c r="E116" s="583"/>
      <c r="F116" s="67"/>
      <c r="G116" s="39"/>
      <c r="H116" s="89"/>
      <c r="I116" s="67"/>
      <c r="J116" s="67"/>
      <c r="K116" s="89"/>
      <c r="L116" s="67"/>
      <c r="M116" s="584"/>
      <c r="N116" s="583"/>
      <c r="O116" s="584"/>
      <c r="P116" s="596"/>
    </row>
    <row r="117" spans="2:16" ht="17.25" hidden="1">
      <c r="B117" s="558"/>
      <c r="C117" s="29" t="s">
        <v>6</v>
      </c>
      <c r="D117" s="181"/>
      <c r="E117" s="583"/>
      <c r="F117" s="67"/>
      <c r="G117" s="39"/>
      <c r="H117" s="89"/>
      <c r="I117" s="67"/>
      <c r="J117" s="67"/>
      <c r="K117" s="89"/>
      <c r="L117" s="67"/>
      <c r="M117" s="584"/>
      <c r="N117" s="583"/>
      <c r="O117" s="584"/>
      <c r="P117" s="596"/>
    </row>
    <row r="118" spans="2:16" ht="17.25" hidden="1">
      <c r="B118" s="558"/>
      <c r="C118" s="29" t="s">
        <v>6</v>
      </c>
      <c r="D118" s="181"/>
      <c r="E118" s="583"/>
      <c r="F118" s="67"/>
      <c r="G118" s="39"/>
      <c r="H118" s="89"/>
      <c r="I118" s="67"/>
      <c r="J118" s="67"/>
      <c r="K118" s="89"/>
      <c r="L118" s="67"/>
      <c r="M118" s="584"/>
      <c r="N118" s="583"/>
      <c r="O118" s="584"/>
      <c r="P118" s="596"/>
    </row>
    <row r="119" spans="2:16" ht="17.25" hidden="1">
      <c r="B119" s="558"/>
      <c r="C119" s="29" t="s">
        <v>6</v>
      </c>
      <c r="D119" s="181"/>
      <c r="E119" s="583"/>
      <c r="F119" s="67"/>
      <c r="G119" s="39"/>
      <c r="H119" s="89"/>
      <c r="I119" s="67"/>
      <c r="J119" s="67"/>
      <c r="K119" s="89"/>
      <c r="L119" s="67"/>
      <c r="M119" s="584"/>
      <c r="N119" s="583"/>
      <c r="O119" s="584"/>
      <c r="P119" s="596"/>
    </row>
    <row r="120" spans="2:16" ht="207">
      <c r="B120" s="553" t="s">
        <v>495</v>
      </c>
      <c r="C120" s="499" t="s">
        <v>5</v>
      </c>
      <c r="D120" s="576" t="s">
        <v>861</v>
      </c>
      <c r="E120" s="467" t="s">
        <v>862</v>
      </c>
      <c r="F120" s="468" t="s">
        <v>496</v>
      </c>
      <c r="G120" s="469" t="s">
        <v>48</v>
      </c>
      <c r="H120" s="469" t="s">
        <v>390</v>
      </c>
      <c r="I120" s="470" t="s">
        <v>1359</v>
      </c>
      <c r="J120" s="470" t="s">
        <v>863</v>
      </c>
      <c r="K120" s="469" t="s">
        <v>245</v>
      </c>
      <c r="L120" s="471" t="s">
        <v>864</v>
      </c>
      <c r="M120" s="472" t="s">
        <v>423</v>
      </c>
      <c r="N120" s="473" t="s">
        <v>865</v>
      </c>
      <c r="O120" s="466" t="s">
        <v>497</v>
      </c>
      <c r="P120" s="594" t="s">
        <v>487</v>
      </c>
    </row>
    <row r="121" spans="2:16" ht="207">
      <c r="B121" s="555" t="s">
        <v>495</v>
      </c>
      <c r="C121" s="475" t="s">
        <v>6</v>
      </c>
      <c r="D121" s="577" t="s">
        <v>866</v>
      </c>
      <c r="E121" s="477" t="s">
        <v>867</v>
      </c>
      <c r="F121" s="478" t="s">
        <v>498</v>
      </c>
      <c r="G121" s="479" t="s">
        <v>48</v>
      </c>
      <c r="H121" s="479" t="s">
        <v>390</v>
      </c>
      <c r="I121" s="480" t="s">
        <v>1360</v>
      </c>
      <c r="J121" s="480" t="s">
        <v>868</v>
      </c>
      <c r="K121" s="479" t="s">
        <v>245</v>
      </c>
      <c r="L121" s="481" t="s">
        <v>1228</v>
      </c>
      <c r="M121" s="482" t="s">
        <v>869</v>
      </c>
      <c r="N121" s="483" t="s">
        <v>870</v>
      </c>
      <c r="O121" s="476" t="s">
        <v>499</v>
      </c>
      <c r="P121" s="591" t="s">
        <v>487</v>
      </c>
    </row>
    <row r="122" spans="2:16" ht="207">
      <c r="B122" s="555" t="s">
        <v>495</v>
      </c>
      <c r="C122" s="475" t="s">
        <v>6</v>
      </c>
      <c r="D122" s="577" t="s">
        <v>871</v>
      </c>
      <c r="E122" s="477" t="s">
        <v>872</v>
      </c>
      <c r="F122" s="478" t="s">
        <v>500</v>
      </c>
      <c r="G122" s="479" t="s">
        <v>48</v>
      </c>
      <c r="H122" s="479" t="s">
        <v>390</v>
      </c>
      <c r="I122" s="480" t="s">
        <v>1361</v>
      </c>
      <c r="J122" s="480" t="s">
        <v>873</v>
      </c>
      <c r="K122" s="479" t="s">
        <v>245</v>
      </c>
      <c r="L122" s="481" t="s">
        <v>1227</v>
      </c>
      <c r="M122" s="482" t="s">
        <v>874</v>
      </c>
      <c r="N122" s="483" t="s">
        <v>875</v>
      </c>
      <c r="O122" s="476" t="s">
        <v>501</v>
      </c>
      <c r="P122" s="591" t="s">
        <v>487</v>
      </c>
    </row>
    <row r="123" spans="2:16" ht="17.25" hidden="1">
      <c r="B123" s="558"/>
      <c r="C123" s="29" t="s">
        <v>6</v>
      </c>
      <c r="D123" s="181"/>
      <c r="E123" s="583"/>
      <c r="F123" s="67"/>
      <c r="G123" s="39"/>
      <c r="H123" s="89"/>
      <c r="I123" s="67"/>
      <c r="J123" s="67"/>
      <c r="K123" s="89"/>
      <c r="L123" s="67"/>
      <c r="M123" s="584"/>
      <c r="N123" s="583"/>
      <c r="O123" s="584"/>
      <c r="P123" s="596"/>
    </row>
    <row r="124" spans="2:16" ht="17.25" hidden="1">
      <c r="B124" s="558"/>
      <c r="C124" s="29" t="s">
        <v>6</v>
      </c>
      <c r="D124" s="181"/>
      <c r="E124" s="583"/>
      <c r="F124" s="67"/>
      <c r="G124" s="39"/>
      <c r="H124" s="89"/>
      <c r="I124" s="67"/>
      <c r="J124" s="67"/>
      <c r="K124" s="89"/>
      <c r="L124" s="67"/>
      <c r="M124" s="584"/>
      <c r="N124" s="583"/>
      <c r="O124" s="584"/>
      <c r="P124" s="596"/>
    </row>
    <row r="125" spans="2:16" ht="17.25" hidden="1">
      <c r="B125" s="558"/>
      <c r="C125" s="29" t="s">
        <v>6</v>
      </c>
      <c r="D125" s="181"/>
      <c r="E125" s="583"/>
      <c r="F125" s="67"/>
      <c r="G125" s="39"/>
      <c r="H125" s="89"/>
      <c r="I125" s="67"/>
      <c r="J125" s="67"/>
      <c r="K125" s="89"/>
      <c r="L125" s="67"/>
      <c r="M125" s="584"/>
      <c r="N125" s="583"/>
      <c r="O125" s="584"/>
      <c r="P125" s="596"/>
    </row>
    <row r="126" spans="2:16" ht="207">
      <c r="B126" s="553" t="s">
        <v>502</v>
      </c>
      <c r="C126" s="456" t="s">
        <v>5</v>
      </c>
      <c r="D126" s="576" t="s">
        <v>876</v>
      </c>
      <c r="E126" s="467" t="s">
        <v>877</v>
      </c>
      <c r="F126" s="468" t="s">
        <v>503</v>
      </c>
      <c r="G126" s="469" t="s">
        <v>48</v>
      </c>
      <c r="H126" s="469" t="s">
        <v>390</v>
      </c>
      <c r="I126" s="470" t="s">
        <v>878</v>
      </c>
      <c r="J126" s="470" t="s">
        <v>879</v>
      </c>
      <c r="K126" s="469" t="s">
        <v>245</v>
      </c>
      <c r="L126" s="471" t="s">
        <v>880</v>
      </c>
      <c r="M126" s="472" t="s">
        <v>881</v>
      </c>
      <c r="N126" s="473" t="s">
        <v>882</v>
      </c>
      <c r="O126" s="466" t="s">
        <v>504</v>
      </c>
      <c r="P126" s="594" t="s">
        <v>487</v>
      </c>
    </row>
    <row r="127" spans="2:16" ht="207">
      <c r="B127" s="556" t="s">
        <v>502</v>
      </c>
      <c r="C127" s="475" t="s">
        <v>6</v>
      </c>
      <c r="D127" s="578" t="s">
        <v>883</v>
      </c>
      <c r="E127" s="510" t="s">
        <v>884</v>
      </c>
      <c r="F127" s="478" t="s">
        <v>505</v>
      </c>
      <c r="G127" s="479" t="s">
        <v>48</v>
      </c>
      <c r="H127" s="479" t="s">
        <v>390</v>
      </c>
      <c r="I127" s="480" t="s">
        <v>885</v>
      </c>
      <c r="J127" s="480" t="s">
        <v>805</v>
      </c>
      <c r="K127" s="479" t="s">
        <v>245</v>
      </c>
      <c r="L127" s="481" t="s">
        <v>1226</v>
      </c>
      <c r="M127" s="482" t="s">
        <v>886</v>
      </c>
      <c r="N127" s="483" t="s">
        <v>887</v>
      </c>
      <c r="O127" s="476" t="s">
        <v>506</v>
      </c>
      <c r="P127" s="591" t="s">
        <v>487</v>
      </c>
    </row>
    <row r="128" spans="2:16" ht="17.25" hidden="1">
      <c r="B128" s="558"/>
      <c r="C128" s="29" t="s">
        <v>6</v>
      </c>
      <c r="D128" s="181"/>
      <c r="E128" s="583"/>
      <c r="F128" s="67"/>
      <c r="G128" s="39"/>
      <c r="H128" s="89"/>
      <c r="I128" s="67"/>
      <c r="J128" s="67"/>
      <c r="K128" s="89"/>
      <c r="L128" s="67"/>
      <c r="M128" s="584"/>
      <c r="N128" s="583"/>
      <c r="O128" s="584"/>
      <c r="P128" s="596"/>
    </row>
    <row r="129" spans="2:16" ht="17.25" hidden="1">
      <c r="B129" s="558"/>
      <c r="C129" s="29" t="s">
        <v>6</v>
      </c>
      <c r="D129" s="181"/>
      <c r="E129" s="583"/>
      <c r="F129" s="67"/>
      <c r="G129" s="39"/>
      <c r="H129" s="89"/>
      <c r="I129" s="67"/>
      <c r="J129" s="67"/>
      <c r="K129" s="89"/>
      <c r="L129" s="67"/>
      <c r="M129" s="584"/>
      <c r="N129" s="583"/>
      <c r="O129" s="584"/>
      <c r="P129" s="596"/>
    </row>
    <row r="130" spans="2:16" ht="17.25" hidden="1">
      <c r="B130" s="558"/>
      <c r="C130" s="29" t="s">
        <v>6</v>
      </c>
      <c r="D130" s="181"/>
      <c r="E130" s="583"/>
      <c r="F130" s="67"/>
      <c r="G130" s="39"/>
      <c r="H130" s="89"/>
      <c r="I130" s="67"/>
      <c r="J130" s="67"/>
      <c r="K130" s="89"/>
      <c r="L130" s="67"/>
      <c r="M130" s="584"/>
      <c r="N130" s="583"/>
      <c r="O130" s="584"/>
      <c r="P130" s="596"/>
    </row>
    <row r="131" spans="2:16" ht="17.25" hidden="1">
      <c r="B131" s="558"/>
      <c r="C131" s="29" t="s">
        <v>6</v>
      </c>
      <c r="D131" s="181"/>
      <c r="E131" s="583"/>
      <c r="F131" s="67"/>
      <c r="G131" s="39"/>
      <c r="H131" s="89"/>
      <c r="I131" s="67"/>
      <c r="J131" s="67"/>
      <c r="K131" s="89"/>
      <c r="L131" s="67"/>
      <c r="M131" s="584"/>
      <c r="N131" s="583"/>
      <c r="O131" s="584"/>
      <c r="P131" s="596"/>
    </row>
    <row r="132" spans="2:16" ht="207">
      <c r="B132" s="553" t="s">
        <v>507</v>
      </c>
      <c r="C132" s="456" t="s">
        <v>5</v>
      </c>
      <c r="D132" s="474" t="s">
        <v>888</v>
      </c>
      <c r="E132" s="458" t="s">
        <v>889</v>
      </c>
      <c r="F132" s="468" t="s">
        <v>508</v>
      </c>
      <c r="G132" s="469" t="s">
        <v>48</v>
      </c>
      <c r="H132" s="469" t="s">
        <v>390</v>
      </c>
      <c r="I132" s="461" t="s">
        <v>890</v>
      </c>
      <c r="J132" s="461" t="s">
        <v>891</v>
      </c>
      <c r="K132" s="460" t="s">
        <v>245</v>
      </c>
      <c r="L132" s="461" t="s">
        <v>892</v>
      </c>
      <c r="M132" s="511" t="s">
        <v>893</v>
      </c>
      <c r="N132" s="473" t="s">
        <v>894</v>
      </c>
      <c r="O132" s="466" t="s">
        <v>509</v>
      </c>
      <c r="P132" s="590" t="s">
        <v>510</v>
      </c>
    </row>
    <row r="133" spans="2:16" ht="207">
      <c r="B133" s="555" t="s">
        <v>507</v>
      </c>
      <c r="C133" s="475" t="s">
        <v>6</v>
      </c>
      <c r="D133" s="577" t="s">
        <v>895</v>
      </c>
      <c r="E133" s="512" t="s">
        <v>896</v>
      </c>
      <c r="F133" s="478" t="s">
        <v>511</v>
      </c>
      <c r="G133" s="479" t="s">
        <v>48</v>
      </c>
      <c r="H133" s="479" t="s">
        <v>390</v>
      </c>
      <c r="I133" s="513" t="s">
        <v>1193</v>
      </c>
      <c r="J133" s="513" t="s">
        <v>897</v>
      </c>
      <c r="K133" s="514" t="s">
        <v>245</v>
      </c>
      <c r="L133" s="513" t="s">
        <v>898</v>
      </c>
      <c r="M133" s="482" t="s">
        <v>899</v>
      </c>
      <c r="N133" s="483" t="s">
        <v>894</v>
      </c>
      <c r="O133" s="476" t="s">
        <v>512</v>
      </c>
      <c r="P133" s="597" t="s">
        <v>513</v>
      </c>
    </row>
    <row r="134" spans="2:16" ht="17.25" hidden="1">
      <c r="B134" s="559"/>
      <c r="C134" s="29" t="s">
        <v>6</v>
      </c>
      <c r="D134" s="181"/>
      <c r="E134" s="583"/>
      <c r="F134" s="67"/>
      <c r="G134" s="76"/>
      <c r="H134" s="90"/>
      <c r="I134" s="67"/>
      <c r="J134" s="67"/>
      <c r="K134" s="76"/>
      <c r="L134" s="67"/>
      <c r="M134" s="584"/>
      <c r="N134" s="583"/>
      <c r="O134" s="584"/>
      <c r="P134" s="598"/>
    </row>
    <row r="135" spans="2:16" ht="17.25" hidden="1">
      <c r="B135" s="560"/>
      <c r="C135" s="29" t="s">
        <v>6</v>
      </c>
      <c r="D135" s="182"/>
      <c r="E135" s="583"/>
      <c r="F135" s="67"/>
      <c r="G135" s="76"/>
      <c r="H135" s="90"/>
      <c r="I135" s="67"/>
      <c r="J135" s="67"/>
      <c r="K135" s="76"/>
      <c r="L135" s="67"/>
      <c r="M135" s="584"/>
      <c r="N135" s="583"/>
      <c r="O135" s="584"/>
      <c r="P135" s="598"/>
    </row>
    <row r="136" spans="2:16" ht="17.25" hidden="1">
      <c r="B136" s="560"/>
      <c r="C136" s="29" t="s">
        <v>6</v>
      </c>
      <c r="D136" s="182"/>
      <c r="E136" s="583"/>
      <c r="F136" s="67"/>
      <c r="G136" s="76"/>
      <c r="H136" s="90"/>
      <c r="I136" s="67"/>
      <c r="J136" s="67"/>
      <c r="K136" s="76"/>
      <c r="L136" s="67"/>
      <c r="M136" s="584"/>
      <c r="N136" s="583"/>
      <c r="O136" s="584"/>
      <c r="P136" s="598"/>
    </row>
    <row r="137" spans="2:16" ht="17.25" hidden="1">
      <c r="B137" s="560"/>
      <c r="C137" s="29" t="s">
        <v>6</v>
      </c>
      <c r="D137" s="182"/>
      <c r="E137" s="583"/>
      <c r="F137" s="67"/>
      <c r="G137" s="76"/>
      <c r="H137" s="90"/>
      <c r="I137" s="67"/>
      <c r="J137" s="67"/>
      <c r="K137" s="76"/>
      <c r="L137" s="67"/>
      <c r="M137" s="584"/>
      <c r="N137" s="583"/>
      <c r="O137" s="584"/>
      <c r="P137" s="598"/>
    </row>
    <row r="138" spans="2:16" ht="207">
      <c r="B138" s="553" t="s">
        <v>514</v>
      </c>
      <c r="C138" s="456" t="s">
        <v>5</v>
      </c>
      <c r="D138" s="474" t="s">
        <v>900</v>
      </c>
      <c r="E138" s="458" t="s">
        <v>901</v>
      </c>
      <c r="F138" s="468" t="s">
        <v>515</v>
      </c>
      <c r="G138" s="469" t="s">
        <v>48</v>
      </c>
      <c r="H138" s="469" t="s">
        <v>390</v>
      </c>
      <c r="I138" s="461" t="s">
        <v>1362</v>
      </c>
      <c r="J138" s="461" t="s">
        <v>902</v>
      </c>
      <c r="K138" s="460" t="s">
        <v>245</v>
      </c>
      <c r="L138" s="461" t="s">
        <v>903</v>
      </c>
      <c r="M138" s="511" t="s">
        <v>904</v>
      </c>
      <c r="N138" s="464" t="s">
        <v>905</v>
      </c>
      <c r="O138" s="466" t="s">
        <v>516</v>
      </c>
      <c r="P138" s="594" t="s">
        <v>517</v>
      </c>
    </row>
    <row r="139" spans="2:16" ht="207">
      <c r="B139" s="556" t="s">
        <v>514</v>
      </c>
      <c r="C139" s="509" t="s">
        <v>6</v>
      </c>
      <c r="D139" s="577" t="s">
        <v>906</v>
      </c>
      <c r="E139" s="477" t="s">
        <v>907</v>
      </c>
      <c r="F139" s="478" t="s">
        <v>518</v>
      </c>
      <c r="G139" s="479" t="s">
        <v>48</v>
      </c>
      <c r="H139" s="479" t="s">
        <v>390</v>
      </c>
      <c r="I139" s="513" t="s">
        <v>1363</v>
      </c>
      <c r="J139" s="513" t="s">
        <v>908</v>
      </c>
      <c r="K139" s="514" t="s">
        <v>245</v>
      </c>
      <c r="L139" s="480" t="s">
        <v>1225</v>
      </c>
      <c r="M139" s="508" t="s">
        <v>909</v>
      </c>
      <c r="N139" s="515" t="s">
        <v>910</v>
      </c>
      <c r="O139" s="476" t="s">
        <v>519</v>
      </c>
      <c r="P139" s="591" t="s">
        <v>520</v>
      </c>
    </row>
    <row r="140" spans="2:16" ht="17.25" hidden="1">
      <c r="B140" s="557"/>
      <c r="C140" s="29" t="s">
        <v>6</v>
      </c>
      <c r="D140" s="181"/>
      <c r="E140" s="583"/>
      <c r="F140" s="67"/>
      <c r="G140" s="76"/>
      <c r="H140" s="76"/>
      <c r="I140" s="67"/>
      <c r="J140" s="67"/>
      <c r="K140" s="76"/>
      <c r="L140" s="67"/>
      <c r="M140" s="584"/>
      <c r="N140" s="583"/>
      <c r="O140" s="584"/>
      <c r="P140" s="599"/>
    </row>
    <row r="141" spans="2:16" ht="17.25" hidden="1">
      <c r="B141" s="557"/>
      <c r="C141" s="29" t="s">
        <v>6</v>
      </c>
      <c r="D141" s="181"/>
      <c r="E141" s="583"/>
      <c r="F141" s="67"/>
      <c r="G141" s="76"/>
      <c r="H141" s="76"/>
      <c r="I141" s="67"/>
      <c r="J141" s="67"/>
      <c r="K141" s="76"/>
      <c r="L141" s="67"/>
      <c r="M141" s="584"/>
      <c r="N141" s="583"/>
      <c r="O141" s="584"/>
      <c r="P141" s="599"/>
    </row>
    <row r="142" spans="2:16" ht="17.25" hidden="1">
      <c r="B142" s="557"/>
      <c r="C142" s="29" t="s">
        <v>6</v>
      </c>
      <c r="D142" s="181"/>
      <c r="E142" s="583"/>
      <c r="F142" s="67"/>
      <c r="G142" s="76"/>
      <c r="H142" s="76"/>
      <c r="I142" s="67"/>
      <c r="J142" s="67"/>
      <c r="K142" s="76"/>
      <c r="L142" s="67"/>
      <c r="M142" s="584"/>
      <c r="N142" s="583"/>
      <c r="O142" s="584"/>
      <c r="P142" s="599"/>
    </row>
    <row r="143" spans="2:16" ht="17.25" hidden="1">
      <c r="B143" s="557"/>
      <c r="C143" s="29" t="s">
        <v>6</v>
      </c>
      <c r="D143" s="181"/>
      <c r="E143" s="583"/>
      <c r="F143" s="67"/>
      <c r="G143" s="76"/>
      <c r="H143" s="76"/>
      <c r="I143" s="67"/>
      <c r="J143" s="67"/>
      <c r="K143" s="76"/>
      <c r="L143" s="67"/>
      <c r="M143" s="584"/>
      <c r="N143" s="583"/>
      <c r="O143" s="584"/>
      <c r="P143" s="599"/>
    </row>
    <row r="144" spans="2:16" ht="207">
      <c r="B144" s="553" t="s">
        <v>521</v>
      </c>
      <c r="C144" s="456" t="s">
        <v>5</v>
      </c>
      <c r="D144" s="576" t="s">
        <v>911</v>
      </c>
      <c r="E144" s="467" t="s">
        <v>912</v>
      </c>
      <c r="F144" s="468" t="s">
        <v>522</v>
      </c>
      <c r="G144" s="469" t="s">
        <v>48</v>
      </c>
      <c r="H144" s="469" t="s">
        <v>390</v>
      </c>
      <c r="I144" s="470" t="s">
        <v>1364</v>
      </c>
      <c r="J144" s="470" t="s">
        <v>863</v>
      </c>
      <c r="K144" s="469" t="s">
        <v>245</v>
      </c>
      <c r="L144" s="471" t="s">
        <v>1291</v>
      </c>
      <c r="M144" s="472" t="s">
        <v>913</v>
      </c>
      <c r="N144" s="473" t="s">
        <v>914</v>
      </c>
      <c r="O144" s="466" t="s">
        <v>523</v>
      </c>
      <c r="P144" s="594" t="s">
        <v>524</v>
      </c>
    </row>
    <row r="145" spans="2:16" ht="207">
      <c r="B145" s="556" t="s">
        <v>521</v>
      </c>
      <c r="C145" s="509" t="s">
        <v>6</v>
      </c>
      <c r="D145" s="577" t="s">
        <v>915</v>
      </c>
      <c r="E145" s="477" t="s">
        <v>916</v>
      </c>
      <c r="F145" s="478" t="s">
        <v>525</v>
      </c>
      <c r="G145" s="479" t="s">
        <v>48</v>
      </c>
      <c r="H145" s="479" t="s">
        <v>390</v>
      </c>
      <c r="I145" s="480" t="s">
        <v>1365</v>
      </c>
      <c r="J145" s="480" t="s">
        <v>917</v>
      </c>
      <c r="K145" s="479" t="s">
        <v>245</v>
      </c>
      <c r="L145" s="481" t="s">
        <v>1224</v>
      </c>
      <c r="M145" s="482" t="s">
        <v>918</v>
      </c>
      <c r="N145" s="483" t="s">
        <v>919</v>
      </c>
      <c r="O145" s="476" t="s">
        <v>526</v>
      </c>
      <c r="P145" s="591" t="s">
        <v>527</v>
      </c>
    </row>
    <row r="146" spans="2:16" ht="17.25" hidden="1">
      <c r="B146" s="557"/>
      <c r="C146" s="29" t="s">
        <v>6</v>
      </c>
      <c r="D146" s="181"/>
      <c r="E146" s="583"/>
      <c r="F146" s="67"/>
      <c r="G146" s="76"/>
      <c r="H146" s="76"/>
      <c r="I146" s="67"/>
      <c r="J146" s="67"/>
      <c r="K146" s="76"/>
      <c r="L146" s="67"/>
      <c r="M146" s="584"/>
      <c r="N146" s="583"/>
      <c r="O146" s="584"/>
      <c r="P146" s="599"/>
    </row>
    <row r="147" spans="2:16" ht="17.25" hidden="1">
      <c r="B147" s="557"/>
      <c r="C147" s="29" t="s">
        <v>6</v>
      </c>
      <c r="D147" s="181"/>
      <c r="E147" s="583"/>
      <c r="F147" s="67"/>
      <c r="G147" s="76"/>
      <c r="H147" s="76"/>
      <c r="I147" s="67"/>
      <c r="J147" s="67"/>
      <c r="K147" s="76"/>
      <c r="L147" s="67"/>
      <c r="M147" s="584"/>
      <c r="N147" s="583"/>
      <c r="O147" s="584"/>
      <c r="P147" s="599"/>
    </row>
    <row r="148" spans="2:16" ht="17.25" hidden="1">
      <c r="B148" s="557"/>
      <c r="C148" s="29" t="s">
        <v>6</v>
      </c>
      <c r="D148" s="181"/>
      <c r="E148" s="583"/>
      <c r="F148" s="67"/>
      <c r="G148" s="76"/>
      <c r="H148" s="76"/>
      <c r="I148" s="67"/>
      <c r="J148" s="67"/>
      <c r="K148" s="76"/>
      <c r="L148" s="67"/>
      <c r="M148" s="584"/>
      <c r="N148" s="583"/>
      <c r="O148" s="584"/>
      <c r="P148" s="599"/>
    </row>
    <row r="149" spans="2:16" ht="17.25" hidden="1">
      <c r="B149" s="557"/>
      <c r="C149" s="29" t="s">
        <v>6</v>
      </c>
      <c r="D149" s="181"/>
      <c r="E149" s="583"/>
      <c r="F149" s="67"/>
      <c r="G149" s="76"/>
      <c r="H149" s="76"/>
      <c r="I149" s="67"/>
      <c r="J149" s="67"/>
      <c r="K149" s="76"/>
      <c r="L149" s="67"/>
      <c r="M149" s="584"/>
      <c r="N149" s="583"/>
      <c r="O149" s="584"/>
      <c r="P149" s="599"/>
    </row>
    <row r="150" spans="2:16" ht="207">
      <c r="B150" s="553" t="s">
        <v>528</v>
      </c>
      <c r="C150" s="456" t="s">
        <v>5</v>
      </c>
      <c r="D150" s="576" t="s">
        <v>920</v>
      </c>
      <c r="E150" s="467" t="s">
        <v>921</v>
      </c>
      <c r="F150" s="468" t="s">
        <v>529</v>
      </c>
      <c r="G150" s="469" t="s">
        <v>48</v>
      </c>
      <c r="H150" s="469" t="s">
        <v>390</v>
      </c>
      <c r="I150" s="470" t="s">
        <v>1366</v>
      </c>
      <c r="J150" s="470" t="s">
        <v>758</v>
      </c>
      <c r="K150" s="469" t="s">
        <v>245</v>
      </c>
      <c r="L150" s="471" t="s">
        <v>1288</v>
      </c>
      <c r="M150" s="472" t="s">
        <v>922</v>
      </c>
      <c r="N150" s="473" t="s">
        <v>923</v>
      </c>
      <c r="O150" s="466" t="s">
        <v>530</v>
      </c>
      <c r="P150" s="594" t="s">
        <v>531</v>
      </c>
    </row>
    <row r="151" spans="2:16" ht="207">
      <c r="B151" s="555" t="s">
        <v>528</v>
      </c>
      <c r="C151" s="475" t="s">
        <v>6</v>
      </c>
      <c r="D151" s="577" t="s">
        <v>924</v>
      </c>
      <c r="E151" s="477" t="s">
        <v>925</v>
      </c>
      <c r="F151" s="478" t="s">
        <v>532</v>
      </c>
      <c r="G151" s="479" t="s">
        <v>48</v>
      </c>
      <c r="H151" s="479" t="s">
        <v>390</v>
      </c>
      <c r="I151" s="516" t="s">
        <v>1367</v>
      </c>
      <c r="J151" s="480" t="s">
        <v>926</v>
      </c>
      <c r="K151" s="479" t="s">
        <v>245</v>
      </c>
      <c r="L151" s="481" t="s">
        <v>1223</v>
      </c>
      <c r="M151" s="507" t="s">
        <v>927</v>
      </c>
      <c r="N151" s="483" t="s">
        <v>928</v>
      </c>
      <c r="O151" s="476" t="s">
        <v>533</v>
      </c>
      <c r="P151" s="591" t="s">
        <v>534</v>
      </c>
    </row>
    <row r="152" spans="2:16" ht="207">
      <c r="B152" s="556" t="s">
        <v>528</v>
      </c>
      <c r="C152" s="509" t="s">
        <v>6</v>
      </c>
      <c r="D152" s="577" t="s">
        <v>929</v>
      </c>
      <c r="E152" s="477" t="s">
        <v>930</v>
      </c>
      <c r="F152" s="478" t="s">
        <v>535</v>
      </c>
      <c r="G152" s="479" t="s">
        <v>48</v>
      </c>
      <c r="H152" s="479" t="s">
        <v>390</v>
      </c>
      <c r="I152" s="516" t="s">
        <v>1368</v>
      </c>
      <c r="J152" s="480" t="s">
        <v>825</v>
      </c>
      <c r="K152" s="479" t="s">
        <v>245</v>
      </c>
      <c r="L152" s="481" t="s">
        <v>931</v>
      </c>
      <c r="M152" s="507" t="s">
        <v>932</v>
      </c>
      <c r="N152" s="483" t="s">
        <v>928</v>
      </c>
      <c r="O152" s="476" t="s">
        <v>536</v>
      </c>
      <c r="P152" s="593" t="s">
        <v>537</v>
      </c>
    </row>
    <row r="153" spans="2:16" ht="17.25" hidden="1">
      <c r="B153" s="557"/>
      <c r="C153" s="29" t="s">
        <v>6</v>
      </c>
      <c r="D153" s="181"/>
      <c r="E153" s="583"/>
      <c r="F153" s="67"/>
      <c r="G153" s="76"/>
      <c r="H153" s="76"/>
      <c r="I153" s="67"/>
      <c r="J153" s="67"/>
      <c r="K153" s="76"/>
      <c r="L153" s="67"/>
      <c r="M153" s="584"/>
      <c r="N153" s="583"/>
      <c r="O153" s="584"/>
      <c r="P153" s="599"/>
    </row>
    <row r="154" spans="2:16" ht="17.25" hidden="1">
      <c r="B154" s="557"/>
      <c r="C154" s="29" t="s">
        <v>6</v>
      </c>
      <c r="D154" s="181"/>
      <c r="E154" s="583"/>
      <c r="F154" s="67"/>
      <c r="G154" s="76"/>
      <c r="H154" s="76"/>
      <c r="I154" s="67"/>
      <c r="J154" s="67"/>
      <c r="K154" s="76"/>
      <c r="L154" s="67"/>
      <c r="M154" s="584"/>
      <c r="N154" s="583"/>
      <c r="O154" s="584"/>
      <c r="P154" s="599"/>
    </row>
    <row r="155" spans="2:16" ht="17.25" hidden="1">
      <c r="B155" s="557"/>
      <c r="C155" s="29" t="s">
        <v>6</v>
      </c>
      <c r="D155" s="181"/>
      <c r="E155" s="583"/>
      <c r="F155" s="67"/>
      <c r="G155" s="76"/>
      <c r="H155" s="76"/>
      <c r="I155" s="67"/>
      <c r="J155" s="67"/>
      <c r="K155" s="76"/>
      <c r="L155" s="67"/>
      <c r="M155" s="584"/>
      <c r="N155" s="583"/>
      <c r="O155" s="584"/>
      <c r="P155" s="599"/>
    </row>
    <row r="156" spans="2:16" ht="207">
      <c r="B156" s="553" t="s">
        <v>538</v>
      </c>
      <c r="C156" s="456" t="s">
        <v>5</v>
      </c>
      <c r="D156" s="576" t="s">
        <v>933</v>
      </c>
      <c r="E156" s="467" t="s">
        <v>934</v>
      </c>
      <c r="F156" s="468" t="s">
        <v>539</v>
      </c>
      <c r="G156" s="469" t="s">
        <v>48</v>
      </c>
      <c r="H156" s="469" t="s">
        <v>390</v>
      </c>
      <c r="I156" s="470" t="s">
        <v>1369</v>
      </c>
      <c r="J156" s="470" t="s">
        <v>935</v>
      </c>
      <c r="K156" s="469" t="s">
        <v>245</v>
      </c>
      <c r="L156" s="471" t="s">
        <v>936</v>
      </c>
      <c r="M156" s="472" t="s">
        <v>937</v>
      </c>
      <c r="N156" s="473" t="s">
        <v>938</v>
      </c>
      <c r="O156" s="466" t="s">
        <v>540</v>
      </c>
      <c r="P156" s="594" t="s">
        <v>541</v>
      </c>
    </row>
    <row r="157" spans="2:16" ht="207">
      <c r="B157" s="556" t="s">
        <v>538</v>
      </c>
      <c r="C157" s="509" t="s">
        <v>6</v>
      </c>
      <c r="D157" s="579" t="s">
        <v>939</v>
      </c>
      <c r="E157" s="517" t="s">
        <v>940</v>
      </c>
      <c r="F157" s="518" t="s">
        <v>542</v>
      </c>
      <c r="G157" s="519" t="s">
        <v>48</v>
      </c>
      <c r="H157" s="519" t="s">
        <v>390</v>
      </c>
      <c r="I157" s="520" t="s">
        <v>1370</v>
      </c>
      <c r="J157" s="521" t="s">
        <v>941</v>
      </c>
      <c r="K157" s="519" t="s">
        <v>245</v>
      </c>
      <c r="L157" s="500" t="s">
        <v>1222</v>
      </c>
      <c r="M157" s="507" t="s">
        <v>942</v>
      </c>
      <c r="N157" s="522" t="s">
        <v>938</v>
      </c>
      <c r="O157" s="605" t="s">
        <v>543</v>
      </c>
      <c r="P157" s="600" t="s">
        <v>527</v>
      </c>
    </row>
    <row r="158" spans="2:16" ht="207">
      <c r="B158" s="556" t="s">
        <v>538</v>
      </c>
      <c r="C158" s="509" t="s">
        <v>6</v>
      </c>
      <c r="D158" s="579" t="s">
        <v>943</v>
      </c>
      <c r="E158" s="517" t="s">
        <v>944</v>
      </c>
      <c r="F158" s="518" t="s">
        <v>544</v>
      </c>
      <c r="G158" s="519" t="s">
        <v>48</v>
      </c>
      <c r="H158" s="519" t="s">
        <v>390</v>
      </c>
      <c r="I158" s="520" t="s">
        <v>1371</v>
      </c>
      <c r="J158" s="521" t="s">
        <v>945</v>
      </c>
      <c r="K158" s="519" t="s">
        <v>245</v>
      </c>
      <c r="L158" s="500" t="s">
        <v>1221</v>
      </c>
      <c r="M158" s="482" t="s">
        <v>946</v>
      </c>
      <c r="N158" s="522" t="s">
        <v>938</v>
      </c>
      <c r="O158" s="605" t="s">
        <v>545</v>
      </c>
      <c r="P158" s="600" t="s">
        <v>546</v>
      </c>
    </row>
    <row r="159" spans="2:16" ht="17.25" hidden="1">
      <c r="B159" s="557"/>
      <c r="C159" s="29" t="s">
        <v>6</v>
      </c>
      <c r="D159" s="181"/>
      <c r="E159" s="583"/>
      <c r="F159" s="67"/>
      <c r="G159" s="76"/>
      <c r="H159" s="76"/>
      <c r="I159" s="67"/>
      <c r="J159" s="67"/>
      <c r="K159" s="76"/>
      <c r="L159" s="67"/>
      <c r="M159" s="584"/>
      <c r="N159" s="583"/>
      <c r="O159" s="584"/>
      <c r="P159" s="599"/>
    </row>
    <row r="160" spans="2:16" ht="17.25" hidden="1">
      <c r="B160" s="557"/>
      <c r="C160" s="29" t="s">
        <v>6</v>
      </c>
      <c r="D160" s="181"/>
      <c r="E160" s="583"/>
      <c r="F160" s="67"/>
      <c r="G160" s="76"/>
      <c r="H160" s="76"/>
      <c r="I160" s="67"/>
      <c r="J160" s="67"/>
      <c r="K160" s="76"/>
      <c r="L160" s="67"/>
      <c r="M160" s="584"/>
      <c r="N160" s="583"/>
      <c r="O160" s="584"/>
      <c r="P160" s="599"/>
    </row>
    <row r="161" spans="2:16" ht="17.25" hidden="1">
      <c r="B161" s="557"/>
      <c r="C161" s="29" t="s">
        <v>6</v>
      </c>
      <c r="D161" s="181"/>
      <c r="E161" s="583"/>
      <c r="F161" s="67"/>
      <c r="G161" s="76"/>
      <c r="H161" s="76"/>
      <c r="I161" s="67"/>
      <c r="J161" s="67"/>
      <c r="K161" s="76"/>
      <c r="L161" s="67"/>
      <c r="M161" s="584"/>
      <c r="N161" s="583"/>
      <c r="O161" s="584"/>
      <c r="P161" s="599"/>
    </row>
    <row r="162" spans="2:16" ht="207">
      <c r="B162" s="553" t="s">
        <v>547</v>
      </c>
      <c r="C162" s="456" t="s">
        <v>5</v>
      </c>
      <c r="D162" s="576" t="s">
        <v>947</v>
      </c>
      <c r="E162" s="458" t="s">
        <v>948</v>
      </c>
      <c r="F162" s="468" t="s">
        <v>548</v>
      </c>
      <c r="G162" s="469" t="s">
        <v>48</v>
      </c>
      <c r="H162" s="469" t="s">
        <v>390</v>
      </c>
      <c r="I162" s="470" t="s">
        <v>1372</v>
      </c>
      <c r="J162" s="470" t="s">
        <v>949</v>
      </c>
      <c r="K162" s="469" t="s">
        <v>245</v>
      </c>
      <c r="L162" s="470" t="s">
        <v>950</v>
      </c>
      <c r="M162" s="511" t="s">
        <v>951</v>
      </c>
      <c r="N162" s="473" t="s">
        <v>952</v>
      </c>
      <c r="O162" s="466" t="s">
        <v>549</v>
      </c>
      <c r="P162" s="594" t="s">
        <v>550</v>
      </c>
    </row>
    <row r="163" spans="2:16" ht="207">
      <c r="B163" s="555" t="s">
        <v>547</v>
      </c>
      <c r="C163" s="475" t="s">
        <v>6</v>
      </c>
      <c r="D163" s="577" t="s">
        <v>953</v>
      </c>
      <c r="E163" s="512" t="s">
        <v>954</v>
      </c>
      <c r="F163" s="518" t="s">
        <v>551</v>
      </c>
      <c r="G163" s="479" t="s">
        <v>48</v>
      </c>
      <c r="H163" s="479" t="s">
        <v>390</v>
      </c>
      <c r="I163" s="480" t="s">
        <v>1373</v>
      </c>
      <c r="J163" s="513" t="s">
        <v>955</v>
      </c>
      <c r="K163" s="479" t="s">
        <v>245</v>
      </c>
      <c r="L163" s="520" t="s">
        <v>1220</v>
      </c>
      <c r="M163" s="523" t="s">
        <v>956</v>
      </c>
      <c r="N163" s="483" t="s">
        <v>957</v>
      </c>
      <c r="O163" s="476" t="s">
        <v>552</v>
      </c>
      <c r="P163" s="591" t="s">
        <v>550</v>
      </c>
    </row>
    <row r="164" spans="2:16" ht="17.25" hidden="1">
      <c r="B164" s="557"/>
      <c r="C164" s="29" t="s">
        <v>6</v>
      </c>
      <c r="D164" s="181"/>
      <c r="E164" s="583"/>
      <c r="F164" s="67"/>
      <c r="G164" s="76"/>
      <c r="H164" s="76"/>
      <c r="I164" s="67"/>
      <c r="J164" s="67"/>
      <c r="K164" s="76"/>
      <c r="L164" s="67"/>
      <c r="M164" s="584"/>
      <c r="N164" s="583"/>
      <c r="O164" s="584"/>
      <c r="P164" s="601"/>
    </row>
    <row r="165" spans="2:16" ht="17.25" hidden="1">
      <c r="B165" s="557"/>
      <c r="C165" s="29" t="s">
        <v>6</v>
      </c>
      <c r="D165" s="181"/>
      <c r="E165" s="583"/>
      <c r="F165" s="67"/>
      <c r="G165" s="76"/>
      <c r="H165" s="76"/>
      <c r="I165" s="67"/>
      <c r="J165" s="67"/>
      <c r="K165" s="76"/>
      <c r="L165" s="67"/>
      <c r="M165" s="584"/>
      <c r="N165" s="583"/>
      <c r="O165" s="584"/>
      <c r="P165" s="601"/>
    </row>
    <row r="166" spans="2:16" ht="17.25" hidden="1">
      <c r="B166" s="557"/>
      <c r="C166" s="29" t="s">
        <v>6</v>
      </c>
      <c r="D166" s="181"/>
      <c r="E166" s="583"/>
      <c r="F166" s="67"/>
      <c r="G166" s="76"/>
      <c r="H166" s="76"/>
      <c r="I166" s="67"/>
      <c r="J166" s="67"/>
      <c r="K166" s="76"/>
      <c r="L166" s="67"/>
      <c r="M166" s="584"/>
      <c r="N166" s="583"/>
      <c r="O166" s="584"/>
      <c r="P166" s="601"/>
    </row>
    <row r="167" spans="2:16" ht="17.25" hidden="1">
      <c r="B167" s="557"/>
      <c r="C167" s="29" t="s">
        <v>6</v>
      </c>
      <c r="D167" s="181"/>
      <c r="E167" s="583"/>
      <c r="F167" s="67"/>
      <c r="G167" s="76"/>
      <c r="H167" s="76"/>
      <c r="I167" s="67"/>
      <c r="J167" s="67"/>
      <c r="K167" s="76"/>
      <c r="L167" s="67"/>
      <c r="M167" s="584"/>
      <c r="N167" s="583"/>
      <c r="O167" s="584"/>
      <c r="P167" s="601"/>
    </row>
    <row r="168" spans="2:16" ht="207">
      <c r="B168" s="553" t="s">
        <v>553</v>
      </c>
      <c r="C168" s="456" t="s">
        <v>5</v>
      </c>
      <c r="D168" s="576" t="s">
        <v>958</v>
      </c>
      <c r="E168" s="524" t="s">
        <v>959</v>
      </c>
      <c r="F168" s="468" t="s">
        <v>554</v>
      </c>
      <c r="G168" s="469" t="s">
        <v>48</v>
      </c>
      <c r="H168" s="469" t="s">
        <v>390</v>
      </c>
      <c r="I168" s="470" t="s">
        <v>1374</v>
      </c>
      <c r="J168" s="470" t="s">
        <v>960</v>
      </c>
      <c r="K168" s="469" t="s">
        <v>245</v>
      </c>
      <c r="L168" s="471" t="s">
        <v>961</v>
      </c>
      <c r="M168" s="472" t="s">
        <v>962</v>
      </c>
      <c r="N168" s="473" t="s">
        <v>963</v>
      </c>
      <c r="O168" s="466" t="s">
        <v>555</v>
      </c>
      <c r="P168" s="594" t="s">
        <v>556</v>
      </c>
    </row>
    <row r="169" spans="2:16" ht="207">
      <c r="B169" s="555" t="s">
        <v>553</v>
      </c>
      <c r="C169" s="475" t="s">
        <v>6</v>
      </c>
      <c r="D169" s="484" t="s">
        <v>964</v>
      </c>
      <c r="E169" s="477" t="s">
        <v>965</v>
      </c>
      <c r="F169" s="478" t="s">
        <v>557</v>
      </c>
      <c r="G169" s="479" t="s">
        <v>48</v>
      </c>
      <c r="H169" s="479" t="s">
        <v>390</v>
      </c>
      <c r="I169" s="480" t="s">
        <v>1375</v>
      </c>
      <c r="J169" s="513" t="s">
        <v>966</v>
      </c>
      <c r="K169" s="479" t="s">
        <v>245</v>
      </c>
      <c r="L169" s="481" t="s">
        <v>1219</v>
      </c>
      <c r="M169" s="482" t="s">
        <v>967</v>
      </c>
      <c r="N169" s="483" t="s">
        <v>968</v>
      </c>
      <c r="O169" s="476" t="s">
        <v>558</v>
      </c>
      <c r="P169" s="591" t="s">
        <v>559</v>
      </c>
    </row>
    <row r="170" spans="2:16" ht="207">
      <c r="B170" s="555" t="s">
        <v>553</v>
      </c>
      <c r="C170" s="475" t="s">
        <v>6</v>
      </c>
      <c r="D170" s="577" t="s">
        <v>969</v>
      </c>
      <c r="E170" s="525" t="s">
        <v>970</v>
      </c>
      <c r="F170" s="478" t="s">
        <v>560</v>
      </c>
      <c r="G170" s="479" t="s">
        <v>48</v>
      </c>
      <c r="H170" s="479" t="s">
        <v>390</v>
      </c>
      <c r="I170" s="513" t="s">
        <v>1376</v>
      </c>
      <c r="J170" s="513" t="s">
        <v>971</v>
      </c>
      <c r="K170" s="514" t="s">
        <v>245</v>
      </c>
      <c r="L170" s="513" t="s">
        <v>1218</v>
      </c>
      <c r="M170" s="523" t="s">
        <v>972</v>
      </c>
      <c r="N170" s="483" t="s">
        <v>973</v>
      </c>
      <c r="O170" s="476" t="s">
        <v>561</v>
      </c>
      <c r="P170" s="591" t="s">
        <v>562</v>
      </c>
    </row>
    <row r="171" spans="2:16" ht="17.25" hidden="1">
      <c r="B171" s="561"/>
      <c r="C171" s="29" t="s">
        <v>6</v>
      </c>
      <c r="D171" s="182"/>
      <c r="E171" s="583"/>
      <c r="F171" s="67"/>
      <c r="G171" s="76"/>
      <c r="H171" s="90"/>
      <c r="I171" s="67"/>
      <c r="J171" s="67"/>
      <c r="K171" s="76"/>
      <c r="L171" s="67"/>
      <c r="M171" s="584"/>
      <c r="N171" s="583"/>
      <c r="O171" s="584"/>
      <c r="P171" s="598"/>
    </row>
    <row r="172" spans="2:16" ht="17.25" hidden="1">
      <c r="B172" s="561"/>
      <c r="C172" s="29" t="s">
        <v>6</v>
      </c>
      <c r="D172" s="182"/>
      <c r="E172" s="583"/>
      <c r="F172" s="67"/>
      <c r="G172" s="76"/>
      <c r="H172" s="90"/>
      <c r="I172" s="67"/>
      <c r="J172" s="67"/>
      <c r="K172" s="76"/>
      <c r="L172" s="67"/>
      <c r="M172" s="584"/>
      <c r="N172" s="583"/>
      <c r="O172" s="584"/>
      <c r="P172" s="598"/>
    </row>
    <row r="173" spans="2:16" ht="17.25" hidden="1">
      <c r="B173" s="561"/>
      <c r="C173" s="29" t="s">
        <v>6</v>
      </c>
      <c r="D173" s="182"/>
      <c r="E173" s="583"/>
      <c r="F173" s="67"/>
      <c r="G173" s="76"/>
      <c r="H173" s="90"/>
      <c r="I173" s="67"/>
      <c r="J173" s="67"/>
      <c r="K173" s="76"/>
      <c r="L173" s="67"/>
      <c r="M173" s="584"/>
      <c r="N173" s="583"/>
      <c r="O173" s="584"/>
      <c r="P173" s="598"/>
    </row>
    <row r="174" spans="2:16" ht="207">
      <c r="B174" s="553" t="s">
        <v>563</v>
      </c>
      <c r="C174" s="456" t="s">
        <v>5</v>
      </c>
      <c r="D174" s="576" t="s">
        <v>974</v>
      </c>
      <c r="E174" s="467" t="s">
        <v>975</v>
      </c>
      <c r="F174" s="468" t="s">
        <v>564</v>
      </c>
      <c r="G174" s="469" t="s">
        <v>48</v>
      </c>
      <c r="H174" s="469" t="s">
        <v>390</v>
      </c>
      <c r="I174" s="470" t="s">
        <v>1377</v>
      </c>
      <c r="J174" s="470" t="s">
        <v>976</v>
      </c>
      <c r="K174" s="460" t="s">
        <v>245</v>
      </c>
      <c r="L174" s="471" t="s">
        <v>977</v>
      </c>
      <c r="M174" s="472" t="s">
        <v>978</v>
      </c>
      <c r="N174" s="473" t="s">
        <v>979</v>
      </c>
      <c r="O174" s="466" t="s">
        <v>565</v>
      </c>
      <c r="P174" s="594" t="s">
        <v>566</v>
      </c>
    </row>
    <row r="175" spans="2:16" ht="207">
      <c r="B175" s="555" t="s">
        <v>563</v>
      </c>
      <c r="C175" s="475" t="s">
        <v>6</v>
      </c>
      <c r="D175" s="484" t="s">
        <v>980</v>
      </c>
      <c r="E175" s="573" t="s">
        <v>981</v>
      </c>
      <c r="F175" s="478" t="s">
        <v>567</v>
      </c>
      <c r="G175" s="479" t="s">
        <v>48</v>
      </c>
      <c r="H175" s="479" t="s">
        <v>390</v>
      </c>
      <c r="I175" s="480" t="s">
        <v>982</v>
      </c>
      <c r="J175" s="513" t="s">
        <v>983</v>
      </c>
      <c r="K175" s="479" t="s">
        <v>245</v>
      </c>
      <c r="L175" s="481" t="s">
        <v>1217</v>
      </c>
      <c r="M175" s="482" t="s">
        <v>984</v>
      </c>
      <c r="N175" s="483" t="s">
        <v>985</v>
      </c>
      <c r="O175" s="476" t="s">
        <v>568</v>
      </c>
      <c r="P175" s="591" t="s">
        <v>569</v>
      </c>
    </row>
    <row r="176" spans="2:16" ht="17.25" hidden="1">
      <c r="B176" s="557"/>
      <c r="C176" s="29" t="s">
        <v>6</v>
      </c>
      <c r="D176" s="181"/>
      <c r="E176" s="583"/>
      <c r="F176" s="67"/>
      <c r="G176" s="76"/>
      <c r="H176" s="90"/>
      <c r="I176" s="67"/>
      <c r="J176" s="67"/>
      <c r="K176" s="76"/>
      <c r="L176" s="67"/>
      <c r="M176" s="584"/>
      <c r="N176" s="583"/>
      <c r="O176" s="584"/>
      <c r="P176" s="598"/>
    </row>
    <row r="177" spans="2:16" ht="17.25" hidden="1">
      <c r="B177" s="557"/>
      <c r="C177" s="29" t="s">
        <v>6</v>
      </c>
      <c r="D177" s="181"/>
      <c r="E177" s="583"/>
      <c r="F177" s="67"/>
      <c r="G177" s="76"/>
      <c r="H177" s="90"/>
      <c r="I177" s="67"/>
      <c r="J177" s="67"/>
      <c r="K177" s="76"/>
      <c r="L177" s="67"/>
      <c r="M177" s="584"/>
      <c r="N177" s="583"/>
      <c r="O177" s="584"/>
      <c r="P177" s="598"/>
    </row>
    <row r="178" spans="2:16" ht="17.25" hidden="1">
      <c r="B178" s="557"/>
      <c r="C178" s="29" t="s">
        <v>6</v>
      </c>
      <c r="D178" s="181"/>
      <c r="E178" s="583"/>
      <c r="F178" s="67"/>
      <c r="G178" s="76"/>
      <c r="H178" s="90"/>
      <c r="I178" s="67"/>
      <c r="J178" s="67"/>
      <c r="K178" s="76"/>
      <c r="L178" s="67"/>
      <c r="M178" s="584"/>
      <c r="N178" s="583"/>
      <c r="O178" s="584"/>
      <c r="P178" s="598"/>
    </row>
    <row r="179" spans="2:16" ht="17.25" hidden="1">
      <c r="B179" s="557"/>
      <c r="C179" s="29" t="s">
        <v>6</v>
      </c>
      <c r="D179" s="181"/>
      <c r="E179" s="583"/>
      <c r="F179" s="67"/>
      <c r="G179" s="76"/>
      <c r="H179" s="90"/>
      <c r="I179" s="67"/>
      <c r="J179" s="67"/>
      <c r="K179" s="76"/>
      <c r="L179" s="67"/>
      <c r="M179" s="584"/>
      <c r="N179" s="583"/>
      <c r="O179" s="584"/>
      <c r="P179" s="598"/>
    </row>
    <row r="180" spans="2:16" ht="207">
      <c r="B180" s="553" t="s">
        <v>570</v>
      </c>
      <c r="C180" s="499" t="s">
        <v>5</v>
      </c>
      <c r="D180" s="576" t="s">
        <v>986</v>
      </c>
      <c r="E180" s="467" t="s">
        <v>987</v>
      </c>
      <c r="F180" s="468" t="s">
        <v>571</v>
      </c>
      <c r="G180" s="469" t="s">
        <v>48</v>
      </c>
      <c r="H180" s="469" t="s">
        <v>390</v>
      </c>
      <c r="I180" s="470" t="s">
        <v>1378</v>
      </c>
      <c r="J180" s="470" t="s">
        <v>758</v>
      </c>
      <c r="K180" s="469" t="s">
        <v>245</v>
      </c>
      <c r="L180" s="471" t="s">
        <v>988</v>
      </c>
      <c r="M180" s="463" t="s">
        <v>989</v>
      </c>
      <c r="N180" s="473" t="s">
        <v>990</v>
      </c>
      <c r="O180" s="466" t="s">
        <v>572</v>
      </c>
      <c r="P180" s="594" t="s">
        <v>573</v>
      </c>
    </row>
    <row r="181" spans="2:16" ht="207">
      <c r="B181" s="556" t="s">
        <v>570</v>
      </c>
      <c r="C181" s="509" t="s">
        <v>6</v>
      </c>
      <c r="D181" s="577" t="s">
        <v>991</v>
      </c>
      <c r="E181" s="477" t="s">
        <v>992</v>
      </c>
      <c r="F181" s="526" t="s">
        <v>574</v>
      </c>
      <c r="G181" s="479" t="s">
        <v>48</v>
      </c>
      <c r="H181" s="479" t="s">
        <v>390</v>
      </c>
      <c r="I181" s="520" t="s">
        <v>1379</v>
      </c>
      <c r="J181" s="480" t="s">
        <v>993</v>
      </c>
      <c r="K181" s="479" t="s">
        <v>245</v>
      </c>
      <c r="L181" s="481" t="s">
        <v>1216</v>
      </c>
      <c r="M181" s="527" t="s">
        <v>994</v>
      </c>
      <c r="N181" s="483" t="s">
        <v>995</v>
      </c>
      <c r="O181" s="605" t="s">
        <v>575</v>
      </c>
      <c r="P181" s="600" t="s">
        <v>576</v>
      </c>
    </row>
    <row r="182" spans="2:16" ht="17.25" hidden="1">
      <c r="B182" s="557"/>
      <c r="C182" s="29" t="s">
        <v>6</v>
      </c>
      <c r="D182" s="181"/>
      <c r="E182" s="583"/>
      <c r="F182" s="67"/>
      <c r="G182" s="76"/>
      <c r="H182" s="90"/>
      <c r="I182" s="67"/>
      <c r="J182" s="67"/>
      <c r="K182" s="76"/>
      <c r="L182" s="67"/>
      <c r="M182" s="584"/>
      <c r="N182" s="583"/>
      <c r="O182" s="584"/>
      <c r="P182" s="598"/>
    </row>
    <row r="183" spans="2:16" ht="17.25" hidden="1">
      <c r="B183" s="557"/>
      <c r="C183" s="29" t="s">
        <v>6</v>
      </c>
      <c r="D183" s="181"/>
      <c r="E183" s="583"/>
      <c r="F183" s="67"/>
      <c r="G183" s="76"/>
      <c r="H183" s="90"/>
      <c r="I183" s="67"/>
      <c r="J183" s="67"/>
      <c r="K183" s="76"/>
      <c r="L183" s="67"/>
      <c r="M183" s="584"/>
      <c r="N183" s="583"/>
      <c r="O183" s="584"/>
      <c r="P183" s="598"/>
    </row>
    <row r="184" spans="2:16" ht="17.25" hidden="1">
      <c r="B184" s="557"/>
      <c r="C184" s="29" t="s">
        <v>6</v>
      </c>
      <c r="D184" s="181"/>
      <c r="E184" s="583"/>
      <c r="F184" s="67"/>
      <c r="G184" s="76"/>
      <c r="H184" s="90"/>
      <c r="I184" s="67"/>
      <c r="J184" s="67"/>
      <c r="K184" s="76"/>
      <c r="L184" s="67"/>
      <c r="M184" s="584"/>
      <c r="N184" s="583"/>
      <c r="O184" s="584"/>
      <c r="P184" s="598"/>
    </row>
    <row r="185" spans="2:16" ht="17.25" hidden="1">
      <c r="B185" s="557"/>
      <c r="C185" s="29" t="s">
        <v>6</v>
      </c>
      <c r="D185" s="181"/>
      <c r="E185" s="583"/>
      <c r="F185" s="67"/>
      <c r="G185" s="76"/>
      <c r="H185" s="90"/>
      <c r="I185" s="67"/>
      <c r="J185" s="67"/>
      <c r="K185" s="76"/>
      <c r="L185" s="67"/>
      <c r="M185" s="584"/>
      <c r="N185" s="583"/>
      <c r="O185" s="584"/>
      <c r="P185" s="598"/>
    </row>
    <row r="186" spans="2:16" ht="207">
      <c r="B186" s="553" t="s">
        <v>577</v>
      </c>
      <c r="C186" s="456" t="s">
        <v>5</v>
      </c>
      <c r="D186" s="576" t="s">
        <v>996</v>
      </c>
      <c r="E186" s="467" t="s">
        <v>997</v>
      </c>
      <c r="F186" s="468" t="s">
        <v>578</v>
      </c>
      <c r="G186" s="469" t="s">
        <v>48</v>
      </c>
      <c r="H186" s="469" t="s">
        <v>390</v>
      </c>
      <c r="I186" s="470" t="s">
        <v>1380</v>
      </c>
      <c r="J186" s="470" t="s">
        <v>998</v>
      </c>
      <c r="K186" s="469" t="s">
        <v>245</v>
      </c>
      <c r="L186" s="471" t="s">
        <v>999</v>
      </c>
      <c r="M186" s="472" t="s">
        <v>1000</v>
      </c>
      <c r="N186" s="473" t="s">
        <v>1001</v>
      </c>
      <c r="O186" s="466" t="s">
        <v>579</v>
      </c>
      <c r="P186" s="594" t="s">
        <v>580</v>
      </c>
    </row>
    <row r="187" spans="2:16" ht="207">
      <c r="B187" s="556" t="s">
        <v>577</v>
      </c>
      <c r="C187" s="509" t="s">
        <v>6</v>
      </c>
      <c r="D187" s="577" t="s">
        <v>1002</v>
      </c>
      <c r="E187" s="510" t="s">
        <v>1003</v>
      </c>
      <c r="F187" s="526" t="s">
        <v>581</v>
      </c>
      <c r="G187" s="479" t="s">
        <v>48</v>
      </c>
      <c r="H187" s="479" t="s">
        <v>390</v>
      </c>
      <c r="I187" s="480" t="s">
        <v>1381</v>
      </c>
      <c r="J187" s="480" t="s">
        <v>1004</v>
      </c>
      <c r="K187" s="479" t="s">
        <v>245</v>
      </c>
      <c r="L187" s="481" t="s">
        <v>1215</v>
      </c>
      <c r="M187" s="527" t="s">
        <v>1005</v>
      </c>
      <c r="N187" s="483" t="s">
        <v>1006</v>
      </c>
      <c r="O187" s="605" t="s">
        <v>582</v>
      </c>
      <c r="P187" s="600" t="s">
        <v>583</v>
      </c>
    </row>
    <row r="188" spans="2:16" ht="207">
      <c r="B188" s="556" t="s">
        <v>577</v>
      </c>
      <c r="C188" s="509" t="s">
        <v>6</v>
      </c>
      <c r="D188" s="578" t="s">
        <v>1007</v>
      </c>
      <c r="E188" s="510" t="s">
        <v>1008</v>
      </c>
      <c r="F188" s="526" t="s">
        <v>584</v>
      </c>
      <c r="G188" s="479" t="s">
        <v>48</v>
      </c>
      <c r="H188" s="479" t="s">
        <v>390</v>
      </c>
      <c r="I188" s="480" t="s">
        <v>1382</v>
      </c>
      <c r="J188" s="480" t="s">
        <v>1009</v>
      </c>
      <c r="K188" s="479" t="s">
        <v>245</v>
      </c>
      <c r="L188" s="500" t="s">
        <v>1214</v>
      </c>
      <c r="M188" s="507" t="s">
        <v>1010</v>
      </c>
      <c r="N188" s="483" t="s">
        <v>1011</v>
      </c>
      <c r="O188" s="605" t="s">
        <v>585</v>
      </c>
      <c r="P188" s="600" t="s">
        <v>586</v>
      </c>
    </row>
    <row r="189" spans="2:16" ht="17.25" hidden="1">
      <c r="B189" s="557"/>
      <c r="C189" s="29" t="s">
        <v>6</v>
      </c>
      <c r="D189" s="181"/>
      <c r="E189" s="583"/>
      <c r="F189" s="67"/>
      <c r="G189" s="76"/>
      <c r="H189" s="76"/>
      <c r="I189" s="67"/>
      <c r="J189" s="67"/>
      <c r="K189" s="76"/>
      <c r="L189" s="67"/>
      <c r="M189" s="584"/>
      <c r="N189" s="583"/>
      <c r="O189" s="584"/>
      <c r="P189" s="599"/>
    </row>
    <row r="190" spans="2:16" ht="17.25" hidden="1">
      <c r="B190" s="557"/>
      <c r="C190" s="29" t="s">
        <v>6</v>
      </c>
      <c r="D190" s="181"/>
      <c r="E190" s="583"/>
      <c r="F190" s="67"/>
      <c r="G190" s="76"/>
      <c r="H190" s="76"/>
      <c r="I190" s="67"/>
      <c r="J190" s="67"/>
      <c r="K190" s="76"/>
      <c r="L190" s="67"/>
      <c r="M190" s="584"/>
      <c r="N190" s="583"/>
      <c r="O190" s="584"/>
      <c r="P190" s="599"/>
    </row>
    <row r="191" spans="2:16" ht="17.25" hidden="1">
      <c r="B191" s="557"/>
      <c r="C191" s="29" t="s">
        <v>6</v>
      </c>
      <c r="D191" s="181"/>
      <c r="E191" s="583"/>
      <c r="F191" s="67"/>
      <c r="G191" s="76"/>
      <c r="H191" s="76"/>
      <c r="I191" s="67"/>
      <c r="J191" s="67"/>
      <c r="K191" s="76"/>
      <c r="L191" s="67"/>
      <c r="M191" s="584"/>
      <c r="N191" s="583"/>
      <c r="O191" s="584"/>
      <c r="P191" s="599"/>
    </row>
    <row r="192" spans="2:16" ht="207">
      <c r="B192" s="553" t="s">
        <v>587</v>
      </c>
      <c r="C192" s="456" t="s">
        <v>5</v>
      </c>
      <c r="D192" s="474" t="s">
        <v>1012</v>
      </c>
      <c r="E192" s="467" t="s">
        <v>1013</v>
      </c>
      <c r="F192" s="468" t="s">
        <v>588</v>
      </c>
      <c r="G192" s="469" t="s">
        <v>48</v>
      </c>
      <c r="H192" s="469" t="s">
        <v>390</v>
      </c>
      <c r="I192" s="470" t="s">
        <v>1383</v>
      </c>
      <c r="J192" s="470" t="s">
        <v>1014</v>
      </c>
      <c r="K192" s="469" t="s">
        <v>245</v>
      </c>
      <c r="L192" s="471" t="s">
        <v>1015</v>
      </c>
      <c r="M192" s="463" t="s">
        <v>1016</v>
      </c>
      <c r="N192" s="473" t="s">
        <v>1017</v>
      </c>
      <c r="O192" s="466" t="s">
        <v>589</v>
      </c>
      <c r="P192" s="594" t="s">
        <v>590</v>
      </c>
    </row>
    <row r="193" spans="2:16" ht="207">
      <c r="B193" s="555" t="s">
        <v>587</v>
      </c>
      <c r="C193" s="475" t="s">
        <v>6</v>
      </c>
      <c r="D193" s="580" t="s">
        <v>1018</v>
      </c>
      <c r="E193" s="477" t="s">
        <v>1019</v>
      </c>
      <c r="F193" s="480" t="s">
        <v>1250</v>
      </c>
      <c r="G193" s="479" t="s">
        <v>48</v>
      </c>
      <c r="H193" s="479" t="s">
        <v>390</v>
      </c>
      <c r="I193" s="480" t="s">
        <v>1384</v>
      </c>
      <c r="J193" s="480" t="s">
        <v>1020</v>
      </c>
      <c r="K193" s="479" t="s">
        <v>245</v>
      </c>
      <c r="L193" s="480" t="s">
        <v>1213</v>
      </c>
      <c r="M193" s="508" t="s">
        <v>1021</v>
      </c>
      <c r="N193" s="483" t="s">
        <v>1017</v>
      </c>
      <c r="O193" s="476" t="s">
        <v>591</v>
      </c>
      <c r="P193" s="591" t="s">
        <v>592</v>
      </c>
    </row>
    <row r="194" spans="2:16" ht="17.25" hidden="1">
      <c r="B194" s="557"/>
      <c r="C194" s="29" t="s">
        <v>6</v>
      </c>
      <c r="D194" s="181"/>
      <c r="E194" s="583"/>
      <c r="F194" s="67"/>
      <c r="G194" s="76"/>
      <c r="H194" s="90"/>
      <c r="I194" s="67"/>
      <c r="J194" s="67"/>
      <c r="K194" s="90"/>
      <c r="L194" s="67"/>
      <c r="M194" s="584"/>
      <c r="N194" s="583"/>
      <c r="O194" s="584"/>
      <c r="P194" s="598"/>
    </row>
    <row r="195" spans="2:16" ht="17.25" hidden="1">
      <c r="B195" s="557"/>
      <c r="C195" s="29" t="s">
        <v>6</v>
      </c>
      <c r="D195" s="181"/>
      <c r="E195" s="583"/>
      <c r="F195" s="67"/>
      <c r="G195" s="76"/>
      <c r="H195" s="90"/>
      <c r="I195" s="67"/>
      <c r="J195" s="67"/>
      <c r="K195" s="90"/>
      <c r="L195" s="67"/>
      <c r="M195" s="584"/>
      <c r="N195" s="583"/>
      <c r="O195" s="584"/>
      <c r="P195" s="598"/>
    </row>
    <row r="196" spans="2:16" ht="17.25" hidden="1">
      <c r="B196" s="557"/>
      <c r="C196" s="29" t="s">
        <v>6</v>
      </c>
      <c r="D196" s="181"/>
      <c r="E196" s="583"/>
      <c r="F196" s="67"/>
      <c r="G196" s="76"/>
      <c r="H196" s="90"/>
      <c r="I196" s="67"/>
      <c r="J196" s="67"/>
      <c r="K196" s="90"/>
      <c r="L196" s="67"/>
      <c r="M196" s="584"/>
      <c r="N196" s="583"/>
      <c r="O196" s="584"/>
      <c r="P196" s="598"/>
    </row>
    <row r="197" spans="2:16" ht="17.25" hidden="1">
      <c r="B197" s="557"/>
      <c r="C197" s="29" t="s">
        <v>6</v>
      </c>
      <c r="D197" s="181"/>
      <c r="E197" s="583"/>
      <c r="F197" s="67"/>
      <c r="G197" s="76"/>
      <c r="H197" s="90"/>
      <c r="I197" s="67"/>
      <c r="J197" s="67"/>
      <c r="K197" s="90"/>
      <c r="L197" s="67"/>
      <c r="M197" s="584"/>
      <c r="N197" s="583"/>
      <c r="O197" s="584"/>
      <c r="P197" s="598"/>
    </row>
    <row r="198" spans="2:16" ht="207">
      <c r="B198" s="562" t="s">
        <v>593</v>
      </c>
      <c r="C198" s="456" t="s">
        <v>5</v>
      </c>
      <c r="D198" s="576" t="s">
        <v>1022</v>
      </c>
      <c r="E198" s="467" t="s">
        <v>1023</v>
      </c>
      <c r="F198" s="468" t="s">
        <v>594</v>
      </c>
      <c r="G198" s="469" t="s">
        <v>48</v>
      </c>
      <c r="H198" s="469" t="s">
        <v>390</v>
      </c>
      <c r="I198" s="470" t="s">
        <v>1024</v>
      </c>
      <c r="J198" s="470" t="s">
        <v>1025</v>
      </c>
      <c r="K198" s="469" t="s">
        <v>245</v>
      </c>
      <c r="L198" s="470" t="s">
        <v>1026</v>
      </c>
      <c r="M198" s="463" t="s">
        <v>1027</v>
      </c>
      <c r="N198" s="473" t="s">
        <v>1028</v>
      </c>
      <c r="O198" s="466" t="s">
        <v>595</v>
      </c>
      <c r="P198" s="594" t="s">
        <v>596</v>
      </c>
    </row>
    <row r="199" spans="2:16" ht="207">
      <c r="B199" s="563" t="s">
        <v>593</v>
      </c>
      <c r="C199" s="509" t="s">
        <v>6</v>
      </c>
      <c r="D199" s="577" t="s">
        <v>1029</v>
      </c>
      <c r="E199" s="528" t="s">
        <v>1030</v>
      </c>
      <c r="F199" s="529" t="s">
        <v>597</v>
      </c>
      <c r="G199" s="479" t="s">
        <v>48</v>
      </c>
      <c r="H199" s="479" t="s">
        <v>390</v>
      </c>
      <c r="I199" s="530" t="s">
        <v>1385</v>
      </c>
      <c r="J199" s="480" t="s">
        <v>1031</v>
      </c>
      <c r="K199" s="479" t="s">
        <v>245</v>
      </c>
      <c r="L199" s="500" t="s">
        <v>1212</v>
      </c>
      <c r="M199" s="508" t="s">
        <v>1032</v>
      </c>
      <c r="N199" s="483" t="s">
        <v>1033</v>
      </c>
      <c r="O199" s="606" t="s">
        <v>598</v>
      </c>
      <c r="P199" s="602" t="s">
        <v>599</v>
      </c>
    </row>
    <row r="200" spans="2:16" ht="207">
      <c r="B200" s="563" t="s">
        <v>593</v>
      </c>
      <c r="C200" s="509" t="s">
        <v>6</v>
      </c>
      <c r="D200" s="484" t="s">
        <v>1034</v>
      </c>
      <c r="E200" s="477" t="s">
        <v>1035</v>
      </c>
      <c r="F200" s="478" t="s">
        <v>600</v>
      </c>
      <c r="G200" s="479" t="s">
        <v>48</v>
      </c>
      <c r="H200" s="479" t="s">
        <v>390</v>
      </c>
      <c r="I200" s="498" t="s">
        <v>1386</v>
      </c>
      <c r="J200" s="480" t="s">
        <v>1036</v>
      </c>
      <c r="K200" s="479" t="s">
        <v>245</v>
      </c>
      <c r="L200" s="480" t="s">
        <v>1211</v>
      </c>
      <c r="M200" s="508" t="s">
        <v>1037</v>
      </c>
      <c r="N200" s="483" t="s">
        <v>1038</v>
      </c>
      <c r="O200" s="476" t="s">
        <v>601</v>
      </c>
      <c r="P200" s="591" t="s">
        <v>602</v>
      </c>
    </row>
    <row r="201" spans="2:16" ht="17.25" hidden="1">
      <c r="B201" s="557"/>
      <c r="C201" s="29" t="s">
        <v>6</v>
      </c>
      <c r="D201" s="181"/>
      <c r="E201" s="583"/>
      <c r="F201" s="67"/>
      <c r="G201" s="76"/>
      <c r="H201" s="90"/>
      <c r="I201" s="67"/>
      <c r="J201" s="67"/>
      <c r="K201" s="90"/>
      <c r="L201" s="67"/>
      <c r="M201" s="584"/>
      <c r="N201" s="583"/>
      <c r="O201" s="584"/>
      <c r="P201" s="598"/>
    </row>
    <row r="202" spans="2:16" ht="17.25" hidden="1">
      <c r="B202" s="557"/>
      <c r="C202" s="29" t="s">
        <v>6</v>
      </c>
      <c r="D202" s="181"/>
      <c r="E202" s="583"/>
      <c r="F202" s="67"/>
      <c r="G202" s="76"/>
      <c r="H202" s="90"/>
      <c r="I202" s="67"/>
      <c r="J202" s="67"/>
      <c r="K202" s="90"/>
      <c r="L202" s="67"/>
      <c r="M202" s="584"/>
      <c r="N202" s="583"/>
      <c r="O202" s="584"/>
      <c r="P202" s="598"/>
    </row>
    <row r="203" spans="2:16" ht="17.25" hidden="1">
      <c r="B203" s="557"/>
      <c r="C203" s="29" t="s">
        <v>6</v>
      </c>
      <c r="D203" s="181"/>
      <c r="E203" s="583"/>
      <c r="F203" s="67"/>
      <c r="G203" s="76"/>
      <c r="H203" s="90"/>
      <c r="I203" s="67"/>
      <c r="J203" s="67"/>
      <c r="K203" s="90"/>
      <c r="L203" s="67"/>
      <c r="M203" s="584"/>
      <c r="N203" s="583"/>
      <c r="O203" s="584"/>
      <c r="P203" s="598"/>
    </row>
    <row r="204" spans="2:16" ht="207">
      <c r="B204" s="562" t="s">
        <v>603</v>
      </c>
      <c r="C204" s="456" t="s">
        <v>5</v>
      </c>
      <c r="D204" s="474" t="s">
        <v>1039</v>
      </c>
      <c r="E204" s="467" t="s">
        <v>1040</v>
      </c>
      <c r="F204" s="468" t="s">
        <v>604</v>
      </c>
      <c r="G204" s="469" t="s">
        <v>48</v>
      </c>
      <c r="H204" s="469" t="s">
        <v>390</v>
      </c>
      <c r="I204" s="470" t="s">
        <v>1041</v>
      </c>
      <c r="J204" s="470" t="s">
        <v>1042</v>
      </c>
      <c r="K204" s="469" t="s">
        <v>245</v>
      </c>
      <c r="L204" s="470" t="s">
        <v>1043</v>
      </c>
      <c r="M204" s="463" t="s">
        <v>1044</v>
      </c>
      <c r="N204" s="473" t="s">
        <v>1045</v>
      </c>
      <c r="O204" s="466" t="s">
        <v>605</v>
      </c>
      <c r="P204" s="594" t="s">
        <v>599</v>
      </c>
    </row>
    <row r="205" spans="2:16" ht="207">
      <c r="B205" s="563" t="s">
        <v>603</v>
      </c>
      <c r="C205" s="509" t="s">
        <v>6</v>
      </c>
      <c r="D205" s="484" t="s">
        <v>1046</v>
      </c>
      <c r="E205" s="477" t="s">
        <v>1047</v>
      </c>
      <c r="F205" s="478" t="s">
        <v>606</v>
      </c>
      <c r="G205" s="479" t="s">
        <v>48</v>
      </c>
      <c r="H205" s="479" t="s">
        <v>390</v>
      </c>
      <c r="I205" s="480" t="s">
        <v>1048</v>
      </c>
      <c r="J205" s="480" t="s">
        <v>1049</v>
      </c>
      <c r="K205" s="479" t="s">
        <v>245</v>
      </c>
      <c r="L205" s="480" t="s">
        <v>1210</v>
      </c>
      <c r="M205" s="508" t="s">
        <v>1050</v>
      </c>
      <c r="N205" s="483" t="s">
        <v>1045</v>
      </c>
      <c r="O205" s="476" t="s">
        <v>607</v>
      </c>
      <c r="P205" s="591" t="s">
        <v>608</v>
      </c>
    </row>
    <row r="206" spans="2:16" ht="17.25" hidden="1">
      <c r="B206" s="557"/>
      <c r="C206" s="29" t="s">
        <v>6</v>
      </c>
      <c r="D206" s="181"/>
      <c r="E206" s="583"/>
      <c r="F206" s="67"/>
      <c r="G206" s="76"/>
      <c r="H206" s="90"/>
      <c r="I206" s="67"/>
      <c r="J206" s="67"/>
      <c r="K206" s="90"/>
      <c r="L206" s="67"/>
      <c r="M206" s="584"/>
      <c r="N206" s="583"/>
      <c r="O206" s="584"/>
      <c r="P206" s="598"/>
    </row>
    <row r="207" spans="2:16" ht="17.25" hidden="1">
      <c r="B207" s="557"/>
      <c r="C207" s="29" t="s">
        <v>6</v>
      </c>
      <c r="D207" s="181"/>
      <c r="E207" s="583"/>
      <c r="F207" s="67"/>
      <c r="G207" s="76"/>
      <c r="H207" s="90"/>
      <c r="I207" s="67"/>
      <c r="J207" s="67"/>
      <c r="K207" s="90"/>
      <c r="L207" s="67"/>
      <c r="M207" s="584"/>
      <c r="N207" s="583"/>
      <c r="O207" s="584"/>
      <c r="P207" s="598"/>
    </row>
    <row r="208" spans="2:16" ht="17.25" hidden="1">
      <c r="B208" s="557"/>
      <c r="C208" s="29" t="s">
        <v>6</v>
      </c>
      <c r="D208" s="181"/>
      <c r="E208" s="583"/>
      <c r="F208" s="67"/>
      <c r="G208" s="76"/>
      <c r="H208" s="90"/>
      <c r="I208" s="67"/>
      <c r="J208" s="67"/>
      <c r="K208" s="90"/>
      <c r="L208" s="67"/>
      <c r="M208" s="584"/>
      <c r="N208" s="583"/>
      <c r="O208" s="584"/>
      <c r="P208" s="598"/>
    </row>
    <row r="209" spans="2:16" ht="17.25" hidden="1">
      <c r="B209" s="557"/>
      <c r="C209" s="29" t="s">
        <v>6</v>
      </c>
      <c r="D209" s="181"/>
      <c r="E209" s="583"/>
      <c r="F209" s="67"/>
      <c r="G209" s="76"/>
      <c r="H209" s="90"/>
      <c r="I209" s="67"/>
      <c r="J209" s="67"/>
      <c r="K209" s="90"/>
      <c r="L209" s="67"/>
      <c r="M209" s="584"/>
      <c r="N209" s="583"/>
      <c r="O209" s="584"/>
      <c r="P209" s="598"/>
    </row>
    <row r="210" spans="2:16" ht="207">
      <c r="B210" s="562" t="s">
        <v>609</v>
      </c>
      <c r="C210" s="531" t="s">
        <v>5</v>
      </c>
      <c r="D210" s="576" t="s">
        <v>1051</v>
      </c>
      <c r="E210" s="467" t="s">
        <v>1052</v>
      </c>
      <c r="F210" s="468" t="s">
        <v>610</v>
      </c>
      <c r="G210" s="469" t="s">
        <v>48</v>
      </c>
      <c r="H210" s="469" t="s">
        <v>390</v>
      </c>
      <c r="I210" s="470" t="s">
        <v>1053</v>
      </c>
      <c r="J210" s="470" t="s">
        <v>710</v>
      </c>
      <c r="K210" s="469" t="s">
        <v>245</v>
      </c>
      <c r="L210" s="470" t="s">
        <v>1054</v>
      </c>
      <c r="M210" s="463" t="s">
        <v>1055</v>
      </c>
      <c r="N210" s="473" t="s">
        <v>1056</v>
      </c>
      <c r="O210" s="466" t="s">
        <v>611</v>
      </c>
      <c r="P210" s="594" t="s">
        <v>612</v>
      </c>
    </row>
    <row r="211" spans="2:16" ht="224.25">
      <c r="B211" s="563" t="s">
        <v>609</v>
      </c>
      <c r="C211" s="509" t="s">
        <v>6</v>
      </c>
      <c r="D211" s="484" t="s">
        <v>1057</v>
      </c>
      <c r="E211" s="510" t="s">
        <v>1058</v>
      </c>
      <c r="F211" s="526" t="s">
        <v>613</v>
      </c>
      <c r="G211" s="479" t="s">
        <v>48</v>
      </c>
      <c r="H211" s="479" t="s">
        <v>390</v>
      </c>
      <c r="I211" s="520" t="s">
        <v>1387</v>
      </c>
      <c r="J211" s="498" t="s">
        <v>614</v>
      </c>
      <c r="K211" s="479" t="s">
        <v>245</v>
      </c>
      <c r="L211" s="520" t="s">
        <v>1209</v>
      </c>
      <c r="M211" s="508" t="s">
        <v>1059</v>
      </c>
      <c r="N211" s="483" t="s">
        <v>1060</v>
      </c>
      <c r="O211" s="605" t="s">
        <v>615</v>
      </c>
      <c r="P211" s="600" t="s">
        <v>616</v>
      </c>
    </row>
    <row r="212" spans="2:16" ht="17.25" hidden="1">
      <c r="B212" s="557"/>
      <c r="C212" s="29" t="s">
        <v>6</v>
      </c>
      <c r="D212" s="181"/>
      <c r="E212" s="583"/>
      <c r="F212" s="67"/>
      <c r="G212" s="76"/>
      <c r="H212" s="90"/>
      <c r="I212" s="67"/>
      <c r="J212" s="67"/>
      <c r="K212" s="90"/>
      <c r="L212" s="67"/>
      <c r="M212" s="584"/>
      <c r="N212" s="583"/>
      <c r="O212" s="584"/>
      <c r="P212" s="598"/>
    </row>
    <row r="213" spans="2:16" ht="17.25" hidden="1">
      <c r="B213" s="557"/>
      <c r="C213" s="29" t="s">
        <v>6</v>
      </c>
      <c r="D213" s="181"/>
      <c r="E213" s="583"/>
      <c r="F213" s="67"/>
      <c r="G213" s="76"/>
      <c r="H213" s="90"/>
      <c r="I213" s="67"/>
      <c r="J213" s="67"/>
      <c r="K213" s="90"/>
      <c r="L213" s="67"/>
      <c r="M213" s="584"/>
      <c r="N213" s="583"/>
      <c r="O213" s="584"/>
      <c r="P213" s="598"/>
    </row>
    <row r="214" spans="2:16" ht="17.25" hidden="1">
      <c r="B214" s="557"/>
      <c r="C214" s="29" t="s">
        <v>6</v>
      </c>
      <c r="D214" s="181"/>
      <c r="E214" s="583"/>
      <c r="F214" s="67"/>
      <c r="G214" s="76"/>
      <c r="H214" s="90"/>
      <c r="I214" s="67"/>
      <c r="J214" s="67"/>
      <c r="K214" s="90"/>
      <c r="L214" s="67"/>
      <c r="M214" s="584"/>
      <c r="N214" s="583"/>
      <c r="O214" s="584"/>
      <c r="P214" s="598"/>
    </row>
    <row r="215" spans="2:16" ht="17.25" hidden="1">
      <c r="B215" s="557"/>
      <c r="C215" s="29" t="s">
        <v>6</v>
      </c>
      <c r="D215" s="181"/>
      <c r="E215" s="583"/>
      <c r="F215" s="67"/>
      <c r="G215" s="76"/>
      <c r="H215" s="90"/>
      <c r="I215" s="67"/>
      <c r="J215" s="67"/>
      <c r="K215" s="90"/>
      <c r="L215" s="67"/>
      <c r="M215" s="584"/>
      <c r="N215" s="583"/>
      <c r="O215" s="584"/>
      <c r="P215" s="598"/>
    </row>
    <row r="216" spans="2:16" ht="207">
      <c r="B216" s="562" t="s">
        <v>617</v>
      </c>
      <c r="C216" s="456" t="s">
        <v>5</v>
      </c>
      <c r="D216" s="576" t="s">
        <v>1061</v>
      </c>
      <c r="E216" s="467" t="s">
        <v>1062</v>
      </c>
      <c r="F216" s="468" t="s">
        <v>618</v>
      </c>
      <c r="G216" s="469" t="s">
        <v>48</v>
      </c>
      <c r="H216" s="469" t="s">
        <v>390</v>
      </c>
      <c r="I216" s="470" t="s">
        <v>1388</v>
      </c>
      <c r="J216" s="470" t="s">
        <v>758</v>
      </c>
      <c r="K216" s="469" t="s">
        <v>245</v>
      </c>
      <c r="L216" s="471" t="s">
        <v>1063</v>
      </c>
      <c r="M216" s="463" t="s">
        <v>1064</v>
      </c>
      <c r="N216" s="473" t="s">
        <v>1065</v>
      </c>
      <c r="O216" s="466" t="s">
        <v>619</v>
      </c>
      <c r="P216" s="594" t="s">
        <v>599</v>
      </c>
    </row>
    <row r="217" spans="2:16" ht="207">
      <c r="B217" s="563" t="s">
        <v>617</v>
      </c>
      <c r="C217" s="509" t="s">
        <v>6</v>
      </c>
      <c r="D217" s="577" t="s">
        <v>1066</v>
      </c>
      <c r="E217" s="477" t="s">
        <v>1067</v>
      </c>
      <c r="F217" s="526" t="s">
        <v>620</v>
      </c>
      <c r="G217" s="479" t="s">
        <v>48</v>
      </c>
      <c r="H217" s="479" t="s">
        <v>390</v>
      </c>
      <c r="I217" s="480" t="s">
        <v>1068</v>
      </c>
      <c r="J217" s="480" t="s">
        <v>1069</v>
      </c>
      <c r="K217" s="479" t="s">
        <v>245</v>
      </c>
      <c r="L217" s="500" t="s">
        <v>1208</v>
      </c>
      <c r="M217" s="527" t="s">
        <v>1070</v>
      </c>
      <c r="N217" s="483" t="s">
        <v>1071</v>
      </c>
      <c r="O217" s="476" t="s">
        <v>621</v>
      </c>
      <c r="P217" s="591" t="s">
        <v>599</v>
      </c>
    </row>
    <row r="218" spans="2:16" ht="207">
      <c r="B218" s="563" t="s">
        <v>617</v>
      </c>
      <c r="C218" s="509" t="s">
        <v>6</v>
      </c>
      <c r="D218" s="484" t="s">
        <v>1072</v>
      </c>
      <c r="E218" s="477" t="s">
        <v>1073</v>
      </c>
      <c r="F218" s="478" t="s">
        <v>622</v>
      </c>
      <c r="G218" s="479" t="s">
        <v>48</v>
      </c>
      <c r="H218" s="479" t="s">
        <v>390</v>
      </c>
      <c r="I218" s="480" t="s">
        <v>1389</v>
      </c>
      <c r="J218" s="480" t="s">
        <v>1074</v>
      </c>
      <c r="K218" s="479" t="s">
        <v>245</v>
      </c>
      <c r="L218" s="480" t="s">
        <v>1207</v>
      </c>
      <c r="M218" s="508" t="s">
        <v>1075</v>
      </c>
      <c r="N218" s="483" t="s">
        <v>1017</v>
      </c>
      <c r="O218" s="476" t="s">
        <v>623</v>
      </c>
      <c r="P218" s="591" t="s">
        <v>599</v>
      </c>
    </row>
    <row r="219" spans="2:16" ht="207">
      <c r="B219" s="563" t="s">
        <v>617</v>
      </c>
      <c r="C219" s="509" t="s">
        <v>6</v>
      </c>
      <c r="D219" s="484" t="s">
        <v>1076</v>
      </c>
      <c r="E219" s="477" t="s">
        <v>1077</v>
      </c>
      <c r="F219" s="478" t="s">
        <v>624</v>
      </c>
      <c r="G219" s="479" t="s">
        <v>48</v>
      </c>
      <c r="H219" s="479" t="s">
        <v>390</v>
      </c>
      <c r="I219" s="498" t="s">
        <v>1390</v>
      </c>
      <c r="J219" s="480" t="s">
        <v>1078</v>
      </c>
      <c r="K219" s="479" t="s">
        <v>245</v>
      </c>
      <c r="L219" s="480" t="s">
        <v>1079</v>
      </c>
      <c r="M219" s="508" t="s">
        <v>1080</v>
      </c>
      <c r="N219" s="483" t="s">
        <v>1038</v>
      </c>
      <c r="O219" s="476" t="s">
        <v>625</v>
      </c>
      <c r="P219" s="593" t="s">
        <v>626</v>
      </c>
    </row>
    <row r="220" spans="2:16" ht="17.25" hidden="1">
      <c r="B220" s="557"/>
      <c r="C220" s="29" t="s">
        <v>6</v>
      </c>
      <c r="D220" s="181"/>
      <c r="E220" s="583"/>
      <c r="F220" s="67"/>
      <c r="G220" s="76"/>
      <c r="H220" s="76"/>
      <c r="I220" s="67"/>
      <c r="J220" s="67"/>
      <c r="K220" s="76"/>
      <c r="L220" s="67"/>
      <c r="M220" s="584"/>
      <c r="N220" s="583"/>
      <c r="O220" s="584"/>
      <c r="P220" s="601"/>
    </row>
    <row r="221" spans="2:16" ht="17.25" hidden="1">
      <c r="B221" s="557"/>
      <c r="C221" s="29" t="s">
        <v>6</v>
      </c>
      <c r="D221" s="181"/>
      <c r="E221" s="583"/>
      <c r="F221" s="67"/>
      <c r="G221" s="76"/>
      <c r="H221" s="76"/>
      <c r="I221" s="67"/>
      <c r="J221" s="67"/>
      <c r="K221" s="76"/>
      <c r="L221" s="67"/>
      <c r="M221" s="584"/>
      <c r="N221" s="583"/>
      <c r="O221" s="584"/>
      <c r="P221" s="601"/>
    </row>
    <row r="222" spans="2:16" ht="207">
      <c r="B222" s="562" t="s">
        <v>627</v>
      </c>
      <c r="C222" s="531" t="s">
        <v>5</v>
      </c>
      <c r="D222" s="474" t="s">
        <v>1081</v>
      </c>
      <c r="E222" s="467" t="s">
        <v>1082</v>
      </c>
      <c r="F222" s="468" t="s">
        <v>628</v>
      </c>
      <c r="G222" s="469" t="s">
        <v>48</v>
      </c>
      <c r="H222" s="469" t="s">
        <v>390</v>
      </c>
      <c r="I222" s="470" t="s">
        <v>1391</v>
      </c>
      <c r="J222" s="470" t="s">
        <v>1083</v>
      </c>
      <c r="K222" s="469" t="s">
        <v>245</v>
      </c>
      <c r="L222" s="470" t="s">
        <v>1084</v>
      </c>
      <c r="M222" s="463" t="s">
        <v>1085</v>
      </c>
      <c r="N222" s="473" t="s">
        <v>1086</v>
      </c>
      <c r="O222" s="466" t="s">
        <v>629</v>
      </c>
      <c r="P222" s="594" t="s">
        <v>630</v>
      </c>
    </row>
    <row r="223" spans="2:16" ht="207">
      <c r="B223" s="563" t="s">
        <v>627</v>
      </c>
      <c r="C223" s="509" t="s">
        <v>6</v>
      </c>
      <c r="D223" s="484" t="s">
        <v>1087</v>
      </c>
      <c r="E223" s="477" t="s">
        <v>1088</v>
      </c>
      <c r="F223" s="478" t="s">
        <v>631</v>
      </c>
      <c r="G223" s="479" t="s">
        <v>48</v>
      </c>
      <c r="H223" s="479" t="s">
        <v>390</v>
      </c>
      <c r="I223" s="480" t="s">
        <v>1089</v>
      </c>
      <c r="J223" s="480" t="s">
        <v>1090</v>
      </c>
      <c r="K223" s="479" t="s">
        <v>245</v>
      </c>
      <c r="L223" s="480" t="s">
        <v>1206</v>
      </c>
      <c r="M223" s="508" t="s">
        <v>1091</v>
      </c>
      <c r="N223" s="483" t="s">
        <v>1086</v>
      </c>
      <c r="O223" s="476" t="s">
        <v>632</v>
      </c>
      <c r="P223" s="591" t="s">
        <v>633</v>
      </c>
    </row>
    <row r="224" spans="2:16" ht="207">
      <c r="B224" s="563" t="s">
        <v>627</v>
      </c>
      <c r="C224" s="509" t="s">
        <v>6</v>
      </c>
      <c r="D224" s="484" t="s">
        <v>1092</v>
      </c>
      <c r="E224" s="477" t="s">
        <v>1093</v>
      </c>
      <c r="F224" s="478" t="s">
        <v>634</v>
      </c>
      <c r="G224" s="479" t="s">
        <v>48</v>
      </c>
      <c r="H224" s="479" t="s">
        <v>390</v>
      </c>
      <c r="I224" s="480" t="s">
        <v>1497</v>
      </c>
      <c r="J224" s="480" t="s">
        <v>1094</v>
      </c>
      <c r="K224" s="479" t="s">
        <v>245</v>
      </c>
      <c r="L224" s="481" t="s">
        <v>1205</v>
      </c>
      <c r="M224" s="508" t="s">
        <v>1095</v>
      </c>
      <c r="N224" s="483" t="s">
        <v>1086</v>
      </c>
      <c r="O224" s="476" t="s">
        <v>635</v>
      </c>
      <c r="P224" s="591" t="s">
        <v>633</v>
      </c>
    </row>
    <row r="225" spans="2:16" ht="17.25" hidden="1">
      <c r="B225" s="557"/>
      <c r="C225" s="29" t="s">
        <v>6</v>
      </c>
      <c r="D225" s="181"/>
      <c r="E225" s="583"/>
      <c r="F225" s="67"/>
      <c r="G225" s="76"/>
      <c r="H225" s="90"/>
      <c r="I225" s="67"/>
      <c r="J225" s="67"/>
      <c r="K225" s="90"/>
      <c r="L225" s="67"/>
      <c r="M225" s="584"/>
      <c r="N225" s="583"/>
      <c r="O225" s="584"/>
      <c r="P225" s="598"/>
    </row>
    <row r="226" spans="2:16" ht="17.25" hidden="1">
      <c r="B226" s="557"/>
      <c r="C226" s="29" t="s">
        <v>6</v>
      </c>
      <c r="D226" s="181"/>
      <c r="E226" s="583"/>
      <c r="F226" s="67"/>
      <c r="G226" s="76"/>
      <c r="H226" s="90"/>
      <c r="I226" s="67"/>
      <c r="J226" s="67"/>
      <c r="K226" s="90"/>
      <c r="L226" s="67"/>
      <c r="M226" s="584"/>
      <c r="N226" s="583"/>
      <c r="O226" s="584"/>
      <c r="P226" s="598"/>
    </row>
    <row r="227" spans="2:16" ht="17.25" hidden="1">
      <c r="B227" s="557"/>
      <c r="C227" s="29" t="s">
        <v>6</v>
      </c>
      <c r="D227" s="181"/>
      <c r="E227" s="583"/>
      <c r="F227" s="67"/>
      <c r="G227" s="76"/>
      <c r="H227" s="90"/>
      <c r="I227" s="67"/>
      <c r="J227" s="67"/>
      <c r="K227" s="90"/>
      <c r="L227" s="67"/>
      <c r="M227" s="584"/>
      <c r="N227" s="583"/>
      <c r="O227" s="584"/>
      <c r="P227" s="598"/>
    </row>
    <row r="228" spans="2:16" ht="207">
      <c r="B228" s="562" t="s">
        <v>636</v>
      </c>
      <c r="C228" s="456" t="s">
        <v>5</v>
      </c>
      <c r="D228" s="576" t="s">
        <v>1096</v>
      </c>
      <c r="E228" s="467" t="s">
        <v>1097</v>
      </c>
      <c r="F228" s="468" t="s">
        <v>637</v>
      </c>
      <c r="G228" s="469" t="s">
        <v>48</v>
      </c>
      <c r="H228" s="469" t="s">
        <v>390</v>
      </c>
      <c r="I228" s="470" t="s">
        <v>1498</v>
      </c>
      <c r="J228" s="470" t="s">
        <v>1098</v>
      </c>
      <c r="K228" s="469" t="s">
        <v>245</v>
      </c>
      <c r="L228" s="471" t="s">
        <v>1099</v>
      </c>
      <c r="M228" s="463" t="s">
        <v>1100</v>
      </c>
      <c r="N228" s="473" t="s">
        <v>1101</v>
      </c>
      <c r="O228" s="466" t="s">
        <v>638</v>
      </c>
      <c r="P228" s="594" t="s">
        <v>599</v>
      </c>
    </row>
    <row r="229" spans="2:16" ht="207">
      <c r="B229" s="563" t="s">
        <v>636</v>
      </c>
      <c r="C229" s="509" t="s">
        <v>6</v>
      </c>
      <c r="D229" s="577" t="s">
        <v>1102</v>
      </c>
      <c r="E229" s="477" t="s">
        <v>1103</v>
      </c>
      <c r="F229" s="526" t="s">
        <v>639</v>
      </c>
      <c r="G229" s="479" t="s">
        <v>48</v>
      </c>
      <c r="H229" s="479" t="s">
        <v>390</v>
      </c>
      <c r="I229" s="480" t="s">
        <v>1104</v>
      </c>
      <c r="J229" s="480" t="s">
        <v>1105</v>
      </c>
      <c r="K229" s="479" t="s">
        <v>245</v>
      </c>
      <c r="L229" s="481" t="s">
        <v>1204</v>
      </c>
      <c r="M229" s="527" t="s">
        <v>1106</v>
      </c>
      <c r="N229" s="483" t="s">
        <v>1107</v>
      </c>
      <c r="O229" s="605" t="s">
        <v>640</v>
      </c>
      <c r="P229" s="600" t="s">
        <v>641</v>
      </c>
    </row>
    <row r="230" spans="2:16" ht="17.25" hidden="1">
      <c r="B230" s="557"/>
      <c r="C230" s="29" t="s">
        <v>6</v>
      </c>
      <c r="D230" s="181"/>
      <c r="E230" s="583"/>
      <c r="F230" s="67"/>
      <c r="G230" s="76"/>
      <c r="H230" s="90"/>
      <c r="I230" s="67"/>
      <c r="J230" s="67"/>
      <c r="K230" s="90"/>
      <c r="L230" s="67"/>
      <c r="M230" s="584"/>
      <c r="N230" s="583"/>
      <c r="O230" s="584"/>
      <c r="P230" s="598"/>
    </row>
    <row r="231" spans="2:16" ht="17.25" hidden="1">
      <c r="B231" s="557"/>
      <c r="C231" s="29" t="s">
        <v>6</v>
      </c>
      <c r="D231" s="181"/>
      <c r="E231" s="583"/>
      <c r="F231" s="67"/>
      <c r="G231" s="76"/>
      <c r="H231" s="90"/>
      <c r="I231" s="67"/>
      <c r="J231" s="67"/>
      <c r="K231" s="90"/>
      <c r="L231" s="67"/>
      <c r="M231" s="584"/>
      <c r="N231" s="583"/>
      <c r="O231" s="584"/>
      <c r="P231" s="598"/>
    </row>
    <row r="232" spans="2:16" ht="17.25" hidden="1">
      <c r="B232" s="557"/>
      <c r="C232" s="29" t="s">
        <v>6</v>
      </c>
      <c r="D232" s="181"/>
      <c r="E232" s="583"/>
      <c r="F232" s="67"/>
      <c r="G232" s="76"/>
      <c r="H232" s="90"/>
      <c r="I232" s="67"/>
      <c r="J232" s="67"/>
      <c r="K232" s="90"/>
      <c r="L232" s="67"/>
      <c r="M232" s="584"/>
      <c r="N232" s="583"/>
      <c r="O232" s="584"/>
      <c r="P232" s="598"/>
    </row>
    <row r="233" spans="2:16" ht="17.25" hidden="1">
      <c r="B233" s="557"/>
      <c r="C233" s="29" t="s">
        <v>6</v>
      </c>
      <c r="D233" s="181"/>
      <c r="E233" s="583"/>
      <c r="F233" s="67"/>
      <c r="G233" s="76"/>
      <c r="H233" s="90"/>
      <c r="I233" s="67"/>
      <c r="J233" s="67"/>
      <c r="K233" s="90"/>
      <c r="L233" s="67"/>
      <c r="M233" s="584"/>
      <c r="N233" s="583"/>
      <c r="O233" s="584"/>
      <c r="P233" s="598"/>
    </row>
    <row r="234" spans="2:16" ht="207">
      <c r="B234" s="562" t="s">
        <v>642</v>
      </c>
      <c r="C234" s="456" t="s">
        <v>5</v>
      </c>
      <c r="D234" s="474" t="s">
        <v>1108</v>
      </c>
      <c r="E234" s="467" t="s">
        <v>1109</v>
      </c>
      <c r="F234" s="468" t="s">
        <v>643</v>
      </c>
      <c r="G234" s="469" t="s">
        <v>48</v>
      </c>
      <c r="H234" s="469" t="s">
        <v>390</v>
      </c>
      <c r="I234" s="470" t="s">
        <v>1110</v>
      </c>
      <c r="J234" s="470" t="s">
        <v>1111</v>
      </c>
      <c r="K234" s="469" t="s">
        <v>245</v>
      </c>
      <c r="L234" s="470" t="s">
        <v>1112</v>
      </c>
      <c r="M234" s="463" t="s">
        <v>1113</v>
      </c>
      <c r="N234" s="473" t="s">
        <v>1114</v>
      </c>
      <c r="O234" s="466" t="s">
        <v>644</v>
      </c>
      <c r="P234" s="594" t="s">
        <v>645</v>
      </c>
    </row>
    <row r="235" spans="2:16" ht="207">
      <c r="B235" s="564" t="s">
        <v>642</v>
      </c>
      <c r="C235" s="475" t="s">
        <v>6</v>
      </c>
      <c r="D235" s="484" t="s">
        <v>1115</v>
      </c>
      <c r="E235" s="477" t="s">
        <v>1116</v>
      </c>
      <c r="F235" s="526" t="s">
        <v>646</v>
      </c>
      <c r="G235" s="479" t="s">
        <v>48</v>
      </c>
      <c r="H235" s="479" t="s">
        <v>390</v>
      </c>
      <c r="I235" s="480" t="s">
        <v>1392</v>
      </c>
      <c r="J235" s="480" t="s">
        <v>1117</v>
      </c>
      <c r="K235" s="479" t="s">
        <v>245</v>
      </c>
      <c r="L235" s="480" t="s">
        <v>1203</v>
      </c>
      <c r="M235" s="508" t="s">
        <v>1118</v>
      </c>
      <c r="N235" s="483" t="s">
        <v>1114</v>
      </c>
      <c r="O235" s="476" t="s">
        <v>647</v>
      </c>
      <c r="P235" s="591" t="s">
        <v>648</v>
      </c>
    </row>
    <row r="236" spans="2:16" ht="207">
      <c r="B236" s="563" t="s">
        <v>642</v>
      </c>
      <c r="C236" s="532" t="s">
        <v>6</v>
      </c>
      <c r="D236" s="484" t="s">
        <v>1119</v>
      </c>
      <c r="E236" s="477" t="s">
        <v>1120</v>
      </c>
      <c r="F236" s="478" t="s">
        <v>649</v>
      </c>
      <c r="G236" s="479" t="s">
        <v>48</v>
      </c>
      <c r="H236" s="479" t="s">
        <v>390</v>
      </c>
      <c r="I236" s="480" t="s">
        <v>1393</v>
      </c>
      <c r="J236" s="480" t="s">
        <v>1121</v>
      </c>
      <c r="K236" s="479" t="s">
        <v>245</v>
      </c>
      <c r="L236" s="480" t="s">
        <v>1202</v>
      </c>
      <c r="M236" s="508" t="s">
        <v>1122</v>
      </c>
      <c r="N236" s="483" t="s">
        <v>1114</v>
      </c>
      <c r="O236" s="476" t="s">
        <v>650</v>
      </c>
      <c r="P236" s="591" t="s">
        <v>645</v>
      </c>
    </row>
    <row r="237" spans="2:16" ht="17.25" hidden="1">
      <c r="B237" s="557"/>
      <c r="C237" s="29" t="s">
        <v>6</v>
      </c>
      <c r="D237" s="181"/>
      <c r="E237" s="583"/>
      <c r="F237" s="67"/>
      <c r="G237" s="76"/>
      <c r="H237" s="90"/>
      <c r="I237" s="67"/>
      <c r="J237" s="67"/>
      <c r="K237" s="90"/>
      <c r="L237" s="67"/>
      <c r="M237" s="584"/>
      <c r="N237" s="583"/>
      <c r="O237" s="584"/>
      <c r="P237" s="598"/>
    </row>
    <row r="238" spans="2:16" ht="17.25" hidden="1">
      <c r="B238" s="557"/>
      <c r="C238" s="29" t="s">
        <v>6</v>
      </c>
      <c r="D238" s="181"/>
      <c r="E238" s="583"/>
      <c r="F238" s="67"/>
      <c r="G238" s="76"/>
      <c r="H238" s="90"/>
      <c r="I238" s="67"/>
      <c r="J238" s="67"/>
      <c r="K238" s="90"/>
      <c r="L238" s="67"/>
      <c r="M238" s="584"/>
      <c r="N238" s="583"/>
      <c r="O238" s="584"/>
      <c r="P238" s="598"/>
    </row>
    <row r="239" spans="2:16" ht="17.25" hidden="1">
      <c r="B239" s="557"/>
      <c r="C239" s="29" t="s">
        <v>6</v>
      </c>
      <c r="D239" s="181"/>
      <c r="E239" s="583"/>
      <c r="F239" s="67"/>
      <c r="G239" s="76"/>
      <c r="H239" s="90"/>
      <c r="I239" s="67"/>
      <c r="J239" s="67"/>
      <c r="K239" s="90"/>
      <c r="L239" s="67"/>
      <c r="M239" s="584"/>
      <c r="N239" s="583"/>
      <c r="O239" s="584"/>
      <c r="P239" s="598"/>
    </row>
    <row r="240" spans="2:16" ht="207">
      <c r="B240" s="562" t="s">
        <v>651</v>
      </c>
      <c r="C240" s="456" t="s">
        <v>5</v>
      </c>
      <c r="D240" s="474" t="s">
        <v>1123</v>
      </c>
      <c r="E240" s="467" t="s">
        <v>1124</v>
      </c>
      <c r="F240" s="468" t="s">
        <v>652</v>
      </c>
      <c r="G240" s="469" t="s">
        <v>48</v>
      </c>
      <c r="H240" s="469" t="s">
        <v>390</v>
      </c>
      <c r="I240" s="470" t="s">
        <v>1125</v>
      </c>
      <c r="J240" s="470" t="s">
        <v>1126</v>
      </c>
      <c r="K240" s="469" t="s">
        <v>245</v>
      </c>
      <c r="L240" s="470" t="s">
        <v>1127</v>
      </c>
      <c r="M240" s="463" t="s">
        <v>1128</v>
      </c>
      <c r="N240" s="473" t="s">
        <v>1129</v>
      </c>
      <c r="O240" s="466" t="s">
        <v>653</v>
      </c>
      <c r="P240" s="594" t="s">
        <v>645</v>
      </c>
    </row>
    <row r="241" spans="2:16" ht="207">
      <c r="B241" s="564" t="s">
        <v>651</v>
      </c>
      <c r="C241" s="574" t="s">
        <v>6</v>
      </c>
      <c r="D241" s="577" t="s">
        <v>1130</v>
      </c>
      <c r="E241" s="477" t="s">
        <v>1131</v>
      </c>
      <c r="F241" s="478" t="s">
        <v>654</v>
      </c>
      <c r="G241" s="479" t="s">
        <v>48</v>
      </c>
      <c r="H241" s="479" t="s">
        <v>390</v>
      </c>
      <c r="I241" s="480" t="s">
        <v>1500</v>
      </c>
      <c r="J241" s="480" t="s">
        <v>1132</v>
      </c>
      <c r="K241" s="479" t="s">
        <v>245</v>
      </c>
      <c r="L241" s="480" t="s">
        <v>1201</v>
      </c>
      <c r="M241" s="508" t="s">
        <v>1133</v>
      </c>
      <c r="N241" s="483" t="s">
        <v>1129</v>
      </c>
      <c r="O241" s="476" t="s">
        <v>655</v>
      </c>
      <c r="P241" s="591" t="s">
        <v>645</v>
      </c>
    </row>
    <row r="242" spans="2:16" ht="207">
      <c r="B242" s="564" t="s">
        <v>651</v>
      </c>
      <c r="C242" s="574" t="s">
        <v>6</v>
      </c>
      <c r="D242" s="484" t="s">
        <v>1134</v>
      </c>
      <c r="E242" s="477" t="s">
        <v>1135</v>
      </c>
      <c r="F242" s="478" t="s">
        <v>656</v>
      </c>
      <c r="G242" s="479" t="s">
        <v>48</v>
      </c>
      <c r="H242" s="479" t="s">
        <v>390</v>
      </c>
      <c r="I242" s="480" t="s">
        <v>1501</v>
      </c>
      <c r="J242" s="480" t="s">
        <v>1136</v>
      </c>
      <c r="K242" s="479" t="s">
        <v>245</v>
      </c>
      <c r="L242" s="480" t="s">
        <v>1200</v>
      </c>
      <c r="M242" s="508" t="s">
        <v>1137</v>
      </c>
      <c r="N242" s="483" t="s">
        <v>1129</v>
      </c>
      <c r="O242" s="476" t="s">
        <v>657</v>
      </c>
      <c r="P242" s="591" t="s">
        <v>645</v>
      </c>
    </row>
    <row r="243" spans="2:16" ht="207">
      <c r="B243" s="564" t="s">
        <v>651</v>
      </c>
      <c r="C243" s="574" t="s">
        <v>6</v>
      </c>
      <c r="D243" s="577" t="s">
        <v>1138</v>
      </c>
      <c r="E243" s="477" t="s">
        <v>1139</v>
      </c>
      <c r="F243" s="478" t="s">
        <v>658</v>
      </c>
      <c r="G243" s="479" t="s">
        <v>48</v>
      </c>
      <c r="H243" s="479" t="s">
        <v>390</v>
      </c>
      <c r="I243" s="480" t="s">
        <v>1140</v>
      </c>
      <c r="J243" s="498" t="s">
        <v>1141</v>
      </c>
      <c r="K243" s="479" t="s">
        <v>245</v>
      </c>
      <c r="L243" s="480" t="s">
        <v>1199</v>
      </c>
      <c r="M243" s="508" t="s">
        <v>1142</v>
      </c>
      <c r="N243" s="483" t="s">
        <v>1143</v>
      </c>
      <c r="O243" s="476" t="s">
        <v>659</v>
      </c>
      <c r="P243" s="591" t="s">
        <v>645</v>
      </c>
    </row>
    <row r="244" spans="2:16" ht="17.25" hidden="1">
      <c r="B244" s="557"/>
      <c r="C244" s="29" t="s">
        <v>6</v>
      </c>
      <c r="D244" s="181"/>
      <c r="E244" s="583"/>
      <c r="F244" s="67"/>
      <c r="G244" s="76"/>
      <c r="H244" s="90"/>
      <c r="I244" s="67"/>
      <c r="J244" s="67"/>
      <c r="K244" s="90"/>
      <c r="L244" s="67"/>
      <c r="M244" s="584"/>
      <c r="N244" s="583"/>
      <c r="O244" s="584"/>
      <c r="P244" s="598"/>
    </row>
    <row r="245" spans="2:16" ht="17.25" hidden="1">
      <c r="B245" s="557"/>
      <c r="C245" s="29" t="s">
        <v>6</v>
      </c>
      <c r="D245" s="181"/>
      <c r="E245" s="583"/>
      <c r="F245" s="67"/>
      <c r="G245" s="76"/>
      <c r="H245" s="90"/>
      <c r="I245" s="67"/>
      <c r="J245" s="67"/>
      <c r="K245" s="90"/>
      <c r="L245" s="67"/>
      <c r="M245" s="584"/>
      <c r="N245" s="583"/>
      <c r="O245" s="584"/>
      <c r="P245" s="598"/>
    </row>
    <row r="246" spans="2:16" ht="17.25" hidden="1">
      <c r="B246" s="557"/>
      <c r="C246" s="73" t="s">
        <v>6</v>
      </c>
      <c r="D246" s="181"/>
      <c r="E246" s="583"/>
      <c r="F246" s="67"/>
      <c r="G246" s="76"/>
      <c r="H246" s="90"/>
      <c r="I246" s="67"/>
      <c r="J246" s="67"/>
      <c r="K246" s="90"/>
      <c r="L246" s="67"/>
      <c r="M246" s="584"/>
      <c r="N246" s="583"/>
      <c r="O246" s="584"/>
      <c r="P246" s="598"/>
    </row>
    <row r="247" spans="2:16" ht="17.25" hidden="1">
      <c r="B247" s="557"/>
      <c r="C247" s="73" t="s">
        <v>6</v>
      </c>
      <c r="D247" s="181"/>
      <c r="E247" s="583"/>
      <c r="F247" s="67"/>
      <c r="G247" s="76"/>
      <c r="H247" s="90"/>
      <c r="I247" s="67"/>
      <c r="J247" s="67"/>
      <c r="K247" s="90"/>
      <c r="L247" s="67"/>
      <c r="M247" s="584"/>
      <c r="N247" s="583"/>
      <c r="O247" s="584"/>
      <c r="P247" s="598"/>
    </row>
    <row r="248" spans="2:16" ht="207">
      <c r="B248" s="562" t="s">
        <v>660</v>
      </c>
      <c r="C248" s="531" t="s">
        <v>5</v>
      </c>
      <c r="D248" s="474" t="s">
        <v>1144</v>
      </c>
      <c r="E248" s="467" t="s">
        <v>1145</v>
      </c>
      <c r="F248" s="468" t="s">
        <v>661</v>
      </c>
      <c r="G248" s="469" t="s">
        <v>48</v>
      </c>
      <c r="H248" s="469" t="s">
        <v>390</v>
      </c>
      <c r="I248" s="470" t="s">
        <v>1502</v>
      </c>
      <c r="J248" s="470" t="s">
        <v>710</v>
      </c>
      <c r="K248" s="469" t="s">
        <v>245</v>
      </c>
      <c r="L248" s="470" t="s">
        <v>1146</v>
      </c>
      <c r="M248" s="463" t="s">
        <v>1147</v>
      </c>
      <c r="N248" s="473" t="s">
        <v>1148</v>
      </c>
      <c r="O248" s="466" t="s">
        <v>662</v>
      </c>
      <c r="P248" s="594" t="s">
        <v>663</v>
      </c>
    </row>
    <row r="249" spans="2:16" ht="207">
      <c r="B249" s="563" t="s">
        <v>660</v>
      </c>
      <c r="C249" s="509" t="s">
        <v>6</v>
      </c>
      <c r="D249" s="484" t="s">
        <v>1149</v>
      </c>
      <c r="E249" s="477" t="s">
        <v>1150</v>
      </c>
      <c r="F249" s="478" t="s">
        <v>664</v>
      </c>
      <c r="G249" s="479" t="s">
        <v>48</v>
      </c>
      <c r="H249" s="479" t="s">
        <v>390</v>
      </c>
      <c r="I249" s="480" t="s">
        <v>1151</v>
      </c>
      <c r="J249" s="480" t="s">
        <v>710</v>
      </c>
      <c r="K249" s="479" t="s">
        <v>245</v>
      </c>
      <c r="L249" s="480" t="s">
        <v>1198</v>
      </c>
      <c r="M249" s="508" t="s">
        <v>1152</v>
      </c>
      <c r="N249" s="483" t="s">
        <v>1148</v>
      </c>
      <c r="O249" s="476" t="s">
        <v>665</v>
      </c>
      <c r="P249" s="591" t="s">
        <v>666</v>
      </c>
    </row>
    <row r="250" spans="2:16" ht="207">
      <c r="B250" s="555" t="s">
        <v>660</v>
      </c>
      <c r="C250" s="475" t="s">
        <v>6</v>
      </c>
      <c r="D250" s="577" t="s">
        <v>1153</v>
      </c>
      <c r="E250" s="477" t="s">
        <v>1154</v>
      </c>
      <c r="F250" s="478" t="s">
        <v>667</v>
      </c>
      <c r="G250" s="479" t="s">
        <v>48</v>
      </c>
      <c r="H250" s="479" t="s">
        <v>390</v>
      </c>
      <c r="I250" s="480" t="s">
        <v>1155</v>
      </c>
      <c r="J250" s="480" t="s">
        <v>1156</v>
      </c>
      <c r="K250" s="479" t="s">
        <v>245</v>
      </c>
      <c r="L250" s="481" t="s">
        <v>1197</v>
      </c>
      <c r="M250" s="482" t="s">
        <v>1157</v>
      </c>
      <c r="N250" s="483" t="s">
        <v>1158</v>
      </c>
      <c r="O250" s="476" t="s">
        <v>668</v>
      </c>
      <c r="P250" s="591" t="s">
        <v>666</v>
      </c>
    </row>
    <row r="251" spans="2:16" ht="17.25" hidden="1">
      <c r="B251" s="557"/>
      <c r="C251" s="29" t="s">
        <v>6</v>
      </c>
      <c r="D251" s="181"/>
      <c r="E251" s="583"/>
      <c r="F251" s="67"/>
      <c r="G251" s="76"/>
      <c r="H251" s="90"/>
      <c r="I251" s="67"/>
      <c r="J251" s="67"/>
      <c r="K251" s="90"/>
      <c r="L251" s="67"/>
      <c r="M251" s="584"/>
      <c r="N251" s="583"/>
      <c r="O251" s="584"/>
      <c r="P251" s="598"/>
    </row>
    <row r="252" spans="2:16" ht="17.25" hidden="1">
      <c r="B252" s="557"/>
      <c r="C252" s="29" t="s">
        <v>6</v>
      </c>
      <c r="D252" s="181"/>
      <c r="E252" s="583"/>
      <c r="F252" s="67"/>
      <c r="G252" s="76"/>
      <c r="H252" s="90"/>
      <c r="I252" s="67"/>
      <c r="J252" s="67"/>
      <c r="K252" s="90"/>
      <c r="L252" s="67"/>
      <c r="M252" s="584"/>
      <c r="N252" s="583"/>
      <c r="O252" s="584"/>
      <c r="P252" s="598"/>
    </row>
    <row r="253" spans="2:16" ht="17.25" hidden="1">
      <c r="B253" s="557"/>
      <c r="C253" s="29" t="s">
        <v>6</v>
      </c>
      <c r="D253" s="181"/>
      <c r="E253" s="583"/>
      <c r="F253" s="67"/>
      <c r="G253" s="76"/>
      <c r="H253" s="90"/>
      <c r="I253" s="67"/>
      <c r="J253" s="67"/>
      <c r="K253" s="90"/>
      <c r="L253" s="67"/>
      <c r="M253" s="584"/>
      <c r="N253" s="583"/>
      <c r="O253" s="584"/>
      <c r="P253" s="598"/>
    </row>
    <row r="254" spans="2:16" ht="207">
      <c r="B254" s="553" t="s">
        <v>669</v>
      </c>
      <c r="C254" s="456" t="s">
        <v>5</v>
      </c>
      <c r="D254" s="474" t="s">
        <v>1159</v>
      </c>
      <c r="E254" s="467" t="s">
        <v>1160</v>
      </c>
      <c r="F254" s="468" t="s">
        <v>670</v>
      </c>
      <c r="G254" s="469" t="s">
        <v>48</v>
      </c>
      <c r="H254" s="469" t="s">
        <v>390</v>
      </c>
      <c r="I254" s="470" t="s">
        <v>1503</v>
      </c>
      <c r="J254" s="470" t="s">
        <v>1161</v>
      </c>
      <c r="K254" s="469" t="s">
        <v>245</v>
      </c>
      <c r="L254" s="470" t="s">
        <v>1162</v>
      </c>
      <c r="M254" s="511" t="s">
        <v>1163</v>
      </c>
      <c r="N254" s="473" t="s">
        <v>1164</v>
      </c>
      <c r="O254" s="466" t="s">
        <v>671</v>
      </c>
      <c r="P254" s="594" t="s">
        <v>672</v>
      </c>
    </row>
    <row r="255" spans="2:16" ht="207">
      <c r="B255" s="556" t="s">
        <v>669</v>
      </c>
      <c r="C255" s="509" t="s">
        <v>6</v>
      </c>
      <c r="D255" s="484" t="s">
        <v>1165</v>
      </c>
      <c r="E255" s="477" t="s">
        <v>1166</v>
      </c>
      <c r="F255" s="478" t="s">
        <v>673</v>
      </c>
      <c r="G255" s="479" t="s">
        <v>48</v>
      </c>
      <c r="H255" s="479" t="s">
        <v>390</v>
      </c>
      <c r="I255" s="480" t="s">
        <v>1167</v>
      </c>
      <c r="J255" s="480" t="s">
        <v>1168</v>
      </c>
      <c r="K255" s="479" t="s">
        <v>245</v>
      </c>
      <c r="L255" s="480" t="s">
        <v>1196</v>
      </c>
      <c r="M255" s="523" t="s">
        <v>1169</v>
      </c>
      <c r="N255" s="483" t="s">
        <v>1164</v>
      </c>
      <c r="O255" s="476" t="s">
        <v>674</v>
      </c>
      <c r="P255" s="591" t="s">
        <v>672</v>
      </c>
    </row>
    <row r="256" spans="2:16" ht="207">
      <c r="B256" s="555" t="s">
        <v>669</v>
      </c>
      <c r="C256" s="475" t="s">
        <v>6</v>
      </c>
      <c r="D256" s="577" t="s">
        <v>1170</v>
      </c>
      <c r="E256" s="477" t="s">
        <v>1171</v>
      </c>
      <c r="F256" s="478" t="s">
        <v>675</v>
      </c>
      <c r="G256" s="479" t="s">
        <v>48</v>
      </c>
      <c r="H256" s="479" t="s">
        <v>390</v>
      </c>
      <c r="I256" s="480" t="s">
        <v>1504</v>
      </c>
      <c r="J256" s="498" t="s">
        <v>676</v>
      </c>
      <c r="K256" s="479" t="s">
        <v>245</v>
      </c>
      <c r="L256" s="480" t="s">
        <v>1195</v>
      </c>
      <c r="M256" s="523" t="s">
        <v>1172</v>
      </c>
      <c r="N256" s="483" t="s">
        <v>1164</v>
      </c>
      <c r="O256" s="476" t="s">
        <v>677</v>
      </c>
      <c r="P256" s="591" t="s">
        <v>672</v>
      </c>
    </row>
    <row r="257" spans="2:16" ht="207">
      <c r="B257" s="556" t="s">
        <v>669</v>
      </c>
      <c r="C257" s="509" t="s">
        <v>6</v>
      </c>
      <c r="D257" s="578" t="s">
        <v>1173</v>
      </c>
      <c r="E257" s="510" t="s">
        <v>1174</v>
      </c>
      <c r="F257" s="526" t="s">
        <v>678</v>
      </c>
      <c r="G257" s="533" t="s">
        <v>48</v>
      </c>
      <c r="H257" s="533" t="s">
        <v>390</v>
      </c>
      <c r="I257" s="520" t="s">
        <v>1175</v>
      </c>
      <c r="J257" s="520" t="s">
        <v>1176</v>
      </c>
      <c r="K257" s="533" t="s">
        <v>245</v>
      </c>
      <c r="L257" s="500" t="s">
        <v>1194</v>
      </c>
      <c r="M257" s="527" t="s">
        <v>1177</v>
      </c>
      <c r="N257" s="534" t="s">
        <v>1178</v>
      </c>
      <c r="O257" s="605" t="s">
        <v>679</v>
      </c>
      <c r="P257" s="600" t="s">
        <v>1188</v>
      </c>
    </row>
    <row r="258" spans="2:16" ht="207.75" thickBot="1">
      <c r="B258" s="565" t="s">
        <v>669</v>
      </c>
      <c r="C258" s="535" t="s">
        <v>6</v>
      </c>
      <c r="D258" s="581" t="s">
        <v>1179</v>
      </c>
      <c r="E258" s="536" t="s">
        <v>1180</v>
      </c>
      <c r="F258" s="537" t="s">
        <v>680</v>
      </c>
      <c r="G258" s="538" t="s">
        <v>48</v>
      </c>
      <c r="H258" s="539" t="s">
        <v>390</v>
      </c>
      <c r="I258" s="540" t="s">
        <v>1181</v>
      </c>
      <c r="J258" s="540" t="s">
        <v>1182</v>
      </c>
      <c r="K258" s="539" t="s">
        <v>245</v>
      </c>
      <c r="L258" s="541" t="s">
        <v>1183</v>
      </c>
      <c r="M258" s="542" t="s">
        <v>1184</v>
      </c>
      <c r="N258" s="543" t="s">
        <v>1178</v>
      </c>
      <c r="O258" s="607" t="s">
        <v>681</v>
      </c>
      <c r="P258" s="603" t="s">
        <v>672</v>
      </c>
    </row>
    <row r="259" spans="2:16" ht="17.25" hidden="1">
      <c r="B259" s="557"/>
      <c r="C259" s="29" t="s">
        <v>6</v>
      </c>
      <c r="D259" s="181"/>
      <c r="E259" s="187"/>
      <c r="F259" s="67"/>
      <c r="G259" s="76"/>
      <c r="H259" s="90"/>
      <c r="I259" s="67"/>
      <c r="J259" s="67"/>
      <c r="K259" s="90"/>
      <c r="L259" s="67"/>
      <c r="M259" s="92"/>
      <c r="N259" s="187"/>
      <c r="O259" s="67"/>
      <c r="P259" s="91"/>
    </row>
    <row r="260" spans="2:16" ht="17.25" hidden="1">
      <c r="B260" s="566"/>
      <c r="C260" s="321" t="s">
        <v>5</v>
      </c>
      <c r="D260" s="316"/>
      <c r="E260" s="317"/>
      <c r="F260" s="318"/>
      <c r="G260" s="322"/>
      <c r="H260" s="319"/>
      <c r="I260" s="318"/>
      <c r="J260" s="318"/>
      <c r="K260" s="319"/>
      <c r="L260" s="318"/>
      <c r="M260" s="320"/>
      <c r="N260" s="317"/>
      <c r="O260" s="318"/>
      <c r="P260" s="325"/>
    </row>
    <row r="261" spans="2:16" ht="17.25" hidden="1">
      <c r="B261" s="557"/>
      <c r="C261" s="29" t="s">
        <v>6</v>
      </c>
      <c r="D261" s="181"/>
      <c r="E261" s="187"/>
      <c r="F261" s="67"/>
      <c r="G261" s="76"/>
      <c r="H261" s="90"/>
      <c r="I261" s="67"/>
      <c r="J261" s="67"/>
      <c r="K261" s="90"/>
      <c r="L261" s="67"/>
      <c r="M261" s="92"/>
      <c r="N261" s="187"/>
      <c r="O261" s="67"/>
      <c r="P261" s="91"/>
    </row>
    <row r="262" spans="2:16" ht="17.25" hidden="1">
      <c r="B262" s="557"/>
      <c r="C262" s="29" t="s">
        <v>6</v>
      </c>
      <c r="D262" s="181"/>
      <c r="E262" s="187"/>
      <c r="F262" s="67"/>
      <c r="G262" s="76"/>
      <c r="H262" s="90"/>
      <c r="I262" s="67"/>
      <c r="J262" s="67"/>
      <c r="K262" s="90"/>
      <c r="L262" s="67"/>
      <c r="M262" s="92"/>
      <c r="N262" s="187"/>
      <c r="O262" s="67"/>
      <c r="P262" s="91"/>
    </row>
    <row r="263" spans="2:16" ht="17.25" hidden="1">
      <c r="B263" s="557"/>
      <c r="C263" s="29" t="s">
        <v>6</v>
      </c>
      <c r="D263" s="181"/>
      <c r="E263" s="187"/>
      <c r="F263" s="67"/>
      <c r="G263" s="76"/>
      <c r="H263" s="90"/>
      <c r="I263" s="67"/>
      <c r="J263" s="67"/>
      <c r="K263" s="90"/>
      <c r="L263" s="67"/>
      <c r="M263" s="92"/>
      <c r="N263" s="187"/>
      <c r="O263" s="67"/>
      <c r="P263" s="91"/>
    </row>
    <row r="264" spans="2:16" ht="17.25" hidden="1">
      <c r="B264" s="557"/>
      <c r="C264" s="29" t="s">
        <v>6</v>
      </c>
      <c r="D264" s="181"/>
      <c r="E264" s="187"/>
      <c r="F264" s="67"/>
      <c r="G264" s="76"/>
      <c r="H264" s="90"/>
      <c r="I264" s="67"/>
      <c r="J264" s="67"/>
      <c r="K264" s="90"/>
      <c r="L264" s="67"/>
      <c r="M264" s="92"/>
      <c r="N264" s="187"/>
      <c r="O264" s="67"/>
      <c r="P264" s="91"/>
    </row>
    <row r="265" spans="2:16" ht="17.25" hidden="1">
      <c r="B265" s="557"/>
      <c r="C265" s="29" t="s">
        <v>6</v>
      </c>
      <c r="D265" s="181"/>
      <c r="E265" s="187"/>
      <c r="F265" s="67"/>
      <c r="G265" s="76"/>
      <c r="H265" s="90"/>
      <c r="I265" s="67"/>
      <c r="J265" s="67"/>
      <c r="K265" s="90"/>
      <c r="L265" s="67"/>
      <c r="M265" s="92"/>
      <c r="N265" s="187"/>
      <c r="O265" s="67"/>
      <c r="P265" s="91"/>
    </row>
    <row r="266" spans="2:16" ht="17.25" hidden="1">
      <c r="B266" s="567"/>
      <c r="C266" s="321" t="s">
        <v>5</v>
      </c>
      <c r="D266" s="326"/>
      <c r="E266" s="327"/>
      <c r="F266" s="328"/>
      <c r="G266" s="322"/>
      <c r="H266" s="321"/>
      <c r="I266" s="322"/>
      <c r="J266" s="321"/>
      <c r="K266" s="322"/>
      <c r="L266" s="329"/>
      <c r="M266" s="323"/>
      <c r="N266" s="330"/>
      <c r="O266" s="331"/>
      <c r="P266" s="324"/>
    </row>
    <row r="267" spans="2:16" ht="17.25" hidden="1">
      <c r="B267" s="568"/>
      <c r="C267" s="29" t="s">
        <v>6</v>
      </c>
      <c r="D267" s="183"/>
      <c r="E267" s="188"/>
      <c r="F267" s="31"/>
      <c r="G267" s="32"/>
      <c r="H267" s="41"/>
      <c r="I267" s="29"/>
      <c r="J267" s="29"/>
      <c r="K267" s="32"/>
      <c r="L267" s="33"/>
      <c r="M267" s="42"/>
      <c r="N267" s="192"/>
      <c r="O267" s="40"/>
      <c r="P267" s="42"/>
    </row>
    <row r="268" spans="2:16" ht="17.25" hidden="1">
      <c r="B268" s="568"/>
      <c r="C268" s="29" t="s">
        <v>6</v>
      </c>
      <c r="D268" s="183"/>
      <c r="E268" s="188"/>
      <c r="F268" s="31"/>
      <c r="G268" s="32"/>
      <c r="H268" s="41"/>
      <c r="I268" s="29"/>
      <c r="J268" s="29"/>
      <c r="K268" s="32"/>
      <c r="L268" s="33"/>
      <c r="M268" s="42"/>
      <c r="N268" s="192"/>
      <c r="O268" s="40"/>
      <c r="P268" s="42"/>
    </row>
    <row r="269" spans="2:16" ht="17.25" hidden="1">
      <c r="B269" s="568"/>
      <c r="C269" s="29" t="s">
        <v>6</v>
      </c>
      <c r="D269" s="183"/>
      <c r="E269" s="188"/>
      <c r="F269" s="31"/>
      <c r="G269" s="32"/>
      <c r="H269" s="41"/>
      <c r="I269" s="29"/>
      <c r="J269" s="29"/>
      <c r="K269" s="32"/>
      <c r="L269" s="33"/>
      <c r="M269" s="42"/>
      <c r="N269" s="192"/>
      <c r="O269" s="40"/>
      <c r="P269" s="42"/>
    </row>
    <row r="270" spans="2:16" ht="17.25" hidden="1">
      <c r="B270" s="568"/>
      <c r="C270" s="29" t="s">
        <v>6</v>
      </c>
      <c r="D270" s="183"/>
      <c r="E270" s="188"/>
      <c r="F270" s="31"/>
      <c r="G270" s="32"/>
      <c r="H270" s="41"/>
      <c r="I270" s="29"/>
      <c r="J270" s="29"/>
      <c r="K270" s="32"/>
      <c r="L270" s="33"/>
      <c r="M270" s="42"/>
      <c r="N270" s="192"/>
      <c r="O270" s="40"/>
      <c r="P270" s="42"/>
    </row>
    <row r="271" spans="2:16" ht="17.25" hidden="1">
      <c r="B271" s="568"/>
      <c r="C271" s="29" t="s">
        <v>6</v>
      </c>
      <c r="D271" s="183"/>
      <c r="E271" s="188"/>
      <c r="F271" s="31"/>
      <c r="G271" s="32"/>
      <c r="H271" s="41"/>
      <c r="I271" s="29"/>
      <c r="J271" s="29"/>
      <c r="K271" s="32"/>
      <c r="L271" s="33"/>
      <c r="M271" s="42"/>
      <c r="N271" s="192"/>
      <c r="O271" s="40"/>
      <c r="P271" s="42"/>
    </row>
    <row r="272" spans="2:16" ht="17.25" hidden="1">
      <c r="B272" s="568"/>
      <c r="C272" s="29" t="s">
        <v>6</v>
      </c>
      <c r="D272" s="183"/>
      <c r="E272" s="188"/>
      <c r="F272" s="31"/>
      <c r="G272" s="32"/>
      <c r="H272" s="41"/>
      <c r="I272" s="29"/>
      <c r="J272" s="29"/>
      <c r="K272" s="32"/>
      <c r="L272" s="33"/>
      <c r="M272" s="42"/>
      <c r="N272" s="192"/>
      <c r="O272" s="40"/>
      <c r="P272" s="42"/>
    </row>
    <row r="273" spans="2:16" ht="17.25" hidden="1">
      <c r="B273" s="568"/>
      <c r="C273" s="29" t="s">
        <v>6</v>
      </c>
      <c r="D273" s="183"/>
      <c r="E273" s="188"/>
      <c r="F273" s="31"/>
      <c r="G273" s="32"/>
      <c r="H273" s="41"/>
      <c r="I273" s="29"/>
      <c r="J273" s="29"/>
      <c r="K273" s="32"/>
      <c r="L273" s="33"/>
      <c r="M273" s="42"/>
      <c r="N273" s="192"/>
      <c r="O273" s="40"/>
      <c r="P273" s="42"/>
    </row>
    <row r="274" spans="2:16" ht="17.25" hidden="1">
      <c r="B274" s="568"/>
      <c r="C274" s="29" t="s">
        <v>6</v>
      </c>
      <c r="D274" s="184"/>
      <c r="E274" s="189"/>
      <c r="F274" s="31"/>
      <c r="G274" s="32"/>
      <c r="H274" s="29"/>
      <c r="I274" s="29"/>
      <c r="J274" s="29"/>
      <c r="K274" s="32"/>
      <c r="L274" s="33"/>
      <c r="M274" s="43"/>
      <c r="N274" s="193"/>
      <c r="O274" s="33"/>
      <c r="P274" s="43"/>
    </row>
    <row r="275" spans="2:16" ht="17.25" hidden="1">
      <c r="B275" s="568"/>
      <c r="C275" s="29" t="s">
        <v>6</v>
      </c>
      <c r="D275" s="185"/>
      <c r="E275" s="188"/>
      <c r="F275" s="31"/>
      <c r="G275" s="32"/>
      <c r="H275" s="41"/>
      <c r="I275" s="29"/>
      <c r="J275" s="29"/>
      <c r="K275" s="32"/>
      <c r="L275" s="33"/>
      <c r="M275" s="42"/>
      <c r="N275" s="194"/>
      <c r="O275" s="30"/>
      <c r="P275" s="38"/>
    </row>
    <row r="276" spans="2:16" ht="18" hidden="1" thickBot="1">
      <c r="B276" s="569"/>
      <c r="C276" s="44" t="s">
        <v>6</v>
      </c>
      <c r="D276" s="186"/>
      <c r="E276" s="190"/>
      <c r="F276" s="45"/>
      <c r="G276" s="46"/>
      <c r="H276" s="95"/>
      <c r="I276" s="44"/>
      <c r="J276" s="44"/>
      <c r="K276" s="46"/>
      <c r="L276" s="47"/>
      <c r="M276" s="191"/>
      <c r="N276" s="195"/>
      <c r="O276" s="48"/>
      <c r="P276" s="49"/>
    </row>
  </sheetData>
  <sheetProtection formatCells="0" formatColumns="0" formatRows="0" insertColumns="0" insertRows="0" insertHyperlinks="0" deleteColumns="0" deleteRows="0" sort="0" autoFilter="0" pivotTables="0"/>
  <autoFilter ref="B44:P276" xr:uid="{A530A35C-B172-4D6D-8D69-EEBA2A336501}">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39:D39"/>
    <mergeCell ref="E39:P39"/>
    <mergeCell ref="B37:D37"/>
    <mergeCell ref="B35:D35"/>
    <mergeCell ref="B36:D36"/>
    <mergeCell ref="E36:P36"/>
    <mergeCell ref="B38:D38"/>
    <mergeCell ref="E38:P38"/>
    <mergeCell ref="E37:P37"/>
    <mergeCell ref="E24:P24"/>
    <mergeCell ref="B26:D26"/>
    <mergeCell ref="P44:P45"/>
    <mergeCell ref="B30:D30"/>
    <mergeCell ref="B31:D31"/>
    <mergeCell ref="E31:P31"/>
    <mergeCell ref="B32:D32"/>
    <mergeCell ref="E32:P32"/>
    <mergeCell ref="B44:B45"/>
    <mergeCell ref="C44:C45"/>
    <mergeCell ref="D44:D45"/>
    <mergeCell ref="E44:M44"/>
    <mergeCell ref="N44:N45"/>
    <mergeCell ref="O44:O45"/>
    <mergeCell ref="E27:P28"/>
    <mergeCell ref="B33:D33"/>
    <mergeCell ref="B22:D22"/>
    <mergeCell ref="E22:P22"/>
    <mergeCell ref="B23:D23"/>
    <mergeCell ref="E23:P23"/>
    <mergeCell ref="B14:D14"/>
    <mergeCell ref="E14:P14"/>
    <mergeCell ref="B17:D17"/>
    <mergeCell ref="E18:P18"/>
    <mergeCell ref="B20:D20"/>
    <mergeCell ref="B21:D21"/>
    <mergeCell ref="E21:P21"/>
    <mergeCell ref="E33:P33"/>
    <mergeCell ref="B41:P41"/>
    <mergeCell ref="B42:P42"/>
    <mergeCell ref="B24:D24"/>
    <mergeCell ref="C4:N4"/>
    <mergeCell ref="C5:N5"/>
    <mergeCell ref="C6:N6"/>
    <mergeCell ref="B15:D15"/>
    <mergeCell ref="E15:P15"/>
    <mergeCell ref="B9:D9"/>
    <mergeCell ref="B10:D10"/>
    <mergeCell ref="E10:P10"/>
    <mergeCell ref="B12:D12"/>
    <mergeCell ref="B13:D13"/>
    <mergeCell ref="E13:P13"/>
    <mergeCell ref="C7:N7"/>
  </mergeCells>
  <phoneticPr fontId="39" type="noConversion"/>
  <conditionalFormatting sqref="D199:D215">
    <cfRule type="duplicateValues" dxfId="37" priority="69"/>
    <cfRule type="duplicateValues" dxfId="36" priority="70"/>
  </conditionalFormatting>
  <conditionalFormatting sqref="D216">
    <cfRule type="duplicateValues" dxfId="35" priority="37"/>
    <cfRule type="duplicateValues" dxfId="34" priority="38"/>
  </conditionalFormatting>
  <conditionalFormatting sqref="D222 D228 D236:D239">
    <cfRule type="duplicateValues" dxfId="33" priority="35"/>
    <cfRule type="duplicateValues" dxfId="32" priority="36"/>
  </conditionalFormatting>
  <conditionalFormatting sqref="D240">
    <cfRule type="duplicateValues" dxfId="31" priority="33"/>
    <cfRule type="duplicateValues" dxfId="30" priority="34"/>
  </conditionalFormatting>
  <conditionalFormatting sqref="D242:D250">
    <cfRule type="duplicateValues" dxfId="29" priority="31"/>
    <cfRule type="duplicateValues" dxfId="28" priority="32"/>
  </conditionalFormatting>
  <conditionalFormatting sqref="D251:D253">
    <cfRule type="duplicateValues" dxfId="27" priority="29"/>
    <cfRule type="duplicateValues" dxfId="26" priority="30"/>
  </conditionalFormatting>
  <conditionalFormatting sqref="D264:D265">
    <cfRule type="duplicateValues" dxfId="25" priority="25"/>
    <cfRule type="duplicateValues" dxfId="24" priority="26"/>
  </conditionalFormatting>
  <printOptions horizontalCentered="1"/>
  <pageMargins left="0.59055100000000005" right="0.59055100000000005" top="0.19685" bottom="0.19685" header="0.19685" footer="0.19685"/>
  <pageSetup paperSize="5" scale="25" fitToHeight="0" orientation="landscape" r:id="rId1"/>
  <headerFooter alignWithMargins="0">
    <oddFooter>&amp;R&amp;P</oddFooter>
  </headerFooter>
  <rowBreaks count="2" manualBreakCount="2">
    <brk id="233" min="1" max="15" man="1"/>
    <brk id="253" min="1"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737B4-6224-4B49-B1F6-E3499E543F3C}">
  <sheetPr codeName="Hoja9"/>
  <dimension ref="A3:P278"/>
  <sheetViews>
    <sheetView showGridLines="0" zoomScale="50" zoomScaleNormal="50" zoomScaleSheetLayoutView="40" zoomScalePageLayoutView="111" workbookViewId="0">
      <selection activeCell="E23" sqref="E23:P23"/>
    </sheetView>
  </sheetViews>
  <sheetFormatPr baseColWidth="10" defaultColWidth="12.125" defaultRowHeight="15"/>
  <cols>
    <col min="1" max="1" width="26.625" style="1" customWidth="1"/>
    <col min="2" max="2" width="23.5" style="2" customWidth="1"/>
    <col min="3" max="3" width="17.75" style="2" customWidth="1"/>
    <col min="4" max="4" width="40.5" style="96" customWidth="1"/>
    <col min="5" max="5" width="30.75" style="1" customWidth="1"/>
    <col min="6" max="6" width="61.5" style="1" customWidth="1"/>
    <col min="7" max="7" width="28.75" style="1" customWidth="1"/>
    <col min="8" max="8" width="26.375" style="1" customWidth="1"/>
    <col min="9" max="9" width="62.5" style="1" customWidth="1"/>
    <col min="10" max="11" width="33.375" style="1" customWidth="1"/>
    <col min="12" max="13" width="52.375" style="1" customWidth="1"/>
    <col min="14" max="14" width="63.125" style="1" customWidth="1"/>
    <col min="15" max="15" width="49.75" style="1" customWidth="1"/>
    <col min="16" max="16" width="43.5" style="1" customWidth="1"/>
    <col min="17" max="17" width="56.375" style="1" customWidth="1"/>
    <col min="18" max="16384" width="12.125" style="1"/>
  </cols>
  <sheetData>
    <row r="3" spans="2:16">
      <c r="D3" s="2"/>
    </row>
    <row r="4" spans="2:16" ht="31.5" customHeight="1">
      <c r="C4" s="740" t="s">
        <v>100</v>
      </c>
      <c r="D4" s="740"/>
      <c r="E4" s="740"/>
      <c r="F4" s="740"/>
      <c r="G4" s="740"/>
      <c r="H4" s="740"/>
      <c r="I4" s="740"/>
      <c r="J4" s="740"/>
      <c r="K4" s="740"/>
      <c r="L4" s="740"/>
      <c r="M4" s="740"/>
      <c r="N4" s="740"/>
      <c r="O4" s="3"/>
      <c r="P4" s="3"/>
    </row>
    <row r="5" spans="2:16" ht="31.5" customHeight="1">
      <c r="C5" s="740" t="s">
        <v>234</v>
      </c>
      <c r="D5" s="740"/>
      <c r="E5" s="740"/>
      <c r="F5" s="740"/>
      <c r="G5" s="740"/>
      <c r="H5" s="740"/>
      <c r="I5" s="740"/>
      <c r="J5" s="740"/>
      <c r="K5" s="740"/>
      <c r="L5" s="740"/>
      <c r="M5" s="740"/>
      <c r="N5" s="740"/>
      <c r="O5" s="3"/>
      <c r="P5" s="3"/>
    </row>
    <row r="6" spans="2:16" ht="31.5" customHeight="1">
      <c r="C6" s="740" t="s">
        <v>241</v>
      </c>
      <c r="D6" s="740"/>
      <c r="E6" s="740"/>
      <c r="F6" s="740"/>
      <c r="G6" s="740"/>
      <c r="H6" s="740"/>
      <c r="I6" s="740"/>
      <c r="J6" s="740"/>
      <c r="K6" s="740"/>
      <c r="L6" s="740"/>
      <c r="M6" s="740"/>
      <c r="N6" s="740"/>
      <c r="O6" s="4"/>
      <c r="P6" s="4"/>
    </row>
    <row r="7" spans="2:16" ht="31.5" customHeight="1">
      <c r="C7" s="740" t="s">
        <v>242</v>
      </c>
      <c r="D7" s="740"/>
      <c r="E7" s="740"/>
      <c r="F7" s="740"/>
      <c r="G7" s="740"/>
      <c r="H7" s="740"/>
      <c r="I7" s="740"/>
      <c r="J7" s="740"/>
      <c r="K7" s="740"/>
      <c r="L7" s="740"/>
      <c r="M7" s="740"/>
      <c r="N7" s="740"/>
      <c r="O7" s="4"/>
      <c r="P7" s="4"/>
    </row>
    <row r="8" spans="2:16" ht="32.25">
      <c r="B8" s="5"/>
      <c r="C8" s="5"/>
      <c r="D8" s="5"/>
      <c r="E8" s="5"/>
      <c r="F8" s="5"/>
      <c r="G8" s="5"/>
      <c r="H8" s="5"/>
      <c r="I8" s="5"/>
      <c r="J8" s="5"/>
      <c r="K8" s="82"/>
      <c r="L8" s="5"/>
      <c r="M8" s="5"/>
      <c r="N8" s="5"/>
      <c r="O8" s="5"/>
      <c r="P8" s="5"/>
    </row>
    <row r="9" spans="2:16" ht="42" customHeight="1">
      <c r="B9" s="928" t="s">
        <v>7</v>
      </c>
      <c r="C9" s="928"/>
      <c r="D9" s="928"/>
      <c r="E9" s="10"/>
      <c r="F9" s="10"/>
      <c r="G9" s="6"/>
      <c r="H9" s="7"/>
      <c r="I9" s="7"/>
      <c r="J9" s="7"/>
      <c r="K9" s="83"/>
      <c r="L9" s="7"/>
      <c r="M9" s="7"/>
      <c r="N9" s="7"/>
      <c r="O9" s="7"/>
      <c r="P9" s="7"/>
    </row>
    <row r="10" spans="2:16" ht="42" customHeight="1">
      <c r="B10" s="894" t="s">
        <v>8</v>
      </c>
      <c r="C10" s="894"/>
      <c r="D10" s="894"/>
      <c r="E10" s="891"/>
      <c r="F10" s="891"/>
      <c r="G10" s="891"/>
      <c r="H10" s="891"/>
      <c r="I10" s="891"/>
      <c r="J10" s="891"/>
      <c r="K10" s="891"/>
      <c r="L10" s="891"/>
      <c r="M10" s="891"/>
      <c r="N10" s="891"/>
      <c r="O10" s="891"/>
      <c r="P10" s="891"/>
    </row>
    <row r="11" spans="2:16" ht="18.75">
      <c r="B11" s="8"/>
      <c r="C11" s="8"/>
      <c r="D11" s="85"/>
      <c r="E11" s="10"/>
      <c r="F11" s="9"/>
      <c r="G11" s="6"/>
      <c r="H11" s="7"/>
      <c r="I11" s="9"/>
      <c r="J11" s="7"/>
      <c r="K11" s="83"/>
      <c r="L11" s="9"/>
      <c r="M11" s="9"/>
      <c r="N11" s="9"/>
      <c r="O11" s="9"/>
      <c r="P11" s="9"/>
    </row>
    <row r="12" spans="2:16" ht="42" customHeight="1">
      <c r="B12" s="926" t="s">
        <v>11</v>
      </c>
      <c r="C12" s="926"/>
      <c r="D12" s="926"/>
      <c r="E12" s="10"/>
      <c r="F12" s="9"/>
      <c r="G12" s="6"/>
      <c r="H12" s="7"/>
      <c r="I12" s="9"/>
      <c r="J12" s="7"/>
      <c r="K12" s="83"/>
      <c r="L12" s="9"/>
      <c r="M12" s="9"/>
      <c r="N12" s="9"/>
      <c r="O12" s="9"/>
      <c r="P12" s="9"/>
    </row>
    <row r="13" spans="2:16" ht="18.75">
      <c r="B13" s="894" t="s">
        <v>12</v>
      </c>
      <c r="C13" s="894"/>
      <c r="D13" s="894"/>
      <c r="E13" s="891"/>
      <c r="F13" s="891"/>
      <c r="G13" s="891"/>
      <c r="H13" s="891"/>
      <c r="I13" s="891"/>
      <c r="J13" s="891"/>
      <c r="K13" s="891"/>
      <c r="L13" s="891"/>
      <c r="M13" s="891"/>
      <c r="N13" s="891"/>
      <c r="O13" s="891"/>
      <c r="P13" s="891"/>
    </row>
    <row r="14" spans="2:16" ht="18.75">
      <c r="B14" s="894" t="s">
        <v>13</v>
      </c>
      <c r="C14" s="894"/>
      <c r="D14" s="894"/>
      <c r="E14" s="891"/>
      <c r="F14" s="891"/>
      <c r="G14" s="891"/>
      <c r="H14" s="891"/>
      <c r="I14" s="891"/>
      <c r="J14" s="891"/>
      <c r="K14" s="891"/>
      <c r="L14" s="891"/>
      <c r="M14" s="891"/>
      <c r="N14" s="891"/>
      <c r="O14" s="891"/>
      <c r="P14" s="891"/>
    </row>
    <row r="15" spans="2:16" ht="18.75">
      <c r="B15" s="894" t="s">
        <v>14</v>
      </c>
      <c r="C15" s="894"/>
      <c r="D15" s="894"/>
      <c r="E15" s="891"/>
      <c r="F15" s="891"/>
      <c r="G15" s="891"/>
      <c r="H15" s="891"/>
      <c r="I15" s="891"/>
      <c r="J15" s="891"/>
      <c r="K15" s="891"/>
      <c r="L15" s="891"/>
      <c r="M15" s="891"/>
      <c r="N15" s="891"/>
      <c r="O15" s="891"/>
      <c r="P15" s="891"/>
    </row>
    <row r="16" spans="2:16" ht="18.75">
      <c r="B16" s="8"/>
      <c r="C16" s="8"/>
      <c r="D16" s="85"/>
      <c r="E16" s="10"/>
      <c r="F16" s="9"/>
      <c r="G16" s="7"/>
      <c r="H16" s="7"/>
      <c r="I16" s="9"/>
      <c r="J16" s="7"/>
      <c r="K16" s="83"/>
      <c r="L16" s="9"/>
      <c r="M16" s="9"/>
      <c r="N16" s="9"/>
      <c r="O16" s="9"/>
      <c r="P16" s="9"/>
    </row>
    <row r="17" spans="2:16" ht="39" customHeight="1">
      <c r="B17" s="926" t="s">
        <v>15</v>
      </c>
      <c r="C17" s="926"/>
      <c r="D17" s="926"/>
      <c r="E17" s="6"/>
      <c r="F17" s="6"/>
      <c r="G17" s="6"/>
      <c r="H17" s="6"/>
      <c r="I17" s="6"/>
      <c r="J17" s="6"/>
      <c r="K17" s="6"/>
      <c r="L17" s="6"/>
      <c r="M17" s="6"/>
      <c r="N17" s="6"/>
      <c r="O17" s="6"/>
      <c r="P17" s="6"/>
    </row>
    <row r="18" spans="2:16" ht="18.75">
      <c r="B18" s="8"/>
      <c r="C18" s="8"/>
      <c r="D18" s="85"/>
      <c r="E18" s="891"/>
      <c r="F18" s="891"/>
      <c r="G18" s="891"/>
      <c r="H18" s="891"/>
      <c r="I18" s="891"/>
      <c r="J18" s="891"/>
      <c r="K18" s="891"/>
      <c r="L18" s="891"/>
      <c r="M18" s="891"/>
      <c r="N18" s="891"/>
      <c r="O18" s="891"/>
      <c r="P18" s="891"/>
    </row>
    <row r="19" spans="2:16" ht="18.75">
      <c r="B19" s="8"/>
      <c r="C19" s="8"/>
      <c r="D19" s="85"/>
      <c r="E19" s="10"/>
      <c r="F19" s="9"/>
      <c r="G19" s="7"/>
      <c r="H19" s="7"/>
      <c r="I19" s="9"/>
      <c r="J19" s="7"/>
      <c r="K19" s="83"/>
      <c r="L19" s="9"/>
      <c r="M19" s="9"/>
      <c r="N19" s="9"/>
      <c r="O19" s="9"/>
      <c r="P19" s="9"/>
    </row>
    <row r="20" spans="2:16" ht="42" customHeight="1">
      <c r="B20" s="926" t="s">
        <v>16</v>
      </c>
      <c r="C20" s="926"/>
      <c r="D20" s="926"/>
      <c r="E20" s="10"/>
      <c r="F20" s="9"/>
      <c r="G20" s="7"/>
      <c r="H20" s="7"/>
      <c r="I20" s="9"/>
      <c r="J20" s="7"/>
      <c r="K20" s="83"/>
      <c r="L20" s="9"/>
      <c r="M20" s="9"/>
      <c r="N20" s="9"/>
      <c r="O20" s="9"/>
      <c r="P20" s="9"/>
    </row>
    <row r="21" spans="2:16" ht="18.75">
      <c r="B21" s="894" t="s">
        <v>17</v>
      </c>
      <c r="C21" s="894"/>
      <c r="D21" s="894"/>
      <c r="E21" s="891"/>
      <c r="F21" s="891"/>
      <c r="G21" s="891"/>
      <c r="H21" s="891"/>
      <c r="I21" s="891"/>
      <c r="J21" s="891"/>
      <c r="K21" s="891"/>
      <c r="L21" s="891"/>
      <c r="M21" s="891"/>
      <c r="N21" s="891"/>
      <c r="O21" s="891"/>
      <c r="P21" s="891"/>
    </row>
    <row r="22" spans="2:16" ht="18.75">
      <c r="B22" s="894" t="s">
        <v>18</v>
      </c>
      <c r="C22" s="894"/>
      <c r="D22" s="894"/>
      <c r="E22" s="891"/>
      <c r="F22" s="891"/>
      <c r="G22" s="891"/>
      <c r="H22" s="891"/>
      <c r="I22" s="891"/>
      <c r="J22" s="891"/>
      <c r="K22" s="891"/>
      <c r="L22" s="891"/>
      <c r="M22" s="891"/>
      <c r="N22" s="891"/>
      <c r="O22" s="891"/>
      <c r="P22" s="891"/>
    </row>
    <row r="23" spans="2:16" ht="18.75">
      <c r="B23" s="894" t="s">
        <v>19</v>
      </c>
      <c r="C23" s="894"/>
      <c r="D23" s="894"/>
      <c r="E23" s="891"/>
      <c r="F23" s="891"/>
      <c r="G23" s="891"/>
      <c r="H23" s="891"/>
      <c r="I23" s="891"/>
      <c r="J23" s="891"/>
      <c r="K23" s="891"/>
      <c r="L23" s="891"/>
      <c r="M23" s="891"/>
      <c r="N23" s="891"/>
      <c r="O23" s="891"/>
      <c r="P23" s="891"/>
    </row>
    <row r="24" spans="2:16" ht="18.75">
      <c r="B24" s="894" t="s">
        <v>20</v>
      </c>
      <c r="C24" s="894"/>
      <c r="D24" s="894"/>
      <c r="E24" s="891"/>
      <c r="F24" s="891"/>
      <c r="G24" s="891"/>
      <c r="H24" s="891"/>
      <c r="I24" s="891"/>
      <c r="J24" s="891"/>
      <c r="K24" s="891"/>
      <c r="L24" s="891"/>
      <c r="M24" s="891"/>
      <c r="N24" s="891"/>
      <c r="O24" s="891"/>
      <c r="P24" s="891"/>
    </row>
    <row r="25" spans="2:16" ht="18.75">
      <c r="B25" s="72"/>
      <c r="C25" s="72"/>
      <c r="D25" s="85"/>
      <c r="E25" s="10"/>
      <c r="F25" s="10"/>
      <c r="G25" s="7"/>
      <c r="H25" s="7"/>
      <c r="I25" s="9"/>
      <c r="J25" s="7"/>
      <c r="K25" s="83"/>
      <c r="L25" s="9"/>
      <c r="M25" s="9"/>
      <c r="N25" s="9"/>
      <c r="O25" s="9"/>
      <c r="P25" s="9"/>
    </row>
    <row r="26" spans="2:16" ht="42" customHeight="1">
      <c r="B26" s="926" t="s">
        <v>21</v>
      </c>
      <c r="C26" s="926"/>
      <c r="D26" s="926"/>
      <c r="E26" s="6"/>
      <c r="F26" s="6"/>
      <c r="G26" s="6"/>
      <c r="H26" s="6"/>
      <c r="I26" s="6"/>
      <c r="J26" s="6"/>
      <c r="K26" s="6"/>
      <c r="L26" s="6"/>
      <c r="M26" s="6"/>
      <c r="N26" s="6"/>
      <c r="O26" s="6"/>
      <c r="P26" s="6"/>
    </row>
    <row r="27" spans="2:16" ht="42.75" customHeight="1">
      <c r="B27" s="7"/>
      <c r="C27" s="7"/>
      <c r="D27" s="7"/>
      <c r="E27" s="891"/>
      <c r="F27" s="891"/>
      <c r="G27" s="891"/>
      <c r="H27" s="891"/>
      <c r="I27" s="891"/>
      <c r="J27" s="891"/>
      <c r="K27" s="891"/>
      <c r="L27" s="891"/>
      <c r="M27" s="891"/>
      <c r="N27" s="891"/>
      <c r="O27" s="891"/>
      <c r="P27" s="891"/>
    </row>
    <row r="28" spans="2:16" ht="42.75" customHeight="1">
      <c r="B28" s="7"/>
      <c r="C28" s="7"/>
      <c r="D28" s="7"/>
      <c r="E28" s="891"/>
      <c r="F28" s="891"/>
      <c r="G28" s="891"/>
      <c r="H28" s="891"/>
      <c r="I28" s="891"/>
      <c r="J28" s="891"/>
      <c r="K28" s="891"/>
      <c r="L28" s="891"/>
      <c r="M28" s="891"/>
      <c r="N28" s="891"/>
      <c r="O28" s="891"/>
      <c r="P28" s="891"/>
    </row>
    <row r="29" spans="2:16" ht="18.75">
      <c r="B29" s="7"/>
      <c r="C29" s="7"/>
      <c r="D29" s="7"/>
      <c r="E29" s="11"/>
      <c r="F29" s="11"/>
      <c r="G29" s="84"/>
      <c r="H29" s="84"/>
      <c r="I29" s="11"/>
      <c r="J29" s="84"/>
      <c r="K29" s="84"/>
      <c r="L29" s="11"/>
      <c r="M29" s="11"/>
      <c r="N29" s="11"/>
      <c r="O29" s="11"/>
      <c r="P29" s="11"/>
    </row>
    <row r="30" spans="2:16" ht="42" customHeight="1">
      <c r="B30" s="927" t="s">
        <v>23</v>
      </c>
      <c r="C30" s="927"/>
      <c r="D30" s="927"/>
      <c r="E30" s="10"/>
      <c r="F30" s="7"/>
      <c r="G30" s="6"/>
      <c r="H30" s="7"/>
      <c r="I30" s="7"/>
      <c r="J30" s="7"/>
      <c r="K30" s="83"/>
      <c r="L30" s="7"/>
      <c r="M30" s="7"/>
      <c r="N30" s="7"/>
      <c r="O30" s="7"/>
      <c r="P30" s="7"/>
    </row>
    <row r="31" spans="2:16" ht="18.75" customHeight="1">
      <c r="B31" s="894" t="s">
        <v>9</v>
      </c>
      <c r="C31" s="894"/>
      <c r="D31" s="894"/>
      <c r="E31" s="891" t="s">
        <v>234</v>
      </c>
      <c r="F31" s="891"/>
      <c r="G31" s="891"/>
      <c r="H31" s="891"/>
      <c r="I31" s="891"/>
      <c r="J31" s="891"/>
      <c r="K31" s="891"/>
      <c r="L31" s="891"/>
      <c r="M31" s="891"/>
      <c r="N31" s="891"/>
      <c r="O31" s="891"/>
      <c r="P31" s="891"/>
    </row>
    <row r="32" spans="2:16" ht="18.75" customHeight="1">
      <c r="B32" s="894" t="s">
        <v>10</v>
      </c>
      <c r="C32" s="894"/>
      <c r="D32" s="894"/>
      <c r="E32" s="891" t="s">
        <v>235</v>
      </c>
      <c r="F32" s="891"/>
      <c r="G32" s="891"/>
      <c r="H32" s="891"/>
      <c r="I32" s="891"/>
      <c r="J32" s="891"/>
      <c r="K32" s="891"/>
      <c r="L32" s="891"/>
      <c r="M32" s="891"/>
      <c r="N32" s="891"/>
      <c r="O32" s="891"/>
      <c r="P32" s="891"/>
    </row>
    <row r="33" spans="1:16" ht="18.75">
      <c r="B33" s="894" t="s">
        <v>236</v>
      </c>
      <c r="C33" s="894"/>
      <c r="D33" s="894"/>
      <c r="E33" s="891"/>
      <c r="F33" s="891"/>
      <c r="G33" s="891"/>
      <c r="H33" s="891"/>
      <c r="I33" s="891"/>
      <c r="J33" s="891"/>
      <c r="K33" s="891"/>
      <c r="L33" s="891"/>
      <c r="M33" s="891"/>
      <c r="N33" s="891"/>
      <c r="O33" s="891"/>
      <c r="P33" s="891"/>
    </row>
    <row r="34" spans="1:16" ht="18.75">
      <c r="B34" s="8"/>
      <c r="C34" s="8"/>
      <c r="D34" s="8"/>
      <c r="E34" s="11"/>
      <c r="F34" s="11"/>
      <c r="G34" s="11"/>
      <c r="H34" s="11"/>
      <c r="I34" s="11"/>
      <c r="J34" s="11"/>
      <c r="K34" s="11"/>
      <c r="L34" s="11"/>
      <c r="M34" s="11"/>
      <c r="N34" s="11"/>
      <c r="O34" s="11"/>
      <c r="P34" s="11"/>
    </row>
    <row r="35" spans="1:16" ht="18.75">
      <c r="B35" s="927" t="s">
        <v>367</v>
      </c>
      <c r="C35" s="927"/>
      <c r="D35" s="927"/>
      <c r="E35" s="10"/>
      <c r="F35" s="7"/>
      <c r="G35" s="6"/>
      <c r="H35" s="7"/>
      <c r="I35" s="7"/>
      <c r="J35" s="7"/>
      <c r="K35" s="83"/>
      <c r="L35" s="7"/>
      <c r="M35" s="7"/>
      <c r="N35" s="7"/>
      <c r="O35" s="7"/>
      <c r="P35" s="7"/>
    </row>
    <row r="36" spans="1:16" ht="18.75">
      <c r="B36" s="894" t="s">
        <v>368</v>
      </c>
      <c r="C36" s="894"/>
      <c r="D36" s="894"/>
      <c r="E36" s="891"/>
      <c r="F36" s="891"/>
      <c r="G36" s="891"/>
      <c r="H36" s="891"/>
      <c r="I36" s="891"/>
      <c r="J36" s="891"/>
      <c r="K36" s="891"/>
      <c r="L36" s="891"/>
      <c r="M36" s="891"/>
      <c r="N36" s="891"/>
      <c r="O36" s="891"/>
      <c r="P36" s="891"/>
    </row>
    <row r="37" spans="1:16" ht="18.75">
      <c r="B37" s="894" t="s">
        <v>236</v>
      </c>
      <c r="C37" s="894"/>
      <c r="D37" s="894"/>
      <c r="E37" s="390"/>
      <c r="F37" s="390"/>
      <c r="G37" s="390"/>
      <c r="H37" s="390"/>
      <c r="I37" s="390"/>
      <c r="J37" s="390"/>
      <c r="K37" s="390"/>
      <c r="L37" s="390"/>
      <c r="M37" s="390"/>
      <c r="N37" s="390"/>
      <c r="O37" s="390"/>
      <c r="P37" s="390"/>
    </row>
    <row r="38" spans="1:16" ht="18.75">
      <c r="B38" s="894" t="s">
        <v>370</v>
      </c>
      <c r="C38" s="894"/>
      <c r="D38" s="894"/>
      <c r="E38" s="891"/>
      <c r="F38" s="891"/>
      <c r="G38" s="891"/>
      <c r="H38" s="891"/>
      <c r="I38" s="891"/>
      <c r="J38" s="891"/>
      <c r="K38" s="891"/>
      <c r="L38" s="891"/>
      <c r="M38" s="891"/>
      <c r="N38" s="891"/>
      <c r="O38" s="891"/>
      <c r="P38" s="891"/>
    </row>
    <row r="39" spans="1:16" ht="18.75" customHeight="1">
      <c r="B39" s="894" t="s">
        <v>369</v>
      </c>
      <c r="C39" s="894"/>
      <c r="D39" s="894"/>
      <c r="E39" s="891"/>
      <c r="F39" s="891"/>
      <c r="G39" s="891"/>
      <c r="H39" s="891"/>
      <c r="I39" s="891"/>
      <c r="J39" s="891"/>
      <c r="K39" s="891"/>
      <c r="L39" s="891"/>
      <c r="M39" s="891"/>
      <c r="N39" s="891"/>
      <c r="O39" s="891"/>
      <c r="P39" s="891"/>
    </row>
    <row r="40" spans="1:16" ht="32.25">
      <c r="B40" s="878"/>
      <c r="C40" s="878"/>
      <c r="D40" s="878"/>
      <c r="E40" s="878"/>
      <c r="F40" s="878"/>
      <c r="G40" s="878"/>
      <c r="H40" s="878"/>
      <c r="I40" s="878"/>
      <c r="J40" s="878"/>
      <c r="K40" s="878"/>
      <c r="L40" s="878"/>
      <c r="M40" s="878"/>
      <c r="N40" s="878"/>
      <c r="O40" s="878"/>
      <c r="P40" s="878"/>
    </row>
    <row r="41" spans="1:16" ht="58.5" customHeight="1">
      <c r="B41" s="879" t="s">
        <v>100</v>
      </c>
      <c r="C41" s="879"/>
      <c r="D41" s="879"/>
      <c r="E41" s="879"/>
      <c r="F41" s="879"/>
      <c r="G41" s="879"/>
      <c r="H41" s="879"/>
      <c r="I41" s="879"/>
      <c r="J41" s="879"/>
      <c r="K41" s="879"/>
      <c r="L41" s="879"/>
      <c r="M41" s="879"/>
      <c r="N41" s="879"/>
      <c r="O41" s="879"/>
      <c r="P41" s="879"/>
    </row>
    <row r="42" spans="1:16" ht="19.5" thickBot="1">
      <c r="B42" s="86"/>
      <c r="C42" s="86"/>
      <c r="D42" s="86"/>
      <c r="E42" s="13"/>
      <c r="F42" s="13"/>
      <c r="G42" s="14"/>
      <c r="H42" s="14"/>
      <c r="I42" s="14"/>
      <c r="J42" s="14"/>
      <c r="K42" s="87"/>
      <c r="L42" s="13"/>
      <c r="M42" s="13"/>
      <c r="N42" s="13"/>
      <c r="O42" s="13"/>
      <c r="P42" s="13"/>
    </row>
    <row r="43" spans="1:16" ht="20.25" thickTop="1">
      <c r="B43" s="913" t="s">
        <v>22</v>
      </c>
      <c r="C43" s="915" t="s">
        <v>24</v>
      </c>
      <c r="D43" s="915" t="s">
        <v>80</v>
      </c>
      <c r="E43" s="917" t="s">
        <v>1</v>
      </c>
      <c r="F43" s="918"/>
      <c r="G43" s="918"/>
      <c r="H43" s="918"/>
      <c r="I43" s="918"/>
      <c r="J43" s="918"/>
      <c r="K43" s="918"/>
      <c r="L43" s="918"/>
      <c r="M43" s="919"/>
      <c r="N43" s="920" t="s">
        <v>89</v>
      </c>
      <c r="O43" s="922" t="s">
        <v>86</v>
      </c>
      <c r="P43" s="924" t="s">
        <v>90</v>
      </c>
    </row>
    <row r="44" spans="1:16" ht="126" thickBot="1">
      <c r="A44" s="15"/>
      <c r="B44" s="914"/>
      <c r="C44" s="916"/>
      <c r="D44" s="916"/>
      <c r="E44" s="332" t="s">
        <v>79</v>
      </c>
      <c r="F44" s="333" t="s">
        <v>81</v>
      </c>
      <c r="G44" s="333" t="s">
        <v>82</v>
      </c>
      <c r="H44" s="333" t="s">
        <v>83</v>
      </c>
      <c r="I44" s="332" t="s">
        <v>84</v>
      </c>
      <c r="J44" s="333" t="s">
        <v>85</v>
      </c>
      <c r="K44" s="333" t="s">
        <v>97</v>
      </c>
      <c r="L44" s="333" t="s">
        <v>88</v>
      </c>
      <c r="M44" s="333" t="s">
        <v>87</v>
      </c>
      <c r="N44" s="921"/>
      <c r="O44" s="923"/>
      <c r="P44" s="925"/>
    </row>
    <row r="45" spans="1:16" ht="328.5" thickTop="1">
      <c r="A45" s="16"/>
      <c r="B45" s="196" t="str">
        <f>IF(ISBLANK('5. Pp (3 años)'!B46),"",'5. Pp (3 años)'!B46)</f>
        <v>Dirección de Planeación Municipal</v>
      </c>
      <c r="C45" s="197" t="str">
        <f>IF(ISBLANK('5. Pp (3 años)'!C46),"",'5. Pp (3 años)'!C46)</f>
        <v>Fin</v>
      </c>
      <c r="D45" s="198" t="str">
        <f>IF(ISBLANK('5. Pp (3 años)'!D46),"",'5. Pp (3 años)'!D46)</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45" s="199" t="str">
        <f>IF(ISBLANK('5. Pp (3 años)'!E46),"",'5. Pp (3 años)'!E46)</f>
        <v xml:space="preserve">I_PROS_COM_JUS_SOC:  Índice de Prosperidad Compartida y Justicia Social </v>
      </c>
      <c r="F45" s="199" t="str">
        <f>IF(ISBLANK('5. Pp (3 años)'!F46),"",'5. Pp (3 años)'!F46)</f>
        <v>El Índice de Prosperidad Compartida y Justicia Social permite conocer el avance alcanzado en el 
municipio en las dimensiones de: equidad económica y oportunidades de empleo, acceso a servicios 
básicos de calidad, vivienda digna y accesible y participación ciudadana y cohesión social.</v>
      </c>
      <c r="G45" s="200" t="str">
        <f>IF(ISBLANK('5. Pp (3 años)'!G46),"",'5. Pp (3 años)'!G46)</f>
        <v>Calidad</v>
      </c>
      <c r="H45" s="200" t="str">
        <f>IF(ISBLANK('5. Pp (3 años)'!H46),"",'5. Pp (3 años)'!H46)</f>
        <v>Trianual</v>
      </c>
      <c r="I45" s="199" t="str">
        <f>IF(ISBLANK('5. Pp (3 años)'!I46),"",'5. Pp (3 años)'!I46)</f>
        <v/>
      </c>
      <c r="J45" s="199" t="str">
        <f>IF(ISBLANK('5. Pp (3 años)'!J46),"",'5. Pp (3 años)'!J46)</f>
        <v xml:space="preserve">UNIDAD DE MEDIDA DEL INDICADOR: 
Porcentaje
</v>
      </c>
      <c r="K45" s="200" t="str">
        <f>IF(ISBLANK('5. Pp (3 años)'!K46),"",'5. Pp (3 años)'!K46)</f>
        <v>Ascendente</v>
      </c>
      <c r="L45" s="199" t="str">
        <f>IF(ISBLANK('5. Pp (3 años)'!L46),"",'5. Pp (3 años)'!L46)</f>
        <v xml:space="preserve">META A DICIEMBRE 2027
I_PROS_COM_JUS_SOC: Se espera alcanzar el 85.78% del Índice a diciembre del 2027
</v>
      </c>
      <c r="M45" s="199" t="str">
        <f>IF(ISBLANK('5. Pp (3 años)'!M46),"",'5. Pp (3 años)'!M46)</f>
        <v>Línea base del Indicador:
I_PROS_COM_JUS_SOC:  83.46% a diciembre del 2024</v>
      </c>
      <c r="N45" s="199" t="str">
        <f>IF(ISBLANK('5. Pp (3 años)'!N46),"",'5. Pp (3 años)'!N46)</f>
        <v>Nombre completo del Documento que sustenta la información: 
- Informes de gestión ambiental y urbana.
- Bases de datos de residuos sólidos municipales.
- Registros de calidad del agua en cuerpos lagunares y costeros.
- Reportes de crecimiento económico y presupuesto de inversión en infraestructura sostenible.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5" s="199" t="str">
        <f>IF(ISBLANK('5. Pp (3 años)'!O46),"",'5. Pp (3 años)'!O46)</f>
        <v>A diciembre de 2027 se cuenta con la información actualizada de los 10 indicadores que integran el Indice.</v>
      </c>
      <c r="P45" s="201" t="str">
        <f>IF(ISBLANK('5. Pp (3 años)'!P46),"",'5. Pp (3 años)'!P46)</f>
        <v>"ODS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v>
      </c>
    </row>
    <row r="46" spans="1:16" s="2" customFormat="1" ht="409.5">
      <c r="A46" s="16"/>
      <c r="B46" s="314"/>
      <c r="C46" s="315" t="str">
        <f>IF(ISBLANK('5. Pp (3 años)'!C47),"",'5. Pp (3 años)'!C47)</f>
        <v>Propósito</v>
      </c>
      <c r="D46" s="334" t="str">
        <f>IF(ISBLANK('5. Pp (3 años)'!D47),"",'5. Pp (3 años)'!D47)</f>
        <v>4.1.1.1 La población del municipio de Benito Juárez mejora su acceso efectivo a servicios de fortalecimiento educativo complementario, atención a la salud preventiva, la inclusión productiva y el desarrollo social, a través de servicios y apoyos integrales coordinados por la Secretaría Municipal de Bienestar.</v>
      </c>
      <c r="E46" s="334" t="str">
        <f>IF(ISBLANK('5. Pp (3 años)'!E47),"",'5. Pp (3 años)'!E47)</f>
        <v>ICSB: Índice de cobertura de servicios integrales para el bienestar y desarrollo humano.</v>
      </c>
      <c r="F46" s="334" t="str">
        <f>IF(ISBLANK('5. Pp (3 años)'!F47),"",'5. Pp (3 años)'!F47)</f>
        <v>Este indicador de resultado mide la eficacia de la intervención municipal al cuantificar el grado de atención alcanzado respecto a la demanda programada de servicios de salud preventiva, progrmas complementarios para apoyo a la educación, bienestar e impulso al a la inclusión productiva que brinda la Secretaría Municipal de Bienestar. Evalúa de manera consolidada el éxito de las estrategias institucionales, asegurando que la población objetivo acceda efectivamente a los beneficios que elevan su calidad de vida y fortalecen su entorno socioeconómico.</v>
      </c>
      <c r="G46" s="315" t="str">
        <f>IF(ISBLANK('5. Pp (3 años)'!G47),"",'5. Pp (3 años)'!G47)</f>
        <v>Eficacia</v>
      </c>
      <c r="H46" s="315" t="str">
        <f>IF(ISBLANK('5. Pp (3 años)'!H47),"",'5. Pp (3 años)'!H47)</f>
        <v>Trimestral</v>
      </c>
      <c r="I46" s="334" t="str">
        <f>IF(ISBLANK('5. Pp (3 años)'!I47),"",'5. Pp (3 años)'!I47)</f>
        <v xml:space="preserve">
MÉTODO DE CÁLCULO
ICSB = (NSIO / NSIP) * 100
VARIABLES:
ICSB: Índice de cobertura de servicios integrales para el bienestar y desarrollo humano.
NSIO: Número de servicios integrales (salud, educación, bienestar y economía social) otorgados a la población.
NSIP: Número de servicios integrales (salud, educación, bienestar y economía social) programados para la población..</v>
      </c>
      <c r="J46" s="334" t="str">
        <f>IF(ISBLANK('5. Pp (3 años)'!J47),"",'5. Pp (3 años)'!J47)</f>
        <v>UNIDAD DE MEDIDA DEL INDICADOR: Porcentaje
UNIDAD DE MEDIDA DE LAS VARIABLES: 
Acciones</v>
      </c>
      <c r="K46" s="315" t="str">
        <f>IF(ISBLANK('5. Pp (3 años)'!K47),"",'5. Pp (3 años)'!K47)</f>
        <v>Ascendente</v>
      </c>
      <c r="L46" s="334" t="str">
        <f>IF(ISBLANK('5. Pp (3 años)'!L47),"",'5. Pp (3 años)'!L47)</f>
        <v>ICSB: De enero 2025 a diciembre 2027, se alcanzará el 100% de eficacia en la ejecución del programa, garantizando que el total de la población objetivo programada acceda efectivamente a los servicios de bienestar, salud y educación, logrando así el cumplimiento de los objetivos estratégicos de desarrollo humano del municipio.</v>
      </c>
      <c r="M46" s="334" t="str">
        <f>IF(ISBLANK('5. Pp (3 años)'!M47),"",'5. Pp (3 años)'!M47)</f>
        <v xml:space="preserve">ICSB: No existe línea base comparable debido a la reconfiguración del indicador bajo la metodología PbR para el ejercicio 2026. Al transitar de un esquema de medición de insumos (conteo físico) a uno de resultados (porcentaje de cumplimiento), los datos históricos pierden comparabilidad técnica. El ciclo 2026 se establece como el periodo de generación de línea base para el siguiente periodo de gobierno.    </v>
      </c>
      <c r="N46" s="334" t="str">
        <f>IF(ISBLANK('5. Pp (3 años)'!N47),"",'5. Pp (3 años)'!N47)</f>
        <v>Nombre del Documento:
Archivo digital de la plataforma Google Drive
Nombre de quien genera la información: 
Secretaría Municipal de Bienestar
Periodicidad con que se genera la información:
Trimestral
Liga de la página donde se localiza la información o ubicación:
https://drive.google.com/drive/folders/1YIQ6oNLaECseSgqo4vwhcE6EzP9ap_Xx</v>
      </c>
      <c r="O46" s="334" t="str">
        <f>IF(ISBLANK('5. Pp (3 años)'!O47),"",'5. Pp (3 años)'!O47)</f>
        <v>La estabilidad económica nacional y estatal favorece el crecimiento de la inversión local además de que se mantiene la paz social y la seguridad ciudadana en el territorio municipal mientras las políticas públicas federales convergen con los esfuerzos locales para el fortalecimiento de los determinantes sociales de la salud y la educación, permitiendo que la población aproveche de manera sostenible los servicios institucionales otorgados para elevar su nivel de bienestar integral.</v>
      </c>
      <c r="P46" s="335" t="str">
        <f>IF(ISBLANK('5. Pp (3 años)'!P47),"",'5. Pp (3 años)'!P47)</f>
        <v>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 Objetivo 10. Reducir la desigualdad en y entre los países   Objetivo  13.Adoptar medidas urgentes para combatir el cambio climático y sus efectos     Objetivo 16. Promover sociedades pacíficas e inclusivas para el desarrollo sostenible, facilitar el acceso a la justicia para todos y crear instituciones eficaces, responsables e inclusivas a todos los niveles</v>
      </c>
    </row>
    <row r="47" spans="1:16" ht="207">
      <c r="A47" s="16"/>
      <c r="B47" s="392" t="str">
        <f>IF(ISBLANK('5. Pp (3 años)'!B48),"",'5. Pp (3 años)'!B48)</f>
        <v xml:space="preserve">  
Secretaría Municipal del Bienestar</v>
      </c>
      <c r="C47" s="393" t="str">
        <f>IF(ISBLANK('5. Pp (3 años)'!C48),"",'5. Pp (3 años)'!C48)</f>
        <v>Componente</v>
      </c>
      <c r="D47" s="393" t="str">
        <f>IF(ISBLANK('5. Pp (3 años)'!D48),"",'5. Pp (3 años)'!D48)</f>
        <v>4.1.1.1.1 Mecanismos formales de coordinación y seguimiento de la política municipal de bienestar social implementados.</v>
      </c>
      <c r="E47" s="391" t="str">
        <f>IF(ISBLANK('5. Pp (3 años)'!E48),"",'5. Pp (3 años)'!E48)</f>
        <v>PMCSPB: Porcentaje de mecanismos de coordinación y seguimiento de la política de bienestar social implementados.</v>
      </c>
      <c r="F47" s="391" t="str">
        <f>IF(ISBLANK('5. Pp (3 años)'!F48),"",'5. Pp (3 años)'!F48)</f>
        <v>Este indicador permite conocer la eficacia de la rectoría institucional mediante la integración estratégica de las Direcciones Generales. Representa la entrega de una política social municipal alineada y validada (producto intangible). Mide la continuidad y efectividad de la rectoría institucional. Cuantifica el cumplimiento de las sesiones de trabajo, mesas de seguimiento y acuerdos formalizados entre los titulares de las direcciones y la Secretaría, asegurando una conducción estratégica y alineada de los programas de bienestar social.</v>
      </c>
      <c r="G47" s="391" t="str">
        <f>IF(ISBLANK('5. Pp (3 años)'!G48),"",'5. Pp (3 años)'!G48)</f>
        <v>Eficacia</v>
      </c>
      <c r="H47" s="391" t="str">
        <f>IF(ISBLANK('5. Pp (3 años)'!H48),"",'5. Pp (3 años)'!H48)</f>
        <v>Trimestral</v>
      </c>
      <c r="I47" s="391" t="str">
        <f>IF(ISBLANK('5. Pp (3 años)'!I48),"",'5. Pp (3 años)'!I48)</f>
        <v>MÉTODO DE CÁLCULO
PMCSPB = (NMCSPBR / NMCSPBP) * 100                       
VARIABLES:
PMCSPB: Porcentaje de mecanismos de coordinación y seguimiento de la política de bienestar social implementados.
NMCSPBR: Número de mecanismos de coordinación y seguimiento de la política de bienestar social realizados.
NMCSPBP: Número de mecanismos de coordinación y seguimiento de la política de bienestar social programados..</v>
      </c>
      <c r="J47" s="391" t="str">
        <f>IF(ISBLANK('5. Pp (3 años)'!J48),"",'5. Pp (3 años)'!J48)</f>
        <v xml:space="preserve">UNIDAD DE MEDIDA DEL INDICADOR: Porcentaje
UNIDAD DE MEDIDA DE LAS VARIABLES: Mecanismos </v>
      </c>
      <c r="K47" s="391" t="str">
        <f>IF(ISBLANK('5. Pp (3 años)'!K48),"",'5. Pp (3 años)'!K48)</f>
        <v>Ascendente</v>
      </c>
      <c r="L47" s="391" t="str">
        <f>IF(ISBLANK('5. Pp (3 años)'!L48),"",'5. Pp (3 años)'!L48)</f>
        <v>PMCSPB: De enero 2025 a diciembre 2027, se alcanzará el 100% de mecanismos.</v>
      </c>
      <c r="M47" s="391" t="str">
        <f>IF(ISBLANK('5. Pp (3 años)'!M48),"",'5. Pp (3 años)'!M48)</f>
        <v>PMCSPB: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47" s="391" t="str">
        <f>IF(ISBLANK('5. Pp (3 años)'!N48),"",'5. Pp (3 años)'!N48)</f>
        <v>Nombre del Documento:
Archivo digital de la plataforma Google Drive
Nombre de quien genera la información: 
Secretaría Municipal de Bienestar
Periodicidad con que se genera la información:
Trimestral
Liga de la página donde se localiza la información o ubicación:
https://drive.google.com/drive/folders/1YIQ6oNLaECseSgqo4vwhcE6EzP9ap_Xx</v>
      </c>
      <c r="O47" s="391" t="str">
        <f>IF(ISBLANK('5. Pp (3 años)'!O48),"",'5. Pp (3 años)'!O48)</f>
        <v>Las Direcciones Generales adscritas a la Secretaría colaboran de manera proactiva en la alineación estratégica y reportan su desempeño con oportunidad además de que se cuenta con el respaldo de la administración central para la toma de decisiones institucionales mientras el entorno sociopolítico municipal permite la continuidad de la rectoría técnica en la implementación de los programas de bienestar social.</v>
      </c>
      <c r="P47" s="394" t="str">
        <f>IF(ISBLANK('5. Pp (3 años)'!P48),"",'5. Pp (3 años)'!P48)</f>
        <v>ODS 16: Paz, Justicia e Instituciones Sólidas</v>
      </c>
    </row>
    <row r="48" spans="1:16" ht="207">
      <c r="A48" s="16"/>
      <c r="B48" s="93" t="str">
        <f>IF(ISBLANK('5. Pp (3 años)'!B49),"",'5. Pp (3 años)'!B49)</f>
        <v>Secretaría Municipal del Bienestar</v>
      </c>
      <c r="C48" s="32" t="str">
        <f>IF(ISBLANK('5. Pp (3 años)'!C49),"",'5. Pp (3 años)'!C49)</f>
        <v>Actividad</v>
      </c>
      <c r="D48" s="35" t="str">
        <f>IF(ISBLANK('5. Pp (3 años)'!D49),"",'5. Pp (3 años)'!D49)</f>
        <v>4.1.1.1.1.1 Formalizar acuerdos y elaborar reportes de seguimiento operativo con las unidades administrativas de la Secretaría.</v>
      </c>
      <c r="E48" s="35" t="str">
        <f>IF(ISBLANK('5. Pp (3 años)'!E49),"",'5. Pp (3 años)'!E49)</f>
        <v>PASO: Porcentaje de acuerdos y reportes de seguimiento operativo realizados.</v>
      </c>
      <c r="F48" s="35" t="str">
        <f>IF(ISBLANK('5. Pp (3 años)'!F49),"",'5. Pp (3 años)'!F49)</f>
        <v>Este indicador mide la gestión documental y técnica de la Secretaría para el control de sus metas. Cuantifica la relación entre los instrumentos de seguimiento (minutas de acuerdos y reportes de avance) efectivamente integrados y firmados contra los programados, asegurando el orden administrativo y la trazabilidad de las decisiones tomadas con las direcciones operativas</v>
      </c>
      <c r="G48" s="32" t="str">
        <f>IF(ISBLANK('5. Pp (3 años)'!G49),"",'5. Pp (3 años)'!G49)</f>
        <v>Eficacia</v>
      </c>
      <c r="H48" s="32" t="str">
        <f>IF(ISBLANK('5. Pp (3 años)'!H49),"",'5. Pp (3 años)'!H49)</f>
        <v>Trimestral</v>
      </c>
      <c r="I48" s="35" t="str">
        <f>IF(ISBLANK('5. Pp (3 años)'!I49),"",'5. Pp (3 años)'!I49)</f>
        <v>MÉTODO DE CÁLCULO                          
PASO = (NASOR / NASOP) * 100
VARIABLES:
PASO: Porcentaje de acuerdos y reportes de seguimiento operativo realizados.
NASOR: Número de acuerdos y reportes de seguimiento operativo realizados y formalizados.
NASOP: Número de acuerdos y reportes de seguimiento operativo programados.</v>
      </c>
      <c r="J48" s="35" t="str">
        <f>IF(ISBLANK('5. Pp (3 años)'!J49),"",'5. Pp (3 años)'!J49)</f>
        <v>UNIDAD DE MEDIDA DEL INDICADOR: Porcentaje
UNIDAD DE MEDIDA DE LAS VARIABLES: Acurerdos</v>
      </c>
      <c r="K48" s="32" t="str">
        <f>IF(ISBLANK('5. Pp (3 años)'!K49),"",'5. Pp (3 años)'!K49)</f>
        <v>Ascendente</v>
      </c>
      <c r="L48" s="35" t="str">
        <f>IF(ISBLANK('5. Pp (3 años)'!L49),"",'5. Pp (3 años)'!L49)</f>
        <v>PSCAER: De enero 2025 a diciembre 2027 se realizarán 72 acuerdos.</v>
      </c>
      <c r="M48" s="35" t="str">
        <f>IF(ISBLANK('5. Pp (3 años)'!M49),"",'5. Pp (3 años)'!M49)</f>
        <v xml:space="preserve">PSCAER: Se realizaron un total de 66 sesiones  durante el período de 2022-2024.
2022: 18 sesiones  
2023: 24 sesiones   
2024: 24 sesiones    
Total:66 sesiones </v>
      </c>
      <c r="N48" s="35" t="str">
        <f>IF(ISBLANK('5. Pp (3 años)'!N49),"",'5. Pp (3 años)'!N49)</f>
        <v>Nombre del Documento:
Archivo digital de la plataforma Google Drive
Nombre de quien genera la información: 
Secretaría Municipal de Bienestar
Periodicidad con que se genera la información:
Trimestral
Liga de la página donde se localiza la información o ubicación:
https://drive.google.com/drive/folders/1YIQ6oNLaECseSgqo4vwhcE6EzP9ap_Xx</v>
      </c>
      <c r="O48" s="35" t="str">
        <f>IF(ISBLANK('5. Pp (3 años)'!O49),"",'5. Pp (3 años)'!O49)</f>
        <v>Los directores generales acuden a las reuniones planeadas con la secretaria de la SMDB.</v>
      </c>
      <c r="P48" s="202" t="str">
        <f>IF(ISBLANK('5. Pp (3 años)'!P49),"",'5. Pp (3 años)'!P49)</f>
        <v>ODS 16: Paz, Justicia e Instituciones Sólidas.  Meta 16.6: Crear a todos los niveles instituciones eficaces, responsables y transparentes que rindan cuentas.</v>
      </c>
    </row>
    <row r="49" spans="1:16" ht="17.25">
      <c r="A49" s="16"/>
      <c r="B49" s="93" t="str">
        <f>IF(ISBLANK('5. Pp (3 años)'!B50),"",'5. Pp (3 años)'!B50)</f>
        <v/>
      </c>
      <c r="C49" s="32" t="str">
        <f>IF(ISBLANK('5. Pp (3 años)'!C50),"",'5. Pp (3 años)'!C50)</f>
        <v>Actividad</v>
      </c>
      <c r="D49" s="35" t="str">
        <f>IF(ISBLANK('5. Pp (3 años)'!D50),"",'5. Pp (3 años)'!D50)</f>
        <v/>
      </c>
      <c r="E49" s="35" t="str">
        <f>IF(ISBLANK('5. Pp (3 años)'!E50),"",'5. Pp (3 años)'!E50)</f>
        <v/>
      </c>
      <c r="F49" s="35" t="str">
        <f>IF(ISBLANK('5. Pp (3 años)'!F50),"",'5. Pp (3 años)'!F50)</f>
        <v/>
      </c>
      <c r="G49" s="32" t="str">
        <f>IF(ISBLANK('5. Pp (3 años)'!G50),"",'5. Pp (3 años)'!G50)</f>
        <v/>
      </c>
      <c r="H49" s="32" t="str">
        <f>IF(ISBLANK('5. Pp (3 años)'!H50),"",'5. Pp (3 años)'!H50)</f>
        <v/>
      </c>
      <c r="I49" s="35" t="str">
        <f>IF(ISBLANK('5. Pp (3 años)'!I50),"",'5. Pp (3 años)'!I50)</f>
        <v/>
      </c>
      <c r="J49" s="35" t="str">
        <f>IF(ISBLANK('5. Pp (3 años)'!J50),"",'5. Pp (3 años)'!J50)</f>
        <v/>
      </c>
      <c r="K49" s="32" t="str">
        <f>IF(ISBLANK('5. Pp (3 años)'!K50),"",'5. Pp (3 años)'!K50)</f>
        <v/>
      </c>
      <c r="L49" s="35" t="str">
        <f>IF(ISBLANK('5. Pp (3 años)'!L50),"",'5. Pp (3 años)'!L50)</f>
        <v/>
      </c>
      <c r="M49" s="35" t="str">
        <f>IF(ISBLANK('5. Pp (3 años)'!M50),"",'5. Pp (3 años)'!M50)</f>
        <v/>
      </c>
      <c r="N49" s="35" t="str">
        <f>IF(ISBLANK('5. Pp (3 años)'!N50),"",'5. Pp (3 años)'!N50)</f>
        <v/>
      </c>
      <c r="O49" s="35" t="str">
        <f>IF(ISBLANK('5. Pp (3 años)'!O50),"",'5. Pp (3 años)'!O50)</f>
        <v/>
      </c>
      <c r="P49" s="202" t="str">
        <f>IF(ISBLANK('5. Pp (3 años)'!P50),"",'5. Pp (3 años)'!P50)</f>
        <v/>
      </c>
    </row>
    <row r="50" spans="1:16" ht="17.25">
      <c r="A50" s="16"/>
      <c r="B50" s="93" t="str">
        <f>IF(ISBLANK('5. Pp (3 años)'!B51),"",'5. Pp (3 años)'!B51)</f>
        <v/>
      </c>
      <c r="C50" s="32" t="str">
        <f>IF(ISBLANK('5. Pp (3 años)'!C51),"",'5. Pp (3 años)'!C51)</f>
        <v>Actividad</v>
      </c>
      <c r="D50" s="35" t="str">
        <f>IF(ISBLANK('5. Pp (3 años)'!D51),"",'5. Pp (3 años)'!D51)</f>
        <v/>
      </c>
      <c r="E50" s="35" t="str">
        <f>IF(ISBLANK('5. Pp (3 años)'!E51),"",'5. Pp (3 años)'!E51)</f>
        <v/>
      </c>
      <c r="F50" s="35" t="str">
        <f>IF(ISBLANK('5. Pp (3 años)'!F51),"",'5. Pp (3 años)'!F51)</f>
        <v/>
      </c>
      <c r="G50" s="32" t="str">
        <f>IF(ISBLANK('5. Pp (3 años)'!G51),"",'5. Pp (3 años)'!G51)</f>
        <v/>
      </c>
      <c r="H50" s="32" t="str">
        <f>IF(ISBLANK('5. Pp (3 años)'!H51),"",'5. Pp (3 años)'!H51)</f>
        <v/>
      </c>
      <c r="I50" s="35" t="str">
        <f>IF(ISBLANK('5. Pp (3 años)'!I51),"",'5. Pp (3 años)'!I51)</f>
        <v/>
      </c>
      <c r="J50" s="35" t="str">
        <f>IF(ISBLANK('5. Pp (3 años)'!J51),"",'5. Pp (3 años)'!J51)</f>
        <v/>
      </c>
      <c r="K50" s="32" t="str">
        <f>IF(ISBLANK('5. Pp (3 años)'!K51),"",'5. Pp (3 años)'!K51)</f>
        <v/>
      </c>
      <c r="L50" s="35" t="str">
        <f>IF(ISBLANK('5. Pp (3 años)'!L51),"",'5. Pp (3 años)'!L51)</f>
        <v/>
      </c>
      <c r="M50" s="35" t="str">
        <f>IF(ISBLANK('5. Pp (3 años)'!M51),"",'5. Pp (3 años)'!M51)</f>
        <v/>
      </c>
      <c r="N50" s="35" t="str">
        <f>IF(ISBLANK('5. Pp (3 años)'!N51),"",'5. Pp (3 años)'!N51)</f>
        <v/>
      </c>
      <c r="O50" s="35" t="str">
        <f>IF(ISBLANK('5. Pp (3 años)'!O51),"",'5. Pp (3 años)'!O51)</f>
        <v/>
      </c>
      <c r="P50" s="202" t="str">
        <f>IF(ISBLANK('5. Pp (3 años)'!P51),"",'5. Pp (3 años)'!P51)</f>
        <v/>
      </c>
    </row>
    <row r="51" spans="1:16" ht="17.25">
      <c r="A51" s="16"/>
      <c r="B51" s="93" t="str">
        <f>IF(ISBLANK('5. Pp (3 años)'!B52),"",'5. Pp (3 años)'!B52)</f>
        <v/>
      </c>
      <c r="C51" s="32" t="str">
        <f>IF(ISBLANK('5. Pp (3 años)'!C52),"",'5. Pp (3 años)'!C52)</f>
        <v>Actividad</v>
      </c>
      <c r="D51" s="35" t="str">
        <f>IF(ISBLANK('5. Pp (3 años)'!D52),"",'5. Pp (3 años)'!D52)</f>
        <v/>
      </c>
      <c r="E51" s="35" t="str">
        <f>IF(ISBLANK('5. Pp (3 años)'!E52),"",'5. Pp (3 años)'!E52)</f>
        <v/>
      </c>
      <c r="F51" s="35" t="str">
        <f>IF(ISBLANK('5. Pp (3 años)'!F52),"",'5. Pp (3 años)'!F52)</f>
        <v/>
      </c>
      <c r="G51" s="32" t="str">
        <f>IF(ISBLANK('5. Pp (3 años)'!G52),"",'5. Pp (3 años)'!G52)</f>
        <v/>
      </c>
      <c r="H51" s="32" t="str">
        <f>IF(ISBLANK('5. Pp (3 años)'!H52),"",'5. Pp (3 años)'!H52)</f>
        <v/>
      </c>
      <c r="I51" s="35" t="str">
        <f>IF(ISBLANK('5. Pp (3 años)'!I52),"",'5. Pp (3 años)'!I52)</f>
        <v/>
      </c>
      <c r="J51" s="35" t="str">
        <f>IF(ISBLANK('5. Pp (3 años)'!J52),"",'5. Pp (3 años)'!J52)</f>
        <v/>
      </c>
      <c r="K51" s="32" t="str">
        <f>IF(ISBLANK('5. Pp (3 años)'!K52),"",'5. Pp (3 años)'!K52)</f>
        <v/>
      </c>
      <c r="L51" s="35" t="str">
        <f>IF(ISBLANK('5. Pp (3 años)'!L52),"",'5. Pp (3 años)'!L52)</f>
        <v/>
      </c>
      <c r="M51" s="35" t="str">
        <f>IF(ISBLANK('5. Pp (3 años)'!M52),"",'5. Pp (3 años)'!M52)</f>
        <v/>
      </c>
      <c r="N51" s="35" t="str">
        <f>IF(ISBLANK('5. Pp (3 años)'!N52),"",'5. Pp (3 años)'!N52)</f>
        <v/>
      </c>
      <c r="O51" s="35" t="str">
        <f>IF(ISBLANK('5. Pp (3 años)'!O52),"",'5. Pp (3 años)'!O52)</f>
        <v/>
      </c>
      <c r="P51" s="202" t="str">
        <f>IF(ISBLANK('5. Pp (3 años)'!P52),"",'5. Pp (3 años)'!P52)</f>
        <v/>
      </c>
    </row>
    <row r="52" spans="1:16" ht="17.25">
      <c r="A52" s="16"/>
      <c r="B52" s="93" t="str">
        <f>IF(ISBLANK('5. Pp (3 años)'!B53),"",'5. Pp (3 años)'!B53)</f>
        <v/>
      </c>
      <c r="C52" s="32" t="str">
        <f>IF(ISBLANK('5. Pp (3 años)'!C53),"",'5. Pp (3 años)'!C53)</f>
        <v>Actividad</v>
      </c>
      <c r="D52" s="35" t="str">
        <f>IF(ISBLANK('5. Pp (3 años)'!D53),"",'5. Pp (3 años)'!D53)</f>
        <v/>
      </c>
      <c r="E52" s="35" t="str">
        <f>IF(ISBLANK('5. Pp (3 años)'!E53),"",'5. Pp (3 años)'!E53)</f>
        <v/>
      </c>
      <c r="F52" s="35" t="str">
        <f>IF(ISBLANK('5. Pp (3 años)'!F53),"",'5. Pp (3 años)'!F53)</f>
        <v/>
      </c>
      <c r="G52" s="32" t="str">
        <f>IF(ISBLANK('5. Pp (3 años)'!G53),"",'5. Pp (3 años)'!G53)</f>
        <v/>
      </c>
      <c r="H52" s="32" t="str">
        <f>IF(ISBLANK('5. Pp (3 años)'!H53),"",'5. Pp (3 años)'!H53)</f>
        <v/>
      </c>
      <c r="I52" s="35" t="str">
        <f>IF(ISBLANK('5. Pp (3 años)'!I53),"",'5. Pp (3 años)'!I53)</f>
        <v/>
      </c>
      <c r="J52" s="35" t="str">
        <f>IF(ISBLANK('5. Pp (3 años)'!J53),"",'5. Pp (3 años)'!J53)</f>
        <v/>
      </c>
      <c r="K52" s="32" t="str">
        <f>IF(ISBLANK('5. Pp (3 años)'!K53),"",'5. Pp (3 años)'!K53)</f>
        <v/>
      </c>
      <c r="L52" s="35" t="str">
        <f>IF(ISBLANK('5. Pp (3 años)'!L53),"",'5. Pp (3 años)'!L53)</f>
        <v/>
      </c>
      <c r="M52" s="35" t="str">
        <f>IF(ISBLANK('5. Pp (3 años)'!M53),"",'5. Pp (3 años)'!M53)</f>
        <v/>
      </c>
      <c r="N52" s="35" t="str">
        <f>IF(ISBLANK('5. Pp (3 años)'!N53),"",'5. Pp (3 años)'!N53)</f>
        <v/>
      </c>
      <c r="O52" s="35" t="str">
        <f>IF(ISBLANK('5. Pp (3 años)'!O53),"",'5. Pp (3 años)'!O53)</f>
        <v/>
      </c>
      <c r="P52" s="202" t="str">
        <f>IF(ISBLANK('5. Pp (3 años)'!P53),"",'5. Pp (3 años)'!P53)</f>
        <v/>
      </c>
    </row>
    <row r="53" spans="1:16" ht="224.25">
      <c r="A53" s="16"/>
      <c r="B53" s="339" t="str">
        <f>IF(ISBLANK('5. Pp (3 años)'!B54),"",'5. Pp (3 años)'!B54)</f>
        <v>Dirección General de Bienestar</v>
      </c>
      <c r="C53" s="337" t="str">
        <f>IF(ISBLANK('5. Pp (3 años)'!C54),"",'5. Pp (3 años)'!C54)</f>
        <v>Componente</v>
      </c>
      <c r="D53" s="336" t="str">
        <f>IF(ISBLANK('5. Pp (3 años)'!D54),"",'5. Pp (3 años)'!D54)</f>
        <v>4.1.1.1.2 Servicios integrales de bienestar y derechos sociales otorgados a la población.</v>
      </c>
      <c r="E53" s="336" t="str">
        <f>IF(ISBLANK('5. Pp (3 años)'!E54),"",'5. Pp (3 años)'!E54)</f>
        <v>PSIBE: Porcentaje de servicios integrales de bienestar entregados.</v>
      </c>
      <c r="F53" s="336" t="str">
        <f>IF(ISBLANK('5. Pp (3 años)'!F54),"",'5. Pp (3 años)'!F54)</f>
        <v>Este indicador representa la entrega de un sistema de atención social integral y validado que garantiza el acceso de la población prioritaria a sus derechos sociales. No mide acciones aisladas, sino la consolidación de una estrategia de bienestar que combina la cohesión social, el desarrollo inclusivo y el acercamiento de servicios institucionales directamente a las zonas de atención prioritaria, asegurando una distribución equitativa de los apoyos municipales.</v>
      </c>
      <c r="G53" s="337" t="str">
        <f>IF(ISBLANK('5. Pp (3 años)'!G54),"",'5. Pp (3 años)'!G54)</f>
        <v>Eficacia</v>
      </c>
      <c r="H53" s="337" t="str">
        <f>IF(ISBLANK('5. Pp (3 años)'!H54),"",'5. Pp (3 años)'!H54)</f>
        <v>Trimestral</v>
      </c>
      <c r="I53" s="336" t="str">
        <f>IF(ISBLANK('5. Pp (3 años)'!I54),"",'5. Pp (3 años)'!I54)</f>
        <v>MÉTODO DE CÁLCULO                           
PSIBE = (NSIBEE / NSIBEP) * 100
VARIABLES:
PSIBE: Porcentaje de servicios integrales de bienestar entregados.                                                                                   NSIBEE: Número de servicios integrales de bienestar entregados.                                                                                   NSIBEP: Número de servicios integrales de bienestar programados.</v>
      </c>
      <c r="J53" s="336" t="str">
        <f>IF(ISBLANK('5. Pp (3 años)'!J54),"",'5. Pp (3 años)'!J54)</f>
        <v>UNIDAD DE MEDIDA DEL INDICADOR: Porcentaje
UNIDAD DE MEDIDA DE LAS VARIABLES: Servicio.</v>
      </c>
      <c r="K53" s="337" t="str">
        <f>IF(ISBLANK('5. Pp (3 años)'!K54),"",'5. Pp (3 años)'!K54)</f>
        <v>Ascendente</v>
      </c>
      <c r="L53" s="336" t="str">
        <f>IF(ISBLANK('5. Pp (3 años)'!L54),"",'5. Pp (3 años)'!L54)</f>
        <v>PSIBE: De enero 2025 a diciembre 2027 se realizarán 100% de servicios integrales de bienestar.</v>
      </c>
      <c r="M53" s="336" t="str">
        <f>IF(ISBLANK('5. Pp (3 años)'!M54),"",'5. Pp (3 años)'!M54)</f>
        <v>PSIBE: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53" s="336" t="str">
        <f>IF(ISBLANK('5. Pp (3 años)'!N54),"",'5. Pp (3 años)'!N54)</f>
        <v xml:space="preserve">Nombre del Documento:
Archivo digital de la plataforma Google Drive
Nombre de quien genera la información: 
Dirección General de Bienestar
Periodicidad con que se genera la información:
Trimestral
Liga de la página donde se localiza la información o ubicación: https://drive.google.com/drive/folders/1YIQ6oNLaECseSgqo4vwhcE6EzP9ap_Xx
</v>
      </c>
      <c r="O53" s="336" t="str">
        <f>IF(ISBLANK('5. Pp (3 años)'!O54),"",'5. Pp (3 años)'!O54)</f>
        <v>La población en zonas de atención prioritaria participa activamente en las jornadas de acercamiento de servicios y cumple con los requisitos para acceder a los programas sociales además de que las condiciones de infraestructura y accesibilidad territorial permiten el despliegue de las brigadas municipales mientras el presupuesto asignado se ejerce de manera equitativa para cubrir las demandas de bienestar y cohesión social detectadas.</v>
      </c>
      <c r="P53" s="338" t="str">
        <f>IF(ISBLANK('5. Pp (3 años)'!P54),"",'5. Pp (3 años)'!P54)</f>
        <v>"Objetivo 10.
Reducir la desigualdad en y entre los países"</v>
      </c>
    </row>
    <row r="54" spans="1:16" ht="207">
      <c r="A54" s="16"/>
      <c r="B54" s="93" t="str">
        <f>IF(ISBLANK('5. Pp (3 años)'!B55),"",'5. Pp (3 años)'!B55)</f>
        <v>Dirección General de Bienestar</v>
      </c>
      <c r="C54" s="32" t="str">
        <f>IF(ISBLANK('5. Pp (3 años)'!C55),"",'5. Pp (3 años)'!C55)</f>
        <v>Actividad</v>
      </c>
      <c r="D54" s="35" t="str">
        <f>IF(ISBLANK('5. Pp (3 años)'!D55),"",'5. Pp (3 años)'!D55)</f>
        <v>4.1.1.1.2.1 Coordinación y ejecución de programas para el fortalecimiento de la cohesión social.</v>
      </c>
      <c r="E54" s="35" t="str">
        <f>IF(ISBLANK('5. Pp (3 años)'!E55),"",'5. Pp (3 años)'!E55)</f>
        <v>PACSPCR: Porcentaje de acciones de cohesión social y participación ciudadana realizadas.</v>
      </c>
      <c r="F54" s="35" t="str">
        <f>IF(ISBLANK('5. Pp (3 años)'!F55),"",'5. Pp (3 años)'!F55)</f>
        <v>Este indicador Mide la ejecución operativa de los programas destinados a fortalecer los vínculos comunitarios y la identidad municipal. Incluye la logística y realización, eventos de temporada (Posadas/Fin de año) y el Consejo Consultivo. Es el proceso encargado de movilizar los recursos para generar espacios de convivencia y participación que fomenten la paz social."</v>
      </c>
      <c r="G54" s="32" t="str">
        <f>IF(ISBLANK('5. Pp (3 años)'!G55),"",'5. Pp (3 años)'!G55)</f>
        <v>Eficacia</v>
      </c>
      <c r="H54" s="32" t="str">
        <f>IF(ISBLANK('5. Pp (3 años)'!H55),"",'5. Pp (3 años)'!H55)</f>
        <v>Trimestral</v>
      </c>
      <c r="I54" s="35" t="str">
        <f>IF(ISBLANK('5. Pp (3 años)'!I55),"",'5. Pp (3 años)'!I55)</f>
        <v xml:space="preserve">MÉTODO DE CÁLCULO                                
PACSPCR = (NACSPCR / NACSPCP) * 100
VARIABLES:
PACSPCR: Porcentaje de acciones de cohesión social y participación ciudadana realizadas.                           NACSPCR: Número de acciones de cohesión social y participación ciudadana realizadas.                            NACSPCP: Número de acciones de cohesión social y participación ciudadana programadas.                       </v>
      </c>
      <c r="J54" s="35" t="str">
        <f>IF(ISBLANK('5. Pp (3 años)'!J55),"",'5. Pp (3 años)'!J55)</f>
        <v>UNIDAD DE MEDIDA DEL INDICADOR: Porcentaje
UNIDAD DE MEDIDA DE LAS VARIABLES: Acciones</v>
      </c>
      <c r="K54" s="32" t="str">
        <f>IF(ISBLANK('5. Pp (3 años)'!K55),"",'5. Pp (3 años)'!K55)</f>
        <v>Ascendente</v>
      </c>
      <c r="L54" s="35" t="str">
        <f>IF(ISBLANK('5. Pp (3 años)'!L55),"",'5. Pp (3 años)'!L55)</f>
        <v>PACSPCR: De enero 2025 a diciembre 2027 se realizarán 61 acciones.</v>
      </c>
      <c r="M54" s="35" t="str">
        <f>IF(ISBLANK('5. Pp (3 años)'!M55),"",'5. Pp (3 años)'!M55)</f>
        <v>PACSPCR: Se realizaron un total de 18 acciones durante el período de 2024-2025
2024: 10 acciones                                                                  
2025: 8 acciones   
Total: 18 acciones</v>
      </c>
      <c r="N54" s="35" t="str">
        <f>IF(ISBLANK('5. Pp (3 años)'!N55),"",'5. Pp (3 años)'!N55)</f>
        <v>Nombre del Documento:
Archivo digital de la plataforma Google Drive
Nombre de quien genera la información: 
Dirección General de Bienestar
Periodicidad con que se genera la información:
Trimestral
Liga de la página donde se localiza la información o ubicación:
https://drive.google.com/drive/folders/1YIQ6oNLaECseSgqo4vwhcE6EzP9ap_Xx</v>
      </c>
      <c r="O54" s="35" t="str">
        <f>IF(ISBLANK('5. Pp (3 años)'!O55),"",'5. Pp (3 años)'!O55)</f>
        <v>La ciudadanía asiste y participa activamente en los eventos de identidad municipal además de que se cuenta con el parque vehicular y la suficiencia de materiales logísticos para el despliegue territorial mientras las autoridades del Consejo Consultivo mantienen una comunicación fluida para coordinar los esfuerzos de convivencia y paz social en las comunidades.</v>
      </c>
      <c r="P54" s="202" t="str">
        <f>IF(ISBLANK('5. Pp (3 años)'!P55),"",'5. Pp (3 años)'!P55)</f>
        <v>Meta 10.2
Para 2030, potenciar y promover la inclusión social, económica y política de todas las perso-
nas, independientemente de su edad, sexo, discapacidad, raza, etnia, origen, religión o situación económica u otra condición.</v>
      </c>
    </row>
    <row r="55" spans="1:16" ht="207">
      <c r="A55" s="88"/>
      <c r="B55" s="93" t="str">
        <f>IF(ISBLANK('5. Pp (3 años)'!B56),"",'5. Pp (3 años)'!B56)</f>
        <v>Dirección General de Bienestar</v>
      </c>
      <c r="C55" s="32" t="str">
        <f>IF(ISBLANK('5. Pp (3 años)'!C56),"",'5. Pp (3 años)'!C56)</f>
        <v>Actividad</v>
      </c>
      <c r="D55" s="35" t="str">
        <f>IF(ISBLANK('5. Pp (3 años)'!D56),"",'5. Pp (3 años)'!D56)</f>
        <v>4.1.1.1.2.2 Organización y despliegue de brigadas de asistencia social en zonas de atención prioritaria.</v>
      </c>
      <c r="E55" s="35" t="str">
        <f>IF(ISBLANK('5. Pp (3 años)'!E56),"",'5. Pp (3 años)'!E56)</f>
        <v>PBASIE: Porcentaje de brigadas de asistencia social institucional ejecutadas.</v>
      </c>
      <c r="F55" s="35" t="str">
        <f>IF(ISBLANK('5. Pp (3 años)'!F56),"",'5. Pp (3 años)'!F56)</f>
        <v>Este indicador mide el proceso de despliegue territorial y vinculación interinstitucional para acercar servicios gubernamentales a las regiones de mayor necesidad. Cuantifica la operación de las brigadas de las Brigadas de Justicia Social, Educando con inclusión, 'Prosperidad Compartida' y 'Cancún Nos Une', centrando su eficacia en la gestión logística, la coordinación de actores institucionales.</v>
      </c>
      <c r="G55" s="32" t="str">
        <f>IF(ISBLANK('5. Pp (3 años)'!G56),"",'5. Pp (3 años)'!G56)</f>
        <v>Eficacia</v>
      </c>
      <c r="H55" s="32" t="str">
        <f>IF(ISBLANK('5. Pp (3 años)'!H56),"",'5. Pp (3 años)'!H56)</f>
        <v>Trimestral</v>
      </c>
      <c r="I55" s="35" t="str">
        <f>IF(ISBLANK('5. Pp (3 años)'!I56),"",'5. Pp (3 años)'!I56)</f>
        <v>MÉTODO DE CÁLCULO                                 
PBASIE = (NBASIR / NBASIP) * 100
VARIABLES:
PBASIE: Porcentaje de brigadas de asistencia social institucional ejecutadas.                                                     NBASIR: Número de brigadas de asistencia social institucional realizadas.                                                       NBASIP: Número de brigadas de asistencia social institucional programadas.</v>
      </c>
      <c r="J55" s="35" t="str">
        <f>IF(ISBLANK('5. Pp (3 años)'!J56),"",'5. Pp (3 años)'!J56)</f>
        <v xml:space="preserve">UNIDAD DE MEDIDA DEL INDICADOR: Porcentaje
UNIDAD DE MEDIDA DE LAS VARIABLES: Brigadas </v>
      </c>
      <c r="K55" s="32" t="str">
        <f>IF(ISBLANK('5. Pp (3 años)'!K56),"",'5. Pp (3 años)'!K56)</f>
        <v>Ascendente</v>
      </c>
      <c r="L55" s="35" t="str">
        <f>IF(ISBLANK('5. Pp (3 años)'!L56),"",'5. Pp (3 años)'!L56)</f>
        <v>PBASIE: De enero 2025 a diciembre 2027 se realizarán 149 brigadas</v>
      </c>
      <c r="M55" s="35" t="str">
        <f>IF(ISBLANK('5. Pp (3 años)'!M56),"",'5. Pp (3 años)'!M56)</f>
        <v xml:space="preserve">PBASIE: Se realizaron un total de 144 brigadas durante el período de 2022-2024.
2022: 42 brigadas      
2023: 67 brigadas 
2024: 35 brigadas    
Total: 144 brigadas </v>
      </c>
      <c r="N55" s="35" t="str">
        <f>IF(ISBLANK('5. Pp (3 años)'!N56),"",'5. Pp (3 años)'!N56)</f>
        <v>Nombre del Documento:
Archivo digital de la plataforma Google Drive
Nombre de quien genera la información: 
Dirección General de Bienestar
Periodicidad con que se genera la información:
Trimestral
Liga de la página donde se localiza la información o ubicación:
https://drive.google.com/drive/folders/1YIQ6oNLaECseSgqo4vwhcE6EzP9ap_Xx</v>
      </c>
      <c r="O55" s="35" t="str">
        <f>IF(ISBLANK('5. Pp (3 años)'!O56),"",'5. Pp (3 años)'!O56)</f>
        <v>La ciudadanía acude y participa en las brigadas del bienestar para acercarla a los servicios de las diferentes instituciones, así como contar con las condiciones climatológicas favorables para la realización de las brigadas.</v>
      </c>
      <c r="P55" s="202" t="str">
        <f>IF(ISBLANK('5. Pp (3 años)'!P56),"",'5. Pp (3 años)'!P56)</f>
        <v>Meta 10.2
Para 2030, potenciar y promover la inclusión social, económica y política de todas las perso-
nas, independientemente de su edad, sexo, discapacidad, raza, etnia, origen, religión o situación económica u otra condición.</v>
      </c>
    </row>
    <row r="56" spans="1:16" ht="17.25">
      <c r="A56" s="37"/>
      <c r="B56" s="93" t="str">
        <f>IF(ISBLANK('5. Pp (3 años)'!B57),"",'5. Pp (3 años)'!B57)</f>
        <v/>
      </c>
      <c r="C56" s="32" t="str">
        <f>IF(ISBLANK('5. Pp (3 años)'!C57),"",'5. Pp (3 años)'!C57)</f>
        <v>Actividad</v>
      </c>
      <c r="D56" s="35" t="str">
        <f>IF(ISBLANK('5. Pp (3 años)'!D57),"",'5. Pp (3 años)'!D57)</f>
        <v/>
      </c>
      <c r="E56" s="35" t="str">
        <f>IF(ISBLANK('5. Pp (3 años)'!E57),"",'5. Pp (3 años)'!E57)</f>
        <v/>
      </c>
      <c r="F56" s="35" t="str">
        <f>IF(ISBLANK('5. Pp (3 años)'!F57),"",'5. Pp (3 años)'!F57)</f>
        <v/>
      </c>
      <c r="G56" s="32" t="str">
        <f>IF(ISBLANK('5. Pp (3 años)'!G57),"",'5. Pp (3 años)'!G57)</f>
        <v/>
      </c>
      <c r="H56" s="32" t="str">
        <f>IF(ISBLANK('5. Pp (3 años)'!H57),"",'5. Pp (3 años)'!H57)</f>
        <v/>
      </c>
      <c r="I56" s="35" t="str">
        <f>IF(ISBLANK('5. Pp (3 años)'!I57),"",'5. Pp (3 años)'!I57)</f>
        <v/>
      </c>
      <c r="J56" s="35" t="str">
        <f>IF(ISBLANK('5. Pp (3 años)'!J57),"",'5. Pp (3 años)'!J57)</f>
        <v/>
      </c>
      <c r="K56" s="32" t="str">
        <f>IF(ISBLANK('5. Pp (3 años)'!K57),"",'5. Pp (3 años)'!K57)</f>
        <v/>
      </c>
      <c r="L56" s="35" t="str">
        <f>IF(ISBLANK('5. Pp (3 años)'!L57),"",'5. Pp (3 años)'!L57)</f>
        <v/>
      </c>
      <c r="M56" s="35" t="str">
        <f>IF(ISBLANK('5. Pp (3 años)'!M57),"",'5. Pp (3 años)'!M57)</f>
        <v/>
      </c>
      <c r="N56" s="35" t="str">
        <f>IF(ISBLANK('5. Pp (3 años)'!N57),"",'5. Pp (3 años)'!N57)</f>
        <v/>
      </c>
      <c r="O56" s="35" t="str">
        <f>IF(ISBLANK('5. Pp (3 años)'!O57),"",'5. Pp (3 años)'!O57)</f>
        <v/>
      </c>
      <c r="P56" s="202" t="str">
        <f>IF(ISBLANK('5. Pp (3 años)'!P57),"",'5. Pp (3 años)'!P57)</f>
        <v/>
      </c>
    </row>
    <row r="57" spans="1:16" ht="17.25">
      <c r="A57" s="37"/>
      <c r="B57" s="93" t="str">
        <f>IF(ISBLANK('5. Pp (3 años)'!B58),"",'5. Pp (3 años)'!B58)</f>
        <v/>
      </c>
      <c r="C57" s="32" t="str">
        <f>IF(ISBLANK('5. Pp (3 años)'!C58),"",'5. Pp (3 años)'!C58)</f>
        <v>Actividad</v>
      </c>
      <c r="D57" s="35" t="str">
        <f>IF(ISBLANK('5. Pp (3 años)'!D58),"",'5. Pp (3 años)'!D58)</f>
        <v/>
      </c>
      <c r="E57" s="35" t="str">
        <f>IF(ISBLANK('5. Pp (3 años)'!E58),"",'5. Pp (3 años)'!E58)</f>
        <v/>
      </c>
      <c r="F57" s="35" t="str">
        <f>IF(ISBLANK('5. Pp (3 años)'!F58),"",'5. Pp (3 años)'!F58)</f>
        <v/>
      </c>
      <c r="G57" s="32" t="str">
        <f>IF(ISBLANK('5. Pp (3 años)'!G58),"",'5. Pp (3 años)'!G58)</f>
        <v/>
      </c>
      <c r="H57" s="32" t="str">
        <f>IF(ISBLANK('5. Pp (3 años)'!H58),"",'5. Pp (3 años)'!H58)</f>
        <v/>
      </c>
      <c r="I57" s="35" t="str">
        <f>IF(ISBLANK('5. Pp (3 años)'!I58),"",'5. Pp (3 años)'!I58)</f>
        <v/>
      </c>
      <c r="J57" s="35" t="str">
        <f>IF(ISBLANK('5. Pp (3 años)'!J58),"",'5. Pp (3 años)'!J58)</f>
        <v/>
      </c>
      <c r="K57" s="32" t="str">
        <f>IF(ISBLANK('5. Pp (3 años)'!K58),"",'5. Pp (3 años)'!K58)</f>
        <v/>
      </c>
      <c r="L57" s="35" t="str">
        <f>IF(ISBLANK('5. Pp (3 años)'!L58),"",'5. Pp (3 años)'!L58)</f>
        <v/>
      </c>
      <c r="M57" s="35" t="str">
        <f>IF(ISBLANK('5. Pp (3 años)'!M58),"",'5. Pp (3 años)'!M58)</f>
        <v/>
      </c>
      <c r="N57" s="35" t="str">
        <f>IF(ISBLANK('5. Pp (3 años)'!N58),"",'5. Pp (3 años)'!N58)</f>
        <v/>
      </c>
      <c r="O57" s="35" t="str">
        <f>IF(ISBLANK('5. Pp (3 años)'!O58),"",'5. Pp (3 años)'!O58)</f>
        <v/>
      </c>
      <c r="P57" s="202" t="str">
        <f>IF(ISBLANK('5. Pp (3 años)'!P58),"",'5. Pp (3 años)'!P58)</f>
        <v/>
      </c>
    </row>
    <row r="58" spans="1:16" ht="17.25">
      <c r="A58" s="37"/>
      <c r="B58" s="93" t="str">
        <f>IF(ISBLANK('5. Pp (3 años)'!B59),"",'5. Pp (3 años)'!B59)</f>
        <v/>
      </c>
      <c r="C58" s="32" t="str">
        <f>IF(ISBLANK('5. Pp (3 años)'!C59),"",'5. Pp (3 años)'!C59)</f>
        <v>Actividad</v>
      </c>
      <c r="D58" s="35" t="str">
        <f>IF(ISBLANK('5. Pp (3 años)'!D59),"",'5. Pp (3 años)'!D59)</f>
        <v/>
      </c>
      <c r="E58" s="35" t="str">
        <f>IF(ISBLANK('5. Pp (3 años)'!E59),"",'5. Pp (3 años)'!E59)</f>
        <v/>
      </c>
      <c r="F58" s="35" t="str">
        <f>IF(ISBLANK('5. Pp (3 años)'!F59),"",'5. Pp (3 años)'!F59)</f>
        <v/>
      </c>
      <c r="G58" s="32" t="str">
        <f>IF(ISBLANK('5. Pp (3 años)'!G59),"",'5. Pp (3 años)'!G59)</f>
        <v/>
      </c>
      <c r="H58" s="32" t="str">
        <f>IF(ISBLANK('5. Pp (3 años)'!H59),"",'5. Pp (3 años)'!H59)</f>
        <v/>
      </c>
      <c r="I58" s="35" t="str">
        <f>IF(ISBLANK('5. Pp (3 años)'!I59),"",'5. Pp (3 años)'!I59)</f>
        <v/>
      </c>
      <c r="J58" s="35" t="str">
        <f>IF(ISBLANK('5. Pp (3 años)'!J59),"",'5. Pp (3 años)'!J59)</f>
        <v/>
      </c>
      <c r="K58" s="32" t="str">
        <f>IF(ISBLANK('5. Pp (3 años)'!K59),"",'5. Pp (3 años)'!K59)</f>
        <v/>
      </c>
      <c r="L58" s="35" t="str">
        <f>IF(ISBLANK('5. Pp (3 años)'!L59),"",'5. Pp (3 años)'!L59)</f>
        <v/>
      </c>
      <c r="M58" s="35" t="str">
        <f>IF(ISBLANK('5. Pp (3 años)'!M59),"",'5. Pp (3 años)'!M59)</f>
        <v/>
      </c>
      <c r="N58" s="35" t="str">
        <f>IF(ISBLANK('5. Pp (3 años)'!N59),"",'5. Pp (3 años)'!N59)</f>
        <v/>
      </c>
      <c r="O58" s="35" t="str">
        <f>IF(ISBLANK('5. Pp (3 años)'!O59),"",'5. Pp (3 años)'!O59)</f>
        <v/>
      </c>
      <c r="P58" s="202" t="str">
        <f>IF(ISBLANK('5. Pp (3 años)'!P59),"",'5. Pp (3 años)'!P59)</f>
        <v/>
      </c>
    </row>
    <row r="59" spans="1:16" ht="224.25">
      <c r="B59" s="339" t="str">
        <f>IF(ISBLANK('5. Pp (3 años)'!B60),"",'5. Pp (3 años)'!B60)</f>
        <v>Dirección de Organización Comunitaria, Cohesión Social y Participación Ciudadana</v>
      </c>
      <c r="C59" s="337" t="str">
        <f>IF(ISBLANK('5. Pp (3 años)'!C60),"",'5. Pp (3 años)'!C60)</f>
        <v>Componente</v>
      </c>
      <c r="D59" s="336" t="str">
        <f>IF(ISBLANK('5. Pp (3 años)'!D60),"",'5. Pp (3 años)'!D60)</f>
        <v>4.1.1.1.3 Mecanismos de participación ciudadana y cohesión social implementados.</v>
      </c>
      <c r="E59" s="336" t="str">
        <f>IF(ISBLANK('5. Pp (3 años)'!E60),"",'5. Pp (3 años)'!E60)</f>
        <v>PMPCORD: Porcentaje de mecanismos de participación ciudadana operando con resultados documentados.</v>
      </c>
      <c r="F59" s="336" t="str">
        <f>IF(ISBLANK('5. Pp (3 años)'!F60),"",'5. Pp (3 años)'!F60)</f>
        <v>Este indicador representa la consolidación de espacios de diálogo y decisión pública entre el gobierno y la ciudadanía. Representa la entrega de un modelo de gobernanza participativa y paz social validado; es decir, el producto final donde la ciudadanía no solo es consultada, sino que decide activamente sobre el presupuesto y se involucra en las estrategias territoriales de paz, logrando una cohesión social documentada y medible en el municipio.</v>
      </c>
      <c r="G59" s="337" t="str">
        <f>IF(ISBLANK('5. Pp (3 años)'!G60),"",'5. Pp (3 años)'!G60)</f>
        <v>Eficacia</v>
      </c>
      <c r="H59" s="337" t="str">
        <f>IF(ISBLANK('5. Pp (3 años)'!H60),"",'5. Pp (3 años)'!H60)</f>
        <v>Trimestral</v>
      </c>
      <c r="I59" s="336" t="str">
        <f>IF(ISBLANK('5. Pp (3 años)'!I60),"",'5. Pp (3 años)'!I60)</f>
        <v>MÉTODO DE CÁLCULO                           
PMPCORD = (NMPCORDR / NMPCORDP) * 100
VARIABLES:
PMPCORD: Porcentaje de mecanismos de participación ciudadana operando con resultados documentados.                                                                      NMPCORDR: Número de mecanismos de participación ciudadana operando con resultados documentados realizados.                                                                              NMPCORDP: Número de mecanismos de participación ciudadana operando con resultados documentados programados.</v>
      </c>
      <c r="J59" s="336" t="str">
        <f>IF(ISBLANK('5. Pp (3 años)'!J60),"",'5. Pp (3 años)'!J60)</f>
        <v xml:space="preserve">UNIDAD DE MEDIDA DEL INDICADOR: Porcentaje
UNIDAD DE MEDIDA DE LAS VARIABLES: Mecanismos </v>
      </c>
      <c r="K59" s="337" t="str">
        <f>IF(ISBLANK('5. Pp (3 años)'!K60),"",'5. Pp (3 años)'!K60)</f>
        <v>Ascendente</v>
      </c>
      <c r="L59" s="336" t="str">
        <f>IF(ISBLANK('5. Pp (3 años)'!L60),"",'5. Pp (3 años)'!L60)</f>
        <v xml:space="preserve">PMPCORD: De enero 2025 a diciembre 2027 se realizarán 100% de Mecanismos de participación ciudadana.    </v>
      </c>
      <c r="M59" s="336" t="str">
        <f>IF(ISBLANK('5. Pp (3 años)'!M60),"",'5. Pp (3 años)'!M60)</f>
        <v>PMPCORD: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59" s="336" t="str">
        <f>IF(ISBLANK('5. Pp (3 años)'!N60),"",'5. Pp (3 años)'!N60)</f>
        <v>Nombre del Documento:
Archivo digital de la plataforma Google Drive
Nombre de quien genera la información: 
Dirección de Organización Comunitaria, Cohesión Social y Participación Ciudadana
Periodicidad con que se genera la información:
Trimestral
Liga de la página donde se localiza la información o ubicación:
https://drive.google.com/drive/folders/1YIQ6oNLaECseSgqo4vwhcE6EzP9ap_Xx</v>
      </c>
      <c r="O59" s="336" t="str">
        <f>IF(ISBLANK('5. Pp (3 años)'!O60),"",'5. Pp (3 años)'!O60)</f>
        <v>La ciudadanía muestra un alto interés en los procesos de decisión pública y se organiza para participar en las consultas de presupuesto participativo además de que el marco jurídico municipal facilita la vinculación de las propuestas ciudadanas con el ejercicio del gasto mientras las condiciones de paz social permiten el desarrollo de las estrategias territoriales de diálogo y concertación en todas las zonas del municipio.</v>
      </c>
      <c r="P59" s="338" t="str">
        <f>IF(ISBLANK('5. Pp (3 años)'!P60),"",'5. Pp (3 años)'!P60)</f>
        <v>"Objetivo 10.
Reducir la desigualdad en y entre los países"</v>
      </c>
    </row>
    <row r="60" spans="1:16" ht="207">
      <c r="B60" s="93" t="str">
        <f>IF(ISBLANK('5. Pp (3 años)'!B61),"",'5. Pp (3 años)'!B61)</f>
        <v>Dirección de Organización Comunitaria, Cohesión Social y Participación Ciudadana</v>
      </c>
      <c r="C60" s="32" t="str">
        <f>IF(ISBLANK('5. Pp (3 años)'!C61),"",'5. Pp (3 años)'!C61)</f>
        <v>Actividad</v>
      </c>
      <c r="D60" s="35" t="str">
        <f>IF(ISBLANK('5. Pp (3 años)'!D61),"",'5. Pp (3 años)'!D61)</f>
        <v>4.1.1.1.3.1   Organización de los talleres de co-creación y votación del Presupuesto Participativo.</v>
      </c>
      <c r="E60" s="35" t="str">
        <f>IF(ISBLANK('5. Pp (3 años)'!E61),"",'5. Pp (3 años)'!E61)</f>
        <v>PTCJV: Porcentaje de talleres de co-creación y jornadas de votación presencial realizados.</v>
      </c>
      <c r="F60" s="35" t="str">
        <f>IF(ISBLANK('5. Pp (3 años)'!F61),"",'5. Pp (3 años)'!F61)</f>
        <v>Este indicador mide la ejecución técnica y logística de los espacios de participación para el Presupuesto Participativo. Cuantifica los talleres donde la ciudadanía formula proyectos, así como el ejercicio democrático de votación presencial para decidir el destino de los recursos municipales en cada zona.</v>
      </c>
      <c r="G60" s="32" t="str">
        <f>IF(ISBLANK('5. Pp (3 años)'!G61),"",'5. Pp (3 años)'!G61)</f>
        <v>Eficacia</v>
      </c>
      <c r="H60" s="32" t="str">
        <f>IF(ISBLANK('5. Pp (3 años)'!H61),"",'5. Pp (3 años)'!H61)</f>
        <v>Trimestral</v>
      </c>
      <c r="I60" s="35" t="str">
        <f>IF(ISBLANK('5. Pp (3 años)'!I61),"",'5. Pp (3 años)'!I61)</f>
        <v>MÉTODO DE CÁLCULO                             
PTCJV = (NTCJVR / NTCJVP) * 100
VARIABLES:
PTCJV: Porcentaje de talleres de co-creación y jornadas de votación presencial realizados.                                        NTCJVR: Número de talleres y jornadas de votación realizados.                                                                                      NTCJVP: Número de talleres y jornadas de votación programados.</v>
      </c>
      <c r="J60" s="35" t="str">
        <f>IF(ISBLANK('5. Pp (3 años)'!J61),"",'5. Pp (3 años)'!J61)</f>
        <v>UNIDAD DE MEDIDA DEL INDICADOR: Porcentaje
UNIDAD DE MEDIDA DE LAS VARIABLES: Talleres de Co Creación y Votación Presencial</v>
      </c>
      <c r="K60" s="32" t="str">
        <f>IF(ISBLANK('5. Pp (3 años)'!K61),"",'5. Pp (3 años)'!K61)</f>
        <v>Ascendente</v>
      </c>
      <c r="L60" s="35" t="str">
        <f>IF(ISBLANK('5. Pp (3 años)'!L61),"",'5. Pp (3 años)'!L61)</f>
        <v xml:space="preserve">PTCJV: De enero 2025 a diciembre 2027  se realizarán 31 Talleres de Cocreación con votación presencial     </v>
      </c>
      <c r="M60" s="35" t="str">
        <f>IF(ISBLANK('5. Pp (3 años)'!M61),"",'5. Pp (3 años)'!M61)</f>
        <v>PTCJV: Se realizaron un total de 15 Talleres de Cocreación con votación presencial durante el período de 2024 y 2025
2024: 8                                                                                2025: 7                                                                                 Total: 15</v>
      </c>
      <c r="N60" s="35" t="str">
        <f>IF(ISBLANK('5. Pp (3 años)'!N61),"",'5. Pp (3 años)'!N61)</f>
        <v>Nombre del Documento:
Archivo digital de la plataforma Goole Drive
Nombre de quien genera la información: 
Dirección General de Bienestar
Periodicidad con que se genera la información:
Trimestral
Liga de la página donde se localiza la información o ubicación:
https://drive.google.com/drive/folders/1YIQ6oNLaECseSgqo4vwhcE6EzP9ap_Xx</v>
      </c>
      <c r="O60" s="35" t="str">
        <f>IF(ISBLANK('5. Pp (3 años)'!O61),"",'5. Pp (3 años)'!O61)</f>
        <v>La ciudadanía acude y participa en los Talleres de Co Creación y la Votación Presencial, así como contar con las condiciones climatológicas favorables para la realización de los mismos.</v>
      </c>
      <c r="P60" s="202" t="str">
        <f>IF(ISBLANK('5. Pp (3 años)'!P61),"",'5. Pp (3 años)'!P61)</f>
        <v>Meta 10.2
Para 2030, potenciar y promover la inclusión social, económica y política de todas las perso-
nas, independientemente de su edad, sexo, discapacidad, raza, etnia, origen, religión o situación económica u otra condición.</v>
      </c>
    </row>
    <row r="61" spans="1:16" ht="207">
      <c r="B61" s="93" t="str">
        <f>IF(ISBLANK('5. Pp (3 años)'!B62),"",'5. Pp (3 años)'!B62)</f>
        <v>Dirección de Organización Comunitaria, Cohesión Social y Participación Ciudadana</v>
      </c>
      <c r="C61" s="32" t="str">
        <f>IF(ISBLANK('5. Pp (3 años)'!C62),"",'5. Pp (3 años)'!C62)</f>
        <v>Actividad</v>
      </c>
      <c r="D61" s="35" t="str">
        <f>IF(ISBLANK('5. Pp (3 años)'!D62),"",'5. Pp (3 años)'!D62)</f>
        <v>4.1.1.1.3.2 Conformación y seguimiento de Comités de Paz para la atención de problemáticas comunitarias.</v>
      </c>
      <c r="E61" s="35" t="str">
        <f>IF(ISBLANK('5. Pp (3 años)'!E62),"",'5. Pp (3 años)'!E62)</f>
        <v>PCPS: Porcentaje de Comités de Paz con seguimiento operativo realizado.</v>
      </c>
      <c r="F61" s="35" t="str">
        <f>IF(ISBLANK('5. Pp (3 años)'!F62),"",'5. Pp (3 años)'!F62)</f>
        <v>Este indicador mide la activación y el acompañamiento constante a los grupos ciudadanos en las colonias. Cuantifica el cumplimiento de las etapas de conformación y las visitas de seguimiento técnico, asegurando que el enlace entre ciudadanía, servidores públicos y seguridad pública sea continuo para la resolución de las problemáticas sociales identificadas.</v>
      </c>
      <c r="G61" s="32" t="str">
        <f>IF(ISBLANK('5. Pp (3 años)'!G62),"",'5. Pp (3 años)'!G62)</f>
        <v>Eficacia</v>
      </c>
      <c r="H61" s="32" t="str">
        <f>IF(ISBLANK('5. Pp (3 años)'!H62),"",'5. Pp (3 años)'!H62)</f>
        <v>Trimestral</v>
      </c>
      <c r="I61" s="35" t="str">
        <f>IF(ISBLANK('5. Pp (3 años)'!I62),"",'5. Pp (3 años)'!I62)</f>
        <v>MÉTODO DE CÁLCULO                             
PCPS = (NCPSR / NCPSP) * 100
VARIABLES:
PCPS: Porcentaje de Comités de Paz con seguimiento operativo realizado.
NCPSR: Número de Comités de Paz con acciones de conformación o seguimiento realizadas.
NCPSP: Número de Comités de Paz con acciones de conformación o seguimiento programadas.</v>
      </c>
      <c r="J61" s="35" t="str">
        <f>IF(ISBLANK('5. Pp (3 años)'!J62),"",'5. Pp (3 años)'!J62)</f>
        <v>UNIDAD DE MEDIDA DEL INDICADOR: Porcentaje
UNIDAD DE MEDIDA DE LAS VARIABLES: Comités de paz</v>
      </c>
      <c r="K61" s="32" t="str">
        <f>IF(ISBLANK('5. Pp (3 años)'!K62),"",'5. Pp (3 años)'!K62)</f>
        <v>Ascendente</v>
      </c>
      <c r="L61" s="35" t="str">
        <f>IF(ISBLANK('5. Pp (3 años)'!L62),"",'5. Pp (3 años)'!L62)</f>
        <v xml:space="preserve">PCPS: De enero 2025 a diciembre 2027  se realizarán 936  Comités de paz                                                                                                              </v>
      </c>
      <c r="M61" s="35" t="str">
        <f>IF(ISBLANK('5. Pp (3 años)'!M62),"",'5. Pp (3 años)'!M62)</f>
        <v>PCPS:  No existe línea base debido a que esta actividad es de nueva creación.
A partir de enero 2026 se inicia la integración de la línea base para el siguiente periodo de gobierno.</v>
      </c>
      <c r="N61" s="35" t="str">
        <f>IF(ISBLANK('5. Pp (3 años)'!N62),"",'5. Pp (3 años)'!N62)</f>
        <v>Nombre del Documento:
Archivo digital de la plataforma Goole Drive
Nombre de quien genera la información: 
Dirección General de Bienestar
Periodicidad con que se genera la información:
Trimestral
Liga de la página donde se localiza la información o ubicación:
https://drive.google.com/drive/folders/1YIQ6oNLaECseSgqo4vwhcE6EzP9ap_Xx</v>
      </c>
      <c r="O61" s="35" t="str">
        <f>IF(ISBLANK('5. Pp (3 años)'!O62),"",'5. Pp (3 años)'!O62)</f>
        <v>La ciudadanía acude y participa en los comités de paz a los que son convocados</v>
      </c>
      <c r="P61" s="202" t="str">
        <f>IF(ISBLANK('5. Pp (3 años)'!P62),"",'5. Pp (3 años)'!P62)</f>
        <v>Meta 10.2
Para 2030, potenciar y promover la inclusión social, económica y política de todas las perso-
nas, independientemente de su edad, sexo, discapacidad, raza, etnia, origen, religión o situación económica u otra condición.</v>
      </c>
    </row>
    <row r="62" spans="1:16" ht="17.25">
      <c r="B62" s="93" t="str">
        <f>IF(ISBLANK('5. Pp (3 años)'!B63),"",'5. Pp (3 años)'!B63)</f>
        <v/>
      </c>
      <c r="C62" s="32" t="str">
        <f>IF(ISBLANK('5. Pp (3 años)'!C63),"",'5. Pp (3 años)'!C63)</f>
        <v>Actividad</v>
      </c>
      <c r="D62" s="35" t="str">
        <f>IF(ISBLANK('5. Pp (3 años)'!D63),"",'5. Pp (3 años)'!D63)</f>
        <v/>
      </c>
      <c r="E62" s="35" t="str">
        <f>IF(ISBLANK('5. Pp (3 años)'!E63),"",'5. Pp (3 años)'!E63)</f>
        <v/>
      </c>
      <c r="F62" s="35" t="str">
        <f>IF(ISBLANK('5. Pp (3 años)'!F63),"",'5. Pp (3 años)'!F63)</f>
        <v/>
      </c>
      <c r="G62" s="32" t="str">
        <f>IF(ISBLANK('5. Pp (3 años)'!G63),"",'5. Pp (3 años)'!G63)</f>
        <v/>
      </c>
      <c r="H62" s="32" t="str">
        <f>IF(ISBLANK('5. Pp (3 años)'!H63),"",'5. Pp (3 años)'!H63)</f>
        <v/>
      </c>
      <c r="I62" s="35" t="str">
        <f>IF(ISBLANK('5. Pp (3 años)'!I63),"",'5. Pp (3 años)'!I63)</f>
        <v/>
      </c>
      <c r="J62" s="35" t="str">
        <f>IF(ISBLANK('5. Pp (3 años)'!J63),"",'5. Pp (3 años)'!J63)</f>
        <v/>
      </c>
      <c r="K62" s="32" t="str">
        <f>IF(ISBLANK('5. Pp (3 años)'!K63),"",'5. Pp (3 años)'!K63)</f>
        <v/>
      </c>
      <c r="L62" s="35" t="str">
        <f>IF(ISBLANK('5. Pp (3 años)'!L63),"",'5. Pp (3 años)'!L63)</f>
        <v/>
      </c>
      <c r="M62" s="35" t="str">
        <f>IF(ISBLANK('5. Pp (3 años)'!M63),"",'5. Pp (3 años)'!M63)</f>
        <v/>
      </c>
      <c r="N62" s="35" t="str">
        <f>IF(ISBLANK('5. Pp (3 años)'!N63),"",'5. Pp (3 años)'!N63)</f>
        <v/>
      </c>
      <c r="O62" s="35" t="str">
        <f>IF(ISBLANK('5. Pp (3 años)'!O63),"",'5. Pp (3 años)'!O63)</f>
        <v/>
      </c>
      <c r="P62" s="202" t="str">
        <f>IF(ISBLANK('5. Pp (3 años)'!P63),"",'5. Pp (3 años)'!P63)</f>
        <v/>
      </c>
    </row>
    <row r="63" spans="1:16" ht="17.25">
      <c r="B63" s="93" t="str">
        <f>IF(ISBLANK('5. Pp (3 años)'!B64),"",'5. Pp (3 años)'!B64)</f>
        <v/>
      </c>
      <c r="C63" s="32" t="str">
        <f>IF(ISBLANK('5. Pp (3 años)'!C64),"",'5. Pp (3 años)'!C64)</f>
        <v>Actividad</v>
      </c>
      <c r="D63" s="35" t="str">
        <f>IF(ISBLANK('5. Pp (3 años)'!D64),"",'5. Pp (3 años)'!D64)</f>
        <v/>
      </c>
      <c r="E63" s="35" t="str">
        <f>IF(ISBLANK('5. Pp (3 años)'!E64),"",'5. Pp (3 años)'!E64)</f>
        <v/>
      </c>
      <c r="F63" s="35" t="str">
        <f>IF(ISBLANK('5. Pp (3 años)'!F64),"",'5. Pp (3 años)'!F64)</f>
        <v/>
      </c>
      <c r="G63" s="32" t="str">
        <f>IF(ISBLANK('5. Pp (3 años)'!G64),"",'5. Pp (3 años)'!G64)</f>
        <v/>
      </c>
      <c r="H63" s="32" t="str">
        <f>IF(ISBLANK('5. Pp (3 años)'!H64),"",'5. Pp (3 años)'!H64)</f>
        <v/>
      </c>
      <c r="I63" s="35" t="str">
        <f>IF(ISBLANK('5. Pp (3 años)'!I64),"",'5. Pp (3 años)'!I64)</f>
        <v/>
      </c>
      <c r="J63" s="35" t="str">
        <f>IF(ISBLANK('5. Pp (3 años)'!J64),"",'5. Pp (3 años)'!J64)</f>
        <v/>
      </c>
      <c r="K63" s="32" t="str">
        <f>IF(ISBLANK('5. Pp (3 años)'!K64),"",'5. Pp (3 años)'!K64)</f>
        <v/>
      </c>
      <c r="L63" s="35" t="str">
        <f>IF(ISBLANK('5. Pp (3 años)'!L64),"",'5. Pp (3 años)'!L64)</f>
        <v/>
      </c>
      <c r="M63" s="35" t="str">
        <f>IF(ISBLANK('5. Pp (3 años)'!M64),"",'5. Pp (3 años)'!M64)</f>
        <v/>
      </c>
      <c r="N63" s="35" t="str">
        <f>IF(ISBLANK('5. Pp (3 años)'!N64),"",'5. Pp (3 años)'!N64)</f>
        <v/>
      </c>
      <c r="O63" s="35" t="str">
        <f>IF(ISBLANK('5. Pp (3 años)'!O64),"",'5. Pp (3 años)'!O64)</f>
        <v/>
      </c>
      <c r="P63" s="202" t="str">
        <f>IF(ISBLANK('5. Pp (3 años)'!P64),"",'5. Pp (3 años)'!P64)</f>
        <v/>
      </c>
    </row>
    <row r="64" spans="1:16" ht="17.25">
      <c r="B64" s="93" t="str">
        <f>IF(ISBLANK('5. Pp (3 años)'!B65),"",'5. Pp (3 años)'!B65)</f>
        <v/>
      </c>
      <c r="C64" s="32" t="str">
        <f>IF(ISBLANK('5. Pp (3 años)'!C65),"",'5. Pp (3 años)'!C65)</f>
        <v>Actividad</v>
      </c>
      <c r="D64" s="35" t="str">
        <f>IF(ISBLANK('5. Pp (3 años)'!D65),"",'5. Pp (3 años)'!D65)</f>
        <v/>
      </c>
      <c r="E64" s="35" t="str">
        <f>IF(ISBLANK('5. Pp (3 años)'!E65),"",'5. Pp (3 años)'!E65)</f>
        <v/>
      </c>
      <c r="F64" s="35" t="str">
        <f>IF(ISBLANK('5. Pp (3 años)'!F65),"",'5. Pp (3 años)'!F65)</f>
        <v/>
      </c>
      <c r="G64" s="32" t="str">
        <f>IF(ISBLANK('5. Pp (3 años)'!G65),"",'5. Pp (3 años)'!G65)</f>
        <v/>
      </c>
      <c r="H64" s="32" t="str">
        <f>IF(ISBLANK('5. Pp (3 años)'!H65),"",'5. Pp (3 años)'!H65)</f>
        <v/>
      </c>
      <c r="I64" s="35" t="str">
        <f>IF(ISBLANK('5. Pp (3 años)'!I65),"",'5. Pp (3 años)'!I65)</f>
        <v/>
      </c>
      <c r="J64" s="35" t="str">
        <f>IF(ISBLANK('5. Pp (3 años)'!J65),"",'5. Pp (3 años)'!J65)</f>
        <v/>
      </c>
      <c r="K64" s="32" t="str">
        <f>IF(ISBLANK('5. Pp (3 años)'!K65),"",'5. Pp (3 años)'!K65)</f>
        <v/>
      </c>
      <c r="L64" s="35" t="str">
        <f>IF(ISBLANK('5. Pp (3 años)'!L65),"",'5. Pp (3 años)'!L65)</f>
        <v/>
      </c>
      <c r="M64" s="35" t="str">
        <f>IF(ISBLANK('5. Pp (3 años)'!M65),"",'5. Pp (3 años)'!M65)</f>
        <v/>
      </c>
      <c r="N64" s="35" t="str">
        <f>IF(ISBLANK('5. Pp (3 años)'!N65),"",'5. Pp (3 años)'!N65)</f>
        <v/>
      </c>
      <c r="O64" s="35" t="str">
        <f>IF(ISBLANK('5. Pp (3 años)'!O65),"",'5. Pp (3 años)'!O65)</f>
        <v/>
      </c>
      <c r="P64" s="202" t="str">
        <f>IF(ISBLANK('5. Pp (3 años)'!P65),"",'5. Pp (3 años)'!P65)</f>
        <v/>
      </c>
    </row>
    <row r="65" spans="2:16" ht="207">
      <c r="B65" s="339" t="str">
        <f>IF(ISBLANK('5. Pp (3 años)'!B66),"",'5. Pp (3 años)'!B66)</f>
        <v>Coordinación de Promoción Social del Bienestar</v>
      </c>
      <c r="C65" s="337" t="str">
        <f>IF(ISBLANK('5. Pp (3 años)'!C66),"",'5. Pp (3 años)'!C66)</f>
        <v>Actividad</v>
      </c>
      <c r="D65" s="336" t="str">
        <f>IF(ISBLANK('5. Pp (3 años)'!D66),"",'5. Pp (3 años)'!D66)</f>
        <v>4.1.1.1.4 Estrategias de comunicación y convocatoria ciudadana implementadas.</v>
      </c>
      <c r="E65" s="336" t="str">
        <f>IF(ISBLANK('5. Pp (3 años)'!E66),"",'5. Pp (3 años)'!E66)</f>
        <v>PECIE: Porcentaje de estrategias de comunicación institucional ejecutadas.</v>
      </c>
      <c r="F65" s="336" t="str">
        <f>IF(ISBLANK('5. Pp (3 años)'!F66),"",'5. Pp (3 años)'!F66)</f>
        <v>Este indicador representa la consolidación de los canales de enlace entre el Gobierno Municipal y la ciudadanía. Representa la entrega de un modelo de comunicación social institucional validado; es decir, garantiza que el derecho a la información sobre los programas de bienestar llegue de forma efectiva a la población, logrando una convocatoria ciudadana robusta que asegura el uso y aprovechamiento de los servicios sociales por parte de los habitantes de Benito Juárez</v>
      </c>
      <c r="G65" s="337" t="str">
        <f>IF(ISBLANK('5. Pp (3 años)'!G66),"",'5. Pp (3 años)'!G66)</f>
        <v>Eficacia</v>
      </c>
      <c r="H65" s="337" t="str">
        <f>IF(ISBLANK('5. Pp (3 años)'!H66),"",'5. Pp (3 años)'!H66)</f>
        <v>Trimestral</v>
      </c>
      <c r="I65" s="336" t="str">
        <f>IF(ISBLANK('5. Pp (3 años)'!I66),"",'5. Pp (3 años)'!I66)</f>
        <v>MÉTODO DE CÁLCULO                           
PECIE = (NECIER / NECIEP) * 100
VARIABLES:
PECIE: Porcentaje de estrategias de comunicación institucional ejecutadas.                                                         NECIER: Número de estrategias de comunicación institucional realizadas.                                                        NECIEP: Número de estrategias de comunicación institucional programadas.</v>
      </c>
      <c r="J65" s="336" t="str">
        <f>IF(ISBLANK('5. Pp (3 años)'!J66),"",'5. Pp (3 años)'!J66)</f>
        <v>UNIDAD DE MEDIDA DEL INDICADOR: Porcentaje
UNIDAD DE MEDIDA DE LAS VARIABLES: Estrategia</v>
      </c>
      <c r="K65" s="337" t="str">
        <f>IF(ISBLANK('5. Pp (3 años)'!K66),"",'5. Pp (3 años)'!K66)</f>
        <v>Ascendente</v>
      </c>
      <c r="L65" s="336" t="str">
        <f>IF(ISBLANK('5. Pp (3 años)'!L66),"",'5. Pp (3 años)'!L66)</f>
        <v xml:space="preserve">PECIE: De enero 2025 a diciembre 2027 se realizarán 100% de Estrategias de comunicación y convocatoria ciudadana.   </v>
      </c>
      <c r="M65" s="336" t="str">
        <f>IF(ISBLANK('5. Pp (3 años)'!M66),"",'5. Pp (3 años)'!M66)</f>
        <v>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65" s="336" t="str">
        <f>IF(ISBLANK('5. Pp (3 años)'!N66),"",'5. Pp (3 años)'!N66)</f>
        <v>Nombre del Documento:
Archivo digital de la plataforma Google Drive
Nombre de quien genera la información: 
Coordinación de Promoción Social del Bienestar
Periodicidad con que se genera la información:
Trimestral
Liga de la página donde se localiza la información o ubicación:
https://drive.google.com/drive/folders/1YIQ6oNLaECseSgqo4vwhcE6EzP9ap_Xx</v>
      </c>
      <c r="O65" s="336" t="str">
        <f>IF(ISBLANK('5. Pp (3 años)'!O66),"",'5. Pp (3 años)'!O66)</f>
        <v>Contar con las condiciones climatológicas favorables para la realización de las mismas.</v>
      </c>
      <c r="P65" s="338" t="str">
        <f>IF(ISBLANK('5. Pp (3 años)'!P66),"",'5. Pp (3 años)'!P66)</f>
        <v>ODS 10: Reducción de las Desigualdades.</v>
      </c>
    </row>
    <row r="66" spans="2:16" ht="207">
      <c r="B66" s="93" t="str">
        <f>IF(ISBLANK('5. Pp (3 años)'!B67),"",'5. Pp (3 años)'!B67)</f>
        <v>Coordinación de Promoción Social del Bienestar</v>
      </c>
      <c r="C66" s="32" t="str">
        <f>IF(ISBLANK('5. Pp (3 años)'!C67),"",'5. Pp (3 años)'!C67)</f>
        <v>Actividad</v>
      </c>
      <c r="D66" s="35" t="str">
        <f>IF(ISBLANK('5. Pp (3 años)'!D67),"",'5. Pp (3 años)'!D67)</f>
        <v>4.1.1.1.4.1 Gestión de medios de difusión y convocatoria para programas de bienestar social.</v>
      </c>
      <c r="E66" s="35" t="str">
        <f>IF(ISBLANK('5. Pp (3 años)'!E67),"",'5. Pp (3 años)'!E67)</f>
        <v>PADCC: Porcentaje de acciones de difusión y convocatoria ciudadana realizadas.</v>
      </c>
      <c r="F66" s="35" t="str">
        <f>IF(ISBLANK('5. Pp (3 años)'!F67),"",'5. Pp (3 años)'!F67)</f>
        <v>Mide la operatividad de los canales de comunicación institucional para dar a conocer las diversas actividades de la Secretaría. Cuantifica la ejecución de avisos, invitaciones y perifoneo, funcionando como el mecanismo de convocatoria directa para informar a la ciudadanía sobre la realización de eventos y programas, con el fin de asegurar la asistencia y participación de la población en territorio.</v>
      </c>
      <c r="G66" s="32" t="str">
        <f>IF(ISBLANK('5. Pp (3 años)'!G67),"",'5. Pp (3 años)'!G67)</f>
        <v>Eficacia</v>
      </c>
      <c r="H66" s="32" t="str">
        <f>IF(ISBLANK('5. Pp (3 años)'!H67),"",'5. Pp (3 años)'!H67)</f>
        <v>Trimestral</v>
      </c>
      <c r="I66" s="35" t="str">
        <f>IF(ISBLANK('5. Pp (3 años)'!I67),"",'5. Pp (3 años)'!I67)</f>
        <v>MÉTODO DE CÁLCULO                           
PADCC = (NADCCR / NADCCP) * 100
VARIABLES:
PADCC: Porcentaje de acciones de difusión y convocatoria ciudadana realizadas.                                                  NADCCR: Número de acciones de difusión y convocatoria ciudadana realizadas.                                              NADCCP: Número de acciones de difusión y convocatoria ciudadana programadas.</v>
      </c>
      <c r="J66" s="35" t="str">
        <f>IF(ISBLANK('5. Pp (3 años)'!J67),"",'5. Pp (3 años)'!J67)</f>
        <v>UNIDAD DE MEDIDA DEL INDICADOR: Porcentaje
UNIDAD DE MEDIDA DE LAS VARIABLES: Acción de Difusión</v>
      </c>
      <c r="K66" s="32" t="str">
        <f>IF(ISBLANK('5. Pp (3 años)'!K67),"",'5. Pp (3 años)'!K67)</f>
        <v>Ascendente</v>
      </c>
      <c r="L66" s="35" t="str">
        <f>IF(ISBLANK('5. Pp (3 años)'!L67),"",'5. Pp (3 años)'!L67)</f>
        <v xml:space="preserve">PADCC: De enero 2025 a diciembre 2027 se realizarán 667 difusiones.    </v>
      </c>
      <c r="M66" s="35" t="str">
        <f>IF(ISBLANK('5. Pp (3 años)'!M67),"",'5. Pp (3 años)'!M67)</f>
        <v>PADCC: Se realizaron un total de 85 acciones de difusión durante el período de 2025
2025: 85                                                                      Total: 85</v>
      </c>
      <c r="N66" s="35" t="str">
        <f>IF(ISBLANK('5. Pp (3 años)'!N67),"",'5. Pp (3 años)'!N67)</f>
        <v>Nombre del Documento:
Archivo digital de la plataforma Google Drive
Nombre de quien genera la información: 
Coordinación de Promoción Social del Bienestar
Periodicidad con que se genera la información:
Trimestral
Liga de la página donde se localiza la información o ubicación:
https://drive.google.com/drive/folders/1YIQ6oNLaECseSgqo4vwhcE6EzP9ap_Xx</v>
      </c>
      <c r="O66" s="35" t="str">
        <f>IF(ISBLANK('5. Pp (3 años)'!O67),"",'5. Pp (3 años)'!O67)</f>
        <v>Contar con las condiciones climatológicas favorables para la realización de las mismas.</v>
      </c>
      <c r="P66" s="202" t="str">
        <f>IF(ISBLANK('5. Pp (3 años)'!P67),"",'5. Pp (3 años)'!P67)</f>
        <v>ODS 10: Reducción de las Desigualdades.</v>
      </c>
    </row>
    <row r="67" spans="2:16" ht="17.25">
      <c r="B67" s="93" t="str">
        <f>IF(ISBLANK('5. Pp (3 años)'!B68),"",'5. Pp (3 años)'!B68)</f>
        <v/>
      </c>
      <c r="C67" s="32" t="str">
        <f>IF(ISBLANK('5. Pp (3 años)'!C68),"",'5. Pp (3 años)'!C68)</f>
        <v>Actividad</v>
      </c>
      <c r="D67" s="35" t="str">
        <f>IF(ISBLANK('5. Pp (3 años)'!D68),"",'5. Pp (3 años)'!D68)</f>
        <v/>
      </c>
      <c r="E67" s="35" t="str">
        <f>IF(ISBLANK('5. Pp (3 años)'!E68),"",'5. Pp (3 años)'!E68)</f>
        <v/>
      </c>
      <c r="F67" s="35" t="str">
        <f>IF(ISBLANK('5. Pp (3 años)'!F68),"",'5. Pp (3 años)'!F68)</f>
        <v/>
      </c>
      <c r="G67" s="32" t="str">
        <f>IF(ISBLANK('5. Pp (3 años)'!G68),"",'5. Pp (3 años)'!G68)</f>
        <v/>
      </c>
      <c r="H67" s="32" t="str">
        <f>IF(ISBLANK('5. Pp (3 años)'!H68),"",'5. Pp (3 años)'!H68)</f>
        <v/>
      </c>
      <c r="I67" s="35" t="str">
        <f>IF(ISBLANK('5. Pp (3 años)'!I68),"",'5. Pp (3 años)'!I68)</f>
        <v/>
      </c>
      <c r="J67" s="35" t="str">
        <f>IF(ISBLANK('5. Pp (3 años)'!J68),"",'5. Pp (3 años)'!J68)</f>
        <v/>
      </c>
      <c r="K67" s="32" t="str">
        <f>IF(ISBLANK('5. Pp (3 años)'!K68),"",'5. Pp (3 años)'!K68)</f>
        <v/>
      </c>
      <c r="L67" s="35" t="str">
        <f>IF(ISBLANK('5. Pp (3 años)'!L68),"",'5. Pp (3 años)'!L68)</f>
        <v/>
      </c>
      <c r="M67" s="35" t="str">
        <f>IF(ISBLANK('5. Pp (3 años)'!M68),"",'5. Pp (3 años)'!M68)</f>
        <v/>
      </c>
      <c r="N67" s="35" t="str">
        <f>IF(ISBLANK('5. Pp (3 años)'!N68),"",'5. Pp (3 años)'!N68)</f>
        <v/>
      </c>
      <c r="O67" s="35" t="str">
        <f>IF(ISBLANK('5. Pp (3 años)'!O68),"",'5. Pp (3 años)'!O68)</f>
        <v/>
      </c>
      <c r="P67" s="202" t="str">
        <f>IF(ISBLANK('5. Pp (3 años)'!P68),"",'5. Pp (3 años)'!P68)</f>
        <v/>
      </c>
    </row>
    <row r="68" spans="2:16" ht="17.25">
      <c r="B68" s="93" t="str">
        <f>IF(ISBLANK('5. Pp (3 años)'!B69),"",'5. Pp (3 años)'!B69)</f>
        <v/>
      </c>
      <c r="C68" s="32" t="str">
        <f>IF(ISBLANK('5. Pp (3 años)'!C69),"",'5. Pp (3 años)'!C69)</f>
        <v>Actividad</v>
      </c>
      <c r="D68" s="35" t="str">
        <f>IF(ISBLANK('5. Pp (3 años)'!D69),"",'5. Pp (3 años)'!D69)</f>
        <v/>
      </c>
      <c r="E68" s="35" t="str">
        <f>IF(ISBLANK('5. Pp (3 años)'!E69),"",'5. Pp (3 años)'!E69)</f>
        <v/>
      </c>
      <c r="F68" s="35" t="str">
        <f>IF(ISBLANK('5. Pp (3 años)'!F69),"",'5. Pp (3 años)'!F69)</f>
        <v/>
      </c>
      <c r="G68" s="32" t="str">
        <f>IF(ISBLANK('5. Pp (3 años)'!G69),"",'5. Pp (3 años)'!G69)</f>
        <v/>
      </c>
      <c r="H68" s="32" t="str">
        <f>IF(ISBLANK('5. Pp (3 años)'!H69),"",'5. Pp (3 años)'!H69)</f>
        <v/>
      </c>
      <c r="I68" s="35" t="str">
        <f>IF(ISBLANK('5. Pp (3 años)'!I69),"",'5. Pp (3 años)'!I69)</f>
        <v/>
      </c>
      <c r="J68" s="35" t="str">
        <f>IF(ISBLANK('5. Pp (3 años)'!J69),"",'5. Pp (3 años)'!J69)</f>
        <v/>
      </c>
      <c r="K68" s="32" t="str">
        <f>IF(ISBLANK('5. Pp (3 años)'!K69),"",'5. Pp (3 años)'!K69)</f>
        <v/>
      </c>
      <c r="L68" s="35" t="str">
        <f>IF(ISBLANK('5. Pp (3 años)'!L69),"",'5. Pp (3 años)'!L69)</f>
        <v/>
      </c>
      <c r="M68" s="35" t="str">
        <f>IF(ISBLANK('5. Pp (3 años)'!M69),"",'5. Pp (3 años)'!M69)</f>
        <v/>
      </c>
      <c r="N68" s="35" t="str">
        <f>IF(ISBLANK('5. Pp (3 años)'!N69),"",'5. Pp (3 años)'!N69)</f>
        <v/>
      </c>
      <c r="O68" s="35" t="str">
        <f>IF(ISBLANK('5. Pp (3 años)'!O69),"",'5. Pp (3 años)'!O69)</f>
        <v/>
      </c>
      <c r="P68" s="202" t="str">
        <f>IF(ISBLANK('5. Pp (3 años)'!P69),"",'5. Pp (3 años)'!P69)</f>
        <v/>
      </c>
    </row>
    <row r="69" spans="2:16" ht="17.25">
      <c r="B69" s="93" t="str">
        <f>IF(ISBLANK('5. Pp (3 años)'!B70),"",'5. Pp (3 años)'!B70)</f>
        <v/>
      </c>
      <c r="C69" s="32" t="str">
        <f>IF(ISBLANK('5. Pp (3 años)'!C70),"",'5. Pp (3 años)'!C70)</f>
        <v>Actividad</v>
      </c>
      <c r="D69" s="35" t="str">
        <f>IF(ISBLANK('5. Pp (3 años)'!D70),"",'5. Pp (3 años)'!D70)</f>
        <v/>
      </c>
      <c r="E69" s="35" t="str">
        <f>IF(ISBLANK('5. Pp (3 años)'!E70),"",'5. Pp (3 años)'!E70)</f>
        <v/>
      </c>
      <c r="F69" s="35" t="str">
        <f>IF(ISBLANK('5. Pp (3 años)'!F70),"",'5. Pp (3 años)'!F70)</f>
        <v/>
      </c>
      <c r="G69" s="32" t="str">
        <f>IF(ISBLANK('5. Pp (3 años)'!G70),"",'5. Pp (3 años)'!G70)</f>
        <v/>
      </c>
      <c r="H69" s="32" t="str">
        <f>IF(ISBLANK('5. Pp (3 años)'!H70),"",'5. Pp (3 años)'!H70)</f>
        <v/>
      </c>
      <c r="I69" s="35" t="str">
        <f>IF(ISBLANK('5. Pp (3 años)'!I70),"",'5. Pp (3 años)'!I70)</f>
        <v/>
      </c>
      <c r="J69" s="35" t="str">
        <f>IF(ISBLANK('5. Pp (3 años)'!J70),"",'5. Pp (3 años)'!J70)</f>
        <v/>
      </c>
      <c r="K69" s="32" t="str">
        <f>IF(ISBLANK('5. Pp (3 años)'!K70),"",'5. Pp (3 años)'!K70)</f>
        <v/>
      </c>
      <c r="L69" s="35" t="str">
        <f>IF(ISBLANK('5. Pp (3 años)'!L70),"",'5. Pp (3 años)'!L70)</f>
        <v/>
      </c>
      <c r="M69" s="35" t="str">
        <f>IF(ISBLANK('5. Pp (3 años)'!M70),"",'5. Pp (3 años)'!M70)</f>
        <v/>
      </c>
      <c r="N69" s="35" t="str">
        <f>IF(ISBLANK('5. Pp (3 años)'!N70),"",'5. Pp (3 años)'!N70)</f>
        <v/>
      </c>
      <c r="O69" s="35" t="str">
        <f>IF(ISBLANK('5. Pp (3 años)'!O70),"",'5. Pp (3 años)'!O70)</f>
        <v/>
      </c>
      <c r="P69" s="202" t="str">
        <f>IF(ISBLANK('5. Pp (3 años)'!P70),"",'5. Pp (3 años)'!P70)</f>
        <v/>
      </c>
    </row>
    <row r="70" spans="2:16" ht="17.25">
      <c r="B70" s="93" t="str">
        <f>IF(ISBLANK('5. Pp (3 años)'!B71),"",'5. Pp (3 años)'!B71)</f>
        <v/>
      </c>
      <c r="C70" s="32" t="str">
        <f>IF(ISBLANK('5. Pp (3 años)'!C71),"",'5. Pp (3 años)'!C71)</f>
        <v>Actividad</v>
      </c>
      <c r="D70" s="35" t="str">
        <f>IF(ISBLANK('5. Pp (3 años)'!D71),"",'5. Pp (3 años)'!D71)</f>
        <v/>
      </c>
      <c r="E70" s="35" t="str">
        <f>IF(ISBLANK('5. Pp (3 años)'!E71),"",'5. Pp (3 años)'!E71)</f>
        <v/>
      </c>
      <c r="F70" s="35" t="str">
        <f>IF(ISBLANK('5. Pp (3 años)'!F71),"",'5. Pp (3 años)'!F71)</f>
        <v/>
      </c>
      <c r="G70" s="32" t="str">
        <f>IF(ISBLANK('5. Pp (3 años)'!G71),"",'5. Pp (3 años)'!G71)</f>
        <v/>
      </c>
      <c r="H70" s="32" t="str">
        <f>IF(ISBLANK('5. Pp (3 años)'!H71),"",'5. Pp (3 años)'!H71)</f>
        <v/>
      </c>
      <c r="I70" s="35" t="str">
        <f>IF(ISBLANK('5. Pp (3 años)'!I71),"",'5. Pp (3 años)'!I71)</f>
        <v/>
      </c>
      <c r="J70" s="35" t="str">
        <f>IF(ISBLANK('5. Pp (3 años)'!J71),"",'5. Pp (3 años)'!J71)</f>
        <v/>
      </c>
      <c r="K70" s="32" t="str">
        <f>IF(ISBLANK('5. Pp (3 años)'!K71),"",'5. Pp (3 años)'!K71)</f>
        <v/>
      </c>
      <c r="L70" s="35" t="str">
        <f>IF(ISBLANK('5. Pp (3 años)'!L71),"",'5. Pp (3 años)'!L71)</f>
        <v/>
      </c>
      <c r="M70" s="35" t="str">
        <f>IF(ISBLANK('5. Pp (3 años)'!M71),"",'5. Pp (3 años)'!M71)</f>
        <v/>
      </c>
      <c r="N70" s="35" t="str">
        <f>IF(ISBLANK('5. Pp (3 años)'!N71),"",'5. Pp (3 años)'!N71)</f>
        <v/>
      </c>
      <c r="O70" s="35" t="str">
        <f>IF(ISBLANK('5. Pp (3 años)'!O71),"",'5. Pp (3 años)'!O71)</f>
        <v/>
      </c>
      <c r="P70" s="202" t="str">
        <f>IF(ISBLANK('5. Pp (3 años)'!P71),"",'5. Pp (3 años)'!P71)</f>
        <v/>
      </c>
    </row>
    <row r="71" spans="2:16" ht="207">
      <c r="B71" s="339" t="str">
        <f>IF(ISBLANK('5. Pp (3 años)'!B72),"",'5. Pp (3 años)'!B72)</f>
        <v>Coordinación de Comités Vecinales</v>
      </c>
      <c r="C71" s="337" t="str">
        <f>IF(ISBLANK('5. Pp (3 años)'!C72),"",'5. Pp (3 años)'!C72)</f>
        <v>Componente</v>
      </c>
      <c r="D71" s="336" t="str">
        <f>IF(ISBLANK('5. Pp (3 años)'!D72),"",'5. Pp (3 años)'!D72)</f>
        <v>4.1.1.1.5 Mecanismos de organización vecinal y anuencias ciudadanas gestionadas.</v>
      </c>
      <c r="E71" s="336" t="str">
        <f>IF(ISBLANK('5. Pp (3 años)'!E72),"",'5. Pp (3 años)'!E72)</f>
        <v>PMVVA: Porcentaje de mecanismos de vinculación vecinal y anuencias formalizados.</v>
      </c>
      <c r="F71" s="336" t="str">
        <f>IF(ISBLANK('5. Pp (3 años)'!F72),"",'5. Pp (3 años)'!F72)</f>
        <v>Este indicador representa la consolidación de la estructura social y la validación de la voluntad ciudadana en territorio. Representa la entrega de un modelo de organización vecinal y certeza administrativa validado; es decir, el producto final donde se garantiza que la ciudadanía cuente con representación organizada (comités) y con los mecanismos de anuencia necesarios para la convivencia armónica y el desarrollo económico local, asegurando que ambos procesos cumplan con la normativa municipal vigente.</v>
      </c>
      <c r="G71" s="337" t="str">
        <f>IF(ISBLANK('5. Pp (3 años)'!G72),"",'5. Pp (3 años)'!G72)</f>
        <v>Eficacia</v>
      </c>
      <c r="H71" s="337" t="str">
        <f>IF(ISBLANK('5. Pp (3 años)'!H72),"",'5. Pp (3 años)'!H72)</f>
        <v>Trimestral</v>
      </c>
      <c r="I71" s="336" t="str">
        <f>IF(ISBLANK('5. Pp (3 años)'!I72),"",'5. Pp (3 años)'!I72)</f>
        <v>MÉTODO DE CÁLCULO                          
PMVVA = (NMVAF / NMVAP) * 100
VARIABLES:
PMVVA: Porcentaje de mecanismos de vinculación vecinal y anuencias formalizados.                                           NMVAF: Número de mecanismos de vinculación vecinal y anuencias formalizados.                                             NMVAP: Número de mecanismos de vinculación vecinal y anuencias programados para su formalización.</v>
      </c>
      <c r="J71" s="336" t="str">
        <f>IF(ISBLANK('5. Pp (3 años)'!J72),"",'5. Pp (3 años)'!J72)</f>
        <v xml:space="preserve">UNIDAD DE MEDIDA DEL INDICADOR: Porcentaje
UNIDAD DE MEDIDA DE LAS VARIABLES: Mecanismos </v>
      </c>
      <c r="K71" s="337" t="str">
        <f>IF(ISBLANK('5. Pp (3 años)'!K72),"",'5. Pp (3 años)'!K72)</f>
        <v>Ascendente</v>
      </c>
      <c r="L71" s="336" t="str">
        <f>IF(ISBLANK('5. Pp (3 años)'!L72),"",'5. Pp (3 años)'!L72)</f>
        <v>PMVVA:: De enero 2025 a diciembre 2027 se realizarán 100% de mecanismos de vinculación vecinal y anuencias.</v>
      </c>
      <c r="M71" s="336" t="str">
        <f>IF(ISBLANK('5. Pp (3 años)'!M72),"",'5. Pp (3 años)'!M72)</f>
        <v>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71" s="336" t="str">
        <f>IF(ISBLANK('5. Pp (3 años)'!N72),"",'5. Pp (3 años)'!N72)</f>
        <v>Nombre del Documento:
Archivo digital de la plataforma Google Drive
Nombre de quien genera la información: 
Coordinación de Comités Vecinales
Periodicidad con que se genera la información:
Trimestral
Liga de la página donde se localiza la información o ubicación:
https://drive.google.com/drive/folders/1YIQ6oNLaECseSgqo4vwhcE6EzP9ap_Xx</v>
      </c>
      <c r="O71" s="336" t="str">
        <f>IF(ISBLANK('5. Pp (3 años)'!O72),"",'5. Pp (3 años)'!O72)</f>
        <v>La ciudadanía acude y participa en los mecanismos convocados por el municipio de Benito Juárez.</v>
      </c>
      <c r="P71" s="338" t="str">
        <f>IF(ISBLANK('5. Pp (3 años)'!P72),"",'5. Pp (3 años)'!P72)</f>
        <v>Meta 16.7
Garantizar la adopción de decisiones inclusivas, participativas y representativas que respondan a las necesidades a todos los niveles.</v>
      </c>
    </row>
    <row r="72" spans="2:16" ht="207">
      <c r="B72" s="93" t="str">
        <f>IF(ISBLANK('5. Pp (3 años)'!B73),"",'5. Pp (3 años)'!B73)</f>
        <v>Coordinación de Comités Vecinales</v>
      </c>
      <c r="C72" s="32" t="str">
        <f>IF(ISBLANK('5. Pp (3 años)'!C73),"",'5. Pp (3 años)'!C73)</f>
        <v>Actividad</v>
      </c>
      <c r="D72" s="35" t="str">
        <f>IF(ISBLANK('5. Pp (3 años)'!D73),"",'5. Pp (3 años)'!D73)</f>
        <v>4.1.1.1.5.1 Conformación y seguimiento operativo de comités vecinales de participación ciudadana.</v>
      </c>
      <c r="E72" s="35" t="str">
        <f>IF(ISBLANK('5. Pp (3 años)'!E73),"",'5. Pp (3 años)'!E73)</f>
        <v>PCVIS: Porcentaje de comités vecinales integrados y en seguimiento realizados.</v>
      </c>
      <c r="F72" s="35" t="str">
        <f>IF(ISBLANK('5. Pp (3 años)'!F73),"",'5. Pp (3 años)'!F73)</f>
        <v>Mide la ejecución técnica de los procesos de integración y acompañamiento de las figuras de representación comunitaria. Cuantifica la formación de nuevos comités y los seguimiento con los ya existentes, funcionando como el mecanismo operativo para asegurar que los habitantes del municipio tengan canales formales de participación y diálogo con la autoridad municipal.</v>
      </c>
      <c r="G72" s="32" t="str">
        <f>IF(ISBLANK('5. Pp (3 años)'!G73),"",'5. Pp (3 años)'!G73)</f>
        <v>Eficacia</v>
      </c>
      <c r="H72" s="32" t="str">
        <f>IF(ISBLANK('5. Pp (3 años)'!H73),"",'5. Pp (3 años)'!H73)</f>
        <v>Trimestral</v>
      </c>
      <c r="I72" s="35" t="str">
        <f>IF(ISBLANK('5. Pp (3 años)'!I73),"",'5. Pp (3 años)'!I73)</f>
        <v>MÉTODO DE CÁLCULO                              
PCVIS = (NCVISR / NCVISP) * 100
VARIABLES:
PCVIS: Porcentaje de comités vecinales integrados y en seguimiento realizados.                                                         NCVISR: Número de acciones de integración y seguimiento de comités vecinales realizadas.               NCVISP: Número de acciones de integración y seguimiento de comités vecinales programadas.</v>
      </c>
      <c r="J72" s="35" t="str">
        <f>IF(ISBLANK('5. Pp (3 años)'!J73),"",'5. Pp (3 años)'!J73)</f>
        <v>UNIDAD DE MEDIDA DEL INDICADOR: Porcentaje
UNIDAD DE MEDIDA DE LAS VARIABLES: Comités</v>
      </c>
      <c r="K72" s="32" t="str">
        <f>IF(ISBLANK('5. Pp (3 años)'!K73),"",'5. Pp (3 años)'!K73)</f>
        <v xml:space="preserve">Ascendente </v>
      </c>
      <c r="L72" s="35" t="str">
        <f>IF(ISBLANK('5. Pp (3 años)'!L73),"",'5. Pp (3 años)'!L73)</f>
        <v>PCVIS: De enero 2025 a diciembre 2027 se realizarán 996 mecanismos.</v>
      </c>
      <c r="M72" s="35" t="str">
        <f>IF(ISBLANK('5. Pp (3 años)'!M73),"",'5. Pp (3 años)'!M73)</f>
        <v xml:space="preserve">PCVIS: Se realizaron un total de 417 comités durante el período de 2022-2024. 
2022: 307 comités 
2023: 0 comités  
2024: 110 comités    
Total: 417 comités   </v>
      </c>
      <c r="N72" s="35" t="str">
        <f>IF(ISBLANK('5. Pp (3 años)'!N73),"",'5. Pp (3 años)'!N73)</f>
        <v>Nombre del Documento:
Archivo digital de la plataforma Google Drive
Nombre de quien genera la información: 
Coordinación de Comités Vecinales
Periodicidad con que se genera la información:
Trimestral
Liga de la página donde se localiza la información o ubicación:
https://drive.google.com/drive/folders/1YIQ6oNLaECseSgqo4vwhcE6EzP9ap_Xx</v>
      </c>
      <c r="O72" s="35" t="str">
        <f>IF(ISBLANK('5. Pp (3 años)'!O73),"",'5. Pp (3 años)'!O73)</f>
        <v>La ciudadanía participe y acuda en la ejecución de las actividades necesarias para la integración de los comités vecinales.</v>
      </c>
      <c r="P72" s="202" t="str">
        <f>IF(ISBLANK('5. Pp (3 años)'!P73),"",'5. Pp (3 años)'!P73)</f>
        <v>"Meta 16.7
Garantizar la adopción de decisiones inclusivas, participativas y representativas que respondan a las necesidades a todos los niveles."</v>
      </c>
    </row>
    <row r="73" spans="2:16" ht="224.25">
      <c r="B73" s="93" t="str">
        <f>IF(ISBLANK('5. Pp (3 años)'!B74),"",'5. Pp (3 años)'!B74)</f>
        <v>Coordinación de Comités Vecinales</v>
      </c>
      <c r="C73" s="32" t="str">
        <f>IF(ISBLANK('5. Pp (3 años)'!C74),"",'5. Pp (3 años)'!C74)</f>
        <v>Actividad</v>
      </c>
      <c r="D73" s="35" t="str">
        <f>IF(ISBLANK('5. Pp (3 años)'!D74),"",'5. Pp (3 años)'!D74)</f>
        <v>4.1.1.1.5.2 Tramitación y validación de anuencias vecinales para la apertura de establecimientos.</v>
      </c>
      <c r="E73" s="35" t="str">
        <f>IF(ISBLANK('5. Pp (3 años)'!E74),"",'5. Pp (3 años)'!E74)</f>
        <v>PSAVG: Porcentaje de solicitudes de anuencias vecinales gestionadas.</v>
      </c>
      <c r="F73" s="35" t="str">
        <f>IF(ISBLANK('5. Pp (3 años)'!F74),"",'5. Pp (3 años)'!F74)</f>
        <v>Mide el proceso administrativo de atención a la ciudadanía para la obtención de anuencias de vecindad. Cuantifica la recepción, validación y respuesta a las solicitudes para la apertura de establecimientos, funcionando como el proceso técnico que garantiza que el desarrollo comercial del municipio cuente con el respaldo o visto bueno de la comunidad circundante.</v>
      </c>
      <c r="G73" s="32" t="str">
        <f>IF(ISBLANK('5. Pp (3 años)'!G74),"",'5. Pp (3 años)'!G74)</f>
        <v>Eficacia</v>
      </c>
      <c r="H73" s="32" t="str">
        <f>IF(ISBLANK('5. Pp (3 años)'!H74),"",'5. Pp (3 años)'!H74)</f>
        <v>Trimestral</v>
      </c>
      <c r="I73" s="35" t="str">
        <f>IF(ISBLANK('5. Pp (3 años)'!I74),"",'5. Pp (3 años)'!I74)</f>
        <v>MÉTODO DE CÁLCULO                                   
PSAVG = (NSAVGG / NSAVGR) * 100
VARIABLES:
PSAVG: Porcentaje de solicitudes de anuencias vecinales gestionadas.                                                                  NSAVGG: Número de solicitudes de anuencias vecinales gestionadas                                                                    NSAVGR: Número de solicitudes de anuencias vecinales recibidas</v>
      </c>
      <c r="J73" s="35" t="str">
        <f>IF(ISBLANK('5. Pp (3 años)'!J74),"",'5. Pp (3 años)'!J74)</f>
        <v>UNIDAD DE MEDIDA DEL INDICADOR: Porcentaje
UNIDAD DE MEDIDA DE LAS VARIABLES: Anuencia</v>
      </c>
      <c r="K73" s="32" t="str">
        <f>IF(ISBLANK('5. Pp (3 años)'!K74),"",'5. Pp (3 años)'!K74)</f>
        <v>Ascendente</v>
      </c>
      <c r="L73" s="35" t="str">
        <f>IF(ISBLANK('5. Pp (3 años)'!L74),"",'5. Pp (3 años)'!L74)</f>
        <v xml:space="preserve">PSAVG: De enero 2025 a diciembre 2027 se realizarán 54 anuencias.  </v>
      </c>
      <c r="M73" s="35" t="str">
        <f>IF(ISBLANK('5. Pp (3 años)'!M74),"",'5. Pp (3 años)'!M74)</f>
        <v>PSAVG:  Se realizaron un total de 42 anuencias durante el período de 2019-2021.
2022: 3 anuencias  
2023: 6 anuencias  
2024: 33 anuencias    
Total: 42</v>
      </c>
      <c r="N73" s="35" t="str">
        <f>IF(ISBLANK('5. Pp (3 años)'!N74),"",'5. Pp (3 años)'!N74)</f>
        <v>Nombre del Documento:
Archivo digital de la plataforma Google Drive
Nombre de quien genera la información: 
Coordinación de Comités Vecinales
Periodicidad con que se genera la información:
Trimestral
Liga de la página donde se localiza la información o ubicación:
https://drive.google.com/drive/folders/1YIQ6oNLaECseSgqo4vwhcE6EzP9ap_Xx</v>
      </c>
      <c r="O73" s="35" t="str">
        <f>IF(ISBLANK('5. Pp (3 años)'!O74),"",'5. Pp (3 años)'!O74)</f>
        <v>La ciudadanía acuda a solicitar una anuencia.</v>
      </c>
      <c r="P73" s="202" t="str">
        <f>IF(ISBLANK('5. Pp (3 años)'!P74),"",'5. Pp (3 años)'!P74)</f>
        <v>"ODS 1 Fin de la pobreza: Poner fin a la pobreza en todas sus formas en todo el mundo.
Meta 1.a Garantizar una movilización significativa de recursos procedentes de diversas fuentes, incluso mediante la mejora de la cooperación para el desarrollo, a fin de proporcionar medios suficientes y previsibles a los países en desarrollo, en particular los países menos adelantados, para que implementen programas y políticas encaminados a poner fin a la pobreza en todas sus dimensiones"</v>
      </c>
    </row>
    <row r="74" spans="2:16" ht="17.25">
      <c r="B74" s="93" t="str">
        <f>IF(ISBLANK('5. Pp (3 años)'!B75),"",'5. Pp (3 años)'!B75)</f>
        <v/>
      </c>
      <c r="C74" s="32" t="str">
        <f>IF(ISBLANK('5. Pp (3 años)'!C75),"",'5. Pp (3 años)'!C75)</f>
        <v>Actividad</v>
      </c>
      <c r="D74" s="35" t="str">
        <f>IF(ISBLANK('5. Pp (3 años)'!D75),"",'5. Pp (3 años)'!D75)</f>
        <v/>
      </c>
      <c r="E74" s="35" t="str">
        <f>IF(ISBLANK('5. Pp (3 años)'!E75),"",'5. Pp (3 años)'!E75)</f>
        <v/>
      </c>
      <c r="F74" s="35" t="str">
        <f>IF(ISBLANK('5. Pp (3 años)'!F75),"",'5. Pp (3 años)'!F75)</f>
        <v/>
      </c>
      <c r="G74" s="32" t="str">
        <f>IF(ISBLANK('5. Pp (3 años)'!G75),"",'5. Pp (3 años)'!G75)</f>
        <v/>
      </c>
      <c r="H74" s="32" t="str">
        <f>IF(ISBLANK('5. Pp (3 años)'!H75),"",'5. Pp (3 años)'!H75)</f>
        <v/>
      </c>
      <c r="I74" s="35" t="str">
        <f>IF(ISBLANK('5. Pp (3 años)'!I75),"",'5. Pp (3 años)'!I75)</f>
        <v/>
      </c>
      <c r="J74" s="35" t="str">
        <f>IF(ISBLANK('5. Pp (3 años)'!J75),"",'5. Pp (3 años)'!J75)</f>
        <v/>
      </c>
      <c r="K74" s="32" t="str">
        <f>IF(ISBLANK('5. Pp (3 años)'!K75),"",'5. Pp (3 años)'!K75)</f>
        <v/>
      </c>
      <c r="L74" s="35" t="str">
        <f>IF(ISBLANK('5. Pp (3 años)'!L75),"",'5. Pp (3 años)'!L75)</f>
        <v/>
      </c>
      <c r="M74" s="35" t="str">
        <f>IF(ISBLANK('5. Pp (3 años)'!M75),"",'5. Pp (3 años)'!M75)</f>
        <v/>
      </c>
      <c r="N74" s="35" t="str">
        <f>IF(ISBLANK('5. Pp (3 años)'!N75),"",'5. Pp (3 años)'!N75)</f>
        <v/>
      </c>
      <c r="O74" s="35" t="str">
        <f>IF(ISBLANK('5. Pp (3 años)'!O75),"",'5. Pp (3 años)'!O75)</f>
        <v/>
      </c>
      <c r="P74" s="202" t="str">
        <f>IF(ISBLANK('5. Pp (3 años)'!P75),"",'5. Pp (3 años)'!P75)</f>
        <v/>
      </c>
    </row>
    <row r="75" spans="2:16" ht="17.25">
      <c r="B75" s="93" t="str">
        <f>IF(ISBLANK('5. Pp (3 años)'!B76),"",'5. Pp (3 años)'!B76)</f>
        <v/>
      </c>
      <c r="C75" s="32" t="str">
        <f>IF(ISBLANK('5. Pp (3 años)'!C76),"",'5. Pp (3 años)'!C76)</f>
        <v>Actividad</v>
      </c>
      <c r="D75" s="35" t="str">
        <f>IF(ISBLANK('5. Pp (3 años)'!D76),"",'5. Pp (3 años)'!D76)</f>
        <v/>
      </c>
      <c r="E75" s="35" t="str">
        <f>IF(ISBLANK('5. Pp (3 años)'!E76),"",'5. Pp (3 años)'!E76)</f>
        <v/>
      </c>
      <c r="F75" s="35" t="str">
        <f>IF(ISBLANK('5. Pp (3 años)'!F76),"",'5. Pp (3 años)'!F76)</f>
        <v/>
      </c>
      <c r="G75" s="32" t="str">
        <f>IF(ISBLANK('5. Pp (3 años)'!G76),"",'5. Pp (3 años)'!G76)</f>
        <v/>
      </c>
      <c r="H75" s="32" t="str">
        <f>IF(ISBLANK('5. Pp (3 años)'!H76),"",'5. Pp (3 años)'!H76)</f>
        <v/>
      </c>
      <c r="I75" s="35" t="str">
        <f>IF(ISBLANK('5. Pp (3 años)'!I76),"",'5. Pp (3 años)'!I76)</f>
        <v/>
      </c>
      <c r="J75" s="35" t="str">
        <f>IF(ISBLANK('5. Pp (3 años)'!J76),"",'5. Pp (3 años)'!J76)</f>
        <v/>
      </c>
      <c r="K75" s="32" t="str">
        <f>IF(ISBLANK('5. Pp (3 años)'!K76),"",'5. Pp (3 años)'!K76)</f>
        <v/>
      </c>
      <c r="L75" s="35" t="str">
        <f>IF(ISBLANK('5. Pp (3 años)'!L76),"",'5. Pp (3 años)'!L76)</f>
        <v/>
      </c>
      <c r="M75" s="35" t="str">
        <f>IF(ISBLANK('5. Pp (3 años)'!M76),"",'5. Pp (3 años)'!M76)</f>
        <v/>
      </c>
      <c r="N75" s="35" t="str">
        <f>IF(ISBLANK('5. Pp (3 años)'!N76),"",'5. Pp (3 años)'!N76)</f>
        <v/>
      </c>
      <c r="O75" s="35" t="str">
        <f>IF(ISBLANK('5. Pp (3 años)'!O76),"",'5. Pp (3 años)'!O76)</f>
        <v/>
      </c>
      <c r="P75" s="202" t="str">
        <f>IF(ISBLANK('5. Pp (3 años)'!P76),"",'5. Pp (3 años)'!P76)</f>
        <v/>
      </c>
    </row>
    <row r="76" spans="2:16" ht="17.25">
      <c r="B76" s="93" t="str">
        <f>IF(ISBLANK('5. Pp (3 años)'!B77),"",'5. Pp (3 años)'!B77)</f>
        <v/>
      </c>
      <c r="C76" s="32" t="str">
        <f>IF(ISBLANK('5. Pp (3 años)'!C77),"",'5. Pp (3 años)'!C77)</f>
        <v>Actividad</v>
      </c>
      <c r="D76" s="35" t="str">
        <f>IF(ISBLANK('5. Pp (3 años)'!D77),"",'5. Pp (3 años)'!D77)</f>
        <v/>
      </c>
      <c r="E76" s="35" t="str">
        <f>IF(ISBLANK('5. Pp (3 años)'!E77),"",'5. Pp (3 años)'!E77)</f>
        <v/>
      </c>
      <c r="F76" s="35" t="str">
        <f>IF(ISBLANK('5. Pp (3 años)'!F77),"",'5. Pp (3 años)'!F77)</f>
        <v/>
      </c>
      <c r="G76" s="32" t="str">
        <f>IF(ISBLANK('5. Pp (3 años)'!G77),"",'5. Pp (3 años)'!G77)</f>
        <v/>
      </c>
      <c r="H76" s="32" t="str">
        <f>IF(ISBLANK('5. Pp (3 años)'!H77),"",'5. Pp (3 años)'!H77)</f>
        <v/>
      </c>
      <c r="I76" s="35" t="str">
        <f>IF(ISBLANK('5. Pp (3 años)'!I77),"",'5. Pp (3 años)'!I77)</f>
        <v/>
      </c>
      <c r="J76" s="35" t="str">
        <f>IF(ISBLANK('5. Pp (3 años)'!J77),"",'5. Pp (3 años)'!J77)</f>
        <v/>
      </c>
      <c r="K76" s="32" t="str">
        <f>IF(ISBLANK('5. Pp (3 años)'!K77),"",'5. Pp (3 años)'!K77)</f>
        <v/>
      </c>
      <c r="L76" s="35" t="str">
        <f>IF(ISBLANK('5. Pp (3 años)'!L77),"",'5. Pp (3 años)'!L77)</f>
        <v/>
      </c>
      <c r="M76" s="35" t="str">
        <f>IF(ISBLANK('5. Pp (3 años)'!M77),"",'5. Pp (3 años)'!M77)</f>
        <v/>
      </c>
      <c r="N76" s="35" t="str">
        <f>IF(ISBLANK('5. Pp (3 años)'!N77),"",'5. Pp (3 años)'!N77)</f>
        <v/>
      </c>
      <c r="O76" s="35" t="str">
        <f>IF(ISBLANK('5. Pp (3 años)'!O77),"",'5. Pp (3 años)'!O77)</f>
        <v/>
      </c>
      <c r="P76" s="202" t="str">
        <f>IF(ISBLANK('5. Pp (3 años)'!P77),"",'5. Pp (3 años)'!P77)</f>
        <v/>
      </c>
    </row>
    <row r="77" spans="2:16" ht="207">
      <c r="B77" s="339" t="str">
        <f>IF(ISBLANK('5. Pp (3 años)'!B78),"",'5. Pp (3 años)'!B78)</f>
        <v>Coordinación de Centros de Oportunidad, Bienestar y Unidad Social</v>
      </c>
      <c r="C77" s="337" t="str">
        <f>IF(ISBLANK('5. Pp (3 años)'!C78),"",'5. Pp (3 años)'!C78)</f>
        <v xml:space="preserve">Componente  </v>
      </c>
      <c r="D77" s="336" t="str">
        <f>IF(ISBLANK('5. Pp (3 años)'!D78),"",'5. Pp (3 años)'!D78)</f>
        <v>4.1.1.1.6 Oferta de servicios para el desarrollo comunitario y humano en los COBUS consolidada.</v>
      </c>
      <c r="E77" s="336" t="str">
        <f>IF(ISBLANK('5. Pp (3 años)'!E78),"",'5. Pp (3 años)'!E78)</f>
        <v>PSIDHO: Porcentaje de servicios integrales de desarrollo humano otorgados.</v>
      </c>
      <c r="F77" s="336" t="str">
        <f>IF(ISBLANK('5. Pp (3 años)'!F78),"",'5. Pp (3 años)'!F78)</f>
        <v>Este indicador representa la operatividad total de los Centros de Oportunidad, Bienestar y Unidad Social (COBUS). Representa la entrega de un modelo de desarrollo comunitario e inclusión social validado; es decir, el producto final donde el ciudadano accede en un mismo espacio a capacitación productiva, eventos culturales y espacios físicos dignos, garantizando la mejora de la calidad de vida y el fortalecimiento del tejido social en las zonas de influencia.</v>
      </c>
      <c r="G77" s="337" t="str">
        <f>IF(ISBLANK('5. Pp (3 años)'!G78),"",'5. Pp (3 años)'!G78)</f>
        <v>Eficacia</v>
      </c>
      <c r="H77" s="337" t="str">
        <f>IF(ISBLANK('5. Pp (3 años)'!H78),"",'5. Pp (3 años)'!H78)</f>
        <v>Trimestral</v>
      </c>
      <c r="I77" s="336" t="str">
        <f>IF(ISBLANK('5. Pp (3 años)'!I78),"",'5. Pp (3 años)'!I78)</f>
        <v>MÉTODO DE CÁLCULO                      
PSIDHO = (NSIDHOO / NSIDHOP) * 100
VARIABLES:
PSIDHO: Porcentaje de servicios integrales de desarrollo humano otorgados.                                                  NSIDHOO: Número de servicios integrales de desarrollo humano otorgados.                                                           NSIDHOP: Número de servicios integrales de desarrollo humano programados.</v>
      </c>
      <c r="J77" s="336" t="str">
        <f>IF(ISBLANK('5. Pp (3 años)'!J78),"",'5. Pp (3 años)'!J78)</f>
        <v>UNIDAD DE MEDIDA DEL INDICADOR: Porcentaje
UNIDAD DE MEDIDA DE LAS VARIABLES: Servicio integral</v>
      </c>
      <c r="K77" s="337" t="str">
        <f>IF(ISBLANK('5. Pp (3 años)'!K78),"",'5. Pp (3 años)'!K78)</f>
        <v>Ascendente</v>
      </c>
      <c r="L77" s="336" t="str">
        <f>IF(ISBLANK('5. Pp (3 años)'!L78),"",'5. Pp (3 años)'!L78)</f>
        <v xml:space="preserve">PSIDHO: De enero 2025 a diciembre 2027 se realizarán 100% de servicios integrales de desarrollo humano.                                                                                                                                                                                                                                                                                                                                                                                                                                                                                </v>
      </c>
      <c r="M77" s="336" t="str">
        <f>IF(ISBLANK('5. Pp (3 años)'!M78),"",'5. Pp (3 años)'!M78)</f>
        <v>PSIDHO: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77" s="336" t="str">
        <f>IF(ISBLANK('5. Pp (3 años)'!N78),"",'5. Pp (3 años)'!N78)</f>
        <v>Nombre del Documento:
Archivo digital de la plataforma Google Drive
Nombre de quien genera la información: 
Coordinación de Oportunidades, Bienestar y Unidad Social
Periodicidad con que se genera la información:
Trimestral
Liga de la página donde se localiza la información o ubicación:
https://drive.google.com/drive/folders/1YIQ6oNLaECseSgqo4vwhcE6EzP9ap_Xx</v>
      </c>
      <c r="O77" s="336" t="str">
        <f>IF(ISBLANK('5. Pp (3 años)'!O78),"",'5. Pp (3 años)'!O78)</f>
        <v>Condiciones climatológicas favorables. La ciudadanía acuda y participe en las acciones de política social y humana.</v>
      </c>
      <c r="P77" s="338" t="str">
        <f>IF(ISBLANK('5. Pp (3 años)'!P78),"",'5. Pp (3 años)'!P78)</f>
        <v>"ODS 8 Promover el crecimiento económico inclusivo y sostenible, el empleo y el trabajo decente para todos.
Meta 8.3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v>
      </c>
    </row>
    <row r="78" spans="2:16" ht="207">
      <c r="B78" s="93" t="str">
        <f>IF(ISBLANK('5. Pp (3 años)'!B79),"",'5. Pp (3 años)'!B79)</f>
        <v>Coordinación de Centros de Oportunidad, Bienestar y Unidad Social</v>
      </c>
      <c r="C78" s="32" t="str">
        <f>IF(ISBLANK('5. Pp (3 años)'!C79),"",'5. Pp (3 años)'!C79)</f>
        <v>Actividad</v>
      </c>
      <c r="D78" s="35" t="str">
        <f>IF(ISBLANK('5. Pp (3 años)'!D79),"",'5. Pp (3 años)'!D79)</f>
        <v>4.1.1.1.6.1 Impartición y administración de la oferta de capacitación en centros comunitarios</v>
      </c>
      <c r="E78" s="35" t="str">
        <f>IF(ISBLANK('5. Pp (3 años)'!E79),"",'5. Pp (3 años)'!E79)</f>
        <v>PCTIA: Porcentaje de cursos y talleres impartidos y administrados.</v>
      </c>
      <c r="F78" s="35" t="str">
        <f>IF(ISBLANK('5. Pp (3 años)'!F79),"",'5. Pp (3 años)'!F79)</f>
        <v>Mide la ejecución directa de la oferta formativa y productiva en los COBUS. Cuantifica la impartición de los cursos y talleres de capacitación, abarcando desde la organización de los instructores hasta la atención a los usuarios, funcionando como el proceso operativo principal para el desarrollo de habilidades y el bienestar de la comunidad.</v>
      </c>
      <c r="G78" s="32" t="str">
        <f>IF(ISBLANK('5. Pp (3 años)'!G79),"",'5. Pp (3 años)'!G79)</f>
        <v>Eficacia</v>
      </c>
      <c r="H78" s="32" t="str">
        <f>IF(ISBLANK('5. Pp (3 años)'!H79),"",'5. Pp (3 años)'!H79)</f>
        <v>Trimestral</v>
      </c>
      <c r="I78" s="35" t="str">
        <f>IF(ISBLANK('5. Pp (3 años)'!I79),"",'5. Pp (3 años)'!I79)</f>
        <v>MÉTODO DE CÁLCULO                             
PCTIA = (NCTIAR / NCTIAP) * 100
VARIABLES:
PCTIA: Porcentaje de cursos y talleres impartidos y administrados.                                                                          NCTIAR: Número de cursos y talleres impartidos y administrados realizados.                                                 NCTIAP: Número de cursos y talleres impartidos y administrados programados.</v>
      </c>
      <c r="J78" s="35" t="str">
        <f>IF(ISBLANK('5. Pp (3 años)'!J79),"",'5. Pp (3 años)'!J79)</f>
        <v>UNIDAD DE MEDIDA DEL INDICADOR: Porcentaje
UNIDAD DE MEDIDA DE LAS VARIABLES: Cursos y Talleres</v>
      </c>
      <c r="K78" s="32" t="str">
        <f>IF(ISBLANK('5. Pp (3 años)'!K79),"",'5. Pp (3 años)'!K79)</f>
        <v>Ascendente</v>
      </c>
      <c r="L78" s="35" t="str">
        <f>IF(ISBLANK('5. Pp (3 años)'!L79),"",'5. Pp (3 años)'!L79)</f>
        <v>PCTIA: De enero 2025 a diciembre 2027 se realizarán 688 cursos.</v>
      </c>
      <c r="M78" s="35" t="str">
        <f>IF(ISBLANK('5. Pp (3 años)'!M79),"",'5. Pp (3 años)'!M79)</f>
        <v>PCTIA: Se realizaron un total de 686 cursos durante el período de 2022-2024.
2022: 196 cursos 
2023:  220 cursos  
2024:  270 cursos   
Total:  686</v>
      </c>
      <c r="N78" s="35" t="str">
        <f>IF(ISBLANK('5. Pp (3 años)'!N79),"",'5. Pp (3 años)'!N79)</f>
        <v>Nombre del Documento:
Archivo digital de la plataforma Google Drive
Nombre de quien genera la información: 
Coordinación de Oportunidades, Bienestar y Unidad Social
Periodicidad con que se genera la información:
Trimestral
Liga de la página donde se localiza la información o ubicación:
https://drive.google.com/drive/folders/1YIQ6oNLaECseSgqo4vwhcE6EzP9ap_Xx</v>
      </c>
      <c r="O78" s="35" t="str">
        <f>IF(ISBLANK('5. Pp (3 años)'!O79),"",'5. Pp (3 años)'!O79)</f>
        <v>La ciudadanía acude y participa en los cursos y talleres que se imparten los Centros de Desarrollo Comunitarios.</v>
      </c>
      <c r="P78" s="202" t="str">
        <f>IF(ISBLANK('5. Pp (3 años)'!P79),"",'5. Pp (3 años)'!P79)</f>
        <v>"ODS 8 Promover el crecimiento económico inclusivo y sostenible, el empleo y el trabajo decente para todos.
Meta 8.3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v>
      </c>
    </row>
    <row r="79" spans="2:16" ht="207">
      <c r="B79" s="93" t="str">
        <f>IF(ISBLANK('5. Pp (3 años)'!B80),"",'5. Pp (3 años)'!B80)</f>
        <v>Coordinación de Centros de Oportunidad, Bienestar y Unidad Social</v>
      </c>
      <c r="C79" s="32" t="str">
        <f>IF(ISBLANK('5. Pp (3 años)'!C80),"",'5. Pp (3 años)'!C80)</f>
        <v>Actividad</v>
      </c>
      <c r="D79" s="35" t="str">
        <f>IF(ISBLANK('5. Pp (3 años)'!D80),"",'5. Pp (3 años)'!D80)</f>
        <v>4.1.1.1.6.2  Gestión de espacios para encuentros culturales y actos de reconocimiento social.</v>
      </c>
      <c r="E79" s="35" t="str">
        <f>IF(ISBLANK('5. Pp (3 años)'!E80),"",'5. Pp (3 años)'!E80)</f>
        <v>PEACC: Porcentaje de eventos y actos coordinados en los centros.</v>
      </c>
      <c r="F79" s="35" t="str">
        <f>IF(ISBLANK('5. Pp (3 años)'!F80),"",'5. Pp (3 años)'!F80)</f>
        <v>Mide la coordinación logística de actividades extraordinarias que fomentan la identidad y el talento local. Cuantifica la realización de eventos como 'Expresión Cancún' y entregas de reconocimientos, funcionando como el proceso de vinculación social que utiliza los centros comunitarios como sede para el arte y la cultura.</v>
      </c>
      <c r="G79" s="32" t="str">
        <f>IF(ISBLANK('5. Pp (3 años)'!G80),"",'5. Pp (3 años)'!G80)</f>
        <v>Eficacia</v>
      </c>
      <c r="H79" s="32" t="str">
        <f>IF(ISBLANK('5. Pp (3 años)'!H80),"",'5. Pp (3 años)'!H80)</f>
        <v>Trimestral</v>
      </c>
      <c r="I79" s="35" t="str">
        <f>IF(ISBLANK('5. Pp (3 años)'!I80),"",'5. Pp (3 años)'!I80)</f>
        <v>MÉTODO DE CÁLCULO                             
PEACC = (NEACCR / NEACCP) * 100
VARIABLES:
PEACC: Porcentaje de eventos y actos coordinados en los centros.                                                                                   NEACCR: Número de eventos y actos coordinados realizados.                                                                                      NEACCP: Número de eventos y actos coordinados programados.</v>
      </c>
      <c r="J79" s="35" t="str">
        <f>IF(ISBLANK('5. Pp (3 años)'!J80),"",'5. Pp (3 años)'!J80)</f>
        <v>UNIDAD DE MEDIDA DEL INDICADOR: Porcentaje
UNIDAD DE MEDIDA DE LAS VARIABLES: Eventos</v>
      </c>
      <c r="K79" s="32" t="str">
        <f>IF(ISBLANK('5. Pp (3 años)'!K80),"",'5. Pp (3 años)'!K80)</f>
        <v>Ascendente</v>
      </c>
      <c r="L79" s="35" t="str">
        <f>IF(ISBLANK('5. Pp (3 años)'!L80),"",'5. Pp (3 años)'!L80)</f>
        <v>PEACC: De enero 2025 a diciembre 2027 se realizarán 9 eventos.</v>
      </c>
      <c r="M79" s="35" t="str">
        <f>IF(ISBLANK('5. Pp (3 años)'!M80),"",'5. Pp (3 años)'!M80)</f>
        <v>PEACC:  Se realizaron un total de 3 eventos durante el período de 2022 a 2023.
2022: 1 eventos
2023: 1 eventos.                                                                       2024: 1 eventos
Total: 3 eventos</v>
      </c>
      <c r="N79" s="35" t="str">
        <f>IF(ISBLANK('5. Pp (3 años)'!N80),"",'5. Pp (3 años)'!N80)</f>
        <v>Nombre del Documento:
Archivo digital de la plataforma Google Drive
Nombre de quien genera la información: 
Coordinación de Oportunidades, Bienestar y Unidad Social
Periodicidad con que se genera la información:
Trimestral
Liga de la página donde se localiza la información o ubicación:
https://drive.google.com/drive/folders/1YIQ6oNLaECseSgqo4vwhcE6EzP9ap_Xx</v>
      </c>
      <c r="O79" s="35" t="str">
        <f>IF(ISBLANK('5. Pp (3 años)'!O80),"",'5. Pp (3 años)'!O80)</f>
        <v>La ciudadanía acude y participa en las actividades sociales y de concientización, así como contar con las condiciones climatológicas favorables para la realización de los eventos.</v>
      </c>
      <c r="P79" s="202" t="str">
        <f>IF(ISBLANK('5. Pp (3 años)'!P80),"",'5. Pp (3 años)'!P80)</f>
        <v>"ODS 8 Promover el crecimiento económico inclusivo y sostenible, el empleo y el trabajo decente para todos.
Meta 8.3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v>
      </c>
    </row>
    <row r="80" spans="2:16" ht="207">
      <c r="B80" s="93" t="str">
        <f>IF(ISBLANK('5. Pp (3 años)'!B81),"",'5. Pp (3 años)'!B81)</f>
        <v>Coordinación de Centros de Oportunidad, Bienestar y Unidad Social</v>
      </c>
      <c r="C80" s="32" t="str">
        <f>IF(ISBLANK('5. Pp (3 años)'!C81),"",'5. Pp (3 años)'!C81)</f>
        <v>Actividad</v>
      </c>
      <c r="D80" s="35" t="str">
        <f>IF(ISBLANK('5. Pp (3 años)'!D81),"",'5. Pp (3 años)'!D81)</f>
        <v>4.1.1.1.6.3  Preservación y habilitación física de los inmuebles destinados a los COBUS.</v>
      </c>
      <c r="E80" s="35" t="str">
        <f>IF(ISBLANK('5. Pp (3 años)'!E81),"",'5. Pp (3 años)'!E81)</f>
        <v>PAPMI: Porcentaje de acciones de preservación y mejora de instalaciones realizadas.</v>
      </c>
      <c r="F80" s="35" t="str">
        <f>IF(ISBLANK('5. Pp (3 años)'!F81),"",'5. Pp (3 años)'!F81)</f>
        <v>Mide los procesos de mantenimiento preventivo y correctivo de la infraestructura física. Cuantifica las jornadas de limpieza, pintura o reparaciones, funcionando como el soporte técnico operativo que garantiza que los inmuebles se encuentren en condiciones dignas y seguras para el uso de la ciudadanía y la impartición de servicios.</v>
      </c>
      <c r="G80" s="32" t="str">
        <f>IF(ISBLANK('5. Pp (3 años)'!G81),"",'5. Pp (3 años)'!G81)</f>
        <v>Eficacia</v>
      </c>
      <c r="H80" s="32" t="str">
        <f>IF(ISBLANK('5. Pp (3 años)'!H81),"",'5. Pp (3 años)'!H81)</f>
        <v>Trimestral</v>
      </c>
      <c r="I80" s="35" t="str">
        <f>IF(ISBLANK('5. Pp (3 años)'!I81),"",'5. Pp (3 años)'!I81)</f>
        <v>MÉTODO DE CÁLCULO                                                           PAPMI = (NAPMIR / NAPMIP) * 100
VARIABLES
PAPMI: Porcentaje de acciones de preservación y mejora de instalaciones realizadas.                                                  NAPMIR: Número de acciones de preservación y mejora de instalaciones realizadas.                                                  NAPMIP: Número de acciones de preservación y mejora de instalaciones programadas.</v>
      </c>
      <c r="J80" s="35" t="str">
        <f>IF(ISBLANK('5. Pp (3 años)'!J81),"",'5. Pp (3 años)'!J81)</f>
        <v>UNIDAD DE MEDIDA DEL INDICADOR: Porcentaje
UNIDAD DE MEDIDA DE LAS VARIABLES: Acción de mejora</v>
      </c>
      <c r="K80" s="32" t="str">
        <f>IF(ISBLANK('5. Pp (3 años)'!K81),"",'5. Pp (3 años)'!K81)</f>
        <v>Ascendente</v>
      </c>
      <c r="L80" s="35" t="str">
        <f>IF(ISBLANK('5. Pp (3 años)'!L81),"",'5. Pp (3 años)'!L81)</f>
        <v>PAPMI: De enero 2025 a diciembre 2027 se realizarán 12 acciones de mejoras</v>
      </c>
      <c r="M80" s="35" t="str">
        <f>IF(ISBLANK('5. Pp (3 años)'!M81),"",'5. Pp (3 años)'!M81)</f>
        <v>PAPMI: Se realizaron un total de 9 acciones de mejoras durante el período de 2024 y 2025
2024: 2 acciones de  mejoras.                                          2025: 7 acciones de  mejoras.
Total: 9 acciones de  mejoras.</v>
      </c>
      <c r="N80" s="35" t="str">
        <f>IF(ISBLANK('5. Pp (3 años)'!N81),"",'5. Pp (3 años)'!N81)</f>
        <v>Nombre del Documento:
Archivo digital de la plataforma Google Drive
Nombre de quien genera la información: 
Coordinación de Oportunidades, Bienestar y Unidad Social
Periodicidad con que se genera la información:
Trimestral
Liga de la página donde se localiza la información o ubicación:
https://drive.google.com/drive/folders/1YIQ6oNLaECseSgqo4vwhcE6EzP9ap_Xx</v>
      </c>
      <c r="O80" s="35" t="str">
        <f>IF(ISBLANK('5. Pp (3 años)'!O81),"",'5. Pp (3 años)'!O81)</f>
        <v>Contar con el recurso económico para la mejora a los COBUS</v>
      </c>
      <c r="P80" s="202" t="str">
        <f>IF(ISBLANK('5. Pp (3 años)'!P81),"",'5. Pp (3 años)'!P81)</f>
        <v>"ODS 8 Promover el crecimiento económico inclusivo y sostenible, el empleo y el trabajo decente para todos.
Meta 8.3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v>
      </c>
    </row>
    <row r="81" spans="2:16" ht="17.25">
      <c r="B81" s="93" t="str">
        <f>IF(ISBLANK('5. Pp (3 años)'!B82),"",'5. Pp (3 años)'!B82)</f>
        <v/>
      </c>
      <c r="C81" s="32" t="str">
        <f>IF(ISBLANK('5. Pp (3 años)'!C82),"",'5. Pp (3 años)'!C82)</f>
        <v>Actividad</v>
      </c>
      <c r="D81" s="35" t="str">
        <f>IF(ISBLANK('5. Pp (3 años)'!D82),"",'5. Pp (3 años)'!D82)</f>
        <v/>
      </c>
      <c r="E81" s="35" t="str">
        <f>IF(ISBLANK('5. Pp (3 años)'!E82),"",'5. Pp (3 años)'!E82)</f>
        <v/>
      </c>
      <c r="F81" s="35" t="str">
        <f>IF(ISBLANK('5. Pp (3 años)'!F82),"",'5. Pp (3 años)'!F82)</f>
        <v/>
      </c>
      <c r="G81" s="32" t="str">
        <f>IF(ISBLANK('5. Pp (3 años)'!G82),"",'5. Pp (3 años)'!G82)</f>
        <v/>
      </c>
      <c r="H81" s="32" t="str">
        <f>IF(ISBLANK('5. Pp (3 años)'!H82),"",'5. Pp (3 años)'!H82)</f>
        <v/>
      </c>
      <c r="I81" s="35" t="str">
        <f>IF(ISBLANK('5. Pp (3 años)'!I82),"",'5. Pp (3 años)'!I82)</f>
        <v/>
      </c>
      <c r="J81" s="35" t="str">
        <f>IF(ISBLANK('5. Pp (3 años)'!J82),"",'5. Pp (3 años)'!J82)</f>
        <v/>
      </c>
      <c r="K81" s="32" t="str">
        <f>IF(ISBLANK('5. Pp (3 años)'!K82),"",'5. Pp (3 años)'!K82)</f>
        <v/>
      </c>
      <c r="L81" s="35" t="str">
        <f>IF(ISBLANK('5. Pp (3 años)'!L82),"",'5. Pp (3 años)'!L82)</f>
        <v/>
      </c>
      <c r="M81" s="35" t="str">
        <f>IF(ISBLANK('5. Pp (3 años)'!M82),"",'5. Pp (3 años)'!M82)</f>
        <v/>
      </c>
      <c r="N81" s="35" t="str">
        <f>IF(ISBLANK('5. Pp (3 años)'!N82),"",'5. Pp (3 años)'!N82)</f>
        <v/>
      </c>
      <c r="O81" s="35" t="str">
        <f>IF(ISBLANK('5. Pp (3 años)'!O82),"",'5. Pp (3 años)'!O82)</f>
        <v/>
      </c>
      <c r="P81" s="202" t="str">
        <f>IF(ISBLANK('5. Pp (3 años)'!P82),"",'5. Pp (3 años)'!P82)</f>
        <v/>
      </c>
    </row>
    <row r="82" spans="2:16" ht="17.25">
      <c r="B82" s="93" t="str">
        <f>IF(ISBLANK('5. Pp (3 años)'!B83),"",'5. Pp (3 años)'!B83)</f>
        <v/>
      </c>
      <c r="C82" s="32" t="str">
        <f>IF(ISBLANK('5. Pp (3 años)'!C83),"",'5. Pp (3 años)'!C83)</f>
        <v>Actividad</v>
      </c>
      <c r="D82" s="35" t="str">
        <f>IF(ISBLANK('5. Pp (3 años)'!D83),"",'5. Pp (3 años)'!D83)</f>
        <v/>
      </c>
      <c r="E82" s="35" t="str">
        <f>IF(ISBLANK('5. Pp (3 años)'!E83),"",'5. Pp (3 años)'!E83)</f>
        <v/>
      </c>
      <c r="F82" s="35" t="str">
        <f>IF(ISBLANK('5. Pp (3 años)'!F83),"",'5. Pp (3 años)'!F83)</f>
        <v/>
      </c>
      <c r="G82" s="32" t="str">
        <f>IF(ISBLANK('5. Pp (3 años)'!G83),"",'5. Pp (3 años)'!G83)</f>
        <v/>
      </c>
      <c r="H82" s="32" t="str">
        <f>IF(ISBLANK('5. Pp (3 años)'!H83),"",'5. Pp (3 años)'!H83)</f>
        <v/>
      </c>
      <c r="I82" s="35" t="str">
        <f>IF(ISBLANK('5. Pp (3 años)'!I83),"",'5. Pp (3 años)'!I83)</f>
        <v/>
      </c>
      <c r="J82" s="35" t="str">
        <f>IF(ISBLANK('5. Pp (3 años)'!J83),"",'5. Pp (3 años)'!J83)</f>
        <v/>
      </c>
      <c r="K82" s="32" t="str">
        <f>IF(ISBLANK('5. Pp (3 años)'!K83),"",'5. Pp (3 años)'!K83)</f>
        <v/>
      </c>
      <c r="L82" s="35" t="str">
        <f>IF(ISBLANK('5. Pp (3 años)'!L83),"",'5. Pp (3 años)'!L83)</f>
        <v/>
      </c>
      <c r="M82" s="35" t="str">
        <f>IF(ISBLANK('5. Pp (3 años)'!M83),"",'5. Pp (3 años)'!M83)</f>
        <v/>
      </c>
      <c r="N82" s="35" t="str">
        <f>IF(ISBLANK('5. Pp (3 años)'!N83),"",'5. Pp (3 años)'!N83)</f>
        <v/>
      </c>
      <c r="O82" s="35" t="str">
        <f>IF(ISBLANK('5. Pp (3 años)'!O83),"",'5. Pp (3 años)'!O83)</f>
        <v/>
      </c>
      <c r="P82" s="202" t="str">
        <f>IF(ISBLANK('5. Pp (3 años)'!P83),"",'5. Pp (3 años)'!P83)</f>
        <v/>
      </c>
    </row>
    <row r="83" spans="2:16" ht="207">
      <c r="B83" s="339" t="str">
        <f>IF(ISBLANK('5. Pp (3 años)'!B84),"",'5. Pp (3 años)'!B84)</f>
        <v>Coordinación de Atención a Grupos Prioritarios</v>
      </c>
      <c r="C83" s="337" t="str">
        <f>IF(ISBLANK('5. Pp (3 años)'!C84),"",'5. Pp (3 años)'!C84)</f>
        <v>Componente</v>
      </c>
      <c r="D83" s="336" t="str">
        <f>IF(ISBLANK('5. Pp (3 años)'!D84),"",'5. Pp (3 años)'!D84)</f>
        <v>4.1.1.1.7 Servicios de atención integral para la protección de derechos de grupos prioritarios otorgados.</v>
      </c>
      <c r="E83" s="336" t="str">
        <f>IF(ISBLANK('5. Pp (3 años)'!E84),"",'5. Pp (3 años)'!E84)</f>
        <v>PSAIEP: Porcentaje de servicios de atención integral entregados a grupos prioritarios.</v>
      </c>
      <c r="F83" s="336" t="str">
        <f>IF(ISBLANK('5. Pp (3 años)'!F84),"",'5. Pp (3 años)'!F84)</f>
        <v>Este indicador representa la entrega de un modelo de protección y atención social validado para grupos en situación de vulnerabilidad. Representa el producto final donde se articulan estrategias de prevención de violencia de género, promoción de derechos para la infancia y adultos mayores, y el esquema de apoyo al Sistema de Cuidados. Asegura que la población prioritaria reciba una atención integral que fortalezca su autonomía, dignidad y seguridad en el municipio.</v>
      </c>
      <c r="G83" s="337" t="str">
        <f>IF(ISBLANK('5. Pp (3 años)'!G84),"",'5. Pp (3 años)'!G84)</f>
        <v>Eficacia</v>
      </c>
      <c r="H83" s="337" t="str">
        <f>IF(ISBLANK('5. Pp (3 años)'!H84),"",'5. Pp (3 años)'!H84)</f>
        <v>Trimestral</v>
      </c>
      <c r="I83" s="336" t="str">
        <f>IF(ISBLANK('5. Pp (3 años)'!I84),"",'5. Pp (3 años)'!I84)</f>
        <v>MÉTODO DE CÁLCULO                      
PSAIEP = (NSAIEPE / NSAIEPP) * 100
VARIABLES:
PSAIEP: Porcentaje de servicios de atención integral entregados a grupos prioritarios.                                       NSAIEPE: Número de servicios de atención integral entregados a grupos prioritarios.                                   NSAIEPP: Número de servicios de atención integral programados para grupos prioritarios.</v>
      </c>
      <c r="J83" s="336" t="str">
        <f>IF(ISBLANK('5. Pp (3 años)'!J84),"",'5. Pp (3 años)'!J84)</f>
        <v>UNIDAD DE MEDIDA DEL INDICADOR: Porcentaje
UNIDAD DE MEDIDA DE LAS VARIABLES: Servicio integral</v>
      </c>
      <c r="K83" s="337" t="str">
        <f>IF(ISBLANK('5. Pp (3 años)'!K84),"",'5. Pp (3 años)'!K84)</f>
        <v>Ascendente</v>
      </c>
      <c r="L83" s="336" t="str">
        <f>IF(ISBLANK('5. Pp (3 años)'!L84),"",'5. Pp (3 años)'!L84)</f>
        <v xml:space="preserve">PSAIEP:  De enero 2025 a diciembre 2027 se realizarán 100% de servicios de atención integral para grupos prioritarios.                                                                                                                                                                                                                                                                                                                                                                                                                                                                           </v>
      </c>
      <c r="M83" s="336" t="str">
        <f>IF(ISBLANK('5. Pp (3 años)'!M84),"",'5. Pp (3 años)'!M84)</f>
        <v>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83" s="336" t="str">
        <f>IF(ISBLANK('5. Pp (3 años)'!N84),"",'5. Pp (3 años)'!N84)</f>
        <v>Nombre del Documento:
Archivo digital de la plataforma Google Drive
Nombre de quien genera la información: 
Coordinación de Atención a Grupos Prioritarios
Periodicidad con que se genera la información:
Trimestral
Liga de la página donde se localiza la información o ubicación:
https://drive.google.com/drive/folders/1YIQ6oNLaECseSgqo4vwhcE6EzP9ap_Xx</v>
      </c>
      <c r="O83" s="336" t="str">
        <f>IF(ISBLANK('5. Pp (3 años)'!O84),"",'5. Pp (3 años)'!O84)</f>
        <v>Condiciones climatológicas favorables. La ciudadanía acuda y participe en las acciones de política social y humana.</v>
      </c>
      <c r="P83" s="338" t="str">
        <f>IF(ISBLANK('5. Pp (3 años)'!P84),"",'5. Pp (3 años)'!P84)</f>
        <v>ODS 5 Igualdad de Género: Lograr la igualdad entre los géneros y empoderar a todas las mujeres y las niñas. ODS 16 Paz, Justicia e Instituciones Sólidas.</v>
      </c>
    </row>
    <row r="84" spans="2:16" ht="207">
      <c r="B84" s="93" t="str">
        <f>IF(ISBLANK('5. Pp (3 años)'!B85),"",'5. Pp (3 años)'!B85)</f>
        <v>Coordinación de Atención a Grupos Prioritarios</v>
      </c>
      <c r="C84" s="32" t="str">
        <f>IF(ISBLANK('5. Pp (3 años)'!C85),"",'5. Pp (3 años)'!C85)</f>
        <v>Actividad</v>
      </c>
      <c r="D84" s="35" t="str">
        <f>IF(ISBLANK('5. Pp (3 años)'!D85),"",'5. Pp (3 años)'!D85)</f>
        <v>4.1.1.1.7.1  Implementación de estrategias para la prevención y atención de la violencia de género.</v>
      </c>
      <c r="E84" s="35" t="str">
        <f>IF(ISBLANK('5. Pp (3 años)'!E85),"",'5. Pp (3 años)'!E85)</f>
        <v>PAPAV: Porcentaje de acciones para la prevención y atención de la violencia realizadas.</v>
      </c>
      <c r="F84" s="35" t="str">
        <f>IF(ISBLANK('5. Pp (3 años)'!F85),"",'5. Pp (3 años)'!F85)</f>
        <v>Mide la ejecución operativa del programa 'Nos Fortalecemos'. Cuantifica el desarrollo de sesiones, talleres y grupos de apoyo dirigidos a mujeres para el abordaje de la violencia de género, funcionando como el mecanismo de atención directa para el empoderamiento y la protección de los derechos humanos de las mujeres en el municipio.</v>
      </c>
      <c r="G84" s="32" t="str">
        <f>IF(ISBLANK('5. Pp (3 años)'!G85),"",'5. Pp (3 años)'!G85)</f>
        <v>Eficacia</v>
      </c>
      <c r="H84" s="32" t="str">
        <f>IF(ISBLANK('5. Pp (3 años)'!H85),"",'5. Pp (3 años)'!H85)</f>
        <v>Trimestral</v>
      </c>
      <c r="I84" s="35" t="str">
        <f>IF(ISBLANK('5. Pp (3 años)'!I85),"",'5. Pp (3 años)'!I85)</f>
        <v>MÉTODO DE CÁLCULO                             
PAPAV = (NAPAVR / NAPAVP) * 100
VARIABLES:
PAPAV: Porcentaje de acciones para la prevención y atención de la violencia realizadas.                                            NAPAVR: Número de acciones para la prevención y atención de la violencia realizadas.                                              NAPAVP: Número de acciones para la prevención y atención de la violencia programadas.</v>
      </c>
      <c r="J84" s="35" t="str">
        <f>IF(ISBLANK('5. Pp (3 años)'!J85),"",'5. Pp (3 años)'!J85)</f>
        <v>UNIDAD DE MEDIDA DEL INDICADOR: Porcentaje
UNIDAD DE MEDIDA DE LAS VARIABLES: Acción</v>
      </c>
      <c r="K84" s="32" t="str">
        <f>IF(ISBLANK('5. Pp (3 años)'!K85),"",'5. Pp (3 años)'!K85)</f>
        <v>Ascendente</v>
      </c>
      <c r="L84" s="35" t="str">
        <f>IF(ISBLANK('5. Pp (3 años)'!L85),"",'5. Pp (3 años)'!L85)</f>
        <v xml:space="preserve">PAPAV: De enero 2025 a diciembre 2027 se realizarán 69 acciones          
</v>
      </c>
      <c r="M84" s="35" t="str">
        <f>IF(ISBLANK('5. Pp (3 años)'!M85),"",'5. Pp (3 años)'!M85)</f>
        <v>PAPAV: Se realizaron un total de 57 acciones durante el período de 2024.
2024: 24 acciones                                                                    2025: 33 acciones 
Total: 57 acciones</v>
      </c>
      <c r="N84" s="35" t="str">
        <f>IF(ISBLANK('5. Pp (3 años)'!N85),"",'5. Pp (3 años)'!N85)</f>
        <v>Nombre del Documento:
Archivo digital de la plataforma Google Drive
Nombre de quien genera la información: 
Coordinación de Atención a Grupos Prioritarios
Periodicidad con que se genera la información:
Trimestral
Liga de la página donde se localiza la información o ubicación:
https://drive.google.com/drive/folders/1YIQ6oNLaECseSgqo4vwhcE6EzP9ap_Xx</v>
      </c>
      <c r="O84" s="35" t="str">
        <f>IF(ISBLANK('5. Pp (3 años)'!O85),"",'5. Pp (3 años)'!O85)</f>
        <v>La ciudadanía acude y participa en las actividades que  imparten Coordinación de Atención a Grupos Prioritarios para la  prevención, atención y erradicación de la violencia contra las mujeres.</v>
      </c>
      <c r="P84" s="202" t="str">
        <f>IF(ISBLANK('5. Pp (3 años)'!P85),"",'5. Pp (3 años)'!P85)</f>
        <v>Meta 5.2
Eliminar todas las formas de violencia contra
todas las mujeres y las niñas en los ámbitos
público y privado, incluidas la trata y la explota-
ción sexual y otros tipos de explotación.</v>
      </c>
    </row>
    <row r="85" spans="2:16" ht="207">
      <c r="B85" s="93" t="str">
        <f>IF(ISBLANK('5. Pp (3 años)'!B86),"",'5. Pp (3 años)'!B86)</f>
        <v>Coordinación de Atención a Grupos Prioritarios</v>
      </c>
      <c r="C85" s="32" t="str">
        <f>IF(ISBLANK('5. Pp (3 años)'!C86),"",'5. Pp (3 años)'!C86)</f>
        <v>Actividad</v>
      </c>
      <c r="D85" s="35" t="str">
        <f>IF(ISBLANK('5. Pp (3 años)'!D86),"",'5. Pp (3 años)'!D86)</f>
        <v>4.1.1.1.7.2  Promoción de derechos y convivencia generacional en zonas de atención prioritaria.</v>
      </c>
      <c r="E85" s="35" t="str">
        <f>IF(ISBLANK('5. Pp (3 años)'!E86),"",'5. Pp (3 años)'!E86)</f>
        <v>PECPD: Porcentaje de encuentros y cursos de promoción de derechos realizados.</v>
      </c>
      <c r="F85" s="35" t="str">
        <f>IF(ISBLANK('5. Pp (3 años)'!F86),"",'5. Pp (3 años)'!F86)</f>
        <v>Mide la realización de cursos y acciones enfocadas en la cultura de paz y el respeto a los derechos sociales. Agrupa los programas 'Descubriendo mi entorno', actividades para para la protección de los derechos de los NNA y acciones para adultos mayores, funcionando como el proceso de vinculación comunitaria que fomenta el sano desarrollo y la convivencia entre distintas generaciones.</v>
      </c>
      <c r="G85" s="32" t="str">
        <f>IF(ISBLANK('5. Pp (3 años)'!G86),"",'5. Pp (3 años)'!G86)</f>
        <v>Eficacia</v>
      </c>
      <c r="H85" s="32" t="str">
        <f>IF(ISBLANK('5. Pp (3 años)'!H86),"",'5. Pp (3 años)'!H86)</f>
        <v>Trimestral</v>
      </c>
      <c r="I85" s="35" t="str">
        <f>IF(ISBLANK('5. Pp (3 años)'!I86),"",'5. Pp (3 años)'!I86)</f>
        <v>MÉTODO DE CÁLCULO                             
PECPD = (NECPDR / NECPDP) * 100
VARIABLES:
PECPD: Porcentaje de encuentros y cursos de promoción de derechos realizados.                                                       NECPDR: Número de encuentros y cursos de promoción de derechos realizados.                                                       NECPDP: Número de encuentros y cursos de promoción de derechos programados.</v>
      </c>
      <c r="J85" s="35" t="str">
        <f>IF(ISBLANK('5. Pp (3 años)'!J86),"",'5. Pp (3 años)'!J86)</f>
        <v>UNIDAD DE MEDIDA DEL INDICADOR: Porcentaje
UNIDAD DE MEDIDA DE LAS VARIABLES: Cursos</v>
      </c>
      <c r="K85" s="32" t="str">
        <f>IF(ISBLANK('5. Pp (3 años)'!K86),"",'5. Pp (3 años)'!K86)</f>
        <v>Ascendente</v>
      </c>
      <c r="L85" s="35" t="str">
        <f>IF(ISBLANK('5. Pp (3 años)'!L86),"",'5. Pp (3 años)'!L86)</f>
        <v xml:space="preserve">PECPD: De enero 2025 a diciembre 2027 se realizarán 401 cursos.         
</v>
      </c>
      <c r="M85" s="35" t="str">
        <f>IF(ISBLANK('5. Pp (3 años)'!M86),"",'5. Pp (3 años)'!M86)</f>
        <v>PECPD: Se realizaron un total de 167 cursos durante el período de 2024.
2024: 67 cursos                                                                       2025: 100 cursos  
Total: 167 cursos</v>
      </c>
      <c r="N85" s="35" t="str">
        <f>IF(ISBLANK('5. Pp (3 años)'!N86),"",'5. Pp (3 años)'!N86)</f>
        <v>Nombre del Documento:
Archivo digital de la plataforma Google Drive
Nombre de quien genera la información: 
Coordinación de Atención a Grupos Prioritarios
Periodicidad con que se genera la información:
Trimestral
Liga de la página donde se localiza la información o ubicación:
https://drive.google.com/drive/folders/1YIQ6oNLaECseSgqo4vwhcE6EzP9ap_Xx</v>
      </c>
      <c r="O85" s="35" t="str">
        <f>IF(ISBLANK('5. Pp (3 años)'!O86),"",'5. Pp (3 años)'!O86)</f>
        <v>La ciudadanía acude y participa en las acciones para la protección de los derechos de niñas, niños, adolescentes y personas en atención prioritaria.</v>
      </c>
      <c r="P85" s="202" t="str">
        <f>IF(ISBLANK('5. Pp (3 años)'!P86),"",'5. Pp (3 años)'!P86)</f>
        <v>"Meta 16.2
Reducir considerablemente todas las formas de
violencia y las tasas de mortalidad conexas en
todo el mundo."</v>
      </c>
    </row>
    <row r="86" spans="2:16" ht="207">
      <c r="B86" s="93" t="str">
        <f>IF(ISBLANK('5. Pp (3 años)'!B87),"",'5. Pp (3 años)'!B87)</f>
        <v>Coordinación de Atención a Grupos Prioritarios</v>
      </c>
      <c r="C86" s="32" t="str">
        <f>IF(ISBLANK('5. Pp (3 años)'!C87),"",'5. Pp (3 años)'!C87)</f>
        <v>Actividad</v>
      </c>
      <c r="D86" s="35" t="str">
        <f>IF(ISBLANK('5. Pp (3 años)'!D87),"",'5. Pp (3 años)'!D87)</f>
        <v>4.1.1.1.7.3  Operación de servicios formativos y comunitarios con enfoque en el sistema de cuidados.</v>
      </c>
      <c r="E86" s="35" t="str">
        <f>IF(ISBLANK('5. Pp (3 años)'!E87),"",'5. Pp (3 años)'!E87)</f>
        <v>PSFAPC: Porcentaje de servicios de formación y atención para personas cuidadoras otorgados.</v>
      </c>
      <c r="F86" s="35" t="str">
        <f>IF(ISBLANK('5. Pp (3 años)'!F87),"",'5. Pp (3 años)'!F87)</f>
        <v>Mide la logística dual del programa 'Bienestar y Dignidad del Cuidado'. Cuantifica la operación simultánea donde la persona cuidadora recibe formación y apoyo, mientras la persona bajo su cuidado es atendida por expertos, funcionando como el mecanismo de relevo y fortalecimiento de las capacidades de cuidado en el hogar.</v>
      </c>
      <c r="G86" s="32" t="str">
        <f>IF(ISBLANK('5. Pp (3 años)'!G87),"",'5. Pp (3 años)'!G87)</f>
        <v>Eficacia</v>
      </c>
      <c r="H86" s="32" t="str">
        <f>IF(ISBLANK('5. Pp (3 años)'!H87),"",'5. Pp (3 años)'!H87)</f>
        <v>Trimestral</v>
      </c>
      <c r="I86" s="35" t="str">
        <f>IF(ISBLANK('5. Pp (3 años)'!I87),"",'5. Pp (3 años)'!I87)</f>
        <v>MÉTODO DE CÁLCULO                             
PSFAPC = (NSFAPCO / NSFAPCP) * 100
VARIABLES:
PSFAPC: Porcentaje de servicios de formación y atención para personas cuidadoras otorgados.                   NSFAPCO: Número de servicios de formación y atención otorgados.                                                              NSFAPCP: Número de servicios de formación y atención programados.</v>
      </c>
      <c r="J86" s="35" t="str">
        <f>IF(ISBLANK('5. Pp (3 años)'!J87),"",'5. Pp (3 años)'!J87)</f>
        <v>UNIDAD DE MEDIDA DEL INDICADOR: Porcentaje
UNIDAD DE MEDIDA DE LAS VARIABLES: Servicio de atención</v>
      </c>
      <c r="K86" s="32" t="str">
        <f>IF(ISBLANK('5. Pp (3 años)'!K87),"",'5. Pp (3 años)'!K87)</f>
        <v>Ascendente</v>
      </c>
      <c r="L86" s="35" t="str">
        <f>IF(ISBLANK('5. Pp (3 años)'!L87),"",'5. Pp (3 años)'!L87)</f>
        <v>PSFAPC: De enero 2025 a diciembre 2027 se realizarán 24 servicios de atención.</v>
      </c>
      <c r="M86" s="35" t="str">
        <f>IF(ISBLANK('5. Pp (3 años)'!M87),"",'5. Pp (3 años)'!M87)</f>
        <v>PSFAPC: No existe línea base debido a que esta actividad es de nueva creación.
A partir de enero 2026 se inicia la integración de la línea base para el siguiente periodo de gobierno.</v>
      </c>
      <c r="N86" s="35" t="str">
        <f>IF(ISBLANK('5. Pp (3 años)'!N87),"",'5. Pp (3 años)'!N87)</f>
        <v>Nombre del Documento:
Archivo digital de la plataforma Google Drive
Nombre de quien genera la información: 
Coordinación de Atención a Grupos Prioritarios
Periodicidad con que se genera la información:
Trimestral
Liga de la página donde se localiza la información o ubicación:
https://drive.google.com/drive/folders/1YIQ6oNLaECseSgqo4vwhcE6EzP9ap_Xx</v>
      </c>
      <c r="O86" s="35" t="str">
        <f>IF(ISBLANK('5. Pp (3 años)'!O87),"",'5. Pp (3 años)'!O87)</f>
        <v>Las personas cuidadoras acuden y participan en las acciones para favorecerlas, mientras sus personas que cuidan, son cuidados.</v>
      </c>
      <c r="P86" s="202" t="str">
        <f>IF(ISBLANK('5. Pp (3 años)'!P87),"",'5. Pp (3 años)'!P87)</f>
        <v>Meta 5.4 Reconocer y valorar los cuidados no remunerados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v>
      </c>
    </row>
    <row r="87" spans="2:16" ht="17.25">
      <c r="B87" s="93" t="str">
        <f>IF(ISBLANK('5. Pp (3 años)'!B88),"",'5. Pp (3 años)'!B88)</f>
        <v/>
      </c>
      <c r="C87" s="32" t="str">
        <f>IF(ISBLANK('5. Pp (3 años)'!C88),"",'5. Pp (3 años)'!C88)</f>
        <v>Actividad</v>
      </c>
      <c r="D87" s="35" t="str">
        <f>IF(ISBLANK('5. Pp (3 años)'!D88),"",'5. Pp (3 años)'!D88)</f>
        <v/>
      </c>
      <c r="E87" s="35" t="str">
        <f>IF(ISBLANK('5. Pp (3 años)'!E88),"",'5. Pp (3 años)'!E88)</f>
        <v/>
      </c>
      <c r="F87" s="35" t="str">
        <f>IF(ISBLANK('5. Pp (3 años)'!F88),"",'5. Pp (3 años)'!F88)</f>
        <v/>
      </c>
      <c r="G87" s="32" t="str">
        <f>IF(ISBLANK('5. Pp (3 años)'!G88),"",'5. Pp (3 años)'!G88)</f>
        <v/>
      </c>
      <c r="H87" s="32" t="str">
        <f>IF(ISBLANK('5. Pp (3 años)'!H88),"",'5. Pp (3 años)'!H88)</f>
        <v/>
      </c>
      <c r="I87" s="35" t="str">
        <f>IF(ISBLANK('5. Pp (3 años)'!I88),"",'5. Pp (3 años)'!I88)</f>
        <v/>
      </c>
      <c r="J87" s="35" t="str">
        <f>IF(ISBLANK('5. Pp (3 años)'!J88),"",'5. Pp (3 años)'!J88)</f>
        <v/>
      </c>
      <c r="K87" s="32" t="str">
        <f>IF(ISBLANK('5. Pp (3 años)'!K88),"",'5. Pp (3 años)'!K88)</f>
        <v/>
      </c>
      <c r="L87" s="35" t="str">
        <f>IF(ISBLANK('5. Pp (3 años)'!L88),"",'5. Pp (3 años)'!L88)</f>
        <v/>
      </c>
      <c r="M87" s="35" t="str">
        <f>IF(ISBLANK('5. Pp (3 años)'!M88),"",'5. Pp (3 años)'!M88)</f>
        <v/>
      </c>
      <c r="N87" s="35" t="str">
        <f>IF(ISBLANK('5. Pp (3 años)'!N88),"",'5. Pp (3 años)'!N88)</f>
        <v/>
      </c>
      <c r="O87" s="35" t="str">
        <f>IF(ISBLANK('5. Pp (3 años)'!O88),"",'5. Pp (3 años)'!O88)</f>
        <v/>
      </c>
      <c r="P87" s="202" t="str">
        <f>IF(ISBLANK('5. Pp (3 años)'!P88),"",'5. Pp (3 años)'!P88)</f>
        <v/>
      </c>
    </row>
    <row r="88" spans="2:16" ht="17.25">
      <c r="B88" s="93" t="str">
        <f>IF(ISBLANK('5. Pp (3 años)'!B89),"",'5. Pp (3 años)'!B89)</f>
        <v/>
      </c>
      <c r="C88" s="32" t="str">
        <f>IF(ISBLANK('5. Pp (3 años)'!C89),"",'5. Pp (3 años)'!C89)</f>
        <v>Actividad</v>
      </c>
      <c r="D88" s="35" t="str">
        <f>IF(ISBLANK('5. Pp (3 años)'!D89),"",'5. Pp (3 años)'!D89)</f>
        <v/>
      </c>
      <c r="E88" s="35" t="str">
        <f>IF(ISBLANK('5. Pp (3 años)'!E89),"",'5. Pp (3 años)'!E89)</f>
        <v/>
      </c>
      <c r="F88" s="35" t="str">
        <f>IF(ISBLANK('5. Pp (3 años)'!F89),"",'5. Pp (3 años)'!F89)</f>
        <v/>
      </c>
      <c r="G88" s="32" t="str">
        <f>IF(ISBLANK('5. Pp (3 años)'!G89),"",'5. Pp (3 años)'!G89)</f>
        <v/>
      </c>
      <c r="H88" s="32" t="str">
        <f>IF(ISBLANK('5. Pp (3 años)'!H89),"",'5. Pp (3 años)'!H89)</f>
        <v/>
      </c>
      <c r="I88" s="35" t="str">
        <f>IF(ISBLANK('5. Pp (3 años)'!I89),"",'5. Pp (3 años)'!I89)</f>
        <v/>
      </c>
      <c r="J88" s="35" t="str">
        <f>IF(ISBLANK('5. Pp (3 años)'!J89),"",'5. Pp (3 años)'!J89)</f>
        <v/>
      </c>
      <c r="K88" s="32" t="str">
        <f>IF(ISBLANK('5. Pp (3 años)'!K89),"",'5. Pp (3 años)'!K89)</f>
        <v/>
      </c>
      <c r="L88" s="35" t="str">
        <f>IF(ISBLANK('5. Pp (3 años)'!L89),"",'5. Pp (3 años)'!L89)</f>
        <v/>
      </c>
      <c r="M88" s="35" t="str">
        <f>IF(ISBLANK('5. Pp (3 años)'!M89),"",'5. Pp (3 años)'!M89)</f>
        <v/>
      </c>
      <c r="N88" s="35" t="str">
        <f>IF(ISBLANK('5. Pp (3 años)'!N89),"",'5. Pp (3 años)'!N89)</f>
        <v/>
      </c>
      <c r="O88" s="35" t="str">
        <f>IF(ISBLANK('5. Pp (3 años)'!O89),"",'5. Pp (3 años)'!O89)</f>
        <v/>
      </c>
      <c r="P88" s="202" t="str">
        <f>IF(ISBLANK('5. Pp (3 años)'!P89),"",'5. Pp (3 años)'!P89)</f>
        <v/>
      </c>
    </row>
    <row r="89" spans="2:16" ht="207">
      <c r="B89" s="339" t="str">
        <f>IF(ISBLANK('5. Pp (3 años)'!B90),"",'5. Pp (3 años)'!B90)</f>
        <v>Dirección de Programas para el Bienestar</v>
      </c>
      <c r="C89" s="337" t="str">
        <f>IF(ISBLANK('5. Pp (3 años)'!C90),"",'5. Pp (3 años)'!C90)</f>
        <v>Componente</v>
      </c>
      <c r="D89" s="336" t="str">
        <f>IF(ISBLANK('5. Pp (3 años)'!D90),"",'5. Pp (3 años)'!D90)</f>
        <v>4.1.1.1.8 Programas de apoyo a la economía familiar y convivencia comunitaria implementadas.</v>
      </c>
      <c r="E89" s="336" t="str">
        <f>IF(ISBLANK('5. Pp (3 años)'!E90),"",'5. Pp (3 años)'!E90)</f>
        <v>PPAECE: Porcentaje de programas de apoyo económico y comunitario ejecutados.</v>
      </c>
      <c r="F89" s="336" t="str">
        <f>IF(ISBLANK('5. Pp (3 años)'!F90),"",'5. Pp (3 años)'!F90)</f>
        <v>Este indicador representa la consolidación de un sistema de apoyos directos para la economía y el bienestar social. Representa el producto final donde se garantiza a la población prioritaria el acceso a asistencia material para la vivienda, recursos económicos de apoyo al cuidado y mecanismos de recreación inclusiva. Asegura que el municipio entregue una respuesta integral que fortalezca el ingreso familiar y el derecho a la convivencia comunitaria, reduciendo las brechas de desigualdad mediante la cobertura efectiva de necesidades básicas y sociales.</v>
      </c>
      <c r="G89" s="337" t="str">
        <f>IF(ISBLANK('5. Pp (3 años)'!G90),"",'5. Pp (3 años)'!G90)</f>
        <v>Eficacia</v>
      </c>
      <c r="H89" s="337" t="str">
        <f>IF(ISBLANK('5. Pp (3 años)'!H90),"",'5. Pp (3 años)'!H90)</f>
        <v>Trimestral</v>
      </c>
      <c r="I89" s="336" t="str">
        <f>IF(ISBLANK('5. Pp (3 años)'!I90),"",'5. Pp (3 años)'!I90)</f>
        <v>MÉTODO DE CÁLCULO                             
PPAECE = (NPAECEE / NPAECEP) * 100
VARIABLES:
PPAECE: Porcentaje de programas de apoyo económico y comunitario ejecutados.                                                   NPAECEE: Número de programas de apoyo económico y comunitario ejecutados.                                                  NPAECEP: Número de programas de apoyo económico y comunitario programados.</v>
      </c>
      <c r="J89" s="336" t="str">
        <f>IF(ISBLANK('5. Pp (3 años)'!J90),"",'5. Pp (3 años)'!J90)</f>
        <v>UNIDAD DE MEDIDA DEL INDICADOR: Porcentaje
UNIDAD DE MEDIDA DE LAS VARIABLES: Programa</v>
      </c>
      <c r="K89" s="337" t="str">
        <f>IF(ISBLANK('5. Pp (3 años)'!K90),"",'5. Pp (3 años)'!K90)</f>
        <v>Ascendente</v>
      </c>
      <c r="L89" s="336" t="str">
        <f>IF(ISBLANK('5. Pp (3 años)'!L90),"",'5. Pp (3 años)'!L90)</f>
        <v xml:space="preserve">PPAECE: De enero 2025 a diciembre 2027 se realizará el 100% de apoyo a la economía familiar y convivencia comunitaria     </v>
      </c>
      <c r="M89" s="336" t="str">
        <f>IF(ISBLANK('5. Pp (3 años)'!M90),"",'5. Pp (3 años)'!M90)</f>
        <v>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89" s="336" t="str">
        <f>IF(ISBLANK('5. Pp (3 años)'!N90),"",'5. Pp (3 años)'!N90)</f>
        <v>Nombre del Documento:
Archivo digital de la plataforma Google Drive
Nombre de quien genera la información: 
Dirección de Programas para el Bienestar
Periodicidad con que se genera la información:
Trimestral
Liga de la página donde se localiza la información o ubicación:
https://drive.google.com/drive/folders/1YIQ6oNLaECseSgqo4vwhcE6EzP9ap_Xx</v>
      </c>
      <c r="O89" s="336" t="str">
        <f>IF(ISBLANK('5. Pp (3 años)'!O90),"",'5. Pp (3 años)'!O90)</f>
        <v>La ciudadanía acude y participa en las acciones a favor de acortar las brechas de desigualdad, así como contar con las condiciones climatológicas favorables para la realización de las acciones</v>
      </c>
      <c r="P89" s="338" t="str">
        <f>IF(ISBLANK('5. Pp (3 años)'!P90),"",'5. Pp (3 años)'!P90)</f>
        <v>"ODS 8 Promover el crecimiento económico inclusivo y sostenible, el empleo y el trabajo decente para todos.                                     Objetivo 5.
Lograr la igualdad entre los géneros y empoderar a todas las mujeres y las niñas                            Objetivo 10. Reducir la desigualdad en y entre los países</v>
      </c>
    </row>
    <row r="90" spans="2:16" ht="207">
      <c r="B90" s="93" t="str">
        <f>IF(ISBLANK('5. Pp (3 años)'!B91),"",'5. Pp (3 años)'!B91)</f>
        <v>Dirección de Programas para el Bienestar</v>
      </c>
      <c r="C90" s="32" t="str">
        <f>IF(ISBLANK('5. Pp (3 años)'!C91),"",'5. Pp (3 años)'!C91)</f>
        <v>Actividad</v>
      </c>
      <c r="D90" s="35" t="str">
        <f>IF(ISBLANK('5. Pp (3 años)'!D91),"",'5. Pp (3 años)'!D91)</f>
        <v>4.1.1.1.8.1 Gestión de apoyos sociales y eventos para el fortalecimiento de la economía local.</v>
      </c>
      <c r="E90" s="35" t="str">
        <f>IF(ISBLANK('5. Pp (3 años)'!E91),"",'5. Pp (3 años)'!E91)</f>
        <v>PAFEA: Porcentaje de acciones de fortalecimiento a la economía y entrega de apoyos realizadas.</v>
      </c>
      <c r="F90" s="35" t="str">
        <f>IF(ISBLANK('5. Pp (3 años)'!F91),"",'5. Pp (3 años)'!F91)</f>
        <v>Mide la ejecución de la logística para la entrega de apoyos en especie y eventos culturales. Cuantifica la organización del programa 'Comunidad, Cultura y Convivencia' y el proceso de integración de padrones y entrega física de tinacos, funcionando como el mecanismo operativo para dotar a las familias de insumos y espacios que mejoren su entorno económico y social.</v>
      </c>
      <c r="G90" s="32" t="str">
        <f>IF(ISBLANK('5. Pp (3 años)'!G91),"",'5. Pp (3 años)'!G91)</f>
        <v>Eficacia</v>
      </c>
      <c r="H90" s="32" t="str">
        <f>IF(ISBLANK('5. Pp (3 años)'!H91),"",'5. Pp (3 años)'!H91)</f>
        <v>Trimestral</v>
      </c>
      <c r="I90" s="35" t="str">
        <f>IF(ISBLANK('5. Pp (3 años)'!I91),"",'5. Pp (3 años)'!I91)</f>
        <v>MÉTODO DE CÁLCULO                             
PAFEA = (NAFEAR / NAFEAP) * 100
VARIABLES:
PAFEA: Porcentaje de acciones de fortalecimiento a la economía y entrega de apoyos realizadas.                      NAFEAR: Número de acciones de fortalecimiento a la economía y entrega de apoyos realizadas.                      NAFEAP: Número de acciones de fortalecimiento a la economía y entrega de apoyos programadas.</v>
      </c>
      <c r="J90" s="35" t="str">
        <f>IF(ISBLANK('5. Pp (3 años)'!J91),"",'5. Pp (3 años)'!J91)</f>
        <v>UNIDAD DE MEDIDA DEL INDICADOR: Porcentaje
UNIDAD DE MEDIDA DE LAS VARIABLES: Acción</v>
      </c>
      <c r="K90" s="32" t="str">
        <f>IF(ISBLANK('5. Pp (3 años)'!K91),"",'5. Pp (3 años)'!K91)</f>
        <v>Ascendente</v>
      </c>
      <c r="L90" s="35" t="str">
        <f>IF(ISBLANK('5. Pp (3 años)'!L91),"",'5. Pp (3 años)'!L91)</f>
        <v xml:space="preserve">PAFEA: De enero 2025 a diciembre 2027 se realizarán 13 acciones. </v>
      </c>
      <c r="M90" s="35" t="str">
        <f>IF(ISBLANK('5. Pp (3 años)'!M91),"",'5. Pp (3 años)'!M91)</f>
        <v>PAFEA: Se realizaron un total de 2 acciones durante el período de 2025.
2025: 2 acciones    
Total: 2 acciones</v>
      </c>
      <c r="N90" s="35" t="str">
        <f>IF(ISBLANK('5. Pp (3 años)'!N91),"",'5. Pp (3 años)'!N91)</f>
        <v>Nombre del Documento:
Archivo digital de la plataforma Google Drive
Nombre de quien genera la información: 
Dirección de Programas para el Bienestar
Periodicidad con que se genera la información:
Trimestral
Liga de la página donde se localiza la información o ubicación:
https://drive.google.com/drive/folders/1YIQ6oNLaECseSgqo4vwhcE6EzP9ap_Xx</v>
      </c>
      <c r="O90" s="35" t="str">
        <f>IF(ISBLANK('5. Pp (3 años)'!O91),"",'5. Pp (3 años)'!O91)</f>
        <v xml:space="preserve"> La ciudadanía acude a las actividades para acortar brechas de desigualdad, así como contar con las condiciones climatológicas favorables para la realización de las acciones</v>
      </c>
      <c r="P90" s="202" t="str">
        <f>IF(ISBLANK('5. Pp (3 años)'!P91),"",'5. Pp (3 años)'!P91)</f>
        <v>"ODS 8 Promover el crecimiento económico inclusivo y sostenible, el empleo y el trabajo decente para todos.
Meta 8.3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v>
      </c>
    </row>
    <row r="91" spans="2:16" ht="207">
      <c r="B91" s="93" t="str">
        <f>IF(ISBLANK('5. Pp (3 años)'!B92),"",'5. Pp (3 años)'!B92)</f>
        <v>Dirección de Programas para el Bienestar</v>
      </c>
      <c r="C91" s="32" t="str">
        <f>IF(ISBLANK('5. Pp (3 años)'!C92),"",'5. Pp (3 años)'!C92)</f>
        <v>Actividad</v>
      </c>
      <c r="D91" s="35" t="str">
        <f>IF(ISBLANK('5. Pp (3 años)'!D92),"",'5. Pp (3 años)'!D92)</f>
        <v>4.1.1.1.8.2  Ejecución de la dispersión de apoyos económicos a las personas cuidadoras.</v>
      </c>
      <c r="E91" s="35" t="str">
        <f>IF(ISBLANK('5. Pp (3 años)'!E92),"",'5. Pp (3 años)'!E92)</f>
        <v>PAECC: Porcentaje de apoyos económicos cobrados por las personas cuidadoras.</v>
      </c>
      <c r="F91" s="35" t="str">
        <f>IF(ISBLANK('5. Pp (3 años)'!F92),"",'5. Pp (3 años)'!F92)</f>
        <v>Mide la eficacia en la dispersión y cobro de los recursos destinados al Sistema de Cuidados. Este indicador considera concluido el proceso únicamente hasta que el 95% de la población beneficiaria realiza el cobro efectivo de su beca, garantizando así el cierre del ciclo de atención y la inyección real del recurso en la economía de la persona cuidadora.</v>
      </c>
      <c r="G91" s="32" t="str">
        <f>IF(ISBLANK('5. Pp (3 años)'!G92),"",'5. Pp (3 años)'!G92)</f>
        <v>Eficacia</v>
      </c>
      <c r="H91" s="32" t="str">
        <f>IF(ISBLANK('5. Pp (3 años)'!H92),"",'5. Pp (3 años)'!H92)</f>
        <v>Trimestral</v>
      </c>
      <c r="I91" s="35" t="str">
        <f>IF(ISBLANK('5. Pp (3 años)'!I92),"",'5. Pp (3 años)'!I92)</f>
        <v>MÉTODO DE CÁLCULO                             
PAECC= (NAECCC/NAECCP:)*100
VARIABLES:
PAECC: Porcentaje de apoyos económicos cobrados por las personas cuidadoras.                                           NAECCC: Número de apoyos económicos con cobro efectivo confirmado.                                                             NAECCP: Número de apoyos económicos programados para dispersión.</v>
      </c>
      <c r="J91" s="35" t="str">
        <f>IF(ISBLANK('5. Pp (3 años)'!J92),"",'5. Pp (3 años)'!J92)</f>
        <v>UNIDAD DE MEDIDA DEL INDICADOR: Porcentaje
UNIDAD DE MEDIDA DE LAS VARIABLES: Apoyo cobrado</v>
      </c>
      <c r="K91" s="32" t="str">
        <f>IF(ISBLANK('5. Pp (3 años)'!K92),"",'5. Pp (3 años)'!K92)</f>
        <v>Ascendente</v>
      </c>
      <c r="L91" s="35" t="str">
        <f>IF(ISBLANK('5. Pp (3 años)'!L92),"",'5. Pp (3 años)'!L92)</f>
        <v>PAECC: De enero 2025 a diciembre 2027 se realizará el 95% del porcentaje de becas cobradas</v>
      </c>
      <c r="M91" s="35" t="str">
        <f>IF(ISBLANK('5. Pp (3 años)'!M92),"",'5. Pp (3 años)'!M92)</f>
        <v>PAECC:  No existe línea base debido a que esta actividad es de nueva creación.
A partir de enero 2026 se inicia la integración de la línea base para el siguiente periodo de gobierno.</v>
      </c>
      <c r="N91" s="35" t="str">
        <f>IF(ISBLANK('5. Pp (3 años)'!N92),"",'5. Pp (3 años)'!N92)</f>
        <v>Nombre del Documento:
Archivo digital de la plataforma Google Drive
Nombre de quien genera la información: 
Dirección de Programas para el Bienestar
Periodicidad con que se genera la información:
Trimestral
Liga de la página donde se localiza la información o ubicación:
https://drive.google.com/drive/folders/1YIQ6oNLaECseSgqo4vwhcE6EzP9ap_Xx</v>
      </c>
      <c r="O91" s="35" t="str">
        <f>IF(ISBLANK('5. Pp (3 años)'!O92),"",'5. Pp (3 años)'!O92)</f>
        <v>La población cuidadora, realiza su tramite y cobra la dispersión económica otorgada</v>
      </c>
      <c r="P91" s="202" t="str">
        <f>IF(ISBLANK('5. Pp (3 años)'!P92),"",'5. Pp (3 años)'!P92)</f>
        <v>Meta 5.4
Reconocer y valorar los cuidados no remunera-
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v>
      </c>
    </row>
    <row r="92" spans="2:16" ht="207">
      <c r="B92" s="93" t="str">
        <f>IF(ISBLANK('5. Pp (3 años)'!B93),"",'5. Pp (3 años)'!B93)</f>
        <v>Dirección de Programas para el Bienestar</v>
      </c>
      <c r="C92" s="32" t="str">
        <f>IF(ISBLANK('5. Pp (3 años)'!C93),"",'5. Pp (3 años)'!C93)</f>
        <v>Actividad</v>
      </c>
      <c r="D92" s="35" t="str">
        <f>IF(ISBLANK('5. Pp (3 años)'!D93),"",'5. Pp (3 años)'!D93)</f>
        <v>4.1.1.1.8.3  Operación y logística del servicio de transporte gratuito a playas públicas del municipio.</v>
      </c>
      <c r="E92" s="35" t="str">
        <f>IF(ISBLANK('5. Pp (3 años)'!E93),"",'5. Pp (3 años)'!E93)</f>
        <v>PERME: Porcentaje de ediciones del programa Ruta Mar ejecutadas.</v>
      </c>
      <c r="F92" s="35" t="str">
        <f>IF(ISBLANK('5. Pp (3 años)'!F93),"",'5. Pp (3 años)'!F93)</f>
        <v>Mide el despliegue operativo del programa 'Ruta Mar'. Cuantifica el proceso de coordinación de unidades de transporte, estableciendo los traslados gratuitos, funcionando como el mecanismo de vinculación recreativa que asegura el acceso de las familias a las playas públicas del municipio.</v>
      </c>
      <c r="G92" s="32" t="str">
        <f>IF(ISBLANK('5. Pp (3 años)'!G93),"",'5. Pp (3 años)'!G93)</f>
        <v>Eficacia</v>
      </c>
      <c r="H92" s="32" t="str">
        <f>IF(ISBLANK('5. Pp (3 años)'!H93),"",'5. Pp (3 años)'!H93)</f>
        <v>Trimestral</v>
      </c>
      <c r="I92" s="35" t="str">
        <f>IF(ISBLANK('5. Pp (3 años)'!I93),"",'5. Pp (3 años)'!I93)</f>
        <v>MÉTODO DE CÁLCULO                             
PERME= (NERMER/NERMEP)*100
VARIABLES:
PERME: Porcentaje de ediciones del programa Ruta Mar ejecutadas.                                                                     NERMER: Número de ediciones de la Ruta Mar realizadas.                                                                                   NERMEP: Número de ediciones de la Ruta Mar programadas.</v>
      </c>
      <c r="J92" s="35" t="str">
        <f>IF(ISBLANK('5. Pp (3 años)'!J93),"",'5. Pp (3 años)'!J93)</f>
        <v>UNIDAD DE MEDIDA DEL INDICADOR: Porcentaje
UNIDAD DE MEDIDA DE LAS VARIABLES: Ediciones</v>
      </c>
      <c r="K92" s="32" t="str">
        <f>IF(ISBLANK('5. Pp (3 años)'!K93),"",'5. Pp (3 años)'!K93)</f>
        <v>Ascendente</v>
      </c>
      <c r="L92" s="35" t="str">
        <f>IF(ISBLANK('5. Pp (3 años)'!L93),"",'5. Pp (3 años)'!L93)</f>
        <v xml:space="preserve">PERME: De enero 2025 a diciembre 2027 se realizará el 66 ediciones </v>
      </c>
      <c r="M92" s="35" t="str">
        <f>IF(ISBLANK('5. Pp (3 años)'!M93),"",'5. Pp (3 años)'!M93)</f>
        <v>PERME:  No existe línea base debido a que esta actividad es de nueva creación.
A partir de enero 2026 se inicia la integración de la línea base para el siguiente periodo de gobierno.</v>
      </c>
      <c r="N92" s="35" t="str">
        <f>IF(ISBLANK('5. Pp (3 años)'!N93),"",'5. Pp (3 años)'!N93)</f>
        <v>Nombre del Documento:
Archivo digital de la plataforma Google Drive
Nombre de quien genera la información: 
Dirección de Programas para el Bienestar
Periodicidad con que se genera la información:
Trimestral
Liga de la página donde se localiza la información o ubicación:
https://drive.google.com/drive/folders/1YIQ6oNLaECseSgqo4vwhcE6EzP9ap_Xx</v>
      </c>
      <c r="O92" s="35" t="str">
        <f>IF(ISBLANK('5. Pp (3 años)'!O93),"",'5. Pp (3 años)'!O93)</f>
        <v>Las familias en atención prioritaria decidan ir a la playa en las fechas programadas en las que se contará con transporte gratuito y que el clima permita realizar las ediciones.</v>
      </c>
      <c r="P92" s="202" t="str">
        <f>IF(ISBLANK('5. Pp (3 años)'!P93),"",'5. Pp (3 años)'!P93)</f>
        <v>Meta 10.2
Para 2030, potenciar y promover la inclusión
social, económica y política de todas las perso-
nas, independientemente de su edad, sexo,
discapacidad, raza, etnia, origen, religión o
situación económica u otra condición</v>
      </c>
    </row>
    <row r="93" spans="2:16" ht="17.25">
      <c r="B93" s="93" t="str">
        <f>IF(ISBLANK('5. Pp (3 años)'!B94),"",'5. Pp (3 años)'!B94)</f>
        <v/>
      </c>
      <c r="C93" s="32" t="str">
        <f>IF(ISBLANK('5. Pp (3 años)'!C94),"",'5. Pp (3 años)'!C94)</f>
        <v>Actividad</v>
      </c>
      <c r="D93" s="35" t="str">
        <f>IF(ISBLANK('5. Pp (3 años)'!D94),"",'5. Pp (3 años)'!D94)</f>
        <v/>
      </c>
      <c r="E93" s="35" t="str">
        <f>IF(ISBLANK('5. Pp (3 años)'!E94),"",'5. Pp (3 años)'!E94)</f>
        <v/>
      </c>
      <c r="F93" s="35" t="str">
        <f>IF(ISBLANK('5. Pp (3 años)'!F94),"",'5. Pp (3 años)'!F94)</f>
        <v/>
      </c>
      <c r="G93" s="32" t="str">
        <f>IF(ISBLANK('5. Pp (3 años)'!G94),"",'5. Pp (3 años)'!G94)</f>
        <v/>
      </c>
      <c r="H93" s="32" t="str">
        <f>IF(ISBLANK('5. Pp (3 años)'!H94),"",'5. Pp (3 años)'!H94)</f>
        <v/>
      </c>
      <c r="I93" s="35" t="str">
        <f>IF(ISBLANK('5. Pp (3 años)'!I94),"",'5. Pp (3 años)'!I94)</f>
        <v/>
      </c>
      <c r="J93" s="35" t="str">
        <f>IF(ISBLANK('5. Pp (3 años)'!J94),"",'5. Pp (3 años)'!J94)</f>
        <v/>
      </c>
      <c r="K93" s="32" t="str">
        <f>IF(ISBLANK('5. Pp (3 años)'!K94),"",'5. Pp (3 años)'!K94)</f>
        <v/>
      </c>
      <c r="L93" s="35" t="str">
        <f>IF(ISBLANK('5. Pp (3 años)'!L94),"",'5. Pp (3 años)'!L94)</f>
        <v/>
      </c>
      <c r="M93" s="35" t="str">
        <f>IF(ISBLANK('5. Pp (3 años)'!M94),"",'5. Pp (3 años)'!M94)</f>
        <v/>
      </c>
      <c r="N93" s="35" t="str">
        <f>IF(ISBLANK('5. Pp (3 años)'!N94),"",'5. Pp (3 años)'!N94)</f>
        <v/>
      </c>
      <c r="O93" s="35" t="str">
        <f>IF(ISBLANK('5. Pp (3 años)'!O94),"",'5. Pp (3 años)'!O94)</f>
        <v/>
      </c>
      <c r="P93" s="202" t="str">
        <f>IF(ISBLANK('5. Pp (3 años)'!P94),"",'5. Pp (3 años)'!P94)</f>
        <v/>
      </c>
    </row>
    <row r="94" spans="2:16" ht="17.25">
      <c r="B94" s="93" t="str">
        <f>IF(ISBLANK('5. Pp (3 años)'!B95),"",'5. Pp (3 años)'!B95)</f>
        <v/>
      </c>
      <c r="C94" s="32" t="str">
        <f>IF(ISBLANK('5. Pp (3 años)'!C95),"",'5. Pp (3 años)'!C95)</f>
        <v>Actividad</v>
      </c>
      <c r="D94" s="35" t="str">
        <f>IF(ISBLANK('5. Pp (3 años)'!D95),"",'5. Pp (3 años)'!D95)</f>
        <v/>
      </c>
      <c r="E94" s="35" t="str">
        <f>IF(ISBLANK('5. Pp (3 años)'!E95),"",'5. Pp (3 años)'!E95)</f>
        <v/>
      </c>
      <c r="F94" s="35" t="str">
        <f>IF(ISBLANK('5. Pp (3 años)'!F95),"",'5. Pp (3 años)'!F95)</f>
        <v/>
      </c>
      <c r="G94" s="32" t="str">
        <f>IF(ISBLANK('5. Pp (3 años)'!G95),"",'5. Pp (3 años)'!G95)</f>
        <v/>
      </c>
      <c r="H94" s="32" t="str">
        <f>IF(ISBLANK('5. Pp (3 años)'!H95),"",'5. Pp (3 años)'!H95)</f>
        <v/>
      </c>
      <c r="I94" s="35" t="str">
        <f>IF(ISBLANK('5. Pp (3 años)'!I95),"",'5. Pp (3 años)'!I95)</f>
        <v/>
      </c>
      <c r="J94" s="35" t="str">
        <f>IF(ISBLANK('5. Pp (3 años)'!J95),"",'5. Pp (3 años)'!J95)</f>
        <v/>
      </c>
      <c r="K94" s="32" t="str">
        <f>IF(ISBLANK('5. Pp (3 años)'!K95),"",'5. Pp (3 años)'!K95)</f>
        <v/>
      </c>
      <c r="L94" s="35" t="str">
        <f>IF(ISBLANK('5. Pp (3 años)'!L95),"",'5. Pp (3 años)'!L95)</f>
        <v/>
      </c>
      <c r="M94" s="35" t="str">
        <f>IF(ISBLANK('5. Pp (3 años)'!M95),"",'5. Pp (3 años)'!M95)</f>
        <v/>
      </c>
      <c r="N94" s="35" t="str">
        <f>IF(ISBLANK('5. Pp (3 años)'!N95),"",'5. Pp (3 años)'!N95)</f>
        <v/>
      </c>
      <c r="O94" s="35" t="str">
        <f>IF(ISBLANK('5. Pp (3 años)'!O95),"",'5. Pp (3 años)'!O95)</f>
        <v/>
      </c>
      <c r="P94" s="202" t="str">
        <f>IF(ISBLANK('5. Pp (3 años)'!P95),"",'5. Pp (3 años)'!P95)</f>
        <v/>
      </c>
    </row>
    <row r="95" spans="2:16" ht="207">
      <c r="B95" s="339" t="str">
        <f>IF(ISBLANK('5. Pp (3 años)'!B96),"",'5. Pp (3 años)'!B96)</f>
        <v>Coordinación de Programas Sociales</v>
      </c>
      <c r="C95" s="337" t="str">
        <f>IF(ISBLANK('5. Pp (3 años)'!C96),"",'5. Pp (3 años)'!C96)</f>
        <v>Componente</v>
      </c>
      <c r="D95" s="336" t="str">
        <f>IF(ISBLANK('5. Pp (3 años)'!D96),"",'5. Pp (3 años)'!D96)</f>
        <v>4.1.1.1.9 Mecanismos de colaboración con organismos gubernamentales y particulares operados.</v>
      </c>
      <c r="E95" s="336" t="str">
        <f>IF(ISBLANK('5. Pp (3 años)'!E96),"",'5. Pp (3 años)'!E96)</f>
        <v>PMCICF: Porcentaje de mecanismos de colaboración interinstitucional y ciudadana formalizados.</v>
      </c>
      <c r="F95" s="336" t="str">
        <f>IF(ISBLANK('5. Pp (3 años)'!F96),"",'5. Pp (3 años)'!F96)</f>
        <v>Este indicador representa la entrega de un modelo de articulación interinstitucional validado. Representa el producto final donde la Secretaría logra alinear los esfuerzos del municipio con los programas de los tres niveles de gobierno y la sociedad civil organizada. Asegura que el bienestar social de los grupos prioritarios se potencie mediante la suma de recursos, capacidades y convenios que formalizan la corresponsabilidad en la política social municipal.</v>
      </c>
      <c r="G95" s="337" t="str">
        <f>IF(ISBLANK('5. Pp (3 años)'!G96),"",'5. Pp (3 años)'!G96)</f>
        <v>Eficacia</v>
      </c>
      <c r="H95" s="337" t="str">
        <f>IF(ISBLANK('5. Pp (3 años)'!H96),"",'5. Pp (3 años)'!H96)</f>
        <v>Trimestral</v>
      </c>
      <c r="I95" s="336" t="str">
        <f>IF(ISBLANK('5. Pp (3 años)'!I96),"",'5. Pp (3 años)'!I96)</f>
        <v>MÉTODO DE CÁLCULO                      
PMCICF = (NMCICF / NMCICP) * 100
VARIABLES:
PMCICF: Porcentaje de mecanismos de colaboración interinstitucional y ciudadana formalizados.                       NMCICF: Número de mecanismos de colaboración  formalizados.                                                                               NMCICP: Número de mecanismos de colaboración programados para su formalización.</v>
      </c>
      <c r="J95" s="336" t="str">
        <f>IF(ISBLANK('5. Pp (3 años)'!J96),"",'5. Pp (3 años)'!J96)</f>
        <v xml:space="preserve">UNIDAD DE MEDIDA DEL INDICADOR: Porcentaje
UNIDAD DE MEDIDA DE LAS VARIABLES: Mecanismo </v>
      </c>
      <c r="K95" s="337" t="str">
        <f>IF(ISBLANK('5. Pp (3 años)'!K96),"",'5. Pp (3 años)'!K96)</f>
        <v>Ascendente</v>
      </c>
      <c r="L95" s="336" t="str">
        <f>IF(ISBLANK('5. Pp (3 años)'!L96),"",'5. Pp (3 años)'!L96)</f>
        <v xml:space="preserve">PMCICF: De enero 2025 a diciembre 2027 se realizará el 100% de mecanismos de colaboración interinstitucional y ciudadana.                                                                                                                                                                                                                                                                                                                                                                                                                                                   </v>
      </c>
      <c r="M95" s="336" t="str">
        <f>IF(ISBLANK('5. Pp (3 años)'!M96),"",'5. Pp (3 años)'!M96)</f>
        <v>PMCICF: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95" s="336" t="str">
        <f>IF(ISBLANK('5. Pp (3 años)'!N96),"",'5. Pp (3 años)'!N96)</f>
        <v>Nombre del Documento:
Archivo digital de la plataforma Google Drive
Nombre de quien genera la información: 
Coordinación de Programas Sociales 
Periodicidad con que se genera la información:
Trimestral
Liga de la página donde se localiza la información o ubicación:
https://drive.google.com/drive/folders/1YIQ6oNLaECseSgqo4vwhcE6EzP9ap_Xx</v>
      </c>
      <c r="O95" s="336" t="str">
        <f>IF(ISBLANK('5. Pp (3 años)'!O96),"",'5. Pp (3 años)'!O96)</f>
        <v>Condiciones climatológicas favorables. La ciudadanía acuda y participe en las acciones de política social y humana.</v>
      </c>
      <c r="P95" s="338" t="str">
        <f>IF(ISBLANK('5. Pp (3 años)'!P96),"",'5. Pp (3 años)'!P96)</f>
        <v>Meta 10.2
Para 2030, potenciar y promover la inclusión
social, económica y política de todas las perso-
nas, independientemente de su edad, sexo,
discapacidad, raza, etnia, origen, religión o
situación económica u otra condición.</v>
      </c>
    </row>
    <row r="96" spans="2:16" ht="207">
      <c r="B96" s="93" t="str">
        <f>IF(ISBLANK('5. Pp (3 años)'!B97),"",'5. Pp (3 años)'!B97)</f>
        <v>Coordinación de Programas Sociales</v>
      </c>
      <c r="C96" s="32" t="str">
        <f>IF(ISBLANK('5. Pp (3 años)'!C97),"",'5. Pp (3 años)'!C97)</f>
        <v>Actividad</v>
      </c>
      <c r="D96" s="35" t="str">
        <f>IF(ISBLANK('5. Pp (3 años)'!D97),"",'5. Pp (3 años)'!D97)</f>
        <v>4.1.1.1.9.1 Coordinación de enlaces de vinculación con los tres órdenes de gobierno y organizaciones civiles</v>
      </c>
      <c r="E96" s="35" t="str">
        <f>IF(ISBLANK('5. Pp (3 años)'!E97),"",'5. Pp (3 años)'!E97)</f>
        <v>PAVIR: Porcentaje de acciones de vinculación institucional realizadas.</v>
      </c>
      <c r="F96" s="35" t="str">
        <f>IF(ISBLANK('5. Pp (3 años)'!F97),"",'5. Pp (3 años)'!F97)</f>
        <v>Mide la gestión técnica y diplomática para la vinculación con actores externos. Cuantifica la realización de mesas de trabajo, acuerdos estratégicos con dependencias federales, estatales y asociaciones civiles, funcionando como el mecanismo operativo necesario para atraer programas y beneficios externos que complementen la oferta de servicios sociales del municipio.</v>
      </c>
      <c r="G96" s="32" t="str">
        <f>IF(ISBLANK('5. Pp (3 años)'!G97),"",'5. Pp (3 años)'!G97)</f>
        <v>Eficacia</v>
      </c>
      <c r="H96" s="32" t="str">
        <f>IF(ISBLANK('5. Pp (3 años)'!H97),"",'5. Pp (3 años)'!H97)</f>
        <v>Trimestral</v>
      </c>
      <c r="I96" s="35" t="str">
        <f>IF(ISBLANK('5. Pp (3 años)'!I97),"",'5. Pp (3 años)'!I97)</f>
        <v>MÉTODO DE CÁLCULO                             
PAVIR = (NAVIRR / NAVIRP) * 100
VARIABLES:
PAVIR: Porcentaje de acciones de vinculación institucional realizadas.                                                                        NAVIRR: Número de acciones de vinculación institucional realizadas.                                                                          NAVIRP: Número de acciones de vinculación institucional programadas.</v>
      </c>
      <c r="J96" s="35" t="str">
        <f>IF(ISBLANK('5. Pp (3 años)'!J97),"",'5. Pp (3 años)'!J97)</f>
        <v>UNIDAD DE MEDIDA DEL INDICADOR: Porcentaje
UNIDAD DE MEDIDA DE LAS VARIABLES: Acción de vinculación</v>
      </c>
      <c r="K96" s="32" t="str">
        <f>IF(ISBLANK('5. Pp (3 años)'!K97),"",'5. Pp (3 años)'!K97)</f>
        <v>Ascendente</v>
      </c>
      <c r="L96" s="35" t="str">
        <f>IF(ISBLANK('5. Pp (3 años)'!L97),"",'5. Pp (3 años)'!L97)</f>
        <v xml:space="preserve">PAVIR: De enero 2025 a diciembre 2027 se realizarán 10 acciones de vinculación. </v>
      </c>
      <c r="M96" s="35" t="str">
        <f>IF(ISBLANK('5. Pp (3 años)'!M97),"",'5. Pp (3 años)'!M97)</f>
        <v>PAVIR: Se realizaron un total de 4 acciones de vinculación durante el período de 2022-2024.
2022: 0 acciones de vinculación
2023: 2 acciones de vinculación
2024: 2 acciones de vinculación
Total: 4 acciones de vinculación</v>
      </c>
      <c r="N96" s="35" t="str">
        <f>IF(ISBLANK('5. Pp (3 años)'!N97),"",'5. Pp (3 años)'!N97)</f>
        <v>Nombre del Documento:
Archivo digital de la plataforma Google Drive
Nombre de quien genera la información: 
Coordinación de Programas Sociales 
Periodicidad con que se genera la información:
Trimestral
Liga de la página donde se localiza la información o ubicación:
https://drive.google.com/drive/folders/1YIQ6oNLaECseSgqo4vwhcE6EzP9ap_Xx</v>
      </c>
      <c r="O96" s="35" t="str">
        <f>IF(ISBLANK('5. Pp (3 años)'!O97),"",'5. Pp (3 años)'!O97)</f>
        <v>La ciudadanía acude y participa activamente en las actividades sociales y de concientización convocadas por la Secretaría además de que se cuenta con condiciones climatológicas favorables para la realización de los eventos al aire libre y los directores generales de las áreas involucradas asisten a las reuniones de coordinación logística de manera puntual y propositiva</v>
      </c>
      <c r="P96" s="202" t="str">
        <f>IF(ISBLANK('5. Pp (3 años)'!P97),"",'5. Pp (3 años)'!P97)</f>
        <v>Meta 10.2
Para 2030, potenciar y promover la inclusión
social, económica y política de todas las perso-
nas, independientemente de su edad, sexo,
discapacidad, raza, etnia, origen, religión o
situación económica u otra condición.</v>
      </c>
    </row>
    <row r="97" spans="2:16" ht="17.25">
      <c r="B97" s="93" t="str">
        <f>IF(ISBLANK('5. Pp (3 años)'!B98),"",'5. Pp (3 años)'!B98)</f>
        <v/>
      </c>
      <c r="C97" s="32" t="str">
        <f>IF(ISBLANK('5. Pp (3 años)'!C98),"",'5. Pp (3 años)'!C98)</f>
        <v>Actividad</v>
      </c>
      <c r="D97" s="35" t="str">
        <f>IF(ISBLANK('5. Pp (3 años)'!D98),"",'5. Pp (3 años)'!D98)</f>
        <v/>
      </c>
      <c r="E97" s="35" t="str">
        <f>IF(ISBLANK('5. Pp (3 años)'!E98),"",'5. Pp (3 años)'!E98)</f>
        <v/>
      </c>
      <c r="F97" s="35" t="str">
        <f>IF(ISBLANK('5. Pp (3 años)'!F98),"",'5. Pp (3 años)'!F98)</f>
        <v/>
      </c>
      <c r="G97" s="32" t="str">
        <f>IF(ISBLANK('5. Pp (3 años)'!G98),"",'5. Pp (3 años)'!G98)</f>
        <v/>
      </c>
      <c r="H97" s="32" t="str">
        <f>IF(ISBLANK('5. Pp (3 años)'!H98),"",'5. Pp (3 años)'!H98)</f>
        <v/>
      </c>
      <c r="I97" s="35" t="str">
        <f>IF(ISBLANK('5. Pp (3 años)'!I98),"",'5. Pp (3 años)'!I98)</f>
        <v/>
      </c>
      <c r="J97" s="35" t="str">
        <f>IF(ISBLANK('5. Pp (3 años)'!J98),"",'5. Pp (3 años)'!J98)</f>
        <v/>
      </c>
      <c r="K97" s="32" t="str">
        <f>IF(ISBLANK('5. Pp (3 años)'!K98),"",'5. Pp (3 años)'!K98)</f>
        <v/>
      </c>
      <c r="L97" s="35" t="str">
        <f>IF(ISBLANK('5. Pp (3 años)'!L98),"",'5. Pp (3 años)'!L98)</f>
        <v/>
      </c>
      <c r="M97" s="35" t="str">
        <f>IF(ISBLANK('5. Pp (3 años)'!M98),"",'5. Pp (3 años)'!M98)</f>
        <v/>
      </c>
      <c r="N97" s="35" t="str">
        <f>IF(ISBLANK('5. Pp (3 años)'!N98),"",'5. Pp (3 años)'!N98)</f>
        <v/>
      </c>
      <c r="O97" s="35" t="str">
        <f>IF(ISBLANK('5. Pp (3 años)'!O98),"",'5. Pp (3 años)'!O98)</f>
        <v/>
      </c>
      <c r="P97" s="202" t="str">
        <f>IF(ISBLANK('5. Pp (3 años)'!P98),"",'5. Pp (3 años)'!P98)</f>
        <v/>
      </c>
    </row>
    <row r="98" spans="2:16" ht="17.25">
      <c r="B98" s="93" t="str">
        <f>IF(ISBLANK('5. Pp (3 años)'!B99),"",'5. Pp (3 años)'!B99)</f>
        <v/>
      </c>
      <c r="C98" s="32" t="str">
        <f>IF(ISBLANK('5. Pp (3 años)'!C99),"",'5. Pp (3 años)'!C99)</f>
        <v>Actividad</v>
      </c>
      <c r="D98" s="35" t="str">
        <f>IF(ISBLANK('5. Pp (3 años)'!D99),"",'5. Pp (3 años)'!D99)</f>
        <v/>
      </c>
      <c r="E98" s="35" t="str">
        <f>IF(ISBLANK('5. Pp (3 años)'!E99),"",'5. Pp (3 años)'!E99)</f>
        <v/>
      </c>
      <c r="F98" s="35" t="str">
        <f>IF(ISBLANK('5. Pp (3 años)'!F99),"",'5. Pp (3 años)'!F99)</f>
        <v/>
      </c>
      <c r="G98" s="32" t="str">
        <f>IF(ISBLANK('5. Pp (3 años)'!G99),"",'5. Pp (3 años)'!G99)</f>
        <v/>
      </c>
      <c r="H98" s="32" t="str">
        <f>IF(ISBLANK('5. Pp (3 años)'!H99),"",'5. Pp (3 años)'!H99)</f>
        <v/>
      </c>
      <c r="I98" s="35" t="str">
        <f>IF(ISBLANK('5. Pp (3 años)'!I99),"",'5. Pp (3 años)'!I99)</f>
        <v/>
      </c>
      <c r="J98" s="35" t="str">
        <f>IF(ISBLANK('5. Pp (3 años)'!J99),"",'5. Pp (3 años)'!J99)</f>
        <v/>
      </c>
      <c r="K98" s="32" t="str">
        <f>IF(ISBLANK('5. Pp (3 años)'!K99),"",'5. Pp (3 años)'!K99)</f>
        <v/>
      </c>
      <c r="L98" s="35" t="str">
        <f>IF(ISBLANK('5. Pp (3 años)'!L99),"",'5. Pp (3 años)'!L99)</f>
        <v/>
      </c>
      <c r="M98" s="35" t="str">
        <f>IF(ISBLANK('5. Pp (3 años)'!M99),"",'5. Pp (3 años)'!M99)</f>
        <v/>
      </c>
      <c r="N98" s="35" t="str">
        <f>IF(ISBLANK('5. Pp (3 años)'!N99),"",'5. Pp (3 años)'!N99)</f>
        <v/>
      </c>
      <c r="O98" s="35" t="str">
        <f>IF(ISBLANK('5. Pp (3 años)'!O99),"",'5. Pp (3 años)'!O99)</f>
        <v/>
      </c>
      <c r="P98" s="202" t="str">
        <f>IF(ISBLANK('5. Pp (3 años)'!P99),"",'5. Pp (3 años)'!P99)</f>
        <v/>
      </c>
    </row>
    <row r="99" spans="2:16" ht="17.25">
      <c r="B99" s="93" t="str">
        <f>IF(ISBLANK('5. Pp (3 años)'!B100),"",'5. Pp (3 años)'!B100)</f>
        <v/>
      </c>
      <c r="C99" s="32" t="str">
        <f>IF(ISBLANK('5. Pp (3 años)'!C100),"",'5. Pp (3 años)'!C100)</f>
        <v>Actividad</v>
      </c>
      <c r="D99" s="35" t="str">
        <f>IF(ISBLANK('5. Pp (3 años)'!D100),"",'5. Pp (3 años)'!D100)</f>
        <v/>
      </c>
      <c r="E99" s="35" t="str">
        <f>IF(ISBLANK('5. Pp (3 años)'!E100),"",'5. Pp (3 años)'!E100)</f>
        <v/>
      </c>
      <c r="F99" s="35" t="str">
        <f>IF(ISBLANK('5. Pp (3 años)'!F100),"",'5. Pp (3 años)'!F100)</f>
        <v/>
      </c>
      <c r="G99" s="32" t="str">
        <f>IF(ISBLANK('5. Pp (3 años)'!G100),"",'5. Pp (3 años)'!G100)</f>
        <v/>
      </c>
      <c r="H99" s="32" t="str">
        <f>IF(ISBLANK('5. Pp (3 años)'!H100),"",'5. Pp (3 años)'!H100)</f>
        <v/>
      </c>
      <c r="I99" s="35" t="str">
        <f>IF(ISBLANK('5. Pp (3 años)'!I100),"",'5. Pp (3 años)'!I100)</f>
        <v/>
      </c>
      <c r="J99" s="35" t="str">
        <f>IF(ISBLANK('5. Pp (3 años)'!J100),"",'5. Pp (3 años)'!J100)</f>
        <v/>
      </c>
      <c r="K99" s="32" t="str">
        <f>IF(ISBLANK('5. Pp (3 años)'!K100),"",'5. Pp (3 años)'!K100)</f>
        <v/>
      </c>
      <c r="L99" s="35" t="str">
        <f>IF(ISBLANK('5. Pp (3 años)'!L100),"",'5. Pp (3 años)'!L100)</f>
        <v/>
      </c>
      <c r="M99" s="35" t="str">
        <f>IF(ISBLANK('5. Pp (3 años)'!M100),"",'5. Pp (3 años)'!M100)</f>
        <v/>
      </c>
      <c r="N99" s="35" t="str">
        <f>IF(ISBLANK('5. Pp (3 años)'!N100),"",'5. Pp (3 años)'!N100)</f>
        <v/>
      </c>
      <c r="O99" s="35" t="str">
        <f>IF(ISBLANK('5. Pp (3 años)'!O100),"",'5. Pp (3 años)'!O100)</f>
        <v/>
      </c>
      <c r="P99" s="202" t="str">
        <f>IF(ISBLANK('5. Pp (3 años)'!P100),"",'5. Pp (3 años)'!P100)</f>
        <v/>
      </c>
    </row>
    <row r="100" spans="2:16" ht="17.25">
      <c r="B100" s="93" t="str">
        <f>IF(ISBLANK('5. Pp (3 años)'!B101),"",'5. Pp (3 años)'!B101)</f>
        <v/>
      </c>
      <c r="C100" s="32" t="str">
        <f>IF(ISBLANK('5. Pp (3 años)'!C101),"",'5. Pp (3 años)'!C101)</f>
        <v>Actividad</v>
      </c>
      <c r="D100" s="35" t="str">
        <f>IF(ISBLANK('5. Pp (3 años)'!D101),"",'5. Pp (3 años)'!D101)</f>
        <v/>
      </c>
      <c r="E100" s="35" t="str">
        <f>IF(ISBLANK('5. Pp (3 años)'!E101),"",'5. Pp (3 años)'!E101)</f>
        <v/>
      </c>
      <c r="F100" s="35" t="str">
        <f>IF(ISBLANK('5. Pp (3 años)'!F101),"",'5. Pp (3 años)'!F101)</f>
        <v/>
      </c>
      <c r="G100" s="32" t="str">
        <f>IF(ISBLANK('5. Pp (3 años)'!G101),"",'5. Pp (3 años)'!G101)</f>
        <v/>
      </c>
      <c r="H100" s="32" t="str">
        <f>IF(ISBLANK('5. Pp (3 años)'!H101),"",'5. Pp (3 años)'!H101)</f>
        <v/>
      </c>
      <c r="I100" s="35" t="str">
        <f>IF(ISBLANK('5. Pp (3 años)'!I101),"",'5. Pp (3 años)'!I101)</f>
        <v/>
      </c>
      <c r="J100" s="35" t="str">
        <f>IF(ISBLANK('5. Pp (3 años)'!J101),"",'5. Pp (3 años)'!J101)</f>
        <v/>
      </c>
      <c r="K100" s="32" t="str">
        <f>IF(ISBLANK('5. Pp (3 años)'!K101),"",'5. Pp (3 años)'!K101)</f>
        <v/>
      </c>
      <c r="L100" s="35" t="str">
        <f>IF(ISBLANK('5. Pp (3 años)'!L101),"",'5. Pp (3 años)'!L101)</f>
        <v/>
      </c>
      <c r="M100" s="35" t="str">
        <f>IF(ISBLANK('5. Pp (3 años)'!M101),"",'5. Pp (3 años)'!M101)</f>
        <v/>
      </c>
      <c r="N100" s="35" t="str">
        <f>IF(ISBLANK('5. Pp (3 años)'!N101),"",'5. Pp (3 años)'!N101)</f>
        <v/>
      </c>
      <c r="O100" s="35" t="str">
        <f>IF(ISBLANK('5. Pp (3 años)'!O101),"",'5. Pp (3 años)'!O101)</f>
        <v/>
      </c>
      <c r="P100" s="202" t="str">
        <f>IF(ISBLANK('5. Pp (3 años)'!P101),"",'5. Pp (3 años)'!P101)</f>
        <v/>
      </c>
    </row>
    <row r="101" spans="2:16" ht="207">
      <c r="B101" s="339" t="str">
        <f>IF(ISBLANK('5. Pp (3 años)'!B102),"",'5. Pp (3 años)'!B102)</f>
        <v>Coordinación de Contraloría Social</v>
      </c>
      <c r="C101" s="337" t="str">
        <f>IF(ISBLANK('5. Pp (3 años)'!C102),"",'5. Pp (3 años)'!C102)</f>
        <v>Componente</v>
      </c>
      <c r="D101" s="336" t="str">
        <f>IF(ISBLANK('5. Pp (3 años)'!D102),"",'5. Pp (3 años)'!D102)</f>
        <v>4.1.1.1.10 Mecanismos de contraloría social y supervisión ciudadana de obra pública operada.</v>
      </c>
      <c r="E101" s="336" t="str">
        <f>IF(ISBLANK('5. Pp (3 años)'!E102),"",'5. Pp (3 años)'!E102)</f>
        <v>PMVCOP: Porcentaje de mecanismos de vigilancia ciudadana en obra pública establecidos.</v>
      </c>
      <c r="F101" s="336" t="str">
        <f>IF(ISBLANK('5. Pp (3 años)'!F102),"",'5. Pp (3 años)'!F102)</f>
        <v>Este indicador representa la consolidación de la transparencia y el control ciudadano sobre la infraestructura municipal. Representa la entrega de un sistema de vigilancia social validado; es decir, el producto final donde se garantiza que cada obra pública cuente con el respaldo y la supervisión técnica de la comunidad organizada, asegurando la correcta aplicación de los recursos y el cumplimiento de los estándares de calidad en beneficio de la población.</v>
      </c>
      <c r="G101" s="337" t="str">
        <f>IF(ISBLANK('5. Pp (3 años)'!G102),"",'5. Pp (3 años)'!G102)</f>
        <v>Eficacia</v>
      </c>
      <c r="H101" s="337" t="str">
        <f>IF(ISBLANK('5. Pp (3 años)'!H102),"",'5. Pp (3 años)'!H102)</f>
        <v>Trimestral</v>
      </c>
      <c r="I101" s="336" t="str">
        <f>IF(ISBLANK('5. Pp (3 años)'!I102),"",'5. Pp (3 años)'!I102)</f>
        <v>MÉTODO DE CÁLCULO                            
PMVCOP = (NMVCOE / NMVCOP) * 100
VARIABLES:
PMVCOP: Porcentaje de mecanismos de vigilancia ciudadana en obra pública establecidos.                                           NMVCOE: Número de mecanismos de vigilancia ciudadana en obra pública establecidos con validación social.                                                                                            NMVCOP: Número de mecanismos de vigilancia ciudadana en obra pública programados.</v>
      </c>
      <c r="J101" s="336" t="str">
        <f>IF(ISBLANK('5. Pp (3 años)'!J102),"",'5. Pp (3 años)'!J102)</f>
        <v>UNIDAD DE MEDIDA DEL INDICADOR: Porcentaje
UNIDAD DE MEDIDA DE LAS VARIABLES: Mecanismo</v>
      </c>
      <c r="K101" s="337" t="str">
        <f>IF(ISBLANK('5. Pp (3 años)'!K102),"",'5. Pp (3 años)'!K102)</f>
        <v xml:space="preserve">Ascendente </v>
      </c>
      <c r="L101" s="336" t="str">
        <f>IF(ISBLANK('5. Pp (3 años)'!L102),"",'5. Pp (3 años)'!L102)</f>
        <v xml:space="preserve">PMVCOP:  De enero 2025 a diciembre 2027 se realizará el 100% de mecanismos de vigilancia ciudadana en obra pública.                                                                                                                                                                                                                                                                                                                                                                                                                                                                            </v>
      </c>
      <c r="M101" s="336" t="str">
        <f>IF(ISBLANK('5. Pp (3 años)'!M102),"",'5. Pp (3 años)'!M102)</f>
        <v>PMVCOP: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101" s="336" t="str">
        <f>IF(ISBLANK('5. Pp (3 años)'!N102),"",'5. Pp (3 años)'!N102)</f>
        <v>Nombre del Documento:
Archivo digital de la plataforma Google Drive
Nombre de quien genera la información: 
Coordinación de Contraloría Social
Periodicidad con que se genera la información:
Trimestral
Liga de la página donde se localiza la información o ubicación:
https://drive.google.com/drive/folders/1YIQ6oNLaECseSgqo4vwhcE6EzP9ap_Xx</v>
      </c>
      <c r="O101" s="336" t="str">
        <f>IF(ISBLANK('5. Pp (3 años)'!O102),"",'5. Pp (3 años)'!O102)</f>
        <v>La ciudadanía manifiesta un interés genuino y voluntario por conformar los comités de vigilancia y supervisar las obras de su comunidad además de que las áreas ejecutoras de obra pública municipal mantienen una comunicación fluida y transparente compartiendo la información técnica necesaria con los comités establecidos mientras prevalecen condiciones de estabilidad social que permiten la realización de las asambleas y recorridos de supervisión sin contratiempos.</v>
      </c>
      <c r="P101" s="338" t="str">
        <f>IF(ISBLANK('5. Pp (3 años)'!P102),"",'5. Pp (3 años)'!P102)</f>
        <v>"ODS 1 Fin de la pobreza: Poner fin a la pobreza en todas sus formas en todo el mundo.
meta 1.b Crear marcos normativos sólidos en los planos nacional, regional e internacional, sobre la base de estrategias de desarrollo en favor de los pobres que tengan en cuenta las cuestiones de género, a fin de apoyar la inversión acelerada en medidas para erradicar la pobreza."</v>
      </c>
    </row>
    <row r="102" spans="2:16" ht="207">
      <c r="B102" s="93" t="str">
        <f>IF(ISBLANK('5. Pp (3 años)'!B103),"",'5. Pp (3 años)'!B103)</f>
        <v>Coordinación de Contraloría Social</v>
      </c>
      <c r="C102" s="32" t="str">
        <f>IF(ISBLANK('5. Pp (3 años)'!C103),"",'5. Pp (3 años)'!C103)</f>
        <v>Actividad</v>
      </c>
      <c r="D102" s="35" t="str">
        <f>IF(ISBLANK('5. Pp (3 años)'!D103),"",'5. Pp (3 años)'!D103)</f>
        <v xml:space="preserve">4.1.1.1.10.1 Gestión operativa y capacitación de comités de contraloría social para la vigilancia de obra pública
</v>
      </c>
      <c r="E102" s="35" t="str">
        <f>IF(ISBLANK('5. Pp (3 años)'!E103),"",'5. Pp (3 años)'!E103)</f>
        <v>PAICS: Porcentaje de acciones de integración, capacitación y seguimiento a comités de contraloría social realizadas.</v>
      </c>
      <c r="F102" s="35" t="str">
        <f>IF(ISBLANK('5. Pp (3 años)'!F103),"",'5. Pp (3 años)'!F103)</f>
        <v>Mide la ejecución de los procesos de empoderamiento ciudadano en materia de supervisión de obra. Cuantifica la integración de nuevos comités, las jornadas de capacitación técnica impartidas y las visitas de seguimiento realizadas en territorio, funcionando como el mecanismo operativo que dota a los ciudadanos de las herramientas necesarias para vigilar y reportar el avance y calidad de las obras públicas municipales.</v>
      </c>
      <c r="G102" s="32" t="str">
        <f>IF(ISBLANK('5. Pp (3 años)'!G103),"",'5. Pp (3 años)'!G103)</f>
        <v>Eficacia</v>
      </c>
      <c r="H102" s="32" t="str">
        <f>IF(ISBLANK('5. Pp (3 años)'!H103),"",'5. Pp (3 años)'!H103)</f>
        <v>Trimestral</v>
      </c>
      <c r="I102" s="35" t="str">
        <f>IF(ISBLANK('5. Pp (3 años)'!I103),"",'5. Pp (3 años)'!I103)</f>
        <v>MÉTODO DE CÁLCULO                            
PAICS = (NAICSR / NAICSP) * 100
VARIABLES:
PAICS: Porcentaje de acciones de integración, capacitación y seguimiento a comités de contraloría social realizadas.                                                                          NAICSR: Número de acciones de integración, capacitación y seguimiento a comités de contraloría social realizadas.                                                                          NAICSP: Número de acciones de integración, capacitación y seguimiento a comités de contraloría social programadas.</v>
      </c>
      <c r="J102" s="35" t="str">
        <f>IF(ISBLANK('5. Pp (3 años)'!J103),"",'5. Pp (3 años)'!J103)</f>
        <v>UNIDAD DE MEDIDA DEL INDICADOR: Porcentaje
UNIDAD DE MEDIDA DE LAS VARIABLES: Acción</v>
      </c>
      <c r="K102" s="32" t="str">
        <f>IF(ISBLANK('5. Pp (3 años)'!K103),"",'5. Pp (3 años)'!K103)</f>
        <v xml:space="preserve">Ascendente </v>
      </c>
      <c r="L102" s="35" t="str">
        <f>IF(ISBLANK('5. Pp (3 años)'!L103),"",'5. Pp (3 años)'!L103)</f>
        <v xml:space="preserve">PAICS: De enero 2025 a diciembre 2027 se realizarán 250 acciones.                                                                                                                                                                                                                                                                                                                                                                                                                                                                </v>
      </c>
      <c r="M102" s="35" t="str">
        <f>IF(ISBLANK('5. Pp (3 años)'!M103),"",'5. Pp (3 años)'!M103)</f>
        <v xml:space="preserve">PAICS: Se realizaron un total de 269 acciones durante el período de 2022-2024.
2022: 52 acciones  
2023: 60 acciones 
2024: 133 acciones      
Total: 245 acciones      </v>
      </c>
      <c r="N102" s="35" t="str">
        <f>IF(ISBLANK('5. Pp (3 años)'!N103),"",'5. Pp (3 años)'!N103)</f>
        <v>Nombre del Documento:
Archivo digital de la plataforma Google Drive
Nombre de quien genera la información: 
Dirección de Programas Sociales
Periodicidad con que se genera la información:
Trimestral
Liga de la página donde se localiza la información o ubicación:
https://drive.google.com/drive/folders/1YIQ6oNLaECseSgqo4vwhcE6EzP9ap_Xx</v>
      </c>
      <c r="O102" s="35" t="str">
        <f>IF(ISBLANK('5. Pp (3 años)'!O103),"",'5. Pp (3 años)'!O103)</f>
        <v>Los ciudadanos seleccionados para integrar los comités disponen de tiempo y voluntad para asistir a las jornadas de capacitación técnica impartidas por la autoridad además de que las constructoras y contratistas brindan las facilidades de acceso a los sitios de obra para realizar las visitas de seguimiento y la situación sociopolítica del municipio permite la libre organización ciudadana en las zonas donde se ejecuta la infraestructura pública.</v>
      </c>
      <c r="P102" s="202" t="str">
        <f>IF(ISBLANK('5. Pp (3 años)'!P103),"",'5. Pp (3 años)'!P103)</f>
        <v>"ODS 1 Fin de la pobreza: Poner fin a la pobreza en todas sus formas en todo el mundo.
meta 1.b Crear marcos normativos sólidos en los planos nacional, regional e internacional, sobre la base de estrategias de desarrollo en favor de los pobres que tengan en cuenta las cuestiones de género, a fin de apoyar la inversión acelerada en medidas para erradicar la pobreza."</v>
      </c>
    </row>
    <row r="103" spans="2:16" ht="17.25">
      <c r="B103" s="93" t="str">
        <f>IF(ISBLANK('5. Pp (3 años)'!B104),"",'5. Pp (3 años)'!B104)</f>
        <v/>
      </c>
      <c r="C103" s="32" t="str">
        <f>IF(ISBLANK('5. Pp (3 años)'!C104),"",'5. Pp (3 años)'!C104)</f>
        <v>Actividad</v>
      </c>
      <c r="D103" s="35" t="str">
        <f>IF(ISBLANK('5. Pp (3 años)'!D104),"",'5. Pp (3 años)'!D104)</f>
        <v/>
      </c>
      <c r="E103" s="35" t="str">
        <f>IF(ISBLANK('5. Pp (3 años)'!E104),"",'5. Pp (3 años)'!E104)</f>
        <v/>
      </c>
      <c r="F103" s="35" t="str">
        <f>IF(ISBLANK('5. Pp (3 años)'!F104),"",'5. Pp (3 años)'!F104)</f>
        <v/>
      </c>
      <c r="G103" s="32" t="str">
        <f>IF(ISBLANK('5. Pp (3 años)'!G104),"",'5. Pp (3 años)'!G104)</f>
        <v/>
      </c>
      <c r="H103" s="32" t="str">
        <f>IF(ISBLANK('5. Pp (3 años)'!H104),"",'5. Pp (3 años)'!H104)</f>
        <v/>
      </c>
      <c r="I103" s="35" t="str">
        <f>IF(ISBLANK('5. Pp (3 años)'!I104),"",'5. Pp (3 años)'!I104)</f>
        <v/>
      </c>
      <c r="J103" s="35" t="str">
        <f>IF(ISBLANK('5. Pp (3 años)'!J104),"",'5. Pp (3 años)'!J104)</f>
        <v/>
      </c>
      <c r="K103" s="32" t="str">
        <f>IF(ISBLANK('5. Pp (3 años)'!K104),"",'5. Pp (3 años)'!K104)</f>
        <v/>
      </c>
      <c r="L103" s="35" t="str">
        <f>IF(ISBLANK('5. Pp (3 años)'!L104),"",'5. Pp (3 años)'!L104)</f>
        <v/>
      </c>
      <c r="M103" s="35" t="str">
        <f>IF(ISBLANK('5. Pp (3 años)'!M104),"",'5. Pp (3 años)'!M104)</f>
        <v/>
      </c>
      <c r="N103" s="35" t="str">
        <f>IF(ISBLANK('5. Pp (3 años)'!N104),"",'5. Pp (3 años)'!N104)</f>
        <v/>
      </c>
      <c r="O103" s="35" t="str">
        <f>IF(ISBLANK('5. Pp (3 años)'!O104),"",'5. Pp (3 años)'!O104)</f>
        <v/>
      </c>
      <c r="P103" s="202" t="str">
        <f>IF(ISBLANK('5. Pp (3 años)'!P104),"",'5. Pp (3 años)'!P104)</f>
        <v/>
      </c>
    </row>
    <row r="104" spans="2:16" ht="17.25">
      <c r="B104" s="93" t="str">
        <f>IF(ISBLANK('5. Pp (3 años)'!B105),"",'5. Pp (3 años)'!B105)</f>
        <v/>
      </c>
      <c r="C104" s="32" t="str">
        <f>IF(ISBLANK('5. Pp (3 años)'!C105),"",'5. Pp (3 años)'!C105)</f>
        <v>Actividad</v>
      </c>
      <c r="D104" s="35" t="str">
        <f>IF(ISBLANK('5. Pp (3 años)'!D105),"",'5. Pp (3 años)'!D105)</f>
        <v/>
      </c>
      <c r="E104" s="35" t="str">
        <f>IF(ISBLANK('5. Pp (3 años)'!E105),"",'5. Pp (3 años)'!E105)</f>
        <v/>
      </c>
      <c r="F104" s="35" t="str">
        <f>IF(ISBLANK('5. Pp (3 años)'!F105),"",'5. Pp (3 años)'!F105)</f>
        <v/>
      </c>
      <c r="G104" s="32" t="str">
        <f>IF(ISBLANK('5. Pp (3 años)'!G105),"",'5. Pp (3 años)'!G105)</f>
        <v/>
      </c>
      <c r="H104" s="32" t="str">
        <f>IF(ISBLANK('5. Pp (3 años)'!H105),"",'5. Pp (3 años)'!H105)</f>
        <v/>
      </c>
      <c r="I104" s="35" t="str">
        <f>IF(ISBLANK('5. Pp (3 años)'!I105),"",'5. Pp (3 años)'!I105)</f>
        <v/>
      </c>
      <c r="J104" s="35" t="str">
        <f>IF(ISBLANK('5. Pp (3 años)'!J105),"",'5. Pp (3 años)'!J105)</f>
        <v/>
      </c>
      <c r="K104" s="32" t="str">
        <f>IF(ISBLANK('5. Pp (3 años)'!K105),"",'5. Pp (3 años)'!K105)</f>
        <v/>
      </c>
      <c r="L104" s="35" t="str">
        <f>IF(ISBLANK('5. Pp (3 años)'!L105),"",'5. Pp (3 años)'!L105)</f>
        <v/>
      </c>
      <c r="M104" s="35" t="str">
        <f>IF(ISBLANK('5. Pp (3 años)'!M105),"",'5. Pp (3 años)'!M105)</f>
        <v/>
      </c>
      <c r="N104" s="35" t="str">
        <f>IF(ISBLANK('5. Pp (3 años)'!N105),"",'5. Pp (3 años)'!N105)</f>
        <v/>
      </c>
      <c r="O104" s="35" t="str">
        <f>IF(ISBLANK('5. Pp (3 años)'!O105),"",'5. Pp (3 años)'!O105)</f>
        <v/>
      </c>
      <c r="P104" s="202" t="str">
        <f>IF(ISBLANK('5. Pp (3 años)'!P105),"",'5. Pp (3 años)'!P105)</f>
        <v/>
      </c>
    </row>
    <row r="105" spans="2:16" ht="17.25">
      <c r="B105" s="93" t="str">
        <f>IF(ISBLANK('5. Pp (3 años)'!B106),"",'5. Pp (3 años)'!B106)</f>
        <v/>
      </c>
      <c r="C105" s="32" t="str">
        <f>IF(ISBLANK('5. Pp (3 años)'!C106),"",'5. Pp (3 años)'!C106)</f>
        <v>Actividad</v>
      </c>
      <c r="D105" s="35" t="str">
        <f>IF(ISBLANK('5. Pp (3 años)'!D106),"",'5. Pp (3 años)'!D106)</f>
        <v/>
      </c>
      <c r="E105" s="35" t="str">
        <f>IF(ISBLANK('5. Pp (3 años)'!E106),"",'5. Pp (3 años)'!E106)</f>
        <v/>
      </c>
      <c r="F105" s="35" t="str">
        <f>IF(ISBLANK('5. Pp (3 años)'!F106),"",'5. Pp (3 años)'!F106)</f>
        <v/>
      </c>
      <c r="G105" s="32" t="str">
        <f>IF(ISBLANK('5. Pp (3 años)'!G106),"",'5. Pp (3 años)'!G106)</f>
        <v/>
      </c>
      <c r="H105" s="32" t="str">
        <f>IF(ISBLANK('5. Pp (3 años)'!H106),"",'5. Pp (3 años)'!H106)</f>
        <v/>
      </c>
      <c r="I105" s="35" t="str">
        <f>IF(ISBLANK('5. Pp (3 años)'!I106),"",'5. Pp (3 años)'!I106)</f>
        <v/>
      </c>
      <c r="J105" s="35" t="str">
        <f>IF(ISBLANK('5. Pp (3 años)'!J106),"",'5. Pp (3 años)'!J106)</f>
        <v/>
      </c>
      <c r="K105" s="32" t="str">
        <f>IF(ISBLANK('5. Pp (3 años)'!K106),"",'5. Pp (3 años)'!K106)</f>
        <v/>
      </c>
      <c r="L105" s="35" t="str">
        <f>IF(ISBLANK('5. Pp (3 años)'!L106),"",'5. Pp (3 años)'!L106)</f>
        <v/>
      </c>
      <c r="M105" s="35" t="str">
        <f>IF(ISBLANK('5. Pp (3 años)'!M106),"",'5. Pp (3 años)'!M106)</f>
        <v/>
      </c>
      <c r="N105" s="35" t="str">
        <f>IF(ISBLANK('5. Pp (3 años)'!N106),"",'5. Pp (3 años)'!N106)</f>
        <v/>
      </c>
      <c r="O105" s="35" t="str">
        <f>IF(ISBLANK('5. Pp (3 años)'!O106),"",'5. Pp (3 años)'!O106)</f>
        <v/>
      </c>
      <c r="P105" s="202" t="str">
        <f>IF(ISBLANK('5. Pp (3 años)'!P106),"",'5. Pp (3 años)'!P106)</f>
        <v/>
      </c>
    </row>
    <row r="106" spans="2:16" ht="17.25">
      <c r="B106" s="93" t="str">
        <f>IF(ISBLANK('5. Pp (3 años)'!B107),"",'5. Pp (3 años)'!B107)</f>
        <v/>
      </c>
      <c r="C106" s="32" t="str">
        <f>IF(ISBLANK('5. Pp (3 años)'!C107),"",'5. Pp (3 años)'!C107)</f>
        <v>Actividad</v>
      </c>
      <c r="D106" s="35" t="str">
        <f>IF(ISBLANK('5. Pp (3 años)'!D107),"",'5. Pp (3 años)'!D107)</f>
        <v/>
      </c>
      <c r="E106" s="35" t="str">
        <f>IF(ISBLANK('5. Pp (3 años)'!E107),"",'5. Pp (3 años)'!E107)</f>
        <v/>
      </c>
      <c r="F106" s="35" t="str">
        <f>IF(ISBLANK('5. Pp (3 años)'!F107),"",'5. Pp (3 años)'!F107)</f>
        <v/>
      </c>
      <c r="G106" s="32" t="str">
        <f>IF(ISBLANK('5. Pp (3 años)'!G107),"",'5. Pp (3 años)'!G107)</f>
        <v/>
      </c>
      <c r="H106" s="32" t="str">
        <f>IF(ISBLANK('5. Pp (3 años)'!H107),"",'5. Pp (3 años)'!H107)</f>
        <v/>
      </c>
      <c r="I106" s="35" t="str">
        <f>IF(ISBLANK('5. Pp (3 años)'!I107),"",'5. Pp (3 años)'!I107)</f>
        <v/>
      </c>
      <c r="J106" s="35" t="str">
        <f>IF(ISBLANK('5. Pp (3 años)'!J107),"",'5. Pp (3 años)'!J107)</f>
        <v/>
      </c>
      <c r="K106" s="32" t="str">
        <f>IF(ISBLANK('5. Pp (3 años)'!K107),"",'5. Pp (3 años)'!K107)</f>
        <v/>
      </c>
      <c r="L106" s="35" t="str">
        <f>IF(ISBLANK('5. Pp (3 años)'!L107),"",'5. Pp (3 años)'!L107)</f>
        <v/>
      </c>
      <c r="M106" s="35" t="str">
        <f>IF(ISBLANK('5. Pp (3 años)'!M107),"",'5. Pp (3 años)'!M107)</f>
        <v/>
      </c>
      <c r="N106" s="35" t="str">
        <f>IF(ISBLANK('5. Pp (3 años)'!N107),"",'5. Pp (3 años)'!N107)</f>
        <v/>
      </c>
      <c r="O106" s="35" t="str">
        <f>IF(ISBLANK('5. Pp (3 años)'!O107),"",'5. Pp (3 años)'!O107)</f>
        <v/>
      </c>
      <c r="P106" s="202" t="str">
        <f>IF(ISBLANK('5. Pp (3 años)'!P107),"",'5. Pp (3 años)'!P107)</f>
        <v/>
      </c>
    </row>
    <row r="107" spans="2:16" ht="207">
      <c r="B107" s="339" t="str">
        <f>IF(ISBLANK('5. Pp (3 años)'!B108),"",'5. Pp (3 años)'!B108)</f>
        <v>Dirección de Atención a la Diversidad Sexual</v>
      </c>
      <c r="C107" s="337" t="str">
        <f>IF(ISBLANK('5. Pp (3 años)'!C108),"",'5. Pp (3 años)'!C108)</f>
        <v>Componente</v>
      </c>
      <c r="D107" s="336" t="str">
        <f>IF(ISBLANK('5. Pp (3 años)'!D108),"",'5. Pp (3 años)'!D108)</f>
        <v>4.1.1.1.11 Mecanismos de participación y visibilidad para la inclusión y diversidad sexual implementados</v>
      </c>
      <c r="E107" s="336" t="str">
        <f>IF(ISBLANK('5. Pp (3 años)'!E108),"",'5. Pp (3 años)'!E108)</f>
        <v>PMVPC: Porcentaje de mecanismos de visibilidad y participación ciudadana por la diversidad sexual ejecutados.</v>
      </c>
      <c r="F107" s="336" t="str">
        <f>IF(ISBLANK('5. Pp (3 años)'!F108),"",'5. Pp (3 años)'!F108)</f>
        <v>Este indicador representa la entrega de un modelo de inclusión y reconocimiento de derechos de la diversidad sexual validado. Representa el producto final donde se garantiza el ejercicio del pleno derecho a la ciudad y la participación ciudadana de las poblaciones LGBTIQ+. Asegura que el municipio cuente con canales de visibilidad y articulación institucional que fomenten el respeto, la no discriminación y la integración social en Benito Juárez.</v>
      </c>
      <c r="G107" s="337" t="str">
        <f>IF(ISBLANK('5. Pp (3 años)'!G108),"",'5. Pp (3 años)'!G108)</f>
        <v>Eficacia</v>
      </c>
      <c r="H107" s="337" t="str">
        <f>IF(ISBLANK('5. Pp (3 años)'!H108),"",'5. Pp (3 años)'!H108)</f>
        <v>Trimestral</v>
      </c>
      <c r="I107" s="336" t="str">
        <f>IF(ISBLANK('5. Pp (3 años)'!I108),"",'5. Pp (3 años)'!I108)</f>
        <v>MÉTODO DE CÁLCULO                            
PMVPC = (NMVPCE / NMVPCP) * 100
VARIABLES:
PMVPC: Porcentaje de mecanismos de visibilidad y participación ciudadana por la diversidad sexual ejecutados.                                                                                  NMVPCE: Número de mecanismos de visibilidad y participación ciudadana ejecutados con validación institucional.                                                                          NMVPCP: Número de mecanismos de visibilidad y participación ciudadana programados.</v>
      </c>
      <c r="J107" s="336" t="str">
        <f>IF(ISBLANK('5. Pp (3 años)'!J108),"",'5. Pp (3 años)'!J108)</f>
        <v xml:space="preserve">UNIDAD DE MEDIDA DEL INDICADOR: Porcentaje
UNIDAD DE MEDIDA DE LAS VARIABLES: Mecanismo </v>
      </c>
      <c r="K107" s="337" t="str">
        <f>IF(ISBLANK('5. Pp (3 años)'!K108),"",'5. Pp (3 años)'!K108)</f>
        <v xml:space="preserve">Ascendente </v>
      </c>
      <c r="L107" s="336" t="str">
        <f>IF(ISBLANK('5. Pp (3 años)'!L108),"",'5. Pp (3 años)'!L108)</f>
        <v xml:space="preserve">PMVPC: De enero 2025 a diciembre 2027 se realizará el 100% de participación y visibilidad para la inclusión y diversidad sexual.                                                                                                                                                                                                                                                                                                                                                                                                                                                                                        </v>
      </c>
      <c r="M107" s="336" t="str">
        <f>IF(ISBLANK('5. Pp (3 años)'!M108),"",'5. Pp (3 años)'!M108)</f>
        <v>PMVPC: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107" s="336" t="str">
        <f>IF(ISBLANK('5. Pp (3 años)'!N108),"",'5. Pp (3 años)'!N108)</f>
        <v>Nombre del Documento:
Archivo digital de la plataforma Google Drive
Nombre de quien genera la información: 
Dirección de Atención a la Diversidad Sexual 
Periodicidad con que se genera la información:
Trimestral
Liga de la página donde se localiza la información o ubicación:
https://drive.google.com/drive/folders/1YIQ6oNLaECseSgqo4vwhcE6EzP9ap_Xx</v>
      </c>
      <c r="O107" s="336" t="str">
        <f>IF(ISBLANK('5. Pp (3 años)'!O108),"",'5. Pp (3 años)'!O108)</f>
        <v>Los colectivos y representantes de la diversidad sexual mantienen un interés activo en participar en los espacios de consulta y visibilidad convocados por el municipio además de que el entorno social y político prevaleciente en Benito Juárez favorece el respeto a los derechos humanos y la no discriminación mientras los directores de las distintas dependencias municipales colaboran activamente en la implementación de las políticas de inclusión dentro de sus ámbitos de competencia.</v>
      </c>
      <c r="P107" s="338" t="str">
        <f>IF(ISBLANK('5. Pp (3 años)'!P108),"",'5. Pp (3 años)'!P108)</f>
        <v>Meta 5.1
Poner fin a todas las formas de discriminación
contra todas las mujeres y las niñas en todo el
mundo.</v>
      </c>
    </row>
    <row r="108" spans="2:16" ht="207">
      <c r="B108" s="93" t="str">
        <f>IF(ISBLANK('5. Pp (3 años)'!B109),"",'5. Pp (3 años)'!B109)</f>
        <v>Dirección de Atención a la Diversidad Sexual</v>
      </c>
      <c r="C108" s="32" t="str">
        <f>IF(ISBLANK('5. Pp (3 años)'!C109),"",'5. Pp (3 años)'!C109)</f>
        <v>Actividad</v>
      </c>
      <c r="D108" s="35" t="str">
        <f>IF(ISBLANK('5. Pp (3 años)'!D109),"",'5. Pp (3 años)'!D109)</f>
        <v>4.1.1.1.11.1  Coordinación de encuentros institucionales y jornadas de visibilidad para la diversidad sexual e inclusión.</v>
      </c>
      <c r="E108" s="35" t="str">
        <f>IF(ISBLANK('5. Pp (3 años)'!E109),"",'5. Pp (3 años)'!E109)</f>
        <v>PEJVR: Porcentaje de encuentros y jornadas de visibilidad realizados.</v>
      </c>
      <c r="F108" s="35" t="str">
        <f>IF(ISBLANK('5. Pp (3 años)'!F109),"",'5. Pp (3 años)'!F109)</f>
        <v>Mide la ejecución técnica y logística de las plataformas de participación para la diversidad. Cuantifica la realización de los Encuentros Intermunicipales de Direcciones y la jornada de visibilidad 'PRIDE', funcionando como el mecanismo operativo para articular políticas públicas de inclusión entre niveles de gobierno y sensibilizar a la sociedad sobre el respeto a la diversidad sexual.</v>
      </c>
      <c r="G108" s="32" t="str">
        <f>IF(ISBLANK('5. Pp (3 años)'!G109),"",'5. Pp (3 años)'!G109)</f>
        <v>Eficacia</v>
      </c>
      <c r="H108" s="32" t="str">
        <f>IF(ISBLANK('5. Pp (3 años)'!H109),"",'5. Pp (3 años)'!H109)</f>
        <v>Trimestral</v>
      </c>
      <c r="I108" s="35" t="str">
        <f>IF(ISBLANK('5. Pp (3 años)'!I109),"",'5. Pp (3 años)'!I109)</f>
        <v>MÉTODO DE CÁLCULO                             
PEJVR= (NEJVRR/NEJVRP)*100
VARIABLES:
PEJVR: Porcentaje de encuentros y jornadas de visibilidad realizados.                                                                         NEJVRR: Número de encuentros y jornadas de visibilidad realizados.                                                                          NEJVRP: Número de encuentros y jornadas de visibilidad programados</v>
      </c>
      <c r="J108" s="35" t="str">
        <f>IF(ISBLANK('5. Pp (3 años)'!J109),"",'5. Pp (3 años)'!J109)</f>
        <v>UNIDAD DE MEDIDA DEL INDICADOR: Porcentaje
UNIDAD DE MEDIDA DE LAS VARIABLES: Encuentro</v>
      </c>
      <c r="K108" s="32" t="str">
        <f>IF(ISBLANK('5. Pp (3 años)'!K109),"",'5. Pp (3 años)'!K109)</f>
        <v>Ascendente</v>
      </c>
      <c r="L108" s="35" t="str">
        <f>IF(ISBLANK('5. Pp (3 años)'!L109),"",'5. Pp (3 años)'!L109)</f>
        <v xml:space="preserve">PEJVR: De enero 2025 a diciembre 2027 se realizarán 5 encuentros.             </v>
      </c>
      <c r="M108" s="35" t="str">
        <f>IF(ISBLANK('5. Pp (3 años)'!M109),"",'5. Pp (3 años)'!M109)</f>
        <v>PEJVR:  Se realizaron un total de 1 acciones durante el período de 2025.
2025: 1 encuentro      
Total: 1 encuentro</v>
      </c>
      <c r="N108" s="35" t="str">
        <f>IF(ISBLANK('5. Pp (3 años)'!N109),"",'5. Pp (3 años)'!N109)</f>
        <v>Nombre del Documento:
Archivo digital de la plataforma Google Drive
Nombre de quien genera la información: 
Dirección de Atención a la Diversidad Sexual
Periodicidad con que se genera la información:
Trimestral
Liga de la página donde se localiza la información o ubicación:
https://drive.google.com/drive/folders/1YIQ6oNLaECseSgqo4vwhcE6EzP9ap_Xx</v>
      </c>
      <c r="O108" s="35" t="str">
        <f>IF(ISBLANK('5. Pp (3 años)'!O109),"",'5. Pp (3 años)'!O109)</f>
        <v>Las direcciones de diversidad sexual de otros municipios y órdenes de gobierno confirman su asistencia y participan activamente en las mesas de articulación técnica además de que los colectivos ciudadanos y la población en general acuden a las convocatorias de visibilidad en un ambiente de paz y respeto mutuo mientras prevalecen condiciones climáticas adecuadas que permiten el desarrollo de las actividades en espacios públicos.</v>
      </c>
      <c r="P108" s="202" t="str">
        <f>IF(ISBLANK('5. Pp (3 años)'!P109),"",'5. Pp (3 años)'!P109)</f>
        <v>Meta 5.1
Poner fin a todas las formas de discriminación
contra todas las mujeres y las niñas en todo el
mundo.</v>
      </c>
    </row>
    <row r="109" spans="2:16" ht="17.25">
      <c r="B109" s="93" t="str">
        <f>IF(ISBLANK('5. Pp (3 años)'!B110),"",'5. Pp (3 años)'!B110)</f>
        <v/>
      </c>
      <c r="C109" s="32" t="str">
        <f>IF(ISBLANK('5. Pp (3 años)'!C110),"",'5. Pp (3 años)'!C110)</f>
        <v>Actividad</v>
      </c>
      <c r="D109" s="35" t="str">
        <f>IF(ISBLANK('5. Pp (3 años)'!D110),"",'5. Pp (3 años)'!D110)</f>
        <v/>
      </c>
      <c r="E109" s="35" t="str">
        <f>IF(ISBLANK('5. Pp (3 años)'!E110),"",'5. Pp (3 años)'!E110)</f>
        <v/>
      </c>
      <c r="F109" s="35" t="str">
        <f>IF(ISBLANK('5. Pp (3 años)'!F110),"",'5. Pp (3 años)'!F110)</f>
        <v/>
      </c>
      <c r="G109" s="32" t="str">
        <f>IF(ISBLANK('5. Pp (3 años)'!G110),"",'5. Pp (3 años)'!G110)</f>
        <v/>
      </c>
      <c r="H109" s="32" t="str">
        <f>IF(ISBLANK('5. Pp (3 años)'!H110),"",'5. Pp (3 años)'!H110)</f>
        <v/>
      </c>
      <c r="I109" s="35" t="str">
        <f>IF(ISBLANK('5. Pp (3 años)'!I110),"",'5. Pp (3 años)'!I110)</f>
        <v/>
      </c>
      <c r="J109" s="35" t="str">
        <f>IF(ISBLANK('5. Pp (3 años)'!J110),"",'5. Pp (3 años)'!J110)</f>
        <v/>
      </c>
      <c r="K109" s="32" t="str">
        <f>IF(ISBLANK('5. Pp (3 años)'!K110),"",'5. Pp (3 años)'!K110)</f>
        <v/>
      </c>
      <c r="L109" s="35" t="str">
        <f>IF(ISBLANK('5. Pp (3 años)'!L110),"",'5. Pp (3 años)'!L110)</f>
        <v/>
      </c>
      <c r="M109" s="35" t="str">
        <f>IF(ISBLANK('5. Pp (3 años)'!M110),"",'5. Pp (3 años)'!M110)</f>
        <v/>
      </c>
      <c r="N109" s="35" t="str">
        <f>IF(ISBLANK('5. Pp (3 años)'!N110),"",'5. Pp (3 años)'!N110)</f>
        <v/>
      </c>
      <c r="O109" s="35" t="str">
        <f>IF(ISBLANK('5. Pp (3 años)'!O110),"",'5. Pp (3 años)'!O110)</f>
        <v/>
      </c>
      <c r="P109" s="202" t="str">
        <f>IF(ISBLANK('5. Pp (3 años)'!P110),"",'5. Pp (3 años)'!P110)</f>
        <v/>
      </c>
    </row>
    <row r="110" spans="2:16" ht="17.25">
      <c r="B110" s="93" t="str">
        <f>IF(ISBLANK('5. Pp (3 años)'!B111),"",'5. Pp (3 años)'!B111)</f>
        <v/>
      </c>
      <c r="C110" s="32" t="str">
        <f>IF(ISBLANK('5. Pp (3 años)'!C111),"",'5. Pp (3 años)'!C111)</f>
        <v>Actividad</v>
      </c>
      <c r="D110" s="35" t="str">
        <f>IF(ISBLANK('5. Pp (3 años)'!D111),"",'5. Pp (3 años)'!D111)</f>
        <v/>
      </c>
      <c r="E110" s="35" t="str">
        <f>IF(ISBLANK('5. Pp (3 años)'!E111),"",'5. Pp (3 años)'!E111)</f>
        <v/>
      </c>
      <c r="F110" s="35" t="str">
        <f>IF(ISBLANK('5. Pp (3 años)'!F111),"",'5. Pp (3 años)'!F111)</f>
        <v/>
      </c>
      <c r="G110" s="32" t="str">
        <f>IF(ISBLANK('5. Pp (3 años)'!G111),"",'5. Pp (3 años)'!G111)</f>
        <v/>
      </c>
      <c r="H110" s="32" t="str">
        <f>IF(ISBLANK('5. Pp (3 años)'!H111),"",'5. Pp (3 años)'!H111)</f>
        <v/>
      </c>
      <c r="I110" s="35" t="str">
        <f>IF(ISBLANK('5. Pp (3 años)'!I111),"",'5. Pp (3 años)'!I111)</f>
        <v/>
      </c>
      <c r="J110" s="35" t="str">
        <f>IF(ISBLANK('5. Pp (3 años)'!J111),"",'5. Pp (3 años)'!J111)</f>
        <v/>
      </c>
      <c r="K110" s="32" t="str">
        <f>IF(ISBLANK('5. Pp (3 años)'!K111),"",'5. Pp (3 años)'!K111)</f>
        <v/>
      </c>
      <c r="L110" s="35" t="str">
        <f>IF(ISBLANK('5. Pp (3 años)'!L111),"",'5. Pp (3 años)'!L111)</f>
        <v/>
      </c>
      <c r="M110" s="35" t="str">
        <f>IF(ISBLANK('5. Pp (3 años)'!M111),"",'5. Pp (3 años)'!M111)</f>
        <v/>
      </c>
      <c r="N110" s="35" t="str">
        <f>IF(ISBLANK('5. Pp (3 años)'!N111),"",'5. Pp (3 años)'!N111)</f>
        <v/>
      </c>
      <c r="O110" s="35" t="str">
        <f>IF(ISBLANK('5. Pp (3 años)'!O111),"",'5. Pp (3 años)'!O111)</f>
        <v/>
      </c>
      <c r="P110" s="202" t="str">
        <f>IF(ISBLANK('5. Pp (3 años)'!P111),"",'5. Pp (3 años)'!P111)</f>
        <v/>
      </c>
    </row>
    <row r="111" spans="2:16" ht="17.25">
      <c r="B111" s="93" t="str">
        <f>IF(ISBLANK('5. Pp (3 años)'!B112),"",'5. Pp (3 años)'!B112)</f>
        <v/>
      </c>
      <c r="C111" s="32" t="str">
        <f>IF(ISBLANK('5. Pp (3 años)'!C112),"",'5. Pp (3 años)'!C112)</f>
        <v>Actividad</v>
      </c>
      <c r="D111" s="35" t="str">
        <f>IF(ISBLANK('5. Pp (3 años)'!D112),"",'5. Pp (3 años)'!D112)</f>
        <v/>
      </c>
      <c r="E111" s="35" t="str">
        <f>IF(ISBLANK('5. Pp (3 años)'!E112),"",'5. Pp (3 años)'!E112)</f>
        <v/>
      </c>
      <c r="F111" s="35" t="str">
        <f>IF(ISBLANK('5. Pp (3 años)'!F112),"",'5. Pp (3 años)'!F112)</f>
        <v/>
      </c>
      <c r="G111" s="32" t="str">
        <f>IF(ISBLANK('5. Pp (3 años)'!G112),"",'5. Pp (3 años)'!G112)</f>
        <v/>
      </c>
      <c r="H111" s="32" t="str">
        <f>IF(ISBLANK('5. Pp (3 años)'!H112),"",'5. Pp (3 años)'!H112)</f>
        <v/>
      </c>
      <c r="I111" s="35" t="str">
        <f>IF(ISBLANK('5. Pp (3 años)'!I112),"",'5. Pp (3 años)'!I112)</f>
        <v/>
      </c>
      <c r="J111" s="35" t="str">
        <f>IF(ISBLANK('5. Pp (3 años)'!J112),"",'5. Pp (3 años)'!J112)</f>
        <v/>
      </c>
      <c r="K111" s="32" t="str">
        <f>IF(ISBLANK('5. Pp (3 años)'!K112),"",'5. Pp (3 años)'!K112)</f>
        <v/>
      </c>
      <c r="L111" s="35" t="str">
        <f>IF(ISBLANK('5. Pp (3 años)'!L112),"",'5. Pp (3 años)'!L112)</f>
        <v/>
      </c>
      <c r="M111" s="35" t="str">
        <f>IF(ISBLANK('5. Pp (3 años)'!M112),"",'5. Pp (3 años)'!M112)</f>
        <v/>
      </c>
      <c r="N111" s="35" t="str">
        <f>IF(ISBLANK('5. Pp (3 años)'!N112),"",'5. Pp (3 años)'!N112)</f>
        <v/>
      </c>
      <c r="O111" s="35" t="str">
        <f>IF(ISBLANK('5. Pp (3 años)'!O112),"",'5. Pp (3 años)'!O112)</f>
        <v/>
      </c>
      <c r="P111" s="202" t="str">
        <f>IF(ISBLANK('5. Pp (3 años)'!P112),"",'5. Pp (3 años)'!P112)</f>
        <v/>
      </c>
    </row>
    <row r="112" spans="2:16" ht="17.25">
      <c r="B112" s="93" t="str">
        <f>IF(ISBLANK('5. Pp (3 años)'!B113),"",'5. Pp (3 años)'!B113)</f>
        <v/>
      </c>
      <c r="C112" s="32" t="str">
        <f>IF(ISBLANK('5. Pp (3 años)'!C113),"",'5. Pp (3 años)'!C113)</f>
        <v>Actividad</v>
      </c>
      <c r="D112" s="35" t="str">
        <f>IF(ISBLANK('5. Pp (3 años)'!D113),"",'5. Pp (3 años)'!D113)</f>
        <v/>
      </c>
      <c r="E112" s="35" t="str">
        <f>IF(ISBLANK('5. Pp (3 años)'!E113),"",'5. Pp (3 años)'!E113)</f>
        <v/>
      </c>
      <c r="F112" s="35" t="str">
        <f>IF(ISBLANK('5. Pp (3 años)'!F113),"",'5. Pp (3 años)'!F113)</f>
        <v/>
      </c>
      <c r="G112" s="32" t="str">
        <f>IF(ISBLANK('5. Pp (3 años)'!G113),"",'5. Pp (3 años)'!G113)</f>
        <v/>
      </c>
      <c r="H112" s="32" t="str">
        <f>IF(ISBLANK('5. Pp (3 años)'!H113),"",'5. Pp (3 años)'!H113)</f>
        <v/>
      </c>
      <c r="I112" s="35" t="str">
        <f>IF(ISBLANK('5. Pp (3 años)'!I113),"",'5. Pp (3 años)'!I113)</f>
        <v/>
      </c>
      <c r="J112" s="35" t="str">
        <f>IF(ISBLANK('5. Pp (3 años)'!J113),"",'5. Pp (3 años)'!J113)</f>
        <v/>
      </c>
      <c r="K112" s="32" t="str">
        <f>IF(ISBLANK('5. Pp (3 años)'!K113),"",'5. Pp (3 años)'!K113)</f>
        <v/>
      </c>
      <c r="L112" s="35" t="str">
        <f>IF(ISBLANK('5. Pp (3 años)'!L113),"",'5. Pp (3 años)'!L113)</f>
        <v/>
      </c>
      <c r="M112" s="35" t="str">
        <f>IF(ISBLANK('5. Pp (3 años)'!M113),"",'5. Pp (3 años)'!M113)</f>
        <v/>
      </c>
      <c r="N112" s="35" t="str">
        <f>IF(ISBLANK('5. Pp (3 años)'!N113),"",'5. Pp (3 años)'!N113)</f>
        <v/>
      </c>
      <c r="O112" s="35" t="str">
        <f>IF(ISBLANK('5. Pp (3 años)'!O113),"",'5. Pp (3 años)'!O113)</f>
        <v/>
      </c>
      <c r="P112" s="202" t="str">
        <f>IF(ISBLANK('5. Pp (3 años)'!P113),"",'5. Pp (3 años)'!P113)</f>
        <v/>
      </c>
    </row>
    <row r="113" spans="2:16" ht="207">
      <c r="B113" s="339" t="str">
        <f>IF(ISBLANK('5. Pp (3 años)'!B114),"",'5. Pp (3 años)'!B114)</f>
        <v>Coordinación de Atención y Seguimiento Integral</v>
      </c>
      <c r="C113" s="337" t="str">
        <f>IF(ISBLANK('5. Pp (3 años)'!C114),"",'5. Pp (3 años)'!C114)</f>
        <v>Componente</v>
      </c>
      <c r="D113" s="336" t="str">
        <f>IF(ISBLANK('5. Pp (3 años)'!D114),"",'5. Pp (3 años)'!D114)</f>
        <v>4.1.1.1.12 Atenciones y gestiones del programa 'Entrelazos por la Diversidad' otorgadas.</v>
      </c>
      <c r="E113" s="336" t="str">
        <f>IF(ISBLANK('5. Pp (3 años)'!E114),"",'5. Pp (3 años)'!E114)</f>
        <v>PSAGE: Porcentaje de servicios de atención y gestión del programa Entrelazos realizados.</v>
      </c>
      <c r="F113" s="336" t="str">
        <f>IF(ISBLANK('5. Pp (3 años)'!F114),"",'5. Pp (3 años)'!F114)</f>
        <v>Este indicador representa la consolidación del programa 'Entrelazos por la Diversidad' como una plataforma de atención integral. Representa la entrega de un servicio de vinculación y acompañamiento validado; es decir, el producto final donde se garantiza que las personas de la diversidad sexual tengan acceso efectivo a la protección de sus derechos humanos mediante gestiones institucionales que resuelven sus necesidades de inclusión y atención social.</v>
      </c>
      <c r="G113" s="337" t="str">
        <f>IF(ISBLANK('5. Pp (3 años)'!G114),"",'5. Pp (3 años)'!G114)</f>
        <v>Eficacia</v>
      </c>
      <c r="H113" s="337" t="str">
        <f>IF(ISBLANK('5. Pp (3 años)'!H114),"",'5. Pp (3 años)'!H114)</f>
        <v>Trimestral</v>
      </c>
      <c r="I113" s="336" t="str">
        <f>IF(ISBLANK('5. Pp (3 años)'!I114),"",'5. Pp (3 años)'!I114)</f>
        <v>MÉTODO DE CÁLCULO                            
PSAGE= (NSAGER/NSAGEP)*100
VARIABLES:
PSAGE: Porcentaje de servicios de atención y gestión del programa Entrelazos realizados.                                      NSAGER: Número de servicios de atención y gestión realizados con acompañamiento validado.                     NSAGEP: Número de servicios de atención y gestión programados.</v>
      </c>
      <c r="J113" s="336" t="str">
        <f>IF(ISBLANK('5. Pp (3 años)'!J114),"",'5. Pp (3 años)'!J114)</f>
        <v>UNIDAD DE MEDIDA DEL INDICADOR: Porcentaje
UNIDAD DE MEDIDA DE LAS VARIABLES: Gestión</v>
      </c>
      <c r="K113" s="337" t="str">
        <f>IF(ISBLANK('5. Pp (3 años)'!K114),"",'5. Pp (3 años)'!K114)</f>
        <v xml:space="preserve">Ascendente </v>
      </c>
      <c r="L113" s="336" t="str">
        <f>IF(ISBLANK('5. Pp (3 años)'!L114),"",'5. Pp (3 años)'!L114)</f>
        <v xml:space="preserve">PSAGE: De enero 2025 a diciembre 2027 se realizará el 100% de atención y gestión del programa Entrelazos                                                                                                                                                                                                                                                                                                                                                                                                                                                        </v>
      </c>
      <c r="M113" s="336" t="str">
        <f>IF(ISBLANK('5. Pp (3 años)'!M114),"",'5. Pp (3 años)'!M114)</f>
        <v>PSAGE: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113" s="336" t="str">
        <f>IF(ISBLANK('5. Pp (3 años)'!N114),"",'5. Pp (3 años)'!N114)</f>
        <v>Nombre del Documento:
Archivo digital de la plataforma Google Drive
Nombre de quien genera la información: 
Dirección de Atención a la Diversidad Sexual 
Periodicidad con que se genera la información:
Trimestral
Liga de la página donde se localiza la información o ubicación:
https://drive.google.com/drive/folders/1YIQ6oNLaECseSgqo4vwhcE6EzP9ap_Xx</v>
      </c>
      <c r="O113" s="336" t="str">
        <f>IF(ISBLANK('5. Pp (3 años)'!O114),"",'5. Pp (3 años)'!O114)</f>
        <v>la población de la diversidad sexual confía en los mecanismos institucionales para el reporte y acompañamiento de sus necesidades de inclusión mientras el personal operativo cuenta con la capacitación necesaria para brindar una atención con perspectiva de género, respeto irrestricto a los derechos humanos y hay condiciones climatológicas favorables.</v>
      </c>
      <c r="P113" s="338" t="str">
        <f>IF(ISBLANK('5. Pp (3 años)'!P114),"",'5. Pp (3 años)'!P114)</f>
        <v>Meta 5.1
Poner fin a todas las formas de discriminación
contra todas las mujeres y las niñas en todo el
mundo.</v>
      </c>
    </row>
    <row r="114" spans="2:16" ht="207">
      <c r="B114" s="93" t="str">
        <f>IF(ISBLANK('5. Pp (3 años)'!B115),"",'5. Pp (3 años)'!B115)</f>
        <v>Coordinación de Atención y Seguimiento Integral</v>
      </c>
      <c r="C114" s="32" t="str">
        <f>IF(ISBLANK('5. Pp (3 años)'!C115),"",'5. Pp (3 años)'!C115)</f>
        <v>Actividad</v>
      </c>
      <c r="D114" s="35" t="str">
        <f>IF(ISBLANK('5. Pp (3 años)'!D115),"",'5. Pp (3 años)'!D115)</f>
        <v>4.1.1.1.12.1 Gestión de canales de atención y enlace interinstitucional para la diversidad sexual.</v>
      </c>
      <c r="E114" s="35" t="str">
        <f>IF(ISBLANK('5. Pp (3 años)'!E115),"",'5. Pp (3 años)'!E115)</f>
        <v>PSVAG: Porcentaje de servicios de vinculación y atención personalizada gestionados.</v>
      </c>
      <c r="F114" s="35" t="str">
        <f>IF(ISBLANK('5. Pp (3 años)'!F115),"",'5. Pp (3 años)'!F115)</f>
        <v>Mide la operatividad diaria del programa mediante el contacto directo con la ciudadanía. Cuantifica el número de atenciones personalizadas, vinculaciones con otras dependencias y seguimientos de casos realizados, funcionando como el mecanismo operativo que asegura que cada solicitud de la comunidad LGBTIQ+ sea procesada, canalizada y resuelta bajo un enfoque de derechos humanos.</v>
      </c>
      <c r="G114" s="32" t="str">
        <f>IF(ISBLANK('5. Pp (3 años)'!G115),"",'5. Pp (3 años)'!G115)</f>
        <v>Eficacia</v>
      </c>
      <c r="H114" s="32" t="str">
        <f>IF(ISBLANK('5. Pp (3 años)'!H115),"",'5. Pp (3 años)'!H115)</f>
        <v>Trimestral</v>
      </c>
      <c r="I114" s="35" t="str">
        <f>IF(ISBLANK('5. Pp (3 años)'!I115),"",'5. Pp (3 años)'!I115)</f>
        <v>MÉTODO DE CÁLCULO                             
PSVAG = (NSVAGR / NSVAGP) * 100
VARIABLES:
PSVAG: Porcentaje de servicios de vinculación y atención personalizada gestionados.                                              NSVAGR: Número de servicios de vinculación y atención personalizada realizados.                                                 NSVAGP: Número de servicios de vinculación y atención personalizada programados.</v>
      </c>
      <c r="J114" s="35" t="str">
        <f>IF(ISBLANK('5. Pp (3 años)'!J115),"",'5. Pp (3 años)'!J115)</f>
        <v>UNIDAD DE MEDIDA DEL INDICADOR: Porcentaje
UNIDAD DE MEDIDA DE LAS VARIABLES: Vinculación</v>
      </c>
      <c r="K114" s="32" t="str">
        <f>IF(ISBLANK('5. Pp (3 años)'!K115),"",'5. Pp (3 años)'!K115)</f>
        <v>Ascendente</v>
      </c>
      <c r="L114" s="35" t="str">
        <f>IF(ISBLANK('5. Pp (3 años)'!L115),"",'5. Pp (3 años)'!L115)</f>
        <v xml:space="preserve">PSVAG: De enero 2025 a diciembre 2027 se realizarán 365  vinculación.       </v>
      </c>
      <c r="M114" s="35" t="str">
        <f>IF(ISBLANK('5. Pp (3 años)'!M115),"",'5. Pp (3 años)'!M115)</f>
        <v xml:space="preserve">PSVAG:  Se realizaron un total de 49 Vinculaciones durante el período de 2025.
2025: 49  Vinculaciones      
Total: 49  Vinculaciones      </v>
      </c>
      <c r="N114" s="35" t="str">
        <f>IF(ISBLANK('5. Pp (3 años)'!N115),"",'5. Pp (3 años)'!N115)</f>
        <v>Nombre del Documento:
Archivo digital de la plataforma Google Drive
Nombre de quien genera la información: 
Dirección de Atención a la Diversidad Sexual
Periodicidad con que se genera la información:
Trimestral
Liga de la página donde se localiza la información o ubicación:
https://drive.google.com/drive/folders/1YIQ6oNLaECseSgqo4vwhcE6EzP9ap_Xx</v>
      </c>
      <c r="O114" s="35" t="str">
        <f>IF(ISBLANK('5. Pp (3 años)'!O115),"",'5. Pp (3 años)'!O115)</f>
        <v>La ciudadanía de la diversidad sexual se acerca a los puntos de atención para solicitar los servicios de vinculación y acompañamiento además de que las dependencias municipales y estatales receptoras de las canalizaciones procesan las solicitudes en tiempos razonables y con un enfoque de no discriminación mientras los canales de comunicación interna del municipio operan con eficiencia para el seguimiento y resolución de cada caso presentado.</v>
      </c>
      <c r="P114" s="202" t="str">
        <f>IF(ISBLANK('5. Pp (3 años)'!P115),"",'5. Pp (3 años)'!P115)</f>
        <v>Meta 5.1
Poner fin a todas las formas de discriminación
contra todas las mujeres y las niñas en todo el
mundo.</v>
      </c>
    </row>
    <row r="115" spans="2:16" ht="17.25">
      <c r="B115" s="93" t="str">
        <f>IF(ISBLANK('5. Pp (3 años)'!B116),"",'5. Pp (3 años)'!B116)</f>
        <v/>
      </c>
      <c r="C115" s="32" t="str">
        <f>IF(ISBLANK('5. Pp (3 años)'!C116),"",'5. Pp (3 años)'!C116)</f>
        <v>Actividad</v>
      </c>
      <c r="D115" s="35" t="str">
        <f>IF(ISBLANK('5. Pp (3 años)'!D116),"",'5. Pp (3 años)'!D116)</f>
        <v/>
      </c>
      <c r="E115" s="35" t="str">
        <f>IF(ISBLANK('5. Pp (3 años)'!E116),"",'5. Pp (3 años)'!E116)</f>
        <v/>
      </c>
      <c r="F115" s="35" t="str">
        <f>IF(ISBLANK('5. Pp (3 años)'!F116),"",'5. Pp (3 años)'!F116)</f>
        <v/>
      </c>
      <c r="G115" s="32" t="str">
        <f>IF(ISBLANK('5. Pp (3 años)'!G116),"",'5. Pp (3 años)'!G116)</f>
        <v/>
      </c>
      <c r="H115" s="32" t="str">
        <f>IF(ISBLANK('5. Pp (3 años)'!H116),"",'5. Pp (3 años)'!H116)</f>
        <v/>
      </c>
      <c r="I115" s="35" t="str">
        <f>IF(ISBLANK('5. Pp (3 años)'!I116),"",'5. Pp (3 años)'!I116)</f>
        <v/>
      </c>
      <c r="J115" s="35" t="str">
        <f>IF(ISBLANK('5. Pp (3 años)'!J116),"",'5. Pp (3 años)'!J116)</f>
        <v/>
      </c>
      <c r="K115" s="32" t="str">
        <f>IF(ISBLANK('5. Pp (3 años)'!K116),"",'5. Pp (3 años)'!K116)</f>
        <v/>
      </c>
      <c r="L115" s="35" t="str">
        <f>IF(ISBLANK('5. Pp (3 años)'!L116),"",'5. Pp (3 años)'!L116)</f>
        <v/>
      </c>
      <c r="M115" s="35" t="str">
        <f>IF(ISBLANK('5. Pp (3 años)'!M116),"",'5. Pp (3 años)'!M116)</f>
        <v/>
      </c>
      <c r="N115" s="35" t="str">
        <f>IF(ISBLANK('5. Pp (3 años)'!N116),"",'5. Pp (3 años)'!N116)</f>
        <v/>
      </c>
      <c r="O115" s="35" t="str">
        <f>IF(ISBLANK('5. Pp (3 años)'!O116),"",'5. Pp (3 años)'!O116)</f>
        <v/>
      </c>
      <c r="P115" s="202" t="str">
        <f>IF(ISBLANK('5. Pp (3 años)'!P116),"",'5. Pp (3 años)'!P116)</f>
        <v/>
      </c>
    </row>
    <row r="116" spans="2:16" ht="17.25">
      <c r="B116" s="93" t="str">
        <f>IF(ISBLANK('5. Pp (3 años)'!B117),"",'5. Pp (3 años)'!B117)</f>
        <v/>
      </c>
      <c r="C116" s="32" t="str">
        <f>IF(ISBLANK('5. Pp (3 años)'!C117),"",'5. Pp (3 años)'!C117)</f>
        <v>Actividad</v>
      </c>
      <c r="D116" s="35" t="str">
        <f>IF(ISBLANK('5. Pp (3 años)'!D117),"",'5. Pp (3 años)'!D117)</f>
        <v/>
      </c>
      <c r="E116" s="35" t="str">
        <f>IF(ISBLANK('5. Pp (3 años)'!E117),"",'5. Pp (3 años)'!E117)</f>
        <v/>
      </c>
      <c r="F116" s="35" t="str">
        <f>IF(ISBLANK('5. Pp (3 años)'!F117),"",'5. Pp (3 años)'!F117)</f>
        <v/>
      </c>
      <c r="G116" s="32" t="str">
        <f>IF(ISBLANK('5. Pp (3 años)'!G117),"",'5. Pp (3 años)'!G117)</f>
        <v/>
      </c>
      <c r="H116" s="32" t="str">
        <f>IF(ISBLANK('5. Pp (3 años)'!H117),"",'5. Pp (3 años)'!H117)</f>
        <v/>
      </c>
      <c r="I116" s="35" t="str">
        <f>IF(ISBLANK('5. Pp (3 años)'!I117),"",'5. Pp (3 años)'!I117)</f>
        <v/>
      </c>
      <c r="J116" s="35" t="str">
        <f>IF(ISBLANK('5. Pp (3 años)'!J117),"",'5. Pp (3 años)'!J117)</f>
        <v/>
      </c>
      <c r="K116" s="32" t="str">
        <f>IF(ISBLANK('5. Pp (3 años)'!K117),"",'5. Pp (3 años)'!K117)</f>
        <v/>
      </c>
      <c r="L116" s="35" t="str">
        <f>IF(ISBLANK('5. Pp (3 años)'!L117),"",'5. Pp (3 años)'!L117)</f>
        <v/>
      </c>
      <c r="M116" s="35" t="str">
        <f>IF(ISBLANK('5. Pp (3 años)'!M117),"",'5. Pp (3 años)'!M117)</f>
        <v/>
      </c>
      <c r="N116" s="35" t="str">
        <f>IF(ISBLANK('5. Pp (3 años)'!N117),"",'5. Pp (3 años)'!N117)</f>
        <v/>
      </c>
      <c r="O116" s="35" t="str">
        <f>IF(ISBLANK('5. Pp (3 años)'!O117),"",'5. Pp (3 años)'!O117)</f>
        <v/>
      </c>
      <c r="P116" s="202" t="str">
        <f>IF(ISBLANK('5. Pp (3 años)'!P117),"",'5. Pp (3 años)'!P117)</f>
        <v/>
      </c>
    </row>
    <row r="117" spans="2:16" ht="17.25">
      <c r="B117" s="93" t="str">
        <f>IF(ISBLANK('5. Pp (3 años)'!B118),"",'5. Pp (3 años)'!B118)</f>
        <v/>
      </c>
      <c r="C117" s="32" t="str">
        <f>IF(ISBLANK('5. Pp (3 años)'!C118),"",'5. Pp (3 años)'!C118)</f>
        <v>Actividad</v>
      </c>
      <c r="D117" s="35" t="str">
        <f>IF(ISBLANK('5. Pp (3 años)'!D118),"",'5. Pp (3 años)'!D118)</f>
        <v/>
      </c>
      <c r="E117" s="35" t="str">
        <f>IF(ISBLANK('5. Pp (3 años)'!E118),"",'5. Pp (3 años)'!E118)</f>
        <v/>
      </c>
      <c r="F117" s="35" t="str">
        <f>IF(ISBLANK('5. Pp (3 años)'!F118),"",'5. Pp (3 años)'!F118)</f>
        <v/>
      </c>
      <c r="G117" s="32" t="str">
        <f>IF(ISBLANK('5. Pp (3 años)'!G118),"",'5. Pp (3 años)'!G118)</f>
        <v/>
      </c>
      <c r="H117" s="32" t="str">
        <f>IF(ISBLANK('5. Pp (3 años)'!H118),"",'5. Pp (3 años)'!H118)</f>
        <v/>
      </c>
      <c r="I117" s="35" t="str">
        <f>IF(ISBLANK('5. Pp (3 años)'!I118),"",'5. Pp (3 años)'!I118)</f>
        <v/>
      </c>
      <c r="J117" s="35" t="str">
        <f>IF(ISBLANK('5. Pp (3 años)'!J118),"",'5. Pp (3 años)'!J118)</f>
        <v/>
      </c>
      <c r="K117" s="32" t="str">
        <f>IF(ISBLANK('5. Pp (3 años)'!K118),"",'5. Pp (3 años)'!K118)</f>
        <v/>
      </c>
      <c r="L117" s="35" t="str">
        <f>IF(ISBLANK('5. Pp (3 años)'!L118),"",'5. Pp (3 años)'!L118)</f>
        <v/>
      </c>
      <c r="M117" s="35" t="str">
        <f>IF(ISBLANK('5. Pp (3 años)'!M118),"",'5. Pp (3 años)'!M118)</f>
        <v/>
      </c>
      <c r="N117" s="35" t="str">
        <f>IF(ISBLANK('5. Pp (3 años)'!N118),"",'5. Pp (3 años)'!N118)</f>
        <v/>
      </c>
      <c r="O117" s="35" t="str">
        <f>IF(ISBLANK('5. Pp (3 años)'!O118),"",'5. Pp (3 años)'!O118)</f>
        <v/>
      </c>
      <c r="P117" s="202" t="str">
        <f>IF(ISBLANK('5. Pp (3 años)'!P118),"",'5. Pp (3 años)'!P118)</f>
        <v/>
      </c>
    </row>
    <row r="118" spans="2:16" ht="17.25">
      <c r="B118" s="93" t="str">
        <f>IF(ISBLANK('5. Pp (3 años)'!B119),"",'5. Pp (3 años)'!B119)</f>
        <v/>
      </c>
      <c r="C118" s="32" t="str">
        <f>IF(ISBLANK('5. Pp (3 años)'!C119),"",'5. Pp (3 años)'!C119)</f>
        <v>Actividad</v>
      </c>
      <c r="D118" s="35" t="str">
        <f>IF(ISBLANK('5. Pp (3 años)'!D119),"",'5. Pp (3 años)'!D119)</f>
        <v/>
      </c>
      <c r="E118" s="35" t="str">
        <f>IF(ISBLANK('5. Pp (3 años)'!E119),"",'5. Pp (3 años)'!E119)</f>
        <v/>
      </c>
      <c r="F118" s="35" t="str">
        <f>IF(ISBLANK('5. Pp (3 años)'!F119),"",'5. Pp (3 años)'!F119)</f>
        <v/>
      </c>
      <c r="G118" s="32" t="str">
        <f>IF(ISBLANK('5. Pp (3 años)'!G119),"",'5. Pp (3 años)'!G119)</f>
        <v/>
      </c>
      <c r="H118" s="32" t="str">
        <f>IF(ISBLANK('5. Pp (3 años)'!H119),"",'5. Pp (3 años)'!H119)</f>
        <v/>
      </c>
      <c r="I118" s="35" t="str">
        <f>IF(ISBLANK('5. Pp (3 años)'!I119),"",'5. Pp (3 años)'!I119)</f>
        <v/>
      </c>
      <c r="J118" s="35" t="str">
        <f>IF(ISBLANK('5. Pp (3 años)'!J119),"",'5. Pp (3 años)'!J119)</f>
        <v/>
      </c>
      <c r="K118" s="32" t="str">
        <f>IF(ISBLANK('5. Pp (3 años)'!K119),"",'5. Pp (3 años)'!K119)</f>
        <v/>
      </c>
      <c r="L118" s="35" t="str">
        <f>IF(ISBLANK('5. Pp (3 años)'!L119),"",'5. Pp (3 años)'!L119)</f>
        <v/>
      </c>
      <c r="M118" s="35" t="str">
        <f>IF(ISBLANK('5. Pp (3 años)'!M119),"",'5. Pp (3 años)'!M119)</f>
        <v/>
      </c>
      <c r="N118" s="35" t="str">
        <f>IF(ISBLANK('5. Pp (3 años)'!N119),"",'5. Pp (3 años)'!N119)</f>
        <v/>
      </c>
      <c r="O118" s="35" t="str">
        <f>IF(ISBLANK('5. Pp (3 años)'!O119),"",'5. Pp (3 años)'!O119)</f>
        <v/>
      </c>
      <c r="P118" s="202" t="str">
        <f>IF(ISBLANK('5. Pp (3 años)'!P119),"",'5. Pp (3 años)'!P119)</f>
        <v/>
      </c>
    </row>
    <row r="119" spans="2:16" ht="207">
      <c r="B119" s="339" t="str">
        <f>IF(ISBLANK('5. Pp (3 años)'!B120),"",'5. Pp (3 años)'!B120)</f>
        <v>Coordinación de Vinculación, Investigación y Proyectos Sociales</v>
      </c>
      <c r="C119" s="337" t="str">
        <f>IF(ISBLANK('5. Pp (3 años)'!C120),"",'5. Pp (3 años)'!C120)</f>
        <v>Componente</v>
      </c>
      <c r="D119" s="336" t="str">
        <f>IF(ISBLANK('5. Pp (3 años)'!D120),"",'5. Pp (3 años)'!D120)</f>
        <v>4.1.1.1.13 Estrategias de sensibilización y fomento a la cultura de la diversidad sexual implementadas.</v>
      </c>
      <c r="E119" s="336" t="str">
        <f>IF(ISBLANK('5. Pp (3 años)'!E120),"",'5. Pp (3 años)'!E120)</f>
        <v>PESFR: Porcentaje de estrategias de sensibilización y fomento realizadas.</v>
      </c>
      <c r="F119" s="336" t="str">
        <f>IF(ISBLANK('5. Pp (3 años)'!F120),"",'5. Pp (3 años)'!F120)</f>
        <v>Este indicador representa la ejecución de una política pública de visibilidad y respeto. Representa la entrega de un modelo de sensibilización social y fomento a la diversidad validado; es decir, garantiza que el municipio cuente con una ciudadanía y un funcionariado informados, mediante la ejecución de programas culturales, turísticos y mesas de trabajo que promueven activamente la inclusión y la no discriminación.</v>
      </c>
      <c r="G119" s="337" t="str">
        <f>IF(ISBLANK('5. Pp (3 años)'!G120),"",'5. Pp (3 años)'!G120)</f>
        <v>Eficacia</v>
      </c>
      <c r="H119" s="337" t="str">
        <f>IF(ISBLANK('5. Pp (3 años)'!H120),"",'5. Pp (3 años)'!H120)</f>
        <v>Trimestral</v>
      </c>
      <c r="I119" s="336" t="str">
        <f>IF(ISBLANK('5. Pp (3 años)'!I120),"",'5. Pp (3 años)'!I120)</f>
        <v>"MÉTODO DE CÁLCULO                      
PESFR = (NESFE / NESFP) * 100
VARIABLES:
PESFR: Porcentaje de estrategias de sensibilización y fomento realizadas.                                                                      NESFE: Número de estrategias de sensibilización y fomento ejecutadas con validación institucional.                            NESFP: Número de estrategias de sensibilización y fomento programadas.</v>
      </c>
      <c r="J119" s="336" t="str">
        <f>IF(ISBLANK('5. Pp (3 años)'!J120),"",'5. Pp (3 años)'!J120)</f>
        <v xml:space="preserve">UNIDAD DE MEDIDA DEL INDICADOR: Porcentaje
UNIDAD DE MEDIDA DE LAS VARIABLES: Estrategia </v>
      </c>
      <c r="K119" s="337" t="str">
        <f>IF(ISBLANK('5. Pp (3 años)'!K120),"",'5. Pp (3 años)'!K120)</f>
        <v>Ascendente</v>
      </c>
      <c r="L119" s="336" t="str">
        <f>IF(ISBLANK('5. Pp (3 años)'!L120),"",'5. Pp (3 años)'!L120)</f>
        <v xml:space="preserve">PESFR:  De enero 2025 a diciembre 2027 se realizará el 100% de Estrategias de sensibilización y fomento a la cultura de la diversidad sexual.                                                                                                                                                                                                                                                                                                                                                                                                                                                                </v>
      </c>
      <c r="M119" s="336" t="str">
        <f>IF(ISBLANK('5. Pp (3 años)'!M120),"",'5. Pp (3 años)'!M120)</f>
        <v>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119" s="336" t="str">
        <f>IF(ISBLANK('5. Pp (3 años)'!N120),"",'5. Pp (3 años)'!N120)</f>
        <v>Nombre del Documento:
Archivo digital de la plataforma Google Drive
Nombre de quien genera la información: 
Coordinación de Vinculación, Investigación y Proyectos Sociales
Periodicidad con que se genera la información:
Trimestral
Liga de la página donde se localiza la información o ubicación:
https://drive.google.com/drive/folders/1YIQ6oNLaECseSgqo4vwhcE6EzP9ap_Xx</v>
      </c>
      <c r="O119" s="336" t="str">
        <f>IF(ISBLANK('5. Pp (3 años)'!O120),"",'5. Pp (3 años)'!O120)</f>
        <v>El personal de las diversas dependencias municipales muestra apertura y disposición para recibir los procesos de sensibilización en materia de diversidad sexual además de que los sectores turísticos y culturales se integran con entusiasmo a los programas de fomento a la inclusión mientras la sociedad civil participa activamente en los espacios de diálogo propiciando un entorno de respeto y aprendizaje mutuo que fortalece la cohesión social.</v>
      </c>
      <c r="P119" s="338" t="str">
        <f>IF(ISBLANK('5. Pp (3 años)'!P120),"",'5. Pp (3 años)'!P120)</f>
        <v>Meta 5.1
Poner fin a todas las formas de discriminación
contra todas las mujeres y las niñas en todo el
mundo.</v>
      </c>
    </row>
    <row r="120" spans="2:16" ht="207">
      <c r="B120" s="93" t="str">
        <f>IF(ISBLANK('5. Pp (3 años)'!B121),"",'5. Pp (3 años)'!B121)</f>
        <v>Coordinación de Vinculación, Investigación y Proyectos Sociales</v>
      </c>
      <c r="C120" s="32" t="str">
        <f>IF(ISBLANK('5. Pp (3 años)'!C121),"",'5. Pp (3 años)'!C121)</f>
        <v>Actividad</v>
      </c>
      <c r="D120" s="35" t="str">
        <f>IF(ISBLANK('5. Pp (3 años)'!D121),"",'5. Pp (3 años)'!D121)</f>
        <v>4.1.1.1.13.1 Coordinación de mecanismos de vinculación interinstitucional y sectorial para la diversidad sexual.</v>
      </c>
      <c r="E120" s="35" t="str">
        <f>IF(ISBLANK('5. Pp (3 años)'!E121),"",'5. Pp (3 años)'!E121)</f>
        <v>PRC: Porcentaje de reuniones de coordinación para la diversidad sexual realizadas.</v>
      </c>
      <c r="F120" s="35" t="str">
        <f>IF(ISBLANK('5. Pp (3 años)'!F121),"",'5. Pp (3 años)'!F121)</f>
        <v>Este indicador cuantifica el nivel de cumplimiento en la ejecución de mesas de trabajo, reuniones y encuentros de concertación con actores estratégicos de los tres órdenes de gobierno, el sector empresarial y la sociedad civil organizada. Funciona como el mecanismo operativo de gestión que asegura la creación de alianzas y la alineación de esfuerzos institucionales para la implementación de políticas de inclusión, garantizando que el diseño de las estrategias de fomento a la diversidad sexual cuente con el respaldo y la participación de los sectores clave del municipio</v>
      </c>
      <c r="G120" s="32" t="str">
        <f>IF(ISBLANK('5. Pp (3 años)'!G121),"",'5. Pp (3 años)'!G121)</f>
        <v>Eficacia</v>
      </c>
      <c r="H120" s="32" t="str">
        <f>IF(ISBLANK('5. Pp (3 años)'!H121),"",'5. Pp (3 años)'!H121)</f>
        <v>Trimestral</v>
      </c>
      <c r="I120" s="35" t="str">
        <f>IF(ISBLANK('5. Pp (3 años)'!I121),"",'5. Pp (3 años)'!I121)</f>
        <v>MÉTODO DE CÁLCULO                             
PRC= (NRR/NRP)*100
VARIABLES:
PRC: Porcentaje de reuniones de coordinación para la diversidad sexual realizadas.                                                        NRR: Número de reuniones con dependencias, iniciativa privada y ONGs realizadas.                                     NRP: Número de reuniones con dependencias, iniciativa privada y ONGs programadas.</v>
      </c>
      <c r="J120" s="35" t="str">
        <f>IF(ISBLANK('5. Pp (3 años)'!J121),"",'5. Pp (3 años)'!J121)</f>
        <v>UNIDAD DE MEDIDA DEL INDICADOR: Porcentaje
UNIDAD DE MEDIDA DE LAS VARIABLES: Reuniones</v>
      </c>
      <c r="K120" s="32" t="str">
        <f>IF(ISBLANK('5. Pp (3 años)'!K121),"",'5. Pp (3 años)'!K121)</f>
        <v>Ascendente</v>
      </c>
      <c r="L120" s="35" t="str">
        <f>IF(ISBLANK('5. Pp (3 años)'!L121),"",'5. Pp (3 años)'!L121)</f>
        <v xml:space="preserve">PRC: De enero 2025 a diciembre 2027 se realizarán 250 reuniones.       </v>
      </c>
      <c r="M120" s="35" t="str">
        <f>IF(ISBLANK('5. Pp (3 años)'!M121),"",'5. Pp (3 años)'!M121)</f>
        <v>PRC:  Se realizaron un total de 64 reuniones durante el período de 2025.
2025: 64 reuniones      
Total: 64 reuniones.</v>
      </c>
      <c r="N120" s="35" t="str">
        <f>IF(ISBLANK('5. Pp (3 años)'!N121),"",'5. Pp (3 años)'!N121)</f>
        <v>Nombre del Documento:
Archivo digital de la plataforma Google Drive
Nombre de quien genera la información: 
Coordinación de Atención y Seguimiento integral 
Periodicidad con que se genera la información:
Trimestral
Liga de la página donde se localiza la información o ubicación:
https://drive.google.com/drive/folders/1aELjwDo8d_XQVCy21vrGFon5ZtuqpEP5</v>
      </c>
      <c r="O120" s="35" t="str">
        <f>IF(ISBLANK('5. Pp (3 años)'!O121),"",'5. Pp (3 años)'!O121)</f>
        <v>Las dependencias de los tres niveles de gobierno, la iniciativa privada y las organizaciones civiles participan activamente en las mesas de trabajo convocadas además de que el municipio cuenta con una agenda de vinculación estratégica vigente mientras los actores involucrados mantienen una disposición de diálogo incluyente para el diseño de acciones en favor de la diversidad sexual.</v>
      </c>
      <c r="P120" s="202" t="str">
        <f>IF(ISBLANK('5. Pp (3 años)'!P121),"",'5. Pp (3 años)'!P121)</f>
        <v>Meta 5.1
Poner fin a todas las formas de discriminación
contra todas las mujeres y las niñas en todo el
mundo.</v>
      </c>
    </row>
    <row r="121" spans="2:16" ht="207">
      <c r="B121" s="93" t="str">
        <f>IF(ISBLANK('5. Pp (3 años)'!B122),"",'5. Pp (3 años)'!B122)</f>
        <v>Coordinación de Vinculación, Investigación y Proyectos Sociales</v>
      </c>
      <c r="C121" s="32" t="str">
        <f>IF(ISBLANK('5. Pp (3 años)'!C122),"",'5. Pp (3 años)'!C122)</f>
        <v>Actividad</v>
      </c>
      <c r="D121" s="35" t="str">
        <f>IF(ISBLANK('5. Pp (3 años)'!D122),"",'5. Pp (3 años)'!D122)</f>
        <v>4.1.1.1.13.2 Ejecución de programas de difusión, información y sensibilización para el fomento de la diversidad sexual y la inclusión.</v>
      </c>
      <c r="E121" s="35" t="str">
        <f>IF(ISBLANK('5. Pp (3 años)'!E122),"",'5. Pp (3 años)'!E122)</f>
        <v>PASI: Porcentaje de actividades de sensibilización y fomento a la inclusión realizadas.</v>
      </c>
      <c r="F121" s="35" t="str">
        <f>IF(ISBLANK('5. Pp (3 años)'!F122),"",'5. Pp (3 años)'!F122)</f>
        <v>Este indicador mide el nivel de cumplimiento en la realización de programas culturales, turísticos e informativos dirigidos a la ciudadanía y al funcionariado público. Funciona como el mecanismo operativo de intervención directa que busca prevenir la discriminación y la violencia basadas en la orientación sexual o identidad de género, promoviendo una cultura de respeto y visibilidad a través de acciones específicas como: Por una diversidad exponente, Dragcatrine, Turismo Rosa, Pretty Guoman  y baile de los 41.</v>
      </c>
      <c r="G121" s="32" t="str">
        <f>IF(ISBLANK('5. Pp (3 años)'!G122),"",'5. Pp (3 años)'!G122)</f>
        <v>Eficacia</v>
      </c>
      <c r="H121" s="32" t="str">
        <f>IF(ISBLANK('5. Pp (3 años)'!H122),"",'5. Pp (3 años)'!H122)</f>
        <v>Trimestral</v>
      </c>
      <c r="I121" s="35" t="str">
        <f>IF(ISBLANK('5. Pp (3 años)'!I122),"",'5. Pp (3 años)'!I122)</f>
        <v>MÉTODO DE CÁLCULO                             
PASI= (NASIR/NASIP)*100
VARIABLES:
PASI: Porcentaje de actividades de sensibilización y fomento a la inclusión realizadas.                                       NASIR: Número de actividades de sensibilización realizadas.                                                                                        NASIP: Número de actividades de sensibilización programadas.</v>
      </c>
      <c r="J121" s="35" t="str">
        <f>IF(ISBLANK('5. Pp (3 años)'!J122),"",'5. Pp (3 años)'!J122)</f>
        <v>UNIDAD DE MEDIDA DEL INDICADOR: Porcentaje
UNIDAD DE MEDIDA DE LAS VARIABLES: Actividades</v>
      </c>
      <c r="K121" s="32" t="str">
        <f>IF(ISBLANK('5. Pp (3 años)'!K122),"",'5. Pp (3 años)'!K122)</f>
        <v>Ascendente</v>
      </c>
      <c r="L121" s="35" t="str">
        <f>IF(ISBLANK('5. Pp (3 años)'!L122),"",'5. Pp (3 años)'!L122)</f>
        <v xml:space="preserve">PASI: De enero 2025 a diciembre 2027 se realizarán 78 actividades.  </v>
      </c>
      <c r="M121" s="35" t="str">
        <f>IF(ISBLANK('5. Pp (3 años)'!M122),"",'5. Pp (3 años)'!M122)</f>
        <v>PASI:   Se realizaron un total de 13 actividades durante el período de 2025.
2025: 13 actividades      
Total: 13 actividades.</v>
      </c>
      <c r="N121" s="35" t="str">
        <f>IF(ISBLANK('5. Pp (3 años)'!N122),"",'5. Pp (3 años)'!N122)</f>
        <v>Nombre del Documento:
Archivo digital de la plataforma Google Drive
Nombre de quien genera la información: 
Coordinación de Atención y Seguimiento integral
Periodicidad con que se genera la información:
Trimestral
Liga de la página donde se localiza la información o ubicación:
https://drive.google.com/drive/folders/1aELjwDo8d_XQVCy21vrGFon5ZtuqpEP5</v>
      </c>
      <c r="O121" s="35" t="str">
        <f>IF(ISBLANK('5. Pp (3 años)'!O122),"",'5. Pp (3 años)'!O122)</f>
        <v>La ciudadanía y los grupos de atención prioritaria participan activamente en los programas culturales y turísticos convocados además de que se cuenta con el apoyo de las diversas áreas municipales para la logística de los eventos mientras prevalece un ambiente de respeto y apertura social que permite la difusión de los temas de diversidad sexual e identidad de género en espacios públicos.</v>
      </c>
      <c r="P121" s="202" t="str">
        <f>IF(ISBLANK('5. Pp (3 años)'!P122),"",'5. Pp (3 años)'!P122)</f>
        <v>Meta 5.1
Poner fin a todas las formas de discriminación
contra todas las mujeres y las niñas en todo el
mundo.</v>
      </c>
    </row>
    <row r="122" spans="2:16" ht="17.25">
      <c r="B122" s="93" t="str">
        <f>IF(ISBLANK('5. Pp (3 años)'!B123),"",'5. Pp (3 años)'!B123)</f>
        <v/>
      </c>
      <c r="C122" s="32" t="str">
        <f>IF(ISBLANK('5. Pp (3 años)'!C123),"",'5. Pp (3 años)'!C123)</f>
        <v>Actividad</v>
      </c>
      <c r="D122" s="35" t="str">
        <f>IF(ISBLANK('5. Pp (3 años)'!D123),"",'5. Pp (3 años)'!D123)</f>
        <v/>
      </c>
      <c r="E122" s="35" t="str">
        <f>IF(ISBLANK('5. Pp (3 años)'!E123),"",'5. Pp (3 años)'!E123)</f>
        <v/>
      </c>
      <c r="F122" s="35" t="str">
        <f>IF(ISBLANK('5. Pp (3 años)'!F123),"",'5. Pp (3 años)'!F123)</f>
        <v/>
      </c>
      <c r="G122" s="32" t="str">
        <f>IF(ISBLANK('5. Pp (3 años)'!G123),"",'5. Pp (3 años)'!G123)</f>
        <v/>
      </c>
      <c r="H122" s="32" t="str">
        <f>IF(ISBLANK('5. Pp (3 años)'!H123),"",'5. Pp (3 años)'!H123)</f>
        <v/>
      </c>
      <c r="I122" s="35" t="str">
        <f>IF(ISBLANK('5. Pp (3 años)'!I123),"",'5. Pp (3 años)'!I123)</f>
        <v/>
      </c>
      <c r="J122" s="35" t="str">
        <f>IF(ISBLANK('5. Pp (3 años)'!J123),"",'5. Pp (3 años)'!J123)</f>
        <v/>
      </c>
      <c r="K122" s="32" t="str">
        <f>IF(ISBLANK('5. Pp (3 años)'!K123),"",'5. Pp (3 años)'!K123)</f>
        <v/>
      </c>
      <c r="L122" s="35" t="str">
        <f>IF(ISBLANK('5. Pp (3 años)'!L123),"",'5. Pp (3 años)'!L123)</f>
        <v/>
      </c>
      <c r="M122" s="35" t="str">
        <f>IF(ISBLANK('5. Pp (3 años)'!M123),"",'5. Pp (3 años)'!M123)</f>
        <v/>
      </c>
      <c r="N122" s="35" t="str">
        <f>IF(ISBLANK('5. Pp (3 años)'!N123),"",'5. Pp (3 años)'!N123)</f>
        <v/>
      </c>
      <c r="O122" s="35" t="str">
        <f>IF(ISBLANK('5. Pp (3 años)'!O123),"",'5. Pp (3 años)'!O123)</f>
        <v/>
      </c>
      <c r="P122" s="202" t="str">
        <f>IF(ISBLANK('5. Pp (3 años)'!P123),"",'5. Pp (3 años)'!P123)</f>
        <v/>
      </c>
    </row>
    <row r="123" spans="2:16" ht="17.25">
      <c r="B123" s="93" t="str">
        <f>IF(ISBLANK('5. Pp (3 años)'!B124),"",'5. Pp (3 años)'!B124)</f>
        <v/>
      </c>
      <c r="C123" s="32" t="str">
        <f>IF(ISBLANK('5. Pp (3 años)'!C124),"",'5. Pp (3 años)'!C124)</f>
        <v>Actividad</v>
      </c>
      <c r="D123" s="35" t="str">
        <f>IF(ISBLANK('5. Pp (3 años)'!D124),"",'5. Pp (3 años)'!D124)</f>
        <v/>
      </c>
      <c r="E123" s="35" t="str">
        <f>IF(ISBLANK('5. Pp (3 años)'!E124),"",'5. Pp (3 años)'!E124)</f>
        <v/>
      </c>
      <c r="F123" s="35" t="str">
        <f>IF(ISBLANK('5. Pp (3 años)'!F124),"",'5. Pp (3 años)'!F124)</f>
        <v/>
      </c>
      <c r="G123" s="32" t="str">
        <f>IF(ISBLANK('5. Pp (3 años)'!G124),"",'5. Pp (3 años)'!G124)</f>
        <v/>
      </c>
      <c r="H123" s="32" t="str">
        <f>IF(ISBLANK('5. Pp (3 años)'!H124),"",'5. Pp (3 años)'!H124)</f>
        <v/>
      </c>
      <c r="I123" s="35" t="str">
        <f>IF(ISBLANK('5. Pp (3 años)'!I124),"",'5. Pp (3 años)'!I124)</f>
        <v/>
      </c>
      <c r="J123" s="35" t="str">
        <f>IF(ISBLANK('5. Pp (3 años)'!J124),"",'5. Pp (3 años)'!J124)</f>
        <v/>
      </c>
      <c r="K123" s="32" t="str">
        <f>IF(ISBLANK('5. Pp (3 años)'!K124),"",'5. Pp (3 años)'!K124)</f>
        <v/>
      </c>
      <c r="L123" s="35" t="str">
        <f>IF(ISBLANK('5. Pp (3 años)'!L124),"",'5. Pp (3 años)'!L124)</f>
        <v/>
      </c>
      <c r="M123" s="35" t="str">
        <f>IF(ISBLANK('5. Pp (3 años)'!M124),"",'5. Pp (3 años)'!M124)</f>
        <v/>
      </c>
      <c r="N123" s="35" t="str">
        <f>IF(ISBLANK('5. Pp (3 años)'!N124),"",'5. Pp (3 años)'!N124)</f>
        <v/>
      </c>
      <c r="O123" s="35" t="str">
        <f>IF(ISBLANK('5. Pp (3 años)'!O124),"",'5. Pp (3 años)'!O124)</f>
        <v/>
      </c>
      <c r="P123" s="202" t="str">
        <f>IF(ISBLANK('5. Pp (3 años)'!P124),"",'5. Pp (3 años)'!P124)</f>
        <v/>
      </c>
    </row>
    <row r="124" spans="2:16" ht="17.25">
      <c r="B124" s="93" t="str">
        <f>IF(ISBLANK('5. Pp (3 años)'!B125),"",'5. Pp (3 años)'!B125)</f>
        <v/>
      </c>
      <c r="C124" s="32" t="str">
        <f>IF(ISBLANK('5. Pp (3 años)'!C125),"",'5. Pp (3 años)'!C125)</f>
        <v>Actividad</v>
      </c>
      <c r="D124" s="35" t="str">
        <f>IF(ISBLANK('5. Pp (3 años)'!D125),"",'5. Pp (3 años)'!D125)</f>
        <v/>
      </c>
      <c r="E124" s="35" t="str">
        <f>IF(ISBLANK('5. Pp (3 años)'!E125),"",'5. Pp (3 años)'!E125)</f>
        <v/>
      </c>
      <c r="F124" s="35" t="str">
        <f>IF(ISBLANK('5. Pp (3 años)'!F125),"",'5. Pp (3 años)'!F125)</f>
        <v/>
      </c>
      <c r="G124" s="32" t="str">
        <f>IF(ISBLANK('5. Pp (3 años)'!G125),"",'5. Pp (3 años)'!G125)</f>
        <v/>
      </c>
      <c r="H124" s="32" t="str">
        <f>IF(ISBLANK('5. Pp (3 años)'!H125),"",'5. Pp (3 años)'!H125)</f>
        <v/>
      </c>
      <c r="I124" s="35" t="str">
        <f>IF(ISBLANK('5. Pp (3 años)'!I125),"",'5. Pp (3 años)'!I125)</f>
        <v/>
      </c>
      <c r="J124" s="35" t="str">
        <f>IF(ISBLANK('5. Pp (3 años)'!J125),"",'5. Pp (3 años)'!J125)</f>
        <v/>
      </c>
      <c r="K124" s="32" t="str">
        <f>IF(ISBLANK('5. Pp (3 años)'!K125),"",'5. Pp (3 años)'!K125)</f>
        <v/>
      </c>
      <c r="L124" s="35" t="str">
        <f>IF(ISBLANK('5. Pp (3 años)'!L125),"",'5. Pp (3 años)'!L125)</f>
        <v/>
      </c>
      <c r="M124" s="35" t="str">
        <f>IF(ISBLANK('5. Pp (3 años)'!M125),"",'5. Pp (3 años)'!M125)</f>
        <v/>
      </c>
      <c r="N124" s="35" t="str">
        <f>IF(ISBLANK('5. Pp (3 años)'!N125),"",'5. Pp (3 años)'!N125)</f>
        <v/>
      </c>
      <c r="O124" s="35" t="str">
        <f>IF(ISBLANK('5. Pp (3 años)'!O125),"",'5. Pp (3 años)'!O125)</f>
        <v/>
      </c>
      <c r="P124" s="202" t="str">
        <f>IF(ISBLANK('5. Pp (3 años)'!P125),"",'5. Pp (3 años)'!P125)</f>
        <v/>
      </c>
    </row>
    <row r="125" spans="2:16" ht="207">
      <c r="B125" s="339" t="str">
        <f>IF(ISBLANK('5. Pp (3 años)'!B126),"",'5. Pp (3 años)'!B126)</f>
        <v>Coordinación de Capacitación y Salud</v>
      </c>
      <c r="C125" s="337" t="str">
        <f>IF(ISBLANK('5. Pp (3 años)'!C126),"",'5. Pp (3 años)'!C126)</f>
        <v>Componente</v>
      </c>
      <c r="D125" s="336" t="str">
        <f>IF(ISBLANK('5. Pp (3 años)'!D126),"",'5. Pp (3 años)'!D126)</f>
        <v>4.1.1.1.14 Capacidades para el desarrollo integral y la afirmación de la identidad LGBTIQ+ fortalecidas.</v>
      </c>
      <c r="E125" s="336" t="str">
        <f>IF(ISBLANK('5. Pp (3 años)'!E126),"",'5. Pp (3 años)'!E126)</f>
        <v>PAFCI: Porcentaje de acciones para el fortalecimiento de capacidades y la identidad realizadas.</v>
      </c>
      <c r="F125" s="336" t="str">
        <f>IF(ISBLANK('5. Pp (3 años)'!F126),"",'5. Pp (3 años)'!F126)</f>
        <v>Este indicador representa la consolidación de una plataforma de autonomía y bienestar para la comunidad LGBTIQ+. Representa el producto final donde se garantiza el acceso a herramientas formativas y espacios de autoafirmación institucionalizados; asegurando que la población cuente con conocimientos técnicos y redes de apoyo que incidan directamente en su desarrollo personal y social, bajo un enfoque de inclusión y respeto a la identidad.</v>
      </c>
      <c r="G125" s="337" t="str">
        <f>IF(ISBLANK('5. Pp (3 años)'!G126),"",'5. Pp (3 años)'!G126)</f>
        <v>Eficacia</v>
      </c>
      <c r="H125" s="337" t="str">
        <f>IF(ISBLANK('5. Pp (3 años)'!H126),"",'5. Pp (3 años)'!H126)</f>
        <v>Trimestral</v>
      </c>
      <c r="I125" s="336" t="str">
        <f>IF(ISBLANK('5. Pp (3 años)'!I126),"",'5. Pp (3 años)'!I126)</f>
        <v>"MÉTODO DE CÁLCULO                             
PAFCI= (NAFCIE/NAFCIP)*100
VARIABLES:
PAFCI: Porcentaje de acciones para el fortalecimiento de capacidades y la identidad realizadas.                          NAFCIE: Número de acciones de fortalecimiento y autoafirmación ejecutadas con validación institucional. NAFCIP: Número de acciones de fortalecimiento y autoafirmación programadas.</v>
      </c>
      <c r="J125" s="336" t="str">
        <f>IF(ISBLANK('5. Pp (3 años)'!J126),"",'5. Pp (3 años)'!J126)</f>
        <v>UNIDAD DE MEDIDA DEL INDICADOR: Porcentaje
UNIDAD DE MEDIDA DE LAS VARIABLES: Acción de fortalecimiento</v>
      </c>
      <c r="K125" s="337" t="str">
        <f>IF(ISBLANK('5. Pp (3 años)'!K126),"",'5. Pp (3 años)'!K126)</f>
        <v>Ascendente</v>
      </c>
      <c r="L125" s="336" t="str">
        <f>IF(ISBLANK('5. Pp (3 años)'!L126),"",'5. Pp (3 años)'!L126)</f>
        <v xml:space="preserve">PAFCI:  De enero 2025 a diciembre 2027 se realizará el 100% del fortalecimiento de capacidades y la identidad.                                                                                                                                                                                                                                                                                                                                                                                                                                           </v>
      </c>
      <c r="M125" s="336" t="str">
        <f>IF(ISBLANK('5. Pp (3 años)'!M126),"",'5. Pp (3 años)'!M126)</f>
        <v>PAFCI: La comunidad LGBTIQ+ muestra un interés constante por acceder a los procesos de formación y espacios de autoafirmación diseñados por el municipio además de que las instituciones educativas y los capacitadores externos colaboran activamente en la impartición de conocimientos técnicos mientras prevalece un entorno de seguridad y respeto que permite a los participantes desarrollar su identidad de manera plena y sin riesgos de exclusión.</v>
      </c>
      <c r="N125" s="336" t="str">
        <f>IF(ISBLANK('5. Pp (3 años)'!N126),"",'5. Pp (3 años)'!N126)</f>
        <v>Nombre del Documento:
Archivo digital de la plataforma Google Drive
Nombre de quien genera la información: 
Coordinación de Capacitación y Salud 
Periodicidad con que se genera la información:
Trimestral
Liga de la página donde se localiza la información o ubicación:
https://drive.google.com/drive/folders/1YIQ6oNLaECseSgqo4vwhcE6EzP9ap_Xx</v>
      </c>
      <c r="O125" s="336" t="str">
        <f>IF(ISBLANK('5. Pp (3 años)'!O126),"",'5. Pp (3 años)'!O126)</f>
        <v>La ciudadanía  LGBTIQ+ participa en las acciones para el mejoramiento de la calidad de vida, considerando sus condiciones, necesidades y hay un clima favorable.</v>
      </c>
      <c r="P125" s="338" t="str">
        <f>IF(ISBLANK('5. Pp (3 años)'!P126),"",'5. Pp (3 años)'!P126)</f>
        <v>Meta 5.1
Poner fin a todas las formas de discriminación
contra todas las mujeres y las niñas en todo el
mundo.</v>
      </c>
    </row>
    <row r="126" spans="2:16" ht="207">
      <c r="B126" s="93" t="str">
        <f>IF(ISBLANK('5. Pp (3 años)'!B127),"",'5. Pp (3 años)'!B127)</f>
        <v>Coordinación de Capacitación y Salud</v>
      </c>
      <c r="C126" s="32" t="str">
        <f>IF(ISBLANK('5. Pp (3 años)'!C127),"",'5. Pp (3 años)'!C127)</f>
        <v>Actividad</v>
      </c>
      <c r="D126" s="35" t="str">
        <f>IF(ISBLANK('5. Pp (3 años)'!D127),"",'5. Pp (3 años)'!D127)</f>
        <v>4.1.1.1.14.1 Ejecución de programas de capacitación y fortalecimiento de la identidad para la comunidad LGBTIQ+.</v>
      </c>
      <c r="E126" s="35" t="str">
        <f>IF(ISBLANK('5. Pp (3 años)'!E127),"",'5. Pp (3 años)'!E127)</f>
        <v>PACEI: Porcentaje de acciones de capacitación y encuentros de identidad ejecutados.</v>
      </c>
      <c r="F126" s="35" t="str">
        <f>IF(ISBLANK('5. Pp (3 años)'!F127),"",'5. Pp (3 años)'!F127)</f>
        <v>Mide la operación directa de los servicios de capacitación y vinculación grupal para el mejoramiento de la calidad de vida. Cuantifica la realización de las 43 acciones programadas que incluyen campañas de sensibilización, cursos de oficios, y la logística de los programas 'Encuentro Trans' y 'Soy Diverso e Incluyente', funcionando como el mecanismo operativo que dota a la ciudadanía de herramientas para su empoderamiento y bienestar</v>
      </c>
      <c r="G126" s="32" t="str">
        <f>IF(ISBLANK('5. Pp (3 años)'!G127),"",'5. Pp (3 años)'!G127)</f>
        <v>Eficacia</v>
      </c>
      <c r="H126" s="32" t="str">
        <f>IF(ISBLANK('5. Pp (3 años)'!H127),"",'5. Pp (3 años)'!H127)</f>
        <v>Trimestral</v>
      </c>
      <c r="I126" s="35" t="str">
        <f>IF(ISBLANK('5. Pp (3 años)'!I127),"",'5. Pp (3 años)'!I127)</f>
        <v>MÉTODO DE CÁLCULO                             
PACEI= (NACEIR/NACEIP100
VARIABLES:
PACEI: Porcentaje de acciones de capacitación y encuentros de identidad ejecutados.                                                   NACEIR: Número de acciones de capacitación y encuentros de identidad realizados.                                                  NACEIP: Número de acciones de capacitación y encuentros de identidad programados.</v>
      </c>
      <c r="J126" s="35" t="str">
        <f>IF(ISBLANK('5. Pp (3 años)'!J127),"",'5. Pp (3 años)'!J127)</f>
        <v>UNIDAD DE MEDIDA DEL INDICADOR: Porcentaje
UNIDAD DE MEDIDA DE LAS VARIABLES: Acción</v>
      </c>
      <c r="K126" s="32" t="str">
        <f>IF(ISBLANK('5. Pp (3 años)'!K127),"",'5. Pp (3 años)'!K127)</f>
        <v>Ascendente</v>
      </c>
      <c r="L126" s="35" t="str">
        <f>IF(ISBLANK('5. Pp (3 años)'!L127),"",'5. Pp (3 años)'!L127)</f>
        <v xml:space="preserve">PACEI: De enero 2025 a diciembre 2027 se realizarán 143 acciones.       </v>
      </c>
      <c r="M126" s="35" t="str">
        <f>IF(ISBLANK('5. Pp (3 años)'!M127),"",'5. Pp (3 años)'!M127)</f>
        <v>PACEI:   Se realizaron un total de 49 acciones durante el período de 2025.
2025: 49 acciones      
Total: 49 acciones.</v>
      </c>
      <c r="N126" s="35" t="str">
        <f>IF(ISBLANK('5. Pp (3 años)'!N127),"",'5. Pp (3 años)'!N127)</f>
        <v>Nombre del Documento:
Archivo digital de la plataforma Google Drive
Nombre de quien genera la información: 
Coordinación de Capacitación y Salud
Periodicidad con que se genera la información:
Trimestral
Liga de la página donde se localiza la información o ubicación:
https://drive.google.com/drive/folders/1YIQ6oNLaECseSgqo4vwhcE6EzP9ap_Xx</v>
      </c>
      <c r="O126" s="35" t="str">
        <f>IF(ISBLANK('5. Pp (3 años)'!O127),"",'5. Pp (3 años)'!O127)</f>
        <v>La ciudadanía de la diversidad sexual y el público en general se inscriben y asisten puntualmente a los cursos de oficios y jornadas de sensibilización programados además de que los especialistas y talleristas externos cumplen con el calendario de capacitación establecido mientras el personal municipal coordina eficientemente la logística de los programas Encuentro Trans y Soy Diverso e Incluyente en los espacios designados para tal fin.</v>
      </c>
      <c r="P126" s="202" t="str">
        <f>IF(ISBLANK('5. Pp (3 años)'!P127),"",'5. Pp (3 años)'!P127)</f>
        <v>Meta 5.1
Poner fin a todas las formas de discriminación
contra todas las mujeres y las niñas en todo el
mundo.</v>
      </c>
    </row>
    <row r="127" spans="2:16" ht="17.25">
      <c r="B127" s="93" t="str">
        <f>IF(ISBLANK('5. Pp (3 años)'!B128),"",'5. Pp (3 años)'!B128)</f>
        <v/>
      </c>
      <c r="C127" s="32" t="str">
        <f>IF(ISBLANK('5. Pp (3 años)'!C128),"",'5. Pp (3 años)'!C128)</f>
        <v>Actividad</v>
      </c>
      <c r="D127" s="35" t="str">
        <f>IF(ISBLANK('5. Pp (3 años)'!D128),"",'5. Pp (3 años)'!D128)</f>
        <v/>
      </c>
      <c r="E127" s="35" t="str">
        <f>IF(ISBLANK('5. Pp (3 años)'!E128),"",'5. Pp (3 años)'!E128)</f>
        <v/>
      </c>
      <c r="F127" s="35" t="str">
        <f>IF(ISBLANK('5. Pp (3 años)'!F128),"",'5. Pp (3 años)'!F128)</f>
        <v/>
      </c>
      <c r="G127" s="32" t="str">
        <f>IF(ISBLANK('5. Pp (3 años)'!G128),"",'5. Pp (3 años)'!G128)</f>
        <v/>
      </c>
      <c r="H127" s="32" t="str">
        <f>IF(ISBLANK('5. Pp (3 años)'!H128),"",'5. Pp (3 años)'!H128)</f>
        <v/>
      </c>
      <c r="I127" s="35" t="str">
        <f>IF(ISBLANK('5. Pp (3 años)'!I128),"",'5. Pp (3 años)'!I128)</f>
        <v/>
      </c>
      <c r="J127" s="35" t="str">
        <f>IF(ISBLANK('5. Pp (3 años)'!J128),"",'5. Pp (3 años)'!J128)</f>
        <v/>
      </c>
      <c r="K127" s="32" t="str">
        <f>IF(ISBLANK('5. Pp (3 años)'!K128),"",'5. Pp (3 años)'!K128)</f>
        <v/>
      </c>
      <c r="L127" s="35" t="str">
        <f>IF(ISBLANK('5. Pp (3 años)'!L128),"",'5. Pp (3 años)'!L128)</f>
        <v/>
      </c>
      <c r="M127" s="35" t="str">
        <f>IF(ISBLANK('5. Pp (3 años)'!M128),"",'5. Pp (3 años)'!M128)</f>
        <v/>
      </c>
      <c r="N127" s="35" t="str">
        <f>IF(ISBLANK('5. Pp (3 años)'!N128),"",'5. Pp (3 años)'!N128)</f>
        <v/>
      </c>
      <c r="O127" s="35" t="str">
        <f>IF(ISBLANK('5. Pp (3 años)'!O128),"",'5. Pp (3 años)'!O128)</f>
        <v/>
      </c>
      <c r="P127" s="202" t="str">
        <f>IF(ISBLANK('5. Pp (3 años)'!P128),"",'5. Pp (3 años)'!P128)</f>
        <v/>
      </c>
    </row>
    <row r="128" spans="2:16" ht="17.25">
      <c r="B128" s="93" t="str">
        <f>IF(ISBLANK('5. Pp (3 años)'!B129),"",'5. Pp (3 años)'!B129)</f>
        <v/>
      </c>
      <c r="C128" s="32" t="str">
        <f>IF(ISBLANK('5. Pp (3 años)'!C129),"",'5. Pp (3 años)'!C129)</f>
        <v>Actividad</v>
      </c>
      <c r="D128" s="35" t="str">
        <f>IF(ISBLANK('5. Pp (3 años)'!D129),"",'5. Pp (3 años)'!D129)</f>
        <v/>
      </c>
      <c r="E128" s="35" t="str">
        <f>IF(ISBLANK('5. Pp (3 años)'!E129),"",'5. Pp (3 años)'!E129)</f>
        <v/>
      </c>
      <c r="F128" s="35" t="str">
        <f>IF(ISBLANK('5. Pp (3 años)'!F129),"",'5. Pp (3 años)'!F129)</f>
        <v/>
      </c>
      <c r="G128" s="32" t="str">
        <f>IF(ISBLANK('5. Pp (3 años)'!G129),"",'5. Pp (3 años)'!G129)</f>
        <v/>
      </c>
      <c r="H128" s="32" t="str">
        <f>IF(ISBLANK('5. Pp (3 años)'!H129),"",'5. Pp (3 años)'!H129)</f>
        <v/>
      </c>
      <c r="I128" s="35" t="str">
        <f>IF(ISBLANK('5. Pp (3 años)'!I129),"",'5. Pp (3 años)'!I129)</f>
        <v/>
      </c>
      <c r="J128" s="35" t="str">
        <f>IF(ISBLANK('5. Pp (3 años)'!J129),"",'5. Pp (3 años)'!J129)</f>
        <v/>
      </c>
      <c r="K128" s="32" t="str">
        <f>IF(ISBLANK('5. Pp (3 años)'!K129),"",'5. Pp (3 años)'!K129)</f>
        <v/>
      </c>
      <c r="L128" s="35" t="str">
        <f>IF(ISBLANK('5. Pp (3 años)'!L129),"",'5. Pp (3 años)'!L129)</f>
        <v/>
      </c>
      <c r="M128" s="35" t="str">
        <f>IF(ISBLANK('5. Pp (3 años)'!M129),"",'5. Pp (3 años)'!M129)</f>
        <v/>
      </c>
      <c r="N128" s="35" t="str">
        <f>IF(ISBLANK('5. Pp (3 años)'!N129),"",'5. Pp (3 años)'!N129)</f>
        <v/>
      </c>
      <c r="O128" s="35" t="str">
        <f>IF(ISBLANK('5. Pp (3 años)'!O129),"",'5. Pp (3 años)'!O129)</f>
        <v/>
      </c>
      <c r="P128" s="202" t="str">
        <f>IF(ISBLANK('5. Pp (3 años)'!P129),"",'5. Pp (3 años)'!P129)</f>
        <v/>
      </c>
    </row>
    <row r="129" spans="2:16" ht="17.25">
      <c r="B129" s="93" t="str">
        <f>IF(ISBLANK('5. Pp (3 años)'!B130),"",'5. Pp (3 años)'!B130)</f>
        <v/>
      </c>
      <c r="C129" s="32" t="str">
        <f>IF(ISBLANK('5. Pp (3 años)'!C130),"",'5. Pp (3 años)'!C130)</f>
        <v>Actividad</v>
      </c>
      <c r="D129" s="35" t="str">
        <f>IF(ISBLANK('5. Pp (3 años)'!D130),"",'5. Pp (3 años)'!D130)</f>
        <v/>
      </c>
      <c r="E129" s="35" t="str">
        <f>IF(ISBLANK('5. Pp (3 años)'!E130),"",'5. Pp (3 años)'!E130)</f>
        <v/>
      </c>
      <c r="F129" s="35" t="str">
        <f>IF(ISBLANK('5. Pp (3 años)'!F130),"",'5. Pp (3 años)'!F130)</f>
        <v/>
      </c>
      <c r="G129" s="32" t="str">
        <f>IF(ISBLANK('5. Pp (3 años)'!G130),"",'5. Pp (3 años)'!G130)</f>
        <v/>
      </c>
      <c r="H129" s="32" t="str">
        <f>IF(ISBLANK('5. Pp (3 años)'!H130),"",'5. Pp (3 años)'!H130)</f>
        <v/>
      </c>
      <c r="I129" s="35" t="str">
        <f>IF(ISBLANK('5. Pp (3 años)'!I130),"",'5. Pp (3 años)'!I130)</f>
        <v/>
      </c>
      <c r="J129" s="35" t="str">
        <f>IF(ISBLANK('5. Pp (3 años)'!J130),"",'5. Pp (3 años)'!J130)</f>
        <v/>
      </c>
      <c r="K129" s="32" t="str">
        <f>IF(ISBLANK('5. Pp (3 años)'!K130),"",'5. Pp (3 años)'!K130)</f>
        <v/>
      </c>
      <c r="L129" s="35" t="str">
        <f>IF(ISBLANK('5. Pp (3 años)'!L130),"",'5. Pp (3 años)'!L130)</f>
        <v/>
      </c>
      <c r="M129" s="35" t="str">
        <f>IF(ISBLANK('5. Pp (3 años)'!M130),"",'5. Pp (3 años)'!M130)</f>
        <v/>
      </c>
      <c r="N129" s="35" t="str">
        <f>IF(ISBLANK('5. Pp (3 años)'!N130),"",'5. Pp (3 años)'!N130)</f>
        <v/>
      </c>
      <c r="O129" s="35" t="str">
        <f>IF(ISBLANK('5. Pp (3 años)'!O130),"",'5. Pp (3 años)'!O130)</f>
        <v/>
      </c>
      <c r="P129" s="202" t="str">
        <f>IF(ISBLANK('5. Pp (3 años)'!P130),"",'5. Pp (3 años)'!P130)</f>
        <v/>
      </c>
    </row>
    <row r="130" spans="2:16" ht="17.25">
      <c r="B130" s="93" t="str">
        <f>IF(ISBLANK('5. Pp (3 años)'!B131),"",'5. Pp (3 años)'!B131)</f>
        <v/>
      </c>
      <c r="C130" s="32" t="str">
        <f>IF(ISBLANK('5. Pp (3 años)'!C131),"",'5. Pp (3 años)'!C131)</f>
        <v>Actividad</v>
      </c>
      <c r="D130" s="35" t="str">
        <f>IF(ISBLANK('5. Pp (3 años)'!D131),"",'5. Pp (3 años)'!D131)</f>
        <v/>
      </c>
      <c r="E130" s="35" t="str">
        <f>IF(ISBLANK('5. Pp (3 años)'!E131),"",'5. Pp (3 años)'!E131)</f>
        <v/>
      </c>
      <c r="F130" s="35" t="str">
        <f>IF(ISBLANK('5. Pp (3 años)'!F131),"",'5. Pp (3 años)'!F131)</f>
        <v/>
      </c>
      <c r="G130" s="32" t="str">
        <f>IF(ISBLANK('5. Pp (3 años)'!G131),"",'5. Pp (3 años)'!G131)</f>
        <v/>
      </c>
      <c r="H130" s="32" t="str">
        <f>IF(ISBLANK('5. Pp (3 años)'!H131),"",'5. Pp (3 años)'!H131)</f>
        <v/>
      </c>
      <c r="I130" s="35" t="str">
        <f>IF(ISBLANK('5. Pp (3 años)'!I131),"",'5. Pp (3 años)'!I131)</f>
        <v/>
      </c>
      <c r="J130" s="35" t="str">
        <f>IF(ISBLANK('5. Pp (3 años)'!J131),"",'5. Pp (3 años)'!J131)</f>
        <v/>
      </c>
      <c r="K130" s="32" t="str">
        <f>IF(ISBLANK('5. Pp (3 años)'!K131),"",'5. Pp (3 años)'!K131)</f>
        <v/>
      </c>
      <c r="L130" s="35" t="str">
        <f>IF(ISBLANK('5. Pp (3 años)'!L131),"",'5. Pp (3 años)'!L131)</f>
        <v/>
      </c>
      <c r="M130" s="35" t="str">
        <f>IF(ISBLANK('5. Pp (3 años)'!M131),"",'5. Pp (3 años)'!M131)</f>
        <v/>
      </c>
      <c r="N130" s="35" t="str">
        <f>IF(ISBLANK('5. Pp (3 años)'!N131),"",'5. Pp (3 años)'!N131)</f>
        <v/>
      </c>
      <c r="O130" s="35" t="str">
        <f>IF(ISBLANK('5. Pp (3 años)'!O131),"",'5. Pp (3 años)'!O131)</f>
        <v/>
      </c>
      <c r="P130" s="202" t="str">
        <f>IF(ISBLANK('5. Pp (3 años)'!P131),"",'5. Pp (3 años)'!P131)</f>
        <v/>
      </c>
    </row>
    <row r="131" spans="2:16" ht="207">
      <c r="B131" s="339" t="str">
        <f>IF(ISBLANK('5. Pp (3 años)'!B132),"",'5. Pp (3 años)'!B132)</f>
        <v>Dirección General de Desarrollo Económico</v>
      </c>
      <c r="C131" s="337" t="str">
        <f>IF(ISBLANK('5. Pp (3 años)'!C132),"",'5. Pp (3 años)'!C132)</f>
        <v>Componente</v>
      </c>
      <c r="D131" s="336" t="str">
        <f>IF(ISBLANK('5. Pp (3 años)'!D132),"",'5. Pp (3 años)'!D132)</f>
        <v>4.1.1.1.15  Servicios de formación y fortalecimiento para el emprendimiento sostenible impartidos.</v>
      </c>
      <c r="E131" s="336" t="str">
        <f>IF(ISBLANK('5. Pp (3 años)'!E132),"",'5. Pp (3 años)'!E132)</f>
        <v>PSFEO: Porcentaje de servicios de formación para el emprendimiento otorgados.</v>
      </c>
      <c r="F131" s="336" t="str">
        <f>IF(ISBLANK('5. Pp (3 años)'!F132),"",'5. Pp (3 años)'!F132)</f>
        <v>Este indicador representa la consolidación de una plataforma de impulso a la economía local. Representa la entrega de un modelo de profesionalización emprendedora validado; es decir, el producto final que garantiza que la ciudadanía acceda a conocimientos técnicos y herramientas competitivas que les permitan transformar ideas de negocio en proyectos empresariales sostenibles y con visión de mercado.</v>
      </c>
      <c r="G131" s="337" t="str">
        <f>IF(ISBLANK('5. Pp (3 años)'!G132),"",'5. Pp (3 años)'!G132)</f>
        <v>Eficacia</v>
      </c>
      <c r="H131" s="337" t="str">
        <f>IF(ISBLANK('5. Pp (3 años)'!H132),"",'5. Pp (3 años)'!H132)</f>
        <v>Trimestral</v>
      </c>
      <c r="I131" s="336" t="str">
        <f>IF(ISBLANK('5. Pp (3 años)'!I132),"",'5. Pp (3 años)'!I132)</f>
        <v>MÉTODO DE CÁLCULO                       
PSFEO = (NSFEOO / NSFEOP) * 100
VARIABLES:
PSFEO: Porcentaje de servicios de formación para el emprendimiento otorgados.                                             NSFEOO: Número de servicios de formación para el emprendimiento otorgados con validación técnica.          NSFEOP: Número de servicios de formación para el emprendimiento programados.</v>
      </c>
      <c r="J131" s="336" t="str">
        <f>IF(ISBLANK('5. Pp (3 años)'!J132),"",'5. Pp (3 años)'!J132)</f>
        <v>UNIDAD DE MEDIDA DEL INDICADOR: Porcentaje
UNIDAD DE MEDIDA DE LAS VARIABLES: Servicio integral</v>
      </c>
      <c r="K131" s="337" t="str">
        <f>IF(ISBLANK('5. Pp (3 años)'!K132),"",'5. Pp (3 años)'!K132)</f>
        <v>Ascendente</v>
      </c>
      <c r="L131" s="336" t="str">
        <f>IF(ISBLANK('5. Pp (3 años)'!L132),"",'5. Pp (3 años)'!L132)</f>
        <v>PSFEO: De enero 2025 a diciembre 2027 se realizará el 100% de formación y fortalecimiento para el emprendimiento.</v>
      </c>
      <c r="M131" s="336" t="str">
        <f>IF(ISBLANK('5. Pp (3 años)'!M132),"",'5. Pp (3 años)'!M132)</f>
        <v>PSFEO: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131" s="336" t="str">
        <f>IF(ISBLANK('5. Pp (3 años)'!N132),"",'5. Pp (3 años)'!N132)</f>
        <v>Nombre del Documento:
Archivo digital de la plataforma Google Drive
Nombre de quien genera la información: 
Dirección General de Desarrollo Económico
Periodicidad con que se genera la información:
Trimestral
Liga de la página donde se localiza la información o ubicación:
https://drive.google.com/drive/folders/1YIQ6oNLaECseSgqo4vwhcE6EzP9ap_Xx</v>
      </c>
      <c r="O131" s="336" t="str">
        <f>IF(ISBLANK('5. Pp (3 años)'!O132),"",'5. Pp (3 años)'!O132)</f>
        <v>La ciudadanía con perfil emprendedor mantiene un interés constante por profesionalizar sus unidades de negocio y asiste a las etapas de formación técnica además de que el entorno económico local y las cámaras empresariales muestran apertura para integrar a los nuevos proyectos en las cadenas de valor mientras prevalece una estabilidad en los mercados que motiva la inversión y la creación de proyectos empresariales sostenibles.</v>
      </c>
      <c r="P131" s="338" t="str">
        <f>IF(ISBLANK('5. Pp (3 años)'!P132),"",'5. Pp (3 años)'!P132)</f>
        <v>ODS 8: Trabajo Decente y Crecimiento Económico</v>
      </c>
    </row>
    <row r="132" spans="2:16" ht="207">
      <c r="B132" s="93" t="str">
        <f>IF(ISBLANK('5. Pp (3 años)'!B133),"",'5. Pp (3 años)'!B133)</f>
        <v>Dirección General de Desarrollo Económico</v>
      </c>
      <c r="C132" s="32" t="str">
        <f>IF(ISBLANK('5. Pp (3 años)'!C133),"",'5. Pp (3 años)'!C133)</f>
        <v>Actividad</v>
      </c>
      <c r="D132" s="35" t="str">
        <f>IF(ISBLANK('5. Pp (3 años)'!D133),"",'5. Pp (3 años)'!D133)</f>
        <v>4.1.1.1.15.1  Organización de jornadas de instrucción y transferencia de herramientas para el ecosistema emprendedor.</v>
      </c>
      <c r="E132" s="35" t="str">
        <f>IF(ISBLANK('5. Pp (3 años)'!E133),"",'5. Pp (3 años)'!E133)</f>
        <v>PCJIR: Porcentaje de conferencias y jornadas de instrucción realizadas.</v>
      </c>
      <c r="F132" s="35" t="str">
        <f>IF(ISBLANK('5. Pp (3 años)'!F133),"",'5. Pp (3 años)'!F133)</f>
        <v>Mide la gestión y despliegue logístico de la oferta formativa para emprendedores. Cuantifica la realización de las Conferencias Emprendedoras anuales, abarcando desde la vinculación con ponentes expertos hasta la convocatoria y atención de los asistentes, funcionando como el mecanismo operativo para transferir herramientas de innovación y competitividad a la comunidad.</v>
      </c>
      <c r="G132" s="32" t="str">
        <f>IF(ISBLANK('5. Pp (3 años)'!G133),"",'5. Pp (3 años)'!G133)</f>
        <v>Eficacia</v>
      </c>
      <c r="H132" s="32" t="str">
        <f>IF(ISBLANK('5. Pp (3 años)'!H133),"",'5. Pp (3 años)'!H133)</f>
        <v>Trimestral</v>
      </c>
      <c r="I132" s="35" t="str">
        <f>IF(ISBLANK('5. Pp (3 años)'!I133),"",'5. Pp (3 años)'!I133)</f>
        <v>MÉTODO DE CÁLCULO                       
PCJIR = (NCJIRR / NCJIRP) * 100
VARIABLES:
PCJIR: Porcentaje de conferencias y jornadas de instrucción realizadas.                                                                         NCJIRR: Número de conferencias y jornadas de instrucción realizadas.                                                                       NCJIRP: Número de conferencias y jornadas de instrucción programadas.</v>
      </c>
      <c r="J132" s="35" t="str">
        <f>IF(ISBLANK('5. Pp (3 años)'!J133),"",'5. Pp (3 años)'!J133)</f>
        <v xml:space="preserve">UNIDAD DE MEDIDA DEL INDICADOR: Porcentaje
UNIDAD DE MEDIDA DE LAS VARIABLES:  conferencias y jornadas  </v>
      </c>
      <c r="K132" s="32" t="str">
        <f>IF(ISBLANK('5. Pp (3 años)'!K133),"",'5. Pp (3 años)'!K133)</f>
        <v>Ascendente</v>
      </c>
      <c r="L132" s="35" t="str">
        <f>IF(ISBLANK('5. Pp (3 años)'!L133),"",'5. Pp (3 años)'!L133)</f>
        <v>PCJIR: De enero 2025 a diciembre 2027 se realizarán 28  conferencias y jornadas.</v>
      </c>
      <c r="M132" s="35" t="str">
        <f>IF(ISBLANK('5. Pp (3 años)'!M133),"",'5. Pp (3 años)'!M133)</f>
        <v>PCJIR:  No existe línea base debido a que esta actividad es de nueva creación.
A partir de enero 2026 se inicia la integración de la línea base para el siguiente periodo de gobierno.</v>
      </c>
      <c r="N132" s="35" t="str">
        <f>IF(ISBLANK('5. Pp (3 años)'!N133),"",'5. Pp (3 años)'!N133)</f>
        <v>Nombre del Documento:
Archivo digital de la plataforma Google Drive
Nombre de quien genera la información: 
Dirección General de Desarrollo Económico
Periodicidad con que se genera la información:
Trimestral
Liga de la página donde se localiza la información o ubicación:
https://drive.google.com/drive/folders/1YIQ6oNLaECseSgqo4vwhcE6EzP9ap_Xx</v>
      </c>
      <c r="O132" s="35" t="str">
        <f>IF(ISBLANK('5. Pp (3 años)'!O133),"",'5. Pp (3 años)'!O133)</f>
        <v>Los ponentes expertos y especialistas en temas de innovación confirman su participación y asisten a las jornadas de instrucción conforme a la agenda programada además de que los emprendedores locales se registran y participan activamente en las conferencias demostrando interés por las herramientas de competitividad mientras los recintos y plataformas logísticas operan correctamente para garantizar la transferencia efectiva de conocimientos a la comunidad.</v>
      </c>
      <c r="P132" s="202" t="str">
        <f>IF(ISBLANK('5. Pp (3 años)'!P133),"",'5. Pp (3 años)'!P133)</f>
        <v>Meta 8.3: Promover políticas orientadas al desarrollo que apoyen las actividades productivas y el emprendimiento.</v>
      </c>
    </row>
    <row r="133" spans="2:16" ht="17.25">
      <c r="B133" s="93" t="str">
        <f>IF(ISBLANK('5. Pp (3 años)'!B134),"",'5. Pp (3 años)'!B134)</f>
        <v/>
      </c>
      <c r="C133" s="32" t="str">
        <f>IF(ISBLANK('5. Pp (3 años)'!C134),"",'5. Pp (3 años)'!C134)</f>
        <v>Actividad</v>
      </c>
      <c r="D133" s="35" t="str">
        <f>IF(ISBLANK('5. Pp (3 años)'!D134),"",'5. Pp (3 años)'!D134)</f>
        <v/>
      </c>
      <c r="E133" s="35" t="str">
        <f>IF(ISBLANK('5. Pp (3 años)'!E134),"",'5. Pp (3 años)'!E134)</f>
        <v/>
      </c>
      <c r="F133" s="35" t="str">
        <f>IF(ISBLANK('5. Pp (3 años)'!F134),"",'5. Pp (3 años)'!F134)</f>
        <v/>
      </c>
      <c r="G133" s="32" t="str">
        <f>IF(ISBLANK('5. Pp (3 años)'!G134),"",'5. Pp (3 años)'!G134)</f>
        <v/>
      </c>
      <c r="H133" s="32" t="str">
        <f>IF(ISBLANK('5. Pp (3 años)'!H134),"",'5. Pp (3 años)'!H134)</f>
        <v/>
      </c>
      <c r="I133" s="35" t="str">
        <f>IF(ISBLANK('5. Pp (3 años)'!I134),"",'5. Pp (3 años)'!I134)</f>
        <v/>
      </c>
      <c r="J133" s="35" t="str">
        <f>IF(ISBLANK('5. Pp (3 años)'!J134),"",'5. Pp (3 años)'!J134)</f>
        <v/>
      </c>
      <c r="K133" s="32" t="str">
        <f>IF(ISBLANK('5. Pp (3 años)'!K134),"",'5. Pp (3 años)'!K134)</f>
        <v/>
      </c>
      <c r="L133" s="35" t="str">
        <f>IF(ISBLANK('5. Pp (3 años)'!L134),"",'5. Pp (3 años)'!L134)</f>
        <v/>
      </c>
      <c r="M133" s="35" t="str">
        <f>IF(ISBLANK('5. Pp (3 años)'!M134),"",'5. Pp (3 años)'!M134)</f>
        <v/>
      </c>
      <c r="N133" s="35" t="str">
        <f>IF(ISBLANK('5. Pp (3 años)'!N134),"",'5. Pp (3 años)'!N134)</f>
        <v/>
      </c>
      <c r="O133" s="35" t="str">
        <f>IF(ISBLANK('5. Pp (3 años)'!O134),"",'5. Pp (3 años)'!O134)</f>
        <v/>
      </c>
      <c r="P133" s="202" t="str">
        <f>IF(ISBLANK('5. Pp (3 años)'!P134),"",'5. Pp (3 años)'!P134)</f>
        <v/>
      </c>
    </row>
    <row r="134" spans="2:16" ht="17.25">
      <c r="B134" s="93" t="str">
        <f>IF(ISBLANK('5. Pp (3 años)'!B135),"",'5. Pp (3 años)'!B135)</f>
        <v/>
      </c>
      <c r="C134" s="32" t="str">
        <f>IF(ISBLANK('5. Pp (3 años)'!C135),"",'5. Pp (3 años)'!C135)</f>
        <v>Actividad</v>
      </c>
      <c r="D134" s="35" t="str">
        <f>IF(ISBLANK('5. Pp (3 años)'!D135),"",'5. Pp (3 años)'!D135)</f>
        <v/>
      </c>
      <c r="E134" s="35" t="str">
        <f>IF(ISBLANK('5. Pp (3 años)'!E135),"",'5. Pp (3 años)'!E135)</f>
        <v/>
      </c>
      <c r="F134" s="35" t="str">
        <f>IF(ISBLANK('5. Pp (3 años)'!F135),"",'5. Pp (3 años)'!F135)</f>
        <v/>
      </c>
      <c r="G134" s="32" t="str">
        <f>IF(ISBLANK('5. Pp (3 años)'!G135),"",'5. Pp (3 años)'!G135)</f>
        <v/>
      </c>
      <c r="H134" s="32" t="str">
        <f>IF(ISBLANK('5. Pp (3 años)'!H135),"",'5. Pp (3 años)'!H135)</f>
        <v/>
      </c>
      <c r="I134" s="35" t="str">
        <f>IF(ISBLANK('5. Pp (3 años)'!I135),"",'5. Pp (3 años)'!I135)</f>
        <v/>
      </c>
      <c r="J134" s="35" t="str">
        <f>IF(ISBLANK('5. Pp (3 años)'!J135),"",'5. Pp (3 años)'!J135)</f>
        <v/>
      </c>
      <c r="K134" s="32" t="str">
        <f>IF(ISBLANK('5. Pp (3 años)'!K135),"",'5. Pp (3 años)'!K135)</f>
        <v/>
      </c>
      <c r="L134" s="35" t="str">
        <f>IF(ISBLANK('5. Pp (3 años)'!L135),"",'5. Pp (3 años)'!L135)</f>
        <v/>
      </c>
      <c r="M134" s="35" t="str">
        <f>IF(ISBLANK('5. Pp (3 años)'!M135),"",'5. Pp (3 años)'!M135)</f>
        <v/>
      </c>
      <c r="N134" s="35" t="str">
        <f>IF(ISBLANK('5. Pp (3 años)'!N135),"",'5. Pp (3 años)'!N135)</f>
        <v/>
      </c>
      <c r="O134" s="35" t="str">
        <f>IF(ISBLANK('5. Pp (3 años)'!O135),"",'5. Pp (3 años)'!O135)</f>
        <v/>
      </c>
      <c r="P134" s="202" t="str">
        <f>IF(ISBLANK('5. Pp (3 años)'!P135),"",'5. Pp (3 años)'!P135)</f>
        <v/>
      </c>
    </row>
    <row r="135" spans="2:16" ht="17.25">
      <c r="B135" s="93" t="str">
        <f>IF(ISBLANK('5. Pp (3 años)'!B136),"",'5. Pp (3 años)'!B136)</f>
        <v/>
      </c>
      <c r="C135" s="32" t="str">
        <f>IF(ISBLANK('5. Pp (3 años)'!C136),"",'5. Pp (3 años)'!C136)</f>
        <v>Actividad</v>
      </c>
      <c r="D135" s="35" t="str">
        <f>IF(ISBLANK('5. Pp (3 años)'!D136),"",'5. Pp (3 años)'!D136)</f>
        <v/>
      </c>
      <c r="E135" s="35" t="str">
        <f>IF(ISBLANK('5. Pp (3 años)'!E136),"",'5. Pp (3 años)'!E136)</f>
        <v/>
      </c>
      <c r="F135" s="35" t="str">
        <f>IF(ISBLANK('5. Pp (3 años)'!F136),"",'5. Pp (3 años)'!F136)</f>
        <v/>
      </c>
      <c r="G135" s="32" t="str">
        <f>IF(ISBLANK('5. Pp (3 años)'!G136),"",'5. Pp (3 años)'!G136)</f>
        <v/>
      </c>
      <c r="H135" s="32" t="str">
        <f>IF(ISBLANK('5. Pp (3 años)'!H136),"",'5. Pp (3 años)'!H136)</f>
        <v/>
      </c>
      <c r="I135" s="35" t="str">
        <f>IF(ISBLANK('5. Pp (3 años)'!I136),"",'5. Pp (3 años)'!I136)</f>
        <v/>
      </c>
      <c r="J135" s="35" t="str">
        <f>IF(ISBLANK('5. Pp (3 años)'!J136),"",'5. Pp (3 años)'!J136)</f>
        <v/>
      </c>
      <c r="K135" s="32" t="str">
        <f>IF(ISBLANK('5. Pp (3 años)'!K136),"",'5. Pp (3 años)'!K136)</f>
        <v/>
      </c>
      <c r="L135" s="35" t="str">
        <f>IF(ISBLANK('5. Pp (3 años)'!L136),"",'5. Pp (3 años)'!L136)</f>
        <v/>
      </c>
      <c r="M135" s="35" t="str">
        <f>IF(ISBLANK('5. Pp (3 años)'!M136),"",'5. Pp (3 años)'!M136)</f>
        <v/>
      </c>
      <c r="N135" s="35" t="str">
        <f>IF(ISBLANK('5. Pp (3 años)'!N136),"",'5. Pp (3 años)'!N136)</f>
        <v/>
      </c>
      <c r="O135" s="35" t="str">
        <f>IF(ISBLANK('5. Pp (3 años)'!O136),"",'5. Pp (3 años)'!O136)</f>
        <v/>
      </c>
      <c r="P135" s="202" t="str">
        <f>IF(ISBLANK('5. Pp (3 años)'!P136),"",'5. Pp (3 años)'!P136)</f>
        <v/>
      </c>
    </row>
    <row r="136" spans="2:16" ht="17.25">
      <c r="B136" s="93" t="str">
        <f>IF(ISBLANK('5. Pp (3 años)'!B137),"",'5. Pp (3 años)'!B137)</f>
        <v/>
      </c>
      <c r="C136" s="32" t="str">
        <f>IF(ISBLANK('5. Pp (3 años)'!C137),"",'5. Pp (3 años)'!C137)</f>
        <v>Actividad</v>
      </c>
      <c r="D136" s="35" t="str">
        <f>IF(ISBLANK('5. Pp (3 años)'!D137),"",'5. Pp (3 años)'!D137)</f>
        <v/>
      </c>
      <c r="E136" s="35" t="str">
        <f>IF(ISBLANK('5. Pp (3 años)'!E137),"",'5. Pp (3 años)'!E137)</f>
        <v/>
      </c>
      <c r="F136" s="35" t="str">
        <f>IF(ISBLANK('5. Pp (3 años)'!F137),"",'5. Pp (3 años)'!F137)</f>
        <v/>
      </c>
      <c r="G136" s="32" t="str">
        <f>IF(ISBLANK('5. Pp (3 años)'!G137),"",'5. Pp (3 años)'!G137)</f>
        <v/>
      </c>
      <c r="H136" s="32" t="str">
        <f>IF(ISBLANK('5. Pp (3 años)'!H137),"",'5. Pp (3 años)'!H137)</f>
        <v/>
      </c>
      <c r="I136" s="35" t="str">
        <f>IF(ISBLANK('5. Pp (3 años)'!I137),"",'5. Pp (3 años)'!I137)</f>
        <v/>
      </c>
      <c r="J136" s="35" t="str">
        <f>IF(ISBLANK('5. Pp (3 años)'!J137),"",'5. Pp (3 años)'!J137)</f>
        <v/>
      </c>
      <c r="K136" s="32" t="str">
        <f>IF(ISBLANK('5. Pp (3 años)'!K137),"",'5. Pp (3 años)'!K137)</f>
        <v/>
      </c>
      <c r="L136" s="35" t="str">
        <f>IF(ISBLANK('5. Pp (3 años)'!L137),"",'5. Pp (3 años)'!L137)</f>
        <v/>
      </c>
      <c r="M136" s="35" t="str">
        <f>IF(ISBLANK('5. Pp (3 años)'!M137),"",'5. Pp (3 años)'!M137)</f>
        <v/>
      </c>
      <c r="N136" s="35" t="str">
        <f>IF(ISBLANK('5. Pp (3 años)'!N137),"",'5. Pp (3 años)'!N137)</f>
        <v/>
      </c>
      <c r="O136" s="35" t="str">
        <f>IF(ISBLANK('5. Pp (3 años)'!O137),"",'5. Pp (3 años)'!O137)</f>
        <v/>
      </c>
      <c r="P136" s="202" t="str">
        <f>IF(ISBLANK('5. Pp (3 años)'!P137),"",'5. Pp (3 años)'!P137)</f>
        <v/>
      </c>
    </row>
    <row r="137" spans="2:16" ht="207">
      <c r="B137" s="339" t="str">
        <f>IF(ISBLANK('5. Pp (3 años)'!B138),"",'5. Pp (3 años)'!B138)</f>
        <v>Dirección del Servicio Municipal de Vinculación Laboral</v>
      </c>
      <c r="C137" s="337" t="str">
        <f>IF(ISBLANK('5. Pp (3 años)'!C138),"",'5. Pp (3 años)'!C138)</f>
        <v>Componente</v>
      </c>
      <c r="D137" s="336" t="str">
        <f>IF(ISBLANK('5. Pp (3 años)'!D138),"",'5. Pp (3 años)'!D138)</f>
        <v>4.1.1.1.16  Mecanismos de inserción laboral y dignificación del trabajo implementados.</v>
      </c>
      <c r="E137" s="336" t="str">
        <f>IF(ISBLANK('5. Pp (3 años)'!E138),"",'5. Pp (3 años)'!E138)</f>
        <v>PMILO: Porcentaje de mecanismos de inserción laboral operados.</v>
      </c>
      <c r="F137" s="336" t="str">
        <f>IF(ISBLANK('5. Pp (3 años)'!F138),"",'5. Pp (3 años)'!F138)</f>
        <v>Este indicador representa la consolidación de un sistema municipal de intermediación laboral validado. Representa el producto final donde se articula la demanda de las empresas con la oferta de la ciudadanía, asegurando que las personas de atención prioritaria accedan a oportunidades de trabajo digno. Garantiza que el municipio cuente con una plataforma operativa (presencial y digital) que reduzca la brecha de desempleo y promueva la inclusión laboral efectiva.</v>
      </c>
      <c r="G137" s="337" t="str">
        <f>IF(ISBLANK('5. Pp (3 años)'!G138),"",'5. Pp (3 años)'!G138)</f>
        <v>Eficacia</v>
      </c>
      <c r="H137" s="337" t="str">
        <f>IF(ISBLANK('5. Pp (3 años)'!H138),"",'5. Pp (3 años)'!H138)</f>
        <v>Trimestral</v>
      </c>
      <c r="I137" s="336" t="str">
        <f>IF(ISBLANK('5. Pp (3 años)'!I138),"",'5. Pp (3 años)'!I138)</f>
        <v>MÉTODO DE CÁLCULO                         
PMILO = (NMILO / NMILP) * 100
VARIABLES:
PMILO: Porcentaje de mecanismos de inserción laboral operados.                                                                                          NMILO: Número de mecanismos de inserción laboral  operados con validación.                                                         NMILP: Número de mecanismos de inserción laboral programados para su operación.</v>
      </c>
      <c r="J137" s="336" t="str">
        <f>IF(ISBLANK('5. Pp (3 años)'!J138),"",'5. Pp (3 años)'!J138)</f>
        <v>UNIDAD DE MEDIDA DEL INDICADOR: Porcentaje
UNIDAD DE MEDIDA DE LAS VARIABLES: Mecanismo</v>
      </c>
      <c r="K137" s="337" t="str">
        <f>IF(ISBLANK('5. Pp (3 años)'!K138),"",'5. Pp (3 años)'!K138)</f>
        <v>Ascendente</v>
      </c>
      <c r="L137" s="336" t="str">
        <f>IF(ISBLANK('5. Pp (3 años)'!L138),"",'5. Pp (3 años)'!L138)</f>
        <v>PMILO: De enero 2025 a diciembre 2027 se realizará el 100% de mecanismos de inserción laboral.</v>
      </c>
      <c r="M137" s="336" t="str">
        <f>IF(ISBLANK('5. Pp (3 años)'!M138),"",'5. Pp (3 años)'!M138)</f>
        <v>PMILO: El sector empresarial de Benito Juárez mantiene una comunicación constante con el municipio para ofertar sus vacantes y participar en los esquemas de intermediación además de que la ciudadanía interesada cumple con los perfiles y requisitos solicitados por las empresas mientras las plataformas digitales y espacios físicos de atención cuentan con la conectividad y suficiencia técnica necesaria para procesar la demanda laboral de manera eficiente.</v>
      </c>
      <c r="N137" s="336" t="str">
        <f>IF(ISBLANK('5. Pp (3 años)'!N138),"",'5. Pp (3 años)'!N138)</f>
        <v>Nombre del Documento:
Archivo digital de la plataforma Google Drive
Nombre de quien genera la información: 
Dirección del Servicio Municipal de Vinculación Laboral 
Periodicidad con que se genera la información:
Trimestral
Liga de la página donde se localiza la información o ubicación:
https://drive.google.com/drive/folders/1YIQ6oNLaECseSgqo4vwhcE6EzP9ap_Xx</v>
      </c>
      <c r="O137" s="336" t="str">
        <f>IF(ISBLANK('5. Pp (3 años)'!O138),"",'5. Pp (3 años)'!O138)</f>
        <v xml:space="preserve">La ciudadanía tenga la disposición para participar y recibir atención laboral. </v>
      </c>
      <c r="P137" s="338" t="str">
        <f>IF(ISBLANK('5. Pp (3 años)'!P138),"",'5. Pp (3 años)'!P138)</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38" spans="2:16" ht="207">
      <c r="B138" s="93" t="str">
        <f>IF(ISBLANK('5. Pp (3 años)'!B139),"",'5. Pp (3 años)'!B139)</f>
        <v>Dirección del Servicio Municipal de Vinculación Laboral</v>
      </c>
      <c r="C138" s="32" t="str">
        <f>IF(ISBLANK('5. Pp (3 años)'!C139),"",'5. Pp (3 años)'!C139)</f>
        <v>Actividad</v>
      </c>
      <c r="D138" s="35" t="str">
        <f>IF(ISBLANK('5. Pp (3 años)'!D139),"",'5. Pp (3 años)'!D139)</f>
        <v>4.1.1.1.16.1 Gestión de plataformas y jornadas de intermediación laboral para el sector productivo y la ciudadanía.</v>
      </c>
      <c r="E138" s="35" t="str">
        <f>IF(ISBLANK('5. Pp (3 años)'!E139),"",'5. Pp (3 años)'!E139)</f>
        <v>PPAL: Porcentaje de eventos y servicios de vinculación laboral ejecutados.</v>
      </c>
      <c r="F138" s="35" t="str">
        <f>IF(ISBLANK('5. Pp (3 años)'!F139),"",'5. Pp (3 años)'!F139)</f>
        <v>Mide la operatividad masiva de los diversos canales de empleo. Cuantifica la realización de las acciones de vinculación a través de programas como 'Empléate' (Oficina, Web, Itinerante y Rosa), 'Cancún Te Incluye', 'Jóvenes con Futuro' y jornadas en territorio, funcionando como el mecanismo operativo que gestiona vacantes y orienta a buscadores de empleo para facilitar su contratación inmediata.</v>
      </c>
      <c r="G138" s="32" t="str">
        <f>IF(ISBLANK('5. Pp (3 años)'!G139),"",'5. Pp (3 años)'!G139)</f>
        <v>Eficacia</v>
      </c>
      <c r="H138" s="32" t="str">
        <f>IF(ISBLANK('5. Pp (3 años)'!H139),"",'5. Pp (3 años)'!H139)</f>
        <v>Trimestral</v>
      </c>
      <c r="I138" s="35" t="str">
        <f>IF(ISBLANK('5. Pp (3 años)'!I139),"",'5. Pp (3 años)'!I139)</f>
        <v xml:space="preserve">MÉTODO DE CÁLCULO                          
PPAL = (NPALR / NPALP) * 100
VARIABLES:
PPAL: Porcentaje de eventos y servicios de vinculación laboral ejecutados.                                                                      NPALR: Número de eventos y servicios de vinculación laboral realizados.                                                                        NPALP: Número de eventos y servicios de vinculación laboral programados. </v>
      </c>
      <c r="J138" s="35" t="str">
        <f>IF(ISBLANK('5. Pp (3 años)'!J139),"",'5. Pp (3 años)'!J139)</f>
        <v>UNIDAD DE MEDIDA DEL INDICADOR: Porcentaje
UNIDAD DE MEDIDA DE LAS VARIABLES: Servicio de vinculación</v>
      </c>
      <c r="K138" s="32" t="str">
        <f>IF(ISBLANK('5. Pp (3 años)'!K139),"",'5. Pp (3 años)'!K139)</f>
        <v>Ascendente</v>
      </c>
      <c r="L138" s="35" t="str">
        <f>IF(ISBLANK('5. Pp (3 años)'!L139),"",'5. Pp (3 años)'!L139)</f>
        <v>PPAL: De enero 2025 a diciembre 2027 se realizarán 29,528 servicios de vinculación</v>
      </c>
      <c r="M138" s="35" t="str">
        <f>IF(ISBLANK('5. Pp (3 años)'!M139),"",'5. Pp (3 años)'!M139)</f>
        <v>PPAL: Se realizaron un total de 28,612 servicios de vinculación durante el período de 2022-2024.
2022: 694 servicios de vinculación  
2023: 1719 servicios de vinculación  
2024: 1304 servicios de vinculación             
Total: 3717 servicios de vinculación</v>
      </c>
      <c r="N138" s="35" t="str">
        <f>IF(ISBLANK('5. Pp (3 años)'!N139),"",'5. Pp (3 años)'!N139)</f>
        <v>Nombre del Documento:
Archivo digital de la plataforma Google Drive
Nombre de quien genera la información: 
Dirección del Servicio Municipal de Vinculación Laboral
Periodicidad con que se genera la información:
Trimestral
Liga de la página donde se localiza la información o ubicación:
https://drive.google.com/drive/folders/1YIQ6oNLaECseSgqo4vwhcE6EzP9ap_Xx</v>
      </c>
      <c r="O138" s="35" t="str">
        <f>IF(ISBLANK('5. Pp (3 años)'!O139),"",'5. Pp (3 años)'!O139)</f>
        <v>Las empresas participantes entregan sus listados de vacantes actualizados y asisten puntualmente a las jornadas de reclutamiento programadas además de que los buscadores de empleo acuden a las diversas modalidades de Empléate con la documentación requerida para iniciar procesos de contratación mientras las condiciones de paz social y conectividad tecnológica permiten la operatividad de los servicios tanto en oficina como en territorio.</v>
      </c>
      <c r="P138" s="202" t="str">
        <f>IF(ISBLANK('5. Pp (3 años)'!P139),"",'5. Pp (3 años)'!P139)</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39" spans="2:16" ht="17.25">
      <c r="B139" s="93" t="str">
        <f>IF(ISBLANK('5. Pp (3 años)'!B140),"",'5. Pp (3 años)'!B140)</f>
        <v/>
      </c>
      <c r="C139" s="32" t="str">
        <f>IF(ISBLANK('5. Pp (3 años)'!C140),"",'5. Pp (3 años)'!C140)</f>
        <v>Actividad</v>
      </c>
      <c r="D139" s="35" t="str">
        <f>IF(ISBLANK('5. Pp (3 años)'!D140),"",'5. Pp (3 años)'!D140)</f>
        <v/>
      </c>
      <c r="E139" s="35" t="str">
        <f>IF(ISBLANK('5. Pp (3 años)'!E140),"",'5. Pp (3 años)'!E140)</f>
        <v/>
      </c>
      <c r="F139" s="35" t="str">
        <f>IF(ISBLANK('5. Pp (3 años)'!F140),"",'5. Pp (3 años)'!F140)</f>
        <v/>
      </c>
      <c r="G139" s="32" t="str">
        <f>IF(ISBLANK('5. Pp (3 años)'!G140),"",'5. Pp (3 años)'!G140)</f>
        <v/>
      </c>
      <c r="H139" s="32" t="str">
        <f>IF(ISBLANK('5. Pp (3 años)'!H140),"",'5. Pp (3 años)'!H140)</f>
        <v/>
      </c>
      <c r="I139" s="35" t="str">
        <f>IF(ISBLANK('5. Pp (3 años)'!I140),"",'5. Pp (3 años)'!I140)</f>
        <v/>
      </c>
      <c r="J139" s="35" t="str">
        <f>IF(ISBLANK('5. Pp (3 años)'!J140),"",'5. Pp (3 años)'!J140)</f>
        <v/>
      </c>
      <c r="K139" s="32" t="str">
        <f>IF(ISBLANK('5. Pp (3 años)'!K140),"",'5. Pp (3 años)'!K140)</f>
        <v/>
      </c>
      <c r="L139" s="35" t="str">
        <f>IF(ISBLANK('5. Pp (3 años)'!L140),"",'5. Pp (3 años)'!L140)</f>
        <v/>
      </c>
      <c r="M139" s="35" t="str">
        <f>IF(ISBLANK('5. Pp (3 años)'!M140),"",'5. Pp (3 años)'!M140)</f>
        <v/>
      </c>
      <c r="N139" s="35" t="str">
        <f>IF(ISBLANK('5. Pp (3 años)'!N140),"",'5. Pp (3 años)'!N140)</f>
        <v/>
      </c>
      <c r="O139" s="35" t="str">
        <f>IF(ISBLANK('5. Pp (3 años)'!O140),"",'5. Pp (3 años)'!O140)</f>
        <v/>
      </c>
      <c r="P139" s="202" t="str">
        <f>IF(ISBLANK('5. Pp (3 años)'!P140),"",'5. Pp (3 años)'!P140)</f>
        <v/>
      </c>
    </row>
    <row r="140" spans="2:16" ht="17.25">
      <c r="B140" s="93" t="str">
        <f>IF(ISBLANK('5. Pp (3 años)'!B141),"",'5. Pp (3 años)'!B141)</f>
        <v/>
      </c>
      <c r="C140" s="32" t="str">
        <f>IF(ISBLANK('5. Pp (3 años)'!C141),"",'5. Pp (3 años)'!C141)</f>
        <v>Actividad</v>
      </c>
      <c r="D140" s="35" t="str">
        <f>IF(ISBLANK('5. Pp (3 años)'!D141),"",'5. Pp (3 años)'!D141)</f>
        <v/>
      </c>
      <c r="E140" s="35" t="str">
        <f>IF(ISBLANK('5. Pp (3 años)'!E141),"",'5. Pp (3 años)'!E141)</f>
        <v/>
      </c>
      <c r="F140" s="35" t="str">
        <f>IF(ISBLANK('5. Pp (3 años)'!F141),"",'5. Pp (3 años)'!F141)</f>
        <v/>
      </c>
      <c r="G140" s="32" t="str">
        <f>IF(ISBLANK('5. Pp (3 años)'!G141),"",'5. Pp (3 años)'!G141)</f>
        <v/>
      </c>
      <c r="H140" s="32" t="str">
        <f>IF(ISBLANK('5. Pp (3 años)'!H141),"",'5. Pp (3 años)'!H141)</f>
        <v/>
      </c>
      <c r="I140" s="35" t="str">
        <f>IF(ISBLANK('5. Pp (3 años)'!I141),"",'5. Pp (3 años)'!I141)</f>
        <v/>
      </c>
      <c r="J140" s="35" t="str">
        <f>IF(ISBLANK('5. Pp (3 años)'!J141),"",'5. Pp (3 años)'!J141)</f>
        <v/>
      </c>
      <c r="K140" s="32" t="str">
        <f>IF(ISBLANK('5. Pp (3 años)'!K141),"",'5. Pp (3 años)'!K141)</f>
        <v/>
      </c>
      <c r="L140" s="35" t="str">
        <f>IF(ISBLANK('5. Pp (3 años)'!L141),"",'5. Pp (3 años)'!L141)</f>
        <v/>
      </c>
      <c r="M140" s="35" t="str">
        <f>IF(ISBLANK('5. Pp (3 años)'!M141),"",'5. Pp (3 años)'!M141)</f>
        <v/>
      </c>
      <c r="N140" s="35" t="str">
        <f>IF(ISBLANK('5. Pp (3 años)'!N141),"",'5. Pp (3 años)'!N141)</f>
        <v/>
      </c>
      <c r="O140" s="35" t="str">
        <f>IF(ISBLANK('5. Pp (3 años)'!O141),"",'5. Pp (3 años)'!O141)</f>
        <v/>
      </c>
      <c r="P140" s="202" t="str">
        <f>IF(ISBLANK('5. Pp (3 años)'!P141),"",'5. Pp (3 años)'!P141)</f>
        <v/>
      </c>
    </row>
    <row r="141" spans="2:16" ht="17.25">
      <c r="B141" s="93" t="str">
        <f>IF(ISBLANK('5. Pp (3 años)'!B142),"",'5. Pp (3 años)'!B142)</f>
        <v/>
      </c>
      <c r="C141" s="32" t="str">
        <f>IF(ISBLANK('5. Pp (3 años)'!C142),"",'5. Pp (3 años)'!C142)</f>
        <v>Actividad</v>
      </c>
      <c r="D141" s="35" t="str">
        <f>IF(ISBLANK('5. Pp (3 años)'!D142),"",'5. Pp (3 años)'!D142)</f>
        <v/>
      </c>
      <c r="E141" s="35" t="str">
        <f>IF(ISBLANK('5. Pp (3 años)'!E142),"",'5. Pp (3 años)'!E142)</f>
        <v/>
      </c>
      <c r="F141" s="35" t="str">
        <f>IF(ISBLANK('5. Pp (3 años)'!F142),"",'5. Pp (3 años)'!F142)</f>
        <v/>
      </c>
      <c r="G141" s="32" t="str">
        <f>IF(ISBLANK('5. Pp (3 años)'!G142),"",'5. Pp (3 años)'!G142)</f>
        <v/>
      </c>
      <c r="H141" s="32" t="str">
        <f>IF(ISBLANK('5. Pp (3 años)'!H142),"",'5. Pp (3 años)'!H142)</f>
        <v/>
      </c>
      <c r="I141" s="35" t="str">
        <f>IF(ISBLANK('5. Pp (3 años)'!I142),"",'5. Pp (3 años)'!I142)</f>
        <v/>
      </c>
      <c r="J141" s="35" t="str">
        <f>IF(ISBLANK('5. Pp (3 años)'!J142),"",'5. Pp (3 años)'!J142)</f>
        <v/>
      </c>
      <c r="K141" s="32" t="str">
        <f>IF(ISBLANK('5. Pp (3 años)'!K142),"",'5. Pp (3 años)'!K142)</f>
        <v/>
      </c>
      <c r="L141" s="35" t="str">
        <f>IF(ISBLANK('5. Pp (3 años)'!L142),"",'5. Pp (3 años)'!L142)</f>
        <v/>
      </c>
      <c r="M141" s="35" t="str">
        <f>IF(ISBLANK('5. Pp (3 años)'!M142),"",'5. Pp (3 años)'!M142)</f>
        <v/>
      </c>
      <c r="N141" s="35" t="str">
        <f>IF(ISBLANK('5. Pp (3 años)'!N142),"",'5. Pp (3 años)'!N142)</f>
        <v/>
      </c>
      <c r="O141" s="35" t="str">
        <f>IF(ISBLANK('5. Pp (3 años)'!O142),"",'5. Pp (3 años)'!O142)</f>
        <v/>
      </c>
      <c r="P141" s="202" t="str">
        <f>IF(ISBLANK('5. Pp (3 años)'!P142),"",'5. Pp (3 años)'!P142)</f>
        <v/>
      </c>
    </row>
    <row r="142" spans="2:16" ht="17.25">
      <c r="B142" s="93" t="str">
        <f>IF(ISBLANK('5. Pp (3 años)'!B143),"",'5. Pp (3 años)'!B143)</f>
        <v/>
      </c>
      <c r="C142" s="32" t="str">
        <f>IF(ISBLANK('5. Pp (3 años)'!C143),"",'5. Pp (3 años)'!C143)</f>
        <v>Actividad</v>
      </c>
      <c r="D142" s="35" t="str">
        <f>IF(ISBLANK('5. Pp (3 años)'!D143),"",'5. Pp (3 años)'!D143)</f>
        <v/>
      </c>
      <c r="E142" s="35" t="str">
        <f>IF(ISBLANK('5. Pp (3 años)'!E143),"",'5. Pp (3 años)'!E143)</f>
        <v/>
      </c>
      <c r="F142" s="35" t="str">
        <f>IF(ISBLANK('5. Pp (3 años)'!F143),"",'5. Pp (3 años)'!F143)</f>
        <v/>
      </c>
      <c r="G142" s="32" t="str">
        <f>IF(ISBLANK('5. Pp (3 años)'!G143),"",'5. Pp (3 años)'!G143)</f>
        <v/>
      </c>
      <c r="H142" s="32" t="str">
        <f>IF(ISBLANK('5. Pp (3 años)'!H143),"",'5. Pp (3 años)'!H143)</f>
        <v/>
      </c>
      <c r="I142" s="35" t="str">
        <f>IF(ISBLANK('5. Pp (3 años)'!I143),"",'5. Pp (3 años)'!I143)</f>
        <v/>
      </c>
      <c r="J142" s="35" t="str">
        <f>IF(ISBLANK('5. Pp (3 años)'!J143),"",'5. Pp (3 años)'!J143)</f>
        <v/>
      </c>
      <c r="K142" s="32" t="str">
        <f>IF(ISBLANK('5. Pp (3 años)'!K143),"",'5. Pp (3 años)'!K143)</f>
        <v/>
      </c>
      <c r="L142" s="35" t="str">
        <f>IF(ISBLANK('5. Pp (3 años)'!L143),"",'5. Pp (3 años)'!L143)</f>
        <v/>
      </c>
      <c r="M142" s="35" t="str">
        <f>IF(ISBLANK('5. Pp (3 años)'!M143),"",'5. Pp (3 años)'!M143)</f>
        <v/>
      </c>
      <c r="N142" s="35" t="str">
        <f>IF(ISBLANK('5. Pp (3 años)'!N143),"",'5. Pp (3 años)'!N143)</f>
        <v/>
      </c>
      <c r="O142" s="35" t="str">
        <f>IF(ISBLANK('5. Pp (3 años)'!O143),"",'5. Pp (3 años)'!O143)</f>
        <v/>
      </c>
      <c r="P142" s="202" t="str">
        <f>IF(ISBLANK('5. Pp (3 años)'!P143),"",'5. Pp (3 años)'!P143)</f>
        <v/>
      </c>
    </row>
    <row r="143" spans="2:16" ht="207">
      <c r="B143" s="339" t="str">
        <f>IF(ISBLANK('5. Pp (3 años)'!B144),"",'5. Pp (3 años)'!B144)</f>
        <v>Coordinación de Vinculación Laboral</v>
      </c>
      <c r="C143" s="337" t="str">
        <f>IF(ISBLANK('5. Pp (3 años)'!C144),"",'5. Pp (3 años)'!C144)</f>
        <v>Componente</v>
      </c>
      <c r="D143" s="336" t="str">
        <f>IF(ISBLANK('5. Pp (3 años)'!D144),"",'5. Pp (3 años)'!D144)</f>
        <v>4.1.1.1.17 Estrategias de vinculación y gestión de talento laboral implementadas.</v>
      </c>
      <c r="E143" s="336" t="str">
        <f>IF(ISBLANK('5. Pp (3 años)'!E144),"",'5. Pp (3 años)'!E144)</f>
        <v>PEVGT: Porcentaje de estrategias de vinculación y gestión de talento ejecutadas.</v>
      </c>
      <c r="F143" s="336" t="str">
        <f>IF(ISBLANK('5. Pp (3 años)'!F144),"",'5. Pp (3 años)'!F144)</f>
        <v>Este indicador representa la consolidación de un modelo de gestión de capital humano municipal. Representa el producto final donde se asegura que la ciudadanía cuente con un esquema de seguimiento personalizado y perfilamiento técnico, garantizando que la vinculación con la 'Red Empresarial para la Gestión de Talentos' sea asertiva y aumente las tasas de contratación efectiva y estabilidad laboral.</v>
      </c>
      <c r="G143" s="337" t="str">
        <f>IF(ISBLANK('5. Pp (3 años)'!G144),"",'5. Pp (3 años)'!G144)</f>
        <v>Eficacia</v>
      </c>
      <c r="H143" s="337" t="str">
        <f>IF(ISBLANK('5. Pp (3 años)'!H144),"",'5. Pp (3 años)'!H144)</f>
        <v>Trimestral</v>
      </c>
      <c r="I143" s="336" t="str">
        <f>IF(ISBLANK('5. Pp (3 años)'!I144),"",'5. Pp (3 años)'!I144)</f>
        <v>"MÉTODO DE CÁLCULO                          
PEVGT = (NEVGTE / NEVGTP) * 100
VARIABLES:
PEVGT: Porcentaje de estrategias de vinculación y gestión de talento ejecutadas.                                               NEVGTE: Número de estrategias de vinculación y gestión de talento ejecutadas con validación de perfilamiento.                                                                           NEVGTP: Número de estrategias de vinculación y gestión de talento programadas.</v>
      </c>
      <c r="J143" s="336" t="str">
        <f>IF(ISBLANK('5. Pp (3 años)'!J144),"",'5. Pp (3 años)'!J144)</f>
        <v xml:space="preserve">UNIDAD DE MEDIDA DEL INDICADOR: Porcentaje
UNIDAD DE MEDIDA DE LAS VARIABLES: Estrategia </v>
      </c>
      <c r="K143" s="337" t="str">
        <f>IF(ISBLANK('5. Pp (3 años)'!K144),"",'5. Pp (3 años)'!K144)</f>
        <v>Ascendente</v>
      </c>
      <c r="L143" s="336" t="str">
        <f>IF(ISBLANK('5. Pp (3 años)'!L144),"",'5. Pp (3 años)'!L144)</f>
        <v xml:space="preserve">PEVGT: De enero 2025 a diciembre 2027 se realizará el 100% de estrategias de vinculación y gestión de talento.                                                                                                                                                                                                                                                                                                                                                                                                                                                            </v>
      </c>
      <c r="M143" s="336" t="str">
        <f>IF(ISBLANK('5. Pp (3 años)'!M144),"",'5. Pp (3 años)'!M144)</f>
        <v>PEVGT: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143" s="336" t="str">
        <f>IF(ISBLANK('5. Pp (3 años)'!N144),"",'5. Pp (3 años)'!N144)</f>
        <v>Nombre del Documento:
Archivo digital de la plataforma Google Drive
Nombre de quien genera la información: 
Coordinación de Vinculación Laboral 
Periodicidad con que se genera la información:
Trimestral
Liga de la página donde se localiza la información o ubicación:
https://drive.google.com/drive/folders/1YIQ6oNLaECseSgqo4vwhcE6EzP9ap_Xx</v>
      </c>
      <c r="O143" s="336" t="str">
        <f>IF(ISBLANK('5. Pp (3 años)'!O144),"",'5. Pp (3 años)'!O144)</f>
        <v>La ciudadanía tenga la disposición para participar, obtener el seguimiento para su vinculación y las empresas proporciones los datos de los ciudadanos contratados y participa honestamente en las evaluaciones de perfilamiento técnico y socioeconómico mientras el mercado laboral municipal mantiene una demanda activa de personal calificado que permite la colocación asertiva del capital humano gestionado.</v>
      </c>
      <c r="P143" s="338" t="str">
        <f>IF(ISBLANK('5. Pp (3 años)'!P144),"",'5. Pp (3 años)'!P144)</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44" spans="2:16" ht="207">
      <c r="B144" s="93" t="str">
        <f>IF(ISBLANK('5. Pp (3 años)'!B145),"",'5. Pp (3 años)'!B145)</f>
        <v>Coordinación de Vinculación Laboral</v>
      </c>
      <c r="C144" s="32" t="str">
        <f>IF(ISBLANK('5. Pp (3 años)'!C145),"",'5. Pp (3 años)'!C145)</f>
        <v>Actividad</v>
      </c>
      <c r="D144" s="35" t="str">
        <f>IF(ISBLANK('5. Pp (3 años)'!D145),"",'5. Pp (3 años)'!D145)</f>
        <v>4.1.1.1.17.1 Administración del sistema de seguimiento y perfilamiento de buscadores de empleo.</v>
      </c>
      <c r="E144" s="35" t="str">
        <f>IF(ISBLANK('5. Pp (3 años)'!E145),"",'5. Pp (3 años)'!E145)</f>
        <v>PSEC: Porcentaje de solicitantes de empleo con seguimiento y canalización realizada.</v>
      </c>
      <c r="F144" s="35" t="str">
        <f>IF(ISBLANK('5. Pp (3 años)'!F145),"",'5. Pp (3 años)'!F145)</f>
        <v>Mide la gestión técnica del banco de talento municipal. Cuantifica la atención a los solicitantes programados, abarcando la evaluación de perfiles, la orientación laboral personalizada y la canalización directa a vacantes especializadas, funcionando como el mecanismo operativo que asegura la calidad en el servicio de vinculación entre el buscador de empleo y la red empresarial.</v>
      </c>
      <c r="G144" s="32" t="str">
        <f>IF(ISBLANK('5. Pp (3 años)'!G145),"",'5. Pp (3 años)'!G145)</f>
        <v>Eficacia</v>
      </c>
      <c r="H144" s="32" t="str">
        <f>IF(ISBLANK('5. Pp (3 años)'!H145),"",'5. Pp (3 años)'!H145)</f>
        <v>Trimestral</v>
      </c>
      <c r="I144" s="35" t="str">
        <f>IF(ISBLANK('5. Pp (3 años)'!I145),"",'5. Pp (3 años)'!I145)</f>
        <v>MÉTODO DE CÁLCULO                             
PSEC = (NSECR / NSECP) * 100
VARIABLES:
PSEC: Porcentaje de solicitantes de empleo con seguimiento y canalización realizada.                               NSECR: Número de solicitantes de empleo con seguimiento y canalización realizada.                              NSECP: Número de solicitantes de empleo programados para seguimiento y canalización.</v>
      </c>
      <c r="J144" s="35" t="str">
        <f>IF(ISBLANK('5. Pp (3 años)'!J145),"",'5. Pp (3 años)'!J145)</f>
        <v>UNIDAD DE MEDIDA DEL INDICADOR: Porcentaje
UNIDAD DE MEDIDA DE LAS VARIABLES: Solicitante</v>
      </c>
      <c r="K144" s="32" t="str">
        <f>IF(ISBLANK('5. Pp (3 años)'!K145),"",'5. Pp (3 años)'!K145)</f>
        <v>Ascendente</v>
      </c>
      <c r="L144" s="35" t="str">
        <f>IF(ISBLANK('5. Pp (3 años)'!L145),"",'5. Pp (3 años)'!L145)</f>
        <v xml:space="preserve">PSEC: De enero 2025 a diciembre 2027 se realizarán 4355 solicitantes.        </v>
      </c>
      <c r="M144" s="35" t="str">
        <f>IF(ISBLANK('5. Pp (3 años)'!M145),"",'5. Pp (3 años)'!M145)</f>
        <v>PSEC:  Se realizaron un total de 1573 solicitantes durante el período de 2025.
2025: 1573 solicitantes      
Total: 1573 solicitantes</v>
      </c>
      <c r="N144" s="35" t="str">
        <f>IF(ISBLANK('5. Pp (3 años)'!N145),"",'5. Pp (3 años)'!N145)</f>
        <v>Nombre del Documento:
Archivo digital de la plataforma Google Drive
Nombre de quien genera la información: 
Coordinación de Vinculación Laboral 
Periodicidad con que se genera la información:
Trimestral
Liga de la página donde se localiza la información o ubicación:
https://drive.google.com/drive/folders/1YIQ6oNLaECseSgqo4vwhcE6EzP9ap_Xx</v>
      </c>
      <c r="O144" s="35" t="str">
        <f>IF(ISBLANK('5. Pp (3 años)'!O145),"",'5. Pp (3 años)'!O145)</f>
        <v>La ciudadanía tenga la disposición para participar, obtener el seguimiento para su vinculación y las empresas proporciones los datos de los ciudadanos contratados</v>
      </c>
      <c r="P144" s="202" t="str">
        <f>IF(ISBLANK('5. Pp (3 años)'!P145),"",'5. Pp (3 años)'!P145)</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45" spans="2:16" ht="17.25">
      <c r="B145" s="93" t="str">
        <f>IF(ISBLANK('5. Pp (3 años)'!B146),"",'5. Pp (3 años)'!B146)</f>
        <v/>
      </c>
      <c r="C145" s="32" t="str">
        <f>IF(ISBLANK('5. Pp (3 años)'!C146),"",'5. Pp (3 años)'!C146)</f>
        <v>Actividad</v>
      </c>
      <c r="D145" s="35" t="str">
        <f>IF(ISBLANK('5. Pp (3 años)'!D146),"",'5. Pp (3 años)'!D146)</f>
        <v/>
      </c>
      <c r="E145" s="35" t="str">
        <f>IF(ISBLANK('5. Pp (3 años)'!E146),"",'5. Pp (3 años)'!E146)</f>
        <v/>
      </c>
      <c r="F145" s="35" t="str">
        <f>IF(ISBLANK('5. Pp (3 años)'!F146),"",'5. Pp (3 años)'!F146)</f>
        <v/>
      </c>
      <c r="G145" s="32" t="str">
        <f>IF(ISBLANK('5. Pp (3 años)'!G146),"",'5. Pp (3 años)'!G146)</f>
        <v/>
      </c>
      <c r="H145" s="32" t="str">
        <f>IF(ISBLANK('5. Pp (3 años)'!H146),"",'5. Pp (3 años)'!H146)</f>
        <v/>
      </c>
      <c r="I145" s="35" t="str">
        <f>IF(ISBLANK('5. Pp (3 años)'!I146),"",'5. Pp (3 años)'!I146)</f>
        <v/>
      </c>
      <c r="J145" s="35" t="str">
        <f>IF(ISBLANK('5. Pp (3 años)'!J146),"",'5. Pp (3 años)'!J146)</f>
        <v/>
      </c>
      <c r="K145" s="32" t="str">
        <f>IF(ISBLANK('5. Pp (3 años)'!K146),"",'5. Pp (3 años)'!K146)</f>
        <v/>
      </c>
      <c r="L145" s="35" t="str">
        <f>IF(ISBLANK('5. Pp (3 años)'!L146),"",'5. Pp (3 años)'!L146)</f>
        <v/>
      </c>
      <c r="M145" s="35" t="str">
        <f>IF(ISBLANK('5. Pp (3 años)'!M146),"",'5. Pp (3 años)'!M146)</f>
        <v/>
      </c>
      <c r="N145" s="35" t="str">
        <f>IF(ISBLANK('5. Pp (3 años)'!N146),"",'5. Pp (3 años)'!N146)</f>
        <v/>
      </c>
      <c r="O145" s="35" t="str">
        <f>IF(ISBLANK('5. Pp (3 años)'!O146),"",'5. Pp (3 años)'!O146)</f>
        <v/>
      </c>
      <c r="P145" s="202" t="str">
        <f>IF(ISBLANK('5. Pp (3 años)'!P146),"",'5. Pp (3 años)'!P146)</f>
        <v/>
      </c>
    </row>
    <row r="146" spans="2:16" ht="17.25">
      <c r="B146" s="93" t="str">
        <f>IF(ISBLANK('5. Pp (3 años)'!B147),"",'5. Pp (3 años)'!B147)</f>
        <v/>
      </c>
      <c r="C146" s="32" t="str">
        <f>IF(ISBLANK('5. Pp (3 años)'!C147),"",'5. Pp (3 años)'!C147)</f>
        <v>Actividad</v>
      </c>
      <c r="D146" s="35" t="str">
        <f>IF(ISBLANK('5. Pp (3 años)'!D147),"",'5. Pp (3 años)'!D147)</f>
        <v/>
      </c>
      <c r="E146" s="35" t="str">
        <f>IF(ISBLANK('5. Pp (3 años)'!E147),"",'5. Pp (3 años)'!E147)</f>
        <v/>
      </c>
      <c r="F146" s="35" t="str">
        <f>IF(ISBLANK('5. Pp (3 años)'!F147),"",'5. Pp (3 años)'!F147)</f>
        <v/>
      </c>
      <c r="G146" s="32" t="str">
        <f>IF(ISBLANK('5. Pp (3 años)'!G147),"",'5. Pp (3 años)'!G147)</f>
        <v/>
      </c>
      <c r="H146" s="32" t="str">
        <f>IF(ISBLANK('5. Pp (3 años)'!H147),"",'5. Pp (3 años)'!H147)</f>
        <v/>
      </c>
      <c r="I146" s="35" t="str">
        <f>IF(ISBLANK('5. Pp (3 años)'!I147),"",'5. Pp (3 años)'!I147)</f>
        <v/>
      </c>
      <c r="J146" s="35" t="str">
        <f>IF(ISBLANK('5. Pp (3 años)'!J147),"",'5. Pp (3 años)'!J147)</f>
        <v/>
      </c>
      <c r="K146" s="32" t="str">
        <f>IF(ISBLANK('5. Pp (3 años)'!K147),"",'5. Pp (3 años)'!K147)</f>
        <v/>
      </c>
      <c r="L146" s="35" t="str">
        <f>IF(ISBLANK('5. Pp (3 años)'!L147),"",'5. Pp (3 años)'!L147)</f>
        <v/>
      </c>
      <c r="M146" s="35" t="str">
        <f>IF(ISBLANK('5. Pp (3 años)'!M147),"",'5. Pp (3 años)'!M147)</f>
        <v/>
      </c>
      <c r="N146" s="35" t="str">
        <f>IF(ISBLANK('5. Pp (3 años)'!N147),"",'5. Pp (3 años)'!N147)</f>
        <v/>
      </c>
      <c r="O146" s="35" t="str">
        <f>IF(ISBLANK('5. Pp (3 años)'!O147),"",'5. Pp (3 años)'!O147)</f>
        <v/>
      </c>
      <c r="P146" s="202" t="str">
        <f>IF(ISBLANK('5. Pp (3 años)'!P147),"",'5. Pp (3 años)'!P147)</f>
        <v/>
      </c>
    </row>
    <row r="147" spans="2:16" ht="17.25">
      <c r="B147" s="93" t="str">
        <f>IF(ISBLANK('5. Pp (3 años)'!B148),"",'5. Pp (3 años)'!B148)</f>
        <v/>
      </c>
      <c r="C147" s="32" t="str">
        <f>IF(ISBLANK('5. Pp (3 años)'!C148),"",'5. Pp (3 años)'!C148)</f>
        <v>Actividad</v>
      </c>
      <c r="D147" s="35" t="str">
        <f>IF(ISBLANK('5. Pp (3 años)'!D148),"",'5. Pp (3 años)'!D148)</f>
        <v/>
      </c>
      <c r="E147" s="35" t="str">
        <f>IF(ISBLANK('5. Pp (3 años)'!E148),"",'5. Pp (3 años)'!E148)</f>
        <v/>
      </c>
      <c r="F147" s="35" t="str">
        <f>IF(ISBLANK('5. Pp (3 años)'!F148),"",'5. Pp (3 años)'!F148)</f>
        <v/>
      </c>
      <c r="G147" s="32" t="str">
        <f>IF(ISBLANK('5. Pp (3 años)'!G148),"",'5. Pp (3 años)'!G148)</f>
        <v/>
      </c>
      <c r="H147" s="32" t="str">
        <f>IF(ISBLANK('5. Pp (3 años)'!H148),"",'5. Pp (3 años)'!H148)</f>
        <v/>
      </c>
      <c r="I147" s="35" t="str">
        <f>IF(ISBLANK('5. Pp (3 años)'!I148),"",'5. Pp (3 años)'!I148)</f>
        <v/>
      </c>
      <c r="J147" s="35" t="str">
        <f>IF(ISBLANK('5. Pp (3 años)'!J148),"",'5. Pp (3 años)'!J148)</f>
        <v/>
      </c>
      <c r="K147" s="32" t="str">
        <f>IF(ISBLANK('5. Pp (3 años)'!K148),"",'5. Pp (3 años)'!K148)</f>
        <v/>
      </c>
      <c r="L147" s="35" t="str">
        <f>IF(ISBLANK('5. Pp (3 años)'!L148),"",'5. Pp (3 años)'!L148)</f>
        <v/>
      </c>
      <c r="M147" s="35" t="str">
        <f>IF(ISBLANK('5. Pp (3 años)'!M148),"",'5. Pp (3 años)'!M148)</f>
        <v/>
      </c>
      <c r="N147" s="35" t="str">
        <f>IF(ISBLANK('5. Pp (3 años)'!N148),"",'5. Pp (3 años)'!N148)</f>
        <v/>
      </c>
      <c r="O147" s="35" t="str">
        <f>IF(ISBLANK('5. Pp (3 años)'!O148),"",'5. Pp (3 años)'!O148)</f>
        <v/>
      </c>
      <c r="P147" s="202" t="str">
        <f>IF(ISBLANK('5. Pp (3 años)'!P148),"",'5. Pp (3 años)'!P148)</f>
        <v/>
      </c>
    </row>
    <row r="148" spans="2:16" ht="17.25">
      <c r="B148" s="93" t="str">
        <f>IF(ISBLANK('5. Pp (3 años)'!B149),"",'5. Pp (3 años)'!B149)</f>
        <v/>
      </c>
      <c r="C148" s="32" t="str">
        <f>IF(ISBLANK('5. Pp (3 años)'!C149),"",'5. Pp (3 años)'!C149)</f>
        <v>Actividad</v>
      </c>
      <c r="D148" s="35" t="str">
        <f>IF(ISBLANK('5. Pp (3 años)'!D149),"",'5. Pp (3 años)'!D149)</f>
        <v/>
      </c>
      <c r="E148" s="35" t="str">
        <f>IF(ISBLANK('5. Pp (3 años)'!E149),"",'5. Pp (3 años)'!E149)</f>
        <v/>
      </c>
      <c r="F148" s="35" t="str">
        <f>IF(ISBLANK('5. Pp (3 años)'!F149),"",'5. Pp (3 años)'!F149)</f>
        <v/>
      </c>
      <c r="G148" s="32" t="str">
        <f>IF(ISBLANK('5. Pp (3 años)'!G149),"",'5. Pp (3 años)'!G149)</f>
        <v/>
      </c>
      <c r="H148" s="32" t="str">
        <f>IF(ISBLANK('5. Pp (3 años)'!H149),"",'5. Pp (3 años)'!H149)</f>
        <v/>
      </c>
      <c r="I148" s="35" t="str">
        <f>IF(ISBLANK('5. Pp (3 años)'!I149),"",'5. Pp (3 años)'!I149)</f>
        <v/>
      </c>
      <c r="J148" s="35" t="str">
        <f>IF(ISBLANK('5. Pp (3 años)'!J149),"",'5. Pp (3 años)'!J149)</f>
        <v/>
      </c>
      <c r="K148" s="32" t="str">
        <f>IF(ISBLANK('5. Pp (3 años)'!K149),"",'5. Pp (3 años)'!K149)</f>
        <v/>
      </c>
      <c r="L148" s="35" t="str">
        <f>IF(ISBLANK('5. Pp (3 años)'!L149),"",'5. Pp (3 años)'!L149)</f>
        <v/>
      </c>
      <c r="M148" s="35" t="str">
        <f>IF(ISBLANK('5. Pp (3 años)'!M149),"",'5. Pp (3 años)'!M149)</f>
        <v/>
      </c>
      <c r="N148" s="35" t="str">
        <f>IF(ISBLANK('5. Pp (3 años)'!N149),"",'5. Pp (3 años)'!N149)</f>
        <v/>
      </c>
      <c r="O148" s="35" t="str">
        <f>IF(ISBLANK('5. Pp (3 años)'!O149),"",'5. Pp (3 años)'!O149)</f>
        <v/>
      </c>
      <c r="P148" s="202" t="str">
        <f>IF(ISBLANK('5. Pp (3 años)'!P149),"",'5. Pp (3 años)'!P149)</f>
        <v/>
      </c>
    </row>
    <row r="149" spans="2:16" ht="207">
      <c r="B149" s="339" t="str">
        <f>IF(ISBLANK('5. Pp (3 años)'!B150),"",'5. Pp (3 años)'!B150)</f>
        <v>Coordinación de Vinculación Social</v>
      </c>
      <c r="C149" s="337" t="str">
        <f>IF(ISBLANK('5. Pp (3 años)'!C150),"",'5. Pp (3 años)'!C150)</f>
        <v>Componente</v>
      </c>
      <c r="D149" s="336" t="str">
        <f>IF(ISBLANK('5. Pp (3 años)'!D150),"",'5. Pp (3 años)'!D150)</f>
        <v>4.1.1.1.18 Servicios de formación para la dignificación laboral y el acompañamiento a cuidadores otorgados.</v>
      </c>
      <c r="E149" s="336" t="str">
        <f>IF(ISBLANK('5. Pp (3 años)'!E150),"",'5. Pp (3 años)'!E150)</f>
        <v>PSFAO: Porcentaje de servicios de formación y acompañamiento otorgados.</v>
      </c>
      <c r="F149" s="336" t="str">
        <f>IF(ISBLANK('5. Pp (3 años)'!F150),"",'5. Pp (3 años)'!F150)</f>
        <v>Este indicador representa la entrega de un modelo de inclusión laboral con enfoque de cuidados validado. Representa el producto final donde se garantiza que las empresas cuenten con sensibilización técnica para entornos libres de discriminación, y que los grupos prioritarios (adultos mayores, personas con discapacidad y cuidadores) accedan a empleos dignos vinculados a la red de soporte del Sistema Municipal de Cuidados, asegurando la corresponsabilidad entre el sector productivo y el bienestar social.</v>
      </c>
      <c r="G149" s="337" t="str">
        <f>IF(ISBLANK('5. Pp (3 años)'!G150),"",'5. Pp (3 años)'!G150)</f>
        <v>Eficacia</v>
      </c>
      <c r="H149" s="337" t="str">
        <f>IF(ISBLANK('5. Pp (3 años)'!H150),"",'5. Pp (3 años)'!H150)</f>
        <v>Trimestral</v>
      </c>
      <c r="I149" s="336" t="str">
        <f>IF(ISBLANK('5. Pp (3 años)'!I150),"",'5. Pp (3 años)'!I150)</f>
        <v>MÉTODO DE CÁLCULO                             
PSFAO = (NSFAOE / NSFAOP) * 100
VARIABLES:
PSFAO: Porcentaje de servicios de formación y acompañamiento otorgados.                                             NSFAOE: Número de servicios de formación y acompañamiento con enfoque de cuidados ejecutados y validados.                                                                                       NSFAOP: Número de servicios de formación y acompañamiento con enfoque de cuidados programados.</v>
      </c>
      <c r="J149" s="336" t="str">
        <f>IF(ISBLANK('5. Pp (3 años)'!J150),"",'5. Pp (3 años)'!J150)</f>
        <v>UNIDAD DE MEDIDA DEL INDICADOR: Porcentaje
UNIDAD DE MEDIDA DE LAS VARIABLES: Servicio integral</v>
      </c>
      <c r="K149" s="337" t="str">
        <f>IF(ISBLANK('5. Pp (3 años)'!K150),"",'5. Pp (3 años)'!K150)</f>
        <v>Ascendente</v>
      </c>
      <c r="L149" s="336" t="str">
        <f>IF(ISBLANK('5. Pp (3 años)'!L150),"",'5. Pp (3 años)'!L150)</f>
        <v xml:space="preserve">PSFAO:  De enero 2025 a diciembre 2027 se realizará el 100% de servicios de formación para la dignificación laboral y el acompañamiento a cuidadores.                                                                                                                                                                                                                                                                                                                                                                                                                                          </v>
      </c>
      <c r="M149" s="336" t="str">
        <f>IF(ISBLANK('5. Pp (3 años)'!M150),"",'5. Pp (3 años)'!M150)</f>
        <v>PSFAO: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149" s="336" t="str">
        <f>IF(ISBLANK('5. Pp (3 años)'!N150),"",'5. Pp (3 años)'!N150)</f>
        <v>Nombre del Documento:
Archivo digital de la plataforma Google Drive
Nombre de quien genera la información: 
Coordinación de Vinculación Social 
Periodicidad con que se genera la información:
Trimestral
Liga de la página donde se localiza la información o ubicación:
https://drive.google.com/drive/folders/1YIQ6oNLaECseSgqo4vwhcE6EzP9ap_Xx</v>
      </c>
      <c r="O149" s="336" t="str">
        <f>IF(ISBLANK('5. Pp (3 años)'!O150),"",'5. Pp (3 años)'!O150)</f>
        <v>Las empresas del sector productivo local muestran apertura y sensibilidad para adaptar sus entornos laborales a las necesidades de los grupos prioritarios además de que el Sistema Municipal de Cuidados coordina efectivamente la red de soporte que facilita la integración laboral de los cuidadores mientras la ciudadanía beneficiaria mantiene su compromiso de capacitación y permanencia en los esquemas de empleo inclusivo diseñados por el municipio.</v>
      </c>
      <c r="P149" s="338" t="str">
        <f>IF(ISBLANK('5. Pp (3 años)'!P150),"",'5. Pp (3 años)'!P150)</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50" spans="2:16" ht="207">
      <c r="B150" s="93" t="str">
        <f>IF(ISBLANK('5. Pp (3 años)'!B151),"",'5. Pp (3 años)'!B151)</f>
        <v>Coordinación de Vinculación Social</v>
      </c>
      <c r="C150" s="32" t="str">
        <f>IF(ISBLANK('5. Pp (3 años)'!C151),"",'5. Pp (3 años)'!C151)</f>
        <v>Actividad</v>
      </c>
      <c r="D150" s="35" t="str">
        <f>IF(ISBLANK('5. Pp (3 años)'!D151),"",'5. Pp (3 años)'!D151)</f>
        <v>4.1.1.1.18.1 Instrucción a sectores productivos en materia de dignificación laboral y entornos libres de discriminación.</v>
      </c>
      <c r="E150" s="35" t="str">
        <f>IF(ISBLANK('5. Pp (3 años)'!E151),"",'5. Pp (3 años)'!E151)</f>
        <v>PCDLR: Porcentaje de capacitaciones en dignificación laboral realizadas.</v>
      </c>
      <c r="F150" s="35" t="str">
        <f>IF(ISBLANK('5. Pp (3 años)'!F151),"",'5. Pp (3 años)'!F151)</f>
        <v>Mide la intervención formativa dirigida al sector empresarial. Cuantifica la realización de las capacitaciones anuales enfocadas en generar ambientes laborales óptimos, inclusivos y profesionales, funcionando como el mecanismo operativo para sensibilizar a los empleadores sobre la importancia de la dignificación laboral y la no discriminación.</v>
      </c>
      <c r="G150" s="32" t="str">
        <f>IF(ISBLANK('5. Pp (3 años)'!G151),"",'5. Pp (3 años)'!G151)</f>
        <v>Eficacia</v>
      </c>
      <c r="H150" s="32" t="str">
        <f>IF(ISBLANK('5. Pp (3 años)'!H151),"",'5. Pp (3 años)'!H151)</f>
        <v>Trimestral</v>
      </c>
      <c r="I150" s="35" t="str">
        <f>IF(ISBLANK('5. Pp (3 años)'!I151),"",'5. Pp (3 años)'!I151)</f>
        <v>MÉTODO DE CÁLCULO                             
PCDLR = (NCDLR / NCDLP) * 100
VARIABLES:
PCDLR: Porcentaje de capacitaciones en dignificación laboral realizadas.                                                                       NCDLR: Número de capacitaciones en dignificación laboral realizadas.                                                                               NCDLP: Número de capacitaciones en dignificación laboral programadas.</v>
      </c>
      <c r="J150" s="35" t="str">
        <f>IF(ISBLANK('5. Pp (3 años)'!J151),"",'5. Pp (3 años)'!J151)</f>
        <v>UNIDAD DE MEDIDA DEL INDICADOR: Porcentaje
UNIDAD DE MEDIDA DE LAS VARIABLES: Capacitaciones</v>
      </c>
      <c r="K150" s="32" t="str">
        <f>IF(ISBLANK('5. Pp (3 años)'!K151),"",'5. Pp (3 años)'!K151)</f>
        <v>Ascendente</v>
      </c>
      <c r="L150" s="35" t="str">
        <f>IF(ISBLANK('5. Pp (3 años)'!L151),"",'5. Pp (3 años)'!L151)</f>
        <v xml:space="preserve">PCDLR: De enero 2025 a diciembre 2027 se realizarán 60 capacitaciones.   </v>
      </c>
      <c r="M150" s="35" t="str">
        <f>IF(ISBLANK('5. Pp (3 años)'!M151),"",'5. Pp (3 años)'!M151)</f>
        <v>PCDLR: Se realizaron un total de 41 capacitaciones durante el período de 2025.
2025: 41 capacitaciones      
Total: 41 capacitaciones</v>
      </c>
      <c r="N150" s="35" t="str">
        <f>IF(ISBLANK('5. Pp (3 años)'!N151),"",'5. Pp (3 años)'!N151)</f>
        <v>Nombre del Documento:
Archivo digital de la plataforma Google Drive
Nombre de quien genera la información: 
Coordinación de Vinculación Social 
Periodicidad con que se genera la información:
Trimestral
Liga de la página donde se localiza la información o ubicación:
https://drive.google.com/drive/folders/1YIQ6oNLaECseSgqo4vwhcE6EzP9ap_Xx</v>
      </c>
      <c r="O150" s="35" t="str">
        <f>IF(ISBLANK('5. Pp (3 años)'!O151),"",'5. Pp (3 años)'!O151)</f>
        <v>Las empresas y ciudadanía tengan la disposición para recibir las capacitaciones y se cuente con un clima favorable</v>
      </c>
      <c r="P150" s="202" t="str">
        <f>IF(ISBLANK('5. Pp (3 años)'!P151),"",'5. Pp (3 años)'!P151)</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51" spans="2:16" ht="224.25">
      <c r="B151" s="93" t="str">
        <f>IF(ISBLANK('5. Pp (3 años)'!B152),"",'5. Pp (3 años)'!B152)</f>
        <v>Coordinación de Vinculación Social</v>
      </c>
      <c r="C151" s="32" t="str">
        <f>IF(ISBLANK('5. Pp (3 años)'!C152),"",'5. Pp (3 años)'!C152)</f>
        <v>Actividad</v>
      </c>
      <c r="D151" s="35" t="str">
        <f>IF(ISBLANK('5. Pp (3 años)'!D152),"",'5. Pp (3 años)'!D152)</f>
        <v>4.1.1.1.18.2 Gestión de la vinculación laboral inclusiva y canalización para la corresponsabilidad del cuidado.</v>
      </c>
      <c r="E151" s="35" t="str">
        <f>IF(ISBLANK('5. Pp (3 años)'!E152),"",'5. Pp (3 años)'!E152)</f>
        <v>PAVCI: Porcentaje de acciones de vinculación y canalización institucional ejecutadas.</v>
      </c>
      <c r="F151" s="35" t="str">
        <f>IF(ISBLANK('5. Pp (3 años)'!F152),"",'5. Pp (3 años)'!F152)</f>
        <v>Mide la operación técnica de los programas 'Empléate con Cuidado' y 'Vinculando Cuidadores'. Cuantifica las acciones de detección, registro y canalización de personas cuidadoras y grupos prioritarios hacia empleos adaptados y servicios de apoyo (psicoemocional, redes de soporte y formación), funcionando como el mecanismo operativo que integra la vida productiva con el Sistema Municipal de Cuidados.</v>
      </c>
      <c r="G151" s="32" t="str">
        <f>IF(ISBLANK('5. Pp (3 años)'!G152),"",'5. Pp (3 años)'!G152)</f>
        <v>Eficacia</v>
      </c>
      <c r="H151" s="32" t="str">
        <f>IF(ISBLANK('5. Pp (3 años)'!H152),"",'5. Pp (3 años)'!H152)</f>
        <v>Trimestral</v>
      </c>
      <c r="I151" s="35" t="str">
        <f>IF(ISBLANK('5. Pp (3 años)'!I152),"",'5. Pp (3 años)'!I152)</f>
        <v>MÉTODO DE CÁLCULO                             
PAVCI = (NAVCIR / NAVCIP) * 100
VARIABLES:
PAVCI: Porcentaje de acciones de vinculación y canalización institucional ejecutadas.                         NAVCIR: Número de acciones de vinculación y canalización realizadas.                                                          NAVCIP: Número de acciones de vinculación y canalización programadas.</v>
      </c>
      <c r="J151" s="35" t="str">
        <f>IF(ISBLANK('5. Pp (3 años)'!J152),"",'5. Pp (3 años)'!J152)</f>
        <v>UNIDAD DE MEDIDA DEL INDICADOR: Porcentaje
UNIDAD DE MEDIDA DE LAS VARIABLES: Acción de vinculación</v>
      </c>
      <c r="K151" s="32" t="str">
        <f>IF(ISBLANK('5. Pp (3 años)'!K152),"",'5. Pp (3 años)'!K152)</f>
        <v>Ascendente</v>
      </c>
      <c r="L151" s="35" t="str">
        <f>IF(ISBLANK('5. Pp (3 años)'!L152),"",'5. Pp (3 años)'!L152)</f>
        <v xml:space="preserve">PAVCI: De enero 2025 a diciembre 2027 se realizarán 160 acciones.        </v>
      </c>
      <c r="M151" s="35" t="str">
        <f>IF(ISBLANK('5. Pp (3 años)'!M152),"",'5. Pp (3 años)'!M152)</f>
        <v>PAVCI:  No existe línea base debido a que esta actividad es de nueva creación.
A partir de enero 2026 se inicia la integración de la línea base para el siguiente periodo de gobierno.</v>
      </c>
      <c r="N151" s="35" t="str">
        <f>IF(ISBLANK('5. Pp (3 años)'!N152),"",'5. Pp (3 años)'!N152)</f>
        <v>Nombre del Documento:
Archivo digital de la plataforma Google Drive
Nombre de quien genera la información: 
Coordinación de Vinculación Social 
Periodicidad con que se genera la información:
Trimestral
Liga de la página donde se localiza la información o ubicación:
https://drive.google.com/drive/folders/1YIQ6oNLaECseSgqo4vwhcE6EzP9ap_Xx</v>
      </c>
      <c r="O151" s="35" t="str">
        <f>IF(ISBLANK('5. Pp (3 años)'!O152),"",'5. Pp (3 años)'!O152)</f>
        <v>Las personas cuidadoras y grupos prioritarios acuden a los módulos de atención y jornadas en territorio para registrarse en el padrón de beneficiarios además de que las instituciones que integran el Sistema Municipal de Cuidados mantienen una oferta de servicios psicoemocionales y de soporte disponible para recibir las canalizaciones mientras las empresas vinculadas respetan los acuerdos de flexibilidad y adaptación de puestos de trabajo para este perfil de buscadores de empleo.</v>
      </c>
      <c r="P151" s="202" t="str">
        <f>IF(ISBLANK('5. Pp (3 años)'!P152),"",'5. Pp (3 años)'!P152)</f>
        <v xml:space="preserve"> Meta 10.2: Potenciar y promover la inclusión social, económica y política de todos, independientemente de su edad o discapacidad.                                                           Meta 5.4 Reconocer y valorar los cuidados no remunerados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v>
      </c>
    </row>
    <row r="152" spans="2:16" ht="17.25">
      <c r="B152" s="93" t="str">
        <f>IF(ISBLANK('5. Pp (3 años)'!B153),"",'5. Pp (3 años)'!B153)</f>
        <v/>
      </c>
      <c r="C152" s="32" t="str">
        <f>IF(ISBLANK('5. Pp (3 años)'!C153),"",'5. Pp (3 años)'!C153)</f>
        <v>Actividad</v>
      </c>
      <c r="D152" s="35" t="str">
        <f>IF(ISBLANK('5. Pp (3 años)'!D153),"",'5. Pp (3 años)'!D153)</f>
        <v/>
      </c>
      <c r="E152" s="35" t="str">
        <f>IF(ISBLANK('5. Pp (3 años)'!E153),"",'5. Pp (3 años)'!E153)</f>
        <v/>
      </c>
      <c r="F152" s="35" t="str">
        <f>IF(ISBLANK('5. Pp (3 años)'!F153),"",'5. Pp (3 años)'!F153)</f>
        <v/>
      </c>
      <c r="G152" s="32" t="str">
        <f>IF(ISBLANK('5. Pp (3 años)'!G153),"",'5. Pp (3 años)'!G153)</f>
        <v/>
      </c>
      <c r="H152" s="32" t="str">
        <f>IF(ISBLANK('5. Pp (3 años)'!H153),"",'5. Pp (3 años)'!H153)</f>
        <v/>
      </c>
      <c r="I152" s="35" t="str">
        <f>IF(ISBLANK('5. Pp (3 años)'!I153),"",'5. Pp (3 años)'!I153)</f>
        <v/>
      </c>
      <c r="J152" s="35" t="str">
        <f>IF(ISBLANK('5. Pp (3 años)'!J153),"",'5. Pp (3 años)'!J153)</f>
        <v/>
      </c>
      <c r="K152" s="32" t="str">
        <f>IF(ISBLANK('5. Pp (3 años)'!K153),"",'5. Pp (3 años)'!K153)</f>
        <v/>
      </c>
      <c r="L152" s="35" t="str">
        <f>IF(ISBLANK('5. Pp (3 años)'!L153),"",'5. Pp (3 años)'!L153)</f>
        <v/>
      </c>
      <c r="M152" s="35" t="str">
        <f>IF(ISBLANK('5. Pp (3 años)'!M153),"",'5. Pp (3 años)'!M153)</f>
        <v/>
      </c>
      <c r="N152" s="35" t="str">
        <f>IF(ISBLANK('5. Pp (3 años)'!N153),"",'5. Pp (3 años)'!N153)</f>
        <v/>
      </c>
      <c r="O152" s="35" t="str">
        <f>IF(ISBLANK('5. Pp (3 años)'!O153),"",'5. Pp (3 años)'!O153)</f>
        <v/>
      </c>
      <c r="P152" s="202" t="str">
        <f>IF(ISBLANK('5. Pp (3 años)'!P153),"",'5. Pp (3 años)'!P153)</f>
        <v/>
      </c>
    </row>
    <row r="153" spans="2:16" ht="17.25">
      <c r="B153" s="93" t="str">
        <f>IF(ISBLANK('5. Pp (3 años)'!B154),"",'5. Pp (3 años)'!B154)</f>
        <v/>
      </c>
      <c r="C153" s="32" t="str">
        <f>IF(ISBLANK('5. Pp (3 años)'!C154),"",'5. Pp (3 años)'!C154)</f>
        <v>Actividad</v>
      </c>
      <c r="D153" s="35" t="str">
        <f>IF(ISBLANK('5. Pp (3 años)'!D154),"",'5. Pp (3 años)'!D154)</f>
        <v/>
      </c>
      <c r="E153" s="35" t="str">
        <f>IF(ISBLANK('5. Pp (3 años)'!E154),"",'5. Pp (3 años)'!E154)</f>
        <v/>
      </c>
      <c r="F153" s="35" t="str">
        <f>IF(ISBLANK('5. Pp (3 años)'!F154),"",'5. Pp (3 años)'!F154)</f>
        <v/>
      </c>
      <c r="G153" s="32" t="str">
        <f>IF(ISBLANK('5. Pp (3 años)'!G154),"",'5. Pp (3 años)'!G154)</f>
        <v/>
      </c>
      <c r="H153" s="32" t="str">
        <f>IF(ISBLANK('5. Pp (3 años)'!H154),"",'5. Pp (3 años)'!H154)</f>
        <v/>
      </c>
      <c r="I153" s="35" t="str">
        <f>IF(ISBLANK('5. Pp (3 años)'!I154),"",'5. Pp (3 años)'!I154)</f>
        <v/>
      </c>
      <c r="J153" s="35" t="str">
        <f>IF(ISBLANK('5. Pp (3 años)'!J154),"",'5. Pp (3 años)'!J154)</f>
        <v/>
      </c>
      <c r="K153" s="32" t="str">
        <f>IF(ISBLANK('5. Pp (3 años)'!K154),"",'5. Pp (3 años)'!K154)</f>
        <v/>
      </c>
      <c r="L153" s="35" t="str">
        <f>IF(ISBLANK('5. Pp (3 años)'!L154),"",'5. Pp (3 años)'!L154)</f>
        <v/>
      </c>
      <c r="M153" s="35" t="str">
        <f>IF(ISBLANK('5. Pp (3 años)'!M154),"",'5. Pp (3 años)'!M154)</f>
        <v/>
      </c>
      <c r="N153" s="35" t="str">
        <f>IF(ISBLANK('5. Pp (3 años)'!N154),"",'5. Pp (3 años)'!N154)</f>
        <v/>
      </c>
      <c r="O153" s="35" t="str">
        <f>IF(ISBLANK('5. Pp (3 años)'!O154),"",'5. Pp (3 años)'!O154)</f>
        <v/>
      </c>
      <c r="P153" s="202" t="str">
        <f>IF(ISBLANK('5. Pp (3 años)'!P154),"",'5. Pp (3 años)'!P154)</f>
        <v/>
      </c>
    </row>
    <row r="154" spans="2:16" ht="17.25">
      <c r="B154" s="93" t="str">
        <f>IF(ISBLANK('5. Pp (3 años)'!B155),"",'5. Pp (3 años)'!B155)</f>
        <v/>
      </c>
      <c r="C154" s="32" t="str">
        <f>IF(ISBLANK('5. Pp (3 años)'!C155),"",'5. Pp (3 años)'!C155)</f>
        <v>Actividad</v>
      </c>
      <c r="D154" s="35" t="str">
        <f>IF(ISBLANK('5. Pp (3 años)'!D155),"",'5. Pp (3 años)'!D155)</f>
        <v/>
      </c>
      <c r="E154" s="35" t="str">
        <f>IF(ISBLANK('5. Pp (3 años)'!E155),"",'5. Pp (3 años)'!E155)</f>
        <v/>
      </c>
      <c r="F154" s="35" t="str">
        <f>IF(ISBLANK('5. Pp (3 años)'!F155),"",'5. Pp (3 años)'!F155)</f>
        <v/>
      </c>
      <c r="G154" s="32" t="str">
        <f>IF(ISBLANK('5. Pp (3 años)'!G155),"",'5. Pp (3 años)'!G155)</f>
        <v/>
      </c>
      <c r="H154" s="32" t="str">
        <f>IF(ISBLANK('5. Pp (3 años)'!H155),"",'5. Pp (3 años)'!H155)</f>
        <v/>
      </c>
      <c r="I154" s="35" t="str">
        <f>IF(ISBLANK('5. Pp (3 años)'!I155),"",'5. Pp (3 años)'!I155)</f>
        <v/>
      </c>
      <c r="J154" s="35" t="str">
        <f>IF(ISBLANK('5. Pp (3 años)'!J155),"",'5. Pp (3 años)'!J155)</f>
        <v/>
      </c>
      <c r="K154" s="32" t="str">
        <f>IF(ISBLANK('5. Pp (3 años)'!K155),"",'5. Pp (3 años)'!K155)</f>
        <v/>
      </c>
      <c r="L154" s="35" t="str">
        <f>IF(ISBLANK('5. Pp (3 años)'!L155),"",'5. Pp (3 años)'!L155)</f>
        <v/>
      </c>
      <c r="M154" s="35" t="str">
        <f>IF(ISBLANK('5. Pp (3 años)'!M155),"",'5. Pp (3 años)'!M155)</f>
        <v/>
      </c>
      <c r="N154" s="35" t="str">
        <f>IF(ISBLANK('5. Pp (3 años)'!N155),"",'5. Pp (3 años)'!N155)</f>
        <v/>
      </c>
      <c r="O154" s="35" t="str">
        <f>IF(ISBLANK('5. Pp (3 años)'!O155),"",'5. Pp (3 años)'!O155)</f>
        <v/>
      </c>
      <c r="P154" s="202" t="str">
        <f>IF(ISBLANK('5. Pp (3 años)'!P155),"",'5. Pp (3 años)'!P155)</f>
        <v/>
      </c>
    </row>
    <row r="155" spans="2:16" ht="207">
      <c r="B155" s="339" t="str">
        <f>IF(ISBLANK('5. Pp (3 años)'!B156),"",'5. Pp (3 años)'!B156)</f>
        <v>Dirección de Economía Social</v>
      </c>
      <c r="C155" s="337" t="str">
        <f>IF(ISBLANK('5. Pp (3 años)'!C156),"",'5. Pp (3 años)'!C156)</f>
        <v>Componente</v>
      </c>
      <c r="D155" s="336" t="str">
        <f>IF(ISBLANK('5. Pp (3 años)'!D156),"",'5. Pp (3 años)'!D156)</f>
        <v>4.1.1.1.19   Estrategias de inclusión financiera y fortalecimiento empresarial implementadas.</v>
      </c>
      <c r="E155" s="336" t="str">
        <f>IF(ISBLANK('5. Pp (3 años)'!E156),"",'5. Pp (3 años)'!E156)</f>
        <v>PEIFF: Porcentaje de estrategias de inclusión financiera y fortalecimiento realizadas.</v>
      </c>
      <c r="F155" s="336" t="str">
        <f>IF(ISBLANK('5. Pp (3 años)'!F156),"",'5. Pp (3 años)'!F156)</f>
        <v>Este indicador representa la entrega de un esquema de profesionalización técnica validado. Representa el producto final donde se garantiza que artesanos, emprendedores, asociaciones civiles y jóvenes cuenten con acceso a tutorías empresariales; asegurando que el sector social y productivo del municipio incremente su competitividad y solvencia mediante el fortalecimiento de sus habilidades financieras y de gestión.</v>
      </c>
      <c r="G155" s="337" t="str">
        <f>IF(ISBLANK('5. Pp (3 años)'!G156),"",'5. Pp (3 años)'!G156)</f>
        <v>Eficacia</v>
      </c>
      <c r="H155" s="337" t="str">
        <f>IF(ISBLANK('5. Pp (3 años)'!H156),"",'5. Pp (3 años)'!H156)</f>
        <v>Trimestral</v>
      </c>
      <c r="I155" s="336" t="str">
        <f>IF(ISBLANK('5. Pp (3 años)'!I156),"",'5. Pp (3 años)'!I156)</f>
        <v>MÉTODO DE CÁLCULO                                                                 PEIFF: (NEIFFE/NEIFFP)*100
VARIABLES:
PEIFF: Porcentaje de estrategias de inclusión financiera y fortalecimiento realizadas.                                                    NEIFFE: Número de estrategias de inclusión financiera y fortalecimiento ejecutadas con validación de vinculación.                                                                                     NEIFFP: Número de estrategias de inclusión financiera y fortalecimiento programadas.</v>
      </c>
      <c r="J155" s="336" t="str">
        <f>IF(ISBLANK('5. Pp (3 años)'!J156),"",'5. Pp (3 años)'!J156)</f>
        <v xml:space="preserve">UNIDAD DE MEDIDA DEL INDICADOR: Porcentaje
UNIDAD DE MEDIDA DE LAS VARIABLES: Estrategia integral </v>
      </c>
      <c r="K155" s="337" t="str">
        <f>IF(ISBLANK('5. Pp (3 años)'!K156),"",'5. Pp (3 años)'!K156)</f>
        <v>Ascendente</v>
      </c>
      <c r="L155" s="336" t="str">
        <f>IF(ISBLANK('5. Pp (3 años)'!L156),"",'5. Pp (3 años)'!L156)</f>
        <v xml:space="preserve">PEIFF: De enero 2025 a diciembre 2027 se realizará el 100% de Estrategias de inclusión financiera y fortalecimiento empresarial.                                                                                                                                                                                                                                                                                                                                                                                                                                                        </v>
      </c>
      <c r="M155" s="336" t="str">
        <f>IF(ISBLANK('5. Pp (3 años)'!M156),"",'5. Pp (3 años)'!M156)</f>
        <v>PEIFF: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155" s="336" t="str">
        <f>IF(ISBLANK('5. Pp (3 años)'!N156),"",'5. Pp (3 años)'!N156)</f>
        <v>Nombre del Documento:
Archivo digital de la plataforma Google Drive
Nombre de quien genera la información: 
Dirección de Economía Social 
Periodicidad con que se genera la información:
Trimestral
Liga de la página donde se localiza la información o ubicación:
https://drive.google.com/drive/folders/1YIQ6oNLaECseSgqo4vwhcE6EzP9ap_Xx</v>
      </c>
      <c r="O155" s="336" t="str">
        <f>IF(ISBLANK('5. Pp (3 años)'!O156),"",'5. Pp (3 años)'!O156)</f>
        <v>Los artesanos, emprendedores, jóvenes y representantes de asociaciones civiles asisten puntualmente a la profesionalización técnica programadas además de que los participantes aplican las herramientas de gestión y conocimientos técnicos adquiridos en la administración de sus proyectos mientras el personal especializado mantiene actualizados los contenidos de formación para asegurar que el fortalecimiento de habilidades responda a las necesidades reales de competitividad del sector social.</v>
      </c>
      <c r="P155" s="338" t="str">
        <f>IF(ISBLANK('5. Pp (3 años)'!P156),"",'5. Pp (3 años)'!P156)</f>
        <v>ODS 8 Promover el crecimiento económico inclusivo y sostenible, el empleo y el trabajo decente para todos.</v>
      </c>
    </row>
    <row r="156" spans="2:16" ht="207">
      <c r="B156" s="93" t="str">
        <f>IF(ISBLANK('5. Pp (3 años)'!B157),"",'5. Pp (3 años)'!B157)</f>
        <v>Dirección de Economía Social</v>
      </c>
      <c r="C156" s="32" t="str">
        <f>IF(ISBLANK('5. Pp (3 años)'!C157),"",'5. Pp (3 años)'!C157)</f>
        <v>Actividad</v>
      </c>
      <c r="D156" s="35" t="str">
        <f>IF(ISBLANK('5. Pp (3 años)'!D157),"",'5. Pp (3 años)'!D157)</f>
        <v>4.1.1.1.19.1  Gestión de asesorías y vinculación a programas de apoyo financiero para el sector productivo y social.</v>
      </c>
      <c r="E156" s="35" t="str">
        <f>IF(ISBLANK('5. Pp (3 años)'!E157),"",'5. Pp (3 años)'!E157)</f>
        <v>PAVFR: Porcentaje de asesorías y vinculaciones financieras realizadas.</v>
      </c>
      <c r="F156" s="35" t="str">
        <f>IF(ISBLANK('5. Pp (3 años)'!F157),"",'5. Pp (3 años)'!F157)</f>
        <v>Mide la atención técnica personalizada para el acceso a recursos y profesionalización. Cuantifica la realización de los asesoramientos dirigidos a artesanos, emprendedores y Asociaciones Civiles, funcionando como el mecanismo operativo que facilita la obtención de apoyos financieros y tutorías especializadas para la sostenibilidad de sus proyectos.</v>
      </c>
      <c r="G156" s="32" t="str">
        <f>IF(ISBLANK('5. Pp (3 años)'!G157),"",'5. Pp (3 años)'!G157)</f>
        <v>Eficacia</v>
      </c>
      <c r="H156" s="32" t="str">
        <f>IF(ISBLANK('5. Pp (3 años)'!H157),"",'5. Pp (3 años)'!H157)</f>
        <v>Trimestral</v>
      </c>
      <c r="I156" s="35" t="str">
        <f>IF(ISBLANK('5. Pp (3 años)'!I157),"",'5. Pp (3 años)'!I157)</f>
        <v>MÉTODO DE CÁLCULO                                                                                             PAVFR = (NAVFRR / NAVFRP) * 100
VARIABLES:
PAVFR: Porcentaje de asesorías y vinculaciones financieras realizadas.                                                               NAVFRR: Número de asesorías y vinculaciones realizadas.                                                                                      NAVFRP: Número de asesorías y vinculaciones programadas.</v>
      </c>
      <c r="J156" s="35" t="str">
        <f>IF(ISBLANK('5. Pp (3 años)'!J157),"",'5. Pp (3 años)'!J157)</f>
        <v xml:space="preserve">UNIDAD DE MEDIDA DEL INDICADOR: Porcentaje
UNIDAD DE MEDIDA DE LAS VARIABLES: Asesoramientos </v>
      </c>
      <c r="K156" s="32" t="str">
        <f>IF(ISBLANK('5. Pp (3 años)'!K157),"",'5. Pp (3 años)'!K157)</f>
        <v>Ascendente</v>
      </c>
      <c r="L156" s="35" t="str">
        <f>IF(ISBLANK('5. Pp (3 años)'!L157),"",'5. Pp (3 años)'!L157)</f>
        <v xml:space="preserve">PAVFR: De enero 2025 a diciembre 2027 se realizarán 532 asesoramientos.                                                                                                                                                                                                                                                                                                                                                                                                                                                                               </v>
      </c>
      <c r="M156" s="35" t="str">
        <f>IF(ISBLANK('5. Pp (3 años)'!M157),"",'5. Pp (3 años)'!M157)</f>
        <v>PAVFR:  Se realizaron un total de 173 asesoramientos durante el período de 2025.
2025: 173 asesoramientos      
Total: 173 asesoramientos</v>
      </c>
      <c r="N156" s="35" t="str">
        <f>IF(ISBLANK('5. Pp (3 años)'!N157),"",'5. Pp (3 años)'!N157)</f>
        <v>Nombre del Documento:
Archivo digital de la plataforma Google Drive
Nombre de quien genera la información: 
Dirección de Economía Social 
Periodicidad con que se genera la información:
Trimestral
Liga de la página donde se localiza la información o ubicación:
https://drive.google.com/drive/folders/1YIQ6oNLaECseSgqo4vwhcE6EzP9ap_Xx</v>
      </c>
      <c r="O156" s="35" t="str">
        <f>IF(ISBLANK('5. Pp (3 años)'!O157),"",'5. Pp (3 años)'!O157)</f>
        <v>La ciudadanía interesada presenta la documentación e información técnica requerida para recibir el asesoramiento personalizado además de que los artesanos, emprendedores y asociaciones civiles muestran disposición para participar en las tutorías especializadas mientras el personal técnico de la Secretaría cuenta con la información actualizada sobre los diversos programas de apoyo y herramientas de profesionalización vigentes para orientar asertivamente a los solicitantes.</v>
      </c>
      <c r="P156" s="202" t="str">
        <f>IF(ISBLANK('5. Pp (3 años)'!P157),"",'5. Pp (3 años)'!P157)</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57" spans="2:16" ht="207">
      <c r="B157" s="93" t="str">
        <f>IF(ISBLANK('5. Pp (3 años)'!B158),"",'5. Pp (3 años)'!B158)</f>
        <v>Dirección de Economía Social</v>
      </c>
      <c r="C157" s="32" t="str">
        <f>IF(ISBLANK('5. Pp (3 años)'!C158),"",'5. Pp (3 años)'!C158)</f>
        <v>Actividad</v>
      </c>
      <c r="D157" s="35" t="str">
        <f>IF(ISBLANK('5. Pp (3 años)'!D158),"",'5. Pp (3 años)'!D158)</f>
        <v>4.1.1.1.19.2  Implementación de jornadas de orientación y habilidades emprendedoras para la juventud.</v>
      </c>
      <c r="E157" s="35" t="str">
        <f>IF(ISBLANK('5. Pp (3 años)'!E158),"",'5. Pp (3 años)'!E158)</f>
        <v>PJJEE: Porcentaje de jornadas juveniles de emprendimiento ejecutadas.</v>
      </c>
      <c r="F157" s="35" t="str">
        <f>IF(ISBLANK('5. Pp (3 años)'!F158),"",'5. Pp (3 años)'!F158)</f>
        <v>Mide el despliegue de espacios formativos enfocados en el relevo generacional productivo. Cuantifica la realización de las jornadas juveniles, funcionando como el mecanismo operativo para dotar a los jóvenes de herramientas de planeación, innovación y educación financiera que fomenten su inserción exitosa en el ecosistema emprendedor.</v>
      </c>
      <c r="G157" s="32" t="str">
        <f>IF(ISBLANK('5. Pp (3 años)'!G158),"",'5. Pp (3 años)'!G158)</f>
        <v>Eficacia</v>
      </c>
      <c r="H157" s="32" t="str">
        <f>IF(ISBLANK('5. Pp (3 años)'!H158),"",'5. Pp (3 años)'!H158)</f>
        <v>Trimestral</v>
      </c>
      <c r="I157" s="35" t="str">
        <f>IF(ISBLANK('5. Pp (3 años)'!I158),"",'5. Pp (3 años)'!I158)</f>
        <v>MÉTODO DE CÁLCULO                                                                  PJJEE = (NJJEER / NJJEEP) * 100
VARIABLES:
PJJEE: Porcentaje de jornadas juveniles de emprendimiento ejecutadas.                                               NJJEER: Número de jornadas juveniles de emprendimiento realizadas.                                                NJJEEP: Número de jornadas juveniles de emprendimiento programadas.</v>
      </c>
      <c r="J157" s="35" t="str">
        <f>IF(ISBLANK('5. Pp (3 años)'!J158),"",'5. Pp (3 años)'!J158)</f>
        <v>UNIDAD DE MEDIDA DEL INDICADOR: Porcentaje
UNIDAD DE MEDIDA DE LAS VARIABLES: Jornadas juveniles</v>
      </c>
      <c r="K157" s="32" t="str">
        <f>IF(ISBLANK('5. Pp (3 años)'!K158),"",'5. Pp (3 años)'!K158)</f>
        <v>Ascendente</v>
      </c>
      <c r="L157" s="35" t="str">
        <f>IF(ISBLANK('5. Pp (3 años)'!L158),"",'5. Pp (3 años)'!L158)</f>
        <v xml:space="preserve">PJJEE: De enero 2025 a diciembre 2027 se realizarán 37 jornadas.                                                                                                                                                                                                                                                                                                                                                                                                                                                                              </v>
      </c>
      <c r="M157" s="35" t="str">
        <f>IF(ISBLANK('5. Pp (3 años)'!M158),"",'5. Pp (3 años)'!M158)</f>
        <v xml:space="preserve">PJJEE:   Se realizaron un total de 12 jornadas juveniles        durante el período de 2025.
2025: 12 jornadas juveniles       
Total: 12 jornadas juveniles       </v>
      </c>
      <c r="N157" s="35" t="str">
        <f>IF(ISBLANK('5. Pp (3 años)'!N158),"",'5. Pp (3 años)'!N158)</f>
        <v>Nombre del Documento:
Archivo digital de la plataforma Google Drive
Nombre de quien genera la información: 
Dirección de Economía Social 
Periodicidad con que se genera la información:
Trimestral
Liga de la página donde se localiza la información o ubicación:
https://drive.google.com/drive/folders/1YIQ6oNLaECseSgqo4vwhcE6EzP9ap_Xx</v>
      </c>
      <c r="O157" s="35" t="str">
        <f>IF(ISBLANK('5. Pp (3 años)'!O158),"",'5. Pp (3 años)'!O158)</f>
        <v>Los jóvenes acudan y participen en las jornadas para fortalecer la igualdad de oportunidades financieras.</v>
      </c>
      <c r="P157" s="202" t="str">
        <f>IF(ISBLANK('5. Pp (3 años)'!P158),"",'5. Pp (3 años)'!P158)</f>
        <v>Meta 8.6
Para 2020, reducir sustancialmente la
proporción de jóvenes que no están empleados
y no cursan estudios ni reciben capacitación.</v>
      </c>
    </row>
    <row r="158" spans="2:16" ht="17.25">
      <c r="B158" s="93" t="str">
        <f>IF(ISBLANK('5. Pp (3 años)'!B159),"",'5. Pp (3 años)'!B159)</f>
        <v/>
      </c>
      <c r="C158" s="32" t="str">
        <f>IF(ISBLANK('5. Pp (3 años)'!C159),"",'5. Pp (3 años)'!C159)</f>
        <v>Actividad</v>
      </c>
      <c r="D158" s="35" t="str">
        <f>IF(ISBLANK('5. Pp (3 años)'!D159),"",'5. Pp (3 años)'!D159)</f>
        <v/>
      </c>
      <c r="E158" s="35" t="str">
        <f>IF(ISBLANK('5. Pp (3 años)'!E159),"",'5. Pp (3 años)'!E159)</f>
        <v/>
      </c>
      <c r="F158" s="35" t="str">
        <f>IF(ISBLANK('5. Pp (3 años)'!F159),"",'5. Pp (3 años)'!F159)</f>
        <v/>
      </c>
      <c r="G158" s="32" t="str">
        <f>IF(ISBLANK('5. Pp (3 años)'!G159),"",'5. Pp (3 años)'!G159)</f>
        <v/>
      </c>
      <c r="H158" s="32" t="str">
        <f>IF(ISBLANK('5. Pp (3 años)'!H159),"",'5. Pp (3 años)'!H159)</f>
        <v/>
      </c>
      <c r="I158" s="35" t="str">
        <f>IF(ISBLANK('5. Pp (3 años)'!I159),"",'5. Pp (3 años)'!I159)</f>
        <v/>
      </c>
      <c r="J158" s="35" t="str">
        <f>IF(ISBLANK('5. Pp (3 años)'!J159),"",'5. Pp (3 años)'!J159)</f>
        <v/>
      </c>
      <c r="K158" s="32" t="str">
        <f>IF(ISBLANK('5. Pp (3 años)'!K159),"",'5. Pp (3 años)'!K159)</f>
        <v/>
      </c>
      <c r="L158" s="35" t="str">
        <f>IF(ISBLANK('5. Pp (3 años)'!L159),"",'5. Pp (3 años)'!L159)</f>
        <v/>
      </c>
      <c r="M158" s="35" t="str">
        <f>IF(ISBLANK('5. Pp (3 años)'!M159),"",'5. Pp (3 años)'!M159)</f>
        <v/>
      </c>
      <c r="N158" s="35" t="str">
        <f>IF(ISBLANK('5. Pp (3 años)'!N159),"",'5. Pp (3 años)'!N159)</f>
        <v/>
      </c>
      <c r="O158" s="35" t="str">
        <f>IF(ISBLANK('5. Pp (3 años)'!O159),"",'5. Pp (3 años)'!O159)</f>
        <v/>
      </c>
      <c r="P158" s="202" t="str">
        <f>IF(ISBLANK('5. Pp (3 años)'!P159),"",'5. Pp (3 años)'!P159)</f>
        <v/>
      </c>
    </row>
    <row r="159" spans="2:16" ht="17.25">
      <c r="B159" s="93" t="str">
        <f>IF(ISBLANK('5. Pp (3 años)'!B160),"",'5. Pp (3 años)'!B160)</f>
        <v/>
      </c>
      <c r="C159" s="32" t="str">
        <f>IF(ISBLANK('5. Pp (3 años)'!C160),"",'5. Pp (3 años)'!C160)</f>
        <v>Actividad</v>
      </c>
      <c r="D159" s="35" t="str">
        <f>IF(ISBLANK('5. Pp (3 años)'!D160),"",'5. Pp (3 años)'!D160)</f>
        <v/>
      </c>
      <c r="E159" s="35" t="str">
        <f>IF(ISBLANK('5. Pp (3 años)'!E160),"",'5. Pp (3 años)'!E160)</f>
        <v/>
      </c>
      <c r="F159" s="35" t="str">
        <f>IF(ISBLANK('5. Pp (3 años)'!F160),"",'5. Pp (3 años)'!F160)</f>
        <v/>
      </c>
      <c r="G159" s="32" t="str">
        <f>IF(ISBLANK('5. Pp (3 años)'!G160),"",'5. Pp (3 años)'!G160)</f>
        <v/>
      </c>
      <c r="H159" s="32" t="str">
        <f>IF(ISBLANK('5. Pp (3 años)'!H160),"",'5. Pp (3 años)'!H160)</f>
        <v/>
      </c>
      <c r="I159" s="35" t="str">
        <f>IF(ISBLANK('5. Pp (3 años)'!I160),"",'5. Pp (3 años)'!I160)</f>
        <v/>
      </c>
      <c r="J159" s="35" t="str">
        <f>IF(ISBLANK('5. Pp (3 años)'!J160),"",'5. Pp (3 años)'!J160)</f>
        <v/>
      </c>
      <c r="K159" s="32" t="str">
        <f>IF(ISBLANK('5. Pp (3 años)'!K160),"",'5. Pp (3 años)'!K160)</f>
        <v/>
      </c>
      <c r="L159" s="35" t="str">
        <f>IF(ISBLANK('5. Pp (3 años)'!L160),"",'5. Pp (3 años)'!L160)</f>
        <v/>
      </c>
      <c r="M159" s="35" t="str">
        <f>IF(ISBLANK('5. Pp (3 años)'!M160),"",'5. Pp (3 años)'!M160)</f>
        <v/>
      </c>
      <c r="N159" s="35" t="str">
        <f>IF(ISBLANK('5. Pp (3 años)'!N160),"",'5. Pp (3 años)'!N160)</f>
        <v/>
      </c>
      <c r="O159" s="35" t="str">
        <f>IF(ISBLANK('5. Pp (3 años)'!O160),"",'5. Pp (3 años)'!O160)</f>
        <v/>
      </c>
      <c r="P159" s="202" t="str">
        <f>IF(ISBLANK('5. Pp (3 años)'!P160),"",'5. Pp (3 años)'!P160)</f>
        <v/>
      </c>
    </row>
    <row r="160" spans="2:16" ht="17.25">
      <c r="B160" s="93" t="str">
        <f>IF(ISBLANK('5. Pp (3 años)'!B161),"",'5. Pp (3 años)'!B161)</f>
        <v/>
      </c>
      <c r="C160" s="32" t="str">
        <f>IF(ISBLANK('5. Pp (3 años)'!C161),"",'5. Pp (3 años)'!C161)</f>
        <v>Actividad</v>
      </c>
      <c r="D160" s="35" t="str">
        <f>IF(ISBLANK('5. Pp (3 años)'!D161),"",'5. Pp (3 años)'!D161)</f>
        <v/>
      </c>
      <c r="E160" s="35" t="str">
        <f>IF(ISBLANK('5. Pp (3 años)'!E161),"",'5. Pp (3 años)'!E161)</f>
        <v/>
      </c>
      <c r="F160" s="35" t="str">
        <f>IF(ISBLANK('5. Pp (3 años)'!F161),"",'5. Pp (3 años)'!F161)</f>
        <v/>
      </c>
      <c r="G160" s="32" t="str">
        <f>IF(ISBLANK('5. Pp (3 años)'!G161),"",'5. Pp (3 años)'!G161)</f>
        <v/>
      </c>
      <c r="H160" s="32" t="str">
        <f>IF(ISBLANK('5. Pp (3 años)'!H161),"",'5. Pp (3 años)'!H161)</f>
        <v/>
      </c>
      <c r="I160" s="35" t="str">
        <f>IF(ISBLANK('5. Pp (3 años)'!I161),"",'5. Pp (3 años)'!I161)</f>
        <v/>
      </c>
      <c r="J160" s="35" t="str">
        <f>IF(ISBLANK('5. Pp (3 años)'!J161),"",'5. Pp (3 años)'!J161)</f>
        <v/>
      </c>
      <c r="K160" s="32" t="str">
        <f>IF(ISBLANK('5. Pp (3 años)'!K161),"",'5. Pp (3 años)'!K161)</f>
        <v/>
      </c>
      <c r="L160" s="35" t="str">
        <f>IF(ISBLANK('5. Pp (3 años)'!L161),"",'5. Pp (3 años)'!L161)</f>
        <v/>
      </c>
      <c r="M160" s="35" t="str">
        <f>IF(ISBLANK('5. Pp (3 años)'!M161),"",'5. Pp (3 años)'!M161)</f>
        <v/>
      </c>
      <c r="N160" s="35" t="str">
        <f>IF(ISBLANK('5. Pp (3 años)'!N161),"",'5. Pp (3 años)'!N161)</f>
        <v/>
      </c>
      <c r="O160" s="35" t="str">
        <f>IF(ISBLANK('5. Pp (3 años)'!O161),"",'5. Pp (3 años)'!O161)</f>
        <v/>
      </c>
      <c r="P160" s="202" t="str">
        <f>IF(ISBLANK('5. Pp (3 años)'!P161),"",'5. Pp (3 años)'!P161)</f>
        <v/>
      </c>
    </row>
    <row r="161" spans="2:16" ht="207">
      <c r="B161" s="339" t="str">
        <f>IF(ISBLANK('5. Pp (3 años)'!B162),"",'5. Pp (3 años)'!B162)</f>
        <v>Coordinación de Economía Social y Sociedades Cooperativas</v>
      </c>
      <c r="C161" s="337" t="str">
        <f>IF(ISBLANK('5. Pp (3 años)'!C162),"",'5. Pp (3 años)'!C162)</f>
        <v>Componente</v>
      </c>
      <c r="D161" s="336" t="str">
        <f>IF(ISBLANK('5. Pp (3 años)'!D162),"",'5. Pp (3 años)'!D162)</f>
        <v>4.1.1.1.20 Programas de capacitación para la producción sustentable y economía comunitaria implementadas.</v>
      </c>
      <c r="E161" s="336" t="str">
        <f>IF(ISBLANK('5. Pp (3 años)'!E162),"",'5. Pp (3 años)'!E162)</f>
        <v>PCPEC: Porcentaje de programas de capacitación en producción y economía comunitaria realizados.</v>
      </c>
      <c r="F161" s="336" t="str">
        <f>IF(ISBLANK('5. Pp (3 años)'!F162),"",'5. Pp (3 años)'!F162)</f>
        <v>Este indicador representa la entrega de un modelo de autosuficiencia y aprovechamiento sustentable validado. Representa el producto final donde se garantiza que la ciudadanía cuente con capacidades técnicas para la producción de alimentos, el manejo orgánico de recursos y la transformación de productos primarios; asegurando el fortalecimiento de la economía familiar y la preservación del entorno ambiental mediante prácticas de producción responsable.</v>
      </c>
      <c r="G161" s="337" t="str">
        <f>IF(ISBLANK('5. Pp (3 años)'!G162),"",'5. Pp (3 años)'!G162)</f>
        <v>Eficacia</v>
      </c>
      <c r="H161" s="337" t="str">
        <f>IF(ISBLANK('5. Pp (3 años)'!H162),"",'5. Pp (3 años)'!H162)</f>
        <v>Trimestral</v>
      </c>
      <c r="I161" s="336" t="str">
        <f>IF(ISBLANK('5. Pp (3 años)'!I162),"",'5. Pp (3 años)'!I162)</f>
        <v>MÉTODO DE CÁLCULO                                   
PCPEC = (NCPECE / NCPECP) * 100
VARIABLES:
PCPEC: Porcentaje de programas de capacitación en producción y economía comunitaria realizados.       NCPECE: Número de programas de capacitación en producción y economía comunitaria ejecutados con validación técnica.                                                                    NCPECP: Número de programas de capacitación en producción y economía comunitaria programados.</v>
      </c>
      <c r="J161" s="336" t="str">
        <f>IF(ISBLANK('5. Pp (3 años)'!J162),"",'5. Pp (3 años)'!J162)</f>
        <v xml:space="preserve">UNIDAD DE MEDIDA DEL INDICADOR: Porcentaje
UNIDAD DE MEDIDA DE LAS VARIABLES: Programa integral </v>
      </c>
      <c r="K161" s="337" t="str">
        <f>IF(ISBLANK('5. Pp (3 años)'!K162),"",'5. Pp (3 años)'!K162)</f>
        <v>Ascendente</v>
      </c>
      <c r="L161" s="336" t="str">
        <f>IF(ISBLANK('5. Pp (3 años)'!L162),"",'5. Pp (3 años)'!L162)</f>
        <v>PCPEC: De enero 2025 a diciembre 2027 se realizará el 100% de programas de capacitación.</v>
      </c>
      <c r="M161" s="336" t="str">
        <f>IF(ISBLANK('5. Pp (3 años)'!M162),"",'5. Pp (3 años)'!M162)</f>
        <v>PCPEC: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161" s="336" t="str">
        <f>IF(ISBLANK('5. Pp (3 años)'!N162),"",'5. Pp (3 años)'!N162)</f>
        <v>Nombre del Documento:
Archivo digital de la plataforma Google Drive
Nombre de quien genera la información: 
Coordinación de Economía Social y Sociedades Cooperativas 
Periodicidad con que se genera la información:
Trimestral
Liga de la página donde se localiza la información o ubicación:
https://drive.google.com/drive/folders/1YIQ6oNLaECseSgqo4vwhcE6EzP9ap_Xx</v>
      </c>
      <c r="O161" s="336" t="str">
        <f>IF(ISBLANK('5. Pp (3 años)'!O162),"",'5. Pp (3 años)'!O162)</f>
        <v>La ciudadanía interesada dispone de espacios básicos y tiempo para implementar los sistemas de producción de alimentos y manejo de recursos en sus hogares además de que los insumos biológicos y materiales para la transformación de productos primarios son accesibles para los participantes mientras prevalecen condiciones climáticas y ambientales que permiten el desarrollo óptimo de las prácticas de producción orgánica y sustentable.</v>
      </c>
      <c r="P161" s="338" t="str">
        <f>IF(ISBLANK('5. Pp (3 años)'!P162),"",'5. Pp (3 años)'!P162)</f>
        <v>Meta 8.4
Mejorar progresivamente, para 2030, la
producción y el consumo eficientes de los
recursos mundiales y procurar desvincular el
crecimiento económico de la degradación del
medio ambiente, de conformidad con el marco
decenal de programas sobre modalidades
sostenibles de consumo y producción,
empezando por los países desarrollados.</v>
      </c>
    </row>
    <row r="162" spans="2:16" ht="207">
      <c r="B162" s="93" t="str">
        <f>IF(ISBLANK('5. Pp (3 años)'!B163),"",'5. Pp (3 años)'!B163)</f>
        <v>Coordinación de Economía Social y Sociedades Cooperativas</v>
      </c>
      <c r="C162" s="32" t="str">
        <f>IF(ISBLANK('5. Pp (3 años)'!C163),"",'5. Pp (3 años)'!C163)</f>
        <v>Actividad</v>
      </c>
      <c r="D162" s="35" t="str">
        <f>IF(ISBLANK('5. Pp (3 años)'!D163),"",'5. Pp (3 años)'!D163)</f>
        <v>4.1.1.1.20.1 Impartición de programas de formación técnica en producción sustentable y aprovechamiento de recursos naturales.</v>
      </c>
      <c r="E162" s="35" t="str">
        <f>IF(ISBLANK('5. Pp (3 años)'!E163),"",'5. Pp (3 años)'!E163)</f>
        <v>PCPSE: Porcentaje de cursos y talleres de producción sustentable ejecutados.</v>
      </c>
      <c r="F162" s="35" t="str">
        <f>IF(ISBLANK('5. Pp (3 años)'!F163),"",'5. Pp (3 años)'!F163)</f>
        <v xml:space="preserve">		Mide la operación directa de las jornadas de transferencia de conocimientos en campo y aula. Cuantifica la realización de las acciones programadas (incluyendo Curso de Producción Sustentable, de Identificación y control orgánico de plagas y enfermedades, de propagación de plantas, de uso y manejo de pollitos de engorda, de sustentabilidad ambiental, Taller de elaboración de conservas, de elaboración de quesos, de “Mi parcela no se quema” y pollitos en engorda), funcionando como el mecanismo operativo que dota a las comunidades de herramientas para la seguridad alimentaria y el desarrollo de emprendimientos sustentables.																									</v>
      </c>
      <c r="G162" s="32" t="str">
        <f>IF(ISBLANK('5. Pp (3 años)'!G163),"",'5. Pp (3 años)'!G163)</f>
        <v>Eficacia</v>
      </c>
      <c r="H162" s="32" t="str">
        <f>IF(ISBLANK('5. Pp (3 años)'!H163),"",'5. Pp (3 años)'!H163)</f>
        <v>Trimestral</v>
      </c>
      <c r="I162" s="35" t="str">
        <f>IF(ISBLANK('5. Pp (3 años)'!I163),"",'5. Pp (3 años)'!I163)</f>
        <v>MÉTODO DE CÁLCULO                                   
PCPSE = (NCPSER / NCPSEP) * 100
VARIABLES:
PCPSE: Porcentaje de cursos y talleres de producción sustentable ejecutados.                                                          NCPSER: Número de cursos y talleres de producción sustentable realizados.                                                            NCPSEP: Número de cursos y talleres de producción sustentable programados.</v>
      </c>
      <c r="J162" s="35" t="str">
        <f>IF(ISBLANK('5. Pp (3 años)'!J163),"",'5. Pp (3 años)'!J163)</f>
        <v>UNIDAD DE MEDIDA DEL INDICADOR: Porcentaje
UNIDAD DE MEDIDA DE LAS VARIABLES: Cursos y Talleres</v>
      </c>
      <c r="K162" s="32" t="str">
        <f>IF(ISBLANK('5. Pp (3 años)'!K163),"",'5. Pp (3 años)'!K163)</f>
        <v>Ascendente</v>
      </c>
      <c r="L162" s="35" t="str">
        <f>IF(ISBLANK('5. Pp (3 años)'!L163),"",'5. Pp (3 años)'!L163)</f>
        <v>PCPSE: De enero 2025 a diciembre 2027 se realizarán 82 cursos y talleres</v>
      </c>
      <c r="M162" s="35" t="str">
        <f>IF(ISBLANK('5. Pp (3 años)'!M163),"",'5. Pp (3 años)'!M163)</f>
        <v>PCPSE: Se realizaron un total de 70 cursos y talleres durante el período de 2022-2024.
2022: 31 cursos y talleres  
2023: 25 cursos y talleres 
2024: 14 cursos y talleres                        
Total: 70</v>
      </c>
      <c r="N162" s="35" t="str">
        <f>IF(ISBLANK('5. Pp (3 años)'!N163),"",'5. Pp (3 años)'!N163)</f>
        <v>Nombre del Documento:
Archivo digital de la plataforma Google Drive
Nombre de quien genera la información: 
Coordinación de Economía Social y Sociedades Cooperativas
Periodicidad con que se genera la información:
Trimestral
Liga de la página donde se localiza la información o ubicación:
https://drive.google.com/drive/folders/1YIQ6oNLaECseSgqo4vwhcE6EzP9ap_Xx</v>
      </c>
      <c r="O162" s="35" t="str">
        <f>IF(ISBLANK('5. Pp (3 años)'!O163),"",'5. Pp (3 años)'!O163)</f>
        <v xml:space="preserve">Condiciones climatológicas favorables. La ciudadanía participé en los eventos que incentivan el empleo, educación y el cuidado del medio ambiente. </v>
      </c>
      <c r="P162" s="202" t="str">
        <f>IF(ISBLANK('5. Pp (3 años)'!P163),"",'5. Pp (3 años)'!P163)</f>
        <v>Meta 8.4
Mejorar progresivamente, para 2030, la
producción y el consumo eficientes de los
recursos mundiales y procurar desvincular el
crecimiento económico de la degradación del
medio ambiente, de conformidad con el marco
decenal de programas sobre modalidades
sostenibles de consumo y producción,
empezando por los países desarrollados.</v>
      </c>
    </row>
    <row r="163" spans="2:16" ht="17.25">
      <c r="B163" s="93" t="str">
        <f>IF(ISBLANK('5. Pp (3 años)'!B164),"",'5. Pp (3 años)'!B164)</f>
        <v/>
      </c>
      <c r="C163" s="32" t="str">
        <f>IF(ISBLANK('5. Pp (3 años)'!C164),"",'5. Pp (3 años)'!C164)</f>
        <v>Actividad</v>
      </c>
      <c r="D163" s="35" t="str">
        <f>IF(ISBLANK('5. Pp (3 años)'!D164),"",'5. Pp (3 años)'!D164)</f>
        <v/>
      </c>
      <c r="E163" s="35" t="str">
        <f>IF(ISBLANK('5. Pp (3 años)'!E164),"",'5. Pp (3 años)'!E164)</f>
        <v/>
      </c>
      <c r="F163" s="35" t="str">
        <f>IF(ISBLANK('5. Pp (3 años)'!F164),"",'5. Pp (3 años)'!F164)</f>
        <v/>
      </c>
      <c r="G163" s="32" t="str">
        <f>IF(ISBLANK('5. Pp (3 años)'!G164),"",'5. Pp (3 años)'!G164)</f>
        <v/>
      </c>
      <c r="H163" s="32" t="str">
        <f>IF(ISBLANK('5. Pp (3 años)'!H164),"",'5. Pp (3 años)'!H164)</f>
        <v/>
      </c>
      <c r="I163" s="35" t="str">
        <f>IF(ISBLANK('5. Pp (3 años)'!I164),"",'5. Pp (3 años)'!I164)</f>
        <v/>
      </c>
      <c r="J163" s="35" t="str">
        <f>IF(ISBLANK('5. Pp (3 años)'!J164),"",'5. Pp (3 años)'!J164)</f>
        <v/>
      </c>
      <c r="K163" s="32" t="str">
        <f>IF(ISBLANK('5. Pp (3 años)'!K164),"",'5. Pp (3 años)'!K164)</f>
        <v/>
      </c>
      <c r="L163" s="35" t="str">
        <f>IF(ISBLANK('5. Pp (3 años)'!L164),"",'5. Pp (3 años)'!L164)</f>
        <v/>
      </c>
      <c r="M163" s="35" t="str">
        <f>IF(ISBLANK('5. Pp (3 años)'!M164),"",'5. Pp (3 años)'!M164)</f>
        <v/>
      </c>
      <c r="N163" s="35" t="str">
        <f>IF(ISBLANK('5. Pp (3 años)'!N164),"",'5. Pp (3 años)'!N164)</f>
        <v/>
      </c>
      <c r="O163" s="35" t="str">
        <f>IF(ISBLANK('5. Pp (3 años)'!O164),"",'5. Pp (3 años)'!O164)</f>
        <v/>
      </c>
      <c r="P163" s="202" t="str">
        <f>IF(ISBLANK('5. Pp (3 años)'!P164),"",'5. Pp (3 años)'!P164)</f>
        <v/>
      </c>
    </row>
    <row r="164" spans="2:16" ht="17.25">
      <c r="B164" s="93" t="str">
        <f>IF(ISBLANK('5. Pp (3 años)'!B165),"",'5. Pp (3 años)'!B165)</f>
        <v/>
      </c>
      <c r="C164" s="32" t="str">
        <f>IF(ISBLANK('5. Pp (3 años)'!C165),"",'5. Pp (3 años)'!C165)</f>
        <v>Actividad</v>
      </c>
      <c r="D164" s="35" t="str">
        <f>IF(ISBLANK('5. Pp (3 años)'!D165),"",'5. Pp (3 años)'!D165)</f>
        <v/>
      </c>
      <c r="E164" s="35" t="str">
        <f>IF(ISBLANK('5. Pp (3 años)'!E165),"",'5. Pp (3 años)'!E165)</f>
        <v/>
      </c>
      <c r="F164" s="35" t="str">
        <f>IF(ISBLANK('5. Pp (3 años)'!F165),"",'5. Pp (3 años)'!F165)</f>
        <v/>
      </c>
      <c r="G164" s="32" t="str">
        <f>IF(ISBLANK('5. Pp (3 años)'!G165),"",'5. Pp (3 años)'!G165)</f>
        <v/>
      </c>
      <c r="H164" s="32" t="str">
        <f>IF(ISBLANK('5. Pp (3 años)'!H165),"",'5. Pp (3 años)'!H165)</f>
        <v/>
      </c>
      <c r="I164" s="35" t="str">
        <f>IF(ISBLANK('5. Pp (3 años)'!I165),"",'5. Pp (3 años)'!I165)</f>
        <v/>
      </c>
      <c r="J164" s="35" t="str">
        <f>IF(ISBLANK('5. Pp (3 años)'!J165),"",'5. Pp (3 años)'!J165)</f>
        <v/>
      </c>
      <c r="K164" s="32" t="str">
        <f>IF(ISBLANK('5. Pp (3 años)'!K165),"",'5. Pp (3 años)'!K165)</f>
        <v/>
      </c>
      <c r="L164" s="35" t="str">
        <f>IF(ISBLANK('5. Pp (3 años)'!L165),"",'5. Pp (3 años)'!L165)</f>
        <v/>
      </c>
      <c r="M164" s="35" t="str">
        <f>IF(ISBLANK('5. Pp (3 años)'!M165),"",'5. Pp (3 años)'!M165)</f>
        <v/>
      </c>
      <c r="N164" s="35" t="str">
        <f>IF(ISBLANK('5. Pp (3 años)'!N165),"",'5. Pp (3 años)'!N165)</f>
        <v/>
      </c>
      <c r="O164" s="35" t="str">
        <f>IF(ISBLANK('5. Pp (3 años)'!O165),"",'5. Pp (3 años)'!O165)</f>
        <v/>
      </c>
      <c r="P164" s="202" t="str">
        <f>IF(ISBLANK('5. Pp (3 años)'!P165),"",'5. Pp (3 años)'!P165)</f>
        <v/>
      </c>
    </row>
    <row r="165" spans="2:16" ht="17.25">
      <c r="B165" s="93" t="str">
        <f>IF(ISBLANK('5. Pp (3 años)'!B166),"",'5. Pp (3 años)'!B166)</f>
        <v/>
      </c>
      <c r="C165" s="32" t="str">
        <f>IF(ISBLANK('5. Pp (3 años)'!C166),"",'5. Pp (3 años)'!C166)</f>
        <v>Actividad</v>
      </c>
      <c r="D165" s="35" t="str">
        <f>IF(ISBLANK('5. Pp (3 años)'!D166),"",'5. Pp (3 años)'!D166)</f>
        <v/>
      </c>
      <c r="E165" s="35" t="str">
        <f>IF(ISBLANK('5. Pp (3 años)'!E166),"",'5. Pp (3 años)'!E166)</f>
        <v/>
      </c>
      <c r="F165" s="35" t="str">
        <f>IF(ISBLANK('5. Pp (3 años)'!F166),"",'5. Pp (3 años)'!F166)</f>
        <v/>
      </c>
      <c r="G165" s="32" t="str">
        <f>IF(ISBLANK('5. Pp (3 años)'!G166),"",'5. Pp (3 años)'!G166)</f>
        <v/>
      </c>
      <c r="H165" s="32" t="str">
        <f>IF(ISBLANK('5. Pp (3 años)'!H166),"",'5. Pp (3 años)'!H166)</f>
        <v/>
      </c>
      <c r="I165" s="35" t="str">
        <f>IF(ISBLANK('5. Pp (3 años)'!I166),"",'5. Pp (3 años)'!I166)</f>
        <v/>
      </c>
      <c r="J165" s="35" t="str">
        <f>IF(ISBLANK('5. Pp (3 años)'!J166),"",'5. Pp (3 años)'!J166)</f>
        <v/>
      </c>
      <c r="K165" s="32" t="str">
        <f>IF(ISBLANK('5. Pp (3 años)'!K166),"",'5. Pp (3 años)'!K166)</f>
        <v/>
      </c>
      <c r="L165" s="35" t="str">
        <f>IF(ISBLANK('5. Pp (3 años)'!L166),"",'5. Pp (3 años)'!L166)</f>
        <v/>
      </c>
      <c r="M165" s="35" t="str">
        <f>IF(ISBLANK('5. Pp (3 años)'!M166),"",'5. Pp (3 años)'!M166)</f>
        <v/>
      </c>
      <c r="N165" s="35" t="str">
        <f>IF(ISBLANK('5. Pp (3 años)'!N166),"",'5. Pp (3 años)'!N166)</f>
        <v/>
      </c>
      <c r="O165" s="35" t="str">
        <f>IF(ISBLANK('5. Pp (3 años)'!O166),"",'5. Pp (3 años)'!O166)</f>
        <v/>
      </c>
      <c r="P165" s="202" t="str">
        <f>IF(ISBLANK('5. Pp (3 años)'!P166),"",'5. Pp (3 años)'!P166)</f>
        <v/>
      </c>
    </row>
    <row r="166" spans="2:16" ht="17.25">
      <c r="B166" s="93" t="str">
        <f>IF(ISBLANK('5. Pp (3 años)'!B167),"",'5. Pp (3 años)'!B167)</f>
        <v/>
      </c>
      <c r="C166" s="32" t="str">
        <f>IF(ISBLANK('5. Pp (3 años)'!C167),"",'5. Pp (3 años)'!C167)</f>
        <v>Actividad</v>
      </c>
      <c r="D166" s="35" t="str">
        <f>IF(ISBLANK('5. Pp (3 años)'!D167),"",'5. Pp (3 años)'!D167)</f>
        <v/>
      </c>
      <c r="E166" s="35" t="str">
        <f>IF(ISBLANK('5. Pp (3 años)'!E167),"",'5. Pp (3 años)'!E167)</f>
        <v/>
      </c>
      <c r="F166" s="35" t="str">
        <f>IF(ISBLANK('5. Pp (3 años)'!F167),"",'5. Pp (3 años)'!F167)</f>
        <v/>
      </c>
      <c r="G166" s="32" t="str">
        <f>IF(ISBLANK('5. Pp (3 años)'!G167),"",'5. Pp (3 años)'!G167)</f>
        <v/>
      </c>
      <c r="H166" s="32" t="str">
        <f>IF(ISBLANK('5. Pp (3 años)'!H167),"",'5. Pp (3 años)'!H167)</f>
        <v/>
      </c>
      <c r="I166" s="35" t="str">
        <f>IF(ISBLANK('5. Pp (3 años)'!I167),"",'5. Pp (3 años)'!I167)</f>
        <v/>
      </c>
      <c r="J166" s="35" t="str">
        <f>IF(ISBLANK('5. Pp (3 años)'!J167),"",'5. Pp (3 años)'!J167)</f>
        <v/>
      </c>
      <c r="K166" s="32" t="str">
        <f>IF(ISBLANK('5. Pp (3 años)'!K167),"",'5. Pp (3 años)'!K167)</f>
        <v/>
      </c>
      <c r="L166" s="35" t="str">
        <f>IF(ISBLANK('5. Pp (3 años)'!L167),"",'5. Pp (3 años)'!L167)</f>
        <v/>
      </c>
      <c r="M166" s="35" t="str">
        <f>IF(ISBLANK('5. Pp (3 años)'!M167),"",'5. Pp (3 años)'!M167)</f>
        <v/>
      </c>
      <c r="N166" s="35" t="str">
        <f>IF(ISBLANK('5. Pp (3 años)'!N167),"",'5. Pp (3 años)'!N167)</f>
        <v/>
      </c>
      <c r="O166" s="35" t="str">
        <f>IF(ISBLANK('5. Pp (3 años)'!O167),"",'5. Pp (3 años)'!O167)</f>
        <v/>
      </c>
      <c r="P166" s="202" t="str">
        <f>IF(ISBLANK('5. Pp (3 años)'!P167),"",'5. Pp (3 años)'!P167)</f>
        <v/>
      </c>
    </row>
    <row r="167" spans="2:16" ht="207">
      <c r="B167" s="339" t="str">
        <f>IF(ISBLANK('5. Pp (3 años)'!B168),"",'5. Pp (3 años)'!B168)</f>
        <v>Coordinación de Proyectos Productivos</v>
      </c>
      <c r="C167" s="337" t="str">
        <f>IF(ISBLANK('5. Pp (3 años)'!C168),"",'5. Pp (3 años)'!C168)</f>
        <v>Componente</v>
      </c>
      <c r="D167" s="336" t="str">
        <f>IF(ISBLANK('5. Pp (3 años)'!D168),"",'5. Pp (3 años)'!D168)</f>
        <v xml:space="preserve">4.1.1.1.21 Mecanismos de comercialización comunitaria y suministro de productos de la canasta básica implementados
</v>
      </c>
      <c r="E167" s="336" t="str">
        <f>IF(ISBLANK('5. Pp (3 años)'!E168),"",'5. Pp (3 años)'!E168)</f>
        <v>PMCSO: Porcentaje de mecanismos de comercialización y suministro operados.</v>
      </c>
      <c r="F167" s="336" t="str">
        <f>IF(ISBLANK('5. Pp (3 años)'!F168),"",'5. Pp (3 años)'!F168)</f>
        <v>Este indicador representa la consolidación de un circuito de economía solidaria y seguridad alimentaria validado. Representa el producto final donde se garantiza que los productores locales (artesanos y emprendedores) cuenten con canales de venta directa y que los grupos prioritarios tengan acceso a productos básicos a precios preferenciales; asegurando el fortalecimiento del mercado interno municipal y el alivio a la economía familiar.</v>
      </c>
      <c r="G167" s="337" t="str">
        <f>IF(ISBLANK('5. Pp (3 años)'!G168),"",'5. Pp (3 años)'!G168)</f>
        <v>Eficacia</v>
      </c>
      <c r="H167" s="337" t="str">
        <f>IF(ISBLANK('5. Pp (3 años)'!H168),"",'5. Pp (3 años)'!H168)</f>
        <v>Trimestral</v>
      </c>
      <c r="I167" s="336" t="str">
        <f>IF(ISBLANK('5. Pp (3 años)'!I168),"",'5. Pp (3 años)'!I168)</f>
        <v>MÉTODO DE CÁLCULO                                   
PMCSO = (NMCSO / NMCSP) * 100
VARIABLES:
PMCSO: Porcentaje de mecanismos de comercialización y suministro operados.                             NMCSO: Número de mecanismos de comercialización y suministro operados con validación.                                        NMCSP: Número de mecanismos de comercialización y suministro programados para su operación.</v>
      </c>
      <c r="J167" s="336" t="str">
        <f>IF(ISBLANK('5. Pp (3 años)'!J168),"",'5. Pp (3 años)'!J168)</f>
        <v>UNIDAD DE MEDIDA DEL INDICADOR: Porcentaje
UNIDAD DE MEDIDA DE LAS VARIABLES: Mecanismo integral</v>
      </c>
      <c r="K167" s="337" t="str">
        <f>IF(ISBLANK('5. Pp (3 años)'!K168),"",'5. Pp (3 años)'!K168)</f>
        <v>Ascendente</v>
      </c>
      <c r="L167" s="336" t="str">
        <f>IF(ISBLANK('5. Pp (3 años)'!L168),"",'5. Pp (3 años)'!L168)</f>
        <v xml:space="preserve">PMCSO: De enero 2025 a diciembre 2027 se realizará el 100% de  Mecanismos de comercialización comunitaria y suministro de productos de la canasta básica.                                                                                                                                                                                                                                                                                                                                                                                                                                                                                   </v>
      </c>
      <c r="M167" s="336" t="str">
        <f>IF(ISBLANK('5. Pp (3 años)'!M168),"",'5. Pp (3 años)'!M168)</f>
        <v>PMCSO: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167" s="336" t="str">
        <f>IF(ISBLANK('5. Pp (3 años)'!N168),"",'5. Pp (3 años)'!N168)</f>
        <v>Nombre del Documento:
Archivo digital de la plataforma Google Drive
Nombre de quien genera la información: 
Coordinación de Proyectos Productivos 
Periodicidad con que se genera la información:
Trimestral
Liga de la página donde se localiza la información o ubicación:
https://drive.google.com/drive/folders/1YIQ6oNLaECseSgqo4vwhcE6EzP9ap_Xx</v>
      </c>
      <c r="O167" s="336" t="str">
        <f>IF(ISBLANK('5. Pp (3 años)'!O168),"",'5. Pp (3 años)'!O168)</f>
        <v>Los productores locales y artesanos mantienen un stock suficiente de productos de calidad para abastecer los canales de venta directa además de que la ciudadanía de grupos prioritarios acude y hace uso de los puntos de suministro con precios preferenciales mientras se mantiene la suficiencia presupuestal y logística para la operación continua de los espacios que integran el circuito de economía solidaria municipal.</v>
      </c>
      <c r="P167" s="338" t="str">
        <f>IF(ISBLANK('5. Pp (3 años)'!P168),"",'5. Pp (3 años)'!P168)</f>
        <v>ODS 2 Hambre Cero: Lograr la seguridad alimentaria y la mejora de la nutrición y promover la agricultura sostenible.                                                                          ODS 8 Promover el crecimiento económico inclusivo y sostenible, el empleo y el trabajo decente para todos.</v>
      </c>
    </row>
    <row r="168" spans="2:16" ht="207">
      <c r="B168" s="93" t="str">
        <f>IF(ISBLANK('5. Pp (3 años)'!B169),"",'5. Pp (3 años)'!B169)</f>
        <v>Coordinación de Proyectos Productivos</v>
      </c>
      <c r="C168" s="32" t="str">
        <f>IF(ISBLANK('5. Pp (3 años)'!C169),"",'5. Pp (3 años)'!C169)</f>
        <v>Actividad</v>
      </c>
      <c r="D168" s="35" t="str">
        <f>IF(ISBLANK('5. Pp (3 años)'!D169),"",'5. Pp (3 años)'!D169)</f>
        <v>4.1.1.1.21.1 Promoción de canales de comercialización y ferias de economía local para productos artesanales.</v>
      </c>
      <c r="E168" s="35" t="str">
        <f>IF(ISBLANK('5. Pp (3 años)'!E169),"",'5. Pp (3 años)'!E169)</f>
        <v>PEECAR: Porcentaje de eventos y espacios de comercialización artesanal realizados.</v>
      </c>
      <c r="F168" s="35" t="str">
        <f>IF(ISBLANK('5. Pp (3 años)'!F169),"",'5. Pp (3 años)'!F169)</f>
        <v>Mide la ejecución de plataformas de exposición y venta para el sector artesanal y de emprendimiento. Cuantifica la realización de las acciones programadas bajo los programas: Merkadito, Huertos de traspatio (Capacitaciones COBU’S), Expo Plantas de Ornato, Expo Ellas Producen, Hecho en Cancún, Hilando Sueños (Waak' Náay), Feria Integral Expo Económico, funcionando como el mecanismo operativo que vincula la producción local con el consumidor final para incentivar la derrama económica en las comunidades.</v>
      </c>
      <c r="G168" s="32" t="str">
        <f>IF(ISBLANK('5. Pp (3 años)'!G169),"",'5. Pp (3 años)'!G169)</f>
        <v>Eficacia</v>
      </c>
      <c r="H168" s="32" t="str">
        <f>IF(ISBLANK('5. Pp (3 años)'!H169),"",'5. Pp (3 años)'!H169)</f>
        <v>Trimestral</v>
      </c>
      <c r="I168" s="35" t="str">
        <f>IF(ISBLANK('5. Pp (3 años)'!I169),"",'5. Pp (3 años)'!I169)</f>
        <v>MÉTODO DE CÁLCULO                                  
PEECAR = (NEECAR / NEECAP) * 100
VARIABLES:
PEECAR: Porcentaje de eventos y espacios de comercialización artesanal realizados.                      NEECAR: Número de eventos y espacios de comercialización realizados.                                               NEECAP: Número de eventos y espacios de comercialización programados.</v>
      </c>
      <c r="J168" s="35" t="str">
        <f>IF(ISBLANK('5. Pp (3 años)'!J169),"",'5. Pp (3 años)'!J169)</f>
        <v>UNIDAD DE MEDIDA DEL INDICADOR: Porcentaje
UNIDAD DE MEDIDA DE LAS VARIABLES: Eventos</v>
      </c>
      <c r="K168" s="32" t="str">
        <f>IF(ISBLANK('5. Pp (3 años)'!K169),"",'5. Pp (3 años)'!K169)</f>
        <v>Ascendente</v>
      </c>
      <c r="L168" s="35" t="str">
        <f>IF(ISBLANK('5. Pp (3 años)'!L169),"",'5. Pp (3 años)'!L169)</f>
        <v xml:space="preserve">PEECAR: De enero 2025 a diciembre 2027 se realizarán 282 eventos.                                                                                                                                                                                                                                                                                                                                                                                                                                                                                       </v>
      </c>
      <c r="M168" s="35" t="str">
        <f>IF(ISBLANK('5. Pp (3 años)'!M169),"",'5. Pp (3 años)'!M169)</f>
        <v>PEECAR: Se realizaron un total de 48 eventos durante el período de 2022-2024.
2022: 23 eventos  
2023: 9 eventos   
2024: 16 eventos    
Total: 48 eventos</v>
      </c>
      <c r="N168" s="35" t="str">
        <f>IF(ISBLANK('5. Pp (3 años)'!N169),"",'5. Pp (3 años)'!N169)</f>
        <v>Nombre del Documento:
Archivo digital de la plataforma Google Drive
Nombre de quien genera la información: 
Coordinación de Proyectos Productivos
Periodicidad con que se genera la información:
Trimestral
Liga de la página donde se localiza la información o ubicación:
https://drive.google.com/drive/folders/1YIQ6oNLaECseSgqo4vwhcE6EzP9ap_Xx</v>
      </c>
      <c r="O168" s="35" t="str">
        <f>IF(ISBLANK('5. Pp (3 años)'!O169),"",'5. Pp (3 años)'!O169)</f>
        <v>Los artesanos y productores de los diversos programas municipales (COBU'S, Hilando Sueños, etc.) asisten con su mercancía y mobiliario a los espacios de exposición asignados además de que el público consumidor acude a las ferias y exposiciones incentivando la derrama económica local mientras las condiciones climatológicas y permiten la instalación y operación segura de los puntos de venta en territorio.</v>
      </c>
      <c r="P168" s="202" t="str">
        <f>IF(ISBLANK('5. Pp (3 años)'!P169),"",'5. Pp (3 años)'!P169)</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69" spans="2:16" ht="207">
      <c r="B169" s="93" t="str">
        <f>IF(ISBLANK('5. Pp (3 años)'!B170),"",'5. Pp (3 años)'!B170)</f>
        <v>Coordinación de Proyectos Productivos</v>
      </c>
      <c r="C169" s="32" t="str">
        <f>IF(ISBLANK('5. Pp (3 años)'!C170),"",'5. Pp (3 años)'!C170)</f>
        <v>Actividad</v>
      </c>
      <c r="D169" s="35" t="str">
        <f>IF(ISBLANK('5. Pp (3 años)'!D170),"",'5. Pp (3 años)'!D170)</f>
        <v>4.1.1.1.21.2  Operación de puntos de abasto móvil y suministro de productos básicos para grupos prioritarios.</v>
      </c>
      <c r="E169" s="35" t="str">
        <f>IF(ISBLANK('5. Pp (3 años)'!E170),"",'5. Pp (3 años)'!E170)</f>
        <v>PJAM: Porcentaje de jornadas de abasto móvil realizadas.</v>
      </c>
      <c r="F169" s="35" t="str">
        <f>IF(ISBLANK('5. Pp (3 años)'!F170),"",'5. Pp (3 años)'!F170)</f>
        <v>Mide el despliegue de las unidades de suministro directo en zonas de atención prioritaria. Cuantifica la realización de las  jornadas de las 'Tiendas Móviles' y 'Tiendas Móviles Rosa', funcionando como el mecanismo operativo de asistencia económica que garantiza la disponibilidad de productos de la canasta básica a bajo costo, protegiendo el poder adquisitivo de las familias.</v>
      </c>
      <c r="G169" s="32" t="str">
        <f>IF(ISBLANK('5. Pp (3 años)'!G170),"",'5. Pp (3 años)'!G170)</f>
        <v>Eficacia</v>
      </c>
      <c r="H169" s="32" t="str">
        <f>IF(ISBLANK('5. Pp (3 años)'!H170),"",'5. Pp (3 años)'!H170)</f>
        <v>Trimestral</v>
      </c>
      <c r="I169" s="35" t="str">
        <f>IF(ISBLANK('5. Pp (3 años)'!I170),"",'5. Pp (3 años)'!I170)</f>
        <v>MÉTODO DE CÁLCULO                            
PJAM = (NPJAMR / NPJAMP) * 100
VARIABLES:
PJAM: Porcentaje de jornadas de abasto móvil realizadas.                                                                                    NPJAMR: Número de jornadas de abasto móvil realizadas.                                                                                      NPJAMP: Número de jornadas de abasto móvil programadas.</v>
      </c>
      <c r="J169" s="35" t="str">
        <f>IF(ISBLANK('5. Pp (3 años)'!J170),"",'5. Pp (3 años)'!J170)</f>
        <v>UNIDAD DE MEDIDA DEL INDICADOR: Porcentaje
UNIDAD DE MEDIDA DE LAS VARIABLES: Jornada de abasto</v>
      </c>
      <c r="K169" s="32" t="str">
        <f>IF(ISBLANK('5. Pp (3 años)'!K170),"",'5. Pp (3 años)'!K170)</f>
        <v>Ascendente</v>
      </c>
      <c r="L169" s="35" t="str">
        <f>IF(ISBLANK('5. Pp (3 años)'!L170),"",'5. Pp (3 años)'!L170)</f>
        <v xml:space="preserve">PJAM: De enero 2025 a diciembre 2027 se realizarán 252 Jornada de abasto </v>
      </c>
      <c r="M169" s="35" t="str">
        <f>IF(ISBLANK('5. Pp (3 años)'!M170),"",'5. Pp (3 años)'!M170)</f>
        <v>PJAM:  Se realizaron un total de 97 jornada de abasto  durante el período de 2022-2023
2022: 32 Jornada de abasto
2023: 70 Jornada de abasto                                                                              2024: 16 Jornada de abasto
Total: 97 Jornada de abasto</v>
      </c>
      <c r="N169" s="35" t="str">
        <f>IF(ISBLANK('5. Pp (3 años)'!N170),"",'5. Pp (3 años)'!N170)</f>
        <v>Nombre del Documento:
Archivo digital de la plataforma Google Drive
Nombre de quien genera la información: 
Coordinación de Proyectos Productivos
Periodicidad con que se genera la información:
Trimestral
Liga de la página donde se localiza la información o ubicación:
https://drive.google.com/drive/folders/1YIQ6oNLaECseSgqo4vwhcE6EzP9ap_Xx</v>
      </c>
      <c r="O169" s="35" t="str">
        <f>IF(ISBLANK('5. Pp (3 años)'!O170),"",'5. Pp (3 años)'!O170)</f>
        <v>Los proveedores de la canasta básica suministran los productos en tiempo y forma para el abastecimiento de las unidades móviles además de que las Tiendas Móviles y Tiendas Móviles Rosa cuentan con el mantenimiento mecánico y combustible necesario para su traslado a las zonas de atención prioritaria mientras la ciudadanía acude a los puntos de venta programados respetando las dinámicas de atención para la adquisición de productos a bajo costo.</v>
      </c>
      <c r="P169" s="202" t="str">
        <f>IF(ISBLANK('5. Pp (3 años)'!P170),"",'5. Pp (3 años)'!P170)</f>
        <v>Meta 2.1
Para 2030, poner fin al hambre y asegurar el
acceso de todas las personas, en particular los
pobres y las personas en situaciones
vulnerables, incluidos los lactantes, a una
alimentación sana, nutritiva y suficiente
durante todo el año.</v>
      </c>
    </row>
    <row r="170" spans="2:16" ht="17.25">
      <c r="B170" s="93" t="str">
        <f>IF(ISBLANK('5. Pp (3 años)'!B171),"",'5. Pp (3 años)'!B171)</f>
        <v/>
      </c>
      <c r="C170" s="32" t="str">
        <f>IF(ISBLANK('5. Pp (3 años)'!C171),"",'5. Pp (3 años)'!C171)</f>
        <v>Actividad</v>
      </c>
      <c r="D170" s="35" t="str">
        <f>IF(ISBLANK('5. Pp (3 años)'!D171),"",'5. Pp (3 años)'!D171)</f>
        <v/>
      </c>
      <c r="E170" s="35" t="str">
        <f>IF(ISBLANK('5. Pp (3 años)'!E171),"",'5. Pp (3 años)'!E171)</f>
        <v/>
      </c>
      <c r="F170" s="35" t="str">
        <f>IF(ISBLANK('5. Pp (3 años)'!F171),"",'5. Pp (3 años)'!F171)</f>
        <v/>
      </c>
      <c r="G170" s="32" t="str">
        <f>IF(ISBLANK('5. Pp (3 años)'!G171),"",'5. Pp (3 años)'!G171)</f>
        <v/>
      </c>
      <c r="H170" s="32" t="str">
        <f>IF(ISBLANK('5. Pp (3 años)'!H171),"",'5. Pp (3 años)'!H171)</f>
        <v/>
      </c>
      <c r="I170" s="35" t="str">
        <f>IF(ISBLANK('5. Pp (3 años)'!I171),"",'5. Pp (3 años)'!I171)</f>
        <v/>
      </c>
      <c r="J170" s="35" t="str">
        <f>IF(ISBLANK('5. Pp (3 años)'!J171),"",'5. Pp (3 años)'!J171)</f>
        <v/>
      </c>
      <c r="K170" s="32" t="str">
        <f>IF(ISBLANK('5. Pp (3 años)'!K171),"",'5. Pp (3 años)'!K171)</f>
        <v/>
      </c>
      <c r="L170" s="35" t="str">
        <f>IF(ISBLANK('5. Pp (3 años)'!L171),"",'5. Pp (3 años)'!L171)</f>
        <v/>
      </c>
      <c r="M170" s="35" t="str">
        <f>IF(ISBLANK('5. Pp (3 años)'!M171),"",'5. Pp (3 años)'!M171)</f>
        <v/>
      </c>
      <c r="N170" s="35" t="str">
        <f>IF(ISBLANK('5. Pp (3 años)'!N171),"",'5. Pp (3 años)'!N171)</f>
        <v/>
      </c>
      <c r="O170" s="35" t="str">
        <f>IF(ISBLANK('5. Pp (3 años)'!O171),"",'5. Pp (3 años)'!O171)</f>
        <v/>
      </c>
      <c r="P170" s="202" t="str">
        <f>IF(ISBLANK('5. Pp (3 años)'!P171),"",'5. Pp (3 años)'!P171)</f>
        <v/>
      </c>
    </row>
    <row r="171" spans="2:16" ht="17.25">
      <c r="B171" s="93" t="str">
        <f>IF(ISBLANK('5. Pp (3 años)'!B172),"",'5. Pp (3 años)'!B172)</f>
        <v/>
      </c>
      <c r="C171" s="32" t="str">
        <f>IF(ISBLANK('5. Pp (3 años)'!C172),"",'5. Pp (3 años)'!C172)</f>
        <v>Actividad</v>
      </c>
      <c r="D171" s="35" t="str">
        <f>IF(ISBLANK('5. Pp (3 años)'!D172),"",'5. Pp (3 años)'!D172)</f>
        <v/>
      </c>
      <c r="E171" s="35" t="str">
        <f>IF(ISBLANK('5. Pp (3 años)'!E172),"",'5. Pp (3 años)'!E172)</f>
        <v/>
      </c>
      <c r="F171" s="35" t="str">
        <f>IF(ISBLANK('5. Pp (3 años)'!F172),"",'5. Pp (3 años)'!F172)</f>
        <v/>
      </c>
      <c r="G171" s="32" t="str">
        <f>IF(ISBLANK('5. Pp (3 años)'!G172),"",'5. Pp (3 años)'!G172)</f>
        <v/>
      </c>
      <c r="H171" s="32" t="str">
        <f>IF(ISBLANK('5. Pp (3 años)'!H172),"",'5. Pp (3 años)'!H172)</f>
        <v/>
      </c>
      <c r="I171" s="35" t="str">
        <f>IF(ISBLANK('5. Pp (3 años)'!I172),"",'5. Pp (3 años)'!I172)</f>
        <v/>
      </c>
      <c r="J171" s="35" t="str">
        <f>IF(ISBLANK('5. Pp (3 años)'!J172),"",'5. Pp (3 años)'!J172)</f>
        <v/>
      </c>
      <c r="K171" s="32" t="str">
        <f>IF(ISBLANK('5. Pp (3 años)'!K172),"",'5. Pp (3 años)'!K172)</f>
        <v/>
      </c>
      <c r="L171" s="35" t="str">
        <f>IF(ISBLANK('5. Pp (3 años)'!L172),"",'5. Pp (3 años)'!L172)</f>
        <v/>
      </c>
      <c r="M171" s="35" t="str">
        <f>IF(ISBLANK('5. Pp (3 años)'!M172),"",'5. Pp (3 años)'!M172)</f>
        <v/>
      </c>
      <c r="N171" s="35" t="str">
        <f>IF(ISBLANK('5. Pp (3 años)'!N172),"",'5. Pp (3 años)'!N172)</f>
        <v/>
      </c>
      <c r="O171" s="35" t="str">
        <f>IF(ISBLANK('5. Pp (3 años)'!O172),"",'5. Pp (3 años)'!O172)</f>
        <v/>
      </c>
      <c r="P171" s="202" t="str">
        <f>IF(ISBLANK('5. Pp (3 años)'!P172),"",'5. Pp (3 años)'!P172)</f>
        <v/>
      </c>
    </row>
    <row r="172" spans="2:16" ht="17.25">
      <c r="B172" s="93" t="str">
        <f>IF(ISBLANK('5. Pp (3 años)'!B173),"",'5. Pp (3 años)'!B173)</f>
        <v/>
      </c>
      <c r="C172" s="32" t="str">
        <f>IF(ISBLANK('5. Pp (3 años)'!C173),"",'5. Pp (3 años)'!C173)</f>
        <v>Actividad</v>
      </c>
      <c r="D172" s="35" t="str">
        <f>IF(ISBLANK('5. Pp (3 años)'!D173),"",'5. Pp (3 años)'!D173)</f>
        <v/>
      </c>
      <c r="E172" s="35" t="str">
        <f>IF(ISBLANK('5. Pp (3 años)'!E173),"",'5. Pp (3 años)'!E173)</f>
        <v/>
      </c>
      <c r="F172" s="35" t="str">
        <f>IF(ISBLANK('5. Pp (3 años)'!F173),"",'5. Pp (3 años)'!F173)</f>
        <v/>
      </c>
      <c r="G172" s="32" t="str">
        <f>IF(ISBLANK('5. Pp (3 años)'!G173),"",'5. Pp (3 años)'!G173)</f>
        <v/>
      </c>
      <c r="H172" s="32" t="str">
        <f>IF(ISBLANK('5. Pp (3 años)'!H173),"",'5. Pp (3 años)'!H173)</f>
        <v/>
      </c>
      <c r="I172" s="35" t="str">
        <f>IF(ISBLANK('5. Pp (3 años)'!I173),"",'5. Pp (3 años)'!I173)</f>
        <v/>
      </c>
      <c r="J172" s="35" t="str">
        <f>IF(ISBLANK('5. Pp (3 años)'!J173),"",'5. Pp (3 años)'!J173)</f>
        <v/>
      </c>
      <c r="K172" s="32" t="str">
        <f>IF(ISBLANK('5. Pp (3 años)'!K173),"",'5. Pp (3 años)'!K173)</f>
        <v/>
      </c>
      <c r="L172" s="35" t="str">
        <f>IF(ISBLANK('5. Pp (3 años)'!L173),"",'5. Pp (3 años)'!L173)</f>
        <v/>
      </c>
      <c r="M172" s="35" t="str">
        <f>IF(ISBLANK('5. Pp (3 años)'!M173),"",'5. Pp (3 años)'!M173)</f>
        <v/>
      </c>
      <c r="N172" s="35" t="str">
        <f>IF(ISBLANK('5. Pp (3 años)'!N173),"",'5. Pp (3 años)'!N173)</f>
        <v/>
      </c>
      <c r="O172" s="35" t="str">
        <f>IF(ISBLANK('5. Pp (3 años)'!O173),"",'5. Pp (3 años)'!O173)</f>
        <v/>
      </c>
      <c r="P172" s="202" t="str">
        <f>IF(ISBLANK('5. Pp (3 años)'!P173),"",'5. Pp (3 años)'!P173)</f>
        <v/>
      </c>
    </row>
    <row r="173" spans="2:16" ht="207">
      <c r="B173" s="339" t="str">
        <f>IF(ISBLANK('5. Pp (3 años)'!B174),"",'5. Pp (3 años)'!B174)</f>
        <v>Dirección de Fomento y Competitividad Empresaria</v>
      </c>
      <c r="C173" s="337" t="str">
        <f>IF(ISBLANK('5. Pp (3 años)'!C174),"",'5. Pp (3 años)'!C174)</f>
        <v>Componente</v>
      </c>
      <c r="D173" s="336" t="str">
        <f>IF(ISBLANK('5. Pp (3 años)'!D174),"",'5. Pp (3 años)'!D174)</f>
        <v>4.1.1.1.22 Acciones de fomento a la competitividad y desarrollo de capacidades para los emprendedores realizadas.</v>
      </c>
      <c r="E173" s="336" t="str">
        <f>IF(ISBLANK('5. Pp (3 años)'!E174),"",'5. Pp (3 años)'!E174)</f>
        <v>PAFER: Porcentaje de acciones de fomento al emprendimiento realizadas.</v>
      </c>
      <c r="F173" s="336" t="str">
        <f>IF(ISBLANK('5. Pp (3 años)'!F174),"",'5. Pp (3 años)'!F174)</f>
        <v>Este indicador representa la entrega de un modelo de fortalecimiento a la cultura empresarial validado. Representa el producto final donde se garantiza que los emprendedores del municipio accedan a servicios de asesoría técnica y espacios de vinculación estratégica con la iniciativa privada y social; asegurando el incremento de su competitividad y la profesionalización de sus proyectos mediante esquemas de mentoría y responsabilidad empresarial.</v>
      </c>
      <c r="G173" s="337" t="str">
        <f>IF(ISBLANK('5. Pp (3 años)'!G174),"",'5. Pp (3 años)'!G174)</f>
        <v>Eficacia</v>
      </c>
      <c r="H173" s="337" t="str">
        <f>IF(ISBLANK('5. Pp (3 años)'!H174),"",'5. Pp (3 años)'!H174)</f>
        <v>Trimestral</v>
      </c>
      <c r="I173" s="336" t="str">
        <f>IF(ISBLANK('5. Pp (3 años)'!I174),"",'5. Pp (3 años)'!I174)</f>
        <v>MÉTODO DE CÁLCULO                                   
PAFER = (NAFEE / NAFEP) * 100
VARIABLES:
PAFER: Porcentaje de acciones de fomento al emprendimiento realizadas.                                                        NAFEE: Número de acciones de fomento al emprendimiento ejecutadas con validación técnica              NAFEP: Número de acciones de fomento al emprendimiento programadas.</v>
      </c>
      <c r="J173" s="336" t="str">
        <f>IF(ISBLANK('5. Pp (3 años)'!J174),"",'5. Pp (3 años)'!J174)</f>
        <v>UNIDAD DE MEDIDA DEL INDICADOR: Porcentaje
UNIDAD DE MEDIDA DE LAS VARIABLES: Acción de fomento</v>
      </c>
      <c r="K173" s="337" t="str">
        <f>IF(ISBLANK('5. Pp (3 años)'!K174),"",'5. Pp (3 años)'!K174)</f>
        <v>Ascendente</v>
      </c>
      <c r="L173" s="336" t="str">
        <f>IF(ISBLANK('5. Pp (3 años)'!L174),"",'5. Pp (3 años)'!L174)</f>
        <v xml:space="preserve">PAFER: De enero 2025 a diciembre 2027 se realizará el 100% de Porcentaje de acciones de fomento al emprendimiento.                                                                                                                                                                                                                                                                                                                                                                                                                                                                </v>
      </c>
      <c r="M173" s="336" t="str">
        <f>IF(ISBLANK('5. Pp (3 años)'!M174),"",'5. Pp (3 años)'!M174)</f>
        <v>PAFER: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173" s="336" t="str">
        <f>IF(ISBLANK('5. Pp (3 años)'!N174),"",'5. Pp (3 años)'!N174)</f>
        <v>Nombre del Documento:
Archivo digital de la plataforma Google Drive
Nombre de quien genera la información: 
Dirección de Fomento y Competitividad Empresarial 
Periodicidad con que se genera la información:
Trimestral
Liga de la página donde se localiza la información o ubicación:
https://drive.google.com/drive/folders/1YIQ6oNLaECseSgqo4vwhcE6EzP9ap_Xx</v>
      </c>
      <c r="O173" s="336" t="str">
        <f>IF(ISBLANK('5. Pp (3 años)'!O174),"",'5. Pp (3 años)'!O174)</f>
        <v>Los emprendedores del municipio muestran disposición para participar en los esquemas de mentoría y ajustan sus proyectos a las recomendaciones técnicas recibidas además de que la iniciativa privada y social mantiene su compromiso de responsabilidad empresarial colaborando activamente en los espacios de vinculación estratégica mientras el entorno institucional facilita los procesos de asesoría técnica para la profesionalización de los modelos de negocio.</v>
      </c>
      <c r="P173" s="338" t="str">
        <f>IF(ISBLANK('5. Pp (3 años)'!P174),"",'5. Pp (3 años)'!P174)</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74" spans="2:16" ht="207">
      <c r="B174" s="93" t="str">
        <f>IF(ISBLANK('5. Pp (3 años)'!B175),"",'5. Pp (3 años)'!B175)</f>
        <v>Dirección de Fomento y Competitividad Empresaria</v>
      </c>
      <c r="C174" s="32" t="str">
        <f>IF(ISBLANK('5. Pp (3 años)'!C175),"",'5. Pp (3 años)'!C175)</f>
        <v>Actividad</v>
      </c>
      <c r="D174" s="35" t="str">
        <f>IF(ISBLANK('5. Pp (3 años)'!D175),"",'5. Pp (3 años)'!D175)</f>
        <v>4.1.1.1.22.1 Gestión de servicios de asesoría técnica y jornadas de sensibilización para el sector emprendedor</v>
      </c>
      <c r="E174" s="35" t="str">
        <f>IF(ISBLANK('5. Pp (3 años)'!E175),"",'5. Pp (3 años)'!E175)</f>
        <v>PSASE: Porcentaje de servicios de asesoría y sensibilización al emprendedor realizados.</v>
      </c>
      <c r="F174" s="35" t="str">
        <f>IF(ISBLANK('5. Pp (3 años)'!F175),"",'5. Pp (3 años)'!F175)</f>
        <v>Mide la operación directa de los esquemas de mentoría y vinculación institucional. Cuantifica la realización de las acciones programadas que incluyen el programa 'Asesórate', las sesiones de 'Café Naranja', 'Emprendimiento con Conciencia' y las mesas de trabajo con instituciones de la iniciativa privada y social, funcionando como el mecanismo operativo que dota al emprendedor de conocimientos técnicos y alianzas estratégicas para su consolidación.</v>
      </c>
      <c r="G174" s="32" t="str">
        <f>IF(ISBLANK('5. Pp (3 años)'!G175),"",'5. Pp (3 años)'!G175)</f>
        <v>Eficacia</v>
      </c>
      <c r="H174" s="32" t="str">
        <f>IF(ISBLANK('5. Pp (3 años)'!H175),"",'5. Pp (3 años)'!H175)</f>
        <v>Trimestral</v>
      </c>
      <c r="I174" s="35" t="str">
        <f>IF(ISBLANK('5. Pp (3 años)'!I175),"",'5. Pp (3 años)'!I175)</f>
        <v>MÉTODO DE CÁLCULO                                  
PSASE= (NSASEE/NSASEP)*100
VARIABLES:
PSASE: Porcentaje de servicios de asesoría y sensibilización al emprendedor realizados.
NSASEE: Número de servicios de asesoría y sensibilización al emprendedor Ejecutadas                    NSASEP: Número de servicios de asesoría y sensibilización al emprendedor Programadas</v>
      </c>
      <c r="J174" s="35" t="str">
        <f>IF(ISBLANK('5. Pp (3 años)'!J175),"",'5. Pp (3 años)'!J175)</f>
        <v>UNIDAD DE MEDIDA DEL INDICADOR: Porcentaje
UNIDAD DE MEDIDA DE LAS VARIABLES: Servicio</v>
      </c>
      <c r="K174" s="32" t="str">
        <f>IF(ISBLANK('5. Pp (3 años)'!K175),"",'5. Pp (3 años)'!K175)</f>
        <v>Ascendente</v>
      </c>
      <c r="L174" s="35" t="str">
        <f>IF(ISBLANK('5. Pp (3 años)'!L175),"",'5. Pp (3 años)'!L175)</f>
        <v xml:space="preserve">PSASE: De enero 2025 a diciembre 2027 se realizarán 2893 asesorías.                                                                                                                                                                                                                                                                                                                                                                                                                                                                                 </v>
      </c>
      <c r="M174" s="35" t="str">
        <f>IF(ISBLANK('5. Pp (3 años)'!M175),"",'5. Pp (3 años)'!M175)</f>
        <v>PSASE: Se realizaron un total de 712 asesorías durante el período de 2022-2024.
2022: 335 asesorías  
2023: 120 asesorías   
2024:  257 asesorías    
Total: 712 asesorías</v>
      </c>
      <c r="N174" s="35" t="str">
        <f>IF(ISBLANK('5. Pp (3 años)'!N175),"",'5. Pp (3 años)'!N175)</f>
        <v>Nombre del Documento:
Archivo digital de la plataforma Google Drive
Nombre de quien genera la información: 
Dirección de Fomento y Competitividad Empresarial 
Periodicidad con que se genera la información:
Trimestral
Liga de la página donde se localiza la información o ubicación:
https://drive.google.com/drive/folders/1YIQ6oNLaECseSgqo4vwhcE6EzP9ap_Xx</v>
      </c>
      <c r="O174" s="35" t="str">
        <f>IF(ISBLANK('5. Pp (3 años)'!O175),"",'5. Pp (3 años)'!O175)</f>
        <v>Los emprendedores  acuden a los asesoramientos para impulsar su emprendimiento y las autoridades acceden a realizar las reuniones</v>
      </c>
      <c r="P174" s="202" t="str">
        <f>IF(ISBLANK('5. Pp (3 años)'!P175),"",'5. Pp (3 años)'!P175)</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75" spans="2:16" ht="17.25">
      <c r="B175" s="93" t="str">
        <f>IF(ISBLANK('5. Pp (3 años)'!B176),"",'5. Pp (3 años)'!B176)</f>
        <v/>
      </c>
      <c r="C175" s="32" t="str">
        <f>IF(ISBLANK('5. Pp (3 años)'!C176),"",'5. Pp (3 años)'!C176)</f>
        <v>Actividad</v>
      </c>
      <c r="D175" s="35" t="str">
        <f>IF(ISBLANK('5. Pp (3 años)'!D176),"",'5. Pp (3 años)'!D176)</f>
        <v/>
      </c>
      <c r="E175" s="35" t="str">
        <f>IF(ISBLANK('5. Pp (3 años)'!E176),"",'5. Pp (3 años)'!E176)</f>
        <v/>
      </c>
      <c r="F175" s="35" t="str">
        <f>IF(ISBLANK('5. Pp (3 años)'!F176),"",'5. Pp (3 años)'!F176)</f>
        <v/>
      </c>
      <c r="G175" s="32" t="str">
        <f>IF(ISBLANK('5. Pp (3 años)'!G176),"",'5. Pp (3 años)'!G176)</f>
        <v/>
      </c>
      <c r="H175" s="32" t="str">
        <f>IF(ISBLANK('5. Pp (3 años)'!H176),"",'5. Pp (3 años)'!H176)</f>
        <v/>
      </c>
      <c r="I175" s="35" t="str">
        <f>IF(ISBLANK('5. Pp (3 años)'!I176),"",'5. Pp (3 años)'!I176)</f>
        <v/>
      </c>
      <c r="J175" s="35" t="str">
        <f>IF(ISBLANK('5. Pp (3 años)'!J176),"",'5. Pp (3 años)'!J176)</f>
        <v/>
      </c>
      <c r="K175" s="32" t="str">
        <f>IF(ISBLANK('5. Pp (3 años)'!K176),"",'5. Pp (3 años)'!K176)</f>
        <v/>
      </c>
      <c r="L175" s="35" t="str">
        <f>IF(ISBLANK('5. Pp (3 años)'!L176),"",'5. Pp (3 años)'!L176)</f>
        <v/>
      </c>
      <c r="M175" s="35" t="str">
        <f>IF(ISBLANK('5. Pp (3 años)'!M176),"",'5. Pp (3 años)'!M176)</f>
        <v/>
      </c>
      <c r="N175" s="35" t="str">
        <f>IF(ISBLANK('5. Pp (3 años)'!N176),"",'5. Pp (3 años)'!N176)</f>
        <v/>
      </c>
      <c r="O175" s="35" t="str">
        <f>IF(ISBLANK('5. Pp (3 años)'!O176),"",'5. Pp (3 años)'!O176)</f>
        <v/>
      </c>
      <c r="P175" s="202" t="str">
        <f>IF(ISBLANK('5. Pp (3 años)'!P176),"",'5. Pp (3 años)'!P176)</f>
        <v/>
      </c>
    </row>
    <row r="176" spans="2:16" ht="17.25">
      <c r="B176" s="93" t="str">
        <f>IF(ISBLANK('5. Pp (3 años)'!B177),"",'5. Pp (3 años)'!B177)</f>
        <v/>
      </c>
      <c r="C176" s="32" t="str">
        <f>IF(ISBLANK('5. Pp (3 años)'!C177),"",'5. Pp (3 años)'!C177)</f>
        <v>Actividad</v>
      </c>
      <c r="D176" s="35" t="str">
        <f>IF(ISBLANK('5. Pp (3 años)'!D177),"",'5. Pp (3 años)'!D177)</f>
        <v/>
      </c>
      <c r="E176" s="35" t="str">
        <f>IF(ISBLANK('5. Pp (3 años)'!E177),"",'5. Pp (3 años)'!E177)</f>
        <v/>
      </c>
      <c r="F176" s="35" t="str">
        <f>IF(ISBLANK('5. Pp (3 años)'!F177),"",'5. Pp (3 años)'!F177)</f>
        <v/>
      </c>
      <c r="G176" s="32" t="str">
        <f>IF(ISBLANK('5. Pp (3 años)'!G177),"",'5. Pp (3 años)'!G177)</f>
        <v/>
      </c>
      <c r="H176" s="32" t="str">
        <f>IF(ISBLANK('5. Pp (3 años)'!H177),"",'5. Pp (3 años)'!H177)</f>
        <v/>
      </c>
      <c r="I176" s="35" t="str">
        <f>IF(ISBLANK('5. Pp (3 años)'!I177),"",'5. Pp (3 años)'!I177)</f>
        <v/>
      </c>
      <c r="J176" s="35" t="str">
        <f>IF(ISBLANK('5. Pp (3 años)'!J177),"",'5. Pp (3 años)'!J177)</f>
        <v/>
      </c>
      <c r="K176" s="32" t="str">
        <f>IF(ISBLANK('5. Pp (3 años)'!K177),"",'5. Pp (3 años)'!K177)</f>
        <v/>
      </c>
      <c r="L176" s="35" t="str">
        <f>IF(ISBLANK('5. Pp (3 años)'!L177),"",'5. Pp (3 años)'!L177)</f>
        <v/>
      </c>
      <c r="M176" s="35" t="str">
        <f>IF(ISBLANK('5. Pp (3 años)'!M177),"",'5. Pp (3 años)'!M177)</f>
        <v/>
      </c>
      <c r="N176" s="35" t="str">
        <f>IF(ISBLANK('5. Pp (3 años)'!N177),"",'5. Pp (3 años)'!N177)</f>
        <v/>
      </c>
      <c r="O176" s="35" t="str">
        <f>IF(ISBLANK('5. Pp (3 años)'!O177),"",'5. Pp (3 años)'!O177)</f>
        <v/>
      </c>
      <c r="P176" s="202" t="str">
        <f>IF(ISBLANK('5. Pp (3 años)'!P177),"",'5. Pp (3 años)'!P177)</f>
        <v/>
      </c>
    </row>
    <row r="177" spans="2:16" ht="17.25">
      <c r="B177" s="93" t="str">
        <f>IF(ISBLANK('5. Pp (3 años)'!B178),"",'5. Pp (3 años)'!B178)</f>
        <v/>
      </c>
      <c r="C177" s="32" t="str">
        <f>IF(ISBLANK('5. Pp (3 años)'!C178),"",'5. Pp (3 años)'!C178)</f>
        <v>Actividad</v>
      </c>
      <c r="D177" s="35" t="str">
        <f>IF(ISBLANK('5. Pp (3 años)'!D178),"",'5. Pp (3 años)'!D178)</f>
        <v/>
      </c>
      <c r="E177" s="35" t="str">
        <f>IF(ISBLANK('5. Pp (3 años)'!E178),"",'5. Pp (3 años)'!E178)</f>
        <v/>
      </c>
      <c r="F177" s="35" t="str">
        <f>IF(ISBLANK('5. Pp (3 años)'!F178),"",'5. Pp (3 años)'!F178)</f>
        <v/>
      </c>
      <c r="G177" s="32" t="str">
        <f>IF(ISBLANK('5. Pp (3 años)'!G178),"",'5. Pp (3 años)'!G178)</f>
        <v/>
      </c>
      <c r="H177" s="32" t="str">
        <f>IF(ISBLANK('5. Pp (3 años)'!H178),"",'5. Pp (3 años)'!H178)</f>
        <v/>
      </c>
      <c r="I177" s="35" t="str">
        <f>IF(ISBLANK('5. Pp (3 años)'!I178),"",'5. Pp (3 años)'!I178)</f>
        <v/>
      </c>
      <c r="J177" s="35" t="str">
        <f>IF(ISBLANK('5. Pp (3 años)'!J178),"",'5. Pp (3 años)'!J178)</f>
        <v/>
      </c>
      <c r="K177" s="32" t="str">
        <f>IF(ISBLANK('5. Pp (3 años)'!K178),"",'5. Pp (3 años)'!K178)</f>
        <v/>
      </c>
      <c r="L177" s="35" t="str">
        <f>IF(ISBLANK('5. Pp (3 años)'!L178),"",'5. Pp (3 años)'!L178)</f>
        <v/>
      </c>
      <c r="M177" s="35" t="str">
        <f>IF(ISBLANK('5. Pp (3 años)'!M178),"",'5. Pp (3 años)'!M178)</f>
        <v/>
      </c>
      <c r="N177" s="35" t="str">
        <f>IF(ISBLANK('5. Pp (3 años)'!N178),"",'5. Pp (3 años)'!N178)</f>
        <v/>
      </c>
      <c r="O177" s="35" t="str">
        <f>IF(ISBLANK('5. Pp (3 años)'!O178),"",'5. Pp (3 años)'!O178)</f>
        <v/>
      </c>
      <c r="P177" s="202" t="str">
        <f>IF(ISBLANK('5. Pp (3 años)'!P178),"",'5. Pp (3 años)'!P178)</f>
        <v/>
      </c>
    </row>
    <row r="178" spans="2:16" ht="17.25">
      <c r="B178" s="93" t="str">
        <f>IF(ISBLANK('5. Pp (3 años)'!B179),"",'5. Pp (3 años)'!B179)</f>
        <v/>
      </c>
      <c r="C178" s="32" t="str">
        <f>IF(ISBLANK('5. Pp (3 años)'!C179),"",'5. Pp (3 años)'!C179)</f>
        <v>Actividad</v>
      </c>
      <c r="D178" s="35" t="str">
        <f>IF(ISBLANK('5. Pp (3 años)'!D179),"",'5. Pp (3 años)'!D179)</f>
        <v/>
      </c>
      <c r="E178" s="35" t="str">
        <f>IF(ISBLANK('5. Pp (3 años)'!E179),"",'5. Pp (3 años)'!E179)</f>
        <v/>
      </c>
      <c r="F178" s="35" t="str">
        <f>IF(ISBLANK('5. Pp (3 años)'!F179),"",'5. Pp (3 años)'!F179)</f>
        <v/>
      </c>
      <c r="G178" s="32" t="str">
        <f>IF(ISBLANK('5. Pp (3 años)'!G179),"",'5. Pp (3 años)'!G179)</f>
        <v/>
      </c>
      <c r="H178" s="32" t="str">
        <f>IF(ISBLANK('5. Pp (3 años)'!H179),"",'5. Pp (3 años)'!H179)</f>
        <v/>
      </c>
      <c r="I178" s="35" t="str">
        <f>IF(ISBLANK('5. Pp (3 años)'!I179),"",'5. Pp (3 años)'!I179)</f>
        <v/>
      </c>
      <c r="J178" s="35" t="str">
        <f>IF(ISBLANK('5. Pp (3 años)'!J179),"",'5. Pp (3 años)'!J179)</f>
        <v/>
      </c>
      <c r="K178" s="32" t="str">
        <f>IF(ISBLANK('5. Pp (3 años)'!K179),"",'5. Pp (3 años)'!K179)</f>
        <v/>
      </c>
      <c r="L178" s="35" t="str">
        <f>IF(ISBLANK('5. Pp (3 años)'!L179),"",'5. Pp (3 años)'!L179)</f>
        <v/>
      </c>
      <c r="M178" s="35" t="str">
        <f>IF(ISBLANK('5. Pp (3 años)'!M179),"",'5. Pp (3 años)'!M179)</f>
        <v/>
      </c>
      <c r="N178" s="35" t="str">
        <f>IF(ISBLANK('5. Pp (3 años)'!N179),"",'5. Pp (3 años)'!N179)</f>
        <v/>
      </c>
      <c r="O178" s="35" t="str">
        <f>IF(ISBLANK('5. Pp (3 años)'!O179),"",'5. Pp (3 años)'!O179)</f>
        <v/>
      </c>
      <c r="P178" s="202" t="str">
        <f>IF(ISBLANK('5. Pp (3 años)'!P179),"",'5. Pp (3 años)'!P179)</f>
        <v/>
      </c>
    </row>
    <row r="179" spans="2:16" ht="207">
      <c r="B179" s="339" t="str">
        <f>IF(ISBLANK('5. Pp (3 años)'!B180),"",'5. Pp (3 años)'!B180)</f>
        <v>Coordinación del Centro Empresarial</v>
      </c>
      <c r="C179" s="337" t="str">
        <f>IF(ISBLANK('5. Pp (3 años)'!C180),"",'5. Pp (3 años)'!C180)</f>
        <v>Componente</v>
      </c>
      <c r="D179" s="336" t="str">
        <f>IF(ISBLANK('5. Pp (3 años)'!D180),"",'5. Pp (3 años)'!D180)</f>
        <v>4.1.1.1.23 Servicios de formación y asesoría técnica para el fortalecimiento empresarial otorgados.</v>
      </c>
      <c r="E179" s="336" t="str">
        <f>IF(ISBLANK('5. Pp (3 años)'!E180),"",'5. Pp (3 años)'!E180)</f>
        <v>PSFAT: Porcentaje de servicios de formación y asesoría técnica especializada realizados.</v>
      </c>
      <c r="F179" s="336" t="str">
        <f>IF(ISBLANK('5. Pp (3 años)'!F180),"",'5. Pp (3 años)'!F180)</f>
        <v>Este indicador representa la entrega de un modelo de profesionalización técnica y acompañamiento empresarial validado. Representa el producto final donde se garantiza que emprendedores locales y jóvenes reciban tutorías de alto valor y capacitación especializada; asegurando que las nuevas unidades económicas cuenten con bases sólidas de gestión, planeación y operación para fortalecer el tejido empresarial del municipio.</v>
      </c>
      <c r="G179" s="337" t="str">
        <f>IF(ISBLANK('5. Pp (3 años)'!G180),"",'5. Pp (3 años)'!G180)</f>
        <v>Eficacia</v>
      </c>
      <c r="H179" s="337" t="str">
        <f>IF(ISBLANK('5. Pp (3 años)'!H180),"",'5. Pp (3 años)'!H180)</f>
        <v>Trimestral</v>
      </c>
      <c r="I179" s="336" t="str">
        <f>IF(ISBLANK('5. Pp (3 años)'!I180),"",'5. Pp (3 años)'!I180)</f>
        <v>MÉTODO DE CÁLCULO                                  
PSFAT = (NSFAE / NSFAP) * 100
VARIABLES:
PSFAT: Porcentaje de servicios de formación y asesoría técnica especializada realizados.                                          NSFAE: Número de servicios de formación y asesoría técnica especializada ejecutados con validación técnica.                                                        NSFAP: Número de servicios de formación y asesoría técnica especializada programados.</v>
      </c>
      <c r="J179" s="336" t="str">
        <f>IF(ISBLANK('5. Pp (3 años)'!J180),"",'5. Pp (3 años)'!J180)</f>
        <v>UNIDAD DE MEDIDA DEL INDICADOR: Porcentaje
UNIDAD DE MEDIDA DE LAS VARIABLES: Servicio integral</v>
      </c>
      <c r="K179" s="337" t="str">
        <f>IF(ISBLANK('5. Pp (3 años)'!K180),"",'5. Pp (3 años)'!K180)</f>
        <v>Ascendente</v>
      </c>
      <c r="L179" s="336" t="str">
        <f>IF(ISBLANK('5. Pp (3 años)'!L180),"",'5. Pp (3 años)'!L180)</f>
        <v xml:space="preserve">PSFAT: De enero 2025 a diciembre 2027 se realizará el 100% de servicios de formación y asesoría técnica.                                                                                                                                                                                                                                                                                                                                                                                                                                              </v>
      </c>
      <c r="M179" s="336" t="str">
        <f>IF(ISBLANK('5. Pp (3 años)'!M180),"",'5. Pp (3 años)'!M180)</f>
        <v>PSFAT: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179" s="336" t="str">
        <f>IF(ISBLANK('5. Pp (3 años)'!N180),"",'5. Pp (3 años)'!N180)</f>
        <v>Nombre del Documento:
Archivo digital de la plataforma Google Drive
Nombre de quien genera la información: 
Coordinación del Centro Empresarial
Periodicidad con que se genera la información:
Trimestral
Liga de la página donde se localiza la información o ubicación:
https://drive.google.com/drive/folders/1YIQ6oNLaECseSgqo4vwhcE6EzP9ap_Xx</v>
      </c>
      <c r="O179" s="336" t="str">
        <f>IF(ISBLANK('5. Pp (3 años)'!O180),"",'5. Pp (3 años)'!O180)</f>
        <v>Los emprendedores locales y jóvenes beneficiarios mantienen su participación en los procesos de acompañamiento hasta completar su plan de profesionalización técnica además de que los especialistas y mentores encargados de las tutorías de alto valor cumplen con los estándares pedagógicos y técnicos requeridos mientras las herramientas de gestión y planeación transferidas son adoptadas efectivamente por las nuevas unidades económicas para su operación formal.</v>
      </c>
      <c r="P179" s="338" t="str">
        <f>IF(ISBLANK('5. Pp (3 años)'!P180),"",'5. Pp (3 años)'!P180)</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80" spans="2:16" ht="207">
      <c r="B180" s="93" t="str">
        <f>IF(ISBLANK('5. Pp (3 años)'!B181),"",'5. Pp (3 años)'!B181)</f>
        <v>Coordinación del Centro Empresarial</v>
      </c>
      <c r="C180" s="32" t="str">
        <f>IF(ISBLANK('5. Pp (3 años)'!C181),"",'5. Pp (3 años)'!C181)</f>
        <v>Actividad</v>
      </c>
      <c r="D180" s="35" t="str">
        <f>IF(ISBLANK('5. Pp (3 años)'!D181),"",'5. Pp (3 años)'!D181)</f>
        <v>4.1.1.1.23.1  Gestión de tutorías y programas de capacitación especializada para el impulso de negocios locales.</v>
      </c>
      <c r="E180" s="35" t="str">
        <f>IF(ISBLANK('5. Pp (3 años)'!E181),"",'5. Pp (3 años)'!E181)</f>
        <v>PATCE: Porcentaje de acciones de tutoría y capacitación ejecutadas.</v>
      </c>
      <c r="F180" s="35" t="str">
        <f>IF(ISBLANK('5. Pp (3 años)'!F181),"",'5. Pp (3 años)'!F181)</f>
        <v>Mide la ejecución directa de los procesos de enseñanza y acompañamiento técnico. Cuantifica la realización de las acciones formativas de los programas: 'Apoyo a Emprendedores Locales' y 'Capacitaciones a Jóvenes Emprendedores', funcionando como el mecanismo operativo que transfiere metodologías de negocio y herramientas prácticas a los emprendedores para minimizar riesgos y potenciar su escalabilidad en el mercado.</v>
      </c>
      <c r="G180" s="32" t="str">
        <f>IF(ISBLANK('5. Pp (3 años)'!G181),"",'5. Pp (3 años)'!G181)</f>
        <v>Eficacia</v>
      </c>
      <c r="H180" s="32" t="str">
        <f>IF(ISBLANK('5. Pp (3 años)'!H181),"",'5. Pp (3 años)'!H181)</f>
        <v>Trimestral</v>
      </c>
      <c r="I180" s="35" t="str">
        <f>IF(ISBLANK('5. Pp (3 años)'!I181),"",'5. Pp (3 años)'!I181)</f>
        <v>MÉTODO DE CÁLCULO                                  
PATCE = (NATCR / NATCP) * 100
VARIABLES:
PATCE: Porcentaje de acciones de tutoría y capacitación ejecutadas.                                                              NATCR: Número de acciones de tutoría y capacitación realizadas.                                                                                              NATCP: Número de acciones de tutoría y capacitación programadas.</v>
      </c>
      <c r="J180" s="35" t="str">
        <f>IF(ISBLANK('5. Pp (3 años)'!J181),"",'5. Pp (3 años)'!J181)</f>
        <v>UNIDAD DE MEDIDA DEL INDICADOR: Porcentaje
UNIDAD DE MEDIDA DE LAS VARIABLES: Tutorías</v>
      </c>
      <c r="K180" s="32" t="str">
        <f>IF(ISBLANK('5. Pp (3 años)'!K181),"",'5. Pp (3 años)'!K181)</f>
        <v>Ascendente</v>
      </c>
      <c r="L180" s="35" t="str">
        <f>IF(ISBLANK('5. Pp (3 años)'!L181),"",'5. Pp (3 años)'!L181)</f>
        <v xml:space="preserve">PATCE: De enero 2025 a diciembre 2027 se realizarán 149 tutorias.  </v>
      </c>
      <c r="M180" s="35" t="str">
        <f>IF(ISBLANK('5. Pp (3 años)'!M181),"",'5. Pp (3 años)'!M181)</f>
        <v>PATCE:  Se realizaron un total de 56 tutorias durante el período de 2025.
2025: 12 tutorias      
Total: 12 tutorias</v>
      </c>
      <c r="N180" s="35" t="str">
        <f>IF(ISBLANK('5. Pp (3 años)'!N181),"",'5. Pp (3 años)'!N181)</f>
        <v>Nombre del Documento:
Archivo digital de la plataforma Google Drive
Nombre de quien genera la información: 
Coordinación del Centro Empresarial
Periodicidad con que se genera la información:
Trimestral
Liga de la página donde se localiza la información o ubicación:
https://drive.google.com/drive/folders/1YIQ6oNLaECseSgqo4vwhcE6EzP9ap_Xx</v>
      </c>
      <c r="O180" s="35" t="str">
        <f>IF(ISBLANK('5. Pp (3 años)'!O181),"",'5. Pp (3 años)'!O181)</f>
        <v>La ciudadanía acude a las acciones de vinculación, tutoría y capacitación, para fortalecer el emprender negocios que se brindan y se cuenta con un clima favorable</v>
      </c>
      <c r="P180" s="202" t="str">
        <f>IF(ISBLANK('5. Pp (3 años)'!P181),"",'5. Pp (3 años)'!P181)</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81" spans="2:16" ht="17.25">
      <c r="B181" s="93" t="str">
        <f>IF(ISBLANK('5. Pp (3 años)'!B182),"",'5. Pp (3 años)'!B182)</f>
        <v/>
      </c>
      <c r="C181" s="32" t="str">
        <f>IF(ISBLANK('5. Pp (3 años)'!C182),"",'5. Pp (3 años)'!C182)</f>
        <v>Actividad</v>
      </c>
      <c r="D181" s="35" t="str">
        <f>IF(ISBLANK('5. Pp (3 años)'!D182),"",'5. Pp (3 años)'!D182)</f>
        <v/>
      </c>
      <c r="E181" s="35" t="str">
        <f>IF(ISBLANK('5. Pp (3 años)'!E182),"",'5. Pp (3 años)'!E182)</f>
        <v/>
      </c>
      <c r="F181" s="35" t="str">
        <f>IF(ISBLANK('5. Pp (3 años)'!F182),"",'5. Pp (3 años)'!F182)</f>
        <v/>
      </c>
      <c r="G181" s="32" t="str">
        <f>IF(ISBLANK('5. Pp (3 años)'!G182),"",'5. Pp (3 años)'!G182)</f>
        <v/>
      </c>
      <c r="H181" s="32" t="str">
        <f>IF(ISBLANK('5. Pp (3 años)'!H182),"",'5. Pp (3 años)'!H182)</f>
        <v/>
      </c>
      <c r="I181" s="35" t="str">
        <f>IF(ISBLANK('5. Pp (3 años)'!I182),"",'5. Pp (3 años)'!I182)</f>
        <v/>
      </c>
      <c r="J181" s="35" t="str">
        <f>IF(ISBLANK('5. Pp (3 años)'!J182),"",'5. Pp (3 años)'!J182)</f>
        <v/>
      </c>
      <c r="K181" s="32" t="str">
        <f>IF(ISBLANK('5. Pp (3 años)'!K182),"",'5. Pp (3 años)'!K182)</f>
        <v/>
      </c>
      <c r="L181" s="35" t="str">
        <f>IF(ISBLANK('5. Pp (3 años)'!L182),"",'5. Pp (3 años)'!L182)</f>
        <v/>
      </c>
      <c r="M181" s="35" t="str">
        <f>IF(ISBLANK('5. Pp (3 años)'!M182),"",'5. Pp (3 años)'!M182)</f>
        <v/>
      </c>
      <c r="N181" s="35" t="str">
        <f>IF(ISBLANK('5. Pp (3 años)'!N182),"",'5. Pp (3 años)'!N182)</f>
        <v/>
      </c>
      <c r="O181" s="35" t="str">
        <f>IF(ISBLANK('5. Pp (3 años)'!O182),"",'5. Pp (3 años)'!O182)</f>
        <v/>
      </c>
      <c r="P181" s="202" t="str">
        <f>IF(ISBLANK('5. Pp (3 años)'!P182),"",'5. Pp (3 años)'!P182)</f>
        <v/>
      </c>
    </row>
    <row r="182" spans="2:16" ht="17.25">
      <c r="B182" s="93" t="str">
        <f>IF(ISBLANK('5. Pp (3 años)'!B183),"",'5. Pp (3 años)'!B183)</f>
        <v/>
      </c>
      <c r="C182" s="32" t="str">
        <f>IF(ISBLANK('5. Pp (3 años)'!C183),"",'5. Pp (3 años)'!C183)</f>
        <v>Actividad</v>
      </c>
      <c r="D182" s="35" t="str">
        <f>IF(ISBLANK('5. Pp (3 años)'!D183),"",'5. Pp (3 años)'!D183)</f>
        <v/>
      </c>
      <c r="E182" s="35" t="str">
        <f>IF(ISBLANK('5. Pp (3 años)'!E183),"",'5. Pp (3 años)'!E183)</f>
        <v/>
      </c>
      <c r="F182" s="35" t="str">
        <f>IF(ISBLANK('5. Pp (3 años)'!F183),"",'5. Pp (3 años)'!F183)</f>
        <v/>
      </c>
      <c r="G182" s="32" t="str">
        <f>IF(ISBLANK('5. Pp (3 años)'!G183),"",'5. Pp (3 años)'!G183)</f>
        <v/>
      </c>
      <c r="H182" s="32" t="str">
        <f>IF(ISBLANK('5. Pp (3 años)'!H183),"",'5. Pp (3 años)'!H183)</f>
        <v/>
      </c>
      <c r="I182" s="35" t="str">
        <f>IF(ISBLANK('5. Pp (3 años)'!I183),"",'5. Pp (3 años)'!I183)</f>
        <v/>
      </c>
      <c r="J182" s="35" t="str">
        <f>IF(ISBLANK('5. Pp (3 años)'!J183),"",'5. Pp (3 años)'!J183)</f>
        <v/>
      </c>
      <c r="K182" s="32" t="str">
        <f>IF(ISBLANK('5. Pp (3 años)'!K183),"",'5. Pp (3 años)'!K183)</f>
        <v/>
      </c>
      <c r="L182" s="35" t="str">
        <f>IF(ISBLANK('5. Pp (3 años)'!L183),"",'5. Pp (3 años)'!L183)</f>
        <v/>
      </c>
      <c r="M182" s="35" t="str">
        <f>IF(ISBLANK('5. Pp (3 años)'!M183),"",'5. Pp (3 años)'!M183)</f>
        <v/>
      </c>
      <c r="N182" s="35" t="str">
        <f>IF(ISBLANK('5. Pp (3 años)'!N183),"",'5. Pp (3 años)'!N183)</f>
        <v/>
      </c>
      <c r="O182" s="35" t="str">
        <f>IF(ISBLANK('5. Pp (3 años)'!O183),"",'5. Pp (3 años)'!O183)</f>
        <v/>
      </c>
      <c r="P182" s="202" t="str">
        <f>IF(ISBLANK('5. Pp (3 años)'!P183),"",'5. Pp (3 años)'!P183)</f>
        <v/>
      </c>
    </row>
    <row r="183" spans="2:16" ht="17.25">
      <c r="B183" s="93" t="str">
        <f>IF(ISBLANK('5. Pp (3 años)'!B184),"",'5. Pp (3 años)'!B184)</f>
        <v/>
      </c>
      <c r="C183" s="32" t="str">
        <f>IF(ISBLANK('5. Pp (3 años)'!C184),"",'5. Pp (3 años)'!C184)</f>
        <v>Actividad</v>
      </c>
      <c r="D183" s="35" t="str">
        <f>IF(ISBLANK('5. Pp (3 años)'!D184),"",'5. Pp (3 años)'!D184)</f>
        <v/>
      </c>
      <c r="E183" s="35" t="str">
        <f>IF(ISBLANK('5. Pp (3 años)'!E184),"",'5. Pp (3 años)'!E184)</f>
        <v/>
      </c>
      <c r="F183" s="35" t="str">
        <f>IF(ISBLANK('5. Pp (3 años)'!F184),"",'5. Pp (3 años)'!F184)</f>
        <v/>
      </c>
      <c r="G183" s="32" t="str">
        <f>IF(ISBLANK('5. Pp (3 años)'!G184),"",'5. Pp (3 años)'!G184)</f>
        <v/>
      </c>
      <c r="H183" s="32" t="str">
        <f>IF(ISBLANK('5. Pp (3 años)'!H184),"",'5. Pp (3 años)'!H184)</f>
        <v/>
      </c>
      <c r="I183" s="35" t="str">
        <f>IF(ISBLANK('5. Pp (3 años)'!I184),"",'5. Pp (3 años)'!I184)</f>
        <v/>
      </c>
      <c r="J183" s="35" t="str">
        <f>IF(ISBLANK('5. Pp (3 años)'!J184),"",'5. Pp (3 años)'!J184)</f>
        <v/>
      </c>
      <c r="K183" s="32" t="str">
        <f>IF(ISBLANK('5. Pp (3 años)'!K184),"",'5. Pp (3 años)'!K184)</f>
        <v/>
      </c>
      <c r="L183" s="35" t="str">
        <f>IF(ISBLANK('5. Pp (3 años)'!L184),"",'5. Pp (3 años)'!L184)</f>
        <v/>
      </c>
      <c r="M183" s="35" t="str">
        <f>IF(ISBLANK('5. Pp (3 años)'!M184),"",'5. Pp (3 años)'!M184)</f>
        <v/>
      </c>
      <c r="N183" s="35" t="str">
        <f>IF(ISBLANK('5. Pp (3 años)'!N184),"",'5. Pp (3 años)'!N184)</f>
        <v/>
      </c>
      <c r="O183" s="35" t="str">
        <f>IF(ISBLANK('5. Pp (3 años)'!O184),"",'5. Pp (3 años)'!O184)</f>
        <v/>
      </c>
      <c r="P183" s="202" t="str">
        <f>IF(ISBLANK('5. Pp (3 años)'!P184),"",'5. Pp (3 años)'!P184)</f>
        <v/>
      </c>
    </row>
    <row r="184" spans="2:16" ht="17.25">
      <c r="B184" s="93" t="str">
        <f>IF(ISBLANK('5. Pp (3 años)'!B185),"",'5. Pp (3 años)'!B185)</f>
        <v/>
      </c>
      <c r="C184" s="32" t="str">
        <f>IF(ISBLANK('5. Pp (3 años)'!C185),"",'5. Pp (3 años)'!C185)</f>
        <v>Actividad</v>
      </c>
      <c r="D184" s="35" t="str">
        <f>IF(ISBLANK('5. Pp (3 años)'!D185),"",'5. Pp (3 años)'!D185)</f>
        <v/>
      </c>
      <c r="E184" s="35" t="str">
        <f>IF(ISBLANK('5. Pp (3 años)'!E185),"",'5. Pp (3 años)'!E185)</f>
        <v/>
      </c>
      <c r="F184" s="35" t="str">
        <f>IF(ISBLANK('5. Pp (3 años)'!F185),"",'5. Pp (3 años)'!F185)</f>
        <v/>
      </c>
      <c r="G184" s="32" t="str">
        <f>IF(ISBLANK('5. Pp (3 años)'!G185),"",'5. Pp (3 años)'!G185)</f>
        <v/>
      </c>
      <c r="H184" s="32" t="str">
        <f>IF(ISBLANK('5. Pp (3 años)'!H185),"",'5. Pp (3 años)'!H185)</f>
        <v/>
      </c>
      <c r="I184" s="35" t="str">
        <f>IF(ISBLANK('5. Pp (3 años)'!I185),"",'5. Pp (3 años)'!I185)</f>
        <v/>
      </c>
      <c r="J184" s="35" t="str">
        <f>IF(ISBLANK('5. Pp (3 años)'!J185),"",'5. Pp (3 años)'!J185)</f>
        <v/>
      </c>
      <c r="K184" s="32" t="str">
        <f>IF(ISBLANK('5. Pp (3 años)'!K185),"",'5. Pp (3 años)'!K185)</f>
        <v/>
      </c>
      <c r="L184" s="35" t="str">
        <f>IF(ISBLANK('5. Pp (3 años)'!L185),"",'5. Pp (3 años)'!L185)</f>
        <v/>
      </c>
      <c r="M184" s="35" t="str">
        <f>IF(ISBLANK('5. Pp (3 años)'!M185),"",'5. Pp (3 años)'!M185)</f>
        <v/>
      </c>
      <c r="N184" s="35" t="str">
        <f>IF(ISBLANK('5. Pp (3 años)'!N185),"",'5. Pp (3 años)'!N185)</f>
        <v/>
      </c>
      <c r="O184" s="35" t="str">
        <f>IF(ISBLANK('5. Pp (3 años)'!O185),"",'5. Pp (3 años)'!O185)</f>
        <v/>
      </c>
      <c r="P184" s="202" t="str">
        <f>IF(ISBLANK('5. Pp (3 años)'!P185),"",'5. Pp (3 años)'!P185)</f>
        <v/>
      </c>
    </row>
    <row r="185" spans="2:16" ht="207">
      <c r="B185" s="339" t="str">
        <f>IF(ISBLANK('5. Pp (3 años)'!B186),"",'5. Pp (3 años)'!B186)</f>
        <v>Coordinación de Proyectos, Promoción y PyMES</v>
      </c>
      <c r="C185" s="337" t="str">
        <f>IF(ISBLANK('5. Pp (3 años)'!C186),"",'5. Pp (3 años)'!C186)</f>
        <v>Componente</v>
      </c>
      <c r="D185" s="336" t="str">
        <f>IF(ISBLANK('5. Pp (3 años)'!D186),"",'5. Pp (3 años)'!D186)</f>
        <v>4.1.1.1.24 Plataformas de vinculación y exposición para el sector emprendedor consolidadas.</v>
      </c>
      <c r="E185" s="336" t="str">
        <f>IF(ISBLANK('5. Pp (3 años)'!E186),"",'5. Pp (3 años)'!E186)</f>
        <v>PPCO: Porcentaje de plataformas consolidadas y operadas.</v>
      </c>
      <c r="F185" s="336" t="str">
        <f>IF(ISBLANK('5. Pp (3 años)'!F186),"",'5. Pp (3 años)'!F186)</f>
        <v>Este indicador representa la entrega de un ecosistema de visibilidad y competitividad empresarial validado. Representa el producto final donde se garantiza que emprendedores y PyMES cuenten con espacios estratégicos de vinculación y pabellones de exhibición de alto impacto; asegurando el posicionamiento de productos locales en mercados internos y fortaleciendo la identidad económica del municipio a través de plataformas temáticas y sectoriales.</v>
      </c>
      <c r="G185" s="337" t="str">
        <f>IF(ISBLANK('5. Pp (3 años)'!G186),"",'5. Pp (3 años)'!G186)</f>
        <v>Eficacia</v>
      </c>
      <c r="H185" s="337" t="str">
        <f>IF(ISBLANK('5. Pp (3 años)'!H186),"",'5. Pp (3 años)'!H186)</f>
        <v>Trimestral</v>
      </c>
      <c r="I185" s="336" t="str">
        <f>IF(ISBLANK('5. Pp (3 años)'!I186),"",'5. Pp (3 años)'!I186)</f>
        <v>MÉTODO DE CÁLCULO                                  
PPCO = (NPCOE / NPCOP) * 100
VARIABLES:
PPCO: Porcentaje de plataformas consolidadas y operadas.                                                                                           NPCOE: Número de plataformas operadas con validación de impacto.                                                               NPCOP: Número de plataformas de vinculación y exhibición programadas.</v>
      </c>
      <c r="J185" s="336" t="str">
        <f>IF(ISBLANK('5. Pp (3 años)'!J186),"",'5. Pp (3 años)'!J186)</f>
        <v>UNIDAD DE MEDIDA DEL INDICADOR: Porcentaje
UNIDAD DE MEDIDA DE LAS VARIABLES: Plataforma integral</v>
      </c>
      <c r="K185" s="337" t="str">
        <f>IF(ISBLANK('5. Pp (3 años)'!K186),"",'5. Pp (3 años)'!K186)</f>
        <v>Ascendente</v>
      </c>
      <c r="L185" s="336" t="str">
        <f>IF(ISBLANK('5. Pp (3 años)'!L186),"",'5. Pp (3 años)'!L186)</f>
        <v xml:space="preserve">PPCO: De enero 2025 a diciembre 2027 se realizará el 100% de Plataformas de vinculación y exposición                                                                                                                                                                                                                                                                                                                                                                         </v>
      </c>
      <c r="M185" s="336" t="str">
        <f>IF(ISBLANK('5. Pp (3 años)'!M186),"",'5. Pp (3 años)'!M186)</f>
        <v>PPCO: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185" s="336" t="str">
        <f>IF(ISBLANK('5. Pp (3 años)'!N186),"",'5. Pp (3 años)'!N186)</f>
        <v>Nombre del Documento:
Archivo digital de la plataforma Google Drive
Nombre de quien genera la información: 
Coordinación de Proyectos, Promoción y PyMES 
Periodicidad con que se genera la información:
Trimestral
Liga de la página donde se localiza la información o ubicación:
https://drive.google.com/drive/folders/1YIQ6oNLaECseSgqo4vwhcE6EzP9ap_Xx</v>
      </c>
      <c r="O185" s="336" t="str">
        <f>IF(ISBLANK('5. Pp (3 años)'!O186),"",'5. Pp (3 años)'!O186)</f>
        <v>La ciudadanía participa en las acciones para fomentar el emprendimiento y se cuente con condiciones climatológicas favorables</v>
      </c>
      <c r="P185" s="338" t="str">
        <f>IF(ISBLANK('5. Pp (3 años)'!P186),"",'5. Pp (3 años)'!P186)</f>
        <v>ODS 4 Educación de calidad: Garantizar una educación inclusiva y equitativa de calidad y promover oportunidades de aprendizaje permanente para todas y todos.   ODS 8 Trabajo decente y crecimiento económico: Promover el crecimiento económico inclusivo y sostenible, el empleo y el trabajo decente para todos.</v>
      </c>
    </row>
    <row r="186" spans="2:16" ht="207">
      <c r="B186" s="93" t="str">
        <f>IF(ISBLANK('5. Pp (3 años)'!B187),"",'5. Pp (3 años)'!B187)</f>
        <v>Coordinación de Proyectos, Promoción y PyMES</v>
      </c>
      <c r="C186" s="32" t="str">
        <f>IF(ISBLANK('5. Pp (3 años)'!C187),"",'5. Pp (3 años)'!C187)</f>
        <v>Actividad</v>
      </c>
      <c r="D186" s="35" t="str">
        <f>IF(ISBLANK('5. Pp (3 años)'!D187),"",'5. Pp (3 años)'!D187)</f>
        <v>4.1.1.1.24.1 Implementación de programas de fortalecimiento y vinculación estratégica para el ecosistema emprendedor.</v>
      </c>
      <c r="E186" s="35" t="str">
        <f>IF(ISBLANK('5. Pp (3 años)'!E187),"",'5. Pp (3 años)'!E187)</f>
        <v>PACVE: Porcentaje de acciones de capacitación y vinculación estratégica ejecutadas.</v>
      </c>
      <c r="F186" s="35" t="str">
        <f>IF(ISBLANK('5. Pp (3 años)'!F187),"",'5. Pp (3 años)'!F187)</f>
        <v>Mide la operación de los servicios de profesionalización y enlace institucional. Cuantifica la ejecución de los programas Capacítate Ciudadana, Emprendedores y PyMES, Vinculación Estratégica que Transforma, Impulsa Juventud, Promoción de Proyectos, Transforma y Fortalece, funcionando como el mecanismo operativo que prepara técnica y estratégicamente a los emprendedores antes de su inserción en los mercados y plataformas de exposición.</v>
      </c>
      <c r="G186" s="32" t="str">
        <f>IF(ISBLANK('5. Pp (3 años)'!G187),"",'5. Pp (3 años)'!G187)</f>
        <v>Eficacia</v>
      </c>
      <c r="H186" s="32" t="str">
        <f>IF(ISBLANK('5. Pp (3 años)'!H187),"",'5. Pp (3 años)'!H187)</f>
        <v>Trimestral</v>
      </c>
      <c r="I186" s="35" t="str">
        <f>IF(ISBLANK('5. Pp (3 años)'!I187),"",'5. Pp (3 años)'!I187)</f>
        <v>MÉTODO DE CÁLCULO                                  
PACVE = (NACVR / NACVP) * 100
VARIABLES:
PACVE: Porcentaje de acciones de capacitación y vinculación estratégica ejecutadas.                                           NACVR: Número de acciones de capacitación y vinculación realizadas.                                                             NACVP: Número de acciones de capacitación y vinculación programadas.</v>
      </c>
      <c r="J186" s="35" t="str">
        <f>IF(ISBLANK('5. Pp (3 años)'!J187),"",'5. Pp (3 años)'!J187)</f>
        <v>UNIDAD DE MEDIDA DEL INDICADOR: Porcentaje
UNIDAD DE MEDIDA DE LAS VARIABLES: Acción de fortalecimiento</v>
      </c>
      <c r="K186" s="32" t="str">
        <f>IF(ISBLANK('5. Pp (3 años)'!K187),"",'5. Pp (3 años)'!K187)</f>
        <v>Ascendente</v>
      </c>
      <c r="L186" s="35" t="str">
        <f>IF(ISBLANK('5. Pp (3 años)'!L187),"",'5. Pp (3 años)'!L187)</f>
        <v xml:space="preserve">PACVE: De enero 2025 a diciembre 2027 se realizarán 7727 acciones de fortalecimiento.   </v>
      </c>
      <c r="M186" s="35" t="str">
        <f>IF(ISBLANK('5. Pp (3 años)'!M187),"",'5. Pp (3 años)'!M187)</f>
        <v>PACVE: Se realizaron un total de 90  acciones de fortalecimiento durante el período de 2024 y 2025
2024: 53  acciones de fortalecimiento                              2025: 37  acciones de fortalecimiento
Total: 90 acciones de fortalecimiento</v>
      </c>
      <c r="N186" s="35" t="str">
        <f>IF(ISBLANK('5. Pp (3 años)'!N187),"",'5. Pp (3 años)'!N187)</f>
        <v>Nombre del Documento:
Archivo digital de la plataforma Google Drive
Nombre de quien genera la información: 
Coordinación de Proyectos, Promoción y PyMES
Periodicidad con que se genera la información:
Trimestral
Liga de la página donde se localiza la información o ubicación:
https://drive.google.com/drive/folders/1aELjwDo8d_XQVCy21vrGFon5ZtuqpEP5</v>
      </c>
      <c r="O186" s="35" t="str">
        <f>IF(ISBLANK('5. Pp (3 años)'!O187),"",'5. Pp (3 años)'!O187)</f>
        <v>Los ciudadanos, jóvenes y representantes de PyMES se inscriben y asisten regularmente a los programas de formación técnica y profesionalización y se cuente con condiciones climatológicas favorables</v>
      </c>
      <c r="P186" s="202" t="str">
        <f>IF(ISBLANK('5. Pp (3 años)'!P187),"",'5. Pp (3 años)'!P187)</f>
        <v>Meta 4.4
Para 2030, aumentar sustancialmente el
número de jóvenes y adultos que tienen las
competencias necesarias, en particular técnicas
y profesionales, para acceder al empleo, el
trabajo decente y el emprendimiento.</v>
      </c>
    </row>
    <row r="187" spans="2:16" ht="207">
      <c r="B187" s="93" t="str">
        <f>IF(ISBLANK('5. Pp (3 años)'!B188),"",'5. Pp (3 años)'!B188)</f>
        <v>Coordinación de Proyectos, Promoción y PyMES</v>
      </c>
      <c r="C187" s="32" t="str">
        <f>IF(ISBLANK('5. Pp (3 años)'!C188),"",'5. Pp (3 años)'!C188)</f>
        <v>Actividad</v>
      </c>
      <c r="D187" s="35" t="str">
        <f>IF(ISBLANK('5. Pp (3 años)'!D188),"",'5. Pp (3 años)'!D188)</f>
        <v>4.1.1.1.24.2 Gestión logística y operación de pabellones comerciales para la exhibición de productos locales.</v>
      </c>
      <c r="E187" s="35" t="str">
        <f>IF(ISBLANK('5. Pp (3 años)'!E188),"",'5. Pp (3 años)'!E188)</f>
        <v>PEEIO: Porcentaje de espacios de exhibición instalados y operados.</v>
      </c>
      <c r="F187" s="35" t="str">
        <f>IF(ISBLANK('5. Pp (3 años)'!F188),"",'5. Pp (3 años)'!F188)</f>
        <v>Mide el despliegue físico y administrativo de los eventos de comercialización masiva. Cuantifica la instalación de las Expos temáticas (Emprendedoras y Emprendedores de PYMES, Guelaguetza, Janal Pixan, Villa Navideña, Carnaval y Sedes Aliadas), funcionando como el mecanismo operativo que provee la infraestructura y logística necesaria para que los productores locales exhiban y comercialicen sus bienes ante la ciudadanía y el turismo.</v>
      </c>
      <c r="G187" s="32" t="str">
        <f>IF(ISBLANK('5. Pp (3 años)'!G188),"",'5. Pp (3 años)'!G188)</f>
        <v>Eficacia</v>
      </c>
      <c r="H187" s="32" t="str">
        <f>IF(ISBLANK('5. Pp (3 años)'!H188),"",'5. Pp (3 años)'!H188)</f>
        <v>Trimestral</v>
      </c>
      <c r="I187" s="35" t="str">
        <f>IF(ISBLANK('5. Pp (3 años)'!I188),"",'5. Pp (3 años)'!I188)</f>
        <v>MÉTODO DE CÁLCULO                                  
PEEIO = (NEEIOR / NEEIOP) * 100
VARIABLES:
PEEIO: Porcentaje de espacios de exhibición instalados y operados.                                                                                        NEEIOR: Número de espacios de exhibición instalados y operados.                                                                                         NEEIOP: Número de espacios de exhibición programados para su operación.</v>
      </c>
      <c r="J187" s="35" t="str">
        <f>IF(ISBLANK('5. Pp (3 años)'!J188),"",'5. Pp (3 años)'!J188)</f>
        <v>UNIDAD DE MEDIDA DEL INDICADOR: Porcentaje
UNIDAD DE MEDIDA DE LAS VARIABLES: Espacio de exhibición</v>
      </c>
      <c r="K187" s="32" t="str">
        <f>IF(ISBLANK('5. Pp (3 años)'!K188),"",'5. Pp (3 años)'!K188)</f>
        <v>Ascendente</v>
      </c>
      <c r="L187" s="35" t="str">
        <f>IF(ISBLANK('5. Pp (3 años)'!L188),"",'5. Pp (3 años)'!L188)</f>
        <v xml:space="preserve">PEEIO: De enero 2025 a diciembre 2027 se realizarán 148 espacios de exhibición.                                                                                                                                                                                                                                                                                                                                                                                                                                                                                     </v>
      </c>
      <c r="M187" s="35" t="str">
        <f>IF(ISBLANK('5. Pp (3 años)'!M188),"",'5. Pp (3 años)'!M188)</f>
        <v>PEEIO: Se realizaron un total de 27 espacios de exhibición durante el período de 2024.
2024: 12  espacios de exhibición                                     2025: 15  espacios de exhibición    
Total: 27 espacios de exhibición</v>
      </c>
      <c r="N187" s="35" t="str">
        <f>IF(ISBLANK('5. Pp (3 años)'!N188),"",'5. Pp (3 años)'!N188)</f>
        <v>Nombre del Documento:
Archivo digital de la plataforma Google Drive
Nombre de quien genera la información: 
Coordinación de Proyectos, Promoción y PyMES
Periodicidad con que se genera la información:
Trimestral
Liga de la página donde se localiza la información o ubicación:
https://drive.google.com/drive/folders/1YIQ6oNLaECseSgqo4vwhcE6EzP9ap_Xx</v>
      </c>
      <c r="O187" s="35" t="str">
        <f>IF(ISBLANK('5. Pp (3 años)'!O188),"",'5. Pp (3 años)'!O188)</f>
        <v>Las áreas operativas del ayuntamiento facilitan los permisos y el uso de los espacios públicos para la instalación de las exposiciones temáticas además de que los proveedores de infraestructura cumplen con el montaje de pabellones y servicios básicos en los tiempos establecidos mientras las condiciones climáticas permiten la operación segura de las sedes aliadas y eventos masivos para la afluencia de ciudadanos y turistas.</v>
      </c>
      <c r="P187" s="202" t="str">
        <f>IF(ISBLANK('5. Pp (3 años)'!P188),"",'5. Pp (3 años)'!P188)</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88" spans="2:16" ht="17.25">
      <c r="B188" s="93" t="str">
        <f>IF(ISBLANK('5. Pp (3 años)'!B189),"",'5. Pp (3 años)'!B189)</f>
        <v/>
      </c>
      <c r="C188" s="32" t="str">
        <f>IF(ISBLANK('5. Pp (3 años)'!C189),"",'5. Pp (3 años)'!C189)</f>
        <v>Actividad</v>
      </c>
      <c r="D188" s="35" t="str">
        <f>IF(ISBLANK('5. Pp (3 años)'!D189),"",'5. Pp (3 años)'!D189)</f>
        <v/>
      </c>
      <c r="E188" s="35" t="str">
        <f>IF(ISBLANK('5. Pp (3 años)'!E189),"",'5. Pp (3 años)'!E189)</f>
        <v/>
      </c>
      <c r="F188" s="35" t="str">
        <f>IF(ISBLANK('5. Pp (3 años)'!F189),"",'5. Pp (3 años)'!F189)</f>
        <v/>
      </c>
      <c r="G188" s="32" t="str">
        <f>IF(ISBLANK('5. Pp (3 años)'!G189),"",'5. Pp (3 años)'!G189)</f>
        <v/>
      </c>
      <c r="H188" s="32" t="str">
        <f>IF(ISBLANK('5. Pp (3 años)'!H189),"",'5. Pp (3 años)'!H189)</f>
        <v/>
      </c>
      <c r="I188" s="35" t="str">
        <f>IF(ISBLANK('5. Pp (3 años)'!I189),"",'5. Pp (3 años)'!I189)</f>
        <v/>
      </c>
      <c r="J188" s="35" t="str">
        <f>IF(ISBLANK('5. Pp (3 años)'!J189),"",'5. Pp (3 años)'!J189)</f>
        <v/>
      </c>
      <c r="K188" s="32" t="str">
        <f>IF(ISBLANK('5. Pp (3 años)'!K189),"",'5. Pp (3 años)'!K189)</f>
        <v/>
      </c>
      <c r="L188" s="35" t="str">
        <f>IF(ISBLANK('5. Pp (3 años)'!L189),"",'5. Pp (3 años)'!L189)</f>
        <v/>
      </c>
      <c r="M188" s="35" t="str">
        <f>IF(ISBLANK('5. Pp (3 años)'!M189),"",'5. Pp (3 años)'!M189)</f>
        <v/>
      </c>
      <c r="N188" s="35" t="str">
        <f>IF(ISBLANK('5. Pp (3 años)'!N189),"",'5. Pp (3 años)'!N189)</f>
        <v/>
      </c>
      <c r="O188" s="35" t="str">
        <f>IF(ISBLANK('5. Pp (3 años)'!O189),"",'5. Pp (3 años)'!O189)</f>
        <v/>
      </c>
      <c r="P188" s="202" t="str">
        <f>IF(ISBLANK('5. Pp (3 años)'!P189),"",'5. Pp (3 años)'!P189)</f>
        <v/>
      </c>
    </row>
    <row r="189" spans="2:16" ht="17.25">
      <c r="B189" s="93" t="str">
        <f>IF(ISBLANK('5. Pp (3 años)'!B190),"",'5. Pp (3 años)'!B190)</f>
        <v/>
      </c>
      <c r="C189" s="32" t="str">
        <f>IF(ISBLANK('5. Pp (3 años)'!C190),"",'5. Pp (3 años)'!C190)</f>
        <v>Actividad</v>
      </c>
      <c r="D189" s="35" t="str">
        <f>IF(ISBLANK('5. Pp (3 años)'!D190),"",'5. Pp (3 años)'!D190)</f>
        <v/>
      </c>
      <c r="E189" s="35" t="str">
        <f>IF(ISBLANK('5. Pp (3 años)'!E190),"",'5. Pp (3 años)'!E190)</f>
        <v/>
      </c>
      <c r="F189" s="35" t="str">
        <f>IF(ISBLANK('5. Pp (3 años)'!F190),"",'5. Pp (3 años)'!F190)</f>
        <v/>
      </c>
      <c r="G189" s="32" t="str">
        <f>IF(ISBLANK('5. Pp (3 años)'!G190),"",'5. Pp (3 años)'!G190)</f>
        <v/>
      </c>
      <c r="H189" s="32" t="str">
        <f>IF(ISBLANK('5. Pp (3 años)'!H190),"",'5. Pp (3 años)'!H190)</f>
        <v/>
      </c>
      <c r="I189" s="35" t="str">
        <f>IF(ISBLANK('5. Pp (3 años)'!I190),"",'5. Pp (3 años)'!I190)</f>
        <v/>
      </c>
      <c r="J189" s="35" t="str">
        <f>IF(ISBLANK('5. Pp (3 años)'!J190),"",'5. Pp (3 años)'!J190)</f>
        <v/>
      </c>
      <c r="K189" s="32" t="str">
        <f>IF(ISBLANK('5. Pp (3 años)'!K190),"",'5. Pp (3 años)'!K190)</f>
        <v/>
      </c>
      <c r="L189" s="35" t="str">
        <f>IF(ISBLANK('5. Pp (3 años)'!L190),"",'5. Pp (3 años)'!L190)</f>
        <v/>
      </c>
      <c r="M189" s="35" t="str">
        <f>IF(ISBLANK('5. Pp (3 años)'!M190),"",'5. Pp (3 años)'!M190)</f>
        <v/>
      </c>
      <c r="N189" s="35" t="str">
        <f>IF(ISBLANK('5. Pp (3 años)'!N190),"",'5. Pp (3 años)'!N190)</f>
        <v/>
      </c>
      <c r="O189" s="35" t="str">
        <f>IF(ISBLANK('5. Pp (3 años)'!O190),"",'5. Pp (3 años)'!O190)</f>
        <v/>
      </c>
      <c r="P189" s="202" t="str">
        <f>IF(ISBLANK('5. Pp (3 años)'!P190),"",'5. Pp (3 años)'!P190)</f>
        <v/>
      </c>
    </row>
    <row r="190" spans="2:16" ht="17.25">
      <c r="B190" s="93" t="str">
        <f>IF(ISBLANK('5. Pp (3 años)'!B191),"",'5. Pp (3 años)'!B191)</f>
        <v/>
      </c>
      <c r="C190" s="32" t="str">
        <f>IF(ISBLANK('5. Pp (3 años)'!C191),"",'5. Pp (3 años)'!C191)</f>
        <v>Actividad</v>
      </c>
      <c r="D190" s="35" t="str">
        <f>IF(ISBLANK('5. Pp (3 años)'!D191),"",'5. Pp (3 años)'!D191)</f>
        <v/>
      </c>
      <c r="E190" s="35" t="str">
        <f>IF(ISBLANK('5. Pp (3 años)'!E191),"",'5. Pp (3 años)'!E191)</f>
        <v/>
      </c>
      <c r="F190" s="35" t="str">
        <f>IF(ISBLANK('5. Pp (3 años)'!F191),"",'5. Pp (3 años)'!F191)</f>
        <v/>
      </c>
      <c r="G190" s="32" t="str">
        <f>IF(ISBLANK('5. Pp (3 años)'!G191),"",'5. Pp (3 años)'!G191)</f>
        <v/>
      </c>
      <c r="H190" s="32" t="str">
        <f>IF(ISBLANK('5. Pp (3 años)'!H191),"",'5. Pp (3 años)'!H191)</f>
        <v/>
      </c>
      <c r="I190" s="35" t="str">
        <f>IF(ISBLANK('5. Pp (3 años)'!I191),"",'5. Pp (3 años)'!I191)</f>
        <v/>
      </c>
      <c r="J190" s="35" t="str">
        <f>IF(ISBLANK('5. Pp (3 años)'!J191),"",'5. Pp (3 años)'!J191)</f>
        <v/>
      </c>
      <c r="K190" s="32" t="str">
        <f>IF(ISBLANK('5. Pp (3 años)'!K191),"",'5. Pp (3 años)'!K191)</f>
        <v/>
      </c>
      <c r="L190" s="35" t="str">
        <f>IF(ISBLANK('5. Pp (3 años)'!L191),"",'5. Pp (3 años)'!L191)</f>
        <v/>
      </c>
      <c r="M190" s="35" t="str">
        <f>IF(ISBLANK('5. Pp (3 años)'!M191),"",'5. Pp (3 años)'!M191)</f>
        <v/>
      </c>
      <c r="N190" s="35" t="str">
        <f>IF(ISBLANK('5. Pp (3 años)'!N191),"",'5. Pp (3 años)'!N191)</f>
        <v/>
      </c>
      <c r="O190" s="35" t="str">
        <f>IF(ISBLANK('5. Pp (3 años)'!O191),"",'5. Pp (3 años)'!O191)</f>
        <v/>
      </c>
      <c r="P190" s="202" t="str">
        <f>IF(ISBLANK('5. Pp (3 años)'!P191),"",'5. Pp (3 años)'!P191)</f>
        <v/>
      </c>
    </row>
    <row r="191" spans="2:16" ht="207">
      <c r="B191" s="339" t="str">
        <f>IF(ISBLANK('5. Pp (3 años)'!B192),"",'5. Pp (3 años)'!B192)</f>
        <v>Dirección General de Educación</v>
      </c>
      <c r="C191" s="337" t="str">
        <f>IF(ISBLANK('5. Pp (3 años)'!C192),"",'5. Pp (3 años)'!C192)</f>
        <v>Componente</v>
      </c>
      <c r="D191" s="336" t="str">
        <f>IF(ISBLANK('5. Pp (3 años)'!D192),"",'5. Pp (3 años)'!D192)</f>
        <v>4.1.1.1.25 Servicios para la protección integral, garantía de derechos y prevención de vulneraciones en niñas, niños y adolescentes otorgados.</v>
      </c>
      <c r="E191" s="336" t="str">
        <f>IF(ISBLANK('5. Pp (3 años)'!E192),"",'5. Pp (3 años)'!E192)</f>
        <v>PSPIP: Porcentaje de servicios de protección integral y promoción de derechos realizados.</v>
      </c>
      <c r="F191" s="336" t="str">
        <f>IF(ISBLANK('5. Pp (3 años)'!F192),"",'5. Pp (3 años)'!F192)</f>
        <v>Este indicador representa la entrega de un modelo de salvaguarda y restitución de derechos de la niñez y adolescencia validado. Representa el producto final donde se garantiza que el sector infantil y adolescente cuente con mecanismos de participación activa y entornos informados para la prevención de violencias y explotación (ESCNNA); asegurando que el municipio cumpla con los estándares nacionales de protección integral y el fortalecimiento del Sistema Local (SIPINNA).</v>
      </c>
      <c r="G191" s="337" t="str">
        <f>IF(ISBLANK('5. Pp (3 años)'!G192),"",'5. Pp (3 años)'!G192)</f>
        <v>Eficacia</v>
      </c>
      <c r="H191" s="337" t="str">
        <f>IF(ISBLANK('5. Pp (3 años)'!H192),"",'5. Pp (3 años)'!H192)</f>
        <v>Trimestral</v>
      </c>
      <c r="I191" s="336" t="str">
        <f>IF(ISBLANK('5. Pp (3 años)'!I192),"",'5. Pp (3 años)'!I192)</f>
        <v>MÉTODO DE CÁLCULO                          
PSPIP = (NSPIE / NSPIP) * 100
VARIABLES:
PSPIP: Porcentaje de servicios de protección integral y promoción de derechos realizados.                                     NSPIE: Número de servicios de protección integral y restitución de derechos ejecutados con validación técnica.                                                                                                     NSPIP: Número de servicios de protección integral y restitución de derechos programados.</v>
      </c>
      <c r="J191" s="336" t="str">
        <f>IF(ISBLANK('5. Pp (3 años)'!J192),"",'5. Pp (3 años)'!J192)</f>
        <v>UNIDAD DE MEDIDA DEL INDICADOR: Porcentaje
UNIDAD DE MEDIDA DE LAS VARIABLES: Servicio integral de protección</v>
      </c>
      <c r="K191" s="337" t="str">
        <f>IF(ISBLANK('5. Pp (3 años)'!K192),"",'5. Pp (3 años)'!K192)</f>
        <v>Ascendente</v>
      </c>
      <c r="L191" s="336" t="str">
        <f>IF(ISBLANK('5. Pp (3 años)'!L192),"",'5. Pp (3 años)'!L192)</f>
        <v>PSPIP: De enero 2025 a diciembre 2027 se realizará el 100% de servicio integral de protección</v>
      </c>
      <c r="M191" s="336" t="str">
        <f>IF(ISBLANK('5. Pp (3 años)'!M192),"",'5. Pp (3 años)'!M192)</f>
        <v>PSPIP: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191" s="336" t="str">
        <f>IF(ISBLANK('5. Pp (3 años)'!N192),"",'5. Pp (3 años)'!N192)</f>
        <v>Nombre del Documento:
Archivo Digital de la Plataforma Google Drive
Nombre de quien genera la información: 
Dirección General de Educación
Periodicidad con que se genera la información:
Trimestral
Liga de la página donde se localiza la información o ubicación:
https://drive.google.com/drive/folders/1YIQ6oNLaECseSgqo4vwhcE6EzP9ap_Xx</v>
      </c>
      <c r="O191" s="336" t="str">
        <f>IF(ISBLANK('5. Pp (3 años)'!O192),"",'5. Pp (3 años)'!O192)</f>
        <v>Las niñas, niños y adolescentes del municipio participan voluntariamente en los mecanismos de consulta y espacios de promoción de derechos además de que las instituciones que integran el Sistema Local (SIPINNA) mantienen una coordinación efectiva para la atención de casos detectados mientras las madres, padres y cuidadores muestran apertura para recibir información preventiva sobre violencias y explotación infantil en sus entornos comunitarios.</v>
      </c>
      <c r="P191" s="338" t="str">
        <f>IF(ISBLANK('5. Pp (3 años)'!P192),"",'5. Pp (3 años)'!P192)</f>
        <v>ODS 4 Educación de calidad: Garantizar una educación inclusiva y equitativa de calidad y promover oportunidades de aprendizaje permanente para todas y todos.                         ODS 16 Paz, Justicia e Instituciones Sólidas.</v>
      </c>
    </row>
    <row r="192" spans="2:16" ht="207">
      <c r="B192" s="93" t="str">
        <f>IF(ISBLANK('5. Pp (3 años)'!B193),"",'5. Pp (3 años)'!B193)</f>
        <v>Dirección General de Educación</v>
      </c>
      <c r="C192" s="32" t="str">
        <f>IF(ISBLANK('5. Pp (3 años)'!C193),"",'5. Pp (3 años)'!C193)</f>
        <v>Actividad</v>
      </c>
      <c r="D192" s="35" t="str">
        <f>IF(ISBLANK('5. Pp (3 años)'!D193),"",'5. Pp (3 años)'!D193)</f>
        <v>4.1.1.1.25.1 Implementación de jornadas de capacitación y mecanismos de participación para la protección integral de la niñez y adolescencia.</v>
      </c>
      <c r="E192" s="35" t="str">
        <f>IF(ISBLANK('5. Pp (3 años)'!E193),"",'5. Pp (3 años)'!E193)</f>
        <v>PASPI: Porcentaje de acciones de sensibilización para la protección integral realizados.</v>
      </c>
      <c r="F192" s="35" t="str">
        <f>IF(ISBLANK('5. Pp (3 años)'!F193),"",'5. Pp (3 años)'!F193)</f>
        <v>Mide la ejecución técnica de las estrategias de formación y protección a la infancia. Cuantifica la realización de acciones integrales que aportan a las Comisiones Interinstitucionales del SIPINNA, tales como: Primera Infancia, Justicia para Adolescentes, Prevención de toda forma de Violencia y ESCNNA, Protección Especial, y Erradicación del Trabajo Infantil. Esto se logra mediante pláticas de sensibilización, conversatorios y talleres formativos, funcionando como el mecanismo operativo para detectar factores de riesgo y promover una cultura de respeto y garantía a los derechos humanos de la niñez y adolescencia en el municipio."</v>
      </c>
      <c r="G192" s="32" t="str">
        <f>IF(ISBLANK('5. Pp (3 años)'!G193),"",'5. Pp (3 años)'!G193)</f>
        <v>Eficacia</v>
      </c>
      <c r="H192" s="32" t="str">
        <f>IF(ISBLANK('5. Pp (3 años)'!H193),"",'5. Pp (3 años)'!H193)</f>
        <v>Trimestral</v>
      </c>
      <c r="I192" s="35" t="str">
        <f>IF(ISBLANK('5. Pp (3 años)'!I193),"",'5. Pp (3 años)'!I193)</f>
        <v>MÉTODO DE CÁLCULO                           
PASPI = (NASPIR / NASPIP) * 100
VARIABLES:
PASPI: Porcentaje de acciones de sensibilización para la protección integral realizados.                                              NASPIR: Número de acciones de sensibilización realizadas.                                                                                        NASPIP: Número de acciones de sensibilización programadas.</v>
      </c>
      <c r="J192" s="35" t="str">
        <f>IF(ISBLANK('5. Pp (3 años)'!J193),"",'5. Pp (3 años)'!J193)</f>
        <v>UNIDAD DE MEDIDA DEL INDICADOR: Porcentaje
UNIDAD DE MEDIDA DE LAS VARIABLES: Acción</v>
      </c>
      <c r="K192" s="32" t="str">
        <f>IF(ISBLANK('5. Pp (3 años)'!K193),"",'5. Pp (3 años)'!K193)</f>
        <v>Ascendente</v>
      </c>
      <c r="L192" s="35" t="str">
        <f>IF(ISBLANK('5. Pp (3 años)'!L193),"",'5. Pp (3 años)'!L193)</f>
        <v>PASPI: De enero 2025 a diciembre 2027 se realizarán 60 acciones.</v>
      </c>
      <c r="M192" s="35" t="str">
        <f>IF(ISBLANK('5. Pp (3 años)'!M193),"",'5. Pp (3 años)'!M193)</f>
        <v>PASPI: Se realizaron un total de 34 acciones durante el período de 2024. 
2024: 35 acciones                                                            2025: 20 acciones
Total: 55 acciones</v>
      </c>
      <c r="N192" s="35" t="str">
        <f>IF(ISBLANK('5. Pp (3 años)'!N193),"",'5. Pp (3 años)'!N193)</f>
        <v>Nombre del Documento:
Archivo Digital de la Plataforma Google Drive
Nombre de quien genera la información: 
Dirección General de Educación
Periodicidad con que se genera la información:
Trimestral
Liga de la página donde se localiza la información o ubicación:
https://drive.google.com/drive/folders/1YIQ6oNLaECseSgqo4vwhcE6EzP9ap_Xx</v>
      </c>
      <c r="O192" s="35" t="str">
        <f>IF(ISBLANK('5. Pp (3 años)'!O193),"",'5. Pp (3 años)'!O193)</f>
        <v>La Ciudadanía acude y participa en las acciones sensibilización para la protección integral de la protección, de los derechos humanos de niñas, niños y adolescentes.</v>
      </c>
      <c r="P192" s="202" t="str">
        <f>IF(ISBLANK('5. Pp (3 años)'!P193),"",'5. Pp (3 años)'!P193)</f>
        <v>Meta 16.2                                           Poner fin al maltrato, la explotación, la trata, la tortura y todas las formas de violencia contra los niños.</v>
      </c>
    </row>
    <row r="193" spans="2:16" ht="17.25">
      <c r="B193" s="93" t="str">
        <f>IF(ISBLANK('5. Pp (3 años)'!B194),"",'5. Pp (3 años)'!B194)</f>
        <v/>
      </c>
      <c r="C193" s="32" t="str">
        <f>IF(ISBLANK('5. Pp (3 años)'!C194),"",'5. Pp (3 años)'!C194)</f>
        <v>Actividad</v>
      </c>
      <c r="D193" s="35" t="str">
        <f>IF(ISBLANK('5. Pp (3 años)'!D194),"",'5. Pp (3 años)'!D194)</f>
        <v/>
      </c>
      <c r="E193" s="35" t="str">
        <f>IF(ISBLANK('5. Pp (3 años)'!E194),"",'5. Pp (3 años)'!E194)</f>
        <v/>
      </c>
      <c r="F193" s="35" t="str">
        <f>IF(ISBLANK('5. Pp (3 años)'!F194),"",'5. Pp (3 años)'!F194)</f>
        <v/>
      </c>
      <c r="G193" s="32" t="str">
        <f>IF(ISBLANK('5. Pp (3 años)'!G194),"",'5. Pp (3 años)'!G194)</f>
        <v/>
      </c>
      <c r="H193" s="32" t="str">
        <f>IF(ISBLANK('5. Pp (3 años)'!H194),"",'5. Pp (3 años)'!H194)</f>
        <v/>
      </c>
      <c r="I193" s="35" t="str">
        <f>IF(ISBLANK('5. Pp (3 años)'!I194),"",'5. Pp (3 años)'!I194)</f>
        <v/>
      </c>
      <c r="J193" s="35" t="str">
        <f>IF(ISBLANK('5. Pp (3 años)'!J194),"",'5. Pp (3 años)'!J194)</f>
        <v/>
      </c>
      <c r="K193" s="32" t="str">
        <f>IF(ISBLANK('5. Pp (3 años)'!K194),"",'5. Pp (3 años)'!K194)</f>
        <v/>
      </c>
      <c r="L193" s="35" t="str">
        <f>IF(ISBLANK('5. Pp (3 años)'!L194),"",'5. Pp (3 años)'!L194)</f>
        <v/>
      </c>
      <c r="M193" s="35" t="str">
        <f>IF(ISBLANK('5. Pp (3 años)'!M194),"",'5. Pp (3 años)'!M194)</f>
        <v/>
      </c>
      <c r="N193" s="35" t="str">
        <f>IF(ISBLANK('5. Pp (3 años)'!N194),"",'5. Pp (3 años)'!N194)</f>
        <v/>
      </c>
      <c r="O193" s="35" t="str">
        <f>IF(ISBLANK('5. Pp (3 años)'!O194),"",'5. Pp (3 años)'!O194)</f>
        <v/>
      </c>
      <c r="P193" s="202" t="str">
        <f>IF(ISBLANK('5. Pp (3 años)'!P194),"",'5. Pp (3 años)'!P194)</f>
        <v/>
      </c>
    </row>
    <row r="194" spans="2:16" ht="17.25">
      <c r="B194" s="93" t="str">
        <f>IF(ISBLANK('5. Pp (3 años)'!B195),"",'5. Pp (3 años)'!B195)</f>
        <v/>
      </c>
      <c r="C194" s="32" t="str">
        <f>IF(ISBLANK('5. Pp (3 años)'!C195),"",'5. Pp (3 años)'!C195)</f>
        <v>Actividad</v>
      </c>
      <c r="D194" s="35" t="str">
        <f>IF(ISBLANK('5. Pp (3 años)'!D195),"",'5. Pp (3 años)'!D195)</f>
        <v/>
      </c>
      <c r="E194" s="35" t="str">
        <f>IF(ISBLANK('5. Pp (3 años)'!E195),"",'5. Pp (3 años)'!E195)</f>
        <v/>
      </c>
      <c r="F194" s="35" t="str">
        <f>IF(ISBLANK('5. Pp (3 años)'!F195),"",'5. Pp (3 años)'!F195)</f>
        <v/>
      </c>
      <c r="G194" s="32" t="str">
        <f>IF(ISBLANK('5. Pp (3 años)'!G195),"",'5. Pp (3 años)'!G195)</f>
        <v/>
      </c>
      <c r="H194" s="32" t="str">
        <f>IF(ISBLANK('5. Pp (3 años)'!H195),"",'5. Pp (3 años)'!H195)</f>
        <v/>
      </c>
      <c r="I194" s="35" t="str">
        <f>IF(ISBLANK('5. Pp (3 años)'!I195),"",'5. Pp (3 años)'!I195)</f>
        <v/>
      </c>
      <c r="J194" s="35" t="str">
        <f>IF(ISBLANK('5. Pp (3 años)'!J195),"",'5. Pp (3 años)'!J195)</f>
        <v/>
      </c>
      <c r="K194" s="32" t="str">
        <f>IF(ISBLANK('5. Pp (3 años)'!K195),"",'5. Pp (3 años)'!K195)</f>
        <v/>
      </c>
      <c r="L194" s="35" t="str">
        <f>IF(ISBLANK('5. Pp (3 años)'!L195),"",'5. Pp (3 años)'!L195)</f>
        <v/>
      </c>
      <c r="M194" s="35" t="str">
        <f>IF(ISBLANK('5. Pp (3 años)'!M195),"",'5. Pp (3 años)'!M195)</f>
        <v/>
      </c>
      <c r="N194" s="35" t="str">
        <f>IF(ISBLANK('5. Pp (3 años)'!N195),"",'5. Pp (3 años)'!N195)</f>
        <v/>
      </c>
      <c r="O194" s="35" t="str">
        <f>IF(ISBLANK('5. Pp (3 años)'!O195),"",'5. Pp (3 años)'!O195)</f>
        <v/>
      </c>
      <c r="P194" s="202" t="str">
        <f>IF(ISBLANK('5. Pp (3 años)'!P195),"",'5. Pp (3 años)'!P195)</f>
        <v/>
      </c>
    </row>
    <row r="195" spans="2:16" ht="17.25">
      <c r="B195" s="93" t="str">
        <f>IF(ISBLANK('5. Pp (3 años)'!B196),"",'5. Pp (3 años)'!B196)</f>
        <v/>
      </c>
      <c r="C195" s="32" t="str">
        <f>IF(ISBLANK('5. Pp (3 años)'!C196),"",'5. Pp (3 años)'!C196)</f>
        <v>Actividad</v>
      </c>
      <c r="D195" s="35" t="str">
        <f>IF(ISBLANK('5. Pp (3 años)'!D196),"",'5. Pp (3 años)'!D196)</f>
        <v/>
      </c>
      <c r="E195" s="35" t="str">
        <f>IF(ISBLANK('5. Pp (3 años)'!E196),"",'5. Pp (3 años)'!E196)</f>
        <v/>
      </c>
      <c r="F195" s="35" t="str">
        <f>IF(ISBLANK('5. Pp (3 años)'!F196),"",'5. Pp (3 años)'!F196)</f>
        <v/>
      </c>
      <c r="G195" s="32" t="str">
        <f>IF(ISBLANK('5. Pp (3 años)'!G196),"",'5. Pp (3 años)'!G196)</f>
        <v/>
      </c>
      <c r="H195" s="32" t="str">
        <f>IF(ISBLANK('5. Pp (3 años)'!H196),"",'5. Pp (3 años)'!H196)</f>
        <v/>
      </c>
      <c r="I195" s="35" t="str">
        <f>IF(ISBLANK('5. Pp (3 años)'!I196),"",'5. Pp (3 años)'!I196)</f>
        <v/>
      </c>
      <c r="J195" s="35" t="str">
        <f>IF(ISBLANK('5. Pp (3 años)'!J196),"",'5. Pp (3 años)'!J196)</f>
        <v/>
      </c>
      <c r="K195" s="32" t="str">
        <f>IF(ISBLANK('5. Pp (3 años)'!K196),"",'5. Pp (3 años)'!K196)</f>
        <v/>
      </c>
      <c r="L195" s="35" t="str">
        <f>IF(ISBLANK('5. Pp (3 años)'!L196),"",'5. Pp (3 años)'!L196)</f>
        <v/>
      </c>
      <c r="M195" s="35" t="str">
        <f>IF(ISBLANK('5. Pp (3 años)'!M196),"",'5. Pp (3 años)'!M196)</f>
        <v/>
      </c>
      <c r="N195" s="35" t="str">
        <f>IF(ISBLANK('5. Pp (3 años)'!N196),"",'5. Pp (3 años)'!N196)</f>
        <v/>
      </c>
      <c r="O195" s="35" t="str">
        <f>IF(ISBLANK('5. Pp (3 años)'!O196),"",'5. Pp (3 años)'!O196)</f>
        <v/>
      </c>
      <c r="P195" s="202" t="str">
        <f>IF(ISBLANK('5. Pp (3 años)'!P196),"",'5. Pp (3 años)'!P196)</f>
        <v/>
      </c>
    </row>
    <row r="196" spans="2:16" ht="17.25">
      <c r="B196" s="93" t="str">
        <f>IF(ISBLANK('5. Pp (3 años)'!B197),"",'5. Pp (3 años)'!B197)</f>
        <v/>
      </c>
      <c r="C196" s="32" t="str">
        <f>IF(ISBLANK('5. Pp (3 años)'!C197),"",'5. Pp (3 años)'!C197)</f>
        <v>Actividad</v>
      </c>
      <c r="D196" s="35" t="str">
        <f>IF(ISBLANK('5. Pp (3 años)'!D197),"",'5. Pp (3 años)'!D197)</f>
        <v/>
      </c>
      <c r="E196" s="35" t="str">
        <f>IF(ISBLANK('5. Pp (3 años)'!E197),"",'5. Pp (3 años)'!E197)</f>
        <v/>
      </c>
      <c r="F196" s="35" t="str">
        <f>IF(ISBLANK('5. Pp (3 años)'!F197),"",'5. Pp (3 años)'!F197)</f>
        <v/>
      </c>
      <c r="G196" s="32" t="str">
        <f>IF(ISBLANK('5. Pp (3 años)'!G197),"",'5. Pp (3 años)'!G197)</f>
        <v/>
      </c>
      <c r="H196" s="32" t="str">
        <f>IF(ISBLANK('5. Pp (3 años)'!H197),"",'5. Pp (3 años)'!H197)</f>
        <v/>
      </c>
      <c r="I196" s="35" t="str">
        <f>IF(ISBLANK('5. Pp (3 años)'!I197),"",'5. Pp (3 años)'!I197)</f>
        <v/>
      </c>
      <c r="J196" s="35" t="str">
        <f>IF(ISBLANK('5. Pp (3 años)'!J197),"",'5. Pp (3 años)'!J197)</f>
        <v/>
      </c>
      <c r="K196" s="32" t="str">
        <f>IF(ISBLANK('5. Pp (3 años)'!K197),"",'5. Pp (3 años)'!K197)</f>
        <v/>
      </c>
      <c r="L196" s="35" t="str">
        <f>IF(ISBLANK('5. Pp (3 años)'!L197),"",'5. Pp (3 años)'!L197)</f>
        <v/>
      </c>
      <c r="M196" s="35" t="str">
        <f>IF(ISBLANK('5. Pp (3 años)'!M197),"",'5. Pp (3 años)'!M197)</f>
        <v/>
      </c>
      <c r="N196" s="35" t="str">
        <f>IF(ISBLANK('5. Pp (3 años)'!N197),"",'5. Pp (3 años)'!N197)</f>
        <v/>
      </c>
      <c r="O196" s="35" t="str">
        <f>IF(ISBLANK('5. Pp (3 años)'!O197),"",'5. Pp (3 años)'!O197)</f>
        <v/>
      </c>
      <c r="P196" s="202" t="str">
        <f>IF(ISBLANK('5. Pp (3 años)'!P197),"",'5. Pp (3 años)'!P197)</f>
        <v/>
      </c>
    </row>
    <row r="197" spans="2:16" ht="207">
      <c r="B197" s="339" t="str">
        <f>IF(ISBLANK('5. Pp (3 años)'!B198),"",'5. Pp (3 años)'!B198)</f>
        <v>Dirección de Servicios Educativos</v>
      </c>
      <c r="C197" s="337" t="str">
        <f>IF(ISBLANK('5. Pp (3 años)'!C198),"",'5. Pp (3 años)'!C198)</f>
        <v>Componente</v>
      </c>
      <c r="D197" s="336" t="str">
        <f>IF(ISBLANK('5. Pp (3 años)'!D198),"",'5. Pp (3 años)'!D198)</f>
        <v xml:space="preserve">4.1.1.1.26  Programas de intervención integral para entornos escolares dignos y seguros implementados.
</v>
      </c>
      <c r="E197" s="336" t="str">
        <f>IF(ISBLANK('5. Pp (3 años)'!E198),"",'5. Pp (3 años)'!E198)</f>
        <v>PPIIE: Porcentaje de programas de intervención integral escolar realizados.</v>
      </c>
      <c r="F197" s="336" t="str">
        <f>IF(ISBLANK('5. Pp (3 años)'!F198),"",'5. Pp (3 años)'!F198)</f>
        <v>Este indicador representa la consolidación de un modelo de entornos educativos seguros y dignos validado. Representa el producto final donde se articula la mejora de la infraestructura física con programas transversales de prevención y cuidado; asegurando que los centros educativos del municipio cuenten con condiciones óptimas de habitabilidad y un ecosistema de protección que fortalezca el bienestar de la comunidad escolar.</v>
      </c>
      <c r="G197" s="337" t="str">
        <f>IF(ISBLANK('5. Pp (3 años)'!G198),"",'5. Pp (3 años)'!G198)</f>
        <v>Eficacia</v>
      </c>
      <c r="H197" s="337" t="str">
        <f>IF(ISBLANK('5. Pp (3 años)'!H198),"",'5. Pp (3 años)'!H198)</f>
        <v>Trimestral</v>
      </c>
      <c r="I197" s="336" t="str">
        <f>IF(ISBLANK('5. Pp (3 años)'!I198),"",'5. Pp (3 años)'!I198)</f>
        <v>MÉTODO DE CÁLCULO                           
PPIIE = (NPIIEE / NPIIEP) * 100
VARIABLES:
PPIIE: Porcentaje de programas de intervención integral escolar realizados.                                                            NPIIEE: Número de programas de intervención integral ejecutados con validación técnica.                                      NPIIEP: Número de programas de intervención integral programados.</v>
      </c>
      <c r="J197" s="336" t="str">
        <f>IF(ISBLANK('5. Pp (3 años)'!J198),"",'5. Pp (3 años)'!J198)</f>
        <v>UNIDAD DE MEDIDA DEL INDICADOR: Porcentaje
UNIDAD DE MEDIDA DE LAS VARIABLES: Programa integral</v>
      </c>
      <c r="K197" s="337" t="str">
        <f>IF(ISBLANK('5. Pp (3 años)'!K198),"",'5. Pp (3 años)'!K198)</f>
        <v>Ascendente</v>
      </c>
      <c r="L197" s="336" t="str">
        <f>IF(ISBLANK('5. Pp (3 años)'!L198),"",'5. Pp (3 años)'!L198)</f>
        <v>PPIIE: De enero 2025 a diciembre 2027 se realizará el 100% de programas de intervención integral escolar</v>
      </c>
      <c r="M197" s="336" t="str">
        <f>IF(ISBLANK('5. Pp (3 años)'!M198),"",'5. Pp (3 años)'!M198)</f>
        <v>PPIIE: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197" s="336" t="str">
        <f>IF(ISBLANK('5. Pp (3 años)'!N198),"",'5. Pp (3 años)'!N198)</f>
        <v>Nombre del Documento:
Archivo digital de la plataforma Google Drive
Nombre de quien genera la información: 
Dirección de Servicios Educativos 
Periodicidad con que se genera la información:
Trimestral
Liga de la página donde se localiza la información o ubicación:
https://drive.google.com/drive/folders/1YIQ6oNLaECseSgqo4vwhcE6EzP9ap_Xx</v>
      </c>
      <c r="O197" s="336" t="str">
        <f>IF(ISBLANK('5. Pp (3 años)'!O198),"",'5. Pp (3 años)'!O198)</f>
        <v>La comunidad estudiantil adopta los programas transversales de prevención y cuidado como herramientas para fortalecer la convivencia armónica y la seguridad dentro del entorno escolar.</v>
      </c>
      <c r="P197" s="338" t="str">
        <f>IF(ISBLANK('5. Pp (3 años)'!P198),"",'5. Pp (3 años)'!P198)</f>
        <v>ODS 4 Educación de calidad: Garantizar una educación inclusiva y equitativa de calidad y promover oportunidades de aprendizaje.     ODS 5 Igualdad de Género: Lograr la igualdad entre los géneros y empoderar a todas las mujeres y las niñas.</v>
      </c>
    </row>
    <row r="198" spans="2:16" ht="207">
      <c r="B198" s="93" t="str">
        <f>IF(ISBLANK('5. Pp (3 años)'!B199),"",'5. Pp (3 años)'!B199)</f>
        <v>Dirección de Servicios Educativos</v>
      </c>
      <c r="C198" s="32" t="str">
        <f>IF(ISBLANK('5. Pp (3 años)'!C199),"",'5. Pp (3 años)'!C199)</f>
        <v>Actividad</v>
      </c>
      <c r="D198" s="35" t="str">
        <f>IF(ISBLANK('5. Pp (3 años)'!D199),"",'5. Pp (3 años)'!D199)</f>
        <v>4.1.1.1.26.1 Gestión y canalización de requerimientos para el fortalecimiento de la infraestructura educativa.</v>
      </c>
      <c r="E198" s="35" t="str">
        <f>IF(ISBLANK('5. Pp (3 años)'!E199),"",'5. Pp (3 años)'!E199)</f>
        <v>PSDIG:  Porcentaje de solicitudes y diagnósticos de infraestructura gestionados.</v>
      </c>
      <c r="F198" s="35" t="str">
        <f>IF(ISBLANK('5. Pp (3 años)'!F199),"",'5. Pp (3 años)'!F199)</f>
        <v>Mide la fase operativa de diagnóstico y enlace para la mejora de planteles. Cuantifica la realización de reuniones interinstitucionales, el levantamiento de encuestas de valoración técnica y el seguimiento a las solicitudes de apoyo para infraestructura física y material del programa 'Educar para Transformar', funcionando como el mecanismo operativo para dignificar los espacios de aprendizaje.</v>
      </c>
      <c r="G198" s="32" t="str">
        <f>IF(ISBLANK('5. Pp (3 años)'!G199),"",'5. Pp (3 años)'!G199)</f>
        <v>Eficacia</v>
      </c>
      <c r="H198" s="32" t="str">
        <f>IF(ISBLANK('5. Pp (3 años)'!H199),"",'5. Pp (3 años)'!H199)</f>
        <v>Trimestral</v>
      </c>
      <c r="I198" s="35" t="str">
        <f>IF(ISBLANK('5. Pp (3 años)'!I199),"",'5. Pp (3 años)'!I199)</f>
        <v>MÉTODO DE CÁLCULO                           
PSDIG = (NSDIR / NSDIP) * 100
VARIABLES:
PSDIG: Porcentaje de solicitudes y diagnósticos de infraestructura gestionados.                                                  NSDIR: Número de diagnósticos técnicos y gestiones de infraestructura realizados.                                                       NSDIP: Número de diagnósticos técnicos y gestiones de infraestructura programados.</v>
      </c>
      <c r="J198" s="35" t="str">
        <f>IF(ISBLANK('5. Pp (3 años)'!J199),"",'5. Pp (3 años)'!J199)</f>
        <v>UNIDAD DE MEDIDA DEL INDICADOR: Porcentaje
UNIDAD DE MEDIDA DE LAS VARIABLES: Gestión</v>
      </c>
      <c r="K198" s="32" t="str">
        <f>IF(ISBLANK('5. Pp (3 años)'!K199),"",'5. Pp (3 años)'!K199)</f>
        <v>Ascendente</v>
      </c>
      <c r="L198" s="35" t="str">
        <f>IF(ISBLANK('5. Pp (3 años)'!L199),"",'5. Pp (3 años)'!L199)</f>
        <v xml:space="preserve">PSDIG: De enero 2025 a diciembre 2027 se realizarán 34 gestiones. </v>
      </c>
      <c r="M198" s="35" t="str">
        <f>IF(ISBLANK('5. Pp (3 años)'!M199),"",'5. Pp (3 años)'!M199)</f>
        <v>PSDIG:   Se realizaron un total de 14 gestiones durante el período de 2024. 
2025: 14 gestiones
Total: 14 gestiones</v>
      </c>
      <c r="N198" s="35" t="str">
        <f>IF(ISBLANK('5. Pp (3 años)'!N199),"",'5. Pp (3 años)'!N199)</f>
        <v>Nombre del Documento:
Archivo digital de la plataforma Google Drive
Nombre de quien genera la información: 
Dirección de Servicios Educativos 
Periodicidad con que se genera la información:
Trimestral
Liga de la página donde se localiza la información o ubicación:
https://drive.google.com/drive/folders/1YIQ6oNLaECseSgqo4vwhcE6EzP9ap_Xx</v>
      </c>
      <c r="O198" s="35" t="str">
        <f>IF(ISBLANK('5. Pp (3 años)'!O199),"",'5. Pp (3 años)'!O199)</f>
        <v>Las dependencias gubernamentales participen en las reuniones planeadas y se obtienen respuestas favorable, para poder realizar las gestiones, con quienes se soliciten.</v>
      </c>
      <c r="P198" s="202" t="str">
        <f>IF(ISBLANK('5. Pp (3 años)'!P199),"",'5. Pp (3 años)'!P199)</f>
        <v>ODS 4 Educación de calidad: Garantizar una educación inclusiva y equitativa de calidad y promover oportunidades de aprendizaje</v>
      </c>
    </row>
    <row r="199" spans="2:16" ht="207">
      <c r="B199" s="93" t="str">
        <f>IF(ISBLANK('5. Pp (3 años)'!B200),"",'5. Pp (3 años)'!B200)</f>
        <v>Dirección de Servicios Educativos</v>
      </c>
      <c r="C199" s="32" t="str">
        <f>IF(ISBLANK('5. Pp (3 años)'!C200),"",'5. Pp (3 años)'!C200)</f>
        <v>Actividad</v>
      </c>
      <c r="D199" s="35" t="str">
        <f>IF(ISBLANK('5. Pp (3 años)'!D200),"",'5. Pp (3 años)'!D200)</f>
        <v xml:space="preserve">4.1.1.1.26.2  Ejecución de servicios educativos transversales para la seguridad y el bienestar escolar.
</v>
      </c>
      <c r="E199" s="35" t="str">
        <f>IF(ISBLANK('5. Pp (3 años)'!E200),"",'5. Pp (3 años)'!E200)</f>
        <v>PSECI: Porcentaje de servicios educativos complementarios impartidos.</v>
      </c>
      <c r="F199" s="35" t="str">
        <f>IF(ISBLANK('5. Pp (3 años)'!F200),"",'5. Pp (3 años)'!F200)</f>
        <v>Mide la implementación de estrategias formativas y preventivas en territorio escolar. Cuantifica la aplicación de los programas 'Escuela Segura', 'El Cuidado Nos Une' y 'Sin Violencia con Ellas', entre otros; funcionando como el mecanismo operativo que dota a alumnos y maestros de herramientas para la prevención del delito, la cultura de paz y la corresponsabilidad en el cuidado.</v>
      </c>
      <c r="G199" s="32" t="str">
        <f>IF(ISBLANK('5. Pp (3 años)'!G200),"",'5. Pp (3 años)'!G200)</f>
        <v>Eficacia</v>
      </c>
      <c r="H199" s="32" t="str">
        <f>IF(ISBLANK('5. Pp (3 años)'!H200),"",'5. Pp (3 años)'!H200)</f>
        <v>Trimestral</v>
      </c>
      <c r="I199" s="35" t="str">
        <f>IF(ISBLANK('5. Pp (3 años)'!I200),"",'5. Pp (3 años)'!I200)</f>
        <v>MÉTODO DE CÁLCULO                           
PSECI = (NSER / NSEP) * 100
VARIABLES
PSECI: Porcentaje de servicios educativos complementarios impartidos.                                                 NSER: Número de servicios educativos complementarios realizados.                                                                                             NSEP: Número de servicios educativos complementarios programados.</v>
      </c>
      <c r="J199" s="35" t="str">
        <f>IF(ISBLANK('5. Pp (3 años)'!J200),"",'5. Pp (3 años)'!J200)</f>
        <v>UNIDAD DE MEDIDA DEL INDICADOR: Porcentaje
UNIDAD DE MEDIDA DE LAS VARIABLES: Servicios educativos</v>
      </c>
      <c r="K199" s="32" t="str">
        <f>IF(ISBLANK('5. Pp (3 años)'!K200),"",'5. Pp (3 años)'!K200)</f>
        <v>Ascendente</v>
      </c>
      <c r="L199" s="35" t="str">
        <f>IF(ISBLANK('5. Pp (3 años)'!L200),"",'5. Pp (3 años)'!L200)</f>
        <v>PSECI: De enero 2025 a diciembre 2027 se realizarán 100 servicios educativos.</v>
      </c>
      <c r="M199" s="35" t="str">
        <f>IF(ISBLANK('5. Pp (3 años)'!M200),"",'5. Pp (3 años)'!M200)</f>
        <v>PSECI: Se realizaron un total de 108 servicios educativos durante el período de 2022-2024. 
2022: 16 servicios educativos
2023: 32 servicios educativos                                                        2024: 60 servicios educativos
Total: 108 servicios educativos</v>
      </c>
      <c r="N199" s="35" t="str">
        <f>IF(ISBLANK('5. Pp (3 años)'!N200),"",'5. Pp (3 años)'!N200)</f>
        <v>Nombre del Documento:
Archivo digital de la plataforma Google Drive
Nombre de quien genera la información: 
Dirección de Servicios Educativos
Periodicidad con que se genera la información:
Trimestral
Liga de la página donde se localiza la información o ubicación:
https://drive.google.com/drive/folders/1YIQ6oNLaECseSgqo4vwhcE6EzP9ap_Xx</v>
      </c>
      <c r="O199" s="35" t="str">
        <f>IF(ISBLANK('5. Pp (3 años)'!O200),"",'5. Pp (3 años)'!O200)</f>
        <v>Condiciones climatológicas favorables. La comunidad estudiantil y el personal docente asisten y participan activamente en las dinámicas de los programas Escuela Segura, El Cuidado Nos Une y Sin Violencia con Ellas además de que las autoridades escolares mantienen el interés por integrar estos servicios en su calendario académico</v>
      </c>
      <c r="P199" s="202" t="str">
        <f>IF(ISBLANK('5. Pp (3 años)'!P200),"",'5. Pp (3 años)'!P200)</f>
        <v>ODS 4 Educación de calidad: Garantizar una educación inclusiva y equitativa de calidad y promover oportunidades de aprendizaje.  Meta 5.2
Eliminar todas las formas de violencia contra todas las mujeres y las niñas en los ámbitos público y privado, incluidas la trata y la explotación sexual y otros tipos de explotación.</v>
      </c>
    </row>
    <row r="200" spans="2:16" ht="17.25">
      <c r="B200" s="93" t="str">
        <f>IF(ISBLANK('5. Pp (3 años)'!B201),"",'5. Pp (3 años)'!B201)</f>
        <v/>
      </c>
      <c r="C200" s="32" t="str">
        <f>IF(ISBLANK('5. Pp (3 años)'!C201),"",'5. Pp (3 años)'!C201)</f>
        <v>Actividad</v>
      </c>
      <c r="D200" s="35" t="str">
        <f>IF(ISBLANK('5. Pp (3 años)'!D201),"",'5. Pp (3 años)'!D201)</f>
        <v/>
      </c>
      <c r="E200" s="35" t="str">
        <f>IF(ISBLANK('5. Pp (3 años)'!E201),"",'5. Pp (3 años)'!E201)</f>
        <v/>
      </c>
      <c r="F200" s="35" t="str">
        <f>IF(ISBLANK('5. Pp (3 años)'!F201),"",'5. Pp (3 años)'!F201)</f>
        <v/>
      </c>
      <c r="G200" s="32" t="str">
        <f>IF(ISBLANK('5. Pp (3 años)'!G201),"",'5. Pp (3 años)'!G201)</f>
        <v/>
      </c>
      <c r="H200" s="32" t="str">
        <f>IF(ISBLANK('5. Pp (3 años)'!H201),"",'5. Pp (3 años)'!H201)</f>
        <v/>
      </c>
      <c r="I200" s="35" t="str">
        <f>IF(ISBLANK('5. Pp (3 años)'!I201),"",'5. Pp (3 años)'!I201)</f>
        <v/>
      </c>
      <c r="J200" s="35" t="str">
        <f>IF(ISBLANK('5. Pp (3 años)'!J201),"",'5. Pp (3 años)'!J201)</f>
        <v/>
      </c>
      <c r="K200" s="32" t="str">
        <f>IF(ISBLANK('5. Pp (3 años)'!K201),"",'5. Pp (3 años)'!K201)</f>
        <v/>
      </c>
      <c r="L200" s="35" t="str">
        <f>IF(ISBLANK('5. Pp (3 años)'!L201),"",'5. Pp (3 años)'!L201)</f>
        <v/>
      </c>
      <c r="M200" s="35" t="str">
        <f>IF(ISBLANK('5. Pp (3 años)'!M201),"",'5. Pp (3 años)'!M201)</f>
        <v/>
      </c>
      <c r="N200" s="35" t="str">
        <f>IF(ISBLANK('5. Pp (3 años)'!N201),"",'5. Pp (3 años)'!N201)</f>
        <v/>
      </c>
      <c r="O200" s="35" t="str">
        <f>IF(ISBLANK('5. Pp (3 años)'!O201),"",'5. Pp (3 años)'!O201)</f>
        <v/>
      </c>
      <c r="P200" s="202" t="str">
        <f>IF(ISBLANK('5. Pp (3 años)'!P201),"",'5. Pp (3 años)'!P201)</f>
        <v/>
      </c>
    </row>
    <row r="201" spans="2:16" ht="17.25">
      <c r="B201" s="93" t="str">
        <f>IF(ISBLANK('5. Pp (3 años)'!B202),"",'5. Pp (3 años)'!B202)</f>
        <v/>
      </c>
      <c r="C201" s="32" t="str">
        <f>IF(ISBLANK('5. Pp (3 años)'!C202),"",'5. Pp (3 años)'!C202)</f>
        <v>Actividad</v>
      </c>
      <c r="D201" s="35" t="str">
        <f>IF(ISBLANK('5. Pp (3 años)'!D202),"",'5. Pp (3 años)'!D202)</f>
        <v/>
      </c>
      <c r="E201" s="35" t="str">
        <f>IF(ISBLANK('5. Pp (3 años)'!E202),"",'5. Pp (3 años)'!E202)</f>
        <v/>
      </c>
      <c r="F201" s="35" t="str">
        <f>IF(ISBLANK('5. Pp (3 años)'!F202),"",'5. Pp (3 años)'!F202)</f>
        <v/>
      </c>
      <c r="G201" s="32" t="str">
        <f>IF(ISBLANK('5. Pp (3 años)'!G202),"",'5. Pp (3 años)'!G202)</f>
        <v/>
      </c>
      <c r="H201" s="32" t="str">
        <f>IF(ISBLANK('5. Pp (3 años)'!H202),"",'5. Pp (3 años)'!H202)</f>
        <v/>
      </c>
      <c r="I201" s="35" t="str">
        <f>IF(ISBLANK('5. Pp (3 años)'!I202),"",'5. Pp (3 años)'!I202)</f>
        <v/>
      </c>
      <c r="J201" s="35" t="str">
        <f>IF(ISBLANK('5. Pp (3 años)'!J202),"",'5. Pp (3 años)'!J202)</f>
        <v/>
      </c>
      <c r="K201" s="32" t="str">
        <f>IF(ISBLANK('5. Pp (3 años)'!K202),"",'5. Pp (3 años)'!K202)</f>
        <v/>
      </c>
      <c r="L201" s="35" t="str">
        <f>IF(ISBLANK('5. Pp (3 años)'!L202),"",'5. Pp (3 años)'!L202)</f>
        <v/>
      </c>
      <c r="M201" s="35" t="str">
        <f>IF(ISBLANK('5. Pp (3 años)'!M202),"",'5. Pp (3 años)'!M202)</f>
        <v/>
      </c>
      <c r="N201" s="35" t="str">
        <f>IF(ISBLANK('5. Pp (3 años)'!N202),"",'5. Pp (3 años)'!N202)</f>
        <v/>
      </c>
      <c r="O201" s="35" t="str">
        <f>IF(ISBLANK('5. Pp (3 años)'!O202),"",'5. Pp (3 años)'!O202)</f>
        <v/>
      </c>
      <c r="P201" s="202" t="str">
        <f>IF(ISBLANK('5. Pp (3 años)'!P202),"",'5. Pp (3 años)'!P202)</f>
        <v/>
      </c>
    </row>
    <row r="202" spans="2:16" ht="17.25">
      <c r="B202" s="93" t="str">
        <f>IF(ISBLANK('5. Pp (3 años)'!B203),"",'5. Pp (3 años)'!B203)</f>
        <v/>
      </c>
      <c r="C202" s="32" t="str">
        <f>IF(ISBLANK('5. Pp (3 años)'!C203),"",'5. Pp (3 años)'!C203)</f>
        <v>Actividad</v>
      </c>
      <c r="D202" s="35" t="str">
        <f>IF(ISBLANK('5. Pp (3 años)'!D203),"",'5. Pp (3 años)'!D203)</f>
        <v/>
      </c>
      <c r="E202" s="35" t="str">
        <f>IF(ISBLANK('5. Pp (3 años)'!E203),"",'5. Pp (3 años)'!E203)</f>
        <v/>
      </c>
      <c r="F202" s="35" t="str">
        <f>IF(ISBLANK('5. Pp (3 años)'!F203),"",'5. Pp (3 años)'!F203)</f>
        <v/>
      </c>
      <c r="G202" s="32" t="str">
        <f>IF(ISBLANK('5. Pp (3 años)'!G203),"",'5. Pp (3 años)'!G203)</f>
        <v/>
      </c>
      <c r="H202" s="32" t="str">
        <f>IF(ISBLANK('5. Pp (3 años)'!H203),"",'5. Pp (3 años)'!H203)</f>
        <v/>
      </c>
      <c r="I202" s="35" t="str">
        <f>IF(ISBLANK('5. Pp (3 años)'!I203),"",'5. Pp (3 años)'!I203)</f>
        <v/>
      </c>
      <c r="J202" s="35" t="str">
        <f>IF(ISBLANK('5. Pp (3 años)'!J203),"",'5. Pp (3 años)'!J203)</f>
        <v/>
      </c>
      <c r="K202" s="32" t="str">
        <f>IF(ISBLANK('5. Pp (3 años)'!K203),"",'5. Pp (3 años)'!K203)</f>
        <v/>
      </c>
      <c r="L202" s="35" t="str">
        <f>IF(ISBLANK('5. Pp (3 años)'!L203),"",'5. Pp (3 años)'!L203)</f>
        <v/>
      </c>
      <c r="M202" s="35" t="str">
        <f>IF(ISBLANK('5. Pp (3 años)'!M203),"",'5. Pp (3 años)'!M203)</f>
        <v/>
      </c>
      <c r="N202" s="35" t="str">
        <f>IF(ISBLANK('5. Pp (3 años)'!N203),"",'5. Pp (3 años)'!N203)</f>
        <v/>
      </c>
      <c r="O202" s="35" t="str">
        <f>IF(ISBLANK('5. Pp (3 años)'!O203),"",'5. Pp (3 años)'!O203)</f>
        <v/>
      </c>
      <c r="P202" s="202" t="str">
        <f>IF(ISBLANK('5. Pp (3 años)'!P203),"",'5. Pp (3 años)'!P203)</f>
        <v/>
      </c>
    </row>
    <row r="203" spans="2:16" ht="207">
      <c r="B203" s="339" t="str">
        <f>IF(ISBLANK('5. Pp (3 años)'!B204),"",'5. Pp (3 años)'!B204)</f>
        <v>Coordinación de Bibliotecas Públicas</v>
      </c>
      <c r="C203" s="337" t="str">
        <f>IF(ISBLANK('5. Pp (3 años)'!C204),"",'5. Pp (3 años)'!C204)</f>
        <v>Componente</v>
      </c>
      <c r="D203" s="336" t="str">
        <f>IF(ISBLANK('5. Pp (3 años)'!D204),"",'5. Pp (3 años)'!D204)</f>
        <v>4.1.1.1.27 Servicios de fomento a la lectura y formación cultural en bibliotecas públicas municipales otorgados.</v>
      </c>
      <c r="E203" s="336" t="str">
        <f>IF(ISBLANK('5. Pp (3 años)'!E204),"",'5. Pp (3 años)'!E204)</f>
        <v>PSBCR: Porcentaje de servicios bibliotecarios y culturales realizados.</v>
      </c>
      <c r="F203" s="336" t="str">
        <f>IF(ISBLANK('5. Pp (3 años)'!F204),"",'5. Pp (3 años)'!F204)</f>
        <v>Este indicador representa la entrega de un modelo de formación cultural y cohesión social en espacios públicos validado. Representa el producto final donde se garantiza que la ciudadanía y la comunidad escolar accedan a servicios de extensión bibliotecaria que promuevan la comprensión lectora, la identidad histórica y la convivencia armónica; transformando las bibliotecas en entornos seguros para la sensibilización en derechos humanos y el fortalecimiento del tejido social.</v>
      </c>
      <c r="G203" s="337" t="str">
        <f>IF(ISBLANK('5. Pp (3 años)'!G204),"",'5. Pp (3 años)'!G204)</f>
        <v>Eficacia</v>
      </c>
      <c r="H203" s="337" t="str">
        <f>IF(ISBLANK('5. Pp (3 años)'!H204),"",'5. Pp (3 años)'!H204)</f>
        <v>Trimestral</v>
      </c>
      <c r="I203" s="336" t="str">
        <f>IF(ISBLANK('5. Pp (3 años)'!I204),"",'5. Pp (3 años)'!I204)</f>
        <v>MÉTODO DE CÁLCULO                           
PSBCR = (NSBCE / NSBCP) * 100
VARIABLES:
PSBCR: Porcentaje de servicios bibliotecarios y culturales realizados.                                                                NSBCE: Número de servicios bibliotecarios y culturales ejecutados con validación técnica.                                 NSBCP: Número de servicios bibliotecarios y culturales programados.</v>
      </c>
      <c r="J203" s="336" t="str">
        <f>IF(ISBLANK('5. Pp (3 años)'!J204),"",'5. Pp (3 años)'!J204)</f>
        <v>UNIDAD DE MEDIDA DEL INDICADOR: Porcentaje
UNIDAD DE MEDIDA DE LAS VARIABLES: Servicio integral</v>
      </c>
      <c r="K203" s="337" t="str">
        <f>IF(ISBLANK('5. Pp (3 años)'!K204),"",'5. Pp (3 años)'!K204)</f>
        <v>Ascendente</v>
      </c>
      <c r="L203" s="336" t="str">
        <f>IF(ISBLANK('5. Pp (3 años)'!L204),"",'5. Pp (3 años)'!L204)</f>
        <v>PSBCR:  De enero 2025 a diciembre 2027 se realizará el 100% de servicios bibliotecarios</v>
      </c>
      <c r="M203" s="336" t="str">
        <f>IF(ISBLANK('5. Pp (3 años)'!M204),"",'5. Pp (3 años)'!M204)</f>
        <v>PSBCR: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203" s="336" t="str">
        <f>IF(ISBLANK('5. Pp (3 años)'!N204),"",'5. Pp (3 años)'!N204)</f>
        <v>Nombre del Documento:
Archivo digital de la plataforma Google Drive
Nombre de quien genera la información: 
Coordinación de Bibliotecas Públicas
Periodicidad con que se genera la información:
Trimestral
Liga de la página donde se localiza la información o ubicación:
https://drive.google.com/drive/folders/1YIQ6oNLaECseSgqo4vwhcE6EzP9ap_Xx</v>
      </c>
      <c r="O203" s="336" t="str">
        <f>IF(ISBLANK('5. Pp (3 años)'!O204),"",'5. Pp (3 años)'!O204)</f>
        <v>La ciudadanía y la comunidad escolar acuden regularmente a las bibliotecas municipales para participar en las actividades de extensión cultural además de que los recintos bibliotecarios mantienen condiciones de seguridad y habitabilidad adecuadas para la convivencia armónica mientras el personal encargado de la mediación lectora y cultural aplica los modelos de sensibilización en derechos humanos para el fortalecimiento del tejido social.</v>
      </c>
      <c r="P203" s="338" t="str">
        <f>IF(ISBLANK('5. Pp (3 años)'!P204),"",'5. Pp (3 años)'!P204)</f>
        <v>ODS 4 Educación de calidad: Garantizar una educación inclusiva y equitativa de calidad y promover oportunidades de aprendizaje</v>
      </c>
    </row>
    <row r="204" spans="2:16" ht="207">
      <c r="B204" s="93" t="str">
        <f>IF(ISBLANK('5. Pp (3 años)'!B205),"",'5. Pp (3 años)'!B205)</f>
        <v>Coordinación de Bibliotecas Públicas</v>
      </c>
      <c r="C204" s="32" t="str">
        <f>IF(ISBLANK('5. Pp (3 años)'!C205),"",'5. Pp (3 años)'!C205)</f>
        <v>Actividad</v>
      </c>
      <c r="D204" s="35" t="str">
        <f>IF(ISBLANK('5. Pp (3 años)'!D205),"",'5. Pp (3 años)'!D205)</f>
        <v>4.1.1.1.27.1 Administración de servicios bibliotecarios e impartición de actividades para la extensión cultural y social.</v>
      </c>
      <c r="E204" s="35" t="str">
        <f>IF(ISBLANK('5. Pp (3 años)'!E205),"",'5. Pp (3 años)'!E205)</f>
        <v>PAFLE: Porcentaje de actividades de fomento a la lectura y extensión cultural realizadas.</v>
      </c>
      <c r="F204" s="35" t="str">
        <f>IF(ISBLANK('5. Pp (3 años)'!F205),"",'5. Pp (3 años)'!F205)</f>
        <v>Mide la operación técnica de los recintos bibliotecarios y su oferta programática. Cuantifica la realización de programas como Historias que Cuentan, Tu Espacio, Tu Biblioteca, Experiencias Guiadas, Cursos Vacacionales para el Bienestar, Ellas en la Historia, Exposiciones Culturales y Eventos (culturales, artísticos o deportivos en las Bibliotecas Municipales, que fomenten la convivencia, la integración familiar, la cohesión y la sensibilización), funcionando como el mecanismo operativo que dota a la comunidad de espacios de aprendizaje, expresión artística e integración familiar.</v>
      </c>
      <c r="G204" s="32" t="str">
        <f>IF(ISBLANK('5. Pp (3 años)'!G205),"",'5. Pp (3 años)'!G205)</f>
        <v>Eficacia</v>
      </c>
      <c r="H204" s="32" t="str">
        <f>IF(ISBLANK('5. Pp (3 años)'!H205),"",'5. Pp (3 años)'!H205)</f>
        <v>Trimestral</v>
      </c>
      <c r="I204" s="35" t="str">
        <f>IF(ISBLANK('5. Pp (3 años)'!I205),"",'5. Pp (3 años)'!I205)</f>
        <v>MÉTODO DE CÁLCULO                      
PAFLE = (NAFLR / NAFLP) * 100
VARIABLES:
PAFLE: Porcentaje de actividades de fomento a la lectura y extensión cultural realizadas.                                    NAFLR: Número de actividades de fomento a la lectura y extensión cultural realizadas.                                         NAFLP: Número de actividades de fomento a la lectura y extensión cultural programadas.</v>
      </c>
      <c r="J204" s="35" t="str">
        <f>IF(ISBLANK('5. Pp (3 años)'!J205),"",'5. Pp (3 años)'!J205)</f>
        <v>UNIDAD DE MEDIDA DEL INDICADOR: Porcentaje
UNIDAD DE MEDIDA DE LAS VARIABLES: Actividades</v>
      </c>
      <c r="K204" s="32" t="str">
        <f>IF(ISBLANK('5. Pp (3 años)'!K205),"",'5. Pp (3 años)'!K205)</f>
        <v>Ascendente</v>
      </c>
      <c r="L204" s="35" t="str">
        <f>IF(ISBLANK('5. Pp (3 años)'!L205),"",'5. Pp (3 años)'!L205)</f>
        <v>PAFLE:  De enero 2025 a diciembre 2027 se realizarán 1139 actividades</v>
      </c>
      <c r="M204" s="35" t="str">
        <f>IF(ISBLANK('5. Pp (3 años)'!M205),"",'5. Pp (3 años)'!M205)</f>
        <v>PAFLE: Se realizaron un total de 749 actividades durante el período de 2022-2024. 
2022: 126 actividades
2023: 284 actividades                                                         2024: 339 actividades
Total: 749</v>
      </c>
      <c r="N204" s="35" t="str">
        <f>IF(ISBLANK('5. Pp (3 años)'!N205),"",'5. Pp (3 años)'!N205)</f>
        <v>Nombre del Documento:
Archivo digital de la plataforma Google Drive
Nombre de quien genera la información: 
Coordinación de Bibliotecas Públicas
Periodicidad con que se genera la información:
Trimestral
Liga de la página donde se localiza la información o ubicación:
https://drive.google.com/drive/folders/1YIQ6oNLaECseSgqo4vwhcE6EzP9ap_Xx</v>
      </c>
      <c r="O204" s="35" t="str">
        <f>IF(ISBLANK('5. Pp (3 años)'!O205),"",'5. Pp (3 años)'!O205)</f>
        <v>Condiciones sanitarias favorables. La Ciudadanía acuda y participe en actividades para fomentar la lectura dentro de las bibliotecas públicas del municipio de BJ.</v>
      </c>
      <c r="P204" s="202" t="str">
        <f>IF(ISBLANK('5. Pp (3 años)'!P205),"",'5. Pp (3 años)'!P205)</f>
        <v>Meta 4.6
Para 2030, garantizar que todos los jóvenes y al menos una proporción sustancial de los adultos,
tanto hombres como mujeres, tengan
competencias de lectura, escritura y aritmética.</v>
      </c>
    </row>
    <row r="205" spans="2:16" ht="17.25">
      <c r="B205" s="93" t="str">
        <f>IF(ISBLANK('5. Pp (3 años)'!B206),"",'5. Pp (3 años)'!B206)</f>
        <v/>
      </c>
      <c r="C205" s="32" t="str">
        <f>IF(ISBLANK('5. Pp (3 años)'!C206),"",'5. Pp (3 años)'!C206)</f>
        <v>Actividad</v>
      </c>
      <c r="D205" s="35" t="str">
        <f>IF(ISBLANK('5. Pp (3 años)'!D206),"",'5. Pp (3 años)'!D206)</f>
        <v/>
      </c>
      <c r="E205" s="35" t="str">
        <f>IF(ISBLANK('5. Pp (3 años)'!E206),"",'5. Pp (3 años)'!E206)</f>
        <v/>
      </c>
      <c r="F205" s="35" t="str">
        <f>IF(ISBLANK('5. Pp (3 años)'!F206),"",'5. Pp (3 años)'!F206)</f>
        <v/>
      </c>
      <c r="G205" s="32" t="str">
        <f>IF(ISBLANK('5. Pp (3 años)'!G206),"",'5. Pp (3 años)'!G206)</f>
        <v/>
      </c>
      <c r="H205" s="32" t="str">
        <f>IF(ISBLANK('5. Pp (3 años)'!H206),"",'5. Pp (3 años)'!H206)</f>
        <v/>
      </c>
      <c r="I205" s="35" t="str">
        <f>IF(ISBLANK('5. Pp (3 años)'!I206),"",'5. Pp (3 años)'!I206)</f>
        <v/>
      </c>
      <c r="J205" s="35" t="str">
        <f>IF(ISBLANK('5. Pp (3 años)'!J206),"",'5. Pp (3 años)'!J206)</f>
        <v/>
      </c>
      <c r="K205" s="32" t="str">
        <f>IF(ISBLANK('5. Pp (3 años)'!K206),"",'5. Pp (3 años)'!K206)</f>
        <v/>
      </c>
      <c r="L205" s="35" t="str">
        <f>IF(ISBLANK('5. Pp (3 años)'!L206),"",'5. Pp (3 años)'!L206)</f>
        <v/>
      </c>
      <c r="M205" s="35" t="str">
        <f>IF(ISBLANK('5. Pp (3 años)'!M206),"",'5. Pp (3 años)'!M206)</f>
        <v/>
      </c>
      <c r="N205" s="35" t="str">
        <f>IF(ISBLANK('5. Pp (3 años)'!N206),"",'5. Pp (3 años)'!N206)</f>
        <v/>
      </c>
      <c r="O205" s="35" t="str">
        <f>IF(ISBLANK('5. Pp (3 años)'!O206),"",'5. Pp (3 años)'!O206)</f>
        <v/>
      </c>
      <c r="P205" s="202" t="str">
        <f>IF(ISBLANK('5. Pp (3 años)'!P206),"",'5. Pp (3 años)'!P206)</f>
        <v/>
      </c>
    </row>
    <row r="206" spans="2:16" ht="17.25">
      <c r="B206" s="93" t="str">
        <f>IF(ISBLANK('5. Pp (3 años)'!B207),"",'5. Pp (3 años)'!B207)</f>
        <v/>
      </c>
      <c r="C206" s="32" t="str">
        <f>IF(ISBLANK('5. Pp (3 años)'!C207),"",'5. Pp (3 años)'!C207)</f>
        <v>Actividad</v>
      </c>
      <c r="D206" s="35" t="str">
        <f>IF(ISBLANK('5. Pp (3 años)'!D207),"",'5. Pp (3 años)'!D207)</f>
        <v/>
      </c>
      <c r="E206" s="35" t="str">
        <f>IF(ISBLANK('5. Pp (3 años)'!E207),"",'5. Pp (3 años)'!E207)</f>
        <v/>
      </c>
      <c r="F206" s="35" t="str">
        <f>IF(ISBLANK('5. Pp (3 años)'!F207),"",'5. Pp (3 años)'!F207)</f>
        <v/>
      </c>
      <c r="G206" s="32" t="str">
        <f>IF(ISBLANK('5. Pp (3 años)'!G207),"",'5. Pp (3 años)'!G207)</f>
        <v/>
      </c>
      <c r="H206" s="32" t="str">
        <f>IF(ISBLANK('5. Pp (3 años)'!H207),"",'5. Pp (3 años)'!H207)</f>
        <v/>
      </c>
      <c r="I206" s="35" t="str">
        <f>IF(ISBLANK('5. Pp (3 años)'!I207),"",'5. Pp (3 años)'!I207)</f>
        <v/>
      </c>
      <c r="J206" s="35" t="str">
        <f>IF(ISBLANK('5. Pp (3 años)'!J207),"",'5. Pp (3 años)'!J207)</f>
        <v/>
      </c>
      <c r="K206" s="32" t="str">
        <f>IF(ISBLANK('5. Pp (3 años)'!K207),"",'5. Pp (3 años)'!K207)</f>
        <v/>
      </c>
      <c r="L206" s="35" t="str">
        <f>IF(ISBLANK('5. Pp (3 años)'!L207),"",'5. Pp (3 años)'!L207)</f>
        <v/>
      </c>
      <c r="M206" s="35" t="str">
        <f>IF(ISBLANK('5. Pp (3 años)'!M207),"",'5. Pp (3 años)'!M207)</f>
        <v/>
      </c>
      <c r="N206" s="35" t="str">
        <f>IF(ISBLANK('5. Pp (3 años)'!N207),"",'5. Pp (3 años)'!N207)</f>
        <v/>
      </c>
      <c r="O206" s="35" t="str">
        <f>IF(ISBLANK('5. Pp (3 años)'!O207),"",'5. Pp (3 años)'!O207)</f>
        <v/>
      </c>
      <c r="P206" s="202" t="str">
        <f>IF(ISBLANK('5. Pp (3 años)'!P207),"",'5. Pp (3 años)'!P207)</f>
        <v/>
      </c>
    </row>
    <row r="207" spans="2:16" ht="17.25">
      <c r="B207" s="93" t="str">
        <f>IF(ISBLANK('5. Pp (3 años)'!B208),"",'5. Pp (3 años)'!B208)</f>
        <v/>
      </c>
      <c r="C207" s="32" t="str">
        <f>IF(ISBLANK('5. Pp (3 años)'!C208),"",'5. Pp (3 años)'!C208)</f>
        <v>Actividad</v>
      </c>
      <c r="D207" s="35" t="str">
        <f>IF(ISBLANK('5. Pp (3 años)'!D208),"",'5. Pp (3 años)'!D208)</f>
        <v/>
      </c>
      <c r="E207" s="35" t="str">
        <f>IF(ISBLANK('5. Pp (3 años)'!E208),"",'5. Pp (3 años)'!E208)</f>
        <v/>
      </c>
      <c r="F207" s="35" t="str">
        <f>IF(ISBLANK('5. Pp (3 años)'!F208),"",'5. Pp (3 años)'!F208)</f>
        <v/>
      </c>
      <c r="G207" s="32" t="str">
        <f>IF(ISBLANK('5. Pp (3 años)'!G208),"",'5. Pp (3 años)'!G208)</f>
        <v/>
      </c>
      <c r="H207" s="32" t="str">
        <f>IF(ISBLANK('5. Pp (3 años)'!H208),"",'5. Pp (3 años)'!H208)</f>
        <v/>
      </c>
      <c r="I207" s="35" t="str">
        <f>IF(ISBLANK('5. Pp (3 años)'!I208),"",'5. Pp (3 años)'!I208)</f>
        <v/>
      </c>
      <c r="J207" s="35" t="str">
        <f>IF(ISBLANK('5. Pp (3 años)'!J208),"",'5. Pp (3 años)'!J208)</f>
        <v/>
      </c>
      <c r="K207" s="32" t="str">
        <f>IF(ISBLANK('5. Pp (3 años)'!K208),"",'5. Pp (3 años)'!K208)</f>
        <v/>
      </c>
      <c r="L207" s="35" t="str">
        <f>IF(ISBLANK('5. Pp (3 años)'!L208),"",'5. Pp (3 años)'!L208)</f>
        <v/>
      </c>
      <c r="M207" s="35" t="str">
        <f>IF(ISBLANK('5. Pp (3 años)'!M208),"",'5. Pp (3 años)'!M208)</f>
        <v/>
      </c>
      <c r="N207" s="35" t="str">
        <f>IF(ISBLANK('5. Pp (3 años)'!N208),"",'5. Pp (3 años)'!N208)</f>
        <v/>
      </c>
      <c r="O207" s="35" t="str">
        <f>IF(ISBLANK('5. Pp (3 años)'!O208),"",'5. Pp (3 años)'!O208)</f>
        <v/>
      </c>
      <c r="P207" s="202" t="str">
        <f>IF(ISBLANK('5. Pp (3 años)'!P208),"",'5. Pp (3 años)'!P208)</f>
        <v/>
      </c>
    </row>
    <row r="208" spans="2:16" ht="17.25">
      <c r="B208" s="93" t="str">
        <f>IF(ISBLANK('5. Pp (3 años)'!B209),"",'5. Pp (3 años)'!B209)</f>
        <v/>
      </c>
      <c r="C208" s="32" t="str">
        <f>IF(ISBLANK('5. Pp (3 años)'!C209),"",'5. Pp (3 años)'!C209)</f>
        <v>Actividad</v>
      </c>
      <c r="D208" s="35" t="str">
        <f>IF(ISBLANK('5. Pp (3 años)'!D209),"",'5. Pp (3 años)'!D209)</f>
        <v/>
      </c>
      <c r="E208" s="35" t="str">
        <f>IF(ISBLANK('5. Pp (3 años)'!E209),"",'5. Pp (3 años)'!E209)</f>
        <v/>
      </c>
      <c r="F208" s="35" t="str">
        <f>IF(ISBLANK('5. Pp (3 años)'!F209),"",'5. Pp (3 años)'!F209)</f>
        <v/>
      </c>
      <c r="G208" s="32" t="str">
        <f>IF(ISBLANK('5. Pp (3 años)'!G209),"",'5. Pp (3 años)'!G209)</f>
        <v/>
      </c>
      <c r="H208" s="32" t="str">
        <f>IF(ISBLANK('5. Pp (3 años)'!H209),"",'5. Pp (3 años)'!H209)</f>
        <v/>
      </c>
      <c r="I208" s="35" t="str">
        <f>IF(ISBLANK('5. Pp (3 años)'!I209),"",'5. Pp (3 años)'!I209)</f>
        <v/>
      </c>
      <c r="J208" s="35" t="str">
        <f>IF(ISBLANK('5. Pp (3 años)'!J209),"",'5. Pp (3 años)'!J209)</f>
        <v/>
      </c>
      <c r="K208" s="32" t="str">
        <f>IF(ISBLANK('5. Pp (3 años)'!K209),"",'5. Pp (3 años)'!K209)</f>
        <v/>
      </c>
      <c r="L208" s="35" t="str">
        <f>IF(ISBLANK('5. Pp (3 años)'!L209),"",'5. Pp (3 años)'!L209)</f>
        <v/>
      </c>
      <c r="M208" s="35" t="str">
        <f>IF(ISBLANK('5. Pp (3 años)'!M209),"",'5. Pp (3 años)'!M209)</f>
        <v/>
      </c>
      <c r="N208" s="35" t="str">
        <f>IF(ISBLANK('5. Pp (3 años)'!N209),"",'5. Pp (3 años)'!N209)</f>
        <v/>
      </c>
      <c r="O208" s="35" t="str">
        <f>IF(ISBLANK('5. Pp (3 años)'!O209),"",'5. Pp (3 años)'!O209)</f>
        <v/>
      </c>
      <c r="P208" s="202" t="str">
        <f>IF(ISBLANK('5. Pp (3 años)'!P209),"",'5. Pp (3 años)'!P209)</f>
        <v/>
      </c>
    </row>
    <row r="209" spans="2:16" ht="241.5">
      <c r="B209" s="339" t="str">
        <f>IF(ISBLANK('5. Pp (3 años)'!B210),"",'5. Pp (3 años)'!B210)</f>
        <v>Coordinación de Atención al Desarrollo Estudiantil</v>
      </c>
      <c r="C209" s="337" t="str">
        <f>IF(ISBLANK('5. Pp (3 años)'!C210),"",'5. Pp (3 años)'!C210)</f>
        <v>Componente</v>
      </c>
      <c r="D209" s="336" t="str">
        <f>IF(ISBLANK('5. Pp (3 años)'!D210),"",'5. Pp (3 años)'!D210)</f>
        <v>4.1.1.1.28 Acciones para la prevención del acoso escolar y el fomento de entornos familiares libres de violencia realizadas.</v>
      </c>
      <c r="E209" s="336" t="str">
        <f>IF(ISBLANK('5. Pp (3 años)'!E210),"",'5. Pp (3 años)'!E210)</f>
        <v>PPVFC: Porcentaje de acciones de prevención del acoso y violencia familiar cumplidas.</v>
      </c>
      <c r="F209" s="336" t="str">
        <f>IF(ISBLANK('5. Pp (3 años)'!F210),"",'5. Pp (3 años)'!F210)</f>
        <v>Este indicador representa la entrega de un modelo de intervención psicoeducativa y cultura de paz validado. Representa el producto final donde se garantiza que la comunidad escolar y las familias cuenten con herramientas técnicas para la identificación y erradicación del acoso escolar (bullying) y la violencia doméstica; promoviendo la corresponsabilidad en el hogar y la salud emocional como pilares para una convivencia armónica y segura.</v>
      </c>
      <c r="G209" s="337" t="str">
        <f>IF(ISBLANK('5. Pp (3 años)'!G210),"",'5. Pp (3 años)'!G210)</f>
        <v>Eficacia</v>
      </c>
      <c r="H209" s="337" t="str">
        <f>IF(ISBLANK('5. Pp (3 años)'!H210),"",'5. Pp (3 años)'!H210)</f>
        <v>Trimestral</v>
      </c>
      <c r="I209" s="336" t="str">
        <f>IF(ISBLANK('5. Pp (3 años)'!I210),"",'5. Pp (3 años)'!I210)</f>
        <v>MÉTODO DE CÁLCULO                      
PPVFC = (NAPVE / NAPVP) * 100
VARIABLES:
PPVFC: Porcentaje de acciones de prevención del acoso y violencia familiar cumplidas.                                        NAPVE: Número de acciones de intervención psicoeducativa ejecutadas con validación.                    NAPVP: Número de acciones de intervención psicoeducativa programadas.</v>
      </c>
      <c r="J209" s="336" t="str">
        <f>IF(ISBLANK('5. Pp (3 años)'!J210),"",'5. Pp (3 años)'!J210)</f>
        <v>UNIDAD DE MEDIDA DEL INDICADOR: Porcentaje
UNIDAD DE MEDIDA DE LAS VARIABLES: Acciones</v>
      </c>
      <c r="K209" s="337" t="str">
        <f>IF(ISBLANK('5. Pp (3 años)'!K210),"",'5. Pp (3 años)'!K210)</f>
        <v>Ascendente</v>
      </c>
      <c r="L209" s="336" t="str">
        <f>IF(ISBLANK('5. Pp (3 años)'!L210),"",'5. Pp (3 años)'!L210)</f>
        <v>PPVFC:  De enero 2025 a diciembre 2027 se realizará el 100% de acciones de prevención del acoso y violencia.</v>
      </c>
      <c r="M209" s="336" t="str">
        <f>IF(ISBLANK('5. Pp (3 años)'!M210),"",'5. Pp (3 años)'!M210)</f>
        <v>PPVFC: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209" s="336" t="str">
        <f>IF(ISBLANK('5. Pp (3 años)'!N210),"",'5. Pp (3 años)'!N210)</f>
        <v>Nombre del Documento:
Archivo digital de la plataforma Google Drive
Nombre de quien genera la información: 
Coordinación de Atención al Desarrollo Estudiantil
Periodicidad con que se genera la información:
Trimestral
Liga de la página donde se localiza la información o ubicación:
https://drive.google.com/drive/folders/1YIQ6oNLaECseSgqo4vwhcE6EzP9ap_Xx</v>
      </c>
      <c r="O209" s="336" t="str">
        <f>IF(ISBLANK('5. Pp (3 años)'!O210),"",'5. Pp (3 años)'!O210)</f>
        <v>Los padres de familia, tutores y alumnos muestran apertura y disposición para participar en los procesos de intervención y salud emocional además de que el personal especializado cuenta con las metodologías validadas para la identificación de casos de acoso o violencia mientras la comunidad escolar adopta las herramientas técnicas de cultura de paz para la resolución no violenta de conflictos en el hogar y la escuela.</v>
      </c>
      <c r="P209" s="338" t="str">
        <f>IF(ISBLANK('5. Pp (3 años)'!P210),"",'5. Pp (3 años)'!P210)</f>
        <v>Meta 4.7
Para 2030, garantizar que todos los alumnos adquieran los conocimientos teóricos y práctcos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v>
      </c>
    </row>
    <row r="210" spans="2:16" ht="241.5">
      <c r="B210" s="93" t="str">
        <f>IF(ISBLANK('5. Pp (3 años)'!B211),"",'5. Pp (3 años)'!B211)</f>
        <v>Coordinación de Atención al Desarrollo Estudiantil</v>
      </c>
      <c r="C210" s="32" t="str">
        <f>IF(ISBLANK('5. Pp (3 años)'!C211),"",'5. Pp (3 años)'!C211)</f>
        <v>Actividad</v>
      </c>
      <c r="D210" s="35" t="str">
        <f>IF(ISBLANK('5. Pp (3 años)'!D211),"",'5. Pp (3 años)'!D211)</f>
        <v>4.1.1.1.28.1 Implementación de estrategias de intervención psicoeducativa para la convivencia escolar y la corresponsabilidad familiar.</v>
      </c>
      <c r="E210" s="35" t="str">
        <f>IF(ISBLANK('5. Pp (3 años)'!E211),"",'5. Pp (3 años)'!E211)</f>
        <v>PJIFE: Porcentaje de jornadas de intervención y formación familiar ejecutadas.</v>
      </c>
      <c r="F210" s="35" t="str">
        <f>IF(ISBLANK('5. Pp (3 años)'!F211),"",'5. Pp (3 años)'!F211)</f>
        <v>Mide la operación directa de los programas de formación y contención social. Cuantifica la realización de las jornadas de 'Latidos Escolares', 'Fuerza Violeta' y las sesiones de 'Escuela para Padres', incluyendo específicamente el enfoque en 'La Carga Invisible del Cuidado', funcionando como el mecanismo operativo que dota a padres, alumnos y docentes de capacidades críticas para prevenir conductas violentas y redistribuir las tareas de cuidado en el núcleo familiar</v>
      </c>
      <c r="G210" s="32" t="str">
        <f>IF(ISBLANK('5. Pp (3 años)'!G211),"",'5. Pp (3 años)'!G211)</f>
        <v>Eficacia</v>
      </c>
      <c r="H210" s="32" t="str">
        <f>IF(ISBLANK('5. Pp (3 años)'!H211),"",'5. Pp (3 años)'!H211)</f>
        <v>Trimestral</v>
      </c>
      <c r="I210" s="35" t="str">
        <f>IF(ISBLANK('5. Pp (3 años)'!I211),"",'5. Pp (3 años)'!I211)</f>
        <v>MÉTODO DE CÁLCULO                      
PJIFE = (NJIFR / NJIFP) * 100
VARIABLES:
PJIFE: Porcentaje de jornadas de intervención y formación familiar ejecutadas.                                                       NJIFR: Número de jornadas de formación y contención social realizadas.                                                                              NJIFP: Número de jornadas de formación y contención social programadas.</v>
      </c>
      <c r="J210" s="35" t="str">
        <f>IF(ISBLANK('5. Pp (3 años)'!J211),"",'5. Pp (3 años)'!J211)</f>
        <v>UNIDAD DE MEDIDA DEL INDICADOR: Porcentaje
UNIDAD DE MEDIDA DE LAS VARIABLES: Jornadas</v>
      </c>
      <c r="K210" s="32" t="str">
        <f>IF(ISBLANK('5. Pp (3 años)'!K211),"",'5. Pp (3 años)'!K211)</f>
        <v>Ascendente</v>
      </c>
      <c r="L210" s="35" t="str">
        <f>IF(ISBLANK('5. Pp (3 años)'!L211),"",'5. Pp (3 años)'!L211)</f>
        <v>PJIFE: De enero 2025 a diciembre 2027 se realizarán 135 jornadas</v>
      </c>
      <c r="M210" s="35" t="str">
        <f>IF(ISBLANK('5. Pp (3 años)'!M211),"",'5. Pp (3 años)'!M211)</f>
        <v>PJIFE:  Se realizaron un total de 138 jornadas durante el período de 2022-2024.
2022: 47 jornadas
2023: 52 jornadas
2024: 39 jornadas
Total: 138 jornadas</v>
      </c>
      <c r="N210" s="35" t="str">
        <f>IF(ISBLANK('5. Pp (3 años)'!N211),"",'5. Pp (3 años)'!N211)</f>
        <v>Nombre del Documento:
Archivo digital de la plataforma Google Drive
Nombre de quien genera la información: 
Coordinación del  Centro Municipal de Atención contra el Acoso Escolar 
Periodicidad con que se genera la información:
Trimestral
Liga de la página donde se localiza la información o ubicación:
https://drive.google.com/drive/folders/1YIQ6oNLaECseSgqo4vwhcE6EzP9ap_Xx</v>
      </c>
      <c r="O210" s="35" t="str">
        <f>IF(ISBLANK('5. Pp (3 años)'!O211),"",'5. Pp (3 años)'!O211)</f>
        <v>Los padres de familia, alumnos y docentes asisten a las sesiones de los programas Latidos Escolares, Fuerza Violeta y Escuela para Padres además de que los participantes muestran apertura para reflexionar sobre la redistribución de las tareas de cuidado y la carga invisible en el hogar mientras el personal especializado cuenta con los materiales didácticos y el entorno adecuado para impartir la formación en prevención de conductas violentas.</v>
      </c>
      <c r="P210" s="202" t="str">
        <f>IF(ISBLANK('5. Pp (3 años)'!P211),"",'5. Pp (3 años)'!P211)</f>
        <v>"Meta 4.7
Para 2030, garantizar que todos los alumnos adquieran los conocimientos teóricos y práctcos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v>
      </c>
    </row>
    <row r="211" spans="2:16" ht="17.25">
      <c r="B211" s="93" t="str">
        <f>IF(ISBLANK('5. Pp (3 años)'!B212),"",'5. Pp (3 años)'!B212)</f>
        <v/>
      </c>
      <c r="C211" s="32" t="str">
        <f>IF(ISBLANK('5. Pp (3 años)'!C212),"",'5. Pp (3 años)'!C212)</f>
        <v>Actividad</v>
      </c>
      <c r="D211" s="35" t="str">
        <f>IF(ISBLANK('5. Pp (3 años)'!D212),"",'5. Pp (3 años)'!D212)</f>
        <v/>
      </c>
      <c r="E211" s="35" t="str">
        <f>IF(ISBLANK('5. Pp (3 años)'!E212),"",'5. Pp (3 años)'!E212)</f>
        <v/>
      </c>
      <c r="F211" s="35" t="str">
        <f>IF(ISBLANK('5. Pp (3 años)'!F212),"",'5. Pp (3 años)'!F212)</f>
        <v/>
      </c>
      <c r="G211" s="32" t="str">
        <f>IF(ISBLANK('5. Pp (3 años)'!G212),"",'5. Pp (3 años)'!G212)</f>
        <v/>
      </c>
      <c r="H211" s="32" t="str">
        <f>IF(ISBLANK('5. Pp (3 años)'!H212),"",'5. Pp (3 años)'!H212)</f>
        <v/>
      </c>
      <c r="I211" s="35" t="str">
        <f>IF(ISBLANK('5. Pp (3 años)'!I212),"",'5. Pp (3 años)'!I212)</f>
        <v/>
      </c>
      <c r="J211" s="35" t="str">
        <f>IF(ISBLANK('5. Pp (3 años)'!J212),"",'5. Pp (3 años)'!J212)</f>
        <v/>
      </c>
      <c r="K211" s="32" t="str">
        <f>IF(ISBLANK('5. Pp (3 años)'!K212),"",'5. Pp (3 años)'!K212)</f>
        <v/>
      </c>
      <c r="L211" s="35" t="str">
        <f>IF(ISBLANK('5. Pp (3 años)'!L212),"",'5. Pp (3 años)'!L212)</f>
        <v/>
      </c>
      <c r="M211" s="35" t="str">
        <f>IF(ISBLANK('5. Pp (3 años)'!M212),"",'5. Pp (3 años)'!M212)</f>
        <v/>
      </c>
      <c r="N211" s="35" t="str">
        <f>IF(ISBLANK('5. Pp (3 años)'!N212),"",'5. Pp (3 años)'!N212)</f>
        <v/>
      </c>
      <c r="O211" s="35" t="str">
        <f>IF(ISBLANK('5. Pp (3 años)'!O212),"",'5. Pp (3 años)'!O212)</f>
        <v/>
      </c>
      <c r="P211" s="202" t="str">
        <f>IF(ISBLANK('5. Pp (3 años)'!P212),"",'5. Pp (3 años)'!P212)</f>
        <v/>
      </c>
    </row>
    <row r="212" spans="2:16" ht="17.25">
      <c r="B212" s="93" t="str">
        <f>IF(ISBLANK('5. Pp (3 años)'!B213),"",'5. Pp (3 años)'!B213)</f>
        <v/>
      </c>
      <c r="C212" s="32" t="str">
        <f>IF(ISBLANK('5. Pp (3 años)'!C213),"",'5. Pp (3 años)'!C213)</f>
        <v>Actividad</v>
      </c>
      <c r="D212" s="35" t="str">
        <f>IF(ISBLANK('5. Pp (3 años)'!D213),"",'5. Pp (3 años)'!D213)</f>
        <v/>
      </c>
      <c r="E212" s="35" t="str">
        <f>IF(ISBLANK('5. Pp (3 años)'!E213),"",'5. Pp (3 años)'!E213)</f>
        <v/>
      </c>
      <c r="F212" s="35" t="str">
        <f>IF(ISBLANK('5. Pp (3 años)'!F213),"",'5. Pp (3 años)'!F213)</f>
        <v/>
      </c>
      <c r="G212" s="32" t="str">
        <f>IF(ISBLANK('5. Pp (3 años)'!G213),"",'5. Pp (3 años)'!G213)</f>
        <v/>
      </c>
      <c r="H212" s="32" t="str">
        <f>IF(ISBLANK('5. Pp (3 años)'!H213),"",'5. Pp (3 años)'!H213)</f>
        <v/>
      </c>
      <c r="I212" s="35" t="str">
        <f>IF(ISBLANK('5. Pp (3 años)'!I213),"",'5. Pp (3 años)'!I213)</f>
        <v/>
      </c>
      <c r="J212" s="35" t="str">
        <f>IF(ISBLANK('5. Pp (3 años)'!J213),"",'5. Pp (3 años)'!J213)</f>
        <v/>
      </c>
      <c r="K212" s="32" t="str">
        <f>IF(ISBLANK('5. Pp (3 años)'!K213),"",'5. Pp (3 años)'!K213)</f>
        <v/>
      </c>
      <c r="L212" s="35" t="str">
        <f>IF(ISBLANK('5. Pp (3 años)'!L213),"",'5. Pp (3 años)'!L213)</f>
        <v/>
      </c>
      <c r="M212" s="35" t="str">
        <f>IF(ISBLANK('5. Pp (3 años)'!M213),"",'5. Pp (3 años)'!M213)</f>
        <v/>
      </c>
      <c r="N212" s="35" t="str">
        <f>IF(ISBLANK('5. Pp (3 años)'!N213),"",'5. Pp (3 años)'!N213)</f>
        <v/>
      </c>
      <c r="O212" s="35" t="str">
        <f>IF(ISBLANK('5. Pp (3 años)'!O213),"",'5. Pp (3 años)'!O213)</f>
        <v/>
      </c>
      <c r="P212" s="202" t="str">
        <f>IF(ISBLANK('5. Pp (3 años)'!P213),"",'5. Pp (3 años)'!P213)</f>
        <v/>
      </c>
    </row>
    <row r="213" spans="2:16" ht="17.25">
      <c r="B213" s="93" t="str">
        <f>IF(ISBLANK('5. Pp (3 años)'!B214),"",'5. Pp (3 años)'!B214)</f>
        <v/>
      </c>
      <c r="C213" s="32" t="str">
        <f>IF(ISBLANK('5. Pp (3 años)'!C214),"",'5. Pp (3 años)'!C214)</f>
        <v>Actividad</v>
      </c>
      <c r="D213" s="35" t="str">
        <f>IF(ISBLANK('5. Pp (3 años)'!D214),"",'5. Pp (3 años)'!D214)</f>
        <v/>
      </c>
      <c r="E213" s="35" t="str">
        <f>IF(ISBLANK('5. Pp (3 años)'!E214),"",'5. Pp (3 años)'!E214)</f>
        <v/>
      </c>
      <c r="F213" s="35" t="str">
        <f>IF(ISBLANK('5. Pp (3 años)'!F214),"",'5. Pp (3 años)'!F214)</f>
        <v/>
      </c>
      <c r="G213" s="32" t="str">
        <f>IF(ISBLANK('5. Pp (3 años)'!G214),"",'5. Pp (3 años)'!G214)</f>
        <v/>
      </c>
      <c r="H213" s="32" t="str">
        <f>IF(ISBLANK('5. Pp (3 años)'!H214),"",'5. Pp (3 años)'!H214)</f>
        <v/>
      </c>
      <c r="I213" s="35" t="str">
        <f>IF(ISBLANK('5. Pp (3 años)'!I214),"",'5. Pp (3 años)'!I214)</f>
        <v/>
      </c>
      <c r="J213" s="35" t="str">
        <f>IF(ISBLANK('5. Pp (3 años)'!J214),"",'5. Pp (3 años)'!J214)</f>
        <v/>
      </c>
      <c r="K213" s="32" t="str">
        <f>IF(ISBLANK('5. Pp (3 años)'!K214),"",'5. Pp (3 años)'!K214)</f>
        <v/>
      </c>
      <c r="L213" s="35" t="str">
        <f>IF(ISBLANK('5. Pp (3 años)'!L214),"",'5. Pp (3 años)'!L214)</f>
        <v/>
      </c>
      <c r="M213" s="35" t="str">
        <f>IF(ISBLANK('5. Pp (3 años)'!M214),"",'5. Pp (3 años)'!M214)</f>
        <v/>
      </c>
      <c r="N213" s="35" t="str">
        <f>IF(ISBLANK('5. Pp (3 años)'!N214),"",'5. Pp (3 años)'!N214)</f>
        <v/>
      </c>
      <c r="O213" s="35" t="str">
        <f>IF(ISBLANK('5. Pp (3 años)'!O214),"",'5. Pp (3 años)'!O214)</f>
        <v/>
      </c>
      <c r="P213" s="202" t="str">
        <f>IF(ISBLANK('5. Pp (3 años)'!P214),"",'5. Pp (3 años)'!P214)</f>
        <v/>
      </c>
    </row>
    <row r="214" spans="2:16" ht="17.25">
      <c r="B214" s="93" t="str">
        <f>IF(ISBLANK('5. Pp (3 años)'!B215),"",'5. Pp (3 años)'!B215)</f>
        <v/>
      </c>
      <c r="C214" s="32" t="str">
        <f>IF(ISBLANK('5. Pp (3 años)'!C215),"",'5. Pp (3 años)'!C215)</f>
        <v>Actividad</v>
      </c>
      <c r="D214" s="35" t="str">
        <f>IF(ISBLANK('5. Pp (3 años)'!D215),"",'5. Pp (3 años)'!D215)</f>
        <v/>
      </c>
      <c r="E214" s="35" t="str">
        <f>IF(ISBLANK('5. Pp (3 años)'!E215),"",'5. Pp (3 años)'!E215)</f>
        <v/>
      </c>
      <c r="F214" s="35" t="str">
        <f>IF(ISBLANK('5. Pp (3 años)'!F215),"",'5. Pp (3 años)'!F215)</f>
        <v/>
      </c>
      <c r="G214" s="32" t="str">
        <f>IF(ISBLANK('5. Pp (3 años)'!G215),"",'5. Pp (3 años)'!G215)</f>
        <v/>
      </c>
      <c r="H214" s="32" t="str">
        <f>IF(ISBLANK('5. Pp (3 años)'!H215),"",'5. Pp (3 años)'!H215)</f>
        <v/>
      </c>
      <c r="I214" s="35" t="str">
        <f>IF(ISBLANK('5. Pp (3 años)'!I215),"",'5. Pp (3 años)'!I215)</f>
        <v/>
      </c>
      <c r="J214" s="35" t="str">
        <f>IF(ISBLANK('5. Pp (3 años)'!J215),"",'5. Pp (3 años)'!J215)</f>
        <v/>
      </c>
      <c r="K214" s="32" t="str">
        <f>IF(ISBLANK('5. Pp (3 años)'!K215),"",'5. Pp (3 años)'!K215)</f>
        <v/>
      </c>
      <c r="L214" s="35" t="str">
        <f>IF(ISBLANK('5. Pp (3 años)'!L215),"",'5. Pp (3 años)'!L215)</f>
        <v/>
      </c>
      <c r="M214" s="35" t="str">
        <f>IF(ISBLANK('5. Pp (3 años)'!M215),"",'5. Pp (3 años)'!M215)</f>
        <v/>
      </c>
      <c r="N214" s="35" t="str">
        <f>IF(ISBLANK('5. Pp (3 años)'!N215),"",'5. Pp (3 años)'!N215)</f>
        <v/>
      </c>
      <c r="O214" s="35" t="str">
        <f>IF(ISBLANK('5. Pp (3 años)'!O215),"",'5. Pp (3 años)'!O215)</f>
        <v/>
      </c>
      <c r="P214" s="202" t="str">
        <f>IF(ISBLANK('5. Pp (3 años)'!P215),"",'5. Pp (3 años)'!P215)</f>
        <v/>
      </c>
    </row>
    <row r="215" spans="2:16" ht="207">
      <c r="B215" s="339" t="str">
        <f>IF(ISBLANK('5. Pp (3 años)'!B216),"",'5. Pp (3 años)'!B216)</f>
        <v>Dirección de Programas de Apoyo a la Educación</v>
      </c>
      <c r="C215" s="337" t="str">
        <f>IF(ISBLANK('5. Pp (3 años)'!C216),"",'5. Pp (3 años)'!C216)</f>
        <v>Componente</v>
      </c>
      <c r="D215" s="336" t="str">
        <f>IF(ISBLANK('5. Pp (3 años)'!D216),"",'5. Pp (3 años)'!D216)</f>
        <v>4.1.1.1.29 Servicios de formación ciudadana, apoyos escolares y mecanismos de vinculación para el fortalecimiento educativo otorgados.</v>
      </c>
      <c r="E215" s="336" t="str">
        <f>IF(ISBLANK('5. Pp (3 años)'!E216),"",'5. Pp (3 años)'!E216)</f>
        <v>PSFAE: Porcentaje de servicios de formación y apoyos educativos realizados.</v>
      </c>
      <c r="F215" s="336" t="str">
        <f>IF(ISBLANK('5. Pp (3 años)'!F216),"",'5. Pp (3 años)'!F216)</f>
        <v>Este indicador representa la consolidación de un modelo de atención integral al entorno escolar y ciudadano validado. Representa el producto final donde se garantiza que la niñez y adolescencia accedan a mecanismos de participación democrática, insumos para la permanencia escolar (tenis) y servicios de estancia post-escolar con enfoque de cuidados; asegurando el fortalecimiento educativo y la reducción de la brecha de desigualdad social en el municipio.</v>
      </c>
      <c r="G215" s="337" t="str">
        <f>IF(ISBLANK('5. Pp (3 años)'!G216),"",'5. Pp (3 años)'!G216)</f>
        <v>Eficacia</v>
      </c>
      <c r="H215" s="337" t="str">
        <f>IF(ISBLANK('5. Pp (3 años)'!H216),"",'5. Pp (3 años)'!H216)</f>
        <v>Trimestral</v>
      </c>
      <c r="I215" s="336" t="str">
        <f>IF(ISBLANK('5. Pp (3 años)'!I216),"",'5. Pp (3 años)'!I216)</f>
        <v>MÉTODO DE CÁLCULO                      
PSFAE = (NSAEE / NSAEP) * 100
VARIABLES:
PSFAE: Porcentaje de servicios de formación y apoyos educativos realizados.                                                                NSAEE: Número de servicios de formación y apoyos educativos ejecutados.                                                              NSAEP: Número de servicios de formación y apoyos educativos  programados.</v>
      </c>
      <c r="J215" s="336" t="str">
        <f>IF(ISBLANK('5. Pp (3 años)'!J216),"",'5. Pp (3 años)'!J216)</f>
        <v>UNIDAD DE MEDIDA DEL INDICADOR: Porcentaje
UNIDAD DE MEDIDA DE LAS VARIABLES: Servicio integral</v>
      </c>
      <c r="K215" s="337" t="str">
        <f>IF(ISBLANK('5. Pp (3 años)'!K216),"",'5. Pp (3 años)'!K216)</f>
        <v>Ascendente</v>
      </c>
      <c r="L215" s="336" t="str">
        <f>IF(ISBLANK('5. Pp (3 años)'!L216),"",'5. Pp (3 años)'!L216)</f>
        <v xml:space="preserve">PSFAE:  De enero 2025 a diciembre 2027 se realizará el 100% de servicios de formación y apoyos educativos.                                                                                                                                                                                                                                                                                                                                                                                                                      </v>
      </c>
      <c r="M215" s="336" t="str">
        <f>IF(ISBLANK('5. Pp (3 años)'!M216),"",'5. Pp (3 años)'!M216)</f>
        <v>PSFAE: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215" s="336" t="str">
        <f>IF(ISBLANK('5. Pp (3 años)'!N216),"",'5. Pp (3 años)'!N216)</f>
        <v>Nombre del Documento:
Archivo digital de la plataforma Google Drive
Nombre de quien genera la información: 
Dirección de Programas de Apoyo a la Educación 
Periodicidad con que se genera la información:
Trimestral
Liga de la página donde se localiza la información o ubicación:
https://drive.google.com/drive/folders/1YIQ6oNLaECseSgqo4vwhcE6EzP9ap_Xx</v>
      </c>
      <c r="O215" s="336" t="str">
        <f>IF(ISBLANK('5. Pp (3 años)'!O216),"",'5. Pp (3 años)'!O216)</f>
        <v>La comunidad escolar y las familias del municipio aceptan y participan en los diversos servicios del modelo de atención integral además de que el padrón de beneficiarios cumple con los requisitos para la recepción de apoyos escolares mientras las dependencias municipales mantienen la coordinación técnica para operar simultáneamente los mecanismos de participación ciudadana y las estancias post-escolares con enfoque de cuidados.</v>
      </c>
      <c r="P215" s="338" t="str">
        <f>IF(ISBLANK('5. Pp (3 años)'!P216),"",'5. Pp (3 años)'!P216)</f>
        <v>ODS 4 Educación de calidad: Garantizar una educación inclusiva y equitativa de calidad y promover oportunidades de aprendizaje</v>
      </c>
    </row>
    <row r="216" spans="2:16" ht="207">
      <c r="B216" s="93" t="str">
        <f>IF(ISBLANK('5. Pp (3 años)'!B217),"",'5. Pp (3 años)'!B217)</f>
        <v>Dirección de Programas de Apoyo a la Educación</v>
      </c>
      <c r="C216" s="32" t="str">
        <f>IF(ISBLANK('5. Pp (3 años)'!C217),"",'5. Pp (3 años)'!C217)</f>
        <v>Actividad</v>
      </c>
      <c r="D216" s="35" t="str">
        <f>IF(ISBLANK('5. Pp (3 años)'!D217),"",'5. Pp (3 años)'!D217)</f>
        <v>4.1.1.1.29.1  Organización del mecanismo de participación ciudadana interactiva "Cabildo Infantil".</v>
      </c>
      <c r="E216" s="35" t="str">
        <f>IF(ISBLANK('5. Pp (3 años)'!E217),"",'5. Pp (3 años)'!E217)</f>
        <v>PCIR: Porcentaje del "Cabildo Infantil" realizado</v>
      </c>
      <c r="F216" s="35" t="str">
        <f>IF(ISBLANK('5. Pp (3 años)'!F217),"",'5. Pp (3 años)'!F217)</f>
        <v>Mide la ejecución técnica de la sesión solemne de participación democrática infantil. Cuantifica la realización  del evento 'Cabildo Infantil', funcionando como el mecanismo operativo para institucionalizar el derecho de las infancias a ser escuchadas y formar parte de la cultura participativa municipal.</v>
      </c>
      <c r="G216" s="32" t="str">
        <f>IF(ISBLANK('5. Pp (3 años)'!G217),"",'5. Pp (3 años)'!G217)</f>
        <v>Eficacia</v>
      </c>
      <c r="H216" s="32" t="str">
        <f>IF(ISBLANK('5. Pp (3 años)'!H217),"",'5. Pp (3 años)'!H217)</f>
        <v>Trimestral</v>
      </c>
      <c r="I216" s="35" t="str">
        <f>IF(ISBLANK('5. Pp (3 años)'!I217),"",'5. Pp (3 años)'!I217)</f>
        <v>MÉTODO DE CÁLCULO                             
PCIR= (NCIE/NCIP)*100
VARIABLES:
PCIR: Porcentaje del "Cabildo Infantil" Realizado
NCIE: Número del "Cabildo Infantil" Ejecutado
NCIP: Número del del "Cabildo Infantil" Programados</v>
      </c>
      <c r="J216" s="35" t="str">
        <f>IF(ISBLANK('5. Pp (3 años)'!J217),"",'5. Pp (3 años)'!J217)</f>
        <v>UNIDAD DE MEDIDA DEL INDICADOR: Porcentaje
UNIDAD DE MEDIDA DE LAS VARIABLES: Cabildo Infantil</v>
      </c>
      <c r="K216" s="32" t="str">
        <f>IF(ISBLANK('5. Pp (3 años)'!K217),"",'5. Pp (3 años)'!K217)</f>
        <v>Ascendente</v>
      </c>
      <c r="L216" s="35" t="str">
        <f>IF(ISBLANK('5. Pp (3 años)'!L217),"",'5. Pp (3 años)'!L217)</f>
        <v xml:space="preserve">PCIRI: De enero 2025 a diciembre 2027 se realizarán 3 mecanismo Cabildo Infanti.                                                                                                                                                                                                                                                                                                                                                                                                                                      </v>
      </c>
      <c r="M216" s="35" t="str">
        <f>IF(ISBLANK('5. Pp (3 años)'!M217),"",'5. Pp (3 años)'!M217)</f>
        <v>PCIR:  Se realizaron un total de 1 acciones durante el período de 2022.
2022: 1 mecanismo Cabildo Infanti
2023: 0 mecanismo Cabildo Infanti  
2024: 0 mecanismo Cabildo Infanti
Total: 1 mecanismo Cabildo Infanti</v>
      </c>
      <c r="N216" s="35" t="str">
        <f>IF(ISBLANK('5. Pp (3 años)'!N217),"",'5. Pp (3 años)'!N217)</f>
        <v>Nombre del Documento:
Archivo digital de la plataforma Google Drive
Nombre de quien genera la información: 
Dirección de Programas de Apoyo a la Educación 
Periodicidad con que se genera la información:
Trimestral
Liga de la página donde se localiza la información o ubicación:
https://drive.google.com/drive/folders/1YIQ6oNLaECseSgqo4vwhcE6EzP9ap_Xx</v>
      </c>
      <c r="O216" s="35" t="str">
        <f>IF(ISBLANK('5. Pp (3 años)'!O217),"",'5. Pp (3 años)'!O217)</f>
        <v>Las niñas y niños del municipio participan con interés en las convocatorias de selección para integrar el Cabildo Infantil además de que las autoridades del cuerpo de regidores y la presidencia municipal brindan las facilidades para la realización de la sesión solemne mientras el personal técnico de educación coordina eficazmente la logística y el acompañamiento pedagógico de los menores durante el ejercicio de participación democrática.</v>
      </c>
      <c r="P216" s="202" t="str">
        <f>IF(ISBLANK('5. Pp (3 años)'!P217),"",'5. Pp (3 años)'!P217)</f>
        <v>ODS 4 Educación de calidad: Garantizar una educación inclusiva y equitativa de calidad y promover oportunidades de aprendizaje</v>
      </c>
    </row>
    <row r="217" spans="2:16" ht="207">
      <c r="B217" s="93" t="str">
        <f>IF(ISBLANK('5. Pp (3 años)'!B218),"",'5. Pp (3 años)'!B218)</f>
        <v>Dirección de Programas de Apoyo a la Educación</v>
      </c>
      <c r="C217" s="32" t="str">
        <f>IF(ISBLANK('5. Pp (3 años)'!C218),"",'5. Pp (3 años)'!C218)</f>
        <v>Actividad</v>
      </c>
      <c r="D217" s="35" t="str">
        <f>IF(ISBLANK('5. Pp (3 años)'!D218),"",'5. Pp (3 años)'!D218)</f>
        <v>4.1.1.1.29.2 Gestión de apoyos educativos y ejecución de mecanismos de recaudación para el fortalecimiento escolar.</v>
      </c>
      <c r="E217" s="35" t="str">
        <f>IF(ISBLANK('5. Pp (3 años)'!E218),"",'5. Pp (3 años)'!E218)</f>
        <v>PAERE: Porcentaje de acciones de apoyo y eventos de recaudación educativa realizados.</v>
      </c>
      <c r="F217" s="35" t="str">
        <f>IF(ISBLANK('5. Pp (3 años)'!F218),"",'5. Pp (3 años)'!F218)</f>
        <v>Mide la logística de entrega de insumos básicos y la procuración de fondos para educación especial. Cuantifica la entrega de paquetes de tenis, así como la realización de la 'Subasta CAM', funcionando como el mecanismo operativo de asistencia económica que mitiga los gastos escolares y fortalece la infraestructura de los Centros de Atención Múltiple.</v>
      </c>
      <c r="G217" s="32" t="str">
        <f>IF(ISBLANK('5. Pp (3 años)'!G218),"",'5. Pp (3 años)'!G218)</f>
        <v>Eficacia</v>
      </c>
      <c r="H217" s="32" t="str">
        <f>IF(ISBLANK('5. Pp (3 años)'!H218),"",'5. Pp (3 años)'!H218)</f>
        <v>Trimestral</v>
      </c>
      <c r="I217" s="35" t="str">
        <f>IF(ISBLANK('5. Pp (3 años)'!I218),"",'5. Pp (3 años)'!I218)</f>
        <v>MÉTODO DE CÁLCULO                           
PAERE = (NAERR / NAERP) * 100
VARIABLES:
PAERE: Porcentaje de acciones de apoyo y eventos de recaudación educativa realizados.                                   NAERR: Número de acciones de apoyo y eventos de recaudación realizados.                                                           NAERP: Número de acciones de apoyo y eventos de recaudación programados.</v>
      </c>
      <c r="J217" s="35" t="str">
        <f>IF(ISBLANK('5. Pp (3 años)'!J218),"",'5. Pp (3 años)'!J218)</f>
        <v>UNIDAD DE MEDIDA DEL INDICADOR: Porcentaje
UNIDAD DE MEDIDA DE LAS VARIABLES: Apoyo otorgado</v>
      </c>
      <c r="K217" s="32" t="str">
        <f>IF(ISBLANK('5. Pp (3 años)'!K218),"",'5. Pp (3 años)'!K218)</f>
        <v>Ascendente</v>
      </c>
      <c r="L217" s="35" t="str">
        <f>IF(ISBLANK('5. Pp (3 años)'!L218),"",'5. Pp (3 años)'!L218)</f>
        <v xml:space="preserve">PAERE: De enero 2025 a diciembre 2027 se realizarán 5 apoyos otorgados. </v>
      </c>
      <c r="M217" s="35" t="str">
        <f>IF(ISBLANK('5. Pp (3 años)'!M218),"",'5. Pp (3 años)'!M218)</f>
        <v xml:space="preserve">PAERE: Se realizaron un total de 10 apoyos otorgados  durante el período de 2022-2024. 
2022: 1 apoyo otorgado.  
2023: 1 apoyo otorgado.   
2024: 1 apoyo otorgado. 
Total: 3 apoyo otorgado. </v>
      </c>
      <c r="N217" s="35" t="str">
        <f>IF(ISBLANK('5. Pp (3 años)'!N218),"",'5. Pp (3 años)'!N218)</f>
        <v>Nombre del Documento:
Archivo Digital de la Plataforma Google Drive
Nombre de quien genera la información: 
Dirección General de Educación
Periodicidad con que se genera la información:
Trimestral
Liga de la página donde se localiza la información o ubicación:
https://drive.google.com/drive/folders/1YIQ6oNLaECseSgqo4vwhcE6EzP9ap_Xx</v>
      </c>
      <c r="O217" s="35" t="str">
        <f>IF(ISBLANK('5. Pp (3 años)'!O218),"",'5. Pp (3 años)'!O218)</f>
        <v>Los proveedores de los paquetes de tenis cumplen con los tiempos de entrega y estándares de calidad establecidos además de que el padrón de beneficiarios se encuentra debidamente integrado para recibir los apoyos de manera transparente mientras los sectores empresariales y la ciudadanía participan activamente en la "Subasta CAM" para lograr las metas de recaudación destinadas a la infraestructura de educación especial.</v>
      </c>
      <c r="P217" s="202" t="str">
        <f>IF(ISBLANK('5. Pp (3 años)'!P218),"",'5. Pp (3 años)'!P218)</f>
        <v>ODS 4 Educación de calidad: Garantizar una educación inclusiva y equitativa de calidad y promover oportunidades de aprendizaje</v>
      </c>
    </row>
    <row r="218" spans="2:16" ht="207">
      <c r="B218" s="93" t="str">
        <f>IF(ISBLANK('5. Pp (3 años)'!B219),"",'5. Pp (3 años)'!B219)</f>
        <v>Dirección de Programas de Apoyo a la Educación</v>
      </c>
      <c r="C218" s="32" t="str">
        <f>IF(ISBLANK('5. Pp (3 años)'!C219),"",'5. Pp (3 años)'!C219)</f>
        <v>Actividad</v>
      </c>
      <c r="D218" s="35" t="str">
        <f>IF(ISBLANK('5. Pp (3 años)'!D219),"",'5. Pp (3 años)'!D219)</f>
        <v>4.1.1.1.29.3  Implementación de servicios de estancia post-escolar y atención integral para el fortalecimiento del Sistema Municipal de Cuidados.</v>
      </c>
      <c r="E218" s="35" t="str">
        <f>IF(ISBLANK('5. Pp (3 años)'!E219),"",'5. Pp (3 años)'!E219)</f>
        <v>PAIEP: Porcentaje de atenciones integrales brindadas en espacios de estancia post-escolar.</v>
      </c>
      <c r="F218" s="35" t="str">
        <f>IF(ISBLANK('5. Pp (3 años)'!F219),"",'5. Pp (3 años)'!F219)</f>
        <v>Mide la operatividad del programa 'Guardianes del Mañana' en territorio. Cuantifica el servicio de cuidado brindado a las infancias en horarios extendidos, abarcando formación física, cultural y socioemocional, funcionando como el mecanismo operativo que garantiza un entorno seguro para los menores mientras se reduce la carga de tiempo de cuidado asumida por sus madres, padres o tutores dentro del Sistema Municipal de Cuidados.</v>
      </c>
      <c r="G218" s="32" t="str">
        <f>IF(ISBLANK('5. Pp (3 años)'!G219),"",'5. Pp (3 años)'!G219)</f>
        <v>Eficacia</v>
      </c>
      <c r="H218" s="32" t="str">
        <f>IF(ISBLANK('5. Pp (3 años)'!H219),"",'5. Pp (3 años)'!H219)</f>
        <v>Trimestral</v>
      </c>
      <c r="I218" s="35" t="str">
        <f>IF(ISBLANK('5. Pp (3 años)'!I219),"",'5. Pp (3 años)'!I219)</f>
        <v>MÉTODO DE CÁLCULO                           
PAIEP = (NAIER / NAIEP) * 100 
VARIABLES
PAIEP: Porcentaje de atenciones integrales brindadas en espacios de estancia post-escolar.                                   NAIER: Número de atenciones integrales realizadas en "Guardianes del Mañana".                                                        NAIEP: Número de atenciones integrales programadas en "Guardianes del Mañana".</v>
      </c>
      <c r="J218" s="35" t="str">
        <f>IF(ISBLANK('5. Pp (3 años)'!J219),"",'5. Pp (3 años)'!J219)</f>
        <v>UNIDAD DE MEDIDA DEL INDICADOR: Porcentaje
UNIDAD DE MEDIDA DE LAS VARIABLES: Servicio</v>
      </c>
      <c r="K218" s="32" t="str">
        <f>IF(ISBLANK('5. Pp (3 años)'!K219),"",'5. Pp (3 años)'!K219)</f>
        <v>Ascendente</v>
      </c>
      <c r="L218" s="35" t="str">
        <f>IF(ISBLANK('5. Pp (3 años)'!L219),"",'5. Pp (3 años)'!L219)</f>
        <v>PAIEP: De enero 2025 a diciembre 2027 se realizarán 4 actividades.</v>
      </c>
      <c r="M218" s="35" t="str">
        <f>IF(ISBLANK('5. Pp (3 años)'!M219),"",'5. Pp (3 años)'!M219)</f>
        <v>PAIEP:  No existe línea base debido a que esta actividad es de nueva creación.
A partir de enero 2026 se inicia la integración de la línea base para el siguiente periodo de gobierno.</v>
      </c>
      <c r="N218" s="35" t="str">
        <f>IF(ISBLANK('5. Pp (3 años)'!N219),"",'5. Pp (3 años)'!N219)</f>
        <v>Nombre del Documento:
Archivo digital de la plataforma Google Drive
Nombre de quien genera la información: 
Dirección de Servicios Educativos
Periodicidad con que se genera la información:
Trimestral
Liga de la página donde se localiza la información o ubicación:
https://drive.google.com/drive/folders/1YIQ6oNLaECseSgqo4vwhcE6EzP9ap_Xx</v>
      </c>
      <c r="O218" s="35" t="str">
        <f>IF(ISBLANK('5. Pp (3 años)'!O219),"",'5. Pp (3 años)'!O219)</f>
        <v>Condiciones climatológicas favorables. Habilitación de los espacios para brindar las atenciones. Los recintos destinados a la estancia post-escolar cuentan con la infraestructura y seguridad necesarias mientras el personal docente y de cuidado está debidamente capacitado en formación física, cultural y socioemocional para la atención de las infancias.</v>
      </c>
      <c r="P218" s="202" t="str">
        <f>IF(ISBLANK('5. Pp (3 años)'!P219),"",'5. Pp (3 años)'!P219)</f>
        <v>Meta 5.4 Reconocer y valorar los cuidados no remunerados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               Meta 4.2: Asegurar que todos los niños tengan acceso a servicios de atención y desarrollo en la primera infancia.</v>
      </c>
    </row>
    <row r="219" spans="2:16" ht="17.25">
      <c r="B219" s="93" t="str">
        <f>IF(ISBLANK('5. Pp (3 años)'!B220),"",'5. Pp (3 años)'!B220)</f>
        <v/>
      </c>
      <c r="C219" s="32" t="str">
        <f>IF(ISBLANK('5. Pp (3 años)'!C220),"",'5. Pp (3 años)'!C220)</f>
        <v>Actividad</v>
      </c>
      <c r="D219" s="35" t="str">
        <f>IF(ISBLANK('5. Pp (3 años)'!D220),"",'5. Pp (3 años)'!D220)</f>
        <v/>
      </c>
      <c r="E219" s="35" t="str">
        <f>IF(ISBLANK('5. Pp (3 años)'!E220),"",'5. Pp (3 años)'!E220)</f>
        <v/>
      </c>
      <c r="F219" s="35" t="str">
        <f>IF(ISBLANK('5. Pp (3 años)'!F220),"",'5. Pp (3 años)'!F220)</f>
        <v/>
      </c>
      <c r="G219" s="32" t="str">
        <f>IF(ISBLANK('5. Pp (3 años)'!G220),"",'5. Pp (3 años)'!G220)</f>
        <v/>
      </c>
      <c r="H219" s="32" t="str">
        <f>IF(ISBLANK('5. Pp (3 años)'!H220),"",'5. Pp (3 años)'!H220)</f>
        <v/>
      </c>
      <c r="I219" s="35" t="str">
        <f>IF(ISBLANK('5. Pp (3 años)'!I220),"",'5. Pp (3 años)'!I220)</f>
        <v/>
      </c>
      <c r="J219" s="35" t="str">
        <f>IF(ISBLANK('5. Pp (3 años)'!J220),"",'5. Pp (3 años)'!J220)</f>
        <v/>
      </c>
      <c r="K219" s="32" t="str">
        <f>IF(ISBLANK('5. Pp (3 años)'!K220),"",'5. Pp (3 años)'!K220)</f>
        <v/>
      </c>
      <c r="L219" s="35" t="str">
        <f>IF(ISBLANK('5. Pp (3 años)'!L220),"",'5. Pp (3 años)'!L220)</f>
        <v/>
      </c>
      <c r="M219" s="35" t="str">
        <f>IF(ISBLANK('5. Pp (3 años)'!M220),"",'5. Pp (3 años)'!M220)</f>
        <v/>
      </c>
      <c r="N219" s="35" t="str">
        <f>IF(ISBLANK('5. Pp (3 años)'!N220),"",'5. Pp (3 años)'!N220)</f>
        <v/>
      </c>
      <c r="O219" s="35" t="str">
        <f>IF(ISBLANK('5. Pp (3 años)'!O220),"",'5. Pp (3 años)'!O220)</f>
        <v/>
      </c>
      <c r="P219" s="202" t="str">
        <f>IF(ISBLANK('5. Pp (3 años)'!P220),"",'5. Pp (3 años)'!P220)</f>
        <v/>
      </c>
    </row>
    <row r="220" spans="2:16" ht="17.25">
      <c r="B220" s="93" t="str">
        <f>IF(ISBLANK('5. Pp (3 años)'!B221),"",'5. Pp (3 años)'!B221)</f>
        <v/>
      </c>
      <c r="C220" s="32" t="str">
        <f>IF(ISBLANK('5. Pp (3 años)'!C221),"",'5. Pp (3 años)'!C221)</f>
        <v>Actividad</v>
      </c>
      <c r="D220" s="35" t="str">
        <f>IF(ISBLANK('5. Pp (3 años)'!D221),"",'5. Pp (3 años)'!D221)</f>
        <v/>
      </c>
      <c r="E220" s="35" t="str">
        <f>IF(ISBLANK('5. Pp (3 años)'!E221),"",'5. Pp (3 años)'!E221)</f>
        <v/>
      </c>
      <c r="F220" s="35" t="str">
        <f>IF(ISBLANK('5. Pp (3 años)'!F221),"",'5. Pp (3 años)'!F221)</f>
        <v/>
      </c>
      <c r="G220" s="32" t="str">
        <f>IF(ISBLANK('5. Pp (3 años)'!G221),"",'5. Pp (3 años)'!G221)</f>
        <v/>
      </c>
      <c r="H220" s="32" t="str">
        <f>IF(ISBLANK('5. Pp (3 años)'!H221),"",'5. Pp (3 años)'!H221)</f>
        <v/>
      </c>
      <c r="I220" s="35" t="str">
        <f>IF(ISBLANK('5. Pp (3 años)'!I221),"",'5. Pp (3 años)'!I221)</f>
        <v/>
      </c>
      <c r="J220" s="35" t="str">
        <f>IF(ISBLANK('5. Pp (3 años)'!J221),"",'5. Pp (3 años)'!J221)</f>
        <v/>
      </c>
      <c r="K220" s="32" t="str">
        <f>IF(ISBLANK('5. Pp (3 años)'!K221),"",'5. Pp (3 años)'!K221)</f>
        <v/>
      </c>
      <c r="L220" s="35" t="str">
        <f>IF(ISBLANK('5. Pp (3 años)'!L221),"",'5. Pp (3 años)'!L221)</f>
        <v/>
      </c>
      <c r="M220" s="35" t="str">
        <f>IF(ISBLANK('5. Pp (3 años)'!M221),"",'5. Pp (3 años)'!M221)</f>
        <v/>
      </c>
      <c r="N220" s="35" t="str">
        <f>IF(ISBLANK('5. Pp (3 años)'!N221),"",'5. Pp (3 años)'!N221)</f>
        <v/>
      </c>
      <c r="O220" s="35" t="str">
        <f>IF(ISBLANK('5. Pp (3 años)'!O221),"",'5. Pp (3 años)'!O221)</f>
        <v/>
      </c>
      <c r="P220" s="202" t="str">
        <f>IF(ISBLANK('5. Pp (3 años)'!P221),"",'5. Pp (3 años)'!P221)</f>
        <v/>
      </c>
    </row>
    <row r="221" spans="2:16" ht="293.25">
      <c r="B221" s="339" t="str">
        <f>IF(ISBLANK('5. Pp (3 años)'!B222),"",'5. Pp (3 años)'!B222)</f>
        <v>Coordinación de Becas</v>
      </c>
      <c r="C221" s="337" t="str">
        <f>IF(ISBLANK('5. Pp (3 años)'!C222),"",'5. Pp (3 años)'!C222)</f>
        <v>Componente</v>
      </c>
      <c r="D221" s="336" t="str">
        <f>IF(ISBLANK('5. Pp (3 años)'!D222),"",'5. Pp (3 años)'!D222)</f>
        <v>4.1.1.1.30 Estímulos económicos y servicios de inclusión para estudiantes en situación prioritaria otorgados.</v>
      </c>
      <c r="E221" s="336" t="str">
        <f>IF(ISBLANK('5. Pp (3 años)'!E222),"",'5. Pp (3 años)'!E222)</f>
        <v>PESIE: Porcentaje de estímulos y servicios de inclusión entregados.</v>
      </c>
      <c r="F221" s="336" t="str">
        <f>IF(ISBLANK('5. Pp (3 años)'!F222),"",'5. Pp (3 años)'!F222)</f>
        <v>Este indicador representa la entrega de un sistema de soporte para la permanencia educativa validado. Representa el producto final donde se garantiza que los estudiantes en situación de vulnerabilidad cuenten con los recursos financieros y el acompañamiento formativo necesario para evitar la deserción escolar; asegurando la inclusión y el desarrollo humano de los becarios en los niveles básico, medio superior y superior del municipio.</v>
      </c>
      <c r="G221" s="337" t="str">
        <f>IF(ISBLANK('5. Pp (3 años)'!G222),"",'5. Pp (3 años)'!G222)</f>
        <v>Eficacia</v>
      </c>
      <c r="H221" s="337" t="str">
        <f>IF(ISBLANK('5. Pp (3 años)'!H222),"",'5. Pp (3 años)'!H222)</f>
        <v>Trimestral</v>
      </c>
      <c r="I221" s="336" t="str">
        <f>IF(ISBLANK('5. Pp (3 años)'!I222),"",'5. Pp (3 años)'!I222)</f>
        <v>MÉTODO DE CÁLCULO                          
PESIE = (NESIE / NESIP) * 100
VARIABLES:
PESIE: Porcentaje de estímulos y servicios de inclusión entregados.                                                                                      NESIE: Número de estímulos y servicios de acompañamiento entregados con validación de padrón.                                  NESIP: Número de estímulos y servicios de acompañamiento programados para el ciclo escolar.</v>
      </c>
      <c r="J221" s="336" t="str">
        <f>IF(ISBLANK('5. Pp (3 años)'!J222),"",'5. Pp (3 años)'!J222)</f>
        <v>UNIDAD DE MEDIDA DEL INDICADOR: Porcentaje
UNIDAD DE MEDIDA DE LAS VARIABLES: Servicio integral de apoyo</v>
      </c>
      <c r="K221" s="337" t="str">
        <f>IF(ISBLANK('5. Pp (3 años)'!K222),"",'5. Pp (3 años)'!K222)</f>
        <v>Ascendente</v>
      </c>
      <c r="L221" s="336" t="str">
        <f>IF(ISBLANK('5. Pp (3 años)'!L222),"",'5. Pp (3 años)'!L222)</f>
        <v>PESIE: De enero 2025 a diciembre 2027 se realizará el 100% de Estímulos económicos y servicios de inclusión.</v>
      </c>
      <c r="M221" s="336" t="str">
        <f>IF(ISBLANK('5. Pp (3 años)'!M222),"",'5. Pp (3 años)'!M222)</f>
        <v>PESIE: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221" s="336" t="str">
        <f>IF(ISBLANK('5. Pp (3 años)'!N222),"",'5. Pp (3 años)'!N222)</f>
        <v>Nombre del Documento:
Archivo digital de la plataforma Google Drive
Nombre de quien genera la información: 
Coordinación de Becas
Periodicidad con que se genera la información:
Trimestral
Liga de la página donde se localiza la información o ubicación:
https://drive.google.com/drive/folders/1YIQ6oNLaECseSgqo4vwhcE6EzP9ap_Xx</v>
      </c>
      <c r="O221" s="336" t="str">
        <f>IF(ISBLANK('5. Pp (3 años)'!O222),"",'5. Pp (3 años)'!O222)</f>
        <v>Los estudiantes en situación de vulnerabilidad cumplen con los requisitos de promedio y documentación establecidos en las reglas de operación de los programas de becas además de que se cuenta con la suficiencia presupuestal para el pago oportuno de los estímulos económicos mientras los becarios de nivel básico, medio superior y superior participan en los servicios de acompañamiento formativo diseñados para fortalecer su desarrollo humano y permanencia escolar.</v>
      </c>
      <c r="P221" s="338" t="str">
        <f>IF(ISBLANK('5. Pp (3 años)'!P222),"",'5. Pp (3 años)'!P222)</f>
        <v>Meta 4.9
Para 2020, aumentar sustancialmente a nivel mundial el número de becas disponibles para los países en desarrollo, en particular los países
menos adelantados, los pequeños Estados insulares en desarrollo y los países de África, para
que sus estudiantes puedan matricularse en programas de estudios superiores, incluidos programas de formación profesional y programas técnicos, científicos, de ingeniería y de
tecnología de la información y las comunicaciones, en países desarrollados y otros países en
desarrollo.</v>
      </c>
    </row>
    <row r="222" spans="2:16" ht="293.25">
      <c r="B222" s="93" t="str">
        <f>IF(ISBLANK('5. Pp (3 años)'!B223),"",'5. Pp (3 años)'!B223)</f>
        <v>Coordinación de Becas</v>
      </c>
      <c r="C222" s="32" t="str">
        <f>IF(ISBLANK('5. Pp (3 años)'!C223),"",'5. Pp (3 años)'!C223)</f>
        <v>Actividad</v>
      </c>
      <c r="D222" s="35" t="str">
        <f>IF(ISBLANK('5. Pp (3 años)'!D223),"",'5. Pp (3 años)'!D223)</f>
        <v>4.1.1.1.30.1  Operación del programa de estímulos económicos para la permanencia educativa.</v>
      </c>
      <c r="E222" s="35" t="str">
        <f>IF(ISBLANK('5. Pp (3 años)'!E223),"",'5. Pp (3 años)'!E223)</f>
        <v>PBE: Porcentaje de Becas Entregadas</v>
      </c>
      <c r="F222" s="35" t="str">
        <f>IF(ISBLANK('5. Pp (3 años)'!F223),"",'5. Pp (3 años)'!F223)</f>
        <v>Mide la eficiencia en la distribución de los recursos financieros del programa 'Becas Educación para Transformar'. Cuantifica la entrega física y administrativa de los estímulos económicos a la totalidad del padrón de beneficiarios en todos los niveles educativos, funcionando como el mecanismo operativo directo para reducir la brecha de abandono escolar por motivos económicos.</v>
      </c>
      <c r="G222" s="32" t="str">
        <f>IF(ISBLANK('5. Pp (3 años)'!G223),"",'5. Pp (3 años)'!G223)</f>
        <v>Eficacia</v>
      </c>
      <c r="H222" s="32" t="str">
        <f>IF(ISBLANK('5. Pp (3 años)'!H223),"",'5. Pp (3 años)'!H223)</f>
        <v>Trimestral</v>
      </c>
      <c r="I222" s="35" t="str">
        <f>IF(ISBLANK('5. Pp (3 años)'!I223),"",'5. Pp (3 años)'!I223)</f>
        <v>MÉTODO DE CÁLCULO                           
PBE= (NBE/NBP)*100
VARIABLES:
PBE: Porcentaje de Becas Entregadas
NBE: Número de Becas Entregadas
NBP: Número de Becas Programadas</v>
      </c>
      <c r="J222" s="35" t="str">
        <f>IF(ISBLANK('5. Pp (3 años)'!J223),"",'5. Pp (3 años)'!J223)</f>
        <v>UNIDAD DE MEDIDA DEL INDICADOR: Porcentaje
UNIDAD DE MEDIDA DE LAS VARIABLES: Becas</v>
      </c>
      <c r="K222" s="32" t="str">
        <f>IF(ISBLANK('5. Pp (3 años)'!K223),"",'5. Pp (3 años)'!K223)</f>
        <v>Ascendente</v>
      </c>
      <c r="L222" s="35" t="str">
        <f>IF(ISBLANK('5. Pp (3 años)'!L223),"",'5. Pp (3 años)'!L223)</f>
        <v xml:space="preserve">PBE: De enero 2025 a diciembre 2027 se entregarán 20846 becas. </v>
      </c>
      <c r="M222" s="35" t="str">
        <f>IF(ISBLANK('5. Pp (3 años)'!M223),"",'5. Pp (3 años)'!M223)</f>
        <v>PBE: Se entregaron un total de 19,938 becas durante el período de 2022-2024.
2022: 5009 becas 
2023: 6368 becas  
2024: 6545 becas
Total: 17,922</v>
      </c>
      <c r="N222" s="35" t="str">
        <f>IF(ISBLANK('5. Pp (3 años)'!N223),"",'5. Pp (3 años)'!N223)</f>
        <v>Nombre del Documento:
Archivo digital de la plataforma Google Drive
Nombre de quien genera la información: 
Coordinación de Becas
Periodicidad con que se genera la información:
Trimestral
Liga de la página donde se localiza la información o ubicación:
https://drive.google.com/drive/folders/1YIQ6oNLaECseSgqo4vwhcE6EzP9ap_Xx</v>
      </c>
      <c r="O222" s="35" t="str">
        <f>IF(ISBLANK('5. Pp (3 años)'!O223),"",'5. Pp (3 años)'!O223)</f>
        <v>Acudan los beneficiarios y beneficiarias a las actividades relacionados al programa municipal de becas.</v>
      </c>
      <c r="P222" s="202" t="str">
        <f>IF(ISBLANK('5. Pp (3 años)'!P223),"",'5. Pp (3 años)'!P223)</f>
        <v>"Meta 4.9
Para 2020, aumentar sustancialmente a nivel mundial el número de becas disponibles para los países en desarrollo, en particular los países
menos adelantados, los pequeños Estados insulares en desarrollo y los países de África, para
que sus estudiantes puedan matricularse en programas de estudios superiores, incluidos programas de formación profesional y programas técnicos, científicos, de ingeniería y de
tecnología de la información y las comunicaciones, en países desarrollados y otros países en
desarrollo."</v>
      </c>
    </row>
    <row r="223" spans="2:16" ht="293.25">
      <c r="B223" s="93" t="str">
        <f>IF(ISBLANK('5. Pp (3 años)'!B224),"",'5. Pp (3 años)'!B224)</f>
        <v>Coordinación de Becas</v>
      </c>
      <c r="C223" s="32" t="str">
        <f>IF(ISBLANK('5. Pp (3 años)'!C224),"",'5. Pp (3 años)'!C224)</f>
        <v>Actividad</v>
      </c>
      <c r="D223" s="35" t="str">
        <f>IF(ISBLANK('5. Pp (3 años)'!D224),"",'5. Pp (3 años)'!D224)</f>
        <v>4.1.1.1.30.2 Ejecución de acciones de acompañamiento integral y fomento a la inclusión para la comunidad becaria.</v>
      </c>
      <c r="E223" s="35" t="str">
        <f>IF(ISBLANK('5. Pp (3 años)'!E224),"",'5. Pp (3 años)'!E224)</f>
        <v>PAAIR: Porcentaje de acciones de acompañamiento e inclusión realizadas.</v>
      </c>
      <c r="F223" s="35" t="str">
        <f>IF(ISBLANK('5. Pp (3 años)'!F224),"",'5. Pp (3 años)'!F224)</f>
        <v>Mide el componente humano y formativo del programa de becas. Cuantifica la realización de eventos, talleres y sesiones de 'Inclusión de Becarios', funcionando como el mecanismo operativo que promueve el desarrollo socioemocional, la integración comunitaria y el seguimiento al rendimiento escolar de los estudiantes apoyados por el municipio</v>
      </c>
      <c r="G223" s="32" t="str">
        <f>IF(ISBLANK('5. Pp (3 años)'!G224),"",'5. Pp (3 años)'!G224)</f>
        <v>Eficacia</v>
      </c>
      <c r="H223" s="32" t="str">
        <f>IF(ISBLANK('5. Pp (3 años)'!H224),"",'5. Pp (3 años)'!H224)</f>
        <v>Trimestral</v>
      </c>
      <c r="I223" s="35" t="str">
        <f>IF(ISBLANK('5. Pp (3 años)'!I224),"",'5. Pp (3 años)'!I224)</f>
        <v>MÉTODO DE CÁLCULO                                
PAAIR = (NAAIR / NAAIP) * 100
VARIABLES:
PAAIR: Porcentaje de acciones de acompañamiento e inclusión realizadas.                                                                    NAAIR: Número de acciones de acompañamiento realizadas.                                                                                             NAAIP: Número de acciones de acompañamiento programadas.</v>
      </c>
      <c r="J223" s="35" t="str">
        <f>IF(ISBLANK('5. Pp (3 años)'!J224),"",'5. Pp (3 años)'!J224)</f>
        <v>UNIDAD DE MEDIDA DEL INDICADOR: Porcentaje
UNIDAD DE MEDIDA DE LAS VARIABLES:  Acción de inclusión</v>
      </c>
      <c r="K223" s="32" t="str">
        <f>IF(ISBLANK('5. Pp (3 años)'!K224),"",'5. Pp (3 años)'!K224)</f>
        <v>Ascendente</v>
      </c>
      <c r="L223" s="35" t="str">
        <f>IF(ISBLANK('5. Pp (3 años)'!L224),"",'5. Pp (3 años)'!L224)</f>
        <v>PAAIR: De enero 2025 a diciembre 2027 se realizarán 60 acción de inclusión.</v>
      </c>
      <c r="M223" s="35" t="str">
        <f>IF(ISBLANK('5. Pp (3 años)'!M224),"",'5. Pp (3 años)'!M224)</f>
        <v>PAAIR: Se realizaron un total de 153 acción de inclusión durante el período de 2022-2024.
2022: 45 acción de inclusión
2023: 67 acción de inclusión
2024: 41 acción de inclusión
Total: 153</v>
      </c>
      <c r="N223" s="35" t="str">
        <f>IF(ISBLANK('5. Pp (3 años)'!N224),"",'5. Pp (3 años)'!N224)</f>
        <v>Nombre del Documento:
Archivo digital de la plataforma Google Drive
Nombre de quien genera la información: 
Coordinación de Becas
Periodicidad con que se genera la información:
Trimestral
Liga de la página donde se localiza la información o ubicación:
https://drive.google.com/drive/folders/1YIQ6oNLaECseSgqo4vwhcE6EzP9ap_Xx</v>
      </c>
      <c r="O223" s="35" t="str">
        <f>IF(ISBLANK('5. Pp (3 años)'!O224),"",'5. Pp (3 años)'!O224)</f>
        <v>Los estudiantes becarios y sus familias asisten puntualmente a las sesiones de formación y talleres de inclusión convocados por la Secretaría además de que se cuenta con el personal especializado y los espacios adecuados para el desarrollo de las actividades</v>
      </c>
      <c r="P223" s="202" t="str">
        <f>IF(ISBLANK('5. Pp (3 años)'!P224),"",'5. Pp (3 años)'!P224)</f>
        <v>"Meta 4.9
Para 2020, aumentar sustancialmente a nivel mundial el número de becas disponibles para los países en desarrollo, en particular los países
menos adelantados, los pequeños Estados insulares en desarrollo y los países de África, para
que sus estudiantes puedan matricularse en programas de estudios superiores, incluidos programas de formación profesional y programas técnicos, científicos, de ingeniería y de
tecnología de la información y las comunicaciones, en países desarrollados y otros países en
desarrollo."</v>
      </c>
    </row>
    <row r="224" spans="2:16" ht="17.25">
      <c r="B224" s="93" t="str">
        <f>IF(ISBLANK('5. Pp (3 años)'!B225),"",'5. Pp (3 años)'!B225)</f>
        <v/>
      </c>
      <c r="C224" s="32" t="str">
        <f>IF(ISBLANK('5. Pp (3 años)'!C225),"",'5. Pp (3 años)'!C225)</f>
        <v>Actividad</v>
      </c>
      <c r="D224" s="35" t="str">
        <f>IF(ISBLANK('5. Pp (3 años)'!D225),"",'5. Pp (3 años)'!D225)</f>
        <v/>
      </c>
      <c r="E224" s="35" t="str">
        <f>IF(ISBLANK('5. Pp (3 años)'!E225),"",'5. Pp (3 años)'!E225)</f>
        <v/>
      </c>
      <c r="F224" s="35" t="str">
        <f>IF(ISBLANK('5. Pp (3 años)'!F225),"",'5. Pp (3 años)'!F225)</f>
        <v/>
      </c>
      <c r="G224" s="32" t="str">
        <f>IF(ISBLANK('5. Pp (3 años)'!G225),"",'5. Pp (3 años)'!G225)</f>
        <v/>
      </c>
      <c r="H224" s="32" t="str">
        <f>IF(ISBLANK('5. Pp (3 años)'!H225),"",'5. Pp (3 años)'!H225)</f>
        <v/>
      </c>
      <c r="I224" s="35" t="str">
        <f>IF(ISBLANK('5. Pp (3 años)'!I225),"",'5. Pp (3 años)'!I225)</f>
        <v/>
      </c>
      <c r="J224" s="35" t="str">
        <f>IF(ISBLANK('5. Pp (3 años)'!J225),"",'5. Pp (3 años)'!J225)</f>
        <v/>
      </c>
      <c r="K224" s="32" t="str">
        <f>IF(ISBLANK('5. Pp (3 años)'!K225),"",'5. Pp (3 años)'!K225)</f>
        <v/>
      </c>
      <c r="L224" s="35" t="str">
        <f>IF(ISBLANK('5. Pp (3 años)'!L225),"",'5. Pp (3 años)'!L225)</f>
        <v/>
      </c>
      <c r="M224" s="35" t="str">
        <f>IF(ISBLANK('5. Pp (3 años)'!M225),"",'5. Pp (3 años)'!M225)</f>
        <v/>
      </c>
      <c r="N224" s="35" t="str">
        <f>IF(ISBLANK('5. Pp (3 años)'!N225),"",'5. Pp (3 años)'!N225)</f>
        <v/>
      </c>
      <c r="O224" s="35" t="str">
        <f>IF(ISBLANK('5. Pp (3 años)'!O225),"",'5. Pp (3 años)'!O225)</f>
        <v/>
      </c>
      <c r="P224" s="202" t="str">
        <f>IF(ISBLANK('5. Pp (3 años)'!P225),"",'5. Pp (3 años)'!P225)</f>
        <v/>
      </c>
    </row>
    <row r="225" spans="2:16" ht="17.25">
      <c r="B225" s="93" t="str">
        <f>IF(ISBLANK('5. Pp (3 años)'!B226),"",'5. Pp (3 años)'!B226)</f>
        <v/>
      </c>
      <c r="C225" s="32" t="str">
        <f>IF(ISBLANK('5. Pp (3 años)'!C226),"",'5. Pp (3 años)'!C226)</f>
        <v>Actividad</v>
      </c>
      <c r="D225" s="35" t="str">
        <f>IF(ISBLANK('5. Pp (3 años)'!D226),"",'5. Pp (3 años)'!D226)</f>
        <v/>
      </c>
      <c r="E225" s="35" t="str">
        <f>IF(ISBLANK('5. Pp (3 años)'!E226),"",'5. Pp (3 años)'!E226)</f>
        <v/>
      </c>
      <c r="F225" s="35" t="str">
        <f>IF(ISBLANK('5. Pp (3 años)'!F226),"",'5. Pp (3 años)'!F226)</f>
        <v/>
      </c>
      <c r="G225" s="32" t="str">
        <f>IF(ISBLANK('5. Pp (3 años)'!G226),"",'5. Pp (3 años)'!G226)</f>
        <v/>
      </c>
      <c r="H225" s="32" t="str">
        <f>IF(ISBLANK('5. Pp (3 años)'!H226),"",'5. Pp (3 años)'!H226)</f>
        <v/>
      </c>
      <c r="I225" s="35" t="str">
        <f>IF(ISBLANK('5. Pp (3 años)'!I226),"",'5. Pp (3 años)'!I226)</f>
        <v/>
      </c>
      <c r="J225" s="35" t="str">
        <f>IF(ISBLANK('5. Pp (3 años)'!J226),"",'5. Pp (3 años)'!J226)</f>
        <v/>
      </c>
      <c r="K225" s="32" t="str">
        <f>IF(ISBLANK('5. Pp (3 años)'!K226),"",'5. Pp (3 años)'!K226)</f>
        <v/>
      </c>
      <c r="L225" s="35" t="str">
        <f>IF(ISBLANK('5. Pp (3 años)'!L226),"",'5. Pp (3 años)'!L226)</f>
        <v/>
      </c>
      <c r="M225" s="35" t="str">
        <f>IF(ISBLANK('5. Pp (3 años)'!M226),"",'5. Pp (3 años)'!M226)</f>
        <v/>
      </c>
      <c r="N225" s="35" t="str">
        <f>IF(ISBLANK('5. Pp (3 años)'!N226),"",'5. Pp (3 años)'!N226)</f>
        <v/>
      </c>
      <c r="O225" s="35" t="str">
        <f>IF(ISBLANK('5. Pp (3 años)'!O226),"",'5. Pp (3 años)'!O226)</f>
        <v/>
      </c>
      <c r="P225" s="202" t="str">
        <f>IF(ISBLANK('5. Pp (3 años)'!P226),"",'5. Pp (3 años)'!P226)</f>
        <v/>
      </c>
    </row>
    <row r="226" spans="2:16" ht="17.25">
      <c r="B226" s="93" t="str">
        <f>IF(ISBLANK('5. Pp (3 años)'!B227),"",'5. Pp (3 años)'!B227)</f>
        <v/>
      </c>
      <c r="C226" s="32" t="str">
        <f>IF(ISBLANK('5. Pp (3 años)'!C227),"",'5. Pp (3 años)'!C227)</f>
        <v>Actividad</v>
      </c>
      <c r="D226" s="35" t="str">
        <f>IF(ISBLANK('5. Pp (3 años)'!D227),"",'5. Pp (3 años)'!D227)</f>
        <v/>
      </c>
      <c r="E226" s="35" t="str">
        <f>IF(ISBLANK('5. Pp (3 años)'!E227),"",'5. Pp (3 años)'!E227)</f>
        <v/>
      </c>
      <c r="F226" s="35" t="str">
        <f>IF(ISBLANK('5. Pp (3 años)'!F227),"",'5. Pp (3 años)'!F227)</f>
        <v/>
      </c>
      <c r="G226" s="32" t="str">
        <f>IF(ISBLANK('5. Pp (3 años)'!G227),"",'5. Pp (3 años)'!G227)</f>
        <v/>
      </c>
      <c r="H226" s="32" t="str">
        <f>IF(ISBLANK('5. Pp (3 años)'!H227),"",'5. Pp (3 años)'!H227)</f>
        <v/>
      </c>
      <c r="I226" s="35" t="str">
        <f>IF(ISBLANK('5. Pp (3 años)'!I227),"",'5. Pp (3 años)'!I227)</f>
        <v/>
      </c>
      <c r="J226" s="35" t="str">
        <f>IF(ISBLANK('5. Pp (3 años)'!J227),"",'5. Pp (3 años)'!J227)</f>
        <v/>
      </c>
      <c r="K226" s="32" t="str">
        <f>IF(ISBLANK('5. Pp (3 años)'!K227),"",'5. Pp (3 años)'!K227)</f>
        <v/>
      </c>
      <c r="L226" s="35" t="str">
        <f>IF(ISBLANK('5. Pp (3 años)'!L227),"",'5. Pp (3 años)'!L227)</f>
        <v/>
      </c>
      <c r="M226" s="35" t="str">
        <f>IF(ISBLANK('5. Pp (3 años)'!M227),"",'5. Pp (3 años)'!M227)</f>
        <v/>
      </c>
      <c r="N226" s="35" t="str">
        <f>IF(ISBLANK('5. Pp (3 años)'!N227),"",'5. Pp (3 años)'!N227)</f>
        <v/>
      </c>
      <c r="O226" s="35" t="str">
        <f>IF(ISBLANK('5. Pp (3 años)'!O227),"",'5. Pp (3 años)'!O227)</f>
        <v/>
      </c>
      <c r="P226" s="202" t="str">
        <f>IF(ISBLANK('5. Pp (3 años)'!P227),"",'5. Pp (3 años)'!P227)</f>
        <v/>
      </c>
    </row>
    <row r="227" spans="2:16" ht="207">
      <c r="B227" s="339" t="str">
        <f>IF(ISBLANK('5. Pp (3 años)'!B228),"",'5. Pp (3 años)'!B228)</f>
        <v>Coordinación de Programas Educativos</v>
      </c>
      <c r="C227" s="337" t="str">
        <f>IF(ISBLANK('5. Pp (3 años)'!C228),"",'5. Pp (3 años)'!C228)</f>
        <v>Componente</v>
      </c>
      <c r="D227" s="336" t="str">
        <f>IF(ISBLANK('5. Pp (3 años)'!D228),"",'5. Pp (3 años)'!D228)</f>
        <v>4.1.1.1.31 Servicios de formación educativa inclusiva y capacitación para el desarrollo productivo otorgados.</v>
      </c>
      <c r="E227" s="336" t="str">
        <f>IF(ISBLANK('5. Pp (3 años)'!E228),"",'5. Pp (3 años)'!E228)</f>
        <v>PCDHP: Porcentaje de capacidades de desarrollo humano y productivo fortalecidas</v>
      </c>
      <c r="F227" s="336" t="str">
        <f>IF(ISBLANK('5. Pp (3 años)'!F228),"",'5. Pp (3 años)'!F228)</f>
        <v>Este indicador representa el conjunto de herramientas y conocimientos entregados a la ciudadanía para su superación académica y técnica. A diferencia de la ejecución de cursos, este producto simboliza que los beneficiarios (adultos en alfabetización, padres de familia o jóvenes en capacitación productiva) cuentan ahora con competencias validadas para mejorar su calidad de vida y su inserción en el mercado laboral.</v>
      </c>
      <c r="G227" s="337" t="str">
        <f>IF(ISBLANK('5. Pp (3 años)'!G228),"",'5. Pp (3 años)'!G228)</f>
        <v>Eficacia</v>
      </c>
      <c r="H227" s="337" t="str">
        <f>IF(ISBLANK('5. Pp (3 años)'!H228),"",'5. Pp (3 años)'!H228)</f>
        <v>Trimestral</v>
      </c>
      <c r="I227" s="336" t="str">
        <f>IF(ISBLANK('5. Pp (3 años)'!I228),"",'5. Pp (3 años)'!I228)</f>
        <v>MÉTODO DE CÁLCULO                          
PCDHP = (NCDHE / NCDHP) * 100
VARIABLES:
PCDHP: Porcentaje de capacidades de desarrollo humano y productivo fortalecidas.                                                    NCDHE: Número de personas que acreditaron competencias de desarrollo humano y productivo .                                  NCDHP: Número de personas programadas para el fortalecimiento de capacidades de desarrollo humano y productivo.</v>
      </c>
      <c r="J227" s="336" t="str">
        <f>IF(ISBLANK('5. Pp (3 años)'!J228),"",'5. Pp (3 años)'!J228)</f>
        <v>UNIDAD DE MEDIDA DEL INDICADOR: Porcentaje
UNIDAD DE MEDIDA DE LAS VARIABLES: Esquema de formación integral</v>
      </c>
      <c r="K227" s="337" t="str">
        <f>IF(ISBLANK('5. Pp (3 años)'!K228),"",'5. Pp (3 años)'!K228)</f>
        <v>Ascendente</v>
      </c>
      <c r="L227" s="336" t="str">
        <f>IF(ISBLANK('5. Pp (3 años)'!L228),"",'5. Pp (3 años)'!L228)</f>
        <v xml:space="preserve">PCDHP: De enero 2025 a diciembre 2027 se realizará el 100% de esquema de formación integral                                                                                                                                                                                                                                                                                                                                                                                                                                                                             </v>
      </c>
      <c r="M227" s="336" t="str">
        <f>IF(ISBLANK('5. Pp (3 años)'!M228),"",'5. Pp (3 años)'!M228)</f>
        <v>PCDHP: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227" s="336" t="str">
        <f>IF(ISBLANK('5. Pp (3 años)'!N228),"",'5. Pp (3 años)'!N228)</f>
        <v>Nombre del Documento:
Archivo digital de la plataforma Google Drive
Nombre de quien genera la información: 
Coordinación de Programas Educativos 
Periodicidad con que se genera la información:
Trimestral
Liga de la página donde se localiza la información o ubicación:
https://drive.google.com/drive/folders/1YIQ6oNLaECseSgqo4vwhcE6EzP9ap_Xx</v>
      </c>
      <c r="O227" s="336" t="str">
        <f>IF(ISBLANK('5. Pp (3 años)'!O228),"",'5. Pp (3 años)'!O228)</f>
        <v xml:space="preserve">Condiciones climatológicas favorables. La ciudadanía en situación de rezago educativo o desempleo mantiene su permanencia en los procesos formativos hasta la conclusión de los módulos además de que las instituciones certificadoras validan oportunamente los conocimientos adquiridos por los beneficiarios mientras el entorno económico local ofrece oportunidades para la aplicación de las nuevas competencias técnicas y productivas. </v>
      </c>
      <c r="P227" s="338" t="str">
        <f>IF(ISBLANK('5. Pp (3 años)'!P228),"",'5. Pp (3 años)'!P228)</f>
        <v>ODS 4 Educación de calidad: Garantizar una educación inclusiva y equitativa de calidad y promover oportunidades de aprendizaje</v>
      </c>
    </row>
    <row r="228" spans="2:16" ht="207">
      <c r="B228" s="93" t="str">
        <f>IF(ISBLANK('5. Pp (3 años)'!B229),"",'5. Pp (3 años)'!B229)</f>
        <v>Coordinación de Programas Educativos</v>
      </c>
      <c r="C228" s="32" t="str">
        <f>IF(ISBLANK('5. Pp (3 años)'!C229),"",'5. Pp (3 años)'!C229)</f>
        <v>Actividad</v>
      </c>
      <c r="D228" s="35" t="str">
        <f>IF(ISBLANK('5. Pp (3 años)'!D229),"",'5. Pp (3 años)'!D229)</f>
        <v xml:space="preserve">4.1.1.1.31.1 Implementación de programas de instrucción académica, participación social y competencias para la productividad.
</v>
      </c>
      <c r="E228" s="35" t="str">
        <f>IF(ISBLANK('5. Pp (3 años)'!E229),"",'5. Pp (3 años)'!E229)</f>
        <v>PAACP: Porcentaje de acciones de alfabetización, capacitación y participación educativa realizadas.</v>
      </c>
      <c r="F228" s="35" t="str">
        <f>IF(ISBLANK('5. Pp (3 años)'!F229),"",'5. Pp (3 años)'!F229)</f>
        <v>Mide la operatividad y despliegue de los diversos programas formativos. Cuantifica la realización de Alfabetización para Jóvenes y Adultos, Educar Para Todos, Consejo Municipal de Participación Social en la Educación, Actividades de orientación, capacitación y difusión a padres de familia o tutores, Cuento Contigo, Becas Certificadas para el Desarrollo Productivo, Medita Fest. Es el conteo físico de las actividades necesarias para lograr el fortalecimiento de capacidades del componente.</v>
      </c>
      <c r="G228" s="32" t="str">
        <f>IF(ISBLANK('5. Pp (3 años)'!G229),"",'5. Pp (3 años)'!G229)</f>
        <v>Eficacia</v>
      </c>
      <c r="H228" s="32" t="str">
        <f>IF(ISBLANK('5. Pp (3 años)'!H229),"",'5. Pp (3 años)'!H229)</f>
        <v>Trimestral</v>
      </c>
      <c r="I228" s="35" t="str">
        <f>IF(ISBLANK('5. Pp (3 años)'!I229),"",'5. Pp (3 años)'!I229)</f>
        <v>MÉTODO DE CÁLCULO                             
PAACP = (NAACR / NAACP) * 100
VARIABLES:
PAACP: Porcentaje de acciones de alfabetización, capacitación y participación educativa realizadas.          NAACR: Número de acciones de alfabetización, capacitación y participación realizadas.                                                 NAACP: Número de acciones de alfabetización, capacitación y participación programadas.</v>
      </c>
      <c r="J228" s="35" t="str">
        <f>IF(ISBLANK('5. Pp (3 años)'!J229),"",'5. Pp (3 años)'!J229)</f>
        <v>UNIDAD DE MEDIDA DEL INDICADOR: Porcentaje
UNIDAD DE MEDIDA DE LAS VARIABLES: Acción educativa</v>
      </c>
      <c r="K228" s="32" t="str">
        <f>IF(ISBLANK('5. Pp (3 años)'!K229),"",'5. Pp (3 años)'!K229)</f>
        <v>Ascendente</v>
      </c>
      <c r="L228" s="35" t="str">
        <f>IF(ISBLANK('5. Pp (3 años)'!L229),"",'5. Pp (3 años)'!L229)</f>
        <v xml:space="preserve">PAACP: De enero 2025 a diciembre 2027 se realizarán 94 acción educativa.     </v>
      </c>
      <c r="M228" s="35" t="str">
        <f>IF(ISBLANK('5. Pp (3 años)'!M229),"",'5. Pp (3 años)'!M229)</f>
        <v xml:space="preserve">PAACP:  Se realizaron un total de 20 acción educativa                     durante el período de 2024. 
2025: 20 acción educativa                   
Total: 20 acción educativa                   </v>
      </c>
      <c r="N228" s="35" t="str">
        <f>IF(ISBLANK('5. Pp (3 años)'!N229),"",'5. Pp (3 años)'!N229)</f>
        <v>Nombre del Documento:
Archivo digital de la plataforma Google Drive
Nombre de quien genera la información: 
Coordinación de Programas Educativos 
Periodicidad con que se genera la información:
Trimestral
Liga de la página donde se localiza la información o ubicación:
https://drive.google.com/drive/folders/1YIQ6oNLaECseSgqo4vwhcE6EzP9ap_Xx</v>
      </c>
      <c r="O228" s="35" t="str">
        <f>IF(ISBLANK('5. Pp (3 años)'!O229),"",'5. Pp (3 años)'!O229)</f>
        <v>Condiciones climatológicas favorables. Ciudadanía acuda y participe en los programas de instrucción académica, participación social y competencias para la productividad.</v>
      </c>
      <c r="P228" s="202" t="str">
        <f>IF(ISBLANK('5. Pp (3 años)'!P229),"",'5. Pp (3 años)'!P229)</f>
        <v>Meta 4.6
Para 2030, garantizar que todos los jóvenes y al
menos una proporción sustancial de los adultos,
tanto hombres como mujeres, tengan
competencias de lectura, escritura y aritmética.</v>
      </c>
    </row>
    <row r="229" spans="2:16" ht="17.25">
      <c r="B229" s="93" t="str">
        <f>IF(ISBLANK('5. Pp (3 años)'!B230),"",'5. Pp (3 años)'!B230)</f>
        <v/>
      </c>
      <c r="C229" s="32" t="str">
        <f>IF(ISBLANK('5. Pp (3 años)'!C230),"",'5. Pp (3 años)'!C230)</f>
        <v>Actividad</v>
      </c>
      <c r="D229" s="35" t="str">
        <f>IF(ISBLANK('5. Pp (3 años)'!D230),"",'5. Pp (3 años)'!D230)</f>
        <v/>
      </c>
      <c r="E229" s="35" t="str">
        <f>IF(ISBLANK('5. Pp (3 años)'!E230),"",'5. Pp (3 años)'!E230)</f>
        <v/>
      </c>
      <c r="F229" s="35" t="str">
        <f>IF(ISBLANK('5. Pp (3 años)'!F230),"",'5. Pp (3 años)'!F230)</f>
        <v/>
      </c>
      <c r="G229" s="32" t="str">
        <f>IF(ISBLANK('5. Pp (3 años)'!G230),"",'5. Pp (3 años)'!G230)</f>
        <v/>
      </c>
      <c r="H229" s="32" t="str">
        <f>IF(ISBLANK('5. Pp (3 años)'!H230),"",'5. Pp (3 años)'!H230)</f>
        <v/>
      </c>
      <c r="I229" s="35" t="str">
        <f>IF(ISBLANK('5. Pp (3 años)'!I230),"",'5. Pp (3 años)'!I230)</f>
        <v/>
      </c>
      <c r="J229" s="35" t="str">
        <f>IF(ISBLANK('5. Pp (3 años)'!J230),"",'5. Pp (3 años)'!J230)</f>
        <v/>
      </c>
      <c r="K229" s="32" t="str">
        <f>IF(ISBLANK('5. Pp (3 años)'!K230),"",'5. Pp (3 años)'!K230)</f>
        <v/>
      </c>
      <c r="L229" s="35" t="str">
        <f>IF(ISBLANK('5. Pp (3 años)'!L230),"",'5. Pp (3 años)'!L230)</f>
        <v/>
      </c>
      <c r="M229" s="35" t="str">
        <f>IF(ISBLANK('5. Pp (3 años)'!M230),"",'5. Pp (3 años)'!M230)</f>
        <v/>
      </c>
      <c r="N229" s="35" t="str">
        <f>IF(ISBLANK('5. Pp (3 años)'!N230),"",'5. Pp (3 años)'!N230)</f>
        <v/>
      </c>
      <c r="O229" s="35" t="str">
        <f>IF(ISBLANK('5. Pp (3 años)'!O230),"",'5. Pp (3 años)'!O230)</f>
        <v/>
      </c>
      <c r="P229" s="202" t="str">
        <f>IF(ISBLANK('5. Pp (3 años)'!P230),"",'5. Pp (3 años)'!P230)</f>
        <v/>
      </c>
    </row>
    <row r="230" spans="2:16" ht="17.25">
      <c r="B230" s="93" t="str">
        <f>IF(ISBLANK('5. Pp (3 años)'!B231),"",'5. Pp (3 años)'!B231)</f>
        <v/>
      </c>
      <c r="C230" s="32" t="str">
        <f>IF(ISBLANK('5. Pp (3 años)'!C231),"",'5. Pp (3 años)'!C231)</f>
        <v>Actividad</v>
      </c>
      <c r="D230" s="35" t="str">
        <f>IF(ISBLANK('5. Pp (3 años)'!D231),"",'5. Pp (3 años)'!D231)</f>
        <v/>
      </c>
      <c r="E230" s="35" t="str">
        <f>IF(ISBLANK('5. Pp (3 años)'!E231),"",'5. Pp (3 años)'!E231)</f>
        <v/>
      </c>
      <c r="F230" s="35" t="str">
        <f>IF(ISBLANK('5. Pp (3 años)'!F231),"",'5. Pp (3 años)'!F231)</f>
        <v/>
      </c>
      <c r="G230" s="32" t="str">
        <f>IF(ISBLANK('5. Pp (3 años)'!G231),"",'5. Pp (3 años)'!G231)</f>
        <v/>
      </c>
      <c r="H230" s="32" t="str">
        <f>IF(ISBLANK('5. Pp (3 años)'!H231),"",'5. Pp (3 años)'!H231)</f>
        <v/>
      </c>
      <c r="I230" s="35" t="str">
        <f>IF(ISBLANK('5. Pp (3 años)'!I231),"",'5. Pp (3 años)'!I231)</f>
        <v/>
      </c>
      <c r="J230" s="35" t="str">
        <f>IF(ISBLANK('5. Pp (3 años)'!J231),"",'5. Pp (3 años)'!J231)</f>
        <v/>
      </c>
      <c r="K230" s="32" t="str">
        <f>IF(ISBLANK('5. Pp (3 años)'!K231),"",'5. Pp (3 años)'!K231)</f>
        <v/>
      </c>
      <c r="L230" s="35" t="str">
        <f>IF(ISBLANK('5. Pp (3 años)'!L231),"",'5. Pp (3 años)'!L231)</f>
        <v/>
      </c>
      <c r="M230" s="35" t="str">
        <f>IF(ISBLANK('5. Pp (3 años)'!M231),"",'5. Pp (3 años)'!M231)</f>
        <v/>
      </c>
      <c r="N230" s="35" t="str">
        <f>IF(ISBLANK('5. Pp (3 años)'!N231),"",'5. Pp (3 años)'!N231)</f>
        <v/>
      </c>
      <c r="O230" s="35" t="str">
        <f>IF(ISBLANK('5. Pp (3 años)'!O231),"",'5. Pp (3 años)'!O231)</f>
        <v/>
      </c>
      <c r="P230" s="202" t="str">
        <f>IF(ISBLANK('5. Pp (3 años)'!P231),"",'5. Pp (3 años)'!P231)</f>
        <v/>
      </c>
    </row>
    <row r="231" spans="2:16" ht="17.25">
      <c r="B231" s="93" t="str">
        <f>IF(ISBLANK('5. Pp (3 años)'!B232),"",'5. Pp (3 años)'!B232)</f>
        <v/>
      </c>
      <c r="C231" s="32" t="str">
        <f>IF(ISBLANK('5. Pp (3 años)'!C232),"",'5. Pp (3 años)'!C232)</f>
        <v>Actividad</v>
      </c>
      <c r="D231" s="35" t="str">
        <f>IF(ISBLANK('5. Pp (3 años)'!D232),"",'5. Pp (3 años)'!D232)</f>
        <v/>
      </c>
      <c r="E231" s="35" t="str">
        <f>IF(ISBLANK('5. Pp (3 años)'!E232),"",'5. Pp (3 años)'!E232)</f>
        <v/>
      </c>
      <c r="F231" s="35" t="str">
        <f>IF(ISBLANK('5. Pp (3 años)'!F232),"",'5. Pp (3 años)'!F232)</f>
        <v/>
      </c>
      <c r="G231" s="32" t="str">
        <f>IF(ISBLANK('5. Pp (3 años)'!G232),"",'5. Pp (3 años)'!G232)</f>
        <v/>
      </c>
      <c r="H231" s="32" t="str">
        <f>IF(ISBLANK('5. Pp (3 años)'!H232),"",'5. Pp (3 años)'!H232)</f>
        <v/>
      </c>
      <c r="I231" s="35" t="str">
        <f>IF(ISBLANK('5. Pp (3 años)'!I232),"",'5. Pp (3 años)'!I232)</f>
        <v/>
      </c>
      <c r="J231" s="35" t="str">
        <f>IF(ISBLANK('5. Pp (3 años)'!J232),"",'5. Pp (3 años)'!J232)</f>
        <v/>
      </c>
      <c r="K231" s="32" t="str">
        <f>IF(ISBLANK('5. Pp (3 años)'!K232),"",'5. Pp (3 años)'!K232)</f>
        <v/>
      </c>
      <c r="L231" s="35" t="str">
        <f>IF(ISBLANK('5. Pp (3 años)'!L232),"",'5. Pp (3 años)'!L232)</f>
        <v/>
      </c>
      <c r="M231" s="35" t="str">
        <f>IF(ISBLANK('5. Pp (3 años)'!M232),"",'5. Pp (3 años)'!M232)</f>
        <v/>
      </c>
      <c r="N231" s="35" t="str">
        <f>IF(ISBLANK('5. Pp (3 años)'!N232),"",'5. Pp (3 años)'!N232)</f>
        <v/>
      </c>
      <c r="O231" s="35" t="str">
        <f>IF(ISBLANK('5. Pp (3 años)'!O232),"",'5. Pp (3 años)'!O232)</f>
        <v/>
      </c>
      <c r="P231" s="202" t="str">
        <f>IF(ISBLANK('5. Pp (3 años)'!P232),"",'5. Pp (3 años)'!P232)</f>
        <v/>
      </c>
    </row>
    <row r="232" spans="2:16" ht="17.25">
      <c r="B232" s="93" t="str">
        <f>IF(ISBLANK('5. Pp (3 años)'!B233),"",'5. Pp (3 años)'!B233)</f>
        <v/>
      </c>
      <c r="C232" s="32" t="str">
        <f>IF(ISBLANK('5. Pp (3 años)'!C233),"",'5. Pp (3 años)'!C233)</f>
        <v>Actividad</v>
      </c>
      <c r="D232" s="35" t="str">
        <f>IF(ISBLANK('5. Pp (3 años)'!D233),"",'5. Pp (3 años)'!D233)</f>
        <v/>
      </c>
      <c r="E232" s="35" t="str">
        <f>IF(ISBLANK('5. Pp (3 años)'!E233),"",'5. Pp (3 años)'!E233)</f>
        <v/>
      </c>
      <c r="F232" s="35" t="str">
        <f>IF(ISBLANK('5. Pp (3 años)'!F233),"",'5. Pp (3 años)'!F233)</f>
        <v/>
      </c>
      <c r="G232" s="32" t="str">
        <f>IF(ISBLANK('5. Pp (3 años)'!G233),"",'5. Pp (3 años)'!G233)</f>
        <v/>
      </c>
      <c r="H232" s="32" t="str">
        <f>IF(ISBLANK('5. Pp (3 años)'!H233),"",'5. Pp (3 años)'!H233)</f>
        <v/>
      </c>
      <c r="I232" s="35" t="str">
        <f>IF(ISBLANK('5. Pp (3 años)'!I233),"",'5. Pp (3 años)'!I233)</f>
        <v/>
      </c>
      <c r="J232" s="35" t="str">
        <f>IF(ISBLANK('5. Pp (3 años)'!J233),"",'5. Pp (3 años)'!J233)</f>
        <v/>
      </c>
      <c r="K232" s="32" t="str">
        <f>IF(ISBLANK('5. Pp (3 años)'!K233),"",'5. Pp (3 años)'!K233)</f>
        <v/>
      </c>
      <c r="L232" s="35" t="str">
        <f>IF(ISBLANK('5. Pp (3 años)'!L233),"",'5. Pp (3 años)'!L233)</f>
        <v/>
      </c>
      <c r="M232" s="35" t="str">
        <f>IF(ISBLANK('5. Pp (3 años)'!M233),"",'5. Pp (3 años)'!M233)</f>
        <v/>
      </c>
      <c r="N232" s="35" t="str">
        <f>IF(ISBLANK('5. Pp (3 años)'!N233),"",'5. Pp (3 años)'!N233)</f>
        <v/>
      </c>
      <c r="O232" s="35" t="str">
        <f>IF(ISBLANK('5. Pp (3 años)'!O233),"",'5. Pp (3 años)'!O233)</f>
        <v/>
      </c>
      <c r="P232" s="202" t="str">
        <f>IF(ISBLANK('5. Pp (3 años)'!P233),"",'5. Pp (3 años)'!P233)</f>
        <v/>
      </c>
    </row>
    <row r="233" spans="2:16" ht="207">
      <c r="B233" s="339" t="str">
        <f>IF(ISBLANK('5. Pp (3 años)'!B234),"",'5. Pp (3 años)'!B234)</f>
        <v>Dirección General de Salud</v>
      </c>
      <c r="C233" s="337" t="str">
        <f>IF(ISBLANK('5. Pp (3 años)'!C234),"",'5. Pp (3 años)'!C234)</f>
        <v>Componente</v>
      </c>
      <c r="D233" s="336" t="str">
        <f>IF(ISBLANK('5. Pp (3 años)'!D234),"",'5. Pp (3 años)'!D234)</f>
        <v>4.1.1.1.32 Servicios de salud itinerante y programas de formación preventiva otorgados.</v>
      </c>
      <c r="E233" s="336" t="str">
        <f>IF(ISBLANK('5. Pp (3 años)'!E234),"",'5. Pp (3 años)'!E234)</f>
        <v>PEAPC: Porcentaje de esquemas de atención primaria y capacidades de cuidado consolidados.</v>
      </c>
      <c r="F233" s="336" t="str">
        <f>IF(ISBLANK('5. Pp (3 años)'!F234),"",'5. Pp (3 años)'!F234)</f>
        <v>Este indicador representa la entrega final de servicios de salud preventiva y competencias de cuidado a la ciudadanía. Representa el producto terminado donde la población no solo recibe atención médica inmediata, sino que adquiere habilidades técnicas para el cuidado doméstico. Asegura que el municipio cuente con una cobertura de salud itinerante validada que fortalece la autonomía y el bienestar de las familias dentro del Sistema Municipal de Cuidados.</v>
      </c>
      <c r="G233" s="337" t="str">
        <f>IF(ISBLANK('5. Pp (3 años)'!G234),"",'5. Pp (3 años)'!G234)</f>
        <v>Eficacia</v>
      </c>
      <c r="H233" s="337" t="str">
        <f>IF(ISBLANK('5. Pp (3 años)'!H234),"",'5. Pp (3 años)'!H234)</f>
        <v>Trimestral</v>
      </c>
      <c r="I233" s="336" t="str">
        <f>IF(ISBLANK('5. Pp (3 años)'!I234),"",'5. Pp (3 años)'!I234)</f>
        <v>MÉTODO DE CÁLCULO                      
PEAPC = (NEAPE / NEAPP) * 100
VARIABLES:
PEAPC: Porcentaje de esquemas de atención primaria y capacidades de cuidado consolidados.                            NEAPE: Número de esquemas de atención ejecutados con validación de cobertura.                                                    NEAPP: Número de esquemas de atención programados para el fortalecimiento del bienestar familiar.</v>
      </c>
      <c r="J233" s="336" t="str">
        <f>IF(ISBLANK('5. Pp (3 años)'!J234),"",'5. Pp (3 años)'!J234)</f>
        <v>UNIDAD DE MEDIDA DEL INDICADOR: Porcentaje
UNIDAD DE MEDIDA DE LAS VARIABLES: Esquema integral</v>
      </c>
      <c r="K233" s="337" t="str">
        <f>IF(ISBLANK('5. Pp (3 años)'!K234),"",'5. Pp (3 años)'!K234)</f>
        <v>Ascendente</v>
      </c>
      <c r="L233" s="336" t="str">
        <f>IF(ISBLANK('5. Pp (3 años)'!L234),"",'5. Pp (3 años)'!L234)</f>
        <v>PEAPC: De enero 2025 a diciembre 2027 se realizará el 100% de servicios de salud itinerante y programas de formación preventiva.</v>
      </c>
      <c r="M233" s="336" t="str">
        <f>IF(ISBLANK('5. Pp (3 años)'!M234),"",'5. Pp (3 años)'!M234)</f>
        <v>PEAPC: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233" s="336" t="str">
        <f>IF(ISBLANK('5. Pp (3 años)'!N234),"",'5. Pp (3 años)'!N234)</f>
        <v>Nombre del Documento:
Archivo digital de la plataforma Google Drive
Nombre de quien genera la información: 
Dirección General de Salud
Periodicidad con que se genera la información:
Trimestral
Liga de la página donde se localiza la información o ubicación:
https://drive.google.com/drive/folders/1YIQ6oNLaECseSgqo4vwhcE6EzP9ap_Xx</v>
      </c>
      <c r="O233" s="336" t="str">
        <f>IF(ISBLANK('5. Pp (3 años)'!O234),"",'5. Pp (3 años)'!O234)</f>
        <v>La ciudadanía solicita y accede a los servicios de salud itinerante en sus comunidades además de que las familias muestran interés en acreditar las competencias técnicas para el cuidado doméstico y preventivo mientras el municipio mantiene la certificación de sus procesos de atención primaria para garantizar un modelo de salud pública de calidad y con enfoque humano.</v>
      </c>
      <c r="P233" s="338" t="str">
        <f>IF(ISBLANK('5. Pp (3 años)'!P234),"",'5. Pp (3 años)'!P234)</f>
        <v>ODS 3 Salud y Bienestar: Garantizar una vida sana y promover el bienestar para todos en todas las edades</v>
      </c>
    </row>
    <row r="234" spans="2:16" ht="207">
      <c r="B234" s="93" t="str">
        <f>IF(ISBLANK('5. Pp (3 años)'!B235),"",'5. Pp (3 años)'!B235)</f>
        <v>Dirección General de Salud</v>
      </c>
      <c r="C234" s="32" t="str">
        <f>IF(ISBLANK('5. Pp (3 años)'!C235),"",'5. Pp (3 años)'!C235)</f>
        <v>Actividad</v>
      </c>
      <c r="D234" s="35" t="str">
        <f>IF(ISBLANK('5. Pp (3 años)'!D235),"",'5. Pp (3 años)'!D235)</f>
        <v>4.1.1.1.32.1 Despliegue operativo de brigadas integrales para la prevención, diagnóstico y promoción de la salud comunitaria.</v>
      </c>
      <c r="E234" s="35" t="str">
        <f>IF(ISBLANK('5. Pp (3 años)'!E235),"",'5. Pp (3 años)'!E235)</f>
        <v>PBJSR: Porcentaje de brigadas y jornadas de salud realizadas.</v>
      </c>
      <c r="F234" s="35" t="str">
        <f>IF(ISBLANK('5. Pp (3 años)'!F235),"",'5. Pp (3 años)'!F235)</f>
        <v>Este indicador permite conocer el incremento de actividades en materia de salud en beneficio de la población del municipio. Las acciones son: Brigadas Integrales de servicos salud, Brigadas promocionales de salud escolares y universitarias, Brigada “Salud sexual y  reproductiva".</v>
      </c>
      <c r="G234" s="32" t="str">
        <f>IF(ISBLANK('5. Pp (3 años)'!G235),"",'5. Pp (3 años)'!G235)</f>
        <v>Eficacia</v>
      </c>
      <c r="H234" s="32" t="str">
        <f>IF(ISBLANK('5. Pp (3 años)'!H235),"",'5. Pp (3 años)'!H235)</f>
        <v>Trimestral</v>
      </c>
      <c r="I234" s="35" t="str">
        <f>IF(ISBLANK('5. Pp (3 años)'!I235),"",'5. Pp (3 años)'!I235)</f>
        <v>MÉTODO DE CÁLCULO                           
PBJSR = (NBJSR / NBJSP) * 100
VARIABLES:
PBJSR: Porcentaje de brigadas y jornadas de salud realizadas.                                                                                           NBJSR: Número de brigadas y jornadas de salud  realizadas.                                                                                            NBJSP: Número de brigadas y jornadas de salud  programadas.</v>
      </c>
      <c r="J234" s="35" t="str">
        <f>IF(ISBLANK('5. Pp (3 años)'!J235),"",'5. Pp (3 años)'!J235)</f>
        <v>UNIDAD DE MEDIDA DEL INDICADOR: Porcentaje
UNIDAD DE MEDIDA DE LAS VARIABLES: Brigadas</v>
      </c>
      <c r="K234" s="32" t="str">
        <f>IF(ISBLANK('5. Pp (3 años)'!K235),"",'5. Pp (3 años)'!K235)</f>
        <v>Ascendente</v>
      </c>
      <c r="L234" s="35" t="str">
        <f>IF(ISBLANK('5. Pp (3 años)'!L235),"",'5. Pp (3 años)'!L235)</f>
        <v xml:space="preserve">PBJSR: De enero 2025 a diciembre 2027 se realizarán 611 brigadas. </v>
      </c>
      <c r="M234" s="35" t="str">
        <f>IF(ISBLANK('5. Pp (3 años)'!M235),"",'5. Pp (3 años)'!M235)</f>
        <v>PBJSR:  Se realizaron un total de 321 brigadas durante el período de 2022-2024.
2022: 100 brigadas
2023: 119 brigadas
2024: 102 brigadas
Total: 321 brigadas</v>
      </c>
      <c r="N234" s="35" t="str">
        <f>IF(ISBLANK('5. Pp (3 años)'!N235),"",'5. Pp (3 años)'!N235)</f>
        <v>Nombre del Documento:
Archivo digital de la plataforma Google Drive
Nombre de quien genera la información: 
Dirección General de Salud
Periodicidad con que se genera la información:
Trimestral
Liga de la página donde se localiza la información o ubicación:
https://drive.google.com/drive/folders/1YIQ6oNLaECseSgqo4vwhcE6EzP9ap_Xx</v>
      </c>
      <c r="O234" s="35" t="str">
        <f>IF(ISBLANK('5. Pp (3 años)'!O235),"",'5. Pp (3 años)'!O235)</f>
        <v>Condiciones climatológicas favorables. La Ciudadanía acuda y participe en las brigadas de salud.</v>
      </c>
      <c r="P234" s="202" t="str">
        <f>IF(ISBLANK('5. Pp (3 años)'!P235),"",'5. Pp (3 años)'!P235)</f>
        <v>Meta 3.7
Para 2030, garantizar el acceso universal a los servicios de salud sexual y reproductiva, incluidos los de planificación de la familia,
información y educación, y la integración de la salud reproductiva en las estrategias y los programas nacionales</v>
      </c>
    </row>
    <row r="235" spans="2:16" ht="207">
      <c r="B235" s="93" t="str">
        <f>IF(ISBLANK('5. Pp (3 años)'!B236),"",'5. Pp (3 años)'!B236)</f>
        <v>Dirección General de Salud</v>
      </c>
      <c r="C235" s="32" t="str">
        <f>IF(ISBLANK('5. Pp (3 años)'!C236),"",'5. Pp (3 años)'!C236)</f>
        <v>Actividad</v>
      </c>
      <c r="D235" s="35" t="str">
        <f>IF(ISBLANK('5. Pp (3 años)'!D236),"",'5. Pp (3 años)'!D236)</f>
        <v>4.1.1.1.32.2 Impartición de talleres formativos y jornadas de atención preventiva para el fortalecimiento de las capacidades de cuidado.</v>
      </c>
      <c r="E235" s="35" t="str">
        <f>IF(ISBLANK('5. Pp (3 años)'!E236),"",'5. Pp (3 años)'!E236)</f>
        <v>PSFCE: Porcentaje de sesiones formativas y campañas de salud ejecutadas</v>
      </c>
      <c r="F235" s="35" t="str">
        <f>IF(ISBLANK('5. Pp (3 años)'!F236),"",'5. Pp (3 años)'!F236)</f>
        <v>Mide la operación de la estrategia de enseñanza para la vida y el cuidado. Cuantifica la realización de los Talleres Formación para la vida y el cuidado (primeros auxilios, cuidado de adultos mayores, manejo de medicamentos) y las campañas informativas, funcionando como el mecanismo operativo que transfiere conocimientos prácticos a las personas cuidadoras para la reducción de riesgos en el hogar.</v>
      </c>
      <c r="G235" s="32" t="str">
        <f>IF(ISBLANK('5. Pp (3 años)'!G236),"",'5. Pp (3 años)'!G236)</f>
        <v>Eficacia</v>
      </c>
      <c r="H235" s="32" t="str">
        <f>IF(ISBLANK('5. Pp (3 años)'!H236),"",'5. Pp (3 años)'!H236)</f>
        <v>Trimestral</v>
      </c>
      <c r="I235" s="35" t="str">
        <f>IF(ISBLANK('5. Pp (3 años)'!I236),"",'5. Pp (3 años)'!I236)</f>
        <v>MÉTODO DE CÁLCULO                       
PSFCE= (NSFCR/NSFCP)*100
VARIABLES:
PSFCE: Porcentaje de sesiones formativas y campañas de salud ejecutadas                                                                                   NSFCR: Número de sesiones formativas y campañas de salud  realizados.                                                                            NSFCP: Número de sesiones formativas y campañas de salud  programados.</v>
      </c>
      <c r="J235" s="35" t="str">
        <f>IF(ISBLANK('5. Pp (3 años)'!J236),"",'5. Pp (3 años)'!J236)</f>
        <v>UNIDAD DE MEDIDA DEL INDICADOR: Porcentaje
UNIDAD DE MEDIDA DE LAS VARIABLES: Campaña</v>
      </c>
      <c r="K235" s="32" t="str">
        <f>IF(ISBLANK('5. Pp (3 años)'!K236),"",'5. Pp (3 años)'!K236)</f>
        <v>Ascendente</v>
      </c>
      <c r="L235" s="35" t="str">
        <f>IF(ISBLANK('5. Pp (3 años)'!L236),"",'5. Pp (3 años)'!L236)</f>
        <v>PSFCE: De enero 2025 a diciembre 2027 se realizarán 52 campañas</v>
      </c>
      <c r="M235" s="35" t="str">
        <f>IF(ISBLANK('5. Pp (3 años)'!M236),"",'5. Pp (3 años)'!M236)</f>
        <v>PSFCE:  Se realizaron un total de 15 campañas durante el período de 2022-2024.
2022: 0 campañas
2023: 0 campañas
2024: 15 campañas
Total: 15</v>
      </c>
      <c r="N235" s="35" t="str">
        <f>IF(ISBLANK('5. Pp (3 años)'!N236),"",'5. Pp (3 años)'!N236)</f>
        <v>Nombre del Documento:
Archivo digital de la plataforma Google Drive
Nombre de quien genera la información: 
Dirección General de Salud
Periodicidad con que se genera la información:
Trimestral
Liga de la página donde se localiza la información o ubicación:
https://drive.google.com/drive/folders/1YIQ6oNLaECseSgqo4vwhcE6EzP9ap_Xx</v>
      </c>
      <c r="O235" s="35" t="str">
        <f>IF(ISBLANK('5. Pp (3 años)'!O236),"",'5. Pp (3 años)'!O236)</f>
        <v>Las personas cuidadoras y la ciudadanía interesada asisten a los talleres de primeros auxilios, manejo de medicamentos, etc,  además de que el personal de salud cuenta con los simuladores, materiales de curación y guías técnicas para la enseñanza práctica mientras los espacios comunitarios se encuentran disponibles para la ejecución de las sesiones formativas que fortalecen la autonomía en el cuidado doméstico.</v>
      </c>
      <c r="P235" s="202" t="str">
        <f>IF(ISBLANK('5. Pp (3 años)'!P236),"",'5. Pp (3 años)'!P236)</f>
        <v>ODS 3 Salud y Bienestar: Garantizar una vida sana y promover el bienestar para todos en todas las edades</v>
      </c>
    </row>
    <row r="236" spans="2:16" ht="17.25">
      <c r="B236" s="93" t="str">
        <f>IF(ISBLANK('5. Pp (3 años)'!B237),"",'5. Pp (3 años)'!B237)</f>
        <v/>
      </c>
      <c r="C236" s="32" t="str">
        <f>IF(ISBLANK('5. Pp (3 años)'!C237),"",'5. Pp (3 años)'!C237)</f>
        <v>Actividad</v>
      </c>
      <c r="D236" s="35" t="str">
        <f>IF(ISBLANK('5. Pp (3 años)'!D237),"",'5. Pp (3 años)'!D237)</f>
        <v/>
      </c>
      <c r="E236" s="35" t="str">
        <f>IF(ISBLANK('5. Pp (3 años)'!E237),"",'5. Pp (3 años)'!E237)</f>
        <v/>
      </c>
      <c r="F236" s="35" t="str">
        <f>IF(ISBLANK('5. Pp (3 años)'!F237),"",'5. Pp (3 años)'!F237)</f>
        <v/>
      </c>
      <c r="G236" s="32" t="str">
        <f>IF(ISBLANK('5. Pp (3 años)'!G237),"",'5. Pp (3 años)'!G237)</f>
        <v/>
      </c>
      <c r="H236" s="32" t="str">
        <f>IF(ISBLANK('5. Pp (3 años)'!H237),"",'5. Pp (3 años)'!H237)</f>
        <v/>
      </c>
      <c r="I236" s="35" t="str">
        <f>IF(ISBLANK('5. Pp (3 años)'!I237),"",'5. Pp (3 años)'!I237)</f>
        <v/>
      </c>
      <c r="J236" s="35" t="str">
        <f>IF(ISBLANK('5. Pp (3 años)'!J237),"",'5. Pp (3 años)'!J237)</f>
        <v/>
      </c>
      <c r="K236" s="32" t="str">
        <f>IF(ISBLANK('5. Pp (3 años)'!K237),"",'5. Pp (3 años)'!K237)</f>
        <v/>
      </c>
      <c r="L236" s="35" t="str">
        <f>IF(ISBLANK('5. Pp (3 años)'!L237),"",'5. Pp (3 años)'!L237)</f>
        <v/>
      </c>
      <c r="M236" s="35" t="str">
        <f>IF(ISBLANK('5. Pp (3 años)'!M237),"",'5. Pp (3 años)'!M237)</f>
        <v/>
      </c>
      <c r="N236" s="35" t="str">
        <f>IF(ISBLANK('5. Pp (3 años)'!N237),"",'5. Pp (3 años)'!N237)</f>
        <v/>
      </c>
      <c r="O236" s="35" t="str">
        <f>IF(ISBLANK('5. Pp (3 años)'!O237),"",'5. Pp (3 años)'!O237)</f>
        <v/>
      </c>
      <c r="P236" s="202" t="str">
        <f>IF(ISBLANK('5. Pp (3 años)'!P237),"",'5. Pp (3 años)'!P237)</f>
        <v/>
      </c>
    </row>
    <row r="237" spans="2:16" ht="17.25">
      <c r="B237" s="93" t="str">
        <f>IF(ISBLANK('5. Pp (3 años)'!B238),"",'5. Pp (3 años)'!B238)</f>
        <v/>
      </c>
      <c r="C237" s="32" t="str">
        <f>IF(ISBLANK('5. Pp (3 años)'!C238),"",'5. Pp (3 años)'!C238)</f>
        <v>Actividad</v>
      </c>
      <c r="D237" s="35" t="str">
        <f>IF(ISBLANK('5. Pp (3 años)'!D238),"",'5. Pp (3 años)'!D238)</f>
        <v/>
      </c>
      <c r="E237" s="35" t="str">
        <f>IF(ISBLANK('5. Pp (3 años)'!E238),"",'5. Pp (3 años)'!E238)</f>
        <v/>
      </c>
      <c r="F237" s="35" t="str">
        <f>IF(ISBLANK('5. Pp (3 años)'!F238),"",'5. Pp (3 años)'!F238)</f>
        <v/>
      </c>
      <c r="G237" s="32" t="str">
        <f>IF(ISBLANK('5. Pp (3 años)'!G238),"",'5. Pp (3 años)'!G238)</f>
        <v/>
      </c>
      <c r="H237" s="32" t="str">
        <f>IF(ISBLANK('5. Pp (3 años)'!H238),"",'5. Pp (3 años)'!H238)</f>
        <v/>
      </c>
      <c r="I237" s="35" t="str">
        <f>IF(ISBLANK('5. Pp (3 años)'!I238),"",'5. Pp (3 años)'!I238)</f>
        <v/>
      </c>
      <c r="J237" s="35" t="str">
        <f>IF(ISBLANK('5. Pp (3 años)'!J238),"",'5. Pp (3 años)'!J238)</f>
        <v/>
      </c>
      <c r="K237" s="32" t="str">
        <f>IF(ISBLANK('5. Pp (3 años)'!K238),"",'5. Pp (3 años)'!K238)</f>
        <v/>
      </c>
      <c r="L237" s="35" t="str">
        <f>IF(ISBLANK('5. Pp (3 años)'!L238),"",'5. Pp (3 años)'!L238)</f>
        <v/>
      </c>
      <c r="M237" s="35" t="str">
        <f>IF(ISBLANK('5. Pp (3 años)'!M238),"",'5. Pp (3 años)'!M238)</f>
        <v/>
      </c>
      <c r="N237" s="35" t="str">
        <f>IF(ISBLANK('5. Pp (3 años)'!N238),"",'5. Pp (3 años)'!N238)</f>
        <v/>
      </c>
      <c r="O237" s="35" t="str">
        <f>IF(ISBLANK('5. Pp (3 años)'!O238),"",'5. Pp (3 años)'!O238)</f>
        <v/>
      </c>
      <c r="P237" s="202" t="str">
        <f>IF(ISBLANK('5. Pp (3 años)'!P238),"",'5. Pp (3 años)'!P238)</f>
        <v/>
      </c>
    </row>
    <row r="238" spans="2:16" ht="17.25">
      <c r="B238" s="93" t="str">
        <f>IF(ISBLANK('5. Pp (3 años)'!B239),"",'5. Pp (3 años)'!B239)</f>
        <v/>
      </c>
      <c r="C238" s="32" t="str">
        <f>IF(ISBLANK('5. Pp (3 años)'!C239),"",'5. Pp (3 años)'!C239)</f>
        <v>Actividad</v>
      </c>
      <c r="D238" s="35" t="str">
        <f>IF(ISBLANK('5. Pp (3 años)'!D239),"",'5. Pp (3 años)'!D239)</f>
        <v/>
      </c>
      <c r="E238" s="35" t="str">
        <f>IF(ISBLANK('5. Pp (3 años)'!E239),"",'5. Pp (3 años)'!E239)</f>
        <v/>
      </c>
      <c r="F238" s="35" t="str">
        <f>IF(ISBLANK('5. Pp (3 años)'!F239),"",'5. Pp (3 años)'!F239)</f>
        <v/>
      </c>
      <c r="G238" s="32" t="str">
        <f>IF(ISBLANK('5. Pp (3 años)'!G239),"",'5. Pp (3 años)'!G239)</f>
        <v/>
      </c>
      <c r="H238" s="32" t="str">
        <f>IF(ISBLANK('5. Pp (3 años)'!H239),"",'5. Pp (3 años)'!H239)</f>
        <v/>
      </c>
      <c r="I238" s="35" t="str">
        <f>IF(ISBLANK('5. Pp (3 años)'!I239),"",'5. Pp (3 años)'!I239)</f>
        <v/>
      </c>
      <c r="J238" s="35" t="str">
        <f>IF(ISBLANK('5. Pp (3 años)'!J239),"",'5. Pp (3 años)'!J239)</f>
        <v/>
      </c>
      <c r="K238" s="32" t="str">
        <f>IF(ISBLANK('5. Pp (3 años)'!K239),"",'5. Pp (3 años)'!K239)</f>
        <v/>
      </c>
      <c r="L238" s="35" t="str">
        <f>IF(ISBLANK('5. Pp (3 años)'!L239),"",'5. Pp (3 años)'!L239)</f>
        <v/>
      </c>
      <c r="M238" s="35" t="str">
        <f>IF(ISBLANK('5. Pp (3 años)'!M239),"",'5. Pp (3 años)'!M239)</f>
        <v/>
      </c>
      <c r="N238" s="35" t="str">
        <f>IF(ISBLANK('5. Pp (3 años)'!N239),"",'5. Pp (3 años)'!N239)</f>
        <v/>
      </c>
      <c r="O238" s="35" t="str">
        <f>IF(ISBLANK('5. Pp (3 años)'!O239),"",'5. Pp (3 años)'!O239)</f>
        <v/>
      </c>
      <c r="P238" s="202" t="str">
        <f>IF(ISBLANK('5. Pp (3 años)'!P239),"",'5. Pp (3 años)'!P239)</f>
        <v/>
      </c>
    </row>
    <row r="239" spans="2:16" ht="207">
      <c r="B239" s="339" t="str">
        <f>IF(ISBLANK('5. Pp (3 años)'!B240),"",'5. Pp (3 años)'!B240)</f>
        <v>Coordinación de Salud Física</v>
      </c>
      <c r="C239" s="337" t="str">
        <f>IF(ISBLANK('5. Pp (3 años)'!C240),"",'5. Pp (3 años)'!C240)</f>
        <v>Componente</v>
      </c>
      <c r="D239" s="336" t="str">
        <f>IF(ISBLANK('5. Pp (3 años)'!D240),"",'5. Pp (3 años)'!D240)</f>
        <v>4.1.1.1.33  Servicios de atención médica primaria, especialidades básicas y traslados programados otorgados.</v>
      </c>
      <c r="E239" s="336" t="str">
        <f>IF(ISBLANK('5. Pp (3 años)'!E240),"",'5. Pp (3 años)'!E240)</f>
        <v>PEAPF: Porcentaje de esquema de atención primaria y asistencia médica fortalecido.</v>
      </c>
      <c r="F239" s="336" t="str">
        <f>IF(ISBLANK('5. Pp (3 años)'!F240),"",'5. Pp (3 años)'!F240)</f>
        <v>Este indicador representa la consolidación de la red de servicios médicos municipales. Representa el producto final donde se garantiza que la ciudadanía acceda a una atención clínica integral (general y especializada), programas preventivos de alto impacto y mecanismos de movilidad asistida; asegurando el derecho a la salud y la reducción de barreras físicas y económicas para el tratamiento de enfermedades en el municipio.</v>
      </c>
      <c r="G239" s="337" t="str">
        <f>IF(ISBLANK('5. Pp (3 años)'!G240),"",'5. Pp (3 años)'!G240)</f>
        <v>Eficacia</v>
      </c>
      <c r="H239" s="337" t="str">
        <f>IF(ISBLANK('5. Pp (3 años)'!H240),"",'5. Pp (3 años)'!H240)</f>
        <v>Trimestral</v>
      </c>
      <c r="I239" s="336" t="str">
        <f>IF(ISBLANK('5. Pp (3 años)'!I240),"",'5. Pp (3 años)'!I240)</f>
        <v>MÉTODO DE CÁLCULO                              
PEAPF = (NEAME / NEAMP) * 100
VARIABLES:
PEAPF: Porcentaje de esquema de atención primaria y asistencia médica fortalecido.                                         NEAME: Número de esquemas de atención médica integral ejecutados.                                                                      NEAMP: Número de esquemas de atención médica integral  programados.</v>
      </c>
      <c r="J239" s="336" t="str">
        <f>IF(ISBLANK('5. Pp (3 años)'!J240),"",'5. Pp (3 años)'!J240)</f>
        <v>UNIDAD DE MEDIDA DEL INDICADOR: Porcentaje
UNIDAD DE MEDIDA DE LAS VARIABLES: Esquema de atención.</v>
      </c>
      <c r="K239" s="337" t="str">
        <f>IF(ISBLANK('5. Pp (3 años)'!K240),"",'5. Pp (3 años)'!K240)</f>
        <v>Ascendente</v>
      </c>
      <c r="L239" s="336" t="str">
        <f>IF(ISBLANK('5. Pp (3 años)'!L240),"",'5. Pp (3 años)'!L240)</f>
        <v>PEAPF: De enero 2025 a diciembre 2027 se realizará el 100% de servicios de atención médica primaria y especialida.</v>
      </c>
      <c r="M239" s="336" t="str">
        <f>IF(ISBLANK('5. Pp (3 años)'!M240),"",'5. Pp (3 años)'!M240)</f>
        <v>PEAPF: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239" s="336" t="str">
        <f>IF(ISBLANK('5. Pp (3 años)'!N240),"",'5. Pp (3 años)'!N240)</f>
        <v>Nombre del Documento:
Archivo digital de la plataforma Google Drive
Nombre de quien genera la información: 
Coordinación de Salud Física
Periodicidad con que se genera la información:
Trimestral
Liga de la página donde se localiza la información o ubicación:
https://drive.google.com/drive/folders/1YIQ6oNLaECseSgqo4vwhcE6EzP9ap_Xx</v>
      </c>
      <c r="O239" s="336" t="str">
        <f>IF(ISBLANK('5. Pp (3 años)'!O240),"",'5. Pp (3 años)'!O240)</f>
        <v>La ciudadanía solicita los servicios de atención médica general y especializada de manera oportuna además de que las unidades médicas cuentan con el equipamiento y personal certificado necesario mientras los mecanismos de movilidad asistida se mantienen en condiciones mecánicas óptimas para garantizar el traslado seguro de los pacientes a sus centros de tratamiento.</v>
      </c>
      <c r="P239" s="338" t="str">
        <f>IF(ISBLANK('5. Pp (3 años)'!P240),"",'5. Pp (3 años)'!P240)</f>
        <v>ODS 3 Salud y Bienestar: Garantizar una vida sana y promover el bienestar para todos en todas las edades</v>
      </c>
    </row>
    <row r="240" spans="2:16" ht="207">
      <c r="B240" s="93" t="str">
        <f>IF(ISBLANK('5. Pp (3 años)'!B241),"",'5. Pp (3 años)'!B241)</f>
        <v>Coordinación de Salud Física</v>
      </c>
      <c r="C240" s="32" t="str">
        <f>IF(ISBLANK('5. Pp (3 años)'!C241),"",'5. Pp (3 años)'!C241)</f>
        <v>Actividad</v>
      </c>
      <c r="D240" s="35" t="str">
        <f>IF(ISBLANK('5. Pp (3 años)'!D241),"",'5. Pp (3 años)'!D241)</f>
        <v>4.1.1.1.33.1 Prestación de consultas médicas generales y servicios de especialidades básicas.</v>
      </c>
      <c r="E240" s="35" t="str">
        <f>IF(ISBLANK('5. Pp (3 años)'!E241),"",'5. Pp (3 años)'!E241)</f>
        <v>PCSEB: Porcentaje de consultas y servicios especializados brindados.</v>
      </c>
      <c r="F240" s="35" t="str">
        <f>IF(ISBLANK('5. Pp (3 años)'!F241),"",'5. Pp (3 años)'!F241)</f>
        <v>Mide la atención directa en consultorio y gabinete. Cuantifica la ejecución de las consultas médicas generales, dentales, nutricionales, de optometría y acciones de medicina preventiva, funcionando como el mecanismo operativo que resuelve las necesidades inmediatas de diagnóstico y tratamiento clínico de la población.</v>
      </c>
      <c r="G240" s="32" t="str">
        <f>IF(ISBLANK('5. Pp (3 años)'!G241),"",'5. Pp (3 años)'!G241)</f>
        <v>Eficacia</v>
      </c>
      <c r="H240" s="32" t="str">
        <f>IF(ISBLANK('5. Pp (3 años)'!H241),"",'5. Pp (3 años)'!H241)</f>
        <v>Trimestral</v>
      </c>
      <c r="I240" s="35" t="str">
        <f>IF(ISBLANK('5. Pp (3 años)'!I241),"",'5. Pp (3 años)'!I241)</f>
        <v xml:space="preserve">MÉTODO DE CÁLCULO                       
PCSEB = (NCSER / NCSEP) * 100
VARIABLES:
PCSEB: Porcentaje de consultas y servicios especializados brindados.                                                                     NCSER: Número de consultas y servicios especializados realizados.                                                                                          NCSEP: Número de consultas y servicios especializados programados. </v>
      </c>
      <c r="J240" s="35" t="str">
        <f>IF(ISBLANK('5. Pp (3 años)'!J241),"",'5. Pp (3 años)'!J241)</f>
        <v>UNIDAD DE MEDIDA DEL INDICADOR: Porcentaje
UNIDAD DE MEDIDA DE LAS VARIABLES: Consultas</v>
      </c>
      <c r="K240" s="32" t="str">
        <f>IF(ISBLANK('5. Pp (3 años)'!K241),"",'5. Pp (3 años)'!K241)</f>
        <v>Ascendente</v>
      </c>
      <c r="L240" s="35" t="str">
        <f>IF(ISBLANK('5. Pp (3 años)'!L241),"",'5. Pp (3 años)'!L241)</f>
        <v>PCSEB: De enero 2025 a diciembre 2027 se realizarán 42672 de consultas.</v>
      </c>
      <c r="M240" s="35" t="str">
        <f>IF(ISBLANK('5. Pp (3 años)'!M241),"",'5. Pp (3 años)'!M241)</f>
        <v>PCSEB: Se realizaron un total de 9193 consultas durante el período de 2022-2024.
2022: 1,682 consultas
2023: 1,067 consultas                                                            2024: 6444 consultas
Total: 9193 consultas</v>
      </c>
      <c r="N240" s="35" t="str">
        <f>IF(ISBLANK('5. Pp (3 años)'!N241),"",'5. Pp (3 años)'!N241)</f>
        <v>Nombre del Documento:
Archivo digital de la plataforma Google Drive
Nombre de quien genera la información: 
Coordinación de Salud Física
Periodicidad con que se genera la información:
Trimestral
Liga de la página donde se localiza la información o ubicación:
https://drive.google.com/drive/folders/1YIQ6oNLaECseSgqo4vwhcE6EzP9ap_Xx</v>
      </c>
      <c r="O240" s="35" t="str">
        <f>IF(ISBLANK('5. Pp (3 años)'!O241),"",'5. Pp (3 años)'!O241)</f>
        <v>La población acude a las unidades médicas municipales para solicitar atención en las diversas especialidades disponibles además de que los consultorios cuentan con el instrumental, insumos y equipo de diagnóstico funcional mientras el personal médico y especialistas mantienen su certificación vigente para garantizar un tratamiento clínico adecuado a las necesidades de los pacientes.</v>
      </c>
      <c r="P240" s="202" t="str">
        <f>IF(ISBLANK('5. Pp (3 años)'!P241),"",'5. Pp (3 años)'!P241)</f>
        <v>ODS 3 Salud y Bienestar: Garantizar una vida sana y promover el bienestar para todos en todas las edades</v>
      </c>
    </row>
    <row r="241" spans="2:16" ht="207">
      <c r="B241" s="93" t="str">
        <f>IF(ISBLANK('5. Pp (3 años)'!B242),"",'5. Pp (3 años)'!B242)</f>
        <v>Coordinación de Salud Física</v>
      </c>
      <c r="C241" s="32" t="str">
        <f>IF(ISBLANK('5. Pp (3 años)'!C242),"",'5. Pp (3 años)'!C242)</f>
        <v>Actividad</v>
      </c>
      <c r="D241" s="35" t="str">
        <f>IF(ISBLANK('5. Pp (3 años)'!D242),"",'5. Pp (3 años)'!D242)</f>
        <v>4.1.1.1.33.2 Organización de jornadas de orientación y capacitación en temas de relevancia epidemiológica.</v>
      </c>
      <c r="E241" s="35" t="str">
        <f>IF(ISBLANK('5. Pp (3 años)'!E242),"",'5. Pp (3 años)'!E242)</f>
        <v>PPPI: Porcentaje de pláticas promocionales impartidas.</v>
      </c>
      <c r="F241" s="35" t="str">
        <f>IF(ISBLANK('5. Pp (3 años)'!F242),"",'5. Pp (3 años)'!F242)</f>
        <v>Mide la estrategia de prevención y promoción de la salud. Cuantifica la impartición de pláticas sobre prevención de enfermedades y fomento de la salud, Educación para el cuidado de la salud en la niñez y adolescencia, Acciones preventivas: cáncer en la mujer, cáncer infantil y en la adolescencia, Pláticas sobre prevención de accidentes y modificación de hábitos de riesgo que busca disminuir la incidencia de enfermedades crónicas y riesgos epidemiológicos.</v>
      </c>
      <c r="G241" s="32" t="str">
        <f>IF(ISBLANK('5. Pp (3 años)'!G242),"",'5. Pp (3 años)'!G242)</f>
        <v>Eficacia</v>
      </c>
      <c r="H241" s="32" t="str">
        <f>IF(ISBLANK('5. Pp (3 años)'!H242),"",'5. Pp (3 años)'!H242)</f>
        <v>Trimestral</v>
      </c>
      <c r="I241" s="35" t="str">
        <f>IF(ISBLANK('5. Pp (3 años)'!I242),"",'5. Pp (3 años)'!I242)</f>
        <v xml:space="preserve">MÉTODO DE CÁLCULO                       
PPPI = (NPPIR / NPPIP) * 100
VARIABLES:
PPPI: Porcentaje de pláticas promocionales impartidas.                                                         NPPIR: Número de pláticas y acciones preventivas  realizadas.                                                                                           NPPIP: Número de pláticas y acciones preventivas programadas.  </v>
      </c>
      <c r="J241" s="35" t="str">
        <f>IF(ISBLANK('5. Pp (3 años)'!J242),"",'5. Pp (3 años)'!J242)</f>
        <v>UNIDAD DE MEDIDA DEL INDICADOR: Porcentaje
UNIDAD DE MEDIDA DE LAS VARIABLES  Pláticas</v>
      </c>
      <c r="K241" s="32" t="str">
        <f>IF(ISBLANK('5. Pp (3 años)'!K242),"",'5. Pp (3 años)'!K242)</f>
        <v>Ascendente</v>
      </c>
      <c r="L241" s="35" t="str">
        <f>IF(ISBLANK('5. Pp (3 años)'!L242),"",'5. Pp (3 años)'!L242)</f>
        <v xml:space="preserve">                                                                                                 PPPI: De enero 2025 a diciembre 2027 se realizarán 791 pláticas</v>
      </c>
      <c r="M241" s="35" t="str">
        <f>IF(ISBLANK('5. Pp (3 años)'!M242),"",'5. Pp (3 años)'!M242)</f>
        <v xml:space="preserve">PPPI: Se realizaron un total de 100 pláticas durante el período de 2022-2024.
2022: 10 pláticas       
2023: 11 pláticas 
2024: 79 pláticas         
Total: 100 pláticas       </v>
      </c>
      <c r="N241" s="35" t="str">
        <f>IF(ISBLANK('5. Pp (3 años)'!N242),"",'5. Pp (3 años)'!N242)</f>
        <v>Nombre del Documento:
Archivo digital de la plataforma Google Drive
Nombre de quien genera la información: 
Coordinación de Salud Física
Periodicidad con que se genera la información:
Trimestral
Liga de la página donde se localiza la información o ubicación:
https://drive.google.com/drive/folders/1YIQ6oNLaECseSgqo4vwhcE6EzP9ap_Xx</v>
      </c>
      <c r="O241" s="35" t="str">
        <f>IF(ISBLANK('5. Pp (3 años)'!O242),"",'5. Pp (3 años)'!O242)</f>
        <v>La comunidad escolar, madres de familia y la población en general muestran apertura para recibir la información y modificar hábitos de riesgo además de que el personal de promoción de la salud cuenta con el material didáctico y audiovisual actualizado mientras las instituciones y centros comunitarios facilitan los espacios para la sensibilización sobre la detección oportuna de enfermedades de alto impacto.</v>
      </c>
      <c r="P241" s="202" t="str">
        <f>IF(ISBLANK('5. Pp (3 años)'!P242),"",'5. Pp (3 años)'!P242)</f>
        <v>ODS 3 Salud y Bienestar: Garantizar una vida sana y promover el bienestar para todos en todas las edades</v>
      </c>
    </row>
    <row r="242" spans="2:16" ht="207">
      <c r="B242" s="93" t="str">
        <f>IF(ISBLANK('5. Pp (3 años)'!B243),"",'5. Pp (3 años)'!B243)</f>
        <v>Coordinación de Salud Física</v>
      </c>
      <c r="C242" s="32" t="str">
        <f>IF(ISBLANK('5. Pp (3 años)'!C243),"",'5. Pp (3 años)'!C243)</f>
        <v>Actividad</v>
      </c>
      <c r="D242" s="35" t="str">
        <f>IF(ISBLANK('5. Pp (3 años)'!D243),"",'5. Pp (3 años)'!D243)</f>
        <v>4.1.1.1.33.3 Gestión y ejecución de servicios asistenciales para el traslado de personas con movilidad reducida.</v>
      </c>
      <c r="E242" s="35" t="str">
        <f>IF(ISBLANK('5. Pp (3 años)'!E243),"",'5. Pp (3 años)'!E243)</f>
        <v>PSTR: Porcentaje de servicios de traslado realizados.</v>
      </c>
      <c r="F242" s="35" t="str">
        <f>IF(ISBLANK('5. Pp (3 años)'!F243),"",'5. Pp (3 años)'!F243)</f>
        <v>Mide la operatividad de la unidad de transporte especializado. Cuantifica los traslados programados de personas con discapacidad o movilidad reducida hacia sus centros de salud o rehabilitación, funcionando como el mecanismo operativo que garantiza la continuidad de los tratamientos médicos mediante la eliminación de barreras de movilidad.</v>
      </c>
      <c r="G242" s="32" t="str">
        <f>IF(ISBLANK('5. Pp (3 años)'!G243),"",'5. Pp (3 años)'!G243)</f>
        <v>Eficacia</v>
      </c>
      <c r="H242" s="32" t="str">
        <f>IF(ISBLANK('5. Pp (3 años)'!H243),"",'5. Pp (3 años)'!H243)</f>
        <v>Trimestral</v>
      </c>
      <c r="I242" s="35" t="str">
        <f>IF(ISBLANK('5. Pp (3 años)'!I243),"",'5. Pp (3 años)'!I243)</f>
        <v xml:space="preserve">MÉTODO DE CÁLCULO                       
PSTR = (NSTRR / NSTRP) * 100
VARIABLES:
PSTR: Porcentaje de servicios de traslado realizados. NSTRR: Número de servicios de traslado realizados.  NSTRP: Número de servicios de traslado  programados.  </v>
      </c>
      <c r="J242" s="35" t="str">
        <f>IF(ISBLANK('5. Pp (3 años)'!J243),"",'5. Pp (3 años)'!J243)</f>
        <v>UNIDAD DE MEDIDA DEL INDICADOR: Porcentaje
UNIDAD DE MEDIDA DE LAS VARIABLES:  Servicios de  Traslados</v>
      </c>
      <c r="K242" s="32" t="str">
        <f>IF(ISBLANK('5. Pp (3 años)'!K243),"",'5. Pp (3 años)'!K243)</f>
        <v>Ascendente</v>
      </c>
      <c r="L242" s="35" t="str">
        <f>IF(ISBLANK('5. Pp (3 años)'!L243),"",'5. Pp (3 años)'!L243)</f>
        <v>PSTR: De enero 2025 a diciembre 2027 se realizarán  180 servicios de traslado</v>
      </c>
      <c r="M242" s="35" t="str">
        <f>IF(ISBLANK('5. Pp (3 años)'!M243),"",'5. Pp (3 años)'!M243)</f>
        <v>PSTR: Se realizaron un total de 114 servicios de traslado durante el período de 2024.
2024: 114 servicios de traslado
Total: 114 servicios de traslado</v>
      </c>
      <c r="N242" s="35" t="str">
        <f>IF(ISBLANK('5. Pp (3 años)'!N243),"",'5. Pp (3 años)'!N243)</f>
        <v>Nombre del Documento:
Archivo digital de la plataforma Google Drive
Nombre de quien genera la información: 
Coordinación de Salud Física 
Periodicidad con que se genera la información:
Trimestral
Liga de la página donde se localiza la información o ubicación:
https://drive.google.com/drive/folders/1YIQ6oNLaECseSgqo4vwhcE6EzP9ap_Xx</v>
      </c>
      <c r="O242" s="35" t="str">
        <f>IF(ISBLANK('5. Pp (3 años)'!O243),"",'5. Pp (3 años)'!O243)</f>
        <v>Las personas con discapacidad o movilidad reducida solicitan el servicio con antelación y cumplen con los protocolos de asistencia además de que las unidades de transporte especializado cuentan con el mantenimiento preventivo y combustible necesario para su operación mientras las condiciones de la infraestructura vial permiten el acceso de los vehículos hasta los domicilios y centros de rehabilitación de los beneficiarios.</v>
      </c>
      <c r="P242" s="202" t="str">
        <f>IF(ISBLANK('5. Pp (3 años)'!P243),"",'5. Pp (3 años)'!P243)</f>
        <v>ODS 3 Salud y Bienestar: Garantizar una vida sana y promover el bienestar para todos en todas las edades</v>
      </c>
    </row>
    <row r="243" spans="2:16" ht="17.25">
      <c r="B243" s="93" t="str">
        <f>IF(ISBLANK('5. Pp (3 años)'!B244),"",'5. Pp (3 años)'!B244)</f>
        <v/>
      </c>
      <c r="C243" s="32" t="str">
        <f>IF(ISBLANK('5. Pp (3 años)'!C244),"",'5. Pp (3 años)'!C244)</f>
        <v>Actividad</v>
      </c>
      <c r="D243" s="35" t="str">
        <f>IF(ISBLANK('5. Pp (3 años)'!D244),"",'5. Pp (3 años)'!D244)</f>
        <v/>
      </c>
      <c r="E243" s="35" t="str">
        <f>IF(ISBLANK('5. Pp (3 años)'!E244),"",'5. Pp (3 años)'!E244)</f>
        <v/>
      </c>
      <c r="F243" s="35" t="str">
        <f>IF(ISBLANK('5. Pp (3 años)'!F244),"",'5. Pp (3 años)'!F244)</f>
        <v/>
      </c>
      <c r="G243" s="32" t="str">
        <f>IF(ISBLANK('5. Pp (3 años)'!G244),"",'5. Pp (3 años)'!G244)</f>
        <v/>
      </c>
      <c r="H243" s="32" t="str">
        <f>IF(ISBLANK('5. Pp (3 años)'!H244),"",'5. Pp (3 años)'!H244)</f>
        <v/>
      </c>
      <c r="I243" s="35" t="str">
        <f>IF(ISBLANK('5. Pp (3 años)'!I244),"",'5. Pp (3 años)'!I244)</f>
        <v/>
      </c>
      <c r="J243" s="35" t="str">
        <f>IF(ISBLANK('5. Pp (3 años)'!J244),"",'5. Pp (3 años)'!J244)</f>
        <v/>
      </c>
      <c r="K243" s="32" t="str">
        <f>IF(ISBLANK('5. Pp (3 años)'!K244),"",'5. Pp (3 años)'!K244)</f>
        <v/>
      </c>
      <c r="L243" s="35" t="str">
        <f>IF(ISBLANK('5. Pp (3 años)'!L244),"",'5. Pp (3 años)'!L244)</f>
        <v/>
      </c>
      <c r="M243" s="35" t="str">
        <f>IF(ISBLANK('5. Pp (3 años)'!M244),"",'5. Pp (3 años)'!M244)</f>
        <v/>
      </c>
      <c r="N243" s="35" t="str">
        <f>IF(ISBLANK('5. Pp (3 años)'!N244),"",'5. Pp (3 años)'!N244)</f>
        <v/>
      </c>
      <c r="O243" s="35" t="str">
        <f>IF(ISBLANK('5. Pp (3 años)'!O244),"",'5. Pp (3 años)'!O244)</f>
        <v/>
      </c>
      <c r="P243" s="202" t="str">
        <f>IF(ISBLANK('5. Pp (3 años)'!P244),"",'5. Pp (3 años)'!P244)</f>
        <v/>
      </c>
    </row>
    <row r="244" spans="2:16" ht="17.25">
      <c r="B244" s="93" t="str">
        <f>IF(ISBLANK('5. Pp (3 años)'!B245),"",'5. Pp (3 años)'!B245)</f>
        <v/>
      </c>
      <c r="C244" s="32" t="str">
        <f>IF(ISBLANK('5. Pp (3 años)'!C245),"",'5. Pp (3 años)'!C245)</f>
        <v>Actividad</v>
      </c>
      <c r="D244" s="35" t="str">
        <f>IF(ISBLANK('5. Pp (3 años)'!D245),"",'5. Pp (3 años)'!D245)</f>
        <v/>
      </c>
      <c r="E244" s="35" t="str">
        <f>IF(ISBLANK('5. Pp (3 años)'!E245),"",'5. Pp (3 años)'!E245)</f>
        <v/>
      </c>
      <c r="F244" s="35" t="str">
        <f>IF(ISBLANK('5. Pp (3 años)'!F245),"",'5. Pp (3 años)'!F245)</f>
        <v/>
      </c>
      <c r="G244" s="32" t="str">
        <f>IF(ISBLANK('5. Pp (3 años)'!G245),"",'5. Pp (3 años)'!G245)</f>
        <v/>
      </c>
      <c r="H244" s="32" t="str">
        <f>IF(ISBLANK('5. Pp (3 años)'!H245),"",'5. Pp (3 años)'!H245)</f>
        <v/>
      </c>
      <c r="I244" s="35" t="str">
        <f>IF(ISBLANK('5. Pp (3 años)'!I245),"",'5. Pp (3 años)'!I245)</f>
        <v/>
      </c>
      <c r="J244" s="35" t="str">
        <f>IF(ISBLANK('5. Pp (3 años)'!J245),"",'5. Pp (3 años)'!J245)</f>
        <v/>
      </c>
      <c r="K244" s="32" t="str">
        <f>IF(ISBLANK('5. Pp (3 años)'!K245),"",'5. Pp (3 años)'!K245)</f>
        <v/>
      </c>
      <c r="L244" s="35" t="str">
        <f>IF(ISBLANK('5. Pp (3 años)'!L245),"",'5. Pp (3 años)'!L245)</f>
        <v/>
      </c>
      <c r="M244" s="35" t="str">
        <f>IF(ISBLANK('5. Pp (3 años)'!M245),"",'5. Pp (3 años)'!M245)</f>
        <v/>
      </c>
      <c r="N244" s="35" t="str">
        <f>IF(ISBLANK('5. Pp (3 años)'!N245),"",'5. Pp (3 años)'!N245)</f>
        <v/>
      </c>
      <c r="O244" s="35" t="str">
        <f>IF(ISBLANK('5. Pp (3 años)'!O245),"",'5. Pp (3 años)'!O245)</f>
        <v/>
      </c>
      <c r="P244" s="202" t="str">
        <f>IF(ISBLANK('5. Pp (3 años)'!P245),"",'5. Pp (3 años)'!P245)</f>
        <v/>
      </c>
    </row>
    <row r="245" spans="2:16" ht="17.25">
      <c r="B245" s="93" t="str">
        <f>IF(ISBLANK('5. Pp (3 años)'!B246),"",'5. Pp (3 años)'!B246)</f>
        <v/>
      </c>
      <c r="C245" s="32" t="str">
        <f>IF(ISBLANK('5. Pp (3 años)'!C246),"",'5. Pp (3 años)'!C246)</f>
        <v>Actividad</v>
      </c>
      <c r="D245" s="35" t="str">
        <f>IF(ISBLANK('5. Pp (3 años)'!D246),"",'5. Pp (3 años)'!D246)</f>
        <v/>
      </c>
      <c r="E245" s="35" t="str">
        <f>IF(ISBLANK('5. Pp (3 años)'!E246),"",'5. Pp (3 años)'!E246)</f>
        <v/>
      </c>
      <c r="F245" s="35" t="str">
        <f>IF(ISBLANK('5. Pp (3 años)'!F246),"",'5. Pp (3 años)'!F246)</f>
        <v/>
      </c>
      <c r="G245" s="32" t="str">
        <f>IF(ISBLANK('5. Pp (3 años)'!G246),"",'5. Pp (3 años)'!G246)</f>
        <v/>
      </c>
      <c r="H245" s="32" t="str">
        <f>IF(ISBLANK('5. Pp (3 años)'!H246),"",'5. Pp (3 años)'!H246)</f>
        <v/>
      </c>
      <c r="I245" s="35" t="str">
        <f>IF(ISBLANK('5. Pp (3 años)'!I246),"",'5. Pp (3 años)'!I246)</f>
        <v/>
      </c>
      <c r="J245" s="35" t="str">
        <f>IF(ISBLANK('5. Pp (3 años)'!J246),"",'5. Pp (3 años)'!J246)</f>
        <v/>
      </c>
      <c r="K245" s="32" t="str">
        <f>IF(ISBLANK('5. Pp (3 años)'!K246),"",'5. Pp (3 años)'!K246)</f>
        <v/>
      </c>
      <c r="L245" s="35" t="str">
        <f>IF(ISBLANK('5. Pp (3 años)'!L246),"",'5. Pp (3 años)'!L246)</f>
        <v/>
      </c>
      <c r="M245" s="35" t="str">
        <f>IF(ISBLANK('5. Pp (3 años)'!M246),"",'5. Pp (3 años)'!M246)</f>
        <v/>
      </c>
      <c r="N245" s="35" t="str">
        <f>IF(ISBLANK('5. Pp (3 años)'!N246),"",'5. Pp (3 años)'!N246)</f>
        <v/>
      </c>
      <c r="O245" s="35" t="str">
        <f>IF(ISBLANK('5. Pp (3 años)'!O246),"",'5. Pp (3 años)'!O246)</f>
        <v/>
      </c>
      <c r="P245" s="202" t="str">
        <f>IF(ISBLANK('5. Pp (3 años)'!P246),"",'5. Pp (3 años)'!P246)</f>
        <v/>
      </c>
    </row>
    <row r="246" spans="2:16" ht="17.25">
      <c r="B246" s="93" t="str">
        <f>IF(ISBLANK('5. Pp (3 años)'!B247),"",'5. Pp (3 años)'!B247)</f>
        <v/>
      </c>
      <c r="C246" s="32" t="str">
        <f>IF(ISBLANK('5. Pp (3 años)'!C247),"",'5. Pp (3 años)'!C247)</f>
        <v>Actividad</v>
      </c>
      <c r="D246" s="35" t="str">
        <f>IF(ISBLANK('5. Pp (3 años)'!D247),"",'5. Pp (3 años)'!D247)</f>
        <v/>
      </c>
      <c r="E246" s="35" t="str">
        <f>IF(ISBLANK('5. Pp (3 años)'!E247),"",'5. Pp (3 años)'!E247)</f>
        <v/>
      </c>
      <c r="F246" s="35" t="str">
        <f>IF(ISBLANK('5. Pp (3 años)'!F247),"",'5. Pp (3 años)'!F247)</f>
        <v/>
      </c>
      <c r="G246" s="32" t="str">
        <f>IF(ISBLANK('5. Pp (3 años)'!G247),"",'5. Pp (3 años)'!G247)</f>
        <v/>
      </c>
      <c r="H246" s="32" t="str">
        <f>IF(ISBLANK('5. Pp (3 años)'!H247),"",'5. Pp (3 años)'!H247)</f>
        <v/>
      </c>
      <c r="I246" s="35" t="str">
        <f>IF(ISBLANK('5. Pp (3 años)'!I247),"",'5. Pp (3 años)'!I247)</f>
        <v/>
      </c>
      <c r="J246" s="35" t="str">
        <f>IF(ISBLANK('5. Pp (3 años)'!J247),"",'5. Pp (3 años)'!J247)</f>
        <v/>
      </c>
      <c r="K246" s="32" t="str">
        <f>IF(ISBLANK('5. Pp (3 años)'!K247),"",'5. Pp (3 años)'!K247)</f>
        <v/>
      </c>
      <c r="L246" s="35" t="str">
        <f>IF(ISBLANK('5. Pp (3 años)'!L247),"",'5. Pp (3 años)'!L247)</f>
        <v/>
      </c>
      <c r="M246" s="35" t="str">
        <f>IF(ISBLANK('5. Pp (3 años)'!M247),"",'5. Pp (3 años)'!M247)</f>
        <v/>
      </c>
      <c r="N246" s="35" t="str">
        <f>IF(ISBLANK('5. Pp (3 años)'!N247),"",'5. Pp (3 años)'!N247)</f>
        <v/>
      </c>
      <c r="O246" s="35" t="str">
        <f>IF(ISBLANK('5. Pp (3 años)'!O247),"",'5. Pp (3 años)'!O247)</f>
        <v/>
      </c>
      <c r="P246" s="202" t="str">
        <f>IF(ISBLANK('5. Pp (3 años)'!P247),"",'5. Pp (3 años)'!P247)</f>
        <v/>
      </c>
    </row>
    <row r="247" spans="2:16" ht="207">
      <c r="B247" s="339" t="str">
        <f>IF(ISBLANK('5. Pp (3 años)'!B248),"",'5. Pp (3 años)'!B248)</f>
        <v>Coordinación de Salud Ambienta</v>
      </c>
      <c r="C247" s="337" t="str">
        <f>IF(ISBLANK('5. Pp (3 años)'!C248),"",'5. Pp (3 años)'!C248)</f>
        <v>Componente</v>
      </c>
      <c r="D247" s="336" t="str">
        <f>IF(ISBLANK('5. Pp (3 años)'!D248),"",'5. Pp (3 años)'!D248)</f>
        <v>4.1.1.1.34 Servicios de control de riesgos sanitarios ambientales y eliminación de vectores otorgados.</v>
      </c>
      <c r="E247" s="336" t="str">
        <f>IF(ISBLANK('5. Pp (3 años)'!E248),"",'5. Pp (3 años)'!E248)</f>
        <v>PSMR: Porcentaje de servicios de mitigación de riesgos sanitarios realizados".</v>
      </c>
      <c r="F247" s="336" t="str">
        <f>IF(ISBLANK('5. Pp (3 años)'!F248),"",'5. Pp (3 años)'!F248)</f>
        <v xml:space="preserve">Este indicador permite conocer el cumplimiento de las acciones dirigidas al cuidado medio ambiente como determinante de la salud humana realizadas
Las acciones son: Pláticas y talleres" Control de vectores y entornos favorables para la salud", Acciones para el control de arbovirosis (Dengue, Zika yCHingunkuya), Jornadas de acopio y disposición segura de llantas y residuos de manejo especial, Jornadas de eliminación de microtiraderos y "Jornadas de Recolección de Medicamentos Caduco"									</v>
      </c>
      <c r="G247" s="337" t="str">
        <f>IF(ISBLANK('5. Pp (3 años)'!G248),"",'5. Pp (3 años)'!G248)</f>
        <v>Eficacia</v>
      </c>
      <c r="H247" s="337" t="str">
        <f>IF(ISBLANK('5. Pp (3 años)'!H248),"",'5. Pp (3 años)'!H248)</f>
        <v>Trimestral</v>
      </c>
      <c r="I247" s="336" t="str">
        <f>IF(ISBLANK('5. Pp (3 años)'!I248),"",'5. Pp (3 años)'!I248)</f>
        <v>MÉTODO DE CÁLCULO                          
PSMR = (NSMRR / NSMRP) * 100
VARIABLES:
PSMR: Porcentaje de servicios de mitigación de riesgos sanitarios realizados.                                                                 NSMRR: Número de servicios de mitigación realizados. NSMRP: Número de servicios de mitigación programados.</v>
      </c>
      <c r="J247" s="336" t="str">
        <f>IF(ISBLANK('5. Pp (3 años)'!J248),"",'5. Pp (3 años)'!J248)</f>
        <v>UNIDAD DE MEDIDA DEL INDICADOR: Porcentaje
UNIDAD DE MEDIDA DE LAS VARIABLES: Acciones</v>
      </c>
      <c r="K247" s="337" t="str">
        <f>IF(ISBLANK('5. Pp (3 años)'!K248),"",'5. Pp (3 años)'!K248)</f>
        <v>Ascendente</v>
      </c>
      <c r="L247" s="336" t="str">
        <f>IF(ISBLANK('5. Pp (3 años)'!L248),"",'5. Pp (3 años)'!L248)</f>
        <v xml:space="preserve">PSMR: De enero 2025 a diciembre 2027 se realizará el 100% de servicios de mitigación de riesgos sanitarios. 			</v>
      </c>
      <c r="M247" s="336" t="str">
        <f>IF(ISBLANK('5. Pp (3 años)'!M248),"",'5. Pp (3 años)'!M248)</f>
        <v>PSMR: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247" s="336" t="str">
        <f>IF(ISBLANK('5. Pp (3 años)'!N248),"",'5. Pp (3 años)'!N248)</f>
        <v>Nombre del Documento:
Archivo digital de la plataforma Google Drive
Nombre de quien genera la información: 
Coordinación de Salud Ambiental
Periodicidad con que se genera la información:
Trimestral
Liga de la página donde se localiza la información o ubicación:
https://drive.google.com/drive/folders/1YIQ6oNLaECseSgqo4vwhcE6EzP9ap_Xx</v>
      </c>
      <c r="O247" s="336" t="str">
        <f>IF(ISBLANK('5. Pp (3 años)'!O248),"",'5. Pp (3 años)'!O248)</f>
        <v>La ciudadanía y los sectores productivos participan activamente en las jornadas de acopio y eliminan criaderos en sus propiedades además de que el municipio cuenta con los insumos químicos y vehículos especializados para el control de arbovirosis mientras las empresas de disposición final garantizan el confinamiento seguro de los residuos de manejo especial y medicamentos caducos recolectados.</v>
      </c>
      <c r="P247" s="338" t="str">
        <f>IF(ISBLANK('5. Pp (3 años)'!P248),"",'5. Pp (3 años)'!P248)</f>
        <v>Objetivo 13.
Adoptar medidas urgentes para combatir el cambio
climático y sus efectos</v>
      </c>
    </row>
    <row r="248" spans="2:16" ht="207">
      <c r="B248" s="93" t="str">
        <f>IF(ISBLANK('5. Pp (3 años)'!B249),"",'5. Pp (3 años)'!B249)</f>
        <v>Coordinación de Salud Ambienta</v>
      </c>
      <c r="C248" s="32" t="str">
        <f>IF(ISBLANK('5. Pp (3 años)'!C249),"",'5. Pp (3 años)'!C249)</f>
        <v>Actividad</v>
      </c>
      <c r="D248" s="35" t="str">
        <f>IF(ISBLANK('5. Pp (3 años)'!D249),"",'5. Pp (3 años)'!D249)</f>
        <v>4.1.1.1.34.1 Coordinación de estrategias para la mitigación de riesgos por vectores y fomento de entornos saludables.</v>
      </c>
      <c r="E248" s="35" t="str">
        <f>IF(ISBLANK('5. Pp (3 años)'!E249),"",'5. Pp (3 años)'!E249)</f>
        <v>PAMFE: Porcentaje de acciones de mitigación y fomento a la salud ejecutadas.</v>
      </c>
      <c r="F248" s="35" t="str">
        <f>IF(ISBLANK('5. Pp (3 años)'!F249),"",'5. Pp (3 años)'!F249)</f>
        <v>Este indicador mide el cumplimiento de las acciones en salud pública con el fin de mantener entornos saludables, a través de los programas: Pláticas y talleres " Control de vectores y entornos favorables para la salud", Acciones para el control de arbovirosis (Dengue, Zika yCHingunkuya), Jornadas de acopio y disposición segura de llantas y residuos de manejo especial</v>
      </c>
      <c r="G248" s="32" t="str">
        <f>IF(ISBLANK('5. Pp (3 años)'!G249),"",'5. Pp (3 años)'!G249)</f>
        <v>Eficacia</v>
      </c>
      <c r="H248" s="32" t="str">
        <f>IF(ISBLANK('5. Pp (3 años)'!H249),"",'5. Pp (3 años)'!H249)</f>
        <v>Trimestral</v>
      </c>
      <c r="I248" s="35" t="str">
        <f>IF(ISBLANK('5. Pp (3 años)'!I249),"",'5. Pp (3 años)'!I249)</f>
        <v>MÉTODO DE CÁLCULO                           
PAMFE = (NAMFR / NAMFP) * 100
VARIABLES:
PAMFE: Porcentaje de acciones de mitigación y fomento a la salud ejecutadas.                                                             NAMFR: Número de acciones de mitigación  y fomento realizadas.                                                                         NAMFP: Número de acciones de mitigación y fomento programadas.</v>
      </c>
      <c r="J248" s="35" t="str">
        <f>IF(ISBLANK('5. Pp (3 años)'!J249),"",'5. Pp (3 años)'!J249)</f>
        <v>UNIDAD DE MEDIDA DEL INDICADOR: Porcentaje
UNIDAD DE MEDIDA DE LAS VARIABLES: Acciones</v>
      </c>
      <c r="K248" s="32" t="str">
        <f>IF(ISBLANK('5. Pp (3 años)'!K249),"",'5. Pp (3 años)'!K249)</f>
        <v>Ascendente</v>
      </c>
      <c r="L248" s="35" t="str">
        <f>IF(ISBLANK('5. Pp (3 años)'!L249),"",'5. Pp (3 años)'!L249)</f>
        <v xml:space="preserve">PAMFE: De enero 2025 a diciembre 2027 se realizarán 108 acciones. 				</v>
      </c>
      <c r="M248" s="35" t="str">
        <f>IF(ISBLANK('5. Pp (3 años)'!M249),"",'5. Pp (3 años)'!M249)</f>
        <v>PAMFE: Se realizaron un total de 84 acciones durante el período de 2022-2024.
2022: 10 acciones  
2023: 41 acciones  
2024: 33 acciones
Total: 84</v>
      </c>
      <c r="N248" s="35" t="str">
        <f>IF(ISBLANK('5. Pp (3 años)'!N249),"",'5. Pp (3 años)'!N249)</f>
        <v>Nombre del Documento:
Archivo digital de la plataforma Google Drive
Nombre de quien genera la información: 
Coordinación de Salud Ambiental
Periodicidad con que se genera la información:
Trimestral
Liga de la página donde se localiza la información o ubicación:
https://drive.google.com/drive/folders/1YIQ6oNLaECseSgqo4vwhcE6EzP9ap_Xx</v>
      </c>
      <c r="O248" s="35" t="str">
        <f>IF(ISBLANK('5. Pp (3 años)'!O249),"",'5. Pp (3 años)'!O249)</f>
        <v>Condiciones climatológicas favorables. La ciudadanía acuda y participe en las acciones para mantener entornos saludables.</v>
      </c>
      <c r="P248" s="202" t="str">
        <f>IF(ISBLANK('5. Pp (3 años)'!P249),"",'5. Pp (3 años)'!P249)</f>
        <v>Meta 13.3
Mejorar la educación, la sensibilización y la
capacidad humana e institucional en relación
con la mitigación del cambio climático, la
adaptación a él, la reducción de sus efectos y la
alerta temprana.</v>
      </c>
    </row>
    <row r="249" spans="2:16" ht="207">
      <c r="B249" s="93" t="str">
        <f>IF(ISBLANK('5. Pp (3 años)'!B250),"",'5. Pp (3 años)'!B250)</f>
        <v>Coordinación de Salud Ambienta</v>
      </c>
      <c r="C249" s="32" t="str">
        <f>IF(ISBLANK('5. Pp (3 años)'!C250),"",'5. Pp (3 años)'!C250)</f>
        <v>Actividad</v>
      </c>
      <c r="D249" s="35" t="str">
        <f>IF(ISBLANK('5. Pp (3 años)'!D250),"",'5. Pp (3 años)'!D250)</f>
        <v>4.1.1.1.34.2 Ejecución de jornadas de saneamiento ambiental y eliminación de microtiraderos.</v>
      </c>
      <c r="E249" s="35" t="str">
        <f>IF(ISBLANK('5. Pp (3 años)'!E250),"",'5. Pp (3 años)'!E250)</f>
        <v>PJSRD: Porcentaje de jornadas de saneamiento y recolección de desechos sólidos realizadas</v>
      </c>
      <c r="F249" s="35" t="str">
        <f>IF(ISBLANK('5. Pp (3 años)'!F250),"",'5. Pp (3 años)'!F250)</f>
        <v xml:space="preserve">Este indicador mide la cantidad de kilos recolectados en las jornadas para la recolección, tratamiento y disposición final de desechos sólidos a través de las "Jornadas de eliminación de microtiraderos",  y la cantidad de kilos de disposición final de medicamentos caducos, para mantener entornos saludables.	</v>
      </c>
      <c r="G249" s="32" t="str">
        <f>IF(ISBLANK('5. Pp (3 años)'!G250),"",'5. Pp (3 años)'!G250)</f>
        <v>Eficacia</v>
      </c>
      <c r="H249" s="32" t="str">
        <f>IF(ISBLANK('5. Pp (3 años)'!H250),"",'5. Pp (3 años)'!H250)</f>
        <v>Trimestral</v>
      </c>
      <c r="I249" s="35" t="str">
        <f>IF(ISBLANK('5. Pp (3 años)'!I250),"",'5. Pp (3 años)'!I250)</f>
        <v>MÉTODO DE CÁLCULO                             
PJSRD = (NJSRR / NJSRP) * 100
VARIABLES:
PJSRD: Porcentaje de jornadas de saneamiento y recolección de desechos sólidos realizadas.                             NJSRR: Número de jornadas de eliminación de microtiraderos y disposición de medicamentos caducos realizadas.                                                                      NJSRP: Número de jornadas de eliminación de microtiraderos y disposición de medicamentos caducos programadas.</v>
      </c>
      <c r="J249" s="35" t="str">
        <f>IF(ISBLANK('5. Pp (3 años)'!J250),"",'5. Pp (3 años)'!J250)</f>
        <v>UNIDAD DE MEDIDA DEL INDICADOR: Porcentaje
UNIDAD DE MEDIDA DE LAS VARIABLES: Recolección</v>
      </c>
      <c r="K249" s="32" t="str">
        <f>IF(ISBLANK('5. Pp (3 años)'!K250),"",'5. Pp (3 años)'!K250)</f>
        <v>Ascendente</v>
      </c>
      <c r="L249" s="35" t="str">
        <f>IF(ISBLANK('5. Pp (3 años)'!L250),"",'5. Pp (3 años)'!L250)</f>
        <v xml:space="preserve">PJSRD: De enero 2025 a diciembre 2027 se realizarán 110,320 Kilos recolectados. </v>
      </c>
      <c r="M249" s="35" t="str">
        <f>IF(ISBLANK('5. Pp (3 años)'!M250),"",'5. Pp (3 años)'!M250)</f>
        <v>PJSRD: Se realizaron un total de 30521 Kilos recolectados  durante el período de 2024.
2022: 18,500 Kilos recolectados                                                  2023: 103 Kilos recolectados                                                      2024: 11918 Kilos recolectados     
Total: 30521 Kilos recolectados</v>
      </c>
      <c r="N249" s="35" t="str">
        <f>IF(ISBLANK('5. Pp (3 años)'!N250),"",'5. Pp (3 años)'!N250)</f>
        <v>Nombre del Documento:
Archivo digital de la plataforma Google Drive
Nombre de quien genera la información: 
Coordinación de Salud Ambiental
Periodicidad con que se genera la información:
Trimestral
Liga de la página donde se localiza la información o ubicación:
https://drive.google.com/drive/folders/1YIQ6oNLaECseSgqo4vwhcE6EzP9ap_Xx</v>
      </c>
      <c r="O249" s="35" t="str">
        <f>IF(ISBLANK('5. Pp (3 años)'!O250),"",'5. Pp (3 años)'!O250)</f>
        <v>Condiciones climatológicas favorables. La ciudadanía acuda y participe en las acciones para mantener entornos saludables. La ciudadanía entrega sus medicamentos caducos en los contenedores dispuestos y evita el vertido de basura en espacios públicos recuperados además de que se cuenta con el equipo de protección personal y vehículos de carga adecuados mientras las empresas especializadas en residuos peligrosos garantizan la destrucción final de los fármacos y el confinamiento de los desechos sólidos recolectados.</v>
      </c>
      <c r="P249" s="202" t="str">
        <f>IF(ISBLANK('5. Pp (3 años)'!P250),"",'5. Pp (3 años)'!P250)</f>
        <v>Meta 13.3
Mejorar la educación, la sensibilización y la
capacidad humana e institucional en relación
con la mitigación del cambio climático, la
adaptación a él, la reducción de sus efectos y la
alerta temprana.</v>
      </c>
    </row>
    <row r="250" spans="2:16" ht="17.25">
      <c r="B250" s="93" t="str">
        <f>IF(ISBLANK('5. Pp (3 años)'!B251),"",'5. Pp (3 años)'!B251)</f>
        <v/>
      </c>
      <c r="C250" s="32" t="str">
        <f>IF(ISBLANK('5. Pp (3 años)'!C251),"",'5. Pp (3 años)'!C251)</f>
        <v>Actividad</v>
      </c>
      <c r="D250" s="35" t="str">
        <f>IF(ISBLANK('5. Pp (3 años)'!D251),"",'5. Pp (3 años)'!D251)</f>
        <v/>
      </c>
      <c r="E250" s="35" t="str">
        <f>IF(ISBLANK('5. Pp (3 años)'!E251),"",'5. Pp (3 años)'!E251)</f>
        <v/>
      </c>
      <c r="F250" s="35" t="str">
        <f>IF(ISBLANK('5. Pp (3 años)'!F251),"",'5. Pp (3 años)'!F251)</f>
        <v/>
      </c>
      <c r="G250" s="32" t="str">
        <f>IF(ISBLANK('5. Pp (3 años)'!G251),"",'5. Pp (3 años)'!G251)</f>
        <v/>
      </c>
      <c r="H250" s="32" t="str">
        <f>IF(ISBLANK('5. Pp (3 años)'!H251),"",'5. Pp (3 años)'!H251)</f>
        <v/>
      </c>
      <c r="I250" s="35" t="str">
        <f>IF(ISBLANK('5. Pp (3 años)'!I251),"",'5. Pp (3 años)'!I251)</f>
        <v/>
      </c>
      <c r="J250" s="35" t="str">
        <f>IF(ISBLANK('5. Pp (3 años)'!J251),"",'5. Pp (3 años)'!J251)</f>
        <v/>
      </c>
      <c r="K250" s="32" t="str">
        <f>IF(ISBLANK('5. Pp (3 años)'!K251),"",'5. Pp (3 años)'!K251)</f>
        <v/>
      </c>
      <c r="L250" s="35" t="str">
        <f>IF(ISBLANK('5. Pp (3 años)'!L251),"",'5. Pp (3 años)'!L251)</f>
        <v/>
      </c>
      <c r="M250" s="35" t="str">
        <f>IF(ISBLANK('5. Pp (3 años)'!M251),"",'5. Pp (3 años)'!M251)</f>
        <v/>
      </c>
      <c r="N250" s="35" t="str">
        <f>IF(ISBLANK('5. Pp (3 años)'!N251),"",'5. Pp (3 años)'!N251)</f>
        <v/>
      </c>
      <c r="O250" s="35" t="str">
        <f>IF(ISBLANK('5. Pp (3 años)'!O251),"",'5. Pp (3 años)'!O251)</f>
        <v/>
      </c>
      <c r="P250" s="202" t="str">
        <f>IF(ISBLANK('5. Pp (3 años)'!P251),"",'5. Pp (3 años)'!P251)</f>
        <v/>
      </c>
    </row>
    <row r="251" spans="2:16" ht="17.25">
      <c r="B251" s="93" t="str">
        <f>IF(ISBLANK('5. Pp (3 años)'!B252),"",'5. Pp (3 años)'!B252)</f>
        <v/>
      </c>
      <c r="C251" s="32" t="str">
        <f>IF(ISBLANK('5. Pp (3 años)'!C252),"",'5. Pp (3 años)'!C252)</f>
        <v>Actividad</v>
      </c>
      <c r="D251" s="35" t="str">
        <f>IF(ISBLANK('5. Pp (3 años)'!D252),"",'5. Pp (3 años)'!D252)</f>
        <v/>
      </c>
      <c r="E251" s="35" t="str">
        <f>IF(ISBLANK('5. Pp (3 años)'!E252),"",'5. Pp (3 años)'!E252)</f>
        <v/>
      </c>
      <c r="F251" s="35" t="str">
        <f>IF(ISBLANK('5. Pp (3 años)'!F252),"",'5. Pp (3 años)'!F252)</f>
        <v/>
      </c>
      <c r="G251" s="32" t="str">
        <f>IF(ISBLANK('5. Pp (3 años)'!G252),"",'5. Pp (3 años)'!G252)</f>
        <v/>
      </c>
      <c r="H251" s="32" t="str">
        <f>IF(ISBLANK('5. Pp (3 años)'!H252),"",'5. Pp (3 años)'!H252)</f>
        <v/>
      </c>
      <c r="I251" s="35" t="str">
        <f>IF(ISBLANK('5. Pp (3 años)'!I252),"",'5. Pp (3 años)'!I252)</f>
        <v/>
      </c>
      <c r="J251" s="35" t="str">
        <f>IF(ISBLANK('5. Pp (3 años)'!J252),"",'5. Pp (3 años)'!J252)</f>
        <v/>
      </c>
      <c r="K251" s="32" t="str">
        <f>IF(ISBLANK('5. Pp (3 años)'!K252),"",'5. Pp (3 años)'!K252)</f>
        <v/>
      </c>
      <c r="L251" s="35" t="str">
        <f>IF(ISBLANK('5. Pp (3 años)'!L252),"",'5. Pp (3 años)'!L252)</f>
        <v/>
      </c>
      <c r="M251" s="35" t="str">
        <f>IF(ISBLANK('5. Pp (3 años)'!M252),"",'5. Pp (3 años)'!M252)</f>
        <v/>
      </c>
      <c r="N251" s="35" t="str">
        <f>IF(ISBLANK('5. Pp (3 años)'!N252),"",'5. Pp (3 años)'!N252)</f>
        <v/>
      </c>
      <c r="O251" s="35" t="str">
        <f>IF(ISBLANK('5. Pp (3 años)'!O252),"",'5. Pp (3 años)'!O252)</f>
        <v/>
      </c>
      <c r="P251" s="202" t="str">
        <f>IF(ISBLANK('5. Pp (3 años)'!P252),"",'5. Pp (3 años)'!P252)</f>
        <v/>
      </c>
    </row>
    <row r="252" spans="2:16" ht="17.25">
      <c r="B252" s="93" t="str">
        <f>IF(ISBLANK('5. Pp (3 años)'!B253),"",'5. Pp (3 años)'!B253)</f>
        <v/>
      </c>
      <c r="C252" s="32" t="str">
        <f>IF(ISBLANK('5. Pp (3 años)'!C253),"",'5. Pp (3 años)'!C253)</f>
        <v>Actividad</v>
      </c>
      <c r="D252" s="35" t="str">
        <f>IF(ISBLANK('5. Pp (3 años)'!D253),"",'5. Pp (3 años)'!D253)</f>
        <v/>
      </c>
      <c r="E252" s="35" t="str">
        <f>IF(ISBLANK('5. Pp (3 años)'!E253),"",'5. Pp (3 años)'!E253)</f>
        <v/>
      </c>
      <c r="F252" s="35" t="str">
        <f>IF(ISBLANK('5. Pp (3 años)'!F253),"",'5. Pp (3 años)'!F253)</f>
        <v/>
      </c>
      <c r="G252" s="32" t="str">
        <f>IF(ISBLANK('5. Pp (3 años)'!G253),"",'5. Pp (3 años)'!G253)</f>
        <v/>
      </c>
      <c r="H252" s="32" t="str">
        <f>IF(ISBLANK('5. Pp (3 años)'!H253),"",'5. Pp (3 años)'!H253)</f>
        <v/>
      </c>
      <c r="I252" s="35" t="str">
        <f>IF(ISBLANK('5. Pp (3 años)'!I253),"",'5. Pp (3 años)'!I253)</f>
        <v/>
      </c>
      <c r="J252" s="35" t="str">
        <f>IF(ISBLANK('5. Pp (3 años)'!J253),"",'5. Pp (3 años)'!J253)</f>
        <v/>
      </c>
      <c r="K252" s="32" t="str">
        <f>IF(ISBLANK('5. Pp (3 años)'!K253),"",'5. Pp (3 años)'!K253)</f>
        <v/>
      </c>
      <c r="L252" s="35" t="str">
        <f>IF(ISBLANK('5. Pp (3 años)'!L253),"",'5. Pp (3 años)'!L253)</f>
        <v/>
      </c>
      <c r="M252" s="35" t="str">
        <f>IF(ISBLANK('5. Pp (3 años)'!M253),"",'5. Pp (3 años)'!M253)</f>
        <v/>
      </c>
      <c r="N252" s="35" t="str">
        <f>IF(ISBLANK('5. Pp (3 años)'!N253),"",'5. Pp (3 años)'!N253)</f>
        <v/>
      </c>
      <c r="O252" s="35" t="str">
        <f>IF(ISBLANK('5. Pp (3 años)'!O253),"",'5. Pp (3 años)'!O253)</f>
        <v/>
      </c>
      <c r="P252" s="202" t="str">
        <f>IF(ISBLANK('5. Pp (3 años)'!P253),"",'5. Pp (3 años)'!P253)</f>
        <v/>
      </c>
    </row>
    <row r="253" spans="2:16" ht="207">
      <c r="B253" s="339" t="str">
        <f>IF(ISBLANK('5. Pp (3 años)'!B254),"",'5. Pp (3 años)'!B254)</f>
        <v>Coordinación de Salud Mental</v>
      </c>
      <c r="C253" s="337" t="str">
        <f>IF(ISBLANK('5. Pp (3 años)'!C254),"",'5. Pp (3 años)'!C254)</f>
        <v>Componente</v>
      </c>
      <c r="D253" s="336" t="str">
        <f>IF(ISBLANK('5. Pp (3 años)'!D254),"",'5. Pp (3 años)'!D254)</f>
        <v>4.1.1.1.35 Estrategias de intervención en salud mental y acompañamiento emocional comunitario implementadas.</v>
      </c>
      <c r="E253" s="336" t="str">
        <f>IF(ISBLANK('5. Pp (3 años)'!E254),"",'5. Pp (3 años)'!E254)</f>
        <v>PEAPF: Porcentaje de esquema de atención psicosocial y acompañamiento emocional fortalecido.</v>
      </c>
      <c r="F253" s="336" t="str">
        <f>IF(ISBLANK('5. Pp (3 años)'!F254),"",'5. Pp (3 años)'!F254)</f>
        <v>Este indicador representa la entrega final de servicios de salud mental y soporte emocional validado. Representa el producto terminado donde se garantiza que la ciudadanía cuente con mecanismos de diagnóstico, terapia y contención emocional; asegurando el fortalecimiento de la salud mental comunitaria y el reconocimiento de la salud emocional de las personas cuidadoras como un derecho fundamental dentro del municipio.</v>
      </c>
      <c r="G253" s="337" t="str">
        <f>IF(ISBLANK('5. Pp (3 años)'!G254),"",'5. Pp (3 años)'!G254)</f>
        <v>Eficacia</v>
      </c>
      <c r="H253" s="337" t="str">
        <f>IF(ISBLANK('5. Pp (3 años)'!H254),"",'5. Pp (3 años)'!H254)</f>
        <v>Trimestral</v>
      </c>
      <c r="I253" s="336" t="str">
        <f>IF(ISBLANK('5. Pp (3 años)'!I254),"",'5. Pp (3 años)'!I254)</f>
        <v>MÉTODO DE CÁLCULO                        
PEAPF = (NEAPE / NEAPP) * 100
VARIABLES:
PEAPF: Porcentaje de esquema de atención psicosocial y acompañamiento emocional fortalecido.                            NEAPE: Número de esquemas de atención psicosocial ejecutados.                                                                                      NEAPP: Número de esquemas de atención psicosocial programados para el fortalecimiento de la salud mental.</v>
      </c>
      <c r="J253" s="336" t="str">
        <f>IF(ISBLANK('5. Pp (3 años)'!J254),"",'5. Pp (3 años)'!J254)</f>
        <v>UNIDAD DE MEDIDA DEL INDICADOR: Porcentaje
UNIDAD DE MEDIDA DE LAS VARIABLES: Esquema integral</v>
      </c>
      <c r="K253" s="337" t="str">
        <f>IF(ISBLANK('5. Pp (3 años)'!K254),"",'5. Pp (3 años)'!K254)</f>
        <v>Ascendente</v>
      </c>
      <c r="L253" s="336" t="str">
        <f>IF(ISBLANK('5. Pp (3 años)'!L254),"",'5. Pp (3 años)'!L254)</f>
        <v>PEAPF:  De enero 2025 a diciembre 2027 se realizará el 100% de estrategias de intervención en salud mental.</v>
      </c>
      <c r="M253" s="336" t="str">
        <f>IF(ISBLANK('5. Pp (3 años)'!M254),"",'5. Pp (3 años)'!M254)</f>
        <v>PEAPF: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253" s="336" t="str">
        <f>IF(ISBLANK('5. Pp (3 años)'!N254),"",'5. Pp (3 años)'!N254)</f>
        <v>Nombre del Documento:
Archivo digital de la plataforma Google Drive
Nombre de quien genera la información: 
Coordinación de Salud Mental
Periodicidad con que se genera la información:
Trimestral
Liga de la página donde se localiza la información o ubicación:
https://drive.google.com/drive/folders/1YIQ6oNLaECseSgqo4vwhcE6EzP9ap_Xx</v>
      </c>
      <c r="O253" s="336" t="str">
        <f>IF(ISBLANK('5. Pp (3 años)'!O254),"",'5. Pp (3 años)'!O254)</f>
        <v>La ciudadanía reconoce la importancia de la salud mental y acude de manera voluntaria a los servicios de soporte emocional además de que el municipio cuenta con especialistas en psicología y trabajo social debidamente certificados mientras se mantiene la confidencialidad y ética profesional en todos los mecanismos de contención para asegurar la confianza y permanencia de los usuarios en sus procesos terapéuticos.</v>
      </c>
      <c r="P253" s="338" t="str">
        <f>IF(ISBLANK('5. Pp (3 años)'!P254),"",'5. Pp (3 años)'!P254)</f>
        <v>Meta 3.4
Para 2030, reducir en un tercio la mortalidad
prematura por enfermedades no transmisibles
mediante la prevención y el tratamiento y
promover la salud mental y el bienestar</v>
      </c>
    </row>
    <row r="254" spans="2:16" ht="207">
      <c r="B254" s="93" t="str">
        <f>IF(ISBLANK('5. Pp (3 años)'!B255),"",'5. Pp (3 años)'!B255)</f>
        <v>Coordinación de Salud Mental</v>
      </c>
      <c r="C254" s="32" t="str">
        <f>IF(ISBLANK('5. Pp (3 años)'!C255),"",'5. Pp (3 años)'!C255)</f>
        <v>Actividad</v>
      </c>
      <c r="D254" s="35" t="str">
        <f>IF(ISBLANK('5. Pp (3 años)'!D255),"",'5. Pp (3 años)'!D255)</f>
        <v>4.1.1.1.35.1 Prestación de servicios de consulta psicológica para la prevención y el manejo psicoafectivo.</v>
      </c>
      <c r="E254" s="35" t="str">
        <f>IF(ISBLANK('5. Pp (3 años)'!E255),"",'5. Pp (3 años)'!E255)</f>
        <v>PAPR: Porcentaje de atenciones psicológicas realizadas</v>
      </c>
      <c r="F254" s="35" t="str">
        <f>IF(ISBLANK('5. Pp (3 años)'!F255),"",'5. Pp (3 años)'!F255)</f>
        <v>Mide la operatividad clínica de la consulta psicológica. Cuantifica el seguimiento psicoafectivo y terapéutico brindado a los usuarios, funcionando como el mecanismo operativo de intervención directa para el manejo de trastornos emocionales y la estabilidad mental de la población</v>
      </c>
      <c r="G254" s="32" t="str">
        <f>IF(ISBLANK('5. Pp (3 años)'!G255),"",'5. Pp (3 años)'!G255)</f>
        <v>Eficacia</v>
      </c>
      <c r="H254" s="32" t="str">
        <f>IF(ISBLANK('5. Pp (3 años)'!H255),"",'5. Pp (3 años)'!H255)</f>
        <v>Trimestral</v>
      </c>
      <c r="I254" s="35" t="str">
        <f>IF(ISBLANK('5. Pp (3 años)'!I255),"",'5. Pp (3 años)'!I255)</f>
        <v>MÉTODO DE CÁLCULO                           
PAPR= (NAPE/NAPP)*100
VARIABLES:
PAPR: Porcentaje de Atenciones Psicológicas realizadas
NAPE: Número de Atenciones Psicológicas Ejecutadas                                          
NAPP: Número de Atenciones Psicológicas Programadas</v>
      </c>
      <c r="J254" s="35" t="str">
        <f>IF(ISBLANK('5. Pp (3 años)'!J255),"",'5. Pp (3 años)'!J255)</f>
        <v xml:space="preserve">UNIDAD DE MEDIDA DEL INDICADOR: Porcentaje
UNIDAD DE MEDIDA DE LAS VARIABLES: Atenciones </v>
      </c>
      <c r="K254" s="32" t="str">
        <f>IF(ISBLANK('5. Pp (3 años)'!K255),"",'5. Pp (3 años)'!K255)</f>
        <v>Ascendente</v>
      </c>
      <c r="L254" s="35" t="str">
        <f>IF(ISBLANK('5. Pp (3 años)'!L255),"",'5. Pp (3 años)'!L255)</f>
        <v>PAPR:  De enero 2025 a diciembre 2027 se realizarán 6630 atenciones</v>
      </c>
      <c r="M254" s="35" t="str">
        <f>IF(ISBLANK('5. Pp (3 años)'!M255),"",'5. Pp (3 años)'!M255)</f>
        <v>PAPR: Se realizaron un total de 1981 acciones durante el período de 2022-2024.
2022: 594 atenciones
2023: 698 atenciones                                                               2024: 689 atenciones
Total: 1981 atenciones</v>
      </c>
      <c r="N254" s="35" t="str">
        <f>IF(ISBLANK('5. Pp (3 años)'!N255),"",'5. Pp (3 años)'!N255)</f>
        <v>Nombre del Documento:
Archivo digital de la plataforma Google Drive
Nombre de quien genera la información: 
Coordinación de Salud Mental
Periodicidad con que se genera la información:
Trimestral
Liga de la página donde se localiza la información o ubicación:
https://drive.google.com/drive/folders/1YIQ6oNLaECseSgqo4vwhcE6EzP9ap_Xx</v>
      </c>
      <c r="O254" s="35" t="str">
        <f>IF(ISBLANK('5. Pp (3 años)'!O255),"",'5. Pp (3 años)'!O255)</f>
        <v>La ciudadanía solicita las consultas y los usuarios asisten puntualmente a sus sesiones de seguimiento psicoafectivo y completan sus procesos terapéuticos además de que la Secretaría cuenta con espacios que garantizan la privacidad y el ambiente adecuado para la consulta mientras el personal especializado aplica protocolos clínicos estandarizados para el manejo de trastornos emocionales y la estabilidad mental de los beneficiarios.</v>
      </c>
      <c r="P254" s="202" t="str">
        <f>IF(ISBLANK('5. Pp (3 años)'!P255),"",'5. Pp (3 años)'!P255)</f>
        <v>Meta 3.4
Para 2030, reducir en un tercio la mortalidad
prematura por enfermedades no transmisibles
mediante la prevención y el tratamiento y
promover la salud mental y el bienestar</v>
      </c>
    </row>
    <row r="255" spans="2:16" ht="207">
      <c r="B255" s="93" t="str">
        <f>IF(ISBLANK('5. Pp (3 años)'!B256),"",'5. Pp (3 años)'!B256)</f>
        <v>Coordinación de Salud Mental</v>
      </c>
      <c r="C255" s="32" t="str">
        <f>IF(ISBLANK('5. Pp (3 años)'!C256),"",'5. Pp (3 años)'!C256)</f>
        <v>Actividad</v>
      </c>
      <c r="D255" s="35" t="str">
        <f>IF(ISBLANK('5. Pp (3 años)'!D256),"",'5. Pp (3 años)'!D256)</f>
        <v>4.1.1.1.35.2 Ejecución de consultas de trabajo social y referencia asistencial para grupos prioritarios.</v>
      </c>
      <c r="E255" s="35" t="str">
        <f>IF(ISBLANK('5. Pp (3 años)'!E256),"",'5. Pp (3 años)'!E256)</f>
        <v>PCTSR: Porcentaje de consultas de trabajo social y referencias asistenciales realizadas.</v>
      </c>
      <c r="F255" s="35" t="str">
        <f>IF(ISBLANK('5. Pp (3 años)'!F256),"",'5. Pp (3 años)'!F256)</f>
        <v>Mide la gestión de apoyo y vinculación institucional. Cuantifica las asesorías de trabajo social, que puede incluir estudios socioeconómicos y canalizaciones realizadas, funcionando como el mecanismo operativo que garantiza que la población vulnerable acceda a apoyos complementarios de salud y bienestar social.</v>
      </c>
      <c r="G255" s="32" t="str">
        <f>IF(ISBLANK('5. Pp (3 años)'!G256),"",'5. Pp (3 años)'!G256)</f>
        <v>Eficacia</v>
      </c>
      <c r="H255" s="32" t="str">
        <f>IF(ISBLANK('5. Pp (3 años)'!H256),"",'5. Pp (3 años)'!H256)</f>
        <v>Trimestral</v>
      </c>
      <c r="I255" s="35" t="str">
        <f>IF(ISBLANK('5. Pp (3 años)'!I256),"",'5. Pp (3 años)'!I256)</f>
        <v>MÉTODO DE CÁLCULO                           
PCTSR = (NCTRR / NCTRP) * 100
VARIABLES:
PCTSR: Porcentaje de consultas de trabajo social y referencias asistenciales realizadas.                                NCTRR: Número de consultas de trabajo social y referencias asistenciales realizadas.                                                    NCTRP: Número de consultas de trabajo social y referencias asistenciales programadas.</v>
      </c>
      <c r="J255" s="35" t="str">
        <f>IF(ISBLANK('5. Pp (3 años)'!J256),"",'5. Pp (3 años)'!J256)</f>
        <v xml:space="preserve">UNIDAD DE MEDIDA DEL INDICADOR: Porcentaje
UNIDAD DE MEDIDA DE LAS VARIABLES: Atenciones </v>
      </c>
      <c r="K255" s="32" t="str">
        <f>IF(ISBLANK('5. Pp (3 años)'!K256),"",'5. Pp (3 años)'!K256)</f>
        <v>Ascendente</v>
      </c>
      <c r="L255" s="35" t="str">
        <f>IF(ISBLANK('5. Pp (3 años)'!L256),"",'5. Pp (3 años)'!L256)</f>
        <v>PCTSR:  De enero 2025 a diciembre 2027 se realizarán 3653 atenciones</v>
      </c>
      <c r="M255" s="35" t="str">
        <f>IF(ISBLANK('5. Pp (3 años)'!M256),"",'5. Pp (3 años)'!M256)</f>
        <v>PCTSR: Se realizaron un total de 2586 acciones durante el período de 2024 y 2025
2024: 1209 atenciones                                                             2025: 1377 atenciones
Total: 2586 atenciones</v>
      </c>
      <c r="N255" s="35" t="str">
        <f>IF(ISBLANK('5. Pp (3 años)'!N256),"",'5. Pp (3 años)'!N256)</f>
        <v>Nombre del Documento:
Archivo digital de la plataforma Google Drive
Nombre de quien genera la información: 
Coordinación de Salud Mental
Periodicidad con que se genera la información:
Trimestral
Liga de la página donde se localiza la información o ubicación:
https://drive.google.com/drive/folders/1YIQ6oNLaECseSgqo4vwhcE6EzP9ap_Xx</v>
      </c>
      <c r="O255" s="35" t="str">
        <f>IF(ISBLANK('5. Pp (3 años)'!O256),"",'5. Pp (3 años)'!O256)</f>
        <v>La ciudadanía acuda para recibir atención y seguimiento de trabajo social.</v>
      </c>
      <c r="P255" s="202" t="str">
        <f>IF(ISBLANK('5. Pp (3 años)'!P256),"",'5. Pp (3 años)'!P256)</f>
        <v>Meta 3.4
Para 2030, reducir en un tercio la mortalidad
prematura por enfermedades no transmisibles
mediante la prevención y el tratamiento y
promover la salud mental y el bienestar</v>
      </c>
    </row>
    <row r="256" spans="2:16" ht="207">
      <c r="B256" s="93" t="str">
        <f>IF(ISBLANK('5. Pp (3 años)'!B257),"",'5. Pp (3 años)'!B257)</f>
        <v>Coordinación de Salud Mental</v>
      </c>
      <c r="C256" s="32" t="str">
        <f>IF(ISBLANK('5. Pp (3 años)'!C257),"",'5. Pp (3 años)'!C257)</f>
        <v>Actividad</v>
      </c>
      <c r="D256" s="35" t="str">
        <f>IF(ISBLANK('5. Pp (3 años)'!D257),"",'5. Pp (3 años)'!D257)</f>
        <v>4.1.1.1.35.3 Organización de jornadas de sensibilización en salud mental y apoyo para personas cuidadoras.</v>
      </c>
      <c r="E256" s="35" t="str">
        <f>IF(ISBLANK('5. Pp (3 años)'!E257),"",'5. Pp (3 años)'!E257)</f>
        <v>PJSAE: Porcentaje de jornadas de sensibilización y apoyo emocional realizadas.</v>
      </c>
      <c r="F256" s="35" t="str">
        <f>IF(ISBLANK('5. Pp (3 años)'!F257),"",'5. Pp (3 años)'!F257)</f>
        <v>Mide la estrategia de prevención y apoyo grupal. Cuantifica las pláticas de bienestar emocional y los grupos de apoyo para cuidadores, funcionando como el mecanismo operativo que reduce la sobrecarga del cuidado y promueve una cultura de autocuidado y salud mental colectiva.</v>
      </c>
      <c r="G256" s="32" t="str">
        <f>IF(ISBLANK('5. Pp (3 años)'!G257),"",'5. Pp (3 años)'!G257)</f>
        <v>Eficacia</v>
      </c>
      <c r="H256" s="32" t="str">
        <f>IF(ISBLANK('5. Pp (3 años)'!H257),"",'5. Pp (3 años)'!H257)</f>
        <v>Trimestral</v>
      </c>
      <c r="I256" s="35" t="str">
        <f>IF(ISBLANK('5. Pp (3 años)'!I257),"",'5. Pp (3 años)'!I257)</f>
        <v>MÉTODO DE CÁLCULO                             
PJSAE = (NJSAR / NJSAP) * 100
VARIABLES:
PJSAE: Porcentaje de jornadas de sensibilización y apoyo emocional realizadas.                                                          NJSAR: Número de pláticas de bienestar emocional y grupos de apoyo para cuidadores realizados.                               NJSAP: Número de pláticas de bienestar emocional y grupos de apoyo para cuidadores programados.</v>
      </c>
      <c r="J256" s="35" t="str">
        <f>IF(ISBLANK('5. Pp (3 años)'!J257),"",'5. Pp (3 años)'!J257)</f>
        <v>UNIDAD DE MEDIDA DEL INDICADOR: Porcentaje
UNIDAD DE MEDIDA DE LAS VARIABLES: Jornadas</v>
      </c>
      <c r="K256" s="32" t="str">
        <f>IF(ISBLANK('5. Pp (3 años)'!K257),"",'5. Pp (3 años)'!K257)</f>
        <v>Ascendente</v>
      </c>
      <c r="L256" s="35" t="str">
        <f>IF(ISBLANK('5. Pp (3 años)'!L257),"",'5. Pp (3 años)'!L257)</f>
        <v xml:space="preserve">PJSAE: De enero 2025 a diciembre 2027 se realizarán 325 jornadas. </v>
      </c>
      <c r="M256" s="35" t="str">
        <f>IF(ISBLANK('5. Pp (3 años)'!M257),"",'5. Pp (3 años)'!M257)</f>
        <v>PJSAE:  Se realizaron un total de 176 jornadas durante el período de 2025.
2025: 176 jornadas
Total: 176 jornadas</v>
      </c>
      <c r="N256" s="35" t="str">
        <f>IF(ISBLANK('5. Pp (3 años)'!N257),"",'5. Pp (3 años)'!N257)</f>
        <v>Nombre del Documento:
Archivo digital de la plataforma Google Drive
Nombre de quien genera la información: 
Coordinación de Salud Mental
Periodicidad con que se genera la información:
Trimestral
Liga de la página donde se localiza la información o ubicación:
https://drive.google.com/drive/folders/1YIQ6oNLaECseSgqo4vwhcE6EzP9ap_Xx</v>
      </c>
      <c r="O256" s="35" t="str">
        <f>IF(ISBLANK('5. Pp (3 años)'!O257),"",'5. Pp (3 años)'!O257)</f>
        <v>La ciudadanía acude para recibir las pláticas de salud mental y bienestar emocional. Las personas cuidadoras y la ciudadanía interesada disponen de tiempo y espacios de relevo para asistir a las jornadas de sensibilización además de que se cuenta con facilitadores capacitados en el manejo de dinámicas grupales y contención emocional mientras la comunidad adopta progresivamente una cultura de autocuidado que reduce el estigma asociado a la búsqueda de apoyo en salud mental.</v>
      </c>
      <c r="P256" s="202" t="str">
        <f>IF(ISBLANK('5. Pp (3 años)'!P257),"",'5. Pp (3 años)'!P257)</f>
        <v>Meta 3.4
Para 2030, reducir en un tercio la mortalidad prematura por enfermedades no transmisibles mediante la prevención y el tratamiento y promover la salud mental y el bienestar</v>
      </c>
    </row>
    <row r="257" spans="2:16" ht="207">
      <c r="B257" s="93" t="str">
        <f>IF(ISBLANK('5. Pp (3 años)'!B258),"",'5. Pp (3 años)'!B258)</f>
        <v>Coordinación de Salud Mental</v>
      </c>
      <c r="C257" s="32" t="str">
        <f>IF(ISBLANK('5. Pp (3 años)'!C258),"",'5. Pp (3 años)'!C258)</f>
        <v>Actividad</v>
      </c>
      <c r="D257" s="35" t="str">
        <f>IF(ISBLANK('5. Pp (3 años)'!D258),"",'5. Pp (3 años)'!D258)</f>
        <v>4.1.1.1.35.4  Aplicación de diagnósticos psicométricos y seguimiento del neurodesarrollo en la niñez y adolescencia.</v>
      </c>
      <c r="E257" s="35" t="str">
        <f>IF(ISBLANK('5. Pp (3 años)'!E258),"",'5. Pp (3 años)'!E258)</f>
        <v>PESNR: Porcentaje de evaluaciones y seguimientos del neurodesarrollo realizados.</v>
      </c>
      <c r="F257" s="35" t="str">
        <f>IF(ISBLANK('5. Pp (3 años)'!F258),"",'5. Pp (3 años)'!F258)</f>
        <v>Mide la detección oportuna de necesidades especiales de desarrollo. Cuantifica la aplicación de pruebas psicométricas y proyectivas en NNA, funcionando como el mecanismo operativo técnico para identificar y dar seguimiento a aspectos de personalidad y neurodesarrollo de manera temprana.</v>
      </c>
      <c r="G257" s="32" t="str">
        <f>IF(ISBLANK('5. Pp (3 años)'!G258),"",'5. Pp (3 años)'!G258)</f>
        <v>Eficacia</v>
      </c>
      <c r="H257" s="32" t="str">
        <f>IF(ISBLANK('5. Pp (3 años)'!H258),"",'5. Pp (3 años)'!H258)</f>
        <v>Trimestral</v>
      </c>
      <c r="I257" s="35" t="str">
        <f>IF(ISBLANK('5. Pp (3 años)'!I258),"",'5. Pp (3 años)'!I258)</f>
        <v>MÉTODO DE CÁLCULO                             
PESNR = (NESNR / NESNP) * 100
VARIABLES:
PESNR: Porcentaje de evaluaciones y seguimientos del neurodesarrollo realizados.                                               NESNR: Número de evaluaciones y seguimientos del neurodesarrollo realizados.                                                 NESNP: Número de evaluaciones y seguimientos del neurodesarrollo programados.</v>
      </c>
      <c r="J257" s="35" t="str">
        <f>IF(ISBLANK('5. Pp (3 años)'!J258),"",'5. Pp (3 años)'!J258)</f>
        <v>UNIDAD DE MEDIDA DEL INDICADOR: Porcentaje
UNIDAD DE MEDIDA DE LAS VARIABLES: Evaluación diagnóstica</v>
      </c>
      <c r="K257" s="32" t="str">
        <f>IF(ISBLANK('5. Pp (3 años)'!K258),"",'5. Pp (3 años)'!K258)</f>
        <v>Ascendente</v>
      </c>
      <c r="L257" s="35" t="str">
        <f>IF(ISBLANK('5. Pp (3 años)'!L258),"",'5. Pp (3 años)'!L258)</f>
        <v xml:space="preserve">PESNR: De enero 2025 a diciembre 2027 se realizarán 22 actividades. </v>
      </c>
      <c r="M257" s="35" t="str">
        <f>IF(ISBLANK('5. Pp (3 años)'!M258),"",'5. Pp (3 años)'!M258)</f>
        <v>PESNR:  No existe línea base debido a que esta actividad es de nueva creación.
A partir de enero 2026 se inicia la integración de la línea base para el siguiente periodo de gobierno.</v>
      </c>
      <c r="N257" s="35" t="str">
        <f>IF(ISBLANK('5. Pp (3 años)'!N258),"",'5. Pp (3 años)'!N258)</f>
        <v>Nombre del Documento:
Archivo digital de la plataforma Google Drive
Nombre de quien genera la información: 
Coordinación de Salud Mental
Periodicidad con que se genera la información:
Trimestral
Liga de la página donde se localiza la información o ubicación:
https://drive.google.com/drive/folders/1YIQ6oNLaECseSgqo4vwhcE6EzP9ap_Xx</v>
      </c>
      <c r="O257" s="35" t="str">
        <f>IF(ISBLANK('5. Pp (3 años)'!O258),"",'5. Pp (3 años)'!O258)</f>
        <v>Los padres de familia o tutores detectan alertas en el comportamiento de los menores y acuden a las valoraciones especializadas además de que el municipio cuenta con los reactivos, materiales de evaluación y especialistas certificados en neurodesarrollo mientras el entorno escolar de los NNA colabora proporcionando información relevante para el diagnóstico y seguimiento integral de su personalidad.</v>
      </c>
      <c r="P257" s="202" t="str">
        <f>IF(ISBLANK('5. Pp (3 años)'!P258),"",'5. Pp (3 años)'!P258)</f>
        <v>Meta 3.4
Para 2030, reducir en un tercio la mortalidad
prematura por enfermedades no transmisibles
mediante la prevención y el tratamiento y
promover la salud mental y el bienestar</v>
      </c>
    </row>
    <row r="258" spans="2:16" ht="17.25">
      <c r="B258" s="93" t="str">
        <f>IF(ISBLANK('5. Pp (3 años)'!B259),"",'5. Pp (3 años)'!B259)</f>
        <v/>
      </c>
      <c r="C258" s="32" t="str">
        <f>IF(ISBLANK('5. Pp (3 años)'!C259),"",'5. Pp (3 años)'!C259)</f>
        <v>Actividad</v>
      </c>
      <c r="D258" s="35" t="str">
        <f>IF(ISBLANK('5. Pp (3 años)'!D259),"",'5. Pp (3 años)'!D259)</f>
        <v/>
      </c>
      <c r="E258" s="35" t="str">
        <f>IF(ISBLANK('5. Pp (3 años)'!E259),"",'5. Pp (3 años)'!E259)</f>
        <v/>
      </c>
      <c r="F258" s="35" t="str">
        <f>IF(ISBLANK('5. Pp (3 años)'!F259),"",'5. Pp (3 años)'!F259)</f>
        <v/>
      </c>
      <c r="G258" s="32" t="str">
        <f>IF(ISBLANK('5. Pp (3 años)'!G259),"",'5. Pp (3 años)'!G259)</f>
        <v/>
      </c>
      <c r="H258" s="32" t="str">
        <f>IF(ISBLANK('5. Pp (3 años)'!H259),"",'5. Pp (3 años)'!H259)</f>
        <v/>
      </c>
      <c r="I258" s="35" t="str">
        <f>IF(ISBLANK('5. Pp (3 años)'!I259),"",'5. Pp (3 años)'!I259)</f>
        <v/>
      </c>
      <c r="J258" s="35" t="str">
        <f>IF(ISBLANK('5. Pp (3 años)'!J259),"",'5. Pp (3 años)'!J259)</f>
        <v/>
      </c>
      <c r="K258" s="32" t="str">
        <f>IF(ISBLANK('5. Pp (3 años)'!K259),"",'5. Pp (3 años)'!K259)</f>
        <v/>
      </c>
      <c r="L258" s="35" t="str">
        <f>IF(ISBLANK('5. Pp (3 años)'!L259),"",'5. Pp (3 años)'!L259)</f>
        <v/>
      </c>
      <c r="M258" s="35" t="str">
        <f>IF(ISBLANK('5. Pp (3 años)'!M259),"",'5. Pp (3 años)'!M259)</f>
        <v/>
      </c>
      <c r="N258" s="35" t="str">
        <f>IF(ISBLANK('5. Pp (3 años)'!N259),"",'5. Pp (3 años)'!N259)</f>
        <v/>
      </c>
      <c r="O258" s="35" t="str">
        <f>IF(ISBLANK('5. Pp (3 años)'!O259),"",'5. Pp (3 años)'!O259)</f>
        <v/>
      </c>
      <c r="P258" s="202" t="str">
        <f>IF(ISBLANK('5. Pp (3 años)'!P259),"",'5. Pp (3 años)'!P259)</f>
        <v/>
      </c>
    </row>
    <row r="259" spans="2:16" ht="17.25">
      <c r="B259" s="339" t="str">
        <f>IF(ISBLANK('5. Pp (3 años)'!B260),"",'5. Pp (3 años)'!B260)</f>
        <v/>
      </c>
      <c r="C259" s="337" t="str">
        <f>IF(ISBLANK('5. Pp (3 años)'!C260),"",'5. Pp (3 años)'!C260)</f>
        <v>Componente</v>
      </c>
      <c r="D259" s="336" t="str">
        <f>IF(ISBLANK('5. Pp (3 años)'!D260),"",'5. Pp (3 años)'!D260)</f>
        <v/>
      </c>
      <c r="E259" s="336" t="str">
        <f>IF(ISBLANK('5. Pp (3 años)'!E260),"",'5. Pp (3 años)'!E260)</f>
        <v/>
      </c>
      <c r="F259" s="336" t="str">
        <f>IF(ISBLANK('5. Pp (3 años)'!F260),"",'5. Pp (3 años)'!F260)</f>
        <v/>
      </c>
      <c r="G259" s="337" t="str">
        <f>IF(ISBLANK('5. Pp (3 años)'!G260),"",'5. Pp (3 años)'!G260)</f>
        <v/>
      </c>
      <c r="H259" s="337" t="str">
        <f>IF(ISBLANK('5. Pp (3 años)'!H260),"",'5. Pp (3 años)'!H260)</f>
        <v/>
      </c>
      <c r="I259" s="336" t="str">
        <f>IF(ISBLANK('5. Pp (3 años)'!I260),"",'5. Pp (3 años)'!I260)</f>
        <v/>
      </c>
      <c r="J259" s="336" t="str">
        <f>IF(ISBLANK('5. Pp (3 años)'!J260),"",'5. Pp (3 años)'!J260)</f>
        <v/>
      </c>
      <c r="K259" s="337" t="str">
        <f>IF(ISBLANK('5. Pp (3 años)'!K260),"",'5. Pp (3 años)'!K260)</f>
        <v/>
      </c>
      <c r="L259" s="336" t="str">
        <f>IF(ISBLANK('5. Pp (3 años)'!L260),"",'5. Pp (3 años)'!L260)</f>
        <v/>
      </c>
      <c r="M259" s="336" t="str">
        <f>IF(ISBLANK('5. Pp (3 años)'!M260),"",'5. Pp (3 años)'!M260)</f>
        <v/>
      </c>
      <c r="N259" s="336" t="str">
        <f>IF(ISBLANK('5. Pp (3 años)'!N260),"",'5. Pp (3 años)'!N260)</f>
        <v/>
      </c>
      <c r="O259" s="336" t="str">
        <f>IF(ISBLANK('5. Pp (3 años)'!O260),"",'5. Pp (3 años)'!O260)</f>
        <v/>
      </c>
      <c r="P259" s="338" t="str">
        <f>IF(ISBLANK('5. Pp (3 años)'!P260),"",'5. Pp (3 años)'!P260)</f>
        <v/>
      </c>
    </row>
    <row r="260" spans="2:16" ht="17.25">
      <c r="B260" s="93" t="str">
        <f>IF(ISBLANK('5. Pp (3 años)'!B261),"",'5. Pp (3 años)'!B261)</f>
        <v/>
      </c>
      <c r="C260" s="32" t="str">
        <f>IF(ISBLANK('5. Pp (3 años)'!C261),"",'5. Pp (3 años)'!C261)</f>
        <v>Actividad</v>
      </c>
      <c r="D260" s="35" t="str">
        <f>IF(ISBLANK('5. Pp (3 años)'!D261),"",'5. Pp (3 años)'!D261)</f>
        <v/>
      </c>
      <c r="E260" s="35" t="str">
        <f>IF(ISBLANK('5. Pp (3 años)'!E261),"",'5. Pp (3 años)'!E261)</f>
        <v/>
      </c>
      <c r="F260" s="35" t="str">
        <f>IF(ISBLANK('5. Pp (3 años)'!F261),"",'5. Pp (3 años)'!F261)</f>
        <v/>
      </c>
      <c r="G260" s="32" t="str">
        <f>IF(ISBLANK('5. Pp (3 años)'!G261),"",'5. Pp (3 años)'!G261)</f>
        <v/>
      </c>
      <c r="H260" s="32" t="str">
        <f>IF(ISBLANK('5. Pp (3 años)'!H261),"",'5. Pp (3 años)'!H261)</f>
        <v/>
      </c>
      <c r="I260" s="35" t="str">
        <f>IF(ISBLANK('5. Pp (3 años)'!I261),"",'5. Pp (3 años)'!I261)</f>
        <v/>
      </c>
      <c r="J260" s="35" t="str">
        <f>IF(ISBLANK('5. Pp (3 años)'!J261),"",'5. Pp (3 años)'!J261)</f>
        <v/>
      </c>
      <c r="K260" s="32" t="str">
        <f>IF(ISBLANK('5. Pp (3 años)'!K261),"",'5. Pp (3 años)'!K261)</f>
        <v/>
      </c>
      <c r="L260" s="35" t="str">
        <f>IF(ISBLANK('5. Pp (3 años)'!L261),"",'5. Pp (3 años)'!L261)</f>
        <v/>
      </c>
      <c r="M260" s="35" t="str">
        <f>IF(ISBLANK('5. Pp (3 años)'!M261),"",'5. Pp (3 años)'!M261)</f>
        <v/>
      </c>
      <c r="N260" s="35" t="str">
        <f>IF(ISBLANK('5. Pp (3 años)'!N261),"",'5. Pp (3 años)'!N261)</f>
        <v/>
      </c>
      <c r="O260" s="35" t="str">
        <f>IF(ISBLANK('5. Pp (3 años)'!O261),"",'5. Pp (3 años)'!O261)</f>
        <v/>
      </c>
      <c r="P260" s="202" t="str">
        <f>IF(ISBLANK('5. Pp (3 años)'!P261),"",'5. Pp (3 años)'!P261)</f>
        <v/>
      </c>
    </row>
    <row r="261" spans="2:16" ht="17.25">
      <c r="B261" s="93" t="str">
        <f>IF(ISBLANK('5. Pp (3 años)'!B262),"",'5. Pp (3 años)'!B262)</f>
        <v/>
      </c>
      <c r="C261" s="32" t="str">
        <f>IF(ISBLANK('5. Pp (3 años)'!C262),"",'5. Pp (3 años)'!C262)</f>
        <v>Actividad</v>
      </c>
      <c r="D261" s="35" t="str">
        <f>IF(ISBLANK('5. Pp (3 años)'!D262),"",'5. Pp (3 años)'!D262)</f>
        <v/>
      </c>
      <c r="E261" s="35" t="str">
        <f>IF(ISBLANK('5. Pp (3 años)'!E262),"",'5. Pp (3 años)'!E262)</f>
        <v/>
      </c>
      <c r="F261" s="35" t="str">
        <f>IF(ISBLANK('5. Pp (3 años)'!F262),"",'5. Pp (3 años)'!F262)</f>
        <v/>
      </c>
      <c r="G261" s="32" t="str">
        <f>IF(ISBLANK('5. Pp (3 años)'!G262),"",'5. Pp (3 años)'!G262)</f>
        <v/>
      </c>
      <c r="H261" s="32" t="str">
        <f>IF(ISBLANK('5. Pp (3 años)'!H262),"",'5. Pp (3 años)'!H262)</f>
        <v/>
      </c>
      <c r="I261" s="35" t="str">
        <f>IF(ISBLANK('5. Pp (3 años)'!I262),"",'5. Pp (3 años)'!I262)</f>
        <v/>
      </c>
      <c r="J261" s="35" t="str">
        <f>IF(ISBLANK('5. Pp (3 años)'!J262),"",'5. Pp (3 años)'!J262)</f>
        <v/>
      </c>
      <c r="K261" s="32" t="str">
        <f>IF(ISBLANK('5. Pp (3 años)'!K262),"",'5. Pp (3 años)'!K262)</f>
        <v/>
      </c>
      <c r="L261" s="35" t="str">
        <f>IF(ISBLANK('5. Pp (3 años)'!L262),"",'5. Pp (3 años)'!L262)</f>
        <v/>
      </c>
      <c r="M261" s="35" t="str">
        <f>IF(ISBLANK('5. Pp (3 años)'!M262),"",'5. Pp (3 años)'!M262)</f>
        <v/>
      </c>
      <c r="N261" s="35" t="str">
        <f>IF(ISBLANK('5. Pp (3 años)'!N262),"",'5. Pp (3 años)'!N262)</f>
        <v/>
      </c>
      <c r="O261" s="35" t="str">
        <f>IF(ISBLANK('5. Pp (3 años)'!O262),"",'5. Pp (3 años)'!O262)</f>
        <v/>
      </c>
      <c r="P261" s="202" t="str">
        <f>IF(ISBLANK('5. Pp (3 años)'!P262),"",'5. Pp (3 años)'!P262)</f>
        <v/>
      </c>
    </row>
    <row r="262" spans="2:16" ht="17.25">
      <c r="B262" s="93" t="str">
        <f>IF(ISBLANK('5. Pp (3 años)'!B263),"",'5. Pp (3 años)'!B263)</f>
        <v/>
      </c>
      <c r="C262" s="32" t="str">
        <f>IF(ISBLANK('5. Pp (3 años)'!C263),"",'5. Pp (3 años)'!C263)</f>
        <v>Actividad</v>
      </c>
      <c r="D262" s="35" t="str">
        <f>IF(ISBLANK('5. Pp (3 años)'!D263),"",'5. Pp (3 años)'!D263)</f>
        <v/>
      </c>
      <c r="E262" s="35" t="str">
        <f>IF(ISBLANK('5. Pp (3 años)'!E263),"",'5. Pp (3 años)'!E263)</f>
        <v/>
      </c>
      <c r="F262" s="35" t="str">
        <f>IF(ISBLANK('5. Pp (3 años)'!F263),"",'5. Pp (3 años)'!F263)</f>
        <v/>
      </c>
      <c r="G262" s="32" t="str">
        <f>IF(ISBLANK('5. Pp (3 años)'!G263),"",'5. Pp (3 años)'!G263)</f>
        <v/>
      </c>
      <c r="H262" s="32" t="str">
        <f>IF(ISBLANK('5. Pp (3 años)'!H263),"",'5. Pp (3 años)'!H263)</f>
        <v/>
      </c>
      <c r="I262" s="35" t="str">
        <f>IF(ISBLANK('5. Pp (3 años)'!I263),"",'5. Pp (3 años)'!I263)</f>
        <v/>
      </c>
      <c r="J262" s="35" t="str">
        <f>IF(ISBLANK('5. Pp (3 años)'!J263),"",'5. Pp (3 años)'!J263)</f>
        <v/>
      </c>
      <c r="K262" s="32" t="str">
        <f>IF(ISBLANK('5. Pp (3 años)'!K263),"",'5. Pp (3 años)'!K263)</f>
        <v/>
      </c>
      <c r="L262" s="35" t="str">
        <f>IF(ISBLANK('5. Pp (3 años)'!L263),"",'5. Pp (3 años)'!L263)</f>
        <v/>
      </c>
      <c r="M262" s="35" t="str">
        <f>IF(ISBLANK('5. Pp (3 años)'!M263),"",'5. Pp (3 años)'!M263)</f>
        <v/>
      </c>
      <c r="N262" s="35" t="str">
        <f>IF(ISBLANK('5. Pp (3 años)'!N263),"",'5. Pp (3 años)'!N263)</f>
        <v/>
      </c>
      <c r="O262" s="35" t="str">
        <f>IF(ISBLANK('5. Pp (3 años)'!O263),"",'5. Pp (3 años)'!O263)</f>
        <v/>
      </c>
      <c r="P262" s="202" t="str">
        <f>IF(ISBLANK('5. Pp (3 años)'!P263),"",'5. Pp (3 años)'!P263)</f>
        <v/>
      </c>
    </row>
    <row r="263" spans="2:16" ht="17.25">
      <c r="B263" s="93" t="str">
        <f>IF(ISBLANK('5. Pp (3 años)'!B264),"",'5. Pp (3 años)'!B264)</f>
        <v/>
      </c>
      <c r="C263" s="32" t="str">
        <f>IF(ISBLANK('5. Pp (3 años)'!C264),"",'5. Pp (3 años)'!C264)</f>
        <v>Actividad</v>
      </c>
      <c r="D263" s="35" t="str">
        <f>IF(ISBLANK('5. Pp (3 años)'!D264),"",'5. Pp (3 años)'!D264)</f>
        <v/>
      </c>
      <c r="E263" s="35" t="str">
        <f>IF(ISBLANK('5. Pp (3 años)'!E264),"",'5. Pp (3 años)'!E264)</f>
        <v/>
      </c>
      <c r="F263" s="35" t="str">
        <f>IF(ISBLANK('5. Pp (3 años)'!F264),"",'5. Pp (3 años)'!F264)</f>
        <v/>
      </c>
      <c r="G263" s="32" t="str">
        <f>IF(ISBLANK('5. Pp (3 años)'!G264),"",'5. Pp (3 años)'!G264)</f>
        <v/>
      </c>
      <c r="H263" s="32" t="str">
        <f>IF(ISBLANK('5. Pp (3 años)'!H264),"",'5. Pp (3 años)'!H264)</f>
        <v/>
      </c>
      <c r="I263" s="35" t="str">
        <f>IF(ISBLANK('5. Pp (3 años)'!I264),"",'5. Pp (3 años)'!I264)</f>
        <v/>
      </c>
      <c r="J263" s="35" t="str">
        <f>IF(ISBLANK('5. Pp (3 años)'!J264),"",'5. Pp (3 años)'!J264)</f>
        <v/>
      </c>
      <c r="K263" s="32" t="str">
        <f>IF(ISBLANK('5. Pp (3 años)'!K264),"",'5. Pp (3 años)'!K264)</f>
        <v/>
      </c>
      <c r="L263" s="35" t="str">
        <f>IF(ISBLANK('5. Pp (3 años)'!L264),"",'5. Pp (3 años)'!L264)</f>
        <v/>
      </c>
      <c r="M263" s="35" t="str">
        <f>IF(ISBLANK('5. Pp (3 años)'!M264),"",'5. Pp (3 años)'!M264)</f>
        <v/>
      </c>
      <c r="N263" s="35" t="str">
        <f>IF(ISBLANK('5. Pp (3 años)'!N264),"",'5. Pp (3 años)'!N264)</f>
        <v/>
      </c>
      <c r="O263" s="35" t="str">
        <f>IF(ISBLANK('5. Pp (3 años)'!O264),"",'5. Pp (3 años)'!O264)</f>
        <v/>
      </c>
      <c r="P263" s="202" t="str">
        <f>IF(ISBLANK('5. Pp (3 años)'!P264),"",'5. Pp (3 años)'!P264)</f>
        <v/>
      </c>
    </row>
    <row r="264" spans="2:16" ht="17.25">
      <c r="B264" s="93" t="str">
        <f>IF(ISBLANK('5. Pp (3 años)'!B265),"",'5. Pp (3 años)'!B265)</f>
        <v/>
      </c>
      <c r="C264" s="32" t="str">
        <f>IF(ISBLANK('5. Pp (3 años)'!C265),"",'5. Pp (3 años)'!C265)</f>
        <v>Actividad</v>
      </c>
      <c r="D264" s="35" t="str">
        <f>IF(ISBLANK('5. Pp (3 años)'!D265),"",'5. Pp (3 años)'!D265)</f>
        <v/>
      </c>
      <c r="E264" s="35" t="str">
        <f>IF(ISBLANK('5. Pp (3 años)'!E265),"",'5. Pp (3 años)'!E265)</f>
        <v/>
      </c>
      <c r="F264" s="35" t="str">
        <f>IF(ISBLANK('5. Pp (3 años)'!F265),"",'5. Pp (3 años)'!F265)</f>
        <v/>
      </c>
      <c r="G264" s="32" t="str">
        <f>IF(ISBLANK('5. Pp (3 años)'!G265),"",'5. Pp (3 años)'!G265)</f>
        <v/>
      </c>
      <c r="H264" s="32" t="str">
        <f>IF(ISBLANK('5. Pp (3 años)'!H265),"",'5. Pp (3 años)'!H265)</f>
        <v/>
      </c>
      <c r="I264" s="35" t="str">
        <f>IF(ISBLANK('5. Pp (3 años)'!I265),"",'5. Pp (3 años)'!I265)</f>
        <v/>
      </c>
      <c r="J264" s="35" t="str">
        <f>IF(ISBLANK('5. Pp (3 años)'!J265),"",'5. Pp (3 años)'!J265)</f>
        <v/>
      </c>
      <c r="K264" s="32" t="str">
        <f>IF(ISBLANK('5. Pp (3 años)'!K265),"",'5. Pp (3 años)'!K265)</f>
        <v/>
      </c>
      <c r="L264" s="35" t="str">
        <f>IF(ISBLANK('5. Pp (3 años)'!L265),"",'5. Pp (3 años)'!L265)</f>
        <v/>
      </c>
      <c r="M264" s="35" t="str">
        <f>IF(ISBLANK('5. Pp (3 años)'!M265),"",'5. Pp (3 años)'!M265)</f>
        <v/>
      </c>
      <c r="N264" s="35" t="str">
        <f>IF(ISBLANK('5. Pp (3 años)'!N265),"",'5. Pp (3 años)'!N265)</f>
        <v/>
      </c>
      <c r="O264" s="35" t="str">
        <f>IF(ISBLANK('5. Pp (3 años)'!O265),"",'5. Pp (3 años)'!O265)</f>
        <v/>
      </c>
      <c r="P264" s="202" t="str">
        <f>IF(ISBLANK('5. Pp (3 años)'!P265),"",'5. Pp (3 años)'!P265)</f>
        <v/>
      </c>
    </row>
    <row r="265" spans="2:16" ht="17.25">
      <c r="B265" s="339" t="str">
        <f>IF(ISBLANK('5. Pp (3 años)'!B266),"",'5. Pp (3 años)'!B266)</f>
        <v/>
      </c>
      <c r="C265" s="337" t="str">
        <f>IF(ISBLANK('5. Pp (3 años)'!C266),"",'5. Pp (3 años)'!C266)</f>
        <v>Componente</v>
      </c>
      <c r="D265" s="336" t="str">
        <f>IF(ISBLANK('5. Pp (3 años)'!D266),"",'5. Pp (3 años)'!D266)</f>
        <v/>
      </c>
      <c r="E265" s="336" t="str">
        <f>IF(ISBLANK('5. Pp (3 años)'!E266),"",'5. Pp (3 años)'!E266)</f>
        <v/>
      </c>
      <c r="F265" s="336" t="str">
        <f>IF(ISBLANK('5. Pp (3 años)'!F266),"",'5. Pp (3 años)'!F266)</f>
        <v/>
      </c>
      <c r="G265" s="337" t="str">
        <f>IF(ISBLANK('5. Pp (3 años)'!G266),"",'5. Pp (3 años)'!G266)</f>
        <v/>
      </c>
      <c r="H265" s="337" t="str">
        <f>IF(ISBLANK('5. Pp (3 años)'!H266),"",'5. Pp (3 años)'!H266)</f>
        <v/>
      </c>
      <c r="I265" s="336" t="str">
        <f>IF(ISBLANK('5. Pp (3 años)'!I266),"",'5. Pp (3 años)'!I266)</f>
        <v/>
      </c>
      <c r="J265" s="336" t="str">
        <f>IF(ISBLANK('5. Pp (3 años)'!J266),"",'5. Pp (3 años)'!J266)</f>
        <v/>
      </c>
      <c r="K265" s="337" t="str">
        <f>IF(ISBLANK('5. Pp (3 años)'!K266),"",'5. Pp (3 años)'!K266)</f>
        <v/>
      </c>
      <c r="L265" s="336" t="str">
        <f>IF(ISBLANK('5. Pp (3 años)'!L266),"",'5. Pp (3 años)'!L266)</f>
        <v/>
      </c>
      <c r="M265" s="336" t="str">
        <f>IF(ISBLANK('5. Pp (3 años)'!M266),"",'5. Pp (3 años)'!M266)</f>
        <v/>
      </c>
      <c r="N265" s="336" t="str">
        <f>IF(ISBLANK('5. Pp (3 años)'!N266),"",'5. Pp (3 años)'!N266)</f>
        <v/>
      </c>
      <c r="O265" s="336" t="str">
        <f>IF(ISBLANK('5. Pp (3 años)'!O266),"",'5. Pp (3 años)'!O266)</f>
        <v/>
      </c>
      <c r="P265" s="338" t="str">
        <f>IF(ISBLANK('5. Pp (3 años)'!P266),"",'5. Pp (3 años)'!P266)</f>
        <v/>
      </c>
    </row>
    <row r="266" spans="2:16" ht="17.25">
      <c r="B266" s="93" t="str">
        <f>IF(ISBLANK('5. Pp (3 años)'!B267),"",'5. Pp (3 años)'!B267)</f>
        <v/>
      </c>
      <c r="C266" s="32" t="str">
        <f>IF(ISBLANK('5. Pp (3 años)'!C267),"",'5. Pp (3 años)'!C267)</f>
        <v>Actividad</v>
      </c>
      <c r="D266" s="35" t="str">
        <f>IF(ISBLANK('5. Pp (3 años)'!D267),"",'5. Pp (3 años)'!D267)</f>
        <v/>
      </c>
      <c r="E266" s="35" t="str">
        <f>IF(ISBLANK('5. Pp (3 años)'!E267),"",'5. Pp (3 años)'!E267)</f>
        <v/>
      </c>
      <c r="F266" s="35" t="str">
        <f>IF(ISBLANK('5. Pp (3 años)'!F267),"",'5. Pp (3 años)'!F267)</f>
        <v/>
      </c>
      <c r="G266" s="32" t="str">
        <f>IF(ISBLANK('5. Pp (3 años)'!G267),"",'5. Pp (3 años)'!G267)</f>
        <v/>
      </c>
      <c r="H266" s="32" t="str">
        <f>IF(ISBLANK('5. Pp (3 años)'!H267),"",'5. Pp (3 años)'!H267)</f>
        <v/>
      </c>
      <c r="I266" s="35" t="str">
        <f>IF(ISBLANK('5. Pp (3 años)'!I267),"",'5. Pp (3 años)'!I267)</f>
        <v/>
      </c>
      <c r="J266" s="35" t="str">
        <f>IF(ISBLANK('5. Pp (3 años)'!J267),"",'5. Pp (3 años)'!J267)</f>
        <v/>
      </c>
      <c r="K266" s="32" t="str">
        <f>IF(ISBLANK('5. Pp (3 años)'!K267),"",'5. Pp (3 años)'!K267)</f>
        <v/>
      </c>
      <c r="L266" s="35" t="str">
        <f>IF(ISBLANK('5. Pp (3 años)'!L267),"",'5. Pp (3 años)'!L267)</f>
        <v/>
      </c>
      <c r="M266" s="35" t="str">
        <f>IF(ISBLANK('5. Pp (3 años)'!M267),"",'5. Pp (3 años)'!M267)</f>
        <v/>
      </c>
      <c r="N266" s="35" t="str">
        <f>IF(ISBLANK('5. Pp (3 años)'!N267),"",'5. Pp (3 años)'!N267)</f>
        <v/>
      </c>
      <c r="O266" s="35" t="str">
        <f>IF(ISBLANK('5. Pp (3 años)'!O267),"",'5. Pp (3 años)'!O267)</f>
        <v/>
      </c>
      <c r="P266" s="202" t="str">
        <f>IF(ISBLANK('5. Pp (3 años)'!P267),"",'5. Pp (3 años)'!P267)</f>
        <v/>
      </c>
    </row>
    <row r="267" spans="2:16" ht="17.25">
      <c r="B267" s="93" t="str">
        <f>IF(ISBLANK('5. Pp (3 años)'!B268),"",'5. Pp (3 años)'!B268)</f>
        <v/>
      </c>
      <c r="C267" s="32" t="str">
        <f>IF(ISBLANK('5. Pp (3 años)'!C268),"",'5. Pp (3 años)'!C268)</f>
        <v>Actividad</v>
      </c>
      <c r="D267" s="35" t="str">
        <f>IF(ISBLANK('5. Pp (3 años)'!D268),"",'5. Pp (3 años)'!D268)</f>
        <v/>
      </c>
      <c r="E267" s="35" t="str">
        <f>IF(ISBLANK('5. Pp (3 años)'!E268),"",'5. Pp (3 años)'!E268)</f>
        <v/>
      </c>
      <c r="F267" s="35" t="str">
        <f>IF(ISBLANK('5. Pp (3 años)'!F268),"",'5. Pp (3 años)'!F268)</f>
        <v/>
      </c>
      <c r="G267" s="32" t="str">
        <f>IF(ISBLANK('5. Pp (3 años)'!G268),"",'5. Pp (3 años)'!G268)</f>
        <v/>
      </c>
      <c r="H267" s="32" t="str">
        <f>IF(ISBLANK('5. Pp (3 años)'!H268),"",'5. Pp (3 años)'!H268)</f>
        <v/>
      </c>
      <c r="I267" s="35" t="str">
        <f>IF(ISBLANK('5. Pp (3 años)'!I268),"",'5. Pp (3 años)'!I268)</f>
        <v/>
      </c>
      <c r="J267" s="35" t="str">
        <f>IF(ISBLANK('5. Pp (3 años)'!J268),"",'5. Pp (3 años)'!J268)</f>
        <v/>
      </c>
      <c r="K267" s="32" t="str">
        <f>IF(ISBLANK('5. Pp (3 años)'!K268),"",'5. Pp (3 años)'!K268)</f>
        <v/>
      </c>
      <c r="L267" s="35" t="str">
        <f>IF(ISBLANK('5. Pp (3 años)'!L268),"",'5. Pp (3 años)'!L268)</f>
        <v/>
      </c>
      <c r="M267" s="35" t="str">
        <f>IF(ISBLANK('5. Pp (3 años)'!M268),"",'5. Pp (3 años)'!M268)</f>
        <v/>
      </c>
      <c r="N267" s="35" t="str">
        <f>IF(ISBLANK('5. Pp (3 años)'!N268),"",'5. Pp (3 años)'!N268)</f>
        <v/>
      </c>
      <c r="O267" s="35" t="str">
        <f>IF(ISBLANK('5. Pp (3 años)'!O268),"",'5. Pp (3 años)'!O268)</f>
        <v/>
      </c>
      <c r="P267" s="202" t="str">
        <f>IF(ISBLANK('5. Pp (3 años)'!P268),"",'5. Pp (3 años)'!P268)</f>
        <v/>
      </c>
    </row>
    <row r="268" spans="2:16" ht="17.25">
      <c r="B268" s="93" t="str">
        <f>IF(ISBLANK('5. Pp (3 años)'!B269),"",'5. Pp (3 años)'!B269)</f>
        <v/>
      </c>
      <c r="C268" s="32" t="str">
        <f>IF(ISBLANK('5. Pp (3 años)'!C269),"",'5. Pp (3 años)'!C269)</f>
        <v>Actividad</v>
      </c>
      <c r="D268" s="35" t="str">
        <f>IF(ISBLANK('5. Pp (3 años)'!D269),"",'5. Pp (3 años)'!D269)</f>
        <v/>
      </c>
      <c r="E268" s="35" t="str">
        <f>IF(ISBLANK('5. Pp (3 años)'!E269),"",'5. Pp (3 años)'!E269)</f>
        <v/>
      </c>
      <c r="F268" s="35" t="str">
        <f>IF(ISBLANK('5. Pp (3 años)'!F269),"",'5. Pp (3 años)'!F269)</f>
        <v/>
      </c>
      <c r="G268" s="32" t="str">
        <f>IF(ISBLANK('5. Pp (3 años)'!G269),"",'5. Pp (3 años)'!G269)</f>
        <v/>
      </c>
      <c r="H268" s="32" t="str">
        <f>IF(ISBLANK('5. Pp (3 años)'!H269),"",'5. Pp (3 años)'!H269)</f>
        <v/>
      </c>
      <c r="I268" s="35" t="str">
        <f>IF(ISBLANK('5. Pp (3 años)'!I269),"",'5. Pp (3 años)'!I269)</f>
        <v/>
      </c>
      <c r="J268" s="35" t="str">
        <f>IF(ISBLANK('5. Pp (3 años)'!J269),"",'5. Pp (3 años)'!J269)</f>
        <v/>
      </c>
      <c r="K268" s="32" t="str">
        <f>IF(ISBLANK('5. Pp (3 años)'!K269),"",'5. Pp (3 años)'!K269)</f>
        <v/>
      </c>
      <c r="L268" s="35" t="str">
        <f>IF(ISBLANK('5. Pp (3 años)'!L269),"",'5. Pp (3 años)'!L269)</f>
        <v/>
      </c>
      <c r="M268" s="35" t="str">
        <f>IF(ISBLANK('5. Pp (3 años)'!M269),"",'5. Pp (3 años)'!M269)</f>
        <v/>
      </c>
      <c r="N268" s="35" t="str">
        <f>IF(ISBLANK('5. Pp (3 años)'!N269),"",'5. Pp (3 años)'!N269)</f>
        <v/>
      </c>
      <c r="O268" s="35" t="str">
        <f>IF(ISBLANK('5. Pp (3 años)'!O269),"",'5. Pp (3 años)'!O269)</f>
        <v/>
      </c>
      <c r="P268" s="202" t="str">
        <f>IF(ISBLANK('5. Pp (3 años)'!P269),"",'5. Pp (3 años)'!P269)</f>
        <v/>
      </c>
    </row>
    <row r="269" spans="2:16" ht="17.25">
      <c r="B269" s="93" t="str">
        <f>IF(ISBLANK('5. Pp (3 años)'!B270),"",'5. Pp (3 años)'!B270)</f>
        <v/>
      </c>
      <c r="C269" s="32" t="str">
        <f>IF(ISBLANK('5. Pp (3 años)'!C270),"",'5. Pp (3 años)'!C270)</f>
        <v>Actividad</v>
      </c>
      <c r="D269" s="35" t="str">
        <f>IF(ISBLANK('5. Pp (3 años)'!D270),"",'5. Pp (3 años)'!D270)</f>
        <v/>
      </c>
      <c r="E269" s="35" t="str">
        <f>IF(ISBLANK('5. Pp (3 años)'!E270),"",'5. Pp (3 años)'!E270)</f>
        <v/>
      </c>
      <c r="F269" s="35" t="str">
        <f>IF(ISBLANK('5. Pp (3 años)'!F270),"",'5. Pp (3 años)'!F270)</f>
        <v/>
      </c>
      <c r="G269" s="32" t="str">
        <f>IF(ISBLANK('5. Pp (3 años)'!G270),"",'5. Pp (3 años)'!G270)</f>
        <v/>
      </c>
      <c r="H269" s="32" t="str">
        <f>IF(ISBLANK('5. Pp (3 años)'!H270),"",'5. Pp (3 años)'!H270)</f>
        <v/>
      </c>
      <c r="I269" s="35" t="str">
        <f>IF(ISBLANK('5. Pp (3 años)'!I270),"",'5. Pp (3 años)'!I270)</f>
        <v/>
      </c>
      <c r="J269" s="35" t="str">
        <f>IF(ISBLANK('5. Pp (3 años)'!J270),"",'5. Pp (3 años)'!J270)</f>
        <v/>
      </c>
      <c r="K269" s="32" t="str">
        <f>IF(ISBLANK('5. Pp (3 años)'!K270),"",'5. Pp (3 años)'!K270)</f>
        <v/>
      </c>
      <c r="L269" s="35" t="str">
        <f>IF(ISBLANK('5. Pp (3 años)'!L270),"",'5. Pp (3 años)'!L270)</f>
        <v/>
      </c>
      <c r="M269" s="35" t="str">
        <f>IF(ISBLANK('5. Pp (3 años)'!M270),"",'5. Pp (3 años)'!M270)</f>
        <v/>
      </c>
      <c r="N269" s="35" t="str">
        <f>IF(ISBLANK('5. Pp (3 años)'!N270),"",'5. Pp (3 años)'!N270)</f>
        <v/>
      </c>
      <c r="O269" s="35" t="str">
        <f>IF(ISBLANK('5. Pp (3 años)'!O270),"",'5. Pp (3 años)'!O270)</f>
        <v/>
      </c>
      <c r="P269" s="202" t="str">
        <f>IF(ISBLANK('5. Pp (3 años)'!P270),"",'5. Pp (3 años)'!P270)</f>
        <v/>
      </c>
    </row>
    <row r="270" spans="2:16" ht="17.25">
      <c r="B270" s="93" t="str">
        <f>IF(ISBLANK('5. Pp (3 años)'!B271),"",'5. Pp (3 años)'!B271)</f>
        <v/>
      </c>
      <c r="C270" s="32" t="str">
        <f>IF(ISBLANK('5. Pp (3 años)'!C271),"",'5. Pp (3 años)'!C271)</f>
        <v>Actividad</v>
      </c>
      <c r="D270" s="35" t="str">
        <f>IF(ISBLANK('5. Pp (3 años)'!D271),"",'5. Pp (3 años)'!D271)</f>
        <v/>
      </c>
      <c r="E270" s="35" t="str">
        <f>IF(ISBLANK('5. Pp (3 años)'!E271),"",'5. Pp (3 años)'!E271)</f>
        <v/>
      </c>
      <c r="F270" s="35" t="str">
        <f>IF(ISBLANK('5. Pp (3 años)'!F271),"",'5. Pp (3 años)'!F271)</f>
        <v/>
      </c>
      <c r="G270" s="32" t="str">
        <f>IF(ISBLANK('5. Pp (3 años)'!G271),"",'5. Pp (3 años)'!G271)</f>
        <v/>
      </c>
      <c r="H270" s="32" t="str">
        <f>IF(ISBLANK('5. Pp (3 años)'!H271),"",'5. Pp (3 años)'!H271)</f>
        <v/>
      </c>
      <c r="I270" s="35" t="str">
        <f>IF(ISBLANK('5. Pp (3 años)'!I271),"",'5. Pp (3 años)'!I271)</f>
        <v/>
      </c>
      <c r="J270" s="35" t="str">
        <f>IF(ISBLANK('5. Pp (3 años)'!J271),"",'5. Pp (3 años)'!J271)</f>
        <v/>
      </c>
      <c r="K270" s="32" t="str">
        <f>IF(ISBLANK('5. Pp (3 años)'!K271),"",'5. Pp (3 años)'!K271)</f>
        <v/>
      </c>
      <c r="L270" s="35" t="str">
        <f>IF(ISBLANK('5. Pp (3 años)'!L271),"",'5. Pp (3 años)'!L271)</f>
        <v/>
      </c>
      <c r="M270" s="35" t="str">
        <f>IF(ISBLANK('5. Pp (3 años)'!M271),"",'5. Pp (3 años)'!M271)</f>
        <v/>
      </c>
      <c r="N270" s="35" t="str">
        <f>IF(ISBLANK('5. Pp (3 años)'!N271),"",'5. Pp (3 años)'!N271)</f>
        <v/>
      </c>
      <c r="O270" s="35" t="str">
        <f>IF(ISBLANK('5. Pp (3 años)'!O271),"",'5. Pp (3 años)'!O271)</f>
        <v/>
      </c>
      <c r="P270" s="202" t="str">
        <f>IF(ISBLANK('5. Pp (3 años)'!P271),"",'5. Pp (3 años)'!P271)</f>
        <v/>
      </c>
    </row>
    <row r="271" spans="2:16" ht="17.25">
      <c r="B271" s="93" t="str">
        <f>IF(ISBLANK('5. Pp (3 años)'!B272),"",'5. Pp (3 años)'!B272)</f>
        <v/>
      </c>
      <c r="C271" s="32" t="str">
        <f>IF(ISBLANK('5. Pp (3 años)'!C272),"",'5. Pp (3 años)'!C272)</f>
        <v>Actividad</v>
      </c>
      <c r="D271" s="35" t="str">
        <f>IF(ISBLANK('5. Pp (3 años)'!D272),"",'5. Pp (3 años)'!D272)</f>
        <v/>
      </c>
      <c r="E271" s="35" t="str">
        <f>IF(ISBLANK('5. Pp (3 años)'!E272),"",'5. Pp (3 años)'!E272)</f>
        <v/>
      </c>
      <c r="F271" s="35" t="str">
        <f>IF(ISBLANK('5. Pp (3 años)'!F272),"",'5. Pp (3 años)'!F272)</f>
        <v/>
      </c>
      <c r="G271" s="32" t="str">
        <f>IF(ISBLANK('5. Pp (3 años)'!G272),"",'5. Pp (3 años)'!G272)</f>
        <v/>
      </c>
      <c r="H271" s="32" t="str">
        <f>IF(ISBLANK('5. Pp (3 años)'!H272),"",'5. Pp (3 años)'!H272)</f>
        <v/>
      </c>
      <c r="I271" s="35" t="str">
        <f>IF(ISBLANK('5. Pp (3 años)'!I272),"",'5. Pp (3 años)'!I272)</f>
        <v/>
      </c>
      <c r="J271" s="35" t="str">
        <f>IF(ISBLANK('5. Pp (3 años)'!J272),"",'5. Pp (3 años)'!J272)</f>
        <v/>
      </c>
      <c r="K271" s="32" t="str">
        <f>IF(ISBLANK('5. Pp (3 años)'!K272),"",'5. Pp (3 años)'!K272)</f>
        <v/>
      </c>
      <c r="L271" s="35" t="str">
        <f>IF(ISBLANK('5. Pp (3 años)'!L272),"",'5. Pp (3 años)'!L272)</f>
        <v/>
      </c>
      <c r="M271" s="35" t="str">
        <f>IF(ISBLANK('5. Pp (3 años)'!M272),"",'5. Pp (3 años)'!M272)</f>
        <v/>
      </c>
      <c r="N271" s="35" t="str">
        <f>IF(ISBLANK('5. Pp (3 años)'!N272),"",'5. Pp (3 años)'!N272)</f>
        <v/>
      </c>
      <c r="O271" s="35" t="str">
        <f>IF(ISBLANK('5. Pp (3 años)'!O272),"",'5. Pp (3 años)'!O272)</f>
        <v/>
      </c>
      <c r="P271" s="202" t="str">
        <f>IF(ISBLANK('5. Pp (3 años)'!P272),"",'5. Pp (3 años)'!P272)</f>
        <v/>
      </c>
    </row>
    <row r="272" spans="2:16" ht="17.25">
      <c r="B272" s="93" t="str">
        <f>IF(ISBLANK('5. Pp (3 años)'!B273),"",'5. Pp (3 años)'!B273)</f>
        <v/>
      </c>
      <c r="C272" s="32" t="str">
        <f>IF(ISBLANK('5. Pp (3 años)'!C273),"",'5. Pp (3 años)'!C273)</f>
        <v>Actividad</v>
      </c>
      <c r="D272" s="35" t="str">
        <f>IF(ISBLANK('5. Pp (3 años)'!D273),"",'5. Pp (3 años)'!D273)</f>
        <v/>
      </c>
      <c r="E272" s="35" t="str">
        <f>IF(ISBLANK('5. Pp (3 años)'!E273),"",'5. Pp (3 años)'!E273)</f>
        <v/>
      </c>
      <c r="F272" s="35" t="str">
        <f>IF(ISBLANK('5. Pp (3 años)'!F273),"",'5. Pp (3 años)'!F273)</f>
        <v/>
      </c>
      <c r="G272" s="32" t="str">
        <f>IF(ISBLANK('5. Pp (3 años)'!G273),"",'5. Pp (3 años)'!G273)</f>
        <v/>
      </c>
      <c r="H272" s="32" t="str">
        <f>IF(ISBLANK('5. Pp (3 años)'!H273),"",'5. Pp (3 años)'!H273)</f>
        <v/>
      </c>
      <c r="I272" s="35" t="str">
        <f>IF(ISBLANK('5. Pp (3 años)'!I273),"",'5. Pp (3 años)'!I273)</f>
        <v/>
      </c>
      <c r="J272" s="35" t="str">
        <f>IF(ISBLANK('5. Pp (3 años)'!J273),"",'5. Pp (3 años)'!J273)</f>
        <v/>
      </c>
      <c r="K272" s="32" t="str">
        <f>IF(ISBLANK('5. Pp (3 años)'!K273),"",'5. Pp (3 años)'!K273)</f>
        <v/>
      </c>
      <c r="L272" s="35" t="str">
        <f>IF(ISBLANK('5. Pp (3 años)'!L273),"",'5. Pp (3 años)'!L273)</f>
        <v/>
      </c>
      <c r="M272" s="35" t="str">
        <f>IF(ISBLANK('5. Pp (3 años)'!M273),"",'5. Pp (3 años)'!M273)</f>
        <v/>
      </c>
      <c r="N272" s="35" t="str">
        <f>IF(ISBLANK('5. Pp (3 años)'!N273),"",'5. Pp (3 años)'!N273)</f>
        <v/>
      </c>
      <c r="O272" s="35" t="str">
        <f>IF(ISBLANK('5. Pp (3 años)'!O273),"",'5. Pp (3 años)'!O273)</f>
        <v/>
      </c>
      <c r="P272" s="202" t="str">
        <f>IF(ISBLANK('5. Pp (3 años)'!P273),"",'5. Pp (3 años)'!P273)</f>
        <v/>
      </c>
    </row>
    <row r="273" spans="2:16" ht="17.25">
      <c r="B273" s="93" t="str">
        <f>IF(ISBLANK('5. Pp (3 años)'!B274),"",'5. Pp (3 años)'!B274)</f>
        <v/>
      </c>
      <c r="C273" s="32" t="str">
        <f>IF(ISBLANK('5. Pp (3 años)'!C274),"",'5. Pp (3 años)'!C274)</f>
        <v>Actividad</v>
      </c>
      <c r="D273" s="35" t="str">
        <f>IF(ISBLANK('5. Pp (3 años)'!D274),"",'5. Pp (3 años)'!D274)</f>
        <v/>
      </c>
      <c r="E273" s="35" t="str">
        <f>IF(ISBLANK('5. Pp (3 años)'!E274),"",'5. Pp (3 años)'!E274)</f>
        <v/>
      </c>
      <c r="F273" s="35" t="str">
        <f>IF(ISBLANK('5. Pp (3 años)'!F274),"",'5. Pp (3 años)'!F274)</f>
        <v/>
      </c>
      <c r="G273" s="32" t="str">
        <f>IF(ISBLANK('5. Pp (3 años)'!G274),"",'5. Pp (3 años)'!G274)</f>
        <v/>
      </c>
      <c r="H273" s="32" t="str">
        <f>IF(ISBLANK('5. Pp (3 años)'!H274),"",'5. Pp (3 años)'!H274)</f>
        <v/>
      </c>
      <c r="I273" s="35" t="str">
        <f>IF(ISBLANK('5. Pp (3 años)'!I274),"",'5. Pp (3 años)'!I274)</f>
        <v/>
      </c>
      <c r="J273" s="35" t="str">
        <f>IF(ISBLANK('5. Pp (3 años)'!J274),"",'5. Pp (3 años)'!J274)</f>
        <v/>
      </c>
      <c r="K273" s="32" t="str">
        <f>IF(ISBLANK('5. Pp (3 años)'!K274),"",'5. Pp (3 años)'!K274)</f>
        <v/>
      </c>
      <c r="L273" s="35" t="str">
        <f>IF(ISBLANK('5. Pp (3 años)'!L274),"",'5. Pp (3 años)'!L274)</f>
        <v/>
      </c>
      <c r="M273" s="35" t="str">
        <f>IF(ISBLANK('5. Pp (3 años)'!M274),"",'5. Pp (3 años)'!M274)</f>
        <v/>
      </c>
      <c r="N273" s="35" t="str">
        <f>IF(ISBLANK('5. Pp (3 años)'!N274),"",'5. Pp (3 años)'!N274)</f>
        <v/>
      </c>
      <c r="O273" s="35" t="str">
        <f>IF(ISBLANK('5. Pp (3 años)'!O274),"",'5. Pp (3 años)'!O274)</f>
        <v/>
      </c>
      <c r="P273" s="202" t="str">
        <f>IF(ISBLANK('5. Pp (3 años)'!P274),"",'5. Pp (3 años)'!P274)</f>
        <v/>
      </c>
    </row>
    <row r="274" spans="2:16" ht="17.25">
      <c r="B274" s="93" t="str">
        <f>IF(ISBLANK('5. Pp (3 años)'!B275),"",'5. Pp (3 años)'!B275)</f>
        <v/>
      </c>
      <c r="C274" s="32" t="str">
        <f>IF(ISBLANK('5. Pp (3 años)'!C275),"",'5. Pp (3 años)'!C275)</f>
        <v>Actividad</v>
      </c>
      <c r="D274" s="35" t="str">
        <f>IF(ISBLANK('5. Pp (3 años)'!D275),"",'5. Pp (3 años)'!D275)</f>
        <v/>
      </c>
      <c r="E274" s="35" t="str">
        <f>IF(ISBLANK('5. Pp (3 años)'!E275),"",'5. Pp (3 años)'!E275)</f>
        <v/>
      </c>
      <c r="F274" s="35" t="str">
        <f>IF(ISBLANK('5. Pp (3 años)'!F275),"",'5. Pp (3 años)'!F275)</f>
        <v/>
      </c>
      <c r="G274" s="32" t="str">
        <f>IF(ISBLANK('5. Pp (3 años)'!G275),"",'5. Pp (3 años)'!G275)</f>
        <v/>
      </c>
      <c r="H274" s="32" t="str">
        <f>IF(ISBLANK('5. Pp (3 años)'!H275),"",'5. Pp (3 años)'!H275)</f>
        <v/>
      </c>
      <c r="I274" s="35" t="str">
        <f>IF(ISBLANK('5. Pp (3 años)'!I275),"",'5. Pp (3 años)'!I275)</f>
        <v/>
      </c>
      <c r="J274" s="35" t="str">
        <f>IF(ISBLANK('5. Pp (3 años)'!J275),"",'5. Pp (3 años)'!J275)</f>
        <v/>
      </c>
      <c r="K274" s="32" t="str">
        <f>IF(ISBLANK('5. Pp (3 años)'!K275),"",'5. Pp (3 años)'!K275)</f>
        <v/>
      </c>
      <c r="L274" s="35" t="str">
        <f>IF(ISBLANK('5. Pp (3 años)'!L275),"",'5. Pp (3 años)'!L275)</f>
        <v/>
      </c>
      <c r="M274" s="35" t="str">
        <f>IF(ISBLANK('5. Pp (3 años)'!M275),"",'5. Pp (3 años)'!M275)</f>
        <v/>
      </c>
      <c r="N274" s="35" t="str">
        <f>IF(ISBLANK('5. Pp (3 años)'!N275),"",'5. Pp (3 años)'!N275)</f>
        <v/>
      </c>
      <c r="O274" s="35" t="str">
        <f>IF(ISBLANK('5. Pp (3 años)'!O275),"",'5. Pp (3 años)'!O275)</f>
        <v/>
      </c>
      <c r="P274" s="202" t="str">
        <f>IF(ISBLANK('5. Pp (3 años)'!P275),"",'5. Pp (3 años)'!P275)</f>
        <v/>
      </c>
    </row>
    <row r="275" spans="2:16" ht="18" thickBot="1">
      <c r="B275" s="94" t="str">
        <f>IF(ISBLANK('5. Pp (3 años)'!B276),"",'5. Pp (3 años)'!B276)</f>
        <v/>
      </c>
      <c r="C275" s="46" t="str">
        <f>IF(ISBLANK('5. Pp (3 años)'!C276),"",'5. Pp (3 años)'!C276)</f>
        <v>Actividad</v>
      </c>
      <c r="D275" s="203" t="str">
        <f>IF(ISBLANK('5. Pp (3 años)'!D276),"",'5. Pp (3 años)'!D276)</f>
        <v/>
      </c>
      <c r="E275" s="203" t="str">
        <f>IF(ISBLANK('5. Pp (3 años)'!E276),"",'5. Pp (3 años)'!E276)</f>
        <v/>
      </c>
      <c r="F275" s="203" t="str">
        <f>IF(ISBLANK('5. Pp (3 años)'!F276),"",'5. Pp (3 años)'!F276)</f>
        <v/>
      </c>
      <c r="G275" s="46" t="str">
        <f>IF(ISBLANK('5. Pp (3 años)'!G276),"",'5. Pp (3 años)'!G276)</f>
        <v/>
      </c>
      <c r="H275" s="46" t="str">
        <f>IF(ISBLANK('5. Pp (3 años)'!H276),"",'5. Pp (3 años)'!H276)</f>
        <v/>
      </c>
      <c r="I275" s="203" t="str">
        <f>IF(ISBLANK('5. Pp (3 años)'!I276),"",'5. Pp (3 años)'!I276)</f>
        <v/>
      </c>
      <c r="J275" s="203" t="str">
        <f>IF(ISBLANK('5. Pp (3 años)'!J276),"",'5. Pp (3 años)'!J276)</f>
        <v/>
      </c>
      <c r="K275" s="46" t="str">
        <f>IF(ISBLANK('5. Pp (3 años)'!K276),"",'5. Pp (3 años)'!K276)</f>
        <v/>
      </c>
      <c r="L275" s="203" t="str">
        <f>IF(ISBLANK('5. Pp (3 años)'!L276),"",'5. Pp (3 años)'!L276)</f>
        <v/>
      </c>
      <c r="M275" s="203" t="str">
        <f>IF(ISBLANK('5. Pp (3 años)'!M276),"",'5. Pp (3 años)'!M276)</f>
        <v/>
      </c>
      <c r="N275" s="203" t="str">
        <f>IF(ISBLANK('5. Pp (3 años)'!N276),"",'5. Pp (3 años)'!N276)</f>
        <v/>
      </c>
      <c r="O275" s="203" t="str">
        <f>IF(ISBLANK('5. Pp (3 años)'!O276),"",'5. Pp (3 años)'!O276)</f>
        <v/>
      </c>
      <c r="P275" s="204" t="str">
        <f>IF(ISBLANK('5. Pp (3 años)'!P276),"",'5. Pp (3 años)'!P276)</f>
        <v/>
      </c>
    </row>
    <row r="276" spans="2:16" ht="15.75" thickTop="1">
      <c r="I276" s="50"/>
      <c r="J276" s="50"/>
      <c r="L276" s="50"/>
      <c r="M276" s="50"/>
      <c r="N276" s="50"/>
      <c r="O276" s="50"/>
      <c r="P276" s="50"/>
    </row>
    <row r="277" spans="2:16">
      <c r="I277" s="50"/>
      <c r="J277" s="50"/>
    </row>
    <row r="278" spans="2:16">
      <c r="I278" s="50"/>
      <c r="J278" s="50"/>
    </row>
  </sheetData>
  <protectedRanges>
    <protectedRange algorithmName="SHA-512" hashValue="2y6DlZF5DZuVU1hhl/1/bbs+fhuDrzlfXVTKrxgpWGBZlFjg2hT1UfeDpz6Vz0eVGmeMoQ8BcJcUAl5kvwhPzw==" saltValue="u32i3+4+CgIMaUhrjk391Q==" spinCount="100000" sqref="L45:M275" name="METAS LINEA BASE"/>
  </protectedRanges>
  <autoFilter ref="B43:P275" xr:uid="{75F737B4-6224-4B49-B1F6-E3499E543F3C}">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1">
    <mergeCell ref="B39:D39"/>
    <mergeCell ref="E39:P39"/>
    <mergeCell ref="B35:D35"/>
    <mergeCell ref="B36:D36"/>
    <mergeCell ref="E36:P36"/>
    <mergeCell ref="B37:D37"/>
    <mergeCell ref="B38:D38"/>
    <mergeCell ref="E38:P38"/>
    <mergeCell ref="B10:D10"/>
    <mergeCell ref="E10:P10"/>
    <mergeCell ref="C4:N4"/>
    <mergeCell ref="C5:N5"/>
    <mergeCell ref="C6:N6"/>
    <mergeCell ref="C7:N7"/>
    <mergeCell ref="B9:D9"/>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33:D33"/>
    <mergeCell ref="E33:P33"/>
    <mergeCell ref="B23:D23"/>
    <mergeCell ref="E23:P23"/>
    <mergeCell ref="B24:D24"/>
    <mergeCell ref="E24:P24"/>
    <mergeCell ref="B26:D26"/>
    <mergeCell ref="E27:P28"/>
    <mergeCell ref="B30:D30"/>
    <mergeCell ref="B31:D31"/>
    <mergeCell ref="E31:P31"/>
    <mergeCell ref="B32:D32"/>
    <mergeCell ref="E32:P32"/>
    <mergeCell ref="B40:P40"/>
    <mergeCell ref="B41:P41"/>
    <mergeCell ref="B43:B44"/>
    <mergeCell ref="C43:C44"/>
    <mergeCell ref="D43:D44"/>
    <mergeCell ref="E43:M43"/>
    <mergeCell ref="N43:N44"/>
    <mergeCell ref="O43:O44"/>
    <mergeCell ref="P43:P44"/>
  </mergeCells>
  <printOptions horizontalCentered="1"/>
  <pageMargins left="0.25" right="0.25" top="0.75" bottom="0.75" header="0.3" footer="0.3"/>
  <pageSetup paperSize="5" scale="27" fitToHeight="0" orientation="landscape" r:id="rId1"/>
  <headerFooter alignWithMargins="0">
    <oddFooter>&amp;R&amp;P</oddFooter>
  </headerFooter>
  <rowBreaks count="1" manualBreakCount="1">
    <brk id="264" min="1"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8F4E4-EC34-48A7-AC37-70D349573DCD}">
  <sheetPr codeName="Hoja8">
    <pageSetUpPr fitToPage="1"/>
  </sheetPr>
  <dimension ref="A3:P278"/>
  <sheetViews>
    <sheetView showGridLines="0" tabSelected="1" view="pageBreakPreview" zoomScale="80" zoomScaleNormal="25" zoomScaleSheetLayoutView="80" zoomScalePageLayoutView="111" workbookViewId="0">
      <selection activeCell="E10" sqref="E10:P10"/>
    </sheetView>
  </sheetViews>
  <sheetFormatPr baseColWidth="10" defaultColWidth="12.125" defaultRowHeight="15"/>
  <cols>
    <col min="1" max="1" width="26.625" style="1" customWidth="1"/>
    <col min="2" max="2" width="23.5" style="2" customWidth="1"/>
    <col min="3" max="3" width="17.75" style="2" customWidth="1"/>
    <col min="4" max="4" width="40.5" style="96" customWidth="1"/>
    <col min="5" max="5" width="30.75" style="1" customWidth="1"/>
    <col min="6" max="6" width="61.5" style="1" customWidth="1"/>
    <col min="7" max="7" width="28.75" style="1" customWidth="1"/>
    <col min="8" max="8" width="26.375" style="1" customWidth="1"/>
    <col min="9" max="9" width="62.5" style="1" customWidth="1"/>
    <col min="10" max="11" width="33.375" style="1" customWidth="1"/>
    <col min="12" max="13" width="52.375" style="1" customWidth="1"/>
    <col min="14" max="14" width="63.125" style="1" customWidth="1"/>
    <col min="15" max="15" width="49.75" style="1" customWidth="1"/>
    <col min="16" max="16" width="43.5" style="1" customWidth="1"/>
    <col min="17" max="17" width="56.375" style="1" customWidth="1"/>
    <col min="18" max="16384" width="12.125" style="1"/>
  </cols>
  <sheetData>
    <row r="3" spans="2:16">
      <c r="D3" s="2"/>
    </row>
    <row r="4" spans="2:16" ht="31.5" customHeight="1">
      <c r="C4" s="837" t="s">
        <v>62</v>
      </c>
      <c r="D4" s="837"/>
      <c r="E4" s="837"/>
      <c r="F4" s="837"/>
      <c r="G4" s="837"/>
      <c r="H4" s="837"/>
      <c r="I4" s="837"/>
      <c r="J4" s="837"/>
      <c r="K4" s="837"/>
      <c r="L4" s="837"/>
      <c r="M4" s="837"/>
      <c r="N4" s="837"/>
      <c r="O4" s="3"/>
      <c r="P4" s="3"/>
    </row>
    <row r="5" spans="2:16" ht="31.5" customHeight="1">
      <c r="C5" s="837" t="s">
        <v>91</v>
      </c>
      <c r="D5" s="837"/>
      <c r="E5" s="837"/>
      <c r="F5" s="837"/>
      <c r="G5" s="837"/>
      <c r="H5" s="837"/>
      <c r="I5" s="837"/>
      <c r="J5" s="837"/>
      <c r="K5" s="837"/>
      <c r="L5" s="837"/>
      <c r="M5" s="837"/>
      <c r="N5" s="837"/>
      <c r="P5" s="3"/>
    </row>
    <row r="6" spans="2:16" ht="31.5" customHeight="1">
      <c r="C6" s="837" t="s">
        <v>93</v>
      </c>
      <c r="D6" s="837"/>
      <c r="E6" s="837"/>
      <c r="F6" s="837"/>
      <c r="G6" s="837"/>
      <c r="H6" s="837"/>
      <c r="I6" s="837"/>
      <c r="J6" s="837"/>
      <c r="K6" s="837"/>
      <c r="L6" s="837"/>
      <c r="M6" s="837"/>
      <c r="N6" s="837"/>
      <c r="O6" s="4"/>
      <c r="P6" s="4"/>
    </row>
    <row r="7" spans="2:16" ht="31.5" customHeight="1">
      <c r="C7" s="837" t="s">
        <v>94</v>
      </c>
      <c r="D7" s="837"/>
      <c r="E7" s="837"/>
      <c r="F7" s="837"/>
      <c r="G7" s="837"/>
      <c r="H7" s="837"/>
      <c r="I7" s="837"/>
      <c r="J7" s="837"/>
      <c r="K7" s="837"/>
      <c r="L7" s="837"/>
      <c r="M7" s="837"/>
      <c r="N7" s="837"/>
      <c r="O7" s="4"/>
      <c r="P7" s="4"/>
    </row>
    <row r="8" spans="2:16" ht="32.25">
      <c r="B8" s="5"/>
      <c r="C8" s="5"/>
      <c r="D8" s="5"/>
      <c r="E8" s="5"/>
      <c r="F8" s="5"/>
      <c r="G8" s="5"/>
      <c r="H8" s="5"/>
      <c r="I8" s="5"/>
      <c r="J8" s="5"/>
      <c r="K8" s="82"/>
      <c r="L8" s="5"/>
      <c r="M8" s="5"/>
      <c r="N8" s="5"/>
      <c r="O8" s="5"/>
      <c r="P8" s="5"/>
    </row>
    <row r="9" spans="2:16" ht="42" customHeight="1">
      <c r="B9" s="895" t="s">
        <v>7</v>
      </c>
      <c r="C9" s="895"/>
      <c r="D9" s="895"/>
      <c r="E9" s="10"/>
      <c r="F9" s="10"/>
      <c r="G9" s="6"/>
      <c r="H9" s="7"/>
      <c r="I9" s="7"/>
      <c r="J9" s="7"/>
      <c r="K9" s="83"/>
      <c r="L9" s="7"/>
      <c r="M9" s="7"/>
      <c r="N9" s="7"/>
      <c r="O9" s="7"/>
      <c r="P9" s="7"/>
    </row>
    <row r="10" spans="2:16" ht="42" customHeight="1">
      <c r="B10" s="894" t="s">
        <v>8</v>
      </c>
      <c r="C10" s="894"/>
      <c r="D10" s="894"/>
      <c r="E10" s="891" t="s">
        <v>372</v>
      </c>
      <c r="F10" s="891"/>
      <c r="G10" s="891"/>
      <c r="H10" s="891"/>
      <c r="I10" s="891"/>
      <c r="J10" s="891"/>
      <c r="K10" s="892"/>
      <c r="L10" s="891"/>
      <c r="M10" s="891"/>
      <c r="N10" s="891"/>
      <c r="O10" s="891"/>
      <c r="P10" s="891"/>
    </row>
    <row r="11" spans="2:16" ht="18.75">
      <c r="B11" s="84"/>
      <c r="C11" s="8"/>
      <c r="D11" s="85"/>
      <c r="E11" s="10"/>
      <c r="F11" s="9"/>
      <c r="G11" s="6"/>
      <c r="H11" s="7"/>
      <c r="I11" s="9"/>
      <c r="J11" s="7"/>
      <c r="K11" s="83"/>
      <c r="L11" s="9"/>
      <c r="M11" s="9"/>
      <c r="N11" s="9"/>
      <c r="O11" s="9"/>
      <c r="P11" s="9"/>
    </row>
    <row r="12" spans="2:16" ht="42" customHeight="1">
      <c r="B12" s="896" t="s">
        <v>11</v>
      </c>
      <c r="C12" s="896"/>
      <c r="D12" s="896"/>
      <c r="E12" s="10"/>
      <c r="F12" s="9"/>
      <c r="G12" s="6"/>
      <c r="H12" s="7"/>
      <c r="I12" s="9"/>
      <c r="J12" s="7"/>
      <c r="K12" s="83"/>
      <c r="L12" s="9"/>
      <c r="M12" s="9"/>
      <c r="N12" s="9"/>
      <c r="O12" s="9"/>
      <c r="P12" s="9"/>
    </row>
    <row r="13" spans="2:16" ht="18.75">
      <c r="B13" s="894" t="s">
        <v>12</v>
      </c>
      <c r="C13" s="894"/>
      <c r="D13" s="894"/>
      <c r="E13" s="891" t="s">
        <v>374</v>
      </c>
      <c r="F13" s="891"/>
      <c r="G13" s="891"/>
      <c r="H13" s="891"/>
      <c r="I13" s="891"/>
      <c r="J13" s="891"/>
      <c r="K13" s="892"/>
      <c r="L13" s="891"/>
      <c r="M13" s="891"/>
      <c r="N13" s="891"/>
      <c r="O13" s="891"/>
      <c r="P13" s="891"/>
    </row>
    <row r="14" spans="2:16" ht="18.75">
      <c r="B14" s="894" t="s">
        <v>13</v>
      </c>
      <c r="C14" s="894"/>
      <c r="D14" s="894"/>
      <c r="E14" s="891" t="s">
        <v>375</v>
      </c>
      <c r="F14" s="891"/>
      <c r="G14" s="891"/>
      <c r="H14" s="891"/>
      <c r="I14" s="891"/>
      <c r="J14" s="891"/>
      <c r="K14" s="892"/>
      <c r="L14" s="891"/>
      <c r="M14" s="891"/>
      <c r="N14" s="891"/>
      <c r="O14" s="891"/>
      <c r="P14" s="891"/>
    </row>
    <row r="15" spans="2:16" ht="18.75">
      <c r="B15" s="894" t="s">
        <v>14</v>
      </c>
      <c r="C15" s="894"/>
      <c r="D15" s="894"/>
      <c r="E15" s="891" t="s">
        <v>376</v>
      </c>
      <c r="F15" s="891"/>
      <c r="G15" s="891"/>
      <c r="H15" s="891"/>
      <c r="I15" s="891"/>
      <c r="J15" s="891"/>
      <c r="K15" s="892"/>
      <c r="L15" s="891"/>
      <c r="M15" s="891"/>
      <c r="N15" s="891"/>
      <c r="O15" s="891"/>
      <c r="P15" s="891"/>
    </row>
    <row r="16" spans="2:16" ht="18.75">
      <c r="B16" s="84"/>
      <c r="C16" s="8"/>
      <c r="D16" s="85"/>
      <c r="E16" s="10"/>
      <c r="F16" s="9"/>
      <c r="G16" s="7"/>
      <c r="H16" s="7"/>
      <c r="I16" s="9"/>
      <c r="J16" s="7"/>
      <c r="K16" s="83"/>
      <c r="L16" s="9"/>
      <c r="M16" s="9"/>
      <c r="N16" s="9"/>
      <c r="O16" s="9"/>
      <c r="P16" s="9"/>
    </row>
    <row r="17" spans="2:16" ht="39" customHeight="1">
      <c r="B17" s="896" t="s">
        <v>15</v>
      </c>
      <c r="C17" s="896"/>
      <c r="D17" s="896"/>
      <c r="E17" s="6"/>
      <c r="F17" s="6"/>
      <c r="G17" s="6"/>
      <c r="H17" s="6"/>
      <c r="I17" s="6"/>
      <c r="J17" s="6"/>
      <c r="K17" s="6"/>
      <c r="L17" s="6"/>
      <c r="M17" s="6"/>
      <c r="N17" s="6"/>
      <c r="O17" s="6"/>
      <c r="P17" s="6"/>
    </row>
    <row r="18" spans="2:16" ht="18.75">
      <c r="B18" s="84"/>
      <c r="C18" s="8"/>
      <c r="D18" s="85"/>
      <c r="E18" s="891" t="s">
        <v>383</v>
      </c>
      <c r="F18" s="891"/>
      <c r="G18" s="891"/>
      <c r="H18" s="891"/>
      <c r="I18" s="891"/>
      <c r="J18" s="891"/>
      <c r="K18" s="892"/>
      <c r="L18" s="891"/>
      <c r="M18" s="891"/>
      <c r="N18" s="891"/>
      <c r="O18" s="891"/>
      <c r="P18" s="891"/>
    </row>
    <row r="19" spans="2:16" ht="18.75">
      <c r="B19" s="84"/>
      <c r="C19" s="8"/>
      <c r="D19" s="85"/>
      <c r="E19" s="10"/>
      <c r="F19" s="9"/>
      <c r="G19" s="7"/>
      <c r="H19" s="7"/>
      <c r="I19" s="9"/>
      <c r="J19" s="7"/>
      <c r="K19" s="83"/>
      <c r="L19" s="9"/>
      <c r="M19" s="9"/>
      <c r="N19" s="9"/>
      <c r="O19" s="9"/>
      <c r="P19" s="9"/>
    </row>
    <row r="20" spans="2:16" ht="42" customHeight="1">
      <c r="B20" s="896" t="s">
        <v>16</v>
      </c>
      <c r="C20" s="896"/>
      <c r="D20" s="896"/>
      <c r="E20" s="10"/>
      <c r="F20" s="9"/>
      <c r="G20" s="7"/>
      <c r="H20" s="7"/>
      <c r="I20" s="9"/>
      <c r="J20" s="7"/>
      <c r="K20" s="83"/>
      <c r="L20" s="9"/>
      <c r="M20" s="9"/>
      <c r="N20" s="9"/>
      <c r="O20" s="9"/>
      <c r="P20" s="9"/>
    </row>
    <row r="21" spans="2:16" ht="18.75">
      <c r="B21" s="894" t="s">
        <v>17</v>
      </c>
      <c r="C21" s="894"/>
      <c r="D21" s="894"/>
      <c r="E21" s="897" t="s">
        <v>25</v>
      </c>
      <c r="F21" s="897"/>
      <c r="G21" s="897"/>
      <c r="H21" s="897"/>
      <c r="I21" s="897"/>
      <c r="J21" s="897"/>
      <c r="K21" s="892"/>
      <c r="L21" s="897"/>
      <c r="M21" s="897"/>
      <c r="N21" s="897"/>
      <c r="O21" s="897"/>
      <c r="P21" s="897"/>
    </row>
    <row r="22" spans="2:16" ht="18.75" customHeight="1">
      <c r="B22" s="894" t="s">
        <v>18</v>
      </c>
      <c r="C22" s="894"/>
      <c r="D22" s="894"/>
      <c r="E22" s="897" t="s">
        <v>377</v>
      </c>
      <c r="F22" s="897"/>
      <c r="G22" s="897"/>
      <c r="H22" s="897"/>
      <c r="I22" s="897"/>
      <c r="J22" s="897"/>
      <c r="K22" s="892"/>
      <c r="L22" s="897"/>
      <c r="M22" s="897"/>
      <c r="N22" s="897"/>
      <c r="O22" s="897"/>
      <c r="P22" s="897"/>
    </row>
    <row r="23" spans="2:16" ht="18.75" customHeight="1">
      <c r="B23" s="894" t="s">
        <v>19</v>
      </c>
      <c r="C23" s="894"/>
      <c r="D23" s="894"/>
      <c r="E23" s="897" t="s">
        <v>378</v>
      </c>
      <c r="F23" s="897"/>
      <c r="G23" s="897"/>
      <c r="H23" s="897"/>
      <c r="I23" s="897"/>
      <c r="J23" s="897"/>
      <c r="K23" s="892"/>
      <c r="L23" s="897"/>
      <c r="M23" s="897"/>
      <c r="N23" s="897"/>
      <c r="O23" s="897"/>
      <c r="P23" s="897"/>
    </row>
    <row r="24" spans="2:16" ht="18.75" customHeight="1">
      <c r="B24" s="894" t="s">
        <v>20</v>
      </c>
      <c r="C24" s="894"/>
      <c r="D24" s="894"/>
      <c r="E24" s="897" t="s">
        <v>379</v>
      </c>
      <c r="F24" s="897"/>
      <c r="G24" s="897"/>
      <c r="H24" s="897"/>
      <c r="I24" s="897"/>
      <c r="J24" s="897"/>
      <c r="K24" s="892"/>
      <c r="L24" s="897"/>
      <c r="M24" s="897"/>
      <c r="N24" s="897"/>
      <c r="O24" s="897"/>
      <c r="P24" s="897"/>
    </row>
    <row r="25" spans="2:16" ht="18.75">
      <c r="B25" s="6"/>
      <c r="C25" s="6"/>
      <c r="D25" s="85"/>
      <c r="E25" s="10"/>
      <c r="F25" s="10"/>
      <c r="G25" s="7"/>
      <c r="H25" s="7"/>
      <c r="I25" s="9"/>
      <c r="J25" s="7"/>
      <c r="K25" s="83"/>
      <c r="L25" s="9"/>
      <c r="M25" s="9"/>
      <c r="N25" s="9"/>
      <c r="O25" s="9"/>
      <c r="P25" s="9"/>
    </row>
    <row r="26" spans="2:16" ht="42" customHeight="1">
      <c r="B26" s="896" t="s">
        <v>21</v>
      </c>
      <c r="C26" s="896"/>
      <c r="D26" s="896"/>
      <c r="E26" s="6"/>
      <c r="F26" s="6"/>
      <c r="G26" s="6"/>
      <c r="H26" s="6"/>
      <c r="I26" s="6"/>
      <c r="J26" s="6"/>
      <c r="K26" s="6"/>
      <c r="L26" s="6"/>
      <c r="M26" s="6"/>
      <c r="N26" s="6"/>
      <c r="O26" s="6"/>
      <c r="P26" s="6"/>
    </row>
    <row r="27" spans="2:16" ht="42.75" customHeight="1">
      <c r="B27" s="83"/>
      <c r="C27" s="7"/>
      <c r="D27" s="7"/>
      <c r="E27" s="891" t="s">
        <v>380</v>
      </c>
      <c r="F27" s="891"/>
      <c r="G27" s="891"/>
      <c r="H27" s="891"/>
      <c r="I27" s="891"/>
      <c r="J27" s="891"/>
      <c r="K27" s="892"/>
      <c r="L27" s="891"/>
      <c r="M27" s="891"/>
      <c r="N27" s="891"/>
      <c r="O27" s="891"/>
      <c r="P27" s="891"/>
    </row>
    <row r="28" spans="2:16" ht="42.75" customHeight="1">
      <c r="B28" s="83"/>
      <c r="C28" s="7"/>
      <c r="D28" s="7"/>
      <c r="E28" s="891"/>
      <c r="F28" s="891"/>
      <c r="G28" s="891"/>
      <c r="H28" s="891"/>
      <c r="I28" s="891"/>
      <c r="J28" s="891"/>
      <c r="K28" s="892"/>
      <c r="L28" s="891"/>
      <c r="M28" s="891"/>
      <c r="N28" s="891"/>
      <c r="O28" s="891"/>
      <c r="P28" s="891"/>
    </row>
    <row r="29" spans="2:16" ht="18.75">
      <c r="B29" s="83"/>
      <c r="C29" s="7"/>
      <c r="D29" s="7"/>
      <c r="E29" s="11"/>
      <c r="F29" s="11"/>
      <c r="G29" s="84"/>
      <c r="H29" s="84"/>
      <c r="I29" s="11"/>
      <c r="J29" s="84"/>
      <c r="K29" s="84"/>
      <c r="L29" s="11"/>
      <c r="M29" s="11"/>
      <c r="N29" s="11"/>
      <c r="O29" s="11"/>
      <c r="P29" s="11"/>
    </row>
    <row r="30" spans="2:16" ht="42" customHeight="1">
      <c r="B30" s="896" t="s">
        <v>23</v>
      </c>
      <c r="C30" s="896"/>
      <c r="D30" s="896"/>
      <c r="E30" s="10"/>
      <c r="F30" s="7"/>
      <c r="G30" s="6"/>
      <c r="H30" s="7"/>
      <c r="I30" s="7"/>
      <c r="J30" s="7"/>
      <c r="K30" s="83"/>
      <c r="L30" s="7"/>
      <c r="M30" s="7"/>
      <c r="N30" s="7"/>
      <c r="O30" s="7"/>
      <c r="P30" s="7"/>
    </row>
    <row r="31" spans="2:16" ht="18.75" customHeight="1">
      <c r="B31" s="894" t="s">
        <v>9</v>
      </c>
      <c r="C31" s="894"/>
      <c r="D31" s="894"/>
      <c r="E31" s="891" t="s">
        <v>91</v>
      </c>
      <c r="F31" s="891"/>
      <c r="G31" s="891"/>
      <c r="H31" s="891"/>
      <c r="I31" s="891"/>
      <c r="J31" s="891"/>
      <c r="K31" s="892"/>
      <c r="L31" s="891"/>
      <c r="M31" s="891"/>
      <c r="N31" s="891"/>
      <c r="O31" s="891"/>
      <c r="P31" s="891"/>
    </row>
    <row r="32" spans="2:16" ht="18.75" customHeight="1">
      <c r="B32" s="894" t="s">
        <v>10</v>
      </c>
      <c r="C32" s="894"/>
      <c r="D32" s="894"/>
      <c r="E32" s="891" t="s">
        <v>381</v>
      </c>
      <c r="F32" s="891"/>
      <c r="G32" s="891"/>
      <c r="H32" s="891"/>
      <c r="I32" s="891"/>
      <c r="J32" s="891"/>
      <c r="K32" s="892"/>
      <c r="L32" s="891"/>
      <c r="M32" s="891"/>
      <c r="N32" s="891"/>
      <c r="O32" s="891"/>
      <c r="P32" s="891"/>
    </row>
    <row r="33" spans="1:16" ht="18.75">
      <c r="B33" s="894" t="s">
        <v>236</v>
      </c>
      <c r="C33" s="894"/>
      <c r="D33" s="894"/>
      <c r="E33" s="891" t="s">
        <v>382</v>
      </c>
      <c r="F33" s="891"/>
      <c r="G33" s="891"/>
      <c r="H33" s="891"/>
      <c r="I33" s="891"/>
      <c r="J33" s="891"/>
      <c r="K33" s="892"/>
      <c r="L33" s="891"/>
      <c r="M33" s="891"/>
      <c r="N33" s="891"/>
      <c r="O33" s="891"/>
      <c r="P33" s="891"/>
    </row>
    <row r="34" spans="1:16" ht="18.75">
      <c r="B34" s="8"/>
      <c r="C34" s="8"/>
      <c r="D34" s="8"/>
      <c r="E34" s="11"/>
      <c r="F34" s="11"/>
      <c r="G34" s="11"/>
      <c r="H34" s="11"/>
      <c r="I34" s="11"/>
      <c r="J34" s="11"/>
      <c r="K34" s="11"/>
      <c r="L34" s="11"/>
      <c r="M34" s="11"/>
      <c r="N34" s="11"/>
      <c r="O34" s="11"/>
      <c r="P34" s="11"/>
    </row>
    <row r="35" spans="1:16" ht="44.25" customHeight="1">
      <c r="B35" s="896" t="s">
        <v>367</v>
      </c>
      <c r="C35" s="896"/>
      <c r="D35" s="896"/>
      <c r="E35" s="10"/>
      <c r="F35" s="7"/>
      <c r="G35" s="6"/>
      <c r="H35" s="7"/>
      <c r="I35" s="7"/>
      <c r="J35" s="7"/>
      <c r="K35" s="83"/>
      <c r="L35" s="7"/>
      <c r="M35" s="7"/>
      <c r="N35" s="7"/>
      <c r="O35" s="7"/>
      <c r="P35" s="7"/>
    </row>
    <row r="36" spans="1:16" ht="18.75">
      <c r="B36" s="894" t="s">
        <v>368</v>
      </c>
      <c r="C36" s="894"/>
      <c r="D36" s="894"/>
      <c r="E36" s="891" t="s">
        <v>1708</v>
      </c>
      <c r="F36" s="891"/>
      <c r="G36" s="891"/>
      <c r="H36" s="891"/>
      <c r="I36" s="891"/>
      <c r="J36" s="891"/>
      <c r="K36" s="892"/>
      <c r="L36" s="891"/>
      <c r="M36" s="891"/>
      <c r="N36" s="891"/>
      <c r="O36" s="891"/>
      <c r="P36" s="891"/>
    </row>
    <row r="37" spans="1:16" ht="18.75">
      <c r="B37" s="894" t="s">
        <v>236</v>
      </c>
      <c r="C37" s="894"/>
      <c r="D37" s="894"/>
      <c r="E37" s="891" t="s">
        <v>1709</v>
      </c>
      <c r="F37" s="891"/>
      <c r="G37" s="891"/>
      <c r="H37" s="891"/>
      <c r="I37" s="891"/>
      <c r="J37" s="891"/>
      <c r="K37" s="892"/>
      <c r="L37" s="891"/>
      <c r="M37" s="891"/>
      <c r="N37" s="891"/>
      <c r="O37" s="891"/>
      <c r="P37" s="891"/>
    </row>
    <row r="38" spans="1:16" ht="18.75">
      <c r="B38" s="894" t="s">
        <v>370</v>
      </c>
      <c r="C38" s="894"/>
      <c r="D38" s="894"/>
      <c r="E38" s="891" t="s">
        <v>1710</v>
      </c>
      <c r="F38" s="891"/>
      <c r="G38" s="891"/>
      <c r="H38" s="891"/>
      <c r="I38" s="891"/>
      <c r="J38" s="891"/>
      <c r="K38" s="892"/>
      <c r="L38" s="891"/>
      <c r="M38" s="891"/>
      <c r="N38" s="891"/>
      <c r="O38" s="891"/>
      <c r="P38" s="891"/>
    </row>
    <row r="39" spans="1:16" ht="18.75">
      <c r="B39" s="894" t="s">
        <v>369</v>
      </c>
      <c r="C39" s="894"/>
      <c r="D39" s="894"/>
      <c r="E39" s="891" t="s">
        <v>1711</v>
      </c>
      <c r="F39" s="891"/>
      <c r="G39" s="891"/>
      <c r="H39" s="891"/>
      <c r="I39" s="891"/>
      <c r="J39" s="891"/>
      <c r="K39" s="892"/>
      <c r="L39" s="891"/>
      <c r="M39" s="891"/>
      <c r="N39" s="891"/>
      <c r="O39" s="891"/>
      <c r="P39" s="891"/>
    </row>
    <row r="40" spans="1:16" ht="32.25">
      <c r="B40" s="878"/>
      <c r="C40" s="878"/>
      <c r="D40" s="878"/>
      <c r="E40" s="878"/>
      <c r="F40" s="878"/>
      <c r="G40" s="878"/>
      <c r="H40" s="878"/>
      <c r="I40" s="878"/>
      <c r="J40" s="878"/>
      <c r="K40" s="878"/>
      <c r="L40" s="878"/>
      <c r="M40" s="878"/>
      <c r="N40" s="878"/>
      <c r="O40" s="878"/>
      <c r="P40" s="878"/>
    </row>
    <row r="41" spans="1:16" ht="58.5" customHeight="1">
      <c r="B41" s="893" t="s">
        <v>62</v>
      </c>
      <c r="C41" s="893"/>
      <c r="D41" s="893"/>
      <c r="E41" s="893"/>
      <c r="F41" s="893"/>
      <c r="G41" s="893"/>
      <c r="H41" s="893"/>
      <c r="I41" s="893"/>
      <c r="J41" s="893"/>
      <c r="K41" s="893"/>
      <c r="L41" s="893"/>
      <c r="M41" s="893"/>
      <c r="N41" s="893"/>
      <c r="O41" s="893"/>
      <c r="P41" s="893"/>
    </row>
    <row r="42" spans="1:16" ht="19.5" thickBot="1">
      <c r="B42" s="86"/>
      <c r="C42" s="86"/>
      <c r="D42" s="86"/>
      <c r="E42" s="13"/>
      <c r="F42" s="13"/>
      <c r="G42" s="14"/>
      <c r="H42" s="14"/>
      <c r="I42" s="14"/>
      <c r="J42" s="14"/>
      <c r="K42" s="87"/>
      <c r="L42" s="13"/>
      <c r="M42" s="13"/>
      <c r="N42" s="13"/>
      <c r="O42" s="13"/>
      <c r="P42" s="13"/>
    </row>
    <row r="43" spans="1:16" ht="20.25" thickTop="1">
      <c r="B43" s="929" t="s">
        <v>22</v>
      </c>
      <c r="C43" s="902" t="s">
        <v>24</v>
      </c>
      <c r="D43" s="902" t="s">
        <v>80</v>
      </c>
      <c r="E43" s="932" t="s">
        <v>1</v>
      </c>
      <c r="F43" s="907"/>
      <c r="G43" s="907"/>
      <c r="H43" s="907"/>
      <c r="I43" s="907"/>
      <c r="J43" s="907"/>
      <c r="K43" s="907"/>
      <c r="L43" s="907"/>
      <c r="M43" s="933"/>
      <c r="N43" s="934" t="s">
        <v>89</v>
      </c>
      <c r="O43" s="911" t="s">
        <v>86</v>
      </c>
      <c r="P43" s="937" t="s">
        <v>90</v>
      </c>
    </row>
    <row r="44" spans="1:16" ht="114.75" thickBot="1">
      <c r="A44" s="15"/>
      <c r="B44" s="930"/>
      <c r="C44" s="931"/>
      <c r="D44" s="931"/>
      <c r="E44" s="608" t="s">
        <v>79</v>
      </c>
      <c r="F44" s="609" t="s">
        <v>81</v>
      </c>
      <c r="G44" s="609" t="s">
        <v>82</v>
      </c>
      <c r="H44" s="609" t="s">
        <v>83</v>
      </c>
      <c r="I44" s="608" t="s">
        <v>84</v>
      </c>
      <c r="J44" s="609" t="s">
        <v>85</v>
      </c>
      <c r="K44" s="609" t="s">
        <v>97</v>
      </c>
      <c r="L44" s="700" t="s">
        <v>88</v>
      </c>
      <c r="M44" s="700" t="s">
        <v>1304</v>
      </c>
      <c r="N44" s="935"/>
      <c r="O44" s="936"/>
      <c r="P44" s="938"/>
    </row>
    <row r="45" spans="1:16" ht="311.25" thickTop="1">
      <c r="A45" s="16"/>
      <c r="B45" s="196" t="str">
        <f>IF(ISBLANK('5. Pp (3 años)'!B46),"",'5. Pp (3 años)'!B46)</f>
        <v>Dirección de Planeación Municipal</v>
      </c>
      <c r="C45" s="197" t="str">
        <f>IF(ISBLANK('5. Pp (3 años)'!C46),"",'5. Pp (3 años)'!C46)</f>
        <v>Fin</v>
      </c>
      <c r="D45" s="198" t="str">
        <f>IF(ISBLANK('5. Pp (3 años)'!D46),"",'5. Pp (3 años)'!D46)</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45" s="199" t="str">
        <f>IF(ISBLANK('5. Pp (3 años)'!E46),"",'5. Pp (3 años)'!E46)</f>
        <v xml:space="preserve">I_PROS_COM_JUS_SOC:  Índice de Prosperidad Compartida y Justicia Social </v>
      </c>
      <c r="F45" s="199" t="str">
        <f>IF(ISBLANK('5. Pp (3 años)'!F46),"",'5. Pp (3 años)'!F46)</f>
        <v>El Índice de Prosperidad Compartida y Justicia Social permite conocer el avance alcanzado en el 
municipio en las dimensiones de: equidad económica y oportunidades de empleo, acceso a servicios 
básicos de calidad, vivienda digna y accesible y participación ciudadana y cohesión social.</v>
      </c>
      <c r="G45" s="200" t="str">
        <f>IF(ISBLANK('5. Pp (3 años)'!G46),"",'5. Pp (3 años)'!G46)</f>
        <v>Calidad</v>
      </c>
      <c r="H45" s="200" t="str">
        <f>IF(ISBLANK('5. Pp (3 años)'!H46),"",'5. Pp (3 años)'!H46)</f>
        <v>Trianual</v>
      </c>
      <c r="I45" s="199" t="str">
        <f>IF(ISBLANK('5. Pp (3 años)'!I46),"",'5. Pp (3 años)'!I46)</f>
        <v/>
      </c>
      <c r="J45" s="199" t="str">
        <f>IF(ISBLANK('5. Pp (3 años)'!J46),"",'5. Pp (3 años)'!J46)</f>
        <v xml:space="preserve">UNIDAD DE MEDIDA DEL INDICADOR: 
Porcentaje
</v>
      </c>
      <c r="K45" s="200" t="str">
        <f>IF(ISBLANK('5. Pp (3 años)'!K46),"",'5. Pp (3 años)'!K46)</f>
        <v>Ascendente</v>
      </c>
      <c r="L45" s="199" t="s">
        <v>1506</v>
      </c>
      <c r="M45" s="199" t="s">
        <v>1507</v>
      </c>
      <c r="N45" s="199" t="str">
        <f>IF(ISBLANK('5. Pp (3 años)'!N46),"",'5. Pp (3 años)'!N46)</f>
        <v>Nombre completo del Documento que sustenta la información: 
- Informes de gestión ambiental y urbana.
- Bases de datos de residuos sólidos municipales.
- Registros de calidad del agua en cuerpos lagunares y costeros.
- Reportes de crecimiento económico y presupuesto de inversión en infraestructura sostenible.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5" s="199" t="str">
        <f>IF(ISBLANK('5. Pp (3 años)'!O46),"",'5. Pp (3 años)'!O46)</f>
        <v>A diciembre de 2027 se cuenta con la información actualizada de los 10 indicadores que integran el Indice.</v>
      </c>
      <c r="P45" s="201" t="str">
        <f>IF(ISBLANK('5. Pp (3 años)'!P46),"",'5. Pp (3 años)'!P46)</f>
        <v>"ODS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v>
      </c>
    </row>
    <row r="46" spans="1:16" s="2" customFormat="1" ht="409.5">
      <c r="A46" s="16"/>
      <c r="B46" s="445" t="str">
        <f>IF(ISBLANK('5. Pp (3 años)'!B47),"",'5. Pp (3 años)'!B47)</f>
        <v>Secretaría Municipal del Bienestar</v>
      </c>
      <c r="C46" s="446" t="str">
        <f>IF(ISBLANK('5. Pp (3 años)'!C47),"",'5. Pp (3 años)'!C47)</f>
        <v>Propósito</v>
      </c>
      <c r="D46" s="610" t="str">
        <f>IF(ISBLANK('5. Pp (3 años)'!D47),"",'5. Pp (3 años)'!D47)</f>
        <v>4.1.1.1 La población del municipio de Benito Juárez mejora su acceso efectivo a servicios de fortalecimiento educativo complementario, atención a la salud preventiva, la inclusión productiva y el desarrollo social, a través de servicios y apoyos integrales coordinados por la Secretaría Municipal de Bienestar.</v>
      </c>
      <c r="E46" s="610" t="str">
        <f>IF(ISBLANK('5. Pp (3 años)'!E47),"",'5. Pp (3 años)'!E47)</f>
        <v>ICSB: Índice de cobertura de servicios integrales para el bienestar y desarrollo humano.</v>
      </c>
      <c r="F46" s="610" t="str">
        <f>IF(ISBLANK('5. Pp (3 años)'!F47),"",'5. Pp (3 años)'!F47)</f>
        <v>Este indicador de resultado mide la eficacia de la intervención municipal al cuantificar el grado de atención alcanzado respecto a la demanda programada de servicios de salud preventiva, progrmas complementarios para apoyo a la educación, bienestar e impulso al a la inclusión productiva que brinda la Secretaría Municipal de Bienestar. Evalúa de manera consolidada el éxito de las estrategias institucionales, asegurando que la población objetivo acceda efectivamente a los beneficios que elevan su calidad de vida y fortalecen su entorno socioeconómico.</v>
      </c>
      <c r="G46" s="446" t="str">
        <f>IF(ISBLANK('5. Pp (3 años)'!G47),"",'5. Pp (3 años)'!G47)</f>
        <v>Eficacia</v>
      </c>
      <c r="H46" s="446" t="str">
        <f>IF(ISBLANK('5. Pp (3 años)'!H47),"",'5. Pp (3 años)'!H47)</f>
        <v>Trimestral</v>
      </c>
      <c r="I46" s="610" t="str">
        <f>IF(ISBLANK('5. Pp (3 años)'!I47),"",'5. Pp (3 años)'!I47)</f>
        <v xml:space="preserve">
MÉTODO DE CÁLCULO
ICSB = (NSIO / NSIP) * 100
VARIABLES:
ICSB: Índice de cobertura de servicios integrales para el bienestar y desarrollo humano.
NSIO: Número de servicios integrales (salud, educación, bienestar y economía social) otorgados a la población.
NSIP: Número de servicios integrales (salud, educación, bienestar y economía social) programados para la población..</v>
      </c>
      <c r="J46" s="610" t="str">
        <f>IF(ISBLANK('5. Pp (3 años)'!J47),"",'5. Pp (3 años)'!J47)</f>
        <v>UNIDAD DE MEDIDA DEL INDICADOR: Porcentaje
UNIDAD DE MEDIDA DE LAS VARIABLES: 
Acciones</v>
      </c>
      <c r="K46" s="446" t="str">
        <f>IF(ISBLANK('5. Pp (3 años)'!K47),"",'5. Pp (3 años)'!K47)</f>
        <v>Ascendente</v>
      </c>
      <c r="L46" s="610" t="s">
        <v>1245</v>
      </c>
      <c r="M46" s="610" t="s">
        <v>1244</v>
      </c>
      <c r="N46" s="610" t="str">
        <f>IF(ISBLANK('5. Pp (3 años)'!N47),"",'5. Pp (3 años)'!N47)</f>
        <v>Nombre del Documento:
Archivo digital de la plataforma Google Drive
Nombre de quien genera la información: 
Secretaría Municipal de Bienestar
Periodicidad con que se genera la información:
Trimestral
Liga de la página donde se localiza la información o ubicación:
https://drive.google.com/drive/folders/1YIQ6oNLaECseSgqo4vwhcE6EzP9ap_Xx</v>
      </c>
      <c r="O46" s="610" t="str">
        <f>IF(ISBLANK('5. Pp (3 años)'!O47),"",'5. Pp (3 años)'!O47)</f>
        <v>La estabilidad económica nacional y estatal favorece el crecimiento de la inversión local además de que se mantiene la paz social y la seguridad ciudadana en el territorio municipal mientras las políticas públicas federales convergen con los esfuerzos locales para el fortalecimiento de los determinantes sociales de la salud y la educación, permitiendo que la población aproveche de manera sostenible los servicios institucionales otorgados para elevar su nivel de bienestar integral.</v>
      </c>
      <c r="P46" s="611" t="str">
        <f>IF(ISBLANK('5. Pp (3 años)'!P47),"",'5. Pp (3 años)'!P47)</f>
        <v>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 Objetivo 10. Reducir la desigualdad en y entre los países   Objetivo  13.Adoptar medidas urgentes para combatir el cambio climático y sus efectos     Objetivo 16. Promover sociedades pacíficas e inclusivas para el desarrollo sostenible, facilitar el acceso a la justicia para todos y crear instituciones eficaces, responsables e inclusivas a todos los niveles</v>
      </c>
    </row>
    <row r="47" spans="1:16" ht="207">
      <c r="A47" s="16"/>
      <c r="B47" s="612" t="str">
        <f>IF(ISBLANK('5. Pp (3 años)'!B48),"",'5. Pp (3 años)'!B48)</f>
        <v xml:space="preserve">  
Secretaría Municipal del Bienestar</v>
      </c>
      <c r="C47" s="613" t="str">
        <f>IF(ISBLANK('5. Pp (3 años)'!C48),"",'5. Pp (3 años)'!C48)</f>
        <v>Componente</v>
      </c>
      <c r="D47" s="614" t="str">
        <f>IF(ISBLANK('5. Pp (3 años)'!D48),"",'5. Pp (3 años)'!D48)</f>
        <v>4.1.1.1.1 Mecanismos formales de coordinación y seguimiento de la política municipal de bienestar social implementados.</v>
      </c>
      <c r="E47" s="615" t="str">
        <f>IF(ISBLANK('5. Pp (3 años)'!E48),"",'5. Pp (3 años)'!E48)</f>
        <v>PMCSPB: Porcentaje de mecanismos de coordinación y seguimiento de la política de bienestar social implementados.</v>
      </c>
      <c r="F47" s="615" t="str">
        <f>IF(ISBLANK('5. Pp (3 años)'!F48),"",'5. Pp (3 años)'!F48)</f>
        <v>Este indicador permite conocer la eficacia de la rectoría institucional mediante la integración estratégica de las Direcciones Generales. Representa la entrega de una política social municipal alineada y validada (producto intangible). Mide la continuidad y efectividad de la rectoría institucional. Cuantifica el cumplimiento de las sesiones de trabajo, mesas de seguimiento y acuerdos formalizados entre los titulares de las direcciones y la Secretaría, asegurando una conducción estratégica y alineada de los programas de bienestar social.</v>
      </c>
      <c r="G47" s="616" t="str">
        <f>IF(ISBLANK('5. Pp (3 años)'!G48),"",'5. Pp (3 años)'!G48)</f>
        <v>Eficacia</v>
      </c>
      <c r="H47" s="616" t="str">
        <f>IF(ISBLANK('5. Pp (3 años)'!H48),"",'5. Pp (3 años)'!H48)</f>
        <v>Trimestral</v>
      </c>
      <c r="I47" s="615" t="str">
        <f>IF(ISBLANK('5. Pp (3 años)'!I48),"",'5. Pp (3 años)'!I48)</f>
        <v>MÉTODO DE CÁLCULO
PMCSPB = (NMCSPBR / NMCSPBP) * 100                       
VARIABLES:
PMCSPB: Porcentaje de mecanismos de coordinación y seguimiento de la política de bienestar social implementados.
NMCSPBR: Número de mecanismos de coordinación y seguimiento de la política de bienestar social realizados.
NMCSPBP: Número de mecanismos de coordinación y seguimiento de la política de bienestar social programados..</v>
      </c>
      <c r="J47" s="615" t="str">
        <f>IF(ISBLANK('5. Pp (3 años)'!J48),"",'5. Pp (3 años)'!J48)</f>
        <v xml:space="preserve">UNIDAD DE MEDIDA DEL INDICADOR: Porcentaje
UNIDAD DE MEDIDA DE LAS VARIABLES: Mecanismos </v>
      </c>
      <c r="K47" s="616" t="str">
        <f>IF(ISBLANK('5. Pp (3 años)'!K48),"",'5. Pp (3 años)'!K48)</f>
        <v>Ascendente</v>
      </c>
      <c r="L47" s="615" t="s">
        <v>1336</v>
      </c>
      <c r="M47" s="706" t="s">
        <v>1298</v>
      </c>
      <c r="N47" s="707" t="str">
        <f>IF(ISBLANK('5. Pp (3 años)'!N48),"",'5. Pp (3 años)'!N48)</f>
        <v>Nombre del Documento:
Archivo digital de la plataforma Google Drive
Nombre de quien genera la información: 
Secretaría Municipal de Bienestar
Periodicidad con que se genera la información:
Trimestral
Liga de la página donde se localiza la información o ubicación:
https://drive.google.com/drive/folders/1YIQ6oNLaECseSgqo4vwhcE6EzP9ap_Xx</v>
      </c>
      <c r="O47" s="615" t="str">
        <f>IF(ISBLANK('5. Pp (3 años)'!O48),"",'5. Pp (3 años)'!O48)</f>
        <v>Las Direcciones Generales adscritas a la Secretaría colaboran de manera proactiva en la alineación estratégica y reportan su desempeño con oportunidad además de que se cuenta con el respaldo de la administración central para la toma de decisiones institucionales mientras el entorno sociopolítico municipal permite la continuidad de la rectoría técnica en la implementación de los programas de bienestar social.</v>
      </c>
      <c r="P47" s="617" t="str">
        <f>IF(ISBLANK('5. Pp (3 años)'!P48),"",'5. Pp (3 años)'!P48)</f>
        <v>ODS 16: Paz, Justicia e Instituciones Sólidas</v>
      </c>
    </row>
    <row r="48" spans="1:16" ht="207">
      <c r="A48" s="16"/>
      <c r="B48" s="93" t="str">
        <f>IF(ISBLANK('5. Pp (3 años)'!B49),"",'5. Pp (3 años)'!B49)</f>
        <v>Secretaría Municipal del Bienestar</v>
      </c>
      <c r="C48" s="32" t="str">
        <f>IF(ISBLANK('5. Pp (3 años)'!C49),"",'5. Pp (3 años)'!C49)</f>
        <v>Actividad</v>
      </c>
      <c r="D48" s="35" t="str">
        <f>IF(ISBLANK('5. Pp (3 años)'!D49),"",'5. Pp (3 años)'!D49)</f>
        <v>4.1.1.1.1.1 Formalizar acuerdos y elaborar reportes de seguimiento operativo con las unidades administrativas de la Secretaría.</v>
      </c>
      <c r="E48" s="35" t="str">
        <f>IF(ISBLANK('5. Pp (3 años)'!E49),"",'5. Pp (3 años)'!E49)</f>
        <v>PASO: Porcentaje de acuerdos y reportes de seguimiento operativo realizados.</v>
      </c>
      <c r="F48" s="35" t="str">
        <f>IF(ISBLANK('5. Pp (3 años)'!F49),"",'5. Pp (3 años)'!F49)</f>
        <v>Este indicador mide la gestión documental y técnica de la Secretaría para el control de sus metas. Cuantifica la relación entre los instrumentos de seguimiento (minutas de acuerdos y reportes de avance) efectivamente integrados y firmados contra los programados, asegurando el orden administrativo y la trazabilidad de las decisiones tomadas con las direcciones operativas</v>
      </c>
      <c r="G48" s="32" t="str">
        <f>IF(ISBLANK('5. Pp (3 años)'!G49),"",'5. Pp (3 años)'!G49)</f>
        <v>Eficacia</v>
      </c>
      <c r="H48" s="32" t="str">
        <f>IF(ISBLANK('5. Pp (3 años)'!H49),"",'5. Pp (3 años)'!H49)</f>
        <v>Trimestral</v>
      </c>
      <c r="I48" s="35" t="str">
        <f>IF(ISBLANK('5. Pp (3 años)'!I49),"",'5. Pp (3 años)'!I49)</f>
        <v>MÉTODO DE CÁLCULO                          
PASO = (NASOR / NASOP) * 100
VARIABLES:
PASO: Porcentaje de acuerdos y reportes de seguimiento operativo realizados.
NASOR: Número de acuerdos y reportes de seguimiento operativo realizados y formalizados.
NASOP: Número de acuerdos y reportes de seguimiento operativo programados.</v>
      </c>
      <c r="J48" s="35" t="str">
        <f>IF(ISBLANK('5. Pp (3 años)'!J49),"",'5. Pp (3 años)'!J49)</f>
        <v>UNIDAD DE MEDIDA DEL INDICADOR: Porcentaje
UNIDAD DE MEDIDA DE LAS VARIABLES: Acurerdos</v>
      </c>
      <c r="K48" s="32" t="str">
        <f>IF(ISBLANK('5. Pp (3 años)'!K49),"",'5. Pp (3 años)'!K49)</f>
        <v>Ascendente</v>
      </c>
      <c r="L48" s="35" t="s">
        <v>1338</v>
      </c>
      <c r="M48" s="35" t="s">
        <v>1395</v>
      </c>
      <c r="N48" s="35" t="str">
        <f>IF(ISBLANK('5. Pp (3 años)'!N49),"",'5. Pp (3 años)'!N49)</f>
        <v>Nombre del Documento:
Archivo digital de la plataforma Google Drive
Nombre de quien genera la información: 
Secretaría Municipal de Bienestar
Periodicidad con que se genera la información:
Trimestral
Liga de la página donde se localiza la información o ubicación:
https://drive.google.com/drive/folders/1YIQ6oNLaECseSgqo4vwhcE6EzP9ap_Xx</v>
      </c>
      <c r="O48" s="35" t="str">
        <f>IF(ISBLANK('5. Pp (3 años)'!O49),"",'5. Pp (3 años)'!O49)</f>
        <v>Los directores generales acuden a las reuniones planeadas con la secretaria de la SMDB.</v>
      </c>
      <c r="P48" s="202" t="str">
        <f>IF(ISBLANK('5. Pp (3 años)'!P49),"",'5. Pp (3 años)'!P49)</f>
        <v>ODS 16: Paz, Justicia e Instituciones Sólidas.  Meta 16.6: Crear a todos los niveles instituciones eficaces, responsables y transparentes que rindan cuentas.</v>
      </c>
    </row>
    <row r="49" spans="1:16" ht="17.25" hidden="1">
      <c r="A49" s="16"/>
      <c r="B49" s="93" t="str">
        <f>IF(ISBLANK('5. Pp (3 años)'!B50),"",'5. Pp (3 años)'!B50)</f>
        <v/>
      </c>
      <c r="C49" s="32" t="str">
        <f>IF(ISBLANK('5. Pp (3 años)'!C50),"",'5. Pp (3 años)'!C50)</f>
        <v>Actividad</v>
      </c>
      <c r="D49" s="35" t="str">
        <f>IF(ISBLANK('5. Pp (3 años)'!D50),"",'5. Pp (3 años)'!D50)</f>
        <v/>
      </c>
      <c r="E49" s="35" t="str">
        <f>IF(ISBLANK('5. Pp (3 años)'!E50),"",'5. Pp (3 años)'!E50)</f>
        <v/>
      </c>
      <c r="F49" s="35" t="str">
        <f>IF(ISBLANK('5. Pp (3 años)'!F50),"",'5. Pp (3 años)'!F50)</f>
        <v/>
      </c>
      <c r="G49" s="32" t="str">
        <f>IF(ISBLANK('5. Pp (3 años)'!G50),"",'5. Pp (3 años)'!G50)</f>
        <v/>
      </c>
      <c r="H49" s="32" t="str">
        <f>IF(ISBLANK('5. Pp (3 años)'!H50),"",'5. Pp (3 años)'!H50)</f>
        <v/>
      </c>
      <c r="I49" s="35" t="str">
        <f>IF(ISBLANK('5. Pp (3 años)'!I50),"",'5. Pp (3 años)'!I50)</f>
        <v/>
      </c>
      <c r="J49" s="35" t="str">
        <f>IF(ISBLANK('5. Pp (3 años)'!J50),"",'5. Pp (3 años)'!J50)</f>
        <v/>
      </c>
      <c r="K49" s="32" t="str">
        <f>IF(ISBLANK('5. Pp (3 años)'!K50),"",'5. Pp (3 años)'!K50)</f>
        <v/>
      </c>
      <c r="L49" s="35"/>
      <c r="M49" s="35"/>
      <c r="N49" s="35" t="str">
        <f>IF(ISBLANK('5. Pp (3 años)'!N50),"",'5. Pp (3 años)'!N50)</f>
        <v/>
      </c>
      <c r="O49" s="35" t="str">
        <f>IF(ISBLANK('5. Pp (3 años)'!O50),"",'5. Pp (3 años)'!O50)</f>
        <v/>
      </c>
      <c r="P49" s="202" t="str">
        <f>IF(ISBLANK('5. Pp (3 años)'!P50),"",'5. Pp (3 años)'!P50)</f>
        <v/>
      </c>
    </row>
    <row r="50" spans="1:16" ht="17.25" hidden="1">
      <c r="A50" s="16"/>
      <c r="B50" s="93" t="str">
        <f>IF(ISBLANK('5. Pp (3 años)'!B51),"",'5. Pp (3 años)'!B51)</f>
        <v/>
      </c>
      <c r="C50" s="32" t="str">
        <f>IF(ISBLANK('5. Pp (3 años)'!C51),"",'5. Pp (3 años)'!C51)</f>
        <v>Actividad</v>
      </c>
      <c r="D50" s="35" t="str">
        <f>IF(ISBLANK('5. Pp (3 años)'!D51),"",'5. Pp (3 años)'!D51)</f>
        <v/>
      </c>
      <c r="E50" s="35" t="str">
        <f>IF(ISBLANK('5. Pp (3 años)'!E51),"",'5. Pp (3 años)'!E51)</f>
        <v/>
      </c>
      <c r="F50" s="35" t="str">
        <f>IF(ISBLANK('5. Pp (3 años)'!F51),"",'5. Pp (3 años)'!F51)</f>
        <v/>
      </c>
      <c r="G50" s="32" t="str">
        <f>IF(ISBLANK('5. Pp (3 años)'!G51),"",'5. Pp (3 años)'!G51)</f>
        <v/>
      </c>
      <c r="H50" s="32" t="str">
        <f>IF(ISBLANK('5. Pp (3 años)'!H51),"",'5. Pp (3 años)'!H51)</f>
        <v/>
      </c>
      <c r="I50" s="35" t="str">
        <f>IF(ISBLANK('5. Pp (3 años)'!I51),"",'5. Pp (3 años)'!I51)</f>
        <v/>
      </c>
      <c r="J50" s="35" t="str">
        <f>IF(ISBLANK('5. Pp (3 años)'!J51),"",'5. Pp (3 años)'!J51)</f>
        <v/>
      </c>
      <c r="K50" s="32" t="str">
        <f>IF(ISBLANK('5. Pp (3 años)'!K51),"",'5. Pp (3 años)'!K51)</f>
        <v/>
      </c>
      <c r="L50" s="35"/>
      <c r="M50" s="35"/>
      <c r="N50" s="35" t="str">
        <f>IF(ISBLANK('5. Pp (3 años)'!N51),"",'5. Pp (3 años)'!N51)</f>
        <v/>
      </c>
      <c r="O50" s="35" t="str">
        <f>IF(ISBLANK('5. Pp (3 años)'!O51),"",'5. Pp (3 años)'!O51)</f>
        <v/>
      </c>
      <c r="P50" s="202" t="str">
        <f>IF(ISBLANK('5. Pp (3 años)'!P51),"",'5. Pp (3 años)'!P51)</f>
        <v/>
      </c>
    </row>
    <row r="51" spans="1:16" ht="17.25" hidden="1">
      <c r="A51" s="16"/>
      <c r="B51" s="93" t="str">
        <f>IF(ISBLANK('5. Pp (3 años)'!B52),"",'5. Pp (3 años)'!B52)</f>
        <v/>
      </c>
      <c r="C51" s="32" t="str">
        <f>IF(ISBLANK('5. Pp (3 años)'!C52),"",'5. Pp (3 años)'!C52)</f>
        <v>Actividad</v>
      </c>
      <c r="D51" s="35" t="str">
        <f>IF(ISBLANK('5. Pp (3 años)'!D52),"",'5. Pp (3 años)'!D52)</f>
        <v/>
      </c>
      <c r="E51" s="35" t="str">
        <f>IF(ISBLANK('5. Pp (3 años)'!E52),"",'5. Pp (3 años)'!E52)</f>
        <v/>
      </c>
      <c r="F51" s="35" t="str">
        <f>IF(ISBLANK('5. Pp (3 años)'!F52),"",'5. Pp (3 años)'!F52)</f>
        <v/>
      </c>
      <c r="G51" s="32" t="str">
        <f>IF(ISBLANK('5. Pp (3 años)'!G52),"",'5. Pp (3 años)'!G52)</f>
        <v/>
      </c>
      <c r="H51" s="32" t="str">
        <f>IF(ISBLANK('5. Pp (3 años)'!H52),"",'5. Pp (3 años)'!H52)</f>
        <v/>
      </c>
      <c r="I51" s="35" t="str">
        <f>IF(ISBLANK('5. Pp (3 años)'!I52),"",'5. Pp (3 años)'!I52)</f>
        <v/>
      </c>
      <c r="J51" s="35" t="str">
        <f>IF(ISBLANK('5. Pp (3 años)'!J52),"",'5. Pp (3 años)'!J52)</f>
        <v/>
      </c>
      <c r="K51" s="32" t="str">
        <f>IF(ISBLANK('5. Pp (3 años)'!K52),"",'5. Pp (3 años)'!K52)</f>
        <v/>
      </c>
      <c r="L51" s="35"/>
      <c r="M51" s="35"/>
      <c r="N51" s="35" t="str">
        <f>IF(ISBLANK('5. Pp (3 años)'!N52),"",'5. Pp (3 años)'!N52)</f>
        <v/>
      </c>
      <c r="O51" s="35" t="str">
        <f>IF(ISBLANK('5. Pp (3 años)'!O52),"",'5. Pp (3 años)'!O52)</f>
        <v/>
      </c>
      <c r="P51" s="202" t="str">
        <f>IF(ISBLANK('5. Pp (3 años)'!P52),"",'5. Pp (3 años)'!P52)</f>
        <v/>
      </c>
    </row>
    <row r="52" spans="1:16" ht="17.25" hidden="1">
      <c r="A52" s="16"/>
      <c r="B52" s="93" t="str">
        <f>IF(ISBLANK('5. Pp (3 años)'!B53),"",'5. Pp (3 años)'!B53)</f>
        <v/>
      </c>
      <c r="C52" s="32" t="str">
        <f>IF(ISBLANK('5. Pp (3 años)'!C53),"",'5. Pp (3 años)'!C53)</f>
        <v>Actividad</v>
      </c>
      <c r="D52" s="35" t="str">
        <f>IF(ISBLANK('5. Pp (3 años)'!D53),"",'5. Pp (3 años)'!D53)</f>
        <v/>
      </c>
      <c r="E52" s="35" t="str">
        <f>IF(ISBLANK('5. Pp (3 años)'!E53),"",'5. Pp (3 años)'!E53)</f>
        <v/>
      </c>
      <c r="F52" s="35" t="str">
        <f>IF(ISBLANK('5. Pp (3 años)'!F53),"",'5. Pp (3 años)'!F53)</f>
        <v/>
      </c>
      <c r="G52" s="32" t="str">
        <f>IF(ISBLANK('5. Pp (3 años)'!G53),"",'5. Pp (3 años)'!G53)</f>
        <v/>
      </c>
      <c r="H52" s="32" t="str">
        <f>IF(ISBLANK('5. Pp (3 años)'!H53),"",'5. Pp (3 años)'!H53)</f>
        <v/>
      </c>
      <c r="I52" s="35" t="str">
        <f>IF(ISBLANK('5. Pp (3 años)'!I53),"",'5. Pp (3 años)'!I53)</f>
        <v/>
      </c>
      <c r="J52" s="35" t="str">
        <f>IF(ISBLANK('5. Pp (3 años)'!J53),"",'5. Pp (3 años)'!J53)</f>
        <v/>
      </c>
      <c r="K52" s="32" t="str">
        <f>IF(ISBLANK('5. Pp (3 años)'!K53),"",'5. Pp (3 años)'!K53)</f>
        <v/>
      </c>
      <c r="L52" s="35"/>
      <c r="M52" s="35"/>
      <c r="N52" s="35" t="str">
        <f>IF(ISBLANK('5. Pp (3 años)'!N53),"",'5. Pp (3 años)'!N53)</f>
        <v/>
      </c>
      <c r="O52" s="35" t="str">
        <f>IF(ISBLANK('5. Pp (3 años)'!O53),"",'5. Pp (3 años)'!O53)</f>
        <v/>
      </c>
      <c r="P52" s="202" t="str">
        <f>IF(ISBLANK('5. Pp (3 años)'!P53),"",'5. Pp (3 años)'!P53)</f>
        <v/>
      </c>
    </row>
    <row r="53" spans="1:16" ht="224.25">
      <c r="A53" s="16"/>
      <c r="B53" s="618" t="str">
        <f>IF(ISBLANK('5. Pp (3 años)'!B54),"",'5. Pp (3 años)'!B54)</f>
        <v>Dirección General de Bienestar</v>
      </c>
      <c r="C53" s="616" t="str">
        <f>IF(ISBLANK('5. Pp (3 años)'!C54),"",'5. Pp (3 años)'!C54)</f>
        <v>Componente</v>
      </c>
      <c r="D53" s="615" t="str">
        <f>IF(ISBLANK('5. Pp (3 años)'!D54),"",'5. Pp (3 años)'!D54)</f>
        <v>4.1.1.1.2 Servicios integrales de bienestar y derechos sociales otorgados a la población.</v>
      </c>
      <c r="E53" s="615" t="str">
        <f>IF(ISBLANK('5. Pp (3 años)'!E54),"",'5. Pp (3 años)'!E54)</f>
        <v>PSIBE: Porcentaje de servicios integrales de bienestar entregados.</v>
      </c>
      <c r="F53" s="615" t="str">
        <f>IF(ISBLANK('5. Pp (3 años)'!F54),"",'5. Pp (3 años)'!F54)</f>
        <v>Este indicador representa la entrega de un sistema de atención social integral y validado que garantiza el acceso de la población prioritaria a sus derechos sociales. No mide acciones aisladas, sino la consolidación de una estrategia de bienestar que combina la cohesión social, el desarrollo inclusivo y el acercamiento de servicios institucionales directamente a las zonas de atención prioritaria, asegurando una distribución equitativa de los apoyos municipales.</v>
      </c>
      <c r="G53" s="616" t="str">
        <f>IF(ISBLANK('5. Pp (3 años)'!G54),"",'5. Pp (3 años)'!G54)</f>
        <v>Eficacia</v>
      </c>
      <c r="H53" s="616" t="str">
        <f>IF(ISBLANK('5. Pp (3 años)'!H54),"",'5. Pp (3 años)'!H54)</f>
        <v>Trimestral</v>
      </c>
      <c r="I53" s="615" t="str">
        <f>IF(ISBLANK('5. Pp (3 años)'!I54),"",'5. Pp (3 años)'!I54)</f>
        <v>MÉTODO DE CÁLCULO                           
PSIBE = (NSIBEE / NSIBEP) * 100
VARIABLES:
PSIBE: Porcentaje de servicios integrales de bienestar entregados.                                                                                   NSIBEE: Número de servicios integrales de bienestar entregados.                                                                                   NSIBEP: Número de servicios integrales de bienestar programados.</v>
      </c>
      <c r="J53" s="615" t="str">
        <f>IF(ISBLANK('5. Pp (3 años)'!J54),"",'5. Pp (3 años)'!J54)</f>
        <v>UNIDAD DE MEDIDA DEL INDICADOR: Porcentaje
UNIDAD DE MEDIDA DE LAS VARIABLES: Servicio.</v>
      </c>
      <c r="K53" s="616" t="str">
        <f>IF(ISBLANK('5. Pp (3 años)'!K54),"",'5. Pp (3 años)'!K54)</f>
        <v>Ascendente</v>
      </c>
      <c r="L53" s="615" t="s">
        <v>1335</v>
      </c>
      <c r="M53" s="615" t="s">
        <v>1334</v>
      </c>
      <c r="N53" s="615" t="str">
        <f>IF(ISBLANK('5. Pp (3 años)'!N54),"",'5. Pp (3 años)'!N54)</f>
        <v xml:space="preserve">Nombre del Documento:
Archivo digital de la plataforma Google Drive
Nombre de quien genera la información: 
Dirección General de Bienestar
Periodicidad con que se genera la información:
Trimestral
Liga de la página donde se localiza la información o ubicación: https://drive.google.com/drive/folders/1YIQ6oNLaECseSgqo4vwhcE6EzP9ap_Xx
</v>
      </c>
      <c r="O53" s="615" t="str">
        <f>IF(ISBLANK('5. Pp (3 años)'!O54),"",'5. Pp (3 años)'!O54)</f>
        <v>La población en zonas de atención prioritaria participa activamente en las jornadas de acercamiento de servicios y cumple con los requisitos para acceder a los programas sociales además de que las condiciones de infraestructura y accesibilidad territorial permiten el despliegue de las brigadas municipales mientras el presupuesto asignado se ejerce de manera equitativa para cubrir las demandas de bienestar y cohesión social detectadas.</v>
      </c>
      <c r="P53" s="617" t="str">
        <f>IF(ISBLANK('5. Pp (3 años)'!P54),"",'5. Pp (3 años)'!P54)</f>
        <v>"Objetivo 10.
Reducir la desigualdad en y entre los países"</v>
      </c>
    </row>
    <row r="54" spans="1:16" ht="207">
      <c r="A54" s="16"/>
      <c r="B54" s="93" t="str">
        <f>IF(ISBLANK('5. Pp (3 años)'!B55),"",'5. Pp (3 años)'!B55)</f>
        <v>Dirección General de Bienestar</v>
      </c>
      <c r="C54" s="32" t="str">
        <f>IF(ISBLANK('5. Pp (3 años)'!C55),"",'5. Pp (3 años)'!C55)</f>
        <v>Actividad</v>
      </c>
      <c r="D54" s="35" t="str">
        <f>IF(ISBLANK('5. Pp (3 años)'!D55),"",'5. Pp (3 años)'!D55)</f>
        <v>4.1.1.1.2.1 Coordinación y ejecución de programas para el fortalecimiento de la cohesión social.</v>
      </c>
      <c r="E54" s="35" t="str">
        <f>IF(ISBLANK('5. Pp (3 años)'!E55),"",'5. Pp (3 años)'!E55)</f>
        <v>PACSPCR: Porcentaje de acciones de cohesión social y participación ciudadana realizadas.</v>
      </c>
      <c r="F54" s="35" t="str">
        <f>IF(ISBLANK('5. Pp (3 años)'!F55),"",'5. Pp (3 años)'!F55)</f>
        <v>Este indicador Mide la ejecución operativa de los programas destinados a fortalecer los vínculos comunitarios y la identidad municipal. Incluye la logística y realización, eventos de temporada (Posadas/Fin de año) y el Consejo Consultivo. Es el proceso encargado de movilizar los recursos para generar espacios de convivencia y participación que fomenten la paz social."</v>
      </c>
      <c r="G54" s="32" t="str">
        <f>IF(ISBLANK('5. Pp (3 años)'!G55),"",'5. Pp (3 años)'!G55)</f>
        <v>Eficacia</v>
      </c>
      <c r="H54" s="32" t="str">
        <f>IF(ISBLANK('5. Pp (3 años)'!H55),"",'5. Pp (3 años)'!H55)</f>
        <v>Trimestral</v>
      </c>
      <c r="I54" s="35" t="str">
        <f>IF(ISBLANK('5. Pp (3 años)'!I55),"",'5. Pp (3 años)'!I55)</f>
        <v xml:space="preserve">MÉTODO DE CÁLCULO                                
PACSPCR = (NACSPCR / NACSPCP) * 100
VARIABLES:
PACSPCR: Porcentaje de acciones de cohesión social y participación ciudadana realizadas.                           NACSPCR: Número de acciones de cohesión social y participación ciudadana realizadas.                            NACSPCP: Número de acciones de cohesión social y participación ciudadana programadas.                       </v>
      </c>
      <c r="J54" s="35" t="str">
        <f>IF(ISBLANK('5. Pp (3 años)'!J55),"",'5. Pp (3 años)'!J55)</f>
        <v>UNIDAD DE MEDIDA DEL INDICADOR: Porcentaje
UNIDAD DE MEDIDA DE LAS VARIABLES: Acciones</v>
      </c>
      <c r="K54" s="32" t="str">
        <f>IF(ISBLANK('5. Pp (3 años)'!K55),"",'5. Pp (3 años)'!K55)</f>
        <v>Ascendente</v>
      </c>
      <c r="L54" s="35" t="s">
        <v>1492</v>
      </c>
      <c r="M54" s="35" t="s">
        <v>1396</v>
      </c>
      <c r="N54" s="35" t="str">
        <f>IF(ISBLANK('5. Pp (3 años)'!N55),"",'5. Pp (3 años)'!N55)</f>
        <v>Nombre del Documento:
Archivo digital de la plataforma Google Drive
Nombre de quien genera la información: 
Dirección General de Bienestar
Periodicidad con que se genera la información:
Trimestral
Liga de la página donde se localiza la información o ubicación:
https://drive.google.com/drive/folders/1YIQ6oNLaECseSgqo4vwhcE6EzP9ap_Xx</v>
      </c>
      <c r="O54" s="35" t="str">
        <f>IF(ISBLANK('5. Pp (3 años)'!O55),"",'5. Pp (3 años)'!O55)</f>
        <v>La ciudadanía asiste y participa activamente en los eventos de identidad municipal además de que se cuenta con el parque vehicular y la suficiencia de materiales logísticos para el despliegue territorial mientras las autoridades del Consejo Consultivo mantienen una comunicación fluida para coordinar los esfuerzos de convivencia y paz social en las comunidades.</v>
      </c>
      <c r="P54" s="202" t="str">
        <f>IF(ISBLANK('5. Pp (3 años)'!P55),"",'5. Pp (3 años)'!P55)</f>
        <v>Meta 10.2
Para 2030, potenciar y promover la inclusión social, económica y política de todas las perso-
nas, independientemente de su edad, sexo, discapacidad, raza, etnia, origen, religión o situación económica u otra condición.</v>
      </c>
    </row>
    <row r="55" spans="1:16" ht="207">
      <c r="A55" s="88"/>
      <c r="B55" s="93" t="str">
        <f>IF(ISBLANK('5. Pp (3 años)'!B56),"",'5. Pp (3 años)'!B56)</f>
        <v>Dirección General de Bienestar</v>
      </c>
      <c r="C55" s="32" t="str">
        <f>IF(ISBLANK('5. Pp (3 años)'!C56),"",'5. Pp (3 años)'!C56)</f>
        <v>Actividad</v>
      </c>
      <c r="D55" s="35" t="str">
        <f>IF(ISBLANK('5. Pp (3 años)'!D56),"",'5. Pp (3 años)'!D56)</f>
        <v>4.1.1.1.2.2 Organización y despliegue de brigadas de asistencia social en zonas de atención prioritaria.</v>
      </c>
      <c r="E55" s="35" t="str">
        <f>IF(ISBLANK('5. Pp (3 años)'!E56),"",'5. Pp (3 años)'!E56)</f>
        <v>PBASIE: Porcentaje de brigadas de asistencia social institucional ejecutadas.</v>
      </c>
      <c r="F55" s="35" t="str">
        <f>IF(ISBLANK('5. Pp (3 años)'!F56),"",'5. Pp (3 años)'!F56)</f>
        <v>Este indicador mide el proceso de despliegue territorial y vinculación interinstitucional para acercar servicios gubernamentales a las regiones de mayor necesidad. Cuantifica la operación de las brigadas de las Brigadas de Justicia Social, Educando con inclusión, 'Prosperidad Compartida' y 'Cancún Nos Une', centrando su eficacia en la gestión logística, la coordinación de actores institucionales.</v>
      </c>
      <c r="G55" s="32" t="str">
        <f>IF(ISBLANK('5. Pp (3 años)'!G56),"",'5. Pp (3 años)'!G56)</f>
        <v>Eficacia</v>
      </c>
      <c r="H55" s="32" t="str">
        <f>IF(ISBLANK('5. Pp (3 años)'!H56),"",'5. Pp (3 años)'!H56)</f>
        <v>Trimestral</v>
      </c>
      <c r="I55" s="35" t="str">
        <f>IF(ISBLANK('5. Pp (3 años)'!I56),"",'5. Pp (3 años)'!I56)</f>
        <v>MÉTODO DE CÁLCULO                                 
PBASIE = (NBASIR / NBASIP) * 100
VARIABLES:
PBASIE: Porcentaje de brigadas de asistencia social institucional ejecutadas.                                                     NBASIR: Número de brigadas de asistencia social institucional realizadas.                                                       NBASIP: Número de brigadas de asistencia social institucional programadas.</v>
      </c>
      <c r="J55" s="35" t="str">
        <f>IF(ISBLANK('5. Pp (3 años)'!J56),"",'5. Pp (3 años)'!J56)</f>
        <v xml:space="preserve">UNIDAD DE MEDIDA DEL INDICADOR: Porcentaje
UNIDAD DE MEDIDA DE LAS VARIABLES: Brigadas </v>
      </c>
      <c r="K55" s="32" t="str">
        <f>IF(ISBLANK('5. Pp (3 años)'!K56),"",'5. Pp (3 años)'!K56)</f>
        <v>Ascendente</v>
      </c>
      <c r="L55" s="35" t="s">
        <v>1398</v>
      </c>
      <c r="M55" s="35" t="s">
        <v>1397</v>
      </c>
      <c r="N55" s="35" t="str">
        <f>IF(ISBLANK('5. Pp (3 años)'!N56),"",'5. Pp (3 años)'!N56)</f>
        <v>Nombre del Documento:
Archivo digital de la plataforma Google Drive
Nombre de quien genera la información: 
Dirección General de Bienestar
Periodicidad con que se genera la información:
Trimestral
Liga de la página donde se localiza la información o ubicación:
https://drive.google.com/drive/folders/1YIQ6oNLaECseSgqo4vwhcE6EzP9ap_Xx</v>
      </c>
      <c r="O55" s="35" t="str">
        <f>IF(ISBLANK('5. Pp (3 años)'!O56),"",'5. Pp (3 años)'!O56)</f>
        <v>La ciudadanía acude y participa en las brigadas del bienestar para acercarla a los servicios de las diferentes instituciones, así como contar con las condiciones climatológicas favorables para la realización de las brigadas.</v>
      </c>
      <c r="P55" s="202" t="str">
        <f>IF(ISBLANK('5. Pp (3 años)'!P56),"",'5. Pp (3 años)'!P56)</f>
        <v>Meta 10.2
Para 2030, potenciar y promover la inclusión social, económica y política de todas las perso-
nas, independientemente de su edad, sexo, discapacidad, raza, etnia, origen, religión o situación económica u otra condición.</v>
      </c>
    </row>
    <row r="56" spans="1:16" ht="17.25" hidden="1">
      <c r="A56" s="37"/>
      <c r="B56" s="93" t="str">
        <f>IF(ISBLANK('5. Pp (3 años)'!B57),"",'5. Pp (3 años)'!B57)</f>
        <v/>
      </c>
      <c r="C56" s="32" t="str">
        <f>IF(ISBLANK('5. Pp (3 años)'!C57),"",'5. Pp (3 años)'!C57)</f>
        <v>Actividad</v>
      </c>
      <c r="D56" s="35" t="str">
        <f>IF(ISBLANK('5. Pp (3 años)'!D57),"",'5. Pp (3 años)'!D57)</f>
        <v/>
      </c>
      <c r="E56" s="35" t="str">
        <f>IF(ISBLANK('5. Pp (3 años)'!E57),"",'5. Pp (3 años)'!E57)</f>
        <v/>
      </c>
      <c r="F56" s="35" t="str">
        <f>IF(ISBLANK('5. Pp (3 años)'!F57),"",'5. Pp (3 años)'!F57)</f>
        <v/>
      </c>
      <c r="G56" s="32" t="str">
        <f>IF(ISBLANK('5. Pp (3 años)'!G57),"",'5. Pp (3 años)'!G57)</f>
        <v/>
      </c>
      <c r="H56" s="32" t="str">
        <f>IF(ISBLANK('5. Pp (3 años)'!H57),"",'5. Pp (3 años)'!H57)</f>
        <v/>
      </c>
      <c r="I56" s="35" t="str">
        <f>IF(ISBLANK('5. Pp (3 años)'!I57),"",'5. Pp (3 años)'!I57)</f>
        <v/>
      </c>
      <c r="J56" s="35" t="str">
        <f>IF(ISBLANK('5. Pp (3 años)'!J57),"",'5. Pp (3 años)'!J57)</f>
        <v/>
      </c>
      <c r="K56" s="32" t="str">
        <f>IF(ISBLANK('5. Pp (3 años)'!K57),"",'5. Pp (3 años)'!K57)</f>
        <v/>
      </c>
      <c r="L56" s="35"/>
      <c r="M56" s="35"/>
      <c r="N56" s="35" t="str">
        <f>IF(ISBLANK('5. Pp (3 años)'!N57),"",'5. Pp (3 años)'!N57)</f>
        <v/>
      </c>
      <c r="O56" s="35" t="str">
        <f>IF(ISBLANK('5. Pp (3 años)'!O57),"",'5. Pp (3 años)'!O57)</f>
        <v/>
      </c>
      <c r="P56" s="202" t="str">
        <f>IF(ISBLANK('5. Pp (3 años)'!P57),"",'5. Pp (3 años)'!P57)</f>
        <v/>
      </c>
    </row>
    <row r="57" spans="1:16" ht="17.25" hidden="1">
      <c r="A57" s="37"/>
      <c r="B57" s="93" t="str">
        <f>IF(ISBLANK('5. Pp (3 años)'!B58),"",'5. Pp (3 años)'!B58)</f>
        <v/>
      </c>
      <c r="C57" s="32" t="str">
        <f>IF(ISBLANK('5. Pp (3 años)'!C58),"",'5. Pp (3 años)'!C58)</f>
        <v>Actividad</v>
      </c>
      <c r="D57" s="35" t="str">
        <f>IF(ISBLANK('5. Pp (3 años)'!D58),"",'5. Pp (3 años)'!D58)</f>
        <v/>
      </c>
      <c r="E57" s="35" t="str">
        <f>IF(ISBLANK('5. Pp (3 años)'!E58),"",'5. Pp (3 años)'!E58)</f>
        <v/>
      </c>
      <c r="F57" s="35" t="str">
        <f>IF(ISBLANK('5. Pp (3 años)'!F58),"",'5. Pp (3 años)'!F58)</f>
        <v/>
      </c>
      <c r="G57" s="32" t="str">
        <f>IF(ISBLANK('5. Pp (3 años)'!G58),"",'5. Pp (3 años)'!G58)</f>
        <v/>
      </c>
      <c r="H57" s="32" t="str">
        <f>IF(ISBLANK('5. Pp (3 años)'!H58),"",'5. Pp (3 años)'!H58)</f>
        <v/>
      </c>
      <c r="I57" s="35" t="str">
        <f>IF(ISBLANK('5. Pp (3 años)'!I58),"",'5. Pp (3 años)'!I58)</f>
        <v/>
      </c>
      <c r="J57" s="35" t="str">
        <f>IF(ISBLANK('5. Pp (3 años)'!J58),"",'5. Pp (3 años)'!J58)</f>
        <v/>
      </c>
      <c r="K57" s="32" t="str">
        <f>IF(ISBLANK('5. Pp (3 años)'!K58),"",'5. Pp (3 años)'!K58)</f>
        <v/>
      </c>
      <c r="L57" s="35"/>
      <c r="M57" s="35"/>
      <c r="N57" s="35" t="str">
        <f>IF(ISBLANK('5. Pp (3 años)'!N58),"",'5. Pp (3 años)'!N58)</f>
        <v/>
      </c>
      <c r="O57" s="35" t="str">
        <f>IF(ISBLANK('5. Pp (3 años)'!O58),"",'5. Pp (3 años)'!O58)</f>
        <v/>
      </c>
      <c r="P57" s="202" t="str">
        <f>IF(ISBLANK('5. Pp (3 años)'!P58),"",'5. Pp (3 años)'!P58)</f>
        <v/>
      </c>
    </row>
    <row r="58" spans="1:16" ht="17.25" hidden="1">
      <c r="A58" s="37"/>
      <c r="B58" s="93" t="str">
        <f>IF(ISBLANK('5. Pp (3 años)'!B59),"",'5. Pp (3 años)'!B59)</f>
        <v/>
      </c>
      <c r="C58" s="32" t="str">
        <f>IF(ISBLANK('5. Pp (3 años)'!C59),"",'5. Pp (3 años)'!C59)</f>
        <v>Actividad</v>
      </c>
      <c r="D58" s="35" t="str">
        <f>IF(ISBLANK('5. Pp (3 años)'!D59),"",'5. Pp (3 años)'!D59)</f>
        <v/>
      </c>
      <c r="E58" s="35" t="str">
        <f>IF(ISBLANK('5. Pp (3 años)'!E59),"",'5. Pp (3 años)'!E59)</f>
        <v/>
      </c>
      <c r="F58" s="35" t="str">
        <f>IF(ISBLANK('5. Pp (3 años)'!F59),"",'5. Pp (3 años)'!F59)</f>
        <v/>
      </c>
      <c r="G58" s="32" t="str">
        <f>IF(ISBLANK('5. Pp (3 años)'!G59),"",'5. Pp (3 años)'!G59)</f>
        <v/>
      </c>
      <c r="H58" s="32" t="str">
        <f>IF(ISBLANK('5. Pp (3 años)'!H59),"",'5. Pp (3 años)'!H59)</f>
        <v/>
      </c>
      <c r="I58" s="35" t="str">
        <f>IF(ISBLANK('5. Pp (3 años)'!I59),"",'5. Pp (3 años)'!I59)</f>
        <v/>
      </c>
      <c r="J58" s="35" t="str">
        <f>IF(ISBLANK('5. Pp (3 años)'!J59),"",'5. Pp (3 años)'!J59)</f>
        <v/>
      </c>
      <c r="K58" s="32" t="str">
        <f>IF(ISBLANK('5. Pp (3 años)'!K59),"",'5. Pp (3 años)'!K59)</f>
        <v/>
      </c>
      <c r="L58" s="35"/>
      <c r="M58" s="35"/>
      <c r="N58" s="35" t="str">
        <f>IF(ISBLANK('5. Pp (3 años)'!N59),"",'5. Pp (3 años)'!N59)</f>
        <v/>
      </c>
      <c r="O58" s="35" t="str">
        <f>IF(ISBLANK('5. Pp (3 años)'!O59),"",'5. Pp (3 años)'!O59)</f>
        <v/>
      </c>
      <c r="P58" s="202" t="str">
        <f>IF(ISBLANK('5. Pp (3 años)'!P59),"",'5. Pp (3 años)'!P59)</f>
        <v/>
      </c>
    </row>
    <row r="59" spans="1:16" ht="224.25">
      <c r="B59" s="618" t="str">
        <f>IF(ISBLANK('5. Pp (3 años)'!B60),"",'5. Pp (3 años)'!B60)</f>
        <v>Dirección de Organización Comunitaria, Cohesión Social y Participación Ciudadana</v>
      </c>
      <c r="C59" s="616" t="str">
        <f>IF(ISBLANK('5. Pp (3 años)'!C60),"",'5. Pp (3 años)'!C60)</f>
        <v>Componente</v>
      </c>
      <c r="D59" s="615" t="str">
        <f>IF(ISBLANK('5. Pp (3 años)'!D60),"",'5. Pp (3 años)'!D60)</f>
        <v>4.1.1.1.3 Mecanismos de participación ciudadana y cohesión social implementados.</v>
      </c>
      <c r="E59" s="615" t="str">
        <f>IF(ISBLANK('5. Pp (3 años)'!E60),"",'5. Pp (3 años)'!E60)</f>
        <v>PMPCORD: Porcentaje de mecanismos de participación ciudadana operando con resultados documentados.</v>
      </c>
      <c r="F59" s="615" t="str">
        <f>IF(ISBLANK('5. Pp (3 años)'!F60),"",'5. Pp (3 años)'!F60)</f>
        <v>Este indicador representa la consolidación de espacios de diálogo y decisión pública entre el gobierno y la ciudadanía. Representa la entrega de un modelo de gobernanza participativa y paz social validado; es decir, el producto final donde la ciudadanía no solo es consultada, sino que decide activamente sobre el presupuesto y se involucra en las estrategias territoriales de paz, logrando una cohesión social documentada y medible en el municipio.</v>
      </c>
      <c r="G59" s="616" t="str">
        <f>IF(ISBLANK('5. Pp (3 años)'!G60),"",'5. Pp (3 años)'!G60)</f>
        <v>Eficacia</v>
      </c>
      <c r="H59" s="616" t="str">
        <f>IF(ISBLANK('5. Pp (3 años)'!H60),"",'5. Pp (3 años)'!H60)</f>
        <v>Trimestral</v>
      </c>
      <c r="I59" s="615" t="str">
        <f>IF(ISBLANK('5. Pp (3 años)'!I60),"",'5. Pp (3 años)'!I60)</f>
        <v>MÉTODO DE CÁLCULO                           
PMPCORD = (NMPCORDR / NMPCORDP) * 100
VARIABLES:
PMPCORD: Porcentaje de mecanismos de participación ciudadana operando con resultados documentados.                                                                      NMPCORDR: Número de mecanismos de participación ciudadana operando con resultados documentados realizados.                                                                              NMPCORDP: Número de mecanismos de participación ciudadana operando con resultados documentados programados.</v>
      </c>
      <c r="J59" s="615" t="str">
        <f>IF(ISBLANK('5. Pp (3 años)'!J60),"",'5. Pp (3 años)'!J60)</f>
        <v xml:space="preserve">UNIDAD DE MEDIDA DEL INDICADOR: Porcentaje
UNIDAD DE MEDIDA DE LAS VARIABLES: Mecanismos </v>
      </c>
      <c r="K59" s="616" t="str">
        <f>IF(ISBLANK('5. Pp (3 años)'!K60),"",'5. Pp (3 años)'!K60)</f>
        <v>Ascendente</v>
      </c>
      <c r="L59" s="615" t="s">
        <v>1333</v>
      </c>
      <c r="M59" s="615" t="s">
        <v>1332</v>
      </c>
      <c r="N59" s="615" t="str">
        <f>IF(ISBLANK('5. Pp (3 años)'!N60),"",'5. Pp (3 años)'!N60)</f>
        <v>Nombre del Documento:
Archivo digital de la plataforma Google Drive
Nombre de quien genera la información: 
Dirección de Organización Comunitaria, Cohesión Social y Participación Ciudadana
Periodicidad con que se genera la información:
Trimestral
Liga de la página donde se localiza la información o ubicación:
https://drive.google.com/drive/folders/1YIQ6oNLaECseSgqo4vwhcE6EzP9ap_Xx</v>
      </c>
      <c r="O59" s="615" t="str">
        <f>IF(ISBLANK('5. Pp (3 años)'!O60),"",'5. Pp (3 años)'!O60)</f>
        <v>La ciudadanía muestra un alto interés en los procesos de decisión pública y se organiza para participar en las consultas de presupuesto participativo además de que el marco jurídico municipal facilita la vinculación de las propuestas ciudadanas con el ejercicio del gasto mientras las condiciones de paz social permiten el desarrollo de las estrategias territoriales de diálogo y concertación en todas las zonas del municipio.</v>
      </c>
      <c r="P59" s="617" t="str">
        <f>IF(ISBLANK('5. Pp (3 años)'!P60),"",'5. Pp (3 años)'!P60)</f>
        <v>"Objetivo 10.
Reducir la desigualdad en y entre los países"</v>
      </c>
    </row>
    <row r="60" spans="1:16" ht="207">
      <c r="B60" s="93" t="str">
        <f>IF(ISBLANK('5. Pp (3 años)'!B61),"",'5. Pp (3 años)'!B61)</f>
        <v>Dirección de Organización Comunitaria, Cohesión Social y Participación Ciudadana</v>
      </c>
      <c r="C60" s="32" t="str">
        <f>IF(ISBLANK('5. Pp (3 años)'!C61),"",'5. Pp (3 años)'!C61)</f>
        <v>Actividad</v>
      </c>
      <c r="D60" s="35" t="str">
        <f>IF(ISBLANK('5. Pp (3 años)'!D61),"",'5. Pp (3 años)'!D61)</f>
        <v>4.1.1.1.3.1   Organización de los talleres de co-creación y votación del Presupuesto Participativo.</v>
      </c>
      <c r="E60" s="35" t="str">
        <f>IF(ISBLANK('5. Pp (3 años)'!E61),"",'5. Pp (3 años)'!E61)</f>
        <v>PTCJV: Porcentaje de talleres de co-creación y jornadas de votación presencial realizados.</v>
      </c>
      <c r="F60" s="35" t="str">
        <f>IF(ISBLANK('5. Pp (3 años)'!F61),"",'5. Pp (3 años)'!F61)</f>
        <v>Este indicador mide la ejecución técnica y logística de los espacios de participación para el Presupuesto Participativo. Cuantifica los talleres donde la ciudadanía formula proyectos, así como el ejercicio democrático de votación presencial para decidir el destino de los recursos municipales en cada zona.</v>
      </c>
      <c r="G60" s="32" t="str">
        <f>IF(ISBLANK('5. Pp (3 años)'!G61),"",'5. Pp (3 años)'!G61)</f>
        <v>Eficacia</v>
      </c>
      <c r="H60" s="32" t="str">
        <f>IF(ISBLANK('5. Pp (3 años)'!H61),"",'5. Pp (3 años)'!H61)</f>
        <v>Trimestral</v>
      </c>
      <c r="I60" s="35" t="str">
        <f>IF(ISBLANK('5. Pp (3 años)'!I61),"",'5. Pp (3 años)'!I61)</f>
        <v>MÉTODO DE CÁLCULO                             
PTCJV = (NTCJVR / NTCJVP) * 100
VARIABLES:
PTCJV: Porcentaje de talleres de co-creación y jornadas de votación presencial realizados.                                        NTCJVR: Número de talleres y jornadas de votación realizados.                                                                                      NTCJVP: Número de talleres y jornadas de votación programados.</v>
      </c>
      <c r="J60" s="35" t="str">
        <f>IF(ISBLANK('5. Pp (3 años)'!J61),"",'5. Pp (3 años)'!J61)</f>
        <v>UNIDAD DE MEDIDA DEL INDICADOR: Porcentaje
UNIDAD DE MEDIDA DE LAS VARIABLES: Talleres de Co Creación y Votación Presencial</v>
      </c>
      <c r="K60" s="32" t="str">
        <f>IF(ISBLANK('5. Pp (3 años)'!K61),"",'5. Pp (3 años)'!K61)</f>
        <v>Ascendente</v>
      </c>
      <c r="L60" s="35" t="s">
        <v>1400</v>
      </c>
      <c r="M60" s="35" t="s">
        <v>1399</v>
      </c>
      <c r="N60" s="35" t="str">
        <f>IF(ISBLANK('5. Pp (3 años)'!N61),"",'5. Pp (3 años)'!N61)</f>
        <v>Nombre del Documento:
Archivo digital de la plataforma Goole Drive
Nombre de quien genera la información: 
Dirección General de Bienestar
Periodicidad con que se genera la información:
Trimestral
Liga de la página donde se localiza la información o ubicación:
https://drive.google.com/drive/folders/1YIQ6oNLaECseSgqo4vwhcE6EzP9ap_Xx</v>
      </c>
      <c r="O60" s="35" t="str">
        <f>IF(ISBLANK('5. Pp (3 años)'!O61),"",'5. Pp (3 años)'!O61)</f>
        <v>La ciudadanía acude y participa en los Talleres de Co Creación y la Votación Presencial, así como contar con las condiciones climatológicas favorables para la realización de los mismos.</v>
      </c>
      <c r="P60" s="202" t="str">
        <f>IF(ISBLANK('5. Pp (3 años)'!P61),"",'5. Pp (3 años)'!P61)</f>
        <v>Meta 10.2
Para 2030, potenciar y promover la inclusión social, económica y política de todas las perso-
nas, independientemente de su edad, sexo, discapacidad, raza, etnia, origen, religión o situación económica u otra condición.</v>
      </c>
    </row>
    <row r="61" spans="1:16" ht="207">
      <c r="B61" s="93" t="str">
        <f>IF(ISBLANK('5. Pp (3 años)'!B62),"",'5. Pp (3 años)'!B62)</f>
        <v>Dirección de Organización Comunitaria, Cohesión Social y Participación Ciudadana</v>
      </c>
      <c r="C61" s="32" t="str">
        <f>IF(ISBLANK('5. Pp (3 años)'!C62),"",'5. Pp (3 años)'!C62)</f>
        <v>Actividad</v>
      </c>
      <c r="D61" s="35" t="str">
        <f>IF(ISBLANK('5. Pp (3 años)'!D62),"",'5. Pp (3 años)'!D62)</f>
        <v>4.1.1.1.3.2 Conformación y seguimiento de Comités de Paz para la atención de problemáticas comunitarias.</v>
      </c>
      <c r="E61" s="35" t="str">
        <f>IF(ISBLANK('5. Pp (3 años)'!E62),"",'5. Pp (3 años)'!E62)</f>
        <v>PCPS: Porcentaje de Comités de Paz con seguimiento operativo realizado.</v>
      </c>
      <c r="F61" s="35" t="str">
        <f>IF(ISBLANK('5. Pp (3 años)'!F62),"",'5. Pp (3 años)'!F62)</f>
        <v>Este indicador mide la activación y el acompañamiento constante a los grupos ciudadanos en las colonias. Cuantifica el cumplimiento de las etapas de conformación y las visitas de seguimiento técnico, asegurando que el enlace entre ciudadanía, servidores públicos y seguridad pública sea continuo para la resolución de las problemáticas sociales identificadas.</v>
      </c>
      <c r="G61" s="32" t="str">
        <f>IF(ISBLANK('5. Pp (3 años)'!G62),"",'5. Pp (3 años)'!G62)</f>
        <v>Eficacia</v>
      </c>
      <c r="H61" s="32" t="str">
        <f>IF(ISBLANK('5. Pp (3 años)'!H62),"",'5. Pp (3 años)'!H62)</f>
        <v>Trimestral</v>
      </c>
      <c r="I61" s="35" t="str">
        <f>IF(ISBLANK('5. Pp (3 años)'!I62),"",'5. Pp (3 años)'!I62)</f>
        <v>MÉTODO DE CÁLCULO                             
PCPS = (NCPSR / NCPSP) * 100
VARIABLES:
PCPS: Porcentaje de Comités de Paz con seguimiento operativo realizado.
NCPSR: Número de Comités de Paz con acciones de conformación o seguimiento realizadas.
NCPSP: Número de Comités de Paz con acciones de conformación o seguimiento programadas.</v>
      </c>
      <c r="J61" s="35" t="str">
        <f>IF(ISBLANK('5. Pp (3 años)'!J62),"",'5. Pp (3 años)'!J62)</f>
        <v>UNIDAD DE MEDIDA DEL INDICADOR: Porcentaje
UNIDAD DE MEDIDA DE LAS VARIABLES: Comités de paz</v>
      </c>
      <c r="K61" s="32" t="str">
        <f>IF(ISBLANK('5. Pp (3 años)'!K62),"",'5. Pp (3 años)'!K62)</f>
        <v>Ascendente</v>
      </c>
      <c r="L61" s="35" t="s">
        <v>1339</v>
      </c>
      <c r="M61" s="35" t="s">
        <v>1329</v>
      </c>
      <c r="N61" s="35" t="str">
        <f>IF(ISBLANK('5. Pp (3 años)'!N62),"",'5. Pp (3 años)'!N62)</f>
        <v>Nombre del Documento:
Archivo digital de la plataforma Goole Drive
Nombre de quien genera la información: 
Dirección General de Bienestar
Periodicidad con que se genera la información:
Trimestral
Liga de la página donde se localiza la información o ubicación:
https://drive.google.com/drive/folders/1YIQ6oNLaECseSgqo4vwhcE6EzP9ap_Xx</v>
      </c>
      <c r="O61" s="35" t="str">
        <f>IF(ISBLANK('5. Pp (3 años)'!O62),"",'5. Pp (3 años)'!O62)</f>
        <v>La ciudadanía acude y participa en los comités de paz a los que son convocados</v>
      </c>
      <c r="P61" s="202" t="str">
        <f>IF(ISBLANK('5. Pp (3 años)'!P62),"",'5. Pp (3 años)'!P62)</f>
        <v>Meta 10.2
Para 2030, potenciar y promover la inclusión social, económica y política de todas las perso-
nas, independientemente de su edad, sexo, discapacidad, raza, etnia, origen, religión o situación económica u otra condición.</v>
      </c>
    </row>
    <row r="62" spans="1:16" ht="17.25" hidden="1">
      <c r="B62" s="93" t="str">
        <f>IF(ISBLANK('5. Pp (3 años)'!B63),"",'5. Pp (3 años)'!B63)</f>
        <v/>
      </c>
      <c r="C62" s="32" t="str">
        <f>IF(ISBLANK('5. Pp (3 años)'!C63),"",'5. Pp (3 años)'!C63)</f>
        <v>Actividad</v>
      </c>
      <c r="D62" s="35" t="str">
        <f>IF(ISBLANK('5. Pp (3 años)'!D63),"",'5. Pp (3 años)'!D63)</f>
        <v/>
      </c>
      <c r="E62" s="35" t="str">
        <f>IF(ISBLANK('5. Pp (3 años)'!E63),"",'5. Pp (3 años)'!E63)</f>
        <v/>
      </c>
      <c r="F62" s="35" t="str">
        <f>IF(ISBLANK('5. Pp (3 años)'!F63),"",'5. Pp (3 años)'!F63)</f>
        <v/>
      </c>
      <c r="G62" s="32" t="str">
        <f>IF(ISBLANK('5. Pp (3 años)'!G63),"",'5. Pp (3 años)'!G63)</f>
        <v/>
      </c>
      <c r="H62" s="32" t="str">
        <f>IF(ISBLANK('5. Pp (3 años)'!H63),"",'5. Pp (3 años)'!H63)</f>
        <v/>
      </c>
      <c r="I62" s="35" t="str">
        <f>IF(ISBLANK('5. Pp (3 años)'!I63),"",'5. Pp (3 años)'!I63)</f>
        <v/>
      </c>
      <c r="J62" s="35" t="str">
        <f>IF(ISBLANK('5. Pp (3 años)'!J63),"",'5. Pp (3 años)'!J63)</f>
        <v/>
      </c>
      <c r="K62" s="32" t="str">
        <f>IF(ISBLANK('5. Pp (3 años)'!K63),"",'5. Pp (3 años)'!K63)</f>
        <v/>
      </c>
      <c r="L62" s="35"/>
      <c r="M62" s="35"/>
      <c r="N62" s="35" t="str">
        <f>IF(ISBLANK('5. Pp (3 años)'!N63),"",'5. Pp (3 años)'!N63)</f>
        <v/>
      </c>
      <c r="O62" s="35" t="str">
        <f>IF(ISBLANK('5. Pp (3 años)'!O63),"",'5. Pp (3 años)'!O63)</f>
        <v/>
      </c>
      <c r="P62" s="202" t="str">
        <f>IF(ISBLANK('5. Pp (3 años)'!P63),"",'5. Pp (3 años)'!P63)</f>
        <v/>
      </c>
    </row>
    <row r="63" spans="1:16" ht="17.25" hidden="1">
      <c r="B63" s="93" t="str">
        <f>IF(ISBLANK('5. Pp (3 años)'!B64),"",'5. Pp (3 años)'!B64)</f>
        <v/>
      </c>
      <c r="C63" s="32" t="str">
        <f>IF(ISBLANK('5. Pp (3 años)'!C64),"",'5. Pp (3 años)'!C64)</f>
        <v>Actividad</v>
      </c>
      <c r="D63" s="35" t="str">
        <f>IF(ISBLANK('5. Pp (3 años)'!D64),"",'5. Pp (3 años)'!D64)</f>
        <v/>
      </c>
      <c r="E63" s="35" t="str">
        <f>IF(ISBLANK('5. Pp (3 años)'!E64),"",'5. Pp (3 años)'!E64)</f>
        <v/>
      </c>
      <c r="F63" s="35" t="str">
        <f>IF(ISBLANK('5. Pp (3 años)'!F64),"",'5. Pp (3 años)'!F64)</f>
        <v/>
      </c>
      <c r="G63" s="32" t="str">
        <f>IF(ISBLANK('5. Pp (3 años)'!G64),"",'5. Pp (3 años)'!G64)</f>
        <v/>
      </c>
      <c r="H63" s="32" t="str">
        <f>IF(ISBLANK('5. Pp (3 años)'!H64),"",'5. Pp (3 años)'!H64)</f>
        <v/>
      </c>
      <c r="I63" s="35" t="str">
        <f>IF(ISBLANK('5. Pp (3 años)'!I64),"",'5. Pp (3 años)'!I64)</f>
        <v/>
      </c>
      <c r="J63" s="35" t="str">
        <f>IF(ISBLANK('5. Pp (3 años)'!J64),"",'5. Pp (3 años)'!J64)</f>
        <v/>
      </c>
      <c r="K63" s="32" t="str">
        <f>IF(ISBLANK('5. Pp (3 años)'!K64),"",'5. Pp (3 años)'!K64)</f>
        <v/>
      </c>
      <c r="L63" s="35"/>
      <c r="M63" s="35"/>
      <c r="N63" s="35" t="str">
        <f>IF(ISBLANK('5. Pp (3 años)'!N64),"",'5. Pp (3 años)'!N64)</f>
        <v/>
      </c>
      <c r="O63" s="35" t="str">
        <f>IF(ISBLANK('5. Pp (3 años)'!O64),"",'5. Pp (3 años)'!O64)</f>
        <v/>
      </c>
      <c r="P63" s="202" t="str">
        <f>IF(ISBLANK('5. Pp (3 años)'!P64),"",'5. Pp (3 años)'!P64)</f>
        <v/>
      </c>
    </row>
    <row r="64" spans="1:16" ht="17.25" hidden="1">
      <c r="B64" s="93" t="str">
        <f>IF(ISBLANK('5. Pp (3 años)'!B65),"",'5. Pp (3 años)'!B65)</f>
        <v/>
      </c>
      <c r="C64" s="32" t="str">
        <f>IF(ISBLANK('5. Pp (3 años)'!C65),"",'5. Pp (3 años)'!C65)</f>
        <v>Actividad</v>
      </c>
      <c r="D64" s="35" t="str">
        <f>IF(ISBLANK('5. Pp (3 años)'!D65),"",'5. Pp (3 años)'!D65)</f>
        <v/>
      </c>
      <c r="E64" s="35" t="str">
        <f>IF(ISBLANK('5. Pp (3 años)'!E65),"",'5. Pp (3 años)'!E65)</f>
        <v/>
      </c>
      <c r="F64" s="35" t="str">
        <f>IF(ISBLANK('5. Pp (3 años)'!F65),"",'5. Pp (3 años)'!F65)</f>
        <v/>
      </c>
      <c r="G64" s="32" t="str">
        <f>IF(ISBLANK('5. Pp (3 años)'!G65),"",'5. Pp (3 años)'!G65)</f>
        <v/>
      </c>
      <c r="H64" s="32" t="str">
        <f>IF(ISBLANK('5. Pp (3 años)'!H65),"",'5. Pp (3 años)'!H65)</f>
        <v/>
      </c>
      <c r="I64" s="35" t="str">
        <f>IF(ISBLANK('5. Pp (3 años)'!I65),"",'5. Pp (3 años)'!I65)</f>
        <v/>
      </c>
      <c r="J64" s="35" t="str">
        <f>IF(ISBLANK('5. Pp (3 años)'!J65),"",'5. Pp (3 años)'!J65)</f>
        <v/>
      </c>
      <c r="K64" s="32" t="str">
        <f>IF(ISBLANK('5. Pp (3 años)'!K65),"",'5. Pp (3 años)'!K65)</f>
        <v/>
      </c>
      <c r="L64" s="35"/>
      <c r="M64" s="35"/>
      <c r="N64" s="35" t="str">
        <f>IF(ISBLANK('5. Pp (3 años)'!N65),"",'5. Pp (3 años)'!N65)</f>
        <v/>
      </c>
      <c r="O64" s="35" t="str">
        <f>IF(ISBLANK('5. Pp (3 años)'!O65),"",'5. Pp (3 años)'!O65)</f>
        <v/>
      </c>
      <c r="P64" s="202" t="str">
        <f>IF(ISBLANK('5. Pp (3 años)'!P65),"",'5. Pp (3 años)'!P65)</f>
        <v/>
      </c>
    </row>
    <row r="65" spans="2:16" ht="207">
      <c r="B65" s="618" t="str">
        <f>IF(ISBLANK('5. Pp (3 años)'!B66),"",'5. Pp (3 años)'!B66)</f>
        <v>Coordinación de Promoción Social del Bienestar</v>
      </c>
      <c r="C65" s="616" t="str">
        <f>IF(ISBLANK('5. Pp (3 años)'!C66),"",'5. Pp (3 años)'!C66)</f>
        <v>Actividad</v>
      </c>
      <c r="D65" s="615" t="str">
        <f>IF(ISBLANK('5. Pp (3 años)'!D66),"",'5. Pp (3 años)'!D66)</f>
        <v>4.1.1.1.4 Estrategias de comunicación y convocatoria ciudadana implementadas.</v>
      </c>
      <c r="E65" s="615" t="str">
        <f>IF(ISBLANK('5. Pp (3 años)'!E66),"",'5. Pp (3 años)'!E66)</f>
        <v>PECIE: Porcentaje de estrategias de comunicación institucional ejecutadas.</v>
      </c>
      <c r="F65" s="615" t="str">
        <f>IF(ISBLANK('5. Pp (3 años)'!F66),"",'5. Pp (3 años)'!F66)</f>
        <v>Este indicador representa la consolidación de los canales de enlace entre el Gobierno Municipal y la ciudadanía. Representa la entrega de un modelo de comunicación social institucional validado; es decir, garantiza que el derecho a la información sobre los programas de bienestar llegue de forma efectiva a la población, logrando una convocatoria ciudadana robusta que asegura el uso y aprovechamiento de los servicios sociales por parte de los habitantes de Benito Juárez</v>
      </c>
      <c r="G65" s="616" t="str">
        <f>IF(ISBLANK('5. Pp (3 años)'!G66),"",'5. Pp (3 años)'!G66)</f>
        <v>Eficacia</v>
      </c>
      <c r="H65" s="616" t="str">
        <f>IF(ISBLANK('5. Pp (3 años)'!H66),"",'5. Pp (3 años)'!H66)</f>
        <v>Trimestral</v>
      </c>
      <c r="I65" s="615" t="str">
        <f>IF(ISBLANK('5. Pp (3 años)'!I66),"",'5. Pp (3 años)'!I66)</f>
        <v>MÉTODO DE CÁLCULO                           
PECIE = (NECIER / NECIEP) * 100
VARIABLES:
PECIE: Porcentaje de estrategias de comunicación institucional ejecutadas.                                                         NECIER: Número de estrategias de comunicación institucional realizadas.                                                        NECIEP: Número de estrategias de comunicación institucional programadas.</v>
      </c>
      <c r="J65" s="615" t="str">
        <f>IF(ISBLANK('5. Pp (3 años)'!J66),"",'5. Pp (3 años)'!J66)</f>
        <v>UNIDAD DE MEDIDA DEL INDICADOR: Porcentaje
UNIDAD DE MEDIDA DE LAS VARIABLES: Estrategia</v>
      </c>
      <c r="K65" s="616" t="str">
        <f>IF(ISBLANK('5. Pp (3 años)'!K66),"",'5. Pp (3 años)'!K66)</f>
        <v>Ascendente</v>
      </c>
      <c r="L65" s="615" t="s">
        <v>1327</v>
      </c>
      <c r="M65" s="615" t="s">
        <v>1326</v>
      </c>
      <c r="N65" s="615" t="str">
        <f>IF(ISBLANK('5. Pp (3 años)'!N66),"",'5. Pp (3 años)'!N66)</f>
        <v>Nombre del Documento:
Archivo digital de la plataforma Google Drive
Nombre de quien genera la información: 
Coordinación de Promoción Social del Bienestar
Periodicidad con que se genera la información:
Trimestral
Liga de la página donde se localiza la información o ubicación:
https://drive.google.com/drive/folders/1YIQ6oNLaECseSgqo4vwhcE6EzP9ap_Xx</v>
      </c>
      <c r="O65" s="615" t="str">
        <f>IF(ISBLANK('5. Pp (3 años)'!O66),"",'5. Pp (3 años)'!O66)</f>
        <v>Contar con las condiciones climatológicas favorables para la realización de las mismas.</v>
      </c>
      <c r="P65" s="617" t="str">
        <f>IF(ISBLANK('5. Pp (3 años)'!P66),"",'5. Pp (3 años)'!P66)</f>
        <v>ODS 10: Reducción de las Desigualdades.</v>
      </c>
    </row>
    <row r="66" spans="2:16" ht="207">
      <c r="B66" s="93" t="str">
        <f>IF(ISBLANK('5. Pp (3 años)'!B67),"",'5. Pp (3 años)'!B67)</f>
        <v>Coordinación de Promoción Social del Bienestar</v>
      </c>
      <c r="C66" s="32" t="str">
        <f>IF(ISBLANK('5. Pp (3 años)'!C67),"",'5. Pp (3 años)'!C67)</f>
        <v>Actividad</v>
      </c>
      <c r="D66" s="35" t="str">
        <f>IF(ISBLANK('5. Pp (3 años)'!D67),"",'5. Pp (3 años)'!D67)</f>
        <v>4.1.1.1.4.1 Gestión de medios de difusión y convocatoria para programas de bienestar social.</v>
      </c>
      <c r="E66" s="35" t="str">
        <f>IF(ISBLANK('5. Pp (3 años)'!E67),"",'5. Pp (3 años)'!E67)</f>
        <v>PADCC: Porcentaje de acciones de difusión y convocatoria ciudadana realizadas.</v>
      </c>
      <c r="F66" s="35" t="str">
        <f>IF(ISBLANK('5. Pp (3 años)'!F67),"",'5. Pp (3 años)'!F67)</f>
        <v>Mide la operatividad de los canales de comunicación institucional para dar a conocer las diversas actividades de la Secretaría. Cuantifica la ejecución de avisos, invitaciones y perifoneo, funcionando como el mecanismo de convocatoria directa para informar a la ciudadanía sobre la realización de eventos y programas, con el fin de asegurar la asistencia y participación de la población en territorio.</v>
      </c>
      <c r="G66" s="32" t="str">
        <f>IF(ISBLANK('5. Pp (3 años)'!G67),"",'5. Pp (3 años)'!G67)</f>
        <v>Eficacia</v>
      </c>
      <c r="H66" s="32" t="str">
        <f>IF(ISBLANK('5. Pp (3 años)'!H67),"",'5. Pp (3 años)'!H67)</f>
        <v>Trimestral</v>
      </c>
      <c r="I66" s="35" t="str">
        <f>IF(ISBLANK('5. Pp (3 años)'!I67),"",'5. Pp (3 años)'!I67)</f>
        <v>MÉTODO DE CÁLCULO                           
PADCC = (NADCCR / NADCCP) * 100
VARIABLES:
PADCC: Porcentaje de acciones de difusión y convocatoria ciudadana realizadas.                                                  NADCCR: Número de acciones de difusión y convocatoria ciudadana realizadas.                                              NADCCP: Número de acciones de difusión y convocatoria ciudadana programadas.</v>
      </c>
      <c r="J66" s="35" t="str">
        <f>IF(ISBLANK('5. Pp (3 años)'!J67),"",'5. Pp (3 años)'!J67)</f>
        <v>UNIDAD DE MEDIDA DEL INDICADOR: Porcentaje
UNIDAD DE MEDIDA DE LAS VARIABLES: Acción de Difusión</v>
      </c>
      <c r="K66" s="32" t="str">
        <f>IF(ISBLANK('5. Pp (3 años)'!K67),"",'5. Pp (3 años)'!K67)</f>
        <v>Ascendente</v>
      </c>
      <c r="L66" s="35" t="s">
        <v>1402</v>
      </c>
      <c r="M66" s="35" t="s">
        <v>1401</v>
      </c>
      <c r="N66" s="35" t="str">
        <f>IF(ISBLANK('5. Pp (3 años)'!N67),"",'5. Pp (3 años)'!N67)</f>
        <v>Nombre del Documento:
Archivo digital de la plataforma Google Drive
Nombre de quien genera la información: 
Coordinación de Promoción Social del Bienestar
Periodicidad con que se genera la información:
Trimestral
Liga de la página donde se localiza la información o ubicación:
https://drive.google.com/drive/folders/1YIQ6oNLaECseSgqo4vwhcE6EzP9ap_Xx</v>
      </c>
      <c r="O66" s="35" t="str">
        <f>IF(ISBLANK('5. Pp (3 años)'!O67),"",'5. Pp (3 años)'!O67)</f>
        <v>Contar con las condiciones climatológicas favorables para la realización de las mismas.</v>
      </c>
      <c r="P66" s="202" t="str">
        <f>IF(ISBLANK('5. Pp (3 años)'!P67),"",'5. Pp (3 años)'!P67)</f>
        <v>ODS 10: Reducción de las Desigualdades.</v>
      </c>
    </row>
    <row r="67" spans="2:16" ht="17.25" hidden="1">
      <c r="B67" s="93" t="str">
        <f>IF(ISBLANK('5. Pp (3 años)'!B68),"",'5. Pp (3 años)'!B68)</f>
        <v/>
      </c>
      <c r="C67" s="32" t="str">
        <f>IF(ISBLANK('5. Pp (3 años)'!C68),"",'5. Pp (3 años)'!C68)</f>
        <v>Actividad</v>
      </c>
      <c r="D67" s="35" t="str">
        <f>IF(ISBLANK('5. Pp (3 años)'!D68),"",'5. Pp (3 años)'!D68)</f>
        <v/>
      </c>
      <c r="E67" s="35" t="str">
        <f>IF(ISBLANK('5. Pp (3 años)'!E68),"",'5. Pp (3 años)'!E68)</f>
        <v/>
      </c>
      <c r="F67" s="35" t="str">
        <f>IF(ISBLANK('5. Pp (3 años)'!F68),"",'5. Pp (3 años)'!F68)</f>
        <v/>
      </c>
      <c r="G67" s="32" t="str">
        <f>IF(ISBLANK('5. Pp (3 años)'!G68),"",'5. Pp (3 años)'!G68)</f>
        <v/>
      </c>
      <c r="H67" s="32" t="str">
        <f>IF(ISBLANK('5. Pp (3 años)'!H68),"",'5. Pp (3 años)'!H68)</f>
        <v/>
      </c>
      <c r="I67" s="35" t="str">
        <f>IF(ISBLANK('5. Pp (3 años)'!I68),"",'5. Pp (3 años)'!I68)</f>
        <v/>
      </c>
      <c r="J67" s="35" t="str">
        <f>IF(ISBLANK('5. Pp (3 años)'!J68),"",'5. Pp (3 años)'!J68)</f>
        <v/>
      </c>
      <c r="K67" s="32" t="str">
        <f>IF(ISBLANK('5. Pp (3 años)'!K68),"",'5. Pp (3 años)'!K68)</f>
        <v/>
      </c>
      <c r="L67" s="35"/>
      <c r="M67" s="35"/>
      <c r="N67" s="35" t="str">
        <f>IF(ISBLANK('5. Pp (3 años)'!N68),"",'5. Pp (3 años)'!N68)</f>
        <v/>
      </c>
      <c r="O67" s="35" t="str">
        <f>IF(ISBLANK('5. Pp (3 años)'!O68),"",'5. Pp (3 años)'!O68)</f>
        <v/>
      </c>
      <c r="P67" s="202" t="str">
        <f>IF(ISBLANK('5. Pp (3 años)'!P68),"",'5. Pp (3 años)'!P68)</f>
        <v/>
      </c>
    </row>
    <row r="68" spans="2:16" ht="17.25" hidden="1">
      <c r="B68" s="93" t="str">
        <f>IF(ISBLANK('5. Pp (3 años)'!B69),"",'5. Pp (3 años)'!B69)</f>
        <v/>
      </c>
      <c r="C68" s="32" t="str">
        <f>IF(ISBLANK('5. Pp (3 años)'!C69),"",'5. Pp (3 años)'!C69)</f>
        <v>Actividad</v>
      </c>
      <c r="D68" s="35" t="str">
        <f>IF(ISBLANK('5. Pp (3 años)'!D69),"",'5. Pp (3 años)'!D69)</f>
        <v/>
      </c>
      <c r="E68" s="35" t="str">
        <f>IF(ISBLANK('5. Pp (3 años)'!E69),"",'5. Pp (3 años)'!E69)</f>
        <v/>
      </c>
      <c r="F68" s="35" t="str">
        <f>IF(ISBLANK('5. Pp (3 años)'!F69),"",'5. Pp (3 años)'!F69)</f>
        <v/>
      </c>
      <c r="G68" s="32" t="str">
        <f>IF(ISBLANK('5. Pp (3 años)'!G69),"",'5. Pp (3 años)'!G69)</f>
        <v/>
      </c>
      <c r="H68" s="32" t="str">
        <f>IF(ISBLANK('5. Pp (3 años)'!H69),"",'5. Pp (3 años)'!H69)</f>
        <v/>
      </c>
      <c r="I68" s="35" t="str">
        <f>IF(ISBLANK('5. Pp (3 años)'!I69),"",'5. Pp (3 años)'!I69)</f>
        <v/>
      </c>
      <c r="J68" s="35" t="str">
        <f>IF(ISBLANK('5. Pp (3 años)'!J69),"",'5. Pp (3 años)'!J69)</f>
        <v/>
      </c>
      <c r="K68" s="32" t="str">
        <f>IF(ISBLANK('5. Pp (3 años)'!K69),"",'5. Pp (3 años)'!K69)</f>
        <v/>
      </c>
      <c r="L68" s="35"/>
      <c r="M68" s="35"/>
      <c r="N68" s="35" t="str">
        <f>IF(ISBLANK('5. Pp (3 años)'!N69),"",'5. Pp (3 años)'!N69)</f>
        <v/>
      </c>
      <c r="O68" s="35" t="str">
        <f>IF(ISBLANK('5. Pp (3 años)'!O69),"",'5. Pp (3 años)'!O69)</f>
        <v/>
      </c>
      <c r="P68" s="202" t="str">
        <f>IF(ISBLANK('5. Pp (3 años)'!P69),"",'5. Pp (3 años)'!P69)</f>
        <v/>
      </c>
    </row>
    <row r="69" spans="2:16" ht="17.25" hidden="1">
      <c r="B69" s="93" t="str">
        <f>IF(ISBLANK('5. Pp (3 años)'!B70),"",'5. Pp (3 años)'!B70)</f>
        <v/>
      </c>
      <c r="C69" s="32" t="str">
        <f>IF(ISBLANK('5. Pp (3 años)'!C70),"",'5. Pp (3 años)'!C70)</f>
        <v>Actividad</v>
      </c>
      <c r="D69" s="35" t="str">
        <f>IF(ISBLANK('5. Pp (3 años)'!D70),"",'5. Pp (3 años)'!D70)</f>
        <v/>
      </c>
      <c r="E69" s="35" t="str">
        <f>IF(ISBLANK('5. Pp (3 años)'!E70),"",'5. Pp (3 años)'!E70)</f>
        <v/>
      </c>
      <c r="F69" s="35" t="str">
        <f>IF(ISBLANK('5. Pp (3 años)'!F70),"",'5. Pp (3 años)'!F70)</f>
        <v/>
      </c>
      <c r="G69" s="32" t="str">
        <f>IF(ISBLANK('5. Pp (3 años)'!G70),"",'5. Pp (3 años)'!G70)</f>
        <v/>
      </c>
      <c r="H69" s="32" t="str">
        <f>IF(ISBLANK('5. Pp (3 años)'!H70),"",'5. Pp (3 años)'!H70)</f>
        <v/>
      </c>
      <c r="I69" s="35" t="str">
        <f>IF(ISBLANK('5. Pp (3 años)'!I70),"",'5. Pp (3 años)'!I70)</f>
        <v/>
      </c>
      <c r="J69" s="35" t="str">
        <f>IF(ISBLANK('5. Pp (3 años)'!J70),"",'5. Pp (3 años)'!J70)</f>
        <v/>
      </c>
      <c r="K69" s="32" t="str">
        <f>IF(ISBLANK('5. Pp (3 años)'!K70),"",'5. Pp (3 años)'!K70)</f>
        <v/>
      </c>
      <c r="L69" s="35"/>
      <c r="M69" s="35"/>
      <c r="N69" s="35" t="str">
        <f>IF(ISBLANK('5. Pp (3 años)'!N70),"",'5. Pp (3 años)'!N70)</f>
        <v/>
      </c>
      <c r="O69" s="35" t="str">
        <f>IF(ISBLANK('5. Pp (3 años)'!O70),"",'5. Pp (3 años)'!O70)</f>
        <v/>
      </c>
      <c r="P69" s="202" t="str">
        <f>IF(ISBLANK('5. Pp (3 años)'!P70),"",'5. Pp (3 años)'!P70)</f>
        <v/>
      </c>
    </row>
    <row r="70" spans="2:16" ht="17.25" hidden="1">
      <c r="B70" s="93" t="str">
        <f>IF(ISBLANK('5. Pp (3 años)'!B71),"",'5. Pp (3 años)'!B71)</f>
        <v/>
      </c>
      <c r="C70" s="32" t="str">
        <f>IF(ISBLANK('5. Pp (3 años)'!C71),"",'5. Pp (3 años)'!C71)</f>
        <v>Actividad</v>
      </c>
      <c r="D70" s="35" t="str">
        <f>IF(ISBLANK('5. Pp (3 años)'!D71),"",'5. Pp (3 años)'!D71)</f>
        <v/>
      </c>
      <c r="E70" s="35" t="str">
        <f>IF(ISBLANK('5. Pp (3 años)'!E71),"",'5. Pp (3 años)'!E71)</f>
        <v/>
      </c>
      <c r="F70" s="35" t="str">
        <f>IF(ISBLANK('5. Pp (3 años)'!F71),"",'5. Pp (3 años)'!F71)</f>
        <v/>
      </c>
      <c r="G70" s="32" t="str">
        <f>IF(ISBLANK('5. Pp (3 años)'!G71),"",'5. Pp (3 años)'!G71)</f>
        <v/>
      </c>
      <c r="H70" s="32" t="str">
        <f>IF(ISBLANK('5. Pp (3 años)'!H71),"",'5. Pp (3 años)'!H71)</f>
        <v/>
      </c>
      <c r="I70" s="35" t="str">
        <f>IF(ISBLANK('5. Pp (3 años)'!I71),"",'5. Pp (3 años)'!I71)</f>
        <v/>
      </c>
      <c r="J70" s="35" t="str">
        <f>IF(ISBLANK('5. Pp (3 años)'!J71),"",'5. Pp (3 años)'!J71)</f>
        <v/>
      </c>
      <c r="K70" s="32" t="str">
        <f>IF(ISBLANK('5. Pp (3 años)'!K71),"",'5. Pp (3 años)'!K71)</f>
        <v/>
      </c>
      <c r="L70" s="35"/>
      <c r="M70" s="35"/>
      <c r="N70" s="35" t="str">
        <f>IF(ISBLANK('5. Pp (3 años)'!N71),"",'5. Pp (3 años)'!N71)</f>
        <v/>
      </c>
      <c r="O70" s="35" t="str">
        <f>IF(ISBLANK('5. Pp (3 años)'!O71),"",'5. Pp (3 años)'!O71)</f>
        <v/>
      </c>
      <c r="P70" s="202" t="str">
        <f>IF(ISBLANK('5. Pp (3 años)'!P71),"",'5. Pp (3 años)'!P71)</f>
        <v/>
      </c>
    </row>
    <row r="71" spans="2:16" ht="207">
      <c r="B71" s="618" t="str">
        <f>IF(ISBLANK('5. Pp (3 años)'!B72),"",'5. Pp (3 años)'!B72)</f>
        <v>Coordinación de Comités Vecinales</v>
      </c>
      <c r="C71" s="616" t="str">
        <f>IF(ISBLANK('5. Pp (3 años)'!C72),"",'5. Pp (3 años)'!C72)</f>
        <v>Componente</v>
      </c>
      <c r="D71" s="615" t="str">
        <f>IF(ISBLANK('5. Pp (3 años)'!D72),"",'5. Pp (3 años)'!D72)</f>
        <v>4.1.1.1.5 Mecanismos de organización vecinal y anuencias ciudadanas gestionadas.</v>
      </c>
      <c r="E71" s="615" t="str">
        <f>IF(ISBLANK('5. Pp (3 años)'!E72),"",'5. Pp (3 años)'!E72)</f>
        <v>PMVVA: Porcentaje de mecanismos de vinculación vecinal y anuencias formalizados.</v>
      </c>
      <c r="F71" s="615" t="str">
        <f>IF(ISBLANK('5. Pp (3 años)'!F72),"",'5. Pp (3 años)'!F72)</f>
        <v>Este indicador representa la consolidación de la estructura social y la validación de la voluntad ciudadana en territorio. Representa la entrega de un modelo de organización vecinal y certeza administrativa validado; es decir, el producto final donde se garantiza que la ciudadanía cuente con representación organizada (comités) y con los mecanismos de anuencia necesarios para la convivencia armónica y el desarrollo económico local, asegurando que ambos procesos cumplan con la normativa municipal vigente.</v>
      </c>
      <c r="G71" s="616" t="str">
        <f>IF(ISBLANK('5. Pp (3 años)'!G72),"",'5. Pp (3 años)'!G72)</f>
        <v>Eficacia</v>
      </c>
      <c r="H71" s="616" t="str">
        <f>IF(ISBLANK('5. Pp (3 años)'!H72),"",'5. Pp (3 años)'!H72)</f>
        <v>Trimestral</v>
      </c>
      <c r="I71" s="615" t="str">
        <f>IF(ISBLANK('5. Pp (3 años)'!I72),"",'5. Pp (3 años)'!I72)</f>
        <v>MÉTODO DE CÁLCULO                          
PMVVA = (NMVAF / NMVAP) * 100
VARIABLES:
PMVVA: Porcentaje de mecanismos de vinculación vecinal y anuencias formalizados.                                           NMVAF: Número de mecanismos de vinculación vecinal y anuencias formalizados.                                             NMVAP: Número de mecanismos de vinculación vecinal y anuencias programados para su formalización.</v>
      </c>
      <c r="J71" s="615" t="str">
        <f>IF(ISBLANK('5. Pp (3 años)'!J72),"",'5. Pp (3 años)'!J72)</f>
        <v xml:space="preserve">UNIDAD DE MEDIDA DEL INDICADOR: Porcentaje
UNIDAD DE MEDIDA DE LAS VARIABLES: Mecanismos </v>
      </c>
      <c r="K71" s="616" t="str">
        <f>IF(ISBLANK('5. Pp (3 años)'!K72),"",'5. Pp (3 años)'!K72)</f>
        <v>Ascendente</v>
      </c>
      <c r="L71" s="615" t="s">
        <v>1324</v>
      </c>
      <c r="M71" s="615" t="s">
        <v>1325</v>
      </c>
      <c r="N71" s="615" t="str">
        <f>IF(ISBLANK('5. Pp (3 años)'!N72),"",'5. Pp (3 años)'!N72)</f>
        <v>Nombre del Documento:
Archivo digital de la plataforma Google Drive
Nombre de quien genera la información: 
Coordinación de Comités Vecinales
Periodicidad con que se genera la información:
Trimestral
Liga de la página donde se localiza la información o ubicación:
https://drive.google.com/drive/folders/1YIQ6oNLaECseSgqo4vwhcE6EzP9ap_Xx</v>
      </c>
      <c r="O71" s="615" t="str">
        <f>IF(ISBLANK('5. Pp (3 años)'!O72),"",'5. Pp (3 años)'!O72)</f>
        <v>La ciudadanía acude y participa en los mecanismos convocados por el municipio de Benito Juárez.</v>
      </c>
      <c r="P71" s="617" t="str">
        <f>IF(ISBLANK('5. Pp (3 años)'!P72),"",'5. Pp (3 años)'!P72)</f>
        <v>Meta 16.7
Garantizar la adopción de decisiones inclusivas, participativas y representativas que respondan a las necesidades a todos los niveles.</v>
      </c>
    </row>
    <row r="72" spans="2:16" ht="207">
      <c r="B72" s="93" t="str">
        <f>IF(ISBLANK('5. Pp (3 años)'!B73),"",'5. Pp (3 años)'!B73)</f>
        <v>Coordinación de Comités Vecinales</v>
      </c>
      <c r="C72" s="32" t="str">
        <f>IF(ISBLANK('5. Pp (3 años)'!C73),"",'5. Pp (3 años)'!C73)</f>
        <v>Actividad</v>
      </c>
      <c r="D72" s="35" t="str">
        <f>IF(ISBLANK('5. Pp (3 años)'!D73),"",'5. Pp (3 años)'!D73)</f>
        <v>4.1.1.1.5.1 Conformación y seguimiento operativo de comités vecinales de participación ciudadana.</v>
      </c>
      <c r="E72" s="35" t="str">
        <f>IF(ISBLANK('5. Pp (3 años)'!E73),"",'5. Pp (3 años)'!E73)</f>
        <v>PCVIS: Porcentaje de comités vecinales integrados y en seguimiento realizados.</v>
      </c>
      <c r="F72" s="35" t="str">
        <f>IF(ISBLANK('5. Pp (3 años)'!F73),"",'5. Pp (3 años)'!F73)</f>
        <v>Mide la ejecución técnica de los procesos de integración y acompañamiento de las figuras de representación comunitaria. Cuantifica la formación de nuevos comités y los seguimiento con los ya existentes, funcionando como el mecanismo operativo para asegurar que los habitantes del municipio tengan canales formales de participación y diálogo con la autoridad municipal.</v>
      </c>
      <c r="G72" s="32" t="str">
        <f>IF(ISBLANK('5. Pp (3 años)'!G73),"",'5. Pp (3 años)'!G73)</f>
        <v>Eficacia</v>
      </c>
      <c r="H72" s="32" t="str">
        <f>IF(ISBLANK('5. Pp (3 años)'!H73),"",'5. Pp (3 años)'!H73)</f>
        <v>Trimestral</v>
      </c>
      <c r="I72" s="35" t="str">
        <f>IF(ISBLANK('5. Pp (3 años)'!I73),"",'5. Pp (3 años)'!I73)</f>
        <v>MÉTODO DE CÁLCULO                              
PCVIS = (NCVISR / NCVISP) * 100
VARIABLES:
PCVIS: Porcentaje de comités vecinales integrados y en seguimiento realizados.                                                         NCVISR: Número de acciones de integración y seguimiento de comités vecinales realizadas.               NCVISP: Número de acciones de integración y seguimiento de comités vecinales programadas.</v>
      </c>
      <c r="J72" s="35" t="str">
        <f>IF(ISBLANK('5. Pp (3 años)'!J73),"",'5. Pp (3 años)'!J73)</f>
        <v>UNIDAD DE MEDIDA DEL INDICADOR: Porcentaje
UNIDAD DE MEDIDA DE LAS VARIABLES: Comités</v>
      </c>
      <c r="K72" s="32" t="str">
        <f>IF(ISBLANK('5. Pp (3 años)'!K73),"",'5. Pp (3 años)'!K73)</f>
        <v xml:space="preserve">Ascendente </v>
      </c>
      <c r="L72" s="35" t="s">
        <v>1404</v>
      </c>
      <c r="M72" s="35" t="s">
        <v>1403</v>
      </c>
      <c r="N72" s="35" t="str">
        <f>IF(ISBLANK('5. Pp (3 años)'!N73),"",'5. Pp (3 años)'!N73)</f>
        <v>Nombre del Documento:
Archivo digital de la plataforma Google Drive
Nombre de quien genera la información: 
Coordinación de Comités Vecinales
Periodicidad con que se genera la información:
Trimestral
Liga de la página donde se localiza la información o ubicación:
https://drive.google.com/drive/folders/1YIQ6oNLaECseSgqo4vwhcE6EzP9ap_Xx</v>
      </c>
      <c r="O72" s="35" t="str">
        <f>IF(ISBLANK('5. Pp (3 años)'!O73),"",'5. Pp (3 años)'!O73)</f>
        <v>La ciudadanía participe y acuda en la ejecución de las actividades necesarias para la integración de los comités vecinales.</v>
      </c>
      <c r="P72" s="202" t="str">
        <f>IF(ISBLANK('5. Pp (3 años)'!P73),"",'5. Pp (3 años)'!P73)</f>
        <v>"Meta 16.7
Garantizar la adopción de decisiones inclusivas, participativas y representativas que respondan a las necesidades a todos los niveles."</v>
      </c>
    </row>
    <row r="73" spans="2:16" ht="207">
      <c r="B73" s="93" t="str">
        <f>IF(ISBLANK('5. Pp (3 años)'!B74),"",'5. Pp (3 años)'!B74)</f>
        <v>Coordinación de Comités Vecinales</v>
      </c>
      <c r="C73" s="32" t="str">
        <f>IF(ISBLANK('5. Pp (3 años)'!C74),"",'5. Pp (3 años)'!C74)</f>
        <v>Actividad</v>
      </c>
      <c r="D73" s="35" t="str">
        <f>IF(ISBLANK('5. Pp (3 años)'!D74),"",'5. Pp (3 años)'!D74)</f>
        <v>4.1.1.1.5.2 Tramitación y validación de anuencias vecinales para la apertura de establecimientos.</v>
      </c>
      <c r="E73" s="35" t="str">
        <f>IF(ISBLANK('5. Pp (3 años)'!E74),"",'5. Pp (3 años)'!E74)</f>
        <v>PSAVG: Porcentaje de solicitudes de anuencias vecinales gestionadas.</v>
      </c>
      <c r="F73" s="35" t="str">
        <f>IF(ISBLANK('5. Pp (3 años)'!F74),"",'5. Pp (3 años)'!F74)</f>
        <v>Mide el proceso administrativo de atención a la ciudadanía para la obtención de anuencias de vecindad. Cuantifica la recepción, validación y respuesta a las solicitudes para la apertura de establecimientos, funcionando como el proceso técnico que garantiza que el desarrollo comercial del municipio cuente con el respaldo o visto bueno de la comunidad circundante.</v>
      </c>
      <c r="G73" s="32" t="str">
        <f>IF(ISBLANK('5. Pp (3 años)'!G74),"",'5. Pp (3 años)'!G74)</f>
        <v>Eficacia</v>
      </c>
      <c r="H73" s="32" t="str">
        <f>IF(ISBLANK('5. Pp (3 años)'!H74),"",'5. Pp (3 años)'!H74)</f>
        <v>Trimestral</v>
      </c>
      <c r="I73" s="35" t="str">
        <f>IF(ISBLANK('5. Pp (3 años)'!I74),"",'5. Pp (3 años)'!I74)</f>
        <v>MÉTODO DE CÁLCULO                                   
PSAVG = (NSAVGG / NSAVGR) * 100
VARIABLES:
PSAVG: Porcentaje de solicitudes de anuencias vecinales gestionadas.                                                                  NSAVGG: Número de solicitudes de anuencias vecinales gestionadas                                                                    NSAVGR: Número de solicitudes de anuencias vecinales recibidas</v>
      </c>
      <c r="J73" s="35" t="str">
        <f>IF(ISBLANK('5. Pp (3 años)'!J74),"",'5. Pp (3 años)'!J74)</f>
        <v>UNIDAD DE MEDIDA DEL INDICADOR: Porcentaje
UNIDAD DE MEDIDA DE LAS VARIABLES: Anuencia</v>
      </c>
      <c r="K73" s="32" t="str">
        <f>IF(ISBLANK('5. Pp (3 años)'!K74),"",'5. Pp (3 años)'!K74)</f>
        <v>Ascendente</v>
      </c>
      <c r="L73" s="35" t="s">
        <v>1406</v>
      </c>
      <c r="M73" s="35" t="s">
        <v>1405</v>
      </c>
      <c r="N73" s="35" t="str">
        <f>IF(ISBLANK('5. Pp (3 años)'!N74),"",'5. Pp (3 años)'!N74)</f>
        <v>Nombre del Documento:
Archivo digital de la plataforma Google Drive
Nombre de quien genera la información: 
Coordinación de Comités Vecinales
Periodicidad con que se genera la información:
Trimestral
Liga de la página donde se localiza la información o ubicación:
https://drive.google.com/drive/folders/1YIQ6oNLaECseSgqo4vwhcE6EzP9ap_Xx</v>
      </c>
      <c r="O73" s="35" t="str">
        <f>IF(ISBLANK('5. Pp (3 años)'!O74),"",'5. Pp (3 años)'!O74)</f>
        <v>La ciudadanía acuda a solicitar una anuencia.</v>
      </c>
      <c r="P73" s="202" t="str">
        <f>IF(ISBLANK('5. Pp (3 años)'!P74),"",'5. Pp (3 años)'!P74)</f>
        <v>"ODS 1 Fin de la pobreza: Poner fin a la pobreza en todas sus formas en todo el mundo.
Meta 1.a Garantizar una movilización significativa de recursos procedentes de diversas fuentes, incluso mediante la mejora de la cooperación para el desarrollo, a fin de proporcionar medios suficientes y previsibles a los países en desarrollo, en particular los países menos adelantados, para que implementen programas y políticas encaminados a poner fin a la pobreza en todas sus dimensiones"</v>
      </c>
    </row>
    <row r="74" spans="2:16" ht="17.25" hidden="1">
      <c r="B74" s="93" t="str">
        <f>IF(ISBLANK('5. Pp (3 años)'!B75),"",'5. Pp (3 años)'!B75)</f>
        <v/>
      </c>
      <c r="C74" s="32" t="str">
        <f>IF(ISBLANK('5. Pp (3 años)'!C75),"",'5. Pp (3 años)'!C75)</f>
        <v>Actividad</v>
      </c>
      <c r="D74" s="35" t="str">
        <f>IF(ISBLANK('5. Pp (3 años)'!D75),"",'5. Pp (3 años)'!D75)</f>
        <v/>
      </c>
      <c r="E74" s="35" t="str">
        <f>IF(ISBLANK('5. Pp (3 años)'!E75),"",'5. Pp (3 años)'!E75)</f>
        <v/>
      </c>
      <c r="F74" s="35" t="str">
        <f>IF(ISBLANK('5. Pp (3 años)'!F75),"",'5. Pp (3 años)'!F75)</f>
        <v/>
      </c>
      <c r="G74" s="32" t="str">
        <f>IF(ISBLANK('5. Pp (3 años)'!G75),"",'5. Pp (3 años)'!G75)</f>
        <v/>
      </c>
      <c r="H74" s="32" t="str">
        <f>IF(ISBLANK('5. Pp (3 años)'!H75),"",'5. Pp (3 años)'!H75)</f>
        <v/>
      </c>
      <c r="I74" s="35" t="str">
        <f>IF(ISBLANK('5. Pp (3 años)'!I75),"",'5. Pp (3 años)'!I75)</f>
        <v/>
      </c>
      <c r="J74" s="35" t="str">
        <f>IF(ISBLANK('5. Pp (3 años)'!J75),"",'5. Pp (3 años)'!J75)</f>
        <v/>
      </c>
      <c r="K74" s="32" t="str">
        <f>IF(ISBLANK('5. Pp (3 años)'!K75),"",'5. Pp (3 años)'!K75)</f>
        <v/>
      </c>
      <c r="L74" s="35"/>
      <c r="M74" s="35"/>
      <c r="N74" s="35" t="str">
        <f>IF(ISBLANK('5. Pp (3 años)'!N75),"",'5. Pp (3 años)'!N75)</f>
        <v/>
      </c>
      <c r="O74" s="35" t="str">
        <f>IF(ISBLANK('5. Pp (3 años)'!O75),"",'5. Pp (3 años)'!O75)</f>
        <v/>
      </c>
      <c r="P74" s="202" t="str">
        <f>IF(ISBLANK('5. Pp (3 años)'!P75),"",'5. Pp (3 años)'!P75)</f>
        <v/>
      </c>
    </row>
    <row r="75" spans="2:16" ht="17.25" hidden="1">
      <c r="B75" s="93" t="str">
        <f>IF(ISBLANK('5. Pp (3 años)'!B76),"",'5. Pp (3 años)'!B76)</f>
        <v/>
      </c>
      <c r="C75" s="32" t="str">
        <f>IF(ISBLANK('5. Pp (3 años)'!C76),"",'5. Pp (3 años)'!C76)</f>
        <v>Actividad</v>
      </c>
      <c r="D75" s="35" t="str">
        <f>IF(ISBLANK('5. Pp (3 años)'!D76),"",'5. Pp (3 años)'!D76)</f>
        <v/>
      </c>
      <c r="E75" s="35" t="str">
        <f>IF(ISBLANK('5. Pp (3 años)'!E76),"",'5. Pp (3 años)'!E76)</f>
        <v/>
      </c>
      <c r="F75" s="35" t="str">
        <f>IF(ISBLANK('5. Pp (3 años)'!F76),"",'5. Pp (3 años)'!F76)</f>
        <v/>
      </c>
      <c r="G75" s="32" t="str">
        <f>IF(ISBLANK('5. Pp (3 años)'!G76),"",'5. Pp (3 años)'!G76)</f>
        <v/>
      </c>
      <c r="H75" s="32" t="str">
        <f>IF(ISBLANK('5. Pp (3 años)'!H76),"",'5. Pp (3 años)'!H76)</f>
        <v/>
      </c>
      <c r="I75" s="35" t="str">
        <f>IF(ISBLANK('5. Pp (3 años)'!I76),"",'5. Pp (3 años)'!I76)</f>
        <v/>
      </c>
      <c r="J75" s="35" t="str">
        <f>IF(ISBLANK('5. Pp (3 años)'!J76),"",'5. Pp (3 años)'!J76)</f>
        <v/>
      </c>
      <c r="K75" s="32" t="str">
        <f>IF(ISBLANK('5. Pp (3 años)'!K76),"",'5. Pp (3 años)'!K76)</f>
        <v/>
      </c>
      <c r="L75" s="35"/>
      <c r="M75" s="35"/>
      <c r="N75" s="35" t="str">
        <f>IF(ISBLANK('5. Pp (3 años)'!N76),"",'5. Pp (3 años)'!N76)</f>
        <v/>
      </c>
      <c r="O75" s="35" t="str">
        <f>IF(ISBLANK('5. Pp (3 años)'!O76),"",'5. Pp (3 años)'!O76)</f>
        <v/>
      </c>
      <c r="P75" s="202" t="str">
        <f>IF(ISBLANK('5. Pp (3 años)'!P76),"",'5. Pp (3 años)'!P76)</f>
        <v/>
      </c>
    </row>
    <row r="76" spans="2:16" ht="17.25" hidden="1">
      <c r="B76" s="93" t="str">
        <f>IF(ISBLANK('5. Pp (3 años)'!B77),"",'5. Pp (3 años)'!B77)</f>
        <v/>
      </c>
      <c r="C76" s="32" t="str">
        <f>IF(ISBLANK('5. Pp (3 años)'!C77),"",'5. Pp (3 años)'!C77)</f>
        <v>Actividad</v>
      </c>
      <c r="D76" s="35" t="str">
        <f>IF(ISBLANK('5. Pp (3 años)'!D77),"",'5. Pp (3 años)'!D77)</f>
        <v/>
      </c>
      <c r="E76" s="35" t="str">
        <f>IF(ISBLANK('5. Pp (3 años)'!E77),"",'5. Pp (3 años)'!E77)</f>
        <v/>
      </c>
      <c r="F76" s="35" t="str">
        <f>IF(ISBLANK('5. Pp (3 años)'!F77),"",'5. Pp (3 años)'!F77)</f>
        <v/>
      </c>
      <c r="G76" s="32" t="str">
        <f>IF(ISBLANK('5. Pp (3 años)'!G77),"",'5. Pp (3 años)'!G77)</f>
        <v/>
      </c>
      <c r="H76" s="32" t="str">
        <f>IF(ISBLANK('5. Pp (3 años)'!H77),"",'5. Pp (3 años)'!H77)</f>
        <v/>
      </c>
      <c r="I76" s="35" t="str">
        <f>IF(ISBLANK('5. Pp (3 años)'!I77),"",'5. Pp (3 años)'!I77)</f>
        <v/>
      </c>
      <c r="J76" s="35" t="str">
        <f>IF(ISBLANK('5. Pp (3 años)'!J77),"",'5. Pp (3 años)'!J77)</f>
        <v/>
      </c>
      <c r="K76" s="32" t="str">
        <f>IF(ISBLANK('5. Pp (3 años)'!K77),"",'5. Pp (3 años)'!K77)</f>
        <v/>
      </c>
      <c r="L76" s="35"/>
      <c r="M76" s="35"/>
      <c r="N76" s="35" t="str">
        <f>IF(ISBLANK('5. Pp (3 años)'!N77),"",'5. Pp (3 años)'!N77)</f>
        <v/>
      </c>
      <c r="O76" s="35" t="str">
        <f>IF(ISBLANK('5. Pp (3 años)'!O77),"",'5. Pp (3 años)'!O77)</f>
        <v/>
      </c>
      <c r="P76" s="202" t="str">
        <f>IF(ISBLANK('5. Pp (3 años)'!P77),"",'5. Pp (3 años)'!P77)</f>
        <v/>
      </c>
    </row>
    <row r="77" spans="2:16" ht="207">
      <c r="B77" s="618" t="str">
        <f>IF(ISBLANK('5. Pp (3 años)'!B78),"",'5. Pp (3 años)'!B78)</f>
        <v>Coordinación de Centros de Oportunidad, Bienestar y Unidad Social</v>
      </c>
      <c r="C77" s="616" t="str">
        <f>IF(ISBLANK('5. Pp (3 años)'!C78),"",'5. Pp (3 años)'!C78)</f>
        <v xml:space="preserve">Componente  </v>
      </c>
      <c r="D77" s="615" t="str">
        <f>IF(ISBLANK('5. Pp (3 años)'!D78),"",'5. Pp (3 años)'!D78)</f>
        <v>4.1.1.1.6 Oferta de servicios para el desarrollo comunitario y humano en los COBUS consolidada.</v>
      </c>
      <c r="E77" s="615" t="str">
        <f>IF(ISBLANK('5. Pp (3 años)'!E78),"",'5. Pp (3 años)'!E78)</f>
        <v>PSIDHO: Porcentaje de servicios integrales de desarrollo humano otorgados.</v>
      </c>
      <c r="F77" s="615" t="str">
        <f>IF(ISBLANK('5. Pp (3 años)'!F78),"",'5. Pp (3 años)'!F78)</f>
        <v>Este indicador representa la operatividad total de los Centros de Oportunidad, Bienestar y Unidad Social (COBUS). Representa la entrega de un modelo de desarrollo comunitario e inclusión social validado; es decir, el producto final donde el ciudadano accede en un mismo espacio a capacitación productiva, eventos culturales y espacios físicos dignos, garantizando la mejora de la calidad de vida y el fortalecimiento del tejido social en las zonas de influencia.</v>
      </c>
      <c r="G77" s="616" t="str">
        <f>IF(ISBLANK('5. Pp (3 años)'!G78),"",'5. Pp (3 años)'!G78)</f>
        <v>Eficacia</v>
      </c>
      <c r="H77" s="616" t="str">
        <f>IF(ISBLANK('5. Pp (3 años)'!H78),"",'5. Pp (3 años)'!H78)</f>
        <v>Trimestral</v>
      </c>
      <c r="I77" s="615" t="str">
        <f>IF(ISBLANK('5. Pp (3 años)'!I78),"",'5. Pp (3 años)'!I78)</f>
        <v>MÉTODO DE CÁLCULO                      
PSIDHO = (NSIDHOO / NSIDHOP) * 100
VARIABLES:
PSIDHO: Porcentaje de servicios integrales de desarrollo humano otorgados.                                                  NSIDHOO: Número de servicios integrales de desarrollo humano otorgados.                                                           NSIDHOP: Número de servicios integrales de desarrollo humano programados.</v>
      </c>
      <c r="J77" s="615" t="str">
        <f>IF(ISBLANK('5. Pp (3 años)'!J78),"",'5. Pp (3 años)'!J78)</f>
        <v>UNIDAD DE MEDIDA DEL INDICADOR: Porcentaje
UNIDAD DE MEDIDA DE LAS VARIABLES: Servicio integral</v>
      </c>
      <c r="K77" s="616" t="str">
        <f>IF(ISBLANK('5. Pp (3 años)'!K78),"",'5. Pp (3 años)'!K78)</f>
        <v>Ascendente</v>
      </c>
      <c r="L77" s="615" t="s">
        <v>1321</v>
      </c>
      <c r="M77" s="615" t="s">
        <v>1322</v>
      </c>
      <c r="N77" s="615" t="str">
        <f>IF(ISBLANK('5. Pp (3 años)'!N78),"",'5. Pp (3 años)'!N78)</f>
        <v>Nombre del Documento:
Archivo digital de la plataforma Google Drive
Nombre de quien genera la información: 
Coordinación de Oportunidades, Bienestar y Unidad Social
Periodicidad con que se genera la información:
Trimestral
Liga de la página donde se localiza la información o ubicación:
https://drive.google.com/drive/folders/1YIQ6oNLaECseSgqo4vwhcE6EzP9ap_Xx</v>
      </c>
      <c r="O77" s="615" t="str">
        <f>IF(ISBLANK('5. Pp (3 años)'!O78),"",'5. Pp (3 años)'!O78)</f>
        <v>Condiciones climatológicas favorables. La ciudadanía acuda y participe en las acciones de política social y humana.</v>
      </c>
      <c r="P77" s="617" t="str">
        <f>IF(ISBLANK('5. Pp (3 años)'!P78),"",'5. Pp (3 años)'!P78)</f>
        <v>"ODS 8 Promover el crecimiento económico inclusivo y sostenible, el empleo y el trabajo decente para todos.
Meta 8.3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v>
      </c>
    </row>
    <row r="78" spans="2:16" ht="207">
      <c r="B78" s="93" t="str">
        <f>IF(ISBLANK('5. Pp (3 años)'!B79),"",'5. Pp (3 años)'!B79)</f>
        <v>Coordinación de Centros de Oportunidad, Bienestar y Unidad Social</v>
      </c>
      <c r="C78" s="32" t="str">
        <f>IF(ISBLANK('5. Pp (3 años)'!C79),"",'5. Pp (3 años)'!C79)</f>
        <v>Actividad</v>
      </c>
      <c r="D78" s="35" t="str">
        <f>IF(ISBLANK('5. Pp (3 años)'!D79),"",'5. Pp (3 años)'!D79)</f>
        <v>4.1.1.1.6.1 Impartición y administración de la oferta de capacitación en centros comunitarios</v>
      </c>
      <c r="E78" s="35" t="str">
        <f>IF(ISBLANK('5. Pp (3 años)'!E79),"",'5. Pp (3 años)'!E79)</f>
        <v>PCTIA: Porcentaje de cursos y talleres impartidos y administrados.</v>
      </c>
      <c r="F78" s="35" t="str">
        <f>IF(ISBLANK('5. Pp (3 años)'!F79),"",'5. Pp (3 años)'!F79)</f>
        <v>Mide la ejecución directa de la oferta formativa y productiva en los COBUS. Cuantifica la impartición de los cursos y talleres de capacitación, abarcando desde la organización de los instructores hasta la atención a los usuarios, funcionando como el proceso operativo principal para el desarrollo de habilidades y el bienestar de la comunidad.</v>
      </c>
      <c r="G78" s="32" t="str">
        <f>IF(ISBLANK('5. Pp (3 años)'!G79),"",'5. Pp (3 años)'!G79)</f>
        <v>Eficacia</v>
      </c>
      <c r="H78" s="32" t="str">
        <f>IF(ISBLANK('5. Pp (3 años)'!H79),"",'5. Pp (3 años)'!H79)</f>
        <v>Trimestral</v>
      </c>
      <c r="I78" s="35" t="str">
        <f>IF(ISBLANK('5. Pp (3 años)'!I79),"",'5. Pp (3 años)'!I79)</f>
        <v>MÉTODO DE CÁLCULO                             
PCTIA = (NCTIAR / NCTIAP) * 100
VARIABLES:
PCTIA: Porcentaje de cursos y talleres impartidos y administrados.                                                                          NCTIAR: Número de cursos y talleres impartidos y administrados realizados.                                                 NCTIAP: Número de cursos y talleres impartidos y administrados programados.</v>
      </c>
      <c r="J78" s="35" t="str">
        <f>IF(ISBLANK('5. Pp (3 años)'!J79),"",'5. Pp (3 años)'!J79)</f>
        <v>UNIDAD DE MEDIDA DEL INDICADOR: Porcentaje
UNIDAD DE MEDIDA DE LAS VARIABLES: Cursos y Talleres</v>
      </c>
      <c r="K78" s="32" t="str">
        <f>IF(ISBLANK('5. Pp (3 años)'!K79),"",'5. Pp (3 años)'!K79)</f>
        <v>Ascendente</v>
      </c>
      <c r="L78" s="35" t="s">
        <v>1408</v>
      </c>
      <c r="M78" s="35" t="s">
        <v>1407</v>
      </c>
      <c r="N78" s="35" t="str">
        <f>IF(ISBLANK('5. Pp (3 años)'!N79),"",'5. Pp (3 años)'!N79)</f>
        <v>Nombre del Documento:
Archivo digital de la plataforma Google Drive
Nombre de quien genera la información: 
Coordinación de Oportunidades, Bienestar y Unidad Social
Periodicidad con que se genera la información:
Trimestral
Liga de la página donde se localiza la información o ubicación:
https://drive.google.com/drive/folders/1YIQ6oNLaECseSgqo4vwhcE6EzP9ap_Xx</v>
      </c>
      <c r="O78" s="35" t="str">
        <f>IF(ISBLANK('5. Pp (3 años)'!O79),"",'5. Pp (3 años)'!O79)</f>
        <v>La ciudadanía acude y participa en los cursos y talleres que se imparten los Centros de Desarrollo Comunitarios.</v>
      </c>
      <c r="P78" s="202" t="str">
        <f>IF(ISBLANK('5. Pp (3 años)'!P79),"",'5. Pp (3 años)'!P79)</f>
        <v>"ODS 8 Promover el crecimiento económico inclusivo y sostenible, el empleo y el trabajo decente para todos.
Meta 8.3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v>
      </c>
    </row>
    <row r="79" spans="2:16" ht="207">
      <c r="B79" s="93" t="str">
        <f>IF(ISBLANK('5. Pp (3 años)'!B80),"",'5. Pp (3 años)'!B80)</f>
        <v>Coordinación de Centros de Oportunidad, Bienestar y Unidad Social</v>
      </c>
      <c r="C79" s="32" t="str">
        <f>IF(ISBLANK('5. Pp (3 años)'!C80),"",'5. Pp (3 años)'!C80)</f>
        <v>Actividad</v>
      </c>
      <c r="D79" s="35" t="str">
        <f>IF(ISBLANK('5. Pp (3 años)'!D80),"",'5. Pp (3 años)'!D80)</f>
        <v>4.1.1.1.6.2  Gestión de espacios para encuentros culturales y actos de reconocimiento social.</v>
      </c>
      <c r="E79" s="35" t="str">
        <f>IF(ISBLANK('5. Pp (3 años)'!E80),"",'5. Pp (3 años)'!E80)</f>
        <v>PEACC: Porcentaje de eventos y actos coordinados en los centros.</v>
      </c>
      <c r="F79" s="35" t="str">
        <f>IF(ISBLANK('5. Pp (3 años)'!F80),"",'5. Pp (3 años)'!F80)</f>
        <v>Mide la coordinación logística de actividades extraordinarias que fomentan la identidad y el talento local. Cuantifica la realización de eventos como 'Expresión Cancún' y entregas de reconocimientos, funcionando como el proceso de vinculación social que utiliza los centros comunitarios como sede para el arte y la cultura.</v>
      </c>
      <c r="G79" s="32" t="str">
        <f>IF(ISBLANK('5. Pp (3 años)'!G80),"",'5. Pp (3 años)'!G80)</f>
        <v>Eficacia</v>
      </c>
      <c r="H79" s="32" t="str">
        <f>IF(ISBLANK('5. Pp (3 años)'!H80),"",'5. Pp (3 años)'!H80)</f>
        <v>Trimestral</v>
      </c>
      <c r="I79" s="35" t="str">
        <f>IF(ISBLANK('5. Pp (3 años)'!I80),"",'5. Pp (3 años)'!I80)</f>
        <v>MÉTODO DE CÁLCULO                             
PEACC = (NEACCR / NEACCP) * 100
VARIABLES:
PEACC: Porcentaje de eventos y actos coordinados en los centros.                                                                                   NEACCR: Número de eventos y actos coordinados realizados.                                                                                      NEACCP: Número de eventos y actos coordinados programados.</v>
      </c>
      <c r="J79" s="35" t="str">
        <f>IF(ISBLANK('5. Pp (3 años)'!J80),"",'5. Pp (3 años)'!J80)</f>
        <v>UNIDAD DE MEDIDA DEL INDICADOR: Porcentaje
UNIDAD DE MEDIDA DE LAS VARIABLES: Eventos</v>
      </c>
      <c r="K79" s="32" t="str">
        <f>IF(ISBLANK('5. Pp (3 años)'!K80),"",'5. Pp (3 años)'!K80)</f>
        <v>Ascendente</v>
      </c>
      <c r="L79" s="35" t="s">
        <v>1410</v>
      </c>
      <c r="M79" s="35" t="s">
        <v>1409</v>
      </c>
      <c r="N79" s="35" t="str">
        <f>IF(ISBLANK('5. Pp (3 años)'!N80),"",'5. Pp (3 años)'!N80)</f>
        <v>Nombre del Documento:
Archivo digital de la plataforma Google Drive
Nombre de quien genera la información: 
Coordinación de Oportunidades, Bienestar y Unidad Social
Periodicidad con que se genera la información:
Trimestral
Liga de la página donde se localiza la información o ubicación:
https://drive.google.com/drive/folders/1YIQ6oNLaECseSgqo4vwhcE6EzP9ap_Xx</v>
      </c>
      <c r="O79" s="35" t="str">
        <f>IF(ISBLANK('5. Pp (3 años)'!O80),"",'5. Pp (3 años)'!O80)</f>
        <v>La ciudadanía acude y participa en las actividades sociales y de concientización, así como contar con las condiciones climatológicas favorables para la realización de los eventos.</v>
      </c>
      <c r="P79" s="202" t="str">
        <f>IF(ISBLANK('5. Pp (3 años)'!P80),"",'5. Pp (3 años)'!P80)</f>
        <v>"ODS 8 Promover el crecimiento económico inclusivo y sostenible, el empleo y el trabajo decente para todos.
Meta 8.3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v>
      </c>
    </row>
    <row r="80" spans="2:16" ht="207">
      <c r="B80" s="93" t="str">
        <f>IF(ISBLANK('5. Pp (3 años)'!B81),"",'5. Pp (3 años)'!B81)</f>
        <v>Coordinación de Centros de Oportunidad, Bienestar y Unidad Social</v>
      </c>
      <c r="C80" s="32" t="str">
        <f>IF(ISBLANK('5. Pp (3 años)'!C81),"",'5. Pp (3 años)'!C81)</f>
        <v>Actividad</v>
      </c>
      <c r="D80" s="35" t="str">
        <f>IF(ISBLANK('5. Pp (3 años)'!D81),"",'5. Pp (3 años)'!D81)</f>
        <v>4.1.1.1.6.3  Preservación y habilitación física de los inmuebles destinados a los COBUS.</v>
      </c>
      <c r="E80" s="35" t="str">
        <f>IF(ISBLANK('5. Pp (3 años)'!E81),"",'5. Pp (3 años)'!E81)</f>
        <v>PAPMI: Porcentaje de acciones de preservación y mejora de instalaciones realizadas.</v>
      </c>
      <c r="F80" s="35" t="str">
        <f>IF(ISBLANK('5. Pp (3 años)'!F81),"",'5. Pp (3 años)'!F81)</f>
        <v>Mide los procesos de mantenimiento preventivo y correctivo de la infraestructura física. Cuantifica las jornadas de limpieza, pintura o reparaciones, funcionando como el soporte técnico operativo que garantiza que los inmuebles se encuentren en condiciones dignas y seguras para el uso de la ciudadanía y la impartición de servicios.</v>
      </c>
      <c r="G80" s="32" t="str">
        <f>IF(ISBLANK('5. Pp (3 años)'!G81),"",'5. Pp (3 años)'!G81)</f>
        <v>Eficacia</v>
      </c>
      <c r="H80" s="32" t="str">
        <f>IF(ISBLANK('5. Pp (3 años)'!H81),"",'5. Pp (3 años)'!H81)</f>
        <v>Trimestral</v>
      </c>
      <c r="I80" s="35" t="str">
        <f>IF(ISBLANK('5. Pp (3 años)'!I81),"",'5. Pp (3 años)'!I81)</f>
        <v>MÉTODO DE CÁLCULO                                                           PAPMI = (NAPMIR / NAPMIP) * 100
VARIABLES
PAPMI: Porcentaje de acciones de preservación y mejora de instalaciones realizadas.                                                  NAPMIR: Número de acciones de preservación y mejora de instalaciones realizadas.                                                  NAPMIP: Número de acciones de preservación y mejora de instalaciones programadas.</v>
      </c>
      <c r="J80" s="35" t="str">
        <f>IF(ISBLANK('5. Pp (3 años)'!J81),"",'5. Pp (3 años)'!J81)</f>
        <v>UNIDAD DE MEDIDA DEL INDICADOR: Porcentaje
UNIDAD DE MEDIDA DE LAS VARIABLES: Acción de mejora</v>
      </c>
      <c r="K80" s="32" t="str">
        <f>IF(ISBLANK('5. Pp (3 años)'!K81),"",'5. Pp (3 años)'!K81)</f>
        <v>Ascendente</v>
      </c>
      <c r="L80" s="35" t="s">
        <v>1412</v>
      </c>
      <c r="M80" s="35" t="s">
        <v>1411</v>
      </c>
      <c r="N80" s="35" t="str">
        <f>IF(ISBLANK('5. Pp (3 años)'!N81),"",'5. Pp (3 años)'!N81)</f>
        <v>Nombre del Documento:
Archivo digital de la plataforma Google Drive
Nombre de quien genera la información: 
Coordinación de Oportunidades, Bienestar y Unidad Social
Periodicidad con que se genera la información:
Trimestral
Liga de la página donde se localiza la información o ubicación:
https://drive.google.com/drive/folders/1YIQ6oNLaECseSgqo4vwhcE6EzP9ap_Xx</v>
      </c>
      <c r="O80" s="35" t="str">
        <f>IF(ISBLANK('5. Pp (3 años)'!O81),"",'5. Pp (3 años)'!O81)</f>
        <v>Contar con el recurso económico para la mejora a los COBUS</v>
      </c>
      <c r="P80" s="202" t="str">
        <f>IF(ISBLANK('5. Pp (3 años)'!P81),"",'5. Pp (3 años)'!P81)</f>
        <v>"ODS 8 Promover el crecimiento económico inclusivo y sostenible, el empleo y el trabajo decente para todos.
Meta 8.3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v>
      </c>
    </row>
    <row r="81" spans="2:16" ht="17.25" hidden="1">
      <c r="B81" s="93" t="str">
        <f>IF(ISBLANK('5. Pp (3 años)'!B82),"",'5. Pp (3 años)'!B82)</f>
        <v/>
      </c>
      <c r="C81" s="32" t="str">
        <f>IF(ISBLANK('5. Pp (3 años)'!C82),"",'5. Pp (3 años)'!C82)</f>
        <v>Actividad</v>
      </c>
      <c r="D81" s="35" t="str">
        <f>IF(ISBLANK('5. Pp (3 años)'!D82),"",'5. Pp (3 años)'!D82)</f>
        <v/>
      </c>
      <c r="E81" s="35" t="str">
        <f>IF(ISBLANK('5. Pp (3 años)'!E82),"",'5. Pp (3 años)'!E82)</f>
        <v/>
      </c>
      <c r="F81" s="35" t="str">
        <f>IF(ISBLANK('5. Pp (3 años)'!F82),"",'5. Pp (3 años)'!F82)</f>
        <v/>
      </c>
      <c r="G81" s="32" t="str">
        <f>IF(ISBLANK('5. Pp (3 años)'!G82),"",'5. Pp (3 años)'!G82)</f>
        <v/>
      </c>
      <c r="H81" s="32" t="str">
        <f>IF(ISBLANK('5. Pp (3 años)'!H82),"",'5. Pp (3 años)'!H82)</f>
        <v/>
      </c>
      <c r="I81" s="35" t="str">
        <f>IF(ISBLANK('5. Pp (3 años)'!I82),"",'5. Pp (3 años)'!I82)</f>
        <v/>
      </c>
      <c r="J81" s="35" t="str">
        <f>IF(ISBLANK('5. Pp (3 años)'!J82),"",'5. Pp (3 años)'!J82)</f>
        <v/>
      </c>
      <c r="K81" s="32" t="str">
        <f>IF(ISBLANK('5. Pp (3 años)'!K82),"",'5. Pp (3 años)'!K82)</f>
        <v/>
      </c>
      <c r="L81" s="35"/>
      <c r="M81" s="35"/>
      <c r="N81" s="35" t="str">
        <f>IF(ISBLANK('5. Pp (3 años)'!N82),"",'5. Pp (3 años)'!N82)</f>
        <v/>
      </c>
      <c r="O81" s="35" t="str">
        <f>IF(ISBLANK('5. Pp (3 años)'!O82),"",'5. Pp (3 años)'!O82)</f>
        <v/>
      </c>
      <c r="P81" s="202" t="str">
        <f>IF(ISBLANK('5. Pp (3 años)'!P82),"",'5. Pp (3 años)'!P82)</f>
        <v/>
      </c>
    </row>
    <row r="82" spans="2:16" ht="17.25" hidden="1">
      <c r="B82" s="93" t="str">
        <f>IF(ISBLANK('5. Pp (3 años)'!B83),"",'5. Pp (3 años)'!B83)</f>
        <v/>
      </c>
      <c r="C82" s="32" t="str">
        <f>IF(ISBLANK('5. Pp (3 años)'!C83),"",'5. Pp (3 años)'!C83)</f>
        <v>Actividad</v>
      </c>
      <c r="D82" s="35" t="str">
        <f>IF(ISBLANK('5. Pp (3 años)'!D83),"",'5. Pp (3 años)'!D83)</f>
        <v/>
      </c>
      <c r="E82" s="35" t="str">
        <f>IF(ISBLANK('5. Pp (3 años)'!E83),"",'5. Pp (3 años)'!E83)</f>
        <v/>
      </c>
      <c r="F82" s="35" t="str">
        <f>IF(ISBLANK('5. Pp (3 años)'!F83),"",'5. Pp (3 años)'!F83)</f>
        <v/>
      </c>
      <c r="G82" s="32" t="str">
        <f>IF(ISBLANK('5. Pp (3 años)'!G83),"",'5. Pp (3 años)'!G83)</f>
        <v/>
      </c>
      <c r="H82" s="32" t="str">
        <f>IF(ISBLANK('5. Pp (3 años)'!H83),"",'5. Pp (3 años)'!H83)</f>
        <v/>
      </c>
      <c r="I82" s="35" t="str">
        <f>IF(ISBLANK('5. Pp (3 años)'!I83),"",'5. Pp (3 años)'!I83)</f>
        <v/>
      </c>
      <c r="J82" s="35" t="str">
        <f>IF(ISBLANK('5. Pp (3 años)'!J83),"",'5. Pp (3 años)'!J83)</f>
        <v/>
      </c>
      <c r="K82" s="32" t="str">
        <f>IF(ISBLANK('5. Pp (3 años)'!K83),"",'5. Pp (3 años)'!K83)</f>
        <v/>
      </c>
      <c r="L82" s="35"/>
      <c r="M82" s="35"/>
      <c r="N82" s="35" t="str">
        <f>IF(ISBLANK('5. Pp (3 años)'!N83),"",'5. Pp (3 años)'!N83)</f>
        <v/>
      </c>
      <c r="O82" s="35" t="str">
        <f>IF(ISBLANK('5. Pp (3 años)'!O83),"",'5. Pp (3 años)'!O83)</f>
        <v/>
      </c>
      <c r="P82" s="202" t="str">
        <f>IF(ISBLANK('5. Pp (3 años)'!P83),"",'5. Pp (3 años)'!P83)</f>
        <v/>
      </c>
    </row>
    <row r="83" spans="2:16" ht="207">
      <c r="B83" s="618" t="str">
        <f>IF(ISBLANK('5. Pp (3 años)'!B84),"",'5. Pp (3 años)'!B84)</f>
        <v>Coordinación de Atención a Grupos Prioritarios</v>
      </c>
      <c r="C83" s="616" t="str">
        <f>IF(ISBLANK('5. Pp (3 años)'!C84),"",'5. Pp (3 años)'!C84)</f>
        <v>Componente</v>
      </c>
      <c r="D83" s="615" t="str">
        <f>IF(ISBLANK('5. Pp (3 años)'!D84),"",'5. Pp (3 años)'!D84)</f>
        <v>4.1.1.1.7 Servicios de atención integral para la protección de derechos de grupos prioritarios otorgados.</v>
      </c>
      <c r="E83" s="615" t="str">
        <f>IF(ISBLANK('5. Pp (3 años)'!E84),"",'5. Pp (3 años)'!E84)</f>
        <v>PSAIEP: Porcentaje de servicios de atención integral entregados a grupos prioritarios.</v>
      </c>
      <c r="F83" s="615" t="str">
        <f>IF(ISBLANK('5. Pp (3 años)'!F84),"",'5. Pp (3 años)'!F84)</f>
        <v>Este indicador representa la entrega de un modelo de protección y atención social validado para grupos en situación de vulnerabilidad. Representa el producto final donde se articulan estrategias de prevención de violencia de género, promoción de derechos para la infancia y adultos mayores, y el esquema de apoyo al Sistema de Cuidados. Asegura que la población prioritaria reciba una atención integral que fortalezca su autonomía, dignidad y seguridad en el municipio.</v>
      </c>
      <c r="G83" s="616" t="str">
        <f>IF(ISBLANK('5. Pp (3 años)'!G84),"",'5. Pp (3 años)'!G84)</f>
        <v>Eficacia</v>
      </c>
      <c r="H83" s="616" t="str">
        <f>IF(ISBLANK('5. Pp (3 años)'!H84),"",'5. Pp (3 años)'!H84)</f>
        <v>Trimestral</v>
      </c>
      <c r="I83" s="615" t="str">
        <f>IF(ISBLANK('5. Pp (3 años)'!I84),"",'5. Pp (3 años)'!I84)</f>
        <v>MÉTODO DE CÁLCULO                      
PSAIEP = (NSAIEPE / NSAIEPP) * 100
VARIABLES:
PSAIEP: Porcentaje de servicios de atención integral entregados a grupos prioritarios.                                       NSAIEPE: Número de servicios de atención integral entregados a grupos prioritarios.                                   NSAIEPP: Número de servicios de atención integral programados para grupos prioritarios.</v>
      </c>
      <c r="J83" s="615" t="str">
        <f>IF(ISBLANK('5. Pp (3 años)'!J84),"",'5. Pp (3 años)'!J84)</f>
        <v>UNIDAD DE MEDIDA DEL INDICADOR: Porcentaje
UNIDAD DE MEDIDA DE LAS VARIABLES: Servicio integral</v>
      </c>
      <c r="K83" s="616" t="str">
        <f>IF(ISBLANK('5. Pp (3 años)'!K84),"",'5. Pp (3 años)'!K84)</f>
        <v>Ascendente</v>
      </c>
      <c r="L83" s="615" t="s">
        <v>1318</v>
      </c>
      <c r="M83" s="615" t="s">
        <v>1317</v>
      </c>
      <c r="N83" s="615" t="str">
        <f>IF(ISBLANK('5. Pp (3 años)'!N84),"",'5. Pp (3 años)'!N84)</f>
        <v>Nombre del Documento:
Archivo digital de la plataforma Google Drive
Nombre de quien genera la información: 
Coordinación de Atención a Grupos Prioritarios
Periodicidad con que se genera la información:
Trimestral
Liga de la página donde se localiza la información o ubicación:
https://drive.google.com/drive/folders/1YIQ6oNLaECseSgqo4vwhcE6EzP9ap_Xx</v>
      </c>
      <c r="O83" s="615" t="str">
        <f>IF(ISBLANK('5. Pp (3 años)'!O84),"",'5. Pp (3 años)'!O84)</f>
        <v>Condiciones climatológicas favorables. La ciudadanía acuda y participe en las acciones de política social y humana.</v>
      </c>
      <c r="P83" s="617" t="str">
        <f>IF(ISBLANK('5. Pp (3 años)'!P84),"",'5. Pp (3 años)'!P84)</f>
        <v>ODS 5 Igualdad de Género: Lograr la igualdad entre los géneros y empoderar a todas las mujeres y las niñas. ODS 16 Paz, Justicia e Instituciones Sólidas.</v>
      </c>
    </row>
    <row r="84" spans="2:16" ht="207">
      <c r="B84" s="93" t="str">
        <f>IF(ISBLANK('5. Pp (3 años)'!B85),"",'5. Pp (3 años)'!B85)</f>
        <v>Coordinación de Atención a Grupos Prioritarios</v>
      </c>
      <c r="C84" s="32" t="str">
        <f>IF(ISBLANK('5. Pp (3 años)'!C85),"",'5. Pp (3 años)'!C85)</f>
        <v>Actividad</v>
      </c>
      <c r="D84" s="35" t="str">
        <f>IF(ISBLANK('5. Pp (3 años)'!D85),"",'5. Pp (3 años)'!D85)</f>
        <v>4.1.1.1.7.1  Implementación de estrategias para la prevención y atención de la violencia de género.</v>
      </c>
      <c r="E84" s="35" t="str">
        <f>IF(ISBLANK('5. Pp (3 años)'!E85),"",'5. Pp (3 años)'!E85)</f>
        <v>PAPAV: Porcentaje de acciones para la prevención y atención de la violencia realizadas.</v>
      </c>
      <c r="F84" s="35" t="str">
        <f>IF(ISBLANK('5. Pp (3 años)'!F85),"",'5. Pp (3 años)'!F85)</f>
        <v>Mide la ejecución operativa del programa 'Nos Fortalecemos'. Cuantifica el desarrollo de sesiones, talleres y grupos de apoyo dirigidos a mujeres para el abordaje de la violencia de género, funcionando como el mecanismo de atención directa para el empoderamiento y la protección de los derechos humanos de las mujeres en el municipio.</v>
      </c>
      <c r="G84" s="32" t="str">
        <f>IF(ISBLANK('5. Pp (3 años)'!G85),"",'5. Pp (3 años)'!G85)</f>
        <v>Eficacia</v>
      </c>
      <c r="H84" s="32" t="str">
        <f>IF(ISBLANK('5. Pp (3 años)'!H85),"",'5. Pp (3 años)'!H85)</f>
        <v>Trimestral</v>
      </c>
      <c r="I84" s="35" t="str">
        <f>IF(ISBLANK('5. Pp (3 años)'!I85),"",'5. Pp (3 años)'!I85)</f>
        <v>MÉTODO DE CÁLCULO                             
PAPAV = (NAPAVR / NAPAVP) * 100
VARIABLES:
PAPAV: Porcentaje de acciones para la prevención y atención de la violencia realizadas.                                            NAPAVR: Número de acciones para la prevención y atención de la violencia realizadas.                                              NAPAVP: Número de acciones para la prevención y atención de la violencia programadas.</v>
      </c>
      <c r="J84" s="35" t="str">
        <f>IF(ISBLANK('5. Pp (3 años)'!J85),"",'5. Pp (3 años)'!J85)</f>
        <v>UNIDAD DE MEDIDA DEL INDICADOR: Porcentaje
UNIDAD DE MEDIDA DE LAS VARIABLES: Acción</v>
      </c>
      <c r="K84" s="32" t="str">
        <f>IF(ISBLANK('5. Pp (3 años)'!K85),"",'5. Pp (3 años)'!K85)</f>
        <v>Ascendente</v>
      </c>
      <c r="L84" s="35" t="s">
        <v>1414</v>
      </c>
      <c r="M84" s="35" t="s">
        <v>1413</v>
      </c>
      <c r="N84" s="35" t="str">
        <f>IF(ISBLANK('5. Pp (3 años)'!N85),"",'5. Pp (3 años)'!N85)</f>
        <v>Nombre del Documento:
Archivo digital de la plataforma Google Drive
Nombre de quien genera la información: 
Coordinación de Atención a Grupos Prioritarios
Periodicidad con que se genera la información:
Trimestral
Liga de la página donde se localiza la información o ubicación:
https://drive.google.com/drive/folders/1YIQ6oNLaECseSgqo4vwhcE6EzP9ap_Xx</v>
      </c>
      <c r="O84" s="35" t="str">
        <f>IF(ISBLANK('5. Pp (3 años)'!O85),"",'5. Pp (3 años)'!O85)</f>
        <v>La ciudadanía acude y participa en las actividades que  imparten Coordinación de Atención a Grupos Prioritarios para la  prevención, atención y erradicación de la violencia contra las mujeres.</v>
      </c>
      <c r="P84" s="202" t="str">
        <f>IF(ISBLANK('5. Pp (3 años)'!P85),"",'5. Pp (3 años)'!P85)</f>
        <v>Meta 5.2
Eliminar todas las formas de violencia contra
todas las mujeres y las niñas en los ámbitos
público y privado, incluidas la trata y la explota-
ción sexual y otros tipos de explotación.</v>
      </c>
    </row>
    <row r="85" spans="2:16" ht="207">
      <c r="B85" s="93" t="str">
        <f>IF(ISBLANK('5. Pp (3 años)'!B86),"",'5. Pp (3 años)'!B86)</f>
        <v>Coordinación de Atención a Grupos Prioritarios</v>
      </c>
      <c r="C85" s="32" t="str">
        <f>IF(ISBLANK('5. Pp (3 años)'!C86),"",'5. Pp (3 años)'!C86)</f>
        <v>Actividad</v>
      </c>
      <c r="D85" s="35" t="str">
        <f>IF(ISBLANK('5. Pp (3 años)'!D86),"",'5. Pp (3 años)'!D86)</f>
        <v>4.1.1.1.7.2  Promoción de derechos y convivencia generacional en zonas de atención prioritaria.</v>
      </c>
      <c r="E85" s="35" t="str">
        <f>IF(ISBLANK('5. Pp (3 años)'!E86),"",'5. Pp (3 años)'!E86)</f>
        <v>PECPD: Porcentaje de encuentros y cursos de promoción de derechos realizados.</v>
      </c>
      <c r="F85" s="35" t="str">
        <f>IF(ISBLANK('5. Pp (3 años)'!F86),"",'5. Pp (3 años)'!F86)</f>
        <v>Mide la realización de cursos y acciones enfocadas en la cultura de paz y el respeto a los derechos sociales. Agrupa los programas 'Descubriendo mi entorno', actividades para para la protección de los derechos de los NNA y acciones para adultos mayores, funcionando como el proceso de vinculación comunitaria que fomenta el sano desarrollo y la convivencia entre distintas generaciones.</v>
      </c>
      <c r="G85" s="32" t="str">
        <f>IF(ISBLANK('5. Pp (3 años)'!G86),"",'5. Pp (3 años)'!G86)</f>
        <v>Eficacia</v>
      </c>
      <c r="H85" s="32" t="str">
        <f>IF(ISBLANK('5. Pp (3 años)'!H86),"",'5. Pp (3 años)'!H86)</f>
        <v>Trimestral</v>
      </c>
      <c r="I85" s="35" t="str">
        <f>IF(ISBLANK('5. Pp (3 años)'!I86),"",'5. Pp (3 años)'!I86)</f>
        <v>MÉTODO DE CÁLCULO                             
PECPD = (NECPDR / NECPDP) * 100
VARIABLES:
PECPD: Porcentaje de encuentros y cursos de promoción de derechos realizados.                                                       NECPDR: Número de encuentros y cursos de promoción de derechos realizados.                                                       NECPDP: Número de encuentros y cursos de promoción de derechos programados.</v>
      </c>
      <c r="J85" s="35" t="str">
        <f>IF(ISBLANK('5. Pp (3 años)'!J86),"",'5. Pp (3 años)'!J86)</f>
        <v>UNIDAD DE MEDIDA DEL INDICADOR: Porcentaje
UNIDAD DE MEDIDA DE LAS VARIABLES: Cursos</v>
      </c>
      <c r="K85" s="32" t="str">
        <f>IF(ISBLANK('5. Pp (3 años)'!K86),"",'5. Pp (3 años)'!K86)</f>
        <v>Ascendente</v>
      </c>
      <c r="L85" s="35" t="s">
        <v>1416</v>
      </c>
      <c r="M85" s="35" t="s">
        <v>1415</v>
      </c>
      <c r="N85" s="35" t="str">
        <f>IF(ISBLANK('5. Pp (3 años)'!N86),"",'5. Pp (3 años)'!N86)</f>
        <v>Nombre del Documento:
Archivo digital de la plataforma Google Drive
Nombre de quien genera la información: 
Coordinación de Atención a Grupos Prioritarios
Periodicidad con que se genera la información:
Trimestral
Liga de la página donde se localiza la información o ubicación:
https://drive.google.com/drive/folders/1YIQ6oNLaECseSgqo4vwhcE6EzP9ap_Xx</v>
      </c>
      <c r="O85" s="35" t="str">
        <f>IF(ISBLANK('5. Pp (3 años)'!O86),"",'5. Pp (3 años)'!O86)</f>
        <v>La ciudadanía acude y participa en las acciones para la protección de los derechos de niñas, niños, adolescentes y personas en atención prioritaria.</v>
      </c>
      <c r="P85" s="202" t="str">
        <f>IF(ISBLANK('5. Pp (3 años)'!P86),"",'5. Pp (3 años)'!P86)</f>
        <v>"Meta 16.2
Reducir considerablemente todas las formas de
violencia y las tasas de mortalidad conexas en
todo el mundo."</v>
      </c>
    </row>
    <row r="86" spans="2:16" ht="207">
      <c r="B86" s="93" t="str">
        <f>IF(ISBLANK('5. Pp (3 años)'!B87),"",'5. Pp (3 años)'!B87)</f>
        <v>Coordinación de Atención a Grupos Prioritarios</v>
      </c>
      <c r="C86" s="32" t="str">
        <f>IF(ISBLANK('5. Pp (3 años)'!C87),"",'5. Pp (3 años)'!C87)</f>
        <v>Actividad</v>
      </c>
      <c r="D86" s="35" t="str">
        <f>IF(ISBLANK('5. Pp (3 años)'!D87),"",'5. Pp (3 años)'!D87)</f>
        <v>4.1.1.1.7.3  Operación de servicios formativos y comunitarios con enfoque en el sistema de cuidados.</v>
      </c>
      <c r="E86" s="35" t="str">
        <f>IF(ISBLANK('5. Pp (3 años)'!E87),"",'5. Pp (3 años)'!E87)</f>
        <v>PSFAPC: Porcentaje de servicios de formación y atención para personas cuidadoras otorgados.</v>
      </c>
      <c r="F86" s="35" t="str">
        <f>IF(ISBLANK('5. Pp (3 años)'!F87),"",'5. Pp (3 años)'!F87)</f>
        <v>Mide la logística dual del programa 'Bienestar y Dignidad del Cuidado'. Cuantifica la operación simultánea donde la persona cuidadora recibe formación y apoyo, mientras la persona bajo su cuidado es atendida por expertos, funcionando como el mecanismo de relevo y fortalecimiento de las capacidades de cuidado en el hogar.</v>
      </c>
      <c r="G86" s="32" t="str">
        <f>IF(ISBLANK('5. Pp (3 años)'!G87),"",'5. Pp (3 años)'!G87)</f>
        <v>Eficacia</v>
      </c>
      <c r="H86" s="32" t="str">
        <f>IF(ISBLANK('5. Pp (3 años)'!H87),"",'5. Pp (3 años)'!H87)</f>
        <v>Trimestral</v>
      </c>
      <c r="I86" s="35" t="str">
        <f>IF(ISBLANK('5. Pp (3 años)'!I87),"",'5. Pp (3 años)'!I87)</f>
        <v>MÉTODO DE CÁLCULO                             
PSFAPC = (NSFAPCO / NSFAPCP) * 100
VARIABLES:
PSFAPC: Porcentaje de servicios de formación y atención para personas cuidadoras otorgados.                   NSFAPCO: Número de servicios de formación y atención otorgados.                                                              NSFAPCP: Número de servicios de formación y atención programados.</v>
      </c>
      <c r="J86" s="35" t="str">
        <f>IF(ISBLANK('5. Pp (3 años)'!J87),"",'5. Pp (3 años)'!J87)</f>
        <v>UNIDAD DE MEDIDA DEL INDICADOR: Porcentaje
UNIDAD DE MEDIDA DE LAS VARIABLES: Servicio de atención</v>
      </c>
      <c r="K86" s="32" t="str">
        <f>IF(ISBLANK('5. Pp (3 años)'!K87),"",'5. Pp (3 años)'!K87)</f>
        <v>Ascendente</v>
      </c>
      <c r="L86" s="35" t="s">
        <v>1315</v>
      </c>
      <c r="M86" s="35" t="s">
        <v>1316</v>
      </c>
      <c r="N86" s="35" t="str">
        <f>IF(ISBLANK('5. Pp (3 años)'!N87),"",'5. Pp (3 años)'!N87)</f>
        <v>Nombre del Documento:
Archivo digital de la plataforma Google Drive
Nombre de quien genera la información: 
Coordinación de Atención a Grupos Prioritarios
Periodicidad con que se genera la información:
Trimestral
Liga de la página donde se localiza la información o ubicación:
https://drive.google.com/drive/folders/1YIQ6oNLaECseSgqo4vwhcE6EzP9ap_Xx</v>
      </c>
      <c r="O86" s="35" t="str">
        <f>IF(ISBLANK('5. Pp (3 años)'!O87),"",'5. Pp (3 años)'!O87)</f>
        <v>Las personas cuidadoras acuden y participan en las acciones para favorecerlas, mientras sus personas que cuidan, son cuidados.</v>
      </c>
      <c r="P86" s="202" t="str">
        <f>IF(ISBLANK('5. Pp (3 años)'!P87),"",'5. Pp (3 años)'!P87)</f>
        <v>Meta 5.4 Reconocer y valorar los cuidados no remunerados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v>
      </c>
    </row>
    <row r="87" spans="2:16" ht="17.25" hidden="1">
      <c r="B87" s="93" t="str">
        <f>IF(ISBLANK('5. Pp (3 años)'!B88),"",'5. Pp (3 años)'!B88)</f>
        <v/>
      </c>
      <c r="C87" s="32" t="str">
        <f>IF(ISBLANK('5. Pp (3 años)'!C88),"",'5. Pp (3 años)'!C88)</f>
        <v>Actividad</v>
      </c>
      <c r="D87" s="35" t="str">
        <f>IF(ISBLANK('5. Pp (3 años)'!D88),"",'5. Pp (3 años)'!D88)</f>
        <v/>
      </c>
      <c r="E87" s="35" t="str">
        <f>IF(ISBLANK('5. Pp (3 años)'!E88),"",'5. Pp (3 años)'!E88)</f>
        <v/>
      </c>
      <c r="F87" s="35" t="str">
        <f>IF(ISBLANK('5. Pp (3 años)'!F88),"",'5. Pp (3 años)'!F88)</f>
        <v/>
      </c>
      <c r="G87" s="32" t="str">
        <f>IF(ISBLANK('5. Pp (3 años)'!G88),"",'5. Pp (3 años)'!G88)</f>
        <v/>
      </c>
      <c r="H87" s="32" t="str">
        <f>IF(ISBLANK('5. Pp (3 años)'!H88),"",'5. Pp (3 años)'!H88)</f>
        <v/>
      </c>
      <c r="I87" s="35" t="str">
        <f>IF(ISBLANK('5. Pp (3 años)'!I88),"",'5. Pp (3 años)'!I88)</f>
        <v/>
      </c>
      <c r="J87" s="35" t="str">
        <f>IF(ISBLANK('5. Pp (3 años)'!J88),"",'5. Pp (3 años)'!J88)</f>
        <v/>
      </c>
      <c r="K87" s="32" t="str">
        <f>IF(ISBLANK('5. Pp (3 años)'!K88),"",'5. Pp (3 años)'!K88)</f>
        <v/>
      </c>
      <c r="L87" s="35"/>
      <c r="M87" s="35"/>
      <c r="N87" s="35" t="str">
        <f>IF(ISBLANK('5. Pp (3 años)'!N88),"",'5. Pp (3 años)'!N88)</f>
        <v/>
      </c>
      <c r="O87" s="35" t="str">
        <f>IF(ISBLANK('5. Pp (3 años)'!O88),"",'5. Pp (3 años)'!O88)</f>
        <v/>
      </c>
      <c r="P87" s="202" t="str">
        <f>IF(ISBLANK('5. Pp (3 años)'!P88),"",'5. Pp (3 años)'!P88)</f>
        <v/>
      </c>
    </row>
    <row r="88" spans="2:16" ht="17.25" hidden="1">
      <c r="B88" s="93" t="str">
        <f>IF(ISBLANK('5. Pp (3 años)'!B89),"",'5. Pp (3 años)'!B89)</f>
        <v/>
      </c>
      <c r="C88" s="32" t="str">
        <f>IF(ISBLANK('5. Pp (3 años)'!C89),"",'5. Pp (3 años)'!C89)</f>
        <v>Actividad</v>
      </c>
      <c r="D88" s="35" t="str">
        <f>IF(ISBLANK('5. Pp (3 años)'!D89),"",'5. Pp (3 años)'!D89)</f>
        <v/>
      </c>
      <c r="E88" s="35" t="str">
        <f>IF(ISBLANK('5. Pp (3 años)'!E89),"",'5. Pp (3 años)'!E89)</f>
        <v/>
      </c>
      <c r="F88" s="35" t="str">
        <f>IF(ISBLANK('5. Pp (3 años)'!F89),"",'5. Pp (3 años)'!F89)</f>
        <v/>
      </c>
      <c r="G88" s="32" t="str">
        <f>IF(ISBLANK('5. Pp (3 años)'!G89),"",'5. Pp (3 años)'!G89)</f>
        <v/>
      </c>
      <c r="H88" s="32" t="str">
        <f>IF(ISBLANK('5. Pp (3 años)'!H89),"",'5. Pp (3 años)'!H89)</f>
        <v/>
      </c>
      <c r="I88" s="35" t="str">
        <f>IF(ISBLANK('5. Pp (3 años)'!I89),"",'5. Pp (3 años)'!I89)</f>
        <v/>
      </c>
      <c r="J88" s="35" t="str">
        <f>IF(ISBLANK('5. Pp (3 años)'!J89),"",'5. Pp (3 años)'!J89)</f>
        <v/>
      </c>
      <c r="K88" s="32" t="str">
        <f>IF(ISBLANK('5. Pp (3 años)'!K89),"",'5. Pp (3 años)'!K89)</f>
        <v/>
      </c>
      <c r="L88" s="35"/>
      <c r="M88" s="35"/>
      <c r="N88" s="35" t="str">
        <f>IF(ISBLANK('5. Pp (3 años)'!N89),"",'5. Pp (3 años)'!N89)</f>
        <v/>
      </c>
      <c r="O88" s="35" t="str">
        <f>IF(ISBLANK('5. Pp (3 años)'!O89),"",'5. Pp (3 años)'!O89)</f>
        <v/>
      </c>
      <c r="P88" s="202" t="str">
        <f>IF(ISBLANK('5. Pp (3 años)'!P89),"",'5. Pp (3 años)'!P89)</f>
        <v/>
      </c>
    </row>
    <row r="89" spans="2:16" ht="207">
      <c r="B89" s="618" t="str">
        <f>IF(ISBLANK('5. Pp (3 años)'!B90),"",'5. Pp (3 años)'!B90)</f>
        <v>Dirección de Programas para el Bienestar</v>
      </c>
      <c r="C89" s="616" t="str">
        <f>IF(ISBLANK('5. Pp (3 años)'!C90),"",'5. Pp (3 años)'!C90)</f>
        <v>Componente</v>
      </c>
      <c r="D89" s="615" t="str">
        <f>IF(ISBLANK('5. Pp (3 años)'!D90),"",'5. Pp (3 años)'!D90)</f>
        <v>4.1.1.1.8 Programas de apoyo a la economía familiar y convivencia comunitaria implementadas.</v>
      </c>
      <c r="E89" s="615" t="str">
        <f>IF(ISBLANK('5. Pp (3 años)'!E90),"",'5. Pp (3 años)'!E90)</f>
        <v>PPAECE: Porcentaje de programas de apoyo económico y comunitario ejecutados.</v>
      </c>
      <c r="F89" s="615" t="str">
        <f>IF(ISBLANK('5. Pp (3 años)'!F90),"",'5. Pp (3 años)'!F90)</f>
        <v>Este indicador representa la consolidación de un sistema de apoyos directos para la economía y el bienestar social. Representa el producto final donde se garantiza a la población prioritaria el acceso a asistencia material para la vivienda, recursos económicos de apoyo al cuidado y mecanismos de recreación inclusiva. Asegura que el municipio entregue una respuesta integral que fortalezca el ingreso familiar y el derecho a la convivencia comunitaria, reduciendo las brechas de desigualdad mediante la cobertura efectiva de necesidades básicas y sociales.</v>
      </c>
      <c r="G89" s="616" t="str">
        <f>IF(ISBLANK('5. Pp (3 años)'!G90),"",'5. Pp (3 años)'!G90)</f>
        <v>Eficacia</v>
      </c>
      <c r="H89" s="616" t="str">
        <f>IF(ISBLANK('5. Pp (3 años)'!H90),"",'5. Pp (3 años)'!H90)</f>
        <v>Trimestral</v>
      </c>
      <c r="I89" s="615" t="str">
        <f>IF(ISBLANK('5. Pp (3 años)'!I90),"",'5. Pp (3 años)'!I90)</f>
        <v>MÉTODO DE CÁLCULO                             
PPAECE = (NPAECEE / NPAECEP) * 100
VARIABLES:
PPAECE: Porcentaje de programas de apoyo económico y comunitario ejecutados.                                                   NPAECEE: Número de programas de apoyo económico y comunitario ejecutados.                                                  NPAECEP: Número de programas de apoyo económico y comunitario programados.</v>
      </c>
      <c r="J89" s="615" t="str">
        <f>IF(ISBLANK('5. Pp (3 años)'!J90),"",'5. Pp (3 años)'!J90)</f>
        <v>UNIDAD DE MEDIDA DEL INDICADOR: Porcentaje
UNIDAD DE MEDIDA DE LAS VARIABLES: Programa</v>
      </c>
      <c r="K89" s="616" t="str">
        <f>IF(ISBLANK('5. Pp (3 años)'!K90),"",'5. Pp (3 años)'!K90)</f>
        <v>Ascendente</v>
      </c>
      <c r="L89" s="615" t="s">
        <v>1314</v>
      </c>
      <c r="M89" s="615" t="s">
        <v>1313</v>
      </c>
      <c r="N89" s="615" t="str">
        <f>IF(ISBLANK('5. Pp (3 años)'!N90),"",'5. Pp (3 años)'!N90)</f>
        <v>Nombre del Documento:
Archivo digital de la plataforma Google Drive
Nombre de quien genera la información: 
Dirección de Programas para el Bienestar
Periodicidad con que se genera la información:
Trimestral
Liga de la página donde se localiza la información o ubicación:
https://drive.google.com/drive/folders/1YIQ6oNLaECseSgqo4vwhcE6EzP9ap_Xx</v>
      </c>
      <c r="O89" s="615" t="str">
        <f>IF(ISBLANK('5. Pp (3 años)'!O90),"",'5. Pp (3 años)'!O90)</f>
        <v>La ciudadanía acude y participa en las acciones a favor de acortar las brechas de desigualdad, así como contar con las condiciones climatológicas favorables para la realización de las acciones</v>
      </c>
      <c r="P89" s="617" t="str">
        <f>IF(ISBLANK('5. Pp (3 años)'!P90),"",'5. Pp (3 años)'!P90)</f>
        <v>"ODS 8 Promover el crecimiento económico inclusivo y sostenible, el empleo y el trabajo decente para todos.                                     Objetivo 5.
Lograr la igualdad entre los géneros y empoderar a todas las mujeres y las niñas                            Objetivo 10. Reducir la desigualdad en y entre los países</v>
      </c>
    </row>
    <row r="90" spans="2:16" ht="207">
      <c r="B90" s="93" t="str">
        <f>IF(ISBLANK('5. Pp (3 años)'!B91),"",'5. Pp (3 años)'!B91)</f>
        <v>Dirección de Programas para el Bienestar</v>
      </c>
      <c r="C90" s="32" t="str">
        <f>IF(ISBLANK('5. Pp (3 años)'!C91),"",'5. Pp (3 años)'!C91)</f>
        <v>Actividad</v>
      </c>
      <c r="D90" s="35" t="str">
        <f>IF(ISBLANK('5. Pp (3 años)'!D91),"",'5. Pp (3 años)'!D91)</f>
        <v>4.1.1.1.8.1 Gestión de apoyos sociales y eventos para el fortalecimiento de la economía local.</v>
      </c>
      <c r="E90" s="35" t="str">
        <f>IF(ISBLANK('5. Pp (3 años)'!E91),"",'5. Pp (3 años)'!E91)</f>
        <v>PAFEA: Porcentaje de acciones de fortalecimiento a la economía y entrega de apoyos realizadas.</v>
      </c>
      <c r="F90" s="35" t="str">
        <f>IF(ISBLANK('5. Pp (3 años)'!F91),"",'5. Pp (3 años)'!F91)</f>
        <v>Mide la ejecución de la logística para la entrega de apoyos en especie y eventos culturales. Cuantifica la organización del programa 'Comunidad, Cultura y Convivencia' y el proceso de integración de padrones y entrega física de tinacos, funcionando como el mecanismo operativo para dotar a las familias de insumos y espacios que mejoren su entorno económico y social.</v>
      </c>
      <c r="G90" s="32" t="str">
        <f>IF(ISBLANK('5. Pp (3 años)'!G91),"",'5. Pp (3 años)'!G91)</f>
        <v>Eficacia</v>
      </c>
      <c r="H90" s="32" t="str">
        <f>IF(ISBLANK('5. Pp (3 años)'!H91),"",'5. Pp (3 años)'!H91)</f>
        <v>Trimestral</v>
      </c>
      <c r="I90" s="35" t="str">
        <f>IF(ISBLANK('5. Pp (3 años)'!I91),"",'5. Pp (3 años)'!I91)</f>
        <v>MÉTODO DE CÁLCULO                             
PAFEA = (NAFEAR / NAFEAP) * 100
VARIABLES:
PAFEA: Porcentaje de acciones de fortalecimiento a la economía y entrega de apoyos realizadas.                      NAFEAR: Número de acciones de fortalecimiento a la economía y entrega de apoyos realizadas.                      NAFEAP: Número de acciones de fortalecimiento a la economía y entrega de apoyos programadas.</v>
      </c>
      <c r="J90" s="35" t="str">
        <f>IF(ISBLANK('5. Pp (3 años)'!J91),"",'5. Pp (3 años)'!J91)</f>
        <v>UNIDAD DE MEDIDA DEL INDICADOR: Porcentaje
UNIDAD DE MEDIDA DE LAS VARIABLES: Acción</v>
      </c>
      <c r="K90" s="32" t="str">
        <f>IF(ISBLANK('5. Pp (3 años)'!K91),"",'5. Pp (3 años)'!K91)</f>
        <v>Ascendente</v>
      </c>
      <c r="L90" s="35" t="s">
        <v>1418</v>
      </c>
      <c r="M90" s="35" t="s">
        <v>1417</v>
      </c>
      <c r="N90" s="35" t="str">
        <f>IF(ISBLANK('5. Pp (3 años)'!N91),"",'5. Pp (3 años)'!N91)</f>
        <v>Nombre del Documento:
Archivo digital de la plataforma Google Drive
Nombre de quien genera la información: 
Dirección de Programas para el Bienestar
Periodicidad con que se genera la información:
Trimestral
Liga de la página donde se localiza la información o ubicación:
https://drive.google.com/drive/folders/1YIQ6oNLaECseSgqo4vwhcE6EzP9ap_Xx</v>
      </c>
      <c r="O90" s="35" t="str">
        <f>IF(ISBLANK('5. Pp (3 años)'!O91),"",'5. Pp (3 años)'!O91)</f>
        <v xml:space="preserve"> La ciudadanía acude a las actividades para acortar brechas de desigualdad, así como contar con las condiciones climatológicas favorables para la realización de las acciones</v>
      </c>
      <c r="P90" s="202" t="str">
        <f>IF(ISBLANK('5. Pp (3 años)'!P91),"",'5. Pp (3 años)'!P91)</f>
        <v>"ODS 8 Promover el crecimiento económico inclusivo y sostenible, el empleo y el trabajo decente para todos.
Meta 8.3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v>
      </c>
    </row>
    <row r="91" spans="2:16" ht="207">
      <c r="B91" s="93" t="str">
        <f>IF(ISBLANK('5. Pp (3 años)'!B92),"",'5. Pp (3 años)'!B92)</f>
        <v>Dirección de Programas para el Bienestar</v>
      </c>
      <c r="C91" s="32" t="str">
        <f>IF(ISBLANK('5. Pp (3 años)'!C92),"",'5. Pp (3 años)'!C92)</f>
        <v>Actividad</v>
      </c>
      <c r="D91" s="35" t="str">
        <f>IF(ISBLANK('5. Pp (3 años)'!D92),"",'5. Pp (3 años)'!D92)</f>
        <v>4.1.1.1.8.2  Ejecución de la dispersión de apoyos económicos a las personas cuidadoras.</v>
      </c>
      <c r="E91" s="35" t="str">
        <f>IF(ISBLANK('5. Pp (3 años)'!E92),"",'5. Pp (3 años)'!E92)</f>
        <v>PAECC: Porcentaje de apoyos económicos cobrados por las personas cuidadoras.</v>
      </c>
      <c r="F91" s="35" t="str">
        <f>IF(ISBLANK('5. Pp (3 años)'!F92),"",'5. Pp (3 años)'!F92)</f>
        <v>Mide la eficacia en la dispersión y cobro de los recursos destinados al Sistema de Cuidados. Este indicador considera concluido el proceso únicamente hasta que el 95% de la población beneficiaria realiza el cobro efectivo de su beca, garantizando así el cierre del ciclo de atención y la inyección real del recurso en la economía de la persona cuidadora.</v>
      </c>
      <c r="G91" s="32" t="str">
        <f>IF(ISBLANK('5. Pp (3 años)'!G92),"",'5. Pp (3 años)'!G92)</f>
        <v>Eficacia</v>
      </c>
      <c r="H91" s="32" t="str">
        <f>IF(ISBLANK('5. Pp (3 años)'!H92),"",'5. Pp (3 años)'!H92)</f>
        <v>Trimestral</v>
      </c>
      <c r="I91" s="35" t="str">
        <f>IF(ISBLANK('5. Pp (3 años)'!I92),"",'5. Pp (3 años)'!I92)</f>
        <v>MÉTODO DE CÁLCULO                             
PAECC= (NAECCC/NAECCP:)*100
VARIABLES:
PAECC: Porcentaje de apoyos económicos cobrados por las personas cuidadoras.                                           NAECCC: Número de apoyos económicos con cobro efectivo confirmado.                                                             NAECCP: Número de apoyos económicos programados para dispersión.</v>
      </c>
      <c r="J91" s="35" t="str">
        <f>IF(ISBLANK('5. Pp (3 años)'!J92),"",'5. Pp (3 años)'!J92)</f>
        <v>UNIDAD DE MEDIDA DEL INDICADOR: Porcentaje
UNIDAD DE MEDIDA DE LAS VARIABLES: Apoyo cobrado</v>
      </c>
      <c r="K91" s="32" t="str">
        <f>IF(ISBLANK('5. Pp (3 años)'!K92),"",'5. Pp (3 años)'!K92)</f>
        <v>Ascendente</v>
      </c>
      <c r="L91" s="35" t="s">
        <v>1340</v>
      </c>
      <c r="M91" s="35" t="s">
        <v>1311</v>
      </c>
      <c r="N91" s="35" t="str">
        <f>IF(ISBLANK('5. Pp (3 años)'!N92),"",'5. Pp (3 años)'!N92)</f>
        <v>Nombre del Documento:
Archivo digital de la plataforma Google Drive
Nombre de quien genera la información: 
Dirección de Programas para el Bienestar
Periodicidad con que se genera la información:
Trimestral
Liga de la página donde se localiza la información o ubicación:
https://drive.google.com/drive/folders/1YIQ6oNLaECseSgqo4vwhcE6EzP9ap_Xx</v>
      </c>
      <c r="O91" s="35" t="str">
        <f>IF(ISBLANK('5. Pp (3 años)'!O92),"",'5. Pp (3 años)'!O92)</f>
        <v>La población cuidadora, realiza su tramite y cobra la dispersión económica otorgada</v>
      </c>
      <c r="P91" s="202" t="str">
        <f>IF(ISBLANK('5. Pp (3 años)'!P92),"",'5. Pp (3 años)'!P92)</f>
        <v>Meta 5.4
Reconocer y valorar los cuidados no remunera-
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v>
      </c>
    </row>
    <row r="92" spans="2:16" ht="207">
      <c r="B92" s="93" t="str">
        <f>IF(ISBLANK('5. Pp (3 años)'!B93),"",'5. Pp (3 años)'!B93)</f>
        <v>Dirección de Programas para el Bienestar</v>
      </c>
      <c r="C92" s="32" t="str">
        <f>IF(ISBLANK('5. Pp (3 años)'!C93),"",'5. Pp (3 años)'!C93)</f>
        <v>Actividad</v>
      </c>
      <c r="D92" s="35" t="str">
        <f>IF(ISBLANK('5. Pp (3 años)'!D93),"",'5. Pp (3 años)'!D93)</f>
        <v>4.1.1.1.8.3  Operación y logística del servicio de transporte gratuito a playas públicas del municipio.</v>
      </c>
      <c r="E92" s="35" t="str">
        <f>IF(ISBLANK('5. Pp (3 años)'!E93),"",'5. Pp (3 años)'!E93)</f>
        <v>PERME: Porcentaje de ediciones del programa Ruta Mar ejecutadas.</v>
      </c>
      <c r="F92" s="35" t="str">
        <f>IF(ISBLANK('5. Pp (3 años)'!F93),"",'5. Pp (3 años)'!F93)</f>
        <v>Mide el despliegue operativo del programa 'Ruta Mar'. Cuantifica el proceso de coordinación de unidades de transporte, estableciendo los traslados gratuitos, funcionando como el mecanismo de vinculación recreativa que asegura el acceso de las familias a las playas públicas del municipio.</v>
      </c>
      <c r="G92" s="32" t="str">
        <f>IF(ISBLANK('5. Pp (3 años)'!G93),"",'5. Pp (3 años)'!G93)</f>
        <v>Eficacia</v>
      </c>
      <c r="H92" s="32" t="str">
        <f>IF(ISBLANK('5. Pp (3 años)'!H93),"",'5. Pp (3 años)'!H93)</f>
        <v>Trimestral</v>
      </c>
      <c r="I92" s="35" t="str">
        <f>IF(ISBLANK('5. Pp (3 años)'!I93),"",'5. Pp (3 años)'!I93)</f>
        <v>MÉTODO DE CÁLCULO                             
PERME= (NERMER/NERMEP)*100
VARIABLES:
PERME: Porcentaje de ediciones del programa Ruta Mar ejecutadas.                                                                     NERMER: Número de ediciones de la Ruta Mar realizadas.                                                                                   NERMEP: Número de ediciones de la Ruta Mar programadas.</v>
      </c>
      <c r="J92" s="35" t="str">
        <f>IF(ISBLANK('5. Pp (3 años)'!J93),"",'5. Pp (3 años)'!J93)</f>
        <v>UNIDAD DE MEDIDA DEL INDICADOR: Porcentaje
UNIDAD DE MEDIDA DE LAS VARIABLES: Ediciones</v>
      </c>
      <c r="K92" s="32" t="str">
        <f>IF(ISBLANK('5. Pp (3 años)'!K93),"",'5. Pp (3 años)'!K93)</f>
        <v>Ascendente</v>
      </c>
      <c r="L92" s="35" t="s">
        <v>1341</v>
      </c>
      <c r="M92" s="35" t="s">
        <v>1312</v>
      </c>
      <c r="N92" s="35" t="str">
        <f>IF(ISBLANK('5. Pp (3 años)'!N93),"",'5. Pp (3 años)'!N93)</f>
        <v>Nombre del Documento:
Archivo digital de la plataforma Google Drive
Nombre de quien genera la información: 
Dirección de Programas para el Bienestar
Periodicidad con que se genera la información:
Trimestral
Liga de la página donde se localiza la información o ubicación:
https://drive.google.com/drive/folders/1YIQ6oNLaECseSgqo4vwhcE6EzP9ap_Xx</v>
      </c>
      <c r="O92" s="35" t="str">
        <f>IF(ISBLANK('5. Pp (3 años)'!O93),"",'5. Pp (3 años)'!O93)</f>
        <v>Las familias en atención prioritaria decidan ir a la playa en las fechas programadas en las que se contará con transporte gratuito y que el clima permita realizar las ediciones.</v>
      </c>
      <c r="P92" s="202" t="str">
        <f>IF(ISBLANK('5. Pp (3 años)'!P93),"",'5. Pp (3 años)'!P93)</f>
        <v>Meta 10.2
Para 2030, potenciar y promover la inclusión
social, económica y política de todas las perso-
nas, independientemente de su edad, sexo,
discapacidad, raza, etnia, origen, religión o
situación económica u otra condición</v>
      </c>
    </row>
    <row r="93" spans="2:16" ht="17.25" hidden="1">
      <c r="B93" s="93" t="str">
        <f>IF(ISBLANK('5. Pp (3 años)'!B94),"",'5. Pp (3 años)'!B94)</f>
        <v/>
      </c>
      <c r="C93" s="32" t="str">
        <f>IF(ISBLANK('5. Pp (3 años)'!C94),"",'5. Pp (3 años)'!C94)</f>
        <v>Actividad</v>
      </c>
      <c r="D93" s="35" t="str">
        <f>IF(ISBLANK('5. Pp (3 años)'!D94),"",'5. Pp (3 años)'!D94)</f>
        <v/>
      </c>
      <c r="E93" s="35" t="str">
        <f>IF(ISBLANK('5. Pp (3 años)'!E94),"",'5. Pp (3 años)'!E94)</f>
        <v/>
      </c>
      <c r="F93" s="35" t="str">
        <f>IF(ISBLANK('5. Pp (3 años)'!F94),"",'5. Pp (3 años)'!F94)</f>
        <v/>
      </c>
      <c r="G93" s="32" t="str">
        <f>IF(ISBLANK('5. Pp (3 años)'!G94),"",'5. Pp (3 años)'!G94)</f>
        <v/>
      </c>
      <c r="H93" s="32" t="str">
        <f>IF(ISBLANK('5. Pp (3 años)'!H94),"",'5. Pp (3 años)'!H94)</f>
        <v/>
      </c>
      <c r="I93" s="35" t="str">
        <f>IF(ISBLANK('5. Pp (3 años)'!I94),"",'5. Pp (3 años)'!I94)</f>
        <v/>
      </c>
      <c r="J93" s="35" t="str">
        <f>IF(ISBLANK('5. Pp (3 años)'!J94),"",'5. Pp (3 años)'!J94)</f>
        <v/>
      </c>
      <c r="K93" s="32" t="str">
        <f>IF(ISBLANK('5. Pp (3 años)'!K94),"",'5. Pp (3 años)'!K94)</f>
        <v/>
      </c>
      <c r="L93" s="35"/>
      <c r="M93" s="35"/>
      <c r="N93" s="35" t="str">
        <f>IF(ISBLANK('5. Pp (3 años)'!N94),"",'5. Pp (3 años)'!N94)</f>
        <v/>
      </c>
      <c r="O93" s="35" t="str">
        <f>IF(ISBLANK('5. Pp (3 años)'!O94),"",'5. Pp (3 años)'!O94)</f>
        <v/>
      </c>
      <c r="P93" s="202" t="str">
        <f>IF(ISBLANK('5. Pp (3 años)'!P94),"",'5. Pp (3 años)'!P94)</f>
        <v/>
      </c>
    </row>
    <row r="94" spans="2:16" ht="17.25" hidden="1">
      <c r="B94" s="93" t="str">
        <f>IF(ISBLANK('5. Pp (3 años)'!B95),"",'5. Pp (3 años)'!B95)</f>
        <v/>
      </c>
      <c r="C94" s="32" t="str">
        <f>IF(ISBLANK('5. Pp (3 años)'!C95),"",'5. Pp (3 años)'!C95)</f>
        <v>Actividad</v>
      </c>
      <c r="D94" s="35" t="str">
        <f>IF(ISBLANK('5. Pp (3 años)'!D95),"",'5. Pp (3 años)'!D95)</f>
        <v/>
      </c>
      <c r="E94" s="35" t="str">
        <f>IF(ISBLANK('5. Pp (3 años)'!E95),"",'5. Pp (3 años)'!E95)</f>
        <v/>
      </c>
      <c r="F94" s="35" t="str">
        <f>IF(ISBLANK('5. Pp (3 años)'!F95),"",'5. Pp (3 años)'!F95)</f>
        <v/>
      </c>
      <c r="G94" s="32" t="str">
        <f>IF(ISBLANK('5. Pp (3 años)'!G95),"",'5. Pp (3 años)'!G95)</f>
        <v/>
      </c>
      <c r="H94" s="32" t="str">
        <f>IF(ISBLANK('5. Pp (3 años)'!H95),"",'5. Pp (3 años)'!H95)</f>
        <v/>
      </c>
      <c r="I94" s="35" t="str">
        <f>IF(ISBLANK('5. Pp (3 años)'!I95),"",'5. Pp (3 años)'!I95)</f>
        <v/>
      </c>
      <c r="J94" s="35" t="str">
        <f>IF(ISBLANK('5. Pp (3 años)'!J95),"",'5. Pp (3 años)'!J95)</f>
        <v/>
      </c>
      <c r="K94" s="32" t="str">
        <f>IF(ISBLANK('5. Pp (3 años)'!K95),"",'5. Pp (3 años)'!K95)</f>
        <v/>
      </c>
      <c r="L94" s="35"/>
      <c r="M94" s="35"/>
      <c r="N94" s="35" t="str">
        <f>IF(ISBLANK('5. Pp (3 años)'!N95),"",'5. Pp (3 años)'!N95)</f>
        <v/>
      </c>
      <c r="O94" s="35" t="str">
        <f>IF(ISBLANK('5. Pp (3 años)'!O95),"",'5. Pp (3 años)'!O95)</f>
        <v/>
      </c>
      <c r="P94" s="202" t="str">
        <f>IF(ISBLANK('5. Pp (3 años)'!P95),"",'5. Pp (3 años)'!P95)</f>
        <v/>
      </c>
    </row>
    <row r="95" spans="2:16" ht="207">
      <c r="B95" s="618" t="str">
        <f>IF(ISBLANK('5. Pp (3 años)'!B96),"",'5. Pp (3 años)'!B96)</f>
        <v>Coordinación de Programas Sociales</v>
      </c>
      <c r="C95" s="616" t="str">
        <f>IF(ISBLANK('5. Pp (3 años)'!C96),"",'5. Pp (3 años)'!C96)</f>
        <v>Componente</v>
      </c>
      <c r="D95" s="615" t="str">
        <f>IF(ISBLANK('5. Pp (3 años)'!D96),"",'5. Pp (3 años)'!D96)</f>
        <v>4.1.1.1.9 Mecanismos de colaboración con organismos gubernamentales y particulares operados.</v>
      </c>
      <c r="E95" s="615" t="str">
        <f>IF(ISBLANK('5. Pp (3 años)'!E96),"",'5. Pp (3 años)'!E96)</f>
        <v>PMCICF: Porcentaje de mecanismos de colaboración interinstitucional y ciudadana formalizados.</v>
      </c>
      <c r="F95" s="615" t="str">
        <f>IF(ISBLANK('5. Pp (3 años)'!F96),"",'5. Pp (3 años)'!F96)</f>
        <v>Este indicador representa la entrega de un modelo de articulación interinstitucional validado. Representa el producto final donde la Secretaría logra alinear los esfuerzos del municipio con los programas de los tres niveles de gobierno y la sociedad civil organizada. Asegura que el bienestar social de los grupos prioritarios se potencie mediante la suma de recursos, capacidades y convenios que formalizan la corresponsabilidad en la política social municipal.</v>
      </c>
      <c r="G95" s="616" t="str">
        <f>IF(ISBLANK('5. Pp (3 años)'!G96),"",'5. Pp (3 años)'!G96)</f>
        <v>Eficacia</v>
      </c>
      <c r="H95" s="616" t="str">
        <f>IF(ISBLANK('5. Pp (3 años)'!H96),"",'5. Pp (3 años)'!H96)</f>
        <v>Trimestral</v>
      </c>
      <c r="I95" s="615" t="str">
        <f>IF(ISBLANK('5. Pp (3 años)'!I96),"",'5. Pp (3 años)'!I96)</f>
        <v>MÉTODO DE CÁLCULO                      
PMCICF = (NMCICF / NMCICP) * 100
VARIABLES:
PMCICF: Porcentaje de mecanismos de colaboración interinstitucional y ciudadana formalizados.                       NMCICF: Número de mecanismos de colaboración  formalizados.                                                                               NMCICP: Número de mecanismos de colaboración programados para su formalización.</v>
      </c>
      <c r="J95" s="615" t="str">
        <f>IF(ISBLANK('5. Pp (3 años)'!J96),"",'5. Pp (3 años)'!J96)</f>
        <v xml:space="preserve">UNIDAD DE MEDIDA DEL INDICADOR: Porcentaje
UNIDAD DE MEDIDA DE LAS VARIABLES: Mecanismo </v>
      </c>
      <c r="K95" s="616" t="str">
        <f>IF(ISBLANK('5. Pp (3 años)'!K96),"",'5. Pp (3 años)'!K96)</f>
        <v>Ascendente</v>
      </c>
      <c r="L95" s="615" t="s">
        <v>1310</v>
      </c>
      <c r="M95" s="615" t="s">
        <v>1309</v>
      </c>
      <c r="N95" s="615" t="str">
        <f>IF(ISBLANK('5. Pp (3 años)'!N96),"",'5. Pp (3 años)'!N96)</f>
        <v>Nombre del Documento:
Archivo digital de la plataforma Google Drive
Nombre de quien genera la información: 
Coordinación de Programas Sociales 
Periodicidad con que se genera la información:
Trimestral
Liga de la página donde se localiza la información o ubicación:
https://drive.google.com/drive/folders/1YIQ6oNLaECseSgqo4vwhcE6EzP9ap_Xx</v>
      </c>
      <c r="O95" s="615" t="str">
        <f>IF(ISBLANK('5. Pp (3 años)'!O96),"",'5. Pp (3 años)'!O96)</f>
        <v>Condiciones climatológicas favorables. La ciudadanía acuda y participe en las acciones de política social y humana.</v>
      </c>
      <c r="P95" s="617" t="str">
        <f>IF(ISBLANK('5. Pp (3 años)'!P96),"",'5. Pp (3 años)'!P96)</f>
        <v>Meta 10.2
Para 2030, potenciar y promover la inclusión
social, económica y política de todas las perso-
nas, independientemente de su edad, sexo,
discapacidad, raza, etnia, origen, religión o
situación económica u otra condición.</v>
      </c>
    </row>
    <row r="96" spans="2:16" ht="207">
      <c r="B96" s="93" t="str">
        <f>IF(ISBLANK('5. Pp (3 años)'!B97),"",'5. Pp (3 años)'!B97)</f>
        <v>Coordinación de Programas Sociales</v>
      </c>
      <c r="C96" s="32" t="str">
        <f>IF(ISBLANK('5. Pp (3 años)'!C97),"",'5. Pp (3 años)'!C97)</f>
        <v>Actividad</v>
      </c>
      <c r="D96" s="35" t="str">
        <f>IF(ISBLANK('5. Pp (3 años)'!D97),"",'5. Pp (3 años)'!D97)</f>
        <v>4.1.1.1.9.1 Coordinación de enlaces de vinculación con los tres órdenes de gobierno y organizaciones civiles</v>
      </c>
      <c r="E96" s="35" t="str">
        <f>IF(ISBLANK('5. Pp (3 años)'!E97),"",'5. Pp (3 años)'!E97)</f>
        <v>PAVIR: Porcentaje de acciones de vinculación institucional realizadas.</v>
      </c>
      <c r="F96" s="35" t="str">
        <f>IF(ISBLANK('5. Pp (3 años)'!F97),"",'5. Pp (3 años)'!F97)</f>
        <v>Mide la gestión técnica y diplomática para la vinculación con actores externos. Cuantifica la realización de mesas de trabajo, acuerdos estratégicos con dependencias federales, estatales y asociaciones civiles, funcionando como el mecanismo operativo necesario para atraer programas y beneficios externos que complementen la oferta de servicios sociales del municipio.</v>
      </c>
      <c r="G96" s="32" t="str">
        <f>IF(ISBLANK('5. Pp (3 años)'!G97),"",'5. Pp (3 años)'!G97)</f>
        <v>Eficacia</v>
      </c>
      <c r="H96" s="32" t="str">
        <f>IF(ISBLANK('5. Pp (3 años)'!H97),"",'5. Pp (3 años)'!H97)</f>
        <v>Trimestral</v>
      </c>
      <c r="I96" s="35" t="str">
        <f>IF(ISBLANK('5. Pp (3 años)'!I97),"",'5. Pp (3 años)'!I97)</f>
        <v>MÉTODO DE CÁLCULO                             
PAVIR = (NAVIRR / NAVIRP) * 100
VARIABLES:
PAVIR: Porcentaje de acciones de vinculación institucional realizadas.                                                                        NAVIRR: Número de acciones de vinculación institucional realizadas.                                                                          NAVIRP: Número de acciones de vinculación institucional programadas.</v>
      </c>
      <c r="J96" s="35" t="str">
        <f>IF(ISBLANK('5. Pp (3 años)'!J97),"",'5. Pp (3 años)'!J97)</f>
        <v>UNIDAD DE MEDIDA DEL INDICADOR: Porcentaje
UNIDAD DE MEDIDA DE LAS VARIABLES: Acción de vinculación</v>
      </c>
      <c r="K96" s="32" t="str">
        <f>IF(ISBLANK('5. Pp (3 años)'!K97),"",'5. Pp (3 años)'!K97)</f>
        <v>Ascendente</v>
      </c>
      <c r="L96" s="35" t="s">
        <v>1493</v>
      </c>
      <c r="M96" s="35" t="s">
        <v>1419</v>
      </c>
      <c r="N96" s="35" t="str">
        <f>IF(ISBLANK('5. Pp (3 años)'!N97),"",'5. Pp (3 años)'!N97)</f>
        <v>Nombre del Documento:
Archivo digital de la plataforma Google Drive
Nombre de quien genera la información: 
Coordinación de Programas Sociales 
Periodicidad con que se genera la información:
Trimestral
Liga de la página donde se localiza la información o ubicación:
https://drive.google.com/drive/folders/1YIQ6oNLaECseSgqo4vwhcE6EzP9ap_Xx</v>
      </c>
      <c r="O96" s="35" t="str">
        <f>IF(ISBLANK('5. Pp (3 años)'!O97),"",'5. Pp (3 años)'!O97)</f>
        <v>La ciudadanía acude y participa activamente en las actividades sociales y de concientización convocadas por la Secretaría además de que se cuenta con condiciones climatológicas favorables para la realización de los eventos al aire libre y los directores generales de las áreas involucradas asisten a las reuniones de coordinación logística de manera puntual y propositiva</v>
      </c>
      <c r="P96" s="202" t="str">
        <f>IF(ISBLANK('5. Pp (3 años)'!P97),"",'5. Pp (3 años)'!P97)</f>
        <v>Meta 10.2
Para 2030, potenciar y promover la inclusión
social, económica y política de todas las perso-
nas, independientemente de su edad, sexo,
discapacidad, raza, etnia, origen, religión o
situación económica u otra condición.</v>
      </c>
    </row>
    <row r="97" spans="2:16" ht="17.25" hidden="1">
      <c r="B97" s="93" t="str">
        <f>IF(ISBLANK('5. Pp (3 años)'!B98),"",'5. Pp (3 años)'!B98)</f>
        <v/>
      </c>
      <c r="C97" s="32" t="str">
        <f>IF(ISBLANK('5. Pp (3 años)'!C98),"",'5. Pp (3 años)'!C98)</f>
        <v>Actividad</v>
      </c>
      <c r="D97" s="35" t="str">
        <f>IF(ISBLANK('5. Pp (3 años)'!D98),"",'5. Pp (3 años)'!D98)</f>
        <v/>
      </c>
      <c r="E97" s="35" t="str">
        <f>IF(ISBLANK('5. Pp (3 años)'!E98),"",'5. Pp (3 años)'!E98)</f>
        <v/>
      </c>
      <c r="F97" s="35" t="str">
        <f>IF(ISBLANK('5. Pp (3 años)'!F98),"",'5. Pp (3 años)'!F98)</f>
        <v/>
      </c>
      <c r="G97" s="32" t="str">
        <f>IF(ISBLANK('5. Pp (3 años)'!G98),"",'5. Pp (3 años)'!G98)</f>
        <v/>
      </c>
      <c r="H97" s="32" t="str">
        <f>IF(ISBLANK('5. Pp (3 años)'!H98),"",'5. Pp (3 años)'!H98)</f>
        <v/>
      </c>
      <c r="I97" s="35" t="str">
        <f>IF(ISBLANK('5. Pp (3 años)'!I98),"",'5. Pp (3 años)'!I98)</f>
        <v/>
      </c>
      <c r="J97" s="35" t="str">
        <f>IF(ISBLANK('5. Pp (3 años)'!J98),"",'5. Pp (3 años)'!J98)</f>
        <v/>
      </c>
      <c r="K97" s="32" t="str">
        <f>IF(ISBLANK('5. Pp (3 años)'!K98),"",'5. Pp (3 años)'!K98)</f>
        <v/>
      </c>
      <c r="L97" s="35"/>
      <c r="M97" s="35"/>
      <c r="N97" s="35" t="str">
        <f>IF(ISBLANK('5. Pp (3 años)'!N98),"",'5. Pp (3 años)'!N98)</f>
        <v/>
      </c>
      <c r="O97" s="35" t="str">
        <f>IF(ISBLANK('5. Pp (3 años)'!O98),"",'5. Pp (3 años)'!O98)</f>
        <v/>
      </c>
      <c r="P97" s="202" t="str">
        <f>IF(ISBLANK('5. Pp (3 años)'!P98),"",'5. Pp (3 años)'!P98)</f>
        <v/>
      </c>
    </row>
    <row r="98" spans="2:16" ht="17.25" hidden="1">
      <c r="B98" s="93" t="str">
        <f>IF(ISBLANK('5. Pp (3 años)'!B99),"",'5. Pp (3 años)'!B99)</f>
        <v/>
      </c>
      <c r="C98" s="32" t="str">
        <f>IF(ISBLANK('5. Pp (3 años)'!C99),"",'5. Pp (3 años)'!C99)</f>
        <v>Actividad</v>
      </c>
      <c r="D98" s="35" t="str">
        <f>IF(ISBLANK('5. Pp (3 años)'!D99),"",'5. Pp (3 años)'!D99)</f>
        <v/>
      </c>
      <c r="E98" s="35" t="str">
        <f>IF(ISBLANK('5. Pp (3 años)'!E99),"",'5. Pp (3 años)'!E99)</f>
        <v/>
      </c>
      <c r="F98" s="35" t="str">
        <f>IF(ISBLANK('5. Pp (3 años)'!F99),"",'5. Pp (3 años)'!F99)</f>
        <v/>
      </c>
      <c r="G98" s="32" t="str">
        <f>IF(ISBLANK('5. Pp (3 años)'!G99),"",'5. Pp (3 años)'!G99)</f>
        <v/>
      </c>
      <c r="H98" s="32" t="str">
        <f>IF(ISBLANK('5. Pp (3 años)'!H99),"",'5. Pp (3 años)'!H99)</f>
        <v/>
      </c>
      <c r="I98" s="35" t="str">
        <f>IF(ISBLANK('5. Pp (3 años)'!I99),"",'5. Pp (3 años)'!I99)</f>
        <v/>
      </c>
      <c r="J98" s="35" t="str">
        <f>IF(ISBLANK('5. Pp (3 años)'!J99),"",'5. Pp (3 años)'!J99)</f>
        <v/>
      </c>
      <c r="K98" s="32" t="str">
        <f>IF(ISBLANK('5. Pp (3 años)'!K99),"",'5. Pp (3 años)'!K99)</f>
        <v/>
      </c>
      <c r="L98" s="35"/>
      <c r="M98" s="35"/>
      <c r="N98" s="35" t="str">
        <f>IF(ISBLANK('5. Pp (3 años)'!N99),"",'5. Pp (3 años)'!N99)</f>
        <v/>
      </c>
      <c r="O98" s="35" t="str">
        <f>IF(ISBLANK('5. Pp (3 años)'!O99),"",'5. Pp (3 años)'!O99)</f>
        <v/>
      </c>
      <c r="P98" s="202" t="str">
        <f>IF(ISBLANK('5. Pp (3 años)'!P99),"",'5. Pp (3 años)'!P99)</f>
        <v/>
      </c>
    </row>
    <row r="99" spans="2:16" ht="17.25" hidden="1">
      <c r="B99" s="93" t="str">
        <f>IF(ISBLANK('5. Pp (3 años)'!B100),"",'5. Pp (3 años)'!B100)</f>
        <v/>
      </c>
      <c r="C99" s="32" t="str">
        <f>IF(ISBLANK('5. Pp (3 años)'!C100),"",'5. Pp (3 años)'!C100)</f>
        <v>Actividad</v>
      </c>
      <c r="D99" s="35" t="str">
        <f>IF(ISBLANK('5. Pp (3 años)'!D100),"",'5. Pp (3 años)'!D100)</f>
        <v/>
      </c>
      <c r="E99" s="35" t="str">
        <f>IF(ISBLANK('5. Pp (3 años)'!E100),"",'5. Pp (3 años)'!E100)</f>
        <v/>
      </c>
      <c r="F99" s="35" t="str">
        <f>IF(ISBLANK('5. Pp (3 años)'!F100),"",'5. Pp (3 años)'!F100)</f>
        <v/>
      </c>
      <c r="G99" s="32" t="str">
        <f>IF(ISBLANK('5. Pp (3 años)'!G100),"",'5. Pp (3 años)'!G100)</f>
        <v/>
      </c>
      <c r="H99" s="32" t="str">
        <f>IF(ISBLANK('5. Pp (3 años)'!H100),"",'5. Pp (3 años)'!H100)</f>
        <v/>
      </c>
      <c r="I99" s="35" t="str">
        <f>IF(ISBLANK('5. Pp (3 años)'!I100),"",'5. Pp (3 años)'!I100)</f>
        <v/>
      </c>
      <c r="J99" s="35" t="str">
        <f>IF(ISBLANK('5. Pp (3 años)'!J100),"",'5. Pp (3 años)'!J100)</f>
        <v/>
      </c>
      <c r="K99" s="32" t="str">
        <f>IF(ISBLANK('5. Pp (3 años)'!K100),"",'5. Pp (3 años)'!K100)</f>
        <v/>
      </c>
      <c r="L99" s="35"/>
      <c r="M99" s="35"/>
      <c r="N99" s="35" t="str">
        <f>IF(ISBLANK('5. Pp (3 años)'!N100),"",'5. Pp (3 años)'!N100)</f>
        <v/>
      </c>
      <c r="O99" s="35" t="str">
        <f>IF(ISBLANK('5. Pp (3 años)'!O100),"",'5. Pp (3 años)'!O100)</f>
        <v/>
      </c>
      <c r="P99" s="202" t="str">
        <f>IF(ISBLANK('5. Pp (3 años)'!P100),"",'5. Pp (3 años)'!P100)</f>
        <v/>
      </c>
    </row>
    <row r="100" spans="2:16" ht="17.25" hidden="1">
      <c r="B100" s="93" t="str">
        <f>IF(ISBLANK('5. Pp (3 años)'!B101),"",'5. Pp (3 años)'!B101)</f>
        <v/>
      </c>
      <c r="C100" s="32" t="str">
        <f>IF(ISBLANK('5. Pp (3 años)'!C101),"",'5. Pp (3 años)'!C101)</f>
        <v>Actividad</v>
      </c>
      <c r="D100" s="35" t="str">
        <f>IF(ISBLANK('5. Pp (3 años)'!D101),"",'5. Pp (3 años)'!D101)</f>
        <v/>
      </c>
      <c r="E100" s="35" t="str">
        <f>IF(ISBLANK('5. Pp (3 años)'!E101),"",'5. Pp (3 años)'!E101)</f>
        <v/>
      </c>
      <c r="F100" s="35" t="str">
        <f>IF(ISBLANK('5. Pp (3 años)'!F101),"",'5. Pp (3 años)'!F101)</f>
        <v/>
      </c>
      <c r="G100" s="32" t="str">
        <f>IF(ISBLANK('5. Pp (3 años)'!G101),"",'5. Pp (3 años)'!G101)</f>
        <v/>
      </c>
      <c r="H100" s="32" t="str">
        <f>IF(ISBLANK('5. Pp (3 años)'!H101),"",'5. Pp (3 años)'!H101)</f>
        <v/>
      </c>
      <c r="I100" s="35" t="str">
        <f>IF(ISBLANK('5. Pp (3 años)'!I101),"",'5. Pp (3 años)'!I101)</f>
        <v/>
      </c>
      <c r="J100" s="35" t="str">
        <f>IF(ISBLANK('5. Pp (3 años)'!J101),"",'5. Pp (3 años)'!J101)</f>
        <v/>
      </c>
      <c r="K100" s="32" t="str">
        <f>IF(ISBLANK('5. Pp (3 años)'!K101),"",'5. Pp (3 años)'!K101)</f>
        <v/>
      </c>
      <c r="L100" s="35"/>
      <c r="M100" s="35"/>
      <c r="N100" s="35" t="str">
        <f>IF(ISBLANK('5. Pp (3 años)'!N101),"",'5. Pp (3 años)'!N101)</f>
        <v/>
      </c>
      <c r="O100" s="35" t="str">
        <f>IF(ISBLANK('5. Pp (3 años)'!O101),"",'5. Pp (3 años)'!O101)</f>
        <v/>
      </c>
      <c r="P100" s="202" t="str">
        <f>IF(ISBLANK('5. Pp (3 años)'!P101),"",'5. Pp (3 años)'!P101)</f>
        <v/>
      </c>
    </row>
    <row r="101" spans="2:16" ht="207">
      <c r="B101" s="618" t="str">
        <f>IF(ISBLANK('5. Pp (3 años)'!B102),"",'5. Pp (3 años)'!B102)</f>
        <v>Coordinación de Contraloría Social</v>
      </c>
      <c r="C101" s="616" t="str">
        <f>IF(ISBLANK('5. Pp (3 años)'!C102),"",'5. Pp (3 años)'!C102)</f>
        <v>Componente</v>
      </c>
      <c r="D101" s="615" t="str">
        <f>IF(ISBLANK('5. Pp (3 años)'!D102),"",'5. Pp (3 años)'!D102)</f>
        <v>4.1.1.1.10 Mecanismos de contraloría social y supervisión ciudadana de obra pública operada.</v>
      </c>
      <c r="E101" s="615" t="str">
        <f>IF(ISBLANK('5. Pp (3 años)'!E102),"",'5. Pp (3 años)'!E102)</f>
        <v>PMVCOP: Porcentaje de mecanismos de vigilancia ciudadana en obra pública establecidos.</v>
      </c>
      <c r="F101" s="615" t="str">
        <f>IF(ISBLANK('5. Pp (3 años)'!F102),"",'5. Pp (3 años)'!F102)</f>
        <v>Este indicador representa la consolidación de la transparencia y el control ciudadano sobre la infraestructura municipal. Representa la entrega de un sistema de vigilancia social validado; es decir, el producto final donde se garantiza que cada obra pública cuente con el respaldo y la supervisión técnica de la comunidad organizada, asegurando la correcta aplicación de los recursos y el cumplimiento de los estándares de calidad en beneficio de la población.</v>
      </c>
      <c r="G101" s="616" t="str">
        <f>IF(ISBLANK('5. Pp (3 años)'!G102),"",'5. Pp (3 años)'!G102)</f>
        <v>Eficacia</v>
      </c>
      <c r="H101" s="616" t="str">
        <f>IF(ISBLANK('5. Pp (3 años)'!H102),"",'5. Pp (3 años)'!H102)</f>
        <v>Trimestral</v>
      </c>
      <c r="I101" s="615" t="str">
        <f>IF(ISBLANK('5. Pp (3 años)'!I102),"",'5. Pp (3 años)'!I102)</f>
        <v>MÉTODO DE CÁLCULO                            
PMVCOP = (NMVCOE / NMVCOP) * 100
VARIABLES:
PMVCOP: Porcentaje de mecanismos de vigilancia ciudadana en obra pública establecidos.                                           NMVCOE: Número de mecanismos de vigilancia ciudadana en obra pública establecidos con validación social.                                                                                            NMVCOP: Número de mecanismos de vigilancia ciudadana en obra pública programados.</v>
      </c>
      <c r="J101" s="615" t="str">
        <f>IF(ISBLANK('5. Pp (3 años)'!J102),"",'5. Pp (3 años)'!J102)</f>
        <v>UNIDAD DE MEDIDA DEL INDICADOR: Porcentaje
UNIDAD DE MEDIDA DE LAS VARIABLES: Mecanismo</v>
      </c>
      <c r="K101" s="616" t="str">
        <f>IF(ISBLANK('5. Pp (3 años)'!K102),"",'5. Pp (3 años)'!K102)</f>
        <v xml:space="preserve">Ascendente </v>
      </c>
      <c r="L101" s="615" t="s">
        <v>1307</v>
      </c>
      <c r="M101" s="615" t="s">
        <v>1308</v>
      </c>
      <c r="N101" s="615" t="str">
        <f>IF(ISBLANK('5. Pp (3 años)'!N102),"",'5. Pp (3 años)'!N102)</f>
        <v>Nombre del Documento:
Archivo digital de la plataforma Google Drive
Nombre de quien genera la información: 
Coordinación de Contraloría Social
Periodicidad con que se genera la información:
Trimestral
Liga de la página donde se localiza la información o ubicación:
https://drive.google.com/drive/folders/1YIQ6oNLaECseSgqo4vwhcE6EzP9ap_Xx</v>
      </c>
      <c r="O101" s="615" t="str">
        <f>IF(ISBLANK('5. Pp (3 años)'!O102),"",'5. Pp (3 años)'!O102)</f>
        <v>La ciudadanía manifiesta un interés genuino y voluntario por conformar los comités de vigilancia y supervisar las obras de su comunidad además de que las áreas ejecutoras de obra pública municipal mantienen una comunicación fluida y transparente compartiendo la información técnica necesaria con los comités establecidos mientras prevalecen condiciones de estabilidad social que permiten la realización de las asambleas y recorridos de supervisión sin contratiempos.</v>
      </c>
      <c r="P101" s="617" t="str">
        <f>IF(ISBLANK('5. Pp (3 años)'!P102),"",'5. Pp (3 años)'!P102)</f>
        <v>"ODS 1 Fin de la pobreza: Poner fin a la pobreza en todas sus formas en todo el mundo.
meta 1.b Crear marcos normativos sólidos en los planos nacional, regional e internacional, sobre la base de estrategias de desarrollo en favor de los pobres que tengan en cuenta las cuestiones de género, a fin de apoyar la inversión acelerada en medidas para erradicar la pobreza."</v>
      </c>
    </row>
    <row r="102" spans="2:16" ht="207">
      <c r="B102" s="93" t="str">
        <f>IF(ISBLANK('5. Pp (3 años)'!B103),"",'5. Pp (3 años)'!B103)</f>
        <v>Coordinación de Contraloría Social</v>
      </c>
      <c r="C102" s="32" t="str">
        <f>IF(ISBLANK('5. Pp (3 años)'!C103),"",'5. Pp (3 años)'!C103)</f>
        <v>Actividad</v>
      </c>
      <c r="D102" s="35" t="str">
        <f>IF(ISBLANK('5. Pp (3 años)'!D103),"",'5. Pp (3 años)'!D103)</f>
        <v xml:space="preserve">4.1.1.1.10.1 Gestión operativa y capacitación de comités de contraloría social para la vigilancia de obra pública
</v>
      </c>
      <c r="E102" s="35" t="str">
        <f>IF(ISBLANK('5. Pp (3 años)'!E103),"",'5. Pp (3 años)'!E103)</f>
        <v>PAICS: Porcentaje de acciones de integración, capacitación y seguimiento a comités de contraloría social realizadas.</v>
      </c>
      <c r="F102" s="35" t="str">
        <f>IF(ISBLANK('5. Pp (3 años)'!F103),"",'5. Pp (3 años)'!F103)</f>
        <v>Mide la ejecución de los procesos de empoderamiento ciudadano en materia de supervisión de obra. Cuantifica la integración de nuevos comités, las jornadas de capacitación técnica impartidas y las visitas de seguimiento realizadas en territorio, funcionando como el mecanismo operativo que dota a los ciudadanos de las herramientas necesarias para vigilar y reportar el avance y calidad de las obras públicas municipales.</v>
      </c>
      <c r="G102" s="32" t="str">
        <f>IF(ISBLANK('5. Pp (3 años)'!G103),"",'5. Pp (3 años)'!G103)</f>
        <v>Eficacia</v>
      </c>
      <c r="H102" s="32" t="str">
        <f>IF(ISBLANK('5. Pp (3 años)'!H103),"",'5. Pp (3 años)'!H103)</f>
        <v>Trimestral</v>
      </c>
      <c r="I102" s="35" t="str">
        <f>IF(ISBLANK('5. Pp (3 años)'!I103),"",'5. Pp (3 años)'!I103)</f>
        <v>MÉTODO DE CÁLCULO                            
PAICS = (NAICSR / NAICSP) * 100
VARIABLES:
PAICS: Porcentaje de acciones de integración, capacitación y seguimiento a comités de contraloría social realizadas.                                                                          NAICSR: Número de acciones de integración, capacitación y seguimiento a comités de contraloría social realizadas.                                                                          NAICSP: Número de acciones de integración, capacitación y seguimiento a comités de contraloría social programadas.</v>
      </c>
      <c r="J102" s="35" t="str">
        <f>IF(ISBLANK('5. Pp (3 años)'!J103),"",'5. Pp (3 años)'!J103)</f>
        <v>UNIDAD DE MEDIDA DEL INDICADOR: Porcentaje
UNIDAD DE MEDIDA DE LAS VARIABLES: Acción</v>
      </c>
      <c r="K102" s="32" t="str">
        <f>IF(ISBLANK('5. Pp (3 años)'!K103),"",'5. Pp (3 años)'!K103)</f>
        <v xml:space="preserve">Ascendente </v>
      </c>
      <c r="L102" s="35" t="s">
        <v>1421</v>
      </c>
      <c r="M102" s="35" t="s">
        <v>1420</v>
      </c>
      <c r="N102" s="35" t="str">
        <f>IF(ISBLANK('5. Pp (3 años)'!N103),"",'5. Pp (3 años)'!N103)</f>
        <v>Nombre del Documento:
Archivo digital de la plataforma Google Drive
Nombre de quien genera la información: 
Dirección de Programas Sociales
Periodicidad con que se genera la información:
Trimestral
Liga de la página donde se localiza la información o ubicación:
https://drive.google.com/drive/folders/1YIQ6oNLaECseSgqo4vwhcE6EzP9ap_Xx</v>
      </c>
      <c r="O102" s="35" t="str">
        <f>IF(ISBLANK('5. Pp (3 años)'!O103),"",'5. Pp (3 años)'!O103)</f>
        <v>Los ciudadanos seleccionados para integrar los comités disponen de tiempo y voluntad para asistir a las jornadas de capacitación técnica impartidas por la autoridad además de que las constructoras y contratistas brindan las facilidades de acceso a los sitios de obra para realizar las visitas de seguimiento y la situación sociopolítica del municipio permite la libre organización ciudadana en las zonas donde se ejecuta la infraestructura pública.</v>
      </c>
      <c r="P102" s="202" t="str">
        <f>IF(ISBLANK('5. Pp (3 años)'!P103),"",'5. Pp (3 años)'!P103)</f>
        <v>"ODS 1 Fin de la pobreza: Poner fin a la pobreza en todas sus formas en todo el mundo.
meta 1.b Crear marcos normativos sólidos en los planos nacional, regional e internacional, sobre la base de estrategias de desarrollo en favor de los pobres que tengan en cuenta las cuestiones de género, a fin de apoyar la inversión acelerada en medidas para erradicar la pobreza."</v>
      </c>
    </row>
    <row r="103" spans="2:16" ht="17.25" hidden="1">
      <c r="B103" s="93" t="str">
        <f>IF(ISBLANK('5. Pp (3 años)'!B104),"",'5. Pp (3 años)'!B104)</f>
        <v/>
      </c>
      <c r="C103" s="32" t="str">
        <f>IF(ISBLANK('5. Pp (3 años)'!C104),"",'5. Pp (3 años)'!C104)</f>
        <v>Actividad</v>
      </c>
      <c r="D103" s="35" t="str">
        <f>IF(ISBLANK('5. Pp (3 años)'!D104),"",'5. Pp (3 años)'!D104)</f>
        <v/>
      </c>
      <c r="E103" s="35" t="str">
        <f>IF(ISBLANK('5. Pp (3 años)'!E104),"",'5. Pp (3 años)'!E104)</f>
        <v/>
      </c>
      <c r="F103" s="35" t="str">
        <f>IF(ISBLANK('5. Pp (3 años)'!F104),"",'5. Pp (3 años)'!F104)</f>
        <v/>
      </c>
      <c r="G103" s="32" t="str">
        <f>IF(ISBLANK('5. Pp (3 años)'!G104),"",'5. Pp (3 años)'!G104)</f>
        <v/>
      </c>
      <c r="H103" s="32" t="str">
        <f>IF(ISBLANK('5. Pp (3 años)'!H104),"",'5. Pp (3 años)'!H104)</f>
        <v/>
      </c>
      <c r="I103" s="35" t="str">
        <f>IF(ISBLANK('5. Pp (3 años)'!I104),"",'5. Pp (3 años)'!I104)</f>
        <v/>
      </c>
      <c r="J103" s="35" t="str">
        <f>IF(ISBLANK('5. Pp (3 años)'!J104),"",'5. Pp (3 años)'!J104)</f>
        <v/>
      </c>
      <c r="K103" s="32" t="str">
        <f>IF(ISBLANK('5. Pp (3 años)'!K104),"",'5. Pp (3 años)'!K104)</f>
        <v/>
      </c>
      <c r="L103" s="35"/>
      <c r="M103" s="35"/>
      <c r="N103" s="35" t="str">
        <f>IF(ISBLANK('5. Pp (3 años)'!N104),"",'5. Pp (3 años)'!N104)</f>
        <v/>
      </c>
      <c r="O103" s="35" t="str">
        <f>IF(ISBLANK('5. Pp (3 años)'!O104),"",'5. Pp (3 años)'!O104)</f>
        <v/>
      </c>
      <c r="P103" s="202" t="str">
        <f>IF(ISBLANK('5. Pp (3 años)'!P104),"",'5. Pp (3 años)'!P104)</f>
        <v/>
      </c>
    </row>
    <row r="104" spans="2:16" ht="17.25" hidden="1">
      <c r="B104" s="93" t="str">
        <f>IF(ISBLANK('5. Pp (3 años)'!B105),"",'5. Pp (3 años)'!B105)</f>
        <v/>
      </c>
      <c r="C104" s="32" t="str">
        <f>IF(ISBLANK('5. Pp (3 años)'!C105),"",'5. Pp (3 años)'!C105)</f>
        <v>Actividad</v>
      </c>
      <c r="D104" s="35" t="str">
        <f>IF(ISBLANK('5. Pp (3 años)'!D105),"",'5. Pp (3 años)'!D105)</f>
        <v/>
      </c>
      <c r="E104" s="35" t="str">
        <f>IF(ISBLANK('5. Pp (3 años)'!E105),"",'5. Pp (3 años)'!E105)</f>
        <v/>
      </c>
      <c r="F104" s="35" t="str">
        <f>IF(ISBLANK('5. Pp (3 años)'!F105),"",'5. Pp (3 años)'!F105)</f>
        <v/>
      </c>
      <c r="G104" s="32" t="str">
        <f>IF(ISBLANK('5. Pp (3 años)'!G105),"",'5. Pp (3 años)'!G105)</f>
        <v/>
      </c>
      <c r="H104" s="32" t="str">
        <f>IF(ISBLANK('5. Pp (3 años)'!H105),"",'5. Pp (3 años)'!H105)</f>
        <v/>
      </c>
      <c r="I104" s="35" t="str">
        <f>IF(ISBLANK('5. Pp (3 años)'!I105),"",'5. Pp (3 años)'!I105)</f>
        <v/>
      </c>
      <c r="J104" s="35" t="str">
        <f>IF(ISBLANK('5. Pp (3 años)'!J105),"",'5. Pp (3 años)'!J105)</f>
        <v/>
      </c>
      <c r="K104" s="32" t="str">
        <f>IF(ISBLANK('5. Pp (3 años)'!K105),"",'5. Pp (3 años)'!K105)</f>
        <v/>
      </c>
      <c r="L104" s="35"/>
      <c r="M104" s="35"/>
      <c r="N104" s="35" t="str">
        <f>IF(ISBLANK('5. Pp (3 años)'!N105),"",'5. Pp (3 años)'!N105)</f>
        <v/>
      </c>
      <c r="O104" s="35" t="str">
        <f>IF(ISBLANK('5. Pp (3 años)'!O105),"",'5. Pp (3 años)'!O105)</f>
        <v/>
      </c>
      <c r="P104" s="202" t="str">
        <f>IF(ISBLANK('5. Pp (3 años)'!P105),"",'5. Pp (3 años)'!P105)</f>
        <v/>
      </c>
    </row>
    <row r="105" spans="2:16" ht="17.25" hidden="1">
      <c r="B105" s="93" t="str">
        <f>IF(ISBLANK('5. Pp (3 años)'!B106),"",'5. Pp (3 años)'!B106)</f>
        <v/>
      </c>
      <c r="C105" s="32" t="str">
        <f>IF(ISBLANK('5. Pp (3 años)'!C106),"",'5. Pp (3 años)'!C106)</f>
        <v>Actividad</v>
      </c>
      <c r="D105" s="35" t="str">
        <f>IF(ISBLANK('5. Pp (3 años)'!D106),"",'5. Pp (3 años)'!D106)</f>
        <v/>
      </c>
      <c r="E105" s="35" t="str">
        <f>IF(ISBLANK('5. Pp (3 años)'!E106),"",'5. Pp (3 años)'!E106)</f>
        <v/>
      </c>
      <c r="F105" s="35" t="str">
        <f>IF(ISBLANK('5. Pp (3 años)'!F106),"",'5. Pp (3 años)'!F106)</f>
        <v/>
      </c>
      <c r="G105" s="32" t="str">
        <f>IF(ISBLANK('5. Pp (3 años)'!G106),"",'5. Pp (3 años)'!G106)</f>
        <v/>
      </c>
      <c r="H105" s="32" t="str">
        <f>IF(ISBLANK('5. Pp (3 años)'!H106),"",'5. Pp (3 años)'!H106)</f>
        <v/>
      </c>
      <c r="I105" s="35" t="str">
        <f>IF(ISBLANK('5. Pp (3 años)'!I106),"",'5. Pp (3 años)'!I106)</f>
        <v/>
      </c>
      <c r="J105" s="35" t="str">
        <f>IF(ISBLANK('5. Pp (3 años)'!J106),"",'5. Pp (3 años)'!J106)</f>
        <v/>
      </c>
      <c r="K105" s="32" t="str">
        <f>IF(ISBLANK('5. Pp (3 años)'!K106),"",'5. Pp (3 años)'!K106)</f>
        <v/>
      </c>
      <c r="L105" s="35"/>
      <c r="M105" s="35"/>
      <c r="N105" s="35" t="str">
        <f>IF(ISBLANK('5. Pp (3 años)'!N106),"",'5. Pp (3 años)'!N106)</f>
        <v/>
      </c>
      <c r="O105" s="35" t="str">
        <f>IF(ISBLANK('5. Pp (3 años)'!O106),"",'5. Pp (3 años)'!O106)</f>
        <v/>
      </c>
      <c r="P105" s="202" t="str">
        <f>IF(ISBLANK('5. Pp (3 años)'!P106),"",'5. Pp (3 años)'!P106)</f>
        <v/>
      </c>
    </row>
    <row r="106" spans="2:16" ht="17.25" hidden="1">
      <c r="B106" s="93" t="str">
        <f>IF(ISBLANK('5. Pp (3 años)'!B107),"",'5. Pp (3 años)'!B107)</f>
        <v/>
      </c>
      <c r="C106" s="32" t="str">
        <f>IF(ISBLANK('5. Pp (3 años)'!C107),"",'5. Pp (3 años)'!C107)</f>
        <v>Actividad</v>
      </c>
      <c r="D106" s="35" t="str">
        <f>IF(ISBLANK('5. Pp (3 años)'!D107),"",'5. Pp (3 años)'!D107)</f>
        <v/>
      </c>
      <c r="E106" s="35" t="str">
        <f>IF(ISBLANK('5. Pp (3 años)'!E107),"",'5. Pp (3 años)'!E107)</f>
        <v/>
      </c>
      <c r="F106" s="35" t="str">
        <f>IF(ISBLANK('5. Pp (3 años)'!F107),"",'5. Pp (3 años)'!F107)</f>
        <v/>
      </c>
      <c r="G106" s="32" t="str">
        <f>IF(ISBLANK('5. Pp (3 años)'!G107),"",'5. Pp (3 años)'!G107)</f>
        <v/>
      </c>
      <c r="H106" s="32" t="str">
        <f>IF(ISBLANK('5. Pp (3 años)'!H107),"",'5. Pp (3 años)'!H107)</f>
        <v/>
      </c>
      <c r="I106" s="35" t="str">
        <f>IF(ISBLANK('5. Pp (3 años)'!I107),"",'5. Pp (3 años)'!I107)</f>
        <v/>
      </c>
      <c r="J106" s="35" t="str">
        <f>IF(ISBLANK('5. Pp (3 años)'!J107),"",'5. Pp (3 años)'!J107)</f>
        <v/>
      </c>
      <c r="K106" s="32" t="str">
        <f>IF(ISBLANK('5. Pp (3 años)'!K107),"",'5. Pp (3 años)'!K107)</f>
        <v/>
      </c>
      <c r="L106" s="35"/>
      <c r="M106" s="35"/>
      <c r="N106" s="35" t="str">
        <f>IF(ISBLANK('5. Pp (3 años)'!N107),"",'5. Pp (3 años)'!N107)</f>
        <v/>
      </c>
      <c r="O106" s="35" t="str">
        <f>IF(ISBLANK('5. Pp (3 años)'!O107),"",'5. Pp (3 años)'!O107)</f>
        <v/>
      </c>
      <c r="P106" s="202" t="str">
        <f>IF(ISBLANK('5. Pp (3 años)'!P107),"",'5. Pp (3 años)'!P107)</f>
        <v/>
      </c>
    </row>
    <row r="107" spans="2:16" ht="207">
      <c r="B107" s="618" t="str">
        <f>IF(ISBLANK('5. Pp (3 años)'!B108),"",'5. Pp (3 años)'!B108)</f>
        <v>Dirección de Atención a la Diversidad Sexual</v>
      </c>
      <c r="C107" s="616" t="str">
        <f>IF(ISBLANK('5. Pp (3 años)'!C108),"",'5. Pp (3 años)'!C108)</f>
        <v>Componente</v>
      </c>
      <c r="D107" s="615" t="str">
        <f>IF(ISBLANK('5. Pp (3 años)'!D108),"",'5. Pp (3 años)'!D108)</f>
        <v>4.1.1.1.11 Mecanismos de participación y visibilidad para la inclusión y diversidad sexual implementados</v>
      </c>
      <c r="E107" s="615" t="str">
        <f>IF(ISBLANK('5. Pp (3 años)'!E108),"",'5. Pp (3 años)'!E108)</f>
        <v>PMVPC: Porcentaje de mecanismos de visibilidad y participación ciudadana por la diversidad sexual ejecutados.</v>
      </c>
      <c r="F107" s="615" t="str">
        <f>IF(ISBLANK('5. Pp (3 años)'!F108),"",'5. Pp (3 años)'!F108)</f>
        <v>Este indicador representa la entrega de un modelo de inclusión y reconocimiento de derechos de la diversidad sexual validado. Representa el producto final donde se garantiza el ejercicio del pleno derecho a la ciudad y la participación ciudadana de las poblaciones LGBTIQ+. Asegura que el municipio cuente con canales de visibilidad y articulación institucional que fomenten el respeto, la no discriminación y la integración social en Benito Juárez.</v>
      </c>
      <c r="G107" s="616" t="str">
        <f>IF(ISBLANK('5. Pp (3 años)'!G108),"",'5. Pp (3 años)'!G108)</f>
        <v>Eficacia</v>
      </c>
      <c r="H107" s="616" t="str">
        <f>IF(ISBLANK('5. Pp (3 años)'!H108),"",'5. Pp (3 años)'!H108)</f>
        <v>Trimestral</v>
      </c>
      <c r="I107" s="615" t="str">
        <f>IF(ISBLANK('5. Pp (3 años)'!I108),"",'5. Pp (3 años)'!I108)</f>
        <v>MÉTODO DE CÁLCULO                            
PMVPC = (NMVPCE / NMVPCP) * 100
VARIABLES:
PMVPC: Porcentaje de mecanismos de visibilidad y participación ciudadana por la diversidad sexual ejecutados.                                                                                  NMVPCE: Número de mecanismos de visibilidad y participación ciudadana ejecutados con validación institucional.                                                                          NMVPCP: Número de mecanismos de visibilidad y participación ciudadana programados.</v>
      </c>
      <c r="J107" s="615" t="str">
        <f>IF(ISBLANK('5. Pp (3 años)'!J108),"",'5. Pp (3 años)'!J108)</f>
        <v xml:space="preserve">UNIDAD DE MEDIDA DEL INDICADOR: Porcentaje
UNIDAD DE MEDIDA DE LAS VARIABLES: Mecanismo </v>
      </c>
      <c r="K107" s="616" t="str">
        <f>IF(ISBLANK('5. Pp (3 años)'!K108),"",'5. Pp (3 años)'!K108)</f>
        <v xml:space="preserve">Ascendente </v>
      </c>
      <c r="L107" s="615" t="s">
        <v>1305</v>
      </c>
      <c r="M107" s="615" t="s">
        <v>1306</v>
      </c>
      <c r="N107" s="615" t="str">
        <f>IF(ISBLANK('5. Pp (3 años)'!N108),"",'5. Pp (3 años)'!N108)</f>
        <v>Nombre del Documento:
Archivo digital de la plataforma Google Drive
Nombre de quien genera la información: 
Dirección de Atención a la Diversidad Sexual 
Periodicidad con que se genera la información:
Trimestral
Liga de la página donde se localiza la información o ubicación:
https://drive.google.com/drive/folders/1YIQ6oNLaECseSgqo4vwhcE6EzP9ap_Xx</v>
      </c>
      <c r="O107" s="615" t="str">
        <f>IF(ISBLANK('5. Pp (3 años)'!O108),"",'5. Pp (3 años)'!O108)</f>
        <v>Los colectivos y representantes de la diversidad sexual mantienen un interés activo en participar en los espacios de consulta y visibilidad convocados por el municipio además de que el entorno social y político prevaleciente en Benito Juárez favorece el respeto a los derechos humanos y la no discriminación mientras los directores de las distintas dependencias municipales colaboran activamente en la implementación de las políticas de inclusión dentro de sus ámbitos de competencia.</v>
      </c>
      <c r="P107" s="617" t="str">
        <f>IF(ISBLANK('5. Pp (3 años)'!P108),"",'5. Pp (3 años)'!P108)</f>
        <v>Meta 5.1
Poner fin a todas las formas de discriminación
contra todas las mujeres y las niñas en todo el
mundo.</v>
      </c>
    </row>
    <row r="108" spans="2:16" ht="207">
      <c r="B108" s="93" t="str">
        <f>IF(ISBLANK('5. Pp (3 años)'!B109),"",'5. Pp (3 años)'!B109)</f>
        <v>Dirección de Atención a la Diversidad Sexual</v>
      </c>
      <c r="C108" s="32" t="str">
        <f>IF(ISBLANK('5. Pp (3 años)'!C109),"",'5. Pp (3 años)'!C109)</f>
        <v>Actividad</v>
      </c>
      <c r="D108" s="35" t="str">
        <f>IF(ISBLANK('5. Pp (3 años)'!D109),"",'5. Pp (3 años)'!D109)</f>
        <v>4.1.1.1.11.1  Coordinación de encuentros institucionales y jornadas de visibilidad para la diversidad sexual e inclusión.</v>
      </c>
      <c r="E108" s="35" t="str">
        <f>IF(ISBLANK('5. Pp (3 años)'!E109),"",'5. Pp (3 años)'!E109)</f>
        <v>PEJVR: Porcentaje de encuentros y jornadas de visibilidad realizados.</v>
      </c>
      <c r="F108" s="35" t="str">
        <f>IF(ISBLANK('5. Pp (3 años)'!F109),"",'5. Pp (3 años)'!F109)</f>
        <v>Mide la ejecución técnica y logística de las plataformas de participación para la diversidad. Cuantifica la realización de los Encuentros Intermunicipales de Direcciones y la jornada de visibilidad 'PRIDE', funcionando como el mecanismo operativo para articular políticas públicas de inclusión entre niveles de gobierno y sensibilizar a la sociedad sobre el respeto a la diversidad sexual.</v>
      </c>
      <c r="G108" s="32" t="str">
        <f>IF(ISBLANK('5. Pp (3 años)'!G109),"",'5. Pp (3 años)'!G109)</f>
        <v>Eficacia</v>
      </c>
      <c r="H108" s="32" t="str">
        <f>IF(ISBLANK('5. Pp (3 años)'!H109),"",'5. Pp (3 años)'!H109)</f>
        <v>Trimestral</v>
      </c>
      <c r="I108" s="35" t="str">
        <f>IF(ISBLANK('5. Pp (3 años)'!I109),"",'5. Pp (3 años)'!I109)</f>
        <v>MÉTODO DE CÁLCULO                             
PEJVR= (NEJVRR/NEJVRP)*100
VARIABLES:
PEJVR: Porcentaje de encuentros y jornadas de visibilidad realizados.                                                                         NEJVRR: Número de encuentros y jornadas de visibilidad realizados.                                                                          NEJVRP: Número de encuentros y jornadas de visibilidad programados</v>
      </c>
      <c r="J108" s="35" t="str">
        <f>IF(ISBLANK('5. Pp (3 años)'!J109),"",'5. Pp (3 años)'!J109)</f>
        <v>UNIDAD DE MEDIDA DEL INDICADOR: Porcentaje
UNIDAD DE MEDIDA DE LAS VARIABLES: Encuentro</v>
      </c>
      <c r="K108" s="32" t="str">
        <f>IF(ISBLANK('5. Pp (3 años)'!K109),"",'5. Pp (3 años)'!K109)</f>
        <v>Ascendente</v>
      </c>
      <c r="L108" s="35" t="s">
        <v>1495</v>
      </c>
      <c r="M108" s="35" t="s">
        <v>1494</v>
      </c>
      <c r="N108" s="35" t="str">
        <f>IF(ISBLANK('5. Pp (3 años)'!N109),"",'5. Pp (3 años)'!N109)</f>
        <v>Nombre del Documento:
Archivo digital de la plataforma Google Drive
Nombre de quien genera la información: 
Dirección de Atención a la Diversidad Sexual
Periodicidad con que se genera la información:
Trimestral
Liga de la página donde se localiza la información o ubicación:
https://drive.google.com/drive/folders/1YIQ6oNLaECseSgqo4vwhcE6EzP9ap_Xx</v>
      </c>
      <c r="O108" s="35" t="str">
        <f>IF(ISBLANK('5. Pp (3 años)'!O109),"",'5. Pp (3 años)'!O109)</f>
        <v>Las direcciones de diversidad sexual de otros municipios y órdenes de gobierno confirman su asistencia y participan activamente en las mesas de articulación técnica además de que los colectivos ciudadanos y la población en general acuden a las convocatorias de visibilidad en un ambiente de paz y respeto mutuo mientras prevalecen condiciones climáticas adecuadas que permiten el desarrollo de las actividades en espacios públicos.</v>
      </c>
      <c r="P108" s="202" t="str">
        <f>IF(ISBLANK('5. Pp (3 años)'!P109),"",'5. Pp (3 años)'!P109)</f>
        <v>Meta 5.1
Poner fin a todas las formas de discriminación
contra todas las mujeres y las niñas en todo el
mundo.</v>
      </c>
    </row>
    <row r="109" spans="2:16" ht="17.25" hidden="1">
      <c r="B109" s="93" t="str">
        <f>IF(ISBLANK('5. Pp (3 años)'!B110),"",'5. Pp (3 años)'!B110)</f>
        <v/>
      </c>
      <c r="C109" s="32" t="str">
        <f>IF(ISBLANK('5. Pp (3 años)'!C110),"",'5. Pp (3 años)'!C110)</f>
        <v>Actividad</v>
      </c>
      <c r="D109" s="35" t="str">
        <f>IF(ISBLANK('5. Pp (3 años)'!D110),"",'5. Pp (3 años)'!D110)</f>
        <v/>
      </c>
      <c r="E109" s="35" t="str">
        <f>IF(ISBLANK('5. Pp (3 años)'!E110),"",'5. Pp (3 años)'!E110)</f>
        <v/>
      </c>
      <c r="F109" s="35" t="str">
        <f>IF(ISBLANK('5. Pp (3 años)'!F110),"",'5. Pp (3 años)'!F110)</f>
        <v/>
      </c>
      <c r="G109" s="32" t="str">
        <f>IF(ISBLANK('5. Pp (3 años)'!G110),"",'5. Pp (3 años)'!G110)</f>
        <v/>
      </c>
      <c r="H109" s="32" t="str">
        <f>IF(ISBLANK('5. Pp (3 años)'!H110),"",'5. Pp (3 años)'!H110)</f>
        <v/>
      </c>
      <c r="I109" s="35" t="str">
        <f>IF(ISBLANK('5. Pp (3 años)'!I110),"",'5. Pp (3 años)'!I110)</f>
        <v/>
      </c>
      <c r="J109" s="35" t="str">
        <f>IF(ISBLANK('5. Pp (3 años)'!J110),"",'5. Pp (3 años)'!J110)</f>
        <v/>
      </c>
      <c r="K109" s="32" t="str">
        <f>IF(ISBLANK('5. Pp (3 años)'!K110),"",'5. Pp (3 años)'!K110)</f>
        <v/>
      </c>
      <c r="L109" s="35"/>
      <c r="M109" s="35"/>
      <c r="N109" s="35" t="str">
        <f>IF(ISBLANK('5. Pp (3 años)'!N110),"",'5. Pp (3 años)'!N110)</f>
        <v/>
      </c>
      <c r="O109" s="35" t="str">
        <f>IF(ISBLANK('5. Pp (3 años)'!O110),"",'5. Pp (3 años)'!O110)</f>
        <v/>
      </c>
      <c r="P109" s="202" t="str">
        <f>IF(ISBLANK('5. Pp (3 años)'!P110),"",'5. Pp (3 años)'!P110)</f>
        <v/>
      </c>
    </row>
    <row r="110" spans="2:16" ht="17.25" hidden="1">
      <c r="B110" s="93" t="str">
        <f>IF(ISBLANK('5. Pp (3 años)'!B111),"",'5. Pp (3 años)'!B111)</f>
        <v/>
      </c>
      <c r="C110" s="32" t="str">
        <f>IF(ISBLANK('5. Pp (3 años)'!C111),"",'5. Pp (3 años)'!C111)</f>
        <v>Actividad</v>
      </c>
      <c r="D110" s="35" t="str">
        <f>IF(ISBLANK('5. Pp (3 años)'!D111),"",'5. Pp (3 años)'!D111)</f>
        <v/>
      </c>
      <c r="E110" s="35" t="str">
        <f>IF(ISBLANK('5. Pp (3 años)'!E111),"",'5. Pp (3 años)'!E111)</f>
        <v/>
      </c>
      <c r="F110" s="35" t="str">
        <f>IF(ISBLANK('5. Pp (3 años)'!F111),"",'5. Pp (3 años)'!F111)</f>
        <v/>
      </c>
      <c r="G110" s="32" t="str">
        <f>IF(ISBLANK('5. Pp (3 años)'!G111),"",'5. Pp (3 años)'!G111)</f>
        <v/>
      </c>
      <c r="H110" s="32" t="str">
        <f>IF(ISBLANK('5. Pp (3 años)'!H111),"",'5. Pp (3 años)'!H111)</f>
        <v/>
      </c>
      <c r="I110" s="35" t="str">
        <f>IF(ISBLANK('5. Pp (3 años)'!I111),"",'5. Pp (3 años)'!I111)</f>
        <v/>
      </c>
      <c r="J110" s="35" t="str">
        <f>IF(ISBLANK('5. Pp (3 años)'!J111),"",'5. Pp (3 años)'!J111)</f>
        <v/>
      </c>
      <c r="K110" s="32" t="str">
        <f>IF(ISBLANK('5. Pp (3 años)'!K111),"",'5. Pp (3 años)'!K111)</f>
        <v/>
      </c>
      <c r="L110" s="35"/>
      <c r="M110" s="35"/>
      <c r="N110" s="35" t="str">
        <f>IF(ISBLANK('5. Pp (3 años)'!N111),"",'5. Pp (3 años)'!N111)</f>
        <v/>
      </c>
      <c r="O110" s="35" t="str">
        <f>IF(ISBLANK('5. Pp (3 años)'!O111),"",'5. Pp (3 años)'!O111)</f>
        <v/>
      </c>
      <c r="P110" s="202" t="str">
        <f>IF(ISBLANK('5. Pp (3 años)'!P111),"",'5. Pp (3 años)'!P111)</f>
        <v/>
      </c>
    </row>
    <row r="111" spans="2:16" ht="17.25" hidden="1">
      <c r="B111" s="93" t="str">
        <f>IF(ISBLANK('5. Pp (3 años)'!B112),"",'5. Pp (3 años)'!B112)</f>
        <v/>
      </c>
      <c r="C111" s="32" t="str">
        <f>IF(ISBLANK('5. Pp (3 años)'!C112),"",'5. Pp (3 años)'!C112)</f>
        <v>Actividad</v>
      </c>
      <c r="D111" s="35" t="str">
        <f>IF(ISBLANK('5. Pp (3 años)'!D112),"",'5. Pp (3 años)'!D112)</f>
        <v/>
      </c>
      <c r="E111" s="35" t="str">
        <f>IF(ISBLANK('5. Pp (3 años)'!E112),"",'5. Pp (3 años)'!E112)</f>
        <v/>
      </c>
      <c r="F111" s="35" t="str">
        <f>IF(ISBLANK('5. Pp (3 años)'!F112),"",'5. Pp (3 años)'!F112)</f>
        <v/>
      </c>
      <c r="G111" s="32" t="str">
        <f>IF(ISBLANK('5. Pp (3 años)'!G112),"",'5. Pp (3 años)'!G112)</f>
        <v/>
      </c>
      <c r="H111" s="32" t="str">
        <f>IF(ISBLANK('5. Pp (3 años)'!H112),"",'5. Pp (3 años)'!H112)</f>
        <v/>
      </c>
      <c r="I111" s="35" t="str">
        <f>IF(ISBLANK('5. Pp (3 años)'!I112),"",'5. Pp (3 años)'!I112)</f>
        <v/>
      </c>
      <c r="J111" s="35" t="str">
        <f>IF(ISBLANK('5. Pp (3 años)'!J112),"",'5. Pp (3 años)'!J112)</f>
        <v/>
      </c>
      <c r="K111" s="32" t="str">
        <f>IF(ISBLANK('5. Pp (3 años)'!K112),"",'5. Pp (3 años)'!K112)</f>
        <v/>
      </c>
      <c r="L111" s="35"/>
      <c r="M111" s="35"/>
      <c r="N111" s="35" t="str">
        <f>IF(ISBLANK('5. Pp (3 años)'!N112),"",'5. Pp (3 años)'!N112)</f>
        <v/>
      </c>
      <c r="O111" s="35" t="str">
        <f>IF(ISBLANK('5. Pp (3 años)'!O112),"",'5. Pp (3 años)'!O112)</f>
        <v/>
      </c>
      <c r="P111" s="202" t="str">
        <f>IF(ISBLANK('5. Pp (3 años)'!P112),"",'5. Pp (3 años)'!P112)</f>
        <v/>
      </c>
    </row>
    <row r="112" spans="2:16" ht="17.25" hidden="1">
      <c r="B112" s="93" t="str">
        <f>IF(ISBLANK('5. Pp (3 años)'!B113),"",'5. Pp (3 años)'!B113)</f>
        <v/>
      </c>
      <c r="C112" s="32" t="str">
        <f>IF(ISBLANK('5. Pp (3 años)'!C113),"",'5. Pp (3 años)'!C113)</f>
        <v>Actividad</v>
      </c>
      <c r="D112" s="35" t="str">
        <f>IF(ISBLANK('5. Pp (3 años)'!D113),"",'5. Pp (3 años)'!D113)</f>
        <v/>
      </c>
      <c r="E112" s="35" t="str">
        <f>IF(ISBLANK('5. Pp (3 años)'!E113),"",'5. Pp (3 años)'!E113)</f>
        <v/>
      </c>
      <c r="F112" s="35" t="str">
        <f>IF(ISBLANK('5. Pp (3 años)'!F113),"",'5. Pp (3 años)'!F113)</f>
        <v/>
      </c>
      <c r="G112" s="32" t="str">
        <f>IF(ISBLANK('5. Pp (3 años)'!G113),"",'5. Pp (3 años)'!G113)</f>
        <v/>
      </c>
      <c r="H112" s="32" t="str">
        <f>IF(ISBLANK('5. Pp (3 años)'!H113),"",'5. Pp (3 años)'!H113)</f>
        <v/>
      </c>
      <c r="I112" s="35" t="str">
        <f>IF(ISBLANK('5. Pp (3 años)'!I113),"",'5. Pp (3 años)'!I113)</f>
        <v/>
      </c>
      <c r="J112" s="35" t="str">
        <f>IF(ISBLANK('5. Pp (3 años)'!J113),"",'5. Pp (3 años)'!J113)</f>
        <v/>
      </c>
      <c r="K112" s="32" t="str">
        <f>IF(ISBLANK('5. Pp (3 años)'!K113),"",'5. Pp (3 años)'!K113)</f>
        <v/>
      </c>
      <c r="L112" s="35"/>
      <c r="M112" s="35"/>
      <c r="N112" s="35" t="str">
        <f>IF(ISBLANK('5. Pp (3 años)'!N113),"",'5. Pp (3 años)'!N113)</f>
        <v/>
      </c>
      <c r="O112" s="35" t="str">
        <f>IF(ISBLANK('5. Pp (3 años)'!O113),"",'5. Pp (3 años)'!O113)</f>
        <v/>
      </c>
      <c r="P112" s="202" t="str">
        <f>IF(ISBLANK('5. Pp (3 años)'!P113),"",'5. Pp (3 años)'!P113)</f>
        <v/>
      </c>
    </row>
    <row r="113" spans="2:16" ht="207">
      <c r="B113" s="618" t="str">
        <f>IF(ISBLANK('5. Pp (3 años)'!B114),"",'5. Pp (3 años)'!B114)</f>
        <v>Coordinación de Atención y Seguimiento Integral</v>
      </c>
      <c r="C113" s="616" t="str">
        <f>IF(ISBLANK('5. Pp (3 años)'!C114),"",'5. Pp (3 años)'!C114)</f>
        <v>Componente</v>
      </c>
      <c r="D113" s="615" t="str">
        <f>IF(ISBLANK('5. Pp (3 años)'!D114),"",'5. Pp (3 años)'!D114)</f>
        <v>4.1.1.1.12 Atenciones y gestiones del programa 'Entrelazos por la Diversidad' otorgadas.</v>
      </c>
      <c r="E113" s="615" t="str">
        <f>IF(ISBLANK('5. Pp (3 años)'!E114),"",'5. Pp (3 años)'!E114)</f>
        <v>PSAGE: Porcentaje de servicios de atención y gestión del programa Entrelazos realizados.</v>
      </c>
      <c r="F113" s="615" t="str">
        <f>IF(ISBLANK('5. Pp (3 años)'!F114),"",'5. Pp (3 años)'!F114)</f>
        <v>Este indicador representa la consolidación del programa 'Entrelazos por la Diversidad' como una plataforma de atención integral. Representa la entrega de un servicio de vinculación y acompañamiento validado; es decir, el producto final donde se garantiza que las personas de la diversidad sexual tengan acceso efectivo a la protección de sus derechos humanos mediante gestiones institucionales que resuelven sus necesidades de inclusión y atención social.</v>
      </c>
      <c r="G113" s="616" t="str">
        <f>IF(ISBLANK('5. Pp (3 años)'!G114),"",'5. Pp (3 años)'!G114)</f>
        <v>Eficacia</v>
      </c>
      <c r="H113" s="616" t="str">
        <f>IF(ISBLANK('5. Pp (3 años)'!H114),"",'5. Pp (3 años)'!H114)</f>
        <v>Trimestral</v>
      </c>
      <c r="I113" s="615" t="str">
        <f>IF(ISBLANK('5. Pp (3 años)'!I114),"",'5. Pp (3 años)'!I114)</f>
        <v>MÉTODO DE CÁLCULO                            
PSAGE= (NSAGER/NSAGEP)*100
VARIABLES:
PSAGE: Porcentaje de servicios de atención y gestión del programa Entrelazos realizados.                                      NSAGER: Número de servicios de atención y gestión realizados con acompañamiento validado.                     NSAGEP: Número de servicios de atención y gestión programados.</v>
      </c>
      <c r="J113" s="615" t="str">
        <f>IF(ISBLANK('5. Pp (3 años)'!J114),"",'5. Pp (3 años)'!J114)</f>
        <v>UNIDAD DE MEDIDA DEL INDICADOR: Porcentaje
UNIDAD DE MEDIDA DE LAS VARIABLES: Gestión</v>
      </c>
      <c r="K113" s="616" t="str">
        <f>IF(ISBLANK('5. Pp (3 años)'!K114),"",'5. Pp (3 años)'!K114)</f>
        <v xml:space="preserve">Ascendente </v>
      </c>
      <c r="L113" s="615" t="s">
        <v>1303</v>
      </c>
      <c r="M113" s="615" t="s">
        <v>1302</v>
      </c>
      <c r="N113" s="615" t="str">
        <f>IF(ISBLANK('5. Pp (3 años)'!N114),"",'5. Pp (3 años)'!N114)</f>
        <v>Nombre del Documento:
Archivo digital de la plataforma Google Drive
Nombre de quien genera la información: 
Dirección de Atención a la Diversidad Sexual 
Periodicidad con que se genera la información:
Trimestral
Liga de la página donde se localiza la información o ubicación:
https://drive.google.com/drive/folders/1YIQ6oNLaECseSgqo4vwhcE6EzP9ap_Xx</v>
      </c>
      <c r="O113" s="615" t="str">
        <f>IF(ISBLANK('5. Pp (3 años)'!O114),"",'5. Pp (3 años)'!O114)</f>
        <v>la población de la diversidad sexual confía en los mecanismos institucionales para el reporte y acompañamiento de sus necesidades de inclusión mientras el personal operativo cuenta con la capacitación necesaria para brindar una atención con perspectiva de género, respeto irrestricto a los derechos humanos y hay condiciones climatológicas favorables.</v>
      </c>
      <c r="P113" s="617" t="str">
        <f>IF(ISBLANK('5. Pp (3 años)'!P114),"",'5. Pp (3 años)'!P114)</f>
        <v>Meta 5.1
Poner fin a todas las formas de discriminación
contra todas las mujeres y las niñas en todo el
mundo.</v>
      </c>
    </row>
    <row r="114" spans="2:16" ht="207">
      <c r="B114" s="93" t="str">
        <f>IF(ISBLANK('5. Pp (3 años)'!B115),"",'5. Pp (3 años)'!B115)</f>
        <v>Coordinación de Atención y Seguimiento Integral</v>
      </c>
      <c r="C114" s="32" t="str">
        <f>IF(ISBLANK('5. Pp (3 años)'!C115),"",'5. Pp (3 años)'!C115)</f>
        <v>Actividad</v>
      </c>
      <c r="D114" s="35" t="str">
        <f>IF(ISBLANK('5. Pp (3 años)'!D115),"",'5. Pp (3 años)'!D115)</f>
        <v>4.1.1.1.12.1 Gestión de canales de atención y enlace interinstitucional para la diversidad sexual.</v>
      </c>
      <c r="E114" s="35" t="str">
        <f>IF(ISBLANK('5. Pp (3 años)'!E115),"",'5. Pp (3 años)'!E115)</f>
        <v>PSVAG: Porcentaje de servicios de vinculación y atención personalizada gestionados.</v>
      </c>
      <c r="F114" s="35" t="str">
        <f>IF(ISBLANK('5. Pp (3 años)'!F115),"",'5. Pp (3 años)'!F115)</f>
        <v>Mide la operatividad diaria del programa mediante el contacto directo con la ciudadanía. Cuantifica el número de atenciones personalizadas, vinculaciones con otras dependencias y seguimientos de casos realizados, funcionando como el mecanismo operativo que asegura que cada solicitud de la comunidad LGBTIQ+ sea procesada, canalizada y resuelta bajo un enfoque de derechos humanos.</v>
      </c>
      <c r="G114" s="32" t="str">
        <f>IF(ISBLANK('5. Pp (3 años)'!G115),"",'5. Pp (3 años)'!G115)</f>
        <v>Eficacia</v>
      </c>
      <c r="H114" s="32" t="str">
        <f>IF(ISBLANK('5. Pp (3 años)'!H115),"",'5. Pp (3 años)'!H115)</f>
        <v>Trimestral</v>
      </c>
      <c r="I114" s="35" t="str">
        <f>IF(ISBLANK('5. Pp (3 años)'!I115),"",'5. Pp (3 años)'!I115)</f>
        <v>MÉTODO DE CÁLCULO                             
PSVAG = (NSVAGR / NSVAGP) * 100
VARIABLES:
PSVAG: Porcentaje de servicios de vinculación y atención personalizada gestionados.                                              NSVAGR: Número de servicios de vinculación y atención personalizada realizados.                                                 NSVAGP: Número de servicios de vinculación y atención personalizada programados.</v>
      </c>
      <c r="J114" s="35" t="str">
        <f>IF(ISBLANK('5. Pp (3 años)'!J115),"",'5. Pp (3 años)'!J115)</f>
        <v>UNIDAD DE MEDIDA DEL INDICADOR: Porcentaje
UNIDAD DE MEDIDA DE LAS VARIABLES: Vinculación</v>
      </c>
      <c r="K114" s="32" t="str">
        <f>IF(ISBLANK('5. Pp (3 años)'!K115),"",'5. Pp (3 años)'!K115)</f>
        <v>Ascendente</v>
      </c>
      <c r="L114" s="35" t="s">
        <v>1423</v>
      </c>
      <c r="M114" s="35" t="s">
        <v>1422</v>
      </c>
      <c r="N114" s="35" t="str">
        <f>IF(ISBLANK('5. Pp (3 años)'!N115),"",'5. Pp (3 años)'!N115)</f>
        <v>Nombre del Documento:
Archivo digital de la plataforma Google Drive
Nombre de quien genera la información: 
Dirección de Atención a la Diversidad Sexual
Periodicidad con que se genera la información:
Trimestral
Liga de la página donde se localiza la información o ubicación:
https://drive.google.com/drive/folders/1YIQ6oNLaECseSgqo4vwhcE6EzP9ap_Xx</v>
      </c>
      <c r="O114" s="35" t="str">
        <f>IF(ISBLANK('5. Pp (3 años)'!O115),"",'5. Pp (3 años)'!O115)</f>
        <v>La ciudadanía de la diversidad sexual se acerca a los puntos de atención para solicitar los servicios de vinculación y acompañamiento además de que las dependencias municipales y estatales receptoras de las canalizaciones procesan las solicitudes en tiempos razonables y con un enfoque de no discriminación mientras los canales de comunicación interna del municipio operan con eficiencia para el seguimiento y resolución de cada caso presentado.</v>
      </c>
      <c r="P114" s="202" t="str">
        <f>IF(ISBLANK('5. Pp (3 años)'!P115),"",'5. Pp (3 años)'!P115)</f>
        <v>Meta 5.1
Poner fin a todas las formas de discriminación
contra todas las mujeres y las niñas en todo el
mundo.</v>
      </c>
    </row>
    <row r="115" spans="2:16" ht="17.25" hidden="1">
      <c r="B115" s="93" t="str">
        <f>IF(ISBLANK('5. Pp (3 años)'!B116),"",'5. Pp (3 años)'!B116)</f>
        <v/>
      </c>
      <c r="C115" s="32" t="str">
        <f>IF(ISBLANK('5. Pp (3 años)'!C116),"",'5. Pp (3 años)'!C116)</f>
        <v>Actividad</v>
      </c>
      <c r="D115" s="35" t="str">
        <f>IF(ISBLANK('5. Pp (3 años)'!D116),"",'5. Pp (3 años)'!D116)</f>
        <v/>
      </c>
      <c r="E115" s="35" t="str">
        <f>IF(ISBLANK('5. Pp (3 años)'!E116),"",'5. Pp (3 años)'!E116)</f>
        <v/>
      </c>
      <c r="F115" s="35" t="str">
        <f>IF(ISBLANK('5. Pp (3 años)'!F116),"",'5. Pp (3 años)'!F116)</f>
        <v/>
      </c>
      <c r="G115" s="32" t="str">
        <f>IF(ISBLANK('5. Pp (3 años)'!G116),"",'5. Pp (3 años)'!G116)</f>
        <v/>
      </c>
      <c r="H115" s="32" t="str">
        <f>IF(ISBLANK('5. Pp (3 años)'!H116),"",'5. Pp (3 años)'!H116)</f>
        <v/>
      </c>
      <c r="I115" s="35" t="str">
        <f>IF(ISBLANK('5. Pp (3 años)'!I116),"",'5. Pp (3 años)'!I116)</f>
        <v/>
      </c>
      <c r="J115" s="35" t="str">
        <f>IF(ISBLANK('5. Pp (3 años)'!J116),"",'5. Pp (3 años)'!J116)</f>
        <v/>
      </c>
      <c r="K115" s="32" t="str">
        <f>IF(ISBLANK('5. Pp (3 años)'!K116),"",'5. Pp (3 años)'!K116)</f>
        <v/>
      </c>
      <c r="L115" s="35"/>
      <c r="M115" s="35"/>
      <c r="N115" s="35" t="str">
        <f>IF(ISBLANK('5. Pp (3 años)'!N116),"",'5. Pp (3 años)'!N116)</f>
        <v/>
      </c>
      <c r="O115" s="35" t="str">
        <f>IF(ISBLANK('5. Pp (3 años)'!O116),"",'5. Pp (3 años)'!O116)</f>
        <v/>
      </c>
      <c r="P115" s="202" t="str">
        <f>IF(ISBLANK('5. Pp (3 años)'!P116),"",'5. Pp (3 años)'!P116)</f>
        <v/>
      </c>
    </row>
    <row r="116" spans="2:16" ht="17.25" hidden="1">
      <c r="B116" s="93" t="str">
        <f>IF(ISBLANK('5. Pp (3 años)'!B117),"",'5. Pp (3 años)'!B117)</f>
        <v/>
      </c>
      <c r="C116" s="32" t="str">
        <f>IF(ISBLANK('5. Pp (3 años)'!C117),"",'5. Pp (3 años)'!C117)</f>
        <v>Actividad</v>
      </c>
      <c r="D116" s="35" t="str">
        <f>IF(ISBLANK('5. Pp (3 años)'!D117),"",'5. Pp (3 años)'!D117)</f>
        <v/>
      </c>
      <c r="E116" s="35" t="str">
        <f>IF(ISBLANK('5. Pp (3 años)'!E117),"",'5. Pp (3 años)'!E117)</f>
        <v/>
      </c>
      <c r="F116" s="35" t="str">
        <f>IF(ISBLANK('5. Pp (3 años)'!F117),"",'5. Pp (3 años)'!F117)</f>
        <v/>
      </c>
      <c r="G116" s="32" t="str">
        <f>IF(ISBLANK('5. Pp (3 años)'!G117),"",'5. Pp (3 años)'!G117)</f>
        <v/>
      </c>
      <c r="H116" s="32" t="str">
        <f>IF(ISBLANK('5. Pp (3 años)'!H117),"",'5. Pp (3 años)'!H117)</f>
        <v/>
      </c>
      <c r="I116" s="35" t="str">
        <f>IF(ISBLANK('5. Pp (3 años)'!I117),"",'5. Pp (3 años)'!I117)</f>
        <v/>
      </c>
      <c r="J116" s="35" t="str">
        <f>IF(ISBLANK('5. Pp (3 años)'!J117),"",'5. Pp (3 años)'!J117)</f>
        <v/>
      </c>
      <c r="K116" s="32" t="str">
        <f>IF(ISBLANK('5. Pp (3 años)'!K117),"",'5. Pp (3 años)'!K117)</f>
        <v/>
      </c>
      <c r="L116" s="35"/>
      <c r="M116" s="35"/>
      <c r="N116" s="35" t="str">
        <f>IF(ISBLANK('5. Pp (3 años)'!N117),"",'5. Pp (3 años)'!N117)</f>
        <v/>
      </c>
      <c r="O116" s="35" t="str">
        <f>IF(ISBLANK('5. Pp (3 años)'!O117),"",'5. Pp (3 años)'!O117)</f>
        <v/>
      </c>
      <c r="P116" s="202" t="str">
        <f>IF(ISBLANK('5. Pp (3 años)'!P117),"",'5. Pp (3 años)'!P117)</f>
        <v/>
      </c>
    </row>
    <row r="117" spans="2:16" ht="17.25" hidden="1">
      <c r="B117" s="93" t="str">
        <f>IF(ISBLANK('5. Pp (3 años)'!B118),"",'5. Pp (3 años)'!B118)</f>
        <v/>
      </c>
      <c r="C117" s="32" t="str">
        <f>IF(ISBLANK('5. Pp (3 años)'!C118),"",'5. Pp (3 años)'!C118)</f>
        <v>Actividad</v>
      </c>
      <c r="D117" s="35" t="str">
        <f>IF(ISBLANK('5. Pp (3 años)'!D118),"",'5. Pp (3 años)'!D118)</f>
        <v/>
      </c>
      <c r="E117" s="35" t="str">
        <f>IF(ISBLANK('5. Pp (3 años)'!E118),"",'5. Pp (3 años)'!E118)</f>
        <v/>
      </c>
      <c r="F117" s="35" t="str">
        <f>IF(ISBLANK('5. Pp (3 años)'!F118),"",'5. Pp (3 años)'!F118)</f>
        <v/>
      </c>
      <c r="G117" s="32" t="str">
        <f>IF(ISBLANK('5. Pp (3 años)'!G118),"",'5. Pp (3 años)'!G118)</f>
        <v/>
      </c>
      <c r="H117" s="32" t="str">
        <f>IF(ISBLANK('5. Pp (3 años)'!H118),"",'5. Pp (3 años)'!H118)</f>
        <v/>
      </c>
      <c r="I117" s="35" t="str">
        <f>IF(ISBLANK('5. Pp (3 años)'!I118),"",'5. Pp (3 años)'!I118)</f>
        <v/>
      </c>
      <c r="J117" s="35" t="str">
        <f>IF(ISBLANK('5. Pp (3 años)'!J118),"",'5. Pp (3 años)'!J118)</f>
        <v/>
      </c>
      <c r="K117" s="32" t="str">
        <f>IF(ISBLANK('5. Pp (3 años)'!K118),"",'5. Pp (3 años)'!K118)</f>
        <v/>
      </c>
      <c r="L117" s="35"/>
      <c r="M117" s="35"/>
      <c r="N117" s="35" t="str">
        <f>IF(ISBLANK('5. Pp (3 años)'!N118),"",'5. Pp (3 años)'!N118)</f>
        <v/>
      </c>
      <c r="O117" s="35" t="str">
        <f>IF(ISBLANK('5. Pp (3 años)'!O118),"",'5. Pp (3 años)'!O118)</f>
        <v/>
      </c>
      <c r="P117" s="202" t="str">
        <f>IF(ISBLANK('5. Pp (3 años)'!P118),"",'5. Pp (3 años)'!P118)</f>
        <v/>
      </c>
    </row>
    <row r="118" spans="2:16" ht="17.25" hidden="1">
      <c r="B118" s="93" t="str">
        <f>IF(ISBLANK('5. Pp (3 años)'!B119),"",'5. Pp (3 años)'!B119)</f>
        <v/>
      </c>
      <c r="C118" s="32" t="str">
        <f>IF(ISBLANK('5. Pp (3 años)'!C119),"",'5. Pp (3 años)'!C119)</f>
        <v>Actividad</v>
      </c>
      <c r="D118" s="35" t="str">
        <f>IF(ISBLANK('5. Pp (3 años)'!D119),"",'5. Pp (3 años)'!D119)</f>
        <v/>
      </c>
      <c r="E118" s="35" t="str">
        <f>IF(ISBLANK('5. Pp (3 años)'!E119),"",'5. Pp (3 años)'!E119)</f>
        <v/>
      </c>
      <c r="F118" s="35" t="str">
        <f>IF(ISBLANK('5. Pp (3 años)'!F119),"",'5. Pp (3 años)'!F119)</f>
        <v/>
      </c>
      <c r="G118" s="32" t="str">
        <f>IF(ISBLANK('5. Pp (3 años)'!G119),"",'5. Pp (3 años)'!G119)</f>
        <v/>
      </c>
      <c r="H118" s="32" t="str">
        <f>IF(ISBLANK('5. Pp (3 años)'!H119),"",'5. Pp (3 años)'!H119)</f>
        <v/>
      </c>
      <c r="I118" s="35" t="str">
        <f>IF(ISBLANK('5. Pp (3 años)'!I119),"",'5. Pp (3 años)'!I119)</f>
        <v/>
      </c>
      <c r="J118" s="35" t="str">
        <f>IF(ISBLANK('5. Pp (3 años)'!J119),"",'5. Pp (3 años)'!J119)</f>
        <v/>
      </c>
      <c r="K118" s="32" t="str">
        <f>IF(ISBLANK('5. Pp (3 años)'!K119),"",'5. Pp (3 años)'!K119)</f>
        <v/>
      </c>
      <c r="L118" s="35"/>
      <c r="M118" s="35"/>
      <c r="N118" s="35" t="str">
        <f>IF(ISBLANK('5. Pp (3 años)'!N119),"",'5. Pp (3 años)'!N119)</f>
        <v/>
      </c>
      <c r="O118" s="35" t="str">
        <f>IF(ISBLANK('5. Pp (3 años)'!O119),"",'5. Pp (3 años)'!O119)</f>
        <v/>
      </c>
      <c r="P118" s="202" t="str">
        <f>IF(ISBLANK('5. Pp (3 años)'!P119),"",'5. Pp (3 años)'!P119)</f>
        <v/>
      </c>
    </row>
    <row r="119" spans="2:16" ht="207">
      <c r="B119" s="618" t="str">
        <f>IF(ISBLANK('5. Pp (3 años)'!B120),"",'5. Pp (3 años)'!B120)</f>
        <v>Coordinación de Vinculación, Investigación y Proyectos Sociales</v>
      </c>
      <c r="C119" s="616" t="str">
        <f>IF(ISBLANK('5. Pp (3 años)'!C120),"",'5. Pp (3 años)'!C120)</f>
        <v>Componente</v>
      </c>
      <c r="D119" s="615" t="str">
        <f>IF(ISBLANK('5. Pp (3 años)'!D120),"",'5. Pp (3 años)'!D120)</f>
        <v>4.1.1.1.13 Estrategias de sensibilización y fomento a la cultura de la diversidad sexual implementadas.</v>
      </c>
      <c r="E119" s="615" t="str">
        <f>IF(ISBLANK('5. Pp (3 años)'!E120),"",'5. Pp (3 años)'!E120)</f>
        <v>PESFR: Porcentaje de estrategias de sensibilización y fomento realizadas.</v>
      </c>
      <c r="F119" s="615" t="str">
        <f>IF(ISBLANK('5. Pp (3 años)'!F120),"",'5. Pp (3 años)'!F120)</f>
        <v>Este indicador representa la ejecución de una política pública de visibilidad y respeto. Representa la entrega de un modelo de sensibilización social y fomento a la diversidad validado; es decir, garantiza que el municipio cuente con una ciudadanía y un funcionariado informados, mediante la ejecución de programas culturales, turísticos y mesas de trabajo que promueven activamente la inclusión y la no discriminación.</v>
      </c>
      <c r="G119" s="616" t="str">
        <f>IF(ISBLANK('5. Pp (3 años)'!G120),"",'5. Pp (3 años)'!G120)</f>
        <v>Eficacia</v>
      </c>
      <c r="H119" s="616" t="str">
        <f>IF(ISBLANK('5. Pp (3 años)'!H120),"",'5. Pp (3 años)'!H120)</f>
        <v>Trimestral</v>
      </c>
      <c r="I119" s="615" t="str">
        <f>IF(ISBLANK('5. Pp (3 años)'!I120),"",'5. Pp (3 años)'!I120)</f>
        <v>"MÉTODO DE CÁLCULO                      
PESFR = (NESFE / NESFP) * 100
VARIABLES:
PESFR: Porcentaje de estrategias de sensibilización y fomento realizadas.                                                                      NESFE: Número de estrategias de sensibilización y fomento ejecutadas con validación institucional.                            NESFP: Número de estrategias de sensibilización y fomento programadas.</v>
      </c>
      <c r="J119" s="615" t="str">
        <f>IF(ISBLANK('5. Pp (3 años)'!J120),"",'5. Pp (3 años)'!J120)</f>
        <v xml:space="preserve">UNIDAD DE MEDIDA DEL INDICADOR: Porcentaje
UNIDAD DE MEDIDA DE LAS VARIABLES: Estrategia </v>
      </c>
      <c r="K119" s="616" t="str">
        <f>IF(ISBLANK('5. Pp (3 años)'!K120),"",'5. Pp (3 años)'!K120)</f>
        <v>Ascendente</v>
      </c>
      <c r="L119" s="615" t="s">
        <v>1301</v>
      </c>
      <c r="M119" s="615" t="s">
        <v>1300</v>
      </c>
      <c r="N119" s="615" t="str">
        <f>IF(ISBLANK('5. Pp (3 años)'!N120),"",'5. Pp (3 años)'!N120)</f>
        <v>Nombre del Documento:
Archivo digital de la plataforma Google Drive
Nombre de quien genera la información: 
Coordinación de Vinculación, Investigación y Proyectos Sociales
Periodicidad con que se genera la información:
Trimestral
Liga de la página donde se localiza la información o ubicación:
https://drive.google.com/drive/folders/1YIQ6oNLaECseSgqo4vwhcE6EzP9ap_Xx</v>
      </c>
      <c r="O119" s="615" t="str">
        <f>IF(ISBLANK('5. Pp (3 años)'!O120),"",'5. Pp (3 años)'!O120)</f>
        <v>El personal de las diversas dependencias municipales muestra apertura y disposición para recibir los procesos de sensibilización en materia de diversidad sexual además de que los sectores turísticos y culturales se integran con entusiasmo a los programas de fomento a la inclusión mientras la sociedad civil participa activamente en los espacios de diálogo propiciando un entorno de respeto y aprendizaje mutuo que fortalece la cohesión social.</v>
      </c>
      <c r="P119" s="617" t="str">
        <f>IF(ISBLANK('5. Pp (3 años)'!P120),"",'5. Pp (3 años)'!P120)</f>
        <v>Meta 5.1
Poner fin a todas las formas de discriminación
contra todas las mujeres y las niñas en todo el
mundo.</v>
      </c>
    </row>
    <row r="120" spans="2:16" ht="207">
      <c r="B120" s="93" t="str">
        <f>IF(ISBLANK('5. Pp (3 años)'!B121),"",'5. Pp (3 años)'!B121)</f>
        <v>Coordinación de Vinculación, Investigación y Proyectos Sociales</v>
      </c>
      <c r="C120" s="32" t="str">
        <f>IF(ISBLANK('5. Pp (3 años)'!C121),"",'5. Pp (3 años)'!C121)</f>
        <v>Actividad</v>
      </c>
      <c r="D120" s="35" t="str">
        <f>IF(ISBLANK('5. Pp (3 años)'!D121),"",'5. Pp (3 años)'!D121)</f>
        <v>4.1.1.1.13.1 Coordinación de mecanismos de vinculación interinstitucional y sectorial para la diversidad sexual.</v>
      </c>
      <c r="E120" s="35" t="str">
        <f>IF(ISBLANK('5. Pp (3 años)'!E121),"",'5. Pp (3 años)'!E121)</f>
        <v>PRC: Porcentaje de reuniones de coordinación para la diversidad sexual realizadas.</v>
      </c>
      <c r="F120" s="35" t="str">
        <f>IF(ISBLANK('5. Pp (3 años)'!F121),"",'5. Pp (3 años)'!F121)</f>
        <v>Este indicador cuantifica el nivel de cumplimiento en la ejecución de mesas de trabajo, reuniones y encuentros de concertación con actores estratégicos de los tres órdenes de gobierno, el sector empresarial y la sociedad civil organizada. Funciona como el mecanismo operativo de gestión que asegura la creación de alianzas y la alineación de esfuerzos institucionales para la implementación de políticas de inclusión, garantizando que el diseño de las estrategias de fomento a la diversidad sexual cuente con el respaldo y la participación de los sectores clave del municipio</v>
      </c>
      <c r="G120" s="32" t="str">
        <f>IF(ISBLANK('5. Pp (3 años)'!G121),"",'5. Pp (3 años)'!G121)</f>
        <v>Eficacia</v>
      </c>
      <c r="H120" s="32" t="str">
        <f>IF(ISBLANK('5. Pp (3 años)'!H121),"",'5. Pp (3 años)'!H121)</f>
        <v>Trimestral</v>
      </c>
      <c r="I120" s="35" t="str">
        <f>IF(ISBLANK('5. Pp (3 años)'!I121),"",'5. Pp (3 años)'!I121)</f>
        <v>MÉTODO DE CÁLCULO                             
PRC= (NRR/NRP)*100
VARIABLES:
PRC: Porcentaje de reuniones de coordinación para la diversidad sexual realizadas.                                                        NRR: Número de reuniones con dependencias, iniciativa privada y ONGs realizadas.                                     NRP: Número de reuniones con dependencias, iniciativa privada y ONGs programadas.</v>
      </c>
      <c r="J120" s="35" t="str">
        <f>IF(ISBLANK('5. Pp (3 años)'!J121),"",'5. Pp (3 años)'!J121)</f>
        <v>UNIDAD DE MEDIDA DEL INDICADOR: Porcentaje
UNIDAD DE MEDIDA DE LAS VARIABLES: Reuniones</v>
      </c>
      <c r="K120" s="32" t="str">
        <f>IF(ISBLANK('5. Pp (3 años)'!K121),"",'5. Pp (3 años)'!K121)</f>
        <v>Ascendente</v>
      </c>
      <c r="L120" s="35" t="s">
        <v>1425</v>
      </c>
      <c r="M120" s="35" t="s">
        <v>1424</v>
      </c>
      <c r="N120" s="35" t="str">
        <f>IF(ISBLANK('5. Pp (3 años)'!N121),"",'5. Pp (3 años)'!N121)</f>
        <v>Nombre del Documento:
Archivo digital de la plataforma Google Drive
Nombre de quien genera la información: 
Coordinación de Atención y Seguimiento integral 
Periodicidad con que se genera la información:
Trimestral
Liga de la página donde se localiza la información o ubicación:
https://drive.google.com/drive/folders/1aELjwDo8d_XQVCy21vrGFon5ZtuqpEP5</v>
      </c>
      <c r="O120" s="35" t="str">
        <f>IF(ISBLANK('5. Pp (3 años)'!O121),"",'5. Pp (3 años)'!O121)</f>
        <v>Las dependencias de los tres niveles de gobierno, la iniciativa privada y las organizaciones civiles participan activamente en las mesas de trabajo convocadas además de que el municipio cuenta con una agenda de vinculación estratégica vigente mientras los actores involucrados mantienen una disposición de diálogo incluyente para el diseño de acciones en favor de la diversidad sexual.</v>
      </c>
      <c r="P120" s="202" t="str">
        <f>IF(ISBLANK('5. Pp (3 años)'!P121),"",'5. Pp (3 años)'!P121)</f>
        <v>Meta 5.1
Poner fin a todas las formas de discriminación
contra todas las mujeres y las niñas en todo el
mundo.</v>
      </c>
    </row>
    <row r="121" spans="2:16" ht="207">
      <c r="B121" s="93" t="str">
        <f>IF(ISBLANK('5. Pp (3 años)'!B122),"",'5. Pp (3 años)'!B122)</f>
        <v>Coordinación de Vinculación, Investigación y Proyectos Sociales</v>
      </c>
      <c r="C121" s="32" t="str">
        <f>IF(ISBLANK('5. Pp (3 años)'!C122),"",'5. Pp (3 años)'!C122)</f>
        <v>Actividad</v>
      </c>
      <c r="D121" s="35" t="str">
        <f>IF(ISBLANK('5. Pp (3 años)'!D122),"",'5. Pp (3 años)'!D122)</f>
        <v>4.1.1.1.13.2 Ejecución de programas de difusión, información y sensibilización para el fomento de la diversidad sexual y la inclusión.</v>
      </c>
      <c r="E121" s="35" t="str">
        <f>IF(ISBLANK('5. Pp (3 años)'!E122),"",'5. Pp (3 años)'!E122)</f>
        <v>PASI: Porcentaje de actividades de sensibilización y fomento a la inclusión realizadas.</v>
      </c>
      <c r="F121" s="35" t="str">
        <f>IF(ISBLANK('5. Pp (3 años)'!F122),"",'5. Pp (3 años)'!F122)</f>
        <v>Este indicador mide el nivel de cumplimiento en la realización de programas culturales, turísticos e informativos dirigidos a la ciudadanía y al funcionariado público. Funciona como el mecanismo operativo de intervención directa que busca prevenir la discriminación y la violencia basadas en la orientación sexual o identidad de género, promoviendo una cultura de respeto y visibilidad a través de acciones específicas como: Por una diversidad exponente, Dragcatrine, Turismo Rosa, Pretty Guoman  y baile de los 41.</v>
      </c>
      <c r="G121" s="32" t="str">
        <f>IF(ISBLANK('5. Pp (3 años)'!G122),"",'5. Pp (3 años)'!G122)</f>
        <v>Eficacia</v>
      </c>
      <c r="H121" s="32" t="str">
        <f>IF(ISBLANK('5. Pp (3 años)'!H122),"",'5. Pp (3 años)'!H122)</f>
        <v>Trimestral</v>
      </c>
      <c r="I121" s="35" t="str">
        <f>IF(ISBLANK('5. Pp (3 años)'!I122),"",'5. Pp (3 años)'!I122)</f>
        <v>MÉTODO DE CÁLCULO                             
PASI= (NASIR/NASIP)*100
VARIABLES:
PASI: Porcentaje de actividades de sensibilización y fomento a la inclusión realizadas.                                       NASIR: Número de actividades de sensibilización realizadas.                                                                                        NASIP: Número de actividades de sensibilización programadas.</v>
      </c>
      <c r="J121" s="35" t="str">
        <f>IF(ISBLANK('5. Pp (3 años)'!J122),"",'5. Pp (3 años)'!J122)</f>
        <v>UNIDAD DE MEDIDA DEL INDICADOR: Porcentaje
UNIDAD DE MEDIDA DE LAS VARIABLES: Actividades</v>
      </c>
      <c r="K121" s="32" t="str">
        <f>IF(ISBLANK('5. Pp (3 años)'!K122),"",'5. Pp (3 años)'!K122)</f>
        <v>Ascendente</v>
      </c>
      <c r="L121" s="35" t="s">
        <v>1427</v>
      </c>
      <c r="M121" s="35" t="s">
        <v>1426</v>
      </c>
      <c r="N121" s="35" t="str">
        <f>IF(ISBLANK('5. Pp (3 años)'!N122),"",'5. Pp (3 años)'!N122)</f>
        <v>Nombre del Documento:
Archivo digital de la plataforma Google Drive
Nombre de quien genera la información: 
Coordinación de Atención y Seguimiento integral
Periodicidad con que se genera la información:
Trimestral
Liga de la página donde se localiza la información o ubicación:
https://drive.google.com/drive/folders/1aELjwDo8d_XQVCy21vrGFon5ZtuqpEP5</v>
      </c>
      <c r="O121" s="35" t="str">
        <f>IF(ISBLANK('5. Pp (3 años)'!O122),"",'5. Pp (3 años)'!O122)</f>
        <v>La ciudadanía y los grupos de atención prioritaria participan activamente en los programas culturales y turísticos convocados además de que se cuenta con el apoyo de las diversas áreas municipales para la logística de los eventos mientras prevalece un ambiente de respeto y apertura social que permite la difusión de los temas de diversidad sexual e identidad de género en espacios públicos.</v>
      </c>
      <c r="P121" s="202" t="str">
        <f>IF(ISBLANK('5. Pp (3 años)'!P122),"",'5. Pp (3 años)'!P122)</f>
        <v>Meta 5.1
Poner fin a todas las formas de discriminación
contra todas las mujeres y las niñas en todo el
mundo.</v>
      </c>
    </row>
    <row r="122" spans="2:16" ht="17.25" hidden="1">
      <c r="B122" s="93" t="str">
        <f>IF(ISBLANK('5. Pp (3 años)'!B123),"",'5. Pp (3 años)'!B123)</f>
        <v/>
      </c>
      <c r="C122" s="32" t="str">
        <f>IF(ISBLANK('5. Pp (3 años)'!C123),"",'5. Pp (3 años)'!C123)</f>
        <v>Actividad</v>
      </c>
      <c r="D122" s="35" t="str">
        <f>IF(ISBLANK('5. Pp (3 años)'!D123),"",'5. Pp (3 años)'!D123)</f>
        <v/>
      </c>
      <c r="E122" s="35" t="str">
        <f>IF(ISBLANK('5. Pp (3 años)'!E123),"",'5. Pp (3 años)'!E123)</f>
        <v/>
      </c>
      <c r="F122" s="35" t="str">
        <f>IF(ISBLANK('5. Pp (3 años)'!F123),"",'5. Pp (3 años)'!F123)</f>
        <v/>
      </c>
      <c r="G122" s="32" t="str">
        <f>IF(ISBLANK('5. Pp (3 años)'!G123),"",'5. Pp (3 años)'!G123)</f>
        <v/>
      </c>
      <c r="H122" s="32" t="str">
        <f>IF(ISBLANK('5. Pp (3 años)'!H123),"",'5. Pp (3 años)'!H123)</f>
        <v/>
      </c>
      <c r="I122" s="35" t="str">
        <f>IF(ISBLANK('5. Pp (3 años)'!I123),"",'5. Pp (3 años)'!I123)</f>
        <v/>
      </c>
      <c r="J122" s="35" t="str">
        <f>IF(ISBLANK('5. Pp (3 años)'!J123),"",'5. Pp (3 años)'!J123)</f>
        <v/>
      </c>
      <c r="K122" s="32" t="str">
        <f>IF(ISBLANK('5. Pp (3 años)'!K123),"",'5. Pp (3 años)'!K123)</f>
        <v/>
      </c>
      <c r="L122" s="35"/>
      <c r="M122" s="35"/>
      <c r="N122" s="35" t="str">
        <f>IF(ISBLANK('5. Pp (3 años)'!N123),"",'5. Pp (3 años)'!N123)</f>
        <v/>
      </c>
      <c r="O122" s="35" t="str">
        <f>IF(ISBLANK('5. Pp (3 años)'!O123),"",'5. Pp (3 años)'!O123)</f>
        <v/>
      </c>
      <c r="P122" s="202" t="str">
        <f>IF(ISBLANK('5. Pp (3 años)'!P123),"",'5. Pp (3 años)'!P123)</f>
        <v/>
      </c>
    </row>
    <row r="123" spans="2:16" ht="17.25" hidden="1">
      <c r="B123" s="93" t="str">
        <f>IF(ISBLANK('5. Pp (3 años)'!B124),"",'5. Pp (3 años)'!B124)</f>
        <v/>
      </c>
      <c r="C123" s="32" t="str">
        <f>IF(ISBLANK('5. Pp (3 años)'!C124),"",'5. Pp (3 años)'!C124)</f>
        <v>Actividad</v>
      </c>
      <c r="D123" s="35" t="str">
        <f>IF(ISBLANK('5. Pp (3 años)'!D124),"",'5. Pp (3 años)'!D124)</f>
        <v/>
      </c>
      <c r="E123" s="35" t="str">
        <f>IF(ISBLANK('5. Pp (3 años)'!E124),"",'5. Pp (3 años)'!E124)</f>
        <v/>
      </c>
      <c r="F123" s="35" t="str">
        <f>IF(ISBLANK('5. Pp (3 años)'!F124),"",'5. Pp (3 años)'!F124)</f>
        <v/>
      </c>
      <c r="G123" s="32" t="str">
        <f>IF(ISBLANK('5. Pp (3 años)'!G124),"",'5. Pp (3 años)'!G124)</f>
        <v/>
      </c>
      <c r="H123" s="32" t="str">
        <f>IF(ISBLANK('5. Pp (3 años)'!H124),"",'5. Pp (3 años)'!H124)</f>
        <v/>
      </c>
      <c r="I123" s="35" t="str">
        <f>IF(ISBLANK('5. Pp (3 años)'!I124),"",'5. Pp (3 años)'!I124)</f>
        <v/>
      </c>
      <c r="J123" s="35" t="str">
        <f>IF(ISBLANK('5. Pp (3 años)'!J124),"",'5. Pp (3 años)'!J124)</f>
        <v/>
      </c>
      <c r="K123" s="32" t="str">
        <f>IF(ISBLANK('5. Pp (3 años)'!K124),"",'5. Pp (3 años)'!K124)</f>
        <v/>
      </c>
      <c r="L123" s="35"/>
      <c r="M123" s="35"/>
      <c r="N123" s="35" t="str">
        <f>IF(ISBLANK('5. Pp (3 años)'!N124),"",'5. Pp (3 años)'!N124)</f>
        <v/>
      </c>
      <c r="O123" s="35" t="str">
        <f>IF(ISBLANK('5. Pp (3 años)'!O124),"",'5. Pp (3 años)'!O124)</f>
        <v/>
      </c>
      <c r="P123" s="202" t="str">
        <f>IF(ISBLANK('5. Pp (3 años)'!P124),"",'5. Pp (3 años)'!P124)</f>
        <v/>
      </c>
    </row>
    <row r="124" spans="2:16" ht="17.25" hidden="1">
      <c r="B124" s="93" t="str">
        <f>IF(ISBLANK('5. Pp (3 años)'!B125),"",'5. Pp (3 años)'!B125)</f>
        <v/>
      </c>
      <c r="C124" s="32" t="str">
        <f>IF(ISBLANK('5. Pp (3 años)'!C125),"",'5. Pp (3 años)'!C125)</f>
        <v>Actividad</v>
      </c>
      <c r="D124" s="35" t="str">
        <f>IF(ISBLANK('5. Pp (3 años)'!D125),"",'5. Pp (3 años)'!D125)</f>
        <v/>
      </c>
      <c r="E124" s="35" t="str">
        <f>IF(ISBLANK('5. Pp (3 años)'!E125),"",'5. Pp (3 años)'!E125)</f>
        <v/>
      </c>
      <c r="F124" s="35" t="str">
        <f>IF(ISBLANK('5. Pp (3 años)'!F125),"",'5. Pp (3 años)'!F125)</f>
        <v/>
      </c>
      <c r="G124" s="32" t="str">
        <f>IF(ISBLANK('5. Pp (3 años)'!G125),"",'5. Pp (3 años)'!G125)</f>
        <v/>
      </c>
      <c r="H124" s="32" t="str">
        <f>IF(ISBLANK('5. Pp (3 años)'!H125),"",'5. Pp (3 años)'!H125)</f>
        <v/>
      </c>
      <c r="I124" s="35" t="str">
        <f>IF(ISBLANK('5. Pp (3 años)'!I125),"",'5. Pp (3 años)'!I125)</f>
        <v/>
      </c>
      <c r="J124" s="35" t="str">
        <f>IF(ISBLANK('5. Pp (3 años)'!J125),"",'5. Pp (3 años)'!J125)</f>
        <v/>
      </c>
      <c r="K124" s="32" t="str">
        <f>IF(ISBLANK('5. Pp (3 años)'!K125),"",'5. Pp (3 años)'!K125)</f>
        <v/>
      </c>
      <c r="L124" s="35"/>
      <c r="M124" s="35"/>
      <c r="N124" s="35" t="str">
        <f>IF(ISBLANK('5. Pp (3 años)'!N125),"",'5. Pp (3 años)'!N125)</f>
        <v/>
      </c>
      <c r="O124" s="35" t="str">
        <f>IF(ISBLANK('5. Pp (3 años)'!O125),"",'5. Pp (3 años)'!O125)</f>
        <v/>
      </c>
      <c r="P124" s="202" t="str">
        <f>IF(ISBLANK('5. Pp (3 años)'!P125),"",'5. Pp (3 años)'!P125)</f>
        <v/>
      </c>
    </row>
    <row r="125" spans="2:16" ht="207">
      <c r="B125" s="618" t="str">
        <f>IF(ISBLANK('5. Pp (3 años)'!B126),"",'5. Pp (3 años)'!B126)</f>
        <v>Coordinación de Capacitación y Salud</v>
      </c>
      <c r="C125" s="616" t="str">
        <f>IF(ISBLANK('5. Pp (3 años)'!C126),"",'5. Pp (3 años)'!C126)</f>
        <v>Componente</v>
      </c>
      <c r="D125" s="615" t="str">
        <f>IF(ISBLANK('5. Pp (3 años)'!D126),"",'5. Pp (3 años)'!D126)</f>
        <v>4.1.1.1.14 Capacidades para el desarrollo integral y la afirmación de la identidad LGBTIQ+ fortalecidas.</v>
      </c>
      <c r="E125" s="615" t="str">
        <f>IF(ISBLANK('5. Pp (3 años)'!E126),"",'5. Pp (3 años)'!E126)</f>
        <v>PAFCI: Porcentaje de acciones para el fortalecimiento de capacidades y la identidad realizadas.</v>
      </c>
      <c r="F125" s="615" t="str">
        <f>IF(ISBLANK('5. Pp (3 años)'!F126),"",'5. Pp (3 años)'!F126)</f>
        <v>Este indicador representa la consolidación de una plataforma de autonomía y bienestar para la comunidad LGBTIQ+. Representa el producto final donde se garantiza el acceso a herramientas formativas y espacios de autoafirmación institucionalizados; asegurando que la población cuente con conocimientos técnicos y redes de apoyo que incidan directamente en su desarrollo personal y social, bajo un enfoque de inclusión y respeto a la identidad.</v>
      </c>
      <c r="G125" s="616" t="str">
        <f>IF(ISBLANK('5. Pp (3 años)'!G126),"",'5. Pp (3 años)'!G126)</f>
        <v>Eficacia</v>
      </c>
      <c r="H125" s="616" t="str">
        <f>IF(ISBLANK('5. Pp (3 años)'!H126),"",'5. Pp (3 años)'!H126)</f>
        <v>Trimestral</v>
      </c>
      <c r="I125" s="615" t="str">
        <f>IF(ISBLANK('5. Pp (3 años)'!I126),"",'5. Pp (3 años)'!I126)</f>
        <v>"MÉTODO DE CÁLCULO                             
PAFCI= (NAFCIE/NAFCIP)*100
VARIABLES:
PAFCI: Porcentaje de acciones para el fortalecimiento de capacidades y la identidad realizadas.                          NAFCIE: Número de acciones de fortalecimiento y autoafirmación ejecutadas con validación institucional. NAFCIP: Número de acciones de fortalecimiento y autoafirmación programadas.</v>
      </c>
      <c r="J125" s="615" t="str">
        <f>IF(ISBLANK('5. Pp (3 años)'!J126),"",'5. Pp (3 años)'!J126)</f>
        <v>UNIDAD DE MEDIDA DEL INDICADOR: Porcentaje
UNIDAD DE MEDIDA DE LAS VARIABLES: Acción de fortalecimiento</v>
      </c>
      <c r="K125" s="616" t="str">
        <f>IF(ISBLANK('5. Pp (3 años)'!K126),"",'5. Pp (3 años)'!K126)</f>
        <v>Ascendente</v>
      </c>
      <c r="L125" s="615" t="s">
        <v>1299</v>
      </c>
      <c r="M125" s="615" t="s">
        <v>1297</v>
      </c>
      <c r="N125" s="615" t="str">
        <f>IF(ISBLANK('5. Pp (3 años)'!N126),"",'5. Pp (3 años)'!N126)</f>
        <v>Nombre del Documento:
Archivo digital de la plataforma Google Drive
Nombre de quien genera la información: 
Coordinación de Capacitación y Salud 
Periodicidad con que se genera la información:
Trimestral
Liga de la página donde se localiza la información o ubicación:
https://drive.google.com/drive/folders/1YIQ6oNLaECseSgqo4vwhcE6EzP9ap_Xx</v>
      </c>
      <c r="O125" s="615" t="str">
        <f>IF(ISBLANK('5. Pp (3 años)'!O126),"",'5. Pp (3 años)'!O126)</f>
        <v>La ciudadanía  LGBTIQ+ participa en las acciones para el mejoramiento de la calidad de vida, considerando sus condiciones, necesidades y hay un clima favorable.</v>
      </c>
      <c r="P125" s="617" t="str">
        <f>IF(ISBLANK('5. Pp (3 años)'!P126),"",'5. Pp (3 años)'!P126)</f>
        <v>Meta 5.1
Poner fin a todas las formas de discriminación
contra todas las mujeres y las niñas en todo el
mundo.</v>
      </c>
    </row>
    <row r="126" spans="2:16" ht="207">
      <c r="B126" s="93" t="str">
        <f>IF(ISBLANK('5. Pp (3 años)'!B127),"",'5. Pp (3 años)'!B127)</f>
        <v>Coordinación de Capacitación y Salud</v>
      </c>
      <c r="C126" s="32" t="str">
        <f>IF(ISBLANK('5. Pp (3 años)'!C127),"",'5. Pp (3 años)'!C127)</f>
        <v>Actividad</v>
      </c>
      <c r="D126" s="35" t="str">
        <f>IF(ISBLANK('5. Pp (3 años)'!D127),"",'5. Pp (3 años)'!D127)</f>
        <v>4.1.1.1.14.1 Ejecución de programas de capacitación y fortalecimiento de la identidad para la comunidad LGBTIQ+.</v>
      </c>
      <c r="E126" s="35" t="str">
        <f>IF(ISBLANK('5. Pp (3 años)'!E127),"",'5. Pp (3 años)'!E127)</f>
        <v>PACEI: Porcentaje de acciones de capacitación y encuentros de identidad ejecutados.</v>
      </c>
      <c r="F126" s="35" t="str">
        <f>IF(ISBLANK('5. Pp (3 años)'!F127),"",'5. Pp (3 años)'!F127)</f>
        <v>Mide la operación directa de los servicios de capacitación y vinculación grupal para el mejoramiento de la calidad de vida. Cuantifica la realización de las 43 acciones programadas que incluyen campañas de sensibilización, cursos de oficios, y la logística de los programas 'Encuentro Trans' y 'Soy Diverso e Incluyente', funcionando como el mecanismo operativo que dota a la ciudadanía de herramientas para su empoderamiento y bienestar</v>
      </c>
      <c r="G126" s="32" t="str">
        <f>IF(ISBLANK('5. Pp (3 años)'!G127),"",'5. Pp (3 años)'!G127)</f>
        <v>Eficacia</v>
      </c>
      <c r="H126" s="32" t="str">
        <f>IF(ISBLANK('5. Pp (3 años)'!H127),"",'5. Pp (3 años)'!H127)</f>
        <v>Trimestral</v>
      </c>
      <c r="I126" s="35" t="str">
        <f>IF(ISBLANK('5. Pp (3 años)'!I127),"",'5. Pp (3 años)'!I127)</f>
        <v>MÉTODO DE CÁLCULO                             
PACEI= (NACEIR/NACEIP100
VARIABLES:
PACEI: Porcentaje de acciones de capacitación y encuentros de identidad ejecutados.                                                   NACEIR: Número de acciones de capacitación y encuentros de identidad realizados.                                                  NACEIP: Número de acciones de capacitación y encuentros de identidad programados.</v>
      </c>
      <c r="J126" s="35" t="str">
        <f>IF(ISBLANK('5. Pp (3 años)'!J127),"",'5. Pp (3 años)'!J127)</f>
        <v>UNIDAD DE MEDIDA DEL INDICADOR: Porcentaje
UNIDAD DE MEDIDA DE LAS VARIABLES: Acción</v>
      </c>
      <c r="K126" s="32" t="str">
        <f>IF(ISBLANK('5. Pp (3 años)'!K127),"",'5. Pp (3 años)'!K127)</f>
        <v>Ascendente</v>
      </c>
      <c r="L126" s="35" t="s">
        <v>1429</v>
      </c>
      <c r="M126" s="35" t="s">
        <v>1428</v>
      </c>
      <c r="N126" s="35" t="str">
        <f>IF(ISBLANK('5. Pp (3 años)'!N127),"",'5. Pp (3 años)'!N127)</f>
        <v>Nombre del Documento:
Archivo digital de la plataforma Google Drive
Nombre de quien genera la información: 
Coordinación de Capacitación y Salud
Periodicidad con que se genera la información:
Trimestral
Liga de la página donde se localiza la información o ubicación:
https://drive.google.com/drive/folders/1YIQ6oNLaECseSgqo4vwhcE6EzP9ap_Xx</v>
      </c>
      <c r="O126" s="35" t="str">
        <f>IF(ISBLANK('5. Pp (3 años)'!O127),"",'5. Pp (3 años)'!O127)</f>
        <v>La ciudadanía de la diversidad sexual y el público en general se inscriben y asisten puntualmente a los cursos de oficios y jornadas de sensibilización programados además de que los especialistas y talleristas externos cumplen con el calendario de capacitación establecido mientras el personal municipal coordina eficientemente la logística de los programas Encuentro Trans y Soy Diverso e Incluyente en los espacios designados para tal fin.</v>
      </c>
      <c r="P126" s="202" t="str">
        <f>IF(ISBLANK('5. Pp (3 años)'!P127),"",'5. Pp (3 años)'!P127)</f>
        <v>Meta 5.1
Poner fin a todas las formas de discriminación
contra todas las mujeres y las niñas en todo el
mundo.</v>
      </c>
    </row>
    <row r="127" spans="2:16" ht="17.25" hidden="1">
      <c r="B127" s="93" t="str">
        <f>IF(ISBLANK('5. Pp (3 años)'!B128),"",'5. Pp (3 años)'!B128)</f>
        <v/>
      </c>
      <c r="C127" s="32" t="str">
        <f>IF(ISBLANK('5. Pp (3 años)'!C128),"",'5. Pp (3 años)'!C128)</f>
        <v>Actividad</v>
      </c>
      <c r="D127" s="35" t="str">
        <f>IF(ISBLANK('5. Pp (3 años)'!D128),"",'5. Pp (3 años)'!D128)</f>
        <v/>
      </c>
      <c r="E127" s="35" t="str">
        <f>IF(ISBLANK('5. Pp (3 años)'!E128),"",'5. Pp (3 años)'!E128)</f>
        <v/>
      </c>
      <c r="F127" s="35" t="str">
        <f>IF(ISBLANK('5. Pp (3 años)'!F128),"",'5. Pp (3 años)'!F128)</f>
        <v/>
      </c>
      <c r="G127" s="32" t="str">
        <f>IF(ISBLANK('5. Pp (3 años)'!G128),"",'5. Pp (3 años)'!G128)</f>
        <v/>
      </c>
      <c r="H127" s="32" t="str">
        <f>IF(ISBLANK('5. Pp (3 años)'!H128),"",'5. Pp (3 años)'!H128)</f>
        <v/>
      </c>
      <c r="I127" s="35" t="str">
        <f>IF(ISBLANK('5. Pp (3 años)'!I128),"",'5. Pp (3 años)'!I128)</f>
        <v/>
      </c>
      <c r="J127" s="35" t="str">
        <f>IF(ISBLANK('5. Pp (3 años)'!J128),"",'5. Pp (3 años)'!J128)</f>
        <v/>
      </c>
      <c r="K127" s="32" t="str">
        <f>IF(ISBLANK('5. Pp (3 años)'!K128),"",'5. Pp (3 años)'!K128)</f>
        <v/>
      </c>
      <c r="L127" s="35"/>
      <c r="M127" s="35"/>
      <c r="N127" s="35" t="str">
        <f>IF(ISBLANK('5. Pp (3 años)'!N128),"",'5. Pp (3 años)'!N128)</f>
        <v/>
      </c>
      <c r="O127" s="35" t="str">
        <f>IF(ISBLANK('5. Pp (3 años)'!O128),"",'5. Pp (3 años)'!O128)</f>
        <v/>
      </c>
      <c r="P127" s="202" t="str">
        <f>IF(ISBLANK('5. Pp (3 años)'!P128),"",'5. Pp (3 años)'!P128)</f>
        <v/>
      </c>
    </row>
    <row r="128" spans="2:16" ht="17.25" hidden="1">
      <c r="B128" s="93" t="str">
        <f>IF(ISBLANK('5. Pp (3 años)'!B129),"",'5. Pp (3 años)'!B129)</f>
        <v/>
      </c>
      <c r="C128" s="32" t="str">
        <f>IF(ISBLANK('5. Pp (3 años)'!C129),"",'5. Pp (3 años)'!C129)</f>
        <v>Actividad</v>
      </c>
      <c r="D128" s="35" t="str">
        <f>IF(ISBLANK('5. Pp (3 años)'!D129),"",'5. Pp (3 años)'!D129)</f>
        <v/>
      </c>
      <c r="E128" s="35" t="str">
        <f>IF(ISBLANK('5. Pp (3 años)'!E129),"",'5. Pp (3 años)'!E129)</f>
        <v/>
      </c>
      <c r="F128" s="35" t="str">
        <f>IF(ISBLANK('5. Pp (3 años)'!F129),"",'5. Pp (3 años)'!F129)</f>
        <v/>
      </c>
      <c r="G128" s="32" t="str">
        <f>IF(ISBLANK('5. Pp (3 años)'!G129),"",'5. Pp (3 años)'!G129)</f>
        <v/>
      </c>
      <c r="H128" s="32" t="str">
        <f>IF(ISBLANK('5. Pp (3 años)'!H129),"",'5. Pp (3 años)'!H129)</f>
        <v/>
      </c>
      <c r="I128" s="35" t="str">
        <f>IF(ISBLANK('5. Pp (3 años)'!I129),"",'5. Pp (3 años)'!I129)</f>
        <v/>
      </c>
      <c r="J128" s="35" t="str">
        <f>IF(ISBLANK('5. Pp (3 años)'!J129),"",'5. Pp (3 años)'!J129)</f>
        <v/>
      </c>
      <c r="K128" s="32" t="str">
        <f>IF(ISBLANK('5. Pp (3 años)'!K129),"",'5. Pp (3 años)'!K129)</f>
        <v/>
      </c>
      <c r="L128" s="35"/>
      <c r="M128" s="35"/>
      <c r="N128" s="35" t="str">
        <f>IF(ISBLANK('5. Pp (3 años)'!N129),"",'5. Pp (3 años)'!N129)</f>
        <v/>
      </c>
      <c r="O128" s="35" t="str">
        <f>IF(ISBLANK('5. Pp (3 años)'!O129),"",'5. Pp (3 años)'!O129)</f>
        <v/>
      </c>
      <c r="P128" s="202" t="str">
        <f>IF(ISBLANK('5. Pp (3 años)'!P129),"",'5. Pp (3 años)'!P129)</f>
        <v/>
      </c>
    </row>
    <row r="129" spans="2:16" ht="17.25" hidden="1">
      <c r="B129" s="93" t="str">
        <f>IF(ISBLANK('5. Pp (3 años)'!B130),"",'5. Pp (3 años)'!B130)</f>
        <v/>
      </c>
      <c r="C129" s="32" t="str">
        <f>IF(ISBLANK('5. Pp (3 años)'!C130),"",'5. Pp (3 años)'!C130)</f>
        <v>Actividad</v>
      </c>
      <c r="D129" s="35" t="str">
        <f>IF(ISBLANK('5. Pp (3 años)'!D130),"",'5. Pp (3 años)'!D130)</f>
        <v/>
      </c>
      <c r="E129" s="35" t="str">
        <f>IF(ISBLANK('5. Pp (3 años)'!E130),"",'5. Pp (3 años)'!E130)</f>
        <v/>
      </c>
      <c r="F129" s="35" t="str">
        <f>IF(ISBLANK('5. Pp (3 años)'!F130),"",'5. Pp (3 años)'!F130)</f>
        <v/>
      </c>
      <c r="G129" s="32" t="str">
        <f>IF(ISBLANK('5. Pp (3 años)'!G130),"",'5. Pp (3 años)'!G130)</f>
        <v/>
      </c>
      <c r="H129" s="32" t="str">
        <f>IF(ISBLANK('5. Pp (3 años)'!H130),"",'5. Pp (3 años)'!H130)</f>
        <v/>
      </c>
      <c r="I129" s="35" t="str">
        <f>IF(ISBLANK('5. Pp (3 años)'!I130),"",'5. Pp (3 años)'!I130)</f>
        <v/>
      </c>
      <c r="J129" s="35" t="str">
        <f>IF(ISBLANK('5. Pp (3 años)'!J130),"",'5. Pp (3 años)'!J130)</f>
        <v/>
      </c>
      <c r="K129" s="32" t="str">
        <f>IF(ISBLANK('5. Pp (3 años)'!K130),"",'5. Pp (3 años)'!K130)</f>
        <v/>
      </c>
      <c r="L129" s="35"/>
      <c r="M129" s="35"/>
      <c r="N129" s="35" t="str">
        <f>IF(ISBLANK('5. Pp (3 años)'!N130),"",'5. Pp (3 años)'!N130)</f>
        <v/>
      </c>
      <c r="O129" s="35" t="str">
        <f>IF(ISBLANK('5. Pp (3 años)'!O130),"",'5. Pp (3 años)'!O130)</f>
        <v/>
      </c>
      <c r="P129" s="202" t="str">
        <f>IF(ISBLANK('5. Pp (3 años)'!P130),"",'5. Pp (3 años)'!P130)</f>
        <v/>
      </c>
    </row>
    <row r="130" spans="2:16" ht="17.25" hidden="1">
      <c r="B130" s="93" t="str">
        <f>IF(ISBLANK('5. Pp (3 años)'!B131),"",'5. Pp (3 años)'!B131)</f>
        <v/>
      </c>
      <c r="C130" s="32" t="str">
        <f>IF(ISBLANK('5. Pp (3 años)'!C131),"",'5. Pp (3 años)'!C131)</f>
        <v>Actividad</v>
      </c>
      <c r="D130" s="35" t="str">
        <f>IF(ISBLANK('5. Pp (3 años)'!D131),"",'5. Pp (3 años)'!D131)</f>
        <v/>
      </c>
      <c r="E130" s="35" t="str">
        <f>IF(ISBLANK('5. Pp (3 años)'!E131),"",'5. Pp (3 años)'!E131)</f>
        <v/>
      </c>
      <c r="F130" s="35" t="str">
        <f>IF(ISBLANK('5. Pp (3 años)'!F131),"",'5. Pp (3 años)'!F131)</f>
        <v/>
      </c>
      <c r="G130" s="32" t="str">
        <f>IF(ISBLANK('5. Pp (3 años)'!G131),"",'5. Pp (3 años)'!G131)</f>
        <v/>
      </c>
      <c r="H130" s="32" t="str">
        <f>IF(ISBLANK('5. Pp (3 años)'!H131),"",'5. Pp (3 años)'!H131)</f>
        <v/>
      </c>
      <c r="I130" s="35" t="str">
        <f>IF(ISBLANK('5. Pp (3 años)'!I131),"",'5. Pp (3 años)'!I131)</f>
        <v/>
      </c>
      <c r="J130" s="35" t="str">
        <f>IF(ISBLANK('5. Pp (3 años)'!J131),"",'5. Pp (3 años)'!J131)</f>
        <v/>
      </c>
      <c r="K130" s="32" t="str">
        <f>IF(ISBLANK('5. Pp (3 años)'!K131),"",'5. Pp (3 años)'!K131)</f>
        <v/>
      </c>
      <c r="L130" s="35"/>
      <c r="M130" s="35"/>
      <c r="N130" s="35" t="str">
        <f>IF(ISBLANK('5. Pp (3 años)'!N131),"",'5. Pp (3 años)'!N131)</f>
        <v/>
      </c>
      <c r="O130" s="35" t="str">
        <f>IF(ISBLANK('5. Pp (3 años)'!O131),"",'5. Pp (3 años)'!O131)</f>
        <v/>
      </c>
      <c r="P130" s="202" t="str">
        <f>IF(ISBLANK('5. Pp (3 años)'!P131),"",'5. Pp (3 años)'!P131)</f>
        <v/>
      </c>
    </row>
    <row r="131" spans="2:16" ht="207">
      <c r="B131" s="618" t="str">
        <f>IF(ISBLANK('5. Pp (3 años)'!B132),"",'5. Pp (3 años)'!B132)</f>
        <v>Dirección General de Desarrollo Económico</v>
      </c>
      <c r="C131" s="616" t="str">
        <f>IF(ISBLANK('5. Pp (3 años)'!C132),"",'5. Pp (3 años)'!C132)</f>
        <v>Componente</v>
      </c>
      <c r="D131" s="615" t="str">
        <f>IF(ISBLANK('5. Pp (3 años)'!D132),"",'5. Pp (3 años)'!D132)</f>
        <v>4.1.1.1.15  Servicios de formación y fortalecimiento para el emprendimiento sostenible impartidos.</v>
      </c>
      <c r="E131" s="615" t="str">
        <f>IF(ISBLANK('5. Pp (3 años)'!E132),"",'5. Pp (3 años)'!E132)</f>
        <v>PSFEO: Porcentaje de servicios de formación para el emprendimiento otorgados.</v>
      </c>
      <c r="F131" s="615" t="str">
        <f>IF(ISBLANK('5. Pp (3 años)'!F132),"",'5. Pp (3 años)'!F132)</f>
        <v>Este indicador representa la consolidación de una plataforma de impulso a la economía local. Representa la entrega de un modelo de profesionalización emprendedora validado; es decir, el producto final que garantiza que la ciudadanía acceda a conocimientos técnicos y herramientas competitivas que les permitan transformar ideas de negocio en proyectos empresariales sostenibles y con visión de mercado.</v>
      </c>
      <c r="G131" s="616" t="str">
        <f>IF(ISBLANK('5. Pp (3 años)'!G132),"",'5. Pp (3 años)'!G132)</f>
        <v>Eficacia</v>
      </c>
      <c r="H131" s="616" t="str">
        <f>IF(ISBLANK('5. Pp (3 años)'!H132),"",'5. Pp (3 años)'!H132)</f>
        <v>Trimestral</v>
      </c>
      <c r="I131" s="615" t="str">
        <f>IF(ISBLANK('5. Pp (3 años)'!I132),"",'5. Pp (3 años)'!I132)</f>
        <v>MÉTODO DE CÁLCULO                       
PSFEO = (NSFEOO / NSFEOP) * 100
VARIABLES:
PSFEO: Porcentaje de servicios de formación para el emprendimiento otorgados.                                             NSFEOO: Número de servicios de formación para el emprendimiento otorgados con validación técnica.          NSFEOP: Número de servicios de formación para el emprendimiento programados.</v>
      </c>
      <c r="J131" s="615" t="str">
        <f>IF(ISBLANK('5. Pp (3 años)'!J132),"",'5. Pp (3 años)'!J132)</f>
        <v>UNIDAD DE MEDIDA DEL INDICADOR: Porcentaje
UNIDAD DE MEDIDA DE LAS VARIABLES: Servicio integral</v>
      </c>
      <c r="K131" s="616" t="str">
        <f>IF(ISBLANK('5. Pp (3 años)'!K132),"",'5. Pp (3 años)'!K132)</f>
        <v>Ascendente</v>
      </c>
      <c r="L131" s="615" t="s">
        <v>1296</v>
      </c>
      <c r="M131" s="615" t="s">
        <v>1295</v>
      </c>
      <c r="N131" s="615" t="str">
        <f>IF(ISBLANK('5. Pp (3 años)'!N132),"",'5. Pp (3 años)'!N132)</f>
        <v>Nombre del Documento:
Archivo digital de la plataforma Google Drive
Nombre de quien genera la información: 
Dirección General de Desarrollo Económico
Periodicidad con que se genera la información:
Trimestral
Liga de la página donde se localiza la información o ubicación:
https://drive.google.com/drive/folders/1YIQ6oNLaECseSgqo4vwhcE6EzP9ap_Xx</v>
      </c>
      <c r="O131" s="615" t="str">
        <f>IF(ISBLANK('5. Pp (3 años)'!O132),"",'5. Pp (3 años)'!O132)</f>
        <v>La ciudadanía con perfil emprendedor mantiene un interés constante por profesionalizar sus unidades de negocio y asiste a las etapas de formación técnica además de que el entorno económico local y las cámaras empresariales muestran apertura para integrar a los nuevos proyectos en las cadenas de valor mientras prevalece una estabilidad en los mercados que motiva la inversión y la creación de proyectos empresariales sostenibles.</v>
      </c>
      <c r="P131" s="617" t="str">
        <f>IF(ISBLANK('5. Pp (3 años)'!P132),"",'5. Pp (3 años)'!P132)</f>
        <v>ODS 8: Trabajo Decente y Crecimiento Económico</v>
      </c>
    </row>
    <row r="132" spans="2:16" ht="207">
      <c r="B132" s="93" t="str">
        <f>IF(ISBLANK('5. Pp (3 años)'!B133),"",'5. Pp (3 años)'!B133)</f>
        <v>Dirección General de Desarrollo Económico</v>
      </c>
      <c r="C132" s="32" t="str">
        <f>IF(ISBLANK('5. Pp (3 años)'!C133),"",'5. Pp (3 años)'!C133)</f>
        <v>Actividad</v>
      </c>
      <c r="D132" s="35" t="str">
        <f>IF(ISBLANK('5. Pp (3 años)'!D133),"",'5. Pp (3 años)'!D133)</f>
        <v>4.1.1.1.15.1  Organización de jornadas de instrucción y transferencia de herramientas para el ecosistema emprendedor.</v>
      </c>
      <c r="E132" s="35" t="str">
        <f>IF(ISBLANK('5. Pp (3 años)'!E133),"",'5. Pp (3 años)'!E133)</f>
        <v>PCJIR: Porcentaje de conferencias y jornadas de instrucción realizadas.</v>
      </c>
      <c r="F132" s="35" t="str">
        <f>IF(ISBLANK('5. Pp (3 años)'!F133),"",'5. Pp (3 años)'!F133)</f>
        <v>Mide la gestión y despliegue logístico de la oferta formativa para emprendedores. Cuantifica la realización de las Conferencias Emprendedoras anuales, abarcando desde la vinculación con ponentes expertos hasta la convocatoria y atención de los asistentes, funcionando como el mecanismo operativo para transferir herramientas de innovación y competitividad a la comunidad.</v>
      </c>
      <c r="G132" s="32" t="str">
        <f>IF(ISBLANK('5. Pp (3 años)'!G133),"",'5. Pp (3 años)'!G133)</f>
        <v>Eficacia</v>
      </c>
      <c r="H132" s="32" t="str">
        <f>IF(ISBLANK('5. Pp (3 años)'!H133),"",'5. Pp (3 años)'!H133)</f>
        <v>Trimestral</v>
      </c>
      <c r="I132" s="35" t="str">
        <f>IF(ISBLANK('5. Pp (3 años)'!I133),"",'5. Pp (3 años)'!I133)</f>
        <v>MÉTODO DE CÁLCULO                       
PCJIR = (NCJIRR / NCJIRP) * 100
VARIABLES:
PCJIR: Porcentaje de conferencias y jornadas de instrucción realizadas.                                                                         NCJIRR: Número de conferencias y jornadas de instrucción realizadas.                                                                       NCJIRP: Número de conferencias y jornadas de instrucción programadas.</v>
      </c>
      <c r="J132" s="35" t="str">
        <f>IF(ISBLANK('5. Pp (3 años)'!J133),"",'5. Pp (3 años)'!J133)</f>
        <v xml:space="preserve">UNIDAD DE MEDIDA DEL INDICADOR: Porcentaje
UNIDAD DE MEDIDA DE LAS VARIABLES:  conferencias y jornadas  </v>
      </c>
      <c r="K132" s="32" t="str">
        <f>IF(ISBLANK('5. Pp (3 años)'!K133),"",'5. Pp (3 años)'!K133)</f>
        <v>Ascendente</v>
      </c>
      <c r="L132" s="35" t="s">
        <v>1342</v>
      </c>
      <c r="M132" s="35" t="s">
        <v>1294</v>
      </c>
      <c r="N132" s="35" t="str">
        <f>IF(ISBLANK('5. Pp (3 años)'!N133),"",'5. Pp (3 años)'!N133)</f>
        <v>Nombre del Documento:
Archivo digital de la plataforma Google Drive
Nombre de quien genera la información: 
Dirección General de Desarrollo Económico
Periodicidad con que se genera la información:
Trimestral
Liga de la página donde se localiza la información o ubicación:
https://drive.google.com/drive/folders/1YIQ6oNLaECseSgqo4vwhcE6EzP9ap_Xx</v>
      </c>
      <c r="O132" s="35" t="str">
        <f>IF(ISBLANK('5. Pp (3 años)'!O133),"",'5. Pp (3 años)'!O133)</f>
        <v>Los ponentes expertos y especialistas en temas de innovación confirman su participación y asisten a las jornadas de instrucción conforme a la agenda programada además de que los emprendedores locales se registran y participan activamente en las conferencias demostrando interés por las herramientas de competitividad mientras los recintos y plataformas logísticas operan correctamente para garantizar la transferencia efectiva de conocimientos a la comunidad.</v>
      </c>
      <c r="P132" s="202" t="str">
        <f>IF(ISBLANK('5. Pp (3 años)'!P133),"",'5. Pp (3 años)'!P133)</f>
        <v>Meta 8.3: Promover políticas orientadas al desarrollo que apoyen las actividades productivas y el emprendimiento.</v>
      </c>
    </row>
    <row r="133" spans="2:16" ht="17.25" hidden="1">
      <c r="B133" s="93" t="str">
        <f>IF(ISBLANK('5. Pp (3 años)'!B134),"",'5. Pp (3 años)'!B134)</f>
        <v/>
      </c>
      <c r="C133" s="32" t="str">
        <f>IF(ISBLANK('5. Pp (3 años)'!C134),"",'5. Pp (3 años)'!C134)</f>
        <v>Actividad</v>
      </c>
      <c r="D133" s="35" t="str">
        <f>IF(ISBLANK('5. Pp (3 años)'!D134),"",'5. Pp (3 años)'!D134)</f>
        <v/>
      </c>
      <c r="E133" s="35" t="str">
        <f>IF(ISBLANK('5. Pp (3 años)'!E134),"",'5. Pp (3 años)'!E134)</f>
        <v/>
      </c>
      <c r="F133" s="35" t="str">
        <f>IF(ISBLANK('5. Pp (3 años)'!F134),"",'5. Pp (3 años)'!F134)</f>
        <v/>
      </c>
      <c r="G133" s="32" t="str">
        <f>IF(ISBLANK('5. Pp (3 años)'!G134),"",'5. Pp (3 años)'!G134)</f>
        <v/>
      </c>
      <c r="H133" s="32" t="str">
        <f>IF(ISBLANK('5. Pp (3 años)'!H134),"",'5. Pp (3 años)'!H134)</f>
        <v/>
      </c>
      <c r="I133" s="35" t="str">
        <f>IF(ISBLANK('5. Pp (3 años)'!I134),"",'5. Pp (3 años)'!I134)</f>
        <v/>
      </c>
      <c r="J133" s="35" t="str">
        <f>IF(ISBLANK('5. Pp (3 años)'!J134),"",'5. Pp (3 años)'!J134)</f>
        <v/>
      </c>
      <c r="K133" s="32" t="str">
        <f>IF(ISBLANK('5. Pp (3 años)'!K134),"",'5. Pp (3 años)'!K134)</f>
        <v/>
      </c>
      <c r="L133" s="35"/>
      <c r="M133" s="35"/>
      <c r="N133" s="35" t="str">
        <f>IF(ISBLANK('5. Pp (3 años)'!N134),"",'5. Pp (3 años)'!N134)</f>
        <v/>
      </c>
      <c r="O133" s="35" t="str">
        <f>IF(ISBLANK('5. Pp (3 años)'!O134),"",'5. Pp (3 años)'!O134)</f>
        <v/>
      </c>
      <c r="P133" s="202" t="str">
        <f>IF(ISBLANK('5. Pp (3 años)'!P134),"",'5. Pp (3 años)'!P134)</f>
        <v/>
      </c>
    </row>
    <row r="134" spans="2:16" ht="17.25" hidden="1">
      <c r="B134" s="93" t="str">
        <f>IF(ISBLANK('5. Pp (3 años)'!B135),"",'5. Pp (3 años)'!B135)</f>
        <v/>
      </c>
      <c r="C134" s="32" t="str">
        <f>IF(ISBLANK('5. Pp (3 años)'!C135),"",'5. Pp (3 años)'!C135)</f>
        <v>Actividad</v>
      </c>
      <c r="D134" s="35" t="str">
        <f>IF(ISBLANK('5. Pp (3 años)'!D135),"",'5. Pp (3 años)'!D135)</f>
        <v/>
      </c>
      <c r="E134" s="35" t="str">
        <f>IF(ISBLANK('5. Pp (3 años)'!E135),"",'5. Pp (3 años)'!E135)</f>
        <v/>
      </c>
      <c r="F134" s="35" t="str">
        <f>IF(ISBLANK('5. Pp (3 años)'!F135),"",'5. Pp (3 años)'!F135)</f>
        <v/>
      </c>
      <c r="G134" s="32" t="str">
        <f>IF(ISBLANK('5. Pp (3 años)'!G135),"",'5. Pp (3 años)'!G135)</f>
        <v/>
      </c>
      <c r="H134" s="32" t="str">
        <f>IF(ISBLANK('5. Pp (3 años)'!H135),"",'5. Pp (3 años)'!H135)</f>
        <v/>
      </c>
      <c r="I134" s="35" t="str">
        <f>IF(ISBLANK('5. Pp (3 años)'!I135),"",'5. Pp (3 años)'!I135)</f>
        <v/>
      </c>
      <c r="J134" s="35" t="str">
        <f>IF(ISBLANK('5. Pp (3 años)'!J135),"",'5. Pp (3 años)'!J135)</f>
        <v/>
      </c>
      <c r="K134" s="32" t="str">
        <f>IF(ISBLANK('5. Pp (3 años)'!K135),"",'5. Pp (3 años)'!K135)</f>
        <v/>
      </c>
      <c r="L134" s="35"/>
      <c r="M134" s="35"/>
      <c r="N134" s="35" t="str">
        <f>IF(ISBLANK('5. Pp (3 años)'!N135),"",'5. Pp (3 años)'!N135)</f>
        <v/>
      </c>
      <c r="O134" s="35" t="str">
        <f>IF(ISBLANK('5. Pp (3 años)'!O135),"",'5. Pp (3 años)'!O135)</f>
        <v/>
      </c>
      <c r="P134" s="202" t="str">
        <f>IF(ISBLANK('5. Pp (3 años)'!P135),"",'5. Pp (3 años)'!P135)</f>
        <v/>
      </c>
    </row>
    <row r="135" spans="2:16" ht="17.25" hidden="1">
      <c r="B135" s="93" t="str">
        <f>IF(ISBLANK('5. Pp (3 años)'!B136),"",'5. Pp (3 años)'!B136)</f>
        <v/>
      </c>
      <c r="C135" s="32" t="str">
        <f>IF(ISBLANK('5. Pp (3 años)'!C136),"",'5. Pp (3 años)'!C136)</f>
        <v>Actividad</v>
      </c>
      <c r="D135" s="35" t="str">
        <f>IF(ISBLANK('5. Pp (3 años)'!D136),"",'5. Pp (3 años)'!D136)</f>
        <v/>
      </c>
      <c r="E135" s="35" t="str">
        <f>IF(ISBLANK('5. Pp (3 años)'!E136),"",'5. Pp (3 años)'!E136)</f>
        <v/>
      </c>
      <c r="F135" s="35" t="str">
        <f>IF(ISBLANK('5. Pp (3 años)'!F136),"",'5. Pp (3 años)'!F136)</f>
        <v/>
      </c>
      <c r="G135" s="32" t="str">
        <f>IF(ISBLANK('5. Pp (3 años)'!G136),"",'5. Pp (3 años)'!G136)</f>
        <v/>
      </c>
      <c r="H135" s="32" t="str">
        <f>IF(ISBLANK('5. Pp (3 años)'!H136),"",'5. Pp (3 años)'!H136)</f>
        <v/>
      </c>
      <c r="I135" s="35" t="str">
        <f>IF(ISBLANK('5. Pp (3 años)'!I136),"",'5. Pp (3 años)'!I136)</f>
        <v/>
      </c>
      <c r="J135" s="35" t="str">
        <f>IF(ISBLANK('5. Pp (3 años)'!J136),"",'5. Pp (3 años)'!J136)</f>
        <v/>
      </c>
      <c r="K135" s="32" t="str">
        <f>IF(ISBLANK('5. Pp (3 años)'!K136),"",'5. Pp (3 años)'!K136)</f>
        <v/>
      </c>
      <c r="L135" s="35"/>
      <c r="M135" s="35"/>
      <c r="N135" s="35" t="str">
        <f>IF(ISBLANK('5. Pp (3 años)'!N136),"",'5. Pp (3 años)'!N136)</f>
        <v/>
      </c>
      <c r="O135" s="35" t="str">
        <f>IF(ISBLANK('5. Pp (3 años)'!O136),"",'5. Pp (3 años)'!O136)</f>
        <v/>
      </c>
      <c r="P135" s="202" t="str">
        <f>IF(ISBLANK('5. Pp (3 años)'!P136),"",'5. Pp (3 años)'!P136)</f>
        <v/>
      </c>
    </row>
    <row r="136" spans="2:16" ht="17.25" hidden="1">
      <c r="B136" s="93" t="str">
        <f>IF(ISBLANK('5. Pp (3 años)'!B137),"",'5. Pp (3 años)'!B137)</f>
        <v/>
      </c>
      <c r="C136" s="32" t="str">
        <f>IF(ISBLANK('5. Pp (3 años)'!C137),"",'5. Pp (3 años)'!C137)</f>
        <v>Actividad</v>
      </c>
      <c r="D136" s="35" t="str">
        <f>IF(ISBLANK('5. Pp (3 años)'!D137),"",'5. Pp (3 años)'!D137)</f>
        <v/>
      </c>
      <c r="E136" s="35" t="str">
        <f>IF(ISBLANK('5. Pp (3 años)'!E137),"",'5. Pp (3 años)'!E137)</f>
        <v/>
      </c>
      <c r="F136" s="35" t="str">
        <f>IF(ISBLANK('5. Pp (3 años)'!F137),"",'5. Pp (3 años)'!F137)</f>
        <v/>
      </c>
      <c r="G136" s="32" t="str">
        <f>IF(ISBLANK('5. Pp (3 años)'!G137),"",'5. Pp (3 años)'!G137)</f>
        <v/>
      </c>
      <c r="H136" s="32" t="str">
        <f>IF(ISBLANK('5. Pp (3 años)'!H137),"",'5. Pp (3 años)'!H137)</f>
        <v/>
      </c>
      <c r="I136" s="35" t="str">
        <f>IF(ISBLANK('5. Pp (3 años)'!I137),"",'5. Pp (3 años)'!I137)</f>
        <v/>
      </c>
      <c r="J136" s="35" t="str">
        <f>IF(ISBLANK('5. Pp (3 años)'!J137),"",'5. Pp (3 años)'!J137)</f>
        <v/>
      </c>
      <c r="K136" s="32" t="str">
        <f>IF(ISBLANK('5. Pp (3 años)'!K137),"",'5. Pp (3 años)'!K137)</f>
        <v/>
      </c>
      <c r="L136" s="35"/>
      <c r="M136" s="35"/>
      <c r="N136" s="35" t="str">
        <f>IF(ISBLANK('5. Pp (3 años)'!N137),"",'5. Pp (3 años)'!N137)</f>
        <v/>
      </c>
      <c r="O136" s="35" t="str">
        <f>IF(ISBLANK('5. Pp (3 años)'!O137),"",'5. Pp (3 años)'!O137)</f>
        <v/>
      </c>
      <c r="P136" s="202" t="str">
        <f>IF(ISBLANK('5. Pp (3 años)'!P137),"",'5. Pp (3 años)'!P137)</f>
        <v/>
      </c>
    </row>
    <row r="137" spans="2:16" ht="207">
      <c r="B137" s="618" t="str">
        <f>IF(ISBLANK('5. Pp (3 años)'!B138),"",'5. Pp (3 años)'!B138)</f>
        <v>Dirección del Servicio Municipal de Vinculación Laboral</v>
      </c>
      <c r="C137" s="616" t="str">
        <f>IF(ISBLANK('5. Pp (3 años)'!C138),"",'5. Pp (3 años)'!C138)</f>
        <v>Componente</v>
      </c>
      <c r="D137" s="615" t="str">
        <f>IF(ISBLANK('5. Pp (3 años)'!D138),"",'5. Pp (3 años)'!D138)</f>
        <v>4.1.1.1.16  Mecanismos de inserción laboral y dignificación del trabajo implementados.</v>
      </c>
      <c r="E137" s="615" t="str">
        <f>IF(ISBLANK('5. Pp (3 años)'!E138),"",'5. Pp (3 años)'!E138)</f>
        <v>PMILO: Porcentaje de mecanismos de inserción laboral operados.</v>
      </c>
      <c r="F137" s="615" t="str">
        <f>IF(ISBLANK('5. Pp (3 años)'!F138),"",'5. Pp (3 años)'!F138)</f>
        <v>Este indicador representa la consolidación de un sistema municipal de intermediación laboral validado. Representa el producto final donde se articula la demanda de las empresas con la oferta de la ciudadanía, asegurando que las personas de atención prioritaria accedan a oportunidades de trabajo digno. Garantiza que el municipio cuente con una plataforma operativa (presencial y digital) que reduzca la brecha de desempleo y promueva la inclusión laboral efectiva.</v>
      </c>
      <c r="G137" s="616" t="str">
        <f>IF(ISBLANK('5. Pp (3 años)'!G138),"",'5. Pp (3 años)'!G138)</f>
        <v>Eficacia</v>
      </c>
      <c r="H137" s="616" t="str">
        <f>IF(ISBLANK('5. Pp (3 años)'!H138),"",'5. Pp (3 años)'!H138)</f>
        <v>Trimestral</v>
      </c>
      <c r="I137" s="615" t="str">
        <f>IF(ISBLANK('5. Pp (3 años)'!I138),"",'5. Pp (3 años)'!I138)</f>
        <v>MÉTODO DE CÁLCULO                         
PMILO = (NMILO / NMILP) * 100
VARIABLES:
PMILO: Porcentaje de mecanismos de inserción laboral operados.                                                                                          NMILO: Número de mecanismos de inserción laboral  operados con validación.                                                         NMILP: Número de mecanismos de inserción laboral programados para su operación.</v>
      </c>
      <c r="J137" s="615" t="str">
        <f>IF(ISBLANK('5. Pp (3 años)'!J138),"",'5. Pp (3 años)'!J138)</f>
        <v>UNIDAD DE MEDIDA DEL INDICADOR: Porcentaje
UNIDAD DE MEDIDA DE LAS VARIABLES: Mecanismo</v>
      </c>
      <c r="K137" s="616" t="str">
        <f>IF(ISBLANK('5. Pp (3 años)'!K138),"",'5. Pp (3 años)'!K138)</f>
        <v>Ascendente</v>
      </c>
      <c r="L137" s="615" t="s">
        <v>1293</v>
      </c>
      <c r="M137" s="615" t="s">
        <v>1292</v>
      </c>
      <c r="N137" s="615" t="str">
        <f>IF(ISBLANK('5. Pp (3 años)'!N138),"",'5. Pp (3 años)'!N138)</f>
        <v>Nombre del Documento:
Archivo digital de la plataforma Google Drive
Nombre de quien genera la información: 
Dirección del Servicio Municipal de Vinculación Laboral 
Periodicidad con que se genera la información:
Trimestral
Liga de la página donde se localiza la información o ubicación:
https://drive.google.com/drive/folders/1YIQ6oNLaECseSgqo4vwhcE6EzP9ap_Xx</v>
      </c>
      <c r="O137" s="615" t="str">
        <f>IF(ISBLANK('5. Pp (3 años)'!O138),"",'5. Pp (3 años)'!O138)</f>
        <v xml:space="preserve">La ciudadanía tenga la disposición para participar y recibir atención laboral. </v>
      </c>
      <c r="P137" s="617" t="str">
        <f>IF(ISBLANK('5. Pp (3 años)'!P138),"",'5. Pp (3 años)'!P138)</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38" spans="2:16" ht="207">
      <c r="B138" s="93" t="str">
        <f>IF(ISBLANK('5. Pp (3 años)'!B139),"",'5. Pp (3 años)'!B139)</f>
        <v>Dirección del Servicio Municipal de Vinculación Laboral</v>
      </c>
      <c r="C138" s="32" t="str">
        <f>IF(ISBLANK('5. Pp (3 años)'!C139),"",'5. Pp (3 años)'!C139)</f>
        <v>Actividad</v>
      </c>
      <c r="D138" s="35" t="str">
        <f>IF(ISBLANK('5. Pp (3 años)'!D139),"",'5. Pp (3 años)'!D139)</f>
        <v>4.1.1.1.16.1 Gestión de plataformas y jornadas de intermediación laboral para el sector productivo y la ciudadanía.</v>
      </c>
      <c r="E138" s="35" t="str">
        <f>IF(ISBLANK('5. Pp (3 años)'!E139),"",'5. Pp (3 años)'!E139)</f>
        <v>PPAL: Porcentaje de eventos y servicios de vinculación laboral ejecutados.</v>
      </c>
      <c r="F138" s="35" t="str">
        <f>IF(ISBLANK('5. Pp (3 años)'!F139),"",'5. Pp (3 años)'!F139)</f>
        <v>Mide la operatividad masiva de los diversos canales de empleo. Cuantifica la realización de las acciones de vinculación a través de programas como 'Empléate' (Oficina, Web, Itinerante y Rosa), 'Cancún Te Incluye', 'Jóvenes con Futuro' y jornadas en territorio, funcionando como el mecanismo operativo que gestiona vacantes y orienta a buscadores de empleo para facilitar su contratación inmediata.</v>
      </c>
      <c r="G138" s="32" t="str">
        <f>IF(ISBLANK('5. Pp (3 años)'!G139),"",'5. Pp (3 años)'!G139)</f>
        <v>Eficacia</v>
      </c>
      <c r="H138" s="32" t="str">
        <f>IF(ISBLANK('5. Pp (3 años)'!H139),"",'5. Pp (3 años)'!H139)</f>
        <v>Trimestral</v>
      </c>
      <c r="I138" s="35" t="str">
        <f>IF(ISBLANK('5. Pp (3 años)'!I139),"",'5. Pp (3 años)'!I139)</f>
        <v xml:space="preserve">MÉTODO DE CÁLCULO                          
PPAL = (NPALR / NPALP) * 100
VARIABLES:
PPAL: Porcentaje de eventos y servicios de vinculación laboral ejecutados.                                                                      NPALR: Número de eventos y servicios de vinculación laboral realizados.                                                                        NPALP: Número de eventos y servicios de vinculación laboral programados. </v>
      </c>
      <c r="J138" s="35" t="str">
        <f>IF(ISBLANK('5. Pp (3 años)'!J139),"",'5. Pp (3 años)'!J139)</f>
        <v>UNIDAD DE MEDIDA DEL INDICADOR: Porcentaje
UNIDAD DE MEDIDA DE LAS VARIABLES: Servicio de vinculación</v>
      </c>
      <c r="K138" s="32" t="str">
        <f>IF(ISBLANK('5. Pp (3 años)'!K139),"",'5. Pp (3 años)'!K139)</f>
        <v>Ascendente</v>
      </c>
      <c r="L138" s="35" t="s">
        <v>1431</v>
      </c>
      <c r="M138" s="35" t="s">
        <v>1430</v>
      </c>
      <c r="N138" s="35" t="str">
        <f>IF(ISBLANK('5. Pp (3 años)'!N139),"",'5. Pp (3 años)'!N139)</f>
        <v>Nombre del Documento:
Archivo digital de la plataforma Google Drive
Nombre de quien genera la información: 
Dirección del Servicio Municipal de Vinculación Laboral
Periodicidad con que se genera la información:
Trimestral
Liga de la página donde se localiza la información o ubicación:
https://drive.google.com/drive/folders/1YIQ6oNLaECseSgqo4vwhcE6EzP9ap_Xx</v>
      </c>
      <c r="O138" s="35" t="str">
        <f>IF(ISBLANK('5. Pp (3 años)'!O139),"",'5. Pp (3 años)'!O139)</f>
        <v>Las empresas participantes entregan sus listados de vacantes actualizados y asisten puntualmente a las jornadas de reclutamiento programadas además de que los buscadores de empleo acuden a las diversas modalidades de Empléate con la documentación requerida para iniciar procesos de contratación mientras las condiciones de paz social y conectividad tecnológica permiten la operatividad de los servicios tanto en oficina como en territorio.</v>
      </c>
      <c r="P138" s="202" t="str">
        <f>IF(ISBLANK('5. Pp (3 años)'!P139),"",'5. Pp (3 años)'!P139)</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39" spans="2:16" ht="17.25" hidden="1">
      <c r="B139" s="93" t="str">
        <f>IF(ISBLANK('5. Pp (3 años)'!B140),"",'5. Pp (3 años)'!B140)</f>
        <v/>
      </c>
      <c r="C139" s="32" t="str">
        <f>IF(ISBLANK('5. Pp (3 años)'!C140),"",'5. Pp (3 años)'!C140)</f>
        <v>Actividad</v>
      </c>
      <c r="D139" s="35" t="str">
        <f>IF(ISBLANK('5. Pp (3 años)'!D140),"",'5. Pp (3 años)'!D140)</f>
        <v/>
      </c>
      <c r="E139" s="35" t="str">
        <f>IF(ISBLANK('5. Pp (3 años)'!E140),"",'5. Pp (3 años)'!E140)</f>
        <v/>
      </c>
      <c r="F139" s="35" t="str">
        <f>IF(ISBLANK('5. Pp (3 años)'!F140),"",'5. Pp (3 años)'!F140)</f>
        <v/>
      </c>
      <c r="G139" s="32" t="str">
        <f>IF(ISBLANK('5. Pp (3 años)'!G140),"",'5. Pp (3 años)'!G140)</f>
        <v/>
      </c>
      <c r="H139" s="32" t="str">
        <f>IF(ISBLANK('5. Pp (3 años)'!H140),"",'5. Pp (3 años)'!H140)</f>
        <v/>
      </c>
      <c r="I139" s="35" t="str">
        <f>IF(ISBLANK('5. Pp (3 años)'!I140),"",'5. Pp (3 años)'!I140)</f>
        <v/>
      </c>
      <c r="J139" s="35" t="str">
        <f>IF(ISBLANK('5. Pp (3 años)'!J140),"",'5. Pp (3 años)'!J140)</f>
        <v/>
      </c>
      <c r="K139" s="32" t="str">
        <f>IF(ISBLANK('5. Pp (3 años)'!K140),"",'5. Pp (3 años)'!K140)</f>
        <v/>
      </c>
      <c r="L139" s="35"/>
      <c r="M139" s="35"/>
      <c r="N139" s="35" t="str">
        <f>IF(ISBLANK('5. Pp (3 años)'!N140),"",'5. Pp (3 años)'!N140)</f>
        <v/>
      </c>
      <c r="O139" s="35" t="str">
        <f>IF(ISBLANK('5. Pp (3 años)'!O140),"",'5. Pp (3 años)'!O140)</f>
        <v/>
      </c>
      <c r="P139" s="202" t="str">
        <f>IF(ISBLANK('5. Pp (3 años)'!P140),"",'5. Pp (3 años)'!P140)</f>
        <v/>
      </c>
    </row>
    <row r="140" spans="2:16" ht="17.25" hidden="1">
      <c r="B140" s="93" t="str">
        <f>IF(ISBLANK('5. Pp (3 años)'!B141),"",'5. Pp (3 años)'!B141)</f>
        <v/>
      </c>
      <c r="C140" s="32" t="str">
        <f>IF(ISBLANK('5. Pp (3 años)'!C141),"",'5. Pp (3 años)'!C141)</f>
        <v>Actividad</v>
      </c>
      <c r="D140" s="35" t="str">
        <f>IF(ISBLANK('5. Pp (3 años)'!D141),"",'5. Pp (3 años)'!D141)</f>
        <v/>
      </c>
      <c r="E140" s="35" t="str">
        <f>IF(ISBLANK('5. Pp (3 años)'!E141),"",'5. Pp (3 años)'!E141)</f>
        <v/>
      </c>
      <c r="F140" s="35" t="str">
        <f>IF(ISBLANK('5. Pp (3 años)'!F141),"",'5. Pp (3 años)'!F141)</f>
        <v/>
      </c>
      <c r="G140" s="32" t="str">
        <f>IF(ISBLANK('5. Pp (3 años)'!G141),"",'5. Pp (3 años)'!G141)</f>
        <v/>
      </c>
      <c r="H140" s="32" t="str">
        <f>IF(ISBLANK('5. Pp (3 años)'!H141),"",'5. Pp (3 años)'!H141)</f>
        <v/>
      </c>
      <c r="I140" s="35" t="str">
        <f>IF(ISBLANK('5. Pp (3 años)'!I141),"",'5. Pp (3 años)'!I141)</f>
        <v/>
      </c>
      <c r="J140" s="35" t="str">
        <f>IF(ISBLANK('5. Pp (3 años)'!J141),"",'5. Pp (3 años)'!J141)</f>
        <v/>
      </c>
      <c r="K140" s="32" t="str">
        <f>IF(ISBLANK('5. Pp (3 años)'!K141),"",'5. Pp (3 años)'!K141)</f>
        <v/>
      </c>
      <c r="L140" s="35"/>
      <c r="M140" s="35"/>
      <c r="N140" s="35" t="str">
        <f>IF(ISBLANK('5. Pp (3 años)'!N141),"",'5. Pp (3 años)'!N141)</f>
        <v/>
      </c>
      <c r="O140" s="35" t="str">
        <f>IF(ISBLANK('5. Pp (3 años)'!O141),"",'5. Pp (3 años)'!O141)</f>
        <v/>
      </c>
      <c r="P140" s="202" t="str">
        <f>IF(ISBLANK('5. Pp (3 años)'!P141),"",'5. Pp (3 años)'!P141)</f>
        <v/>
      </c>
    </row>
    <row r="141" spans="2:16" ht="17.25" hidden="1">
      <c r="B141" s="93" t="str">
        <f>IF(ISBLANK('5. Pp (3 años)'!B142),"",'5. Pp (3 años)'!B142)</f>
        <v/>
      </c>
      <c r="C141" s="32" t="str">
        <f>IF(ISBLANK('5. Pp (3 años)'!C142),"",'5. Pp (3 años)'!C142)</f>
        <v>Actividad</v>
      </c>
      <c r="D141" s="35" t="str">
        <f>IF(ISBLANK('5. Pp (3 años)'!D142),"",'5. Pp (3 años)'!D142)</f>
        <v/>
      </c>
      <c r="E141" s="35" t="str">
        <f>IF(ISBLANK('5. Pp (3 años)'!E142),"",'5. Pp (3 años)'!E142)</f>
        <v/>
      </c>
      <c r="F141" s="35" t="str">
        <f>IF(ISBLANK('5. Pp (3 años)'!F142),"",'5. Pp (3 años)'!F142)</f>
        <v/>
      </c>
      <c r="G141" s="32" t="str">
        <f>IF(ISBLANK('5. Pp (3 años)'!G142),"",'5. Pp (3 años)'!G142)</f>
        <v/>
      </c>
      <c r="H141" s="32" t="str">
        <f>IF(ISBLANK('5. Pp (3 años)'!H142),"",'5. Pp (3 años)'!H142)</f>
        <v/>
      </c>
      <c r="I141" s="35" t="str">
        <f>IF(ISBLANK('5. Pp (3 años)'!I142),"",'5. Pp (3 años)'!I142)</f>
        <v/>
      </c>
      <c r="J141" s="35" t="str">
        <f>IF(ISBLANK('5. Pp (3 años)'!J142),"",'5. Pp (3 años)'!J142)</f>
        <v/>
      </c>
      <c r="K141" s="32" t="str">
        <f>IF(ISBLANK('5. Pp (3 años)'!K142),"",'5. Pp (3 años)'!K142)</f>
        <v/>
      </c>
      <c r="L141" s="35"/>
      <c r="M141" s="35"/>
      <c r="N141" s="35" t="str">
        <f>IF(ISBLANK('5. Pp (3 años)'!N142),"",'5. Pp (3 años)'!N142)</f>
        <v/>
      </c>
      <c r="O141" s="35" t="str">
        <f>IF(ISBLANK('5. Pp (3 años)'!O142),"",'5. Pp (3 años)'!O142)</f>
        <v/>
      </c>
      <c r="P141" s="202" t="str">
        <f>IF(ISBLANK('5. Pp (3 años)'!P142),"",'5. Pp (3 años)'!P142)</f>
        <v/>
      </c>
    </row>
    <row r="142" spans="2:16" ht="17.25" hidden="1">
      <c r="B142" s="93" t="str">
        <f>IF(ISBLANK('5. Pp (3 años)'!B143),"",'5. Pp (3 años)'!B143)</f>
        <v/>
      </c>
      <c r="C142" s="32" t="str">
        <f>IF(ISBLANK('5. Pp (3 años)'!C143),"",'5. Pp (3 años)'!C143)</f>
        <v>Actividad</v>
      </c>
      <c r="D142" s="35" t="str">
        <f>IF(ISBLANK('5. Pp (3 años)'!D143),"",'5. Pp (3 años)'!D143)</f>
        <v/>
      </c>
      <c r="E142" s="35" t="str">
        <f>IF(ISBLANK('5. Pp (3 años)'!E143),"",'5. Pp (3 años)'!E143)</f>
        <v/>
      </c>
      <c r="F142" s="35" t="str">
        <f>IF(ISBLANK('5. Pp (3 años)'!F143),"",'5. Pp (3 años)'!F143)</f>
        <v/>
      </c>
      <c r="G142" s="32" t="str">
        <f>IF(ISBLANK('5. Pp (3 años)'!G143),"",'5. Pp (3 años)'!G143)</f>
        <v/>
      </c>
      <c r="H142" s="32" t="str">
        <f>IF(ISBLANK('5. Pp (3 años)'!H143),"",'5. Pp (3 años)'!H143)</f>
        <v/>
      </c>
      <c r="I142" s="35" t="str">
        <f>IF(ISBLANK('5. Pp (3 años)'!I143),"",'5. Pp (3 años)'!I143)</f>
        <v/>
      </c>
      <c r="J142" s="35" t="str">
        <f>IF(ISBLANK('5. Pp (3 años)'!J143),"",'5. Pp (3 años)'!J143)</f>
        <v/>
      </c>
      <c r="K142" s="32" t="str">
        <f>IF(ISBLANK('5. Pp (3 años)'!K143),"",'5. Pp (3 años)'!K143)</f>
        <v/>
      </c>
      <c r="L142" s="35"/>
      <c r="M142" s="35"/>
      <c r="N142" s="35" t="str">
        <f>IF(ISBLANK('5. Pp (3 años)'!N143),"",'5. Pp (3 años)'!N143)</f>
        <v/>
      </c>
      <c r="O142" s="35" t="str">
        <f>IF(ISBLANK('5. Pp (3 años)'!O143),"",'5. Pp (3 años)'!O143)</f>
        <v/>
      </c>
      <c r="P142" s="202" t="str">
        <f>IF(ISBLANK('5. Pp (3 años)'!P143),"",'5. Pp (3 años)'!P143)</f>
        <v/>
      </c>
    </row>
    <row r="143" spans="2:16" ht="207">
      <c r="B143" s="618" t="str">
        <f>IF(ISBLANK('5. Pp (3 años)'!B144),"",'5. Pp (3 años)'!B144)</f>
        <v>Coordinación de Vinculación Laboral</v>
      </c>
      <c r="C143" s="616" t="str">
        <f>IF(ISBLANK('5. Pp (3 años)'!C144),"",'5. Pp (3 años)'!C144)</f>
        <v>Componente</v>
      </c>
      <c r="D143" s="615" t="str">
        <f>IF(ISBLANK('5. Pp (3 años)'!D144),"",'5. Pp (3 años)'!D144)</f>
        <v>4.1.1.1.17 Estrategias de vinculación y gestión de talento laboral implementadas.</v>
      </c>
      <c r="E143" s="615" t="str">
        <f>IF(ISBLANK('5. Pp (3 años)'!E144),"",'5. Pp (3 años)'!E144)</f>
        <v>PEVGT: Porcentaje de estrategias de vinculación y gestión de talento ejecutadas.</v>
      </c>
      <c r="F143" s="615" t="str">
        <f>IF(ISBLANK('5. Pp (3 años)'!F144),"",'5. Pp (3 años)'!F144)</f>
        <v>Este indicador representa la consolidación de un modelo de gestión de capital humano municipal. Representa el producto final donde se asegura que la ciudadanía cuente con un esquema de seguimiento personalizado y perfilamiento técnico, garantizando que la vinculación con la 'Red Empresarial para la Gestión de Talentos' sea asertiva y aumente las tasas de contratación efectiva y estabilidad laboral.</v>
      </c>
      <c r="G143" s="616" t="str">
        <f>IF(ISBLANK('5. Pp (3 años)'!G144),"",'5. Pp (3 años)'!G144)</f>
        <v>Eficacia</v>
      </c>
      <c r="H143" s="616" t="str">
        <f>IF(ISBLANK('5. Pp (3 años)'!H144),"",'5. Pp (3 años)'!H144)</f>
        <v>Trimestral</v>
      </c>
      <c r="I143" s="615" t="str">
        <f>IF(ISBLANK('5. Pp (3 años)'!I144),"",'5. Pp (3 años)'!I144)</f>
        <v>"MÉTODO DE CÁLCULO                          
PEVGT = (NEVGTE / NEVGTP) * 100
VARIABLES:
PEVGT: Porcentaje de estrategias de vinculación y gestión de talento ejecutadas.                                               NEVGTE: Número de estrategias de vinculación y gestión de talento ejecutadas con validación de perfilamiento.                                                                           NEVGTP: Número de estrategias de vinculación y gestión de talento programadas.</v>
      </c>
      <c r="J143" s="615" t="str">
        <f>IF(ISBLANK('5. Pp (3 años)'!J144),"",'5. Pp (3 años)'!J144)</f>
        <v xml:space="preserve">UNIDAD DE MEDIDA DEL INDICADOR: Porcentaje
UNIDAD DE MEDIDA DE LAS VARIABLES: Estrategia </v>
      </c>
      <c r="K143" s="616" t="str">
        <f>IF(ISBLANK('5. Pp (3 años)'!K144),"",'5. Pp (3 años)'!K144)</f>
        <v>Ascendente</v>
      </c>
      <c r="L143" s="615" t="s">
        <v>1290</v>
      </c>
      <c r="M143" s="615" t="s">
        <v>1289</v>
      </c>
      <c r="N143" s="615" t="str">
        <f>IF(ISBLANK('5. Pp (3 años)'!N144),"",'5. Pp (3 años)'!N144)</f>
        <v>Nombre del Documento:
Archivo digital de la plataforma Google Drive
Nombre de quien genera la información: 
Coordinación de Vinculación Laboral 
Periodicidad con que se genera la información:
Trimestral
Liga de la página donde se localiza la información o ubicación:
https://drive.google.com/drive/folders/1YIQ6oNLaECseSgqo4vwhcE6EzP9ap_Xx</v>
      </c>
      <c r="O143" s="615" t="str">
        <f>IF(ISBLANK('5. Pp (3 años)'!O144),"",'5. Pp (3 años)'!O144)</f>
        <v>La ciudadanía tenga la disposición para participar, obtener el seguimiento para su vinculación y las empresas proporciones los datos de los ciudadanos contratados y participa honestamente en las evaluaciones de perfilamiento técnico y socioeconómico mientras el mercado laboral municipal mantiene una demanda activa de personal calificado que permite la colocación asertiva del capital humano gestionado.</v>
      </c>
      <c r="P143" s="617" t="str">
        <f>IF(ISBLANK('5. Pp (3 años)'!P144),"",'5. Pp (3 años)'!P144)</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44" spans="2:16" ht="207">
      <c r="B144" s="93" t="str">
        <f>IF(ISBLANK('5. Pp (3 años)'!B145),"",'5. Pp (3 años)'!B145)</f>
        <v>Coordinación de Vinculación Laboral</v>
      </c>
      <c r="C144" s="32" t="str">
        <f>IF(ISBLANK('5. Pp (3 años)'!C145),"",'5. Pp (3 años)'!C145)</f>
        <v>Actividad</v>
      </c>
      <c r="D144" s="35" t="str">
        <f>IF(ISBLANK('5. Pp (3 años)'!D145),"",'5. Pp (3 años)'!D145)</f>
        <v>4.1.1.1.17.1 Administración del sistema de seguimiento y perfilamiento de buscadores de empleo.</v>
      </c>
      <c r="E144" s="35" t="str">
        <f>IF(ISBLANK('5. Pp (3 años)'!E145),"",'5. Pp (3 años)'!E145)</f>
        <v>PSEC: Porcentaje de solicitantes de empleo con seguimiento y canalización realizada.</v>
      </c>
      <c r="F144" s="35" t="str">
        <f>IF(ISBLANK('5. Pp (3 años)'!F145),"",'5. Pp (3 años)'!F145)</f>
        <v>Mide la gestión técnica del banco de talento municipal. Cuantifica la atención a los solicitantes programados, abarcando la evaluación de perfiles, la orientación laboral personalizada y la canalización directa a vacantes especializadas, funcionando como el mecanismo operativo que asegura la calidad en el servicio de vinculación entre el buscador de empleo y la red empresarial.</v>
      </c>
      <c r="G144" s="32" t="str">
        <f>IF(ISBLANK('5. Pp (3 años)'!G145),"",'5. Pp (3 años)'!G145)</f>
        <v>Eficacia</v>
      </c>
      <c r="H144" s="32" t="str">
        <f>IF(ISBLANK('5. Pp (3 años)'!H145),"",'5. Pp (3 años)'!H145)</f>
        <v>Trimestral</v>
      </c>
      <c r="I144" s="35" t="str">
        <f>IF(ISBLANK('5. Pp (3 años)'!I145),"",'5. Pp (3 años)'!I145)</f>
        <v>MÉTODO DE CÁLCULO                             
PSEC = (NSECR / NSECP) * 100
VARIABLES:
PSEC: Porcentaje de solicitantes de empleo con seguimiento y canalización realizada.                               NSECR: Número de solicitantes de empleo con seguimiento y canalización realizada.                              NSECP: Número de solicitantes de empleo programados para seguimiento y canalización.</v>
      </c>
      <c r="J144" s="35" t="str">
        <f>IF(ISBLANK('5. Pp (3 años)'!J145),"",'5. Pp (3 años)'!J145)</f>
        <v>UNIDAD DE MEDIDA DEL INDICADOR: Porcentaje
UNIDAD DE MEDIDA DE LAS VARIABLES: Solicitante</v>
      </c>
      <c r="K144" s="32" t="str">
        <f>IF(ISBLANK('5. Pp (3 años)'!K145),"",'5. Pp (3 años)'!K145)</f>
        <v>Ascendente</v>
      </c>
      <c r="L144" s="35" t="s">
        <v>1433</v>
      </c>
      <c r="M144" s="35" t="s">
        <v>1432</v>
      </c>
      <c r="N144" s="35" t="str">
        <f>IF(ISBLANK('5. Pp (3 años)'!N145),"",'5. Pp (3 años)'!N145)</f>
        <v>Nombre del Documento:
Archivo digital de la plataforma Google Drive
Nombre de quien genera la información: 
Coordinación de Vinculación Laboral 
Periodicidad con que se genera la información:
Trimestral
Liga de la página donde se localiza la información o ubicación:
https://drive.google.com/drive/folders/1YIQ6oNLaECseSgqo4vwhcE6EzP9ap_Xx</v>
      </c>
      <c r="O144" s="35" t="str">
        <f>IF(ISBLANK('5. Pp (3 años)'!O145),"",'5. Pp (3 años)'!O145)</f>
        <v>La ciudadanía tenga la disposición para participar, obtener el seguimiento para su vinculación y las empresas proporciones los datos de los ciudadanos contratados</v>
      </c>
      <c r="P144" s="202" t="str">
        <f>IF(ISBLANK('5. Pp (3 años)'!P145),"",'5. Pp (3 años)'!P145)</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45" spans="2:16" ht="17.25" hidden="1">
      <c r="B145" s="93" t="str">
        <f>IF(ISBLANK('5. Pp (3 años)'!B146),"",'5. Pp (3 años)'!B146)</f>
        <v/>
      </c>
      <c r="C145" s="32" t="str">
        <f>IF(ISBLANK('5. Pp (3 años)'!C146),"",'5. Pp (3 años)'!C146)</f>
        <v>Actividad</v>
      </c>
      <c r="D145" s="35" t="str">
        <f>IF(ISBLANK('5. Pp (3 años)'!D146),"",'5. Pp (3 años)'!D146)</f>
        <v/>
      </c>
      <c r="E145" s="35" t="str">
        <f>IF(ISBLANK('5. Pp (3 años)'!E146),"",'5. Pp (3 años)'!E146)</f>
        <v/>
      </c>
      <c r="F145" s="35" t="str">
        <f>IF(ISBLANK('5. Pp (3 años)'!F146),"",'5. Pp (3 años)'!F146)</f>
        <v/>
      </c>
      <c r="G145" s="32" t="str">
        <f>IF(ISBLANK('5. Pp (3 años)'!G146),"",'5. Pp (3 años)'!G146)</f>
        <v/>
      </c>
      <c r="H145" s="32" t="str">
        <f>IF(ISBLANK('5. Pp (3 años)'!H146),"",'5. Pp (3 años)'!H146)</f>
        <v/>
      </c>
      <c r="I145" s="35" t="str">
        <f>IF(ISBLANK('5. Pp (3 años)'!I146),"",'5. Pp (3 años)'!I146)</f>
        <v/>
      </c>
      <c r="J145" s="35" t="str">
        <f>IF(ISBLANK('5. Pp (3 años)'!J146),"",'5. Pp (3 años)'!J146)</f>
        <v/>
      </c>
      <c r="K145" s="32" t="str">
        <f>IF(ISBLANK('5. Pp (3 años)'!K146),"",'5. Pp (3 años)'!K146)</f>
        <v/>
      </c>
      <c r="L145" s="35"/>
      <c r="M145" s="35"/>
      <c r="N145" s="35" t="str">
        <f>IF(ISBLANK('5. Pp (3 años)'!N146),"",'5. Pp (3 años)'!N146)</f>
        <v/>
      </c>
      <c r="O145" s="35" t="str">
        <f>IF(ISBLANK('5. Pp (3 años)'!O146),"",'5. Pp (3 años)'!O146)</f>
        <v/>
      </c>
      <c r="P145" s="202" t="str">
        <f>IF(ISBLANK('5. Pp (3 años)'!P146),"",'5. Pp (3 años)'!P146)</f>
        <v/>
      </c>
    </row>
    <row r="146" spans="2:16" ht="17.25" hidden="1">
      <c r="B146" s="93" t="str">
        <f>IF(ISBLANK('5. Pp (3 años)'!B147),"",'5. Pp (3 años)'!B147)</f>
        <v/>
      </c>
      <c r="C146" s="32" t="str">
        <f>IF(ISBLANK('5. Pp (3 años)'!C147),"",'5. Pp (3 años)'!C147)</f>
        <v>Actividad</v>
      </c>
      <c r="D146" s="35" t="str">
        <f>IF(ISBLANK('5. Pp (3 años)'!D147),"",'5. Pp (3 años)'!D147)</f>
        <v/>
      </c>
      <c r="E146" s="35" t="str">
        <f>IF(ISBLANK('5. Pp (3 años)'!E147),"",'5. Pp (3 años)'!E147)</f>
        <v/>
      </c>
      <c r="F146" s="35" t="str">
        <f>IF(ISBLANK('5. Pp (3 años)'!F147),"",'5. Pp (3 años)'!F147)</f>
        <v/>
      </c>
      <c r="G146" s="32" t="str">
        <f>IF(ISBLANK('5. Pp (3 años)'!G147),"",'5. Pp (3 años)'!G147)</f>
        <v/>
      </c>
      <c r="H146" s="32" t="str">
        <f>IF(ISBLANK('5. Pp (3 años)'!H147),"",'5. Pp (3 años)'!H147)</f>
        <v/>
      </c>
      <c r="I146" s="35" t="str">
        <f>IF(ISBLANK('5. Pp (3 años)'!I147),"",'5. Pp (3 años)'!I147)</f>
        <v/>
      </c>
      <c r="J146" s="35" t="str">
        <f>IF(ISBLANK('5. Pp (3 años)'!J147),"",'5. Pp (3 años)'!J147)</f>
        <v/>
      </c>
      <c r="K146" s="32" t="str">
        <f>IF(ISBLANK('5. Pp (3 años)'!K147),"",'5. Pp (3 años)'!K147)</f>
        <v/>
      </c>
      <c r="L146" s="35"/>
      <c r="M146" s="35"/>
      <c r="N146" s="35" t="str">
        <f>IF(ISBLANK('5. Pp (3 años)'!N147),"",'5. Pp (3 años)'!N147)</f>
        <v/>
      </c>
      <c r="O146" s="35" t="str">
        <f>IF(ISBLANK('5. Pp (3 años)'!O147),"",'5. Pp (3 años)'!O147)</f>
        <v/>
      </c>
      <c r="P146" s="202" t="str">
        <f>IF(ISBLANK('5. Pp (3 años)'!P147),"",'5. Pp (3 años)'!P147)</f>
        <v/>
      </c>
    </row>
    <row r="147" spans="2:16" ht="17.25" hidden="1">
      <c r="B147" s="93" t="str">
        <f>IF(ISBLANK('5. Pp (3 años)'!B148),"",'5. Pp (3 años)'!B148)</f>
        <v/>
      </c>
      <c r="C147" s="32" t="str">
        <f>IF(ISBLANK('5. Pp (3 años)'!C148),"",'5. Pp (3 años)'!C148)</f>
        <v>Actividad</v>
      </c>
      <c r="D147" s="35" t="str">
        <f>IF(ISBLANK('5. Pp (3 años)'!D148),"",'5. Pp (3 años)'!D148)</f>
        <v/>
      </c>
      <c r="E147" s="35" t="str">
        <f>IF(ISBLANK('5. Pp (3 años)'!E148),"",'5. Pp (3 años)'!E148)</f>
        <v/>
      </c>
      <c r="F147" s="35" t="str">
        <f>IF(ISBLANK('5. Pp (3 años)'!F148),"",'5. Pp (3 años)'!F148)</f>
        <v/>
      </c>
      <c r="G147" s="32" t="str">
        <f>IF(ISBLANK('5. Pp (3 años)'!G148),"",'5. Pp (3 años)'!G148)</f>
        <v/>
      </c>
      <c r="H147" s="32" t="str">
        <f>IF(ISBLANK('5. Pp (3 años)'!H148),"",'5. Pp (3 años)'!H148)</f>
        <v/>
      </c>
      <c r="I147" s="35" t="str">
        <f>IF(ISBLANK('5. Pp (3 años)'!I148),"",'5. Pp (3 años)'!I148)</f>
        <v/>
      </c>
      <c r="J147" s="35" t="str">
        <f>IF(ISBLANK('5. Pp (3 años)'!J148),"",'5. Pp (3 años)'!J148)</f>
        <v/>
      </c>
      <c r="K147" s="32" t="str">
        <f>IF(ISBLANK('5. Pp (3 años)'!K148),"",'5. Pp (3 años)'!K148)</f>
        <v/>
      </c>
      <c r="L147" s="35"/>
      <c r="M147" s="35"/>
      <c r="N147" s="35" t="str">
        <f>IF(ISBLANK('5. Pp (3 años)'!N148),"",'5. Pp (3 años)'!N148)</f>
        <v/>
      </c>
      <c r="O147" s="35" t="str">
        <f>IF(ISBLANK('5. Pp (3 años)'!O148),"",'5. Pp (3 años)'!O148)</f>
        <v/>
      </c>
      <c r="P147" s="202" t="str">
        <f>IF(ISBLANK('5. Pp (3 años)'!P148),"",'5. Pp (3 años)'!P148)</f>
        <v/>
      </c>
    </row>
    <row r="148" spans="2:16" ht="17.25" hidden="1">
      <c r="B148" s="93" t="str">
        <f>IF(ISBLANK('5. Pp (3 años)'!B149),"",'5. Pp (3 años)'!B149)</f>
        <v/>
      </c>
      <c r="C148" s="32" t="str">
        <f>IF(ISBLANK('5. Pp (3 años)'!C149),"",'5. Pp (3 años)'!C149)</f>
        <v>Actividad</v>
      </c>
      <c r="D148" s="35" t="str">
        <f>IF(ISBLANK('5. Pp (3 años)'!D149),"",'5. Pp (3 años)'!D149)</f>
        <v/>
      </c>
      <c r="E148" s="35" t="str">
        <f>IF(ISBLANK('5. Pp (3 años)'!E149),"",'5. Pp (3 años)'!E149)</f>
        <v/>
      </c>
      <c r="F148" s="35" t="str">
        <f>IF(ISBLANK('5. Pp (3 años)'!F149),"",'5. Pp (3 años)'!F149)</f>
        <v/>
      </c>
      <c r="G148" s="32" t="str">
        <f>IF(ISBLANK('5. Pp (3 años)'!G149),"",'5. Pp (3 años)'!G149)</f>
        <v/>
      </c>
      <c r="H148" s="32" t="str">
        <f>IF(ISBLANK('5. Pp (3 años)'!H149),"",'5. Pp (3 años)'!H149)</f>
        <v/>
      </c>
      <c r="I148" s="35" t="str">
        <f>IF(ISBLANK('5. Pp (3 años)'!I149),"",'5. Pp (3 años)'!I149)</f>
        <v/>
      </c>
      <c r="J148" s="35" t="str">
        <f>IF(ISBLANK('5. Pp (3 años)'!J149),"",'5. Pp (3 años)'!J149)</f>
        <v/>
      </c>
      <c r="K148" s="32" t="str">
        <f>IF(ISBLANK('5. Pp (3 años)'!K149),"",'5. Pp (3 años)'!K149)</f>
        <v/>
      </c>
      <c r="L148" s="35"/>
      <c r="M148" s="35"/>
      <c r="N148" s="35" t="str">
        <f>IF(ISBLANK('5. Pp (3 años)'!N149),"",'5. Pp (3 años)'!N149)</f>
        <v/>
      </c>
      <c r="O148" s="35" t="str">
        <f>IF(ISBLANK('5. Pp (3 años)'!O149),"",'5. Pp (3 años)'!O149)</f>
        <v/>
      </c>
      <c r="P148" s="202" t="str">
        <f>IF(ISBLANK('5. Pp (3 años)'!P149),"",'5. Pp (3 años)'!P149)</f>
        <v/>
      </c>
    </row>
    <row r="149" spans="2:16" ht="207">
      <c r="B149" s="618" t="str">
        <f>IF(ISBLANK('5. Pp (3 años)'!B150),"",'5. Pp (3 años)'!B150)</f>
        <v>Coordinación de Vinculación Social</v>
      </c>
      <c r="C149" s="616" t="str">
        <f>IF(ISBLANK('5. Pp (3 años)'!C150),"",'5. Pp (3 años)'!C150)</f>
        <v>Componente</v>
      </c>
      <c r="D149" s="615" t="str">
        <f>IF(ISBLANK('5. Pp (3 años)'!D150),"",'5. Pp (3 años)'!D150)</f>
        <v>4.1.1.1.18 Servicios de formación para la dignificación laboral y el acompañamiento a cuidadores otorgados.</v>
      </c>
      <c r="E149" s="615" t="str">
        <f>IF(ISBLANK('5. Pp (3 años)'!E150),"",'5. Pp (3 años)'!E150)</f>
        <v>PSFAO: Porcentaje de servicios de formación y acompañamiento otorgados.</v>
      </c>
      <c r="F149" s="615" t="str">
        <f>IF(ISBLANK('5. Pp (3 años)'!F150),"",'5. Pp (3 años)'!F150)</f>
        <v>Este indicador representa la entrega de un modelo de inclusión laboral con enfoque de cuidados validado. Representa el producto final donde se garantiza que las empresas cuenten con sensibilización técnica para entornos libres de discriminación, y que los grupos prioritarios (adultos mayores, personas con discapacidad y cuidadores) accedan a empleos dignos vinculados a la red de soporte del Sistema Municipal de Cuidados, asegurando la corresponsabilidad entre el sector productivo y el bienestar social.</v>
      </c>
      <c r="G149" s="616" t="str">
        <f>IF(ISBLANK('5. Pp (3 años)'!G150),"",'5. Pp (3 años)'!G150)</f>
        <v>Eficacia</v>
      </c>
      <c r="H149" s="616" t="str">
        <f>IF(ISBLANK('5. Pp (3 años)'!H150),"",'5. Pp (3 años)'!H150)</f>
        <v>Trimestral</v>
      </c>
      <c r="I149" s="615" t="str">
        <f>IF(ISBLANK('5. Pp (3 años)'!I150),"",'5. Pp (3 años)'!I150)</f>
        <v>MÉTODO DE CÁLCULO                             
PSFAO = (NSFAOE / NSFAOP) * 100
VARIABLES:
PSFAO: Porcentaje de servicios de formación y acompañamiento otorgados.                                             NSFAOE: Número de servicios de formación y acompañamiento con enfoque de cuidados ejecutados y validados.                                                                                       NSFAOP: Número de servicios de formación y acompañamiento con enfoque de cuidados programados.</v>
      </c>
      <c r="J149" s="615" t="str">
        <f>IF(ISBLANK('5. Pp (3 años)'!J150),"",'5. Pp (3 años)'!J150)</f>
        <v>UNIDAD DE MEDIDA DEL INDICADOR: Porcentaje
UNIDAD DE MEDIDA DE LAS VARIABLES: Servicio integral</v>
      </c>
      <c r="K149" s="616" t="str">
        <f>IF(ISBLANK('5. Pp (3 años)'!K150),"",'5. Pp (3 años)'!K150)</f>
        <v>Ascendente</v>
      </c>
      <c r="L149" s="615" t="s">
        <v>1287</v>
      </c>
      <c r="M149" s="615" t="s">
        <v>1286</v>
      </c>
      <c r="N149" s="615" t="str">
        <f>IF(ISBLANK('5. Pp (3 años)'!N150),"",'5. Pp (3 años)'!N150)</f>
        <v>Nombre del Documento:
Archivo digital de la plataforma Google Drive
Nombre de quien genera la información: 
Coordinación de Vinculación Social 
Periodicidad con que se genera la información:
Trimestral
Liga de la página donde se localiza la información o ubicación:
https://drive.google.com/drive/folders/1YIQ6oNLaECseSgqo4vwhcE6EzP9ap_Xx</v>
      </c>
      <c r="O149" s="615" t="str">
        <f>IF(ISBLANK('5. Pp (3 años)'!O150),"",'5. Pp (3 años)'!O150)</f>
        <v>Las empresas del sector productivo local muestran apertura y sensibilidad para adaptar sus entornos laborales a las necesidades de los grupos prioritarios además de que el Sistema Municipal de Cuidados coordina efectivamente la red de soporte que facilita la integración laboral de los cuidadores mientras la ciudadanía beneficiaria mantiene su compromiso de capacitación y permanencia en los esquemas de empleo inclusivo diseñados por el municipio.</v>
      </c>
      <c r="P149" s="617" t="str">
        <f>IF(ISBLANK('5. Pp (3 años)'!P150),"",'5. Pp (3 años)'!P150)</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50" spans="2:16" ht="207">
      <c r="B150" s="93" t="str">
        <f>IF(ISBLANK('5. Pp (3 años)'!B151),"",'5. Pp (3 años)'!B151)</f>
        <v>Coordinación de Vinculación Social</v>
      </c>
      <c r="C150" s="32" t="str">
        <f>IF(ISBLANK('5. Pp (3 años)'!C151),"",'5. Pp (3 años)'!C151)</f>
        <v>Actividad</v>
      </c>
      <c r="D150" s="35" t="str">
        <f>IF(ISBLANK('5. Pp (3 años)'!D151),"",'5. Pp (3 años)'!D151)</f>
        <v>4.1.1.1.18.1 Instrucción a sectores productivos en materia de dignificación laboral y entornos libres de discriminación.</v>
      </c>
      <c r="E150" s="35" t="str">
        <f>IF(ISBLANK('5. Pp (3 años)'!E151),"",'5. Pp (3 años)'!E151)</f>
        <v>PCDLR: Porcentaje de capacitaciones en dignificación laboral realizadas.</v>
      </c>
      <c r="F150" s="35" t="str">
        <f>IF(ISBLANK('5. Pp (3 años)'!F151),"",'5. Pp (3 años)'!F151)</f>
        <v>Mide la intervención formativa dirigida al sector empresarial. Cuantifica la realización de las capacitaciones anuales enfocadas en generar ambientes laborales óptimos, inclusivos y profesionales, funcionando como el mecanismo operativo para sensibilizar a los empleadores sobre la importancia de la dignificación laboral y la no discriminación.</v>
      </c>
      <c r="G150" s="32" t="str">
        <f>IF(ISBLANK('5. Pp (3 años)'!G151),"",'5. Pp (3 años)'!G151)</f>
        <v>Eficacia</v>
      </c>
      <c r="H150" s="32" t="str">
        <f>IF(ISBLANK('5. Pp (3 años)'!H151),"",'5. Pp (3 años)'!H151)</f>
        <v>Trimestral</v>
      </c>
      <c r="I150" s="35" t="str">
        <f>IF(ISBLANK('5. Pp (3 años)'!I151),"",'5. Pp (3 años)'!I151)</f>
        <v>MÉTODO DE CÁLCULO                             
PCDLR = (NCDLR / NCDLP) * 100
VARIABLES:
PCDLR: Porcentaje de capacitaciones en dignificación laboral realizadas.                                                                       NCDLR: Número de capacitaciones en dignificación laboral realizadas.                                                                               NCDLP: Número de capacitaciones en dignificación laboral programadas.</v>
      </c>
      <c r="J150" s="35" t="str">
        <f>IF(ISBLANK('5. Pp (3 años)'!J151),"",'5. Pp (3 años)'!J151)</f>
        <v>UNIDAD DE MEDIDA DEL INDICADOR: Porcentaje
UNIDAD DE MEDIDA DE LAS VARIABLES: Capacitaciones</v>
      </c>
      <c r="K150" s="32" t="str">
        <f>IF(ISBLANK('5. Pp (3 años)'!K151),"",'5. Pp (3 años)'!K151)</f>
        <v>Ascendente</v>
      </c>
      <c r="L150" s="35" t="s">
        <v>1435</v>
      </c>
      <c r="M150" s="35" t="s">
        <v>1434</v>
      </c>
      <c r="N150" s="35" t="str">
        <f>IF(ISBLANK('5. Pp (3 años)'!N151),"",'5. Pp (3 años)'!N151)</f>
        <v>Nombre del Documento:
Archivo digital de la plataforma Google Drive
Nombre de quien genera la información: 
Coordinación de Vinculación Social 
Periodicidad con que se genera la información:
Trimestral
Liga de la página donde se localiza la información o ubicación:
https://drive.google.com/drive/folders/1YIQ6oNLaECseSgqo4vwhcE6EzP9ap_Xx</v>
      </c>
      <c r="O150" s="35" t="str">
        <f>IF(ISBLANK('5. Pp (3 años)'!O151),"",'5. Pp (3 años)'!O151)</f>
        <v>Las empresas y ciudadanía tengan la disposición para recibir las capacitaciones y se cuente con un clima favorable</v>
      </c>
      <c r="P150" s="202" t="str">
        <f>IF(ISBLANK('5. Pp (3 años)'!P151),"",'5. Pp (3 años)'!P151)</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51" spans="2:16" ht="224.25">
      <c r="B151" s="93" t="str">
        <f>IF(ISBLANK('5. Pp (3 años)'!B152),"",'5. Pp (3 años)'!B152)</f>
        <v>Coordinación de Vinculación Social</v>
      </c>
      <c r="C151" s="32" t="str">
        <f>IF(ISBLANK('5. Pp (3 años)'!C152),"",'5. Pp (3 años)'!C152)</f>
        <v>Actividad</v>
      </c>
      <c r="D151" s="35" t="str">
        <f>IF(ISBLANK('5. Pp (3 años)'!D152),"",'5. Pp (3 años)'!D152)</f>
        <v>4.1.1.1.18.2 Gestión de la vinculación laboral inclusiva y canalización para la corresponsabilidad del cuidado.</v>
      </c>
      <c r="E151" s="35" t="str">
        <f>IF(ISBLANK('5. Pp (3 años)'!E152),"",'5. Pp (3 años)'!E152)</f>
        <v>PAVCI: Porcentaje de acciones de vinculación y canalización institucional ejecutadas.</v>
      </c>
      <c r="F151" s="35" t="str">
        <f>IF(ISBLANK('5. Pp (3 años)'!F152),"",'5. Pp (3 años)'!F152)</f>
        <v>Mide la operación técnica de los programas 'Empléate con Cuidado' y 'Vinculando Cuidadores'. Cuantifica las acciones de detección, registro y canalización de personas cuidadoras y grupos prioritarios hacia empleos adaptados y servicios de apoyo (psicoemocional, redes de soporte y formación), funcionando como el mecanismo operativo que integra la vida productiva con el Sistema Municipal de Cuidados.</v>
      </c>
      <c r="G151" s="32" t="str">
        <f>IF(ISBLANK('5. Pp (3 años)'!G152),"",'5. Pp (3 años)'!G152)</f>
        <v>Eficacia</v>
      </c>
      <c r="H151" s="32" t="str">
        <f>IF(ISBLANK('5. Pp (3 años)'!H152),"",'5. Pp (3 años)'!H152)</f>
        <v>Trimestral</v>
      </c>
      <c r="I151" s="35" t="str">
        <f>IF(ISBLANK('5. Pp (3 años)'!I152),"",'5. Pp (3 años)'!I152)</f>
        <v>MÉTODO DE CÁLCULO                             
PAVCI = (NAVCIR / NAVCIP) * 100
VARIABLES:
PAVCI: Porcentaje de acciones de vinculación y canalización institucional ejecutadas.                         NAVCIR: Número de acciones de vinculación y canalización realizadas.                                                          NAVCIP: Número de acciones de vinculación y canalización programadas.</v>
      </c>
      <c r="J151" s="35" t="str">
        <f>IF(ISBLANK('5. Pp (3 años)'!J152),"",'5. Pp (3 años)'!J152)</f>
        <v>UNIDAD DE MEDIDA DEL INDICADOR: Porcentaje
UNIDAD DE MEDIDA DE LAS VARIABLES: Acción de vinculación</v>
      </c>
      <c r="K151" s="32" t="str">
        <f>IF(ISBLANK('5. Pp (3 años)'!K152),"",'5. Pp (3 años)'!K152)</f>
        <v>Ascendente</v>
      </c>
      <c r="L151" s="35" t="s">
        <v>1284</v>
      </c>
      <c r="M151" s="35" t="s">
        <v>1285</v>
      </c>
      <c r="N151" s="35" t="str">
        <f>IF(ISBLANK('5. Pp (3 años)'!N152),"",'5. Pp (3 años)'!N152)</f>
        <v>Nombre del Documento:
Archivo digital de la plataforma Google Drive
Nombre de quien genera la información: 
Coordinación de Vinculación Social 
Periodicidad con que se genera la información:
Trimestral
Liga de la página donde se localiza la información o ubicación:
https://drive.google.com/drive/folders/1YIQ6oNLaECseSgqo4vwhcE6EzP9ap_Xx</v>
      </c>
      <c r="O151" s="35" t="str">
        <f>IF(ISBLANK('5. Pp (3 años)'!O152),"",'5. Pp (3 años)'!O152)</f>
        <v>Las personas cuidadoras y grupos prioritarios acuden a los módulos de atención y jornadas en territorio para registrarse en el padrón de beneficiarios además de que las instituciones que integran el Sistema Municipal de Cuidados mantienen una oferta de servicios psicoemocionales y de soporte disponible para recibir las canalizaciones mientras las empresas vinculadas respetan los acuerdos de flexibilidad y adaptación de puestos de trabajo para este perfil de buscadores de empleo.</v>
      </c>
      <c r="P151" s="202" t="str">
        <f>IF(ISBLANK('5. Pp (3 años)'!P152),"",'5. Pp (3 años)'!P152)</f>
        <v xml:space="preserve"> Meta 10.2: Potenciar y promover la inclusión social, económica y política de todos, independientemente de su edad o discapacidad.                                                           Meta 5.4 Reconocer y valorar los cuidados no remunerados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v>
      </c>
    </row>
    <row r="152" spans="2:16" ht="17.25" hidden="1">
      <c r="B152" s="93" t="str">
        <f>IF(ISBLANK('5. Pp (3 años)'!B153),"",'5. Pp (3 años)'!B153)</f>
        <v/>
      </c>
      <c r="C152" s="32" t="str">
        <f>IF(ISBLANK('5. Pp (3 años)'!C153),"",'5. Pp (3 años)'!C153)</f>
        <v>Actividad</v>
      </c>
      <c r="D152" s="35" t="str">
        <f>IF(ISBLANK('5. Pp (3 años)'!D153),"",'5. Pp (3 años)'!D153)</f>
        <v/>
      </c>
      <c r="E152" s="35" t="str">
        <f>IF(ISBLANK('5. Pp (3 años)'!E153),"",'5. Pp (3 años)'!E153)</f>
        <v/>
      </c>
      <c r="F152" s="35" t="str">
        <f>IF(ISBLANK('5. Pp (3 años)'!F153),"",'5. Pp (3 años)'!F153)</f>
        <v/>
      </c>
      <c r="G152" s="32" t="str">
        <f>IF(ISBLANK('5. Pp (3 años)'!G153),"",'5. Pp (3 años)'!G153)</f>
        <v/>
      </c>
      <c r="H152" s="32" t="str">
        <f>IF(ISBLANK('5. Pp (3 años)'!H153),"",'5. Pp (3 años)'!H153)</f>
        <v/>
      </c>
      <c r="I152" s="35" t="str">
        <f>IF(ISBLANK('5. Pp (3 años)'!I153),"",'5. Pp (3 años)'!I153)</f>
        <v/>
      </c>
      <c r="J152" s="35" t="str">
        <f>IF(ISBLANK('5. Pp (3 años)'!J153),"",'5. Pp (3 años)'!J153)</f>
        <v/>
      </c>
      <c r="K152" s="32" t="str">
        <f>IF(ISBLANK('5. Pp (3 años)'!K153),"",'5. Pp (3 años)'!K153)</f>
        <v/>
      </c>
      <c r="L152" s="35"/>
      <c r="M152" s="35"/>
      <c r="N152" s="35" t="str">
        <f>IF(ISBLANK('5. Pp (3 años)'!N153),"",'5. Pp (3 años)'!N153)</f>
        <v/>
      </c>
      <c r="O152" s="35" t="str">
        <f>IF(ISBLANK('5. Pp (3 años)'!O153),"",'5. Pp (3 años)'!O153)</f>
        <v/>
      </c>
      <c r="P152" s="202" t="str">
        <f>IF(ISBLANK('5. Pp (3 años)'!P153),"",'5. Pp (3 años)'!P153)</f>
        <v/>
      </c>
    </row>
    <row r="153" spans="2:16" ht="17.25" hidden="1">
      <c r="B153" s="93" t="str">
        <f>IF(ISBLANK('5. Pp (3 años)'!B154),"",'5. Pp (3 años)'!B154)</f>
        <v/>
      </c>
      <c r="C153" s="32" t="str">
        <f>IF(ISBLANK('5. Pp (3 años)'!C154),"",'5. Pp (3 años)'!C154)</f>
        <v>Actividad</v>
      </c>
      <c r="D153" s="35" t="str">
        <f>IF(ISBLANK('5. Pp (3 años)'!D154),"",'5. Pp (3 años)'!D154)</f>
        <v/>
      </c>
      <c r="E153" s="35" t="str">
        <f>IF(ISBLANK('5. Pp (3 años)'!E154),"",'5. Pp (3 años)'!E154)</f>
        <v/>
      </c>
      <c r="F153" s="35" t="str">
        <f>IF(ISBLANK('5. Pp (3 años)'!F154),"",'5. Pp (3 años)'!F154)</f>
        <v/>
      </c>
      <c r="G153" s="32" t="str">
        <f>IF(ISBLANK('5. Pp (3 años)'!G154),"",'5. Pp (3 años)'!G154)</f>
        <v/>
      </c>
      <c r="H153" s="32" t="str">
        <f>IF(ISBLANK('5. Pp (3 años)'!H154),"",'5. Pp (3 años)'!H154)</f>
        <v/>
      </c>
      <c r="I153" s="35" t="str">
        <f>IF(ISBLANK('5. Pp (3 años)'!I154),"",'5. Pp (3 años)'!I154)</f>
        <v/>
      </c>
      <c r="J153" s="35" t="str">
        <f>IF(ISBLANK('5. Pp (3 años)'!J154),"",'5. Pp (3 años)'!J154)</f>
        <v/>
      </c>
      <c r="K153" s="32" t="str">
        <f>IF(ISBLANK('5. Pp (3 años)'!K154),"",'5. Pp (3 años)'!K154)</f>
        <v/>
      </c>
      <c r="L153" s="35"/>
      <c r="M153" s="35"/>
      <c r="N153" s="35" t="str">
        <f>IF(ISBLANK('5. Pp (3 años)'!N154),"",'5. Pp (3 años)'!N154)</f>
        <v/>
      </c>
      <c r="O153" s="35" t="str">
        <f>IF(ISBLANK('5. Pp (3 años)'!O154),"",'5. Pp (3 años)'!O154)</f>
        <v/>
      </c>
      <c r="P153" s="202" t="str">
        <f>IF(ISBLANK('5. Pp (3 años)'!P154),"",'5. Pp (3 años)'!P154)</f>
        <v/>
      </c>
    </row>
    <row r="154" spans="2:16" ht="17.25" hidden="1">
      <c r="B154" s="93" t="str">
        <f>IF(ISBLANK('5. Pp (3 años)'!B155),"",'5. Pp (3 años)'!B155)</f>
        <v/>
      </c>
      <c r="C154" s="32" t="str">
        <f>IF(ISBLANK('5. Pp (3 años)'!C155),"",'5. Pp (3 años)'!C155)</f>
        <v>Actividad</v>
      </c>
      <c r="D154" s="35" t="str">
        <f>IF(ISBLANK('5. Pp (3 años)'!D155),"",'5. Pp (3 años)'!D155)</f>
        <v/>
      </c>
      <c r="E154" s="35" t="str">
        <f>IF(ISBLANK('5. Pp (3 años)'!E155),"",'5. Pp (3 años)'!E155)</f>
        <v/>
      </c>
      <c r="F154" s="35" t="str">
        <f>IF(ISBLANK('5. Pp (3 años)'!F155),"",'5. Pp (3 años)'!F155)</f>
        <v/>
      </c>
      <c r="G154" s="32" t="str">
        <f>IF(ISBLANK('5. Pp (3 años)'!G155),"",'5. Pp (3 años)'!G155)</f>
        <v/>
      </c>
      <c r="H154" s="32" t="str">
        <f>IF(ISBLANK('5. Pp (3 años)'!H155),"",'5. Pp (3 años)'!H155)</f>
        <v/>
      </c>
      <c r="I154" s="35" t="str">
        <f>IF(ISBLANK('5. Pp (3 años)'!I155),"",'5. Pp (3 años)'!I155)</f>
        <v/>
      </c>
      <c r="J154" s="35" t="str">
        <f>IF(ISBLANK('5. Pp (3 años)'!J155),"",'5. Pp (3 años)'!J155)</f>
        <v/>
      </c>
      <c r="K154" s="32" t="str">
        <f>IF(ISBLANK('5. Pp (3 años)'!K155),"",'5. Pp (3 años)'!K155)</f>
        <v/>
      </c>
      <c r="L154" s="35"/>
      <c r="M154" s="35"/>
      <c r="N154" s="35" t="str">
        <f>IF(ISBLANK('5. Pp (3 años)'!N155),"",'5. Pp (3 años)'!N155)</f>
        <v/>
      </c>
      <c r="O154" s="35" t="str">
        <f>IF(ISBLANK('5. Pp (3 años)'!O155),"",'5. Pp (3 años)'!O155)</f>
        <v/>
      </c>
      <c r="P154" s="202" t="str">
        <f>IF(ISBLANK('5. Pp (3 años)'!P155),"",'5. Pp (3 años)'!P155)</f>
        <v/>
      </c>
    </row>
    <row r="155" spans="2:16" ht="207">
      <c r="B155" s="618" t="str">
        <f>IF(ISBLANK('5. Pp (3 años)'!B156),"",'5. Pp (3 años)'!B156)</f>
        <v>Dirección de Economía Social</v>
      </c>
      <c r="C155" s="616" t="str">
        <f>IF(ISBLANK('5. Pp (3 años)'!C156),"",'5. Pp (3 años)'!C156)</f>
        <v>Componente</v>
      </c>
      <c r="D155" s="615" t="str">
        <f>IF(ISBLANK('5. Pp (3 años)'!D156),"",'5. Pp (3 años)'!D156)</f>
        <v>4.1.1.1.19   Estrategias de inclusión financiera y fortalecimiento empresarial implementadas.</v>
      </c>
      <c r="E155" s="615" t="str">
        <f>IF(ISBLANK('5. Pp (3 años)'!E156),"",'5. Pp (3 años)'!E156)</f>
        <v>PEIFF: Porcentaje de estrategias de inclusión financiera y fortalecimiento realizadas.</v>
      </c>
      <c r="F155" s="615" t="str">
        <f>IF(ISBLANK('5. Pp (3 años)'!F156),"",'5. Pp (3 años)'!F156)</f>
        <v>Este indicador representa la entrega de un esquema de profesionalización técnica validado. Representa el producto final donde se garantiza que artesanos, emprendedores, asociaciones civiles y jóvenes cuenten con acceso a tutorías empresariales; asegurando que el sector social y productivo del municipio incremente su competitividad y solvencia mediante el fortalecimiento de sus habilidades financieras y de gestión.</v>
      </c>
      <c r="G155" s="616" t="str">
        <f>IF(ISBLANK('5. Pp (3 años)'!G156),"",'5. Pp (3 años)'!G156)</f>
        <v>Eficacia</v>
      </c>
      <c r="H155" s="616" t="str">
        <f>IF(ISBLANK('5. Pp (3 años)'!H156),"",'5. Pp (3 años)'!H156)</f>
        <v>Trimestral</v>
      </c>
      <c r="I155" s="615" t="str">
        <f>IF(ISBLANK('5. Pp (3 años)'!I156),"",'5. Pp (3 años)'!I156)</f>
        <v>MÉTODO DE CÁLCULO                                                                 PEIFF: (NEIFFE/NEIFFP)*100
VARIABLES:
PEIFF: Porcentaje de estrategias de inclusión financiera y fortalecimiento realizadas.                                                    NEIFFE: Número de estrategias de inclusión financiera y fortalecimiento ejecutadas con validación de vinculación.                                                                                     NEIFFP: Número de estrategias de inclusión financiera y fortalecimiento programadas.</v>
      </c>
      <c r="J155" s="615" t="str">
        <f>IF(ISBLANK('5. Pp (3 años)'!J156),"",'5. Pp (3 años)'!J156)</f>
        <v xml:space="preserve">UNIDAD DE MEDIDA DEL INDICADOR: Porcentaje
UNIDAD DE MEDIDA DE LAS VARIABLES: Estrategia integral </v>
      </c>
      <c r="K155" s="616" t="str">
        <f>IF(ISBLANK('5. Pp (3 años)'!K156),"",'5. Pp (3 años)'!K156)</f>
        <v>Ascendente</v>
      </c>
      <c r="L155" s="615" t="s">
        <v>1283</v>
      </c>
      <c r="M155" s="615" t="s">
        <v>1282</v>
      </c>
      <c r="N155" s="615" t="str">
        <f>IF(ISBLANK('5. Pp (3 años)'!N156),"",'5. Pp (3 años)'!N156)</f>
        <v>Nombre del Documento:
Archivo digital de la plataforma Google Drive
Nombre de quien genera la información: 
Dirección de Economía Social 
Periodicidad con que se genera la información:
Trimestral
Liga de la página donde se localiza la información o ubicación:
https://drive.google.com/drive/folders/1YIQ6oNLaECseSgqo4vwhcE6EzP9ap_Xx</v>
      </c>
      <c r="O155" s="615" t="str">
        <f>IF(ISBLANK('5. Pp (3 años)'!O156),"",'5. Pp (3 años)'!O156)</f>
        <v>Los artesanos, emprendedores, jóvenes y representantes de asociaciones civiles asisten puntualmente a la profesionalización técnica programadas además de que los participantes aplican las herramientas de gestión y conocimientos técnicos adquiridos en la administración de sus proyectos mientras el personal especializado mantiene actualizados los contenidos de formación para asegurar que el fortalecimiento de habilidades responda a las necesidades reales de competitividad del sector social.</v>
      </c>
      <c r="P155" s="617" t="str">
        <f>IF(ISBLANK('5. Pp (3 años)'!P156),"",'5. Pp (3 años)'!P156)</f>
        <v>ODS 8 Promover el crecimiento económico inclusivo y sostenible, el empleo y el trabajo decente para todos.</v>
      </c>
    </row>
    <row r="156" spans="2:16" ht="207">
      <c r="B156" s="93" t="str">
        <f>IF(ISBLANK('5. Pp (3 años)'!B157),"",'5. Pp (3 años)'!B157)</f>
        <v>Dirección de Economía Social</v>
      </c>
      <c r="C156" s="32" t="str">
        <f>IF(ISBLANK('5. Pp (3 años)'!C157),"",'5. Pp (3 años)'!C157)</f>
        <v>Actividad</v>
      </c>
      <c r="D156" s="35" t="str">
        <f>IF(ISBLANK('5. Pp (3 años)'!D157),"",'5. Pp (3 años)'!D157)</f>
        <v>4.1.1.1.19.1  Gestión de asesorías y vinculación a programas de apoyo financiero para el sector productivo y social.</v>
      </c>
      <c r="E156" s="35" t="str">
        <f>IF(ISBLANK('5. Pp (3 años)'!E157),"",'5. Pp (3 años)'!E157)</f>
        <v>PAVFR: Porcentaje de asesorías y vinculaciones financieras realizadas.</v>
      </c>
      <c r="F156" s="35" t="str">
        <f>IF(ISBLANK('5. Pp (3 años)'!F157),"",'5. Pp (3 años)'!F157)</f>
        <v>Mide la atención técnica personalizada para el acceso a recursos y profesionalización. Cuantifica la realización de los asesoramientos dirigidos a artesanos, emprendedores y Asociaciones Civiles, funcionando como el mecanismo operativo que facilita la obtención de apoyos financieros y tutorías especializadas para la sostenibilidad de sus proyectos.</v>
      </c>
      <c r="G156" s="32" t="str">
        <f>IF(ISBLANK('5. Pp (3 años)'!G157),"",'5. Pp (3 años)'!G157)</f>
        <v>Eficacia</v>
      </c>
      <c r="H156" s="32" t="str">
        <f>IF(ISBLANK('5. Pp (3 años)'!H157),"",'5. Pp (3 años)'!H157)</f>
        <v>Trimestral</v>
      </c>
      <c r="I156" s="35" t="str">
        <f>IF(ISBLANK('5. Pp (3 años)'!I157),"",'5. Pp (3 años)'!I157)</f>
        <v>MÉTODO DE CÁLCULO                                                                                             PAVFR = (NAVFRR / NAVFRP) * 100
VARIABLES:
PAVFR: Porcentaje de asesorías y vinculaciones financieras realizadas.                                                               NAVFRR: Número de asesorías y vinculaciones realizadas.                                                                                      NAVFRP: Número de asesorías y vinculaciones programadas.</v>
      </c>
      <c r="J156" s="35" t="str">
        <f>IF(ISBLANK('5. Pp (3 años)'!J157),"",'5. Pp (3 años)'!J157)</f>
        <v xml:space="preserve">UNIDAD DE MEDIDA DEL INDICADOR: Porcentaje
UNIDAD DE MEDIDA DE LAS VARIABLES: Asesoramientos </v>
      </c>
      <c r="K156" s="32" t="str">
        <f>IF(ISBLANK('5. Pp (3 años)'!K157),"",'5. Pp (3 años)'!K157)</f>
        <v>Ascendente</v>
      </c>
      <c r="L156" s="35" t="s">
        <v>1437</v>
      </c>
      <c r="M156" s="35" t="s">
        <v>1436</v>
      </c>
      <c r="N156" s="35" t="str">
        <f>IF(ISBLANK('5. Pp (3 años)'!N157),"",'5. Pp (3 años)'!N157)</f>
        <v>Nombre del Documento:
Archivo digital de la plataforma Google Drive
Nombre de quien genera la información: 
Dirección de Economía Social 
Periodicidad con que se genera la información:
Trimestral
Liga de la página donde se localiza la información o ubicación:
https://drive.google.com/drive/folders/1YIQ6oNLaECseSgqo4vwhcE6EzP9ap_Xx</v>
      </c>
      <c r="O156" s="35" t="str">
        <f>IF(ISBLANK('5. Pp (3 años)'!O157),"",'5. Pp (3 años)'!O157)</f>
        <v>La ciudadanía interesada presenta la documentación e información técnica requerida para recibir el asesoramiento personalizado además de que los artesanos, emprendedores y asociaciones civiles muestran disposición para participar en las tutorías especializadas mientras el personal técnico de la Secretaría cuenta con la información actualizada sobre los diversos programas de apoyo y herramientas de profesionalización vigentes para orientar asertivamente a los solicitantes.</v>
      </c>
      <c r="P156" s="202" t="str">
        <f>IF(ISBLANK('5. Pp (3 años)'!P157),"",'5. Pp (3 años)'!P157)</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57" spans="2:16" ht="207">
      <c r="B157" s="93" t="str">
        <f>IF(ISBLANK('5. Pp (3 años)'!B158),"",'5. Pp (3 años)'!B158)</f>
        <v>Dirección de Economía Social</v>
      </c>
      <c r="C157" s="32" t="str">
        <f>IF(ISBLANK('5. Pp (3 años)'!C158),"",'5. Pp (3 años)'!C158)</f>
        <v>Actividad</v>
      </c>
      <c r="D157" s="35" t="str">
        <f>IF(ISBLANK('5. Pp (3 años)'!D158),"",'5. Pp (3 años)'!D158)</f>
        <v>4.1.1.1.19.2  Implementación de jornadas de orientación y habilidades emprendedoras para la juventud.</v>
      </c>
      <c r="E157" s="35" t="str">
        <f>IF(ISBLANK('5. Pp (3 años)'!E158),"",'5. Pp (3 años)'!E158)</f>
        <v>PJJEE: Porcentaje de jornadas juveniles de emprendimiento ejecutadas.</v>
      </c>
      <c r="F157" s="35" t="str">
        <f>IF(ISBLANK('5. Pp (3 años)'!F158),"",'5. Pp (3 años)'!F158)</f>
        <v>Mide el despliegue de espacios formativos enfocados en el relevo generacional productivo. Cuantifica la realización de las jornadas juveniles, funcionando como el mecanismo operativo para dotar a los jóvenes de herramientas de planeación, innovación y educación financiera que fomenten su inserción exitosa en el ecosistema emprendedor.</v>
      </c>
      <c r="G157" s="32" t="str">
        <f>IF(ISBLANK('5. Pp (3 años)'!G158),"",'5. Pp (3 años)'!G158)</f>
        <v>Eficacia</v>
      </c>
      <c r="H157" s="32" t="str">
        <f>IF(ISBLANK('5. Pp (3 años)'!H158),"",'5. Pp (3 años)'!H158)</f>
        <v>Trimestral</v>
      </c>
      <c r="I157" s="35" t="str">
        <f>IF(ISBLANK('5. Pp (3 años)'!I158),"",'5. Pp (3 años)'!I158)</f>
        <v>MÉTODO DE CÁLCULO                                                                  PJJEE = (NJJEER / NJJEEP) * 100
VARIABLES:
PJJEE: Porcentaje de jornadas juveniles de emprendimiento ejecutadas.                                               NJJEER: Número de jornadas juveniles de emprendimiento realizadas.                                                NJJEEP: Número de jornadas juveniles de emprendimiento programadas.</v>
      </c>
      <c r="J157" s="35" t="str">
        <f>IF(ISBLANK('5. Pp (3 años)'!J158),"",'5. Pp (3 años)'!J158)</f>
        <v>UNIDAD DE MEDIDA DEL INDICADOR: Porcentaje
UNIDAD DE MEDIDA DE LAS VARIABLES: Jornadas juveniles</v>
      </c>
      <c r="K157" s="32" t="str">
        <f>IF(ISBLANK('5. Pp (3 años)'!K158),"",'5. Pp (3 años)'!K158)</f>
        <v>Ascendente</v>
      </c>
      <c r="L157" s="35" t="s">
        <v>1439</v>
      </c>
      <c r="M157" s="35" t="s">
        <v>1438</v>
      </c>
      <c r="N157" s="35" t="str">
        <f>IF(ISBLANK('5. Pp (3 años)'!N158),"",'5. Pp (3 años)'!N158)</f>
        <v>Nombre del Documento:
Archivo digital de la plataforma Google Drive
Nombre de quien genera la información: 
Dirección de Economía Social 
Periodicidad con que se genera la información:
Trimestral
Liga de la página donde se localiza la información o ubicación:
https://drive.google.com/drive/folders/1YIQ6oNLaECseSgqo4vwhcE6EzP9ap_Xx</v>
      </c>
      <c r="O157" s="35" t="str">
        <f>IF(ISBLANK('5. Pp (3 años)'!O158),"",'5. Pp (3 años)'!O158)</f>
        <v>Los jóvenes acudan y participen en las jornadas para fortalecer la igualdad de oportunidades financieras.</v>
      </c>
      <c r="P157" s="202" t="str">
        <f>IF(ISBLANK('5. Pp (3 años)'!P158),"",'5. Pp (3 años)'!P158)</f>
        <v>Meta 8.6
Para 2020, reducir sustancialmente la
proporción de jóvenes que no están empleados
y no cursan estudios ni reciben capacitación.</v>
      </c>
    </row>
    <row r="158" spans="2:16" ht="17.25" hidden="1">
      <c r="B158" s="93" t="str">
        <f>IF(ISBLANK('5. Pp (3 años)'!B159),"",'5. Pp (3 años)'!B159)</f>
        <v/>
      </c>
      <c r="C158" s="32" t="str">
        <f>IF(ISBLANK('5. Pp (3 años)'!C159),"",'5. Pp (3 años)'!C159)</f>
        <v>Actividad</v>
      </c>
      <c r="D158" s="35" t="str">
        <f>IF(ISBLANK('5. Pp (3 años)'!D159),"",'5. Pp (3 años)'!D159)</f>
        <v/>
      </c>
      <c r="E158" s="35" t="str">
        <f>IF(ISBLANK('5. Pp (3 años)'!E159),"",'5. Pp (3 años)'!E159)</f>
        <v/>
      </c>
      <c r="F158" s="35" t="str">
        <f>IF(ISBLANK('5. Pp (3 años)'!F159),"",'5. Pp (3 años)'!F159)</f>
        <v/>
      </c>
      <c r="G158" s="32" t="str">
        <f>IF(ISBLANK('5. Pp (3 años)'!G159),"",'5. Pp (3 años)'!G159)</f>
        <v/>
      </c>
      <c r="H158" s="32" t="str">
        <f>IF(ISBLANK('5. Pp (3 años)'!H159),"",'5. Pp (3 años)'!H159)</f>
        <v/>
      </c>
      <c r="I158" s="35" t="str">
        <f>IF(ISBLANK('5. Pp (3 años)'!I159),"",'5. Pp (3 años)'!I159)</f>
        <v/>
      </c>
      <c r="J158" s="35" t="str">
        <f>IF(ISBLANK('5. Pp (3 años)'!J159),"",'5. Pp (3 años)'!J159)</f>
        <v/>
      </c>
      <c r="K158" s="32" t="str">
        <f>IF(ISBLANK('5. Pp (3 años)'!K159),"",'5. Pp (3 años)'!K159)</f>
        <v/>
      </c>
      <c r="L158" s="35"/>
      <c r="M158" s="35"/>
      <c r="N158" s="35" t="str">
        <f>IF(ISBLANK('5. Pp (3 años)'!N159),"",'5. Pp (3 años)'!N159)</f>
        <v/>
      </c>
      <c r="O158" s="35" t="str">
        <f>IF(ISBLANK('5. Pp (3 años)'!O159),"",'5. Pp (3 años)'!O159)</f>
        <v/>
      </c>
      <c r="P158" s="202" t="str">
        <f>IF(ISBLANK('5. Pp (3 años)'!P159),"",'5. Pp (3 años)'!P159)</f>
        <v/>
      </c>
    </row>
    <row r="159" spans="2:16" ht="17.25" hidden="1">
      <c r="B159" s="93" t="str">
        <f>IF(ISBLANK('5. Pp (3 años)'!B160),"",'5. Pp (3 años)'!B160)</f>
        <v/>
      </c>
      <c r="C159" s="32" t="str">
        <f>IF(ISBLANK('5. Pp (3 años)'!C160),"",'5. Pp (3 años)'!C160)</f>
        <v>Actividad</v>
      </c>
      <c r="D159" s="35" t="str">
        <f>IF(ISBLANK('5. Pp (3 años)'!D160),"",'5. Pp (3 años)'!D160)</f>
        <v/>
      </c>
      <c r="E159" s="35" t="str">
        <f>IF(ISBLANK('5. Pp (3 años)'!E160),"",'5. Pp (3 años)'!E160)</f>
        <v/>
      </c>
      <c r="F159" s="35" t="str">
        <f>IF(ISBLANK('5. Pp (3 años)'!F160),"",'5. Pp (3 años)'!F160)</f>
        <v/>
      </c>
      <c r="G159" s="32" t="str">
        <f>IF(ISBLANK('5. Pp (3 años)'!G160),"",'5. Pp (3 años)'!G160)</f>
        <v/>
      </c>
      <c r="H159" s="32" t="str">
        <f>IF(ISBLANK('5. Pp (3 años)'!H160),"",'5. Pp (3 años)'!H160)</f>
        <v/>
      </c>
      <c r="I159" s="35" t="str">
        <f>IF(ISBLANK('5. Pp (3 años)'!I160),"",'5. Pp (3 años)'!I160)</f>
        <v/>
      </c>
      <c r="J159" s="35" t="str">
        <f>IF(ISBLANK('5. Pp (3 años)'!J160),"",'5. Pp (3 años)'!J160)</f>
        <v/>
      </c>
      <c r="K159" s="32" t="str">
        <f>IF(ISBLANK('5. Pp (3 años)'!K160),"",'5. Pp (3 años)'!K160)</f>
        <v/>
      </c>
      <c r="L159" s="35"/>
      <c r="M159" s="35"/>
      <c r="N159" s="35" t="str">
        <f>IF(ISBLANK('5. Pp (3 años)'!N160),"",'5. Pp (3 años)'!N160)</f>
        <v/>
      </c>
      <c r="O159" s="35" t="str">
        <f>IF(ISBLANK('5. Pp (3 años)'!O160),"",'5. Pp (3 años)'!O160)</f>
        <v/>
      </c>
      <c r="P159" s="202" t="str">
        <f>IF(ISBLANK('5. Pp (3 años)'!P160),"",'5. Pp (3 años)'!P160)</f>
        <v/>
      </c>
    </row>
    <row r="160" spans="2:16" ht="17.25" hidden="1">
      <c r="B160" s="93" t="str">
        <f>IF(ISBLANK('5. Pp (3 años)'!B161),"",'5. Pp (3 años)'!B161)</f>
        <v/>
      </c>
      <c r="C160" s="32" t="str">
        <f>IF(ISBLANK('5. Pp (3 años)'!C161),"",'5. Pp (3 años)'!C161)</f>
        <v>Actividad</v>
      </c>
      <c r="D160" s="35" t="str">
        <f>IF(ISBLANK('5. Pp (3 años)'!D161),"",'5. Pp (3 años)'!D161)</f>
        <v/>
      </c>
      <c r="E160" s="35" t="str">
        <f>IF(ISBLANK('5. Pp (3 años)'!E161),"",'5. Pp (3 años)'!E161)</f>
        <v/>
      </c>
      <c r="F160" s="35" t="str">
        <f>IF(ISBLANK('5. Pp (3 años)'!F161),"",'5. Pp (3 años)'!F161)</f>
        <v/>
      </c>
      <c r="G160" s="32" t="str">
        <f>IF(ISBLANK('5. Pp (3 años)'!G161),"",'5. Pp (3 años)'!G161)</f>
        <v/>
      </c>
      <c r="H160" s="32" t="str">
        <f>IF(ISBLANK('5. Pp (3 años)'!H161),"",'5. Pp (3 años)'!H161)</f>
        <v/>
      </c>
      <c r="I160" s="35" t="str">
        <f>IF(ISBLANK('5. Pp (3 años)'!I161),"",'5. Pp (3 años)'!I161)</f>
        <v/>
      </c>
      <c r="J160" s="35" t="str">
        <f>IF(ISBLANK('5. Pp (3 años)'!J161),"",'5. Pp (3 años)'!J161)</f>
        <v/>
      </c>
      <c r="K160" s="32" t="str">
        <f>IF(ISBLANK('5. Pp (3 años)'!K161),"",'5. Pp (3 años)'!K161)</f>
        <v/>
      </c>
      <c r="L160" s="35"/>
      <c r="M160" s="35"/>
      <c r="N160" s="35" t="str">
        <f>IF(ISBLANK('5. Pp (3 años)'!N161),"",'5. Pp (3 años)'!N161)</f>
        <v/>
      </c>
      <c r="O160" s="35" t="str">
        <f>IF(ISBLANK('5. Pp (3 años)'!O161),"",'5. Pp (3 años)'!O161)</f>
        <v/>
      </c>
      <c r="P160" s="202" t="str">
        <f>IF(ISBLANK('5. Pp (3 años)'!P161),"",'5. Pp (3 años)'!P161)</f>
        <v/>
      </c>
    </row>
    <row r="161" spans="2:16" ht="207">
      <c r="B161" s="618" t="str">
        <f>IF(ISBLANK('5. Pp (3 años)'!B162),"",'5. Pp (3 años)'!B162)</f>
        <v>Coordinación de Economía Social y Sociedades Cooperativas</v>
      </c>
      <c r="C161" s="616" t="str">
        <f>IF(ISBLANK('5. Pp (3 años)'!C162),"",'5. Pp (3 años)'!C162)</f>
        <v>Componente</v>
      </c>
      <c r="D161" s="615" t="str">
        <f>IF(ISBLANK('5. Pp (3 años)'!D162),"",'5. Pp (3 años)'!D162)</f>
        <v>4.1.1.1.20 Programas de capacitación para la producción sustentable y economía comunitaria implementadas.</v>
      </c>
      <c r="E161" s="615" t="str">
        <f>IF(ISBLANK('5. Pp (3 años)'!E162),"",'5. Pp (3 años)'!E162)</f>
        <v>PCPEC: Porcentaje de programas de capacitación en producción y economía comunitaria realizados.</v>
      </c>
      <c r="F161" s="615" t="str">
        <f>IF(ISBLANK('5. Pp (3 años)'!F162),"",'5. Pp (3 años)'!F162)</f>
        <v>Este indicador representa la entrega de un modelo de autosuficiencia y aprovechamiento sustentable validado. Representa el producto final donde se garantiza que la ciudadanía cuente con capacidades técnicas para la producción de alimentos, el manejo orgánico de recursos y la transformación de productos primarios; asegurando el fortalecimiento de la economía familiar y la preservación del entorno ambiental mediante prácticas de producción responsable.</v>
      </c>
      <c r="G161" s="616" t="str">
        <f>IF(ISBLANK('5. Pp (3 años)'!G162),"",'5. Pp (3 años)'!G162)</f>
        <v>Eficacia</v>
      </c>
      <c r="H161" s="616" t="str">
        <f>IF(ISBLANK('5. Pp (3 años)'!H162),"",'5. Pp (3 años)'!H162)</f>
        <v>Trimestral</v>
      </c>
      <c r="I161" s="615" t="str">
        <f>IF(ISBLANK('5. Pp (3 años)'!I162),"",'5. Pp (3 años)'!I162)</f>
        <v>MÉTODO DE CÁLCULO                                   
PCPEC = (NCPECE / NCPECP) * 100
VARIABLES:
PCPEC: Porcentaje de programas de capacitación en producción y economía comunitaria realizados.       NCPECE: Número de programas de capacitación en producción y economía comunitaria ejecutados con validación técnica.                                                                    NCPECP: Número de programas de capacitación en producción y economía comunitaria programados.</v>
      </c>
      <c r="J161" s="615" t="str">
        <f>IF(ISBLANK('5. Pp (3 años)'!J162),"",'5. Pp (3 años)'!J162)</f>
        <v xml:space="preserve">UNIDAD DE MEDIDA DEL INDICADOR: Porcentaje
UNIDAD DE MEDIDA DE LAS VARIABLES: Programa integral </v>
      </c>
      <c r="K161" s="616" t="str">
        <f>IF(ISBLANK('5. Pp (3 años)'!K162),"",'5. Pp (3 años)'!K162)</f>
        <v>Ascendente</v>
      </c>
      <c r="L161" s="615" t="s">
        <v>1281</v>
      </c>
      <c r="M161" s="615" t="s">
        <v>1280</v>
      </c>
      <c r="N161" s="615" t="str">
        <f>IF(ISBLANK('5. Pp (3 años)'!N162),"",'5. Pp (3 años)'!N162)</f>
        <v>Nombre del Documento:
Archivo digital de la plataforma Google Drive
Nombre de quien genera la información: 
Coordinación de Economía Social y Sociedades Cooperativas 
Periodicidad con que se genera la información:
Trimestral
Liga de la página donde se localiza la información o ubicación:
https://drive.google.com/drive/folders/1YIQ6oNLaECseSgqo4vwhcE6EzP9ap_Xx</v>
      </c>
      <c r="O161" s="615" t="str">
        <f>IF(ISBLANK('5. Pp (3 años)'!O162),"",'5. Pp (3 años)'!O162)</f>
        <v>La ciudadanía interesada dispone de espacios básicos y tiempo para implementar los sistemas de producción de alimentos y manejo de recursos en sus hogares además de que los insumos biológicos y materiales para la transformación de productos primarios son accesibles para los participantes mientras prevalecen condiciones climáticas y ambientales que permiten el desarrollo óptimo de las prácticas de producción orgánica y sustentable.</v>
      </c>
      <c r="P161" s="617" t="str">
        <f>IF(ISBLANK('5. Pp (3 años)'!P162),"",'5. Pp (3 años)'!P162)</f>
        <v>Meta 8.4
Mejorar progresivamente, para 2030, la
producción y el consumo eficientes de los
recursos mundiales y procurar desvincular el
crecimiento económico de la degradación del
medio ambiente, de conformidad con el marco
decenal de programas sobre modalidades
sostenibles de consumo y producción,
empezando por los países desarrollados.</v>
      </c>
    </row>
    <row r="162" spans="2:16" ht="207">
      <c r="B162" s="93" t="str">
        <f>IF(ISBLANK('5. Pp (3 años)'!B163),"",'5. Pp (3 años)'!B163)</f>
        <v>Coordinación de Economía Social y Sociedades Cooperativas</v>
      </c>
      <c r="C162" s="32" t="str">
        <f>IF(ISBLANK('5. Pp (3 años)'!C163),"",'5. Pp (3 años)'!C163)</f>
        <v>Actividad</v>
      </c>
      <c r="D162" s="35" t="str">
        <f>IF(ISBLANK('5. Pp (3 años)'!D163),"",'5. Pp (3 años)'!D163)</f>
        <v>4.1.1.1.20.1 Impartición de programas de formación técnica en producción sustentable y aprovechamiento de recursos naturales.</v>
      </c>
      <c r="E162" s="35" t="str">
        <f>IF(ISBLANK('5. Pp (3 años)'!E163),"",'5. Pp (3 años)'!E163)</f>
        <v>PCPSE: Porcentaje de cursos y talleres de producción sustentable ejecutados.</v>
      </c>
      <c r="F162" s="35" t="str">
        <f>IF(ISBLANK('5. Pp (3 años)'!F163),"",'5. Pp (3 años)'!F163)</f>
        <v xml:space="preserve">		Mide la operación directa de las jornadas de transferencia de conocimientos en campo y aula. Cuantifica la realización de las acciones programadas (incluyendo Curso de Producción Sustentable, de Identificación y control orgánico de plagas y enfermedades, de propagación de plantas, de uso y manejo de pollitos de engorda, de sustentabilidad ambiental, Taller de elaboración de conservas, de elaboración de quesos, de “Mi parcela no se quema” y pollitos en engorda), funcionando como el mecanismo operativo que dota a las comunidades de herramientas para la seguridad alimentaria y el desarrollo de emprendimientos sustentables.																									</v>
      </c>
      <c r="G162" s="32" t="str">
        <f>IF(ISBLANK('5. Pp (3 años)'!G163),"",'5. Pp (3 años)'!G163)</f>
        <v>Eficacia</v>
      </c>
      <c r="H162" s="32" t="str">
        <f>IF(ISBLANK('5. Pp (3 años)'!H163),"",'5. Pp (3 años)'!H163)</f>
        <v>Trimestral</v>
      </c>
      <c r="I162" s="35" t="str">
        <f>IF(ISBLANK('5. Pp (3 años)'!I163),"",'5. Pp (3 años)'!I163)</f>
        <v>MÉTODO DE CÁLCULO                                   
PCPSE = (NCPSER / NCPSEP) * 100
VARIABLES:
PCPSE: Porcentaje de cursos y talleres de producción sustentable ejecutados.                                                          NCPSER: Número de cursos y talleres de producción sustentable realizados.                                                            NCPSEP: Número de cursos y talleres de producción sustentable programados.</v>
      </c>
      <c r="J162" s="35" t="str">
        <f>IF(ISBLANK('5. Pp (3 años)'!J163),"",'5. Pp (3 años)'!J163)</f>
        <v>UNIDAD DE MEDIDA DEL INDICADOR: Porcentaje
UNIDAD DE MEDIDA DE LAS VARIABLES: Cursos y Talleres</v>
      </c>
      <c r="K162" s="32" t="str">
        <f>IF(ISBLANK('5. Pp (3 años)'!K163),"",'5. Pp (3 años)'!K163)</f>
        <v>Ascendente</v>
      </c>
      <c r="L162" s="35" t="s">
        <v>1441</v>
      </c>
      <c r="M162" s="35" t="s">
        <v>1440</v>
      </c>
      <c r="N162" s="35" t="str">
        <f>IF(ISBLANK('5. Pp (3 años)'!N163),"",'5. Pp (3 años)'!N163)</f>
        <v>Nombre del Documento:
Archivo digital de la plataforma Google Drive
Nombre de quien genera la información: 
Coordinación de Economía Social y Sociedades Cooperativas
Periodicidad con que se genera la información:
Trimestral
Liga de la página donde se localiza la información o ubicación:
https://drive.google.com/drive/folders/1YIQ6oNLaECseSgqo4vwhcE6EzP9ap_Xx</v>
      </c>
      <c r="O162" s="35" t="str">
        <f>IF(ISBLANK('5. Pp (3 años)'!O163),"",'5. Pp (3 años)'!O163)</f>
        <v xml:space="preserve">Condiciones climatológicas favorables. La ciudadanía participé en los eventos que incentivan el empleo, educación y el cuidado del medio ambiente. </v>
      </c>
      <c r="P162" s="202" t="str">
        <f>IF(ISBLANK('5. Pp (3 años)'!P163),"",'5. Pp (3 años)'!P163)</f>
        <v>Meta 8.4
Mejorar progresivamente, para 2030, la
producción y el consumo eficientes de los
recursos mundiales y procurar desvincular el
crecimiento económico de la degradación del
medio ambiente, de conformidad con el marco
decenal de programas sobre modalidades
sostenibles de consumo y producción,
empezando por los países desarrollados.</v>
      </c>
    </row>
    <row r="163" spans="2:16" ht="17.25" hidden="1">
      <c r="B163" s="93" t="str">
        <f>IF(ISBLANK('5. Pp (3 años)'!B164),"",'5. Pp (3 años)'!B164)</f>
        <v/>
      </c>
      <c r="C163" s="32" t="str">
        <f>IF(ISBLANK('5. Pp (3 años)'!C164),"",'5. Pp (3 años)'!C164)</f>
        <v>Actividad</v>
      </c>
      <c r="D163" s="35" t="str">
        <f>IF(ISBLANK('5. Pp (3 años)'!D164),"",'5. Pp (3 años)'!D164)</f>
        <v/>
      </c>
      <c r="E163" s="35" t="str">
        <f>IF(ISBLANK('5. Pp (3 años)'!E164),"",'5. Pp (3 años)'!E164)</f>
        <v/>
      </c>
      <c r="F163" s="35" t="str">
        <f>IF(ISBLANK('5. Pp (3 años)'!F164),"",'5. Pp (3 años)'!F164)</f>
        <v/>
      </c>
      <c r="G163" s="32" t="str">
        <f>IF(ISBLANK('5. Pp (3 años)'!G164),"",'5. Pp (3 años)'!G164)</f>
        <v/>
      </c>
      <c r="H163" s="32" t="str">
        <f>IF(ISBLANK('5. Pp (3 años)'!H164),"",'5. Pp (3 años)'!H164)</f>
        <v/>
      </c>
      <c r="I163" s="35" t="str">
        <f>IF(ISBLANK('5. Pp (3 años)'!I164),"",'5. Pp (3 años)'!I164)</f>
        <v/>
      </c>
      <c r="J163" s="35" t="str">
        <f>IF(ISBLANK('5. Pp (3 años)'!J164),"",'5. Pp (3 años)'!J164)</f>
        <v/>
      </c>
      <c r="K163" s="32" t="str">
        <f>IF(ISBLANK('5. Pp (3 años)'!K164),"",'5. Pp (3 años)'!K164)</f>
        <v/>
      </c>
      <c r="L163" s="35"/>
      <c r="M163" s="35"/>
      <c r="N163" s="35" t="str">
        <f>IF(ISBLANK('5. Pp (3 años)'!N164),"",'5. Pp (3 años)'!N164)</f>
        <v/>
      </c>
      <c r="O163" s="35" t="str">
        <f>IF(ISBLANK('5. Pp (3 años)'!O164),"",'5. Pp (3 años)'!O164)</f>
        <v/>
      </c>
      <c r="P163" s="202" t="str">
        <f>IF(ISBLANK('5. Pp (3 años)'!P164),"",'5. Pp (3 años)'!P164)</f>
        <v/>
      </c>
    </row>
    <row r="164" spans="2:16" ht="17.25" hidden="1">
      <c r="B164" s="93" t="str">
        <f>IF(ISBLANK('5. Pp (3 años)'!B165),"",'5. Pp (3 años)'!B165)</f>
        <v/>
      </c>
      <c r="C164" s="32" t="str">
        <f>IF(ISBLANK('5. Pp (3 años)'!C165),"",'5. Pp (3 años)'!C165)</f>
        <v>Actividad</v>
      </c>
      <c r="D164" s="35" t="str">
        <f>IF(ISBLANK('5. Pp (3 años)'!D165),"",'5. Pp (3 años)'!D165)</f>
        <v/>
      </c>
      <c r="E164" s="35" t="str">
        <f>IF(ISBLANK('5. Pp (3 años)'!E165),"",'5. Pp (3 años)'!E165)</f>
        <v/>
      </c>
      <c r="F164" s="35" t="str">
        <f>IF(ISBLANK('5. Pp (3 años)'!F165),"",'5. Pp (3 años)'!F165)</f>
        <v/>
      </c>
      <c r="G164" s="32" t="str">
        <f>IF(ISBLANK('5. Pp (3 años)'!G165),"",'5. Pp (3 años)'!G165)</f>
        <v/>
      </c>
      <c r="H164" s="32" t="str">
        <f>IF(ISBLANK('5. Pp (3 años)'!H165),"",'5. Pp (3 años)'!H165)</f>
        <v/>
      </c>
      <c r="I164" s="35" t="str">
        <f>IF(ISBLANK('5. Pp (3 años)'!I165),"",'5. Pp (3 años)'!I165)</f>
        <v/>
      </c>
      <c r="J164" s="35" t="str">
        <f>IF(ISBLANK('5. Pp (3 años)'!J165),"",'5. Pp (3 años)'!J165)</f>
        <v/>
      </c>
      <c r="K164" s="32" t="str">
        <f>IF(ISBLANK('5. Pp (3 años)'!K165),"",'5. Pp (3 años)'!K165)</f>
        <v/>
      </c>
      <c r="L164" s="35"/>
      <c r="M164" s="35"/>
      <c r="N164" s="35" t="str">
        <f>IF(ISBLANK('5. Pp (3 años)'!N165),"",'5. Pp (3 años)'!N165)</f>
        <v/>
      </c>
      <c r="O164" s="35" t="str">
        <f>IF(ISBLANK('5. Pp (3 años)'!O165),"",'5. Pp (3 años)'!O165)</f>
        <v/>
      </c>
      <c r="P164" s="202" t="str">
        <f>IF(ISBLANK('5. Pp (3 años)'!P165),"",'5. Pp (3 años)'!P165)</f>
        <v/>
      </c>
    </row>
    <row r="165" spans="2:16" ht="17.25" hidden="1">
      <c r="B165" s="93" t="str">
        <f>IF(ISBLANK('5. Pp (3 años)'!B166),"",'5. Pp (3 años)'!B166)</f>
        <v/>
      </c>
      <c r="C165" s="32" t="str">
        <f>IF(ISBLANK('5. Pp (3 años)'!C166),"",'5. Pp (3 años)'!C166)</f>
        <v>Actividad</v>
      </c>
      <c r="D165" s="35" t="str">
        <f>IF(ISBLANK('5. Pp (3 años)'!D166),"",'5. Pp (3 años)'!D166)</f>
        <v/>
      </c>
      <c r="E165" s="35" t="str">
        <f>IF(ISBLANK('5. Pp (3 años)'!E166),"",'5. Pp (3 años)'!E166)</f>
        <v/>
      </c>
      <c r="F165" s="35" t="str">
        <f>IF(ISBLANK('5. Pp (3 años)'!F166),"",'5. Pp (3 años)'!F166)</f>
        <v/>
      </c>
      <c r="G165" s="32" t="str">
        <f>IF(ISBLANK('5. Pp (3 años)'!G166),"",'5. Pp (3 años)'!G166)</f>
        <v/>
      </c>
      <c r="H165" s="32" t="str">
        <f>IF(ISBLANK('5. Pp (3 años)'!H166),"",'5. Pp (3 años)'!H166)</f>
        <v/>
      </c>
      <c r="I165" s="35" t="str">
        <f>IF(ISBLANK('5. Pp (3 años)'!I166),"",'5. Pp (3 años)'!I166)</f>
        <v/>
      </c>
      <c r="J165" s="35" t="str">
        <f>IF(ISBLANK('5. Pp (3 años)'!J166),"",'5. Pp (3 años)'!J166)</f>
        <v/>
      </c>
      <c r="K165" s="32" t="str">
        <f>IF(ISBLANK('5. Pp (3 años)'!K166),"",'5. Pp (3 años)'!K166)</f>
        <v/>
      </c>
      <c r="L165" s="35"/>
      <c r="M165" s="35"/>
      <c r="N165" s="35" t="str">
        <f>IF(ISBLANK('5. Pp (3 años)'!N166),"",'5. Pp (3 años)'!N166)</f>
        <v/>
      </c>
      <c r="O165" s="35" t="str">
        <f>IF(ISBLANK('5. Pp (3 años)'!O166),"",'5. Pp (3 años)'!O166)</f>
        <v/>
      </c>
      <c r="P165" s="202" t="str">
        <f>IF(ISBLANK('5. Pp (3 años)'!P166),"",'5. Pp (3 años)'!P166)</f>
        <v/>
      </c>
    </row>
    <row r="166" spans="2:16" ht="17.25" hidden="1">
      <c r="B166" s="93" t="str">
        <f>IF(ISBLANK('5. Pp (3 años)'!B167),"",'5. Pp (3 años)'!B167)</f>
        <v/>
      </c>
      <c r="C166" s="32" t="str">
        <f>IF(ISBLANK('5. Pp (3 años)'!C167),"",'5. Pp (3 años)'!C167)</f>
        <v>Actividad</v>
      </c>
      <c r="D166" s="35" t="str">
        <f>IF(ISBLANK('5. Pp (3 años)'!D167),"",'5. Pp (3 años)'!D167)</f>
        <v/>
      </c>
      <c r="E166" s="35" t="str">
        <f>IF(ISBLANK('5. Pp (3 años)'!E167),"",'5. Pp (3 años)'!E167)</f>
        <v/>
      </c>
      <c r="F166" s="35" t="str">
        <f>IF(ISBLANK('5. Pp (3 años)'!F167),"",'5. Pp (3 años)'!F167)</f>
        <v/>
      </c>
      <c r="G166" s="32" t="str">
        <f>IF(ISBLANK('5. Pp (3 años)'!G167),"",'5. Pp (3 años)'!G167)</f>
        <v/>
      </c>
      <c r="H166" s="32" t="str">
        <f>IF(ISBLANK('5. Pp (3 años)'!H167),"",'5. Pp (3 años)'!H167)</f>
        <v/>
      </c>
      <c r="I166" s="35" t="str">
        <f>IF(ISBLANK('5. Pp (3 años)'!I167),"",'5. Pp (3 años)'!I167)</f>
        <v/>
      </c>
      <c r="J166" s="35" t="str">
        <f>IF(ISBLANK('5. Pp (3 años)'!J167),"",'5. Pp (3 años)'!J167)</f>
        <v/>
      </c>
      <c r="K166" s="32" t="str">
        <f>IF(ISBLANK('5. Pp (3 años)'!K167),"",'5. Pp (3 años)'!K167)</f>
        <v/>
      </c>
      <c r="L166" s="35"/>
      <c r="M166" s="35"/>
      <c r="N166" s="35" t="str">
        <f>IF(ISBLANK('5. Pp (3 años)'!N167),"",'5. Pp (3 años)'!N167)</f>
        <v/>
      </c>
      <c r="O166" s="35" t="str">
        <f>IF(ISBLANK('5. Pp (3 años)'!O167),"",'5. Pp (3 años)'!O167)</f>
        <v/>
      </c>
      <c r="P166" s="202" t="str">
        <f>IF(ISBLANK('5. Pp (3 años)'!P167),"",'5. Pp (3 años)'!P167)</f>
        <v/>
      </c>
    </row>
    <row r="167" spans="2:16" ht="207">
      <c r="B167" s="618" t="str">
        <f>IF(ISBLANK('5. Pp (3 años)'!B168),"",'5. Pp (3 años)'!B168)</f>
        <v>Coordinación de Proyectos Productivos</v>
      </c>
      <c r="C167" s="616" t="str">
        <f>IF(ISBLANK('5. Pp (3 años)'!C168),"",'5. Pp (3 años)'!C168)</f>
        <v>Componente</v>
      </c>
      <c r="D167" s="615" t="str">
        <f>IF(ISBLANK('5. Pp (3 años)'!D168),"",'5. Pp (3 años)'!D168)</f>
        <v xml:space="preserve">4.1.1.1.21 Mecanismos de comercialización comunitaria y suministro de productos de la canasta básica implementados
</v>
      </c>
      <c r="E167" s="615" t="str">
        <f>IF(ISBLANK('5. Pp (3 años)'!E168),"",'5. Pp (3 años)'!E168)</f>
        <v>PMCSO: Porcentaje de mecanismos de comercialización y suministro operados.</v>
      </c>
      <c r="F167" s="615" t="str">
        <f>IF(ISBLANK('5. Pp (3 años)'!F168),"",'5. Pp (3 años)'!F168)</f>
        <v>Este indicador representa la consolidación de un circuito de economía solidaria y seguridad alimentaria validado. Representa el producto final donde se garantiza que los productores locales (artesanos y emprendedores) cuenten con canales de venta directa y que los grupos prioritarios tengan acceso a productos básicos a precios preferenciales; asegurando el fortalecimiento del mercado interno municipal y el alivio a la economía familiar.</v>
      </c>
      <c r="G167" s="616" t="str">
        <f>IF(ISBLANK('5. Pp (3 años)'!G168),"",'5. Pp (3 años)'!G168)</f>
        <v>Eficacia</v>
      </c>
      <c r="H167" s="616" t="str">
        <f>IF(ISBLANK('5. Pp (3 años)'!H168),"",'5. Pp (3 años)'!H168)</f>
        <v>Trimestral</v>
      </c>
      <c r="I167" s="615" t="str">
        <f>IF(ISBLANK('5. Pp (3 años)'!I168),"",'5. Pp (3 años)'!I168)</f>
        <v>MÉTODO DE CÁLCULO                                   
PMCSO = (NMCSO / NMCSP) * 100
VARIABLES:
PMCSO: Porcentaje de mecanismos de comercialización y suministro operados.                             NMCSO: Número de mecanismos de comercialización y suministro operados con validación.                                        NMCSP: Número de mecanismos de comercialización y suministro programados para su operación.</v>
      </c>
      <c r="J167" s="615" t="str">
        <f>IF(ISBLANK('5. Pp (3 años)'!J168),"",'5. Pp (3 años)'!J168)</f>
        <v>UNIDAD DE MEDIDA DEL INDICADOR: Porcentaje
UNIDAD DE MEDIDA DE LAS VARIABLES: Mecanismo integral</v>
      </c>
      <c r="K167" s="616" t="str">
        <f>IF(ISBLANK('5. Pp (3 años)'!K168),"",'5. Pp (3 años)'!K168)</f>
        <v>Ascendente</v>
      </c>
      <c r="L167" s="615" t="s">
        <v>1279</v>
      </c>
      <c r="M167" s="615" t="s">
        <v>1278</v>
      </c>
      <c r="N167" s="615" t="str">
        <f>IF(ISBLANK('5. Pp (3 años)'!N168),"",'5. Pp (3 años)'!N168)</f>
        <v>Nombre del Documento:
Archivo digital de la plataforma Google Drive
Nombre de quien genera la información: 
Coordinación de Proyectos Productivos 
Periodicidad con que se genera la información:
Trimestral
Liga de la página donde se localiza la información o ubicación:
https://drive.google.com/drive/folders/1YIQ6oNLaECseSgqo4vwhcE6EzP9ap_Xx</v>
      </c>
      <c r="O167" s="615" t="str">
        <f>IF(ISBLANK('5. Pp (3 años)'!O168),"",'5. Pp (3 años)'!O168)</f>
        <v>Los productores locales y artesanos mantienen un stock suficiente de productos de calidad para abastecer los canales de venta directa además de que la ciudadanía de grupos prioritarios acude y hace uso de los puntos de suministro con precios preferenciales mientras se mantiene la suficiencia presupuestal y logística para la operación continua de los espacios que integran el circuito de economía solidaria municipal.</v>
      </c>
      <c r="P167" s="617" t="str">
        <f>IF(ISBLANK('5. Pp (3 años)'!P168),"",'5. Pp (3 años)'!P168)</f>
        <v>ODS 2 Hambre Cero: Lograr la seguridad alimentaria y la mejora de la nutrición y promover la agricultura sostenible.                                                                          ODS 8 Promover el crecimiento económico inclusivo y sostenible, el empleo y el trabajo decente para todos.</v>
      </c>
    </row>
    <row r="168" spans="2:16" ht="207">
      <c r="B168" s="93" t="str">
        <f>IF(ISBLANK('5. Pp (3 años)'!B169),"",'5. Pp (3 años)'!B169)</f>
        <v>Coordinación de Proyectos Productivos</v>
      </c>
      <c r="C168" s="32" t="str">
        <f>IF(ISBLANK('5. Pp (3 años)'!C169),"",'5. Pp (3 años)'!C169)</f>
        <v>Actividad</v>
      </c>
      <c r="D168" s="35" t="str">
        <f>IF(ISBLANK('5. Pp (3 años)'!D169),"",'5. Pp (3 años)'!D169)</f>
        <v>4.1.1.1.21.1 Promoción de canales de comercialización y ferias de economía local para productos artesanales.</v>
      </c>
      <c r="E168" s="35" t="str">
        <f>IF(ISBLANK('5. Pp (3 años)'!E169),"",'5. Pp (3 años)'!E169)</f>
        <v>PEECAR: Porcentaje de eventos y espacios de comercialización artesanal realizados.</v>
      </c>
      <c r="F168" s="35" t="str">
        <f>IF(ISBLANK('5. Pp (3 años)'!F169),"",'5. Pp (3 años)'!F169)</f>
        <v>Mide la ejecución de plataformas de exposición y venta para el sector artesanal y de emprendimiento. Cuantifica la realización de las acciones programadas bajo los programas: Merkadito, Huertos de traspatio (Capacitaciones COBU’S), Expo Plantas de Ornato, Expo Ellas Producen, Hecho en Cancún, Hilando Sueños (Waak' Náay), Feria Integral Expo Económico, funcionando como el mecanismo operativo que vincula la producción local con el consumidor final para incentivar la derrama económica en las comunidades.</v>
      </c>
      <c r="G168" s="32" t="str">
        <f>IF(ISBLANK('5. Pp (3 años)'!G169),"",'5. Pp (3 años)'!G169)</f>
        <v>Eficacia</v>
      </c>
      <c r="H168" s="32" t="str">
        <f>IF(ISBLANK('5. Pp (3 años)'!H169),"",'5. Pp (3 años)'!H169)</f>
        <v>Trimestral</v>
      </c>
      <c r="I168" s="35" t="str">
        <f>IF(ISBLANK('5. Pp (3 años)'!I169),"",'5. Pp (3 años)'!I169)</f>
        <v>MÉTODO DE CÁLCULO                                  
PEECAR = (NEECAR / NEECAP) * 100
VARIABLES:
PEECAR: Porcentaje de eventos y espacios de comercialización artesanal realizados.                      NEECAR: Número de eventos y espacios de comercialización realizados.                                               NEECAP: Número de eventos y espacios de comercialización programados.</v>
      </c>
      <c r="J168" s="35" t="str">
        <f>IF(ISBLANK('5. Pp (3 años)'!J169),"",'5. Pp (3 años)'!J169)</f>
        <v>UNIDAD DE MEDIDA DEL INDICADOR: Porcentaje
UNIDAD DE MEDIDA DE LAS VARIABLES: Eventos</v>
      </c>
      <c r="K168" s="32" t="str">
        <f>IF(ISBLANK('5. Pp (3 años)'!K169),"",'5. Pp (3 años)'!K169)</f>
        <v>Ascendente</v>
      </c>
      <c r="L168" s="35" t="s">
        <v>1443</v>
      </c>
      <c r="M168" s="35" t="s">
        <v>1442</v>
      </c>
      <c r="N168" s="35" t="str">
        <f>IF(ISBLANK('5. Pp (3 años)'!N169),"",'5. Pp (3 años)'!N169)</f>
        <v>Nombre del Documento:
Archivo digital de la plataforma Google Drive
Nombre de quien genera la información: 
Coordinación de Proyectos Productivos
Periodicidad con que se genera la información:
Trimestral
Liga de la página donde se localiza la información o ubicación:
https://drive.google.com/drive/folders/1YIQ6oNLaECseSgqo4vwhcE6EzP9ap_Xx</v>
      </c>
      <c r="O168" s="35" t="str">
        <f>IF(ISBLANK('5. Pp (3 años)'!O169),"",'5. Pp (3 años)'!O169)</f>
        <v>Los artesanos y productores de los diversos programas municipales (COBU'S, Hilando Sueños, etc.) asisten con su mercancía y mobiliario a los espacios de exposición asignados además de que el público consumidor acude a las ferias y exposiciones incentivando la derrama económica local mientras las condiciones climatológicas y permiten la instalación y operación segura de los puntos de venta en territorio.</v>
      </c>
      <c r="P168" s="202" t="str">
        <f>IF(ISBLANK('5. Pp (3 años)'!P169),"",'5. Pp (3 años)'!P169)</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69" spans="2:16" ht="207">
      <c r="B169" s="93" t="str">
        <f>IF(ISBLANK('5. Pp (3 años)'!B170),"",'5. Pp (3 años)'!B170)</f>
        <v>Coordinación de Proyectos Productivos</v>
      </c>
      <c r="C169" s="32" t="str">
        <f>IF(ISBLANK('5. Pp (3 años)'!C170),"",'5. Pp (3 años)'!C170)</f>
        <v>Actividad</v>
      </c>
      <c r="D169" s="35" t="str">
        <f>IF(ISBLANK('5. Pp (3 años)'!D170),"",'5. Pp (3 años)'!D170)</f>
        <v>4.1.1.1.21.2  Operación de puntos de abasto móvil y suministro de productos básicos para grupos prioritarios.</v>
      </c>
      <c r="E169" s="35" t="str">
        <f>IF(ISBLANK('5. Pp (3 años)'!E170),"",'5. Pp (3 años)'!E170)</f>
        <v>PJAM: Porcentaje de jornadas de abasto móvil realizadas.</v>
      </c>
      <c r="F169" s="35" t="str">
        <f>IF(ISBLANK('5. Pp (3 años)'!F170),"",'5. Pp (3 años)'!F170)</f>
        <v>Mide el despliegue de las unidades de suministro directo en zonas de atención prioritaria. Cuantifica la realización de las  jornadas de las 'Tiendas Móviles' y 'Tiendas Móviles Rosa', funcionando como el mecanismo operativo de asistencia económica que garantiza la disponibilidad de productos de la canasta básica a bajo costo, protegiendo el poder adquisitivo de las familias.</v>
      </c>
      <c r="G169" s="32" t="str">
        <f>IF(ISBLANK('5. Pp (3 años)'!G170),"",'5. Pp (3 años)'!G170)</f>
        <v>Eficacia</v>
      </c>
      <c r="H169" s="32" t="str">
        <f>IF(ISBLANK('5. Pp (3 años)'!H170),"",'5. Pp (3 años)'!H170)</f>
        <v>Trimestral</v>
      </c>
      <c r="I169" s="35" t="str">
        <f>IF(ISBLANK('5. Pp (3 años)'!I170),"",'5. Pp (3 años)'!I170)</f>
        <v>MÉTODO DE CÁLCULO                            
PJAM = (NPJAMR / NPJAMP) * 100
VARIABLES:
PJAM: Porcentaje de jornadas de abasto móvil realizadas.                                                                                    NPJAMR: Número de jornadas de abasto móvil realizadas.                                                                                      NPJAMP: Número de jornadas de abasto móvil programadas.</v>
      </c>
      <c r="J169" s="35" t="str">
        <f>IF(ISBLANK('5. Pp (3 años)'!J170),"",'5. Pp (3 años)'!J170)</f>
        <v>UNIDAD DE MEDIDA DEL INDICADOR: Porcentaje
UNIDAD DE MEDIDA DE LAS VARIABLES: Jornada de abasto</v>
      </c>
      <c r="K169" s="32" t="str">
        <f>IF(ISBLANK('5. Pp (3 años)'!K170),"",'5. Pp (3 años)'!K170)</f>
        <v>Ascendente</v>
      </c>
      <c r="L169" s="35" t="s">
        <v>1445</v>
      </c>
      <c r="M169" s="35" t="s">
        <v>1444</v>
      </c>
      <c r="N169" s="35" t="str">
        <f>IF(ISBLANK('5. Pp (3 años)'!N170),"",'5. Pp (3 años)'!N170)</f>
        <v>Nombre del Documento:
Archivo digital de la plataforma Google Drive
Nombre de quien genera la información: 
Coordinación de Proyectos Productivos
Periodicidad con que se genera la información:
Trimestral
Liga de la página donde se localiza la información o ubicación:
https://drive.google.com/drive/folders/1YIQ6oNLaECseSgqo4vwhcE6EzP9ap_Xx</v>
      </c>
      <c r="O169" s="35" t="str">
        <f>IF(ISBLANK('5. Pp (3 años)'!O170),"",'5. Pp (3 años)'!O170)</f>
        <v>Los proveedores de la canasta básica suministran los productos en tiempo y forma para el abastecimiento de las unidades móviles además de que las Tiendas Móviles y Tiendas Móviles Rosa cuentan con el mantenimiento mecánico y combustible necesario para su traslado a las zonas de atención prioritaria mientras la ciudadanía acude a los puntos de venta programados respetando las dinámicas de atención para la adquisición de productos a bajo costo.</v>
      </c>
      <c r="P169" s="202" t="str">
        <f>IF(ISBLANK('5. Pp (3 años)'!P170),"",'5. Pp (3 años)'!P170)</f>
        <v>Meta 2.1
Para 2030, poner fin al hambre y asegurar el
acceso de todas las personas, en particular los
pobres y las personas en situaciones
vulnerables, incluidos los lactantes, a una
alimentación sana, nutritiva y suficiente
durante todo el año.</v>
      </c>
    </row>
    <row r="170" spans="2:16" ht="17.25" hidden="1">
      <c r="B170" s="93" t="str">
        <f>IF(ISBLANK('5. Pp (3 años)'!B171),"",'5. Pp (3 años)'!B171)</f>
        <v/>
      </c>
      <c r="C170" s="32" t="str">
        <f>IF(ISBLANK('5. Pp (3 años)'!C171),"",'5. Pp (3 años)'!C171)</f>
        <v>Actividad</v>
      </c>
      <c r="D170" s="35" t="str">
        <f>IF(ISBLANK('5. Pp (3 años)'!D171),"",'5. Pp (3 años)'!D171)</f>
        <v/>
      </c>
      <c r="E170" s="35" t="str">
        <f>IF(ISBLANK('5. Pp (3 años)'!E171),"",'5. Pp (3 años)'!E171)</f>
        <v/>
      </c>
      <c r="F170" s="35" t="str">
        <f>IF(ISBLANK('5. Pp (3 años)'!F171),"",'5. Pp (3 años)'!F171)</f>
        <v/>
      </c>
      <c r="G170" s="32" t="str">
        <f>IF(ISBLANK('5. Pp (3 años)'!G171),"",'5. Pp (3 años)'!G171)</f>
        <v/>
      </c>
      <c r="H170" s="32" t="str">
        <f>IF(ISBLANK('5. Pp (3 años)'!H171),"",'5. Pp (3 años)'!H171)</f>
        <v/>
      </c>
      <c r="I170" s="35" t="str">
        <f>IF(ISBLANK('5. Pp (3 años)'!I171),"",'5. Pp (3 años)'!I171)</f>
        <v/>
      </c>
      <c r="J170" s="35" t="str">
        <f>IF(ISBLANK('5. Pp (3 años)'!J171),"",'5. Pp (3 años)'!J171)</f>
        <v/>
      </c>
      <c r="K170" s="32" t="str">
        <f>IF(ISBLANK('5. Pp (3 años)'!K171),"",'5. Pp (3 años)'!K171)</f>
        <v/>
      </c>
      <c r="L170" s="35"/>
      <c r="M170" s="35"/>
      <c r="N170" s="35" t="str">
        <f>IF(ISBLANK('5. Pp (3 años)'!N171),"",'5. Pp (3 años)'!N171)</f>
        <v/>
      </c>
      <c r="O170" s="35" t="str">
        <f>IF(ISBLANK('5. Pp (3 años)'!O171),"",'5. Pp (3 años)'!O171)</f>
        <v/>
      </c>
      <c r="P170" s="202" t="str">
        <f>IF(ISBLANK('5. Pp (3 años)'!P171),"",'5. Pp (3 años)'!P171)</f>
        <v/>
      </c>
    </row>
    <row r="171" spans="2:16" ht="17.25" hidden="1">
      <c r="B171" s="93" t="str">
        <f>IF(ISBLANK('5. Pp (3 años)'!B172),"",'5. Pp (3 años)'!B172)</f>
        <v/>
      </c>
      <c r="C171" s="32" t="str">
        <f>IF(ISBLANK('5. Pp (3 años)'!C172),"",'5. Pp (3 años)'!C172)</f>
        <v>Actividad</v>
      </c>
      <c r="D171" s="35" t="str">
        <f>IF(ISBLANK('5. Pp (3 años)'!D172),"",'5. Pp (3 años)'!D172)</f>
        <v/>
      </c>
      <c r="E171" s="35" t="str">
        <f>IF(ISBLANK('5. Pp (3 años)'!E172),"",'5. Pp (3 años)'!E172)</f>
        <v/>
      </c>
      <c r="F171" s="35" t="str">
        <f>IF(ISBLANK('5. Pp (3 años)'!F172),"",'5. Pp (3 años)'!F172)</f>
        <v/>
      </c>
      <c r="G171" s="32" t="str">
        <f>IF(ISBLANK('5. Pp (3 años)'!G172),"",'5. Pp (3 años)'!G172)</f>
        <v/>
      </c>
      <c r="H171" s="32" t="str">
        <f>IF(ISBLANK('5. Pp (3 años)'!H172),"",'5. Pp (3 años)'!H172)</f>
        <v/>
      </c>
      <c r="I171" s="35" t="str">
        <f>IF(ISBLANK('5. Pp (3 años)'!I172),"",'5. Pp (3 años)'!I172)</f>
        <v/>
      </c>
      <c r="J171" s="35" t="str">
        <f>IF(ISBLANK('5. Pp (3 años)'!J172),"",'5. Pp (3 años)'!J172)</f>
        <v/>
      </c>
      <c r="K171" s="32" t="str">
        <f>IF(ISBLANK('5. Pp (3 años)'!K172),"",'5. Pp (3 años)'!K172)</f>
        <v/>
      </c>
      <c r="L171" s="35"/>
      <c r="M171" s="35"/>
      <c r="N171" s="35" t="str">
        <f>IF(ISBLANK('5. Pp (3 años)'!N172),"",'5. Pp (3 años)'!N172)</f>
        <v/>
      </c>
      <c r="O171" s="35" t="str">
        <f>IF(ISBLANK('5. Pp (3 años)'!O172),"",'5. Pp (3 años)'!O172)</f>
        <v/>
      </c>
      <c r="P171" s="202" t="str">
        <f>IF(ISBLANK('5. Pp (3 años)'!P172),"",'5. Pp (3 años)'!P172)</f>
        <v/>
      </c>
    </row>
    <row r="172" spans="2:16" ht="17.25" hidden="1">
      <c r="B172" s="93" t="str">
        <f>IF(ISBLANK('5. Pp (3 años)'!B173),"",'5. Pp (3 años)'!B173)</f>
        <v/>
      </c>
      <c r="C172" s="32" t="str">
        <f>IF(ISBLANK('5. Pp (3 años)'!C173),"",'5. Pp (3 años)'!C173)</f>
        <v>Actividad</v>
      </c>
      <c r="D172" s="35" t="str">
        <f>IF(ISBLANK('5. Pp (3 años)'!D173),"",'5. Pp (3 años)'!D173)</f>
        <v/>
      </c>
      <c r="E172" s="35" t="str">
        <f>IF(ISBLANK('5. Pp (3 años)'!E173),"",'5. Pp (3 años)'!E173)</f>
        <v/>
      </c>
      <c r="F172" s="35" t="str">
        <f>IF(ISBLANK('5. Pp (3 años)'!F173),"",'5. Pp (3 años)'!F173)</f>
        <v/>
      </c>
      <c r="G172" s="32" t="str">
        <f>IF(ISBLANK('5. Pp (3 años)'!G173),"",'5. Pp (3 años)'!G173)</f>
        <v/>
      </c>
      <c r="H172" s="32" t="str">
        <f>IF(ISBLANK('5. Pp (3 años)'!H173),"",'5. Pp (3 años)'!H173)</f>
        <v/>
      </c>
      <c r="I172" s="35" t="str">
        <f>IF(ISBLANK('5. Pp (3 años)'!I173),"",'5. Pp (3 años)'!I173)</f>
        <v/>
      </c>
      <c r="J172" s="35" t="str">
        <f>IF(ISBLANK('5. Pp (3 años)'!J173),"",'5. Pp (3 años)'!J173)</f>
        <v/>
      </c>
      <c r="K172" s="32" t="str">
        <f>IF(ISBLANK('5. Pp (3 años)'!K173),"",'5. Pp (3 años)'!K173)</f>
        <v/>
      </c>
      <c r="L172" s="35"/>
      <c r="M172" s="35"/>
      <c r="N172" s="35" t="str">
        <f>IF(ISBLANK('5. Pp (3 años)'!N173),"",'5. Pp (3 años)'!N173)</f>
        <v/>
      </c>
      <c r="O172" s="35" t="str">
        <f>IF(ISBLANK('5. Pp (3 años)'!O173),"",'5. Pp (3 años)'!O173)</f>
        <v/>
      </c>
      <c r="P172" s="202" t="str">
        <f>IF(ISBLANK('5. Pp (3 años)'!P173),"",'5. Pp (3 años)'!P173)</f>
        <v/>
      </c>
    </row>
    <row r="173" spans="2:16" ht="207">
      <c r="B173" s="618" t="str">
        <f>IF(ISBLANK('5. Pp (3 años)'!B174),"",'5. Pp (3 años)'!B174)</f>
        <v>Dirección de Fomento y Competitividad Empresaria</v>
      </c>
      <c r="C173" s="616" t="str">
        <f>IF(ISBLANK('5. Pp (3 años)'!C174),"",'5. Pp (3 años)'!C174)</f>
        <v>Componente</v>
      </c>
      <c r="D173" s="615" t="str">
        <f>IF(ISBLANK('5. Pp (3 años)'!D174),"",'5. Pp (3 años)'!D174)</f>
        <v>4.1.1.1.22 Acciones de fomento a la competitividad y desarrollo de capacidades para los emprendedores realizadas.</v>
      </c>
      <c r="E173" s="615" t="str">
        <f>IF(ISBLANK('5. Pp (3 años)'!E174),"",'5. Pp (3 años)'!E174)</f>
        <v>PAFER: Porcentaje de acciones de fomento al emprendimiento realizadas.</v>
      </c>
      <c r="F173" s="615" t="str">
        <f>IF(ISBLANK('5. Pp (3 años)'!F174),"",'5. Pp (3 años)'!F174)</f>
        <v>Este indicador representa la entrega de un modelo de fortalecimiento a la cultura empresarial validado. Representa el producto final donde se garantiza que los emprendedores del municipio accedan a servicios de asesoría técnica y espacios de vinculación estratégica con la iniciativa privada y social; asegurando el incremento de su competitividad y la profesionalización de sus proyectos mediante esquemas de mentoría y responsabilidad empresarial.</v>
      </c>
      <c r="G173" s="616" t="str">
        <f>IF(ISBLANK('5. Pp (3 años)'!G174),"",'5. Pp (3 años)'!G174)</f>
        <v>Eficacia</v>
      </c>
      <c r="H173" s="616" t="str">
        <f>IF(ISBLANK('5. Pp (3 años)'!H174),"",'5. Pp (3 años)'!H174)</f>
        <v>Trimestral</v>
      </c>
      <c r="I173" s="615" t="str">
        <f>IF(ISBLANK('5. Pp (3 años)'!I174),"",'5. Pp (3 años)'!I174)</f>
        <v>MÉTODO DE CÁLCULO                                   
PAFER = (NAFEE / NAFEP) * 100
VARIABLES:
PAFER: Porcentaje de acciones de fomento al emprendimiento realizadas.                                                        NAFEE: Número de acciones de fomento al emprendimiento ejecutadas con validación técnica              NAFEP: Número de acciones de fomento al emprendimiento programadas.</v>
      </c>
      <c r="J173" s="615" t="str">
        <f>IF(ISBLANK('5. Pp (3 años)'!J174),"",'5. Pp (3 años)'!J174)</f>
        <v>UNIDAD DE MEDIDA DEL INDICADOR: Porcentaje
UNIDAD DE MEDIDA DE LAS VARIABLES: Acción de fomento</v>
      </c>
      <c r="K173" s="616" t="str">
        <f>IF(ISBLANK('5. Pp (3 años)'!K174),"",'5. Pp (3 años)'!K174)</f>
        <v>Ascendente</v>
      </c>
      <c r="L173" s="615" t="s">
        <v>1277</v>
      </c>
      <c r="M173" s="615" t="s">
        <v>1276</v>
      </c>
      <c r="N173" s="615" t="str">
        <f>IF(ISBLANK('5. Pp (3 años)'!N174),"",'5. Pp (3 años)'!N174)</f>
        <v>Nombre del Documento:
Archivo digital de la plataforma Google Drive
Nombre de quien genera la información: 
Dirección de Fomento y Competitividad Empresarial 
Periodicidad con que se genera la información:
Trimestral
Liga de la página donde se localiza la información o ubicación:
https://drive.google.com/drive/folders/1YIQ6oNLaECseSgqo4vwhcE6EzP9ap_Xx</v>
      </c>
      <c r="O173" s="615" t="str">
        <f>IF(ISBLANK('5. Pp (3 años)'!O174),"",'5. Pp (3 años)'!O174)</f>
        <v>Los emprendedores del municipio muestran disposición para participar en los esquemas de mentoría y ajustan sus proyectos a las recomendaciones técnicas recibidas además de que la iniciativa privada y social mantiene su compromiso de responsabilidad empresarial colaborando activamente en los espacios de vinculación estratégica mientras el entorno institucional facilita los procesos de asesoría técnica para la profesionalización de los modelos de negocio.</v>
      </c>
      <c r="P173" s="617" t="str">
        <f>IF(ISBLANK('5. Pp (3 años)'!P174),"",'5. Pp (3 años)'!P174)</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74" spans="2:16" ht="207">
      <c r="B174" s="93" t="str">
        <f>IF(ISBLANK('5. Pp (3 años)'!B175),"",'5. Pp (3 años)'!B175)</f>
        <v>Dirección de Fomento y Competitividad Empresaria</v>
      </c>
      <c r="C174" s="32" t="str">
        <f>IF(ISBLANK('5. Pp (3 años)'!C175),"",'5. Pp (3 años)'!C175)</f>
        <v>Actividad</v>
      </c>
      <c r="D174" s="35" t="str">
        <f>IF(ISBLANK('5. Pp (3 años)'!D175),"",'5. Pp (3 años)'!D175)</f>
        <v>4.1.1.1.22.1 Gestión de servicios de asesoría técnica y jornadas de sensibilización para el sector emprendedor</v>
      </c>
      <c r="E174" s="35" t="str">
        <f>IF(ISBLANK('5. Pp (3 años)'!E175),"",'5. Pp (3 años)'!E175)</f>
        <v>PSASE: Porcentaje de servicios de asesoría y sensibilización al emprendedor realizados.</v>
      </c>
      <c r="F174" s="35" t="str">
        <f>IF(ISBLANK('5. Pp (3 años)'!F175),"",'5. Pp (3 años)'!F175)</f>
        <v>Mide la operación directa de los esquemas de mentoría y vinculación institucional. Cuantifica la realización de las acciones programadas que incluyen el programa 'Asesórate', las sesiones de 'Café Naranja', 'Emprendimiento con Conciencia' y las mesas de trabajo con instituciones de la iniciativa privada y social, funcionando como el mecanismo operativo que dota al emprendedor de conocimientos técnicos y alianzas estratégicas para su consolidación.</v>
      </c>
      <c r="G174" s="32" t="str">
        <f>IF(ISBLANK('5. Pp (3 años)'!G175),"",'5. Pp (3 años)'!G175)</f>
        <v>Eficacia</v>
      </c>
      <c r="H174" s="32" t="str">
        <f>IF(ISBLANK('5. Pp (3 años)'!H175),"",'5. Pp (3 años)'!H175)</f>
        <v>Trimestral</v>
      </c>
      <c r="I174" s="35" t="str">
        <f>IF(ISBLANK('5. Pp (3 años)'!I175),"",'5. Pp (3 años)'!I175)</f>
        <v>MÉTODO DE CÁLCULO                                  
PSASE= (NSASEE/NSASEP)*100
VARIABLES:
PSASE: Porcentaje de servicios de asesoría y sensibilización al emprendedor realizados.
NSASEE: Número de servicios de asesoría y sensibilización al emprendedor Ejecutadas                    NSASEP: Número de servicios de asesoría y sensibilización al emprendedor Programadas</v>
      </c>
      <c r="J174" s="35" t="str">
        <f>IF(ISBLANK('5. Pp (3 años)'!J175),"",'5. Pp (3 años)'!J175)</f>
        <v>UNIDAD DE MEDIDA DEL INDICADOR: Porcentaje
UNIDAD DE MEDIDA DE LAS VARIABLES: Servicio</v>
      </c>
      <c r="K174" s="32" t="str">
        <f>IF(ISBLANK('5. Pp (3 años)'!K175),"",'5. Pp (3 años)'!K175)</f>
        <v>Ascendente</v>
      </c>
      <c r="L174" s="35" t="s">
        <v>1447</v>
      </c>
      <c r="M174" s="35" t="s">
        <v>1446</v>
      </c>
      <c r="N174" s="35" t="str">
        <f>IF(ISBLANK('5. Pp (3 años)'!N175),"",'5. Pp (3 años)'!N175)</f>
        <v>Nombre del Documento:
Archivo digital de la plataforma Google Drive
Nombre de quien genera la información: 
Dirección de Fomento y Competitividad Empresarial 
Periodicidad con que se genera la información:
Trimestral
Liga de la página donde se localiza la información o ubicación:
https://drive.google.com/drive/folders/1YIQ6oNLaECseSgqo4vwhcE6EzP9ap_Xx</v>
      </c>
      <c r="O174" s="35" t="str">
        <f>IF(ISBLANK('5. Pp (3 años)'!O175),"",'5. Pp (3 años)'!O175)</f>
        <v>Los emprendedores  acuden a los asesoramientos para impulsar su emprendimiento y las autoridades acceden a realizar las reuniones</v>
      </c>
      <c r="P174" s="202" t="str">
        <f>IF(ISBLANK('5. Pp (3 años)'!P175),"",'5. Pp (3 años)'!P175)</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75" spans="2:16" ht="17.25" hidden="1">
      <c r="B175" s="93" t="str">
        <f>IF(ISBLANK('5. Pp (3 años)'!B176),"",'5. Pp (3 años)'!B176)</f>
        <v/>
      </c>
      <c r="C175" s="32" t="str">
        <f>IF(ISBLANK('5. Pp (3 años)'!C176),"",'5. Pp (3 años)'!C176)</f>
        <v>Actividad</v>
      </c>
      <c r="D175" s="35" t="str">
        <f>IF(ISBLANK('5. Pp (3 años)'!D176),"",'5. Pp (3 años)'!D176)</f>
        <v/>
      </c>
      <c r="E175" s="35" t="str">
        <f>IF(ISBLANK('5. Pp (3 años)'!E176),"",'5. Pp (3 años)'!E176)</f>
        <v/>
      </c>
      <c r="F175" s="35" t="str">
        <f>IF(ISBLANK('5. Pp (3 años)'!F176),"",'5. Pp (3 años)'!F176)</f>
        <v/>
      </c>
      <c r="G175" s="32" t="str">
        <f>IF(ISBLANK('5. Pp (3 años)'!G176),"",'5. Pp (3 años)'!G176)</f>
        <v/>
      </c>
      <c r="H175" s="32" t="str">
        <f>IF(ISBLANK('5. Pp (3 años)'!H176),"",'5. Pp (3 años)'!H176)</f>
        <v/>
      </c>
      <c r="I175" s="35" t="str">
        <f>IF(ISBLANK('5. Pp (3 años)'!I176),"",'5. Pp (3 años)'!I176)</f>
        <v/>
      </c>
      <c r="J175" s="35" t="str">
        <f>IF(ISBLANK('5. Pp (3 años)'!J176),"",'5. Pp (3 años)'!J176)</f>
        <v/>
      </c>
      <c r="K175" s="32" t="str">
        <f>IF(ISBLANK('5. Pp (3 años)'!K176),"",'5. Pp (3 años)'!K176)</f>
        <v/>
      </c>
      <c r="L175" s="35"/>
      <c r="M175" s="35"/>
      <c r="N175" s="35" t="str">
        <f>IF(ISBLANK('5. Pp (3 años)'!N176),"",'5. Pp (3 años)'!N176)</f>
        <v/>
      </c>
      <c r="O175" s="35" t="str">
        <f>IF(ISBLANK('5. Pp (3 años)'!O176),"",'5. Pp (3 años)'!O176)</f>
        <v/>
      </c>
      <c r="P175" s="202" t="str">
        <f>IF(ISBLANK('5. Pp (3 años)'!P176),"",'5. Pp (3 años)'!P176)</f>
        <v/>
      </c>
    </row>
    <row r="176" spans="2:16" ht="17.25" hidden="1">
      <c r="B176" s="93" t="str">
        <f>IF(ISBLANK('5. Pp (3 años)'!B177),"",'5. Pp (3 años)'!B177)</f>
        <v/>
      </c>
      <c r="C176" s="32" t="str">
        <f>IF(ISBLANK('5. Pp (3 años)'!C177),"",'5. Pp (3 años)'!C177)</f>
        <v>Actividad</v>
      </c>
      <c r="D176" s="35" t="str">
        <f>IF(ISBLANK('5. Pp (3 años)'!D177),"",'5. Pp (3 años)'!D177)</f>
        <v/>
      </c>
      <c r="E176" s="35" t="str">
        <f>IF(ISBLANK('5. Pp (3 años)'!E177),"",'5. Pp (3 años)'!E177)</f>
        <v/>
      </c>
      <c r="F176" s="35" t="str">
        <f>IF(ISBLANK('5. Pp (3 años)'!F177),"",'5. Pp (3 años)'!F177)</f>
        <v/>
      </c>
      <c r="G176" s="32" t="str">
        <f>IF(ISBLANK('5. Pp (3 años)'!G177),"",'5. Pp (3 años)'!G177)</f>
        <v/>
      </c>
      <c r="H176" s="32" t="str">
        <f>IF(ISBLANK('5. Pp (3 años)'!H177),"",'5. Pp (3 años)'!H177)</f>
        <v/>
      </c>
      <c r="I176" s="35" t="str">
        <f>IF(ISBLANK('5. Pp (3 años)'!I177),"",'5. Pp (3 años)'!I177)</f>
        <v/>
      </c>
      <c r="J176" s="35" t="str">
        <f>IF(ISBLANK('5. Pp (3 años)'!J177),"",'5. Pp (3 años)'!J177)</f>
        <v/>
      </c>
      <c r="K176" s="32" t="str">
        <f>IF(ISBLANK('5. Pp (3 años)'!K177),"",'5. Pp (3 años)'!K177)</f>
        <v/>
      </c>
      <c r="L176" s="35"/>
      <c r="M176" s="35"/>
      <c r="N176" s="35" t="str">
        <f>IF(ISBLANK('5. Pp (3 años)'!N177),"",'5. Pp (3 años)'!N177)</f>
        <v/>
      </c>
      <c r="O176" s="35" t="str">
        <f>IF(ISBLANK('5. Pp (3 años)'!O177),"",'5. Pp (3 años)'!O177)</f>
        <v/>
      </c>
      <c r="P176" s="202" t="str">
        <f>IF(ISBLANK('5. Pp (3 años)'!P177),"",'5. Pp (3 años)'!P177)</f>
        <v/>
      </c>
    </row>
    <row r="177" spans="2:16" ht="17.25" hidden="1">
      <c r="B177" s="93" t="str">
        <f>IF(ISBLANK('5. Pp (3 años)'!B178),"",'5. Pp (3 años)'!B178)</f>
        <v/>
      </c>
      <c r="C177" s="32" t="str">
        <f>IF(ISBLANK('5. Pp (3 años)'!C178),"",'5. Pp (3 años)'!C178)</f>
        <v>Actividad</v>
      </c>
      <c r="D177" s="35" t="str">
        <f>IF(ISBLANK('5. Pp (3 años)'!D178),"",'5. Pp (3 años)'!D178)</f>
        <v/>
      </c>
      <c r="E177" s="35" t="str">
        <f>IF(ISBLANK('5. Pp (3 años)'!E178),"",'5. Pp (3 años)'!E178)</f>
        <v/>
      </c>
      <c r="F177" s="35" t="str">
        <f>IF(ISBLANK('5. Pp (3 años)'!F178),"",'5. Pp (3 años)'!F178)</f>
        <v/>
      </c>
      <c r="G177" s="32" t="str">
        <f>IF(ISBLANK('5. Pp (3 años)'!G178),"",'5. Pp (3 años)'!G178)</f>
        <v/>
      </c>
      <c r="H177" s="32" t="str">
        <f>IF(ISBLANK('5. Pp (3 años)'!H178),"",'5. Pp (3 años)'!H178)</f>
        <v/>
      </c>
      <c r="I177" s="35" t="str">
        <f>IF(ISBLANK('5. Pp (3 años)'!I178),"",'5. Pp (3 años)'!I178)</f>
        <v/>
      </c>
      <c r="J177" s="35" t="str">
        <f>IF(ISBLANK('5. Pp (3 años)'!J178),"",'5. Pp (3 años)'!J178)</f>
        <v/>
      </c>
      <c r="K177" s="32" t="str">
        <f>IF(ISBLANK('5. Pp (3 años)'!K178),"",'5. Pp (3 años)'!K178)</f>
        <v/>
      </c>
      <c r="L177" s="35"/>
      <c r="M177" s="35"/>
      <c r="N177" s="35" t="str">
        <f>IF(ISBLANK('5. Pp (3 años)'!N178),"",'5. Pp (3 años)'!N178)</f>
        <v/>
      </c>
      <c r="O177" s="35" t="str">
        <f>IF(ISBLANK('5. Pp (3 años)'!O178),"",'5. Pp (3 años)'!O178)</f>
        <v/>
      </c>
      <c r="P177" s="202" t="str">
        <f>IF(ISBLANK('5. Pp (3 años)'!P178),"",'5. Pp (3 años)'!P178)</f>
        <v/>
      </c>
    </row>
    <row r="178" spans="2:16" ht="17.25" hidden="1">
      <c r="B178" s="93" t="str">
        <f>IF(ISBLANK('5. Pp (3 años)'!B179),"",'5. Pp (3 años)'!B179)</f>
        <v/>
      </c>
      <c r="C178" s="32" t="str">
        <f>IF(ISBLANK('5. Pp (3 años)'!C179),"",'5. Pp (3 años)'!C179)</f>
        <v>Actividad</v>
      </c>
      <c r="D178" s="35" t="str">
        <f>IF(ISBLANK('5. Pp (3 años)'!D179),"",'5. Pp (3 años)'!D179)</f>
        <v/>
      </c>
      <c r="E178" s="35" t="str">
        <f>IF(ISBLANK('5. Pp (3 años)'!E179),"",'5. Pp (3 años)'!E179)</f>
        <v/>
      </c>
      <c r="F178" s="35" t="str">
        <f>IF(ISBLANK('5. Pp (3 años)'!F179),"",'5. Pp (3 años)'!F179)</f>
        <v/>
      </c>
      <c r="G178" s="32" t="str">
        <f>IF(ISBLANK('5. Pp (3 años)'!G179),"",'5. Pp (3 años)'!G179)</f>
        <v/>
      </c>
      <c r="H178" s="32" t="str">
        <f>IF(ISBLANK('5. Pp (3 años)'!H179),"",'5. Pp (3 años)'!H179)</f>
        <v/>
      </c>
      <c r="I178" s="35" t="str">
        <f>IF(ISBLANK('5. Pp (3 años)'!I179),"",'5. Pp (3 años)'!I179)</f>
        <v/>
      </c>
      <c r="J178" s="35" t="str">
        <f>IF(ISBLANK('5. Pp (3 años)'!J179),"",'5. Pp (3 años)'!J179)</f>
        <v/>
      </c>
      <c r="K178" s="32" t="str">
        <f>IF(ISBLANK('5. Pp (3 años)'!K179),"",'5. Pp (3 años)'!K179)</f>
        <v/>
      </c>
      <c r="L178" s="35"/>
      <c r="M178" s="35"/>
      <c r="N178" s="35" t="str">
        <f>IF(ISBLANK('5. Pp (3 años)'!N179),"",'5. Pp (3 años)'!N179)</f>
        <v/>
      </c>
      <c r="O178" s="35" t="str">
        <f>IF(ISBLANK('5. Pp (3 años)'!O179),"",'5. Pp (3 años)'!O179)</f>
        <v/>
      </c>
      <c r="P178" s="202" t="str">
        <f>IF(ISBLANK('5. Pp (3 años)'!P179),"",'5. Pp (3 años)'!P179)</f>
        <v/>
      </c>
    </row>
    <row r="179" spans="2:16" ht="207">
      <c r="B179" s="618" t="str">
        <f>IF(ISBLANK('5. Pp (3 años)'!B180),"",'5. Pp (3 años)'!B180)</f>
        <v>Coordinación del Centro Empresarial</v>
      </c>
      <c r="C179" s="616" t="str">
        <f>IF(ISBLANK('5. Pp (3 años)'!C180),"",'5. Pp (3 años)'!C180)</f>
        <v>Componente</v>
      </c>
      <c r="D179" s="615" t="str">
        <f>IF(ISBLANK('5. Pp (3 años)'!D180),"",'5. Pp (3 años)'!D180)</f>
        <v>4.1.1.1.23 Servicios de formación y asesoría técnica para el fortalecimiento empresarial otorgados.</v>
      </c>
      <c r="E179" s="615" t="str">
        <f>IF(ISBLANK('5. Pp (3 años)'!E180),"",'5. Pp (3 años)'!E180)</f>
        <v>PSFAT: Porcentaje de servicios de formación y asesoría técnica especializada realizados.</v>
      </c>
      <c r="F179" s="615" t="str">
        <f>IF(ISBLANK('5. Pp (3 años)'!F180),"",'5. Pp (3 años)'!F180)</f>
        <v>Este indicador representa la entrega de un modelo de profesionalización técnica y acompañamiento empresarial validado. Representa el producto final donde se garantiza que emprendedores locales y jóvenes reciban tutorías de alto valor y capacitación especializada; asegurando que las nuevas unidades económicas cuenten con bases sólidas de gestión, planeación y operación para fortalecer el tejido empresarial del municipio.</v>
      </c>
      <c r="G179" s="616" t="str">
        <f>IF(ISBLANK('5. Pp (3 años)'!G180),"",'5. Pp (3 años)'!G180)</f>
        <v>Eficacia</v>
      </c>
      <c r="H179" s="616" t="str">
        <f>IF(ISBLANK('5. Pp (3 años)'!H180),"",'5. Pp (3 años)'!H180)</f>
        <v>Trimestral</v>
      </c>
      <c r="I179" s="615" t="str">
        <f>IF(ISBLANK('5. Pp (3 años)'!I180),"",'5. Pp (3 años)'!I180)</f>
        <v>MÉTODO DE CÁLCULO                                  
PSFAT = (NSFAE / NSFAP) * 100
VARIABLES:
PSFAT: Porcentaje de servicios de formación y asesoría técnica especializada realizados.                                          NSFAE: Número de servicios de formación y asesoría técnica especializada ejecutados con validación técnica.                                                        NSFAP: Número de servicios de formación y asesoría técnica especializada programados.</v>
      </c>
      <c r="J179" s="615" t="str">
        <f>IF(ISBLANK('5. Pp (3 años)'!J180),"",'5. Pp (3 años)'!J180)</f>
        <v>UNIDAD DE MEDIDA DEL INDICADOR: Porcentaje
UNIDAD DE MEDIDA DE LAS VARIABLES: Servicio integral</v>
      </c>
      <c r="K179" s="616" t="str">
        <f>IF(ISBLANK('5. Pp (3 años)'!K180),"",'5. Pp (3 años)'!K180)</f>
        <v>Ascendente</v>
      </c>
      <c r="L179" s="615" t="s">
        <v>1275</v>
      </c>
      <c r="M179" s="615" t="s">
        <v>1274</v>
      </c>
      <c r="N179" s="615" t="str">
        <f>IF(ISBLANK('5. Pp (3 años)'!N180),"",'5. Pp (3 años)'!N180)</f>
        <v>Nombre del Documento:
Archivo digital de la plataforma Google Drive
Nombre de quien genera la información: 
Coordinación del Centro Empresarial
Periodicidad con que se genera la información:
Trimestral
Liga de la página donde se localiza la información o ubicación:
https://drive.google.com/drive/folders/1YIQ6oNLaECseSgqo4vwhcE6EzP9ap_Xx</v>
      </c>
      <c r="O179" s="615" t="str">
        <f>IF(ISBLANK('5. Pp (3 años)'!O180),"",'5. Pp (3 años)'!O180)</f>
        <v>Los emprendedores locales y jóvenes beneficiarios mantienen su participación en los procesos de acompañamiento hasta completar su plan de profesionalización técnica además de que los especialistas y mentores encargados de las tutorías de alto valor cumplen con los estándares pedagógicos y técnicos requeridos mientras las herramientas de gestión y planeación transferidas son adoptadas efectivamente por las nuevas unidades económicas para su operación formal.</v>
      </c>
      <c r="P179" s="617" t="str">
        <f>IF(ISBLANK('5. Pp (3 años)'!P180),"",'5. Pp (3 años)'!P180)</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80" spans="2:16" ht="207">
      <c r="B180" s="93" t="str">
        <f>IF(ISBLANK('5. Pp (3 años)'!B181),"",'5. Pp (3 años)'!B181)</f>
        <v>Coordinación del Centro Empresarial</v>
      </c>
      <c r="C180" s="32" t="str">
        <f>IF(ISBLANK('5. Pp (3 años)'!C181),"",'5. Pp (3 años)'!C181)</f>
        <v>Actividad</v>
      </c>
      <c r="D180" s="35" t="str">
        <f>IF(ISBLANK('5. Pp (3 años)'!D181),"",'5. Pp (3 años)'!D181)</f>
        <v>4.1.1.1.23.1  Gestión de tutorías y programas de capacitación especializada para el impulso de negocios locales.</v>
      </c>
      <c r="E180" s="35" t="str">
        <f>IF(ISBLANK('5. Pp (3 años)'!E181),"",'5. Pp (3 años)'!E181)</f>
        <v>PATCE: Porcentaje de acciones de tutoría y capacitación ejecutadas.</v>
      </c>
      <c r="F180" s="35" t="str">
        <f>IF(ISBLANK('5. Pp (3 años)'!F181),"",'5. Pp (3 años)'!F181)</f>
        <v>Mide la ejecución directa de los procesos de enseñanza y acompañamiento técnico. Cuantifica la realización de las acciones formativas de los programas: 'Apoyo a Emprendedores Locales' y 'Capacitaciones a Jóvenes Emprendedores', funcionando como el mecanismo operativo que transfiere metodologías de negocio y herramientas prácticas a los emprendedores para minimizar riesgos y potenciar su escalabilidad en el mercado.</v>
      </c>
      <c r="G180" s="32" t="str">
        <f>IF(ISBLANK('5. Pp (3 años)'!G181),"",'5. Pp (3 años)'!G181)</f>
        <v>Eficacia</v>
      </c>
      <c r="H180" s="32" t="str">
        <f>IF(ISBLANK('5. Pp (3 años)'!H181),"",'5. Pp (3 años)'!H181)</f>
        <v>Trimestral</v>
      </c>
      <c r="I180" s="35" t="str">
        <f>IF(ISBLANK('5. Pp (3 años)'!I181),"",'5. Pp (3 años)'!I181)</f>
        <v>MÉTODO DE CÁLCULO                                  
PATCE = (NATCR / NATCP) * 100
VARIABLES:
PATCE: Porcentaje de acciones de tutoría y capacitación ejecutadas.                                                              NATCR: Número de acciones de tutoría y capacitación realizadas.                                                                                              NATCP: Número de acciones de tutoría y capacitación programadas.</v>
      </c>
      <c r="J180" s="35" t="str">
        <f>IF(ISBLANK('5. Pp (3 años)'!J181),"",'5. Pp (3 años)'!J181)</f>
        <v>UNIDAD DE MEDIDA DEL INDICADOR: Porcentaje
UNIDAD DE MEDIDA DE LAS VARIABLES: Tutorías</v>
      </c>
      <c r="K180" s="32" t="str">
        <f>IF(ISBLANK('5. Pp (3 años)'!K181),"",'5. Pp (3 años)'!K181)</f>
        <v>Ascendente</v>
      </c>
      <c r="L180" s="35" t="s">
        <v>1449</v>
      </c>
      <c r="M180" s="35" t="s">
        <v>1448</v>
      </c>
      <c r="N180" s="35" t="str">
        <f>IF(ISBLANK('5. Pp (3 años)'!N181),"",'5. Pp (3 años)'!N181)</f>
        <v>Nombre del Documento:
Archivo digital de la plataforma Google Drive
Nombre de quien genera la información: 
Coordinación del Centro Empresarial
Periodicidad con que se genera la información:
Trimestral
Liga de la página donde se localiza la información o ubicación:
https://drive.google.com/drive/folders/1YIQ6oNLaECseSgqo4vwhcE6EzP9ap_Xx</v>
      </c>
      <c r="O180" s="35" t="str">
        <f>IF(ISBLANK('5. Pp (3 años)'!O181),"",'5. Pp (3 años)'!O181)</f>
        <v>La ciudadanía acude a las acciones de vinculación, tutoría y capacitación, para fortalecer el emprender negocios que se brindan y se cuenta con un clima favorable</v>
      </c>
      <c r="P180" s="202" t="str">
        <f>IF(ISBLANK('5. Pp (3 años)'!P181),"",'5. Pp (3 años)'!P181)</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81" spans="2:16" ht="17.25" hidden="1">
      <c r="B181" s="93" t="str">
        <f>IF(ISBLANK('5. Pp (3 años)'!B182),"",'5. Pp (3 años)'!B182)</f>
        <v/>
      </c>
      <c r="C181" s="32" t="str">
        <f>IF(ISBLANK('5. Pp (3 años)'!C182),"",'5. Pp (3 años)'!C182)</f>
        <v>Actividad</v>
      </c>
      <c r="D181" s="35" t="str">
        <f>IF(ISBLANK('5. Pp (3 años)'!D182),"",'5. Pp (3 años)'!D182)</f>
        <v/>
      </c>
      <c r="E181" s="35" t="str">
        <f>IF(ISBLANK('5. Pp (3 años)'!E182),"",'5. Pp (3 años)'!E182)</f>
        <v/>
      </c>
      <c r="F181" s="35" t="str">
        <f>IF(ISBLANK('5. Pp (3 años)'!F182),"",'5. Pp (3 años)'!F182)</f>
        <v/>
      </c>
      <c r="G181" s="32" t="str">
        <f>IF(ISBLANK('5. Pp (3 años)'!G182),"",'5. Pp (3 años)'!G182)</f>
        <v/>
      </c>
      <c r="H181" s="32" t="str">
        <f>IF(ISBLANK('5. Pp (3 años)'!H182),"",'5. Pp (3 años)'!H182)</f>
        <v/>
      </c>
      <c r="I181" s="35" t="str">
        <f>IF(ISBLANK('5. Pp (3 años)'!I182),"",'5. Pp (3 años)'!I182)</f>
        <v/>
      </c>
      <c r="J181" s="35" t="str">
        <f>IF(ISBLANK('5. Pp (3 años)'!J182),"",'5. Pp (3 años)'!J182)</f>
        <v/>
      </c>
      <c r="K181" s="32" t="str">
        <f>IF(ISBLANK('5. Pp (3 años)'!K182),"",'5. Pp (3 años)'!K182)</f>
        <v/>
      </c>
      <c r="L181" s="35"/>
      <c r="M181" s="35"/>
      <c r="N181" s="35" t="str">
        <f>IF(ISBLANK('5. Pp (3 años)'!N182),"",'5. Pp (3 años)'!N182)</f>
        <v/>
      </c>
      <c r="O181" s="35" t="str">
        <f>IF(ISBLANK('5. Pp (3 años)'!O182),"",'5. Pp (3 años)'!O182)</f>
        <v/>
      </c>
      <c r="P181" s="202" t="str">
        <f>IF(ISBLANK('5. Pp (3 años)'!P182),"",'5. Pp (3 años)'!P182)</f>
        <v/>
      </c>
    </row>
    <row r="182" spans="2:16" ht="17.25" hidden="1">
      <c r="B182" s="93" t="str">
        <f>IF(ISBLANK('5. Pp (3 años)'!B183),"",'5. Pp (3 años)'!B183)</f>
        <v/>
      </c>
      <c r="C182" s="32" t="str">
        <f>IF(ISBLANK('5. Pp (3 años)'!C183),"",'5. Pp (3 años)'!C183)</f>
        <v>Actividad</v>
      </c>
      <c r="D182" s="35" t="str">
        <f>IF(ISBLANK('5. Pp (3 años)'!D183),"",'5. Pp (3 años)'!D183)</f>
        <v/>
      </c>
      <c r="E182" s="35" t="str">
        <f>IF(ISBLANK('5. Pp (3 años)'!E183),"",'5. Pp (3 años)'!E183)</f>
        <v/>
      </c>
      <c r="F182" s="35" t="str">
        <f>IF(ISBLANK('5. Pp (3 años)'!F183),"",'5. Pp (3 años)'!F183)</f>
        <v/>
      </c>
      <c r="G182" s="32" t="str">
        <f>IF(ISBLANK('5. Pp (3 años)'!G183),"",'5. Pp (3 años)'!G183)</f>
        <v/>
      </c>
      <c r="H182" s="32" t="str">
        <f>IF(ISBLANK('5. Pp (3 años)'!H183),"",'5. Pp (3 años)'!H183)</f>
        <v/>
      </c>
      <c r="I182" s="35" t="str">
        <f>IF(ISBLANK('5. Pp (3 años)'!I183),"",'5. Pp (3 años)'!I183)</f>
        <v/>
      </c>
      <c r="J182" s="35" t="str">
        <f>IF(ISBLANK('5. Pp (3 años)'!J183),"",'5. Pp (3 años)'!J183)</f>
        <v/>
      </c>
      <c r="K182" s="32" t="str">
        <f>IF(ISBLANK('5. Pp (3 años)'!K183),"",'5. Pp (3 años)'!K183)</f>
        <v/>
      </c>
      <c r="L182" s="35"/>
      <c r="M182" s="35"/>
      <c r="N182" s="35" t="str">
        <f>IF(ISBLANK('5. Pp (3 años)'!N183),"",'5. Pp (3 años)'!N183)</f>
        <v/>
      </c>
      <c r="O182" s="35" t="str">
        <f>IF(ISBLANK('5. Pp (3 años)'!O183),"",'5. Pp (3 años)'!O183)</f>
        <v/>
      </c>
      <c r="P182" s="202" t="str">
        <f>IF(ISBLANK('5. Pp (3 años)'!P183),"",'5. Pp (3 años)'!P183)</f>
        <v/>
      </c>
    </row>
    <row r="183" spans="2:16" ht="17.25" hidden="1">
      <c r="B183" s="93" t="str">
        <f>IF(ISBLANK('5. Pp (3 años)'!B184),"",'5. Pp (3 años)'!B184)</f>
        <v/>
      </c>
      <c r="C183" s="32" t="str">
        <f>IF(ISBLANK('5. Pp (3 años)'!C184),"",'5. Pp (3 años)'!C184)</f>
        <v>Actividad</v>
      </c>
      <c r="D183" s="35" t="str">
        <f>IF(ISBLANK('5. Pp (3 años)'!D184),"",'5. Pp (3 años)'!D184)</f>
        <v/>
      </c>
      <c r="E183" s="35" t="str">
        <f>IF(ISBLANK('5. Pp (3 años)'!E184),"",'5. Pp (3 años)'!E184)</f>
        <v/>
      </c>
      <c r="F183" s="35" t="str">
        <f>IF(ISBLANK('5. Pp (3 años)'!F184),"",'5. Pp (3 años)'!F184)</f>
        <v/>
      </c>
      <c r="G183" s="32" t="str">
        <f>IF(ISBLANK('5. Pp (3 años)'!G184),"",'5. Pp (3 años)'!G184)</f>
        <v/>
      </c>
      <c r="H183" s="32" t="str">
        <f>IF(ISBLANK('5. Pp (3 años)'!H184),"",'5. Pp (3 años)'!H184)</f>
        <v/>
      </c>
      <c r="I183" s="35" t="str">
        <f>IF(ISBLANK('5. Pp (3 años)'!I184),"",'5. Pp (3 años)'!I184)</f>
        <v/>
      </c>
      <c r="J183" s="35" t="str">
        <f>IF(ISBLANK('5. Pp (3 años)'!J184),"",'5. Pp (3 años)'!J184)</f>
        <v/>
      </c>
      <c r="K183" s="32" t="str">
        <f>IF(ISBLANK('5. Pp (3 años)'!K184),"",'5. Pp (3 años)'!K184)</f>
        <v/>
      </c>
      <c r="L183" s="35"/>
      <c r="M183" s="35"/>
      <c r="N183" s="35" t="str">
        <f>IF(ISBLANK('5. Pp (3 años)'!N184),"",'5. Pp (3 años)'!N184)</f>
        <v/>
      </c>
      <c r="O183" s="35" t="str">
        <f>IF(ISBLANK('5. Pp (3 años)'!O184),"",'5. Pp (3 años)'!O184)</f>
        <v/>
      </c>
      <c r="P183" s="202" t="str">
        <f>IF(ISBLANK('5. Pp (3 años)'!P184),"",'5. Pp (3 años)'!P184)</f>
        <v/>
      </c>
    </row>
    <row r="184" spans="2:16" ht="17.25" hidden="1">
      <c r="B184" s="93" t="str">
        <f>IF(ISBLANK('5. Pp (3 años)'!B185),"",'5. Pp (3 años)'!B185)</f>
        <v/>
      </c>
      <c r="C184" s="32" t="str">
        <f>IF(ISBLANK('5. Pp (3 años)'!C185),"",'5. Pp (3 años)'!C185)</f>
        <v>Actividad</v>
      </c>
      <c r="D184" s="35" t="str">
        <f>IF(ISBLANK('5. Pp (3 años)'!D185),"",'5. Pp (3 años)'!D185)</f>
        <v/>
      </c>
      <c r="E184" s="35" t="str">
        <f>IF(ISBLANK('5. Pp (3 años)'!E185),"",'5. Pp (3 años)'!E185)</f>
        <v/>
      </c>
      <c r="F184" s="35" t="str">
        <f>IF(ISBLANK('5. Pp (3 años)'!F185),"",'5. Pp (3 años)'!F185)</f>
        <v/>
      </c>
      <c r="G184" s="32" t="str">
        <f>IF(ISBLANK('5. Pp (3 años)'!G185),"",'5. Pp (3 años)'!G185)</f>
        <v/>
      </c>
      <c r="H184" s="32" t="str">
        <f>IF(ISBLANK('5. Pp (3 años)'!H185),"",'5. Pp (3 años)'!H185)</f>
        <v/>
      </c>
      <c r="I184" s="35" t="str">
        <f>IF(ISBLANK('5. Pp (3 años)'!I185),"",'5. Pp (3 años)'!I185)</f>
        <v/>
      </c>
      <c r="J184" s="35" t="str">
        <f>IF(ISBLANK('5. Pp (3 años)'!J185),"",'5. Pp (3 años)'!J185)</f>
        <v/>
      </c>
      <c r="K184" s="32" t="str">
        <f>IF(ISBLANK('5. Pp (3 años)'!K185),"",'5. Pp (3 años)'!K185)</f>
        <v/>
      </c>
      <c r="L184" s="35"/>
      <c r="M184" s="35"/>
      <c r="N184" s="35" t="str">
        <f>IF(ISBLANK('5. Pp (3 años)'!N185),"",'5. Pp (3 años)'!N185)</f>
        <v/>
      </c>
      <c r="O184" s="35" t="str">
        <f>IF(ISBLANK('5. Pp (3 años)'!O185),"",'5. Pp (3 años)'!O185)</f>
        <v/>
      </c>
      <c r="P184" s="202" t="str">
        <f>IF(ISBLANK('5. Pp (3 años)'!P185),"",'5. Pp (3 años)'!P185)</f>
        <v/>
      </c>
    </row>
    <row r="185" spans="2:16" ht="207">
      <c r="B185" s="618" t="str">
        <f>IF(ISBLANK('5. Pp (3 años)'!B186),"",'5. Pp (3 años)'!B186)</f>
        <v>Coordinación de Proyectos, Promoción y PyMES</v>
      </c>
      <c r="C185" s="616" t="str">
        <f>IF(ISBLANK('5. Pp (3 años)'!C186),"",'5. Pp (3 años)'!C186)</f>
        <v>Componente</v>
      </c>
      <c r="D185" s="615" t="str">
        <f>IF(ISBLANK('5. Pp (3 años)'!D186),"",'5. Pp (3 años)'!D186)</f>
        <v>4.1.1.1.24 Plataformas de vinculación y exposición para el sector emprendedor consolidadas.</v>
      </c>
      <c r="E185" s="615" t="str">
        <f>IF(ISBLANK('5. Pp (3 años)'!E186),"",'5. Pp (3 años)'!E186)</f>
        <v>PPCO: Porcentaje de plataformas consolidadas y operadas.</v>
      </c>
      <c r="F185" s="615" t="str">
        <f>IF(ISBLANK('5. Pp (3 años)'!F186),"",'5. Pp (3 años)'!F186)</f>
        <v>Este indicador representa la entrega de un ecosistema de visibilidad y competitividad empresarial validado. Representa el producto final donde se garantiza que emprendedores y PyMES cuenten con espacios estratégicos de vinculación y pabellones de exhibición de alto impacto; asegurando el posicionamiento de productos locales en mercados internos y fortaleciendo la identidad económica del municipio a través de plataformas temáticas y sectoriales.</v>
      </c>
      <c r="G185" s="616" t="str">
        <f>IF(ISBLANK('5. Pp (3 años)'!G186),"",'5. Pp (3 años)'!G186)</f>
        <v>Eficacia</v>
      </c>
      <c r="H185" s="616" t="str">
        <f>IF(ISBLANK('5. Pp (3 años)'!H186),"",'5. Pp (3 años)'!H186)</f>
        <v>Trimestral</v>
      </c>
      <c r="I185" s="615" t="str">
        <f>IF(ISBLANK('5. Pp (3 años)'!I186),"",'5. Pp (3 años)'!I186)</f>
        <v>MÉTODO DE CÁLCULO                                  
PPCO = (NPCOE / NPCOP) * 100
VARIABLES:
PPCO: Porcentaje de plataformas consolidadas y operadas.                                                                                           NPCOE: Número de plataformas operadas con validación de impacto.                                                               NPCOP: Número de plataformas de vinculación y exhibición programadas.</v>
      </c>
      <c r="J185" s="615" t="str">
        <f>IF(ISBLANK('5. Pp (3 años)'!J186),"",'5. Pp (3 años)'!J186)</f>
        <v>UNIDAD DE MEDIDA DEL INDICADOR: Porcentaje
UNIDAD DE MEDIDA DE LAS VARIABLES: Plataforma integral</v>
      </c>
      <c r="K185" s="616" t="str">
        <f>IF(ISBLANK('5. Pp (3 años)'!K186),"",'5. Pp (3 años)'!K186)</f>
        <v>Ascendente</v>
      </c>
      <c r="L185" s="615" t="s">
        <v>1273</v>
      </c>
      <c r="M185" s="615" t="s">
        <v>1272</v>
      </c>
      <c r="N185" s="615" t="str">
        <f>IF(ISBLANK('5. Pp (3 años)'!N186),"",'5. Pp (3 años)'!N186)</f>
        <v>Nombre del Documento:
Archivo digital de la plataforma Google Drive
Nombre de quien genera la información: 
Coordinación de Proyectos, Promoción y PyMES 
Periodicidad con que se genera la información:
Trimestral
Liga de la página donde se localiza la información o ubicación:
https://drive.google.com/drive/folders/1YIQ6oNLaECseSgqo4vwhcE6EzP9ap_Xx</v>
      </c>
      <c r="O185" s="615" t="str">
        <f>IF(ISBLANK('5. Pp (3 años)'!O186),"",'5. Pp (3 años)'!O186)</f>
        <v>La ciudadanía participa en las acciones para fomentar el emprendimiento y se cuente con condiciones climatológicas favorables</v>
      </c>
      <c r="P185" s="617" t="str">
        <f>IF(ISBLANK('5. Pp (3 años)'!P186),"",'5. Pp (3 años)'!P186)</f>
        <v>ODS 4 Educación de calidad: Garantizar una educación inclusiva y equitativa de calidad y promover oportunidades de aprendizaje permanente para todas y todos.   ODS 8 Trabajo decente y crecimiento económico: Promover el crecimiento económico inclusivo y sostenible, el empleo y el trabajo decente para todos.</v>
      </c>
    </row>
    <row r="186" spans="2:16" ht="207">
      <c r="B186" s="93" t="str">
        <f>IF(ISBLANK('5. Pp (3 años)'!B187),"",'5. Pp (3 años)'!B187)</f>
        <v>Coordinación de Proyectos, Promoción y PyMES</v>
      </c>
      <c r="C186" s="32" t="str">
        <f>IF(ISBLANK('5. Pp (3 años)'!C187),"",'5. Pp (3 años)'!C187)</f>
        <v>Actividad</v>
      </c>
      <c r="D186" s="35" t="str">
        <f>IF(ISBLANK('5. Pp (3 años)'!D187),"",'5. Pp (3 años)'!D187)</f>
        <v>4.1.1.1.24.1 Implementación de programas de fortalecimiento y vinculación estratégica para el ecosistema emprendedor.</v>
      </c>
      <c r="E186" s="35" t="str">
        <f>IF(ISBLANK('5. Pp (3 años)'!E187),"",'5. Pp (3 años)'!E187)</f>
        <v>PACVE: Porcentaje de acciones de capacitación y vinculación estratégica ejecutadas.</v>
      </c>
      <c r="F186" s="35" t="str">
        <f>IF(ISBLANK('5. Pp (3 años)'!F187),"",'5. Pp (3 años)'!F187)</f>
        <v>Mide la operación de los servicios de profesionalización y enlace institucional. Cuantifica la ejecución de los programas Capacítate Ciudadana, Emprendedores y PyMES, Vinculación Estratégica que Transforma, Impulsa Juventud, Promoción de Proyectos, Transforma y Fortalece, funcionando como el mecanismo operativo que prepara técnica y estratégicamente a los emprendedores antes de su inserción en los mercados y plataformas de exposición.</v>
      </c>
      <c r="G186" s="32" t="str">
        <f>IF(ISBLANK('5. Pp (3 años)'!G187),"",'5. Pp (3 años)'!G187)</f>
        <v>Eficacia</v>
      </c>
      <c r="H186" s="32" t="str">
        <f>IF(ISBLANK('5. Pp (3 años)'!H187),"",'5. Pp (3 años)'!H187)</f>
        <v>Trimestral</v>
      </c>
      <c r="I186" s="35" t="str">
        <f>IF(ISBLANK('5. Pp (3 años)'!I187),"",'5. Pp (3 años)'!I187)</f>
        <v>MÉTODO DE CÁLCULO                                  
PACVE = (NACVR / NACVP) * 100
VARIABLES:
PACVE: Porcentaje de acciones de capacitación y vinculación estratégica ejecutadas.                                           NACVR: Número de acciones de capacitación y vinculación realizadas.                                                             NACVP: Número de acciones de capacitación y vinculación programadas.</v>
      </c>
      <c r="J186" s="35" t="str">
        <f>IF(ISBLANK('5. Pp (3 años)'!J187),"",'5. Pp (3 años)'!J187)</f>
        <v>UNIDAD DE MEDIDA DEL INDICADOR: Porcentaje
UNIDAD DE MEDIDA DE LAS VARIABLES: Acción de fortalecimiento</v>
      </c>
      <c r="K186" s="32" t="str">
        <f>IF(ISBLANK('5. Pp (3 años)'!K187),"",'5. Pp (3 años)'!K187)</f>
        <v>Ascendente</v>
      </c>
      <c r="L186" s="35" t="s">
        <v>1451</v>
      </c>
      <c r="M186" s="35" t="s">
        <v>1450</v>
      </c>
      <c r="N186" s="35" t="str">
        <f>IF(ISBLANK('5. Pp (3 años)'!N187),"",'5. Pp (3 años)'!N187)</f>
        <v>Nombre del Documento:
Archivo digital de la plataforma Google Drive
Nombre de quien genera la información: 
Coordinación de Proyectos, Promoción y PyMES
Periodicidad con que se genera la información:
Trimestral
Liga de la página donde se localiza la información o ubicación:
https://drive.google.com/drive/folders/1aELjwDo8d_XQVCy21vrGFon5ZtuqpEP5</v>
      </c>
      <c r="O186" s="35" t="str">
        <f>IF(ISBLANK('5. Pp (3 años)'!O187),"",'5. Pp (3 años)'!O187)</f>
        <v>Los ciudadanos, jóvenes y representantes de PyMES se inscriben y asisten regularmente a los programas de formación técnica y profesionalización y se cuente con condiciones climatológicas favorables</v>
      </c>
      <c r="P186" s="202" t="str">
        <f>IF(ISBLANK('5. Pp (3 años)'!P187),"",'5. Pp (3 años)'!P187)</f>
        <v>Meta 4.4
Para 2030, aumentar sustancialmente el
número de jóvenes y adultos que tienen las
competencias necesarias, en particular técnicas
y profesionales, para acceder al empleo, el
trabajo decente y el emprendimiento.</v>
      </c>
    </row>
    <row r="187" spans="2:16" ht="207">
      <c r="B187" s="93" t="str">
        <f>IF(ISBLANK('5. Pp (3 años)'!B188),"",'5. Pp (3 años)'!B188)</f>
        <v>Coordinación de Proyectos, Promoción y PyMES</v>
      </c>
      <c r="C187" s="32" t="str">
        <f>IF(ISBLANK('5. Pp (3 años)'!C188),"",'5. Pp (3 años)'!C188)</f>
        <v>Actividad</v>
      </c>
      <c r="D187" s="35" t="str">
        <f>IF(ISBLANK('5. Pp (3 años)'!D188),"",'5. Pp (3 años)'!D188)</f>
        <v>4.1.1.1.24.2 Gestión logística y operación de pabellones comerciales para la exhibición de productos locales.</v>
      </c>
      <c r="E187" s="35" t="str">
        <f>IF(ISBLANK('5. Pp (3 años)'!E188),"",'5. Pp (3 años)'!E188)</f>
        <v>PEEIO: Porcentaje de espacios de exhibición instalados y operados.</v>
      </c>
      <c r="F187" s="35" t="str">
        <f>IF(ISBLANK('5. Pp (3 años)'!F188),"",'5. Pp (3 años)'!F188)</f>
        <v>Mide el despliegue físico y administrativo de los eventos de comercialización masiva. Cuantifica la instalación de las Expos temáticas (Emprendedoras y Emprendedores de PYMES, Guelaguetza, Janal Pixan, Villa Navideña, Carnaval y Sedes Aliadas), funcionando como el mecanismo operativo que provee la infraestructura y logística necesaria para que los productores locales exhiban y comercialicen sus bienes ante la ciudadanía y el turismo.</v>
      </c>
      <c r="G187" s="32" t="str">
        <f>IF(ISBLANK('5. Pp (3 años)'!G188),"",'5. Pp (3 años)'!G188)</f>
        <v>Eficacia</v>
      </c>
      <c r="H187" s="32" t="str">
        <f>IF(ISBLANK('5. Pp (3 años)'!H188),"",'5. Pp (3 años)'!H188)</f>
        <v>Trimestral</v>
      </c>
      <c r="I187" s="35" t="str">
        <f>IF(ISBLANK('5. Pp (3 años)'!I188),"",'5. Pp (3 años)'!I188)</f>
        <v>MÉTODO DE CÁLCULO                                  
PEEIO = (NEEIOR / NEEIOP) * 100
VARIABLES:
PEEIO: Porcentaje de espacios de exhibición instalados y operados.                                                                                        NEEIOR: Número de espacios de exhibición instalados y operados.                                                                                         NEEIOP: Número de espacios de exhibición programados para su operación.</v>
      </c>
      <c r="J187" s="35" t="str">
        <f>IF(ISBLANK('5. Pp (3 años)'!J188),"",'5. Pp (3 años)'!J188)</f>
        <v>UNIDAD DE MEDIDA DEL INDICADOR: Porcentaje
UNIDAD DE MEDIDA DE LAS VARIABLES: Espacio de exhibición</v>
      </c>
      <c r="K187" s="32" t="str">
        <f>IF(ISBLANK('5. Pp (3 años)'!K188),"",'5. Pp (3 años)'!K188)</f>
        <v>Ascendente</v>
      </c>
      <c r="L187" s="35" t="s">
        <v>1453</v>
      </c>
      <c r="M187" s="35" t="s">
        <v>1452</v>
      </c>
      <c r="N187" s="35" t="str">
        <f>IF(ISBLANK('5. Pp (3 años)'!N188),"",'5. Pp (3 años)'!N188)</f>
        <v>Nombre del Documento:
Archivo digital de la plataforma Google Drive
Nombre de quien genera la información: 
Coordinación de Proyectos, Promoción y PyMES
Periodicidad con que se genera la información:
Trimestral
Liga de la página donde se localiza la información o ubicación:
https://drive.google.com/drive/folders/1YIQ6oNLaECseSgqo4vwhcE6EzP9ap_Xx</v>
      </c>
      <c r="O187" s="35" t="str">
        <f>IF(ISBLANK('5. Pp (3 años)'!O188),"",'5. Pp (3 años)'!O188)</f>
        <v>Las áreas operativas del ayuntamiento facilitan los permisos y el uso de los espacios públicos para la instalación de las exposiciones temáticas además de que los proveedores de infraestructura cumplen con el montaje de pabellones y servicios básicos en los tiempos establecidos mientras las condiciones climáticas permiten la operación segura de las sedes aliadas y eventos masivos para la afluencia de ciudadanos y turistas.</v>
      </c>
      <c r="P187" s="202" t="str">
        <f>IF(ISBLANK('5. Pp (3 años)'!P188),"",'5. Pp (3 años)'!P188)</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88" spans="2:16" ht="17.25" hidden="1">
      <c r="B188" s="93" t="str">
        <f>IF(ISBLANK('5. Pp (3 años)'!B189),"",'5. Pp (3 años)'!B189)</f>
        <v/>
      </c>
      <c r="C188" s="32" t="str">
        <f>IF(ISBLANK('5. Pp (3 años)'!C189),"",'5. Pp (3 años)'!C189)</f>
        <v>Actividad</v>
      </c>
      <c r="D188" s="35" t="str">
        <f>IF(ISBLANK('5. Pp (3 años)'!D189),"",'5. Pp (3 años)'!D189)</f>
        <v/>
      </c>
      <c r="E188" s="35" t="str">
        <f>IF(ISBLANK('5. Pp (3 años)'!E189),"",'5. Pp (3 años)'!E189)</f>
        <v/>
      </c>
      <c r="F188" s="35" t="str">
        <f>IF(ISBLANK('5. Pp (3 años)'!F189),"",'5. Pp (3 años)'!F189)</f>
        <v/>
      </c>
      <c r="G188" s="32" t="str">
        <f>IF(ISBLANK('5. Pp (3 años)'!G189),"",'5. Pp (3 años)'!G189)</f>
        <v/>
      </c>
      <c r="H188" s="32" t="str">
        <f>IF(ISBLANK('5. Pp (3 años)'!H189),"",'5. Pp (3 años)'!H189)</f>
        <v/>
      </c>
      <c r="I188" s="35" t="str">
        <f>IF(ISBLANK('5. Pp (3 años)'!I189),"",'5. Pp (3 años)'!I189)</f>
        <v/>
      </c>
      <c r="J188" s="35" t="str">
        <f>IF(ISBLANK('5. Pp (3 años)'!J189),"",'5. Pp (3 años)'!J189)</f>
        <v/>
      </c>
      <c r="K188" s="32" t="str">
        <f>IF(ISBLANK('5. Pp (3 años)'!K189),"",'5. Pp (3 años)'!K189)</f>
        <v/>
      </c>
      <c r="L188" s="35"/>
      <c r="M188" s="35"/>
      <c r="N188" s="35" t="str">
        <f>IF(ISBLANK('5. Pp (3 años)'!N189),"",'5. Pp (3 años)'!N189)</f>
        <v/>
      </c>
      <c r="O188" s="35" t="str">
        <f>IF(ISBLANK('5. Pp (3 años)'!O189),"",'5. Pp (3 años)'!O189)</f>
        <v/>
      </c>
      <c r="P188" s="202" t="str">
        <f>IF(ISBLANK('5. Pp (3 años)'!P189),"",'5. Pp (3 años)'!P189)</f>
        <v/>
      </c>
    </row>
    <row r="189" spans="2:16" ht="17.25" hidden="1">
      <c r="B189" s="93" t="str">
        <f>IF(ISBLANK('5. Pp (3 años)'!B190),"",'5. Pp (3 años)'!B190)</f>
        <v/>
      </c>
      <c r="C189" s="32" t="str">
        <f>IF(ISBLANK('5. Pp (3 años)'!C190),"",'5. Pp (3 años)'!C190)</f>
        <v>Actividad</v>
      </c>
      <c r="D189" s="35" t="str">
        <f>IF(ISBLANK('5. Pp (3 años)'!D190),"",'5. Pp (3 años)'!D190)</f>
        <v/>
      </c>
      <c r="E189" s="35" t="str">
        <f>IF(ISBLANK('5. Pp (3 años)'!E190),"",'5. Pp (3 años)'!E190)</f>
        <v/>
      </c>
      <c r="F189" s="35" t="str">
        <f>IF(ISBLANK('5. Pp (3 años)'!F190),"",'5. Pp (3 años)'!F190)</f>
        <v/>
      </c>
      <c r="G189" s="32" t="str">
        <f>IF(ISBLANK('5. Pp (3 años)'!G190),"",'5. Pp (3 años)'!G190)</f>
        <v/>
      </c>
      <c r="H189" s="32" t="str">
        <f>IF(ISBLANK('5. Pp (3 años)'!H190),"",'5. Pp (3 años)'!H190)</f>
        <v/>
      </c>
      <c r="I189" s="35" t="str">
        <f>IF(ISBLANK('5. Pp (3 años)'!I190),"",'5. Pp (3 años)'!I190)</f>
        <v/>
      </c>
      <c r="J189" s="35" t="str">
        <f>IF(ISBLANK('5. Pp (3 años)'!J190),"",'5. Pp (3 años)'!J190)</f>
        <v/>
      </c>
      <c r="K189" s="32" t="str">
        <f>IF(ISBLANK('5. Pp (3 años)'!K190),"",'5. Pp (3 años)'!K190)</f>
        <v/>
      </c>
      <c r="L189" s="35"/>
      <c r="M189" s="35"/>
      <c r="N189" s="35" t="str">
        <f>IF(ISBLANK('5. Pp (3 años)'!N190),"",'5. Pp (3 años)'!N190)</f>
        <v/>
      </c>
      <c r="O189" s="35" t="str">
        <f>IF(ISBLANK('5. Pp (3 años)'!O190),"",'5. Pp (3 años)'!O190)</f>
        <v/>
      </c>
      <c r="P189" s="202" t="str">
        <f>IF(ISBLANK('5. Pp (3 años)'!P190),"",'5. Pp (3 años)'!P190)</f>
        <v/>
      </c>
    </row>
    <row r="190" spans="2:16" ht="17.25" hidden="1">
      <c r="B190" s="93" t="str">
        <f>IF(ISBLANK('5. Pp (3 años)'!B191),"",'5. Pp (3 años)'!B191)</f>
        <v/>
      </c>
      <c r="C190" s="32" t="str">
        <f>IF(ISBLANK('5. Pp (3 años)'!C191),"",'5. Pp (3 años)'!C191)</f>
        <v>Actividad</v>
      </c>
      <c r="D190" s="35" t="str">
        <f>IF(ISBLANK('5. Pp (3 años)'!D191),"",'5. Pp (3 años)'!D191)</f>
        <v/>
      </c>
      <c r="E190" s="35" t="str">
        <f>IF(ISBLANK('5. Pp (3 años)'!E191),"",'5. Pp (3 años)'!E191)</f>
        <v/>
      </c>
      <c r="F190" s="35" t="str">
        <f>IF(ISBLANK('5. Pp (3 años)'!F191),"",'5. Pp (3 años)'!F191)</f>
        <v/>
      </c>
      <c r="G190" s="32" t="str">
        <f>IF(ISBLANK('5. Pp (3 años)'!G191),"",'5. Pp (3 años)'!G191)</f>
        <v/>
      </c>
      <c r="H190" s="32" t="str">
        <f>IF(ISBLANK('5. Pp (3 años)'!H191),"",'5. Pp (3 años)'!H191)</f>
        <v/>
      </c>
      <c r="I190" s="35" t="str">
        <f>IF(ISBLANK('5. Pp (3 años)'!I191),"",'5. Pp (3 años)'!I191)</f>
        <v/>
      </c>
      <c r="J190" s="35" t="str">
        <f>IF(ISBLANK('5. Pp (3 años)'!J191),"",'5. Pp (3 años)'!J191)</f>
        <v/>
      </c>
      <c r="K190" s="32" t="str">
        <f>IF(ISBLANK('5. Pp (3 años)'!K191),"",'5. Pp (3 años)'!K191)</f>
        <v/>
      </c>
      <c r="L190" s="35"/>
      <c r="M190" s="35"/>
      <c r="N190" s="35" t="str">
        <f>IF(ISBLANK('5. Pp (3 años)'!N191),"",'5. Pp (3 años)'!N191)</f>
        <v/>
      </c>
      <c r="O190" s="35" t="str">
        <f>IF(ISBLANK('5. Pp (3 años)'!O191),"",'5. Pp (3 años)'!O191)</f>
        <v/>
      </c>
      <c r="P190" s="202" t="str">
        <f>IF(ISBLANK('5. Pp (3 años)'!P191),"",'5. Pp (3 años)'!P191)</f>
        <v/>
      </c>
    </row>
    <row r="191" spans="2:16" ht="207">
      <c r="B191" s="618" t="str">
        <f>IF(ISBLANK('5. Pp (3 años)'!B192),"",'5. Pp (3 años)'!B192)</f>
        <v>Dirección General de Educación</v>
      </c>
      <c r="C191" s="616" t="str">
        <f>IF(ISBLANK('5. Pp (3 años)'!C192),"",'5. Pp (3 años)'!C192)</f>
        <v>Componente</v>
      </c>
      <c r="D191" s="615" t="str">
        <f>IF(ISBLANK('5. Pp (3 años)'!D192),"",'5. Pp (3 años)'!D192)</f>
        <v>4.1.1.1.25 Servicios para la protección integral, garantía de derechos y prevención de vulneraciones en niñas, niños y adolescentes otorgados.</v>
      </c>
      <c r="E191" s="615" t="str">
        <f>IF(ISBLANK('5. Pp (3 años)'!E192),"",'5. Pp (3 años)'!E192)</f>
        <v>PSPIP: Porcentaje de servicios de protección integral y promoción de derechos realizados.</v>
      </c>
      <c r="F191" s="615" t="str">
        <f>IF(ISBLANK('5. Pp (3 años)'!F192),"",'5. Pp (3 años)'!F192)</f>
        <v>Este indicador representa la entrega de un modelo de salvaguarda y restitución de derechos de la niñez y adolescencia validado. Representa el producto final donde se garantiza que el sector infantil y adolescente cuente con mecanismos de participación activa y entornos informados para la prevención de violencias y explotación (ESCNNA); asegurando que el municipio cumpla con los estándares nacionales de protección integral y el fortalecimiento del Sistema Local (SIPINNA).</v>
      </c>
      <c r="G191" s="616" t="str">
        <f>IF(ISBLANK('5. Pp (3 años)'!G192),"",'5. Pp (3 años)'!G192)</f>
        <v>Eficacia</v>
      </c>
      <c r="H191" s="616" t="str">
        <f>IF(ISBLANK('5. Pp (3 años)'!H192),"",'5. Pp (3 años)'!H192)</f>
        <v>Trimestral</v>
      </c>
      <c r="I191" s="615" t="str">
        <f>IF(ISBLANK('5. Pp (3 años)'!I192),"",'5. Pp (3 años)'!I192)</f>
        <v>MÉTODO DE CÁLCULO                          
PSPIP = (NSPIE / NSPIP) * 100
VARIABLES:
PSPIP: Porcentaje de servicios de protección integral y promoción de derechos realizados.                                     NSPIE: Número de servicios de protección integral y restitución de derechos ejecutados con validación técnica.                                                                                                     NSPIP: Número de servicios de protección integral y restitución de derechos programados.</v>
      </c>
      <c r="J191" s="615" t="str">
        <f>IF(ISBLANK('5. Pp (3 años)'!J192),"",'5. Pp (3 años)'!J192)</f>
        <v>UNIDAD DE MEDIDA DEL INDICADOR: Porcentaje
UNIDAD DE MEDIDA DE LAS VARIABLES: Servicio integral de protección</v>
      </c>
      <c r="K191" s="616" t="str">
        <f>IF(ISBLANK('5. Pp (3 años)'!K192),"",'5. Pp (3 años)'!K192)</f>
        <v>Ascendente</v>
      </c>
      <c r="L191" s="615" t="s">
        <v>1271</v>
      </c>
      <c r="M191" s="615" t="s">
        <v>1270</v>
      </c>
      <c r="N191" s="615" t="str">
        <f>IF(ISBLANK('5. Pp (3 años)'!N192),"",'5. Pp (3 años)'!N192)</f>
        <v>Nombre del Documento:
Archivo Digital de la Plataforma Google Drive
Nombre de quien genera la información: 
Dirección General de Educación
Periodicidad con que se genera la información:
Trimestral
Liga de la página donde se localiza la información o ubicación:
https://drive.google.com/drive/folders/1YIQ6oNLaECseSgqo4vwhcE6EzP9ap_Xx</v>
      </c>
      <c r="O191" s="615" t="str">
        <f>IF(ISBLANK('5. Pp (3 años)'!O192),"",'5. Pp (3 años)'!O192)</f>
        <v>Las niñas, niños y adolescentes del municipio participan voluntariamente en los mecanismos de consulta y espacios de promoción de derechos además de que las instituciones que integran el Sistema Local (SIPINNA) mantienen una coordinación efectiva para la atención de casos detectados mientras las madres, padres y cuidadores muestran apertura para recibir información preventiva sobre violencias y explotación infantil en sus entornos comunitarios.</v>
      </c>
      <c r="P191" s="617" t="str">
        <f>IF(ISBLANK('5. Pp (3 años)'!P192),"",'5. Pp (3 años)'!P192)</f>
        <v>ODS 4 Educación de calidad: Garantizar una educación inclusiva y equitativa de calidad y promover oportunidades de aprendizaje permanente para todas y todos.                         ODS 16 Paz, Justicia e Instituciones Sólidas.</v>
      </c>
    </row>
    <row r="192" spans="2:16" ht="207">
      <c r="B192" s="93" t="str">
        <f>IF(ISBLANK('5. Pp (3 años)'!B193),"",'5. Pp (3 años)'!B193)</f>
        <v>Dirección General de Educación</v>
      </c>
      <c r="C192" s="32" t="str">
        <f>IF(ISBLANK('5. Pp (3 años)'!C193),"",'5. Pp (3 años)'!C193)</f>
        <v>Actividad</v>
      </c>
      <c r="D192" s="35" t="str">
        <f>IF(ISBLANK('5. Pp (3 años)'!D193),"",'5. Pp (3 años)'!D193)</f>
        <v>4.1.1.1.25.1 Implementación de jornadas de capacitación y mecanismos de participación para la protección integral de la niñez y adolescencia.</v>
      </c>
      <c r="E192" s="35" t="str">
        <f>IF(ISBLANK('5. Pp (3 años)'!E193),"",'5. Pp (3 años)'!E193)</f>
        <v>PASPI: Porcentaje de acciones de sensibilización para la protección integral realizados.</v>
      </c>
      <c r="F192" s="35" t="str">
        <f>IF(ISBLANK('5. Pp (3 años)'!F193),"",'5. Pp (3 años)'!F193)</f>
        <v>Mide la ejecución técnica de las estrategias de formación y protección a la infancia. Cuantifica la realización de acciones integrales que aportan a las Comisiones Interinstitucionales del SIPINNA, tales como: Primera Infancia, Justicia para Adolescentes, Prevención de toda forma de Violencia y ESCNNA, Protección Especial, y Erradicación del Trabajo Infantil. Esto se logra mediante pláticas de sensibilización, conversatorios y talleres formativos, funcionando como el mecanismo operativo para detectar factores de riesgo y promover una cultura de respeto y garantía a los derechos humanos de la niñez y adolescencia en el municipio."</v>
      </c>
      <c r="G192" s="32" t="str">
        <f>IF(ISBLANK('5. Pp (3 años)'!G193),"",'5. Pp (3 años)'!G193)</f>
        <v>Eficacia</v>
      </c>
      <c r="H192" s="32" t="str">
        <f>IF(ISBLANK('5. Pp (3 años)'!H193),"",'5. Pp (3 años)'!H193)</f>
        <v>Trimestral</v>
      </c>
      <c r="I192" s="35" t="str">
        <f>IF(ISBLANK('5. Pp (3 años)'!I193),"",'5. Pp (3 años)'!I193)</f>
        <v>MÉTODO DE CÁLCULO                           
PASPI = (NASPIR / NASPIP) * 100
VARIABLES:
PASPI: Porcentaje de acciones de sensibilización para la protección integral realizados.                                              NASPIR: Número de acciones de sensibilización realizadas.                                                                                        NASPIP: Número de acciones de sensibilización programadas.</v>
      </c>
      <c r="J192" s="35" t="str">
        <f>IF(ISBLANK('5. Pp (3 años)'!J193),"",'5. Pp (3 años)'!J193)</f>
        <v>UNIDAD DE MEDIDA DEL INDICADOR: Porcentaje
UNIDAD DE MEDIDA DE LAS VARIABLES: Acción</v>
      </c>
      <c r="K192" s="32" t="str">
        <f>IF(ISBLANK('5. Pp (3 años)'!K193),"",'5. Pp (3 años)'!K193)</f>
        <v>Ascendente</v>
      </c>
      <c r="L192" s="35" t="s">
        <v>1455</v>
      </c>
      <c r="M192" s="35" t="s">
        <v>1454</v>
      </c>
      <c r="N192" s="35" t="str">
        <f>IF(ISBLANK('5. Pp (3 años)'!N193),"",'5. Pp (3 años)'!N193)</f>
        <v>Nombre del Documento:
Archivo Digital de la Plataforma Google Drive
Nombre de quien genera la información: 
Dirección General de Educación
Periodicidad con que se genera la información:
Trimestral
Liga de la página donde se localiza la información o ubicación:
https://drive.google.com/drive/folders/1YIQ6oNLaECseSgqo4vwhcE6EzP9ap_Xx</v>
      </c>
      <c r="O192" s="35" t="str">
        <f>IF(ISBLANK('5. Pp (3 años)'!O193),"",'5. Pp (3 años)'!O193)</f>
        <v>La Ciudadanía acude y participa en las acciones sensibilización para la protección integral de la protección, de los derechos humanos de niñas, niños y adolescentes.</v>
      </c>
      <c r="P192" s="202" t="str">
        <f>IF(ISBLANK('5. Pp (3 años)'!P193),"",'5. Pp (3 años)'!P193)</f>
        <v>Meta 16.2                                           Poner fin al maltrato, la explotación, la trata, la tortura y todas las formas de violencia contra los niños.</v>
      </c>
    </row>
    <row r="193" spans="2:16" ht="17.25" hidden="1">
      <c r="B193" s="93" t="str">
        <f>IF(ISBLANK('5. Pp (3 años)'!B194),"",'5. Pp (3 años)'!B194)</f>
        <v/>
      </c>
      <c r="C193" s="32" t="str">
        <f>IF(ISBLANK('5. Pp (3 años)'!C194),"",'5. Pp (3 años)'!C194)</f>
        <v>Actividad</v>
      </c>
      <c r="D193" s="35" t="str">
        <f>IF(ISBLANK('5. Pp (3 años)'!D194),"",'5. Pp (3 años)'!D194)</f>
        <v/>
      </c>
      <c r="E193" s="35" t="str">
        <f>IF(ISBLANK('5. Pp (3 años)'!E194),"",'5. Pp (3 años)'!E194)</f>
        <v/>
      </c>
      <c r="F193" s="35" t="str">
        <f>IF(ISBLANK('5. Pp (3 años)'!F194),"",'5. Pp (3 años)'!F194)</f>
        <v/>
      </c>
      <c r="G193" s="32" t="str">
        <f>IF(ISBLANK('5. Pp (3 años)'!G194),"",'5. Pp (3 años)'!G194)</f>
        <v/>
      </c>
      <c r="H193" s="32" t="str">
        <f>IF(ISBLANK('5. Pp (3 años)'!H194),"",'5. Pp (3 años)'!H194)</f>
        <v/>
      </c>
      <c r="I193" s="35" t="str">
        <f>IF(ISBLANK('5. Pp (3 años)'!I194),"",'5. Pp (3 años)'!I194)</f>
        <v/>
      </c>
      <c r="J193" s="35" t="str">
        <f>IF(ISBLANK('5. Pp (3 años)'!J194),"",'5. Pp (3 años)'!J194)</f>
        <v/>
      </c>
      <c r="K193" s="32" t="str">
        <f>IF(ISBLANK('5. Pp (3 años)'!K194),"",'5. Pp (3 años)'!K194)</f>
        <v/>
      </c>
      <c r="L193" s="35"/>
      <c r="M193" s="35"/>
      <c r="N193" s="35" t="str">
        <f>IF(ISBLANK('5. Pp (3 años)'!N194),"",'5. Pp (3 años)'!N194)</f>
        <v/>
      </c>
      <c r="O193" s="35" t="str">
        <f>IF(ISBLANK('5. Pp (3 años)'!O194),"",'5. Pp (3 años)'!O194)</f>
        <v/>
      </c>
      <c r="P193" s="202" t="str">
        <f>IF(ISBLANK('5. Pp (3 años)'!P194),"",'5. Pp (3 años)'!P194)</f>
        <v/>
      </c>
    </row>
    <row r="194" spans="2:16" ht="17.25" hidden="1">
      <c r="B194" s="93" t="str">
        <f>IF(ISBLANK('5. Pp (3 años)'!B195),"",'5. Pp (3 años)'!B195)</f>
        <v/>
      </c>
      <c r="C194" s="32" t="str">
        <f>IF(ISBLANK('5. Pp (3 años)'!C195),"",'5. Pp (3 años)'!C195)</f>
        <v>Actividad</v>
      </c>
      <c r="D194" s="35" t="str">
        <f>IF(ISBLANK('5. Pp (3 años)'!D195),"",'5. Pp (3 años)'!D195)</f>
        <v/>
      </c>
      <c r="E194" s="35" t="str">
        <f>IF(ISBLANK('5. Pp (3 años)'!E195),"",'5. Pp (3 años)'!E195)</f>
        <v/>
      </c>
      <c r="F194" s="35" t="str">
        <f>IF(ISBLANK('5. Pp (3 años)'!F195),"",'5. Pp (3 años)'!F195)</f>
        <v/>
      </c>
      <c r="G194" s="32" t="str">
        <f>IF(ISBLANK('5. Pp (3 años)'!G195),"",'5. Pp (3 años)'!G195)</f>
        <v/>
      </c>
      <c r="H194" s="32" t="str">
        <f>IF(ISBLANK('5. Pp (3 años)'!H195),"",'5. Pp (3 años)'!H195)</f>
        <v/>
      </c>
      <c r="I194" s="35" t="str">
        <f>IF(ISBLANK('5. Pp (3 años)'!I195),"",'5. Pp (3 años)'!I195)</f>
        <v/>
      </c>
      <c r="J194" s="35" t="str">
        <f>IF(ISBLANK('5. Pp (3 años)'!J195),"",'5. Pp (3 años)'!J195)</f>
        <v/>
      </c>
      <c r="K194" s="32" t="str">
        <f>IF(ISBLANK('5. Pp (3 años)'!K195),"",'5. Pp (3 años)'!K195)</f>
        <v/>
      </c>
      <c r="L194" s="35"/>
      <c r="M194" s="35"/>
      <c r="N194" s="35" t="str">
        <f>IF(ISBLANK('5. Pp (3 años)'!N195),"",'5. Pp (3 años)'!N195)</f>
        <v/>
      </c>
      <c r="O194" s="35" t="str">
        <f>IF(ISBLANK('5. Pp (3 años)'!O195),"",'5. Pp (3 años)'!O195)</f>
        <v/>
      </c>
      <c r="P194" s="202" t="str">
        <f>IF(ISBLANK('5. Pp (3 años)'!P195),"",'5. Pp (3 años)'!P195)</f>
        <v/>
      </c>
    </row>
    <row r="195" spans="2:16" ht="17.25" hidden="1">
      <c r="B195" s="93" t="str">
        <f>IF(ISBLANK('5. Pp (3 años)'!B196),"",'5. Pp (3 años)'!B196)</f>
        <v/>
      </c>
      <c r="C195" s="32" t="str">
        <f>IF(ISBLANK('5. Pp (3 años)'!C196),"",'5. Pp (3 años)'!C196)</f>
        <v>Actividad</v>
      </c>
      <c r="D195" s="35" t="str">
        <f>IF(ISBLANK('5. Pp (3 años)'!D196),"",'5. Pp (3 años)'!D196)</f>
        <v/>
      </c>
      <c r="E195" s="35" t="str">
        <f>IF(ISBLANK('5. Pp (3 años)'!E196),"",'5. Pp (3 años)'!E196)</f>
        <v/>
      </c>
      <c r="F195" s="35" t="str">
        <f>IF(ISBLANK('5. Pp (3 años)'!F196),"",'5. Pp (3 años)'!F196)</f>
        <v/>
      </c>
      <c r="G195" s="32" t="str">
        <f>IF(ISBLANK('5. Pp (3 años)'!G196),"",'5. Pp (3 años)'!G196)</f>
        <v/>
      </c>
      <c r="H195" s="32" t="str">
        <f>IF(ISBLANK('5. Pp (3 años)'!H196),"",'5. Pp (3 años)'!H196)</f>
        <v/>
      </c>
      <c r="I195" s="35" t="str">
        <f>IF(ISBLANK('5. Pp (3 años)'!I196),"",'5. Pp (3 años)'!I196)</f>
        <v/>
      </c>
      <c r="J195" s="35" t="str">
        <f>IF(ISBLANK('5. Pp (3 años)'!J196),"",'5. Pp (3 años)'!J196)</f>
        <v/>
      </c>
      <c r="K195" s="32" t="str">
        <f>IF(ISBLANK('5. Pp (3 años)'!K196),"",'5. Pp (3 años)'!K196)</f>
        <v/>
      </c>
      <c r="L195" s="35"/>
      <c r="M195" s="35"/>
      <c r="N195" s="35" t="str">
        <f>IF(ISBLANK('5. Pp (3 años)'!N196),"",'5. Pp (3 años)'!N196)</f>
        <v/>
      </c>
      <c r="O195" s="35" t="str">
        <f>IF(ISBLANK('5. Pp (3 años)'!O196),"",'5. Pp (3 años)'!O196)</f>
        <v/>
      </c>
      <c r="P195" s="202" t="str">
        <f>IF(ISBLANK('5. Pp (3 años)'!P196),"",'5. Pp (3 años)'!P196)</f>
        <v/>
      </c>
    </row>
    <row r="196" spans="2:16" ht="17.25" hidden="1">
      <c r="B196" s="93" t="str">
        <f>IF(ISBLANK('5. Pp (3 años)'!B197),"",'5. Pp (3 años)'!B197)</f>
        <v/>
      </c>
      <c r="C196" s="32" t="str">
        <f>IF(ISBLANK('5. Pp (3 años)'!C197),"",'5. Pp (3 años)'!C197)</f>
        <v>Actividad</v>
      </c>
      <c r="D196" s="35" t="str">
        <f>IF(ISBLANK('5. Pp (3 años)'!D197),"",'5. Pp (3 años)'!D197)</f>
        <v/>
      </c>
      <c r="E196" s="35" t="str">
        <f>IF(ISBLANK('5. Pp (3 años)'!E197),"",'5. Pp (3 años)'!E197)</f>
        <v/>
      </c>
      <c r="F196" s="35" t="str">
        <f>IF(ISBLANK('5. Pp (3 años)'!F197),"",'5. Pp (3 años)'!F197)</f>
        <v/>
      </c>
      <c r="G196" s="32" t="str">
        <f>IF(ISBLANK('5. Pp (3 años)'!G197),"",'5. Pp (3 años)'!G197)</f>
        <v/>
      </c>
      <c r="H196" s="32" t="str">
        <f>IF(ISBLANK('5. Pp (3 años)'!H197),"",'5. Pp (3 años)'!H197)</f>
        <v/>
      </c>
      <c r="I196" s="35" t="str">
        <f>IF(ISBLANK('5. Pp (3 años)'!I197),"",'5. Pp (3 años)'!I197)</f>
        <v/>
      </c>
      <c r="J196" s="35" t="str">
        <f>IF(ISBLANK('5. Pp (3 años)'!J197),"",'5. Pp (3 años)'!J197)</f>
        <v/>
      </c>
      <c r="K196" s="32" t="str">
        <f>IF(ISBLANK('5. Pp (3 años)'!K197),"",'5. Pp (3 años)'!K197)</f>
        <v/>
      </c>
      <c r="L196" s="35"/>
      <c r="M196" s="35"/>
      <c r="N196" s="35" t="str">
        <f>IF(ISBLANK('5. Pp (3 años)'!N197),"",'5. Pp (3 años)'!N197)</f>
        <v/>
      </c>
      <c r="O196" s="35" t="str">
        <f>IF(ISBLANK('5. Pp (3 años)'!O197),"",'5. Pp (3 años)'!O197)</f>
        <v/>
      </c>
      <c r="P196" s="202" t="str">
        <f>IF(ISBLANK('5. Pp (3 años)'!P197),"",'5. Pp (3 años)'!P197)</f>
        <v/>
      </c>
    </row>
    <row r="197" spans="2:16" ht="207">
      <c r="B197" s="618" t="str">
        <f>IF(ISBLANK('5. Pp (3 años)'!B198),"",'5. Pp (3 años)'!B198)</f>
        <v>Dirección de Servicios Educativos</v>
      </c>
      <c r="C197" s="616" t="str">
        <f>IF(ISBLANK('5. Pp (3 años)'!C198),"",'5. Pp (3 años)'!C198)</f>
        <v>Componente</v>
      </c>
      <c r="D197" s="615" t="str">
        <f>IF(ISBLANK('5. Pp (3 años)'!D198),"",'5. Pp (3 años)'!D198)</f>
        <v xml:space="preserve">4.1.1.1.26  Programas de intervención integral para entornos escolares dignos y seguros implementados.
</v>
      </c>
      <c r="E197" s="615" t="str">
        <f>IF(ISBLANK('5. Pp (3 años)'!E198),"",'5. Pp (3 años)'!E198)</f>
        <v>PPIIE: Porcentaje de programas de intervención integral escolar realizados.</v>
      </c>
      <c r="F197" s="615" t="str">
        <f>IF(ISBLANK('5. Pp (3 años)'!F198),"",'5. Pp (3 años)'!F198)</f>
        <v>Este indicador representa la consolidación de un modelo de entornos educativos seguros y dignos validado. Representa el producto final donde se articula la mejora de la infraestructura física con programas transversales de prevención y cuidado; asegurando que los centros educativos del municipio cuenten con condiciones óptimas de habitabilidad y un ecosistema de protección que fortalezca el bienestar de la comunidad escolar.</v>
      </c>
      <c r="G197" s="616" t="str">
        <f>IF(ISBLANK('5. Pp (3 años)'!G198),"",'5. Pp (3 años)'!G198)</f>
        <v>Eficacia</v>
      </c>
      <c r="H197" s="616" t="str">
        <f>IF(ISBLANK('5. Pp (3 años)'!H198),"",'5. Pp (3 años)'!H198)</f>
        <v>Trimestral</v>
      </c>
      <c r="I197" s="615" t="str">
        <f>IF(ISBLANK('5. Pp (3 años)'!I198),"",'5. Pp (3 años)'!I198)</f>
        <v>MÉTODO DE CÁLCULO                           
PPIIE = (NPIIEE / NPIIEP) * 100
VARIABLES:
PPIIE: Porcentaje de programas de intervención integral escolar realizados.                                                            NPIIEE: Número de programas de intervención integral ejecutados con validación técnica.                                      NPIIEP: Número de programas de intervención integral programados.</v>
      </c>
      <c r="J197" s="615" t="str">
        <f>IF(ISBLANK('5. Pp (3 años)'!J198),"",'5. Pp (3 años)'!J198)</f>
        <v>UNIDAD DE MEDIDA DEL INDICADOR: Porcentaje
UNIDAD DE MEDIDA DE LAS VARIABLES: Programa integral</v>
      </c>
      <c r="K197" s="616" t="str">
        <f>IF(ISBLANK('5. Pp (3 años)'!K198),"",'5. Pp (3 años)'!K198)</f>
        <v>Ascendente</v>
      </c>
      <c r="L197" s="615" t="s">
        <v>1269</v>
      </c>
      <c r="M197" s="615" t="s">
        <v>1268</v>
      </c>
      <c r="N197" s="615" t="str">
        <f>IF(ISBLANK('5. Pp (3 años)'!N198),"",'5. Pp (3 años)'!N198)</f>
        <v>Nombre del Documento:
Archivo digital de la plataforma Google Drive
Nombre de quien genera la información: 
Dirección de Servicios Educativos 
Periodicidad con que se genera la información:
Trimestral
Liga de la página donde se localiza la información o ubicación:
https://drive.google.com/drive/folders/1YIQ6oNLaECseSgqo4vwhcE6EzP9ap_Xx</v>
      </c>
      <c r="O197" s="615" t="str">
        <f>IF(ISBLANK('5. Pp (3 años)'!O198),"",'5. Pp (3 años)'!O198)</f>
        <v>La comunidad estudiantil adopta los programas transversales de prevención y cuidado como herramientas para fortalecer la convivencia armónica y la seguridad dentro del entorno escolar.</v>
      </c>
      <c r="P197" s="617" t="str">
        <f>IF(ISBLANK('5. Pp (3 años)'!P198),"",'5. Pp (3 años)'!P198)</f>
        <v>ODS 4 Educación de calidad: Garantizar una educación inclusiva y equitativa de calidad y promover oportunidades de aprendizaje.     ODS 5 Igualdad de Género: Lograr la igualdad entre los géneros y empoderar a todas las mujeres y las niñas.</v>
      </c>
    </row>
    <row r="198" spans="2:16" ht="207">
      <c r="B198" s="93" t="str">
        <f>IF(ISBLANK('5. Pp (3 años)'!B199),"",'5. Pp (3 años)'!B199)</f>
        <v>Dirección de Servicios Educativos</v>
      </c>
      <c r="C198" s="32" t="str">
        <f>IF(ISBLANK('5. Pp (3 años)'!C199),"",'5. Pp (3 años)'!C199)</f>
        <v>Actividad</v>
      </c>
      <c r="D198" s="35" t="str">
        <f>IF(ISBLANK('5. Pp (3 años)'!D199),"",'5. Pp (3 años)'!D199)</f>
        <v>4.1.1.1.26.1 Gestión y canalización de requerimientos para el fortalecimiento de la infraestructura educativa.</v>
      </c>
      <c r="E198" s="35" t="str">
        <f>IF(ISBLANK('5. Pp (3 años)'!E199),"",'5. Pp (3 años)'!E199)</f>
        <v>PSDIG:  Porcentaje de solicitudes y diagnósticos de infraestructura gestionados.</v>
      </c>
      <c r="F198" s="35" t="str">
        <f>IF(ISBLANK('5. Pp (3 años)'!F199),"",'5. Pp (3 años)'!F199)</f>
        <v>Mide la fase operativa de diagnóstico y enlace para la mejora de planteles. Cuantifica la realización de reuniones interinstitucionales, el levantamiento de encuestas de valoración técnica y el seguimiento a las solicitudes de apoyo para infraestructura física y material del programa 'Educar para Transformar', funcionando como el mecanismo operativo para dignificar los espacios de aprendizaje.</v>
      </c>
      <c r="G198" s="32" t="str">
        <f>IF(ISBLANK('5. Pp (3 años)'!G199),"",'5. Pp (3 años)'!G199)</f>
        <v>Eficacia</v>
      </c>
      <c r="H198" s="32" t="str">
        <f>IF(ISBLANK('5. Pp (3 años)'!H199),"",'5. Pp (3 años)'!H199)</f>
        <v>Trimestral</v>
      </c>
      <c r="I198" s="35" t="str">
        <f>IF(ISBLANK('5. Pp (3 años)'!I199),"",'5. Pp (3 años)'!I199)</f>
        <v>MÉTODO DE CÁLCULO                           
PSDIG = (NSDIR / NSDIP) * 100
VARIABLES:
PSDIG: Porcentaje de solicitudes y diagnósticos de infraestructura gestionados.                                                  NSDIR: Número de diagnósticos técnicos y gestiones de infraestructura realizados.                                                       NSDIP: Número de diagnósticos técnicos y gestiones de infraestructura programados.</v>
      </c>
      <c r="J198" s="35" t="str">
        <f>IF(ISBLANK('5. Pp (3 años)'!J199),"",'5. Pp (3 años)'!J199)</f>
        <v>UNIDAD DE MEDIDA DEL INDICADOR: Porcentaje
UNIDAD DE MEDIDA DE LAS VARIABLES: Gestión</v>
      </c>
      <c r="K198" s="32" t="str">
        <f>IF(ISBLANK('5. Pp (3 años)'!K199),"",'5. Pp (3 años)'!K199)</f>
        <v>Ascendente</v>
      </c>
      <c r="L198" s="35" t="s">
        <v>1457</v>
      </c>
      <c r="M198" s="35" t="s">
        <v>1456</v>
      </c>
      <c r="N198" s="35" t="str">
        <f>IF(ISBLANK('5. Pp (3 años)'!N199),"",'5. Pp (3 años)'!N199)</f>
        <v>Nombre del Documento:
Archivo digital de la plataforma Google Drive
Nombre de quien genera la información: 
Dirección de Servicios Educativos 
Periodicidad con que se genera la información:
Trimestral
Liga de la página donde se localiza la información o ubicación:
https://drive.google.com/drive/folders/1YIQ6oNLaECseSgqo4vwhcE6EzP9ap_Xx</v>
      </c>
      <c r="O198" s="35" t="str">
        <f>IF(ISBLANK('5. Pp (3 años)'!O199),"",'5. Pp (3 años)'!O199)</f>
        <v>Las dependencias gubernamentales participen en las reuniones planeadas y se obtienen respuestas favorable, para poder realizar las gestiones, con quienes se soliciten.</v>
      </c>
      <c r="P198" s="202" t="str">
        <f>IF(ISBLANK('5. Pp (3 años)'!P199),"",'5. Pp (3 años)'!P199)</f>
        <v>ODS 4 Educación de calidad: Garantizar una educación inclusiva y equitativa de calidad y promover oportunidades de aprendizaje</v>
      </c>
    </row>
    <row r="199" spans="2:16" ht="207">
      <c r="B199" s="93" t="str">
        <f>IF(ISBLANK('5. Pp (3 años)'!B200),"",'5. Pp (3 años)'!B200)</f>
        <v>Dirección de Servicios Educativos</v>
      </c>
      <c r="C199" s="32" t="str">
        <f>IF(ISBLANK('5. Pp (3 años)'!C200),"",'5. Pp (3 años)'!C200)</f>
        <v>Actividad</v>
      </c>
      <c r="D199" s="35" t="str">
        <f>IF(ISBLANK('5. Pp (3 años)'!D200),"",'5. Pp (3 años)'!D200)</f>
        <v xml:space="preserve">4.1.1.1.26.2  Ejecución de servicios educativos transversales para la seguridad y el bienestar escolar.
</v>
      </c>
      <c r="E199" s="35" t="str">
        <f>IF(ISBLANK('5. Pp (3 años)'!E200),"",'5. Pp (3 años)'!E200)</f>
        <v>PSECI: Porcentaje de servicios educativos complementarios impartidos.</v>
      </c>
      <c r="F199" s="35" t="str">
        <f>IF(ISBLANK('5. Pp (3 años)'!F200),"",'5. Pp (3 años)'!F200)</f>
        <v>Mide la implementación de estrategias formativas y preventivas en territorio escolar. Cuantifica la aplicación de los programas 'Escuela Segura', 'El Cuidado Nos Une' y 'Sin Violencia con Ellas', entre otros; funcionando como el mecanismo operativo que dota a alumnos y maestros de herramientas para la prevención del delito, la cultura de paz y la corresponsabilidad en el cuidado.</v>
      </c>
      <c r="G199" s="32" t="str">
        <f>IF(ISBLANK('5. Pp (3 años)'!G200),"",'5. Pp (3 años)'!G200)</f>
        <v>Eficacia</v>
      </c>
      <c r="H199" s="32" t="str">
        <f>IF(ISBLANK('5. Pp (3 años)'!H200),"",'5. Pp (3 años)'!H200)</f>
        <v>Trimestral</v>
      </c>
      <c r="I199" s="35" t="str">
        <f>IF(ISBLANK('5. Pp (3 años)'!I200),"",'5. Pp (3 años)'!I200)</f>
        <v>MÉTODO DE CÁLCULO                           
PSECI = (NSER / NSEP) * 100
VARIABLES
PSECI: Porcentaje de servicios educativos complementarios impartidos.                                                 NSER: Número de servicios educativos complementarios realizados.                                                                                             NSEP: Número de servicios educativos complementarios programados.</v>
      </c>
      <c r="J199" s="35" t="str">
        <f>IF(ISBLANK('5. Pp (3 años)'!J200),"",'5. Pp (3 años)'!J200)</f>
        <v>UNIDAD DE MEDIDA DEL INDICADOR: Porcentaje
UNIDAD DE MEDIDA DE LAS VARIABLES: Servicios educativos</v>
      </c>
      <c r="K199" s="32" t="str">
        <f>IF(ISBLANK('5. Pp (3 años)'!K200),"",'5. Pp (3 años)'!K200)</f>
        <v>Ascendente</v>
      </c>
      <c r="L199" s="35" t="s">
        <v>1459</v>
      </c>
      <c r="M199" s="35" t="s">
        <v>1458</v>
      </c>
      <c r="N199" s="35" t="str">
        <f>IF(ISBLANK('5. Pp (3 años)'!N200),"",'5. Pp (3 años)'!N200)</f>
        <v>Nombre del Documento:
Archivo digital de la plataforma Google Drive
Nombre de quien genera la información: 
Dirección de Servicios Educativos
Periodicidad con que se genera la información:
Trimestral
Liga de la página donde se localiza la información o ubicación:
https://drive.google.com/drive/folders/1YIQ6oNLaECseSgqo4vwhcE6EzP9ap_Xx</v>
      </c>
      <c r="O199" s="35" t="str">
        <f>IF(ISBLANK('5. Pp (3 años)'!O200),"",'5. Pp (3 años)'!O200)</f>
        <v>Condiciones climatológicas favorables. La comunidad estudiantil y el personal docente asisten y participan activamente en las dinámicas de los programas Escuela Segura, El Cuidado Nos Une y Sin Violencia con Ellas además de que las autoridades escolares mantienen el interés por integrar estos servicios en su calendario académico</v>
      </c>
      <c r="P199" s="202" t="str">
        <f>IF(ISBLANK('5. Pp (3 años)'!P200),"",'5. Pp (3 años)'!P200)</f>
        <v>ODS 4 Educación de calidad: Garantizar una educación inclusiva y equitativa de calidad y promover oportunidades de aprendizaje.  Meta 5.2
Eliminar todas las formas de violencia contra todas las mujeres y las niñas en los ámbitos público y privado, incluidas la trata y la explotación sexual y otros tipos de explotación.</v>
      </c>
    </row>
    <row r="200" spans="2:16" ht="17.25" hidden="1">
      <c r="B200" s="93" t="str">
        <f>IF(ISBLANK('5. Pp (3 años)'!B201),"",'5. Pp (3 años)'!B201)</f>
        <v/>
      </c>
      <c r="C200" s="32" t="str">
        <f>IF(ISBLANK('5. Pp (3 años)'!C201),"",'5. Pp (3 años)'!C201)</f>
        <v>Actividad</v>
      </c>
      <c r="D200" s="35" t="str">
        <f>IF(ISBLANK('5. Pp (3 años)'!D201),"",'5. Pp (3 años)'!D201)</f>
        <v/>
      </c>
      <c r="E200" s="35" t="str">
        <f>IF(ISBLANK('5. Pp (3 años)'!E201),"",'5. Pp (3 años)'!E201)</f>
        <v/>
      </c>
      <c r="F200" s="35" t="str">
        <f>IF(ISBLANK('5. Pp (3 años)'!F201),"",'5. Pp (3 años)'!F201)</f>
        <v/>
      </c>
      <c r="G200" s="32" t="str">
        <f>IF(ISBLANK('5. Pp (3 años)'!G201),"",'5. Pp (3 años)'!G201)</f>
        <v/>
      </c>
      <c r="H200" s="32" t="str">
        <f>IF(ISBLANK('5. Pp (3 años)'!H201),"",'5. Pp (3 años)'!H201)</f>
        <v/>
      </c>
      <c r="I200" s="35" t="str">
        <f>IF(ISBLANK('5. Pp (3 años)'!I201),"",'5. Pp (3 años)'!I201)</f>
        <v/>
      </c>
      <c r="J200" s="35" t="str">
        <f>IF(ISBLANK('5. Pp (3 años)'!J201),"",'5. Pp (3 años)'!J201)</f>
        <v/>
      </c>
      <c r="K200" s="32" t="str">
        <f>IF(ISBLANK('5. Pp (3 años)'!K201),"",'5. Pp (3 años)'!K201)</f>
        <v/>
      </c>
      <c r="L200" s="35"/>
      <c r="M200" s="35"/>
      <c r="N200" s="35" t="str">
        <f>IF(ISBLANK('5. Pp (3 años)'!N201),"",'5. Pp (3 años)'!N201)</f>
        <v/>
      </c>
      <c r="O200" s="35" t="str">
        <f>IF(ISBLANK('5. Pp (3 años)'!O201),"",'5. Pp (3 años)'!O201)</f>
        <v/>
      </c>
      <c r="P200" s="202" t="str">
        <f>IF(ISBLANK('5. Pp (3 años)'!P201),"",'5. Pp (3 años)'!P201)</f>
        <v/>
      </c>
    </row>
    <row r="201" spans="2:16" ht="17.25" hidden="1">
      <c r="B201" s="93" t="str">
        <f>IF(ISBLANK('5. Pp (3 años)'!B202),"",'5. Pp (3 años)'!B202)</f>
        <v/>
      </c>
      <c r="C201" s="32" t="str">
        <f>IF(ISBLANK('5. Pp (3 años)'!C202),"",'5. Pp (3 años)'!C202)</f>
        <v>Actividad</v>
      </c>
      <c r="D201" s="35" t="str">
        <f>IF(ISBLANK('5. Pp (3 años)'!D202),"",'5. Pp (3 años)'!D202)</f>
        <v/>
      </c>
      <c r="E201" s="35" t="str">
        <f>IF(ISBLANK('5. Pp (3 años)'!E202),"",'5. Pp (3 años)'!E202)</f>
        <v/>
      </c>
      <c r="F201" s="35" t="str">
        <f>IF(ISBLANK('5. Pp (3 años)'!F202),"",'5. Pp (3 años)'!F202)</f>
        <v/>
      </c>
      <c r="G201" s="32" t="str">
        <f>IF(ISBLANK('5. Pp (3 años)'!G202),"",'5. Pp (3 años)'!G202)</f>
        <v/>
      </c>
      <c r="H201" s="32" t="str">
        <f>IF(ISBLANK('5. Pp (3 años)'!H202),"",'5. Pp (3 años)'!H202)</f>
        <v/>
      </c>
      <c r="I201" s="35" t="str">
        <f>IF(ISBLANK('5. Pp (3 años)'!I202),"",'5. Pp (3 años)'!I202)</f>
        <v/>
      </c>
      <c r="J201" s="35" t="str">
        <f>IF(ISBLANK('5. Pp (3 años)'!J202),"",'5. Pp (3 años)'!J202)</f>
        <v/>
      </c>
      <c r="K201" s="32" t="str">
        <f>IF(ISBLANK('5. Pp (3 años)'!K202),"",'5. Pp (3 años)'!K202)</f>
        <v/>
      </c>
      <c r="L201" s="35"/>
      <c r="M201" s="35"/>
      <c r="N201" s="35" t="str">
        <f>IF(ISBLANK('5. Pp (3 años)'!N202),"",'5. Pp (3 años)'!N202)</f>
        <v/>
      </c>
      <c r="O201" s="35" t="str">
        <f>IF(ISBLANK('5. Pp (3 años)'!O202),"",'5. Pp (3 años)'!O202)</f>
        <v/>
      </c>
      <c r="P201" s="202" t="str">
        <f>IF(ISBLANK('5. Pp (3 años)'!P202),"",'5. Pp (3 años)'!P202)</f>
        <v/>
      </c>
    </row>
    <row r="202" spans="2:16" ht="17.25" hidden="1">
      <c r="B202" s="93" t="str">
        <f>IF(ISBLANK('5. Pp (3 años)'!B203),"",'5. Pp (3 años)'!B203)</f>
        <v/>
      </c>
      <c r="C202" s="32" t="str">
        <f>IF(ISBLANK('5. Pp (3 años)'!C203),"",'5. Pp (3 años)'!C203)</f>
        <v>Actividad</v>
      </c>
      <c r="D202" s="35" t="str">
        <f>IF(ISBLANK('5. Pp (3 años)'!D203),"",'5. Pp (3 años)'!D203)</f>
        <v/>
      </c>
      <c r="E202" s="35" t="str">
        <f>IF(ISBLANK('5. Pp (3 años)'!E203),"",'5. Pp (3 años)'!E203)</f>
        <v/>
      </c>
      <c r="F202" s="35" t="str">
        <f>IF(ISBLANK('5. Pp (3 años)'!F203),"",'5. Pp (3 años)'!F203)</f>
        <v/>
      </c>
      <c r="G202" s="32" t="str">
        <f>IF(ISBLANK('5. Pp (3 años)'!G203),"",'5. Pp (3 años)'!G203)</f>
        <v/>
      </c>
      <c r="H202" s="32" t="str">
        <f>IF(ISBLANK('5. Pp (3 años)'!H203),"",'5. Pp (3 años)'!H203)</f>
        <v/>
      </c>
      <c r="I202" s="35" t="str">
        <f>IF(ISBLANK('5. Pp (3 años)'!I203),"",'5. Pp (3 años)'!I203)</f>
        <v/>
      </c>
      <c r="J202" s="35" t="str">
        <f>IF(ISBLANK('5. Pp (3 años)'!J203),"",'5. Pp (3 años)'!J203)</f>
        <v/>
      </c>
      <c r="K202" s="32" t="str">
        <f>IF(ISBLANK('5. Pp (3 años)'!K203),"",'5. Pp (3 años)'!K203)</f>
        <v/>
      </c>
      <c r="L202" s="35"/>
      <c r="M202" s="35"/>
      <c r="N202" s="35" t="str">
        <f>IF(ISBLANK('5. Pp (3 años)'!N203),"",'5. Pp (3 años)'!N203)</f>
        <v/>
      </c>
      <c r="O202" s="35" t="str">
        <f>IF(ISBLANK('5. Pp (3 años)'!O203),"",'5. Pp (3 años)'!O203)</f>
        <v/>
      </c>
      <c r="P202" s="202" t="str">
        <f>IF(ISBLANK('5. Pp (3 años)'!P203),"",'5. Pp (3 años)'!P203)</f>
        <v/>
      </c>
    </row>
    <row r="203" spans="2:16" ht="207">
      <c r="B203" s="618" t="str">
        <f>IF(ISBLANK('5. Pp (3 años)'!B204),"",'5. Pp (3 años)'!B204)</f>
        <v>Coordinación de Bibliotecas Públicas</v>
      </c>
      <c r="C203" s="616" t="str">
        <f>IF(ISBLANK('5. Pp (3 años)'!C204),"",'5. Pp (3 años)'!C204)</f>
        <v>Componente</v>
      </c>
      <c r="D203" s="615" t="str">
        <f>IF(ISBLANK('5. Pp (3 años)'!D204),"",'5. Pp (3 años)'!D204)</f>
        <v>4.1.1.1.27 Servicios de fomento a la lectura y formación cultural en bibliotecas públicas municipales otorgados.</v>
      </c>
      <c r="E203" s="615" t="str">
        <f>IF(ISBLANK('5. Pp (3 años)'!E204),"",'5. Pp (3 años)'!E204)</f>
        <v>PSBCR: Porcentaje de servicios bibliotecarios y culturales realizados.</v>
      </c>
      <c r="F203" s="615" t="str">
        <f>IF(ISBLANK('5. Pp (3 años)'!F204),"",'5. Pp (3 años)'!F204)</f>
        <v>Este indicador representa la entrega de un modelo de formación cultural y cohesión social en espacios públicos validado. Representa el producto final donde se garantiza que la ciudadanía y la comunidad escolar accedan a servicios de extensión bibliotecaria que promuevan la comprensión lectora, la identidad histórica y la convivencia armónica; transformando las bibliotecas en entornos seguros para la sensibilización en derechos humanos y el fortalecimiento del tejido social.</v>
      </c>
      <c r="G203" s="616" t="str">
        <f>IF(ISBLANK('5. Pp (3 años)'!G204),"",'5. Pp (3 años)'!G204)</f>
        <v>Eficacia</v>
      </c>
      <c r="H203" s="616" t="str">
        <f>IF(ISBLANK('5. Pp (3 años)'!H204),"",'5. Pp (3 años)'!H204)</f>
        <v>Trimestral</v>
      </c>
      <c r="I203" s="615" t="str">
        <f>IF(ISBLANK('5. Pp (3 años)'!I204),"",'5. Pp (3 años)'!I204)</f>
        <v>MÉTODO DE CÁLCULO                           
PSBCR = (NSBCE / NSBCP) * 100
VARIABLES:
PSBCR: Porcentaje de servicios bibliotecarios y culturales realizados.                                                                NSBCE: Número de servicios bibliotecarios y culturales ejecutados con validación técnica.                                 NSBCP: Número de servicios bibliotecarios y culturales programados.</v>
      </c>
      <c r="J203" s="615" t="str">
        <f>IF(ISBLANK('5. Pp (3 años)'!J204),"",'5. Pp (3 años)'!J204)</f>
        <v>UNIDAD DE MEDIDA DEL INDICADOR: Porcentaje
UNIDAD DE MEDIDA DE LAS VARIABLES: Servicio integral</v>
      </c>
      <c r="K203" s="616" t="str">
        <f>IF(ISBLANK('5. Pp (3 años)'!K204),"",'5. Pp (3 años)'!K204)</f>
        <v>Ascendente</v>
      </c>
      <c r="L203" s="615" t="s">
        <v>1267</v>
      </c>
      <c r="M203" s="615" t="s">
        <v>1266</v>
      </c>
      <c r="N203" s="615" t="str">
        <f>IF(ISBLANK('5. Pp (3 años)'!N204),"",'5. Pp (3 años)'!N204)</f>
        <v>Nombre del Documento:
Archivo digital de la plataforma Google Drive
Nombre de quien genera la información: 
Coordinación de Bibliotecas Públicas
Periodicidad con que se genera la información:
Trimestral
Liga de la página donde se localiza la información o ubicación:
https://drive.google.com/drive/folders/1YIQ6oNLaECseSgqo4vwhcE6EzP9ap_Xx</v>
      </c>
      <c r="O203" s="615" t="str">
        <f>IF(ISBLANK('5. Pp (3 años)'!O204),"",'5. Pp (3 años)'!O204)</f>
        <v>La ciudadanía y la comunidad escolar acuden regularmente a las bibliotecas municipales para participar en las actividades de extensión cultural además de que los recintos bibliotecarios mantienen condiciones de seguridad y habitabilidad adecuadas para la convivencia armónica mientras el personal encargado de la mediación lectora y cultural aplica los modelos de sensibilización en derechos humanos para el fortalecimiento del tejido social.</v>
      </c>
      <c r="P203" s="617" t="str">
        <f>IF(ISBLANK('5. Pp (3 años)'!P204),"",'5. Pp (3 años)'!P204)</f>
        <v>ODS 4 Educación de calidad: Garantizar una educación inclusiva y equitativa de calidad y promover oportunidades de aprendizaje</v>
      </c>
    </row>
    <row r="204" spans="2:16" ht="207">
      <c r="B204" s="93" t="str">
        <f>IF(ISBLANK('5. Pp (3 años)'!B205),"",'5. Pp (3 años)'!B205)</f>
        <v>Coordinación de Bibliotecas Públicas</v>
      </c>
      <c r="C204" s="32" t="str">
        <f>IF(ISBLANK('5. Pp (3 años)'!C205),"",'5. Pp (3 años)'!C205)</f>
        <v>Actividad</v>
      </c>
      <c r="D204" s="35" t="str">
        <f>IF(ISBLANK('5. Pp (3 años)'!D205),"",'5. Pp (3 años)'!D205)</f>
        <v>4.1.1.1.27.1 Administración de servicios bibliotecarios e impartición de actividades para la extensión cultural y social.</v>
      </c>
      <c r="E204" s="35" t="str">
        <f>IF(ISBLANK('5. Pp (3 años)'!E205),"",'5. Pp (3 años)'!E205)</f>
        <v>PAFLE: Porcentaje de actividades de fomento a la lectura y extensión cultural realizadas.</v>
      </c>
      <c r="F204" s="35" t="str">
        <f>IF(ISBLANK('5. Pp (3 años)'!F205),"",'5. Pp (3 años)'!F205)</f>
        <v>Mide la operación técnica de los recintos bibliotecarios y su oferta programática. Cuantifica la realización de programas como Historias que Cuentan, Tu Espacio, Tu Biblioteca, Experiencias Guiadas, Cursos Vacacionales para el Bienestar, Ellas en la Historia, Exposiciones Culturales y Eventos (culturales, artísticos o deportivos en las Bibliotecas Municipales, que fomenten la convivencia, la integración familiar, la cohesión y la sensibilización), funcionando como el mecanismo operativo que dota a la comunidad de espacios de aprendizaje, expresión artística e integración familiar.</v>
      </c>
      <c r="G204" s="32" t="str">
        <f>IF(ISBLANK('5. Pp (3 años)'!G205),"",'5. Pp (3 años)'!G205)</f>
        <v>Eficacia</v>
      </c>
      <c r="H204" s="32" t="str">
        <f>IF(ISBLANK('5. Pp (3 años)'!H205),"",'5. Pp (3 años)'!H205)</f>
        <v>Trimestral</v>
      </c>
      <c r="I204" s="35" t="str">
        <f>IF(ISBLANK('5. Pp (3 años)'!I205),"",'5. Pp (3 años)'!I205)</f>
        <v>MÉTODO DE CÁLCULO                      
PAFLE = (NAFLR / NAFLP) * 100
VARIABLES:
PAFLE: Porcentaje de actividades de fomento a la lectura y extensión cultural realizadas.                                    NAFLR: Número de actividades de fomento a la lectura y extensión cultural realizadas.                                         NAFLP: Número de actividades de fomento a la lectura y extensión cultural programadas.</v>
      </c>
      <c r="J204" s="35" t="str">
        <f>IF(ISBLANK('5. Pp (3 años)'!J205),"",'5. Pp (3 años)'!J205)</f>
        <v>UNIDAD DE MEDIDA DEL INDICADOR: Porcentaje
UNIDAD DE MEDIDA DE LAS VARIABLES: Actividades</v>
      </c>
      <c r="K204" s="32" t="str">
        <f>IF(ISBLANK('5. Pp (3 años)'!K205),"",'5. Pp (3 años)'!K205)</f>
        <v>Ascendente</v>
      </c>
      <c r="L204" s="35" t="s">
        <v>1461</v>
      </c>
      <c r="M204" s="35" t="s">
        <v>1460</v>
      </c>
      <c r="N204" s="35" t="str">
        <f>IF(ISBLANK('5. Pp (3 años)'!N205),"",'5. Pp (3 años)'!N205)</f>
        <v>Nombre del Documento:
Archivo digital de la plataforma Google Drive
Nombre de quien genera la información: 
Coordinación de Bibliotecas Públicas
Periodicidad con que se genera la información:
Trimestral
Liga de la página donde se localiza la información o ubicación:
https://drive.google.com/drive/folders/1YIQ6oNLaECseSgqo4vwhcE6EzP9ap_Xx</v>
      </c>
      <c r="O204" s="35" t="str">
        <f>IF(ISBLANK('5. Pp (3 años)'!O205),"",'5. Pp (3 años)'!O205)</f>
        <v>Condiciones sanitarias favorables. La Ciudadanía acuda y participe en actividades para fomentar la lectura dentro de las bibliotecas públicas del municipio de BJ.</v>
      </c>
      <c r="P204" s="202" t="str">
        <f>IF(ISBLANK('5. Pp (3 años)'!P205),"",'5. Pp (3 años)'!P205)</f>
        <v>Meta 4.6
Para 2030, garantizar que todos los jóvenes y al menos una proporción sustancial de los adultos,
tanto hombres como mujeres, tengan
competencias de lectura, escritura y aritmética.</v>
      </c>
    </row>
    <row r="205" spans="2:16" ht="17.25" hidden="1">
      <c r="B205" s="93" t="str">
        <f>IF(ISBLANK('5. Pp (3 años)'!B206),"",'5. Pp (3 años)'!B206)</f>
        <v/>
      </c>
      <c r="C205" s="32" t="str">
        <f>IF(ISBLANK('5. Pp (3 años)'!C206),"",'5. Pp (3 años)'!C206)</f>
        <v>Actividad</v>
      </c>
      <c r="D205" s="35" t="str">
        <f>IF(ISBLANK('5. Pp (3 años)'!D206),"",'5. Pp (3 años)'!D206)</f>
        <v/>
      </c>
      <c r="E205" s="35" t="str">
        <f>IF(ISBLANK('5. Pp (3 años)'!E206),"",'5. Pp (3 años)'!E206)</f>
        <v/>
      </c>
      <c r="F205" s="35" t="str">
        <f>IF(ISBLANK('5. Pp (3 años)'!F206),"",'5. Pp (3 años)'!F206)</f>
        <v/>
      </c>
      <c r="G205" s="32" t="str">
        <f>IF(ISBLANK('5. Pp (3 años)'!G206),"",'5. Pp (3 años)'!G206)</f>
        <v/>
      </c>
      <c r="H205" s="32" t="str">
        <f>IF(ISBLANK('5. Pp (3 años)'!H206),"",'5. Pp (3 años)'!H206)</f>
        <v/>
      </c>
      <c r="I205" s="35" t="str">
        <f>IF(ISBLANK('5. Pp (3 años)'!I206),"",'5. Pp (3 años)'!I206)</f>
        <v/>
      </c>
      <c r="J205" s="35" t="str">
        <f>IF(ISBLANK('5. Pp (3 años)'!J206),"",'5. Pp (3 años)'!J206)</f>
        <v/>
      </c>
      <c r="K205" s="32" t="str">
        <f>IF(ISBLANK('5. Pp (3 años)'!K206),"",'5. Pp (3 años)'!K206)</f>
        <v/>
      </c>
      <c r="L205" s="35"/>
      <c r="M205" s="35"/>
      <c r="N205" s="35" t="str">
        <f>IF(ISBLANK('5. Pp (3 años)'!N206),"",'5. Pp (3 años)'!N206)</f>
        <v/>
      </c>
      <c r="O205" s="35" t="str">
        <f>IF(ISBLANK('5. Pp (3 años)'!O206),"",'5. Pp (3 años)'!O206)</f>
        <v/>
      </c>
      <c r="P205" s="202" t="str">
        <f>IF(ISBLANK('5. Pp (3 años)'!P206),"",'5. Pp (3 años)'!P206)</f>
        <v/>
      </c>
    </row>
    <row r="206" spans="2:16" ht="17.25" hidden="1">
      <c r="B206" s="93" t="str">
        <f>IF(ISBLANK('5. Pp (3 años)'!B207),"",'5. Pp (3 años)'!B207)</f>
        <v/>
      </c>
      <c r="C206" s="32" t="str">
        <f>IF(ISBLANK('5. Pp (3 años)'!C207),"",'5. Pp (3 años)'!C207)</f>
        <v>Actividad</v>
      </c>
      <c r="D206" s="35" t="str">
        <f>IF(ISBLANK('5. Pp (3 años)'!D207),"",'5. Pp (3 años)'!D207)</f>
        <v/>
      </c>
      <c r="E206" s="35" t="str">
        <f>IF(ISBLANK('5. Pp (3 años)'!E207),"",'5. Pp (3 años)'!E207)</f>
        <v/>
      </c>
      <c r="F206" s="35" t="str">
        <f>IF(ISBLANK('5. Pp (3 años)'!F207),"",'5. Pp (3 años)'!F207)</f>
        <v/>
      </c>
      <c r="G206" s="32" t="str">
        <f>IF(ISBLANK('5. Pp (3 años)'!G207),"",'5. Pp (3 años)'!G207)</f>
        <v/>
      </c>
      <c r="H206" s="32" t="str">
        <f>IF(ISBLANK('5. Pp (3 años)'!H207),"",'5. Pp (3 años)'!H207)</f>
        <v/>
      </c>
      <c r="I206" s="35" t="str">
        <f>IF(ISBLANK('5. Pp (3 años)'!I207),"",'5. Pp (3 años)'!I207)</f>
        <v/>
      </c>
      <c r="J206" s="35" t="str">
        <f>IF(ISBLANK('5. Pp (3 años)'!J207),"",'5. Pp (3 años)'!J207)</f>
        <v/>
      </c>
      <c r="K206" s="32" t="str">
        <f>IF(ISBLANK('5. Pp (3 años)'!K207),"",'5. Pp (3 años)'!K207)</f>
        <v/>
      </c>
      <c r="L206" s="35"/>
      <c r="M206" s="35"/>
      <c r="N206" s="35" t="str">
        <f>IF(ISBLANK('5. Pp (3 años)'!N207),"",'5. Pp (3 años)'!N207)</f>
        <v/>
      </c>
      <c r="O206" s="35" t="str">
        <f>IF(ISBLANK('5. Pp (3 años)'!O207),"",'5. Pp (3 años)'!O207)</f>
        <v/>
      </c>
      <c r="P206" s="202" t="str">
        <f>IF(ISBLANK('5. Pp (3 años)'!P207),"",'5. Pp (3 años)'!P207)</f>
        <v/>
      </c>
    </row>
    <row r="207" spans="2:16" ht="17.25" hidden="1">
      <c r="B207" s="93" t="str">
        <f>IF(ISBLANK('5. Pp (3 años)'!B208),"",'5. Pp (3 años)'!B208)</f>
        <v/>
      </c>
      <c r="C207" s="32" t="str">
        <f>IF(ISBLANK('5. Pp (3 años)'!C208),"",'5. Pp (3 años)'!C208)</f>
        <v>Actividad</v>
      </c>
      <c r="D207" s="35" t="str">
        <f>IF(ISBLANK('5. Pp (3 años)'!D208),"",'5. Pp (3 años)'!D208)</f>
        <v/>
      </c>
      <c r="E207" s="35" t="str">
        <f>IF(ISBLANK('5. Pp (3 años)'!E208),"",'5. Pp (3 años)'!E208)</f>
        <v/>
      </c>
      <c r="F207" s="35" t="str">
        <f>IF(ISBLANK('5. Pp (3 años)'!F208),"",'5. Pp (3 años)'!F208)</f>
        <v/>
      </c>
      <c r="G207" s="32" t="str">
        <f>IF(ISBLANK('5. Pp (3 años)'!G208),"",'5. Pp (3 años)'!G208)</f>
        <v/>
      </c>
      <c r="H207" s="32" t="str">
        <f>IF(ISBLANK('5. Pp (3 años)'!H208),"",'5. Pp (3 años)'!H208)</f>
        <v/>
      </c>
      <c r="I207" s="35" t="str">
        <f>IF(ISBLANK('5. Pp (3 años)'!I208),"",'5. Pp (3 años)'!I208)</f>
        <v/>
      </c>
      <c r="J207" s="35" t="str">
        <f>IF(ISBLANK('5. Pp (3 años)'!J208),"",'5. Pp (3 años)'!J208)</f>
        <v/>
      </c>
      <c r="K207" s="32" t="str">
        <f>IF(ISBLANK('5. Pp (3 años)'!K208),"",'5. Pp (3 años)'!K208)</f>
        <v/>
      </c>
      <c r="L207" s="35"/>
      <c r="M207" s="35"/>
      <c r="N207" s="35" t="str">
        <f>IF(ISBLANK('5. Pp (3 años)'!N208),"",'5. Pp (3 años)'!N208)</f>
        <v/>
      </c>
      <c r="O207" s="35" t="str">
        <f>IF(ISBLANK('5. Pp (3 años)'!O208),"",'5. Pp (3 años)'!O208)</f>
        <v/>
      </c>
      <c r="P207" s="202" t="str">
        <f>IF(ISBLANK('5. Pp (3 años)'!P208),"",'5. Pp (3 años)'!P208)</f>
        <v/>
      </c>
    </row>
    <row r="208" spans="2:16" ht="17.25" hidden="1">
      <c r="B208" s="93" t="str">
        <f>IF(ISBLANK('5. Pp (3 años)'!B209),"",'5. Pp (3 años)'!B209)</f>
        <v/>
      </c>
      <c r="C208" s="32" t="str">
        <f>IF(ISBLANK('5. Pp (3 años)'!C209),"",'5. Pp (3 años)'!C209)</f>
        <v>Actividad</v>
      </c>
      <c r="D208" s="35" t="str">
        <f>IF(ISBLANK('5. Pp (3 años)'!D209),"",'5. Pp (3 años)'!D209)</f>
        <v/>
      </c>
      <c r="E208" s="35" t="str">
        <f>IF(ISBLANK('5. Pp (3 años)'!E209),"",'5. Pp (3 años)'!E209)</f>
        <v/>
      </c>
      <c r="F208" s="35" t="str">
        <f>IF(ISBLANK('5. Pp (3 años)'!F209),"",'5. Pp (3 años)'!F209)</f>
        <v/>
      </c>
      <c r="G208" s="32" t="str">
        <f>IF(ISBLANK('5. Pp (3 años)'!G209),"",'5. Pp (3 años)'!G209)</f>
        <v/>
      </c>
      <c r="H208" s="32" t="str">
        <f>IF(ISBLANK('5. Pp (3 años)'!H209),"",'5. Pp (3 años)'!H209)</f>
        <v/>
      </c>
      <c r="I208" s="35" t="str">
        <f>IF(ISBLANK('5. Pp (3 años)'!I209),"",'5. Pp (3 años)'!I209)</f>
        <v/>
      </c>
      <c r="J208" s="35" t="str">
        <f>IF(ISBLANK('5. Pp (3 años)'!J209),"",'5. Pp (3 años)'!J209)</f>
        <v/>
      </c>
      <c r="K208" s="32" t="str">
        <f>IF(ISBLANK('5. Pp (3 años)'!K209),"",'5. Pp (3 años)'!K209)</f>
        <v/>
      </c>
      <c r="L208" s="35"/>
      <c r="M208" s="35"/>
      <c r="N208" s="35" t="str">
        <f>IF(ISBLANK('5. Pp (3 años)'!N209),"",'5. Pp (3 años)'!N209)</f>
        <v/>
      </c>
      <c r="O208" s="35" t="str">
        <f>IF(ISBLANK('5. Pp (3 años)'!O209),"",'5. Pp (3 años)'!O209)</f>
        <v/>
      </c>
      <c r="P208" s="202" t="str">
        <f>IF(ISBLANK('5. Pp (3 años)'!P209),"",'5. Pp (3 años)'!P209)</f>
        <v/>
      </c>
    </row>
    <row r="209" spans="2:16" ht="241.5">
      <c r="B209" s="618" t="str">
        <f>IF(ISBLANK('5. Pp (3 años)'!B210),"",'5. Pp (3 años)'!B210)</f>
        <v>Coordinación de Atención al Desarrollo Estudiantil</v>
      </c>
      <c r="C209" s="616" t="str">
        <f>IF(ISBLANK('5. Pp (3 años)'!C210),"",'5. Pp (3 años)'!C210)</f>
        <v>Componente</v>
      </c>
      <c r="D209" s="615" t="str">
        <f>IF(ISBLANK('5. Pp (3 años)'!D210),"",'5. Pp (3 años)'!D210)</f>
        <v>4.1.1.1.28 Acciones para la prevención del acoso escolar y el fomento de entornos familiares libres de violencia realizadas.</v>
      </c>
      <c r="E209" s="615" t="str">
        <f>IF(ISBLANK('5. Pp (3 años)'!E210),"",'5. Pp (3 años)'!E210)</f>
        <v>PPVFC: Porcentaje de acciones de prevención del acoso y violencia familiar cumplidas.</v>
      </c>
      <c r="F209" s="615" t="str">
        <f>IF(ISBLANK('5. Pp (3 años)'!F210),"",'5. Pp (3 años)'!F210)</f>
        <v>Este indicador representa la entrega de un modelo de intervención psicoeducativa y cultura de paz validado. Representa el producto final donde se garantiza que la comunidad escolar y las familias cuenten con herramientas técnicas para la identificación y erradicación del acoso escolar (bullying) y la violencia doméstica; promoviendo la corresponsabilidad en el hogar y la salud emocional como pilares para una convivencia armónica y segura.</v>
      </c>
      <c r="G209" s="616" t="str">
        <f>IF(ISBLANK('5. Pp (3 años)'!G210),"",'5. Pp (3 años)'!G210)</f>
        <v>Eficacia</v>
      </c>
      <c r="H209" s="616" t="str">
        <f>IF(ISBLANK('5. Pp (3 años)'!H210),"",'5. Pp (3 años)'!H210)</f>
        <v>Trimestral</v>
      </c>
      <c r="I209" s="615" t="str">
        <f>IF(ISBLANK('5. Pp (3 años)'!I210),"",'5. Pp (3 años)'!I210)</f>
        <v>MÉTODO DE CÁLCULO                      
PPVFC = (NAPVE / NAPVP) * 100
VARIABLES:
PPVFC: Porcentaje de acciones de prevención del acoso y violencia familiar cumplidas.                                        NAPVE: Número de acciones de intervención psicoeducativa ejecutadas con validación.                    NAPVP: Número de acciones de intervención psicoeducativa programadas.</v>
      </c>
      <c r="J209" s="615" t="str">
        <f>IF(ISBLANK('5. Pp (3 años)'!J210),"",'5. Pp (3 años)'!J210)</f>
        <v>UNIDAD DE MEDIDA DEL INDICADOR: Porcentaje
UNIDAD DE MEDIDA DE LAS VARIABLES: Acciones</v>
      </c>
      <c r="K209" s="616" t="str">
        <f>IF(ISBLANK('5. Pp (3 años)'!K210),"",'5. Pp (3 años)'!K210)</f>
        <v>Ascendente</v>
      </c>
      <c r="L209" s="699" t="s">
        <v>1265</v>
      </c>
      <c r="M209" s="615" t="s">
        <v>1264</v>
      </c>
      <c r="N209" s="615" t="str">
        <f>IF(ISBLANK('5. Pp (3 años)'!N210),"",'5. Pp (3 años)'!N210)</f>
        <v>Nombre del Documento:
Archivo digital de la plataforma Google Drive
Nombre de quien genera la información: 
Coordinación de Atención al Desarrollo Estudiantil
Periodicidad con que se genera la información:
Trimestral
Liga de la página donde se localiza la información o ubicación:
https://drive.google.com/drive/folders/1YIQ6oNLaECseSgqo4vwhcE6EzP9ap_Xx</v>
      </c>
      <c r="O209" s="615" t="str">
        <f>IF(ISBLANK('5. Pp (3 años)'!O210),"",'5. Pp (3 años)'!O210)</f>
        <v>Los padres de familia, tutores y alumnos muestran apertura y disposición para participar en los procesos de intervención y salud emocional además de que el personal especializado cuenta con las metodologías validadas para la identificación de casos de acoso o violencia mientras la comunidad escolar adopta las herramientas técnicas de cultura de paz para la resolución no violenta de conflictos en el hogar y la escuela.</v>
      </c>
      <c r="P209" s="617" t="str">
        <f>IF(ISBLANK('5. Pp (3 años)'!P210),"",'5. Pp (3 años)'!P210)</f>
        <v>Meta 4.7
Para 2030, garantizar que todos los alumnos adquieran los conocimientos teóricos y práctcos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v>
      </c>
    </row>
    <row r="210" spans="2:16" ht="241.5">
      <c r="B210" s="93" t="str">
        <f>IF(ISBLANK('5. Pp (3 años)'!B211),"",'5. Pp (3 años)'!B211)</f>
        <v>Coordinación de Atención al Desarrollo Estudiantil</v>
      </c>
      <c r="C210" s="32" t="str">
        <f>IF(ISBLANK('5. Pp (3 años)'!C211),"",'5. Pp (3 años)'!C211)</f>
        <v>Actividad</v>
      </c>
      <c r="D210" s="35" t="str">
        <f>IF(ISBLANK('5. Pp (3 años)'!D211),"",'5. Pp (3 años)'!D211)</f>
        <v>4.1.1.1.28.1 Implementación de estrategias de intervención psicoeducativa para la convivencia escolar y la corresponsabilidad familiar.</v>
      </c>
      <c r="E210" s="35" t="str">
        <f>IF(ISBLANK('5. Pp (3 años)'!E211),"",'5. Pp (3 años)'!E211)</f>
        <v>PJIFE: Porcentaje de jornadas de intervención y formación familiar ejecutadas.</v>
      </c>
      <c r="F210" s="35" t="str">
        <f>IF(ISBLANK('5. Pp (3 años)'!F211),"",'5. Pp (3 años)'!F211)</f>
        <v>Mide la operación directa de los programas de formación y contención social. Cuantifica la realización de las jornadas de 'Latidos Escolares', 'Fuerza Violeta' y las sesiones de 'Escuela para Padres', incluyendo específicamente el enfoque en 'La Carga Invisible del Cuidado', funcionando como el mecanismo operativo que dota a padres, alumnos y docentes de capacidades críticas para prevenir conductas violentas y redistribuir las tareas de cuidado en el núcleo familiar</v>
      </c>
      <c r="G210" s="32" t="str">
        <f>IF(ISBLANK('5. Pp (3 años)'!G211),"",'5. Pp (3 años)'!G211)</f>
        <v>Eficacia</v>
      </c>
      <c r="H210" s="32" t="str">
        <f>IF(ISBLANK('5. Pp (3 años)'!H211),"",'5. Pp (3 años)'!H211)</f>
        <v>Trimestral</v>
      </c>
      <c r="I210" s="35" t="str">
        <f>IF(ISBLANK('5. Pp (3 años)'!I211),"",'5. Pp (3 años)'!I211)</f>
        <v>MÉTODO DE CÁLCULO                      
PJIFE = (NJIFR / NJIFP) * 100
VARIABLES:
PJIFE: Porcentaje de jornadas de intervención y formación familiar ejecutadas.                                                       NJIFR: Número de jornadas de formación y contención social realizadas.                                                                              NJIFP: Número de jornadas de formación y contención social programadas.</v>
      </c>
      <c r="J210" s="35" t="str">
        <f>IF(ISBLANK('5. Pp (3 años)'!J211),"",'5. Pp (3 años)'!J211)</f>
        <v>UNIDAD DE MEDIDA DEL INDICADOR: Porcentaje
UNIDAD DE MEDIDA DE LAS VARIABLES: Jornadas</v>
      </c>
      <c r="K210" s="32" t="str">
        <f>IF(ISBLANK('5. Pp (3 años)'!K211),"",'5. Pp (3 años)'!K211)</f>
        <v>Ascendente</v>
      </c>
      <c r="L210" s="35" t="s">
        <v>1463</v>
      </c>
      <c r="M210" s="35" t="s">
        <v>1462</v>
      </c>
      <c r="N210" s="35" t="str">
        <f>IF(ISBLANK('5. Pp (3 años)'!N211),"",'5. Pp (3 años)'!N211)</f>
        <v>Nombre del Documento:
Archivo digital de la plataforma Google Drive
Nombre de quien genera la información: 
Coordinación del  Centro Municipal de Atención contra el Acoso Escolar 
Periodicidad con que se genera la información:
Trimestral
Liga de la página donde se localiza la información o ubicación:
https://drive.google.com/drive/folders/1YIQ6oNLaECseSgqo4vwhcE6EzP9ap_Xx</v>
      </c>
      <c r="O210" s="35" t="str">
        <f>IF(ISBLANK('5. Pp (3 años)'!O211),"",'5. Pp (3 años)'!O211)</f>
        <v>Los padres de familia, alumnos y docentes asisten a las sesiones de los programas Latidos Escolares, Fuerza Violeta y Escuela para Padres además de que los participantes muestran apertura para reflexionar sobre la redistribución de las tareas de cuidado y la carga invisible en el hogar mientras el personal especializado cuenta con los materiales didácticos y el entorno adecuado para impartir la formación en prevención de conductas violentas.</v>
      </c>
      <c r="P210" s="202" t="str">
        <f>IF(ISBLANK('5. Pp (3 años)'!P211),"",'5. Pp (3 años)'!P211)</f>
        <v>"Meta 4.7
Para 2030, garantizar que todos los alumnos adquieran los conocimientos teóricos y práctcos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v>
      </c>
    </row>
    <row r="211" spans="2:16" ht="17.25" hidden="1">
      <c r="B211" s="93" t="str">
        <f>IF(ISBLANK('5. Pp (3 años)'!B212),"",'5. Pp (3 años)'!B212)</f>
        <v/>
      </c>
      <c r="C211" s="32" t="str">
        <f>IF(ISBLANK('5. Pp (3 años)'!C212),"",'5. Pp (3 años)'!C212)</f>
        <v>Actividad</v>
      </c>
      <c r="D211" s="35" t="str">
        <f>IF(ISBLANK('5. Pp (3 años)'!D212),"",'5. Pp (3 años)'!D212)</f>
        <v/>
      </c>
      <c r="E211" s="35" t="str">
        <f>IF(ISBLANK('5. Pp (3 años)'!E212),"",'5. Pp (3 años)'!E212)</f>
        <v/>
      </c>
      <c r="F211" s="35" t="str">
        <f>IF(ISBLANK('5. Pp (3 años)'!F212),"",'5. Pp (3 años)'!F212)</f>
        <v/>
      </c>
      <c r="G211" s="32" t="str">
        <f>IF(ISBLANK('5. Pp (3 años)'!G212),"",'5. Pp (3 años)'!G212)</f>
        <v/>
      </c>
      <c r="H211" s="32" t="str">
        <f>IF(ISBLANK('5. Pp (3 años)'!H212),"",'5. Pp (3 años)'!H212)</f>
        <v/>
      </c>
      <c r="I211" s="35" t="str">
        <f>IF(ISBLANK('5. Pp (3 años)'!I212),"",'5. Pp (3 años)'!I212)</f>
        <v/>
      </c>
      <c r="J211" s="35" t="str">
        <f>IF(ISBLANK('5. Pp (3 años)'!J212),"",'5. Pp (3 años)'!J212)</f>
        <v/>
      </c>
      <c r="K211" s="32" t="str">
        <f>IF(ISBLANK('5. Pp (3 años)'!K212),"",'5. Pp (3 años)'!K212)</f>
        <v/>
      </c>
      <c r="L211" s="35"/>
      <c r="M211" s="35"/>
      <c r="N211" s="35" t="str">
        <f>IF(ISBLANK('5. Pp (3 años)'!N212),"",'5. Pp (3 años)'!N212)</f>
        <v/>
      </c>
      <c r="O211" s="35" t="str">
        <f>IF(ISBLANK('5. Pp (3 años)'!O212),"",'5. Pp (3 años)'!O212)</f>
        <v/>
      </c>
      <c r="P211" s="202" t="str">
        <f>IF(ISBLANK('5. Pp (3 años)'!P212),"",'5. Pp (3 años)'!P212)</f>
        <v/>
      </c>
    </row>
    <row r="212" spans="2:16" ht="17.25" hidden="1">
      <c r="B212" s="93" t="str">
        <f>IF(ISBLANK('5. Pp (3 años)'!B213),"",'5. Pp (3 años)'!B213)</f>
        <v/>
      </c>
      <c r="C212" s="32" t="str">
        <f>IF(ISBLANK('5. Pp (3 años)'!C213),"",'5. Pp (3 años)'!C213)</f>
        <v>Actividad</v>
      </c>
      <c r="D212" s="35" t="str">
        <f>IF(ISBLANK('5. Pp (3 años)'!D213),"",'5. Pp (3 años)'!D213)</f>
        <v/>
      </c>
      <c r="E212" s="35" t="str">
        <f>IF(ISBLANK('5. Pp (3 años)'!E213),"",'5. Pp (3 años)'!E213)</f>
        <v/>
      </c>
      <c r="F212" s="35" t="str">
        <f>IF(ISBLANK('5. Pp (3 años)'!F213),"",'5. Pp (3 años)'!F213)</f>
        <v/>
      </c>
      <c r="G212" s="32" t="str">
        <f>IF(ISBLANK('5. Pp (3 años)'!G213),"",'5. Pp (3 años)'!G213)</f>
        <v/>
      </c>
      <c r="H212" s="32" t="str">
        <f>IF(ISBLANK('5. Pp (3 años)'!H213),"",'5. Pp (3 años)'!H213)</f>
        <v/>
      </c>
      <c r="I212" s="35" t="str">
        <f>IF(ISBLANK('5. Pp (3 años)'!I213),"",'5. Pp (3 años)'!I213)</f>
        <v/>
      </c>
      <c r="J212" s="35" t="str">
        <f>IF(ISBLANK('5. Pp (3 años)'!J213),"",'5. Pp (3 años)'!J213)</f>
        <v/>
      </c>
      <c r="K212" s="32" t="str">
        <f>IF(ISBLANK('5. Pp (3 años)'!K213),"",'5. Pp (3 años)'!K213)</f>
        <v/>
      </c>
      <c r="L212" s="35"/>
      <c r="M212" s="35"/>
      <c r="N212" s="35" t="str">
        <f>IF(ISBLANK('5. Pp (3 años)'!N213),"",'5. Pp (3 años)'!N213)</f>
        <v/>
      </c>
      <c r="O212" s="35" t="str">
        <f>IF(ISBLANK('5. Pp (3 años)'!O213),"",'5. Pp (3 años)'!O213)</f>
        <v/>
      </c>
      <c r="P212" s="202" t="str">
        <f>IF(ISBLANK('5. Pp (3 años)'!P213),"",'5. Pp (3 años)'!P213)</f>
        <v/>
      </c>
    </row>
    <row r="213" spans="2:16" ht="17.25" hidden="1">
      <c r="B213" s="93" t="str">
        <f>IF(ISBLANK('5. Pp (3 años)'!B214),"",'5. Pp (3 años)'!B214)</f>
        <v/>
      </c>
      <c r="C213" s="32" t="str">
        <f>IF(ISBLANK('5. Pp (3 años)'!C214),"",'5. Pp (3 años)'!C214)</f>
        <v>Actividad</v>
      </c>
      <c r="D213" s="35" t="str">
        <f>IF(ISBLANK('5. Pp (3 años)'!D214),"",'5. Pp (3 años)'!D214)</f>
        <v/>
      </c>
      <c r="E213" s="35" t="str">
        <f>IF(ISBLANK('5. Pp (3 años)'!E214),"",'5. Pp (3 años)'!E214)</f>
        <v/>
      </c>
      <c r="F213" s="35" t="str">
        <f>IF(ISBLANK('5. Pp (3 años)'!F214),"",'5. Pp (3 años)'!F214)</f>
        <v/>
      </c>
      <c r="G213" s="32" t="str">
        <f>IF(ISBLANK('5. Pp (3 años)'!G214),"",'5. Pp (3 años)'!G214)</f>
        <v/>
      </c>
      <c r="H213" s="32" t="str">
        <f>IF(ISBLANK('5. Pp (3 años)'!H214),"",'5. Pp (3 años)'!H214)</f>
        <v/>
      </c>
      <c r="I213" s="35" t="str">
        <f>IF(ISBLANK('5. Pp (3 años)'!I214),"",'5. Pp (3 años)'!I214)</f>
        <v/>
      </c>
      <c r="J213" s="35" t="str">
        <f>IF(ISBLANK('5. Pp (3 años)'!J214),"",'5. Pp (3 años)'!J214)</f>
        <v/>
      </c>
      <c r="K213" s="32" t="str">
        <f>IF(ISBLANK('5. Pp (3 años)'!K214),"",'5. Pp (3 años)'!K214)</f>
        <v/>
      </c>
      <c r="L213" s="35"/>
      <c r="M213" s="35"/>
      <c r="N213" s="35" t="str">
        <f>IF(ISBLANK('5. Pp (3 años)'!N214),"",'5. Pp (3 años)'!N214)</f>
        <v/>
      </c>
      <c r="O213" s="35" t="str">
        <f>IF(ISBLANK('5. Pp (3 años)'!O214),"",'5. Pp (3 años)'!O214)</f>
        <v/>
      </c>
      <c r="P213" s="202" t="str">
        <f>IF(ISBLANK('5. Pp (3 años)'!P214),"",'5. Pp (3 años)'!P214)</f>
        <v/>
      </c>
    </row>
    <row r="214" spans="2:16" ht="17.25" hidden="1">
      <c r="B214" s="93" t="str">
        <f>IF(ISBLANK('5. Pp (3 años)'!B215),"",'5. Pp (3 años)'!B215)</f>
        <v/>
      </c>
      <c r="C214" s="32" t="str">
        <f>IF(ISBLANK('5. Pp (3 años)'!C215),"",'5. Pp (3 años)'!C215)</f>
        <v>Actividad</v>
      </c>
      <c r="D214" s="35" t="str">
        <f>IF(ISBLANK('5. Pp (3 años)'!D215),"",'5. Pp (3 años)'!D215)</f>
        <v/>
      </c>
      <c r="E214" s="35" t="str">
        <f>IF(ISBLANK('5. Pp (3 años)'!E215),"",'5. Pp (3 años)'!E215)</f>
        <v/>
      </c>
      <c r="F214" s="35" t="str">
        <f>IF(ISBLANK('5. Pp (3 años)'!F215),"",'5. Pp (3 años)'!F215)</f>
        <v/>
      </c>
      <c r="G214" s="32" t="str">
        <f>IF(ISBLANK('5. Pp (3 años)'!G215),"",'5. Pp (3 años)'!G215)</f>
        <v/>
      </c>
      <c r="H214" s="32" t="str">
        <f>IF(ISBLANK('5. Pp (3 años)'!H215),"",'5. Pp (3 años)'!H215)</f>
        <v/>
      </c>
      <c r="I214" s="35" t="str">
        <f>IF(ISBLANK('5. Pp (3 años)'!I215),"",'5. Pp (3 años)'!I215)</f>
        <v/>
      </c>
      <c r="J214" s="35" t="str">
        <f>IF(ISBLANK('5. Pp (3 años)'!J215),"",'5. Pp (3 años)'!J215)</f>
        <v/>
      </c>
      <c r="K214" s="32" t="str">
        <f>IF(ISBLANK('5. Pp (3 años)'!K215),"",'5. Pp (3 años)'!K215)</f>
        <v/>
      </c>
      <c r="L214" s="35"/>
      <c r="M214" s="35"/>
      <c r="N214" s="35" t="str">
        <f>IF(ISBLANK('5. Pp (3 años)'!N215),"",'5. Pp (3 años)'!N215)</f>
        <v/>
      </c>
      <c r="O214" s="35" t="str">
        <f>IF(ISBLANK('5. Pp (3 años)'!O215),"",'5. Pp (3 años)'!O215)</f>
        <v/>
      </c>
      <c r="P214" s="202" t="str">
        <f>IF(ISBLANK('5. Pp (3 años)'!P215),"",'5. Pp (3 años)'!P215)</f>
        <v/>
      </c>
    </row>
    <row r="215" spans="2:16" ht="207">
      <c r="B215" s="618" t="str">
        <f>IF(ISBLANK('5. Pp (3 años)'!B216),"",'5. Pp (3 años)'!B216)</f>
        <v>Dirección de Programas de Apoyo a la Educación</v>
      </c>
      <c r="C215" s="616" t="str">
        <f>IF(ISBLANK('5. Pp (3 años)'!C216),"",'5. Pp (3 años)'!C216)</f>
        <v>Componente</v>
      </c>
      <c r="D215" s="615" t="str">
        <f>IF(ISBLANK('5. Pp (3 años)'!D216),"",'5. Pp (3 años)'!D216)</f>
        <v>4.1.1.1.29 Servicios de formación ciudadana, apoyos escolares y mecanismos de vinculación para el fortalecimiento educativo otorgados.</v>
      </c>
      <c r="E215" s="615" t="str">
        <f>IF(ISBLANK('5. Pp (3 años)'!E216),"",'5. Pp (3 años)'!E216)</f>
        <v>PSFAE: Porcentaje de servicios de formación y apoyos educativos realizados.</v>
      </c>
      <c r="F215" s="615" t="str">
        <f>IF(ISBLANK('5. Pp (3 años)'!F216),"",'5. Pp (3 años)'!F216)</f>
        <v>Este indicador representa la consolidación de un modelo de atención integral al entorno escolar y ciudadano validado. Representa el producto final donde se garantiza que la niñez y adolescencia accedan a mecanismos de participación democrática, insumos para la permanencia escolar (tenis) y servicios de estancia post-escolar con enfoque de cuidados; asegurando el fortalecimiento educativo y la reducción de la brecha de desigualdad social en el municipio.</v>
      </c>
      <c r="G215" s="616" t="str">
        <f>IF(ISBLANK('5. Pp (3 años)'!G216),"",'5. Pp (3 años)'!G216)</f>
        <v>Eficacia</v>
      </c>
      <c r="H215" s="616" t="str">
        <f>IF(ISBLANK('5. Pp (3 años)'!H216),"",'5. Pp (3 años)'!H216)</f>
        <v>Trimestral</v>
      </c>
      <c r="I215" s="615" t="str">
        <f>IF(ISBLANK('5. Pp (3 años)'!I216),"",'5. Pp (3 años)'!I216)</f>
        <v>MÉTODO DE CÁLCULO                      
PSFAE = (NSAEE / NSAEP) * 100
VARIABLES:
PSFAE: Porcentaje de servicios de formación y apoyos educativos realizados.                                                                NSAEE: Número de servicios de formación y apoyos educativos ejecutados.                                                              NSAEP: Número de servicios de formación y apoyos educativos  programados.</v>
      </c>
      <c r="J215" s="615" t="str">
        <f>IF(ISBLANK('5. Pp (3 años)'!J216),"",'5. Pp (3 años)'!J216)</f>
        <v>UNIDAD DE MEDIDA DEL INDICADOR: Porcentaje
UNIDAD DE MEDIDA DE LAS VARIABLES: Servicio integral</v>
      </c>
      <c r="K215" s="616" t="str">
        <f>IF(ISBLANK('5. Pp (3 años)'!K216),"",'5. Pp (3 años)'!K216)</f>
        <v>Ascendente</v>
      </c>
      <c r="L215" s="699" t="s">
        <v>1263</v>
      </c>
      <c r="M215" s="615" t="s">
        <v>1262</v>
      </c>
      <c r="N215" s="615" t="str">
        <f>IF(ISBLANK('5. Pp (3 años)'!N216),"",'5. Pp (3 años)'!N216)</f>
        <v>Nombre del Documento:
Archivo digital de la plataforma Google Drive
Nombre de quien genera la información: 
Dirección de Programas de Apoyo a la Educación 
Periodicidad con que se genera la información:
Trimestral
Liga de la página donde se localiza la información o ubicación:
https://drive.google.com/drive/folders/1YIQ6oNLaECseSgqo4vwhcE6EzP9ap_Xx</v>
      </c>
      <c r="O215" s="615" t="str">
        <f>IF(ISBLANK('5. Pp (3 años)'!O216),"",'5. Pp (3 años)'!O216)</f>
        <v>La comunidad escolar y las familias del municipio aceptan y participan en los diversos servicios del modelo de atención integral además de que el padrón de beneficiarios cumple con los requisitos para la recepción de apoyos escolares mientras las dependencias municipales mantienen la coordinación técnica para operar simultáneamente los mecanismos de participación ciudadana y las estancias post-escolares con enfoque de cuidados.</v>
      </c>
      <c r="P215" s="617" t="str">
        <f>IF(ISBLANK('5. Pp (3 años)'!P216),"",'5. Pp (3 años)'!P216)</f>
        <v>ODS 4 Educación de calidad: Garantizar una educación inclusiva y equitativa de calidad y promover oportunidades de aprendizaje</v>
      </c>
    </row>
    <row r="216" spans="2:16" ht="207">
      <c r="B216" s="93" t="str">
        <f>IF(ISBLANK('5. Pp (3 años)'!B217),"",'5. Pp (3 años)'!B217)</f>
        <v>Dirección de Programas de Apoyo a la Educación</v>
      </c>
      <c r="C216" s="32" t="str">
        <f>IF(ISBLANK('5. Pp (3 años)'!C217),"",'5. Pp (3 años)'!C217)</f>
        <v>Actividad</v>
      </c>
      <c r="D216" s="35" t="str">
        <f>IF(ISBLANK('5. Pp (3 años)'!D217),"",'5. Pp (3 años)'!D217)</f>
        <v>4.1.1.1.29.1  Organización del mecanismo de participación ciudadana interactiva "Cabildo Infantil".</v>
      </c>
      <c r="E216" s="35" t="str">
        <f>IF(ISBLANK('5. Pp (3 años)'!E217),"",'5. Pp (3 años)'!E217)</f>
        <v>PCIR: Porcentaje del "Cabildo Infantil" realizado</v>
      </c>
      <c r="F216" s="35" t="str">
        <f>IF(ISBLANK('5. Pp (3 años)'!F217),"",'5. Pp (3 años)'!F217)</f>
        <v>Mide la ejecución técnica de la sesión solemne de participación democrática infantil. Cuantifica la realización  del evento 'Cabildo Infantil', funcionando como el mecanismo operativo para institucionalizar el derecho de las infancias a ser escuchadas y formar parte de la cultura participativa municipal.</v>
      </c>
      <c r="G216" s="32" t="str">
        <f>IF(ISBLANK('5. Pp (3 años)'!G217),"",'5. Pp (3 años)'!G217)</f>
        <v>Eficacia</v>
      </c>
      <c r="H216" s="32" t="str">
        <f>IF(ISBLANK('5. Pp (3 años)'!H217),"",'5. Pp (3 años)'!H217)</f>
        <v>Trimestral</v>
      </c>
      <c r="I216" s="35" t="str">
        <f>IF(ISBLANK('5. Pp (3 años)'!I217),"",'5. Pp (3 años)'!I217)</f>
        <v>MÉTODO DE CÁLCULO                             
PCIR= (NCIE/NCIP)*100
VARIABLES:
PCIR: Porcentaje del "Cabildo Infantil" Realizado
NCIE: Número del "Cabildo Infantil" Ejecutado
NCIP: Número del del "Cabildo Infantil" Programados</v>
      </c>
      <c r="J216" s="35" t="str">
        <f>IF(ISBLANK('5. Pp (3 años)'!J217),"",'5. Pp (3 años)'!J217)</f>
        <v>UNIDAD DE MEDIDA DEL INDICADOR: Porcentaje
UNIDAD DE MEDIDA DE LAS VARIABLES: Cabildo Infantil</v>
      </c>
      <c r="K216" s="32" t="str">
        <f>IF(ISBLANK('5. Pp (3 años)'!K217),"",'5. Pp (3 años)'!K217)</f>
        <v>Ascendente</v>
      </c>
      <c r="L216" s="35" t="s">
        <v>1465</v>
      </c>
      <c r="M216" s="35" t="s">
        <v>1464</v>
      </c>
      <c r="N216" s="35" t="str">
        <f>IF(ISBLANK('5. Pp (3 años)'!N217),"",'5. Pp (3 años)'!N217)</f>
        <v>Nombre del Documento:
Archivo digital de la plataforma Google Drive
Nombre de quien genera la información: 
Dirección de Programas de Apoyo a la Educación 
Periodicidad con que se genera la información:
Trimestral
Liga de la página donde se localiza la información o ubicación:
https://drive.google.com/drive/folders/1YIQ6oNLaECseSgqo4vwhcE6EzP9ap_Xx</v>
      </c>
      <c r="O216" s="35" t="str">
        <f>IF(ISBLANK('5. Pp (3 años)'!O217),"",'5. Pp (3 años)'!O217)</f>
        <v>Las niñas y niños del municipio participan con interés en las convocatorias de selección para integrar el Cabildo Infantil además de que las autoridades del cuerpo de regidores y la presidencia municipal brindan las facilidades para la realización de la sesión solemne mientras el personal técnico de educación coordina eficazmente la logística y el acompañamiento pedagógico de los menores durante el ejercicio de participación democrática.</v>
      </c>
      <c r="P216" s="202" t="str">
        <f>IF(ISBLANK('5. Pp (3 años)'!P217),"",'5. Pp (3 años)'!P217)</f>
        <v>ODS 4 Educación de calidad: Garantizar una educación inclusiva y equitativa de calidad y promover oportunidades de aprendizaje</v>
      </c>
    </row>
    <row r="217" spans="2:16" ht="207">
      <c r="B217" s="93" t="str">
        <f>IF(ISBLANK('5. Pp (3 años)'!B218),"",'5. Pp (3 años)'!B218)</f>
        <v>Dirección de Programas de Apoyo a la Educación</v>
      </c>
      <c r="C217" s="32" t="str">
        <f>IF(ISBLANK('5. Pp (3 años)'!C218),"",'5. Pp (3 años)'!C218)</f>
        <v>Actividad</v>
      </c>
      <c r="D217" s="35" t="str">
        <f>IF(ISBLANK('5. Pp (3 años)'!D218),"",'5. Pp (3 años)'!D218)</f>
        <v>4.1.1.1.29.2 Gestión de apoyos educativos y ejecución de mecanismos de recaudación para el fortalecimiento escolar.</v>
      </c>
      <c r="E217" s="35" t="str">
        <f>IF(ISBLANK('5. Pp (3 años)'!E218),"",'5. Pp (3 años)'!E218)</f>
        <v>PAERE: Porcentaje de acciones de apoyo y eventos de recaudación educativa realizados.</v>
      </c>
      <c r="F217" s="35" t="str">
        <f>IF(ISBLANK('5. Pp (3 años)'!F218),"",'5. Pp (3 años)'!F218)</f>
        <v>Mide la logística de entrega de insumos básicos y la procuración de fondos para educación especial. Cuantifica la entrega de paquetes de tenis, así como la realización de la 'Subasta CAM', funcionando como el mecanismo operativo de asistencia económica que mitiga los gastos escolares y fortalece la infraestructura de los Centros de Atención Múltiple.</v>
      </c>
      <c r="G217" s="32" t="str">
        <f>IF(ISBLANK('5. Pp (3 años)'!G218),"",'5. Pp (3 años)'!G218)</f>
        <v>Eficacia</v>
      </c>
      <c r="H217" s="32" t="str">
        <f>IF(ISBLANK('5. Pp (3 años)'!H218),"",'5. Pp (3 años)'!H218)</f>
        <v>Trimestral</v>
      </c>
      <c r="I217" s="35" t="str">
        <f>IF(ISBLANK('5. Pp (3 años)'!I218),"",'5. Pp (3 años)'!I218)</f>
        <v>MÉTODO DE CÁLCULO                           
PAERE = (NAERR / NAERP) * 100
VARIABLES:
PAERE: Porcentaje de acciones de apoyo y eventos de recaudación educativa realizados.                                   NAERR: Número de acciones de apoyo y eventos de recaudación realizados.                                                           NAERP: Número de acciones de apoyo y eventos de recaudación programados.</v>
      </c>
      <c r="J217" s="35" t="str">
        <f>IF(ISBLANK('5. Pp (3 años)'!J218),"",'5. Pp (3 años)'!J218)</f>
        <v>UNIDAD DE MEDIDA DEL INDICADOR: Porcentaje
UNIDAD DE MEDIDA DE LAS VARIABLES: Apoyo otorgado</v>
      </c>
      <c r="K217" s="32" t="str">
        <f>IF(ISBLANK('5. Pp (3 años)'!K218),"",'5. Pp (3 años)'!K218)</f>
        <v>Ascendente</v>
      </c>
      <c r="L217" s="35" t="s">
        <v>1467</v>
      </c>
      <c r="M217" s="35" t="s">
        <v>1466</v>
      </c>
      <c r="N217" s="35" t="str">
        <f>IF(ISBLANK('5. Pp (3 años)'!N218),"",'5. Pp (3 años)'!N218)</f>
        <v>Nombre del Documento:
Archivo Digital de la Plataforma Google Drive
Nombre de quien genera la información: 
Dirección General de Educación
Periodicidad con que se genera la información:
Trimestral
Liga de la página donde se localiza la información o ubicación:
https://drive.google.com/drive/folders/1YIQ6oNLaECseSgqo4vwhcE6EzP9ap_Xx</v>
      </c>
      <c r="O217" s="35" t="str">
        <f>IF(ISBLANK('5. Pp (3 años)'!O218),"",'5. Pp (3 años)'!O218)</f>
        <v>Los proveedores de los paquetes de tenis cumplen con los tiempos de entrega y estándares de calidad establecidos además de que el padrón de beneficiarios se encuentra debidamente integrado para recibir los apoyos de manera transparente mientras los sectores empresariales y la ciudadanía participan activamente en la "Subasta CAM" para lograr las metas de recaudación destinadas a la infraestructura de educación especial.</v>
      </c>
      <c r="P217" s="202" t="str">
        <f>IF(ISBLANK('5. Pp (3 años)'!P218),"",'5. Pp (3 años)'!P218)</f>
        <v>ODS 4 Educación de calidad: Garantizar una educación inclusiva y equitativa de calidad y promover oportunidades de aprendizaje</v>
      </c>
    </row>
    <row r="218" spans="2:16" ht="207">
      <c r="B218" s="93" t="str">
        <f>IF(ISBLANK('5. Pp (3 años)'!B219),"",'5. Pp (3 años)'!B219)</f>
        <v>Dirección de Programas de Apoyo a la Educación</v>
      </c>
      <c r="C218" s="32" t="str">
        <f>IF(ISBLANK('5. Pp (3 años)'!C219),"",'5. Pp (3 años)'!C219)</f>
        <v>Actividad</v>
      </c>
      <c r="D218" s="35" t="str">
        <f>IF(ISBLANK('5. Pp (3 años)'!D219),"",'5. Pp (3 años)'!D219)</f>
        <v>4.1.1.1.29.3  Implementación de servicios de estancia post-escolar y atención integral para el fortalecimiento del Sistema Municipal de Cuidados.</v>
      </c>
      <c r="E218" s="35" t="str">
        <f>IF(ISBLANK('5. Pp (3 años)'!E219),"",'5. Pp (3 años)'!E219)</f>
        <v>PAIEP: Porcentaje de atenciones integrales brindadas en espacios de estancia post-escolar.</v>
      </c>
      <c r="F218" s="35" t="str">
        <f>IF(ISBLANK('5. Pp (3 años)'!F219),"",'5. Pp (3 años)'!F219)</f>
        <v>Mide la operatividad del programa 'Guardianes del Mañana' en territorio. Cuantifica el servicio de cuidado brindado a las infancias en horarios extendidos, abarcando formación física, cultural y socioemocional, funcionando como el mecanismo operativo que garantiza un entorno seguro para los menores mientras se reduce la carga de tiempo de cuidado asumida por sus madres, padres o tutores dentro del Sistema Municipal de Cuidados.</v>
      </c>
      <c r="G218" s="32" t="str">
        <f>IF(ISBLANK('5. Pp (3 años)'!G219),"",'5. Pp (3 años)'!G219)</f>
        <v>Eficacia</v>
      </c>
      <c r="H218" s="32" t="str">
        <f>IF(ISBLANK('5. Pp (3 años)'!H219),"",'5. Pp (3 años)'!H219)</f>
        <v>Trimestral</v>
      </c>
      <c r="I218" s="35" t="str">
        <f>IF(ISBLANK('5. Pp (3 años)'!I219),"",'5. Pp (3 años)'!I219)</f>
        <v>MÉTODO DE CÁLCULO                           
PAIEP = (NAIER / NAIEP) * 100 
VARIABLES
PAIEP: Porcentaje de atenciones integrales brindadas en espacios de estancia post-escolar.                                   NAIER: Número de atenciones integrales realizadas en "Guardianes del Mañana".                                                        NAIEP: Número de atenciones integrales programadas en "Guardianes del Mañana".</v>
      </c>
      <c r="J218" s="35" t="str">
        <f>IF(ISBLANK('5. Pp (3 años)'!J219),"",'5. Pp (3 años)'!J219)</f>
        <v>UNIDAD DE MEDIDA DEL INDICADOR: Porcentaje
UNIDAD DE MEDIDA DE LAS VARIABLES: Servicio</v>
      </c>
      <c r="K218" s="32" t="str">
        <f>IF(ISBLANK('5. Pp (3 años)'!K219),"",'5. Pp (3 años)'!K219)</f>
        <v>Ascendente</v>
      </c>
      <c r="L218" s="35" t="s">
        <v>1337</v>
      </c>
      <c r="M218" s="35" t="s">
        <v>1261</v>
      </c>
      <c r="N218" s="35" t="str">
        <f>IF(ISBLANK('5. Pp (3 años)'!N219),"",'5. Pp (3 años)'!N219)</f>
        <v>Nombre del Documento:
Archivo digital de la plataforma Google Drive
Nombre de quien genera la información: 
Dirección de Servicios Educativos
Periodicidad con que se genera la información:
Trimestral
Liga de la página donde se localiza la información o ubicación:
https://drive.google.com/drive/folders/1YIQ6oNLaECseSgqo4vwhcE6EzP9ap_Xx</v>
      </c>
      <c r="O218" s="35" t="str">
        <f>IF(ISBLANK('5. Pp (3 años)'!O219),"",'5. Pp (3 años)'!O219)</f>
        <v>Condiciones climatológicas favorables. Habilitación de los espacios para brindar las atenciones. Los recintos destinados a la estancia post-escolar cuentan con la infraestructura y seguridad necesarias mientras el personal docente y de cuidado está debidamente capacitado en formación física, cultural y socioemocional para la atención de las infancias.</v>
      </c>
      <c r="P218" s="202" t="str">
        <f>IF(ISBLANK('5. Pp (3 años)'!P219),"",'5. Pp (3 años)'!P219)</f>
        <v>Meta 5.4 Reconocer y valorar los cuidados no remunerados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               Meta 4.2: Asegurar que todos los niños tengan acceso a servicios de atención y desarrollo en la primera infancia.</v>
      </c>
    </row>
    <row r="219" spans="2:16" ht="17.25" hidden="1">
      <c r="B219" s="93" t="str">
        <f>IF(ISBLANK('5. Pp (3 años)'!B220),"",'5. Pp (3 años)'!B220)</f>
        <v/>
      </c>
      <c r="C219" s="32" t="str">
        <f>IF(ISBLANK('5. Pp (3 años)'!C220),"",'5. Pp (3 años)'!C220)</f>
        <v>Actividad</v>
      </c>
      <c r="D219" s="35" t="str">
        <f>IF(ISBLANK('5. Pp (3 años)'!D220),"",'5. Pp (3 años)'!D220)</f>
        <v/>
      </c>
      <c r="E219" s="35" t="str">
        <f>IF(ISBLANK('5. Pp (3 años)'!E220),"",'5. Pp (3 años)'!E220)</f>
        <v/>
      </c>
      <c r="F219" s="35" t="str">
        <f>IF(ISBLANK('5. Pp (3 años)'!F220),"",'5. Pp (3 años)'!F220)</f>
        <v/>
      </c>
      <c r="G219" s="32" t="str">
        <f>IF(ISBLANK('5. Pp (3 años)'!G220),"",'5. Pp (3 años)'!G220)</f>
        <v/>
      </c>
      <c r="H219" s="32" t="str">
        <f>IF(ISBLANK('5. Pp (3 años)'!H220),"",'5. Pp (3 años)'!H220)</f>
        <v/>
      </c>
      <c r="I219" s="35" t="str">
        <f>IF(ISBLANK('5. Pp (3 años)'!I220),"",'5. Pp (3 años)'!I220)</f>
        <v/>
      </c>
      <c r="J219" s="35" t="str">
        <f>IF(ISBLANK('5. Pp (3 años)'!J220),"",'5. Pp (3 años)'!J220)</f>
        <v/>
      </c>
      <c r="K219" s="32" t="str">
        <f>IF(ISBLANK('5. Pp (3 años)'!K220),"",'5. Pp (3 años)'!K220)</f>
        <v/>
      </c>
      <c r="L219" s="35"/>
      <c r="M219" s="35"/>
      <c r="N219" s="35" t="str">
        <f>IF(ISBLANK('5. Pp (3 años)'!N220),"",'5. Pp (3 años)'!N220)</f>
        <v/>
      </c>
      <c r="O219" s="35" t="str">
        <f>IF(ISBLANK('5. Pp (3 años)'!O220),"",'5. Pp (3 años)'!O220)</f>
        <v/>
      </c>
      <c r="P219" s="202" t="str">
        <f>IF(ISBLANK('5. Pp (3 años)'!P220),"",'5. Pp (3 años)'!P220)</f>
        <v/>
      </c>
    </row>
    <row r="220" spans="2:16" ht="17.25" hidden="1">
      <c r="B220" s="93" t="str">
        <f>IF(ISBLANK('5. Pp (3 años)'!B221),"",'5. Pp (3 años)'!B221)</f>
        <v/>
      </c>
      <c r="C220" s="32" t="str">
        <f>IF(ISBLANK('5. Pp (3 años)'!C221),"",'5. Pp (3 años)'!C221)</f>
        <v>Actividad</v>
      </c>
      <c r="D220" s="35" t="str">
        <f>IF(ISBLANK('5. Pp (3 años)'!D221),"",'5. Pp (3 años)'!D221)</f>
        <v/>
      </c>
      <c r="E220" s="35" t="str">
        <f>IF(ISBLANK('5. Pp (3 años)'!E221),"",'5. Pp (3 años)'!E221)</f>
        <v/>
      </c>
      <c r="F220" s="35" t="str">
        <f>IF(ISBLANK('5. Pp (3 años)'!F221),"",'5. Pp (3 años)'!F221)</f>
        <v/>
      </c>
      <c r="G220" s="32" t="str">
        <f>IF(ISBLANK('5. Pp (3 años)'!G221),"",'5. Pp (3 años)'!G221)</f>
        <v/>
      </c>
      <c r="H220" s="32" t="str">
        <f>IF(ISBLANK('5. Pp (3 años)'!H221),"",'5. Pp (3 años)'!H221)</f>
        <v/>
      </c>
      <c r="I220" s="35" t="str">
        <f>IF(ISBLANK('5. Pp (3 años)'!I221),"",'5. Pp (3 años)'!I221)</f>
        <v/>
      </c>
      <c r="J220" s="35" t="str">
        <f>IF(ISBLANK('5. Pp (3 años)'!J221),"",'5. Pp (3 años)'!J221)</f>
        <v/>
      </c>
      <c r="K220" s="32" t="str">
        <f>IF(ISBLANK('5. Pp (3 años)'!K221),"",'5. Pp (3 años)'!K221)</f>
        <v/>
      </c>
      <c r="L220" s="35"/>
      <c r="M220" s="35"/>
      <c r="N220" s="35" t="str">
        <f>IF(ISBLANK('5. Pp (3 años)'!N221),"",'5. Pp (3 años)'!N221)</f>
        <v/>
      </c>
      <c r="O220" s="35" t="str">
        <f>IF(ISBLANK('5. Pp (3 años)'!O221),"",'5. Pp (3 años)'!O221)</f>
        <v/>
      </c>
      <c r="P220" s="202" t="str">
        <f>IF(ISBLANK('5. Pp (3 años)'!P221),"",'5. Pp (3 años)'!P221)</f>
        <v/>
      </c>
    </row>
    <row r="221" spans="2:16" ht="276">
      <c r="B221" s="618" t="str">
        <f>IF(ISBLANK('5. Pp (3 años)'!B222),"",'5. Pp (3 años)'!B222)</f>
        <v>Coordinación de Becas</v>
      </c>
      <c r="C221" s="616" t="str">
        <f>IF(ISBLANK('5. Pp (3 años)'!C222),"",'5. Pp (3 años)'!C222)</f>
        <v>Componente</v>
      </c>
      <c r="D221" s="615" t="str">
        <f>IF(ISBLANK('5. Pp (3 años)'!D222),"",'5. Pp (3 años)'!D222)</f>
        <v>4.1.1.1.30 Estímulos económicos y servicios de inclusión para estudiantes en situación prioritaria otorgados.</v>
      </c>
      <c r="E221" s="615" t="str">
        <f>IF(ISBLANK('5. Pp (3 años)'!E222),"",'5. Pp (3 años)'!E222)</f>
        <v>PESIE: Porcentaje de estímulos y servicios de inclusión entregados.</v>
      </c>
      <c r="F221" s="615" t="str">
        <f>IF(ISBLANK('5. Pp (3 años)'!F222),"",'5. Pp (3 años)'!F222)</f>
        <v>Este indicador representa la entrega de un sistema de soporte para la permanencia educativa validado. Representa el producto final donde se garantiza que los estudiantes en situación de vulnerabilidad cuenten con los recursos financieros y el acompañamiento formativo necesario para evitar la deserción escolar; asegurando la inclusión y el desarrollo humano de los becarios en los niveles básico, medio superior y superior del municipio.</v>
      </c>
      <c r="G221" s="616" t="str">
        <f>IF(ISBLANK('5. Pp (3 años)'!G222),"",'5. Pp (3 años)'!G222)</f>
        <v>Eficacia</v>
      </c>
      <c r="H221" s="616" t="str">
        <f>IF(ISBLANK('5. Pp (3 años)'!H222),"",'5. Pp (3 años)'!H222)</f>
        <v>Trimestral</v>
      </c>
      <c r="I221" s="615" t="str">
        <f>IF(ISBLANK('5. Pp (3 años)'!I222),"",'5. Pp (3 años)'!I222)</f>
        <v>MÉTODO DE CÁLCULO                          
PESIE = (NESIE / NESIP) * 100
VARIABLES:
PESIE: Porcentaje de estímulos y servicios de inclusión entregados.                                                                                      NESIE: Número de estímulos y servicios de acompañamiento entregados con validación de padrón.                                  NESIP: Número de estímulos y servicios de acompañamiento programados para el ciclo escolar.</v>
      </c>
      <c r="J221" s="615" t="str">
        <f>IF(ISBLANK('5. Pp (3 años)'!J222),"",'5. Pp (3 años)'!J222)</f>
        <v>UNIDAD DE MEDIDA DEL INDICADOR: Porcentaje
UNIDAD DE MEDIDA DE LAS VARIABLES: Servicio integral de apoyo</v>
      </c>
      <c r="K221" s="616" t="str">
        <f>IF(ISBLANK('5. Pp (3 años)'!K222),"",'5. Pp (3 años)'!K222)</f>
        <v>Ascendente</v>
      </c>
      <c r="L221" s="615" t="s">
        <v>1260</v>
      </c>
      <c r="M221" s="615" t="s">
        <v>1259</v>
      </c>
      <c r="N221" s="615" t="str">
        <f>IF(ISBLANK('5. Pp (3 años)'!N222),"",'5. Pp (3 años)'!N222)</f>
        <v>Nombre del Documento:
Archivo digital de la plataforma Google Drive
Nombre de quien genera la información: 
Coordinación de Becas
Periodicidad con que se genera la información:
Trimestral
Liga de la página donde se localiza la información o ubicación:
https://drive.google.com/drive/folders/1YIQ6oNLaECseSgqo4vwhcE6EzP9ap_Xx</v>
      </c>
      <c r="O221" s="615" t="str">
        <f>IF(ISBLANK('5. Pp (3 años)'!O222),"",'5. Pp (3 años)'!O222)</f>
        <v>Los estudiantes en situación de vulnerabilidad cumplen con los requisitos de promedio y documentación establecidos en las reglas de operación de los programas de becas además de que se cuenta con la suficiencia presupuestal para el pago oportuno de los estímulos económicos mientras los becarios de nivel básico, medio superior y superior participan en los servicios de acompañamiento formativo diseñados para fortalecer su desarrollo humano y permanencia escolar.</v>
      </c>
      <c r="P221" s="617" t="str">
        <f>IF(ISBLANK('5. Pp (3 años)'!P222),"",'5. Pp (3 años)'!P222)</f>
        <v>Meta 4.9
Para 2020, aumentar sustancialmente a nivel mundial el número de becas disponibles para los países en desarrollo, en particular los países
menos adelantados, los pequeños Estados insulares en desarrollo y los países de África, para
que sus estudiantes puedan matricularse en programas de estudios superiores, incluidos programas de formación profesional y programas técnicos, científicos, de ingeniería y de
tecnología de la información y las comunicaciones, en países desarrollados y otros países en
desarrollo.</v>
      </c>
    </row>
    <row r="222" spans="2:16" ht="276">
      <c r="B222" s="93" t="str">
        <f>IF(ISBLANK('5. Pp (3 años)'!B223),"",'5. Pp (3 años)'!B223)</f>
        <v>Coordinación de Becas</v>
      </c>
      <c r="C222" s="32" t="str">
        <f>IF(ISBLANK('5. Pp (3 años)'!C223),"",'5. Pp (3 años)'!C223)</f>
        <v>Actividad</v>
      </c>
      <c r="D222" s="35" t="str">
        <f>IF(ISBLANK('5. Pp (3 años)'!D223),"",'5. Pp (3 años)'!D223)</f>
        <v>4.1.1.1.30.1  Operación del programa de estímulos económicos para la permanencia educativa.</v>
      </c>
      <c r="E222" s="35" t="str">
        <f>IF(ISBLANK('5. Pp (3 años)'!E223),"",'5. Pp (3 años)'!E223)</f>
        <v>PBE: Porcentaje de Becas Entregadas</v>
      </c>
      <c r="F222" s="35" t="str">
        <f>IF(ISBLANK('5. Pp (3 años)'!F223),"",'5. Pp (3 años)'!F223)</f>
        <v>Mide la eficiencia en la distribución de los recursos financieros del programa 'Becas Educación para Transformar'. Cuantifica la entrega física y administrativa de los estímulos económicos a la totalidad del padrón de beneficiarios en todos los niveles educativos, funcionando como el mecanismo operativo directo para reducir la brecha de abandono escolar por motivos económicos.</v>
      </c>
      <c r="G222" s="32" t="str">
        <f>IF(ISBLANK('5. Pp (3 años)'!G223),"",'5. Pp (3 años)'!G223)</f>
        <v>Eficacia</v>
      </c>
      <c r="H222" s="32" t="str">
        <f>IF(ISBLANK('5. Pp (3 años)'!H223),"",'5. Pp (3 años)'!H223)</f>
        <v>Trimestral</v>
      </c>
      <c r="I222" s="35" t="str">
        <f>IF(ISBLANK('5. Pp (3 años)'!I223),"",'5. Pp (3 años)'!I223)</f>
        <v>MÉTODO DE CÁLCULO                           
PBE= (NBE/NBP)*100
VARIABLES:
PBE: Porcentaje de Becas Entregadas
NBE: Número de Becas Entregadas
NBP: Número de Becas Programadas</v>
      </c>
      <c r="J222" s="35" t="str">
        <f>IF(ISBLANK('5. Pp (3 años)'!J223),"",'5. Pp (3 años)'!J223)</f>
        <v>UNIDAD DE MEDIDA DEL INDICADOR: Porcentaje
UNIDAD DE MEDIDA DE LAS VARIABLES: Becas</v>
      </c>
      <c r="K222" s="32" t="str">
        <f>IF(ISBLANK('5. Pp (3 años)'!K223),"",'5. Pp (3 años)'!K223)</f>
        <v>Ascendente</v>
      </c>
      <c r="L222" s="35" t="s">
        <v>1469</v>
      </c>
      <c r="M222" s="35" t="s">
        <v>1468</v>
      </c>
      <c r="N222" s="35" t="str">
        <f>IF(ISBLANK('5. Pp (3 años)'!N223),"",'5. Pp (3 años)'!N223)</f>
        <v>Nombre del Documento:
Archivo digital de la plataforma Google Drive
Nombre de quien genera la información: 
Coordinación de Becas
Periodicidad con que se genera la información:
Trimestral
Liga de la página donde se localiza la información o ubicación:
https://drive.google.com/drive/folders/1YIQ6oNLaECseSgqo4vwhcE6EzP9ap_Xx</v>
      </c>
      <c r="O222" s="35" t="str">
        <f>IF(ISBLANK('5. Pp (3 años)'!O223),"",'5. Pp (3 años)'!O223)</f>
        <v>Acudan los beneficiarios y beneficiarias a las actividades relacionados al programa municipal de becas.</v>
      </c>
      <c r="P222" s="202" t="str">
        <f>IF(ISBLANK('5. Pp (3 años)'!P223),"",'5. Pp (3 años)'!P223)</f>
        <v>"Meta 4.9
Para 2020, aumentar sustancialmente a nivel mundial el número de becas disponibles para los países en desarrollo, en particular los países
menos adelantados, los pequeños Estados insulares en desarrollo y los países de África, para
que sus estudiantes puedan matricularse en programas de estudios superiores, incluidos programas de formación profesional y programas técnicos, científicos, de ingeniería y de
tecnología de la información y las comunicaciones, en países desarrollados y otros países en
desarrollo."</v>
      </c>
    </row>
    <row r="223" spans="2:16" ht="276">
      <c r="B223" s="93" t="str">
        <f>IF(ISBLANK('5. Pp (3 años)'!B224),"",'5. Pp (3 años)'!B224)</f>
        <v>Coordinación de Becas</v>
      </c>
      <c r="C223" s="32" t="str">
        <f>IF(ISBLANK('5. Pp (3 años)'!C224),"",'5. Pp (3 años)'!C224)</f>
        <v>Actividad</v>
      </c>
      <c r="D223" s="35" t="str">
        <f>IF(ISBLANK('5. Pp (3 años)'!D224),"",'5. Pp (3 años)'!D224)</f>
        <v>4.1.1.1.30.2 Ejecución de acciones de acompañamiento integral y fomento a la inclusión para la comunidad becaria.</v>
      </c>
      <c r="E223" s="35" t="str">
        <f>IF(ISBLANK('5. Pp (3 años)'!E224),"",'5. Pp (3 años)'!E224)</f>
        <v>PAAIR: Porcentaje de acciones de acompañamiento e inclusión realizadas.</v>
      </c>
      <c r="F223" s="35" t="str">
        <f>IF(ISBLANK('5. Pp (3 años)'!F224),"",'5. Pp (3 años)'!F224)</f>
        <v>Mide el componente humano y formativo del programa de becas. Cuantifica la realización de eventos, talleres y sesiones de 'Inclusión de Becarios', funcionando como el mecanismo operativo que promueve el desarrollo socioemocional, la integración comunitaria y el seguimiento al rendimiento escolar de los estudiantes apoyados por el municipio</v>
      </c>
      <c r="G223" s="32" t="str">
        <f>IF(ISBLANK('5. Pp (3 años)'!G224),"",'5. Pp (3 años)'!G224)</f>
        <v>Eficacia</v>
      </c>
      <c r="H223" s="32" t="str">
        <f>IF(ISBLANK('5. Pp (3 años)'!H224),"",'5. Pp (3 años)'!H224)</f>
        <v>Trimestral</v>
      </c>
      <c r="I223" s="35" t="str">
        <f>IF(ISBLANK('5. Pp (3 años)'!I224),"",'5. Pp (3 años)'!I224)</f>
        <v>MÉTODO DE CÁLCULO                                
PAAIR = (NAAIR / NAAIP) * 100
VARIABLES:
PAAIR: Porcentaje de acciones de acompañamiento e inclusión realizadas.                                                                    NAAIR: Número de acciones de acompañamiento realizadas.                                                                                             NAAIP: Número de acciones de acompañamiento programadas.</v>
      </c>
      <c r="J223" s="35" t="str">
        <f>IF(ISBLANK('5. Pp (3 años)'!J224),"",'5. Pp (3 años)'!J224)</f>
        <v>UNIDAD DE MEDIDA DEL INDICADOR: Porcentaje
UNIDAD DE MEDIDA DE LAS VARIABLES:  Acción de inclusión</v>
      </c>
      <c r="K223" s="32" t="str">
        <f>IF(ISBLANK('5. Pp (3 años)'!K224),"",'5. Pp (3 años)'!K224)</f>
        <v>Ascendente</v>
      </c>
      <c r="L223" s="35" t="s">
        <v>1471</v>
      </c>
      <c r="M223" s="35" t="s">
        <v>1470</v>
      </c>
      <c r="N223" s="35" t="str">
        <f>IF(ISBLANK('5. Pp (3 años)'!N224),"",'5. Pp (3 años)'!N224)</f>
        <v>Nombre del Documento:
Archivo digital de la plataforma Google Drive
Nombre de quien genera la información: 
Coordinación de Becas
Periodicidad con que se genera la información:
Trimestral
Liga de la página donde se localiza la información o ubicación:
https://drive.google.com/drive/folders/1YIQ6oNLaECseSgqo4vwhcE6EzP9ap_Xx</v>
      </c>
      <c r="O223" s="35" t="str">
        <f>IF(ISBLANK('5. Pp (3 años)'!O224),"",'5. Pp (3 años)'!O224)</f>
        <v>Los estudiantes becarios y sus familias asisten puntualmente a las sesiones de formación y talleres de inclusión convocados por la Secretaría además de que se cuenta con el personal especializado y los espacios adecuados para el desarrollo de las actividades</v>
      </c>
      <c r="P223" s="202" t="str">
        <f>IF(ISBLANK('5. Pp (3 años)'!P224),"",'5. Pp (3 años)'!P224)</f>
        <v>"Meta 4.9
Para 2020, aumentar sustancialmente a nivel mundial el número de becas disponibles para los países en desarrollo, en particular los países
menos adelantados, los pequeños Estados insulares en desarrollo y los países de África, para
que sus estudiantes puedan matricularse en programas de estudios superiores, incluidos programas de formación profesional y programas técnicos, científicos, de ingeniería y de
tecnología de la información y las comunicaciones, en países desarrollados y otros países en
desarrollo."</v>
      </c>
    </row>
    <row r="224" spans="2:16" ht="17.25" hidden="1">
      <c r="B224" s="93" t="str">
        <f>IF(ISBLANK('5. Pp (3 años)'!B225),"",'5. Pp (3 años)'!B225)</f>
        <v/>
      </c>
      <c r="C224" s="32" t="str">
        <f>IF(ISBLANK('5. Pp (3 años)'!C225),"",'5. Pp (3 años)'!C225)</f>
        <v>Actividad</v>
      </c>
      <c r="D224" s="35" t="str">
        <f>IF(ISBLANK('5. Pp (3 años)'!D225),"",'5. Pp (3 años)'!D225)</f>
        <v/>
      </c>
      <c r="E224" s="35" t="str">
        <f>IF(ISBLANK('5. Pp (3 años)'!E225),"",'5. Pp (3 años)'!E225)</f>
        <v/>
      </c>
      <c r="F224" s="35" t="str">
        <f>IF(ISBLANK('5. Pp (3 años)'!F225),"",'5. Pp (3 años)'!F225)</f>
        <v/>
      </c>
      <c r="G224" s="32" t="str">
        <f>IF(ISBLANK('5. Pp (3 años)'!G225),"",'5. Pp (3 años)'!G225)</f>
        <v/>
      </c>
      <c r="H224" s="32" t="str">
        <f>IF(ISBLANK('5. Pp (3 años)'!H225),"",'5. Pp (3 años)'!H225)</f>
        <v/>
      </c>
      <c r="I224" s="35" t="str">
        <f>IF(ISBLANK('5. Pp (3 años)'!I225),"",'5. Pp (3 años)'!I225)</f>
        <v/>
      </c>
      <c r="J224" s="35" t="str">
        <f>IF(ISBLANK('5. Pp (3 años)'!J225),"",'5. Pp (3 años)'!J225)</f>
        <v/>
      </c>
      <c r="K224" s="32" t="str">
        <f>IF(ISBLANK('5. Pp (3 años)'!K225),"",'5. Pp (3 años)'!K225)</f>
        <v/>
      </c>
      <c r="L224" s="35"/>
      <c r="M224" s="35"/>
      <c r="N224" s="35" t="str">
        <f>IF(ISBLANK('5. Pp (3 años)'!N225),"",'5. Pp (3 años)'!N225)</f>
        <v/>
      </c>
      <c r="O224" s="35" t="str">
        <f>IF(ISBLANK('5. Pp (3 años)'!O225),"",'5. Pp (3 años)'!O225)</f>
        <v/>
      </c>
      <c r="P224" s="202" t="str">
        <f>IF(ISBLANK('5. Pp (3 años)'!P225),"",'5. Pp (3 años)'!P225)</f>
        <v/>
      </c>
    </row>
    <row r="225" spans="2:16" ht="17.25" hidden="1">
      <c r="B225" s="93" t="str">
        <f>IF(ISBLANK('5. Pp (3 años)'!B226),"",'5. Pp (3 años)'!B226)</f>
        <v/>
      </c>
      <c r="C225" s="32" t="str">
        <f>IF(ISBLANK('5. Pp (3 años)'!C226),"",'5. Pp (3 años)'!C226)</f>
        <v>Actividad</v>
      </c>
      <c r="D225" s="35" t="str">
        <f>IF(ISBLANK('5. Pp (3 años)'!D226),"",'5. Pp (3 años)'!D226)</f>
        <v/>
      </c>
      <c r="E225" s="35" t="str">
        <f>IF(ISBLANK('5. Pp (3 años)'!E226),"",'5. Pp (3 años)'!E226)</f>
        <v/>
      </c>
      <c r="F225" s="35" t="str">
        <f>IF(ISBLANK('5. Pp (3 años)'!F226),"",'5. Pp (3 años)'!F226)</f>
        <v/>
      </c>
      <c r="G225" s="32" t="str">
        <f>IF(ISBLANK('5. Pp (3 años)'!G226),"",'5. Pp (3 años)'!G226)</f>
        <v/>
      </c>
      <c r="H225" s="32" t="str">
        <f>IF(ISBLANK('5. Pp (3 años)'!H226),"",'5. Pp (3 años)'!H226)</f>
        <v/>
      </c>
      <c r="I225" s="35" t="str">
        <f>IF(ISBLANK('5. Pp (3 años)'!I226),"",'5. Pp (3 años)'!I226)</f>
        <v/>
      </c>
      <c r="J225" s="35" t="str">
        <f>IF(ISBLANK('5. Pp (3 años)'!J226),"",'5. Pp (3 años)'!J226)</f>
        <v/>
      </c>
      <c r="K225" s="32" t="str">
        <f>IF(ISBLANK('5. Pp (3 años)'!K226),"",'5. Pp (3 años)'!K226)</f>
        <v/>
      </c>
      <c r="L225" s="35"/>
      <c r="M225" s="35"/>
      <c r="N225" s="35" t="str">
        <f>IF(ISBLANK('5. Pp (3 años)'!N226),"",'5. Pp (3 años)'!N226)</f>
        <v/>
      </c>
      <c r="O225" s="35" t="str">
        <f>IF(ISBLANK('5. Pp (3 años)'!O226),"",'5. Pp (3 años)'!O226)</f>
        <v/>
      </c>
      <c r="P225" s="202" t="str">
        <f>IF(ISBLANK('5. Pp (3 años)'!P226),"",'5. Pp (3 años)'!P226)</f>
        <v/>
      </c>
    </row>
    <row r="226" spans="2:16" ht="17.25" hidden="1">
      <c r="B226" s="93" t="str">
        <f>IF(ISBLANK('5. Pp (3 años)'!B227),"",'5. Pp (3 años)'!B227)</f>
        <v/>
      </c>
      <c r="C226" s="32" t="str">
        <f>IF(ISBLANK('5. Pp (3 años)'!C227),"",'5. Pp (3 años)'!C227)</f>
        <v>Actividad</v>
      </c>
      <c r="D226" s="35" t="str">
        <f>IF(ISBLANK('5. Pp (3 años)'!D227),"",'5. Pp (3 años)'!D227)</f>
        <v/>
      </c>
      <c r="E226" s="35" t="str">
        <f>IF(ISBLANK('5. Pp (3 años)'!E227),"",'5. Pp (3 años)'!E227)</f>
        <v/>
      </c>
      <c r="F226" s="35" t="str">
        <f>IF(ISBLANK('5. Pp (3 años)'!F227),"",'5. Pp (3 años)'!F227)</f>
        <v/>
      </c>
      <c r="G226" s="32" t="str">
        <f>IF(ISBLANK('5. Pp (3 años)'!G227),"",'5. Pp (3 años)'!G227)</f>
        <v/>
      </c>
      <c r="H226" s="32" t="str">
        <f>IF(ISBLANK('5. Pp (3 años)'!H227),"",'5. Pp (3 años)'!H227)</f>
        <v/>
      </c>
      <c r="I226" s="35" t="str">
        <f>IF(ISBLANK('5. Pp (3 años)'!I227),"",'5. Pp (3 años)'!I227)</f>
        <v/>
      </c>
      <c r="J226" s="35" t="str">
        <f>IF(ISBLANK('5. Pp (3 años)'!J227),"",'5. Pp (3 años)'!J227)</f>
        <v/>
      </c>
      <c r="K226" s="32" t="str">
        <f>IF(ISBLANK('5. Pp (3 años)'!K227),"",'5. Pp (3 años)'!K227)</f>
        <v/>
      </c>
      <c r="L226" s="35"/>
      <c r="M226" s="35"/>
      <c r="N226" s="35" t="str">
        <f>IF(ISBLANK('5. Pp (3 años)'!N227),"",'5. Pp (3 años)'!N227)</f>
        <v/>
      </c>
      <c r="O226" s="35" t="str">
        <f>IF(ISBLANK('5. Pp (3 años)'!O227),"",'5. Pp (3 años)'!O227)</f>
        <v/>
      </c>
      <c r="P226" s="202" t="str">
        <f>IF(ISBLANK('5. Pp (3 años)'!P227),"",'5. Pp (3 años)'!P227)</f>
        <v/>
      </c>
    </row>
    <row r="227" spans="2:16" ht="207">
      <c r="B227" s="618" t="str">
        <f>IF(ISBLANK('5. Pp (3 años)'!B228),"",'5. Pp (3 años)'!B228)</f>
        <v>Coordinación de Programas Educativos</v>
      </c>
      <c r="C227" s="616" t="str">
        <f>IF(ISBLANK('5. Pp (3 años)'!C228),"",'5. Pp (3 años)'!C228)</f>
        <v>Componente</v>
      </c>
      <c r="D227" s="615" t="str">
        <f>IF(ISBLANK('5. Pp (3 años)'!D228),"",'5. Pp (3 años)'!D228)</f>
        <v>4.1.1.1.31 Servicios de formación educativa inclusiva y capacitación para el desarrollo productivo otorgados.</v>
      </c>
      <c r="E227" s="615" t="str">
        <f>IF(ISBLANK('5. Pp (3 años)'!E228),"",'5. Pp (3 años)'!E228)</f>
        <v>PCDHP: Porcentaje de capacidades de desarrollo humano y productivo fortalecidas</v>
      </c>
      <c r="F227" s="615" t="str">
        <f>IF(ISBLANK('5. Pp (3 años)'!F228),"",'5. Pp (3 años)'!F228)</f>
        <v>Este indicador representa el conjunto de herramientas y conocimientos entregados a la ciudadanía para su superación académica y técnica. A diferencia de la ejecución de cursos, este producto simboliza que los beneficiarios (adultos en alfabetización, padres de familia o jóvenes en capacitación productiva) cuentan ahora con competencias validadas para mejorar su calidad de vida y su inserción en el mercado laboral.</v>
      </c>
      <c r="G227" s="616" t="str">
        <f>IF(ISBLANK('5. Pp (3 años)'!G228),"",'5. Pp (3 años)'!G228)</f>
        <v>Eficacia</v>
      </c>
      <c r="H227" s="616" t="str">
        <f>IF(ISBLANK('5. Pp (3 años)'!H228),"",'5. Pp (3 años)'!H228)</f>
        <v>Trimestral</v>
      </c>
      <c r="I227" s="615" t="str">
        <f>IF(ISBLANK('5. Pp (3 años)'!I228),"",'5. Pp (3 años)'!I228)</f>
        <v>MÉTODO DE CÁLCULO                          
PCDHP = (NCDHE / NCDHP) * 100
VARIABLES:
PCDHP: Porcentaje de capacidades de desarrollo humano y productivo fortalecidas.                                                    NCDHE: Número de personas que acreditaron competencias de desarrollo humano y productivo .                                  NCDHP: Número de personas programadas para el fortalecimiento de capacidades de desarrollo humano y productivo.</v>
      </c>
      <c r="J227" s="615" t="str">
        <f>IF(ISBLANK('5. Pp (3 años)'!J228),"",'5. Pp (3 años)'!J228)</f>
        <v>UNIDAD DE MEDIDA DEL INDICADOR: Porcentaje
UNIDAD DE MEDIDA DE LAS VARIABLES: Esquema de formación integral</v>
      </c>
      <c r="K227" s="616" t="str">
        <f>IF(ISBLANK('5. Pp (3 años)'!K228),"",'5. Pp (3 años)'!K228)</f>
        <v>Ascendente</v>
      </c>
      <c r="L227" s="615" t="s">
        <v>1258</v>
      </c>
      <c r="M227" s="615" t="s">
        <v>1257</v>
      </c>
      <c r="N227" s="615" t="str">
        <f>IF(ISBLANK('5. Pp (3 años)'!N228),"",'5. Pp (3 años)'!N228)</f>
        <v>Nombre del Documento:
Archivo digital de la plataforma Google Drive
Nombre de quien genera la información: 
Coordinación de Programas Educativos 
Periodicidad con que se genera la información:
Trimestral
Liga de la página donde se localiza la información o ubicación:
https://drive.google.com/drive/folders/1YIQ6oNLaECseSgqo4vwhcE6EzP9ap_Xx</v>
      </c>
      <c r="O227" s="615" t="str">
        <f>IF(ISBLANK('5. Pp (3 años)'!O228),"",'5. Pp (3 años)'!O228)</f>
        <v xml:space="preserve">Condiciones climatológicas favorables. La ciudadanía en situación de rezago educativo o desempleo mantiene su permanencia en los procesos formativos hasta la conclusión de los módulos además de que las instituciones certificadoras validan oportunamente los conocimientos adquiridos por los beneficiarios mientras el entorno económico local ofrece oportunidades para la aplicación de las nuevas competencias técnicas y productivas. </v>
      </c>
      <c r="P227" s="617" t="str">
        <f>IF(ISBLANK('5. Pp (3 años)'!P228),"",'5. Pp (3 años)'!P228)</f>
        <v>ODS 4 Educación de calidad: Garantizar una educación inclusiva y equitativa de calidad y promover oportunidades de aprendizaje</v>
      </c>
    </row>
    <row r="228" spans="2:16" ht="207">
      <c r="B228" s="93" t="str">
        <f>IF(ISBLANK('5. Pp (3 años)'!B229),"",'5. Pp (3 años)'!B229)</f>
        <v>Coordinación de Programas Educativos</v>
      </c>
      <c r="C228" s="32" t="str">
        <f>IF(ISBLANK('5. Pp (3 años)'!C229),"",'5. Pp (3 años)'!C229)</f>
        <v>Actividad</v>
      </c>
      <c r="D228" s="35" t="str">
        <f>IF(ISBLANK('5. Pp (3 años)'!D229),"",'5. Pp (3 años)'!D229)</f>
        <v xml:space="preserve">4.1.1.1.31.1 Implementación de programas de instrucción académica, participación social y competencias para la productividad.
</v>
      </c>
      <c r="E228" s="35" t="str">
        <f>IF(ISBLANK('5. Pp (3 años)'!E229),"",'5. Pp (3 años)'!E229)</f>
        <v>PAACP: Porcentaje de acciones de alfabetización, capacitación y participación educativa realizadas.</v>
      </c>
      <c r="F228" s="35" t="str">
        <f>IF(ISBLANK('5. Pp (3 años)'!F229),"",'5. Pp (3 años)'!F229)</f>
        <v>Mide la operatividad y despliegue de los diversos programas formativos. Cuantifica la realización de Alfabetización para Jóvenes y Adultos, Educar Para Todos, Consejo Municipal de Participación Social en la Educación, Actividades de orientación, capacitación y difusión a padres de familia o tutores, Cuento Contigo, Becas Certificadas para el Desarrollo Productivo, Medita Fest. Es el conteo físico de las actividades necesarias para lograr el fortalecimiento de capacidades del componente.</v>
      </c>
      <c r="G228" s="32" t="str">
        <f>IF(ISBLANK('5. Pp (3 años)'!G229),"",'5. Pp (3 años)'!G229)</f>
        <v>Eficacia</v>
      </c>
      <c r="H228" s="32" t="str">
        <f>IF(ISBLANK('5. Pp (3 años)'!H229),"",'5. Pp (3 años)'!H229)</f>
        <v>Trimestral</v>
      </c>
      <c r="I228" s="35" t="str">
        <f>IF(ISBLANK('5. Pp (3 años)'!I229),"",'5. Pp (3 años)'!I229)</f>
        <v>MÉTODO DE CÁLCULO                             
PAACP = (NAACR / NAACP) * 100
VARIABLES:
PAACP: Porcentaje de acciones de alfabetización, capacitación y participación educativa realizadas.          NAACR: Número de acciones de alfabetización, capacitación y participación realizadas.                                                 NAACP: Número de acciones de alfabetización, capacitación y participación programadas.</v>
      </c>
      <c r="J228" s="35" t="str">
        <f>IF(ISBLANK('5. Pp (3 años)'!J229),"",'5. Pp (3 años)'!J229)</f>
        <v>UNIDAD DE MEDIDA DEL INDICADOR: Porcentaje
UNIDAD DE MEDIDA DE LAS VARIABLES: Acción educativa</v>
      </c>
      <c r="K228" s="32" t="str">
        <f>IF(ISBLANK('5. Pp (3 años)'!K229),"",'5. Pp (3 años)'!K229)</f>
        <v>Ascendente</v>
      </c>
      <c r="L228" s="35" t="s">
        <v>1473</v>
      </c>
      <c r="M228" s="35" t="s">
        <v>1472</v>
      </c>
      <c r="N228" s="35" t="str">
        <f>IF(ISBLANK('5. Pp (3 años)'!N229),"",'5. Pp (3 años)'!N229)</f>
        <v>Nombre del Documento:
Archivo digital de la plataforma Google Drive
Nombre de quien genera la información: 
Coordinación de Programas Educativos 
Periodicidad con que se genera la información:
Trimestral
Liga de la página donde se localiza la información o ubicación:
https://drive.google.com/drive/folders/1YIQ6oNLaECseSgqo4vwhcE6EzP9ap_Xx</v>
      </c>
      <c r="O228" s="35" t="str">
        <f>IF(ISBLANK('5. Pp (3 años)'!O229),"",'5. Pp (3 años)'!O229)</f>
        <v>Condiciones climatológicas favorables. Ciudadanía acuda y participe en los programas de instrucción académica, participación social y competencias para la productividad.</v>
      </c>
      <c r="P228" s="202" t="str">
        <f>IF(ISBLANK('5. Pp (3 años)'!P229),"",'5. Pp (3 años)'!P229)</f>
        <v>Meta 4.6
Para 2030, garantizar que todos los jóvenes y al
menos una proporción sustancial de los adultos,
tanto hombres como mujeres, tengan
competencias de lectura, escritura y aritmética.</v>
      </c>
    </row>
    <row r="229" spans="2:16" ht="17.25" hidden="1">
      <c r="B229" s="93" t="str">
        <f>IF(ISBLANK('5. Pp (3 años)'!B230),"",'5. Pp (3 años)'!B230)</f>
        <v/>
      </c>
      <c r="C229" s="32" t="str">
        <f>IF(ISBLANK('5. Pp (3 años)'!C230),"",'5. Pp (3 años)'!C230)</f>
        <v>Actividad</v>
      </c>
      <c r="D229" s="35" t="str">
        <f>IF(ISBLANK('5. Pp (3 años)'!D230),"",'5. Pp (3 años)'!D230)</f>
        <v/>
      </c>
      <c r="E229" s="35" t="str">
        <f>IF(ISBLANK('5. Pp (3 años)'!E230),"",'5. Pp (3 años)'!E230)</f>
        <v/>
      </c>
      <c r="F229" s="35" t="str">
        <f>IF(ISBLANK('5. Pp (3 años)'!F230),"",'5. Pp (3 años)'!F230)</f>
        <v/>
      </c>
      <c r="G229" s="32" t="str">
        <f>IF(ISBLANK('5. Pp (3 años)'!G230),"",'5. Pp (3 años)'!G230)</f>
        <v/>
      </c>
      <c r="H229" s="32" t="str">
        <f>IF(ISBLANK('5. Pp (3 años)'!H230),"",'5. Pp (3 años)'!H230)</f>
        <v/>
      </c>
      <c r="I229" s="35" t="str">
        <f>IF(ISBLANK('5. Pp (3 años)'!I230),"",'5. Pp (3 años)'!I230)</f>
        <v/>
      </c>
      <c r="J229" s="35" t="str">
        <f>IF(ISBLANK('5. Pp (3 años)'!J230),"",'5. Pp (3 años)'!J230)</f>
        <v/>
      </c>
      <c r="K229" s="32" t="str">
        <f>IF(ISBLANK('5. Pp (3 años)'!K230),"",'5. Pp (3 años)'!K230)</f>
        <v/>
      </c>
      <c r="L229" s="35"/>
      <c r="M229" s="35"/>
      <c r="N229" s="35" t="str">
        <f>IF(ISBLANK('5. Pp (3 años)'!N230),"",'5. Pp (3 años)'!N230)</f>
        <v/>
      </c>
      <c r="O229" s="35" t="str">
        <f>IF(ISBLANK('5. Pp (3 años)'!O230),"",'5. Pp (3 años)'!O230)</f>
        <v/>
      </c>
      <c r="P229" s="202" t="str">
        <f>IF(ISBLANK('5. Pp (3 años)'!P230),"",'5. Pp (3 años)'!P230)</f>
        <v/>
      </c>
    </row>
    <row r="230" spans="2:16" ht="17.25" hidden="1">
      <c r="B230" s="93" t="str">
        <f>IF(ISBLANK('5. Pp (3 años)'!B231),"",'5. Pp (3 años)'!B231)</f>
        <v/>
      </c>
      <c r="C230" s="32" t="str">
        <f>IF(ISBLANK('5. Pp (3 años)'!C231),"",'5. Pp (3 años)'!C231)</f>
        <v>Actividad</v>
      </c>
      <c r="D230" s="35" t="str">
        <f>IF(ISBLANK('5. Pp (3 años)'!D231),"",'5. Pp (3 años)'!D231)</f>
        <v/>
      </c>
      <c r="E230" s="35" t="str">
        <f>IF(ISBLANK('5. Pp (3 años)'!E231),"",'5. Pp (3 años)'!E231)</f>
        <v/>
      </c>
      <c r="F230" s="35" t="str">
        <f>IF(ISBLANK('5. Pp (3 años)'!F231),"",'5. Pp (3 años)'!F231)</f>
        <v/>
      </c>
      <c r="G230" s="32" t="str">
        <f>IF(ISBLANK('5. Pp (3 años)'!G231),"",'5. Pp (3 años)'!G231)</f>
        <v/>
      </c>
      <c r="H230" s="32" t="str">
        <f>IF(ISBLANK('5. Pp (3 años)'!H231),"",'5. Pp (3 años)'!H231)</f>
        <v/>
      </c>
      <c r="I230" s="35" t="str">
        <f>IF(ISBLANK('5. Pp (3 años)'!I231),"",'5. Pp (3 años)'!I231)</f>
        <v/>
      </c>
      <c r="J230" s="35" t="str">
        <f>IF(ISBLANK('5. Pp (3 años)'!J231),"",'5. Pp (3 años)'!J231)</f>
        <v/>
      </c>
      <c r="K230" s="32" t="str">
        <f>IF(ISBLANK('5. Pp (3 años)'!K231),"",'5. Pp (3 años)'!K231)</f>
        <v/>
      </c>
      <c r="L230" s="35"/>
      <c r="M230" s="35"/>
      <c r="N230" s="35" t="str">
        <f>IF(ISBLANK('5. Pp (3 años)'!N231),"",'5. Pp (3 años)'!N231)</f>
        <v/>
      </c>
      <c r="O230" s="35" t="str">
        <f>IF(ISBLANK('5. Pp (3 años)'!O231),"",'5. Pp (3 años)'!O231)</f>
        <v/>
      </c>
      <c r="P230" s="202" t="str">
        <f>IF(ISBLANK('5. Pp (3 años)'!P231),"",'5. Pp (3 años)'!P231)</f>
        <v/>
      </c>
    </row>
    <row r="231" spans="2:16" ht="17.25" hidden="1">
      <c r="B231" s="93" t="str">
        <f>IF(ISBLANK('5. Pp (3 años)'!B232),"",'5. Pp (3 años)'!B232)</f>
        <v/>
      </c>
      <c r="C231" s="32" t="str">
        <f>IF(ISBLANK('5. Pp (3 años)'!C232),"",'5. Pp (3 años)'!C232)</f>
        <v>Actividad</v>
      </c>
      <c r="D231" s="35" t="str">
        <f>IF(ISBLANK('5. Pp (3 años)'!D232),"",'5. Pp (3 años)'!D232)</f>
        <v/>
      </c>
      <c r="E231" s="35" t="str">
        <f>IF(ISBLANK('5. Pp (3 años)'!E232),"",'5. Pp (3 años)'!E232)</f>
        <v/>
      </c>
      <c r="F231" s="35" t="str">
        <f>IF(ISBLANK('5. Pp (3 años)'!F232),"",'5. Pp (3 años)'!F232)</f>
        <v/>
      </c>
      <c r="G231" s="32" t="str">
        <f>IF(ISBLANK('5. Pp (3 años)'!G232),"",'5. Pp (3 años)'!G232)</f>
        <v/>
      </c>
      <c r="H231" s="32" t="str">
        <f>IF(ISBLANK('5. Pp (3 años)'!H232),"",'5. Pp (3 años)'!H232)</f>
        <v/>
      </c>
      <c r="I231" s="35" t="str">
        <f>IF(ISBLANK('5. Pp (3 años)'!I232),"",'5. Pp (3 años)'!I232)</f>
        <v/>
      </c>
      <c r="J231" s="35" t="str">
        <f>IF(ISBLANK('5. Pp (3 años)'!J232),"",'5. Pp (3 años)'!J232)</f>
        <v/>
      </c>
      <c r="K231" s="32" t="str">
        <f>IF(ISBLANK('5. Pp (3 años)'!K232),"",'5. Pp (3 años)'!K232)</f>
        <v/>
      </c>
      <c r="L231" s="35"/>
      <c r="M231" s="35"/>
      <c r="N231" s="35" t="str">
        <f>IF(ISBLANK('5. Pp (3 años)'!N232),"",'5. Pp (3 años)'!N232)</f>
        <v/>
      </c>
      <c r="O231" s="35" t="str">
        <f>IF(ISBLANK('5. Pp (3 años)'!O232),"",'5. Pp (3 años)'!O232)</f>
        <v/>
      </c>
      <c r="P231" s="202" t="str">
        <f>IF(ISBLANK('5. Pp (3 años)'!P232),"",'5. Pp (3 años)'!P232)</f>
        <v/>
      </c>
    </row>
    <row r="232" spans="2:16" ht="17.25" hidden="1">
      <c r="B232" s="93" t="str">
        <f>IF(ISBLANK('5. Pp (3 años)'!B233),"",'5. Pp (3 años)'!B233)</f>
        <v/>
      </c>
      <c r="C232" s="32" t="str">
        <f>IF(ISBLANK('5. Pp (3 años)'!C233),"",'5. Pp (3 años)'!C233)</f>
        <v>Actividad</v>
      </c>
      <c r="D232" s="35" t="str">
        <f>IF(ISBLANK('5. Pp (3 años)'!D233),"",'5. Pp (3 años)'!D233)</f>
        <v/>
      </c>
      <c r="E232" s="35" t="str">
        <f>IF(ISBLANK('5. Pp (3 años)'!E233),"",'5. Pp (3 años)'!E233)</f>
        <v/>
      </c>
      <c r="F232" s="35" t="str">
        <f>IF(ISBLANK('5. Pp (3 años)'!F233),"",'5. Pp (3 años)'!F233)</f>
        <v/>
      </c>
      <c r="G232" s="32" t="str">
        <f>IF(ISBLANK('5. Pp (3 años)'!G233),"",'5. Pp (3 años)'!G233)</f>
        <v/>
      </c>
      <c r="H232" s="32" t="str">
        <f>IF(ISBLANK('5. Pp (3 años)'!H233),"",'5. Pp (3 años)'!H233)</f>
        <v/>
      </c>
      <c r="I232" s="35" t="str">
        <f>IF(ISBLANK('5. Pp (3 años)'!I233),"",'5. Pp (3 años)'!I233)</f>
        <v/>
      </c>
      <c r="J232" s="35" t="str">
        <f>IF(ISBLANK('5. Pp (3 años)'!J233),"",'5. Pp (3 años)'!J233)</f>
        <v/>
      </c>
      <c r="K232" s="32" t="str">
        <f>IF(ISBLANK('5. Pp (3 años)'!K233),"",'5. Pp (3 años)'!K233)</f>
        <v/>
      </c>
      <c r="L232" s="35"/>
      <c r="M232" s="35"/>
      <c r="N232" s="35" t="str">
        <f>IF(ISBLANK('5. Pp (3 años)'!N233),"",'5. Pp (3 años)'!N233)</f>
        <v/>
      </c>
      <c r="O232" s="35" t="str">
        <f>IF(ISBLANK('5. Pp (3 años)'!O233),"",'5. Pp (3 años)'!O233)</f>
        <v/>
      </c>
      <c r="P232" s="202" t="str">
        <f>IF(ISBLANK('5. Pp (3 años)'!P233),"",'5. Pp (3 años)'!P233)</f>
        <v/>
      </c>
    </row>
    <row r="233" spans="2:16" ht="207">
      <c r="B233" s="618" t="str">
        <f>IF(ISBLANK('5. Pp (3 años)'!B234),"",'5. Pp (3 años)'!B234)</f>
        <v>Dirección General de Salud</v>
      </c>
      <c r="C233" s="616" t="str">
        <f>IF(ISBLANK('5. Pp (3 años)'!C234),"",'5. Pp (3 años)'!C234)</f>
        <v>Componente</v>
      </c>
      <c r="D233" s="615" t="str">
        <f>IF(ISBLANK('5. Pp (3 años)'!D234),"",'5. Pp (3 años)'!D234)</f>
        <v>4.1.1.1.32 Servicios de salud itinerante y programas de formación preventiva otorgados.</v>
      </c>
      <c r="E233" s="615" t="str">
        <f>IF(ISBLANK('5. Pp (3 años)'!E234),"",'5. Pp (3 años)'!E234)</f>
        <v>PEAPC: Porcentaje de esquemas de atención primaria y capacidades de cuidado consolidados.</v>
      </c>
      <c r="F233" s="615" t="str">
        <f>IF(ISBLANK('5. Pp (3 años)'!F234),"",'5. Pp (3 años)'!F234)</f>
        <v>Este indicador representa la entrega final de servicios de salud preventiva y competencias de cuidado a la ciudadanía. Representa el producto terminado donde la población no solo recibe atención médica inmediata, sino que adquiere habilidades técnicas para el cuidado doméstico. Asegura que el municipio cuente con una cobertura de salud itinerante validada que fortalece la autonomía y el bienestar de las familias dentro del Sistema Municipal de Cuidados.</v>
      </c>
      <c r="G233" s="616" t="str">
        <f>IF(ISBLANK('5. Pp (3 años)'!G234),"",'5. Pp (3 años)'!G234)</f>
        <v>Eficacia</v>
      </c>
      <c r="H233" s="616" t="str">
        <f>IF(ISBLANK('5. Pp (3 años)'!H234),"",'5. Pp (3 años)'!H234)</f>
        <v>Trimestral</v>
      </c>
      <c r="I233" s="615" t="str">
        <f>IF(ISBLANK('5. Pp (3 años)'!I234),"",'5. Pp (3 años)'!I234)</f>
        <v>MÉTODO DE CÁLCULO                      
PEAPC = (NEAPE / NEAPP) * 100
VARIABLES:
PEAPC: Porcentaje de esquemas de atención primaria y capacidades de cuidado consolidados.                            NEAPE: Número de esquemas de atención ejecutados con validación de cobertura.                                                    NEAPP: Número de esquemas de atención programados para el fortalecimiento del bienestar familiar.</v>
      </c>
      <c r="J233" s="615" t="str">
        <f>IF(ISBLANK('5. Pp (3 años)'!J234),"",'5. Pp (3 años)'!J234)</f>
        <v>UNIDAD DE MEDIDA DEL INDICADOR: Porcentaje
UNIDAD DE MEDIDA DE LAS VARIABLES: Esquema integral</v>
      </c>
      <c r="K233" s="616" t="str">
        <f>IF(ISBLANK('5. Pp (3 años)'!K234),"",'5. Pp (3 años)'!K234)</f>
        <v>Ascendente</v>
      </c>
      <c r="L233" s="615" t="s">
        <v>1256</v>
      </c>
      <c r="M233" s="706" t="s">
        <v>1255</v>
      </c>
      <c r="N233" s="707" t="str">
        <f>IF(ISBLANK('5. Pp (3 años)'!N234),"",'5. Pp (3 años)'!N234)</f>
        <v>Nombre del Documento:
Archivo digital de la plataforma Google Drive
Nombre de quien genera la información: 
Dirección General de Salud
Periodicidad con que se genera la información:
Trimestral
Liga de la página donde se localiza la información o ubicación:
https://drive.google.com/drive/folders/1YIQ6oNLaECseSgqo4vwhcE6EzP9ap_Xx</v>
      </c>
      <c r="O233" s="615" t="str">
        <f>IF(ISBLANK('5. Pp (3 años)'!O234),"",'5. Pp (3 años)'!O234)</f>
        <v>La ciudadanía solicita y accede a los servicios de salud itinerante en sus comunidades además de que las familias muestran interés en acreditar las competencias técnicas para el cuidado doméstico y preventivo mientras el municipio mantiene la certificación de sus procesos de atención primaria para garantizar un modelo de salud pública de calidad y con enfoque humano.</v>
      </c>
      <c r="P233" s="617" t="str">
        <f>IF(ISBLANK('5. Pp (3 años)'!P234),"",'5. Pp (3 años)'!P234)</f>
        <v>ODS 3 Salud y Bienestar: Garantizar una vida sana y promover el bienestar para todos en todas las edades</v>
      </c>
    </row>
    <row r="234" spans="2:16" ht="207">
      <c r="B234" s="93" t="str">
        <f>IF(ISBLANK('5. Pp (3 años)'!B235),"",'5. Pp (3 años)'!B235)</f>
        <v>Dirección General de Salud</v>
      </c>
      <c r="C234" s="32" t="str">
        <f>IF(ISBLANK('5. Pp (3 años)'!C235),"",'5. Pp (3 años)'!C235)</f>
        <v>Actividad</v>
      </c>
      <c r="D234" s="35" t="str">
        <f>IF(ISBLANK('5. Pp (3 años)'!D235),"",'5. Pp (3 años)'!D235)</f>
        <v>4.1.1.1.32.1 Despliegue operativo de brigadas integrales para la prevención, diagnóstico y promoción de la salud comunitaria.</v>
      </c>
      <c r="E234" s="35" t="str">
        <f>IF(ISBLANK('5. Pp (3 años)'!E235),"",'5. Pp (3 años)'!E235)</f>
        <v>PBJSR: Porcentaje de brigadas y jornadas de salud realizadas.</v>
      </c>
      <c r="F234" s="35" t="str">
        <f>IF(ISBLANK('5. Pp (3 años)'!F235),"",'5. Pp (3 años)'!F235)</f>
        <v>Este indicador permite conocer el incremento de actividades en materia de salud en beneficio de la población del municipio. Las acciones son: Brigadas Integrales de servicos salud, Brigadas promocionales de salud escolares y universitarias, Brigada “Salud sexual y  reproductiva".</v>
      </c>
      <c r="G234" s="32" t="str">
        <f>IF(ISBLANK('5. Pp (3 años)'!G235),"",'5. Pp (3 años)'!G235)</f>
        <v>Eficacia</v>
      </c>
      <c r="H234" s="32" t="str">
        <f>IF(ISBLANK('5. Pp (3 años)'!H235),"",'5. Pp (3 años)'!H235)</f>
        <v>Trimestral</v>
      </c>
      <c r="I234" s="35" t="str">
        <f>IF(ISBLANK('5. Pp (3 años)'!I235),"",'5. Pp (3 años)'!I235)</f>
        <v>MÉTODO DE CÁLCULO                           
PBJSR = (NBJSR / NBJSP) * 100
VARIABLES:
PBJSR: Porcentaje de brigadas y jornadas de salud realizadas.                                                                                           NBJSR: Número de brigadas y jornadas de salud  realizadas.                                                                                            NBJSP: Número de brigadas y jornadas de salud  programadas.</v>
      </c>
      <c r="J234" s="35" t="str">
        <f>IF(ISBLANK('5. Pp (3 años)'!J235),"",'5. Pp (3 años)'!J235)</f>
        <v>UNIDAD DE MEDIDA DEL INDICADOR: Porcentaje
UNIDAD DE MEDIDA DE LAS VARIABLES: Brigadas</v>
      </c>
      <c r="K234" s="32" t="str">
        <f>IF(ISBLANK('5. Pp (3 años)'!K235),"",'5. Pp (3 años)'!K235)</f>
        <v>Ascendente</v>
      </c>
      <c r="L234" s="35" t="s">
        <v>1499</v>
      </c>
      <c r="M234" s="35" t="s">
        <v>1474</v>
      </c>
      <c r="N234" s="35" t="str">
        <f>IF(ISBLANK('5. Pp (3 años)'!N235),"",'5. Pp (3 años)'!N235)</f>
        <v>Nombre del Documento:
Archivo digital de la plataforma Google Drive
Nombre de quien genera la información: 
Dirección General de Salud
Periodicidad con que se genera la información:
Trimestral
Liga de la página donde se localiza la información o ubicación:
https://drive.google.com/drive/folders/1YIQ6oNLaECseSgqo4vwhcE6EzP9ap_Xx</v>
      </c>
      <c r="O234" s="35" t="str">
        <f>IF(ISBLANK('5. Pp (3 años)'!O235),"",'5. Pp (3 años)'!O235)</f>
        <v>Condiciones climatológicas favorables. La Ciudadanía acuda y participe en las brigadas de salud.</v>
      </c>
      <c r="P234" s="202" t="str">
        <f>IF(ISBLANK('5. Pp (3 años)'!P235),"",'5. Pp (3 años)'!P235)</f>
        <v>Meta 3.7
Para 2030, garantizar el acceso universal a los servicios de salud sexual y reproductiva, incluidos los de planificación de la familia,
información y educación, y la integración de la salud reproductiva en las estrategias y los programas nacionales</v>
      </c>
    </row>
    <row r="235" spans="2:16" ht="207">
      <c r="B235" s="93" t="str">
        <f>IF(ISBLANK('5. Pp (3 años)'!B236),"",'5. Pp (3 años)'!B236)</f>
        <v>Dirección General de Salud</v>
      </c>
      <c r="C235" s="32" t="str">
        <f>IF(ISBLANK('5. Pp (3 años)'!C236),"",'5. Pp (3 años)'!C236)</f>
        <v>Actividad</v>
      </c>
      <c r="D235" s="35" t="str">
        <f>IF(ISBLANK('5. Pp (3 años)'!D236),"",'5. Pp (3 años)'!D236)</f>
        <v>4.1.1.1.32.2 Impartición de talleres formativos y jornadas de atención preventiva para el fortalecimiento de las capacidades de cuidado.</v>
      </c>
      <c r="E235" s="35" t="str">
        <f>IF(ISBLANK('5. Pp (3 años)'!E236),"",'5. Pp (3 años)'!E236)</f>
        <v>PSFCE: Porcentaje de sesiones formativas y campañas de salud ejecutadas</v>
      </c>
      <c r="F235" s="35" t="str">
        <f>IF(ISBLANK('5. Pp (3 años)'!F236),"",'5. Pp (3 años)'!F236)</f>
        <v>Mide la operación de la estrategia de enseñanza para la vida y el cuidado. Cuantifica la realización de los Talleres Formación para la vida y el cuidado (primeros auxilios, cuidado de adultos mayores, manejo de medicamentos) y las campañas informativas, funcionando como el mecanismo operativo que transfiere conocimientos prácticos a las personas cuidadoras para la reducción de riesgos en el hogar.</v>
      </c>
      <c r="G235" s="32" t="str">
        <f>IF(ISBLANK('5. Pp (3 años)'!G236),"",'5. Pp (3 años)'!G236)</f>
        <v>Eficacia</v>
      </c>
      <c r="H235" s="32" t="str">
        <f>IF(ISBLANK('5. Pp (3 años)'!H236),"",'5. Pp (3 años)'!H236)</f>
        <v>Trimestral</v>
      </c>
      <c r="I235" s="35" t="str">
        <f>IF(ISBLANK('5. Pp (3 años)'!I236),"",'5. Pp (3 años)'!I236)</f>
        <v>MÉTODO DE CÁLCULO                       
PSFCE= (NSFCR/NSFCP)*100
VARIABLES:
PSFCE: Porcentaje de sesiones formativas y campañas de salud ejecutadas                                                                                   NSFCR: Número de sesiones formativas y campañas de salud  realizados.                                                                            NSFCP: Número de sesiones formativas y campañas de salud  programados.</v>
      </c>
      <c r="J235" s="35" t="str">
        <f>IF(ISBLANK('5. Pp (3 años)'!J236),"",'5. Pp (3 años)'!J236)</f>
        <v>UNIDAD DE MEDIDA DEL INDICADOR: Porcentaje
UNIDAD DE MEDIDA DE LAS VARIABLES: Campaña</v>
      </c>
      <c r="K235" s="32" t="str">
        <f>IF(ISBLANK('5. Pp (3 años)'!K236),"",'5. Pp (3 años)'!K236)</f>
        <v>Ascendente</v>
      </c>
      <c r="L235" s="35" t="s">
        <v>1476</v>
      </c>
      <c r="M235" s="35" t="s">
        <v>1475</v>
      </c>
      <c r="N235" s="35" t="str">
        <f>IF(ISBLANK('5. Pp (3 años)'!N236),"",'5. Pp (3 años)'!N236)</f>
        <v>Nombre del Documento:
Archivo digital de la plataforma Google Drive
Nombre de quien genera la información: 
Dirección General de Salud
Periodicidad con que se genera la información:
Trimestral
Liga de la página donde se localiza la información o ubicación:
https://drive.google.com/drive/folders/1YIQ6oNLaECseSgqo4vwhcE6EzP9ap_Xx</v>
      </c>
      <c r="O235" s="35" t="str">
        <f>IF(ISBLANK('5. Pp (3 años)'!O236),"",'5. Pp (3 años)'!O236)</f>
        <v>Las personas cuidadoras y la ciudadanía interesada asisten a los talleres de primeros auxilios, manejo de medicamentos, etc,  además de que el personal de salud cuenta con los simuladores, materiales de curación y guías técnicas para la enseñanza práctica mientras los espacios comunitarios se encuentran disponibles para la ejecución de las sesiones formativas que fortalecen la autonomía en el cuidado doméstico.</v>
      </c>
      <c r="P235" s="202" t="str">
        <f>IF(ISBLANK('5. Pp (3 años)'!P236),"",'5. Pp (3 años)'!P236)</f>
        <v>ODS 3 Salud y Bienestar: Garantizar una vida sana y promover el bienestar para todos en todas las edades</v>
      </c>
    </row>
    <row r="236" spans="2:16" ht="17.25" hidden="1">
      <c r="B236" s="93" t="str">
        <f>IF(ISBLANK('5. Pp (3 años)'!B237),"",'5. Pp (3 años)'!B237)</f>
        <v/>
      </c>
      <c r="C236" s="32" t="str">
        <f>IF(ISBLANK('5. Pp (3 años)'!C237),"",'5. Pp (3 años)'!C237)</f>
        <v>Actividad</v>
      </c>
      <c r="D236" s="35" t="str">
        <f>IF(ISBLANK('5. Pp (3 años)'!D237),"",'5. Pp (3 años)'!D237)</f>
        <v/>
      </c>
      <c r="E236" s="35" t="str">
        <f>IF(ISBLANK('5. Pp (3 años)'!E237),"",'5. Pp (3 años)'!E237)</f>
        <v/>
      </c>
      <c r="F236" s="35" t="str">
        <f>IF(ISBLANK('5. Pp (3 años)'!F237),"",'5. Pp (3 años)'!F237)</f>
        <v/>
      </c>
      <c r="G236" s="32" t="str">
        <f>IF(ISBLANK('5. Pp (3 años)'!G237),"",'5. Pp (3 años)'!G237)</f>
        <v/>
      </c>
      <c r="H236" s="32" t="str">
        <f>IF(ISBLANK('5. Pp (3 años)'!H237),"",'5. Pp (3 años)'!H237)</f>
        <v/>
      </c>
      <c r="I236" s="35" t="str">
        <f>IF(ISBLANK('5. Pp (3 años)'!I237),"",'5. Pp (3 años)'!I237)</f>
        <v/>
      </c>
      <c r="J236" s="35" t="str">
        <f>IF(ISBLANK('5. Pp (3 años)'!J237),"",'5. Pp (3 años)'!J237)</f>
        <v/>
      </c>
      <c r="K236" s="32" t="str">
        <f>IF(ISBLANK('5. Pp (3 años)'!K237),"",'5. Pp (3 años)'!K237)</f>
        <v/>
      </c>
      <c r="L236" s="35"/>
      <c r="M236" s="35"/>
      <c r="N236" s="35" t="str">
        <f>IF(ISBLANK('5. Pp (3 años)'!N237),"",'5. Pp (3 años)'!N237)</f>
        <v/>
      </c>
      <c r="O236" s="35" t="str">
        <f>IF(ISBLANK('5. Pp (3 años)'!O237),"",'5. Pp (3 años)'!O237)</f>
        <v/>
      </c>
      <c r="P236" s="202" t="str">
        <f>IF(ISBLANK('5. Pp (3 años)'!P237),"",'5. Pp (3 años)'!P237)</f>
        <v/>
      </c>
    </row>
    <row r="237" spans="2:16" ht="17.25" hidden="1">
      <c r="B237" s="93" t="str">
        <f>IF(ISBLANK('5. Pp (3 años)'!B238),"",'5. Pp (3 años)'!B238)</f>
        <v/>
      </c>
      <c r="C237" s="32" t="str">
        <f>IF(ISBLANK('5. Pp (3 años)'!C238),"",'5. Pp (3 años)'!C238)</f>
        <v>Actividad</v>
      </c>
      <c r="D237" s="35" t="str">
        <f>IF(ISBLANK('5. Pp (3 años)'!D238),"",'5. Pp (3 años)'!D238)</f>
        <v/>
      </c>
      <c r="E237" s="35" t="str">
        <f>IF(ISBLANK('5. Pp (3 años)'!E238),"",'5. Pp (3 años)'!E238)</f>
        <v/>
      </c>
      <c r="F237" s="35" t="str">
        <f>IF(ISBLANK('5. Pp (3 años)'!F238),"",'5. Pp (3 años)'!F238)</f>
        <v/>
      </c>
      <c r="G237" s="32" t="str">
        <f>IF(ISBLANK('5. Pp (3 años)'!G238),"",'5. Pp (3 años)'!G238)</f>
        <v/>
      </c>
      <c r="H237" s="32" t="str">
        <f>IF(ISBLANK('5. Pp (3 años)'!H238),"",'5. Pp (3 años)'!H238)</f>
        <v/>
      </c>
      <c r="I237" s="35" t="str">
        <f>IF(ISBLANK('5. Pp (3 años)'!I238),"",'5. Pp (3 años)'!I238)</f>
        <v/>
      </c>
      <c r="J237" s="35" t="str">
        <f>IF(ISBLANK('5. Pp (3 años)'!J238),"",'5. Pp (3 años)'!J238)</f>
        <v/>
      </c>
      <c r="K237" s="32" t="str">
        <f>IF(ISBLANK('5. Pp (3 años)'!K238),"",'5. Pp (3 años)'!K238)</f>
        <v/>
      </c>
      <c r="L237" s="35"/>
      <c r="M237" s="35"/>
      <c r="N237" s="35" t="str">
        <f>IF(ISBLANK('5. Pp (3 años)'!N238),"",'5. Pp (3 años)'!N238)</f>
        <v/>
      </c>
      <c r="O237" s="35" t="str">
        <f>IF(ISBLANK('5. Pp (3 años)'!O238),"",'5. Pp (3 años)'!O238)</f>
        <v/>
      </c>
      <c r="P237" s="202" t="str">
        <f>IF(ISBLANK('5. Pp (3 años)'!P238),"",'5. Pp (3 años)'!P238)</f>
        <v/>
      </c>
    </row>
    <row r="238" spans="2:16" ht="17.25" hidden="1">
      <c r="B238" s="93" t="str">
        <f>IF(ISBLANK('5. Pp (3 años)'!B239),"",'5. Pp (3 años)'!B239)</f>
        <v/>
      </c>
      <c r="C238" s="32" t="str">
        <f>IF(ISBLANK('5. Pp (3 años)'!C239),"",'5. Pp (3 años)'!C239)</f>
        <v>Actividad</v>
      </c>
      <c r="D238" s="35" t="str">
        <f>IF(ISBLANK('5. Pp (3 años)'!D239),"",'5. Pp (3 años)'!D239)</f>
        <v/>
      </c>
      <c r="E238" s="35" t="str">
        <f>IF(ISBLANK('5. Pp (3 años)'!E239),"",'5. Pp (3 años)'!E239)</f>
        <v/>
      </c>
      <c r="F238" s="35" t="str">
        <f>IF(ISBLANK('5. Pp (3 años)'!F239),"",'5. Pp (3 años)'!F239)</f>
        <v/>
      </c>
      <c r="G238" s="32" t="str">
        <f>IF(ISBLANK('5. Pp (3 años)'!G239),"",'5. Pp (3 años)'!G239)</f>
        <v/>
      </c>
      <c r="H238" s="32" t="str">
        <f>IF(ISBLANK('5. Pp (3 años)'!H239),"",'5. Pp (3 años)'!H239)</f>
        <v/>
      </c>
      <c r="I238" s="35" t="str">
        <f>IF(ISBLANK('5. Pp (3 años)'!I239),"",'5. Pp (3 años)'!I239)</f>
        <v/>
      </c>
      <c r="J238" s="35" t="str">
        <f>IF(ISBLANK('5. Pp (3 años)'!J239),"",'5. Pp (3 años)'!J239)</f>
        <v/>
      </c>
      <c r="K238" s="32" t="str">
        <f>IF(ISBLANK('5. Pp (3 años)'!K239),"",'5. Pp (3 años)'!K239)</f>
        <v/>
      </c>
      <c r="L238" s="35"/>
      <c r="M238" s="35"/>
      <c r="N238" s="35" t="str">
        <f>IF(ISBLANK('5. Pp (3 años)'!N239),"",'5. Pp (3 años)'!N239)</f>
        <v/>
      </c>
      <c r="O238" s="35" t="str">
        <f>IF(ISBLANK('5. Pp (3 años)'!O239),"",'5. Pp (3 años)'!O239)</f>
        <v/>
      </c>
      <c r="P238" s="202" t="str">
        <f>IF(ISBLANK('5. Pp (3 años)'!P239),"",'5. Pp (3 años)'!P239)</f>
        <v/>
      </c>
    </row>
    <row r="239" spans="2:16" ht="207">
      <c r="B239" s="618" t="str">
        <f>IF(ISBLANK('5. Pp (3 años)'!B240),"",'5. Pp (3 años)'!B240)</f>
        <v>Coordinación de Salud Física</v>
      </c>
      <c r="C239" s="616" t="str">
        <f>IF(ISBLANK('5. Pp (3 años)'!C240),"",'5. Pp (3 años)'!C240)</f>
        <v>Componente</v>
      </c>
      <c r="D239" s="615" t="str">
        <f>IF(ISBLANK('5. Pp (3 años)'!D240),"",'5. Pp (3 años)'!D240)</f>
        <v>4.1.1.1.33  Servicios de atención médica primaria, especialidades básicas y traslados programados otorgados.</v>
      </c>
      <c r="E239" s="615" t="str">
        <f>IF(ISBLANK('5. Pp (3 años)'!E240),"",'5. Pp (3 años)'!E240)</f>
        <v>PEAPF: Porcentaje de esquema de atención primaria y asistencia médica fortalecido.</v>
      </c>
      <c r="F239" s="615" t="str">
        <f>IF(ISBLANK('5. Pp (3 años)'!F240),"",'5. Pp (3 años)'!F240)</f>
        <v>Este indicador representa la consolidación de la red de servicios médicos municipales. Representa el producto final donde se garantiza que la ciudadanía acceda a una atención clínica integral (general y especializada), programas preventivos de alto impacto y mecanismos de movilidad asistida; asegurando el derecho a la salud y la reducción de barreras físicas y económicas para el tratamiento de enfermedades en el municipio.</v>
      </c>
      <c r="G239" s="616" t="str">
        <f>IF(ISBLANK('5. Pp (3 años)'!G240),"",'5. Pp (3 años)'!G240)</f>
        <v>Eficacia</v>
      </c>
      <c r="H239" s="616" t="str">
        <f>IF(ISBLANK('5. Pp (3 años)'!H240),"",'5. Pp (3 años)'!H240)</f>
        <v>Trimestral</v>
      </c>
      <c r="I239" s="615" t="str">
        <f>IF(ISBLANK('5. Pp (3 años)'!I240),"",'5. Pp (3 años)'!I240)</f>
        <v>MÉTODO DE CÁLCULO                              
PEAPF = (NEAME / NEAMP) * 100
VARIABLES:
PEAPF: Porcentaje de esquema de atención primaria y asistencia médica fortalecido.                                         NEAME: Número de esquemas de atención médica integral ejecutados.                                                                      NEAMP: Número de esquemas de atención médica integral  programados.</v>
      </c>
      <c r="J239" s="615" t="str">
        <f>IF(ISBLANK('5. Pp (3 años)'!J240),"",'5. Pp (3 años)'!J240)</f>
        <v>UNIDAD DE MEDIDA DEL INDICADOR: Porcentaje
UNIDAD DE MEDIDA DE LAS VARIABLES: Esquema de atención.</v>
      </c>
      <c r="K239" s="616" t="str">
        <f>IF(ISBLANK('5. Pp (3 años)'!K240),"",'5. Pp (3 años)'!K240)</f>
        <v>Ascendente</v>
      </c>
      <c r="L239" s="615" t="s">
        <v>1254</v>
      </c>
      <c r="M239" s="706" t="s">
        <v>1253</v>
      </c>
      <c r="N239" s="707" t="str">
        <f>IF(ISBLANK('5. Pp (3 años)'!N240),"",'5. Pp (3 años)'!N240)</f>
        <v>Nombre del Documento:
Archivo digital de la plataforma Google Drive
Nombre de quien genera la información: 
Coordinación de Salud Física
Periodicidad con que se genera la información:
Trimestral
Liga de la página donde se localiza la información o ubicación:
https://drive.google.com/drive/folders/1YIQ6oNLaECseSgqo4vwhcE6EzP9ap_Xx</v>
      </c>
      <c r="O239" s="615" t="str">
        <f>IF(ISBLANK('5. Pp (3 años)'!O240),"",'5. Pp (3 años)'!O240)</f>
        <v>La ciudadanía solicita los servicios de atención médica general y especializada de manera oportuna además de que las unidades médicas cuentan con el equipamiento y personal certificado necesario mientras los mecanismos de movilidad asistida se mantienen en condiciones mecánicas óptimas para garantizar el traslado seguro de los pacientes a sus centros de tratamiento.</v>
      </c>
      <c r="P239" s="617" t="str">
        <f>IF(ISBLANK('5. Pp (3 años)'!P240),"",'5. Pp (3 años)'!P240)</f>
        <v>ODS 3 Salud y Bienestar: Garantizar una vida sana y promover el bienestar para todos en todas las edades</v>
      </c>
    </row>
    <row r="240" spans="2:16" ht="207">
      <c r="B240" s="93" t="str">
        <f>IF(ISBLANK('5. Pp (3 años)'!B241),"",'5. Pp (3 años)'!B241)</f>
        <v>Coordinación de Salud Física</v>
      </c>
      <c r="C240" s="32" t="str">
        <f>IF(ISBLANK('5. Pp (3 años)'!C241),"",'5. Pp (3 años)'!C241)</f>
        <v>Actividad</v>
      </c>
      <c r="D240" s="35" t="str">
        <f>IF(ISBLANK('5. Pp (3 años)'!D241),"",'5. Pp (3 años)'!D241)</f>
        <v>4.1.1.1.33.1 Prestación de consultas médicas generales y servicios de especialidades básicas.</v>
      </c>
      <c r="E240" s="35" t="str">
        <f>IF(ISBLANK('5. Pp (3 años)'!E241),"",'5. Pp (3 años)'!E241)</f>
        <v>PCSEB: Porcentaje de consultas y servicios especializados brindados.</v>
      </c>
      <c r="F240" s="35" t="str">
        <f>IF(ISBLANK('5. Pp (3 años)'!F241),"",'5. Pp (3 años)'!F241)</f>
        <v>Mide la atención directa en consultorio y gabinete. Cuantifica la ejecución de las consultas médicas generales, dentales, nutricionales, de optometría y acciones de medicina preventiva, funcionando como el mecanismo operativo que resuelve las necesidades inmediatas de diagnóstico y tratamiento clínico de la población.</v>
      </c>
      <c r="G240" s="32" t="str">
        <f>IF(ISBLANK('5. Pp (3 años)'!G241),"",'5. Pp (3 años)'!G241)</f>
        <v>Eficacia</v>
      </c>
      <c r="H240" s="32" t="str">
        <f>IF(ISBLANK('5. Pp (3 años)'!H241),"",'5. Pp (3 años)'!H241)</f>
        <v>Trimestral</v>
      </c>
      <c r="I240" s="35" t="str">
        <f>IF(ISBLANK('5. Pp (3 años)'!I241),"",'5. Pp (3 años)'!I241)</f>
        <v xml:space="preserve">MÉTODO DE CÁLCULO                       
PCSEB = (NCSER / NCSEP) * 100
VARIABLES:
PCSEB: Porcentaje de consultas y servicios especializados brindados.                                                                     NCSER: Número de consultas y servicios especializados realizados.                                                                                          NCSEP: Número de consultas y servicios especializados programados. </v>
      </c>
      <c r="J240" s="35" t="str">
        <f>IF(ISBLANK('5. Pp (3 años)'!J241),"",'5. Pp (3 años)'!J241)</f>
        <v>UNIDAD DE MEDIDA DEL INDICADOR: Porcentaje
UNIDAD DE MEDIDA DE LAS VARIABLES: Consultas</v>
      </c>
      <c r="K240" s="32" t="str">
        <f>IF(ISBLANK('5. Pp (3 años)'!K241),"",'5. Pp (3 años)'!K241)</f>
        <v>Ascendente</v>
      </c>
      <c r="L240" s="35" t="s">
        <v>1478</v>
      </c>
      <c r="M240" s="35" t="s">
        <v>1477</v>
      </c>
      <c r="N240" s="35" t="str">
        <f>IF(ISBLANK('5. Pp (3 años)'!N241),"",'5. Pp (3 años)'!N241)</f>
        <v>Nombre del Documento:
Archivo digital de la plataforma Google Drive
Nombre de quien genera la información: 
Coordinación de Salud Física
Periodicidad con que se genera la información:
Trimestral
Liga de la página donde se localiza la información o ubicación:
https://drive.google.com/drive/folders/1YIQ6oNLaECseSgqo4vwhcE6EzP9ap_Xx</v>
      </c>
      <c r="O240" s="35" t="str">
        <f>IF(ISBLANK('5. Pp (3 años)'!O241),"",'5. Pp (3 años)'!O241)</f>
        <v>La población acude a las unidades médicas municipales para solicitar atención en las diversas especialidades disponibles además de que los consultorios cuentan con el instrumental, insumos y equipo de diagnóstico funcional mientras el personal médico y especialistas mantienen su certificación vigente para garantizar un tratamiento clínico adecuado a las necesidades de los pacientes.</v>
      </c>
      <c r="P240" s="202" t="str">
        <f>IF(ISBLANK('5. Pp (3 años)'!P241),"",'5. Pp (3 años)'!P241)</f>
        <v>ODS 3 Salud y Bienestar: Garantizar una vida sana y promover el bienestar para todos en todas las edades</v>
      </c>
    </row>
    <row r="241" spans="2:16" ht="207">
      <c r="B241" s="93" t="str">
        <f>IF(ISBLANK('5. Pp (3 años)'!B242),"",'5. Pp (3 años)'!B242)</f>
        <v>Coordinación de Salud Física</v>
      </c>
      <c r="C241" s="32" t="str">
        <f>IF(ISBLANK('5. Pp (3 años)'!C242),"",'5. Pp (3 años)'!C242)</f>
        <v>Actividad</v>
      </c>
      <c r="D241" s="35" t="str">
        <f>IF(ISBLANK('5. Pp (3 años)'!D242),"",'5. Pp (3 años)'!D242)</f>
        <v>4.1.1.1.33.2 Organización de jornadas de orientación y capacitación en temas de relevancia epidemiológica.</v>
      </c>
      <c r="E241" s="35" t="str">
        <f>IF(ISBLANK('5. Pp (3 años)'!E242),"",'5. Pp (3 años)'!E242)</f>
        <v>PPPI: Porcentaje de pláticas promocionales impartidas.</v>
      </c>
      <c r="F241" s="35" t="str">
        <f>IF(ISBLANK('5. Pp (3 años)'!F242),"",'5. Pp (3 años)'!F242)</f>
        <v>Mide la estrategia de prevención y promoción de la salud. Cuantifica la impartición de pláticas sobre prevención de enfermedades y fomento de la salud, Educación para el cuidado de la salud en la niñez y adolescencia, Acciones preventivas: cáncer en la mujer, cáncer infantil y en la adolescencia, Pláticas sobre prevención de accidentes y modificación de hábitos de riesgo que busca disminuir la incidencia de enfermedades crónicas y riesgos epidemiológicos.</v>
      </c>
      <c r="G241" s="32" t="str">
        <f>IF(ISBLANK('5. Pp (3 años)'!G242),"",'5. Pp (3 años)'!G242)</f>
        <v>Eficacia</v>
      </c>
      <c r="H241" s="32" t="str">
        <f>IF(ISBLANK('5. Pp (3 años)'!H242),"",'5. Pp (3 años)'!H242)</f>
        <v>Trimestral</v>
      </c>
      <c r="I241" s="35" t="str">
        <f>IF(ISBLANK('5. Pp (3 años)'!I242),"",'5. Pp (3 años)'!I242)</f>
        <v xml:space="preserve">MÉTODO DE CÁLCULO                       
PPPI = (NPPIR / NPPIP) * 100
VARIABLES:
PPPI: Porcentaje de pláticas promocionales impartidas.                                                         NPPIR: Número de pláticas y acciones preventivas  realizadas.                                                                                           NPPIP: Número de pláticas y acciones preventivas programadas.  </v>
      </c>
      <c r="J241" s="35" t="str">
        <f>IF(ISBLANK('5. Pp (3 años)'!J242),"",'5. Pp (3 años)'!J242)</f>
        <v>UNIDAD DE MEDIDA DEL INDICADOR: Porcentaje
UNIDAD DE MEDIDA DE LAS VARIABLES  Pláticas</v>
      </c>
      <c r="K241" s="32" t="str">
        <f>IF(ISBLANK('5. Pp (3 años)'!K242),"",'5. Pp (3 años)'!K242)</f>
        <v>Ascendente</v>
      </c>
      <c r="L241" s="35" t="s">
        <v>1480</v>
      </c>
      <c r="M241" s="35" t="s">
        <v>1496</v>
      </c>
      <c r="N241" s="35" t="str">
        <f>IF(ISBLANK('5. Pp (3 años)'!N242),"",'5. Pp (3 años)'!N242)</f>
        <v>Nombre del Documento:
Archivo digital de la plataforma Google Drive
Nombre de quien genera la información: 
Coordinación de Salud Física
Periodicidad con que se genera la información:
Trimestral
Liga de la página donde se localiza la información o ubicación:
https://drive.google.com/drive/folders/1YIQ6oNLaECseSgqo4vwhcE6EzP9ap_Xx</v>
      </c>
      <c r="O241" s="35" t="str">
        <f>IF(ISBLANK('5. Pp (3 años)'!O242),"",'5. Pp (3 años)'!O242)</f>
        <v>La comunidad escolar, madres de familia y la población en general muestran apertura para recibir la información y modificar hábitos de riesgo además de que el personal de promoción de la salud cuenta con el material didáctico y audiovisual actualizado mientras las instituciones y centros comunitarios facilitan los espacios para la sensibilización sobre la detección oportuna de enfermedades de alto impacto.</v>
      </c>
      <c r="P241" s="202" t="str">
        <f>IF(ISBLANK('5. Pp (3 años)'!P242),"",'5. Pp (3 años)'!P242)</f>
        <v>ODS 3 Salud y Bienestar: Garantizar una vida sana y promover el bienestar para todos en todas las edades</v>
      </c>
    </row>
    <row r="242" spans="2:16" ht="207">
      <c r="B242" s="93" t="str">
        <f>IF(ISBLANK('5. Pp (3 años)'!B243),"",'5. Pp (3 años)'!B243)</f>
        <v>Coordinación de Salud Física</v>
      </c>
      <c r="C242" s="32" t="str">
        <f>IF(ISBLANK('5. Pp (3 años)'!C243),"",'5. Pp (3 años)'!C243)</f>
        <v>Actividad</v>
      </c>
      <c r="D242" s="35" t="str">
        <f>IF(ISBLANK('5. Pp (3 años)'!D243),"",'5. Pp (3 años)'!D243)</f>
        <v>4.1.1.1.33.3 Gestión y ejecución de servicios asistenciales para el traslado de personas con movilidad reducida.</v>
      </c>
      <c r="E242" s="35" t="str">
        <f>IF(ISBLANK('5. Pp (3 años)'!E243),"",'5. Pp (3 años)'!E243)</f>
        <v>PSTR: Porcentaje de servicios de traslado realizados.</v>
      </c>
      <c r="F242" s="35" t="str">
        <f>IF(ISBLANK('5. Pp (3 años)'!F243),"",'5. Pp (3 años)'!F243)</f>
        <v>Mide la operatividad de la unidad de transporte especializado. Cuantifica los traslados programados de personas con discapacidad o movilidad reducida hacia sus centros de salud o rehabilitación, funcionando como el mecanismo operativo que garantiza la continuidad de los tratamientos médicos mediante la eliminación de barreras de movilidad.</v>
      </c>
      <c r="G242" s="32" t="str">
        <f>IF(ISBLANK('5. Pp (3 años)'!G243),"",'5. Pp (3 años)'!G243)</f>
        <v>Eficacia</v>
      </c>
      <c r="H242" s="32" t="str">
        <f>IF(ISBLANK('5. Pp (3 años)'!H243),"",'5. Pp (3 años)'!H243)</f>
        <v>Trimestral</v>
      </c>
      <c r="I242" s="35" t="str">
        <f>IF(ISBLANK('5. Pp (3 años)'!I243),"",'5. Pp (3 años)'!I243)</f>
        <v xml:space="preserve">MÉTODO DE CÁLCULO                       
PSTR = (NSTRR / NSTRP) * 100
VARIABLES:
PSTR: Porcentaje de servicios de traslado realizados. NSTRR: Número de servicios de traslado realizados.  NSTRP: Número de servicios de traslado  programados.  </v>
      </c>
      <c r="J242" s="35" t="str">
        <f>IF(ISBLANK('5. Pp (3 años)'!J243),"",'5. Pp (3 años)'!J243)</f>
        <v>UNIDAD DE MEDIDA DEL INDICADOR: Porcentaje
UNIDAD DE MEDIDA DE LAS VARIABLES:  Servicios de  Traslados</v>
      </c>
      <c r="K242" s="32" t="str">
        <f>IF(ISBLANK('5. Pp (3 años)'!K243),"",'5. Pp (3 años)'!K243)</f>
        <v>Ascendente</v>
      </c>
      <c r="L242" s="35" t="s">
        <v>1481</v>
      </c>
      <c r="M242" s="35" t="s">
        <v>1482</v>
      </c>
      <c r="N242" s="35" t="str">
        <f>IF(ISBLANK('5. Pp (3 años)'!N243),"",'5. Pp (3 años)'!N243)</f>
        <v>Nombre del Documento:
Archivo digital de la plataforma Google Drive
Nombre de quien genera la información: 
Coordinación de Salud Física 
Periodicidad con que se genera la información:
Trimestral
Liga de la página donde se localiza la información o ubicación:
https://drive.google.com/drive/folders/1YIQ6oNLaECseSgqo4vwhcE6EzP9ap_Xx</v>
      </c>
      <c r="O242" s="35" t="str">
        <f>IF(ISBLANK('5. Pp (3 años)'!O243),"",'5. Pp (3 años)'!O243)</f>
        <v>Las personas con discapacidad o movilidad reducida solicitan el servicio con antelación y cumplen con los protocolos de asistencia además de que las unidades de transporte especializado cuentan con el mantenimiento preventivo y combustible necesario para su operación mientras las condiciones de la infraestructura vial permiten el acceso de los vehículos hasta los domicilios y centros de rehabilitación de los beneficiarios.</v>
      </c>
      <c r="P242" s="202" t="str">
        <f>IF(ISBLANK('5. Pp (3 años)'!P243),"",'5. Pp (3 años)'!P243)</f>
        <v>ODS 3 Salud y Bienestar: Garantizar una vida sana y promover el bienestar para todos en todas las edades</v>
      </c>
    </row>
    <row r="243" spans="2:16" ht="17.25" hidden="1">
      <c r="B243" s="93" t="str">
        <f>IF(ISBLANK('5. Pp (3 años)'!B244),"",'5. Pp (3 años)'!B244)</f>
        <v/>
      </c>
      <c r="C243" s="32" t="str">
        <f>IF(ISBLANK('5. Pp (3 años)'!C244),"",'5. Pp (3 años)'!C244)</f>
        <v>Actividad</v>
      </c>
      <c r="D243" s="35" t="str">
        <f>IF(ISBLANK('5. Pp (3 años)'!D244),"",'5. Pp (3 años)'!D244)</f>
        <v/>
      </c>
      <c r="E243" s="35" t="str">
        <f>IF(ISBLANK('5. Pp (3 años)'!E244),"",'5. Pp (3 años)'!E244)</f>
        <v/>
      </c>
      <c r="F243" s="35" t="str">
        <f>IF(ISBLANK('5. Pp (3 años)'!F244),"",'5. Pp (3 años)'!F244)</f>
        <v/>
      </c>
      <c r="G243" s="32" t="str">
        <f>IF(ISBLANK('5. Pp (3 años)'!G244),"",'5. Pp (3 años)'!G244)</f>
        <v/>
      </c>
      <c r="H243" s="32" t="str">
        <f>IF(ISBLANK('5. Pp (3 años)'!H244),"",'5. Pp (3 años)'!H244)</f>
        <v/>
      </c>
      <c r="I243" s="35" t="str">
        <f>IF(ISBLANK('5. Pp (3 años)'!I244),"",'5. Pp (3 años)'!I244)</f>
        <v/>
      </c>
      <c r="J243" s="35" t="str">
        <f>IF(ISBLANK('5. Pp (3 años)'!J244),"",'5. Pp (3 años)'!J244)</f>
        <v/>
      </c>
      <c r="K243" s="32" t="str">
        <f>IF(ISBLANK('5. Pp (3 años)'!K244),"",'5. Pp (3 años)'!K244)</f>
        <v/>
      </c>
      <c r="L243" s="35"/>
      <c r="M243" s="35"/>
      <c r="N243" s="35" t="str">
        <f>IF(ISBLANK('5. Pp (3 años)'!N244),"",'5. Pp (3 años)'!N244)</f>
        <v/>
      </c>
      <c r="O243" s="35" t="str">
        <f>IF(ISBLANK('5. Pp (3 años)'!O244),"",'5. Pp (3 años)'!O244)</f>
        <v/>
      </c>
      <c r="P243" s="202" t="str">
        <f>IF(ISBLANK('5. Pp (3 años)'!P244),"",'5. Pp (3 años)'!P244)</f>
        <v/>
      </c>
    </row>
    <row r="244" spans="2:16" ht="17.25" hidden="1">
      <c r="B244" s="93" t="str">
        <f>IF(ISBLANK('5. Pp (3 años)'!B245),"",'5. Pp (3 años)'!B245)</f>
        <v/>
      </c>
      <c r="C244" s="32" t="str">
        <f>IF(ISBLANK('5. Pp (3 años)'!C245),"",'5. Pp (3 años)'!C245)</f>
        <v>Actividad</v>
      </c>
      <c r="D244" s="35" t="str">
        <f>IF(ISBLANK('5. Pp (3 años)'!D245),"",'5. Pp (3 años)'!D245)</f>
        <v/>
      </c>
      <c r="E244" s="35" t="str">
        <f>IF(ISBLANK('5. Pp (3 años)'!E245),"",'5. Pp (3 años)'!E245)</f>
        <v/>
      </c>
      <c r="F244" s="35" t="str">
        <f>IF(ISBLANK('5. Pp (3 años)'!F245),"",'5. Pp (3 años)'!F245)</f>
        <v/>
      </c>
      <c r="G244" s="32" t="str">
        <f>IF(ISBLANK('5. Pp (3 años)'!G245),"",'5. Pp (3 años)'!G245)</f>
        <v/>
      </c>
      <c r="H244" s="32" t="str">
        <f>IF(ISBLANK('5. Pp (3 años)'!H245),"",'5. Pp (3 años)'!H245)</f>
        <v/>
      </c>
      <c r="I244" s="35" t="str">
        <f>IF(ISBLANK('5. Pp (3 años)'!I245),"",'5. Pp (3 años)'!I245)</f>
        <v/>
      </c>
      <c r="J244" s="35" t="str">
        <f>IF(ISBLANK('5. Pp (3 años)'!J245),"",'5. Pp (3 años)'!J245)</f>
        <v/>
      </c>
      <c r="K244" s="32" t="str">
        <f>IF(ISBLANK('5. Pp (3 años)'!K245),"",'5. Pp (3 años)'!K245)</f>
        <v/>
      </c>
      <c r="L244" s="35"/>
      <c r="M244" s="35"/>
      <c r="N244" s="35" t="str">
        <f>IF(ISBLANK('5. Pp (3 años)'!N245),"",'5. Pp (3 años)'!N245)</f>
        <v/>
      </c>
      <c r="O244" s="35" t="str">
        <f>IF(ISBLANK('5. Pp (3 años)'!O245),"",'5. Pp (3 años)'!O245)</f>
        <v/>
      </c>
      <c r="P244" s="202" t="str">
        <f>IF(ISBLANK('5. Pp (3 años)'!P245),"",'5. Pp (3 años)'!P245)</f>
        <v/>
      </c>
    </row>
    <row r="245" spans="2:16" ht="17.25" hidden="1">
      <c r="B245" s="93" t="str">
        <f>IF(ISBLANK('5. Pp (3 años)'!B246),"",'5. Pp (3 años)'!B246)</f>
        <v/>
      </c>
      <c r="C245" s="32" t="str">
        <f>IF(ISBLANK('5. Pp (3 años)'!C246),"",'5. Pp (3 años)'!C246)</f>
        <v>Actividad</v>
      </c>
      <c r="D245" s="35" t="str">
        <f>IF(ISBLANK('5. Pp (3 años)'!D246),"",'5. Pp (3 años)'!D246)</f>
        <v/>
      </c>
      <c r="E245" s="35" t="str">
        <f>IF(ISBLANK('5. Pp (3 años)'!E246),"",'5. Pp (3 años)'!E246)</f>
        <v/>
      </c>
      <c r="F245" s="35" t="str">
        <f>IF(ISBLANK('5. Pp (3 años)'!F246),"",'5. Pp (3 años)'!F246)</f>
        <v/>
      </c>
      <c r="G245" s="32" t="str">
        <f>IF(ISBLANK('5. Pp (3 años)'!G246),"",'5. Pp (3 años)'!G246)</f>
        <v/>
      </c>
      <c r="H245" s="32" t="str">
        <f>IF(ISBLANK('5. Pp (3 años)'!H246),"",'5. Pp (3 años)'!H246)</f>
        <v/>
      </c>
      <c r="I245" s="35" t="str">
        <f>IF(ISBLANK('5. Pp (3 años)'!I246),"",'5. Pp (3 años)'!I246)</f>
        <v/>
      </c>
      <c r="J245" s="35" t="str">
        <f>IF(ISBLANK('5. Pp (3 años)'!J246),"",'5. Pp (3 años)'!J246)</f>
        <v/>
      </c>
      <c r="K245" s="32" t="str">
        <f>IF(ISBLANK('5. Pp (3 años)'!K246),"",'5. Pp (3 años)'!K246)</f>
        <v/>
      </c>
      <c r="L245" s="35"/>
      <c r="M245" s="35"/>
      <c r="N245" s="35" t="str">
        <f>IF(ISBLANK('5. Pp (3 años)'!N246),"",'5. Pp (3 años)'!N246)</f>
        <v/>
      </c>
      <c r="O245" s="35" t="str">
        <f>IF(ISBLANK('5. Pp (3 años)'!O246),"",'5. Pp (3 años)'!O246)</f>
        <v/>
      </c>
      <c r="P245" s="202" t="str">
        <f>IF(ISBLANK('5. Pp (3 años)'!P246),"",'5. Pp (3 años)'!P246)</f>
        <v/>
      </c>
    </row>
    <row r="246" spans="2:16" ht="17.25" hidden="1">
      <c r="B246" s="93" t="str">
        <f>IF(ISBLANK('5. Pp (3 años)'!B247),"",'5. Pp (3 años)'!B247)</f>
        <v/>
      </c>
      <c r="C246" s="32" t="str">
        <f>IF(ISBLANK('5. Pp (3 años)'!C247),"",'5. Pp (3 años)'!C247)</f>
        <v>Actividad</v>
      </c>
      <c r="D246" s="35" t="str">
        <f>IF(ISBLANK('5. Pp (3 años)'!D247),"",'5. Pp (3 años)'!D247)</f>
        <v/>
      </c>
      <c r="E246" s="35" t="str">
        <f>IF(ISBLANK('5. Pp (3 años)'!E247),"",'5. Pp (3 años)'!E247)</f>
        <v/>
      </c>
      <c r="F246" s="35" t="str">
        <f>IF(ISBLANK('5. Pp (3 años)'!F247),"",'5. Pp (3 años)'!F247)</f>
        <v/>
      </c>
      <c r="G246" s="32" t="str">
        <f>IF(ISBLANK('5. Pp (3 años)'!G247),"",'5. Pp (3 años)'!G247)</f>
        <v/>
      </c>
      <c r="H246" s="32" t="str">
        <f>IF(ISBLANK('5. Pp (3 años)'!H247),"",'5. Pp (3 años)'!H247)</f>
        <v/>
      </c>
      <c r="I246" s="35" t="str">
        <f>IF(ISBLANK('5. Pp (3 años)'!I247),"",'5. Pp (3 años)'!I247)</f>
        <v/>
      </c>
      <c r="J246" s="35" t="str">
        <f>IF(ISBLANK('5. Pp (3 años)'!J247),"",'5. Pp (3 años)'!J247)</f>
        <v/>
      </c>
      <c r="K246" s="32" t="str">
        <f>IF(ISBLANK('5. Pp (3 años)'!K247),"",'5. Pp (3 años)'!K247)</f>
        <v/>
      </c>
      <c r="L246" s="35"/>
      <c r="M246" s="35"/>
      <c r="N246" s="35" t="str">
        <f>IF(ISBLANK('5. Pp (3 años)'!N247),"",'5. Pp (3 años)'!N247)</f>
        <v/>
      </c>
      <c r="O246" s="35" t="str">
        <f>IF(ISBLANK('5. Pp (3 años)'!O247),"",'5. Pp (3 años)'!O247)</f>
        <v/>
      </c>
      <c r="P246" s="202" t="str">
        <f>IF(ISBLANK('5. Pp (3 años)'!P247),"",'5. Pp (3 años)'!P247)</f>
        <v/>
      </c>
    </row>
    <row r="247" spans="2:16" ht="207">
      <c r="B247" s="618" t="str">
        <f>IF(ISBLANK('5. Pp (3 años)'!B248),"",'5. Pp (3 años)'!B248)</f>
        <v>Coordinación de Salud Ambienta</v>
      </c>
      <c r="C247" s="616" t="str">
        <f>IF(ISBLANK('5. Pp (3 años)'!C248),"",'5. Pp (3 años)'!C248)</f>
        <v>Componente</v>
      </c>
      <c r="D247" s="615" t="str">
        <f>IF(ISBLANK('5. Pp (3 años)'!D248),"",'5. Pp (3 años)'!D248)</f>
        <v>4.1.1.1.34 Servicios de control de riesgos sanitarios ambientales y eliminación de vectores otorgados.</v>
      </c>
      <c r="E247" s="615" t="str">
        <f>IF(ISBLANK('5. Pp (3 años)'!E248),"",'5. Pp (3 años)'!E248)</f>
        <v>PSMR: Porcentaje de servicios de mitigación de riesgos sanitarios realizados".</v>
      </c>
      <c r="F247" s="615" t="str">
        <f>IF(ISBLANK('5. Pp (3 años)'!F248),"",'5. Pp (3 años)'!F248)</f>
        <v xml:space="preserve">Este indicador permite conocer el cumplimiento de las acciones dirigidas al cuidado medio ambiente como determinante de la salud humana realizadas
Las acciones son: Pláticas y talleres" Control de vectores y entornos favorables para la salud", Acciones para el control de arbovirosis (Dengue, Zika yCHingunkuya), Jornadas de acopio y disposición segura de llantas y residuos de manejo especial, Jornadas de eliminación de microtiraderos y "Jornadas de Recolección de Medicamentos Caduco"									</v>
      </c>
      <c r="G247" s="616" t="str">
        <f>IF(ISBLANK('5. Pp (3 años)'!G248),"",'5. Pp (3 años)'!G248)</f>
        <v>Eficacia</v>
      </c>
      <c r="H247" s="616" t="str">
        <f>IF(ISBLANK('5. Pp (3 años)'!H248),"",'5. Pp (3 años)'!H248)</f>
        <v>Trimestral</v>
      </c>
      <c r="I247" s="615" t="str">
        <f>IF(ISBLANK('5. Pp (3 años)'!I248),"",'5. Pp (3 años)'!I248)</f>
        <v>MÉTODO DE CÁLCULO                          
PSMR = (NSMRR / NSMRP) * 100
VARIABLES:
PSMR: Porcentaje de servicios de mitigación de riesgos sanitarios realizados.                                                                 NSMRR: Número de servicios de mitigación realizados. NSMRP: Número de servicios de mitigación programados.</v>
      </c>
      <c r="J247" s="615" t="str">
        <f>IF(ISBLANK('5. Pp (3 años)'!J248),"",'5. Pp (3 años)'!J248)</f>
        <v>UNIDAD DE MEDIDA DEL INDICADOR: Porcentaje
UNIDAD DE MEDIDA DE LAS VARIABLES: Acciones</v>
      </c>
      <c r="K247" s="616" t="str">
        <f>IF(ISBLANK('5. Pp (3 años)'!K248),"",'5. Pp (3 años)'!K248)</f>
        <v>Ascendente</v>
      </c>
      <c r="L247" s="615" t="s">
        <v>1252</v>
      </c>
      <c r="M247" s="706" t="s">
        <v>1251</v>
      </c>
      <c r="N247" s="707" t="str">
        <f>IF(ISBLANK('5. Pp (3 años)'!N248),"",'5. Pp (3 años)'!N248)</f>
        <v>Nombre del Documento:
Archivo digital de la plataforma Google Drive
Nombre de quien genera la información: 
Coordinación de Salud Ambiental
Periodicidad con que se genera la información:
Trimestral
Liga de la página donde se localiza la información o ubicación:
https://drive.google.com/drive/folders/1YIQ6oNLaECseSgqo4vwhcE6EzP9ap_Xx</v>
      </c>
      <c r="O247" s="615" t="str">
        <f>IF(ISBLANK('5. Pp (3 años)'!O248),"",'5. Pp (3 años)'!O248)</f>
        <v>La ciudadanía y los sectores productivos participan activamente en las jornadas de acopio y eliminan criaderos en sus propiedades además de que el municipio cuenta con los insumos químicos y vehículos especializados para el control de arbovirosis mientras las empresas de disposición final garantizan el confinamiento seguro de los residuos de manejo especial y medicamentos caducos recolectados.</v>
      </c>
      <c r="P247" s="617" t="str">
        <f>IF(ISBLANK('5. Pp (3 años)'!P248),"",'5. Pp (3 años)'!P248)</f>
        <v>Objetivo 13.
Adoptar medidas urgentes para combatir el cambio
climático y sus efectos</v>
      </c>
    </row>
    <row r="248" spans="2:16" ht="207">
      <c r="B248" s="93" t="str">
        <f>IF(ISBLANK('5. Pp (3 años)'!B249),"",'5. Pp (3 años)'!B249)</f>
        <v>Coordinación de Salud Ambienta</v>
      </c>
      <c r="C248" s="32" t="str">
        <f>IF(ISBLANK('5. Pp (3 años)'!C249),"",'5. Pp (3 años)'!C249)</f>
        <v>Actividad</v>
      </c>
      <c r="D248" s="35" t="str">
        <f>IF(ISBLANK('5. Pp (3 años)'!D249),"",'5. Pp (3 años)'!D249)</f>
        <v>4.1.1.1.34.1 Coordinación de estrategias para la mitigación de riesgos por vectores y fomento de entornos saludables.</v>
      </c>
      <c r="E248" s="35" t="str">
        <f>IF(ISBLANK('5. Pp (3 años)'!E249),"",'5. Pp (3 años)'!E249)</f>
        <v>PAMFE: Porcentaje de acciones de mitigación y fomento a la salud ejecutadas.</v>
      </c>
      <c r="F248" s="35" t="str">
        <f>IF(ISBLANK('5. Pp (3 años)'!F249),"",'5. Pp (3 años)'!F249)</f>
        <v>Este indicador mide el cumplimiento de las acciones en salud pública con el fin de mantener entornos saludables, a través de los programas: Pláticas y talleres " Control de vectores y entornos favorables para la salud", Acciones para el control de arbovirosis (Dengue, Zika yCHingunkuya), Jornadas de acopio y disposición segura de llantas y residuos de manejo especial</v>
      </c>
      <c r="G248" s="32" t="str">
        <f>IF(ISBLANK('5. Pp (3 años)'!G249),"",'5. Pp (3 años)'!G249)</f>
        <v>Eficacia</v>
      </c>
      <c r="H248" s="32" t="str">
        <f>IF(ISBLANK('5. Pp (3 años)'!H249),"",'5. Pp (3 años)'!H249)</f>
        <v>Trimestral</v>
      </c>
      <c r="I248" s="35" t="str">
        <f>IF(ISBLANK('5. Pp (3 años)'!I249),"",'5. Pp (3 años)'!I249)</f>
        <v>MÉTODO DE CÁLCULO                           
PAMFE = (NAMFR / NAMFP) * 100
VARIABLES:
PAMFE: Porcentaje de acciones de mitigación y fomento a la salud ejecutadas.                                                             NAMFR: Número de acciones de mitigación  y fomento realizadas.                                                                         NAMFP: Número de acciones de mitigación y fomento programadas.</v>
      </c>
      <c r="J248" s="35" t="str">
        <f>IF(ISBLANK('5. Pp (3 años)'!J249),"",'5. Pp (3 años)'!J249)</f>
        <v>UNIDAD DE MEDIDA DEL INDICADOR: Porcentaje
UNIDAD DE MEDIDA DE LAS VARIABLES: Acciones</v>
      </c>
      <c r="K248" s="32" t="str">
        <f>IF(ISBLANK('5. Pp (3 años)'!K249),"",'5. Pp (3 años)'!K249)</f>
        <v>Ascendente</v>
      </c>
      <c r="L248" s="35" t="s">
        <v>1483</v>
      </c>
      <c r="M248" s="35" t="s">
        <v>1479</v>
      </c>
      <c r="N248" s="35" t="str">
        <f>IF(ISBLANK('5. Pp (3 años)'!N249),"",'5. Pp (3 años)'!N249)</f>
        <v>Nombre del Documento:
Archivo digital de la plataforma Google Drive
Nombre de quien genera la información: 
Coordinación de Salud Ambiental
Periodicidad con que se genera la información:
Trimestral
Liga de la página donde se localiza la información o ubicación:
https://drive.google.com/drive/folders/1YIQ6oNLaECseSgqo4vwhcE6EzP9ap_Xx</v>
      </c>
      <c r="O248" s="35" t="str">
        <f>IF(ISBLANK('5. Pp (3 años)'!O249),"",'5. Pp (3 años)'!O249)</f>
        <v>Condiciones climatológicas favorables. La ciudadanía acuda y participe en las acciones para mantener entornos saludables.</v>
      </c>
      <c r="P248" s="202" t="str">
        <f>IF(ISBLANK('5. Pp (3 años)'!P249),"",'5. Pp (3 años)'!P249)</f>
        <v>Meta 13.3
Mejorar la educación, la sensibilización y la
capacidad humana e institucional en relación
con la mitigación del cambio climático, la
adaptación a él, la reducción de sus efectos y la
alerta temprana.</v>
      </c>
    </row>
    <row r="249" spans="2:16" ht="207">
      <c r="B249" s="93" t="str">
        <f>IF(ISBLANK('5. Pp (3 años)'!B250),"",'5. Pp (3 años)'!B250)</f>
        <v>Coordinación de Salud Ambienta</v>
      </c>
      <c r="C249" s="32" t="str">
        <f>IF(ISBLANK('5. Pp (3 años)'!C250),"",'5. Pp (3 años)'!C250)</f>
        <v>Actividad</v>
      </c>
      <c r="D249" s="35" t="str">
        <f>IF(ISBLANK('5. Pp (3 años)'!D250),"",'5. Pp (3 años)'!D250)</f>
        <v>4.1.1.1.34.2 Ejecución de jornadas de saneamiento ambiental y eliminación de microtiraderos.</v>
      </c>
      <c r="E249" s="35" t="str">
        <f>IF(ISBLANK('5. Pp (3 años)'!E250),"",'5. Pp (3 años)'!E250)</f>
        <v>PJSRD: Porcentaje de jornadas de saneamiento y recolección de desechos sólidos realizadas</v>
      </c>
      <c r="F249" s="35" t="str">
        <f>IF(ISBLANK('5. Pp (3 años)'!F250),"",'5. Pp (3 años)'!F250)</f>
        <v xml:space="preserve">Este indicador mide la cantidad de kilos recolectados en las jornadas para la recolección, tratamiento y disposición final de desechos sólidos a través de las "Jornadas de eliminación de microtiraderos",  y la cantidad de kilos de disposición final de medicamentos caducos, para mantener entornos saludables.	</v>
      </c>
      <c r="G249" s="32" t="str">
        <f>IF(ISBLANK('5. Pp (3 años)'!G250),"",'5. Pp (3 años)'!G250)</f>
        <v>Eficacia</v>
      </c>
      <c r="H249" s="32" t="str">
        <f>IF(ISBLANK('5. Pp (3 años)'!H250),"",'5. Pp (3 años)'!H250)</f>
        <v>Trimestral</v>
      </c>
      <c r="I249" s="35" t="str">
        <f>IF(ISBLANK('5. Pp (3 años)'!I250),"",'5. Pp (3 años)'!I250)</f>
        <v>MÉTODO DE CÁLCULO                             
PJSRD = (NJSRR / NJSRP) * 100
VARIABLES:
PJSRD: Porcentaje de jornadas de saneamiento y recolección de desechos sólidos realizadas.                             NJSRR: Número de jornadas de eliminación de microtiraderos y disposición de medicamentos caducos realizadas.                                                                      NJSRP: Número de jornadas de eliminación de microtiraderos y disposición de medicamentos caducos programadas.</v>
      </c>
      <c r="J249" s="35" t="str">
        <f>IF(ISBLANK('5. Pp (3 años)'!J250),"",'5. Pp (3 años)'!J250)</f>
        <v>UNIDAD DE MEDIDA DEL INDICADOR: Porcentaje
UNIDAD DE MEDIDA DE LAS VARIABLES: Recolección</v>
      </c>
      <c r="K249" s="32" t="str">
        <f>IF(ISBLANK('5. Pp (3 años)'!K250),"",'5. Pp (3 años)'!K250)</f>
        <v>Ascendente</v>
      </c>
      <c r="L249" s="35" t="s">
        <v>1485</v>
      </c>
      <c r="M249" s="35" t="s">
        <v>1484</v>
      </c>
      <c r="N249" s="35" t="str">
        <f>IF(ISBLANK('5. Pp (3 años)'!N250),"",'5. Pp (3 años)'!N250)</f>
        <v>Nombre del Documento:
Archivo digital de la plataforma Google Drive
Nombre de quien genera la información: 
Coordinación de Salud Ambiental
Periodicidad con que se genera la información:
Trimestral
Liga de la página donde se localiza la información o ubicación:
https://drive.google.com/drive/folders/1YIQ6oNLaECseSgqo4vwhcE6EzP9ap_Xx</v>
      </c>
      <c r="O249" s="35" t="str">
        <f>IF(ISBLANK('5. Pp (3 años)'!O250),"",'5. Pp (3 años)'!O250)</f>
        <v>Condiciones climatológicas favorables. La ciudadanía acuda y participe en las acciones para mantener entornos saludables. La ciudadanía entrega sus medicamentos caducos en los contenedores dispuestos y evita el vertido de basura en espacios públicos recuperados además de que se cuenta con el equipo de protección personal y vehículos de carga adecuados mientras las empresas especializadas en residuos peligrosos garantizan la destrucción final de los fármacos y el confinamiento de los desechos sólidos recolectados.</v>
      </c>
      <c r="P249" s="202" t="str">
        <f>IF(ISBLANK('5. Pp (3 años)'!P250),"",'5. Pp (3 años)'!P250)</f>
        <v>Meta 13.3
Mejorar la educación, la sensibilización y la
capacidad humana e institucional en relación
con la mitigación del cambio climático, la
adaptación a él, la reducción de sus efectos y la
alerta temprana.</v>
      </c>
    </row>
    <row r="250" spans="2:16" ht="17.25" hidden="1">
      <c r="B250" s="93" t="str">
        <f>IF(ISBLANK('5. Pp (3 años)'!B251),"",'5. Pp (3 años)'!B251)</f>
        <v/>
      </c>
      <c r="C250" s="32" t="str">
        <f>IF(ISBLANK('5. Pp (3 años)'!C251),"",'5. Pp (3 años)'!C251)</f>
        <v>Actividad</v>
      </c>
      <c r="D250" s="35" t="str">
        <f>IF(ISBLANK('5. Pp (3 años)'!D251),"",'5. Pp (3 años)'!D251)</f>
        <v/>
      </c>
      <c r="E250" s="35" t="str">
        <f>IF(ISBLANK('5. Pp (3 años)'!E251),"",'5. Pp (3 años)'!E251)</f>
        <v/>
      </c>
      <c r="F250" s="35" t="str">
        <f>IF(ISBLANK('5. Pp (3 años)'!F251),"",'5. Pp (3 años)'!F251)</f>
        <v/>
      </c>
      <c r="G250" s="32" t="str">
        <f>IF(ISBLANK('5. Pp (3 años)'!G251),"",'5. Pp (3 años)'!G251)</f>
        <v/>
      </c>
      <c r="H250" s="32" t="str">
        <f>IF(ISBLANK('5. Pp (3 años)'!H251),"",'5. Pp (3 años)'!H251)</f>
        <v/>
      </c>
      <c r="I250" s="35" t="str">
        <f>IF(ISBLANK('5. Pp (3 años)'!I251),"",'5. Pp (3 años)'!I251)</f>
        <v/>
      </c>
      <c r="J250" s="35" t="str">
        <f>IF(ISBLANK('5. Pp (3 años)'!J251),"",'5. Pp (3 años)'!J251)</f>
        <v/>
      </c>
      <c r="K250" s="32" t="str">
        <f>IF(ISBLANK('5. Pp (3 años)'!K251),"",'5. Pp (3 años)'!K251)</f>
        <v/>
      </c>
      <c r="L250" s="35"/>
      <c r="M250" s="35"/>
      <c r="N250" s="35" t="str">
        <f>IF(ISBLANK('5. Pp (3 años)'!N251),"",'5. Pp (3 años)'!N251)</f>
        <v/>
      </c>
      <c r="O250" s="35" t="str">
        <f>IF(ISBLANK('5. Pp (3 años)'!O251),"",'5. Pp (3 años)'!O251)</f>
        <v/>
      </c>
      <c r="P250" s="202" t="str">
        <f>IF(ISBLANK('5. Pp (3 años)'!P251),"",'5. Pp (3 años)'!P251)</f>
        <v/>
      </c>
    </row>
    <row r="251" spans="2:16" ht="17.25" hidden="1">
      <c r="B251" s="93" t="str">
        <f>IF(ISBLANK('5. Pp (3 años)'!B252),"",'5. Pp (3 años)'!B252)</f>
        <v/>
      </c>
      <c r="C251" s="32" t="str">
        <f>IF(ISBLANK('5. Pp (3 años)'!C252),"",'5. Pp (3 años)'!C252)</f>
        <v>Actividad</v>
      </c>
      <c r="D251" s="35" t="str">
        <f>IF(ISBLANK('5. Pp (3 años)'!D252),"",'5. Pp (3 años)'!D252)</f>
        <v/>
      </c>
      <c r="E251" s="35" t="str">
        <f>IF(ISBLANK('5. Pp (3 años)'!E252),"",'5. Pp (3 años)'!E252)</f>
        <v/>
      </c>
      <c r="F251" s="35" t="str">
        <f>IF(ISBLANK('5. Pp (3 años)'!F252),"",'5. Pp (3 años)'!F252)</f>
        <v/>
      </c>
      <c r="G251" s="32" t="str">
        <f>IF(ISBLANK('5. Pp (3 años)'!G252),"",'5. Pp (3 años)'!G252)</f>
        <v/>
      </c>
      <c r="H251" s="32" t="str">
        <f>IF(ISBLANK('5. Pp (3 años)'!H252),"",'5. Pp (3 años)'!H252)</f>
        <v/>
      </c>
      <c r="I251" s="35" t="str">
        <f>IF(ISBLANK('5. Pp (3 años)'!I252),"",'5. Pp (3 años)'!I252)</f>
        <v/>
      </c>
      <c r="J251" s="35" t="str">
        <f>IF(ISBLANK('5. Pp (3 años)'!J252),"",'5. Pp (3 años)'!J252)</f>
        <v/>
      </c>
      <c r="K251" s="32" t="str">
        <f>IF(ISBLANK('5. Pp (3 años)'!K252),"",'5. Pp (3 años)'!K252)</f>
        <v/>
      </c>
      <c r="L251" s="35"/>
      <c r="M251" s="35"/>
      <c r="N251" s="35" t="str">
        <f>IF(ISBLANK('5. Pp (3 años)'!N252),"",'5. Pp (3 años)'!N252)</f>
        <v/>
      </c>
      <c r="O251" s="35" t="str">
        <f>IF(ISBLANK('5. Pp (3 años)'!O252),"",'5. Pp (3 años)'!O252)</f>
        <v/>
      </c>
      <c r="P251" s="202" t="str">
        <f>IF(ISBLANK('5. Pp (3 años)'!P252),"",'5. Pp (3 años)'!P252)</f>
        <v/>
      </c>
    </row>
    <row r="252" spans="2:16" ht="17.25" hidden="1">
      <c r="B252" s="93" t="str">
        <f>IF(ISBLANK('5. Pp (3 años)'!B253),"",'5. Pp (3 años)'!B253)</f>
        <v/>
      </c>
      <c r="C252" s="32" t="str">
        <f>IF(ISBLANK('5. Pp (3 años)'!C253),"",'5. Pp (3 años)'!C253)</f>
        <v>Actividad</v>
      </c>
      <c r="D252" s="35" t="str">
        <f>IF(ISBLANK('5. Pp (3 años)'!D253),"",'5. Pp (3 años)'!D253)</f>
        <v/>
      </c>
      <c r="E252" s="35" t="str">
        <f>IF(ISBLANK('5. Pp (3 años)'!E253),"",'5. Pp (3 años)'!E253)</f>
        <v/>
      </c>
      <c r="F252" s="35" t="str">
        <f>IF(ISBLANK('5. Pp (3 años)'!F253),"",'5. Pp (3 años)'!F253)</f>
        <v/>
      </c>
      <c r="G252" s="32" t="str">
        <f>IF(ISBLANK('5. Pp (3 años)'!G253),"",'5. Pp (3 años)'!G253)</f>
        <v/>
      </c>
      <c r="H252" s="32" t="str">
        <f>IF(ISBLANK('5. Pp (3 años)'!H253),"",'5. Pp (3 años)'!H253)</f>
        <v/>
      </c>
      <c r="I252" s="35" t="str">
        <f>IF(ISBLANK('5. Pp (3 años)'!I253),"",'5. Pp (3 años)'!I253)</f>
        <v/>
      </c>
      <c r="J252" s="35" t="str">
        <f>IF(ISBLANK('5. Pp (3 años)'!J253),"",'5. Pp (3 años)'!J253)</f>
        <v/>
      </c>
      <c r="K252" s="32" t="str">
        <f>IF(ISBLANK('5. Pp (3 años)'!K253),"",'5. Pp (3 años)'!K253)</f>
        <v/>
      </c>
      <c r="L252" s="35"/>
      <c r="M252" s="35"/>
      <c r="N252" s="35" t="str">
        <f>IF(ISBLANK('5. Pp (3 años)'!N253),"",'5. Pp (3 años)'!N253)</f>
        <v/>
      </c>
      <c r="O252" s="35" t="str">
        <f>IF(ISBLANK('5. Pp (3 años)'!O253),"",'5. Pp (3 años)'!O253)</f>
        <v/>
      </c>
      <c r="P252" s="202" t="str">
        <f>IF(ISBLANK('5. Pp (3 años)'!P253),"",'5. Pp (3 años)'!P253)</f>
        <v/>
      </c>
    </row>
    <row r="253" spans="2:16" ht="207">
      <c r="B253" s="618" t="str">
        <f>IF(ISBLANK('5. Pp (3 años)'!B254),"",'5. Pp (3 años)'!B254)</f>
        <v>Coordinación de Salud Mental</v>
      </c>
      <c r="C253" s="616" t="str">
        <f>IF(ISBLANK('5. Pp (3 años)'!C254),"",'5. Pp (3 años)'!C254)</f>
        <v>Componente</v>
      </c>
      <c r="D253" s="615" t="str">
        <f>IF(ISBLANK('5. Pp (3 años)'!D254),"",'5. Pp (3 años)'!D254)</f>
        <v>4.1.1.1.35 Estrategias de intervención en salud mental y acompañamiento emocional comunitario implementadas.</v>
      </c>
      <c r="E253" s="615" t="str">
        <f>IF(ISBLANK('5. Pp (3 años)'!E254),"",'5. Pp (3 años)'!E254)</f>
        <v>PEAPF: Porcentaje de esquema de atención psicosocial y acompañamiento emocional fortalecido.</v>
      </c>
      <c r="F253" s="615" t="str">
        <f>IF(ISBLANK('5. Pp (3 años)'!F254),"",'5. Pp (3 años)'!F254)</f>
        <v>Este indicador representa la entrega final de servicios de salud mental y soporte emocional validado. Representa el producto terminado donde se garantiza que la ciudadanía cuente con mecanismos de diagnóstico, terapia y contención emocional; asegurando el fortalecimiento de la salud mental comunitaria y el reconocimiento de la salud emocional de las personas cuidadoras como un derecho fundamental dentro del municipio.</v>
      </c>
      <c r="G253" s="616" t="str">
        <f>IF(ISBLANK('5. Pp (3 años)'!G254),"",'5. Pp (3 años)'!G254)</f>
        <v>Eficacia</v>
      </c>
      <c r="H253" s="616" t="str">
        <f>IF(ISBLANK('5. Pp (3 años)'!H254),"",'5. Pp (3 años)'!H254)</f>
        <v>Trimestral</v>
      </c>
      <c r="I253" s="615" t="str">
        <f>IF(ISBLANK('5. Pp (3 años)'!I254),"",'5. Pp (3 años)'!I254)</f>
        <v>MÉTODO DE CÁLCULO                        
PEAPF = (NEAPE / NEAPP) * 100
VARIABLES:
PEAPF: Porcentaje de esquema de atención psicosocial y acompañamiento emocional fortalecido.                            NEAPE: Número de esquemas de atención psicosocial ejecutados.                                                                                      NEAPP: Número de esquemas de atención psicosocial programados para el fortalecimiento de la salud mental.</v>
      </c>
      <c r="J253" s="615" t="str">
        <f>IF(ISBLANK('5. Pp (3 años)'!J254),"",'5. Pp (3 años)'!J254)</f>
        <v>UNIDAD DE MEDIDA DEL INDICADOR: Porcentaje
UNIDAD DE MEDIDA DE LAS VARIABLES: Esquema integral</v>
      </c>
      <c r="K253" s="616" t="str">
        <f>IF(ISBLANK('5. Pp (3 años)'!K254),"",'5. Pp (3 años)'!K254)</f>
        <v>Ascendente</v>
      </c>
      <c r="L253" s="615" t="s">
        <v>1249</v>
      </c>
      <c r="M253" s="708" t="s">
        <v>1248</v>
      </c>
      <c r="N253" s="707" t="str">
        <f>IF(ISBLANK('5. Pp (3 años)'!N254),"",'5. Pp (3 años)'!N254)</f>
        <v>Nombre del Documento:
Archivo digital de la plataforma Google Drive
Nombre de quien genera la información: 
Coordinación de Salud Mental
Periodicidad con que se genera la información:
Trimestral
Liga de la página donde se localiza la información o ubicación:
https://drive.google.com/drive/folders/1YIQ6oNLaECseSgqo4vwhcE6EzP9ap_Xx</v>
      </c>
      <c r="O253" s="615" t="str">
        <f>IF(ISBLANK('5. Pp (3 años)'!O254),"",'5. Pp (3 años)'!O254)</f>
        <v>La ciudadanía reconoce la importancia de la salud mental y acude de manera voluntaria a los servicios de soporte emocional además de que el municipio cuenta con especialistas en psicología y trabajo social debidamente certificados mientras se mantiene la confidencialidad y ética profesional en todos los mecanismos de contención para asegurar la confianza y permanencia de los usuarios en sus procesos terapéuticos.</v>
      </c>
      <c r="P253" s="617" t="str">
        <f>IF(ISBLANK('5. Pp (3 años)'!P254),"",'5. Pp (3 años)'!P254)</f>
        <v>Meta 3.4
Para 2030, reducir en un tercio la mortalidad
prematura por enfermedades no transmisibles
mediante la prevención y el tratamiento y
promover la salud mental y el bienestar</v>
      </c>
    </row>
    <row r="254" spans="2:16" ht="224.25">
      <c r="B254" s="93" t="str">
        <f>IF(ISBLANK('5. Pp (3 años)'!B255),"",'5. Pp (3 años)'!B255)</f>
        <v>Coordinación de Salud Mental</v>
      </c>
      <c r="C254" s="32" t="str">
        <f>IF(ISBLANK('5. Pp (3 años)'!C255),"",'5. Pp (3 años)'!C255)</f>
        <v>Actividad</v>
      </c>
      <c r="D254" s="35" t="str">
        <f>IF(ISBLANK('5. Pp (3 años)'!D255),"",'5. Pp (3 años)'!D255)</f>
        <v>4.1.1.1.35.1 Prestación de servicios de consulta psicológica para la prevención y el manejo psicoafectivo.</v>
      </c>
      <c r="E254" s="35" t="str">
        <f>IF(ISBLANK('5. Pp (3 años)'!E255),"",'5. Pp (3 años)'!E255)</f>
        <v>PAPR: Porcentaje de atenciones psicológicas realizadas</v>
      </c>
      <c r="F254" s="35" t="str">
        <f>IF(ISBLANK('5. Pp (3 años)'!F255),"",'5. Pp (3 años)'!F255)</f>
        <v>Mide la operatividad clínica de la consulta psicológica. Cuantifica el seguimiento psicoafectivo y terapéutico brindado a los usuarios, funcionando como el mecanismo operativo de intervención directa para el manejo de trastornos emocionales y la estabilidad mental de la población</v>
      </c>
      <c r="G254" s="32" t="str">
        <f>IF(ISBLANK('5. Pp (3 años)'!G255),"",'5. Pp (3 años)'!G255)</f>
        <v>Eficacia</v>
      </c>
      <c r="H254" s="32" t="str">
        <f>IF(ISBLANK('5. Pp (3 años)'!H255),"",'5. Pp (3 años)'!H255)</f>
        <v>Trimestral</v>
      </c>
      <c r="I254" s="35" t="str">
        <f>IF(ISBLANK('5. Pp (3 años)'!I255),"",'5. Pp (3 años)'!I255)</f>
        <v>MÉTODO DE CÁLCULO                           
PAPR= (NAPE/NAPP)*100
VARIABLES:
PAPR: Porcentaje de Atenciones Psicológicas realizadas
NAPE: Número de Atenciones Psicológicas Ejecutadas                                          
NAPP: Número de Atenciones Psicológicas Programadas</v>
      </c>
      <c r="J254" s="35" t="str">
        <f>IF(ISBLANK('5. Pp (3 años)'!J255),"",'5. Pp (3 años)'!J255)</f>
        <v xml:space="preserve">UNIDAD DE MEDIDA DEL INDICADOR: Porcentaje
UNIDAD DE MEDIDA DE LAS VARIABLES: Atenciones </v>
      </c>
      <c r="K254" s="32" t="str">
        <f>IF(ISBLANK('5. Pp (3 años)'!K255),"",'5. Pp (3 años)'!K255)</f>
        <v>Ascendente</v>
      </c>
      <c r="L254" s="35" t="s">
        <v>1487</v>
      </c>
      <c r="M254" s="35" t="s">
        <v>1486</v>
      </c>
      <c r="N254" s="35" t="str">
        <f>IF(ISBLANK('5. Pp (3 años)'!N255),"",'5. Pp (3 años)'!N255)</f>
        <v>Nombre del Documento:
Archivo digital de la plataforma Google Drive
Nombre de quien genera la información: 
Coordinación de Salud Mental
Periodicidad con que se genera la información:
Trimestral
Liga de la página donde se localiza la información o ubicación:
https://drive.google.com/drive/folders/1YIQ6oNLaECseSgqo4vwhcE6EzP9ap_Xx</v>
      </c>
      <c r="O254" s="35" t="str">
        <f>IF(ISBLANK('5. Pp (3 años)'!O255),"",'5. Pp (3 años)'!O255)</f>
        <v>La ciudadanía solicita las consultas y los usuarios asisten puntualmente a sus sesiones de seguimiento psicoafectivo y completan sus procesos terapéuticos además de que la Secretaría cuenta con espacios que garantizan la privacidad y el ambiente adecuado para la consulta mientras el personal especializado aplica protocolos clínicos estandarizados para el manejo de trastornos emocionales y la estabilidad mental de los beneficiarios.</v>
      </c>
      <c r="P254" s="202" t="str">
        <f>IF(ISBLANK('5. Pp (3 años)'!P255),"",'5. Pp (3 años)'!P255)</f>
        <v>Meta 3.4
Para 2030, reducir en un tercio la mortalidad
prematura por enfermedades no transmisibles
mediante la prevención y el tratamiento y
promover la salud mental y el bienestar</v>
      </c>
    </row>
    <row r="255" spans="2:16" ht="207">
      <c r="B255" s="93" t="str">
        <f>IF(ISBLANK('5. Pp (3 años)'!B256),"",'5. Pp (3 años)'!B256)</f>
        <v>Coordinación de Salud Mental</v>
      </c>
      <c r="C255" s="32" t="str">
        <f>IF(ISBLANK('5. Pp (3 años)'!C256),"",'5. Pp (3 años)'!C256)</f>
        <v>Actividad</v>
      </c>
      <c r="D255" s="35" t="str">
        <f>IF(ISBLANK('5. Pp (3 años)'!D256),"",'5. Pp (3 años)'!D256)</f>
        <v>4.1.1.1.35.2 Ejecución de consultas de trabajo social y referencia asistencial para grupos prioritarios.</v>
      </c>
      <c r="E255" s="35" t="str">
        <f>IF(ISBLANK('5. Pp (3 años)'!E256),"",'5. Pp (3 años)'!E256)</f>
        <v>PCTSR: Porcentaje de consultas de trabajo social y referencias asistenciales realizadas.</v>
      </c>
      <c r="F255" s="35" t="str">
        <f>IF(ISBLANK('5. Pp (3 años)'!F256),"",'5. Pp (3 años)'!F256)</f>
        <v>Mide la gestión de apoyo y vinculación institucional. Cuantifica las asesorías de trabajo social, que puede incluir estudios socioeconómicos y canalizaciones realizadas, funcionando como el mecanismo operativo que garantiza que la población vulnerable acceda a apoyos complementarios de salud y bienestar social.</v>
      </c>
      <c r="G255" s="32" t="str">
        <f>IF(ISBLANK('5. Pp (3 años)'!G256),"",'5. Pp (3 años)'!G256)</f>
        <v>Eficacia</v>
      </c>
      <c r="H255" s="32" t="str">
        <f>IF(ISBLANK('5. Pp (3 años)'!H256),"",'5. Pp (3 años)'!H256)</f>
        <v>Trimestral</v>
      </c>
      <c r="I255" s="35" t="str">
        <f>IF(ISBLANK('5. Pp (3 años)'!I256),"",'5. Pp (3 años)'!I256)</f>
        <v>MÉTODO DE CÁLCULO                           
PCTSR = (NCTRR / NCTRP) * 100
VARIABLES:
PCTSR: Porcentaje de consultas de trabajo social y referencias asistenciales realizadas.                                NCTRR: Número de consultas de trabajo social y referencias asistenciales realizadas.                                                    NCTRP: Número de consultas de trabajo social y referencias asistenciales programadas.</v>
      </c>
      <c r="J255" s="35" t="str">
        <f>IF(ISBLANK('5. Pp (3 años)'!J256),"",'5. Pp (3 años)'!J256)</f>
        <v xml:space="preserve">UNIDAD DE MEDIDA DEL INDICADOR: Porcentaje
UNIDAD DE MEDIDA DE LAS VARIABLES: Atenciones </v>
      </c>
      <c r="K255" s="32" t="str">
        <f>IF(ISBLANK('5. Pp (3 años)'!K256),"",'5. Pp (3 años)'!K256)</f>
        <v>Ascendente</v>
      </c>
      <c r="L255" s="35" t="s">
        <v>1489</v>
      </c>
      <c r="M255" s="35" t="s">
        <v>1488</v>
      </c>
      <c r="N255" s="35" t="str">
        <f>IF(ISBLANK('5. Pp (3 años)'!N256),"",'5. Pp (3 años)'!N256)</f>
        <v>Nombre del Documento:
Archivo digital de la plataforma Google Drive
Nombre de quien genera la información: 
Coordinación de Salud Mental
Periodicidad con que se genera la información:
Trimestral
Liga de la página donde se localiza la información o ubicación:
https://drive.google.com/drive/folders/1YIQ6oNLaECseSgqo4vwhcE6EzP9ap_Xx</v>
      </c>
      <c r="O255" s="35" t="str">
        <f>IF(ISBLANK('5. Pp (3 años)'!O256),"",'5. Pp (3 años)'!O256)</f>
        <v>La ciudadanía acuda para recibir atención y seguimiento de trabajo social.</v>
      </c>
      <c r="P255" s="202" t="str">
        <f>IF(ISBLANK('5. Pp (3 años)'!P256),"",'5. Pp (3 años)'!P256)</f>
        <v>Meta 3.4
Para 2030, reducir en un tercio la mortalidad
prematura por enfermedades no transmisibles
mediante la prevención y el tratamiento y
promover la salud mental y el bienestar</v>
      </c>
    </row>
    <row r="256" spans="2:16" ht="207">
      <c r="B256" s="93" t="str">
        <f>IF(ISBLANK('5. Pp (3 años)'!B257),"",'5. Pp (3 años)'!B257)</f>
        <v>Coordinación de Salud Mental</v>
      </c>
      <c r="C256" s="32" t="str">
        <f>IF(ISBLANK('5. Pp (3 años)'!C257),"",'5. Pp (3 años)'!C257)</f>
        <v>Actividad</v>
      </c>
      <c r="D256" s="35" t="str">
        <f>IF(ISBLANK('5. Pp (3 años)'!D257),"",'5. Pp (3 años)'!D257)</f>
        <v>4.1.1.1.35.3 Organización de jornadas de sensibilización en salud mental y apoyo para personas cuidadoras.</v>
      </c>
      <c r="E256" s="35" t="str">
        <f>IF(ISBLANK('5. Pp (3 años)'!E257),"",'5. Pp (3 años)'!E257)</f>
        <v>PJSAE: Porcentaje de jornadas de sensibilización y apoyo emocional realizadas.</v>
      </c>
      <c r="F256" s="35" t="str">
        <f>IF(ISBLANK('5. Pp (3 años)'!F257),"",'5. Pp (3 años)'!F257)</f>
        <v>Mide la estrategia de prevención y apoyo grupal. Cuantifica las pláticas de bienestar emocional y los grupos de apoyo para cuidadores, funcionando como el mecanismo operativo que reduce la sobrecarga del cuidado y promueve una cultura de autocuidado y salud mental colectiva.</v>
      </c>
      <c r="G256" s="32" t="str">
        <f>IF(ISBLANK('5. Pp (3 años)'!G257),"",'5. Pp (3 años)'!G257)</f>
        <v>Eficacia</v>
      </c>
      <c r="H256" s="32" t="str">
        <f>IF(ISBLANK('5. Pp (3 años)'!H257),"",'5. Pp (3 años)'!H257)</f>
        <v>Trimestral</v>
      </c>
      <c r="I256" s="35" t="str">
        <f>IF(ISBLANK('5. Pp (3 años)'!I257),"",'5. Pp (3 años)'!I257)</f>
        <v>MÉTODO DE CÁLCULO                             
PJSAE = (NJSAR / NJSAP) * 100
VARIABLES:
PJSAE: Porcentaje de jornadas de sensibilización y apoyo emocional realizadas.                                                          NJSAR: Número de pláticas de bienestar emocional y grupos de apoyo para cuidadores realizados.                               NJSAP: Número de pláticas de bienestar emocional y grupos de apoyo para cuidadores programados.</v>
      </c>
      <c r="J256" s="35" t="str">
        <f>IF(ISBLANK('5. Pp (3 años)'!J257),"",'5. Pp (3 años)'!J257)</f>
        <v>UNIDAD DE MEDIDA DEL INDICADOR: Porcentaje
UNIDAD DE MEDIDA DE LAS VARIABLES: Jornadas</v>
      </c>
      <c r="K256" s="32" t="str">
        <f>IF(ISBLANK('5. Pp (3 años)'!K257),"",'5. Pp (3 años)'!K257)</f>
        <v>Ascendente</v>
      </c>
      <c r="L256" s="35" t="s">
        <v>1491</v>
      </c>
      <c r="M256" s="35" t="s">
        <v>1490</v>
      </c>
      <c r="N256" s="35" t="str">
        <f>IF(ISBLANK('5. Pp (3 años)'!N257),"",'5. Pp (3 años)'!N257)</f>
        <v>Nombre del Documento:
Archivo digital de la plataforma Google Drive
Nombre de quien genera la información: 
Coordinación de Salud Mental
Periodicidad con que se genera la información:
Trimestral
Liga de la página donde se localiza la información o ubicación:
https://drive.google.com/drive/folders/1YIQ6oNLaECseSgqo4vwhcE6EzP9ap_Xx</v>
      </c>
      <c r="O256" s="35" t="str">
        <f>IF(ISBLANK('5. Pp (3 años)'!O257),"",'5. Pp (3 años)'!O257)</f>
        <v>La ciudadanía acude para recibir las pláticas de salud mental y bienestar emocional. Las personas cuidadoras y la ciudadanía interesada disponen de tiempo y espacios de relevo para asistir a las jornadas de sensibilización además de que se cuenta con facilitadores capacitados en el manejo de dinámicas grupales y contención emocional mientras la comunidad adopta progresivamente una cultura de autocuidado que reduce el estigma asociado a la búsqueda de apoyo en salud mental.</v>
      </c>
      <c r="P256" s="202" t="str">
        <f>IF(ISBLANK('5. Pp (3 años)'!P257),"",'5. Pp (3 años)'!P257)</f>
        <v>Meta 3.4
Para 2030, reducir en un tercio la mortalidad prematura por enfermedades no transmisibles mediante la prevención y el tratamiento y promover la salud mental y el bienestar</v>
      </c>
    </row>
    <row r="257" spans="2:16" ht="207">
      <c r="B257" s="93" t="str">
        <f>IF(ISBLANK('5. Pp (3 años)'!B258),"",'5. Pp (3 años)'!B258)</f>
        <v>Coordinación de Salud Mental</v>
      </c>
      <c r="C257" s="32" t="str">
        <f>IF(ISBLANK('5. Pp (3 años)'!C258),"",'5. Pp (3 años)'!C258)</f>
        <v>Actividad</v>
      </c>
      <c r="D257" s="35" t="str">
        <f>IF(ISBLANK('5. Pp (3 años)'!D258),"",'5. Pp (3 años)'!D258)</f>
        <v>4.1.1.1.35.4  Aplicación de diagnósticos psicométricos y seguimiento del neurodesarrollo en la niñez y adolescencia.</v>
      </c>
      <c r="E257" s="35" t="str">
        <f>IF(ISBLANK('5. Pp (3 años)'!E258),"",'5. Pp (3 años)'!E258)</f>
        <v>PESNR: Porcentaje de evaluaciones y seguimientos del neurodesarrollo realizados.</v>
      </c>
      <c r="F257" s="35" t="str">
        <f>IF(ISBLANK('5. Pp (3 años)'!F258),"",'5. Pp (3 años)'!F258)</f>
        <v>Mide la detección oportuna de necesidades especiales de desarrollo. Cuantifica la aplicación de pruebas psicométricas y proyectivas en NNA, funcionando como el mecanismo operativo técnico para identificar y dar seguimiento a aspectos de personalidad y neurodesarrollo de manera temprana.</v>
      </c>
      <c r="G257" s="32" t="str">
        <f>IF(ISBLANK('5. Pp (3 años)'!G258),"",'5. Pp (3 años)'!G258)</f>
        <v>Eficacia</v>
      </c>
      <c r="H257" s="32" t="str">
        <f>IF(ISBLANK('5. Pp (3 años)'!H258),"",'5. Pp (3 años)'!H258)</f>
        <v>Trimestral</v>
      </c>
      <c r="I257" s="35" t="str">
        <f>IF(ISBLANK('5. Pp (3 años)'!I258),"",'5. Pp (3 años)'!I258)</f>
        <v>MÉTODO DE CÁLCULO                             
PESNR = (NESNR / NESNP) * 100
VARIABLES:
PESNR: Porcentaje de evaluaciones y seguimientos del neurodesarrollo realizados.                                               NESNR: Número de evaluaciones y seguimientos del neurodesarrollo realizados.                                                 NESNP: Número de evaluaciones y seguimientos del neurodesarrollo programados.</v>
      </c>
      <c r="J257" s="35" t="str">
        <f>IF(ISBLANK('5. Pp (3 años)'!J258),"",'5. Pp (3 años)'!J258)</f>
        <v>UNIDAD DE MEDIDA DEL INDICADOR: Porcentaje
UNIDAD DE MEDIDA DE LAS VARIABLES: Evaluación diagnóstica</v>
      </c>
      <c r="K257" s="32" t="str">
        <f>IF(ISBLANK('5. Pp (3 años)'!K258),"",'5. Pp (3 años)'!K258)</f>
        <v>Ascendente</v>
      </c>
      <c r="L257" s="35" t="s">
        <v>1246</v>
      </c>
      <c r="M257" s="35" t="s">
        <v>1247</v>
      </c>
      <c r="N257" s="35" t="str">
        <f>IF(ISBLANK('5. Pp (3 años)'!N258),"",'5. Pp (3 años)'!N258)</f>
        <v>Nombre del Documento:
Archivo digital de la plataforma Google Drive
Nombre de quien genera la información: 
Coordinación de Salud Mental
Periodicidad con que se genera la información:
Trimestral
Liga de la página donde se localiza la información o ubicación:
https://drive.google.com/drive/folders/1YIQ6oNLaECseSgqo4vwhcE6EzP9ap_Xx</v>
      </c>
      <c r="O257" s="35" t="str">
        <f>IF(ISBLANK('5. Pp (3 años)'!O258),"",'5. Pp (3 años)'!O258)</f>
        <v>Los padres de familia o tutores detectan alertas en el comportamiento de los menores y acuden a las valoraciones especializadas además de que el municipio cuenta con los reactivos, materiales de evaluación y especialistas certificados en neurodesarrollo mientras el entorno escolar de los NNA colabora proporcionando información relevante para el diagnóstico y seguimiento integral de su personalidad.</v>
      </c>
      <c r="P257" s="202" t="str">
        <f>IF(ISBLANK('5. Pp (3 años)'!P258),"",'5. Pp (3 años)'!P258)</f>
        <v>Meta 3.4
Para 2030, reducir en un tercio la mortalidad
prematura por enfermedades no transmisibles
mediante la prevención y el tratamiento y
promover la salud mental y el bienestar</v>
      </c>
    </row>
    <row r="258" spans="2:16" ht="17.25" hidden="1">
      <c r="B258" s="93" t="str">
        <f>IF(ISBLANK('5. Pp (3 años)'!B259),"",'5. Pp (3 años)'!B259)</f>
        <v/>
      </c>
      <c r="C258" s="32" t="str">
        <f>IF(ISBLANK('5. Pp (3 años)'!C259),"",'5. Pp (3 años)'!C259)</f>
        <v>Actividad</v>
      </c>
      <c r="D258" s="35" t="str">
        <f>IF(ISBLANK('5. Pp (3 años)'!D259),"",'5. Pp (3 años)'!D259)</f>
        <v/>
      </c>
      <c r="E258" s="35" t="str">
        <f>IF(ISBLANK('5. Pp (3 años)'!E259),"",'5. Pp (3 años)'!E259)</f>
        <v/>
      </c>
      <c r="F258" s="35" t="str">
        <f>IF(ISBLANK('5. Pp (3 años)'!F259),"",'5. Pp (3 años)'!F259)</f>
        <v/>
      </c>
      <c r="G258" s="32" t="str">
        <f>IF(ISBLANK('5. Pp (3 años)'!G259),"",'5. Pp (3 años)'!G259)</f>
        <v/>
      </c>
      <c r="H258" s="32" t="str">
        <f>IF(ISBLANK('5. Pp (3 años)'!H259),"",'5. Pp (3 años)'!H259)</f>
        <v/>
      </c>
      <c r="I258" s="35" t="str">
        <f>IF(ISBLANK('5. Pp (3 años)'!I259),"",'5. Pp (3 años)'!I259)</f>
        <v/>
      </c>
      <c r="J258" s="35" t="str">
        <f>IF(ISBLANK('5. Pp (3 años)'!J259),"",'5. Pp (3 años)'!J259)</f>
        <v/>
      </c>
      <c r="K258" s="32" t="str">
        <f>IF(ISBLANK('5. Pp (3 años)'!K259),"",'5. Pp (3 años)'!K259)</f>
        <v/>
      </c>
      <c r="L258" s="35"/>
      <c r="M258" s="35"/>
      <c r="N258" s="35" t="str">
        <f>IF(ISBLANK('5. Pp (3 años)'!N259),"",'5. Pp (3 años)'!N259)</f>
        <v/>
      </c>
      <c r="O258" s="35" t="str">
        <f>IF(ISBLANK('5. Pp (3 años)'!O259),"",'5. Pp (3 años)'!O259)</f>
        <v/>
      </c>
      <c r="P258" s="202" t="str">
        <f>IF(ISBLANK('5. Pp (3 años)'!P259),"",'5. Pp (3 años)'!P259)</f>
        <v/>
      </c>
    </row>
    <row r="259" spans="2:16" ht="17.25" hidden="1">
      <c r="B259" s="618" t="str">
        <f>IF(ISBLANK('5. Pp (3 años)'!B260),"",'5. Pp (3 años)'!B260)</f>
        <v/>
      </c>
      <c r="C259" s="616" t="str">
        <f>IF(ISBLANK('5. Pp (3 años)'!C260),"",'5. Pp (3 años)'!C260)</f>
        <v>Componente</v>
      </c>
      <c r="D259" s="615" t="str">
        <f>IF(ISBLANK('5. Pp (3 años)'!D260),"",'5. Pp (3 años)'!D260)</f>
        <v/>
      </c>
      <c r="E259" s="615" t="str">
        <f>IF(ISBLANK('5. Pp (3 años)'!E260),"",'5. Pp (3 años)'!E260)</f>
        <v/>
      </c>
      <c r="F259" s="615" t="str">
        <f>IF(ISBLANK('5. Pp (3 años)'!F260),"",'5. Pp (3 años)'!F260)</f>
        <v/>
      </c>
      <c r="G259" s="616" t="str">
        <f>IF(ISBLANK('5. Pp (3 años)'!G260),"",'5. Pp (3 años)'!G260)</f>
        <v/>
      </c>
      <c r="H259" s="616" t="str">
        <f>IF(ISBLANK('5. Pp (3 años)'!H260),"",'5. Pp (3 años)'!H260)</f>
        <v/>
      </c>
      <c r="I259" s="615" t="str">
        <f>IF(ISBLANK('5. Pp (3 años)'!I260),"",'5. Pp (3 años)'!I260)</f>
        <v/>
      </c>
      <c r="J259" s="615" t="str">
        <f>IF(ISBLANK('5. Pp (3 años)'!J260),"",'5. Pp (3 años)'!J260)</f>
        <v/>
      </c>
      <c r="K259" s="616" t="str">
        <f>IF(ISBLANK('5. Pp (3 años)'!K260),"",'5. Pp (3 años)'!K260)</f>
        <v/>
      </c>
      <c r="L259" s="615"/>
      <c r="M259" s="615"/>
      <c r="N259" s="615" t="str">
        <f>IF(ISBLANK('5. Pp (3 años)'!N260),"",'5. Pp (3 años)'!N260)</f>
        <v/>
      </c>
      <c r="O259" s="615" t="str">
        <f>IF(ISBLANK('5. Pp (3 años)'!O260),"",'5. Pp (3 años)'!O260)</f>
        <v/>
      </c>
      <c r="P259" s="617" t="str">
        <f>IF(ISBLANK('5. Pp (3 años)'!P260),"",'5. Pp (3 años)'!P260)</f>
        <v/>
      </c>
    </row>
    <row r="260" spans="2:16" ht="17.25" hidden="1">
      <c r="B260" s="93" t="str">
        <f>IF(ISBLANK('5. Pp (3 años)'!B261),"",'5. Pp (3 años)'!B261)</f>
        <v/>
      </c>
      <c r="C260" s="32" t="str">
        <f>IF(ISBLANK('5. Pp (3 años)'!C261),"",'5. Pp (3 años)'!C261)</f>
        <v>Actividad</v>
      </c>
      <c r="D260" s="35" t="str">
        <f>IF(ISBLANK('5. Pp (3 años)'!D261),"",'5. Pp (3 años)'!D261)</f>
        <v/>
      </c>
      <c r="E260" s="35" t="str">
        <f>IF(ISBLANK('5. Pp (3 años)'!E261),"",'5. Pp (3 años)'!E261)</f>
        <v/>
      </c>
      <c r="F260" s="35" t="str">
        <f>IF(ISBLANK('5. Pp (3 años)'!F261),"",'5. Pp (3 años)'!F261)</f>
        <v/>
      </c>
      <c r="G260" s="32" t="str">
        <f>IF(ISBLANK('5. Pp (3 años)'!G261),"",'5. Pp (3 años)'!G261)</f>
        <v/>
      </c>
      <c r="H260" s="32" t="str">
        <f>IF(ISBLANK('5. Pp (3 años)'!H261),"",'5. Pp (3 años)'!H261)</f>
        <v/>
      </c>
      <c r="I260" s="35" t="str">
        <f>IF(ISBLANK('5. Pp (3 años)'!I261),"",'5. Pp (3 años)'!I261)</f>
        <v/>
      </c>
      <c r="J260" s="35" t="str">
        <f>IF(ISBLANK('5. Pp (3 años)'!J261),"",'5. Pp (3 años)'!J261)</f>
        <v/>
      </c>
      <c r="K260" s="32" t="str">
        <f>IF(ISBLANK('5. Pp (3 años)'!K261),"",'5. Pp (3 años)'!K261)</f>
        <v/>
      </c>
      <c r="L260" s="35"/>
      <c r="M260" s="35"/>
      <c r="N260" s="35" t="str">
        <f>IF(ISBLANK('5. Pp (3 años)'!N261),"",'5. Pp (3 años)'!N261)</f>
        <v/>
      </c>
      <c r="O260" s="35" t="str">
        <f>IF(ISBLANK('5. Pp (3 años)'!O261),"",'5. Pp (3 años)'!O261)</f>
        <v/>
      </c>
      <c r="P260" s="202" t="str">
        <f>IF(ISBLANK('5. Pp (3 años)'!P261),"",'5. Pp (3 años)'!P261)</f>
        <v/>
      </c>
    </row>
    <row r="261" spans="2:16" ht="17.25" hidden="1">
      <c r="B261" s="93" t="str">
        <f>IF(ISBLANK('5. Pp (3 años)'!B262),"",'5. Pp (3 años)'!B262)</f>
        <v/>
      </c>
      <c r="C261" s="32" t="str">
        <f>IF(ISBLANK('5. Pp (3 años)'!C262),"",'5. Pp (3 años)'!C262)</f>
        <v>Actividad</v>
      </c>
      <c r="D261" s="35" t="str">
        <f>IF(ISBLANK('5. Pp (3 años)'!D262),"",'5. Pp (3 años)'!D262)</f>
        <v/>
      </c>
      <c r="E261" s="35" t="str">
        <f>IF(ISBLANK('5. Pp (3 años)'!E262),"",'5. Pp (3 años)'!E262)</f>
        <v/>
      </c>
      <c r="F261" s="35" t="str">
        <f>IF(ISBLANK('5. Pp (3 años)'!F262),"",'5. Pp (3 años)'!F262)</f>
        <v/>
      </c>
      <c r="G261" s="32" t="str">
        <f>IF(ISBLANK('5. Pp (3 años)'!G262),"",'5. Pp (3 años)'!G262)</f>
        <v/>
      </c>
      <c r="H261" s="32" t="str">
        <f>IF(ISBLANK('5. Pp (3 años)'!H262),"",'5. Pp (3 años)'!H262)</f>
        <v/>
      </c>
      <c r="I261" s="35" t="str">
        <f>IF(ISBLANK('5. Pp (3 años)'!I262),"",'5. Pp (3 años)'!I262)</f>
        <v/>
      </c>
      <c r="J261" s="35" t="str">
        <f>IF(ISBLANK('5. Pp (3 años)'!J262),"",'5. Pp (3 años)'!J262)</f>
        <v/>
      </c>
      <c r="K261" s="32" t="str">
        <f>IF(ISBLANK('5. Pp (3 años)'!K262),"",'5. Pp (3 años)'!K262)</f>
        <v/>
      </c>
      <c r="L261" s="35"/>
      <c r="M261" s="35"/>
      <c r="N261" s="35" t="str">
        <f>IF(ISBLANK('5. Pp (3 años)'!N262),"",'5. Pp (3 años)'!N262)</f>
        <v/>
      </c>
      <c r="O261" s="35" t="str">
        <f>IF(ISBLANK('5. Pp (3 años)'!O262),"",'5. Pp (3 años)'!O262)</f>
        <v/>
      </c>
      <c r="P261" s="202" t="str">
        <f>IF(ISBLANK('5. Pp (3 años)'!P262),"",'5. Pp (3 años)'!P262)</f>
        <v/>
      </c>
    </row>
    <row r="262" spans="2:16" ht="17.25" hidden="1">
      <c r="B262" s="93" t="str">
        <f>IF(ISBLANK('5. Pp (3 años)'!B263),"",'5. Pp (3 años)'!B263)</f>
        <v/>
      </c>
      <c r="C262" s="32" t="str">
        <f>IF(ISBLANK('5. Pp (3 años)'!C263),"",'5. Pp (3 años)'!C263)</f>
        <v>Actividad</v>
      </c>
      <c r="D262" s="35" t="str">
        <f>IF(ISBLANK('5. Pp (3 años)'!D263),"",'5. Pp (3 años)'!D263)</f>
        <v/>
      </c>
      <c r="E262" s="35" t="str">
        <f>IF(ISBLANK('5. Pp (3 años)'!E263),"",'5. Pp (3 años)'!E263)</f>
        <v/>
      </c>
      <c r="F262" s="35" t="str">
        <f>IF(ISBLANK('5. Pp (3 años)'!F263),"",'5. Pp (3 años)'!F263)</f>
        <v/>
      </c>
      <c r="G262" s="32" t="str">
        <f>IF(ISBLANK('5. Pp (3 años)'!G263),"",'5. Pp (3 años)'!G263)</f>
        <v/>
      </c>
      <c r="H262" s="32" t="str">
        <f>IF(ISBLANK('5. Pp (3 años)'!H263),"",'5. Pp (3 años)'!H263)</f>
        <v/>
      </c>
      <c r="I262" s="35" t="str">
        <f>IF(ISBLANK('5. Pp (3 años)'!I263),"",'5. Pp (3 años)'!I263)</f>
        <v/>
      </c>
      <c r="J262" s="35" t="str">
        <f>IF(ISBLANK('5. Pp (3 años)'!J263),"",'5. Pp (3 años)'!J263)</f>
        <v/>
      </c>
      <c r="K262" s="32" t="str">
        <f>IF(ISBLANK('5. Pp (3 años)'!K263),"",'5. Pp (3 años)'!K263)</f>
        <v/>
      </c>
      <c r="L262" s="35"/>
      <c r="M262" s="35"/>
      <c r="N262" s="35" t="str">
        <f>IF(ISBLANK('5. Pp (3 años)'!N263),"",'5. Pp (3 años)'!N263)</f>
        <v/>
      </c>
      <c r="O262" s="35" t="str">
        <f>IF(ISBLANK('5. Pp (3 años)'!O263),"",'5. Pp (3 años)'!O263)</f>
        <v/>
      </c>
      <c r="P262" s="202" t="str">
        <f>IF(ISBLANK('5. Pp (3 años)'!P263),"",'5. Pp (3 años)'!P263)</f>
        <v/>
      </c>
    </row>
    <row r="263" spans="2:16" ht="17.25" hidden="1">
      <c r="B263" s="93" t="str">
        <f>IF(ISBLANK('5. Pp (3 años)'!B264),"",'5. Pp (3 años)'!B264)</f>
        <v/>
      </c>
      <c r="C263" s="32" t="str">
        <f>IF(ISBLANK('5. Pp (3 años)'!C264),"",'5. Pp (3 años)'!C264)</f>
        <v>Actividad</v>
      </c>
      <c r="D263" s="35" t="str">
        <f>IF(ISBLANK('5. Pp (3 años)'!D264),"",'5. Pp (3 años)'!D264)</f>
        <v/>
      </c>
      <c r="E263" s="35" t="str">
        <f>IF(ISBLANK('5. Pp (3 años)'!E264),"",'5. Pp (3 años)'!E264)</f>
        <v/>
      </c>
      <c r="F263" s="35" t="str">
        <f>IF(ISBLANK('5. Pp (3 años)'!F264),"",'5. Pp (3 años)'!F264)</f>
        <v/>
      </c>
      <c r="G263" s="32" t="str">
        <f>IF(ISBLANK('5. Pp (3 años)'!G264),"",'5. Pp (3 años)'!G264)</f>
        <v/>
      </c>
      <c r="H263" s="32" t="str">
        <f>IF(ISBLANK('5. Pp (3 años)'!H264),"",'5. Pp (3 años)'!H264)</f>
        <v/>
      </c>
      <c r="I263" s="35" t="str">
        <f>IF(ISBLANK('5. Pp (3 años)'!I264),"",'5. Pp (3 años)'!I264)</f>
        <v/>
      </c>
      <c r="J263" s="35" t="str">
        <f>IF(ISBLANK('5. Pp (3 años)'!J264),"",'5. Pp (3 años)'!J264)</f>
        <v/>
      </c>
      <c r="K263" s="32" t="str">
        <f>IF(ISBLANK('5. Pp (3 años)'!K264),"",'5. Pp (3 años)'!K264)</f>
        <v/>
      </c>
      <c r="L263" s="35"/>
      <c r="M263" s="35"/>
      <c r="N263" s="35" t="str">
        <f>IF(ISBLANK('5. Pp (3 años)'!N264),"",'5. Pp (3 años)'!N264)</f>
        <v/>
      </c>
      <c r="O263" s="35" t="str">
        <f>IF(ISBLANK('5. Pp (3 años)'!O264),"",'5. Pp (3 años)'!O264)</f>
        <v/>
      </c>
      <c r="P263" s="202" t="str">
        <f>IF(ISBLANK('5. Pp (3 años)'!P264),"",'5. Pp (3 años)'!P264)</f>
        <v/>
      </c>
    </row>
    <row r="264" spans="2:16" ht="17.25" hidden="1">
      <c r="B264" s="93" t="str">
        <f>IF(ISBLANK('5. Pp (3 años)'!B265),"",'5. Pp (3 años)'!B265)</f>
        <v/>
      </c>
      <c r="C264" s="32" t="str">
        <f>IF(ISBLANK('5. Pp (3 años)'!C265),"",'5. Pp (3 años)'!C265)</f>
        <v>Actividad</v>
      </c>
      <c r="D264" s="35" t="str">
        <f>IF(ISBLANK('5. Pp (3 años)'!D265),"",'5. Pp (3 años)'!D265)</f>
        <v/>
      </c>
      <c r="E264" s="35" t="str">
        <f>IF(ISBLANK('5. Pp (3 años)'!E265),"",'5. Pp (3 años)'!E265)</f>
        <v/>
      </c>
      <c r="F264" s="35" t="str">
        <f>IF(ISBLANK('5. Pp (3 años)'!F265),"",'5. Pp (3 años)'!F265)</f>
        <v/>
      </c>
      <c r="G264" s="32" t="str">
        <f>IF(ISBLANK('5. Pp (3 años)'!G265),"",'5. Pp (3 años)'!G265)</f>
        <v/>
      </c>
      <c r="H264" s="32" t="str">
        <f>IF(ISBLANK('5. Pp (3 años)'!H265),"",'5. Pp (3 años)'!H265)</f>
        <v/>
      </c>
      <c r="I264" s="35" t="str">
        <f>IF(ISBLANK('5. Pp (3 años)'!I265),"",'5. Pp (3 años)'!I265)</f>
        <v/>
      </c>
      <c r="J264" s="35" t="str">
        <f>IF(ISBLANK('5. Pp (3 años)'!J265),"",'5. Pp (3 años)'!J265)</f>
        <v/>
      </c>
      <c r="K264" s="32" t="str">
        <f>IF(ISBLANK('5. Pp (3 años)'!K265),"",'5. Pp (3 años)'!K265)</f>
        <v/>
      </c>
      <c r="L264" s="35"/>
      <c r="M264" s="35"/>
      <c r="N264" s="35" t="str">
        <f>IF(ISBLANK('5. Pp (3 años)'!N265),"",'5. Pp (3 años)'!N265)</f>
        <v/>
      </c>
      <c r="O264" s="35" t="str">
        <f>IF(ISBLANK('5. Pp (3 años)'!O265),"",'5. Pp (3 años)'!O265)</f>
        <v/>
      </c>
      <c r="P264" s="202" t="str">
        <f>IF(ISBLANK('5. Pp (3 años)'!P265),"",'5. Pp (3 años)'!P265)</f>
        <v/>
      </c>
    </row>
    <row r="265" spans="2:16" ht="17.25" hidden="1">
      <c r="B265" s="618" t="str">
        <f>IF(ISBLANK('5. Pp (3 años)'!B266),"",'5. Pp (3 años)'!B266)</f>
        <v/>
      </c>
      <c r="C265" s="616" t="str">
        <f>IF(ISBLANK('5. Pp (3 años)'!C266),"",'5. Pp (3 años)'!C266)</f>
        <v>Componente</v>
      </c>
      <c r="D265" s="615" t="str">
        <f>IF(ISBLANK('5. Pp (3 años)'!D266),"",'5. Pp (3 años)'!D266)</f>
        <v/>
      </c>
      <c r="E265" s="615" t="str">
        <f>IF(ISBLANK('5. Pp (3 años)'!E266),"",'5. Pp (3 años)'!E266)</f>
        <v/>
      </c>
      <c r="F265" s="615" t="str">
        <f>IF(ISBLANK('5. Pp (3 años)'!F266),"",'5. Pp (3 años)'!F266)</f>
        <v/>
      </c>
      <c r="G265" s="616" t="str">
        <f>IF(ISBLANK('5. Pp (3 años)'!G266),"",'5. Pp (3 años)'!G266)</f>
        <v/>
      </c>
      <c r="H265" s="616" t="str">
        <f>IF(ISBLANK('5. Pp (3 años)'!H266),"",'5. Pp (3 años)'!H266)</f>
        <v/>
      </c>
      <c r="I265" s="615" t="str">
        <f>IF(ISBLANK('5. Pp (3 años)'!I266),"",'5. Pp (3 años)'!I266)</f>
        <v/>
      </c>
      <c r="J265" s="615" t="str">
        <f>IF(ISBLANK('5. Pp (3 años)'!J266),"",'5. Pp (3 años)'!J266)</f>
        <v/>
      </c>
      <c r="K265" s="616" t="str">
        <f>IF(ISBLANK('5. Pp (3 años)'!K266),"",'5. Pp (3 años)'!K266)</f>
        <v/>
      </c>
      <c r="L265" s="615"/>
      <c r="M265" s="615"/>
      <c r="N265" s="615" t="str">
        <f>IF(ISBLANK('5. Pp (3 años)'!N266),"",'5. Pp (3 años)'!N266)</f>
        <v/>
      </c>
      <c r="O265" s="615" t="str">
        <f>IF(ISBLANK('5. Pp (3 años)'!O266),"",'5. Pp (3 años)'!O266)</f>
        <v/>
      </c>
      <c r="P265" s="617" t="str">
        <f>IF(ISBLANK('5. Pp (3 años)'!P266),"",'5. Pp (3 años)'!P266)</f>
        <v/>
      </c>
    </row>
    <row r="266" spans="2:16" ht="17.25" hidden="1">
      <c r="B266" s="93" t="str">
        <f>IF(ISBLANK('5. Pp (3 años)'!B267),"",'5. Pp (3 años)'!B267)</f>
        <v/>
      </c>
      <c r="C266" s="32" t="str">
        <f>IF(ISBLANK('5. Pp (3 años)'!C267),"",'5. Pp (3 años)'!C267)</f>
        <v>Actividad</v>
      </c>
      <c r="D266" s="35" t="str">
        <f>IF(ISBLANK('5. Pp (3 años)'!D267),"",'5. Pp (3 años)'!D267)</f>
        <v/>
      </c>
      <c r="E266" s="35" t="str">
        <f>IF(ISBLANK('5. Pp (3 años)'!E267),"",'5. Pp (3 años)'!E267)</f>
        <v/>
      </c>
      <c r="F266" s="35" t="str">
        <f>IF(ISBLANK('5. Pp (3 años)'!F267),"",'5. Pp (3 años)'!F267)</f>
        <v/>
      </c>
      <c r="G266" s="32" t="str">
        <f>IF(ISBLANK('5. Pp (3 años)'!G267),"",'5. Pp (3 años)'!G267)</f>
        <v/>
      </c>
      <c r="H266" s="32" t="str">
        <f>IF(ISBLANK('5. Pp (3 años)'!H267),"",'5. Pp (3 años)'!H267)</f>
        <v/>
      </c>
      <c r="I266" s="35" t="str">
        <f>IF(ISBLANK('5. Pp (3 años)'!I267),"",'5. Pp (3 años)'!I267)</f>
        <v/>
      </c>
      <c r="J266" s="35" t="str">
        <f>IF(ISBLANK('5. Pp (3 años)'!J267),"",'5. Pp (3 años)'!J267)</f>
        <v/>
      </c>
      <c r="K266" s="32" t="str">
        <f>IF(ISBLANK('5. Pp (3 años)'!K267),"",'5. Pp (3 años)'!K267)</f>
        <v/>
      </c>
      <c r="L266" s="35"/>
      <c r="M266" s="35"/>
      <c r="N266" s="35" t="str">
        <f>IF(ISBLANK('5. Pp (3 años)'!N267),"",'5. Pp (3 años)'!N267)</f>
        <v/>
      </c>
      <c r="O266" s="35" t="str">
        <f>IF(ISBLANK('5. Pp (3 años)'!O267),"",'5. Pp (3 años)'!O267)</f>
        <v/>
      </c>
      <c r="P266" s="202" t="str">
        <f>IF(ISBLANK('5. Pp (3 años)'!P267),"",'5. Pp (3 años)'!P267)</f>
        <v/>
      </c>
    </row>
    <row r="267" spans="2:16" ht="17.25" hidden="1">
      <c r="B267" s="93" t="str">
        <f>IF(ISBLANK('5. Pp (3 años)'!B268),"",'5. Pp (3 años)'!B268)</f>
        <v/>
      </c>
      <c r="C267" s="32" t="str">
        <f>IF(ISBLANK('5. Pp (3 años)'!C268),"",'5. Pp (3 años)'!C268)</f>
        <v>Actividad</v>
      </c>
      <c r="D267" s="35" t="str">
        <f>IF(ISBLANK('5. Pp (3 años)'!D268),"",'5. Pp (3 años)'!D268)</f>
        <v/>
      </c>
      <c r="E267" s="35" t="str">
        <f>IF(ISBLANK('5. Pp (3 años)'!E268),"",'5. Pp (3 años)'!E268)</f>
        <v/>
      </c>
      <c r="F267" s="35" t="str">
        <f>IF(ISBLANK('5. Pp (3 años)'!F268),"",'5. Pp (3 años)'!F268)</f>
        <v/>
      </c>
      <c r="G267" s="32" t="str">
        <f>IF(ISBLANK('5. Pp (3 años)'!G268),"",'5. Pp (3 años)'!G268)</f>
        <v/>
      </c>
      <c r="H267" s="32" t="str">
        <f>IF(ISBLANK('5. Pp (3 años)'!H268),"",'5. Pp (3 años)'!H268)</f>
        <v/>
      </c>
      <c r="I267" s="35" t="str">
        <f>IF(ISBLANK('5. Pp (3 años)'!I268),"",'5. Pp (3 años)'!I268)</f>
        <v/>
      </c>
      <c r="J267" s="35" t="str">
        <f>IF(ISBLANK('5. Pp (3 años)'!J268),"",'5. Pp (3 años)'!J268)</f>
        <v/>
      </c>
      <c r="K267" s="32" t="str">
        <f>IF(ISBLANK('5. Pp (3 años)'!K268),"",'5. Pp (3 años)'!K268)</f>
        <v/>
      </c>
      <c r="L267" s="35"/>
      <c r="M267" s="35"/>
      <c r="N267" s="35" t="str">
        <f>IF(ISBLANK('5. Pp (3 años)'!N268),"",'5. Pp (3 años)'!N268)</f>
        <v/>
      </c>
      <c r="O267" s="35" t="str">
        <f>IF(ISBLANK('5. Pp (3 años)'!O268),"",'5. Pp (3 años)'!O268)</f>
        <v/>
      </c>
      <c r="P267" s="202" t="str">
        <f>IF(ISBLANK('5. Pp (3 años)'!P268),"",'5. Pp (3 años)'!P268)</f>
        <v/>
      </c>
    </row>
    <row r="268" spans="2:16" ht="17.25" hidden="1">
      <c r="B268" s="93" t="str">
        <f>IF(ISBLANK('5. Pp (3 años)'!B269),"",'5. Pp (3 años)'!B269)</f>
        <v/>
      </c>
      <c r="C268" s="32" t="str">
        <f>IF(ISBLANK('5. Pp (3 años)'!C269),"",'5. Pp (3 años)'!C269)</f>
        <v>Actividad</v>
      </c>
      <c r="D268" s="35" t="str">
        <f>IF(ISBLANK('5. Pp (3 años)'!D269),"",'5. Pp (3 años)'!D269)</f>
        <v/>
      </c>
      <c r="E268" s="35" t="str">
        <f>IF(ISBLANK('5. Pp (3 años)'!E269),"",'5. Pp (3 años)'!E269)</f>
        <v/>
      </c>
      <c r="F268" s="35" t="str">
        <f>IF(ISBLANK('5. Pp (3 años)'!F269),"",'5. Pp (3 años)'!F269)</f>
        <v/>
      </c>
      <c r="G268" s="32" t="str">
        <f>IF(ISBLANK('5. Pp (3 años)'!G269),"",'5. Pp (3 años)'!G269)</f>
        <v/>
      </c>
      <c r="H268" s="32" t="str">
        <f>IF(ISBLANK('5. Pp (3 años)'!H269),"",'5. Pp (3 años)'!H269)</f>
        <v/>
      </c>
      <c r="I268" s="35" t="str">
        <f>IF(ISBLANK('5. Pp (3 años)'!I269),"",'5. Pp (3 años)'!I269)</f>
        <v/>
      </c>
      <c r="J268" s="35" t="str">
        <f>IF(ISBLANK('5. Pp (3 años)'!J269),"",'5. Pp (3 años)'!J269)</f>
        <v/>
      </c>
      <c r="K268" s="32" t="str">
        <f>IF(ISBLANK('5. Pp (3 años)'!K269),"",'5. Pp (3 años)'!K269)</f>
        <v/>
      </c>
      <c r="L268" s="35"/>
      <c r="M268" s="35"/>
      <c r="N268" s="35" t="str">
        <f>IF(ISBLANK('5. Pp (3 años)'!N269),"",'5. Pp (3 años)'!N269)</f>
        <v/>
      </c>
      <c r="O268" s="35" t="str">
        <f>IF(ISBLANK('5. Pp (3 años)'!O269),"",'5. Pp (3 años)'!O269)</f>
        <v/>
      </c>
      <c r="P268" s="202" t="str">
        <f>IF(ISBLANK('5. Pp (3 años)'!P269),"",'5. Pp (3 años)'!P269)</f>
        <v/>
      </c>
    </row>
    <row r="269" spans="2:16" ht="17.25" hidden="1">
      <c r="B269" s="93" t="str">
        <f>IF(ISBLANK('5. Pp (3 años)'!B270),"",'5. Pp (3 años)'!B270)</f>
        <v/>
      </c>
      <c r="C269" s="32" t="str">
        <f>IF(ISBLANK('5. Pp (3 años)'!C270),"",'5. Pp (3 años)'!C270)</f>
        <v>Actividad</v>
      </c>
      <c r="D269" s="35" t="str">
        <f>IF(ISBLANK('5. Pp (3 años)'!D270),"",'5. Pp (3 años)'!D270)</f>
        <v/>
      </c>
      <c r="E269" s="35" t="str">
        <f>IF(ISBLANK('5. Pp (3 años)'!E270),"",'5. Pp (3 años)'!E270)</f>
        <v/>
      </c>
      <c r="F269" s="35" t="str">
        <f>IF(ISBLANK('5. Pp (3 años)'!F270),"",'5. Pp (3 años)'!F270)</f>
        <v/>
      </c>
      <c r="G269" s="32" t="str">
        <f>IF(ISBLANK('5. Pp (3 años)'!G270),"",'5. Pp (3 años)'!G270)</f>
        <v/>
      </c>
      <c r="H269" s="32" t="str">
        <f>IF(ISBLANK('5. Pp (3 años)'!H270),"",'5. Pp (3 años)'!H270)</f>
        <v/>
      </c>
      <c r="I269" s="35" t="str">
        <f>IF(ISBLANK('5. Pp (3 años)'!I270),"",'5. Pp (3 años)'!I270)</f>
        <v/>
      </c>
      <c r="J269" s="35" t="str">
        <f>IF(ISBLANK('5. Pp (3 años)'!J270),"",'5. Pp (3 años)'!J270)</f>
        <v/>
      </c>
      <c r="K269" s="32" t="str">
        <f>IF(ISBLANK('5. Pp (3 años)'!K270),"",'5. Pp (3 años)'!K270)</f>
        <v/>
      </c>
      <c r="L269" s="35"/>
      <c r="M269" s="35"/>
      <c r="N269" s="35" t="str">
        <f>IF(ISBLANK('5. Pp (3 años)'!N270),"",'5. Pp (3 años)'!N270)</f>
        <v/>
      </c>
      <c r="O269" s="35" t="str">
        <f>IF(ISBLANK('5. Pp (3 años)'!O270),"",'5. Pp (3 años)'!O270)</f>
        <v/>
      </c>
      <c r="P269" s="202" t="str">
        <f>IF(ISBLANK('5. Pp (3 años)'!P270),"",'5. Pp (3 años)'!P270)</f>
        <v/>
      </c>
    </row>
    <row r="270" spans="2:16" ht="17.25" hidden="1">
      <c r="B270" s="93" t="str">
        <f>IF(ISBLANK('5. Pp (3 años)'!B271),"",'5. Pp (3 años)'!B271)</f>
        <v/>
      </c>
      <c r="C270" s="32" t="str">
        <f>IF(ISBLANK('5. Pp (3 años)'!C271),"",'5. Pp (3 años)'!C271)</f>
        <v>Actividad</v>
      </c>
      <c r="D270" s="35" t="str">
        <f>IF(ISBLANK('5. Pp (3 años)'!D271),"",'5. Pp (3 años)'!D271)</f>
        <v/>
      </c>
      <c r="E270" s="35" t="str">
        <f>IF(ISBLANK('5. Pp (3 años)'!E271),"",'5. Pp (3 años)'!E271)</f>
        <v/>
      </c>
      <c r="F270" s="35" t="str">
        <f>IF(ISBLANK('5. Pp (3 años)'!F271),"",'5. Pp (3 años)'!F271)</f>
        <v/>
      </c>
      <c r="G270" s="32" t="str">
        <f>IF(ISBLANK('5. Pp (3 años)'!G271),"",'5. Pp (3 años)'!G271)</f>
        <v/>
      </c>
      <c r="H270" s="32" t="str">
        <f>IF(ISBLANK('5. Pp (3 años)'!H271),"",'5. Pp (3 años)'!H271)</f>
        <v/>
      </c>
      <c r="I270" s="35" t="str">
        <f>IF(ISBLANK('5. Pp (3 años)'!I271),"",'5. Pp (3 años)'!I271)</f>
        <v/>
      </c>
      <c r="J270" s="35" t="str">
        <f>IF(ISBLANK('5. Pp (3 años)'!J271),"",'5. Pp (3 años)'!J271)</f>
        <v/>
      </c>
      <c r="K270" s="32" t="str">
        <f>IF(ISBLANK('5. Pp (3 años)'!K271),"",'5. Pp (3 años)'!K271)</f>
        <v/>
      </c>
      <c r="L270" s="35"/>
      <c r="M270" s="35"/>
      <c r="N270" s="35" t="str">
        <f>IF(ISBLANK('5. Pp (3 años)'!N271),"",'5. Pp (3 años)'!N271)</f>
        <v/>
      </c>
      <c r="O270" s="35" t="str">
        <f>IF(ISBLANK('5. Pp (3 años)'!O271),"",'5. Pp (3 años)'!O271)</f>
        <v/>
      </c>
      <c r="P270" s="202" t="str">
        <f>IF(ISBLANK('5. Pp (3 años)'!P271),"",'5. Pp (3 años)'!P271)</f>
        <v/>
      </c>
    </row>
    <row r="271" spans="2:16" ht="17.25" hidden="1">
      <c r="B271" s="93" t="str">
        <f>IF(ISBLANK('5. Pp (3 años)'!B272),"",'5. Pp (3 años)'!B272)</f>
        <v/>
      </c>
      <c r="C271" s="32" t="str">
        <f>IF(ISBLANK('5. Pp (3 años)'!C272),"",'5. Pp (3 años)'!C272)</f>
        <v>Actividad</v>
      </c>
      <c r="D271" s="35" t="str">
        <f>IF(ISBLANK('5. Pp (3 años)'!D272),"",'5. Pp (3 años)'!D272)</f>
        <v/>
      </c>
      <c r="E271" s="35" t="str">
        <f>IF(ISBLANK('5. Pp (3 años)'!E272),"",'5. Pp (3 años)'!E272)</f>
        <v/>
      </c>
      <c r="F271" s="35" t="str">
        <f>IF(ISBLANK('5. Pp (3 años)'!F272),"",'5. Pp (3 años)'!F272)</f>
        <v/>
      </c>
      <c r="G271" s="32" t="str">
        <f>IF(ISBLANK('5. Pp (3 años)'!G272),"",'5. Pp (3 años)'!G272)</f>
        <v/>
      </c>
      <c r="H271" s="32" t="str">
        <f>IF(ISBLANK('5. Pp (3 años)'!H272),"",'5. Pp (3 años)'!H272)</f>
        <v/>
      </c>
      <c r="I271" s="35" t="str">
        <f>IF(ISBLANK('5. Pp (3 años)'!I272),"",'5. Pp (3 años)'!I272)</f>
        <v/>
      </c>
      <c r="J271" s="35" t="str">
        <f>IF(ISBLANK('5. Pp (3 años)'!J272),"",'5. Pp (3 años)'!J272)</f>
        <v/>
      </c>
      <c r="K271" s="32" t="str">
        <f>IF(ISBLANK('5. Pp (3 años)'!K272),"",'5. Pp (3 años)'!K272)</f>
        <v/>
      </c>
      <c r="L271" s="35"/>
      <c r="M271" s="35"/>
      <c r="N271" s="35" t="str">
        <f>IF(ISBLANK('5. Pp (3 años)'!N272),"",'5. Pp (3 años)'!N272)</f>
        <v/>
      </c>
      <c r="O271" s="35" t="str">
        <f>IF(ISBLANK('5. Pp (3 años)'!O272),"",'5. Pp (3 años)'!O272)</f>
        <v/>
      </c>
      <c r="P271" s="202" t="str">
        <f>IF(ISBLANK('5. Pp (3 años)'!P272),"",'5. Pp (3 años)'!P272)</f>
        <v/>
      </c>
    </row>
    <row r="272" spans="2:16" ht="17.25" hidden="1">
      <c r="B272" s="93" t="str">
        <f>IF(ISBLANK('5. Pp (3 años)'!B273),"",'5. Pp (3 años)'!B273)</f>
        <v/>
      </c>
      <c r="C272" s="32" t="str">
        <f>IF(ISBLANK('5. Pp (3 años)'!C273),"",'5. Pp (3 años)'!C273)</f>
        <v>Actividad</v>
      </c>
      <c r="D272" s="35" t="str">
        <f>IF(ISBLANK('5. Pp (3 años)'!D273),"",'5. Pp (3 años)'!D273)</f>
        <v/>
      </c>
      <c r="E272" s="35" t="str">
        <f>IF(ISBLANK('5. Pp (3 años)'!E273),"",'5. Pp (3 años)'!E273)</f>
        <v/>
      </c>
      <c r="F272" s="35" t="str">
        <f>IF(ISBLANK('5. Pp (3 años)'!F273),"",'5. Pp (3 años)'!F273)</f>
        <v/>
      </c>
      <c r="G272" s="32" t="str">
        <f>IF(ISBLANK('5. Pp (3 años)'!G273),"",'5. Pp (3 años)'!G273)</f>
        <v/>
      </c>
      <c r="H272" s="32" t="str">
        <f>IF(ISBLANK('5. Pp (3 años)'!H273),"",'5. Pp (3 años)'!H273)</f>
        <v/>
      </c>
      <c r="I272" s="35" t="str">
        <f>IF(ISBLANK('5. Pp (3 años)'!I273),"",'5. Pp (3 años)'!I273)</f>
        <v/>
      </c>
      <c r="J272" s="35" t="str">
        <f>IF(ISBLANK('5. Pp (3 años)'!J273),"",'5. Pp (3 años)'!J273)</f>
        <v/>
      </c>
      <c r="K272" s="32" t="str">
        <f>IF(ISBLANK('5. Pp (3 años)'!K273),"",'5. Pp (3 años)'!K273)</f>
        <v/>
      </c>
      <c r="L272" s="35"/>
      <c r="M272" s="35"/>
      <c r="N272" s="35" t="str">
        <f>IF(ISBLANK('5. Pp (3 años)'!N273),"",'5. Pp (3 años)'!N273)</f>
        <v/>
      </c>
      <c r="O272" s="35" t="str">
        <f>IF(ISBLANK('5. Pp (3 años)'!O273),"",'5. Pp (3 años)'!O273)</f>
        <v/>
      </c>
      <c r="P272" s="202" t="str">
        <f>IF(ISBLANK('5. Pp (3 años)'!P273),"",'5. Pp (3 años)'!P273)</f>
        <v/>
      </c>
    </row>
    <row r="273" spans="2:16" ht="17.25" hidden="1">
      <c r="B273" s="93" t="str">
        <f>IF(ISBLANK('5. Pp (3 años)'!B274),"",'5. Pp (3 años)'!B274)</f>
        <v/>
      </c>
      <c r="C273" s="32" t="str">
        <f>IF(ISBLANK('5. Pp (3 años)'!C274),"",'5. Pp (3 años)'!C274)</f>
        <v>Actividad</v>
      </c>
      <c r="D273" s="35" t="str">
        <f>IF(ISBLANK('5. Pp (3 años)'!D274),"",'5. Pp (3 años)'!D274)</f>
        <v/>
      </c>
      <c r="E273" s="35" t="str">
        <f>IF(ISBLANK('5. Pp (3 años)'!E274),"",'5. Pp (3 años)'!E274)</f>
        <v/>
      </c>
      <c r="F273" s="35" t="str">
        <f>IF(ISBLANK('5. Pp (3 años)'!F274),"",'5. Pp (3 años)'!F274)</f>
        <v/>
      </c>
      <c r="G273" s="32" t="str">
        <f>IF(ISBLANK('5. Pp (3 años)'!G274),"",'5. Pp (3 años)'!G274)</f>
        <v/>
      </c>
      <c r="H273" s="32" t="str">
        <f>IF(ISBLANK('5. Pp (3 años)'!H274),"",'5. Pp (3 años)'!H274)</f>
        <v/>
      </c>
      <c r="I273" s="35" t="str">
        <f>IF(ISBLANK('5. Pp (3 años)'!I274),"",'5. Pp (3 años)'!I274)</f>
        <v/>
      </c>
      <c r="J273" s="35" t="str">
        <f>IF(ISBLANK('5. Pp (3 años)'!J274),"",'5. Pp (3 años)'!J274)</f>
        <v/>
      </c>
      <c r="K273" s="32" t="str">
        <f>IF(ISBLANK('5. Pp (3 años)'!K274),"",'5. Pp (3 años)'!K274)</f>
        <v/>
      </c>
      <c r="L273" s="35"/>
      <c r="M273" s="35"/>
      <c r="N273" s="35" t="str">
        <f>IF(ISBLANK('5. Pp (3 años)'!N274),"",'5. Pp (3 años)'!N274)</f>
        <v/>
      </c>
      <c r="O273" s="35" t="str">
        <f>IF(ISBLANK('5. Pp (3 años)'!O274),"",'5. Pp (3 años)'!O274)</f>
        <v/>
      </c>
      <c r="P273" s="202" t="str">
        <f>IF(ISBLANK('5. Pp (3 años)'!P274),"",'5. Pp (3 años)'!P274)</f>
        <v/>
      </c>
    </row>
    <row r="274" spans="2:16" ht="17.25" hidden="1">
      <c r="B274" s="93" t="str">
        <f>IF(ISBLANK('5. Pp (3 años)'!B275),"",'5. Pp (3 años)'!B275)</f>
        <v/>
      </c>
      <c r="C274" s="32" t="str">
        <f>IF(ISBLANK('5. Pp (3 años)'!C275),"",'5. Pp (3 años)'!C275)</f>
        <v>Actividad</v>
      </c>
      <c r="D274" s="35" t="str">
        <f>IF(ISBLANK('5. Pp (3 años)'!D275),"",'5. Pp (3 años)'!D275)</f>
        <v/>
      </c>
      <c r="E274" s="35" t="str">
        <f>IF(ISBLANK('5. Pp (3 años)'!E275),"",'5. Pp (3 años)'!E275)</f>
        <v/>
      </c>
      <c r="F274" s="35" t="str">
        <f>IF(ISBLANK('5. Pp (3 años)'!F275),"",'5. Pp (3 años)'!F275)</f>
        <v/>
      </c>
      <c r="G274" s="32" t="str">
        <f>IF(ISBLANK('5. Pp (3 años)'!G275),"",'5. Pp (3 años)'!G275)</f>
        <v/>
      </c>
      <c r="H274" s="32" t="str">
        <f>IF(ISBLANK('5. Pp (3 años)'!H275),"",'5. Pp (3 años)'!H275)</f>
        <v/>
      </c>
      <c r="I274" s="35" t="str">
        <f>IF(ISBLANK('5. Pp (3 años)'!I275),"",'5. Pp (3 años)'!I275)</f>
        <v/>
      </c>
      <c r="J274" s="35" t="str">
        <f>IF(ISBLANK('5. Pp (3 años)'!J275),"",'5. Pp (3 años)'!J275)</f>
        <v/>
      </c>
      <c r="K274" s="32" t="str">
        <f>IF(ISBLANK('5. Pp (3 años)'!K275),"",'5. Pp (3 años)'!K275)</f>
        <v/>
      </c>
      <c r="L274" s="35"/>
      <c r="M274" s="35"/>
      <c r="N274" s="35" t="str">
        <f>IF(ISBLANK('5. Pp (3 años)'!N275),"",'5. Pp (3 años)'!N275)</f>
        <v/>
      </c>
      <c r="O274" s="35" t="str">
        <f>IF(ISBLANK('5. Pp (3 años)'!O275),"",'5. Pp (3 años)'!O275)</f>
        <v/>
      </c>
      <c r="P274" s="202" t="str">
        <f>IF(ISBLANK('5. Pp (3 años)'!P275),"",'5. Pp (3 años)'!P275)</f>
        <v/>
      </c>
    </row>
    <row r="275" spans="2:16" ht="18" hidden="1" thickBot="1">
      <c r="B275" s="94" t="str">
        <f>IF(ISBLANK('5. Pp (3 años)'!B276),"",'5. Pp (3 años)'!B276)</f>
        <v/>
      </c>
      <c r="C275" s="46" t="str">
        <f>IF(ISBLANK('5. Pp (3 años)'!C276),"",'5. Pp (3 años)'!C276)</f>
        <v>Actividad</v>
      </c>
      <c r="D275" s="203" t="str">
        <f>IF(ISBLANK('5. Pp (3 años)'!D276),"",'5. Pp (3 años)'!D276)</f>
        <v/>
      </c>
      <c r="E275" s="203" t="str">
        <f>IF(ISBLANK('5. Pp (3 años)'!E276),"",'5. Pp (3 años)'!E276)</f>
        <v/>
      </c>
      <c r="F275" s="203" t="str">
        <f>IF(ISBLANK('5. Pp (3 años)'!F276),"",'5. Pp (3 años)'!F276)</f>
        <v/>
      </c>
      <c r="G275" s="46" t="str">
        <f>IF(ISBLANK('5. Pp (3 años)'!G276),"",'5. Pp (3 años)'!G276)</f>
        <v/>
      </c>
      <c r="H275" s="46" t="str">
        <f>IF(ISBLANK('5. Pp (3 años)'!H276),"",'5. Pp (3 años)'!H276)</f>
        <v/>
      </c>
      <c r="I275" s="203" t="str">
        <f>IF(ISBLANK('5. Pp (3 años)'!I276),"",'5. Pp (3 años)'!I276)</f>
        <v/>
      </c>
      <c r="J275" s="203" t="str">
        <f>IF(ISBLANK('5. Pp (3 años)'!J276),"",'5. Pp (3 años)'!J276)</f>
        <v/>
      </c>
      <c r="K275" s="46" t="str">
        <f>IF(ISBLANK('5. Pp (3 años)'!K276),"",'5. Pp (3 años)'!K276)</f>
        <v/>
      </c>
      <c r="L275" s="203"/>
      <c r="M275" s="203"/>
      <c r="N275" s="203" t="str">
        <f>IF(ISBLANK('5. Pp (3 años)'!N276),"",'5. Pp (3 años)'!N276)</f>
        <v/>
      </c>
      <c r="O275" s="203" t="str">
        <f>IF(ISBLANK('5. Pp (3 años)'!O276),"",'5. Pp (3 años)'!O276)</f>
        <v/>
      </c>
      <c r="P275" s="204" t="str">
        <f>IF(ISBLANK('5. Pp (3 años)'!P276),"",'5. Pp (3 años)'!P276)</f>
        <v/>
      </c>
    </row>
    <row r="276" spans="2:16">
      <c r="I276" s="50"/>
      <c r="J276" s="50"/>
      <c r="L276" s="50"/>
      <c r="M276" s="50"/>
      <c r="N276" s="50"/>
      <c r="O276" s="50"/>
      <c r="P276" s="50"/>
    </row>
    <row r="277" spans="2:16">
      <c r="I277" s="50"/>
      <c r="J277" s="50"/>
    </row>
    <row r="278" spans="2:16">
      <c r="I278" s="50"/>
      <c r="J278" s="50"/>
    </row>
  </sheetData>
  <protectedRanges>
    <protectedRange algorithmName="SHA-512" hashValue="hs8tanhpCsd/XZij8Th5agq2DsnGndMM6pJdX8YVPpgMDcfda05TDeT2gzj7xUoUt69fpeRT7DPhHXdAihZT5Q==" saltValue="AJf/htwRgphXl0i3H6QrPQ==" spinCount="100000" sqref="L45:M275" name="metas linea base"/>
  </protectedRanges>
  <autoFilter ref="B43:P275" xr:uid="{B8A8F4E4-EC34-48A7-AC37-70D349573DCD}">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39:D39"/>
    <mergeCell ref="E39:P39"/>
    <mergeCell ref="B35:D35"/>
    <mergeCell ref="B36:D36"/>
    <mergeCell ref="E36:P36"/>
    <mergeCell ref="B37:D37"/>
    <mergeCell ref="B38:D38"/>
    <mergeCell ref="E38:P38"/>
    <mergeCell ref="E37:P37"/>
    <mergeCell ref="B10:D10"/>
    <mergeCell ref="E10:P10"/>
    <mergeCell ref="C4:N4"/>
    <mergeCell ref="C5:N5"/>
    <mergeCell ref="C6:N6"/>
    <mergeCell ref="C7:N7"/>
    <mergeCell ref="B9:D9"/>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33:D33"/>
    <mergeCell ref="E33:P33"/>
    <mergeCell ref="B23:D23"/>
    <mergeCell ref="E23:P23"/>
    <mergeCell ref="B24:D24"/>
    <mergeCell ref="E24:P24"/>
    <mergeCell ref="B26:D26"/>
    <mergeCell ref="E27:P28"/>
    <mergeCell ref="B30:D30"/>
    <mergeCell ref="B31:D31"/>
    <mergeCell ref="E31:P31"/>
    <mergeCell ref="B32:D32"/>
    <mergeCell ref="E32:P32"/>
    <mergeCell ref="B40:P40"/>
    <mergeCell ref="B41:P41"/>
    <mergeCell ref="B43:B44"/>
    <mergeCell ref="C43:C44"/>
    <mergeCell ref="D43:D44"/>
    <mergeCell ref="E43:M43"/>
    <mergeCell ref="N43:N44"/>
    <mergeCell ref="O43:O44"/>
    <mergeCell ref="P43:P44"/>
  </mergeCells>
  <printOptions horizontalCentered="1"/>
  <pageMargins left="0.59055100000000005" right="0.59055100000000005" top="0.19685" bottom="0.19685" header="0.19685" footer="0.19685"/>
  <pageSetup paperSize="5" scale="24" fitToHeight="0" orientation="landscape" r:id="rId1"/>
  <headerFooter alignWithMargins="0">
    <oddFooter>&amp;R&amp;P</oddFooter>
  </headerFooter>
  <rowBreaks count="1" manualBreakCount="1">
    <brk id="233" min="1"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EE549-F866-4B95-9121-942DB86D53FC}">
  <sheetPr codeName="Hoja10">
    <pageSetUpPr fitToPage="1"/>
  </sheetPr>
  <dimension ref="C4:X251"/>
  <sheetViews>
    <sheetView view="pageBreakPreview" topLeftCell="F1" zoomScale="85" zoomScaleNormal="100" workbookViewId="0">
      <selection activeCell="E10" sqref="G10"/>
    </sheetView>
  </sheetViews>
  <sheetFormatPr baseColWidth="10" defaultColWidth="11.5" defaultRowHeight="15"/>
  <cols>
    <col min="1" max="2" width="11.5" style="37"/>
    <col min="3" max="3" width="15.625" style="1" customWidth="1"/>
    <col min="4" max="4" width="53.625" style="37" customWidth="1"/>
    <col min="5" max="5" width="33.625" style="37" customWidth="1"/>
    <col min="6" max="8" width="11.5" style="1" customWidth="1"/>
    <col min="9" max="9" width="11.5" style="37" customWidth="1"/>
    <col min="10" max="10" width="12.375" style="37" customWidth="1"/>
    <col min="11" max="11" width="12.375" style="37" bestFit="1" customWidth="1"/>
    <col min="12" max="12" width="12.375" style="37" customWidth="1"/>
    <col min="13" max="13" width="11.125" style="37" bestFit="1" customWidth="1"/>
    <col min="14" max="14" width="11.75" style="37" bestFit="1" customWidth="1"/>
    <col min="15" max="16" width="11.125" style="37" bestFit="1" customWidth="1"/>
    <col min="17" max="17" width="12.375" style="37" bestFit="1" customWidth="1"/>
    <col min="18" max="18" width="11.125" style="37" bestFit="1" customWidth="1"/>
    <col min="19" max="19" width="12.375" style="37" bestFit="1" customWidth="1"/>
    <col min="20" max="20" width="11.125" style="37" bestFit="1" customWidth="1"/>
    <col min="21" max="21" width="10.75" style="37" bestFit="1" customWidth="1"/>
    <col min="22" max="23" width="12" style="37" bestFit="1" customWidth="1"/>
    <col min="24" max="24" width="13.5" style="37" bestFit="1" customWidth="1"/>
    <col min="25" max="16384" width="11.5" style="37"/>
  </cols>
  <sheetData>
    <row r="4" spans="3:24" ht="15.75" thickBot="1"/>
    <row r="5" spans="3:24" ht="15" customHeight="1">
      <c r="C5" s="68"/>
      <c r="D5" s="953" t="s">
        <v>99</v>
      </c>
      <c r="E5" s="953"/>
      <c r="F5" s="953"/>
      <c r="G5" s="953"/>
      <c r="H5" s="953"/>
      <c r="I5" s="953"/>
      <c r="J5" s="953"/>
      <c r="K5" s="953"/>
      <c r="L5" s="953"/>
      <c r="M5" s="953"/>
      <c r="N5" s="953"/>
      <c r="O5" s="953"/>
      <c r="P5" s="953"/>
      <c r="Q5" s="953"/>
      <c r="R5" s="953"/>
      <c r="S5" s="953"/>
      <c r="T5" s="55"/>
      <c r="U5" s="55"/>
      <c r="V5" s="55"/>
      <c r="W5" s="55"/>
      <c r="X5" s="56"/>
    </row>
    <row r="6" spans="3:24" ht="15" customHeight="1">
      <c r="C6" s="69"/>
      <c r="D6" s="954"/>
      <c r="E6" s="954"/>
      <c r="F6" s="954"/>
      <c r="G6" s="954"/>
      <c r="H6" s="954"/>
      <c r="I6" s="954"/>
      <c r="J6" s="954"/>
      <c r="K6" s="954"/>
      <c r="L6" s="954"/>
      <c r="M6" s="954"/>
      <c r="N6" s="954"/>
      <c r="O6" s="954"/>
      <c r="P6" s="954"/>
      <c r="Q6" s="954"/>
      <c r="R6" s="954"/>
      <c r="S6" s="954"/>
      <c r="X6" s="57"/>
    </row>
    <row r="7" spans="3:24" ht="25.9" customHeight="1">
      <c r="C7" s="69"/>
      <c r="D7" s="954" t="s">
        <v>91</v>
      </c>
      <c r="E7" s="954"/>
      <c r="F7" s="954"/>
      <c r="G7" s="954"/>
      <c r="H7" s="954"/>
      <c r="I7" s="954"/>
      <c r="J7" s="954"/>
      <c r="K7" s="954"/>
      <c r="L7" s="954"/>
      <c r="M7" s="954"/>
      <c r="N7" s="954"/>
      <c r="O7" s="954"/>
      <c r="P7" s="954"/>
      <c r="Q7" s="954"/>
      <c r="R7" s="954"/>
      <c r="S7" s="954"/>
      <c r="X7" s="57"/>
    </row>
    <row r="8" spans="3:24" ht="25.9" customHeight="1">
      <c r="C8" s="69"/>
      <c r="D8" s="954" t="s">
        <v>93</v>
      </c>
      <c r="E8" s="954"/>
      <c r="F8" s="954"/>
      <c r="G8" s="954"/>
      <c r="H8" s="954"/>
      <c r="I8" s="954"/>
      <c r="J8" s="954"/>
      <c r="K8" s="954"/>
      <c r="L8" s="954"/>
      <c r="M8" s="954"/>
      <c r="N8" s="954"/>
      <c r="O8" s="954"/>
      <c r="P8" s="954"/>
      <c r="Q8" s="954"/>
      <c r="R8" s="954"/>
      <c r="S8" s="954"/>
      <c r="X8" s="57"/>
    </row>
    <row r="9" spans="3:24" ht="25.9" customHeight="1">
      <c r="C9" s="69"/>
      <c r="D9" s="954" t="s">
        <v>94</v>
      </c>
      <c r="E9" s="954"/>
      <c r="F9" s="954"/>
      <c r="G9" s="954"/>
      <c r="H9" s="954"/>
      <c r="I9" s="954"/>
      <c r="J9" s="954"/>
      <c r="K9" s="954"/>
      <c r="L9" s="954"/>
      <c r="M9" s="954"/>
      <c r="N9" s="954"/>
      <c r="O9" s="954"/>
      <c r="P9" s="954"/>
      <c r="Q9" s="954"/>
      <c r="R9" s="954"/>
      <c r="S9" s="954"/>
      <c r="X9" s="57"/>
    </row>
    <row r="10" spans="3:24" ht="15.75" thickBot="1">
      <c r="C10" s="70"/>
      <c r="D10" s="59"/>
      <c r="E10" s="59"/>
      <c r="F10" s="79"/>
      <c r="G10" s="79"/>
      <c r="H10" s="79"/>
      <c r="I10" s="59"/>
      <c r="J10" s="59"/>
      <c r="K10" s="59"/>
      <c r="L10" s="59"/>
      <c r="M10" s="59"/>
      <c r="N10" s="59"/>
      <c r="O10" s="59"/>
      <c r="P10" s="59"/>
      <c r="Q10" s="59"/>
      <c r="R10" s="59"/>
      <c r="S10" s="59"/>
      <c r="T10" s="59"/>
      <c r="U10" s="59"/>
      <c r="V10" s="59"/>
      <c r="W10" s="59"/>
      <c r="X10" s="656"/>
    </row>
    <row r="11" spans="3:24">
      <c r="C11" s="958" t="s">
        <v>274</v>
      </c>
      <c r="D11" s="953"/>
      <c r="E11" s="953"/>
      <c r="F11" s="953"/>
      <c r="G11" s="953"/>
      <c r="H11" s="953"/>
      <c r="I11" s="953"/>
      <c r="J11" s="953"/>
      <c r="K11" s="953"/>
      <c r="L11" s="953"/>
      <c r="M11" s="953"/>
      <c r="N11" s="953"/>
      <c r="O11" s="953"/>
      <c r="P11" s="953"/>
      <c r="Q11" s="953"/>
      <c r="R11" s="953"/>
      <c r="S11" s="953"/>
      <c r="T11" s="953"/>
      <c r="U11" s="953"/>
      <c r="V11" s="953"/>
      <c r="W11" s="953"/>
      <c r="X11" s="959"/>
    </row>
    <row r="12" spans="3:24">
      <c r="C12" s="960"/>
      <c r="D12" s="954"/>
      <c r="E12" s="954"/>
      <c r="F12" s="954"/>
      <c r="G12" s="954"/>
      <c r="H12" s="954"/>
      <c r="I12" s="954"/>
      <c r="J12" s="954"/>
      <c r="K12" s="954"/>
      <c r="L12" s="954"/>
      <c r="M12" s="954"/>
      <c r="N12" s="954"/>
      <c r="O12" s="954"/>
      <c r="P12" s="954"/>
      <c r="Q12" s="954"/>
      <c r="R12" s="954"/>
      <c r="S12" s="954"/>
      <c r="T12" s="954"/>
      <c r="U12" s="954"/>
      <c r="V12" s="954"/>
      <c r="W12" s="954"/>
      <c r="X12" s="961"/>
    </row>
    <row r="13" spans="3:24">
      <c r="C13" s="960"/>
      <c r="D13" s="954"/>
      <c r="E13" s="954"/>
      <c r="F13" s="954"/>
      <c r="G13" s="954"/>
      <c r="H13" s="954"/>
      <c r="I13" s="954"/>
      <c r="J13" s="954"/>
      <c r="K13" s="954"/>
      <c r="L13" s="954"/>
      <c r="M13" s="954"/>
      <c r="N13" s="954"/>
      <c r="O13" s="954"/>
      <c r="P13" s="954"/>
      <c r="Q13" s="954"/>
      <c r="R13" s="954"/>
      <c r="S13" s="954"/>
      <c r="T13" s="954"/>
      <c r="U13" s="954"/>
      <c r="V13" s="954"/>
      <c r="W13" s="954"/>
      <c r="X13" s="961"/>
    </row>
    <row r="14" spans="3:24">
      <c r="C14" s="960"/>
      <c r="D14" s="954"/>
      <c r="E14" s="954"/>
      <c r="F14" s="954"/>
      <c r="G14" s="954"/>
      <c r="H14" s="954"/>
      <c r="I14" s="954"/>
      <c r="J14" s="954"/>
      <c r="K14" s="954"/>
      <c r="L14" s="954"/>
      <c r="M14" s="954"/>
      <c r="N14" s="954"/>
      <c r="O14" s="954"/>
      <c r="P14" s="954"/>
      <c r="Q14" s="954"/>
      <c r="R14" s="954"/>
      <c r="S14" s="954"/>
      <c r="T14" s="954"/>
      <c r="U14" s="954"/>
      <c r="V14" s="954"/>
      <c r="W14" s="954"/>
      <c r="X14" s="961"/>
    </row>
    <row r="15" spans="3:24" ht="15.75" thickBot="1">
      <c r="C15" s="962"/>
      <c r="D15" s="963"/>
      <c r="E15" s="963"/>
      <c r="F15" s="963"/>
      <c r="G15" s="963"/>
      <c r="H15" s="963"/>
      <c r="I15" s="963"/>
      <c r="J15" s="963"/>
      <c r="K15" s="963"/>
      <c r="L15" s="963"/>
      <c r="M15" s="963"/>
      <c r="N15" s="963"/>
      <c r="O15" s="963"/>
      <c r="P15" s="963"/>
      <c r="Q15" s="963"/>
      <c r="R15" s="963"/>
      <c r="S15" s="963"/>
      <c r="T15" s="963"/>
      <c r="U15" s="963"/>
      <c r="V15" s="963"/>
      <c r="W15" s="963"/>
      <c r="X15" s="964"/>
    </row>
    <row r="16" spans="3:24" ht="19.5" customHeight="1" thickBot="1">
      <c r="C16" s="939" t="s">
        <v>275</v>
      </c>
      <c r="D16" s="940"/>
      <c r="E16" s="940"/>
      <c r="F16" s="940"/>
      <c r="G16" s="940"/>
      <c r="H16" s="940"/>
      <c r="I16" s="941"/>
      <c r="J16" s="965" t="s">
        <v>63</v>
      </c>
      <c r="K16" s="966"/>
      <c r="L16" s="966"/>
      <c r="M16" s="966"/>
      <c r="N16" s="966"/>
      <c r="O16" s="966"/>
      <c r="P16" s="966"/>
      <c r="Q16" s="966"/>
      <c r="R16" s="966"/>
      <c r="S16" s="966"/>
      <c r="T16" s="966"/>
      <c r="U16" s="966"/>
      <c r="V16" s="966"/>
      <c r="W16" s="966"/>
      <c r="X16" s="967"/>
    </row>
    <row r="17" spans="3:24" ht="19.5" thickBot="1">
      <c r="C17" s="942"/>
      <c r="D17" s="943"/>
      <c r="E17" s="943"/>
      <c r="F17" s="943"/>
      <c r="G17" s="943"/>
      <c r="H17" s="943"/>
      <c r="I17" s="944"/>
      <c r="J17" s="968" t="s">
        <v>64</v>
      </c>
      <c r="K17" s="969"/>
      <c r="L17" s="970"/>
      <c r="M17" s="968" t="s">
        <v>65</v>
      </c>
      <c r="N17" s="969"/>
      <c r="O17" s="969"/>
      <c r="P17" s="969"/>
      <c r="Q17" s="969"/>
      <c r="R17" s="969"/>
      <c r="S17" s="969"/>
      <c r="T17" s="969"/>
      <c r="U17" s="969"/>
      <c r="V17" s="969"/>
      <c r="W17" s="969"/>
      <c r="X17" s="970"/>
    </row>
    <row r="18" spans="3:24" ht="30" customHeight="1">
      <c r="C18" s="975" t="s">
        <v>77</v>
      </c>
      <c r="D18" s="947" t="s">
        <v>78</v>
      </c>
      <c r="E18" s="947" t="s">
        <v>1</v>
      </c>
      <c r="F18" s="949" t="s">
        <v>66</v>
      </c>
      <c r="G18" s="951" t="s">
        <v>67</v>
      </c>
      <c r="H18" s="951" t="s">
        <v>68</v>
      </c>
      <c r="I18" s="979" t="s">
        <v>69</v>
      </c>
      <c r="J18" s="981" t="s">
        <v>70</v>
      </c>
      <c r="K18" s="945" t="s">
        <v>71</v>
      </c>
      <c r="L18" s="977" t="s">
        <v>72</v>
      </c>
      <c r="M18" s="955">
        <v>2025</v>
      </c>
      <c r="N18" s="956"/>
      <c r="O18" s="956"/>
      <c r="P18" s="957"/>
      <c r="Q18" s="971">
        <v>2026</v>
      </c>
      <c r="R18" s="972"/>
      <c r="S18" s="972"/>
      <c r="T18" s="972"/>
      <c r="U18" s="973">
        <v>2027</v>
      </c>
      <c r="V18" s="973"/>
      <c r="W18" s="973"/>
      <c r="X18" s="974"/>
    </row>
    <row r="19" spans="3:24" ht="30" customHeight="1" thickBot="1">
      <c r="C19" s="976"/>
      <c r="D19" s="948"/>
      <c r="E19" s="948"/>
      <c r="F19" s="950"/>
      <c r="G19" s="952"/>
      <c r="H19" s="952"/>
      <c r="I19" s="980"/>
      <c r="J19" s="982"/>
      <c r="K19" s="946"/>
      <c r="L19" s="978"/>
      <c r="M19" s="703" t="s">
        <v>73</v>
      </c>
      <c r="N19" s="704" t="s">
        <v>74</v>
      </c>
      <c r="O19" s="704" t="s">
        <v>75</v>
      </c>
      <c r="P19" s="704" t="s">
        <v>76</v>
      </c>
      <c r="Q19" s="701" t="s">
        <v>73</v>
      </c>
      <c r="R19" s="701" t="s">
        <v>74</v>
      </c>
      <c r="S19" s="701" t="s">
        <v>75</v>
      </c>
      <c r="T19" s="702" t="s">
        <v>76</v>
      </c>
      <c r="U19" s="704" t="s">
        <v>73</v>
      </c>
      <c r="V19" s="704" t="s">
        <v>74</v>
      </c>
      <c r="W19" s="704" t="s">
        <v>75</v>
      </c>
      <c r="X19" s="705" t="s">
        <v>76</v>
      </c>
    </row>
    <row r="20" spans="3:24" ht="103.5">
      <c r="C20" s="71" t="str">
        <f>IF(ISBLANK('5. Pp (3 años)'!C46),"",'5. Pp (3 años)'!C46)</f>
        <v>Fin</v>
      </c>
      <c r="D20" s="205" t="str">
        <f>IF(ISBLANK('5. Pp (3 años)'!D46),"",'5. Pp (3 años)'!D46)</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20" s="205" t="str">
        <f>IF(ISBLANK('5. Pp (3 años)'!E46),"",'5. Pp (3 años)'!E46)</f>
        <v xml:space="preserve">I_PROS_COM_JUS_SOC:  Índice de Prosperidad Compartida y Justicia Social </v>
      </c>
      <c r="F20" s="80">
        <v>85.78</v>
      </c>
      <c r="G20" s="81">
        <v>85.78</v>
      </c>
      <c r="H20" s="60">
        <f>G20-F20</f>
        <v>0</v>
      </c>
      <c r="I20" s="61">
        <f>(G20/F20)-1</f>
        <v>0</v>
      </c>
      <c r="J20" s="724">
        <v>28.59</v>
      </c>
      <c r="K20" s="725">
        <v>28.59</v>
      </c>
      <c r="L20" s="726">
        <v>28.6</v>
      </c>
      <c r="M20" s="724">
        <v>7.15</v>
      </c>
      <c r="N20" s="727">
        <v>7.15</v>
      </c>
      <c r="O20" s="727">
        <v>7.15</v>
      </c>
      <c r="P20" s="727">
        <v>7.14</v>
      </c>
      <c r="Q20" s="725">
        <v>7.15</v>
      </c>
      <c r="R20" s="725">
        <v>7.15</v>
      </c>
      <c r="S20" s="725">
        <v>7.15</v>
      </c>
      <c r="T20" s="725">
        <v>7.14</v>
      </c>
      <c r="U20" s="727">
        <v>7.15</v>
      </c>
      <c r="V20" s="727">
        <v>7.15</v>
      </c>
      <c r="W20" s="727">
        <v>7.15</v>
      </c>
      <c r="X20" s="726">
        <v>7.15</v>
      </c>
    </row>
    <row r="21" spans="3:24" ht="103.5">
      <c r="C21" s="626" t="str">
        <f>IF(ISBLANK('5. Pp (3 años)'!C47),"",'5. Pp (3 años)'!C47)</f>
        <v>Propósito</v>
      </c>
      <c r="D21" s="610" t="str">
        <f>IF(ISBLANK('5. Pp (3 años)'!D47),"",'5. Pp (3 años)'!D47)</f>
        <v>4.1.1.1 La población del municipio de Benito Juárez mejora su acceso efectivo a servicios de fortalecimiento educativo complementario, atención a la salud preventiva, la inclusión productiva y el desarrollo social, a través de servicios y apoyos integrales coordinados por la Secretaría Municipal de Bienestar.</v>
      </c>
      <c r="E21" s="610" t="str">
        <f>IF(ISBLANK('5. Pp (3 años)'!E47),"",'5. Pp (3 años)'!E47)</f>
        <v>ICSB: Índice de cobertura de servicios integrales para el bienestar y desarrollo humano.</v>
      </c>
      <c r="F21" s="627">
        <v>0</v>
      </c>
      <c r="G21" s="642">
        <v>1</v>
      </c>
      <c r="H21" s="628">
        <f t="shared" ref="H21" si="0">G21-F21</f>
        <v>1</v>
      </c>
      <c r="I21" s="629" t="e">
        <f t="shared" ref="I21" si="1">(G21/F21)-1</f>
        <v>#DIV/0!</v>
      </c>
      <c r="J21" s="654">
        <v>100</v>
      </c>
      <c r="K21" s="652">
        <v>100</v>
      </c>
      <c r="L21" s="653">
        <v>100</v>
      </c>
      <c r="M21" s="654">
        <v>25</v>
      </c>
      <c r="N21" s="655">
        <v>25</v>
      </c>
      <c r="O21" s="655">
        <v>25</v>
      </c>
      <c r="P21" s="655">
        <v>25</v>
      </c>
      <c r="Q21" s="652">
        <v>25</v>
      </c>
      <c r="R21" s="652">
        <v>25</v>
      </c>
      <c r="S21" s="652">
        <v>25</v>
      </c>
      <c r="T21" s="652">
        <v>25</v>
      </c>
      <c r="U21" s="655">
        <v>25</v>
      </c>
      <c r="V21" s="655">
        <v>25</v>
      </c>
      <c r="W21" s="655">
        <v>25</v>
      </c>
      <c r="X21" s="653">
        <v>25</v>
      </c>
    </row>
    <row r="22" spans="3:24" ht="69">
      <c r="C22" s="619" t="str">
        <f>IF(ISBLANK('5. Pp (3 años)'!C48),"",'5. Pp (3 años)'!C48)</f>
        <v>Componente</v>
      </c>
      <c r="D22" s="620" t="str">
        <f>IF(ISBLANK('5. Pp (3 años)'!D48),"",'5. Pp (3 años)'!D48)</f>
        <v>4.1.1.1.1 Mecanismos formales de coordinación y seguimiento de la política municipal de bienestar social implementados.</v>
      </c>
      <c r="E22" s="620" t="str">
        <f>IF(ISBLANK('5. Pp (3 años)'!E48),"",'5. Pp (3 años)'!E48)</f>
        <v>PMCSPB: Porcentaje de mecanismos de coordinación y seguimiento de la política de bienestar social implementados.</v>
      </c>
      <c r="F22" s="621">
        <v>0</v>
      </c>
      <c r="G22" s="643">
        <v>1</v>
      </c>
      <c r="H22" s="622">
        <f t="shared" ref="H22" si="2">G22-F22</f>
        <v>1</v>
      </c>
      <c r="I22" s="623" t="e">
        <f t="shared" ref="I22" si="3">(G22/F22)-1</f>
        <v>#DIV/0!</v>
      </c>
      <c r="J22" s="654">
        <v>100</v>
      </c>
      <c r="K22" s="652">
        <v>100</v>
      </c>
      <c r="L22" s="653">
        <v>100</v>
      </c>
      <c r="M22" s="654">
        <v>25</v>
      </c>
      <c r="N22" s="655">
        <v>25</v>
      </c>
      <c r="O22" s="655">
        <v>25</v>
      </c>
      <c r="P22" s="655">
        <v>25</v>
      </c>
      <c r="Q22" s="652">
        <v>25</v>
      </c>
      <c r="R22" s="652">
        <v>25</v>
      </c>
      <c r="S22" s="652">
        <v>25</v>
      </c>
      <c r="T22" s="652">
        <v>25</v>
      </c>
      <c r="U22" s="655">
        <v>25</v>
      </c>
      <c r="V22" s="655">
        <v>25</v>
      </c>
      <c r="W22" s="655">
        <v>25</v>
      </c>
      <c r="X22" s="653">
        <v>25</v>
      </c>
    </row>
    <row r="23" spans="3:24" ht="51.75">
      <c r="C23" s="206" t="str">
        <f>IF(ISBLANK('5. Pp (3 años)'!C49),"",'5. Pp (3 años)'!C49)</f>
        <v>Actividad</v>
      </c>
      <c r="D23" s="207" t="str">
        <f>IF(ISBLANK('5. Pp (3 años)'!D49),"",'5. Pp (3 años)'!D49)</f>
        <v>4.1.1.1.1.1 Formalizar acuerdos y elaborar reportes de seguimiento operativo con las unidades administrativas de la Secretaría.</v>
      </c>
      <c r="E23" s="207" t="str">
        <f>IF(ISBLANK('5. Pp (3 años)'!E49),"",'5. Pp (3 años)'!E49)</f>
        <v>PASO: Porcentaje de acuerdos y reportes de seguimiento operativo realizados.</v>
      </c>
      <c r="F23" s="64">
        <v>66</v>
      </c>
      <c r="G23" s="60">
        <v>72</v>
      </c>
      <c r="H23" s="60">
        <f t="shared" ref="H23:H99" si="4">G23-F23</f>
        <v>6</v>
      </c>
      <c r="I23" s="61">
        <f t="shared" ref="I23:I99" si="5">(G23/F23)-1</f>
        <v>9.0909090909090828E-2</v>
      </c>
      <c r="J23" s="651">
        <v>24</v>
      </c>
      <c r="K23" s="652">
        <v>24</v>
      </c>
      <c r="L23" s="653">
        <v>24</v>
      </c>
      <c r="M23" s="654">
        <v>6</v>
      </c>
      <c r="N23" s="655">
        <v>6</v>
      </c>
      <c r="O23" s="655">
        <v>6</v>
      </c>
      <c r="P23" s="655">
        <v>6</v>
      </c>
      <c r="Q23" s="652">
        <v>6</v>
      </c>
      <c r="R23" s="652">
        <v>6</v>
      </c>
      <c r="S23" s="652">
        <v>6</v>
      </c>
      <c r="T23" s="652">
        <v>6</v>
      </c>
      <c r="U23" s="655">
        <v>6</v>
      </c>
      <c r="V23" s="655">
        <v>6</v>
      </c>
      <c r="W23" s="655">
        <v>6</v>
      </c>
      <c r="X23" s="653">
        <v>6</v>
      </c>
    </row>
    <row r="24" spans="3:24" ht="17.25" hidden="1">
      <c r="C24" s="206" t="str">
        <f>IF(ISBLANK('5. Pp (3 años)'!C50),"",'5. Pp (3 años)'!C50)</f>
        <v>Actividad</v>
      </c>
      <c r="D24" s="207" t="str">
        <f>IF(ISBLANK('5. Pp (3 años)'!D50),"",'5. Pp (3 años)'!D50)</f>
        <v/>
      </c>
      <c r="E24" s="207" t="str">
        <f>IF(ISBLANK('5. Pp (3 años)'!E50),"",'5. Pp (3 años)'!E50)</f>
        <v/>
      </c>
      <c r="F24" s="64"/>
      <c r="G24" s="60"/>
      <c r="H24" s="60">
        <f t="shared" ref="H24:H87" si="6">G24-F24</f>
        <v>0</v>
      </c>
      <c r="I24" s="61" t="e">
        <f t="shared" ref="I24:I87" si="7">(G24/F24)-1</f>
        <v>#DIV/0!</v>
      </c>
      <c r="J24" s="654"/>
      <c r="K24" s="652"/>
      <c r="L24" s="653"/>
      <c r="M24" s="654"/>
      <c r="N24" s="655"/>
      <c r="O24" s="655"/>
      <c r="P24" s="655"/>
      <c r="Q24" s="652"/>
      <c r="R24" s="652"/>
      <c r="S24" s="652"/>
      <c r="T24" s="652"/>
      <c r="U24" s="655"/>
      <c r="V24" s="655"/>
      <c r="W24" s="655"/>
      <c r="X24" s="653"/>
    </row>
    <row r="25" spans="3:24" ht="17.25" hidden="1">
      <c r="C25" s="206" t="str">
        <f>IF(ISBLANK('5. Pp (3 años)'!C51),"",'5. Pp (3 años)'!C51)</f>
        <v>Actividad</v>
      </c>
      <c r="D25" s="207" t="str">
        <f>IF(ISBLANK('5. Pp (3 años)'!D51),"",'5. Pp (3 años)'!D51)</f>
        <v/>
      </c>
      <c r="E25" s="207" t="str">
        <f>IF(ISBLANK('5. Pp (3 años)'!E51),"",'5. Pp (3 años)'!E51)</f>
        <v/>
      </c>
      <c r="F25" s="64"/>
      <c r="G25" s="60"/>
      <c r="H25" s="60">
        <f t="shared" si="6"/>
        <v>0</v>
      </c>
      <c r="I25" s="61" t="e">
        <f t="shared" si="7"/>
        <v>#DIV/0!</v>
      </c>
      <c r="J25" s="654"/>
      <c r="K25" s="652"/>
      <c r="L25" s="653"/>
      <c r="M25" s="654"/>
      <c r="N25" s="655"/>
      <c r="O25" s="655"/>
      <c r="P25" s="655"/>
      <c r="Q25" s="652"/>
      <c r="R25" s="652"/>
      <c r="S25" s="652"/>
      <c r="T25" s="652"/>
      <c r="U25" s="655"/>
      <c r="V25" s="655"/>
      <c r="W25" s="655"/>
      <c r="X25" s="653"/>
    </row>
    <row r="26" spans="3:24" ht="17.25" hidden="1">
      <c r="C26" s="206" t="str">
        <f>IF(ISBLANK('5. Pp (3 años)'!C52),"",'5. Pp (3 años)'!C52)</f>
        <v>Actividad</v>
      </c>
      <c r="D26" s="207" t="str">
        <f>IF(ISBLANK('5. Pp (3 años)'!D52),"",'5. Pp (3 años)'!D52)</f>
        <v/>
      </c>
      <c r="E26" s="207" t="str">
        <f>IF(ISBLANK('5. Pp (3 años)'!E52),"",'5. Pp (3 años)'!E52)</f>
        <v/>
      </c>
      <c r="F26" s="64"/>
      <c r="G26" s="60"/>
      <c r="H26" s="60">
        <f t="shared" si="6"/>
        <v>0</v>
      </c>
      <c r="I26" s="61" t="e">
        <f t="shared" si="7"/>
        <v>#DIV/0!</v>
      </c>
      <c r="J26" s="654"/>
      <c r="K26" s="652"/>
      <c r="L26" s="653"/>
      <c r="M26" s="654"/>
      <c r="N26" s="655"/>
      <c r="O26" s="655"/>
      <c r="P26" s="655"/>
      <c r="Q26" s="652"/>
      <c r="R26" s="652"/>
      <c r="S26" s="652"/>
      <c r="T26" s="652"/>
      <c r="U26" s="655"/>
      <c r="V26" s="655"/>
      <c r="W26" s="655"/>
      <c r="X26" s="653"/>
    </row>
    <row r="27" spans="3:24" ht="17.25" hidden="1">
      <c r="C27" s="206" t="str">
        <f>IF(ISBLANK('5. Pp (3 años)'!C53),"",'5. Pp (3 años)'!C53)</f>
        <v>Actividad</v>
      </c>
      <c r="D27" s="207" t="str">
        <f>IF(ISBLANK('5. Pp (3 años)'!D53),"",'5. Pp (3 años)'!D53)</f>
        <v/>
      </c>
      <c r="E27" s="207" t="str">
        <f>IF(ISBLANK('5. Pp (3 años)'!E53),"",'5. Pp (3 años)'!E53)</f>
        <v/>
      </c>
      <c r="F27" s="64"/>
      <c r="G27" s="60"/>
      <c r="H27" s="60">
        <f t="shared" si="6"/>
        <v>0</v>
      </c>
      <c r="I27" s="61" t="e">
        <f t="shared" si="7"/>
        <v>#DIV/0!</v>
      </c>
      <c r="J27" s="654"/>
      <c r="K27" s="652"/>
      <c r="L27" s="653"/>
      <c r="M27" s="654"/>
      <c r="N27" s="655"/>
      <c r="O27" s="655"/>
      <c r="P27" s="655"/>
      <c r="Q27" s="652"/>
      <c r="R27" s="652"/>
      <c r="S27" s="652"/>
      <c r="T27" s="652"/>
      <c r="U27" s="655"/>
      <c r="V27" s="655"/>
      <c r="W27" s="655"/>
      <c r="X27" s="653"/>
    </row>
    <row r="28" spans="3:24" ht="34.5">
      <c r="C28" s="619" t="str">
        <f>IF(ISBLANK('5. Pp (3 años)'!C54),"",'5. Pp (3 años)'!C54)</f>
        <v>Componente</v>
      </c>
      <c r="D28" s="620" t="str">
        <f>IF(ISBLANK('5. Pp (3 años)'!D54),"",'5. Pp (3 años)'!D54)</f>
        <v>4.1.1.1.2 Servicios integrales de bienestar y derechos sociales otorgados a la población.</v>
      </c>
      <c r="E28" s="620" t="str">
        <f>IF(ISBLANK('5. Pp (3 años)'!E54),"",'5. Pp (3 años)'!E54)</f>
        <v>PSIBE: Porcentaje de servicios integrales de bienestar entregados.</v>
      </c>
      <c r="F28" s="621">
        <v>0</v>
      </c>
      <c r="G28" s="643">
        <v>1</v>
      </c>
      <c r="H28" s="622">
        <f t="shared" si="6"/>
        <v>1</v>
      </c>
      <c r="I28" s="623" t="e">
        <f t="shared" si="7"/>
        <v>#DIV/0!</v>
      </c>
      <c r="J28" s="654">
        <v>100</v>
      </c>
      <c r="K28" s="652">
        <v>100</v>
      </c>
      <c r="L28" s="653">
        <v>100</v>
      </c>
      <c r="M28" s="654">
        <v>25</v>
      </c>
      <c r="N28" s="655">
        <v>25</v>
      </c>
      <c r="O28" s="655">
        <v>25</v>
      </c>
      <c r="P28" s="655">
        <v>25</v>
      </c>
      <c r="Q28" s="652">
        <v>25</v>
      </c>
      <c r="R28" s="652">
        <v>25</v>
      </c>
      <c r="S28" s="652">
        <v>25</v>
      </c>
      <c r="T28" s="652">
        <v>25</v>
      </c>
      <c r="U28" s="655">
        <v>25</v>
      </c>
      <c r="V28" s="655">
        <v>25</v>
      </c>
      <c r="W28" s="655">
        <v>25</v>
      </c>
      <c r="X28" s="653">
        <v>25</v>
      </c>
    </row>
    <row r="29" spans="3:24" ht="51.75">
      <c r="C29" s="206" t="str">
        <f>IF(ISBLANK('5. Pp (3 años)'!C55),"",'5. Pp (3 años)'!C55)</f>
        <v>Actividad</v>
      </c>
      <c r="D29" s="207" t="str">
        <f>IF(ISBLANK('5. Pp (3 años)'!D55),"",'5. Pp (3 años)'!D55)</f>
        <v>4.1.1.1.2.1 Coordinación y ejecución de programas para el fortalecimiento de la cohesión social.</v>
      </c>
      <c r="E29" s="207" t="str">
        <f>IF(ISBLANK('5. Pp (3 años)'!E55),"",'5. Pp (3 años)'!E55)</f>
        <v>PACSPCR: Porcentaje de acciones de cohesión social y participación ciudadana realizadas.</v>
      </c>
      <c r="F29" s="64">
        <v>18</v>
      </c>
      <c r="G29" s="60">
        <v>61</v>
      </c>
      <c r="H29" s="60">
        <f t="shared" si="6"/>
        <v>43</v>
      </c>
      <c r="I29" s="61">
        <f t="shared" si="7"/>
        <v>2.3888888888888888</v>
      </c>
      <c r="J29" s="661">
        <v>31</v>
      </c>
      <c r="K29" s="662">
        <v>15</v>
      </c>
      <c r="L29" s="663">
        <v>15</v>
      </c>
      <c r="M29" s="664">
        <v>3</v>
      </c>
      <c r="N29" s="665">
        <v>7</v>
      </c>
      <c r="O29" s="665">
        <v>7</v>
      </c>
      <c r="P29" s="665">
        <v>14</v>
      </c>
      <c r="Q29" s="666">
        <v>1</v>
      </c>
      <c r="R29" s="666">
        <v>0</v>
      </c>
      <c r="S29" s="666">
        <v>6</v>
      </c>
      <c r="T29" s="666">
        <v>8</v>
      </c>
      <c r="U29" s="665">
        <v>1</v>
      </c>
      <c r="V29" s="665">
        <v>0</v>
      </c>
      <c r="W29" s="665">
        <v>6</v>
      </c>
      <c r="X29" s="667">
        <v>8</v>
      </c>
    </row>
    <row r="30" spans="3:24" ht="51.75">
      <c r="C30" s="206" t="str">
        <f>IF(ISBLANK('5. Pp (3 años)'!C56),"",'5. Pp (3 años)'!C56)</f>
        <v>Actividad</v>
      </c>
      <c r="D30" s="207" t="str">
        <f>IF(ISBLANK('5. Pp (3 años)'!D56),"",'5. Pp (3 años)'!D56)</f>
        <v>4.1.1.1.2.2 Organización y despliegue de brigadas de asistencia social en zonas de atención prioritaria.</v>
      </c>
      <c r="E30" s="207" t="str">
        <f>IF(ISBLANK('5. Pp (3 años)'!E56),"",'5. Pp (3 años)'!E56)</f>
        <v>PBASIE: Porcentaje de brigadas de asistencia social institucional ejecutadas.</v>
      </c>
      <c r="F30" s="64">
        <v>144</v>
      </c>
      <c r="G30" s="60">
        <v>149</v>
      </c>
      <c r="H30" s="60">
        <f t="shared" si="6"/>
        <v>5</v>
      </c>
      <c r="I30" s="61">
        <f t="shared" si="7"/>
        <v>3.4722222222222321E-2</v>
      </c>
      <c r="J30" s="661">
        <v>69</v>
      </c>
      <c r="K30" s="662">
        <v>40</v>
      </c>
      <c r="L30" s="663">
        <v>40</v>
      </c>
      <c r="M30" s="664">
        <v>16</v>
      </c>
      <c r="N30" s="665">
        <v>20</v>
      </c>
      <c r="O30" s="665">
        <v>19</v>
      </c>
      <c r="P30" s="665">
        <v>14</v>
      </c>
      <c r="Q30" s="666">
        <v>13</v>
      </c>
      <c r="R30" s="666">
        <v>12</v>
      </c>
      <c r="S30" s="666">
        <v>3</v>
      </c>
      <c r="T30" s="666">
        <v>12</v>
      </c>
      <c r="U30" s="665">
        <v>12</v>
      </c>
      <c r="V30" s="665">
        <v>12</v>
      </c>
      <c r="W30" s="665">
        <v>3</v>
      </c>
      <c r="X30" s="667">
        <v>12</v>
      </c>
    </row>
    <row r="31" spans="3:24" ht="17.25" hidden="1">
      <c r="C31" s="206" t="str">
        <f>IF(ISBLANK('5. Pp (3 años)'!C57),"",'5. Pp (3 años)'!C57)</f>
        <v>Actividad</v>
      </c>
      <c r="D31" s="207" t="str">
        <f>IF(ISBLANK('5. Pp (3 años)'!D57),"",'5. Pp (3 años)'!D57)</f>
        <v/>
      </c>
      <c r="E31" s="207" t="str">
        <f>IF(ISBLANK('5. Pp (3 años)'!E57),"",'5. Pp (3 años)'!E57)</f>
        <v/>
      </c>
      <c r="F31" s="64"/>
      <c r="G31" s="60"/>
      <c r="H31" s="60">
        <f t="shared" si="6"/>
        <v>0</v>
      </c>
      <c r="I31" s="61" t="e">
        <f t="shared" si="7"/>
        <v>#DIV/0!</v>
      </c>
      <c r="J31" s="654"/>
      <c r="K31" s="652"/>
      <c r="L31" s="653"/>
      <c r="M31" s="654"/>
      <c r="N31" s="655"/>
      <c r="O31" s="655"/>
      <c r="P31" s="655"/>
      <c r="Q31" s="652"/>
      <c r="R31" s="652"/>
      <c r="S31" s="652"/>
      <c r="T31" s="652"/>
      <c r="U31" s="655"/>
      <c r="V31" s="655"/>
      <c r="W31" s="655"/>
      <c r="X31" s="653"/>
    </row>
    <row r="32" spans="3:24" ht="17.25" hidden="1">
      <c r="C32" s="206" t="str">
        <f>IF(ISBLANK('5. Pp (3 años)'!C58),"",'5. Pp (3 años)'!C58)</f>
        <v>Actividad</v>
      </c>
      <c r="D32" s="207" t="str">
        <f>IF(ISBLANK('5. Pp (3 años)'!D58),"",'5. Pp (3 años)'!D58)</f>
        <v/>
      </c>
      <c r="E32" s="207" t="str">
        <f>IF(ISBLANK('5. Pp (3 años)'!E58),"",'5. Pp (3 años)'!E58)</f>
        <v/>
      </c>
      <c r="F32" s="64"/>
      <c r="G32" s="60"/>
      <c r="H32" s="60">
        <f t="shared" si="6"/>
        <v>0</v>
      </c>
      <c r="I32" s="61" t="e">
        <f t="shared" si="7"/>
        <v>#DIV/0!</v>
      </c>
      <c r="J32" s="654"/>
      <c r="K32" s="652"/>
      <c r="L32" s="653"/>
      <c r="M32" s="654"/>
      <c r="N32" s="655"/>
      <c r="O32" s="655"/>
      <c r="P32" s="655"/>
      <c r="Q32" s="652"/>
      <c r="R32" s="652"/>
      <c r="S32" s="652"/>
      <c r="T32" s="652"/>
      <c r="U32" s="655"/>
      <c r="V32" s="655"/>
      <c r="W32" s="655"/>
      <c r="X32" s="653"/>
    </row>
    <row r="33" spans="3:24" ht="17.25" hidden="1">
      <c r="C33" s="206" t="str">
        <f>IF(ISBLANK('5. Pp (3 años)'!C59),"",'5. Pp (3 años)'!C59)</f>
        <v>Actividad</v>
      </c>
      <c r="D33" s="207" t="str">
        <f>IF(ISBLANK('5. Pp (3 años)'!D59),"",'5. Pp (3 años)'!D59)</f>
        <v/>
      </c>
      <c r="E33" s="207" t="str">
        <f>IF(ISBLANK('5. Pp (3 años)'!E59),"",'5. Pp (3 años)'!E59)</f>
        <v/>
      </c>
      <c r="F33" s="64"/>
      <c r="G33" s="60"/>
      <c r="H33" s="60">
        <f t="shared" si="6"/>
        <v>0</v>
      </c>
      <c r="I33" s="61" t="e">
        <f t="shared" si="7"/>
        <v>#DIV/0!</v>
      </c>
      <c r="J33" s="654"/>
      <c r="K33" s="652"/>
      <c r="L33" s="653"/>
      <c r="M33" s="654"/>
      <c r="N33" s="655"/>
      <c r="O33" s="655"/>
      <c r="P33" s="655"/>
      <c r="Q33" s="652"/>
      <c r="R33" s="652"/>
      <c r="S33" s="652"/>
      <c r="T33" s="652"/>
      <c r="U33" s="655"/>
      <c r="V33" s="655"/>
      <c r="W33" s="655"/>
      <c r="X33" s="653"/>
    </row>
    <row r="34" spans="3:24" ht="69">
      <c r="C34" s="619" t="str">
        <f>IF(ISBLANK('5. Pp (3 años)'!C60),"",'5. Pp (3 años)'!C60)</f>
        <v>Componente</v>
      </c>
      <c r="D34" s="620" t="str">
        <f>IF(ISBLANK('5. Pp (3 años)'!D60),"",'5. Pp (3 años)'!D60)</f>
        <v>4.1.1.1.3 Mecanismos de participación ciudadana y cohesión social implementados.</v>
      </c>
      <c r="E34" s="620" t="str">
        <f>IF(ISBLANK('5. Pp (3 años)'!E60),"",'5. Pp (3 años)'!E60)</f>
        <v>PMPCORD: Porcentaje de mecanismos de participación ciudadana operando con resultados documentados.</v>
      </c>
      <c r="F34" s="621">
        <v>0</v>
      </c>
      <c r="G34" s="643">
        <v>1</v>
      </c>
      <c r="H34" s="622">
        <f t="shared" si="6"/>
        <v>1</v>
      </c>
      <c r="I34" s="623" t="e">
        <f t="shared" si="7"/>
        <v>#DIV/0!</v>
      </c>
      <c r="J34" s="654">
        <v>100</v>
      </c>
      <c r="K34" s="652">
        <v>100</v>
      </c>
      <c r="L34" s="653">
        <v>100</v>
      </c>
      <c r="M34" s="654">
        <v>25</v>
      </c>
      <c r="N34" s="655">
        <v>25</v>
      </c>
      <c r="O34" s="655">
        <v>25</v>
      </c>
      <c r="P34" s="655">
        <v>25</v>
      </c>
      <c r="Q34" s="652">
        <v>25</v>
      </c>
      <c r="R34" s="652">
        <v>25</v>
      </c>
      <c r="S34" s="652">
        <v>25</v>
      </c>
      <c r="T34" s="652">
        <v>25</v>
      </c>
      <c r="U34" s="655">
        <v>25</v>
      </c>
      <c r="V34" s="655">
        <v>25</v>
      </c>
      <c r="W34" s="655">
        <v>25</v>
      </c>
      <c r="X34" s="653">
        <v>25</v>
      </c>
    </row>
    <row r="35" spans="3:24" ht="51.75">
      <c r="C35" s="206" t="str">
        <f>IF(ISBLANK('5. Pp (3 años)'!C61),"",'5. Pp (3 años)'!C61)</f>
        <v>Actividad</v>
      </c>
      <c r="D35" s="207" t="str">
        <f>IF(ISBLANK('5. Pp (3 años)'!D61),"",'5. Pp (3 años)'!D61)</f>
        <v>4.1.1.1.3.1   Organización de los talleres de co-creación y votación del Presupuesto Participativo.</v>
      </c>
      <c r="E35" s="207" t="str">
        <f>IF(ISBLANK('5. Pp (3 años)'!E61),"",'5. Pp (3 años)'!E61)</f>
        <v>PTCJV: Porcentaje de talleres de co-creación y jornadas de votación presencial realizados.</v>
      </c>
      <c r="F35" s="64">
        <v>15</v>
      </c>
      <c r="G35" s="60">
        <v>31</v>
      </c>
      <c r="H35" s="60">
        <f t="shared" si="6"/>
        <v>16</v>
      </c>
      <c r="I35" s="61">
        <f t="shared" si="7"/>
        <v>1.0666666666666669</v>
      </c>
      <c r="J35" s="661">
        <v>8</v>
      </c>
      <c r="K35" s="662">
        <v>15</v>
      </c>
      <c r="L35" s="663">
        <v>8</v>
      </c>
      <c r="M35" s="664">
        <v>7</v>
      </c>
      <c r="N35" s="665">
        <v>0</v>
      </c>
      <c r="O35" s="665">
        <v>7</v>
      </c>
      <c r="P35" s="665">
        <v>1</v>
      </c>
      <c r="Q35" s="666">
        <v>7</v>
      </c>
      <c r="R35" s="666">
        <v>0</v>
      </c>
      <c r="S35" s="666">
        <v>7</v>
      </c>
      <c r="T35" s="666">
        <v>1</v>
      </c>
      <c r="U35" s="665">
        <v>0</v>
      </c>
      <c r="V35" s="665">
        <v>0</v>
      </c>
      <c r="W35" s="665">
        <v>7</v>
      </c>
      <c r="X35" s="667">
        <v>1</v>
      </c>
    </row>
    <row r="36" spans="3:24" ht="51.75">
      <c r="C36" s="206" t="str">
        <f>IF(ISBLANK('5. Pp (3 años)'!C62),"",'5. Pp (3 años)'!C62)</f>
        <v>Actividad</v>
      </c>
      <c r="D36" s="207" t="str">
        <f>IF(ISBLANK('5. Pp (3 años)'!D62),"",'5. Pp (3 años)'!D62)</f>
        <v>4.1.1.1.3.2 Conformación y seguimiento de Comités de Paz para la atención de problemáticas comunitarias.</v>
      </c>
      <c r="E36" s="207" t="str">
        <f>IF(ISBLANK('5. Pp (3 años)'!E62),"",'5. Pp (3 años)'!E62)</f>
        <v>PCPS: Porcentaje de Comités de Paz con seguimiento operativo realizado.</v>
      </c>
      <c r="F36" s="64">
        <v>0</v>
      </c>
      <c r="G36" s="60">
        <v>936</v>
      </c>
      <c r="H36" s="60">
        <f t="shared" si="6"/>
        <v>936</v>
      </c>
      <c r="I36" s="61" t="e">
        <f t="shared" si="7"/>
        <v>#DIV/0!</v>
      </c>
      <c r="J36" s="661">
        <v>0</v>
      </c>
      <c r="K36" s="662">
        <v>468</v>
      </c>
      <c r="L36" s="663">
        <v>468</v>
      </c>
      <c r="M36" s="664">
        <v>0</v>
      </c>
      <c r="N36" s="665">
        <v>0</v>
      </c>
      <c r="O36" s="665">
        <v>0</v>
      </c>
      <c r="P36" s="665">
        <v>0</v>
      </c>
      <c r="Q36" s="666">
        <v>81</v>
      </c>
      <c r="R36" s="666">
        <v>130</v>
      </c>
      <c r="S36" s="666">
        <v>129</v>
      </c>
      <c r="T36" s="666">
        <v>128</v>
      </c>
      <c r="U36" s="665">
        <v>81</v>
      </c>
      <c r="V36" s="665">
        <v>130</v>
      </c>
      <c r="W36" s="665">
        <v>129</v>
      </c>
      <c r="X36" s="667">
        <v>128</v>
      </c>
    </row>
    <row r="37" spans="3:24" ht="17.25" hidden="1">
      <c r="C37" s="206" t="str">
        <f>IF(ISBLANK('5. Pp (3 años)'!C63),"",'5. Pp (3 años)'!C63)</f>
        <v>Actividad</v>
      </c>
      <c r="D37" s="207" t="str">
        <f>IF(ISBLANK('5. Pp (3 años)'!D63),"",'5. Pp (3 años)'!D63)</f>
        <v/>
      </c>
      <c r="E37" s="207" t="str">
        <f>IF(ISBLANK('5. Pp (3 años)'!E63),"",'5. Pp (3 años)'!E63)</f>
        <v/>
      </c>
      <c r="F37" s="64"/>
      <c r="G37" s="60"/>
      <c r="H37" s="60">
        <f t="shared" si="6"/>
        <v>0</v>
      </c>
      <c r="I37" s="61" t="e">
        <f t="shared" si="7"/>
        <v>#DIV/0!</v>
      </c>
      <c r="J37" s="654"/>
      <c r="K37" s="652"/>
      <c r="L37" s="653"/>
      <c r="M37" s="654"/>
      <c r="N37" s="655"/>
      <c r="O37" s="655"/>
      <c r="P37" s="655"/>
      <c r="Q37" s="652"/>
      <c r="R37" s="652"/>
      <c r="S37" s="652"/>
      <c r="T37" s="652"/>
      <c r="U37" s="655"/>
      <c r="V37" s="655"/>
      <c r="W37" s="655"/>
      <c r="X37" s="653"/>
    </row>
    <row r="38" spans="3:24" ht="17.25" hidden="1">
      <c r="C38" s="206" t="str">
        <f>IF(ISBLANK('5. Pp (3 años)'!C64),"",'5. Pp (3 años)'!C64)</f>
        <v>Actividad</v>
      </c>
      <c r="D38" s="207" t="str">
        <f>IF(ISBLANK('5. Pp (3 años)'!D64),"",'5. Pp (3 años)'!D64)</f>
        <v/>
      </c>
      <c r="E38" s="207" t="str">
        <f>IF(ISBLANK('5. Pp (3 años)'!E64),"",'5. Pp (3 años)'!E64)</f>
        <v/>
      </c>
      <c r="F38" s="64"/>
      <c r="G38" s="60"/>
      <c r="H38" s="60">
        <f t="shared" si="6"/>
        <v>0</v>
      </c>
      <c r="I38" s="61" t="e">
        <f t="shared" si="7"/>
        <v>#DIV/0!</v>
      </c>
      <c r="J38" s="654"/>
      <c r="K38" s="652"/>
      <c r="L38" s="653"/>
      <c r="M38" s="654"/>
      <c r="N38" s="655"/>
      <c r="O38" s="655"/>
      <c r="P38" s="655"/>
      <c r="Q38" s="652"/>
      <c r="R38" s="652"/>
      <c r="S38" s="652"/>
      <c r="T38" s="652"/>
      <c r="U38" s="655"/>
      <c r="V38" s="655"/>
      <c r="W38" s="655"/>
      <c r="X38" s="653"/>
    </row>
    <row r="39" spans="3:24" ht="17.25" hidden="1">
      <c r="C39" s="206" t="str">
        <f>IF(ISBLANK('5. Pp (3 años)'!C65),"",'5. Pp (3 años)'!C65)</f>
        <v>Actividad</v>
      </c>
      <c r="D39" s="207" t="str">
        <f>IF(ISBLANK('5. Pp (3 años)'!D65),"",'5. Pp (3 años)'!D65)</f>
        <v/>
      </c>
      <c r="E39" s="207" t="str">
        <f>IF(ISBLANK('5. Pp (3 años)'!E65),"",'5. Pp (3 años)'!E65)</f>
        <v/>
      </c>
      <c r="F39" s="64"/>
      <c r="G39" s="60"/>
      <c r="H39" s="60">
        <f t="shared" si="6"/>
        <v>0</v>
      </c>
      <c r="I39" s="61" t="e">
        <f t="shared" si="7"/>
        <v>#DIV/0!</v>
      </c>
      <c r="J39" s="654"/>
      <c r="K39" s="652"/>
      <c r="L39" s="653"/>
      <c r="M39" s="654"/>
      <c r="N39" s="655"/>
      <c r="O39" s="655"/>
      <c r="P39" s="655"/>
      <c r="Q39" s="652"/>
      <c r="R39" s="652"/>
      <c r="S39" s="652"/>
      <c r="T39" s="652"/>
      <c r="U39" s="655"/>
      <c r="V39" s="655"/>
      <c r="W39" s="655"/>
      <c r="X39" s="653"/>
    </row>
    <row r="40" spans="3:24" ht="51.75">
      <c r="C40" s="619" t="str">
        <f>IF(ISBLANK('5. Pp (3 años)'!C66),"",'5. Pp (3 años)'!C66)</f>
        <v>Actividad</v>
      </c>
      <c r="D40" s="620" t="str">
        <f>IF(ISBLANK('5. Pp (3 años)'!D66),"",'5. Pp (3 años)'!D66)</f>
        <v>4.1.1.1.4 Estrategias de comunicación y convocatoria ciudadana implementadas.</v>
      </c>
      <c r="E40" s="620" t="str">
        <f>IF(ISBLANK('5. Pp (3 años)'!E66),"",'5. Pp (3 años)'!E66)</f>
        <v>PECIE: Porcentaje de estrategias de comunicación institucional ejecutadas.</v>
      </c>
      <c r="F40" s="621">
        <v>0</v>
      </c>
      <c r="G40" s="643">
        <v>1</v>
      </c>
      <c r="H40" s="622">
        <f t="shared" si="6"/>
        <v>1</v>
      </c>
      <c r="I40" s="623" t="e">
        <f t="shared" si="7"/>
        <v>#DIV/0!</v>
      </c>
      <c r="J40" s="654">
        <v>100</v>
      </c>
      <c r="K40" s="652">
        <v>100</v>
      </c>
      <c r="L40" s="653">
        <v>100</v>
      </c>
      <c r="M40" s="654">
        <v>25</v>
      </c>
      <c r="N40" s="655">
        <v>25</v>
      </c>
      <c r="O40" s="655">
        <v>25</v>
      </c>
      <c r="P40" s="655">
        <v>25</v>
      </c>
      <c r="Q40" s="652">
        <v>25</v>
      </c>
      <c r="R40" s="652">
        <v>25</v>
      </c>
      <c r="S40" s="652">
        <v>25</v>
      </c>
      <c r="T40" s="652">
        <v>25</v>
      </c>
      <c r="U40" s="655">
        <v>25</v>
      </c>
      <c r="V40" s="655">
        <v>25</v>
      </c>
      <c r="W40" s="655">
        <v>25</v>
      </c>
      <c r="X40" s="653">
        <v>25</v>
      </c>
    </row>
    <row r="41" spans="3:24" ht="51.75">
      <c r="C41" s="206" t="str">
        <f>IF(ISBLANK('5. Pp (3 años)'!C67),"",'5. Pp (3 años)'!C67)</f>
        <v>Actividad</v>
      </c>
      <c r="D41" s="207" t="str">
        <f>IF(ISBLANK('5. Pp (3 años)'!D67),"",'5. Pp (3 años)'!D67)</f>
        <v>4.1.1.1.4.1 Gestión de medios de difusión y convocatoria para programas de bienestar social.</v>
      </c>
      <c r="E41" s="207" t="str">
        <f>IF(ISBLANK('5. Pp (3 años)'!E67),"",'5. Pp (3 años)'!E67)</f>
        <v>PADCC: Porcentaje de acciones de difusión y convocatoria ciudadana realizadas.</v>
      </c>
      <c r="F41" s="64">
        <v>85</v>
      </c>
      <c r="G41" s="60">
        <v>667</v>
      </c>
      <c r="H41" s="60">
        <f t="shared" si="6"/>
        <v>582</v>
      </c>
      <c r="I41" s="61">
        <f t="shared" si="7"/>
        <v>6.8470588235294114</v>
      </c>
      <c r="J41" s="668">
        <v>233</v>
      </c>
      <c r="K41" s="662">
        <v>232</v>
      </c>
      <c r="L41" s="663">
        <v>202</v>
      </c>
      <c r="M41" s="664">
        <v>42</v>
      </c>
      <c r="N41" s="665">
        <v>63</v>
      </c>
      <c r="O41" s="665">
        <v>72</v>
      </c>
      <c r="P41" s="665">
        <v>56</v>
      </c>
      <c r="Q41" s="666">
        <v>44</v>
      </c>
      <c r="R41" s="666">
        <v>63</v>
      </c>
      <c r="S41" s="666">
        <v>57</v>
      </c>
      <c r="T41" s="666">
        <v>68</v>
      </c>
      <c r="U41" s="665">
        <v>61</v>
      </c>
      <c r="V41" s="665">
        <v>35</v>
      </c>
      <c r="W41" s="665">
        <v>58</v>
      </c>
      <c r="X41" s="667">
        <v>48</v>
      </c>
    </row>
    <row r="42" spans="3:24" ht="17.25" hidden="1">
      <c r="C42" s="206" t="str">
        <f>IF(ISBLANK('5. Pp (3 años)'!C68),"",'5. Pp (3 años)'!C68)</f>
        <v>Actividad</v>
      </c>
      <c r="D42" s="207" t="str">
        <f>IF(ISBLANK('5. Pp (3 años)'!D68),"",'5. Pp (3 años)'!D68)</f>
        <v/>
      </c>
      <c r="E42" s="207" t="str">
        <f>IF(ISBLANK('5. Pp (3 años)'!E68),"",'5. Pp (3 años)'!E68)</f>
        <v/>
      </c>
      <c r="F42" s="64"/>
      <c r="G42" s="60"/>
      <c r="H42" s="60">
        <f t="shared" si="6"/>
        <v>0</v>
      </c>
      <c r="I42" s="61" t="e">
        <f t="shared" si="7"/>
        <v>#DIV/0!</v>
      </c>
      <c r="J42" s="654"/>
      <c r="K42" s="652"/>
      <c r="L42" s="653"/>
      <c r="M42" s="654"/>
      <c r="N42" s="655"/>
      <c r="O42" s="655"/>
      <c r="P42" s="655"/>
      <c r="Q42" s="652"/>
      <c r="R42" s="652"/>
      <c r="S42" s="652"/>
      <c r="T42" s="652"/>
      <c r="U42" s="655"/>
      <c r="V42" s="655"/>
      <c r="W42" s="655"/>
      <c r="X42" s="653"/>
    </row>
    <row r="43" spans="3:24" ht="17.25" hidden="1">
      <c r="C43" s="206" t="str">
        <f>IF(ISBLANK('5. Pp (3 años)'!C69),"",'5. Pp (3 años)'!C69)</f>
        <v>Actividad</v>
      </c>
      <c r="D43" s="207" t="str">
        <f>IF(ISBLANK('5. Pp (3 años)'!D69),"",'5. Pp (3 años)'!D69)</f>
        <v/>
      </c>
      <c r="E43" s="207" t="str">
        <f>IF(ISBLANK('5. Pp (3 años)'!E69),"",'5. Pp (3 años)'!E69)</f>
        <v/>
      </c>
      <c r="F43" s="64"/>
      <c r="G43" s="60"/>
      <c r="H43" s="60">
        <f t="shared" si="6"/>
        <v>0</v>
      </c>
      <c r="I43" s="61" t="e">
        <f t="shared" si="7"/>
        <v>#DIV/0!</v>
      </c>
      <c r="J43" s="654"/>
      <c r="K43" s="652"/>
      <c r="L43" s="653"/>
      <c r="M43" s="654"/>
      <c r="N43" s="655"/>
      <c r="O43" s="655"/>
      <c r="P43" s="655"/>
      <c r="Q43" s="652"/>
      <c r="R43" s="652"/>
      <c r="S43" s="652"/>
      <c r="T43" s="652"/>
      <c r="U43" s="655"/>
      <c r="V43" s="655"/>
      <c r="W43" s="655"/>
      <c r="X43" s="653"/>
    </row>
    <row r="44" spans="3:24" ht="17.25" hidden="1">
      <c r="C44" s="206" t="str">
        <f>IF(ISBLANK('5. Pp (3 años)'!C70),"",'5. Pp (3 años)'!C70)</f>
        <v>Actividad</v>
      </c>
      <c r="D44" s="207" t="str">
        <f>IF(ISBLANK('5. Pp (3 años)'!D70),"",'5. Pp (3 años)'!D70)</f>
        <v/>
      </c>
      <c r="E44" s="207" t="str">
        <f>IF(ISBLANK('5. Pp (3 años)'!E70),"",'5. Pp (3 años)'!E70)</f>
        <v/>
      </c>
      <c r="F44" s="64"/>
      <c r="G44" s="60"/>
      <c r="H44" s="60">
        <f t="shared" si="6"/>
        <v>0</v>
      </c>
      <c r="I44" s="61" t="e">
        <f t="shared" si="7"/>
        <v>#DIV/0!</v>
      </c>
      <c r="J44" s="654"/>
      <c r="K44" s="652"/>
      <c r="L44" s="653"/>
      <c r="M44" s="654"/>
      <c r="N44" s="655"/>
      <c r="O44" s="655"/>
      <c r="P44" s="655"/>
      <c r="Q44" s="652"/>
      <c r="R44" s="652"/>
      <c r="S44" s="652"/>
      <c r="T44" s="652"/>
      <c r="U44" s="655"/>
      <c r="V44" s="655"/>
      <c r="W44" s="655"/>
      <c r="X44" s="653"/>
    </row>
    <row r="45" spans="3:24" ht="17.25" hidden="1">
      <c r="C45" s="206" t="str">
        <f>IF(ISBLANK('5. Pp (3 años)'!C71),"",'5. Pp (3 años)'!C71)</f>
        <v>Actividad</v>
      </c>
      <c r="D45" s="207" t="str">
        <f>IF(ISBLANK('5. Pp (3 años)'!D71),"",'5. Pp (3 años)'!D71)</f>
        <v/>
      </c>
      <c r="E45" s="207" t="str">
        <f>IF(ISBLANK('5. Pp (3 años)'!E71),"",'5. Pp (3 años)'!E71)</f>
        <v/>
      </c>
      <c r="F45" s="64"/>
      <c r="G45" s="60"/>
      <c r="H45" s="60">
        <f t="shared" si="6"/>
        <v>0</v>
      </c>
      <c r="I45" s="61" t="e">
        <f t="shared" si="7"/>
        <v>#DIV/0!</v>
      </c>
      <c r="J45" s="654"/>
      <c r="K45" s="652"/>
      <c r="L45" s="653"/>
      <c r="M45" s="654"/>
      <c r="N45" s="655"/>
      <c r="O45" s="655"/>
      <c r="P45" s="655"/>
      <c r="Q45" s="652"/>
      <c r="R45" s="652"/>
      <c r="S45" s="652"/>
      <c r="T45" s="652"/>
      <c r="U45" s="655"/>
      <c r="V45" s="655"/>
      <c r="W45" s="655"/>
      <c r="X45" s="653"/>
    </row>
    <row r="46" spans="3:24" ht="51.75">
      <c r="C46" s="619" t="str">
        <f>IF(ISBLANK('5. Pp (3 años)'!C72),"",'5. Pp (3 años)'!C72)</f>
        <v>Componente</v>
      </c>
      <c r="D46" s="620" t="str">
        <f>IF(ISBLANK('5. Pp (3 años)'!D72),"",'5. Pp (3 años)'!D72)</f>
        <v>4.1.1.1.5 Mecanismos de organización vecinal y anuencias ciudadanas gestionadas.</v>
      </c>
      <c r="E46" s="620" t="str">
        <f>IF(ISBLANK('5. Pp (3 años)'!E72),"",'5. Pp (3 años)'!E72)</f>
        <v>PMVVA: Porcentaje de mecanismos de vinculación vecinal y anuencias formalizados.</v>
      </c>
      <c r="F46" s="621">
        <v>0</v>
      </c>
      <c r="G46" s="643">
        <v>1</v>
      </c>
      <c r="H46" s="622">
        <f t="shared" si="6"/>
        <v>1</v>
      </c>
      <c r="I46" s="623" t="e">
        <f t="shared" si="7"/>
        <v>#DIV/0!</v>
      </c>
      <c r="J46" s="654">
        <v>100</v>
      </c>
      <c r="K46" s="652">
        <v>100</v>
      </c>
      <c r="L46" s="653">
        <v>100</v>
      </c>
      <c r="M46" s="654">
        <v>25</v>
      </c>
      <c r="N46" s="655">
        <v>25</v>
      </c>
      <c r="O46" s="655">
        <v>25</v>
      </c>
      <c r="P46" s="655">
        <v>25</v>
      </c>
      <c r="Q46" s="652">
        <v>25</v>
      </c>
      <c r="R46" s="652">
        <v>25</v>
      </c>
      <c r="S46" s="652">
        <v>25</v>
      </c>
      <c r="T46" s="652">
        <v>25</v>
      </c>
      <c r="U46" s="655">
        <v>25</v>
      </c>
      <c r="V46" s="655">
        <v>25</v>
      </c>
      <c r="W46" s="655">
        <v>25</v>
      </c>
      <c r="X46" s="653">
        <v>25</v>
      </c>
    </row>
    <row r="47" spans="3:24" ht="49.15" customHeight="1">
      <c r="C47" s="206" t="str">
        <f>IF(ISBLANK('5. Pp (3 años)'!C73),"",'5. Pp (3 años)'!C73)</f>
        <v>Actividad</v>
      </c>
      <c r="D47" s="207" t="str">
        <f>IF(ISBLANK('5. Pp (3 años)'!D73),"",'5. Pp (3 años)'!D73)</f>
        <v>4.1.1.1.5.1 Conformación y seguimiento operativo de comités vecinales de participación ciudadana.</v>
      </c>
      <c r="E47" s="207" t="str">
        <f>IF(ISBLANK('5. Pp (3 años)'!E73),"",'5. Pp (3 años)'!E73)</f>
        <v>PCVIS: Porcentaje de comités vecinales integrados y en seguimiento realizados.</v>
      </c>
      <c r="F47" s="64">
        <v>417</v>
      </c>
      <c r="G47" s="60">
        <v>996</v>
      </c>
      <c r="H47" s="60">
        <f t="shared" si="6"/>
        <v>579</v>
      </c>
      <c r="I47" s="61">
        <f t="shared" si="7"/>
        <v>1.3884892086330933</v>
      </c>
      <c r="J47" s="661">
        <v>406</v>
      </c>
      <c r="K47" s="662">
        <v>330</v>
      </c>
      <c r="L47" s="663">
        <v>260</v>
      </c>
      <c r="M47" s="664">
        <v>51</v>
      </c>
      <c r="N47" s="665">
        <v>315</v>
      </c>
      <c r="O47" s="665">
        <v>20</v>
      </c>
      <c r="P47" s="665">
        <v>20</v>
      </c>
      <c r="Q47" s="666">
        <v>90</v>
      </c>
      <c r="R47" s="666">
        <v>90</v>
      </c>
      <c r="S47" s="666">
        <v>90</v>
      </c>
      <c r="T47" s="666">
        <v>60</v>
      </c>
      <c r="U47" s="665">
        <v>90</v>
      </c>
      <c r="V47" s="665">
        <v>20</v>
      </c>
      <c r="W47" s="665">
        <v>90</v>
      </c>
      <c r="X47" s="667">
        <v>60</v>
      </c>
    </row>
    <row r="48" spans="3:24" ht="49.15" customHeight="1">
      <c r="C48" s="206" t="str">
        <f>IF(ISBLANK('5. Pp (3 años)'!C74),"",'5. Pp (3 años)'!C74)</f>
        <v>Actividad</v>
      </c>
      <c r="D48" s="207" t="str">
        <f>IF(ISBLANK('5. Pp (3 años)'!D74),"",'5. Pp (3 años)'!D74)</f>
        <v>4.1.1.1.5.2 Tramitación y validación de anuencias vecinales para la apertura de establecimientos.</v>
      </c>
      <c r="E48" s="207" t="str">
        <f>IF(ISBLANK('5. Pp (3 años)'!E74),"",'5. Pp (3 años)'!E74)</f>
        <v>PSAVG: Porcentaje de solicitudes de anuencias vecinales gestionadas.</v>
      </c>
      <c r="F48" s="64">
        <v>42</v>
      </c>
      <c r="G48" s="60">
        <v>54</v>
      </c>
      <c r="H48" s="60">
        <f t="shared" si="6"/>
        <v>12</v>
      </c>
      <c r="I48" s="61">
        <f t="shared" si="7"/>
        <v>0.28571428571428581</v>
      </c>
      <c r="J48" s="661">
        <v>14</v>
      </c>
      <c r="K48" s="662">
        <v>20</v>
      </c>
      <c r="L48" s="663">
        <v>20</v>
      </c>
      <c r="M48" s="664">
        <v>0</v>
      </c>
      <c r="N48" s="665">
        <v>8</v>
      </c>
      <c r="O48" s="665">
        <v>3</v>
      </c>
      <c r="P48" s="665">
        <v>3</v>
      </c>
      <c r="Q48" s="666">
        <v>5</v>
      </c>
      <c r="R48" s="666">
        <v>5</v>
      </c>
      <c r="S48" s="666">
        <v>5</v>
      </c>
      <c r="T48" s="666">
        <v>5</v>
      </c>
      <c r="U48" s="665">
        <v>5</v>
      </c>
      <c r="V48" s="665">
        <v>5</v>
      </c>
      <c r="W48" s="665">
        <v>5</v>
      </c>
      <c r="X48" s="667">
        <v>5</v>
      </c>
    </row>
    <row r="49" spans="3:24" ht="17.25" hidden="1">
      <c r="C49" s="206" t="str">
        <f>IF(ISBLANK('5. Pp (3 años)'!C75),"",'5. Pp (3 años)'!C75)</f>
        <v>Actividad</v>
      </c>
      <c r="D49" s="207" t="str">
        <f>IF(ISBLANK('5. Pp (3 años)'!D75),"",'5. Pp (3 años)'!D75)</f>
        <v/>
      </c>
      <c r="E49" s="207" t="str">
        <f>IF(ISBLANK('5. Pp (3 años)'!E75),"",'5. Pp (3 años)'!E75)</f>
        <v/>
      </c>
      <c r="F49" s="64"/>
      <c r="G49" s="60"/>
      <c r="H49" s="60">
        <f t="shared" si="6"/>
        <v>0</v>
      </c>
      <c r="I49" s="61" t="e">
        <f t="shared" si="7"/>
        <v>#DIV/0!</v>
      </c>
      <c r="J49" s="654"/>
      <c r="K49" s="652"/>
      <c r="L49" s="653"/>
      <c r="M49" s="654"/>
      <c r="N49" s="655"/>
      <c r="O49" s="655"/>
      <c r="P49" s="655"/>
      <c r="Q49" s="652"/>
      <c r="R49" s="652"/>
      <c r="S49" s="652"/>
      <c r="T49" s="652"/>
      <c r="U49" s="655"/>
      <c r="V49" s="655"/>
      <c r="W49" s="655"/>
      <c r="X49" s="653"/>
    </row>
    <row r="50" spans="3:24" ht="17.25" hidden="1">
      <c r="C50" s="206" t="str">
        <f>IF(ISBLANK('5. Pp (3 años)'!C76),"",'5. Pp (3 años)'!C76)</f>
        <v>Actividad</v>
      </c>
      <c r="D50" s="207" t="str">
        <f>IF(ISBLANK('5. Pp (3 años)'!D76),"",'5. Pp (3 años)'!D76)</f>
        <v/>
      </c>
      <c r="E50" s="207" t="str">
        <f>IF(ISBLANK('5. Pp (3 años)'!E76),"",'5. Pp (3 años)'!E76)</f>
        <v/>
      </c>
      <c r="F50" s="64"/>
      <c r="G50" s="60"/>
      <c r="H50" s="60">
        <f t="shared" si="6"/>
        <v>0</v>
      </c>
      <c r="I50" s="61" t="e">
        <f t="shared" si="7"/>
        <v>#DIV/0!</v>
      </c>
      <c r="J50" s="654"/>
      <c r="K50" s="652"/>
      <c r="L50" s="653"/>
      <c r="M50" s="654"/>
      <c r="N50" s="655"/>
      <c r="O50" s="655"/>
      <c r="P50" s="655"/>
      <c r="Q50" s="652"/>
      <c r="R50" s="652"/>
      <c r="S50" s="652"/>
      <c r="T50" s="652"/>
      <c r="U50" s="655"/>
      <c r="V50" s="655"/>
      <c r="W50" s="655"/>
      <c r="X50" s="653"/>
    </row>
    <row r="51" spans="3:24" ht="17.25" hidden="1">
      <c r="C51" s="206" t="str">
        <f>IF(ISBLANK('5. Pp (3 años)'!C77),"",'5. Pp (3 años)'!C77)</f>
        <v>Actividad</v>
      </c>
      <c r="D51" s="207" t="str">
        <f>IF(ISBLANK('5. Pp (3 años)'!D77),"",'5. Pp (3 años)'!D77)</f>
        <v/>
      </c>
      <c r="E51" s="207" t="str">
        <f>IF(ISBLANK('5. Pp (3 años)'!E77),"",'5. Pp (3 años)'!E77)</f>
        <v/>
      </c>
      <c r="F51" s="64"/>
      <c r="G51" s="60"/>
      <c r="H51" s="60">
        <f t="shared" si="6"/>
        <v>0</v>
      </c>
      <c r="I51" s="61" t="e">
        <f t="shared" si="7"/>
        <v>#DIV/0!</v>
      </c>
      <c r="J51" s="654"/>
      <c r="K51" s="652"/>
      <c r="L51" s="653"/>
      <c r="M51" s="654"/>
      <c r="N51" s="655"/>
      <c r="O51" s="655"/>
      <c r="P51" s="655"/>
      <c r="Q51" s="652"/>
      <c r="R51" s="652"/>
      <c r="S51" s="652"/>
      <c r="T51" s="652"/>
      <c r="U51" s="655"/>
      <c r="V51" s="655"/>
      <c r="W51" s="655"/>
      <c r="X51" s="653"/>
    </row>
    <row r="52" spans="3:24" ht="51.75">
      <c r="C52" s="619" t="str">
        <f>IF(ISBLANK('5. Pp (3 años)'!C78),"",'5. Pp (3 años)'!C78)</f>
        <v xml:space="preserve">Componente  </v>
      </c>
      <c r="D52" s="620" t="str">
        <f>IF(ISBLANK('5. Pp (3 años)'!D78),"",'5. Pp (3 años)'!D78)</f>
        <v>4.1.1.1.6 Oferta de servicios para el desarrollo comunitario y humano en los COBUS consolidada.</v>
      </c>
      <c r="E52" s="620" t="str">
        <f>IF(ISBLANK('5. Pp (3 años)'!E78),"",'5. Pp (3 años)'!E78)</f>
        <v>PSIDHO: Porcentaje de servicios integrales de desarrollo humano otorgados.</v>
      </c>
      <c r="F52" s="621">
        <v>0</v>
      </c>
      <c r="G52" s="643">
        <v>1</v>
      </c>
      <c r="H52" s="622">
        <f t="shared" si="6"/>
        <v>1</v>
      </c>
      <c r="I52" s="623" t="e">
        <f t="shared" si="7"/>
        <v>#DIV/0!</v>
      </c>
      <c r="J52" s="654">
        <v>100</v>
      </c>
      <c r="K52" s="652">
        <v>100</v>
      </c>
      <c r="L52" s="653">
        <v>100</v>
      </c>
      <c r="M52" s="654">
        <v>25</v>
      </c>
      <c r="N52" s="655">
        <v>25</v>
      </c>
      <c r="O52" s="655">
        <v>25</v>
      </c>
      <c r="P52" s="655">
        <v>25</v>
      </c>
      <c r="Q52" s="652">
        <v>25</v>
      </c>
      <c r="R52" s="652">
        <v>25</v>
      </c>
      <c r="S52" s="652">
        <v>25</v>
      </c>
      <c r="T52" s="652">
        <v>25</v>
      </c>
      <c r="U52" s="655">
        <v>25</v>
      </c>
      <c r="V52" s="655">
        <v>25</v>
      </c>
      <c r="W52" s="655">
        <v>25</v>
      </c>
      <c r="X52" s="653">
        <v>25</v>
      </c>
    </row>
    <row r="53" spans="3:24" ht="43.15" customHeight="1">
      <c r="C53" s="206" t="str">
        <f>IF(ISBLANK('5. Pp (3 años)'!C79),"",'5. Pp (3 años)'!C79)</f>
        <v>Actividad</v>
      </c>
      <c r="D53" s="207" t="str">
        <f>IF(ISBLANK('5. Pp (3 años)'!D79),"",'5. Pp (3 años)'!D79)</f>
        <v>4.1.1.1.6.1 Impartición y administración de la oferta de capacitación en centros comunitarios</v>
      </c>
      <c r="E53" s="207" t="str">
        <f>IF(ISBLANK('5. Pp (3 años)'!E79),"",'5. Pp (3 años)'!E79)</f>
        <v>PCTIA: Porcentaje de cursos y talleres impartidos y administrados.</v>
      </c>
      <c r="F53" s="64">
        <v>686</v>
      </c>
      <c r="G53" s="60">
        <v>688</v>
      </c>
      <c r="H53" s="60">
        <f t="shared" si="6"/>
        <v>2</v>
      </c>
      <c r="I53" s="61">
        <f t="shared" si="7"/>
        <v>2.9154518950438302E-3</v>
      </c>
      <c r="J53" s="661">
        <v>240</v>
      </c>
      <c r="K53" s="662">
        <v>224</v>
      </c>
      <c r="L53" s="663">
        <v>224</v>
      </c>
      <c r="M53" s="664">
        <v>60</v>
      </c>
      <c r="N53" s="665">
        <v>60</v>
      </c>
      <c r="O53" s="665">
        <v>60</v>
      </c>
      <c r="P53" s="665">
        <v>60</v>
      </c>
      <c r="Q53" s="666">
        <v>56</v>
      </c>
      <c r="R53" s="666">
        <v>56</v>
      </c>
      <c r="S53" s="666">
        <v>56</v>
      </c>
      <c r="T53" s="666">
        <v>56</v>
      </c>
      <c r="U53" s="664">
        <v>56</v>
      </c>
      <c r="V53" s="665">
        <v>56</v>
      </c>
      <c r="W53" s="665">
        <v>56</v>
      </c>
      <c r="X53" s="667">
        <v>56</v>
      </c>
    </row>
    <row r="54" spans="3:24" ht="43.15" customHeight="1">
      <c r="C54" s="206" t="str">
        <f>IF(ISBLANK('5. Pp (3 años)'!C80),"",'5. Pp (3 años)'!C80)</f>
        <v>Actividad</v>
      </c>
      <c r="D54" s="207" t="str">
        <f>IF(ISBLANK('5. Pp (3 años)'!D80),"",'5. Pp (3 años)'!D80)</f>
        <v>4.1.1.1.6.2  Gestión de espacios para encuentros culturales y actos de reconocimiento social.</v>
      </c>
      <c r="E54" s="207" t="str">
        <f>IF(ISBLANK('5. Pp (3 años)'!E80),"",'5. Pp (3 años)'!E80)</f>
        <v>PEACC: Porcentaje de eventos y actos coordinados en los centros.</v>
      </c>
      <c r="F54" s="64">
        <v>3</v>
      </c>
      <c r="G54" s="60">
        <v>9</v>
      </c>
      <c r="H54" s="60">
        <f t="shared" si="6"/>
        <v>6</v>
      </c>
      <c r="I54" s="61">
        <f t="shared" si="7"/>
        <v>2</v>
      </c>
      <c r="J54" s="661">
        <v>5</v>
      </c>
      <c r="K54" s="662">
        <v>2</v>
      </c>
      <c r="L54" s="663">
        <v>2</v>
      </c>
      <c r="M54" s="664">
        <v>0</v>
      </c>
      <c r="N54" s="665">
        <v>2</v>
      </c>
      <c r="O54" s="665">
        <v>1</v>
      </c>
      <c r="P54" s="665">
        <v>2</v>
      </c>
      <c r="Q54" s="666">
        <v>0</v>
      </c>
      <c r="R54" s="666">
        <v>1</v>
      </c>
      <c r="S54" s="666">
        <v>0</v>
      </c>
      <c r="T54" s="666">
        <v>1</v>
      </c>
      <c r="U54" s="665">
        <v>0</v>
      </c>
      <c r="V54" s="665">
        <v>1</v>
      </c>
      <c r="W54" s="665">
        <v>0</v>
      </c>
      <c r="X54" s="667">
        <v>1</v>
      </c>
    </row>
    <row r="55" spans="3:24" ht="43.15" customHeight="1">
      <c r="C55" s="206" t="str">
        <f>IF(ISBLANK('5. Pp (3 años)'!C81),"",'5. Pp (3 años)'!C81)</f>
        <v>Actividad</v>
      </c>
      <c r="D55" s="207" t="str">
        <f>IF(ISBLANK('5. Pp (3 años)'!D81),"",'5. Pp (3 años)'!D81)</f>
        <v>4.1.1.1.6.3  Preservación y habilitación física de los inmuebles destinados a los COBUS.</v>
      </c>
      <c r="E55" s="207" t="str">
        <f>IF(ISBLANK('5. Pp (3 años)'!E81),"",'5. Pp (3 años)'!E81)</f>
        <v>PAPMI: Porcentaje de acciones de preservación y mejora de instalaciones realizadas.</v>
      </c>
      <c r="F55" s="64">
        <v>9</v>
      </c>
      <c r="G55" s="60">
        <v>12</v>
      </c>
      <c r="H55" s="60">
        <f t="shared" si="6"/>
        <v>3</v>
      </c>
      <c r="I55" s="61">
        <f t="shared" si="7"/>
        <v>0.33333333333333326</v>
      </c>
      <c r="J55" s="661">
        <v>4</v>
      </c>
      <c r="K55" s="662">
        <v>4</v>
      </c>
      <c r="L55" s="663">
        <v>4</v>
      </c>
      <c r="M55" s="664">
        <v>1</v>
      </c>
      <c r="N55" s="665">
        <v>1</v>
      </c>
      <c r="O55" s="665">
        <v>1</v>
      </c>
      <c r="P55" s="665">
        <v>1</v>
      </c>
      <c r="Q55" s="666">
        <v>1</v>
      </c>
      <c r="R55" s="666">
        <v>1</v>
      </c>
      <c r="S55" s="666">
        <v>1</v>
      </c>
      <c r="T55" s="666">
        <v>1</v>
      </c>
      <c r="U55" s="665">
        <v>1</v>
      </c>
      <c r="V55" s="665">
        <v>1</v>
      </c>
      <c r="W55" s="665">
        <v>1</v>
      </c>
      <c r="X55" s="667">
        <v>1</v>
      </c>
    </row>
    <row r="56" spans="3:24" ht="17.25" hidden="1">
      <c r="C56" s="206" t="str">
        <f>IF(ISBLANK('5. Pp (3 años)'!C82),"",'5. Pp (3 años)'!C82)</f>
        <v>Actividad</v>
      </c>
      <c r="D56" s="207" t="str">
        <f>IF(ISBLANK('5. Pp (3 años)'!D82),"",'5. Pp (3 años)'!D82)</f>
        <v/>
      </c>
      <c r="E56" s="207" t="str">
        <f>IF(ISBLANK('5. Pp (3 años)'!E82),"",'5. Pp (3 años)'!E82)</f>
        <v/>
      </c>
      <c r="F56" s="64"/>
      <c r="G56" s="60"/>
      <c r="H56" s="60">
        <f t="shared" si="6"/>
        <v>0</v>
      </c>
      <c r="I56" s="61" t="e">
        <f t="shared" si="7"/>
        <v>#DIV/0!</v>
      </c>
      <c r="J56" s="654"/>
      <c r="K56" s="652"/>
      <c r="L56" s="653"/>
      <c r="M56" s="654"/>
      <c r="N56" s="655"/>
      <c r="O56" s="655"/>
      <c r="P56" s="655"/>
      <c r="Q56" s="652"/>
      <c r="R56" s="652"/>
      <c r="S56" s="652"/>
      <c r="T56" s="652"/>
      <c r="U56" s="655"/>
      <c r="V56" s="655"/>
      <c r="W56" s="655"/>
      <c r="X56" s="653"/>
    </row>
    <row r="57" spans="3:24" ht="17.25" hidden="1">
      <c r="C57" s="206" t="str">
        <f>IF(ISBLANK('5. Pp (3 años)'!C83),"",'5. Pp (3 años)'!C83)</f>
        <v>Actividad</v>
      </c>
      <c r="D57" s="207" t="str">
        <f>IF(ISBLANK('5. Pp (3 años)'!D83),"",'5. Pp (3 años)'!D83)</f>
        <v/>
      </c>
      <c r="E57" s="207" t="str">
        <f>IF(ISBLANK('5. Pp (3 años)'!E83),"",'5. Pp (3 años)'!E83)</f>
        <v/>
      </c>
      <c r="F57" s="64"/>
      <c r="G57" s="60"/>
      <c r="H57" s="60">
        <f t="shared" si="6"/>
        <v>0</v>
      </c>
      <c r="I57" s="61" t="e">
        <f t="shared" si="7"/>
        <v>#DIV/0!</v>
      </c>
      <c r="J57" s="654"/>
      <c r="K57" s="652"/>
      <c r="L57" s="653"/>
      <c r="M57" s="654"/>
      <c r="N57" s="655"/>
      <c r="O57" s="655"/>
      <c r="P57" s="655"/>
      <c r="Q57" s="652"/>
      <c r="R57" s="652"/>
      <c r="S57" s="652"/>
      <c r="T57" s="652"/>
      <c r="U57" s="655"/>
      <c r="V57" s="655"/>
      <c r="W57" s="655"/>
      <c r="X57" s="653"/>
    </row>
    <row r="58" spans="3:24" ht="51.75">
      <c r="C58" s="619" t="str">
        <f>IF(ISBLANK('5. Pp (3 años)'!C84),"",'5. Pp (3 años)'!C84)</f>
        <v>Componente</v>
      </c>
      <c r="D58" s="620" t="str">
        <f>IF(ISBLANK('5. Pp (3 años)'!D84),"",'5. Pp (3 años)'!D84)</f>
        <v>4.1.1.1.7 Servicios de atención integral para la protección de derechos de grupos prioritarios otorgados.</v>
      </c>
      <c r="E58" s="620" t="str">
        <f>IF(ISBLANK('5. Pp (3 años)'!E84),"",'5. Pp (3 años)'!E84)</f>
        <v>PSAIEP: Porcentaje de servicios de atención integral entregados a grupos prioritarios.</v>
      </c>
      <c r="F58" s="621">
        <v>0</v>
      </c>
      <c r="G58" s="643">
        <v>1</v>
      </c>
      <c r="H58" s="622">
        <f t="shared" si="6"/>
        <v>1</v>
      </c>
      <c r="I58" s="623" t="e">
        <f t="shared" si="7"/>
        <v>#DIV/0!</v>
      </c>
      <c r="J58" s="654">
        <v>100</v>
      </c>
      <c r="K58" s="652">
        <v>100</v>
      </c>
      <c r="L58" s="653">
        <v>100</v>
      </c>
      <c r="M58" s="654">
        <v>25</v>
      </c>
      <c r="N58" s="655">
        <v>25</v>
      </c>
      <c r="O58" s="655">
        <v>25</v>
      </c>
      <c r="P58" s="655">
        <v>25</v>
      </c>
      <c r="Q58" s="652">
        <v>25</v>
      </c>
      <c r="R58" s="652">
        <v>25</v>
      </c>
      <c r="S58" s="652">
        <v>25</v>
      </c>
      <c r="T58" s="652">
        <v>25</v>
      </c>
      <c r="U58" s="655">
        <v>25</v>
      </c>
      <c r="V58" s="655">
        <v>25</v>
      </c>
      <c r="W58" s="655">
        <v>25</v>
      </c>
      <c r="X58" s="653">
        <v>25</v>
      </c>
    </row>
    <row r="59" spans="3:24" ht="51.75">
      <c r="C59" s="206" t="str">
        <f>IF(ISBLANK('5. Pp (3 años)'!C85),"",'5. Pp (3 años)'!C85)</f>
        <v>Actividad</v>
      </c>
      <c r="D59" s="207" t="str">
        <f>IF(ISBLANK('5. Pp (3 años)'!D85),"",'5. Pp (3 años)'!D85)</f>
        <v>4.1.1.1.7.1  Implementación de estrategias para la prevención y atención de la violencia de género.</v>
      </c>
      <c r="E59" s="207" t="str">
        <f>IF(ISBLANK('5. Pp (3 años)'!E85),"",'5. Pp (3 años)'!E85)</f>
        <v>PAPAV: Porcentaje de acciones para la prevención y atención de la violencia realizadas.</v>
      </c>
      <c r="F59" s="64">
        <v>57</v>
      </c>
      <c r="G59" s="60">
        <v>69</v>
      </c>
      <c r="H59" s="60">
        <f t="shared" si="6"/>
        <v>12</v>
      </c>
      <c r="I59" s="61">
        <f t="shared" si="7"/>
        <v>0.21052631578947367</v>
      </c>
      <c r="J59" s="661">
        <v>21</v>
      </c>
      <c r="K59" s="662">
        <v>24</v>
      </c>
      <c r="L59" s="663">
        <v>24</v>
      </c>
      <c r="M59" s="664">
        <v>3</v>
      </c>
      <c r="N59" s="665">
        <v>6</v>
      </c>
      <c r="O59" s="665">
        <v>6</v>
      </c>
      <c r="P59" s="665">
        <v>6</v>
      </c>
      <c r="Q59" s="666">
        <v>6</v>
      </c>
      <c r="R59" s="666">
        <v>6</v>
      </c>
      <c r="S59" s="666">
        <v>6</v>
      </c>
      <c r="T59" s="666">
        <v>6</v>
      </c>
      <c r="U59" s="665">
        <v>6</v>
      </c>
      <c r="V59" s="665">
        <v>6</v>
      </c>
      <c r="W59" s="665">
        <v>6</v>
      </c>
      <c r="X59" s="667">
        <v>6</v>
      </c>
    </row>
    <row r="60" spans="3:24" ht="51.75">
      <c r="C60" s="206" t="str">
        <f>IF(ISBLANK('5. Pp (3 años)'!C86),"",'5. Pp (3 años)'!C86)</f>
        <v>Actividad</v>
      </c>
      <c r="D60" s="207" t="str">
        <f>IF(ISBLANK('5. Pp (3 años)'!D86),"",'5. Pp (3 años)'!D86)</f>
        <v>4.1.1.1.7.2  Promoción de derechos y convivencia generacional en zonas de atención prioritaria.</v>
      </c>
      <c r="E60" s="207" t="str">
        <f>IF(ISBLANK('5. Pp (3 años)'!E86),"",'5. Pp (3 años)'!E86)</f>
        <v>PECPD: Porcentaje de encuentros y cursos de promoción de derechos realizados.</v>
      </c>
      <c r="F60" s="64">
        <v>167</v>
      </c>
      <c r="G60" s="60">
        <v>401</v>
      </c>
      <c r="H60" s="60">
        <f t="shared" si="6"/>
        <v>234</v>
      </c>
      <c r="I60" s="61">
        <f t="shared" si="7"/>
        <v>1.4011976047904193</v>
      </c>
      <c r="J60" s="661">
        <v>53</v>
      </c>
      <c r="K60" s="662">
        <v>174</v>
      </c>
      <c r="L60" s="663">
        <v>174</v>
      </c>
      <c r="M60" s="664">
        <v>20</v>
      </c>
      <c r="N60" s="665">
        <v>11</v>
      </c>
      <c r="O60" s="665">
        <v>11</v>
      </c>
      <c r="P60" s="665">
        <v>11</v>
      </c>
      <c r="Q60" s="666">
        <v>43</v>
      </c>
      <c r="R60" s="666">
        <v>44</v>
      </c>
      <c r="S60" s="666">
        <v>44</v>
      </c>
      <c r="T60" s="666">
        <v>43</v>
      </c>
      <c r="U60" s="665">
        <v>43</v>
      </c>
      <c r="V60" s="665">
        <v>44</v>
      </c>
      <c r="W60" s="665">
        <v>44</v>
      </c>
      <c r="X60" s="667">
        <v>43</v>
      </c>
    </row>
    <row r="61" spans="3:24" ht="51.75">
      <c r="C61" s="206" t="str">
        <f>IF(ISBLANK('5. Pp (3 años)'!C87),"",'5. Pp (3 años)'!C87)</f>
        <v>Actividad</v>
      </c>
      <c r="D61" s="207" t="str">
        <f>IF(ISBLANK('5. Pp (3 años)'!D87),"",'5. Pp (3 años)'!D87)</f>
        <v>4.1.1.1.7.3  Operación de servicios formativos y comunitarios con enfoque en el sistema de cuidados.</v>
      </c>
      <c r="E61" s="207" t="str">
        <f>IF(ISBLANK('5. Pp (3 años)'!E87),"",'5. Pp (3 años)'!E87)</f>
        <v>PSFAPC: Porcentaje de servicios de formación y atención para personas cuidadoras otorgados.</v>
      </c>
      <c r="F61" s="64">
        <v>0</v>
      </c>
      <c r="G61" s="60">
        <v>24</v>
      </c>
      <c r="H61" s="60">
        <f t="shared" si="6"/>
        <v>24</v>
      </c>
      <c r="I61" s="61" t="e">
        <f t="shared" si="7"/>
        <v>#DIV/0!</v>
      </c>
      <c r="J61" s="661">
        <v>0</v>
      </c>
      <c r="K61" s="662">
        <v>12</v>
      </c>
      <c r="L61" s="663">
        <v>12</v>
      </c>
      <c r="M61" s="664">
        <v>0</v>
      </c>
      <c r="N61" s="665">
        <v>0</v>
      </c>
      <c r="O61" s="665">
        <v>0</v>
      </c>
      <c r="P61" s="665">
        <v>0</v>
      </c>
      <c r="Q61" s="666">
        <v>3</v>
      </c>
      <c r="R61" s="666">
        <v>3</v>
      </c>
      <c r="S61" s="666">
        <v>3</v>
      </c>
      <c r="T61" s="666">
        <v>3</v>
      </c>
      <c r="U61" s="665">
        <v>3</v>
      </c>
      <c r="V61" s="665">
        <v>3</v>
      </c>
      <c r="W61" s="665">
        <v>3</v>
      </c>
      <c r="X61" s="667">
        <v>3</v>
      </c>
    </row>
    <row r="62" spans="3:24" ht="17.25" hidden="1">
      <c r="C62" s="206" t="str">
        <f>IF(ISBLANK('5. Pp (3 años)'!C88),"",'5. Pp (3 años)'!C88)</f>
        <v>Actividad</v>
      </c>
      <c r="D62" s="207" t="str">
        <f>IF(ISBLANK('5. Pp (3 años)'!D88),"",'5. Pp (3 años)'!D88)</f>
        <v/>
      </c>
      <c r="E62" s="207" t="str">
        <f>IF(ISBLANK('5. Pp (3 años)'!E88),"",'5. Pp (3 años)'!E88)</f>
        <v/>
      </c>
      <c r="F62" s="64"/>
      <c r="G62" s="60"/>
      <c r="H62" s="60">
        <f t="shared" si="6"/>
        <v>0</v>
      </c>
      <c r="I62" s="61" t="e">
        <f t="shared" si="7"/>
        <v>#DIV/0!</v>
      </c>
      <c r="J62" s="654"/>
      <c r="K62" s="652"/>
      <c r="L62" s="653"/>
      <c r="M62" s="654"/>
      <c r="N62" s="655"/>
      <c r="O62" s="655"/>
      <c r="P62" s="655"/>
      <c r="Q62" s="652"/>
      <c r="R62" s="652"/>
      <c r="S62" s="652"/>
      <c r="T62" s="652"/>
      <c r="U62" s="655"/>
      <c r="V62" s="655"/>
      <c r="W62" s="655"/>
      <c r="X62" s="653"/>
    </row>
    <row r="63" spans="3:24" ht="17.25" hidden="1">
      <c r="C63" s="206" t="str">
        <f>IF(ISBLANK('5. Pp (3 años)'!C89),"",'5. Pp (3 años)'!C89)</f>
        <v>Actividad</v>
      </c>
      <c r="D63" s="207" t="str">
        <f>IF(ISBLANK('5. Pp (3 años)'!D89),"",'5. Pp (3 años)'!D89)</f>
        <v/>
      </c>
      <c r="E63" s="207" t="str">
        <f>IF(ISBLANK('5. Pp (3 años)'!E89),"",'5. Pp (3 años)'!E89)</f>
        <v/>
      </c>
      <c r="F63" s="64"/>
      <c r="G63" s="60"/>
      <c r="H63" s="60">
        <f t="shared" si="6"/>
        <v>0</v>
      </c>
      <c r="I63" s="61" t="e">
        <f t="shared" si="7"/>
        <v>#DIV/0!</v>
      </c>
      <c r="J63" s="654"/>
      <c r="K63" s="652"/>
      <c r="L63" s="653"/>
      <c r="M63" s="654"/>
      <c r="N63" s="655"/>
      <c r="O63" s="655"/>
      <c r="P63" s="655"/>
      <c r="Q63" s="652"/>
      <c r="R63" s="652"/>
      <c r="S63" s="652"/>
      <c r="T63" s="652"/>
      <c r="U63" s="655"/>
      <c r="V63" s="655"/>
      <c r="W63" s="655"/>
      <c r="X63" s="653"/>
    </row>
    <row r="64" spans="3:24" ht="51.75">
      <c r="C64" s="619" t="str">
        <f>IF(ISBLANK('5. Pp (3 años)'!C90),"",'5. Pp (3 años)'!C90)</f>
        <v>Componente</v>
      </c>
      <c r="D64" s="620" t="str">
        <f>IF(ISBLANK('5. Pp (3 años)'!D90),"",'5. Pp (3 años)'!D90)</f>
        <v>4.1.1.1.8 Programas de apoyo a la economía familiar y convivencia comunitaria implementadas.</v>
      </c>
      <c r="E64" s="620" t="str">
        <f>IF(ISBLANK('5. Pp (3 años)'!E90),"",'5. Pp (3 años)'!E90)</f>
        <v>PPAECE: Porcentaje de programas de apoyo económico y comunitario ejecutados.</v>
      </c>
      <c r="F64" s="621">
        <v>0</v>
      </c>
      <c r="G64" s="643">
        <v>1</v>
      </c>
      <c r="H64" s="622">
        <f t="shared" si="6"/>
        <v>1</v>
      </c>
      <c r="I64" s="623" t="e">
        <f t="shared" si="7"/>
        <v>#DIV/0!</v>
      </c>
      <c r="J64" s="654">
        <v>100</v>
      </c>
      <c r="K64" s="652">
        <v>100</v>
      </c>
      <c r="L64" s="653">
        <v>100</v>
      </c>
      <c r="M64" s="654">
        <v>25</v>
      </c>
      <c r="N64" s="655">
        <v>25</v>
      </c>
      <c r="O64" s="655">
        <v>25</v>
      </c>
      <c r="P64" s="655">
        <v>25</v>
      </c>
      <c r="Q64" s="652">
        <v>25</v>
      </c>
      <c r="R64" s="652">
        <v>25</v>
      </c>
      <c r="S64" s="652">
        <v>25</v>
      </c>
      <c r="T64" s="652">
        <v>25</v>
      </c>
      <c r="U64" s="655">
        <v>25</v>
      </c>
      <c r="V64" s="655">
        <v>25</v>
      </c>
      <c r="W64" s="655">
        <v>25</v>
      </c>
      <c r="X64" s="653">
        <v>25</v>
      </c>
    </row>
    <row r="65" spans="3:24" ht="57" customHeight="1">
      <c r="C65" s="206" t="str">
        <f>IF(ISBLANK('5. Pp (3 años)'!C91),"",'5. Pp (3 años)'!C91)</f>
        <v>Actividad</v>
      </c>
      <c r="D65" s="207" t="str">
        <f>IF(ISBLANK('5. Pp (3 años)'!D91),"",'5. Pp (3 años)'!D91)</f>
        <v>4.1.1.1.8.1 Gestión de apoyos sociales y eventos para el fortalecimiento de la economía local.</v>
      </c>
      <c r="E65" s="207" t="str">
        <f>IF(ISBLANK('5. Pp (3 años)'!E91),"",'5. Pp (3 años)'!E91)</f>
        <v>PAFEA: Porcentaje de acciones de fortalecimiento a la economía y entrega de apoyos realizadas.</v>
      </c>
      <c r="F65" s="64">
        <v>2</v>
      </c>
      <c r="G65" s="60">
        <v>13</v>
      </c>
      <c r="H65" s="60">
        <f t="shared" si="6"/>
        <v>11</v>
      </c>
      <c r="I65" s="61">
        <f t="shared" si="7"/>
        <v>5.5</v>
      </c>
      <c r="J65" s="668">
        <v>3</v>
      </c>
      <c r="K65" s="662">
        <v>5</v>
      </c>
      <c r="L65" s="663">
        <v>5</v>
      </c>
      <c r="M65" s="664">
        <v>0</v>
      </c>
      <c r="N65" s="665">
        <v>1</v>
      </c>
      <c r="O65" s="665">
        <v>1</v>
      </c>
      <c r="P65" s="665">
        <v>1</v>
      </c>
      <c r="Q65" s="666">
        <v>1</v>
      </c>
      <c r="R65" s="666">
        <v>2</v>
      </c>
      <c r="S65" s="666">
        <v>1</v>
      </c>
      <c r="T65" s="666">
        <v>1</v>
      </c>
      <c r="U65" s="665">
        <v>1</v>
      </c>
      <c r="V65" s="665">
        <v>2</v>
      </c>
      <c r="W65" s="665">
        <v>1</v>
      </c>
      <c r="X65" s="667">
        <v>1</v>
      </c>
    </row>
    <row r="66" spans="3:24" ht="57" customHeight="1">
      <c r="C66" s="206" t="str">
        <f>IF(ISBLANK('5. Pp (3 años)'!C92),"",'5. Pp (3 años)'!C92)</f>
        <v>Actividad</v>
      </c>
      <c r="D66" s="207" t="str">
        <f>IF(ISBLANK('5. Pp (3 años)'!D92),"",'5. Pp (3 años)'!D92)</f>
        <v>4.1.1.1.8.2  Ejecución de la dispersión de apoyos económicos a las personas cuidadoras.</v>
      </c>
      <c r="E66" s="207" t="str">
        <f>IF(ISBLANK('5. Pp (3 años)'!E92),"",'5. Pp (3 años)'!E92)</f>
        <v>PAECC: Porcentaje de apoyos económicos cobrados por las personas cuidadoras.</v>
      </c>
      <c r="F66" s="64">
        <v>0</v>
      </c>
      <c r="G66" s="60">
        <v>190</v>
      </c>
      <c r="H66" s="60">
        <f t="shared" si="6"/>
        <v>190</v>
      </c>
      <c r="I66" s="61" t="e">
        <f t="shared" si="7"/>
        <v>#DIV/0!</v>
      </c>
      <c r="J66" s="668">
        <v>0</v>
      </c>
      <c r="K66" s="662">
        <v>95</v>
      </c>
      <c r="L66" s="663">
        <v>95</v>
      </c>
      <c r="M66" s="664">
        <v>0</v>
      </c>
      <c r="N66" s="665">
        <v>0</v>
      </c>
      <c r="O66" s="665">
        <v>0</v>
      </c>
      <c r="P66" s="665">
        <v>0</v>
      </c>
      <c r="Q66" s="666">
        <v>0</v>
      </c>
      <c r="R66" s="666">
        <v>0</v>
      </c>
      <c r="S66" s="666">
        <v>0</v>
      </c>
      <c r="T66" s="666">
        <v>95</v>
      </c>
      <c r="U66" s="665">
        <v>0</v>
      </c>
      <c r="V66" s="665">
        <v>0</v>
      </c>
      <c r="W66" s="665">
        <v>0</v>
      </c>
      <c r="X66" s="667">
        <v>95</v>
      </c>
    </row>
    <row r="67" spans="3:24" ht="57" customHeight="1">
      <c r="C67" s="206" t="str">
        <f>IF(ISBLANK('5. Pp (3 años)'!C93),"",'5. Pp (3 años)'!C93)</f>
        <v>Actividad</v>
      </c>
      <c r="D67" s="207" t="str">
        <f>IF(ISBLANK('5. Pp (3 años)'!D93),"",'5. Pp (3 años)'!D93)</f>
        <v>4.1.1.1.8.3  Operación y logística del servicio de transporte gratuito a playas públicas del municipio.</v>
      </c>
      <c r="E67" s="207" t="str">
        <f>IF(ISBLANK('5. Pp (3 años)'!E93),"",'5. Pp (3 años)'!E93)</f>
        <v>PERME: Porcentaje de ediciones del programa Ruta Mar ejecutadas.</v>
      </c>
      <c r="F67" s="64">
        <v>0</v>
      </c>
      <c r="G67" s="60">
        <v>66</v>
      </c>
      <c r="H67" s="60">
        <f t="shared" si="6"/>
        <v>66</v>
      </c>
      <c r="I67" s="61" t="e">
        <f t="shared" si="7"/>
        <v>#DIV/0!</v>
      </c>
      <c r="J67" s="668">
        <v>0</v>
      </c>
      <c r="K67" s="662">
        <v>33</v>
      </c>
      <c r="L67" s="663">
        <v>33</v>
      </c>
      <c r="M67" s="664">
        <v>0</v>
      </c>
      <c r="N67" s="665">
        <v>0</v>
      </c>
      <c r="O67" s="665">
        <v>0</v>
      </c>
      <c r="P67" s="665">
        <v>0</v>
      </c>
      <c r="Q67" s="666">
        <v>8</v>
      </c>
      <c r="R67" s="666">
        <v>13</v>
      </c>
      <c r="S67" s="666">
        <v>9</v>
      </c>
      <c r="T67" s="666">
        <v>3</v>
      </c>
      <c r="U67" s="665">
        <v>8</v>
      </c>
      <c r="V67" s="665">
        <v>13</v>
      </c>
      <c r="W67" s="665">
        <v>9</v>
      </c>
      <c r="X67" s="667">
        <v>3</v>
      </c>
    </row>
    <row r="68" spans="3:24" ht="17.25" hidden="1">
      <c r="C68" s="206" t="str">
        <f>IF(ISBLANK('5. Pp (3 años)'!C94),"",'5. Pp (3 años)'!C94)</f>
        <v>Actividad</v>
      </c>
      <c r="D68" s="207" t="str">
        <f>IF(ISBLANK('5. Pp (3 años)'!D94),"",'5. Pp (3 años)'!D94)</f>
        <v/>
      </c>
      <c r="E68" s="207" t="str">
        <f>IF(ISBLANK('5. Pp (3 años)'!E94),"",'5. Pp (3 años)'!E94)</f>
        <v/>
      </c>
      <c r="F68" s="64"/>
      <c r="G68" s="60"/>
      <c r="H68" s="60">
        <f t="shared" si="6"/>
        <v>0</v>
      </c>
      <c r="I68" s="61" t="e">
        <f t="shared" si="7"/>
        <v>#DIV/0!</v>
      </c>
      <c r="J68" s="654"/>
      <c r="K68" s="652"/>
      <c r="L68" s="653"/>
      <c r="M68" s="654"/>
      <c r="N68" s="655"/>
      <c r="O68" s="655"/>
      <c r="P68" s="655"/>
      <c r="Q68" s="652"/>
      <c r="R68" s="652"/>
      <c r="S68" s="652"/>
      <c r="T68" s="652"/>
      <c r="U68" s="655"/>
      <c r="V68" s="655"/>
      <c r="W68" s="655"/>
      <c r="X68" s="653"/>
    </row>
    <row r="69" spans="3:24" ht="17.25" hidden="1">
      <c r="C69" s="206" t="str">
        <f>IF(ISBLANK('5. Pp (3 años)'!C95),"",'5. Pp (3 años)'!C95)</f>
        <v>Actividad</v>
      </c>
      <c r="D69" s="207" t="str">
        <f>IF(ISBLANK('5. Pp (3 años)'!D95),"",'5. Pp (3 años)'!D95)</f>
        <v/>
      </c>
      <c r="E69" s="207" t="str">
        <f>IF(ISBLANK('5. Pp (3 años)'!E95),"",'5. Pp (3 años)'!E95)</f>
        <v/>
      </c>
      <c r="F69" s="64"/>
      <c r="G69" s="60"/>
      <c r="H69" s="60">
        <f t="shared" si="6"/>
        <v>0</v>
      </c>
      <c r="I69" s="61" t="e">
        <f t="shared" si="7"/>
        <v>#DIV/0!</v>
      </c>
      <c r="J69" s="654"/>
      <c r="K69" s="652"/>
      <c r="L69" s="653"/>
      <c r="M69" s="654"/>
      <c r="N69" s="655"/>
      <c r="O69" s="655"/>
      <c r="P69" s="655"/>
      <c r="Q69" s="652"/>
      <c r="R69" s="652"/>
      <c r="S69" s="652"/>
      <c r="T69" s="652"/>
      <c r="U69" s="655"/>
      <c r="V69" s="655"/>
      <c r="W69" s="655"/>
      <c r="X69" s="653"/>
    </row>
    <row r="70" spans="3:24" ht="57" customHeight="1">
      <c r="C70" s="619" t="str">
        <f>IF(ISBLANK('5. Pp (3 años)'!C96),"",'5. Pp (3 años)'!C96)</f>
        <v>Componente</v>
      </c>
      <c r="D70" s="620" t="str">
        <f>IF(ISBLANK('5. Pp (3 años)'!D96),"",'5. Pp (3 años)'!D96)</f>
        <v>4.1.1.1.9 Mecanismos de colaboración con organismos gubernamentales y particulares operados.</v>
      </c>
      <c r="E70" s="620" t="str">
        <f>IF(ISBLANK('5. Pp (3 años)'!E96),"",'5. Pp (3 años)'!E96)</f>
        <v>PMCICF: Porcentaje de mecanismos de colaboración interinstitucional y ciudadana formalizados.</v>
      </c>
      <c r="F70" s="621">
        <v>0</v>
      </c>
      <c r="G70" s="643">
        <v>1</v>
      </c>
      <c r="H70" s="622">
        <f t="shared" si="6"/>
        <v>1</v>
      </c>
      <c r="I70" s="623" t="e">
        <f t="shared" si="7"/>
        <v>#DIV/0!</v>
      </c>
      <c r="J70" s="654">
        <v>100</v>
      </c>
      <c r="K70" s="652">
        <v>100</v>
      </c>
      <c r="L70" s="653">
        <v>100</v>
      </c>
      <c r="M70" s="654">
        <v>25</v>
      </c>
      <c r="N70" s="655">
        <v>25</v>
      </c>
      <c r="O70" s="655">
        <v>25</v>
      </c>
      <c r="P70" s="655">
        <v>25</v>
      </c>
      <c r="Q70" s="652">
        <v>25</v>
      </c>
      <c r="R70" s="652">
        <v>25</v>
      </c>
      <c r="S70" s="652">
        <v>25</v>
      </c>
      <c r="T70" s="652">
        <v>25</v>
      </c>
      <c r="U70" s="655">
        <v>25</v>
      </c>
      <c r="V70" s="655">
        <v>25</v>
      </c>
      <c r="W70" s="655">
        <v>25</v>
      </c>
      <c r="X70" s="653">
        <v>25</v>
      </c>
    </row>
    <row r="71" spans="3:24" ht="57" customHeight="1">
      <c r="C71" s="206" t="str">
        <f>IF(ISBLANK('5. Pp (3 años)'!C97),"",'5. Pp (3 años)'!C97)</f>
        <v>Actividad</v>
      </c>
      <c r="D71" s="207" t="str">
        <f>IF(ISBLANK('5. Pp (3 años)'!D97),"",'5. Pp (3 años)'!D97)</f>
        <v>4.1.1.1.9.1 Coordinación de enlaces de vinculación con los tres órdenes de gobierno y organizaciones civiles</v>
      </c>
      <c r="E71" s="207" t="str">
        <f>IF(ISBLANK('5. Pp (3 años)'!E97),"",'5. Pp (3 años)'!E97)</f>
        <v>PAVIR: Porcentaje de acciones de vinculación institucional realizadas.</v>
      </c>
      <c r="F71" s="64">
        <v>4</v>
      </c>
      <c r="G71" s="60">
        <v>10</v>
      </c>
      <c r="H71" s="60">
        <f t="shared" si="6"/>
        <v>6</v>
      </c>
      <c r="I71" s="61">
        <f t="shared" si="7"/>
        <v>1.5</v>
      </c>
      <c r="J71" s="668">
        <v>6</v>
      </c>
      <c r="K71" s="662">
        <v>2</v>
      </c>
      <c r="L71" s="663">
        <v>2</v>
      </c>
      <c r="M71" s="664">
        <v>2</v>
      </c>
      <c r="N71" s="665">
        <v>1</v>
      </c>
      <c r="O71" s="665">
        <v>2</v>
      </c>
      <c r="P71" s="665">
        <v>1</v>
      </c>
      <c r="Q71" s="666">
        <v>1</v>
      </c>
      <c r="R71" s="666">
        <v>0</v>
      </c>
      <c r="S71" s="666">
        <v>1</v>
      </c>
      <c r="T71" s="666">
        <v>0</v>
      </c>
      <c r="U71" s="665">
        <v>1</v>
      </c>
      <c r="V71" s="665">
        <v>0</v>
      </c>
      <c r="W71" s="665">
        <v>1</v>
      </c>
      <c r="X71" s="667">
        <v>0</v>
      </c>
    </row>
    <row r="72" spans="3:24" ht="17.25" hidden="1">
      <c r="C72" s="206" t="str">
        <f>IF(ISBLANK('5. Pp (3 años)'!C98),"",'5. Pp (3 años)'!C98)</f>
        <v>Actividad</v>
      </c>
      <c r="D72" s="207" t="str">
        <f>IF(ISBLANK('5. Pp (3 años)'!D98),"",'5. Pp (3 años)'!D98)</f>
        <v/>
      </c>
      <c r="E72" s="207" t="str">
        <f>IF(ISBLANK('5. Pp (3 años)'!E98),"",'5. Pp (3 años)'!E98)</f>
        <v/>
      </c>
      <c r="F72" s="64"/>
      <c r="G72" s="60"/>
      <c r="H72" s="60">
        <f t="shared" si="6"/>
        <v>0</v>
      </c>
      <c r="I72" s="61" t="e">
        <f t="shared" si="7"/>
        <v>#DIV/0!</v>
      </c>
      <c r="J72" s="654"/>
      <c r="K72" s="652"/>
      <c r="L72" s="653"/>
      <c r="M72" s="654"/>
      <c r="N72" s="655"/>
      <c r="O72" s="655"/>
      <c r="P72" s="655"/>
      <c r="Q72" s="652"/>
      <c r="R72" s="652"/>
      <c r="S72" s="652"/>
      <c r="T72" s="652"/>
      <c r="U72" s="655"/>
      <c r="V72" s="655"/>
      <c r="W72" s="655"/>
      <c r="X72" s="653"/>
    </row>
    <row r="73" spans="3:24" ht="17.25" hidden="1">
      <c r="C73" s="206" t="str">
        <f>IF(ISBLANK('5. Pp (3 años)'!C99),"",'5. Pp (3 años)'!C99)</f>
        <v>Actividad</v>
      </c>
      <c r="D73" s="207" t="str">
        <f>IF(ISBLANK('5. Pp (3 años)'!D99),"",'5. Pp (3 años)'!D99)</f>
        <v/>
      </c>
      <c r="E73" s="207" t="str">
        <f>IF(ISBLANK('5. Pp (3 años)'!E99),"",'5. Pp (3 años)'!E99)</f>
        <v/>
      </c>
      <c r="F73" s="64"/>
      <c r="G73" s="60"/>
      <c r="H73" s="60">
        <f t="shared" si="6"/>
        <v>0</v>
      </c>
      <c r="I73" s="61" t="e">
        <f t="shared" si="7"/>
        <v>#DIV/0!</v>
      </c>
      <c r="J73" s="654"/>
      <c r="K73" s="652"/>
      <c r="L73" s="653"/>
      <c r="M73" s="654"/>
      <c r="N73" s="655"/>
      <c r="O73" s="655"/>
      <c r="P73" s="655"/>
      <c r="Q73" s="652"/>
      <c r="R73" s="652"/>
      <c r="S73" s="652"/>
      <c r="T73" s="652"/>
      <c r="U73" s="655"/>
      <c r="V73" s="655"/>
      <c r="W73" s="655"/>
      <c r="X73" s="653"/>
    </row>
    <row r="74" spans="3:24" ht="17.25" hidden="1">
      <c r="C74" s="206" t="str">
        <f>IF(ISBLANK('5. Pp (3 años)'!C100),"",'5. Pp (3 años)'!C100)</f>
        <v>Actividad</v>
      </c>
      <c r="D74" s="207" t="str">
        <f>IF(ISBLANK('5. Pp (3 años)'!D100),"",'5. Pp (3 años)'!D100)</f>
        <v/>
      </c>
      <c r="E74" s="207" t="str">
        <f>IF(ISBLANK('5. Pp (3 años)'!E100),"",'5. Pp (3 años)'!E100)</f>
        <v/>
      </c>
      <c r="F74" s="64"/>
      <c r="G74" s="60"/>
      <c r="H74" s="60">
        <f t="shared" si="6"/>
        <v>0</v>
      </c>
      <c r="I74" s="61" t="e">
        <f t="shared" si="7"/>
        <v>#DIV/0!</v>
      </c>
      <c r="J74" s="654"/>
      <c r="K74" s="652"/>
      <c r="L74" s="653"/>
      <c r="M74" s="654"/>
      <c r="N74" s="655"/>
      <c r="O74" s="655"/>
      <c r="P74" s="655"/>
      <c r="Q74" s="652"/>
      <c r="R74" s="652"/>
      <c r="S74" s="652"/>
      <c r="T74" s="652"/>
      <c r="U74" s="655"/>
      <c r="V74" s="655"/>
      <c r="W74" s="655"/>
      <c r="X74" s="653"/>
    </row>
    <row r="75" spans="3:24" ht="17.25" hidden="1">
      <c r="C75" s="206" t="str">
        <f>IF(ISBLANK('5. Pp (3 años)'!C101),"",'5. Pp (3 años)'!C101)</f>
        <v>Actividad</v>
      </c>
      <c r="D75" s="207" t="str">
        <f>IF(ISBLANK('5. Pp (3 años)'!D101),"",'5. Pp (3 años)'!D101)</f>
        <v/>
      </c>
      <c r="E75" s="207" t="str">
        <f>IF(ISBLANK('5. Pp (3 años)'!E101),"",'5. Pp (3 años)'!E101)</f>
        <v/>
      </c>
      <c r="F75" s="64"/>
      <c r="G75" s="60"/>
      <c r="H75" s="60">
        <f t="shared" si="6"/>
        <v>0</v>
      </c>
      <c r="I75" s="61" t="e">
        <f t="shared" si="7"/>
        <v>#DIV/0!</v>
      </c>
      <c r="J75" s="654"/>
      <c r="K75" s="652"/>
      <c r="L75" s="653"/>
      <c r="M75" s="654"/>
      <c r="N75" s="655"/>
      <c r="O75" s="655"/>
      <c r="P75" s="655"/>
      <c r="Q75" s="652"/>
      <c r="R75" s="652"/>
      <c r="S75" s="652"/>
      <c r="T75" s="652"/>
      <c r="U75" s="655"/>
      <c r="V75" s="655"/>
      <c r="W75" s="655"/>
      <c r="X75" s="653"/>
    </row>
    <row r="76" spans="3:24" ht="51.75">
      <c r="C76" s="619" t="str">
        <f>IF(ISBLANK('5. Pp (3 años)'!C102),"",'5. Pp (3 años)'!C102)</f>
        <v>Componente</v>
      </c>
      <c r="D76" s="620" t="str">
        <f>IF(ISBLANK('5. Pp (3 años)'!D102),"",'5. Pp (3 años)'!D102)</f>
        <v>4.1.1.1.10 Mecanismos de contraloría social y supervisión ciudadana de obra pública operada.</v>
      </c>
      <c r="E76" s="620" t="str">
        <f>IF(ISBLANK('5. Pp (3 años)'!E102),"",'5. Pp (3 años)'!E102)</f>
        <v>PMVCOP: Porcentaje de mecanismos de vigilancia ciudadana en obra pública establecidos.</v>
      </c>
      <c r="F76" s="621">
        <v>0</v>
      </c>
      <c r="G76" s="643">
        <v>1</v>
      </c>
      <c r="H76" s="622">
        <f t="shared" si="6"/>
        <v>1</v>
      </c>
      <c r="I76" s="623" t="e">
        <f t="shared" si="7"/>
        <v>#DIV/0!</v>
      </c>
      <c r="J76" s="654">
        <v>100</v>
      </c>
      <c r="K76" s="652">
        <v>100</v>
      </c>
      <c r="L76" s="653">
        <v>100</v>
      </c>
      <c r="M76" s="654">
        <v>25</v>
      </c>
      <c r="N76" s="655">
        <v>25</v>
      </c>
      <c r="O76" s="655">
        <v>25</v>
      </c>
      <c r="P76" s="655">
        <v>25</v>
      </c>
      <c r="Q76" s="652">
        <v>25</v>
      </c>
      <c r="R76" s="652">
        <v>25</v>
      </c>
      <c r="S76" s="652">
        <v>25</v>
      </c>
      <c r="T76" s="652">
        <v>25</v>
      </c>
      <c r="U76" s="655">
        <v>25</v>
      </c>
      <c r="V76" s="655">
        <v>25</v>
      </c>
      <c r="W76" s="655">
        <v>25</v>
      </c>
      <c r="X76" s="653">
        <v>25</v>
      </c>
    </row>
    <row r="77" spans="3:24" ht="69">
      <c r="C77" s="206" t="str">
        <f>IF(ISBLANK('5. Pp (3 años)'!C103),"",'5. Pp (3 años)'!C103)</f>
        <v>Actividad</v>
      </c>
      <c r="D77" s="207" t="str">
        <f>IF(ISBLANK('5. Pp (3 años)'!D103),"",'5. Pp (3 años)'!D103)</f>
        <v xml:space="preserve">4.1.1.1.10.1 Gestión operativa y capacitación de comités de contraloría social para la vigilancia de obra pública
</v>
      </c>
      <c r="E77" s="207" t="str">
        <f>IF(ISBLANK('5. Pp (3 años)'!E103),"",'5. Pp (3 años)'!E103)</f>
        <v>PAICS: Porcentaje de acciones de integración, capacitación y seguimiento a comités de contraloría social realizadas.</v>
      </c>
      <c r="F77" s="64">
        <v>245</v>
      </c>
      <c r="G77" s="60">
        <v>250</v>
      </c>
      <c r="H77" s="60">
        <f t="shared" si="6"/>
        <v>5</v>
      </c>
      <c r="I77" s="61">
        <f t="shared" si="7"/>
        <v>2.0408163265306145E-2</v>
      </c>
      <c r="J77" s="661">
        <v>94</v>
      </c>
      <c r="K77" s="662">
        <v>78</v>
      </c>
      <c r="L77" s="663">
        <v>78</v>
      </c>
      <c r="M77" s="664">
        <v>31</v>
      </c>
      <c r="N77" s="665">
        <v>23</v>
      </c>
      <c r="O77" s="665">
        <v>23</v>
      </c>
      <c r="P77" s="665">
        <v>15</v>
      </c>
      <c r="Q77" s="666">
        <v>15</v>
      </c>
      <c r="R77" s="666">
        <v>24</v>
      </c>
      <c r="S77" s="666">
        <v>23</v>
      </c>
      <c r="T77" s="666">
        <v>16</v>
      </c>
      <c r="U77" s="664">
        <v>15</v>
      </c>
      <c r="V77" s="665">
        <v>24</v>
      </c>
      <c r="W77" s="665">
        <v>23</v>
      </c>
      <c r="X77" s="667">
        <v>16</v>
      </c>
    </row>
    <row r="78" spans="3:24" ht="17.25" hidden="1">
      <c r="C78" s="206" t="str">
        <f>IF(ISBLANK('5. Pp (3 años)'!C104),"",'5. Pp (3 años)'!C104)</f>
        <v>Actividad</v>
      </c>
      <c r="D78" s="207" t="str">
        <f>IF(ISBLANK('5. Pp (3 años)'!D104),"",'5. Pp (3 años)'!D104)</f>
        <v/>
      </c>
      <c r="E78" s="207" t="str">
        <f>IF(ISBLANK('5. Pp (3 años)'!E104),"",'5. Pp (3 años)'!E104)</f>
        <v/>
      </c>
      <c r="F78" s="64"/>
      <c r="G78" s="60"/>
      <c r="H78" s="60">
        <f t="shared" si="6"/>
        <v>0</v>
      </c>
      <c r="I78" s="61" t="e">
        <f t="shared" si="7"/>
        <v>#DIV/0!</v>
      </c>
      <c r="J78" s="654"/>
      <c r="K78" s="652"/>
      <c r="L78" s="653"/>
      <c r="M78" s="654"/>
      <c r="N78" s="655"/>
      <c r="O78" s="655"/>
      <c r="P78" s="655"/>
      <c r="Q78" s="652"/>
      <c r="R78" s="652"/>
      <c r="S78" s="652"/>
      <c r="T78" s="652"/>
      <c r="U78" s="655"/>
      <c r="V78" s="655"/>
      <c r="W78" s="655"/>
      <c r="X78" s="653"/>
    </row>
    <row r="79" spans="3:24" ht="17.25" hidden="1">
      <c r="C79" s="206" t="str">
        <f>IF(ISBLANK('5. Pp (3 años)'!C105),"",'5. Pp (3 años)'!C105)</f>
        <v>Actividad</v>
      </c>
      <c r="D79" s="207" t="str">
        <f>IF(ISBLANK('5. Pp (3 años)'!D105),"",'5. Pp (3 años)'!D105)</f>
        <v/>
      </c>
      <c r="E79" s="207" t="str">
        <f>IF(ISBLANK('5. Pp (3 años)'!E105),"",'5. Pp (3 años)'!E105)</f>
        <v/>
      </c>
      <c r="F79" s="64"/>
      <c r="G79" s="60"/>
      <c r="H79" s="60">
        <f t="shared" si="6"/>
        <v>0</v>
      </c>
      <c r="I79" s="61" t="e">
        <f t="shared" si="7"/>
        <v>#DIV/0!</v>
      </c>
      <c r="J79" s="654"/>
      <c r="K79" s="652"/>
      <c r="L79" s="653"/>
      <c r="M79" s="654"/>
      <c r="N79" s="655"/>
      <c r="O79" s="655"/>
      <c r="P79" s="655"/>
      <c r="Q79" s="652"/>
      <c r="R79" s="652"/>
      <c r="S79" s="652"/>
      <c r="T79" s="652"/>
      <c r="U79" s="655"/>
      <c r="V79" s="655"/>
      <c r="W79" s="655"/>
      <c r="X79" s="653"/>
    </row>
    <row r="80" spans="3:24" ht="17.25" hidden="1">
      <c r="C80" s="206" t="str">
        <f>IF(ISBLANK('5. Pp (3 años)'!C106),"",'5. Pp (3 años)'!C106)</f>
        <v>Actividad</v>
      </c>
      <c r="D80" s="207" t="str">
        <f>IF(ISBLANK('5. Pp (3 años)'!D106),"",'5. Pp (3 años)'!D106)</f>
        <v/>
      </c>
      <c r="E80" s="207" t="str">
        <f>IF(ISBLANK('5. Pp (3 años)'!E106),"",'5. Pp (3 años)'!E106)</f>
        <v/>
      </c>
      <c r="F80" s="64"/>
      <c r="G80" s="60"/>
      <c r="H80" s="60">
        <f t="shared" si="6"/>
        <v>0</v>
      </c>
      <c r="I80" s="61" t="e">
        <f t="shared" si="7"/>
        <v>#DIV/0!</v>
      </c>
      <c r="J80" s="654"/>
      <c r="K80" s="652"/>
      <c r="L80" s="653"/>
      <c r="M80" s="654"/>
      <c r="N80" s="655"/>
      <c r="O80" s="655"/>
      <c r="P80" s="655"/>
      <c r="Q80" s="652"/>
      <c r="R80" s="652"/>
      <c r="S80" s="652"/>
      <c r="T80" s="652"/>
      <c r="U80" s="655"/>
      <c r="V80" s="655"/>
      <c r="W80" s="655"/>
      <c r="X80" s="653"/>
    </row>
    <row r="81" spans="3:24" ht="17.25" hidden="1">
      <c r="C81" s="206" t="str">
        <f>IF(ISBLANK('5. Pp (3 años)'!C107),"",'5. Pp (3 años)'!C107)</f>
        <v>Actividad</v>
      </c>
      <c r="D81" s="207" t="str">
        <f>IF(ISBLANK('5. Pp (3 años)'!D107),"",'5. Pp (3 años)'!D107)</f>
        <v/>
      </c>
      <c r="E81" s="207" t="str">
        <f>IF(ISBLANK('5. Pp (3 años)'!E107),"",'5. Pp (3 años)'!E107)</f>
        <v/>
      </c>
      <c r="F81" s="64"/>
      <c r="G81" s="60"/>
      <c r="H81" s="60">
        <f t="shared" si="6"/>
        <v>0</v>
      </c>
      <c r="I81" s="61" t="e">
        <f t="shared" si="7"/>
        <v>#DIV/0!</v>
      </c>
      <c r="J81" s="654"/>
      <c r="K81" s="652"/>
      <c r="L81" s="653"/>
      <c r="M81" s="654"/>
      <c r="N81" s="655"/>
      <c r="O81" s="655"/>
      <c r="P81" s="655"/>
      <c r="Q81" s="652"/>
      <c r="R81" s="652"/>
      <c r="S81" s="652"/>
      <c r="T81" s="652"/>
      <c r="U81" s="655"/>
      <c r="V81" s="655"/>
      <c r="W81" s="655"/>
      <c r="X81" s="653"/>
    </row>
    <row r="82" spans="3:24" ht="69">
      <c r="C82" s="619" t="str">
        <f>IF(ISBLANK('5. Pp (3 años)'!C108),"",'5. Pp (3 años)'!C108)</f>
        <v>Componente</v>
      </c>
      <c r="D82" s="620" t="str">
        <f>IF(ISBLANK('5. Pp (3 años)'!D108),"",'5. Pp (3 años)'!D108)</f>
        <v>4.1.1.1.11 Mecanismos de participación y visibilidad para la inclusión y diversidad sexual implementados</v>
      </c>
      <c r="E82" s="620" t="str">
        <f>IF(ISBLANK('5. Pp (3 años)'!E108),"",'5. Pp (3 años)'!E108)</f>
        <v>PMVPC: Porcentaje de mecanismos de visibilidad y participación ciudadana por la diversidad sexual ejecutados.</v>
      </c>
      <c r="F82" s="621">
        <v>0</v>
      </c>
      <c r="G82" s="643">
        <v>1</v>
      </c>
      <c r="H82" s="622">
        <f t="shared" si="6"/>
        <v>1</v>
      </c>
      <c r="I82" s="623" t="e">
        <f t="shared" si="7"/>
        <v>#DIV/0!</v>
      </c>
      <c r="J82" s="654">
        <v>100</v>
      </c>
      <c r="K82" s="652">
        <v>100</v>
      </c>
      <c r="L82" s="653">
        <v>100</v>
      </c>
      <c r="M82" s="654">
        <v>25</v>
      </c>
      <c r="N82" s="655">
        <v>25</v>
      </c>
      <c r="O82" s="655">
        <v>25</v>
      </c>
      <c r="P82" s="655">
        <v>25</v>
      </c>
      <c r="Q82" s="652">
        <v>25</v>
      </c>
      <c r="R82" s="652">
        <v>25</v>
      </c>
      <c r="S82" s="652">
        <v>25</v>
      </c>
      <c r="T82" s="652">
        <v>25</v>
      </c>
      <c r="U82" s="655">
        <v>25</v>
      </c>
      <c r="V82" s="655">
        <v>25</v>
      </c>
      <c r="W82" s="655">
        <v>25</v>
      </c>
      <c r="X82" s="653">
        <v>25</v>
      </c>
    </row>
    <row r="83" spans="3:24" ht="34.5">
      <c r="C83" s="206" t="str">
        <f>IF(ISBLANK('5. Pp (3 años)'!C109),"",'5. Pp (3 años)'!C109)</f>
        <v>Actividad</v>
      </c>
      <c r="D83" s="207" t="str">
        <f>IF(ISBLANK('5. Pp (3 años)'!D109),"",'5. Pp (3 años)'!D109)</f>
        <v>4.1.1.1.11.1  Coordinación de encuentros institucionales y jornadas de visibilidad para la diversidad sexual e inclusión.</v>
      </c>
      <c r="E83" s="207" t="str">
        <f>IF(ISBLANK('5. Pp (3 años)'!E109),"",'5. Pp (3 años)'!E109)</f>
        <v>PEJVR: Porcentaje de encuentros y jornadas de visibilidad realizados.</v>
      </c>
      <c r="F83" s="64">
        <v>1</v>
      </c>
      <c r="G83" s="60">
        <v>5</v>
      </c>
      <c r="H83" s="60">
        <f t="shared" si="6"/>
        <v>4</v>
      </c>
      <c r="I83" s="61">
        <f t="shared" si="7"/>
        <v>4</v>
      </c>
      <c r="J83" s="661">
        <v>1</v>
      </c>
      <c r="K83" s="662">
        <v>2</v>
      </c>
      <c r="L83" s="663">
        <v>2</v>
      </c>
      <c r="M83" s="664">
        <v>1</v>
      </c>
      <c r="N83" s="665">
        <v>1</v>
      </c>
      <c r="O83" s="665">
        <v>0</v>
      </c>
      <c r="P83" s="665">
        <v>0</v>
      </c>
      <c r="Q83" s="666">
        <v>1</v>
      </c>
      <c r="R83" s="666">
        <v>1</v>
      </c>
      <c r="S83" s="666">
        <v>0</v>
      </c>
      <c r="T83" s="666">
        <v>0</v>
      </c>
      <c r="U83" s="664">
        <v>1</v>
      </c>
      <c r="V83" s="665">
        <v>1</v>
      </c>
      <c r="W83" s="665">
        <v>0</v>
      </c>
      <c r="X83" s="667">
        <v>0</v>
      </c>
    </row>
    <row r="84" spans="3:24" ht="17.25" hidden="1">
      <c r="C84" s="206" t="str">
        <f>IF(ISBLANK('5. Pp (3 años)'!C110),"",'5. Pp (3 años)'!C110)</f>
        <v>Actividad</v>
      </c>
      <c r="D84" s="207" t="str">
        <f>IF(ISBLANK('5. Pp (3 años)'!D110),"",'5. Pp (3 años)'!D110)</f>
        <v/>
      </c>
      <c r="E84" s="207" t="str">
        <f>IF(ISBLANK('5. Pp (3 años)'!E110),"",'5. Pp (3 años)'!E110)</f>
        <v/>
      </c>
      <c r="F84" s="64"/>
      <c r="G84" s="60"/>
      <c r="H84" s="60">
        <f t="shared" si="6"/>
        <v>0</v>
      </c>
      <c r="I84" s="61" t="e">
        <f t="shared" si="7"/>
        <v>#DIV/0!</v>
      </c>
      <c r="J84" s="654"/>
      <c r="K84" s="652"/>
      <c r="L84" s="653"/>
      <c r="M84" s="654"/>
      <c r="N84" s="655"/>
      <c r="O84" s="655"/>
      <c r="P84" s="655"/>
      <c r="Q84" s="652"/>
      <c r="R84" s="652"/>
      <c r="S84" s="652"/>
      <c r="T84" s="652"/>
      <c r="U84" s="655"/>
      <c r="V84" s="655"/>
      <c r="W84" s="655"/>
      <c r="X84" s="653"/>
    </row>
    <row r="85" spans="3:24" ht="17.25" hidden="1">
      <c r="C85" s="206" t="str">
        <f>IF(ISBLANK('5. Pp (3 años)'!C111),"",'5. Pp (3 años)'!C111)</f>
        <v>Actividad</v>
      </c>
      <c r="D85" s="207" t="str">
        <f>IF(ISBLANK('5. Pp (3 años)'!D111),"",'5. Pp (3 años)'!D111)</f>
        <v/>
      </c>
      <c r="E85" s="207" t="str">
        <f>IF(ISBLANK('5. Pp (3 años)'!E111),"",'5. Pp (3 años)'!E111)</f>
        <v/>
      </c>
      <c r="F85" s="64"/>
      <c r="G85" s="60"/>
      <c r="H85" s="60">
        <f t="shared" si="6"/>
        <v>0</v>
      </c>
      <c r="I85" s="61" t="e">
        <f t="shared" si="7"/>
        <v>#DIV/0!</v>
      </c>
      <c r="J85" s="654"/>
      <c r="K85" s="652"/>
      <c r="L85" s="653"/>
      <c r="M85" s="654"/>
      <c r="N85" s="655"/>
      <c r="O85" s="655"/>
      <c r="P85" s="655"/>
      <c r="Q85" s="652"/>
      <c r="R85" s="652"/>
      <c r="S85" s="652"/>
      <c r="T85" s="652"/>
      <c r="U85" s="655"/>
      <c r="V85" s="655"/>
      <c r="W85" s="655"/>
      <c r="X85" s="653"/>
    </row>
    <row r="86" spans="3:24" ht="17.25" hidden="1">
      <c r="C86" s="206" t="str">
        <f>IF(ISBLANK('5. Pp (3 años)'!C112),"",'5. Pp (3 años)'!C112)</f>
        <v>Actividad</v>
      </c>
      <c r="D86" s="207" t="str">
        <f>IF(ISBLANK('5. Pp (3 años)'!D112),"",'5. Pp (3 años)'!D112)</f>
        <v/>
      </c>
      <c r="E86" s="207" t="str">
        <f>IF(ISBLANK('5. Pp (3 años)'!E112),"",'5. Pp (3 años)'!E112)</f>
        <v/>
      </c>
      <c r="F86" s="64"/>
      <c r="G86" s="60"/>
      <c r="H86" s="60">
        <f t="shared" si="6"/>
        <v>0</v>
      </c>
      <c r="I86" s="61" t="e">
        <f t="shared" si="7"/>
        <v>#DIV/0!</v>
      </c>
      <c r="J86" s="654"/>
      <c r="K86" s="652"/>
      <c r="L86" s="653"/>
      <c r="M86" s="654"/>
      <c r="N86" s="655"/>
      <c r="O86" s="655"/>
      <c r="P86" s="655"/>
      <c r="Q86" s="652"/>
      <c r="R86" s="652"/>
      <c r="S86" s="652"/>
      <c r="T86" s="652"/>
      <c r="U86" s="655"/>
      <c r="V86" s="655"/>
      <c r="W86" s="655"/>
      <c r="X86" s="653"/>
    </row>
    <row r="87" spans="3:24" ht="17.25" hidden="1">
      <c r="C87" s="206" t="str">
        <f>IF(ISBLANK('5. Pp (3 años)'!C113),"",'5. Pp (3 años)'!C113)</f>
        <v>Actividad</v>
      </c>
      <c r="D87" s="207" t="str">
        <f>IF(ISBLANK('5. Pp (3 años)'!D113),"",'5. Pp (3 años)'!D113)</f>
        <v/>
      </c>
      <c r="E87" s="207" t="str">
        <f>IF(ISBLANK('5. Pp (3 años)'!E113),"",'5. Pp (3 años)'!E113)</f>
        <v/>
      </c>
      <c r="F87" s="64"/>
      <c r="G87" s="60"/>
      <c r="H87" s="60">
        <f t="shared" si="6"/>
        <v>0</v>
      </c>
      <c r="I87" s="61" t="e">
        <f t="shared" si="7"/>
        <v>#DIV/0!</v>
      </c>
      <c r="J87" s="654"/>
      <c r="K87" s="652"/>
      <c r="L87" s="653"/>
      <c r="M87" s="654"/>
      <c r="N87" s="655"/>
      <c r="O87" s="655"/>
      <c r="P87" s="655"/>
      <c r="Q87" s="652"/>
      <c r="R87" s="652"/>
      <c r="S87" s="652"/>
      <c r="T87" s="652"/>
      <c r="U87" s="655"/>
      <c r="V87" s="655"/>
      <c r="W87" s="655"/>
      <c r="X87" s="653"/>
    </row>
    <row r="88" spans="3:24" ht="51.75">
      <c r="C88" s="619" t="str">
        <f>IF(ISBLANK('5. Pp (3 años)'!C114),"",'5. Pp (3 años)'!C114)</f>
        <v>Componente</v>
      </c>
      <c r="D88" s="620" t="str">
        <f>IF(ISBLANK('5. Pp (3 años)'!D114),"",'5. Pp (3 años)'!D114)</f>
        <v>4.1.1.1.12 Atenciones y gestiones del programa 'Entrelazos por la Diversidad' otorgadas.</v>
      </c>
      <c r="E88" s="620" t="str">
        <f>IF(ISBLANK('5. Pp (3 años)'!E114),"",'5. Pp (3 años)'!E114)</f>
        <v>PSAGE: Porcentaje de servicios de atención y gestión del programa Entrelazos realizados.</v>
      </c>
      <c r="F88" s="621">
        <v>0</v>
      </c>
      <c r="G88" s="643">
        <v>1</v>
      </c>
      <c r="H88" s="622">
        <f t="shared" ref="H88:H96" si="8">G88-F88</f>
        <v>1</v>
      </c>
      <c r="I88" s="623" t="e">
        <f t="shared" ref="I88:I96" si="9">(G88/F88)-1</f>
        <v>#DIV/0!</v>
      </c>
      <c r="J88" s="654">
        <v>100</v>
      </c>
      <c r="K88" s="652">
        <v>100</v>
      </c>
      <c r="L88" s="653">
        <v>100</v>
      </c>
      <c r="M88" s="654">
        <v>25</v>
      </c>
      <c r="N88" s="655">
        <v>25</v>
      </c>
      <c r="O88" s="655">
        <v>25</v>
      </c>
      <c r="P88" s="655">
        <v>25</v>
      </c>
      <c r="Q88" s="652">
        <v>25</v>
      </c>
      <c r="R88" s="652">
        <v>25</v>
      </c>
      <c r="S88" s="652">
        <v>25</v>
      </c>
      <c r="T88" s="652">
        <v>25</v>
      </c>
      <c r="U88" s="655">
        <v>25</v>
      </c>
      <c r="V88" s="655">
        <v>25</v>
      </c>
      <c r="W88" s="655">
        <v>25</v>
      </c>
      <c r="X88" s="653">
        <v>25</v>
      </c>
    </row>
    <row r="89" spans="3:24" ht="51.75">
      <c r="C89" s="206" t="str">
        <f>IF(ISBLANK('5. Pp (3 años)'!C115),"",'5. Pp (3 años)'!C115)</f>
        <v>Actividad</v>
      </c>
      <c r="D89" s="207" t="str">
        <f>IF(ISBLANK('5. Pp (3 años)'!D115),"",'5. Pp (3 años)'!D115)</f>
        <v>4.1.1.1.12.1 Gestión de canales de atención y enlace interinstitucional para la diversidad sexual.</v>
      </c>
      <c r="E89" s="207" t="str">
        <f>IF(ISBLANK('5. Pp (3 años)'!E115),"",'5. Pp (3 años)'!E115)</f>
        <v>PSVAG: Porcentaje de servicios de vinculación y atención personalizada gestionados.</v>
      </c>
      <c r="F89" s="64">
        <v>49</v>
      </c>
      <c r="G89" s="60">
        <v>365</v>
      </c>
      <c r="H89" s="60">
        <f t="shared" si="8"/>
        <v>316</v>
      </c>
      <c r="I89" s="61">
        <f t="shared" si="9"/>
        <v>6.4489795918367347</v>
      </c>
      <c r="J89" s="661">
        <v>65</v>
      </c>
      <c r="K89" s="662">
        <v>150</v>
      </c>
      <c r="L89" s="663">
        <v>150</v>
      </c>
      <c r="M89" s="664">
        <v>20</v>
      </c>
      <c r="N89" s="665">
        <v>15</v>
      </c>
      <c r="O89" s="665">
        <v>15</v>
      </c>
      <c r="P89" s="665">
        <v>15</v>
      </c>
      <c r="Q89" s="666">
        <v>35</v>
      </c>
      <c r="R89" s="666">
        <v>45</v>
      </c>
      <c r="S89" s="666">
        <v>45</v>
      </c>
      <c r="T89" s="666">
        <v>25</v>
      </c>
      <c r="U89" s="664">
        <v>35</v>
      </c>
      <c r="V89" s="665">
        <v>45</v>
      </c>
      <c r="W89" s="665">
        <v>45</v>
      </c>
      <c r="X89" s="667">
        <v>25</v>
      </c>
    </row>
    <row r="90" spans="3:24" ht="17.25" hidden="1">
      <c r="C90" s="206" t="str">
        <f>IF(ISBLANK('5. Pp (3 años)'!C116),"",'5. Pp (3 años)'!C116)</f>
        <v>Actividad</v>
      </c>
      <c r="D90" s="207" t="str">
        <f>IF(ISBLANK('5. Pp (3 años)'!D116),"",'5. Pp (3 años)'!D116)</f>
        <v/>
      </c>
      <c r="E90" s="207" t="str">
        <f>IF(ISBLANK('5. Pp (3 años)'!E116),"",'5. Pp (3 años)'!E116)</f>
        <v/>
      </c>
      <c r="F90" s="64"/>
      <c r="G90" s="60"/>
      <c r="H90" s="60">
        <f t="shared" si="8"/>
        <v>0</v>
      </c>
      <c r="I90" s="61" t="e">
        <f t="shared" si="9"/>
        <v>#DIV/0!</v>
      </c>
      <c r="J90" s="654"/>
      <c r="K90" s="652"/>
      <c r="L90" s="653"/>
      <c r="M90" s="654"/>
      <c r="N90" s="655"/>
      <c r="O90" s="655"/>
      <c r="P90" s="655"/>
      <c r="Q90" s="652"/>
      <c r="R90" s="652"/>
      <c r="S90" s="652"/>
      <c r="T90" s="652"/>
      <c r="U90" s="655"/>
      <c r="V90" s="655"/>
      <c r="W90" s="655"/>
      <c r="X90" s="653"/>
    </row>
    <row r="91" spans="3:24" ht="17.25" hidden="1">
      <c r="C91" s="206" t="str">
        <f>IF(ISBLANK('5. Pp (3 años)'!C117),"",'5. Pp (3 años)'!C117)</f>
        <v>Actividad</v>
      </c>
      <c r="D91" s="207" t="str">
        <f>IF(ISBLANK('5. Pp (3 años)'!D117),"",'5. Pp (3 años)'!D117)</f>
        <v/>
      </c>
      <c r="E91" s="207" t="str">
        <f>IF(ISBLANK('5. Pp (3 años)'!E117),"",'5. Pp (3 años)'!E117)</f>
        <v/>
      </c>
      <c r="F91" s="64"/>
      <c r="G91" s="60"/>
      <c r="H91" s="60">
        <f t="shared" si="8"/>
        <v>0</v>
      </c>
      <c r="I91" s="61" t="e">
        <f t="shared" si="9"/>
        <v>#DIV/0!</v>
      </c>
      <c r="J91" s="654"/>
      <c r="K91" s="652"/>
      <c r="L91" s="653"/>
      <c r="M91" s="654"/>
      <c r="N91" s="655"/>
      <c r="O91" s="655"/>
      <c r="P91" s="655"/>
      <c r="Q91" s="652"/>
      <c r="R91" s="652"/>
      <c r="S91" s="652"/>
      <c r="T91" s="652"/>
      <c r="U91" s="655"/>
      <c r="V91" s="655"/>
      <c r="W91" s="655"/>
      <c r="X91" s="653"/>
    </row>
    <row r="92" spans="3:24" ht="17.25" hidden="1">
      <c r="C92" s="206" t="str">
        <f>IF(ISBLANK('5. Pp (3 años)'!C118),"",'5. Pp (3 años)'!C118)</f>
        <v>Actividad</v>
      </c>
      <c r="D92" s="207" t="str">
        <f>IF(ISBLANK('5. Pp (3 años)'!D118),"",'5. Pp (3 años)'!D118)</f>
        <v/>
      </c>
      <c r="E92" s="207" t="str">
        <f>IF(ISBLANK('5. Pp (3 años)'!E118),"",'5. Pp (3 años)'!E118)</f>
        <v/>
      </c>
      <c r="F92" s="64"/>
      <c r="G92" s="60"/>
      <c r="H92" s="60">
        <f t="shared" si="8"/>
        <v>0</v>
      </c>
      <c r="I92" s="61" t="e">
        <f t="shared" si="9"/>
        <v>#DIV/0!</v>
      </c>
      <c r="J92" s="654"/>
      <c r="K92" s="652"/>
      <c r="L92" s="653"/>
      <c r="M92" s="654"/>
      <c r="N92" s="655"/>
      <c r="O92" s="655"/>
      <c r="P92" s="655"/>
      <c r="Q92" s="652"/>
      <c r="R92" s="652"/>
      <c r="S92" s="652"/>
      <c r="T92" s="652"/>
      <c r="U92" s="655"/>
      <c r="V92" s="655"/>
      <c r="W92" s="655"/>
      <c r="X92" s="653"/>
    </row>
    <row r="93" spans="3:24" ht="17.25" hidden="1">
      <c r="C93" s="206" t="str">
        <f>IF(ISBLANK('5. Pp (3 años)'!C119),"",'5. Pp (3 años)'!C119)</f>
        <v>Actividad</v>
      </c>
      <c r="D93" s="207" t="str">
        <f>IF(ISBLANK('5. Pp (3 años)'!D119),"",'5. Pp (3 años)'!D119)</f>
        <v/>
      </c>
      <c r="E93" s="207" t="str">
        <f>IF(ISBLANK('5. Pp (3 años)'!E119),"",'5. Pp (3 años)'!E119)</f>
        <v/>
      </c>
      <c r="F93" s="64"/>
      <c r="G93" s="60"/>
      <c r="H93" s="60">
        <f t="shared" si="8"/>
        <v>0</v>
      </c>
      <c r="I93" s="61" t="e">
        <f t="shared" si="9"/>
        <v>#DIV/0!</v>
      </c>
      <c r="J93" s="654"/>
      <c r="K93" s="652"/>
      <c r="L93" s="653"/>
      <c r="M93" s="654"/>
      <c r="N93" s="655"/>
      <c r="O93" s="655"/>
      <c r="P93" s="655"/>
      <c r="Q93" s="652"/>
      <c r="R93" s="652"/>
      <c r="S93" s="652"/>
      <c r="T93" s="652"/>
      <c r="U93" s="655"/>
      <c r="V93" s="655"/>
      <c r="W93" s="655"/>
      <c r="X93" s="653"/>
    </row>
    <row r="94" spans="3:24" ht="34.5">
      <c r="C94" s="619" t="str">
        <f>IF(ISBLANK('5. Pp (3 años)'!C120),"",'5. Pp (3 años)'!C120)</f>
        <v>Componente</v>
      </c>
      <c r="D94" s="620" t="str">
        <f>IF(ISBLANK('5. Pp (3 años)'!D120),"",'5. Pp (3 años)'!D120)</f>
        <v>4.1.1.1.13 Estrategias de sensibilización y fomento a la cultura de la diversidad sexual implementadas.</v>
      </c>
      <c r="E94" s="620" t="str">
        <f>IF(ISBLANK('5. Pp (3 años)'!E120),"",'5. Pp (3 años)'!E120)</f>
        <v>PESFR: Porcentaje de estrategias de sensibilización y fomento realizadas.</v>
      </c>
      <c r="F94" s="621">
        <v>0</v>
      </c>
      <c r="G94" s="643">
        <v>1</v>
      </c>
      <c r="H94" s="622">
        <f t="shared" si="8"/>
        <v>1</v>
      </c>
      <c r="I94" s="623" t="e">
        <f t="shared" si="9"/>
        <v>#DIV/0!</v>
      </c>
      <c r="J94" s="654">
        <v>100</v>
      </c>
      <c r="K94" s="652">
        <v>100</v>
      </c>
      <c r="L94" s="653">
        <v>100</v>
      </c>
      <c r="M94" s="654">
        <v>25</v>
      </c>
      <c r="N94" s="655">
        <v>25</v>
      </c>
      <c r="O94" s="655">
        <v>25</v>
      </c>
      <c r="P94" s="655">
        <v>25</v>
      </c>
      <c r="Q94" s="652">
        <v>25</v>
      </c>
      <c r="R94" s="652">
        <v>25</v>
      </c>
      <c r="S94" s="652">
        <v>25</v>
      </c>
      <c r="T94" s="652">
        <v>25</v>
      </c>
      <c r="U94" s="655">
        <v>25</v>
      </c>
      <c r="V94" s="655">
        <v>25</v>
      </c>
      <c r="W94" s="655">
        <v>25</v>
      </c>
      <c r="X94" s="653">
        <v>25</v>
      </c>
    </row>
    <row r="95" spans="3:24" ht="51.75">
      <c r="C95" s="206" t="str">
        <f>IF(ISBLANK('5. Pp (3 años)'!C121),"",'5. Pp (3 años)'!C121)</f>
        <v>Actividad</v>
      </c>
      <c r="D95" s="207" t="str">
        <f>IF(ISBLANK('5. Pp (3 años)'!D121),"",'5. Pp (3 años)'!D121)</f>
        <v>4.1.1.1.13.1 Coordinación de mecanismos de vinculación interinstitucional y sectorial para la diversidad sexual.</v>
      </c>
      <c r="E95" s="207" t="str">
        <f>IF(ISBLANK('5. Pp (3 años)'!E121),"",'5. Pp (3 años)'!E121)</f>
        <v>PRC: Porcentaje de reuniones de coordinación para la diversidad sexual realizadas.</v>
      </c>
      <c r="F95" s="64">
        <v>64</v>
      </c>
      <c r="G95" s="60">
        <v>250</v>
      </c>
      <c r="H95" s="60">
        <f t="shared" si="8"/>
        <v>186</v>
      </c>
      <c r="I95" s="61">
        <f t="shared" si="9"/>
        <v>2.90625</v>
      </c>
      <c r="J95" s="669">
        <v>110</v>
      </c>
      <c r="K95" s="670">
        <v>70</v>
      </c>
      <c r="L95" s="671">
        <v>70</v>
      </c>
      <c r="M95" s="672">
        <v>50</v>
      </c>
      <c r="N95" s="673">
        <v>20</v>
      </c>
      <c r="O95" s="673">
        <v>20</v>
      </c>
      <c r="P95" s="673">
        <v>20</v>
      </c>
      <c r="Q95" s="674">
        <v>25</v>
      </c>
      <c r="R95" s="674">
        <v>18</v>
      </c>
      <c r="S95" s="674">
        <v>15</v>
      </c>
      <c r="T95" s="674">
        <v>12</v>
      </c>
      <c r="U95" s="673">
        <v>25</v>
      </c>
      <c r="V95" s="673">
        <v>18</v>
      </c>
      <c r="W95" s="673">
        <v>15</v>
      </c>
      <c r="X95" s="675">
        <v>12</v>
      </c>
    </row>
    <row r="96" spans="3:24" ht="51.75">
      <c r="C96" s="206" t="str">
        <f>IF(ISBLANK('5. Pp (3 años)'!C122),"",'5. Pp (3 años)'!C122)</f>
        <v>Actividad</v>
      </c>
      <c r="D96" s="207" t="str">
        <f>IF(ISBLANK('5. Pp (3 años)'!D122),"",'5. Pp (3 años)'!D122)</f>
        <v>4.1.1.1.13.2 Ejecución de programas de difusión, información y sensibilización para el fomento de la diversidad sexual y la inclusión.</v>
      </c>
      <c r="E96" s="207" t="str">
        <f>IF(ISBLANK('5. Pp (3 años)'!E122),"",'5. Pp (3 años)'!E122)</f>
        <v>PASI: Porcentaje de actividades de sensibilización y fomento a la inclusión realizadas.</v>
      </c>
      <c r="F96" s="64">
        <v>13</v>
      </c>
      <c r="G96" s="60">
        <v>78</v>
      </c>
      <c r="H96" s="60">
        <f t="shared" si="8"/>
        <v>65</v>
      </c>
      <c r="I96" s="61">
        <f t="shared" si="9"/>
        <v>5</v>
      </c>
      <c r="J96" s="661">
        <v>16</v>
      </c>
      <c r="K96" s="662">
        <v>31</v>
      </c>
      <c r="L96" s="663">
        <v>31</v>
      </c>
      <c r="M96" s="664">
        <v>4</v>
      </c>
      <c r="N96" s="665">
        <v>4</v>
      </c>
      <c r="O96" s="665">
        <v>4</v>
      </c>
      <c r="P96" s="665">
        <v>4</v>
      </c>
      <c r="Q96" s="666">
        <v>9</v>
      </c>
      <c r="R96" s="666">
        <v>9</v>
      </c>
      <c r="S96" s="666">
        <v>8</v>
      </c>
      <c r="T96" s="666">
        <v>5</v>
      </c>
      <c r="U96" s="664">
        <v>9</v>
      </c>
      <c r="V96" s="665">
        <v>9</v>
      </c>
      <c r="W96" s="665">
        <v>8</v>
      </c>
      <c r="X96" s="667">
        <v>5</v>
      </c>
    </row>
    <row r="97" spans="3:24" ht="17.25" hidden="1">
      <c r="C97" s="206" t="str">
        <f>IF(ISBLANK('5. Pp (3 años)'!C123),"",'5. Pp (3 años)'!C123)</f>
        <v>Actividad</v>
      </c>
      <c r="D97" s="207" t="str">
        <f>IF(ISBLANK('5. Pp (3 años)'!D123),"",'5. Pp (3 años)'!D123)</f>
        <v/>
      </c>
      <c r="E97" s="207" t="str">
        <f>IF(ISBLANK('5. Pp (3 años)'!E123),"",'5. Pp (3 años)'!E123)</f>
        <v/>
      </c>
      <c r="F97" s="64"/>
      <c r="G97" s="60"/>
      <c r="H97" s="60">
        <f t="shared" si="4"/>
        <v>0</v>
      </c>
      <c r="I97" s="61" t="e">
        <f t="shared" si="5"/>
        <v>#DIV/0!</v>
      </c>
      <c r="J97" s="654"/>
      <c r="K97" s="652"/>
      <c r="L97" s="653"/>
      <c r="M97" s="654"/>
      <c r="N97" s="655"/>
      <c r="O97" s="655"/>
      <c r="P97" s="655"/>
      <c r="Q97" s="652"/>
      <c r="R97" s="652"/>
      <c r="S97" s="652"/>
      <c r="T97" s="652"/>
      <c r="U97" s="655"/>
      <c r="V97" s="655"/>
      <c r="W97" s="655"/>
      <c r="X97" s="653"/>
    </row>
    <row r="98" spans="3:24" ht="17.25" hidden="1">
      <c r="C98" s="206" t="str">
        <f>IF(ISBLANK('5. Pp (3 años)'!C124),"",'5. Pp (3 años)'!C124)</f>
        <v>Actividad</v>
      </c>
      <c r="D98" s="207" t="str">
        <f>IF(ISBLANK('5. Pp (3 años)'!D124),"",'5. Pp (3 años)'!D124)</f>
        <v/>
      </c>
      <c r="E98" s="207" t="str">
        <f>IF(ISBLANK('5. Pp (3 años)'!E124),"",'5. Pp (3 años)'!E124)</f>
        <v/>
      </c>
      <c r="F98" s="64"/>
      <c r="G98" s="60"/>
      <c r="H98" s="60">
        <f t="shared" ref="H98" si="10">G98-F98</f>
        <v>0</v>
      </c>
      <c r="I98" s="61" t="e">
        <f t="shared" ref="I98" si="11">(G98/F98)-1</f>
        <v>#DIV/0!</v>
      </c>
      <c r="J98" s="654"/>
      <c r="K98" s="652"/>
      <c r="L98" s="653"/>
      <c r="M98" s="654"/>
      <c r="N98" s="655"/>
      <c r="O98" s="655"/>
      <c r="P98" s="655"/>
      <c r="Q98" s="652"/>
      <c r="R98" s="652"/>
      <c r="S98" s="652"/>
      <c r="T98" s="652"/>
      <c r="U98" s="655"/>
      <c r="V98" s="655"/>
      <c r="W98" s="655"/>
      <c r="X98" s="653"/>
    </row>
    <row r="99" spans="3:24" ht="17.25" hidden="1">
      <c r="C99" s="206" t="str">
        <f>IF(ISBLANK('5. Pp (3 años)'!C125),"",'5. Pp (3 años)'!C125)</f>
        <v>Actividad</v>
      </c>
      <c r="D99" s="207" t="str">
        <f>IF(ISBLANK('5. Pp (3 años)'!D125),"",'5. Pp (3 años)'!D125)</f>
        <v/>
      </c>
      <c r="E99" s="207" t="str">
        <f>IF(ISBLANK('5. Pp (3 años)'!E125),"",'5. Pp (3 años)'!E125)</f>
        <v/>
      </c>
      <c r="F99" s="64"/>
      <c r="G99" s="60"/>
      <c r="H99" s="60">
        <f t="shared" si="4"/>
        <v>0</v>
      </c>
      <c r="I99" s="61" t="e">
        <f t="shared" si="5"/>
        <v>#DIV/0!</v>
      </c>
      <c r="J99" s="654"/>
      <c r="K99" s="652"/>
      <c r="L99" s="653"/>
      <c r="M99" s="654"/>
      <c r="N99" s="655"/>
      <c r="O99" s="655"/>
      <c r="P99" s="655"/>
      <c r="Q99" s="652"/>
      <c r="R99" s="652"/>
      <c r="S99" s="652"/>
      <c r="T99" s="652"/>
      <c r="U99" s="655"/>
      <c r="V99" s="655"/>
      <c r="W99" s="655"/>
      <c r="X99" s="653"/>
    </row>
    <row r="100" spans="3:24" ht="51.75">
      <c r="C100" s="619" t="str">
        <f>IF(ISBLANK('5. Pp (3 años)'!C126),"",'5. Pp (3 años)'!C126)</f>
        <v>Componente</v>
      </c>
      <c r="D100" s="620" t="str">
        <f>IF(ISBLANK('5. Pp (3 años)'!D126),"",'5. Pp (3 años)'!D126)</f>
        <v>4.1.1.1.14 Capacidades para el desarrollo integral y la afirmación de la identidad LGBTIQ+ fortalecidas.</v>
      </c>
      <c r="E100" s="620" t="str">
        <f>IF(ISBLANK('5. Pp (3 años)'!E126),"",'5. Pp (3 años)'!E126)</f>
        <v>PAFCI: Porcentaje de acciones para el fortalecimiento de capacidades y la identidad realizadas.</v>
      </c>
      <c r="F100" s="621">
        <v>0</v>
      </c>
      <c r="G100" s="643">
        <v>1</v>
      </c>
      <c r="H100" s="622">
        <f t="shared" ref="H100:H167" si="12">G100-F100</f>
        <v>1</v>
      </c>
      <c r="I100" s="623" t="e">
        <f t="shared" ref="I100:I167" si="13">(G100/F100)-1</f>
        <v>#DIV/0!</v>
      </c>
      <c r="J100" s="654">
        <v>100</v>
      </c>
      <c r="K100" s="652">
        <v>100</v>
      </c>
      <c r="L100" s="653">
        <v>100</v>
      </c>
      <c r="M100" s="654">
        <v>25</v>
      </c>
      <c r="N100" s="655">
        <v>25</v>
      </c>
      <c r="O100" s="655">
        <v>25</v>
      </c>
      <c r="P100" s="655">
        <v>25</v>
      </c>
      <c r="Q100" s="652">
        <v>25</v>
      </c>
      <c r="R100" s="652">
        <v>25</v>
      </c>
      <c r="S100" s="652">
        <v>25</v>
      </c>
      <c r="T100" s="652">
        <v>25</v>
      </c>
      <c r="U100" s="655">
        <v>25</v>
      </c>
      <c r="V100" s="655">
        <v>25</v>
      </c>
      <c r="W100" s="655">
        <v>25</v>
      </c>
      <c r="X100" s="653">
        <v>25</v>
      </c>
    </row>
    <row r="101" spans="3:24" ht="51.75">
      <c r="C101" s="206" t="str">
        <f>IF(ISBLANK('5. Pp (3 años)'!C127),"",'5. Pp (3 años)'!C127)</f>
        <v>Actividad</v>
      </c>
      <c r="D101" s="207" t="str">
        <f>IF(ISBLANK('5. Pp (3 años)'!D127),"",'5. Pp (3 años)'!D127)</f>
        <v>4.1.1.1.14.1 Ejecución de programas de capacitación y fortalecimiento de la identidad para la comunidad LGBTIQ+.</v>
      </c>
      <c r="E101" s="207" t="str">
        <f>IF(ISBLANK('5. Pp (3 años)'!E127),"",'5. Pp (3 años)'!E127)</f>
        <v>PACEI: Porcentaje de acciones de capacitación y encuentros de identidad ejecutados.</v>
      </c>
      <c r="F101" s="64">
        <v>49</v>
      </c>
      <c r="G101" s="60">
        <v>143</v>
      </c>
      <c r="H101" s="60">
        <f t="shared" si="12"/>
        <v>94</v>
      </c>
      <c r="I101" s="61">
        <f t="shared" si="13"/>
        <v>1.9183673469387754</v>
      </c>
      <c r="J101" s="661">
        <v>57</v>
      </c>
      <c r="K101" s="662">
        <v>43</v>
      </c>
      <c r="L101" s="663">
        <v>43</v>
      </c>
      <c r="M101" s="664">
        <v>22</v>
      </c>
      <c r="N101" s="665">
        <v>12</v>
      </c>
      <c r="O101" s="665">
        <v>13</v>
      </c>
      <c r="P101" s="665">
        <v>10</v>
      </c>
      <c r="Q101" s="666">
        <v>12</v>
      </c>
      <c r="R101" s="666">
        <v>12</v>
      </c>
      <c r="S101" s="666">
        <v>12</v>
      </c>
      <c r="T101" s="666">
        <v>7</v>
      </c>
      <c r="U101" s="664">
        <v>12</v>
      </c>
      <c r="V101" s="665">
        <v>12</v>
      </c>
      <c r="W101" s="665">
        <v>12</v>
      </c>
      <c r="X101" s="667">
        <v>7</v>
      </c>
    </row>
    <row r="102" spans="3:24" ht="17.25" hidden="1">
      <c r="C102" s="206" t="str">
        <f>IF(ISBLANK('5. Pp (3 años)'!C128),"",'5. Pp (3 años)'!C128)</f>
        <v>Actividad</v>
      </c>
      <c r="D102" s="207" t="str">
        <f>IF(ISBLANK('5. Pp (3 años)'!D128),"",'5. Pp (3 años)'!D128)</f>
        <v/>
      </c>
      <c r="E102" s="207" t="str">
        <f>IF(ISBLANK('5. Pp (3 años)'!E128),"",'5. Pp (3 años)'!E128)</f>
        <v/>
      </c>
      <c r="F102" s="62"/>
      <c r="G102" s="63"/>
      <c r="H102" s="60">
        <f t="shared" si="12"/>
        <v>0</v>
      </c>
      <c r="I102" s="61" t="e">
        <f t="shared" si="13"/>
        <v>#DIV/0!</v>
      </c>
      <c r="J102" s="654"/>
      <c r="K102" s="652"/>
      <c r="L102" s="653"/>
      <c r="M102" s="654"/>
      <c r="N102" s="655"/>
      <c r="O102" s="655"/>
      <c r="P102" s="655"/>
      <c r="Q102" s="652"/>
      <c r="R102" s="652"/>
      <c r="S102" s="652"/>
      <c r="T102" s="652"/>
      <c r="U102" s="655"/>
      <c r="V102" s="655"/>
      <c r="W102" s="655"/>
      <c r="X102" s="653"/>
    </row>
    <row r="103" spans="3:24" ht="17.25" hidden="1">
      <c r="C103" s="206" t="str">
        <f>IF(ISBLANK('5. Pp (3 años)'!C129),"",'5. Pp (3 años)'!C129)</f>
        <v>Actividad</v>
      </c>
      <c r="D103" s="207" t="str">
        <f>IF(ISBLANK('5. Pp (3 años)'!D129),"",'5. Pp (3 años)'!D129)</f>
        <v/>
      </c>
      <c r="E103" s="207" t="str">
        <f>IF(ISBLANK('5. Pp (3 años)'!E129),"",'5. Pp (3 años)'!E129)</f>
        <v/>
      </c>
      <c r="F103" s="62"/>
      <c r="G103" s="63"/>
      <c r="H103" s="60">
        <f t="shared" si="12"/>
        <v>0</v>
      </c>
      <c r="I103" s="61" t="e">
        <f t="shared" si="13"/>
        <v>#DIV/0!</v>
      </c>
      <c r="J103" s="654"/>
      <c r="K103" s="652"/>
      <c r="L103" s="653"/>
      <c r="M103" s="654"/>
      <c r="N103" s="655"/>
      <c r="O103" s="655"/>
      <c r="P103" s="655"/>
      <c r="Q103" s="652"/>
      <c r="R103" s="652"/>
      <c r="S103" s="652"/>
      <c r="T103" s="652"/>
      <c r="U103" s="655"/>
      <c r="V103" s="655"/>
      <c r="W103" s="655"/>
      <c r="X103" s="653"/>
    </row>
    <row r="104" spans="3:24" ht="17.25" hidden="1">
      <c r="C104" s="206" t="str">
        <f>IF(ISBLANK('5. Pp (3 años)'!C130),"",'5. Pp (3 años)'!C130)</f>
        <v>Actividad</v>
      </c>
      <c r="D104" s="207" t="str">
        <f>IF(ISBLANK('5. Pp (3 años)'!D130),"",'5. Pp (3 años)'!D130)</f>
        <v/>
      </c>
      <c r="E104" s="207" t="str">
        <f>IF(ISBLANK('5. Pp (3 años)'!E130),"",'5. Pp (3 años)'!E130)</f>
        <v/>
      </c>
      <c r="F104" s="64"/>
      <c r="G104" s="60"/>
      <c r="H104" s="60">
        <f t="shared" si="12"/>
        <v>0</v>
      </c>
      <c r="I104" s="61" t="e">
        <f t="shared" si="13"/>
        <v>#DIV/0!</v>
      </c>
      <c r="J104" s="654"/>
      <c r="K104" s="652"/>
      <c r="L104" s="653"/>
      <c r="M104" s="654"/>
      <c r="N104" s="655"/>
      <c r="O104" s="655"/>
      <c r="P104" s="655"/>
      <c r="Q104" s="652"/>
      <c r="R104" s="652"/>
      <c r="S104" s="652"/>
      <c r="T104" s="652"/>
      <c r="U104" s="655"/>
      <c r="V104" s="655"/>
      <c r="W104" s="655"/>
      <c r="X104" s="653"/>
    </row>
    <row r="105" spans="3:24" ht="17.25" hidden="1">
      <c r="C105" s="206" t="str">
        <f>IF(ISBLANK('5. Pp (3 años)'!C131),"",'5. Pp (3 años)'!C131)</f>
        <v>Actividad</v>
      </c>
      <c r="D105" s="207" t="str">
        <f>IF(ISBLANK('5. Pp (3 años)'!D131),"",'5. Pp (3 años)'!D131)</f>
        <v/>
      </c>
      <c r="E105" s="207" t="str">
        <f>IF(ISBLANK('5. Pp (3 años)'!E131),"",'5. Pp (3 años)'!E131)</f>
        <v/>
      </c>
      <c r="F105" s="64"/>
      <c r="G105" s="60"/>
      <c r="H105" s="60">
        <f t="shared" ref="H105:H106" si="14">G105-F105</f>
        <v>0</v>
      </c>
      <c r="I105" s="61" t="e">
        <f t="shared" ref="I105:I106" si="15">(G105/F105)-1</f>
        <v>#DIV/0!</v>
      </c>
      <c r="J105" s="654"/>
      <c r="K105" s="652"/>
      <c r="L105" s="653"/>
      <c r="M105" s="654"/>
      <c r="N105" s="655"/>
      <c r="O105" s="655"/>
      <c r="P105" s="655"/>
      <c r="Q105" s="652"/>
      <c r="R105" s="652"/>
      <c r="S105" s="652"/>
      <c r="T105" s="652"/>
      <c r="U105" s="655"/>
      <c r="V105" s="655"/>
      <c r="W105" s="655"/>
      <c r="X105" s="653"/>
    </row>
    <row r="106" spans="3:24" ht="51.75">
      <c r="C106" s="619" t="str">
        <f>IF(ISBLANK('5. Pp (3 años)'!C132),"",'5. Pp (3 años)'!C132)</f>
        <v>Componente</v>
      </c>
      <c r="D106" s="620" t="str">
        <f>IF(ISBLANK('5. Pp (3 años)'!D132),"",'5. Pp (3 años)'!D132)</f>
        <v>4.1.1.1.15  Servicios de formación y fortalecimiento para el emprendimiento sostenible impartidos.</v>
      </c>
      <c r="E106" s="620" t="str">
        <f>IF(ISBLANK('5. Pp (3 años)'!E132),"",'5. Pp (3 años)'!E132)</f>
        <v>PSFEO: Porcentaje de servicios de formación para el emprendimiento otorgados.</v>
      </c>
      <c r="F106" s="621">
        <v>0</v>
      </c>
      <c r="G106" s="643">
        <v>1</v>
      </c>
      <c r="H106" s="622">
        <f t="shared" si="14"/>
        <v>1</v>
      </c>
      <c r="I106" s="623" t="e">
        <f t="shared" si="15"/>
        <v>#DIV/0!</v>
      </c>
      <c r="J106" s="654">
        <v>100</v>
      </c>
      <c r="K106" s="652">
        <v>100</v>
      </c>
      <c r="L106" s="653">
        <v>100</v>
      </c>
      <c r="M106" s="654">
        <v>25</v>
      </c>
      <c r="N106" s="655">
        <v>25</v>
      </c>
      <c r="O106" s="655">
        <v>25</v>
      </c>
      <c r="P106" s="655">
        <v>25</v>
      </c>
      <c r="Q106" s="652">
        <v>25</v>
      </c>
      <c r="R106" s="652">
        <v>25</v>
      </c>
      <c r="S106" s="652">
        <v>25</v>
      </c>
      <c r="T106" s="652">
        <v>25</v>
      </c>
      <c r="U106" s="655">
        <v>25</v>
      </c>
      <c r="V106" s="655">
        <v>25</v>
      </c>
      <c r="W106" s="655">
        <v>25</v>
      </c>
      <c r="X106" s="653">
        <v>25</v>
      </c>
    </row>
    <row r="107" spans="3:24" ht="51.75">
      <c r="C107" s="206" t="str">
        <f>IF(ISBLANK('5. Pp (3 años)'!C133),"",'5. Pp (3 años)'!C133)</f>
        <v>Actividad</v>
      </c>
      <c r="D107" s="207" t="str">
        <f>IF(ISBLANK('5. Pp (3 años)'!D133),"",'5. Pp (3 años)'!D133)</f>
        <v>4.1.1.1.15.1  Organización de jornadas de instrucción y transferencia de herramientas para el ecosistema emprendedor.</v>
      </c>
      <c r="E107" s="207" t="str">
        <f>IF(ISBLANK('5. Pp (3 años)'!E133),"",'5. Pp (3 años)'!E133)</f>
        <v>PCJIR: Porcentaje de conferencias y jornadas de instrucción realizadas.</v>
      </c>
      <c r="F107" s="64">
        <v>0</v>
      </c>
      <c r="G107" s="60">
        <v>28</v>
      </c>
      <c r="H107" s="60">
        <f>G107-F107</f>
        <v>28</v>
      </c>
      <c r="I107" s="61" t="e">
        <f t="shared" si="13"/>
        <v>#DIV/0!</v>
      </c>
      <c r="J107" s="676">
        <v>16</v>
      </c>
      <c r="K107" s="677">
        <v>6</v>
      </c>
      <c r="L107" s="663">
        <v>6</v>
      </c>
      <c r="M107" s="664">
        <v>6</v>
      </c>
      <c r="N107" s="665">
        <v>3</v>
      </c>
      <c r="O107" s="665">
        <v>7</v>
      </c>
      <c r="P107" s="665">
        <v>0</v>
      </c>
      <c r="Q107" s="666">
        <v>1</v>
      </c>
      <c r="R107" s="666">
        <v>2</v>
      </c>
      <c r="S107" s="666">
        <v>2</v>
      </c>
      <c r="T107" s="666">
        <v>1</v>
      </c>
      <c r="U107" s="665">
        <v>1</v>
      </c>
      <c r="V107" s="665">
        <v>2</v>
      </c>
      <c r="W107" s="665">
        <v>2</v>
      </c>
      <c r="X107" s="665">
        <v>1</v>
      </c>
    </row>
    <row r="108" spans="3:24" ht="17.25" hidden="1">
      <c r="C108" s="206" t="str">
        <f>IF(ISBLANK('5. Pp (3 años)'!C134),"",'5. Pp (3 años)'!C134)</f>
        <v>Actividad</v>
      </c>
      <c r="D108" s="207" t="str">
        <f>IF(ISBLANK('5. Pp (3 años)'!D134),"",'5. Pp (3 años)'!D134)</f>
        <v/>
      </c>
      <c r="E108" s="207" t="str">
        <f>IF(ISBLANK('5. Pp (3 años)'!E134),"",'5. Pp (3 años)'!E134)</f>
        <v/>
      </c>
      <c r="F108" s="62"/>
      <c r="G108" s="63"/>
      <c r="H108" s="60">
        <f t="shared" ref="H108:H110" si="16">G108-F108</f>
        <v>0</v>
      </c>
      <c r="I108" s="61" t="e">
        <f t="shared" ref="I108:I110" si="17">(G108/F108)-1</f>
        <v>#DIV/0!</v>
      </c>
      <c r="J108" s="654"/>
      <c r="K108" s="652"/>
      <c r="L108" s="653"/>
      <c r="M108" s="654"/>
      <c r="N108" s="655"/>
      <c r="O108" s="655"/>
      <c r="P108" s="655"/>
      <c r="Q108" s="652"/>
      <c r="R108" s="652"/>
      <c r="S108" s="652"/>
      <c r="T108" s="652"/>
      <c r="U108" s="655"/>
      <c r="V108" s="655"/>
      <c r="W108" s="655"/>
      <c r="X108" s="653"/>
    </row>
    <row r="109" spans="3:24" ht="17.25" hidden="1">
      <c r="C109" s="206" t="str">
        <f>IF(ISBLANK('5. Pp (3 años)'!C135),"",'5. Pp (3 años)'!C135)</f>
        <v>Actividad</v>
      </c>
      <c r="D109" s="207" t="str">
        <f>IF(ISBLANK('5. Pp (3 años)'!D135),"",'5. Pp (3 años)'!D135)</f>
        <v/>
      </c>
      <c r="E109" s="207" t="str">
        <f>IF(ISBLANK('5. Pp (3 años)'!E135),"",'5. Pp (3 años)'!E135)</f>
        <v/>
      </c>
      <c r="F109" s="62"/>
      <c r="G109" s="63"/>
      <c r="H109" s="60">
        <f t="shared" si="16"/>
        <v>0</v>
      </c>
      <c r="I109" s="61" t="e">
        <f t="shared" si="17"/>
        <v>#DIV/0!</v>
      </c>
      <c r="J109" s="654"/>
      <c r="K109" s="652"/>
      <c r="L109" s="653"/>
      <c r="M109" s="654"/>
      <c r="N109" s="655"/>
      <c r="O109" s="655"/>
      <c r="P109" s="655"/>
      <c r="Q109" s="652"/>
      <c r="R109" s="652"/>
      <c r="S109" s="652"/>
      <c r="T109" s="652"/>
      <c r="U109" s="655"/>
      <c r="V109" s="655"/>
      <c r="W109" s="655"/>
      <c r="X109" s="653"/>
    </row>
    <row r="110" spans="3:24" ht="17.25" hidden="1">
      <c r="C110" s="206" t="str">
        <f>IF(ISBLANK('5. Pp (3 años)'!C136),"",'5. Pp (3 años)'!C136)</f>
        <v>Actividad</v>
      </c>
      <c r="D110" s="207" t="str">
        <f>IF(ISBLANK('5. Pp (3 años)'!D136),"",'5. Pp (3 años)'!D136)</f>
        <v/>
      </c>
      <c r="E110" s="207" t="str">
        <f>IF(ISBLANK('5. Pp (3 años)'!E136),"",'5. Pp (3 años)'!E136)</f>
        <v/>
      </c>
      <c r="F110" s="62"/>
      <c r="G110" s="63"/>
      <c r="H110" s="60">
        <f t="shared" si="16"/>
        <v>0</v>
      </c>
      <c r="I110" s="61" t="e">
        <f t="shared" si="17"/>
        <v>#DIV/0!</v>
      </c>
      <c r="J110" s="654"/>
      <c r="K110" s="652"/>
      <c r="L110" s="653"/>
      <c r="M110" s="654"/>
      <c r="N110" s="655"/>
      <c r="O110" s="655"/>
      <c r="P110" s="655"/>
      <c r="Q110" s="652"/>
      <c r="R110" s="652"/>
      <c r="S110" s="652"/>
      <c r="T110" s="652"/>
      <c r="U110" s="655"/>
      <c r="V110" s="655"/>
      <c r="W110" s="655"/>
      <c r="X110" s="653"/>
    </row>
    <row r="111" spans="3:24" ht="17.25" hidden="1">
      <c r="C111" s="206" t="str">
        <f>IF(ISBLANK('5. Pp (3 años)'!C137),"",'5. Pp (3 años)'!C137)</f>
        <v>Actividad</v>
      </c>
      <c r="D111" s="207" t="str">
        <f>IF(ISBLANK('5. Pp (3 años)'!D137),"",'5. Pp (3 años)'!D137)</f>
        <v/>
      </c>
      <c r="E111" s="207" t="str">
        <f>IF(ISBLANK('5. Pp (3 años)'!E137),"",'5. Pp (3 años)'!E137)</f>
        <v/>
      </c>
      <c r="F111" s="62"/>
      <c r="G111" s="63"/>
      <c r="H111" s="60">
        <f t="shared" si="12"/>
        <v>0</v>
      </c>
      <c r="I111" s="61" t="e">
        <f t="shared" si="13"/>
        <v>#DIV/0!</v>
      </c>
      <c r="J111" s="654"/>
      <c r="K111" s="652"/>
      <c r="L111" s="653"/>
      <c r="M111" s="654"/>
      <c r="N111" s="655"/>
      <c r="O111" s="655"/>
      <c r="P111" s="655"/>
      <c r="Q111" s="652"/>
      <c r="R111" s="652"/>
      <c r="S111" s="652"/>
      <c r="T111" s="652"/>
      <c r="U111" s="655"/>
      <c r="V111" s="655"/>
      <c r="W111" s="655"/>
      <c r="X111" s="653"/>
    </row>
    <row r="112" spans="3:24" ht="34.5">
      <c r="C112" s="619" t="str">
        <f>IF(ISBLANK('5. Pp (3 años)'!C138),"",'5. Pp (3 años)'!C138)</f>
        <v>Componente</v>
      </c>
      <c r="D112" s="620" t="str">
        <f>IF(ISBLANK('5. Pp (3 años)'!D138),"",'5. Pp (3 años)'!D138)</f>
        <v>4.1.1.1.16  Mecanismos de inserción laboral y dignificación del trabajo implementados.</v>
      </c>
      <c r="E112" s="620" t="str">
        <f>IF(ISBLANK('5. Pp (3 años)'!E138),"",'5. Pp (3 años)'!E138)</f>
        <v>PMILO: Porcentaje de mecanismos de inserción laboral operados.</v>
      </c>
      <c r="F112" s="621">
        <v>0</v>
      </c>
      <c r="G112" s="643">
        <v>1</v>
      </c>
      <c r="H112" s="622">
        <f t="shared" si="12"/>
        <v>1</v>
      </c>
      <c r="I112" s="623" t="e">
        <f t="shared" si="13"/>
        <v>#DIV/0!</v>
      </c>
      <c r="J112" s="654">
        <v>100</v>
      </c>
      <c r="K112" s="652">
        <v>100</v>
      </c>
      <c r="L112" s="653">
        <v>100</v>
      </c>
      <c r="M112" s="654">
        <v>25</v>
      </c>
      <c r="N112" s="655">
        <v>25</v>
      </c>
      <c r="O112" s="655">
        <v>25</v>
      </c>
      <c r="P112" s="655">
        <v>25</v>
      </c>
      <c r="Q112" s="652">
        <v>25</v>
      </c>
      <c r="R112" s="652">
        <v>25</v>
      </c>
      <c r="S112" s="652">
        <v>25</v>
      </c>
      <c r="T112" s="652">
        <v>25</v>
      </c>
      <c r="U112" s="655">
        <v>25</v>
      </c>
      <c r="V112" s="655">
        <v>25</v>
      </c>
      <c r="W112" s="655">
        <v>25</v>
      </c>
      <c r="X112" s="653">
        <v>25</v>
      </c>
    </row>
    <row r="113" spans="3:24" ht="51.75">
      <c r="C113" s="206" t="str">
        <f>IF(ISBLANK('5. Pp (3 años)'!C139),"",'5. Pp (3 años)'!C139)</f>
        <v>Actividad</v>
      </c>
      <c r="D113" s="207" t="str">
        <f>IF(ISBLANK('5. Pp (3 años)'!D139),"",'5. Pp (3 años)'!D139)</f>
        <v>4.1.1.1.16.1 Gestión de plataformas y jornadas de intermediación laboral para el sector productivo y la ciudadanía.</v>
      </c>
      <c r="E113" s="207" t="str">
        <f>IF(ISBLANK('5. Pp (3 años)'!E139),"",'5. Pp (3 años)'!E139)</f>
        <v>PPAL: Porcentaje de eventos y servicios de vinculación laboral ejecutados.</v>
      </c>
      <c r="F113" s="64">
        <v>3717</v>
      </c>
      <c r="G113" s="60">
        <v>29528</v>
      </c>
      <c r="H113" s="60">
        <f t="shared" si="12"/>
        <v>25811</v>
      </c>
      <c r="I113" s="61">
        <f t="shared" si="13"/>
        <v>6.9440408931934359</v>
      </c>
      <c r="J113" s="668">
        <v>8328</v>
      </c>
      <c r="K113" s="670">
        <v>10600</v>
      </c>
      <c r="L113" s="671">
        <v>10600</v>
      </c>
      <c r="M113" s="664">
        <v>2082</v>
      </c>
      <c r="N113" s="665">
        <v>2082</v>
      </c>
      <c r="O113" s="665">
        <v>2082</v>
      </c>
      <c r="P113" s="665">
        <v>2082</v>
      </c>
      <c r="Q113" s="666">
        <v>2515</v>
      </c>
      <c r="R113" s="666">
        <v>2785</v>
      </c>
      <c r="S113" s="666">
        <v>2790</v>
      </c>
      <c r="T113" s="666">
        <v>2510</v>
      </c>
      <c r="U113" s="665">
        <v>2515</v>
      </c>
      <c r="V113" s="665">
        <v>2785</v>
      </c>
      <c r="W113" s="665">
        <v>2790</v>
      </c>
      <c r="X113" s="667">
        <v>2510</v>
      </c>
    </row>
    <row r="114" spans="3:24" ht="17.25" hidden="1">
      <c r="C114" s="206" t="str">
        <f>IF(ISBLANK('5. Pp (3 años)'!C140),"",'5. Pp (3 años)'!C140)</f>
        <v>Actividad</v>
      </c>
      <c r="D114" s="207" t="str">
        <f>IF(ISBLANK('5. Pp (3 años)'!D140),"",'5. Pp (3 años)'!D140)</f>
        <v/>
      </c>
      <c r="E114" s="207" t="str">
        <f>IF(ISBLANK('5. Pp (3 años)'!E140),"",'5. Pp (3 años)'!E140)</f>
        <v/>
      </c>
      <c r="F114" s="62"/>
      <c r="G114" s="63"/>
      <c r="H114" s="60">
        <f t="shared" si="12"/>
        <v>0</v>
      </c>
      <c r="I114" s="61" t="e">
        <f t="shared" si="13"/>
        <v>#DIV/0!</v>
      </c>
      <c r="J114" s="654"/>
      <c r="K114" s="652"/>
      <c r="L114" s="653"/>
      <c r="M114" s="654"/>
      <c r="N114" s="655"/>
      <c r="O114" s="655"/>
      <c r="P114" s="655"/>
      <c r="Q114" s="652"/>
      <c r="R114" s="652"/>
      <c r="S114" s="652"/>
      <c r="T114" s="652"/>
      <c r="U114" s="655"/>
      <c r="V114" s="655"/>
      <c r="W114" s="655"/>
      <c r="X114" s="653"/>
    </row>
    <row r="115" spans="3:24" ht="17.25" hidden="1">
      <c r="C115" s="206" t="str">
        <f>IF(ISBLANK('5. Pp (3 años)'!C141),"",'5. Pp (3 años)'!C141)</f>
        <v>Actividad</v>
      </c>
      <c r="D115" s="207" t="str">
        <f>IF(ISBLANK('5. Pp (3 años)'!D141),"",'5. Pp (3 años)'!D141)</f>
        <v/>
      </c>
      <c r="E115" s="207" t="str">
        <f>IF(ISBLANK('5. Pp (3 años)'!E141),"",'5. Pp (3 años)'!E141)</f>
        <v/>
      </c>
      <c r="F115" s="62"/>
      <c r="G115" s="63"/>
      <c r="H115" s="60">
        <f t="shared" si="12"/>
        <v>0</v>
      </c>
      <c r="I115" s="61" t="e">
        <f t="shared" si="13"/>
        <v>#DIV/0!</v>
      </c>
      <c r="J115" s="654"/>
      <c r="K115" s="652"/>
      <c r="L115" s="653"/>
      <c r="M115" s="654"/>
      <c r="N115" s="655"/>
      <c r="O115" s="655"/>
      <c r="P115" s="655"/>
      <c r="Q115" s="652"/>
      <c r="R115" s="652"/>
      <c r="S115" s="652"/>
      <c r="T115" s="652"/>
      <c r="U115" s="655"/>
      <c r="V115" s="655"/>
      <c r="W115" s="655"/>
      <c r="X115" s="653"/>
    </row>
    <row r="116" spans="3:24" ht="17.25" hidden="1">
      <c r="C116" s="206" t="str">
        <f>IF(ISBLANK('5. Pp (3 años)'!C142),"",'5. Pp (3 años)'!C142)</f>
        <v>Actividad</v>
      </c>
      <c r="D116" s="207" t="str">
        <f>IF(ISBLANK('5. Pp (3 años)'!D142),"",'5. Pp (3 años)'!D142)</f>
        <v/>
      </c>
      <c r="E116" s="207" t="str">
        <f>IF(ISBLANK('5. Pp (3 años)'!E142),"",'5. Pp (3 años)'!E142)</f>
        <v/>
      </c>
      <c r="F116" s="64"/>
      <c r="G116" s="60"/>
      <c r="H116" s="60">
        <f t="shared" si="12"/>
        <v>0</v>
      </c>
      <c r="I116" s="61" t="e">
        <f t="shared" si="13"/>
        <v>#DIV/0!</v>
      </c>
      <c r="J116" s="654"/>
      <c r="K116" s="652"/>
      <c r="L116" s="653"/>
      <c r="M116" s="654"/>
      <c r="N116" s="655"/>
      <c r="O116" s="655"/>
      <c r="P116" s="655"/>
      <c r="Q116" s="652"/>
      <c r="R116" s="652"/>
      <c r="S116" s="652"/>
      <c r="T116" s="652"/>
      <c r="U116" s="655"/>
      <c r="V116" s="655"/>
      <c r="W116" s="655"/>
      <c r="X116" s="653"/>
    </row>
    <row r="117" spans="3:24" ht="17.25" hidden="1">
      <c r="C117" s="206" t="str">
        <f>IF(ISBLANK('5. Pp (3 años)'!C143),"",'5. Pp (3 años)'!C143)</f>
        <v>Actividad</v>
      </c>
      <c r="D117" s="207" t="str">
        <f>IF(ISBLANK('5. Pp (3 años)'!D143),"",'5. Pp (3 años)'!D143)</f>
        <v/>
      </c>
      <c r="E117" s="207" t="str">
        <f>IF(ISBLANK('5. Pp (3 años)'!E143),"",'5. Pp (3 años)'!E143)</f>
        <v/>
      </c>
      <c r="F117" s="225"/>
      <c r="G117" s="226"/>
      <c r="H117" s="226">
        <f t="shared" si="12"/>
        <v>0</v>
      </c>
      <c r="I117" s="227" t="e">
        <f t="shared" si="13"/>
        <v>#DIV/0!</v>
      </c>
      <c r="J117" s="654"/>
      <c r="K117" s="652"/>
      <c r="L117" s="653"/>
      <c r="M117" s="654"/>
      <c r="N117" s="655"/>
      <c r="O117" s="655"/>
      <c r="P117" s="655"/>
      <c r="Q117" s="652"/>
      <c r="R117" s="652"/>
      <c r="S117" s="652"/>
      <c r="T117" s="652"/>
      <c r="U117" s="655"/>
      <c r="V117" s="655"/>
      <c r="W117" s="655"/>
      <c r="X117" s="653"/>
    </row>
    <row r="118" spans="3:24" ht="51.75">
      <c r="C118" s="619" t="str">
        <f>IF(ISBLANK('5. Pp (3 años)'!C144),"",'5. Pp (3 años)'!C144)</f>
        <v>Componente</v>
      </c>
      <c r="D118" s="620" t="str">
        <f>IF(ISBLANK('5. Pp (3 años)'!D144),"",'5. Pp (3 años)'!D144)</f>
        <v>4.1.1.1.17 Estrategias de vinculación y gestión de talento laboral implementadas.</v>
      </c>
      <c r="E118" s="620" t="str">
        <f>IF(ISBLANK('5. Pp (3 años)'!E144),"",'5. Pp (3 años)'!E144)</f>
        <v>PEVGT: Porcentaje de estrategias de vinculación y gestión de talento ejecutadas.</v>
      </c>
      <c r="F118" s="621">
        <v>0</v>
      </c>
      <c r="G118" s="643">
        <v>1</v>
      </c>
      <c r="H118" s="622">
        <f t="shared" si="12"/>
        <v>1</v>
      </c>
      <c r="I118" s="623" t="e">
        <f t="shared" si="13"/>
        <v>#DIV/0!</v>
      </c>
      <c r="J118" s="654">
        <v>100</v>
      </c>
      <c r="K118" s="652">
        <v>100</v>
      </c>
      <c r="L118" s="653">
        <v>100</v>
      </c>
      <c r="M118" s="654">
        <v>25</v>
      </c>
      <c r="N118" s="655">
        <v>25</v>
      </c>
      <c r="O118" s="655">
        <v>25</v>
      </c>
      <c r="P118" s="655">
        <v>25</v>
      </c>
      <c r="Q118" s="652">
        <v>25</v>
      </c>
      <c r="R118" s="652">
        <v>25</v>
      </c>
      <c r="S118" s="652">
        <v>25</v>
      </c>
      <c r="T118" s="652">
        <v>25</v>
      </c>
      <c r="U118" s="655">
        <v>25</v>
      </c>
      <c r="V118" s="655">
        <v>25</v>
      </c>
      <c r="W118" s="655">
        <v>25</v>
      </c>
      <c r="X118" s="653">
        <v>25</v>
      </c>
    </row>
    <row r="119" spans="3:24" ht="51.75">
      <c r="C119" s="206" t="str">
        <f>IF(ISBLANK('5. Pp (3 años)'!C145),"",'5. Pp (3 años)'!C145)</f>
        <v>Actividad</v>
      </c>
      <c r="D119" s="207" t="str">
        <f>IF(ISBLANK('5. Pp (3 años)'!D145),"",'5. Pp (3 años)'!D145)</f>
        <v>4.1.1.1.17.1 Administración del sistema de seguimiento y perfilamiento de buscadores de empleo.</v>
      </c>
      <c r="E119" s="207" t="str">
        <f>IF(ISBLANK('5. Pp (3 años)'!E145),"",'5. Pp (3 años)'!E145)</f>
        <v>PSEC: Porcentaje de solicitantes de empleo con seguimiento y canalización realizada.</v>
      </c>
      <c r="F119" s="64">
        <v>1573</v>
      </c>
      <c r="G119" s="60">
        <v>4355</v>
      </c>
      <c r="H119" s="60">
        <f t="shared" si="12"/>
        <v>2782</v>
      </c>
      <c r="I119" s="61">
        <f t="shared" si="13"/>
        <v>1.7685950413223139</v>
      </c>
      <c r="J119" s="668">
        <v>1375</v>
      </c>
      <c r="K119" s="678">
        <v>1490</v>
      </c>
      <c r="L119" s="663">
        <v>1490</v>
      </c>
      <c r="M119" s="664">
        <v>271</v>
      </c>
      <c r="N119" s="664">
        <v>368</v>
      </c>
      <c r="O119" s="664">
        <v>368</v>
      </c>
      <c r="P119" s="664">
        <v>368</v>
      </c>
      <c r="Q119" s="679">
        <v>372</v>
      </c>
      <c r="R119" s="679">
        <v>383</v>
      </c>
      <c r="S119" s="679">
        <v>383</v>
      </c>
      <c r="T119" s="679">
        <v>352</v>
      </c>
      <c r="U119" s="665">
        <v>372</v>
      </c>
      <c r="V119" s="665">
        <v>383</v>
      </c>
      <c r="W119" s="665">
        <v>383</v>
      </c>
      <c r="X119" s="667">
        <v>352</v>
      </c>
    </row>
    <row r="120" spans="3:24" ht="17.25" hidden="1">
      <c r="C120" s="206" t="str">
        <f>IF(ISBLANK('5. Pp (3 años)'!C146),"",'5. Pp (3 años)'!C146)</f>
        <v>Actividad</v>
      </c>
      <c r="D120" s="207" t="str">
        <f>IF(ISBLANK('5. Pp (3 años)'!D146),"",'5. Pp (3 años)'!D146)</f>
        <v/>
      </c>
      <c r="E120" s="207" t="str">
        <f>IF(ISBLANK('5. Pp (3 años)'!E146),"",'5. Pp (3 años)'!E146)</f>
        <v/>
      </c>
      <c r="F120" s="64"/>
      <c r="G120" s="60"/>
      <c r="H120" s="60">
        <f t="shared" si="12"/>
        <v>0</v>
      </c>
      <c r="I120" s="61" t="e">
        <f t="shared" si="13"/>
        <v>#DIV/0!</v>
      </c>
      <c r="J120" s="654"/>
      <c r="K120" s="652"/>
      <c r="L120" s="653"/>
      <c r="M120" s="654"/>
      <c r="N120" s="655"/>
      <c r="O120" s="655"/>
      <c r="P120" s="655"/>
      <c r="Q120" s="652"/>
      <c r="R120" s="652"/>
      <c r="S120" s="652"/>
      <c r="T120" s="652"/>
      <c r="U120" s="655"/>
      <c r="V120" s="655"/>
      <c r="W120" s="655"/>
      <c r="X120" s="653"/>
    </row>
    <row r="121" spans="3:24" ht="17.25" hidden="1">
      <c r="C121" s="206" t="str">
        <f>IF(ISBLANK('5. Pp (3 años)'!C147),"",'5. Pp (3 años)'!C147)</f>
        <v>Actividad</v>
      </c>
      <c r="D121" s="207" t="str">
        <f>IF(ISBLANK('5. Pp (3 años)'!D147),"",'5. Pp (3 años)'!D147)</f>
        <v/>
      </c>
      <c r="E121" s="207" t="str">
        <f>IF(ISBLANK('5. Pp (3 años)'!E147),"",'5. Pp (3 años)'!E147)</f>
        <v/>
      </c>
      <c r="F121" s="64"/>
      <c r="G121" s="60"/>
      <c r="H121" s="60">
        <f t="shared" si="12"/>
        <v>0</v>
      </c>
      <c r="I121" s="61" t="e">
        <f t="shared" si="13"/>
        <v>#DIV/0!</v>
      </c>
      <c r="J121" s="654"/>
      <c r="K121" s="652"/>
      <c r="L121" s="653"/>
      <c r="M121" s="654"/>
      <c r="N121" s="655"/>
      <c r="O121" s="655"/>
      <c r="P121" s="655"/>
      <c r="Q121" s="652"/>
      <c r="R121" s="652"/>
      <c r="S121" s="652"/>
      <c r="T121" s="652"/>
      <c r="U121" s="655"/>
      <c r="V121" s="655"/>
      <c r="W121" s="655"/>
      <c r="X121" s="653"/>
    </row>
    <row r="122" spans="3:24" ht="17.25" hidden="1">
      <c r="C122" s="206" t="str">
        <f>IF(ISBLANK('5. Pp (3 años)'!C148),"",'5. Pp (3 años)'!C148)</f>
        <v>Actividad</v>
      </c>
      <c r="D122" s="207" t="str">
        <f>IF(ISBLANK('5. Pp (3 años)'!D148),"",'5. Pp (3 años)'!D148)</f>
        <v/>
      </c>
      <c r="E122" s="207" t="str">
        <f>IF(ISBLANK('5. Pp (3 años)'!E148),"",'5. Pp (3 años)'!E148)</f>
        <v/>
      </c>
      <c r="F122" s="62"/>
      <c r="G122" s="63"/>
      <c r="H122" s="60">
        <f t="shared" si="12"/>
        <v>0</v>
      </c>
      <c r="I122" s="61" t="e">
        <f t="shared" si="13"/>
        <v>#DIV/0!</v>
      </c>
      <c r="J122" s="654"/>
      <c r="K122" s="652"/>
      <c r="L122" s="653"/>
      <c r="M122" s="654"/>
      <c r="N122" s="655"/>
      <c r="O122" s="655"/>
      <c r="P122" s="655"/>
      <c r="Q122" s="652"/>
      <c r="R122" s="652"/>
      <c r="S122" s="652"/>
      <c r="T122" s="652"/>
      <c r="U122" s="655"/>
      <c r="V122" s="655"/>
      <c r="W122" s="655"/>
      <c r="X122" s="653"/>
    </row>
    <row r="123" spans="3:24" ht="17.25" hidden="1">
      <c r="C123" s="206" t="str">
        <f>IF(ISBLANK('5. Pp (3 años)'!C149),"",'5. Pp (3 años)'!C149)</f>
        <v>Actividad</v>
      </c>
      <c r="D123" s="207" t="str">
        <f>IF(ISBLANK('5. Pp (3 años)'!D149),"",'5. Pp (3 años)'!D149)</f>
        <v/>
      </c>
      <c r="E123" s="207" t="str">
        <f>IF(ISBLANK('5. Pp (3 años)'!E149),"",'5. Pp (3 años)'!E149)</f>
        <v/>
      </c>
      <c r="F123" s="62"/>
      <c r="G123" s="63"/>
      <c r="H123" s="60">
        <f t="shared" si="12"/>
        <v>0</v>
      </c>
      <c r="I123" s="61" t="e">
        <f t="shared" si="13"/>
        <v>#DIV/0!</v>
      </c>
      <c r="J123" s="654"/>
      <c r="K123" s="652"/>
      <c r="L123" s="653"/>
      <c r="M123" s="654"/>
      <c r="N123" s="655"/>
      <c r="O123" s="655"/>
      <c r="P123" s="655"/>
      <c r="Q123" s="652"/>
      <c r="R123" s="652"/>
      <c r="S123" s="652"/>
      <c r="T123" s="652"/>
      <c r="U123" s="655"/>
      <c r="V123" s="655"/>
      <c r="W123" s="655"/>
      <c r="X123" s="653"/>
    </row>
    <row r="124" spans="3:24" ht="51.75">
      <c r="C124" s="619" t="str">
        <f>IF(ISBLANK('5. Pp (3 años)'!C150),"",'5. Pp (3 años)'!C150)</f>
        <v>Componente</v>
      </c>
      <c r="D124" s="620" t="str">
        <f>IF(ISBLANK('5. Pp (3 años)'!D150),"",'5. Pp (3 años)'!D150)</f>
        <v>4.1.1.1.18 Servicios de formación para la dignificación laboral y el acompañamiento a cuidadores otorgados.</v>
      </c>
      <c r="E124" s="620" t="str">
        <f>IF(ISBLANK('5. Pp (3 años)'!E150),"",'5. Pp (3 años)'!E150)</f>
        <v>PSFAO: Porcentaje de servicios de formación y acompañamiento otorgados.</v>
      </c>
      <c r="F124" s="621">
        <v>0</v>
      </c>
      <c r="G124" s="643">
        <v>1</v>
      </c>
      <c r="H124" s="622">
        <f t="shared" si="12"/>
        <v>1</v>
      </c>
      <c r="I124" s="623" t="e">
        <f t="shared" si="13"/>
        <v>#DIV/0!</v>
      </c>
      <c r="J124" s="654">
        <v>100</v>
      </c>
      <c r="K124" s="652">
        <v>100</v>
      </c>
      <c r="L124" s="653">
        <v>100</v>
      </c>
      <c r="M124" s="654">
        <v>25</v>
      </c>
      <c r="N124" s="655">
        <v>25</v>
      </c>
      <c r="O124" s="655">
        <v>25</v>
      </c>
      <c r="P124" s="655">
        <v>25</v>
      </c>
      <c r="Q124" s="652">
        <v>25</v>
      </c>
      <c r="R124" s="652">
        <v>25</v>
      </c>
      <c r="S124" s="652">
        <v>25</v>
      </c>
      <c r="T124" s="652">
        <v>25</v>
      </c>
      <c r="U124" s="655">
        <v>25</v>
      </c>
      <c r="V124" s="655">
        <v>25</v>
      </c>
      <c r="W124" s="655">
        <v>25</v>
      </c>
      <c r="X124" s="653">
        <v>25</v>
      </c>
    </row>
    <row r="125" spans="3:24" ht="34.5">
      <c r="C125" s="206" t="str">
        <f>IF(ISBLANK('5. Pp (3 años)'!C151),"",'5. Pp (3 años)'!C151)</f>
        <v>Actividad</v>
      </c>
      <c r="D125" s="207" t="str">
        <f>IF(ISBLANK('5. Pp (3 años)'!D151),"",'5. Pp (3 años)'!D151)</f>
        <v>4.1.1.1.18.1 Instrucción a sectores productivos en materia de dignificación laboral y entornos libres de discriminación.</v>
      </c>
      <c r="E125" s="207" t="str">
        <f>IF(ISBLANK('5. Pp (3 años)'!E151),"",'5. Pp (3 años)'!E151)</f>
        <v>PCDLR: Porcentaje de capacitaciones en dignificación laboral realizadas.</v>
      </c>
      <c r="F125" s="64">
        <v>41</v>
      </c>
      <c r="G125" s="60">
        <v>60</v>
      </c>
      <c r="H125" s="60">
        <f t="shared" si="12"/>
        <v>19</v>
      </c>
      <c r="I125" s="61">
        <f t="shared" si="13"/>
        <v>0.46341463414634143</v>
      </c>
      <c r="J125" s="668">
        <v>20</v>
      </c>
      <c r="K125" s="662">
        <v>20</v>
      </c>
      <c r="L125" s="663">
        <v>20</v>
      </c>
      <c r="M125" s="664">
        <v>6</v>
      </c>
      <c r="N125" s="665">
        <v>6</v>
      </c>
      <c r="O125" s="665">
        <v>4</v>
      </c>
      <c r="P125" s="665">
        <v>4</v>
      </c>
      <c r="Q125" s="679">
        <v>6</v>
      </c>
      <c r="R125" s="680">
        <v>6</v>
      </c>
      <c r="S125" s="680">
        <v>4</v>
      </c>
      <c r="T125" s="680">
        <v>4</v>
      </c>
      <c r="U125" s="664">
        <v>6</v>
      </c>
      <c r="V125" s="665">
        <v>6</v>
      </c>
      <c r="W125" s="665">
        <v>4</v>
      </c>
      <c r="X125" s="667">
        <v>4</v>
      </c>
    </row>
    <row r="126" spans="3:24" ht="51.75">
      <c r="C126" s="206" t="str">
        <f>IF(ISBLANK('5. Pp (3 años)'!C152),"",'5. Pp (3 años)'!C152)</f>
        <v>Actividad</v>
      </c>
      <c r="D126" s="207" t="str">
        <f>IF(ISBLANK('5. Pp (3 años)'!D152),"",'5. Pp (3 años)'!D152)</f>
        <v>4.1.1.1.18.2 Gestión de la vinculación laboral inclusiva y canalización para la corresponsabilidad del cuidado.</v>
      </c>
      <c r="E126" s="207" t="str">
        <f>IF(ISBLANK('5. Pp (3 años)'!E152),"",'5. Pp (3 años)'!E152)</f>
        <v>PAVCI: Porcentaje de acciones de vinculación y canalización institucional ejecutadas.</v>
      </c>
      <c r="F126" s="64">
        <v>0</v>
      </c>
      <c r="G126" s="60">
        <v>160</v>
      </c>
      <c r="H126" s="60">
        <f t="shared" si="12"/>
        <v>160</v>
      </c>
      <c r="I126" s="61" t="e">
        <f t="shared" si="13"/>
        <v>#DIV/0!</v>
      </c>
      <c r="J126" s="668">
        <v>0</v>
      </c>
      <c r="K126" s="662">
        <v>80</v>
      </c>
      <c r="L126" s="663">
        <v>80</v>
      </c>
      <c r="M126" s="664">
        <v>0</v>
      </c>
      <c r="N126" s="665">
        <v>0</v>
      </c>
      <c r="O126" s="665">
        <v>0</v>
      </c>
      <c r="P126" s="665">
        <v>0</v>
      </c>
      <c r="Q126" s="679">
        <v>20</v>
      </c>
      <c r="R126" s="680">
        <v>20</v>
      </c>
      <c r="S126" s="680">
        <v>20</v>
      </c>
      <c r="T126" s="680">
        <v>20</v>
      </c>
      <c r="U126" s="664">
        <v>20</v>
      </c>
      <c r="V126" s="665">
        <v>20</v>
      </c>
      <c r="W126" s="665">
        <v>20</v>
      </c>
      <c r="X126" s="667">
        <v>20</v>
      </c>
    </row>
    <row r="127" spans="3:24" ht="17.25" hidden="1">
      <c r="C127" s="206" t="str">
        <f>IF(ISBLANK('5. Pp (3 años)'!C153),"",'5. Pp (3 años)'!C153)</f>
        <v>Actividad</v>
      </c>
      <c r="D127" s="207" t="str">
        <f>IF(ISBLANK('5. Pp (3 años)'!D153),"",'5. Pp (3 años)'!D153)</f>
        <v/>
      </c>
      <c r="E127" s="207" t="str">
        <f>IF(ISBLANK('5. Pp (3 años)'!E153),"",'5. Pp (3 años)'!E153)</f>
        <v/>
      </c>
      <c r="F127" s="62"/>
      <c r="G127" s="63"/>
      <c r="H127" s="60">
        <f t="shared" si="12"/>
        <v>0</v>
      </c>
      <c r="I127" s="61" t="e">
        <f t="shared" si="13"/>
        <v>#DIV/0!</v>
      </c>
      <c r="J127" s="654"/>
      <c r="K127" s="652"/>
      <c r="L127" s="653"/>
      <c r="M127" s="654"/>
      <c r="N127" s="655"/>
      <c r="O127" s="655"/>
      <c r="P127" s="655"/>
      <c r="Q127" s="652"/>
      <c r="R127" s="652"/>
      <c r="S127" s="652"/>
      <c r="T127" s="652"/>
      <c r="U127" s="655"/>
      <c r="V127" s="655"/>
      <c r="W127" s="655"/>
      <c r="X127" s="653"/>
    </row>
    <row r="128" spans="3:24" ht="17.25" hidden="1">
      <c r="C128" s="206" t="str">
        <f>IF(ISBLANK('5. Pp (3 años)'!C154),"",'5. Pp (3 años)'!C154)</f>
        <v>Actividad</v>
      </c>
      <c r="D128" s="207" t="str">
        <f>IF(ISBLANK('5. Pp (3 años)'!D154),"",'5. Pp (3 años)'!D154)</f>
        <v/>
      </c>
      <c r="E128" s="207" t="str">
        <f>IF(ISBLANK('5. Pp (3 años)'!E154),"",'5. Pp (3 años)'!E154)</f>
        <v/>
      </c>
      <c r="F128" s="64"/>
      <c r="G128" s="60"/>
      <c r="H128" s="60">
        <f t="shared" si="12"/>
        <v>0</v>
      </c>
      <c r="I128" s="61" t="e">
        <f t="shared" si="13"/>
        <v>#DIV/0!</v>
      </c>
      <c r="J128" s="654"/>
      <c r="K128" s="652"/>
      <c r="L128" s="653"/>
      <c r="M128" s="654"/>
      <c r="N128" s="655"/>
      <c r="O128" s="655"/>
      <c r="P128" s="655"/>
      <c r="Q128" s="652"/>
      <c r="R128" s="652"/>
      <c r="S128" s="652"/>
      <c r="T128" s="652"/>
      <c r="U128" s="655"/>
      <c r="V128" s="655"/>
      <c r="W128" s="655"/>
      <c r="X128" s="653"/>
    </row>
    <row r="129" spans="3:24" ht="17.25" hidden="1">
      <c r="C129" s="206" t="str">
        <f>IF(ISBLANK('5. Pp (3 años)'!C155),"",'5. Pp (3 años)'!C155)</f>
        <v>Actividad</v>
      </c>
      <c r="D129" s="207" t="str">
        <f>IF(ISBLANK('5. Pp (3 años)'!D155),"",'5. Pp (3 años)'!D155)</f>
        <v/>
      </c>
      <c r="E129" s="207" t="str">
        <f>IF(ISBLANK('5. Pp (3 años)'!E155),"",'5. Pp (3 años)'!E155)</f>
        <v/>
      </c>
      <c r="F129" s="64"/>
      <c r="G129" s="60"/>
      <c r="H129" s="60">
        <f t="shared" si="12"/>
        <v>0</v>
      </c>
      <c r="I129" s="61" t="e">
        <f t="shared" si="13"/>
        <v>#DIV/0!</v>
      </c>
      <c r="J129" s="654"/>
      <c r="K129" s="652"/>
      <c r="L129" s="653"/>
      <c r="M129" s="654"/>
      <c r="N129" s="655"/>
      <c r="O129" s="655"/>
      <c r="P129" s="655"/>
      <c r="Q129" s="652"/>
      <c r="R129" s="652"/>
      <c r="S129" s="652"/>
      <c r="T129" s="652"/>
      <c r="U129" s="655"/>
      <c r="V129" s="655"/>
      <c r="W129" s="655"/>
      <c r="X129" s="653"/>
    </row>
    <row r="130" spans="3:24" ht="51.75">
      <c r="C130" s="619" t="str">
        <f>IF(ISBLANK('5. Pp (3 años)'!C156),"",'5. Pp (3 años)'!C156)</f>
        <v>Componente</v>
      </c>
      <c r="D130" s="620" t="str">
        <f>IF(ISBLANK('5. Pp (3 años)'!D156),"",'5. Pp (3 años)'!D156)</f>
        <v>4.1.1.1.19   Estrategias de inclusión financiera y fortalecimiento empresarial implementadas.</v>
      </c>
      <c r="E130" s="620" t="str">
        <f>IF(ISBLANK('5. Pp (3 años)'!E156),"",'5. Pp (3 años)'!E156)</f>
        <v>PEIFF: Porcentaje de estrategias de inclusión financiera y fortalecimiento realizadas.</v>
      </c>
      <c r="F130" s="621">
        <v>0</v>
      </c>
      <c r="G130" s="643">
        <v>1</v>
      </c>
      <c r="H130" s="622">
        <f t="shared" si="12"/>
        <v>1</v>
      </c>
      <c r="I130" s="623" t="e">
        <f t="shared" si="13"/>
        <v>#DIV/0!</v>
      </c>
      <c r="J130" s="654">
        <v>100</v>
      </c>
      <c r="K130" s="652">
        <v>100</v>
      </c>
      <c r="L130" s="653">
        <v>100</v>
      </c>
      <c r="M130" s="654">
        <v>25</v>
      </c>
      <c r="N130" s="655">
        <v>25</v>
      </c>
      <c r="O130" s="655">
        <v>25</v>
      </c>
      <c r="P130" s="655">
        <v>25</v>
      </c>
      <c r="Q130" s="652">
        <v>25</v>
      </c>
      <c r="R130" s="652">
        <v>25</v>
      </c>
      <c r="S130" s="652">
        <v>25</v>
      </c>
      <c r="T130" s="652">
        <v>25</v>
      </c>
      <c r="U130" s="655">
        <v>25</v>
      </c>
      <c r="V130" s="655">
        <v>25</v>
      </c>
      <c r="W130" s="655">
        <v>25</v>
      </c>
      <c r="X130" s="653">
        <v>25</v>
      </c>
    </row>
    <row r="131" spans="3:24" ht="51.75">
      <c r="C131" s="206" t="str">
        <f>IF(ISBLANK('5. Pp (3 años)'!C157),"",'5. Pp (3 años)'!C157)</f>
        <v>Actividad</v>
      </c>
      <c r="D131" s="207" t="str">
        <f>IF(ISBLANK('5. Pp (3 años)'!D157),"",'5. Pp (3 años)'!D157)</f>
        <v>4.1.1.1.19.1  Gestión de asesorías y vinculación a programas de apoyo financiero para el sector productivo y social.</v>
      </c>
      <c r="E131" s="207" t="str">
        <f>IF(ISBLANK('5. Pp (3 años)'!E157),"",'5. Pp (3 años)'!E157)</f>
        <v>PAVFR: Porcentaje de asesorías y vinculaciones financieras realizadas.</v>
      </c>
      <c r="F131" s="64">
        <v>173</v>
      </c>
      <c r="G131" s="60">
        <v>532</v>
      </c>
      <c r="H131" s="60">
        <f t="shared" si="12"/>
        <v>359</v>
      </c>
      <c r="I131" s="61">
        <f t="shared" si="13"/>
        <v>2.0751445086705202</v>
      </c>
      <c r="J131" s="661">
        <v>152</v>
      </c>
      <c r="K131" s="662">
        <v>190</v>
      </c>
      <c r="L131" s="663">
        <v>190</v>
      </c>
      <c r="M131" s="664">
        <v>12</v>
      </c>
      <c r="N131" s="665">
        <v>60</v>
      </c>
      <c r="O131" s="665">
        <v>26</v>
      </c>
      <c r="P131" s="665">
        <v>54</v>
      </c>
      <c r="Q131" s="679">
        <v>50</v>
      </c>
      <c r="R131" s="680">
        <v>60</v>
      </c>
      <c r="S131" s="680">
        <v>26</v>
      </c>
      <c r="T131" s="680">
        <v>54</v>
      </c>
      <c r="U131" s="664">
        <v>50</v>
      </c>
      <c r="V131" s="665">
        <v>60</v>
      </c>
      <c r="W131" s="665">
        <v>26</v>
      </c>
      <c r="X131" s="667">
        <v>54</v>
      </c>
    </row>
    <row r="132" spans="3:24" ht="51.75">
      <c r="C132" s="206" t="str">
        <f>IF(ISBLANK('5. Pp (3 años)'!C158),"",'5. Pp (3 años)'!C158)</f>
        <v>Actividad</v>
      </c>
      <c r="D132" s="207" t="str">
        <f>IF(ISBLANK('5. Pp (3 años)'!D158),"",'5. Pp (3 años)'!D158)</f>
        <v>4.1.1.1.19.2  Implementación de jornadas de orientación y habilidades emprendedoras para la juventud.</v>
      </c>
      <c r="E132" s="207" t="str">
        <f>IF(ISBLANK('5. Pp (3 años)'!E158),"",'5. Pp (3 años)'!E158)</f>
        <v>PJJEE: Porcentaje de jornadas juveniles de emprendimiento ejecutadas.</v>
      </c>
      <c r="F132" s="64">
        <v>12</v>
      </c>
      <c r="G132" s="60">
        <v>37</v>
      </c>
      <c r="H132" s="60">
        <f t="shared" si="12"/>
        <v>25</v>
      </c>
      <c r="I132" s="61">
        <f t="shared" si="13"/>
        <v>2.0833333333333335</v>
      </c>
      <c r="J132" s="661">
        <v>14</v>
      </c>
      <c r="K132" s="662">
        <v>11</v>
      </c>
      <c r="L132" s="663">
        <v>12</v>
      </c>
      <c r="M132" s="664">
        <v>7</v>
      </c>
      <c r="N132" s="665">
        <v>3</v>
      </c>
      <c r="O132" s="665">
        <v>2</v>
      </c>
      <c r="P132" s="665">
        <v>2</v>
      </c>
      <c r="Q132" s="679">
        <v>4</v>
      </c>
      <c r="R132" s="680">
        <v>4</v>
      </c>
      <c r="S132" s="680">
        <v>2</v>
      </c>
      <c r="T132" s="680">
        <v>1</v>
      </c>
      <c r="U132" s="664">
        <v>4</v>
      </c>
      <c r="V132" s="665">
        <v>5</v>
      </c>
      <c r="W132" s="665">
        <v>2</v>
      </c>
      <c r="X132" s="667">
        <v>1</v>
      </c>
    </row>
    <row r="133" spans="3:24" ht="17.25" hidden="1">
      <c r="C133" s="206" t="str">
        <f>IF(ISBLANK('5. Pp (3 años)'!C159),"",'5. Pp (3 años)'!C159)</f>
        <v>Actividad</v>
      </c>
      <c r="D133" s="207" t="str">
        <f>IF(ISBLANK('5. Pp (3 años)'!D159),"",'5. Pp (3 años)'!D159)</f>
        <v/>
      </c>
      <c r="E133" s="207" t="str">
        <f>IF(ISBLANK('5. Pp (3 años)'!E159),"",'5. Pp (3 años)'!E159)</f>
        <v/>
      </c>
      <c r="F133" s="64"/>
      <c r="G133" s="60"/>
      <c r="H133" s="60">
        <f t="shared" si="12"/>
        <v>0</v>
      </c>
      <c r="I133" s="61" t="e">
        <f t="shared" si="13"/>
        <v>#DIV/0!</v>
      </c>
      <c r="J133" s="654"/>
      <c r="K133" s="652"/>
      <c r="L133" s="653"/>
      <c r="M133" s="654"/>
      <c r="N133" s="655"/>
      <c r="O133" s="655"/>
      <c r="P133" s="655"/>
      <c r="Q133" s="652"/>
      <c r="R133" s="652"/>
      <c r="S133" s="652"/>
      <c r="T133" s="652"/>
      <c r="U133" s="655"/>
      <c r="V133" s="655"/>
      <c r="W133" s="655"/>
      <c r="X133" s="653"/>
    </row>
    <row r="134" spans="3:24" ht="17.25" hidden="1">
      <c r="C134" s="206" t="str">
        <f>IF(ISBLANK('5. Pp (3 años)'!C160),"",'5. Pp (3 años)'!C160)</f>
        <v>Actividad</v>
      </c>
      <c r="D134" s="207" t="str">
        <f>IF(ISBLANK('5. Pp (3 años)'!D160),"",'5. Pp (3 años)'!D160)</f>
        <v/>
      </c>
      <c r="E134" s="207" t="str">
        <f>IF(ISBLANK('5. Pp (3 años)'!E160),"",'5. Pp (3 años)'!E160)</f>
        <v/>
      </c>
      <c r="F134" s="62"/>
      <c r="G134" s="63"/>
      <c r="H134" s="60">
        <f t="shared" si="12"/>
        <v>0</v>
      </c>
      <c r="I134" s="61" t="e">
        <f t="shared" si="13"/>
        <v>#DIV/0!</v>
      </c>
      <c r="J134" s="654"/>
      <c r="K134" s="652"/>
      <c r="L134" s="653"/>
      <c r="M134" s="654"/>
      <c r="N134" s="655"/>
      <c r="O134" s="655"/>
      <c r="P134" s="655"/>
      <c r="Q134" s="652"/>
      <c r="R134" s="652"/>
      <c r="S134" s="652"/>
      <c r="T134" s="652"/>
      <c r="U134" s="655"/>
      <c r="V134" s="655"/>
      <c r="W134" s="655"/>
      <c r="X134" s="653"/>
    </row>
    <row r="135" spans="3:24" ht="17.25" hidden="1">
      <c r="C135" s="206" t="str">
        <f>IF(ISBLANK('5. Pp (3 años)'!C161),"",'5. Pp (3 años)'!C161)</f>
        <v>Actividad</v>
      </c>
      <c r="D135" s="207" t="str">
        <f>IF(ISBLANK('5. Pp (3 años)'!D161),"",'5. Pp (3 años)'!D161)</f>
        <v/>
      </c>
      <c r="E135" s="207" t="str">
        <f>IF(ISBLANK('5. Pp (3 años)'!E161),"",'5. Pp (3 años)'!E161)</f>
        <v/>
      </c>
      <c r="F135" s="62"/>
      <c r="G135" s="63"/>
      <c r="H135" s="60">
        <f t="shared" si="12"/>
        <v>0</v>
      </c>
      <c r="I135" s="61" t="e">
        <f t="shared" si="13"/>
        <v>#DIV/0!</v>
      </c>
      <c r="J135" s="654"/>
      <c r="K135" s="652"/>
      <c r="L135" s="653"/>
      <c r="M135" s="654"/>
      <c r="N135" s="655"/>
      <c r="O135" s="655"/>
      <c r="P135" s="655"/>
      <c r="Q135" s="652"/>
      <c r="R135" s="652"/>
      <c r="S135" s="652"/>
      <c r="T135" s="652"/>
      <c r="U135" s="655"/>
      <c r="V135" s="655"/>
      <c r="W135" s="655"/>
      <c r="X135" s="653"/>
    </row>
    <row r="136" spans="3:24" ht="51.75">
      <c r="C136" s="619" t="str">
        <f>IF(ISBLANK('5. Pp (3 años)'!C162),"",'5. Pp (3 años)'!C162)</f>
        <v>Componente</v>
      </c>
      <c r="D136" s="620" t="str">
        <f>IF(ISBLANK('5. Pp (3 años)'!D162),"",'5. Pp (3 años)'!D162)</f>
        <v>4.1.1.1.20 Programas de capacitación para la producción sustentable y economía comunitaria implementadas.</v>
      </c>
      <c r="E136" s="620" t="str">
        <f>IF(ISBLANK('5. Pp (3 años)'!E162),"",'5. Pp (3 años)'!E162)</f>
        <v>PCPEC: Porcentaje de programas de capacitación en producción y economía comunitaria realizados.</v>
      </c>
      <c r="F136" s="621">
        <v>0</v>
      </c>
      <c r="G136" s="643">
        <v>1</v>
      </c>
      <c r="H136" s="622">
        <f t="shared" si="12"/>
        <v>1</v>
      </c>
      <c r="I136" s="623" t="e">
        <f t="shared" si="13"/>
        <v>#DIV/0!</v>
      </c>
      <c r="J136" s="654">
        <v>100</v>
      </c>
      <c r="K136" s="652">
        <v>100</v>
      </c>
      <c r="L136" s="653">
        <v>100</v>
      </c>
      <c r="M136" s="654">
        <v>25</v>
      </c>
      <c r="N136" s="655">
        <v>25</v>
      </c>
      <c r="O136" s="655">
        <v>25</v>
      </c>
      <c r="P136" s="655">
        <v>25</v>
      </c>
      <c r="Q136" s="652">
        <v>25</v>
      </c>
      <c r="R136" s="652">
        <v>25</v>
      </c>
      <c r="S136" s="652">
        <v>25</v>
      </c>
      <c r="T136" s="652">
        <v>25</v>
      </c>
      <c r="U136" s="655">
        <v>25</v>
      </c>
      <c r="V136" s="655">
        <v>25</v>
      </c>
      <c r="W136" s="655">
        <v>25</v>
      </c>
      <c r="X136" s="653">
        <v>25</v>
      </c>
    </row>
    <row r="137" spans="3:24" ht="51.75">
      <c r="C137" s="206" t="str">
        <f>IF(ISBLANK('5. Pp (3 años)'!C163),"",'5. Pp (3 años)'!C163)</f>
        <v>Actividad</v>
      </c>
      <c r="D137" s="207" t="str">
        <f>IF(ISBLANK('5. Pp (3 años)'!D163),"",'5. Pp (3 años)'!D163)</f>
        <v>4.1.1.1.20.1 Impartición de programas de formación técnica en producción sustentable y aprovechamiento de recursos naturales.</v>
      </c>
      <c r="E137" s="207" t="str">
        <f>IF(ISBLANK('5. Pp (3 años)'!E163),"",'5. Pp (3 años)'!E163)</f>
        <v>PCPSE: Porcentaje de cursos y talleres de producción sustentable ejecutados.</v>
      </c>
      <c r="F137" s="64">
        <v>79</v>
      </c>
      <c r="G137" s="60">
        <v>82</v>
      </c>
      <c r="H137" s="60">
        <f t="shared" si="12"/>
        <v>3</v>
      </c>
      <c r="I137" s="61">
        <f t="shared" si="13"/>
        <v>3.7974683544303778E-2</v>
      </c>
      <c r="J137" s="661">
        <v>29</v>
      </c>
      <c r="K137" s="662">
        <v>25</v>
      </c>
      <c r="L137" s="663">
        <v>28</v>
      </c>
      <c r="M137" s="664">
        <v>7</v>
      </c>
      <c r="N137" s="665">
        <v>9</v>
      </c>
      <c r="O137" s="665">
        <v>7</v>
      </c>
      <c r="P137" s="665">
        <v>6</v>
      </c>
      <c r="Q137" s="666">
        <v>4</v>
      </c>
      <c r="R137" s="666">
        <v>7</v>
      </c>
      <c r="S137" s="666">
        <v>7</v>
      </c>
      <c r="T137" s="666">
        <v>7</v>
      </c>
      <c r="U137" s="665">
        <v>5</v>
      </c>
      <c r="V137" s="665">
        <v>9</v>
      </c>
      <c r="W137" s="665">
        <v>7</v>
      </c>
      <c r="X137" s="667">
        <v>7</v>
      </c>
    </row>
    <row r="138" spans="3:24" ht="17.25" hidden="1">
      <c r="C138" s="206" t="str">
        <f>IF(ISBLANK('5. Pp (3 años)'!C164),"",'5. Pp (3 años)'!C164)</f>
        <v>Actividad</v>
      </c>
      <c r="D138" s="207" t="str">
        <f>IF(ISBLANK('5. Pp (3 años)'!D164),"",'5. Pp (3 años)'!D164)</f>
        <v/>
      </c>
      <c r="E138" s="207" t="str">
        <f>IF(ISBLANK('5. Pp (3 años)'!E164),"",'5. Pp (3 años)'!E164)</f>
        <v/>
      </c>
      <c r="F138" s="62"/>
      <c r="G138" s="63"/>
      <c r="H138" s="60">
        <f t="shared" si="12"/>
        <v>0</v>
      </c>
      <c r="I138" s="61" t="e">
        <f t="shared" si="13"/>
        <v>#DIV/0!</v>
      </c>
      <c r="J138" s="654"/>
      <c r="K138" s="652"/>
      <c r="L138" s="653"/>
      <c r="M138" s="654"/>
      <c r="N138" s="655"/>
      <c r="O138" s="655"/>
      <c r="P138" s="655"/>
      <c r="Q138" s="652"/>
      <c r="R138" s="652"/>
      <c r="S138" s="652"/>
      <c r="T138" s="652"/>
      <c r="U138" s="655"/>
      <c r="V138" s="655"/>
      <c r="W138" s="655"/>
      <c r="X138" s="653"/>
    </row>
    <row r="139" spans="3:24" ht="17.25" hidden="1">
      <c r="C139" s="206" t="str">
        <f>IF(ISBLANK('5. Pp (3 años)'!C165),"",'5. Pp (3 años)'!C165)</f>
        <v>Actividad</v>
      </c>
      <c r="D139" s="207" t="str">
        <f>IF(ISBLANK('5. Pp (3 años)'!D165),"",'5. Pp (3 años)'!D165)</f>
        <v/>
      </c>
      <c r="E139" s="207" t="str">
        <f>IF(ISBLANK('5. Pp (3 años)'!E165),"",'5. Pp (3 años)'!E165)</f>
        <v/>
      </c>
      <c r="F139" s="62"/>
      <c r="G139" s="63"/>
      <c r="H139" s="60">
        <f t="shared" si="12"/>
        <v>0</v>
      </c>
      <c r="I139" s="61" t="e">
        <f t="shared" si="13"/>
        <v>#DIV/0!</v>
      </c>
      <c r="J139" s="654"/>
      <c r="K139" s="652"/>
      <c r="L139" s="653"/>
      <c r="M139" s="654"/>
      <c r="N139" s="655"/>
      <c r="O139" s="655"/>
      <c r="P139" s="655"/>
      <c r="Q139" s="652"/>
      <c r="R139" s="652"/>
      <c r="S139" s="652"/>
      <c r="T139" s="652"/>
      <c r="U139" s="655"/>
      <c r="V139" s="655"/>
      <c r="W139" s="655"/>
      <c r="X139" s="653"/>
    </row>
    <row r="140" spans="3:24" ht="17.25" hidden="1">
      <c r="C140" s="206" t="str">
        <f>IF(ISBLANK('5. Pp (3 años)'!C166),"",'5. Pp (3 años)'!C166)</f>
        <v>Actividad</v>
      </c>
      <c r="D140" s="207" t="str">
        <f>IF(ISBLANK('5. Pp (3 años)'!D166),"",'5. Pp (3 años)'!D166)</f>
        <v/>
      </c>
      <c r="E140" s="207" t="str">
        <f>IF(ISBLANK('5. Pp (3 años)'!E166),"",'5. Pp (3 años)'!E166)</f>
        <v/>
      </c>
      <c r="F140" s="64"/>
      <c r="G140" s="60"/>
      <c r="H140" s="60">
        <f t="shared" si="12"/>
        <v>0</v>
      </c>
      <c r="I140" s="61" t="e">
        <f t="shared" si="13"/>
        <v>#DIV/0!</v>
      </c>
      <c r="J140" s="654"/>
      <c r="K140" s="652"/>
      <c r="L140" s="653"/>
      <c r="M140" s="654"/>
      <c r="N140" s="655"/>
      <c r="O140" s="655"/>
      <c r="P140" s="655"/>
      <c r="Q140" s="652"/>
      <c r="R140" s="652"/>
      <c r="S140" s="652"/>
      <c r="T140" s="652"/>
      <c r="U140" s="655"/>
      <c r="V140" s="655"/>
      <c r="W140" s="655"/>
      <c r="X140" s="653"/>
    </row>
    <row r="141" spans="3:24" ht="17.25" hidden="1">
      <c r="C141" s="206" t="str">
        <f>IF(ISBLANK('5. Pp (3 años)'!C167),"",'5. Pp (3 años)'!C167)</f>
        <v>Actividad</v>
      </c>
      <c r="D141" s="207" t="str">
        <f>IF(ISBLANK('5. Pp (3 años)'!D167),"",'5. Pp (3 años)'!D167)</f>
        <v/>
      </c>
      <c r="E141" s="207" t="str">
        <f>IF(ISBLANK('5. Pp (3 años)'!E167),"",'5. Pp (3 años)'!E167)</f>
        <v/>
      </c>
      <c r="F141" s="64"/>
      <c r="G141" s="60"/>
      <c r="H141" s="60">
        <f t="shared" si="12"/>
        <v>0</v>
      </c>
      <c r="I141" s="61" t="e">
        <f t="shared" si="13"/>
        <v>#DIV/0!</v>
      </c>
      <c r="J141" s="654"/>
      <c r="K141" s="652"/>
      <c r="L141" s="653"/>
      <c r="M141" s="654"/>
      <c r="N141" s="655"/>
      <c r="O141" s="655"/>
      <c r="P141" s="655"/>
      <c r="Q141" s="652"/>
      <c r="R141" s="652"/>
      <c r="S141" s="652"/>
      <c r="T141" s="652"/>
      <c r="U141" s="655"/>
      <c r="V141" s="655"/>
      <c r="W141" s="655"/>
      <c r="X141" s="653"/>
    </row>
    <row r="142" spans="3:24" ht="69">
      <c r="C142" s="619" t="str">
        <f>IF(ISBLANK('5. Pp (3 años)'!C168),"",'5. Pp (3 años)'!C168)</f>
        <v>Componente</v>
      </c>
      <c r="D142" s="620" t="str">
        <f>IF(ISBLANK('5. Pp (3 años)'!D168),"",'5. Pp (3 años)'!D168)</f>
        <v xml:space="preserve">4.1.1.1.21 Mecanismos de comercialización comunitaria y suministro de productos de la canasta básica implementados
</v>
      </c>
      <c r="E142" s="620" t="str">
        <f>IF(ISBLANK('5. Pp (3 años)'!E168),"",'5. Pp (3 años)'!E168)</f>
        <v>PMCSO: Porcentaje de mecanismos de comercialización y suministro operados.</v>
      </c>
      <c r="F142" s="621">
        <v>0</v>
      </c>
      <c r="G142" s="643">
        <v>1</v>
      </c>
      <c r="H142" s="622">
        <f t="shared" si="12"/>
        <v>1</v>
      </c>
      <c r="I142" s="623" t="e">
        <f t="shared" si="13"/>
        <v>#DIV/0!</v>
      </c>
      <c r="J142" s="654">
        <v>100</v>
      </c>
      <c r="K142" s="652">
        <v>100</v>
      </c>
      <c r="L142" s="653">
        <v>100</v>
      </c>
      <c r="M142" s="654">
        <v>25</v>
      </c>
      <c r="N142" s="655">
        <v>25</v>
      </c>
      <c r="O142" s="655">
        <v>25</v>
      </c>
      <c r="P142" s="655">
        <v>25</v>
      </c>
      <c r="Q142" s="652">
        <v>25</v>
      </c>
      <c r="R142" s="652">
        <v>25</v>
      </c>
      <c r="S142" s="652">
        <v>25</v>
      </c>
      <c r="T142" s="652">
        <v>25</v>
      </c>
      <c r="U142" s="655">
        <v>25</v>
      </c>
      <c r="V142" s="655">
        <v>25</v>
      </c>
      <c r="W142" s="655">
        <v>25</v>
      </c>
      <c r="X142" s="653">
        <v>25</v>
      </c>
    </row>
    <row r="143" spans="3:24" ht="55.15" customHeight="1">
      <c r="C143" s="206" t="str">
        <f>IF(ISBLANK('5. Pp (3 años)'!C169),"",'5. Pp (3 años)'!C169)</f>
        <v>Actividad</v>
      </c>
      <c r="D143" s="207" t="str">
        <f>IF(ISBLANK('5. Pp (3 años)'!D169),"",'5. Pp (3 años)'!D169)</f>
        <v>4.1.1.1.21.1 Promoción de canales de comercialización y ferias de economía local para productos artesanales.</v>
      </c>
      <c r="E143" s="207" t="str">
        <f>IF(ISBLANK('5. Pp (3 años)'!E169),"",'5. Pp (3 años)'!E169)</f>
        <v>PEECAR: Porcentaje de eventos y espacios de comercialización artesanal realizados.</v>
      </c>
      <c r="F143" s="64">
        <v>48</v>
      </c>
      <c r="G143" s="60">
        <v>282</v>
      </c>
      <c r="H143" s="60">
        <f t="shared" si="12"/>
        <v>234</v>
      </c>
      <c r="I143" s="61">
        <f t="shared" si="13"/>
        <v>4.875</v>
      </c>
      <c r="J143" s="661">
        <v>85</v>
      </c>
      <c r="K143" s="662">
        <v>97</v>
      </c>
      <c r="L143" s="663">
        <v>100</v>
      </c>
      <c r="M143" s="664">
        <v>9</v>
      </c>
      <c r="N143" s="665">
        <v>28</v>
      </c>
      <c r="O143" s="665">
        <v>29</v>
      </c>
      <c r="P143" s="665">
        <v>19</v>
      </c>
      <c r="Q143" s="679">
        <v>23</v>
      </c>
      <c r="R143" s="680">
        <v>26</v>
      </c>
      <c r="S143" s="680">
        <v>26</v>
      </c>
      <c r="T143" s="680">
        <v>22</v>
      </c>
      <c r="U143" s="664">
        <v>24</v>
      </c>
      <c r="V143" s="665">
        <v>27</v>
      </c>
      <c r="W143" s="665">
        <v>27</v>
      </c>
      <c r="X143" s="667">
        <v>22</v>
      </c>
    </row>
    <row r="144" spans="3:24" ht="55.15" customHeight="1">
      <c r="C144" s="206" t="str">
        <f>IF(ISBLANK('5. Pp (3 años)'!C170),"",'5. Pp (3 años)'!C170)</f>
        <v>Actividad</v>
      </c>
      <c r="D144" s="207" t="str">
        <f>IF(ISBLANK('5. Pp (3 años)'!D170),"",'5. Pp (3 años)'!D170)</f>
        <v>4.1.1.1.21.2  Operación de puntos de abasto móvil y suministro de productos básicos para grupos prioritarios.</v>
      </c>
      <c r="E144" s="207" t="str">
        <f>IF(ISBLANK('5. Pp (3 años)'!E170),"",'5. Pp (3 años)'!E170)</f>
        <v>PJAM: Porcentaje de jornadas de abasto móvil realizadas.</v>
      </c>
      <c r="F144" s="64">
        <v>97</v>
      </c>
      <c r="G144" s="60">
        <v>252</v>
      </c>
      <c r="H144" s="60">
        <f t="shared" si="12"/>
        <v>155</v>
      </c>
      <c r="I144" s="61">
        <f t="shared" si="13"/>
        <v>1.597938144329897</v>
      </c>
      <c r="J144" s="661">
        <v>84</v>
      </c>
      <c r="K144" s="662">
        <v>84</v>
      </c>
      <c r="L144" s="663">
        <v>84</v>
      </c>
      <c r="M144" s="664">
        <v>24</v>
      </c>
      <c r="N144" s="665">
        <v>24</v>
      </c>
      <c r="O144" s="665">
        <v>16</v>
      </c>
      <c r="P144" s="665">
        <v>20</v>
      </c>
      <c r="Q144" s="679">
        <v>24</v>
      </c>
      <c r="R144" s="680">
        <v>24</v>
      </c>
      <c r="S144" s="680">
        <v>16</v>
      </c>
      <c r="T144" s="680">
        <v>20</v>
      </c>
      <c r="U144" s="664">
        <v>24</v>
      </c>
      <c r="V144" s="665">
        <v>24</v>
      </c>
      <c r="W144" s="665">
        <v>16</v>
      </c>
      <c r="X144" s="667">
        <v>20</v>
      </c>
    </row>
    <row r="145" spans="3:24" ht="17.25" hidden="1">
      <c r="C145" s="206" t="str">
        <f>IF(ISBLANK('5. Pp (3 años)'!C171),"",'5. Pp (3 años)'!C171)</f>
        <v>Actividad</v>
      </c>
      <c r="D145" s="207" t="str">
        <f>IF(ISBLANK('5. Pp (3 años)'!D171),"",'5. Pp (3 años)'!D171)</f>
        <v/>
      </c>
      <c r="E145" s="207" t="str">
        <f>IF(ISBLANK('5. Pp (3 años)'!E171),"",'5. Pp (3 años)'!E171)</f>
        <v/>
      </c>
      <c r="F145" s="64"/>
      <c r="G145" s="60"/>
      <c r="H145" s="60">
        <f t="shared" si="12"/>
        <v>0</v>
      </c>
      <c r="I145" s="61" t="e">
        <f t="shared" si="13"/>
        <v>#DIV/0!</v>
      </c>
      <c r="J145" s="654"/>
      <c r="K145" s="652"/>
      <c r="L145" s="653"/>
      <c r="M145" s="654"/>
      <c r="N145" s="655"/>
      <c r="O145" s="655"/>
      <c r="P145" s="655"/>
      <c r="Q145" s="652"/>
      <c r="R145" s="652"/>
      <c r="S145" s="652"/>
      <c r="T145" s="652"/>
      <c r="U145" s="655"/>
      <c r="V145" s="655"/>
      <c r="W145" s="655"/>
      <c r="X145" s="653"/>
    </row>
    <row r="146" spans="3:24" ht="17.25" hidden="1">
      <c r="C146" s="206" t="str">
        <f>IF(ISBLANK('5. Pp (3 años)'!C172),"",'5. Pp (3 años)'!C172)</f>
        <v>Actividad</v>
      </c>
      <c r="D146" s="207" t="str">
        <f>IF(ISBLANK('5. Pp (3 años)'!D172),"",'5. Pp (3 años)'!D172)</f>
        <v/>
      </c>
      <c r="E146" s="207" t="str">
        <f>IF(ISBLANK('5. Pp (3 años)'!E172),"",'5. Pp (3 años)'!E172)</f>
        <v/>
      </c>
      <c r="F146" s="62"/>
      <c r="G146" s="63"/>
      <c r="H146" s="60">
        <f t="shared" si="12"/>
        <v>0</v>
      </c>
      <c r="I146" s="61" t="e">
        <f t="shared" si="13"/>
        <v>#DIV/0!</v>
      </c>
      <c r="J146" s="654"/>
      <c r="K146" s="652"/>
      <c r="L146" s="653"/>
      <c r="M146" s="654"/>
      <c r="N146" s="655"/>
      <c r="O146" s="655"/>
      <c r="P146" s="655"/>
      <c r="Q146" s="652"/>
      <c r="R146" s="652"/>
      <c r="S146" s="652"/>
      <c r="T146" s="652"/>
      <c r="U146" s="655"/>
      <c r="V146" s="655"/>
      <c r="W146" s="655"/>
      <c r="X146" s="653"/>
    </row>
    <row r="147" spans="3:24" ht="17.25" hidden="1">
      <c r="C147" s="206" t="str">
        <f>IF(ISBLANK('5. Pp (3 años)'!C173),"",'5. Pp (3 años)'!C173)</f>
        <v>Actividad</v>
      </c>
      <c r="D147" s="207" t="str">
        <f>IF(ISBLANK('5. Pp (3 años)'!D173),"",'5. Pp (3 años)'!D173)</f>
        <v/>
      </c>
      <c r="E147" s="207" t="str">
        <f>IF(ISBLANK('5. Pp (3 años)'!E173),"",'5. Pp (3 años)'!E173)</f>
        <v/>
      </c>
      <c r="F147" s="62"/>
      <c r="G147" s="63"/>
      <c r="H147" s="60">
        <f t="shared" si="12"/>
        <v>0</v>
      </c>
      <c r="I147" s="61" t="e">
        <f t="shared" si="13"/>
        <v>#DIV/0!</v>
      </c>
      <c r="J147" s="654"/>
      <c r="K147" s="652"/>
      <c r="L147" s="653"/>
      <c r="M147" s="654"/>
      <c r="N147" s="655"/>
      <c r="O147" s="655"/>
      <c r="P147" s="655"/>
      <c r="Q147" s="652"/>
      <c r="R147" s="652"/>
      <c r="S147" s="652"/>
      <c r="T147" s="652"/>
      <c r="U147" s="655"/>
      <c r="V147" s="655"/>
      <c r="W147" s="655"/>
      <c r="X147" s="653"/>
    </row>
    <row r="148" spans="3:24" ht="51.75">
      <c r="C148" s="619" t="str">
        <f>IF(ISBLANK('5. Pp (3 años)'!C174),"",'5. Pp (3 años)'!C174)</f>
        <v>Componente</v>
      </c>
      <c r="D148" s="620" t="str">
        <f>IF(ISBLANK('5. Pp (3 años)'!D174),"",'5. Pp (3 años)'!D174)</f>
        <v>4.1.1.1.22 Acciones de fomento a la competitividad y desarrollo de capacidades para los emprendedores realizadas.</v>
      </c>
      <c r="E148" s="620" t="str">
        <f>IF(ISBLANK('5. Pp (3 años)'!E174),"",'5. Pp (3 años)'!E174)</f>
        <v>PAFER: Porcentaje de acciones de fomento al emprendimiento realizadas.</v>
      </c>
      <c r="F148" s="621">
        <v>0</v>
      </c>
      <c r="G148" s="643">
        <v>1</v>
      </c>
      <c r="H148" s="622">
        <f t="shared" si="12"/>
        <v>1</v>
      </c>
      <c r="I148" s="623" t="e">
        <f t="shared" si="13"/>
        <v>#DIV/0!</v>
      </c>
      <c r="J148" s="654">
        <v>100</v>
      </c>
      <c r="K148" s="652">
        <v>100</v>
      </c>
      <c r="L148" s="653">
        <v>100</v>
      </c>
      <c r="M148" s="654">
        <v>25</v>
      </c>
      <c r="N148" s="655">
        <v>25</v>
      </c>
      <c r="O148" s="655">
        <v>25</v>
      </c>
      <c r="P148" s="655">
        <v>25</v>
      </c>
      <c r="Q148" s="652">
        <v>25</v>
      </c>
      <c r="R148" s="652">
        <v>25</v>
      </c>
      <c r="S148" s="652">
        <v>25</v>
      </c>
      <c r="T148" s="652">
        <v>25</v>
      </c>
      <c r="U148" s="655">
        <v>25</v>
      </c>
      <c r="V148" s="655">
        <v>25</v>
      </c>
      <c r="W148" s="655">
        <v>25</v>
      </c>
      <c r="X148" s="653">
        <v>25</v>
      </c>
    </row>
    <row r="149" spans="3:24" ht="51.75">
      <c r="C149" s="206" t="str">
        <f>IF(ISBLANK('5. Pp (3 años)'!C175),"",'5. Pp (3 años)'!C175)</f>
        <v>Actividad</v>
      </c>
      <c r="D149" s="207" t="str">
        <f>IF(ISBLANK('5. Pp (3 años)'!D175),"",'5. Pp (3 años)'!D175)</f>
        <v>4.1.1.1.22.1 Gestión de servicios de asesoría técnica y jornadas de sensibilización para el sector emprendedor</v>
      </c>
      <c r="E149" s="207" t="str">
        <f>IF(ISBLANK('5. Pp (3 años)'!E175),"",'5. Pp (3 años)'!E175)</f>
        <v>PSASE: Porcentaje de servicios de asesoría y sensibilización al emprendedor realizados.</v>
      </c>
      <c r="F149" s="64">
        <v>712</v>
      </c>
      <c r="G149" s="60">
        <v>2893</v>
      </c>
      <c r="H149" s="60">
        <f t="shared" si="12"/>
        <v>2181</v>
      </c>
      <c r="I149" s="61">
        <f t="shared" si="13"/>
        <v>3.0632022471910112</v>
      </c>
      <c r="J149" s="661">
        <v>987</v>
      </c>
      <c r="K149" s="662">
        <v>933</v>
      </c>
      <c r="L149" s="663">
        <v>973</v>
      </c>
      <c r="M149" s="664">
        <v>444</v>
      </c>
      <c r="N149" s="665">
        <v>181</v>
      </c>
      <c r="O149" s="665">
        <v>181</v>
      </c>
      <c r="P149" s="665">
        <v>181</v>
      </c>
      <c r="Q149" s="666">
        <v>206</v>
      </c>
      <c r="R149" s="666">
        <v>261</v>
      </c>
      <c r="S149" s="666">
        <v>260</v>
      </c>
      <c r="T149" s="666">
        <v>206</v>
      </c>
      <c r="U149" s="665">
        <v>226</v>
      </c>
      <c r="V149" s="665">
        <v>261</v>
      </c>
      <c r="W149" s="665">
        <v>260</v>
      </c>
      <c r="X149" s="667">
        <v>226</v>
      </c>
    </row>
    <row r="150" spans="3:24" ht="17.25" hidden="1">
      <c r="C150" s="206" t="str">
        <f>IF(ISBLANK('5. Pp (3 años)'!C176),"",'5. Pp (3 años)'!C176)</f>
        <v>Actividad</v>
      </c>
      <c r="D150" s="207" t="str">
        <f>IF(ISBLANK('5. Pp (3 años)'!D176),"",'5. Pp (3 años)'!D176)</f>
        <v/>
      </c>
      <c r="E150" s="207" t="str">
        <f>IF(ISBLANK('5. Pp (3 años)'!E176),"",'5. Pp (3 años)'!E176)</f>
        <v/>
      </c>
      <c r="F150" s="62"/>
      <c r="G150" s="63"/>
      <c r="H150" s="60">
        <f t="shared" si="12"/>
        <v>0</v>
      </c>
      <c r="I150" s="61" t="e">
        <f t="shared" si="13"/>
        <v>#DIV/0!</v>
      </c>
      <c r="J150" s="654"/>
      <c r="K150" s="652"/>
      <c r="L150" s="653"/>
      <c r="M150" s="654"/>
      <c r="N150" s="655"/>
      <c r="O150" s="655"/>
      <c r="P150" s="655"/>
      <c r="Q150" s="652"/>
      <c r="R150" s="652"/>
      <c r="S150" s="652"/>
      <c r="T150" s="652"/>
      <c r="U150" s="655"/>
      <c r="V150" s="655"/>
      <c r="W150" s="655"/>
      <c r="X150" s="653"/>
    </row>
    <row r="151" spans="3:24" ht="17.25" hidden="1">
      <c r="C151" s="206" t="str">
        <f>IF(ISBLANK('5. Pp (3 años)'!C177),"",'5. Pp (3 años)'!C177)</f>
        <v>Actividad</v>
      </c>
      <c r="D151" s="207" t="str">
        <f>IF(ISBLANK('5. Pp (3 años)'!D177),"",'5. Pp (3 años)'!D177)</f>
        <v/>
      </c>
      <c r="E151" s="207" t="str">
        <f>IF(ISBLANK('5. Pp (3 años)'!E177),"",'5. Pp (3 años)'!E177)</f>
        <v/>
      </c>
      <c r="F151" s="62"/>
      <c r="G151" s="63"/>
      <c r="H151" s="60">
        <f t="shared" si="12"/>
        <v>0</v>
      </c>
      <c r="I151" s="61" t="e">
        <f t="shared" si="13"/>
        <v>#DIV/0!</v>
      </c>
      <c r="J151" s="654"/>
      <c r="K151" s="652"/>
      <c r="L151" s="653"/>
      <c r="M151" s="654"/>
      <c r="N151" s="655"/>
      <c r="O151" s="655"/>
      <c r="P151" s="655"/>
      <c r="Q151" s="652"/>
      <c r="R151" s="652"/>
      <c r="S151" s="652"/>
      <c r="T151" s="652"/>
      <c r="U151" s="655"/>
      <c r="V151" s="655"/>
      <c r="W151" s="655"/>
      <c r="X151" s="653"/>
    </row>
    <row r="152" spans="3:24" ht="17.25" hidden="1">
      <c r="C152" s="206" t="str">
        <f>IF(ISBLANK('5. Pp (3 años)'!C178),"",'5. Pp (3 años)'!C178)</f>
        <v>Actividad</v>
      </c>
      <c r="D152" s="207" t="str">
        <f>IF(ISBLANK('5. Pp (3 años)'!D178),"",'5. Pp (3 años)'!D178)</f>
        <v/>
      </c>
      <c r="E152" s="207" t="str">
        <f>IF(ISBLANK('5. Pp (3 años)'!E178),"",'5. Pp (3 años)'!E178)</f>
        <v/>
      </c>
      <c r="F152" s="64"/>
      <c r="G152" s="60"/>
      <c r="H152" s="60">
        <f t="shared" si="12"/>
        <v>0</v>
      </c>
      <c r="I152" s="61" t="e">
        <f t="shared" si="13"/>
        <v>#DIV/0!</v>
      </c>
      <c r="J152" s="654"/>
      <c r="K152" s="652"/>
      <c r="L152" s="653"/>
      <c r="M152" s="654"/>
      <c r="N152" s="655"/>
      <c r="O152" s="655"/>
      <c r="P152" s="655"/>
      <c r="Q152" s="652"/>
      <c r="R152" s="652"/>
      <c r="S152" s="652"/>
      <c r="T152" s="652"/>
      <c r="U152" s="655"/>
      <c r="V152" s="655"/>
      <c r="W152" s="655"/>
      <c r="X152" s="653"/>
    </row>
    <row r="153" spans="3:24" ht="17.25" hidden="1">
      <c r="C153" s="206" t="str">
        <f>IF(ISBLANK('5. Pp (3 años)'!C179),"",'5. Pp (3 años)'!C179)</f>
        <v>Actividad</v>
      </c>
      <c r="D153" s="207" t="str">
        <f>IF(ISBLANK('5. Pp (3 años)'!D179),"",'5. Pp (3 años)'!D179)</f>
        <v/>
      </c>
      <c r="E153" s="207" t="str">
        <f>IF(ISBLANK('5. Pp (3 años)'!E179),"",'5. Pp (3 años)'!E179)</f>
        <v/>
      </c>
      <c r="F153" s="64"/>
      <c r="G153" s="60"/>
      <c r="H153" s="60">
        <f t="shared" si="12"/>
        <v>0</v>
      </c>
      <c r="I153" s="61" t="e">
        <f t="shared" si="13"/>
        <v>#DIV/0!</v>
      </c>
      <c r="J153" s="654"/>
      <c r="K153" s="652"/>
      <c r="L153" s="653"/>
      <c r="M153" s="654"/>
      <c r="N153" s="655"/>
      <c r="O153" s="655"/>
      <c r="P153" s="655"/>
      <c r="Q153" s="652"/>
      <c r="R153" s="652"/>
      <c r="S153" s="652"/>
      <c r="T153" s="652"/>
      <c r="U153" s="655"/>
      <c r="V153" s="655"/>
      <c r="W153" s="655"/>
      <c r="X153" s="653"/>
    </row>
    <row r="154" spans="3:24" ht="51.75">
      <c r="C154" s="619" t="str">
        <f>IF(ISBLANK('5. Pp (3 años)'!C180),"",'5. Pp (3 años)'!C180)</f>
        <v>Componente</v>
      </c>
      <c r="D154" s="620" t="str">
        <f>IF(ISBLANK('5. Pp (3 años)'!D180),"",'5. Pp (3 años)'!D180)</f>
        <v>4.1.1.1.23 Servicios de formación y asesoría técnica para el fortalecimiento empresarial otorgados.</v>
      </c>
      <c r="E154" s="620" t="str">
        <f>IF(ISBLANK('5. Pp (3 años)'!E180),"",'5. Pp (3 años)'!E180)</f>
        <v>PSFAT: Porcentaje de servicios de formación y asesoría técnica especializada realizados.</v>
      </c>
      <c r="F154" s="621">
        <v>0</v>
      </c>
      <c r="G154" s="643">
        <v>1</v>
      </c>
      <c r="H154" s="622">
        <f t="shared" si="12"/>
        <v>1</v>
      </c>
      <c r="I154" s="623" t="e">
        <f t="shared" si="13"/>
        <v>#DIV/0!</v>
      </c>
      <c r="J154" s="654">
        <v>100</v>
      </c>
      <c r="K154" s="652">
        <v>100</v>
      </c>
      <c r="L154" s="653">
        <v>100</v>
      </c>
      <c r="M154" s="654">
        <v>25</v>
      </c>
      <c r="N154" s="655">
        <v>25</v>
      </c>
      <c r="O154" s="655">
        <v>25</v>
      </c>
      <c r="P154" s="655">
        <v>25</v>
      </c>
      <c r="Q154" s="652">
        <v>25</v>
      </c>
      <c r="R154" s="652">
        <v>25</v>
      </c>
      <c r="S154" s="652">
        <v>25</v>
      </c>
      <c r="T154" s="652">
        <v>25</v>
      </c>
      <c r="U154" s="655">
        <v>25</v>
      </c>
      <c r="V154" s="655">
        <v>25</v>
      </c>
      <c r="W154" s="655">
        <v>25</v>
      </c>
      <c r="X154" s="653">
        <v>25</v>
      </c>
    </row>
    <row r="155" spans="3:24" ht="51.75">
      <c r="C155" s="206" t="str">
        <f>IF(ISBLANK('5. Pp (3 años)'!C181),"",'5. Pp (3 años)'!C181)</f>
        <v>Actividad</v>
      </c>
      <c r="D155" s="207" t="str">
        <f>IF(ISBLANK('5. Pp (3 años)'!D181),"",'5. Pp (3 años)'!D181)</f>
        <v>4.1.1.1.23.1  Gestión de tutorías y programas de capacitación especializada para el impulso de negocios locales.</v>
      </c>
      <c r="E155" s="207" t="str">
        <f>IF(ISBLANK('5. Pp (3 años)'!E181),"",'5. Pp (3 años)'!E181)</f>
        <v>PATCE: Porcentaje de acciones de tutoría y capacitación ejecutadas.</v>
      </c>
      <c r="F155" s="64">
        <v>12</v>
      </c>
      <c r="G155" s="60">
        <v>149</v>
      </c>
      <c r="H155" s="60">
        <f t="shared" si="12"/>
        <v>137</v>
      </c>
      <c r="I155" s="61">
        <f t="shared" si="13"/>
        <v>11.416666666666666</v>
      </c>
      <c r="J155" s="661">
        <v>49</v>
      </c>
      <c r="K155" s="662">
        <v>50</v>
      </c>
      <c r="L155" s="663">
        <v>50</v>
      </c>
      <c r="M155" s="664">
        <v>19</v>
      </c>
      <c r="N155" s="665">
        <v>10</v>
      </c>
      <c r="O155" s="665">
        <v>10</v>
      </c>
      <c r="P155" s="665">
        <v>10</v>
      </c>
      <c r="Q155" s="666">
        <v>7</v>
      </c>
      <c r="R155" s="666">
        <v>18</v>
      </c>
      <c r="S155" s="666">
        <v>18</v>
      </c>
      <c r="T155" s="666">
        <v>7</v>
      </c>
      <c r="U155" s="665">
        <v>7</v>
      </c>
      <c r="V155" s="665">
        <v>18</v>
      </c>
      <c r="W155" s="665">
        <v>18</v>
      </c>
      <c r="X155" s="667">
        <v>7</v>
      </c>
    </row>
    <row r="156" spans="3:24" ht="17.25" hidden="1">
      <c r="C156" s="206" t="str">
        <f>IF(ISBLANK('5. Pp (3 años)'!C182),"",'5. Pp (3 años)'!C182)</f>
        <v>Actividad</v>
      </c>
      <c r="D156" s="207" t="str">
        <f>IF(ISBLANK('5. Pp (3 años)'!D182),"",'5. Pp (3 años)'!D182)</f>
        <v/>
      </c>
      <c r="E156" s="207" t="str">
        <f>IF(ISBLANK('5. Pp (3 años)'!E182),"",'5. Pp (3 años)'!E182)</f>
        <v/>
      </c>
      <c r="F156" s="64"/>
      <c r="G156" s="60"/>
      <c r="H156" s="60">
        <f t="shared" si="12"/>
        <v>0</v>
      </c>
      <c r="I156" s="61" t="e">
        <f t="shared" si="13"/>
        <v>#DIV/0!</v>
      </c>
      <c r="J156" s="654"/>
      <c r="K156" s="652"/>
      <c r="L156" s="653"/>
      <c r="M156" s="654"/>
      <c r="N156" s="655"/>
      <c r="O156" s="655"/>
      <c r="P156" s="655"/>
      <c r="Q156" s="652"/>
      <c r="R156" s="652"/>
      <c r="S156" s="652"/>
      <c r="T156" s="652"/>
      <c r="U156" s="655"/>
      <c r="V156" s="655"/>
      <c r="W156" s="655"/>
      <c r="X156" s="653"/>
    </row>
    <row r="157" spans="3:24" ht="17.25" hidden="1">
      <c r="C157" s="206" t="str">
        <f>IF(ISBLANK('5. Pp (3 años)'!C183),"",'5. Pp (3 años)'!C183)</f>
        <v>Actividad</v>
      </c>
      <c r="D157" s="207" t="str">
        <f>IF(ISBLANK('5. Pp (3 años)'!D183),"",'5. Pp (3 años)'!D183)</f>
        <v/>
      </c>
      <c r="E157" s="207" t="str">
        <f>IF(ISBLANK('5. Pp (3 años)'!E183),"",'5. Pp (3 años)'!E183)</f>
        <v/>
      </c>
      <c r="F157" s="64"/>
      <c r="G157" s="60"/>
      <c r="H157" s="60">
        <f t="shared" si="12"/>
        <v>0</v>
      </c>
      <c r="I157" s="61" t="e">
        <f t="shared" si="13"/>
        <v>#DIV/0!</v>
      </c>
      <c r="J157" s="654"/>
      <c r="K157" s="652"/>
      <c r="L157" s="653"/>
      <c r="M157" s="654"/>
      <c r="N157" s="655"/>
      <c r="O157" s="655"/>
      <c r="P157" s="655"/>
      <c r="Q157" s="652"/>
      <c r="R157" s="652"/>
      <c r="S157" s="652"/>
      <c r="T157" s="652"/>
      <c r="U157" s="655"/>
      <c r="V157" s="655"/>
      <c r="W157" s="655"/>
      <c r="X157" s="653"/>
    </row>
    <row r="158" spans="3:24" ht="17.25" hidden="1">
      <c r="C158" s="206" t="str">
        <f>IF(ISBLANK('5. Pp (3 años)'!C184),"",'5. Pp (3 años)'!C184)</f>
        <v>Actividad</v>
      </c>
      <c r="D158" s="207" t="str">
        <f>IF(ISBLANK('5. Pp (3 años)'!D184),"",'5. Pp (3 años)'!D184)</f>
        <v/>
      </c>
      <c r="E158" s="207" t="str">
        <f>IF(ISBLANK('5. Pp (3 años)'!E184),"",'5. Pp (3 años)'!E184)</f>
        <v/>
      </c>
      <c r="F158" s="62"/>
      <c r="G158" s="63"/>
      <c r="H158" s="60">
        <f t="shared" si="12"/>
        <v>0</v>
      </c>
      <c r="I158" s="61" t="e">
        <f t="shared" si="13"/>
        <v>#DIV/0!</v>
      </c>
      <c r="J158" s="654"/>
      <c r="K158" s="652"/>
      <c r="L158" s="653"/>
      <c r="M158" s="654"/>
      <c r="N158" s="655"/>
      <c r="O158" s="655"/>
      <c r="P158" s="655"/>
      <c r="Q158" s="652"/>
      <c r="R158" s="652"/>
      <c r="S158" s="652"/>
      <c r="T158" s="652"/>
      <c r="U158" s="655"/>
      <c r="V158" s="655"/>
      <c r="W158" s="655"/>
      <c r="X158" s="653"/>
    </row>
    <row r="159" spans="3:24" ht="17.25" hidden="1">
      <c r="C159" s="206" t="str">
        <f>IF(ISBLANK('5. Pp (3 años)'!C185),"",'5. Pp (3 años)'!C185)</f>
        <v>Actividad</v>
      </c>
      <c r="D159" s="207" t="str">
        <f>IF(ISBLANK('5. Pp (3 años)'!D185),"",'5. Pp (3 años)'!D185)</f>
        <v/>
      </c>
      <c r="E159" s="207" t="str">
        <f>IF(ISBLANK('5. Pp (3 años)'!E185),"",'5. Pp (3 años)'!E185)</f>
        <v/>
      </c>
      <c r="F159" s="62"/>
      <c r="G159" s="63"/>
      <c r="H159" s="60">
        <f t="shared" si="12"/>
        <v>0</v>
      </c>
      <c r="I159" s="61" t="e">
        <f t="shared" si="13"/>
        <v>#DIV/0!</v>
      </c>
      <c r="J159" s="654"/>
      <c r="K159" s="652"/>
      <c r="L159" s="653"/>
      <c r="M159" s="654"/>
      <c r="N159" s="655"/>
      <c r="O159" s="655"/>
      <c r="P159" s="655"/>
      <c r="Q159" s="652"/>
      <c r="R159" s="652"/>
      <c r="S159" s="652"/>
      <c r="T159" s="652"/>
      <c r="U159" s="655"/>
      <c r="V159" s="655"/>
      <c r="W159" s="655"/>
      <c r="X159" s="653"/>
    </row>
    <row r="160" spans="3:24" ht="34.5">
      <c r="C160" s="619" t="str">
        <f>IF(ISBLANK('5. Pp (3 años)'!C186),"",'5. Pp (3 años)'!C186)</f>
        <v>Componente</v>
      </c>
      <c r="D160" s="620" t="str">
        <f>IF(ISBLANK('5. Pp (3 años)'!D186),"",'5. Pp (3 años)'!D186)</f>
        <v>4.1.1.1.24 Plataformas de vinculación y exposición para el sector emprendedor consolidadas.</v>
      </c>
      <c r="E160" s="620" t="str">
        <f>IF(ISBLANK('5. Pp (3 años)'!E186),"",'5. Pp (3 años)'!E186)</f>
        <v>PPCO: Porcentaje de plataformas consolidadas y operadas.</v>
      </c>
      <c r="F160" s="621">
        <v>0</v>
      </c>
      <c r="G160" s="643">
        <v>1</v>
      </c>
      <c r="H160" s="622">
        <f t="shared" si="12"/>
        <v>1</v>
      </c>
      <c r="I160" s="623" t="e">
        <f t="shared" si="13"/>
        <v>#DIV/0!</v>
      </c>
      <c r="J160" s="654">
        <v>100</v>
      </c>
      <c r="K160" s="652">
        <v>100</v>
      </c>
      <c r="L160" s="653">
        <v>100</v>
      </c>
      <c r="M160" s="654">
        <v>25</v>
      </c>
      <c r="N160" s="655">
        <v>25</v>
      </c>
      <c r="O160" s="655">
        <v>25</v>
      </c>
      <c r="P160" s="655">
        <v>25</v>
      </c>
      <c r="Q160" s="652">
        <v>25</v>
      </c>
      <c r="R160" s="652">
        <v>25</v>
      </c>
      <c r="S160" s="652">
        <v>25</v>
      </c>
      <c r="T160" s="652">
        <v>25</v>
      </c>
      <c r="U160" s="655">
        <v>25</v>
      </c>
      <c r="V160" s="655">
        <v>25</v>
      </c>
      <c r="W160" s="655">
        <v>25</v>
      </c>
      <c r="X160" s="653">
        <v>25</v>
      </c>
    </row>
    <row r="161" spans="3:24" ht="55.9" customHeight="1">
      <c r="C161" s="206" t="str">
        <f>IF(ISBLANK('5. Pp (3 años)'!C187),"",'5. Pp (3 años)'!C187)</f>
        <v>Actividad</v>
      </c>
      <c r="D161" s="207" t="str">
        <f>IF(ISBLANK('5. Pp (3 años)'!D187),"",'5. Pp (3 años)'!D187)</f>
        <v>4.1.1.1.24.1 Implementación de programas de fortalecimiento y vinculación estratégica para el ecosistema emprendedor.</v>
      </c>
      <c r="E161" s="207" t="str">
        <f>IF(ISBLANK('5. Pp (3 años)'!E187),"",'5. Pp (3 años)'!E187)</f>
        <v>PACVE: Porcentaje de acciones de capacitación y vinculación estratégica ejecutadas.</v>
      </c>
      <c r="F161" s="64">
        <v>90</v>
      </c>
      <c r="G161" s="60">
        <v>7727</v>
      </c>
      <c r="H161" s="60">
        <f t="shared" si="12"/>
        <v>7637</v>
      </c>
      <c r="I161" s="61">
        <f t="shared" si="13"/>
        <v>84.855555555555554</v>
      </c>
      <c r="J161" s="661">
        <v>41</v>
      </c>
      <c r="K161" s="662">
        <v>3660</v>
      </c>
      <c r="L161" s="663">
        <v>4026</v>
      </c>
      <c r="M161" s="664">
        <v>16</v>
      </c>
      <c r="N161" s="665">
        <v>10</v>
      </c>
      <c r="O161" s="665">
        <v>10</v>
      </c>
      <c r="P161" s="665">
        <v>5</v>
      </c>
      <c r="Q161" s="666">
        <v>915</v>
      </c>
      <c r="R161" s="666">
        <v>918</v>
      </c>
      <c r="S161" s="666">
        <v>915</v>
      </c>
      <c r="T161" s="666">
        <v>912</v>
      </c>
      <c r="U161" s="665">
        <v>1005</v>
      </c>
      <c r="V161" s="665">
        <v>1011</v>
      </c>
      <c r="W161" s="665">
        <v>1005</v>
      </c>
      <c r="X161" s="667">
        <v>1005</v>
      </c>
    </row>
    <row r="162" spans="3:24" ht="55.9" customHeight="1">
      <c r="C162" s="206" t="str">
        <f>IF(ISBLANK('5. Pp (3 años)'!C188),"",'5. Pp (3 años)'!C188)</f>
        <v>Actividad</v>
      </c>
      <c r="D162" s="207" t="str">
        <f>IF(ISBLANK('5. Pp (3 años)'!D188),"",'5. Pp (3 años)'!D188)</f>
        <v>4.1.1.1.24.2 Gestión logística y operación de pabellones comerciales para la exhibición de productos locales.</v>
      </c>
      <c r="E162" s="207" t="str">
        <f>IF(ISBLANK('5. Pp (3 años)'!E188),"",'5. Pp (3 años)'!E188)</f>
        <v>PEEIO: Porcentaje de espacios de exhibición instalados y operados.</v>
      </c>
      <c r="F162" s="64">
        <v>27</v>
      </c>
      <c r="G162" s="60">
        <v>148</v>
      </c>
      <c r="H162" s="60">
        <f t="shared" si="12"/>
        <v>121</v>
      </c>
      <c r="I162" s="61">
        <f t="shared" si="13"/>
        <v>4.4814814814814818</v>
      </c>
      <c r="J162" s="661">
        <v>9</v>
      </c>
      <c r="K162" s="662">
        <v>63</v>
      </c>
      <c r="L162" s="663">
        <v>76</v>
      </c>
      <c r="M162" s="664">
        <v>3</v>
      </c>
      <c r="N162" s="665">
        <v>2</v>
      </c>
      <c r="O162" s="665">
        <v>2</v>
      </c>
      <c r="P162" s="665">
        <v>2</v>
      </c>
      <c r="Q162" s="666">
        <v>18</v>
      </c>
      <c r="R162" s="666">
        <v>16</v>
      </c>
      <c r="S162" s="666">
        <v>17</v>
      </c>
      <c r="T162" s="666">
        <v>12</v>
      </c>
      <c r="U162" s="665">
        <v>21</v>
      </c>
      <c r="V162" s="665">
        <v>19</v>
      </c>
      <c r="W162" s="665">
        <v>20</v>
      </c>
      <c r="X162" s="667">
        <v>16</v>
      </c>
    </row>
    <row r="163" spans="3:24" ht="17.25" hidden="1">
      <c r="C163" s="206" t="str">
        <f>IF(ISBLANK('5. Pp (3 años)'!C189),"",'5. Pp (3 años)'!C189)</f>
        <v>Actividad</v>
      </c>
      <c r="D163" s="207" t="str">
        <f>IF(ISBLANK('5. Pp (3 años)'!D189),"",'5. Pp (3 años)'!D189)</f>
        <v/>
      </c>
      <c r="E163" s="207" t="str">
        <f>IF(ISBLANK('5. Pp (3 años)'!E189),"",'5. Pp (3 años)'!E189)</f>
        <v/>
      </c>
      <c r="F163" s="62"/>
      <c r="G163" s="63"/>
      <c r="H163" s="60">
        <f t="shared" si="12"/>
        <v>0</v>
      </c>
      <c r="I163" s="61" t="e">
        <f t="shared" si="13"/>
        <v>#DIV/0!</v>
      </c>
      <c r="J163" s="654"/>
      <c r="K163" s="652"/>
      <c r="L163" s="653"/>
      <c r="M163" s="654"/>
      <c r="N163" s="655"/>
      <c r="O163" s="655"/>
      <c r="P163" s="655"/>
      <c r="Q163" s="652"/>
      <c r="R163" s="652"/>
      <c r="S163" s="652"/>
      <c r="T163" s="652"/>
      <c r="U163" s="655"/>
      <c r="V163" s="655"/>
      <c r="W163" s="655"/>
      <c r="X163" s="653"/>
    </row>
    <row r="164" spans="3:24" ht="17.25" hidden="1">
      <c r="C164" s="206" t="str">
        <f>IF(ISBLANK('5. Pp (3 años)'!C190),"",'5. Pp (3 años)'!C190)</f>
        <v>Actividad</v>
      </c>
      <c r="D164" s="207" t="str">
        <f>IF(ISBLANK('5. Pp (3 años)'!D190),"",'5. Pp (3 años)'!D190)</f>
        <v/>
      </c>
      <c r="E164" s="207" t="str">
        <f>IF(ISBLANK('5. Pp (3 años)'!E190),"",'5. Pp (3 años)'!E190)</f>
        <v/>
      </c>
      <c r="F164" s="64"/>
      <c r="G164" s="60"/>
      <c r="H164" s="60">
        <f t="shared" si="12"/>
        <v>0</v>
      </c>
      <c r="I164" s="61" t="e">
        <f t="shared" si="13"/>
        <v>#DIV/0!</v>
      </c>
      <c r="J164" s="654"/>
      <c r="K164" s="652"/>
      <c r="L164" s="653"/>
      <c r="M164" s="654"/>
      <c r="N164" s="655"/>
      <c r="O164" s="655"/>
      <c r="P164" s="655"/>
      <c r="Q164" s="652"/>
      <c r="R164" s="652"/>
      <c r="S164" s="652"/>
      <c r="T164" s="652"/>
      <c r="U164" s="655"/>
      <c r="V164" s="655"/>
      <c r="W164" s="655"/>
      <c r="X164" s="653"/>
    </row>
    <row r="165" spans="3:24" ht="17.25" hidden="1">
      <c r="C165" s="206" t="str">
        <f>IF(ISBLANK('5. Pp (3 años)'!C191),"",'5. Pp (3 años)'!C191)</f>
        <v>Actividad</v>
      </c>
      <c r="D165" s="207" t="str">
        <f>IF(ISBLANK('5. Pp (3 años)'!D191),"",'5. Pp (3 años)'!D191)</f>
        <v/>
      </c>
      <c r="E165" s="207" t="str">
        <f>IF(ISBLANK('5. Pp (3 años)'!E191),"",'5. Pp (3 años)'!E191)</f>
        <v/>
      </c>
      <c r="F165" s="64"/>
      <c r="G165" s="60"/>
      <c r="H165" s="60">
        <f t="shared" si="12"/>
        <v>0</v>
      </c>
      <c r="I165" s="61" t="e">
        <f t="shared" si="13"/>
        <v>#DIV/0!</v>
      </c>
      <c r="J165" s="654"/>
      <c r="K165" s="652"/>
      <c r="L165" s="653"/>
      <c r="M165" s="654"/>
      <c r="N165" s="655"/>
      <c r="O165" s="655"/>
      <c r="P165" s="655"/>
      <c r="Q165" s="652"/>
      <c r="R165" s="652"/>
      <c r="S165" s="652"/>
      <c r="T165" s="652"/>
      <c r="U165" s="655"/>
      <c r="V165" s="655"/>
      <c r="W165" s="655"/>
      <c r="X165" s="653"/>
    </row>
    <row r="166" spans="3:24" ht="51.75">
      <c r="C166" s="619" t="str">
        <f>IF(ISBLANK('5. Pp (3 años)'!C192),"",'5. Pp (3 años)'!C192)</f>
        <v>Componente</v>
      </c>
      <c r="D166" s="620" t="str">
        <f>IF(ISBLANK('5. Pp (3 años)'!D192),"",'5. Pp (3 años)'!D192)</f>
        <v>4.1.1.1.25 Servicios para la protección integral, garantía de derechos y prevención de vulneraciones en niñas, niños y adolescentes otorgados.</v>
      </c>
      <c r="E166" s="620" t="str">
        <f>IF(ISBLANK('5. Pp (3 años)'!E192),"",'5. Pp (3 años)'!E192)</f>
        <v>PSPIP: Porcentaje de servicios de protección integral y promoción de derechos realizados.</v>
      </c>
      <c r="F166" s="621">
        <v>0</v>
      </c>
      <c r="G166" s="643">
        <v>1</v>
      </c>
      <c r="H166" s="622">
        <f t="shared" si="12"/>
        <v>1</v>
      </c>
      <c r="I166" s="623" t="e">
        <f t="shared" si="13"/>
        <v>#DIV/0!</v>
      </c>
      <c r="J166" s="654">
        <v>100</v>
      </c>
      <c r="K166" s="652">
        <v>100</v>
      </c>
      <c r="L166" s="653">
        <v>100</v>
      </c>
      <c r="M166" s="654">
        <v>25</v>
      </c>
      <c r="N166" s="655">
        <v>25</v>
      </c>
      <c r="O166" s="655">
        <v>25</v>
      </c>
      <c r="P166" s="655">
        <v>25</v>
      </c>
      <c r="Q166" s="652">
        <v>25</v>
      </c>
      <c r="R166" s="652">
        <v>25</v>
      </c>
      <c r="S166" s="652">
        <v>25</v>
      </c>
      <c r="T166" s="652">
        <v>25</v>
      </c>
      <c r="U166" s="655">
        <v>25</v>
      </c>
      <c r="V166" s="655">
        <v>25</v>
      </c>
      <c r="W166" s="655">
        <v>25</v>
      </c>
      <c r="X166" s="653">
        <v>25</v>
      </c>
    </row>
    <row r="167" spans="3:24" ht="51.75">
      <c r="C167" s="206" t="str">
        <f>IF(ISBLANK('5. Pp (3 años)'!C193),"",'5. Pp (3 años)'!C193)</f>
        <v>Actividad</v>
      </c>
      <c r="D167" s="207" t="str">
        <f>IF(ISBLANK('5. Pp (3 años)'!D193),"",'5. Pp (3 años)'!D193)</f>
        <v>4.1.1.1.25.1 Implementación de jornadas de capacitación y mecanismos de participación para la protección integral de la niñez y adolescencia.</v>
      </c>
      <c r="E167" s="207" t="str">
        <f>IF(ISBLANK('5. Pp (3 años)'!E193),"",'5. Pp (3 años)'!E193)</f>
        <v>PASPI: Porcentaje de acciones de sensibilización para la protección integral realizados.</v>
      </c>
      <c r="F167" s="62">
        <v>55</v>
      </c>
      <c r="G167" s="60">
        <v>60</v>
      </c>
      <c r="H167" s="60">
        <f t="shared" si="12"/>
        <v>5</v>
      </c>
      <c r="I167" s="61">
        <f t="shared" si="13"/>
        <v>9.0909090909090828E-2</v>
      </c>
      <c r="J167" s="661">
        <v>16</v>
      </c>
      <c r="K167" s="662">
        <v>22</v>
      </c>
      <c r="L167" s="663">
        <v>22</v>
      </c>
      <c r="M167" s="664">
        <v>1</v>
      </c>
      <c r="N167" s="665">
        <v>8</v>
      </c>
      <c r="O167" s="665">
        <v>1</v>
      </c>
      <c r="P167" s="665">
        <v>6</v>
      </c>
      <c r="Q167" s="679">
        <v>7</v>
      </c>
      <c r="R167" s="680">
        <v>8</v>
      </c>
      <c r="S167" s="680">
        <v>1</v>
      </c>
      <c r="T167" s="680">
        <v>6</v>
      </c>
      <c r="U167" s="664">
        <v>7</v>
      </c>
      <c r="V167" s="665">
        <v>8</v>
      </c>
      <c r="W167" s="665">
        <v>1</v>
      </c>
      <c r="X167" s="667">
        <v>6</v>
      </c>
    </row>
    <row r="168" spans="3:24" ht="17.25" hidden="1">
      <c r="C168" s="206" t="str">
        <f>IF(ISBLANK('5. Pp (3 años)'!C194),"",'5. Pp (3 años)'!C194)</f>
        <v>Actividad</v>
      </c>
      <c r="D168" s="207" t="str">
        <f>IF(ISBLANK('5. Pp (3 años)'!D194),"",'5. Pp (3 años)'!D194)</f>
        <v/>
      </c>
      <c r="E168" s="207" t="str">
        <f>IF(ISBLANK('5. Pp (3 años)'!E194),"",'5. Pp (3 años)'!E194)</f>
        <v/>
      </c>
      <c r="F168" s="64"/>
      <c r="G168" s="60"/>
      <c r="H168" s="60">
        <f t="shared" ref="H168:H231" si="18">G168-F168</f>
        <v>0</v>
      </c>
      <c r="I168" s="61" t="e">
        <f t="shared" ref="I168:I231" si="19">(G168/F168)-1</f>
        <v>#DIV/0!</v>
      </c>
      <c r="J168" s="654"/>
      <c r="K168" s="652"/>
      <c r="L168" s="653"/>
      <c r="M168" s="654"/>
      <c r="N168" s="655"/>
      <c r="O168" s="655"/>
      <c r="P168" s="655"/>
      <c r="Q168" s="652"/>
      <c r="R168" s="652"/>
      <c r="S168" s="652"/>
      <c r="T168" s="652"/>
      <c r="U168" s="655"/>
      <c r="V168" s="655"/>
      <c r="W168" s="655"/>
      <c r="X168" s="653"/>
    </row>
    <row r="169" spans="3:24" ht="17.25" hidden="1">
      <c r="C169" s="206" t="str">
        <f>IF(ISBLANK('5. Pp (3 años)'!C195),"",'5. Pp (3 años)'!C195)</f>
        <v>Actividad</v>
      </c>
      <c r="D169" s="207" t="str">
        <f>IF(ISBLANK('5. Pp (3 años)'!D195),"",'5. Pp (3 años)'!D195)</f>
        <v/>
      </c>
      <c r="E169" s="207" t="str">
        <f>IF(ISBLANK('5. Pp (3 años)'!E195),"",'5. Pp (3 años)'!E195)</f>
        <v/>
      </c>
      <c r="F169" s="64"/>
      <c r="G169" s="60"/>
      <c r="H169" s="60">
        <f t="shared" si="18"/>
        <v>0</v>
      </c>
      <c r="I169" s="61" t="e">
        <f t="shared" si="19"/>
        <v>#DIV/0!</v>
      </c>
      <c r="J169" s="654"/>
      <c r="K169" s="652"/>
      <c r="L169" s="653"/>
      <c r="M169" s="654"/>
      <c r="N169" s="655"/>
      <c r="O169" s="655"/>
      <c r="P169" s="655"/>
      <c r="Q169" s="652"/>
      <c r="R169" s="652"/>
      <c r="S169" s="652"/>
      <c r="T169" s="652"/>
      <c r="U169" s="655"/>
      <c r="V169" s="655"/>
      <c r="W169" s="655"/>
      <c r="X169" s="653"/>
    </row>
    <row r="170" spans="3:24" ht="17.25" hidden="1">
      <c r="C170" s="206" t="str">
        <f>IF(ISBLANK('5. Pp (3 años)'!C196),"",'5. Pp (3 años)'!C196)</f>
        <v>Actividad</v>
      </c>
      <c r="D170" s="207" t="str">
        <f>IF(ISBLANK('5. Pp (3 años)'!D196),"",'5. Pp (3 años)'!D196)</f>
        <v/>
      </c>
      <c r="E170" s="207" t="str">
        <f>IF(ISBLANK('5. Pp (3 años)'!E196),"",'5. Pp (3 años)'!E196)</f>
        <v/>
      </c>
      <c r="F170" s="62"/>
      <c r="G170" s="63"/>
      <c r="H170" s="60">
        <f t="shared" si="18"/>
        <v>0</v>
      </c>
      <c r="I170" s="61" t="e">
        <f t="shared" si="19"/>
        <v>#DIV/0!</v>
      </c>
      <c r="J170" s="654"/>
      <c r="K170" s="652"/>
      <c r="L170" s="653"/>
      <c r="M170" s="654"/>
      <c r="N170" s="655"/>
      <c r="O170" s="655"/>
      <c r="P170" s="655"/>
      <c r="Q170" s="652"/>
      <c r="R170" s="652"/>
      <c r="S170" s="652"/>
      <c r="T170" s="652"/>
      <c r="U170" s="655"/>
      <c r="V170" s="655"/>
      <c r="W170" s="655"/>
      <c r="X170" s="653"/>
    </row>
    <row r="171" spans="3:24" ht="17.25" hidden="1">
      <c r="C171" s="206" t="str">
        <f>IF(ISBLANK('5. Pp (3 años)'!C197),"",'5. Pp (3 años)'!C197)</f>
        <v>Actividad</v>
      </c>
      <c r="D171" s="207" t="str">
        <f>IF(ISBLANK('5. Pp (3 años)'!D197),"",'5. Pp (3 años)'!D197)</f>
        <v/>
      </c>
      <c r="E171" s="207" t="str">
        <f>IF(ISBLANK('5. Pp (3 años)'!E197),"",'5. Pp (3 años)'!E197)</f>
        <v/>
      </c>
      <c r="F171" s="62"/>
      <c r="G171" s="63"/>
      <c r="H171" s="60">
        <f t="shared" si="18"/>
        <v>0</v>
      </c>
      <c r="I171" s="61" t="e">
        <f t="shared" si="19"/>
        <v>#DIV/0!</v>
      </c>
      <c r="J171" s="654"/>
      <c r="K171" s="652"/>
      <c r="L171" s="653"/>
      <c r="M171" s="654"/>
      <c r="N171" s="655"/>
      <c r="O171" s="655"/>
      <c r="P171" s="655"/>
      <c r="Q171" s="652"/>
      <c r="R171" s="652"/>
      <c r="S171" s="652"/>
      <c r="T171" s="652"/>
      <c r="U171" s="655"/>
      <c r="V171" s="655"/>
      <c r="W171" s="655"/>
      <c r="X171" s="653"/>
    </row>
    <row r="172" spans="3:24" ht="51.75">
      <c r="C172" s="619" t="str">
        <f>IF(ISBLANK('5. Pp (3 años)'!C198),"",'5. Pp (3 años)'!C198)</f>
        <v>Componente</v>
      </c>
      <c r="D172" s="620" t="str">
        <f>IF(ISBLANK('5. Pp (3 años)'!D198),"",'5. Pp (3 años)'!D198)</f>
        <v xml:space="preserve">4.1.1.1.26  Programas de intervención integral para entornos escolares dignos y seguros implementados.
</v>
      </c>
      <c r="E172" s="620" t="str">
        <f>IF(ISBLANK('5. Pp (3 años)'!E198),"",'5. Pp (3 años)'!E198)</f>
        <v>PPIIE: Porcentaje de programas de intervención integral escolar realizados.</v>
      </c>
      <c r="F172" s="621">
        <v>0</v>
      </c>
      <c r="G172" s="643">
        <v>1</v>
      </c>
      <c r="H172" s="622">
        <f t="shared" si="18"/>
        <v>1</v>
      </c>
      <c r="I172" s="623" t="e">
        <f t="shared" si="19"/>
        <v>#DIV/0!</v>
      </c>
      <c r="J172" s="654">
        <v>100</v>
      </c>
      <c r="K172" s="652">
        <v>100</v>
      </c>
      <c r="L172" s="653">
        <v>100</v>
      </c>
      <c r="M172" s="654">
        <v>25</v>
      </c>
      <c r="N172" s="655">
        <v>25</v>
      </c>
      <c r="O172" s="655">
        <v>25</v>
      </c>
      <c r="P172" s="655">
        <v>25</v>
      </c>
      <c r="Q172" s="652">
        <v>25</v>
      </c>
      <c r="R172" s="652">
        <v>25</v>
      </c>
      <c r="S172" s="652">
        <v>25</v>
      </c>
      <c r="T172" s="652">
        <v>25</v>
      </c>
      <c r="U172" s="655">
        <v>25</v>
      </c>
      <c r="V172" s="655">
        <v>25</v>
      </c>
      <c r="W172" s="655">
        <v>25</v>
      </c>
      <c r="X172" s="653">
        <v>25</v>
      </c>
    </row>
    <row r="173" spans="3:24" ht="51.75">
      <c r="C173" s="206" t="str">
        <f>IF(ISBLANK('5. Pp (3 años)'!C199),"",'5. Pp (3 años)'!C199)</f>
        <v>Actividad</v>
      </c>
      <c r="D173" s="207" t="str">
        <f>IF(ISBLANK('5. Pp (3 años)'!D199),"",'5. Pp (3 años)'!D199)</f>
        <v>4.1.1.1.26.1 Gestión y canalización de requerimientos para el fortalecimiento de la infraestructura educativa.</v>
      </c>
      <c r="E173" s="207" t="str">
        <f>IF(ISBLANK('5. Pp (3 años)'!E199),"",'5. Pp (3 años)'!E199)</f>
        <v>PSDIG:  Porcentaje de solicitudes y diagnósticos de infraestructura gestionados.</v>
      </c>
      <c r="F173" s="64">
        <v>14</v>
      </c>
      <c r="G173" s="60">
        <v>34</v>
      </c>
      <c r="H173" s="60">
        <f t="shared" si="18"/>
        <v>20</v>
      </c>
      <c r="I173" s="61">
        <f t="shared" si="19"/>
        <v>1.4285714285714284</v>
      </c>
      <c r="J173" s="668">
        <v>10</v>
      </c>
      <c r="K173" s="662">
        <v>12</v>
      </c>
      <c r="L173" s="663">
        <v>12</v>
      </c>
      <c r="M173" s="664">
        <v>1</v>
      </c>
      <c r="N173" s="665">
        <v>3</v>
      </c>
      <c r="O173" s="665">
        <v>3</v>
      </c>
      <c r="P173" s="665">
        <v>3</v>
      </c>
      <c r="Q173" s="666">
        <v>3</v>
      </c>
      <c r="R173" s="666">
        <v>3</v>
      </c>
      <c r="S173" s="666">
        <v>3</v>
      </c>
      <c r="T173" s="666">
        <v>3</v>
      </c>
      <c r="U173" s="665">
        <v>3</v>
      </c>
      <c r="V173" s="665">
        <v>3</v>
      </c>
      <c r="W173" s="665">
        <v>3</v>
      </c>
      <c r="X173" s="667">
        <v>3</v>
      </c>
    </row>
    <row r="174" spans="3:24" ht="51.75">
      <c r="C174" s="206" t="str">
        <f>IF(ISBLANK('5. Pp (3 años)'!C200),"",'5. Pp (3 años)'!C200)</f>
        <v>Actividad</v>
      </c>
      <c r="D174" s="207" t="str">
        <f>IF(ISBLANK('5. Pp (3 años)'!D200),"",'5. Pp (3 años)'!D200)</f>
        <v xml:space="preserve">4.1.1.1.26.2  Ejecución de servicios educativos transversales para la seguridad y el bienestar escolar.
</v>
      </c>
      <c r="E174" s="207" t="str">
        <f>IF(ISBLANK('5. Pp (3 años)'!E200),"",'5. Pp (3 años)'!E200)</f>
        <v>PSECI: Porcentaje de servicios educativos complementarios impartidos.</v>
      </c>
      <c r="F174" s="64">
        <v>108</v>
      </c>
      <c r="G174" s="60">
        <v>100</v>
      </c>
      <c r="H174" s="60">
        <f t="shared" si="18"/>
        <v>-8</v>
      </c>
      <c r="I174" s="61">
        <f t="shared" si="19"/>
        <v>-7.407407407407407E-2</v>
      </c>
      <c r="J174" s="668">
        <v>44</v>
      </c>
      <c r="K174" s="662">
        <v>28</v>
      </c>
      <c r="L174" s="663">
        <v>28</v>
      </c>
      <c r="M174" s="664">
        <v>4</v>
      </c>
      <c r="N174" s="665">
        <v>10</v>
      </c>
      <c r="O174" s="665">
        <v>20</v>
      </c>
      <c r="P174" s="665">
        <v>10</v>
      </c>
      <c r="Q174" s="679">
        <v>8</v>
      </c>
      <c r="R174" s="680">
        <v>7</v>
      </c>
      <c r="S174" s="680">
        <v>7</v>
      </c>
      <c r="T174" s="680">
        <v>6</v>
      </c>
      <c r="U174" s="664">
        <v>8</v>
      </c>
      <c r="V174" s="665">
        <v>7</v>
      </c>
      <c r="W174" s="665">
        <v>7</v>
      </c>
      <c r="X174" s="667">
        <v>6</v>
      </c>
    </row>
    <row r="175" spans="3:24" ht="17.25" hidden="1">
      <c r="C175" s="206" t="str">
        <f>IF(ISBLANK('5. Pp (3 años)'!C201),"",'5. Pp (3 años)'!C201)</f>
        <v>Actividad</v>
      </c>
      <c r="D175" s="207" t="str">
        <f>IF(ISBLANK('5. Pp (3 años)'!D201),"",'5. Pp (3 años)'!D201)</f>
        <v/>
      </c>
      <c r="E175" s="207" t="str">
        <f>IF(ISBLANK('5. Pp (3 años)'!E201),"",'5. Pp (3 años)'!E201)</f>
        <v/>
      </c>
      <c r="F175" s="62"/>
      <c r="G175" s="63"/>
      <c r="H175" s="60">
        <f t="shared" si="18"/>
        <v>0</v>
      </c>
      <c r="I175" s="61" t="e">
        <f t="shared" si="19"/>
        <v>#DIV/0!</v>
      </c>
      <c r="J175" s="654"/>
      <c r="K175" s="652"/>
      <c r="L175" s="653"/>
      <c r="M175" s="654"/>
      <c r="N175" s="655"/>
      <c r="O175" s="655"/>
      <c r="P175" s="655"/>
      <c r="Q175" s="652"/>
      <c r="R175" s="652"/>
      <c r="S175" s="652"/>
      <c r="T175" s="652"/>
      <c r="U175" s="655"/>
      <c r="V175" s="655"/>
      <c r="W175" s="655"/>
      <c r="X175" s="653"/>
    </row>
    <row r="176" spans="3:24" ht="17.25" hidden="1">
      <c r="C176" s="206" t="str">
        <f>IF(ISBLANK('5. Pp (3 años)'!C202),"",'5. Pp (3 años)'!C202)</f>
        <v>Actividad</v>
      </c>
      <c r="D176" s="207" t="str">
        <f>IF(ISBLANK('5. Pp (3 años)'!D202),"",'5. Pp (3 años)'!D202)</f>
        <v/>
      </c>
      <c r="E176" s="207" t="str">
        <f>IF(ISBLANK('5. Pp (3 años)'!E202),"",'5. Pp (3 años)'!E202)</f>
        <v/>
      </c>
      <c r="F176" s="64"/>
      <c r="G176" s="60"/>
      <c r="H176" s="60">
        <f t="shared" si="18"/>
        <v>0</v>
      </c>
      <c r="I176" s="61" t="e">
        <f t="shared" si="19"/>
        <v>#DIV/0!</v>
      </c>
      <c r="J176" s="654"/>
      <c r="K176" s="652"/>
      <c r="L176" s="653"/>
      <c r="M176" s="654"/>
      <c r="N176" s="655"/>
      <c r="O176" s="655"/>
      <c r="P176" s="655"/>
      <c r="Q176" s="652"/>
      <c r="R176" s="652"/>
      <c r="S176" s="652"/>
      <c r="T176" s="652"/>
      <c r="U176" s="655"/>
      <c r="V176" s="655"/>
      <c r="W176" s="655"/>
      <c r="X176" s="653"/>
    </row>
    <row r="177" spans="3:24" ht="17.25" hidden="1">
      <c r="C177" s="206" t="str">
        <f>IF(ISBLANK('5. Pp (3 años)'!C203),"",'5. Pp (3 años)'!C203)</f>
        <v>Actividad</v>
      </c>
      <c r="D177" s="207" t="str">
        <f>IF(ISBLANK('5. Pp (3 años)'!D203),"",'5. Pp (3 años)'!D203)</f>
        <v/>
      </c>
      <c r="E177" s="207" t="str">
        <f>IF(ISBLANK('5. Pp (3 años)'!E203),"",'5. Pp (3 años)'!E203)</f>
        <v/>
      </c>
      <c r="F177" s="64"/>
      <c r="G177" s="60"/>
      <c r="H177" s="60">
        <f t="shared" si="18"/>
        <v>0</v>
      </c>
      <c r="I177" s="61" t="e">
        <f t="shared" si="19"/>
        <v>#DIV/0!</v>
      </c>
      <c r="J177" s="654"/>
      <c r="K177" s="652"/>
      <c r="L177" s="653"/>
      <c r="M177" s="654"/>
      <c r="N177" s="655"/>
      <c r="O177" s="655"/>
      <c r="P177" s="655"/>
      <c r="Q177" s="652"/>
      <c r="R177" s="652"/>
      <c r="S177" s="652"/>
      <c r="T177" s="652"/>
      <c r="U177" s="655"/>
      <c r="V177" s="655"/>
      <c r="W177" s="655"/>
      <c r="X177" s="653"/>
    </row>
    <row r="178" spans="3:24" ht="51.75">
      <c r="C178" s="619" t="str">
        <f>IF(ISBLANK('5. Pp (3 años)'!C204),"",'5. Pp (3 años)'!C204)</f>
        <v>Componente</v>
      </c>
      <c r="D178" s="620" t="str">
        <f>IF(ISBLANK('5. Pp (3 años)'!D204),"",'5. Pp (3 años)'!D204)</f>
        <v>4.1.1.1.27 Servicios de fomento a la lectura y formación cultural en bibliotecas públicas municipales otorgados.</v>
      </c>
      <c r="E178" s="620" t="str">
        <f>IF(ISBLANK('5. Pp (3 años)'!E204),"",'5. Pp (3 años)'!E204)</f>
        <v>PSBCR: Porcentaje de servicios bibliotecarios y culturales realizados.</v>
      </c>
      <c r="F178" s="621">
        <v>0</v>
      </c>
      <c r="G178" s="643">
        <v>1</v>
      </c>
      <c r="H178" s="622">
        <f t="shared" si="18"/>
        <v>1</v>
      </c>
      <c r="I178" s="623" t="e">
        <f t="shared" si="19"/>
        <v>#DIV/0!</v>
      </c>
      <c r="J178" s="654">
        <v>100</v>
      </c>
      <c r="K178" s="652">
        <v>100</v>
      </c>
      <c r="L178" s="653">
        <v>100</v>
      </c>
      <c r="M178" s="654">
        <v>25</v>
      </c>
      <c r="N178" s="655">
        <v>25</v>
      </c>
      <c r="O178" s="655">
        <v>25</v>
      </c>
      <c r="P178" s="655">
        <v>25</v>
      </c>
      <c r="Q178" s="652">
        <v>25</v>
      </c>
      <c r="R178" s="652">
        <v>25</v>
      </c>
      <c r="S178" s="652">
        <v>25</v>
      </c>
      <c r="T178" s="652">
        <v>25</v>
      </c>
      <c r="U178" s="655">
        <v>25</v>
      </c>
      <c r="V178" s="655">
        <v>25</v>
      </c>
      <c r="W178" s="655">
        <v>25</v>
      </c>
      <c r="X178" s="653">
        <v>25</v>
      </c>
    </row>
    <row r="179" spans="3:24" ht="51.75">
      <c r="C179" s="206" t="str">
        <f>IF(ISBLANK('5. Pp (3 años)'!C205),"",'5. Pp (3 años)'!C205)</f>
        <v>Actividad</v>
      </c>
      <c r="D179" s="207" t="str">
        <f>IF(ISBLANK('5. Pp (3 años)'!D205),"",'5. Pp (3 años)'!D205)</f>
        <v>4.1.1.1.27.1 Administración de servicios bibliotecarios e impartición de actividades para la extensión cultural y social.</v>
      </c>
      <c r="E179" s="207" t="str">
        <f>IF(ISBLANK('5. Pp (3 años)'!E205),"",'5. Pp (3 años)'!E205)</f>
        <v>PAFLE: Porcentaje de actividades de fomento a la lectura y extensión cultural realizadas.</v>
      </c>
      <c r="F179" s="64">
        <v>749</v>
      </c>
      <c r="G179" s="60">
        <v>1139</v>
      </c>
      <c r="H179" s="60">
        <f t="shared" si="18"/>
        <v>390</v>
      </c>
      <c r="I179" s="61">
        <f t="shared" si="19"/>
        <v>0.52069425901201605</v>
      </c>
      <c r="J179" s="661">
        <v>371</v>
      </c>
      <c r="K179" s="678">
        <v>384</v>
      </c>
      <c r="L179" s="663">
        <v>384</v>
      </c>
      <c r="M179" s="664">
        <v>83</v>
      </c>
      <c r="N179" s="665">
        <v>107</v>
      </c>
      <c r="O179" s="665">
        <v>93</v>
      </c>
      <c r="P179" s="665">
        <v>88</v>
      </c>
      <c r="Q179" s="679">
        <v>86</v>
      </c>
      <c r="R179" s="680">
        <v>101</v>
      </c>
      <c r="S179" s="680">
        <v>111</v>
      </c>
      <c r="T179" s="680">
        <v>86</v>
      </c>
      <c r="U179" s="664">
        <v>86</v>
      </c>
      <c r="V179" s="665">
        <v>101</v>
      </c>
      <c r="W179" s="665">
        <v>111</v>
      </c>
      <c r="X179" s="667">
        <v>86</v>
      </c>
    </row>
    <row r="180" spans="3:24" ht="17.25" hidden="1">
      <c r="C180" s="206" t="str">
        <f>IF(ISBLANK('5. Pp (3 años)'!C206),"",'5. Pp (3 años)'!C206)</f>
        <v>Actividad</v>
      </c>
      <c r="D180" s="207" t="str">
        <f>IF(ISBLANK('5. Pp (3 años)'!D206),"",'5. Pp (3 años)'!D206)</f>
        <v/>
      </c>
      <c r="E180" s="207" t="str">
        <f>IF(ISBLANK('5. Pp (3 años)'!E206),"",'5. Pp (3 años)'!E206)</f>
        <v/>
      </c>
      <c r="F180" s="64"/>
      <c r="G180" s="60"/>
      <c r="H180" s="60">
        <f t="shared" si="18"/>
        <v>0</v>
      </c>
      <c r="I180" s="61" t="e">
        <f t="shared" si="19"/>
        <v>#DIV/0!</v>
      </c>
      <c r="J180" s="654"/>
      <c r="K180" s="652"/>
      <c r="L180" s="653"/>
      <c r="M180" s="654"/>
      <c r="N180" s="655"/>
      <c r="O180" s="655"/>
      <c r="P180" s="655"/>
      <c r="Q180" s="652"/>
      <c r="R180" s="652"/>
      <c r="S180" s="652"/>
      <c r="T180" s="652"/>
      <c r="U180" s="655"/>
      <c r="V180" s="655"/>
      <c r="W180" s="655"/>
      <c r="X180" s="653"/>
    </row>
    <row r="181" spans="3:24" ht="17.25" hidden="1">
      <c r="C181" s="206" t="str">
        <f>IF(ISBLANK('5. Pp (3 años)'!C207),"",'5. Pp (3 años)'!C207)</f>
        <v>Actividad</v>
      </c>
      <c r="D181" s="207" t="str">
        <f>IF(ISBLANK('5. Pp (3 años)'!D207),"",'5. Pp (3 años)'!D207)</f>
        <v/>
      </c>
      <c r="E181" s="207" t="str">
        <f>IF(ISBLANK('5. Pp (3 años)'!E207),"",'5. Pp (3 años)'!E207)</f>
        <v/>
      </c>
      <c r="F181" s="64"/>
      <c r="G181" s="60"/>
      <c r="H181" s="60">
        <f t="shared" si="18"/>
        <v>0</v>
      </c>
      <c r="I181" s="61" t="e">
        <f t="shared" si="19"/>
        <v>#DIV/0!</v>
      </c>
      <c r="J181" s="654"/>
      <c r="K181" s="652"/>
      <c r="L181" s="653"/>
      <c r="M181" s="654"/>
      <c r="N181" s="655"/>
      <c r="O181" s="655"/>
      <c r="P181" s="655"/>
      <c r="Q181" s="652"/>
      <c r="R181" s="652"/>
      <c r="S181" s="652"/>
      <c r="T181" s="652"/>
      <c r="U181" s="655"/>
      <c r="V181" s="655"/>
      <c r="W181" s="655"/>
      <c r="X181" s="653"/>
    </row>
    <row r="182" spans="3:24" ht="17.25" hidden="1">
      <c r="C182" s="206" t="str">
        <f>IF(ISBLANK('5. Pp (3 años)'!C208),"",'5. Pp (3 años)'!C208)</f>
        <v>Actividad</v>
      </c>
      <c r="D182" s="207" t="str">
        <f>IF(ISBLANK('5. Pp (3 años)'!D208),"",'5. Pp (3 años)'!D208)</f>
        <v/>
      </c>
      <c r="E182" s="207" t="str">
        <f>IF(ISBLANK('5. Pp (3 años)'!E208),"",'5. Pp (3 años)'!E208)</f>
        <v/>
      </c>
      <c r="F182" s="62"/>
      <c r="G182" s="63"/>
      <c r="H182" s="60">
        <f t="shared" si="18"/>
        <v>0</v>
      </c>
      <c r="I182" s="61" t="e">
        <f t="shared" si="19"/>
        <v>#DIV/0!</v>
      </c>
      <c r="J182" s="654"/>
      <c r="K182" s="652"/>
      <c r="L182" s="653"/>
      <c r="M182" s="654"/>
      <c r="N182" s="655"/>
      <c r="O182" s="655"/>
      <c r="P182" s="655"/>
      <c r="Q182" s="652"/>
      <c r="R182" s="652"/>
      <c r="S182" s="652"/>
      <c r="T182" s="652"/>
      <c r="U182" s="655"/>
      <c r="V182" s="655"/>
      <c r="W182" s="655"/>
      <c r="X182" s="653"/>
    </row>
    <row r="183" spans="3:24" ht="17.25" hidden="1">
      <c r="C183" s="206" t="str">
        <f>IF(ISBLANK('5. Pp (3 años)'!C209),"",'5. Pp (3 años)'!C209)</f>
        <v>Actividad</v>
      </c>
      <c r="D183" s="207" t="str">
        <f>IF(ISBLANK('5. Pp (3 años)'!D209),"",'5. Pp (3 años)'!D209)</f>
        <v/>
      </c>
      <c r="E183" s="207" t="str">
        <f>IF(ISBLANK('5. Pp (3 años)'!E209),"",'5. Pp (3 años)'!E209)</f>
        <v/>
      </c>
      <c r="F183" s="62"/>
      <c r="G183" s="63"/>
      <c r="H183" s="60">
        <f t="shared" si="18"/>
        <v>0</v>
      </c>
      <c r="I183" s="61" t="e">
        <f t="shared" si="19"/>
        <v>#DIV/0!</v>
      </c>
      <c r="J183" s="654"/>
      <c r="K183" s="652"/>
      <c r="L183" s="653"/>
      <c r="M183" s="654"/>
      <c r="N183" s="655"/>
      <c r="O183" s="655"/>
      <c r="P183" s="655"/>
      <c r="Q183" s="652"/>
      <c r="R183" s="652"/>
      <c r="S183" s="652"/>
      <c r="T183" s="652"/>
      <c r="U183" s="655"/>
      <c r="V183" s="655"/>
      <c r="W183" s="655"/>
      <c r="X183" s="653"/>
    </row>
    <row r="184" spans="3:24" ht="51.75">
      <c r="C184" s="619" t="str">
        <f>IF(ISBLANK('5. Pp (3 años)'!C210),"",'5. Pp (3 años)'!C210)</f>
        <v>Componente</v>
      </c>
      <c r="D184" s="620" t="str">
        <f>IF(ISBLANK('5. Pp (3 años)'!D210),"",'5. Pp (3 años)'!D210)</f>
        <v>4.1.1.1.28 Acciones para la prevención del acoso escolar y el fomento de entornos familiares libres de violencia realizadas.</v>
      </c>
      <c r="E184" s="620" t="str">
        <f>IF(ISBLANK('5. Pp (3 años)'!E210),"",'5. Pp (3 años)'!E210)</f>
        <v>PPVFC: Porcentaje de acciones de prevención del acoso y violencia familiar cumplidas.</v>
      </c>
      <c r="F184" s="621">
        <v>0</v>
      </c>
      <c r="G184" s="643">
        <v>1</v>
      </c>
      <c r="H184" s="622">
        <f t="shared" si="18"/>
        <v>1</v>
      </c>
      <c r="I184" s="623" t="e">
        <f t="shared" si="19"/>
        <v>#DIV/0!</v>
      </c>
      <c r="J184" s="654">
        <v>100</v>
      </c>
      <c r="K184" s="652">
        <v>100</v>
      </c>
      <c r="L184" s="653">
        <v>100</v>
      </c>
      <c r="M184" s="654">
        <v>25</v>
      </c>
      <c r="N184" s="655">
        <v>25</v>
      </c>
      <c r="O184" s="655">
        <v>25</v>
      </c>
      <c r="P184" s="655">
        <v>25</v>
      </c>
      <c r="Q184" s="652">
        <v>25</v>
      </c>
      <c r="R184" s="652">
        <v>25</v>
      </c>
      <c r="S184" s="652">
        <v>25</v>
      </c>
      <c r="T184" s="652">
        <v>25</v>
      </c>
      <c r="U184" s="655">
        <v>25</v>
      </c>
      <c r="V184" s="655">
        <v>25</v>
      </c>
      <c r="W184" s="655">
        <v>25</v>
      </c>
      <c r="X184" s="653">
        <v>25</v>
      </c>
    </row>
    <row r="185" spans="3:24" ht="51.75">
      <c r="C185" s="206" t="str">
        <f>IF(ISBLANK('5. Pp (3 años)'!C211),"",'5. Pp (3 años)'!C211)</f>
        <v>Actividad</v>
      </c>
      <c r="D185" s="207" t="str">
        <f>IF(ISBLANK('5. Pp (3 años)'!D211),"",'5. Pp (3 años)'!D211)</f>
        <v>4.1.1.1.28.1 Implementación de estrategias de intervención psicoeducativa para la convivencia escolar y la corresponsabilidad familiar.</v>
      </c>
      <c r="E185" s="207" t="str">
        <f>IF(ISBLANK('5. Pp (3 años)'!E211),"",'5. Pp (3 años)'!E211)</f>
        <v>PJIFE: Porcentaje de jornadas de intervención y formación familiar ejecutadas.</v>
      </c>
      <c r="F185" s="64">
        <v>138</v>
      </c>
      <c r="G185" s="60">
        <v>135</v>
      </c>
      <c r="H185" s="60">
        <f t="shared" si="18"/>
        <v>-3</v>
      </c>
      <c r="I185" s="61">
        <f t="shared" si="19"/>
        <v>-2.1739130434782594E-2</v>
      </c>
      <c r="J185" s="661">
        <v>45</v>
      </c>
      <c r="K185" s="662">
        <v>45</v>
      </c>
      <c r="L185" s="663">
        <v>45</v>
      </c>
      <c r="M185" s="664">
        <v>15</v>
      </c>
      <c r="N185" s="665">
        <v>10</v>
      </c>
      <c r="O185" s="665">
        <v>10</v>
      </c>
      <c r="P185" s="665">
        <v>10</v>
      </c>
      <c r="Q185" s="679">
        <v>14</v>
      </c>
      <c r="R185" s="680">
        <v>11</v>
      </c>
      <c r="S185" s="680">
        <v>10</v>
      </c>
      <c r="T185" s="680">
        <v>10</v>
      </c>
      <c r="U185" s="664">
        <v>14</v>
      </c>
      <c r="V185" s="665">
        <v>11</v>
      </c>
      <c r="W185" s="665">
        <v>10</v>
      </c>
      <c r="X185" s="667">
        <v>10</v>
      </c>
    </row>
    <row r="186" spans="3:24" ht="17.25" hidden="1">
      <c r="C186" s="206" t="str">
        <f>IF(ISBLANK('5. Pp (3 años)'!C212),"",'5. Pp (3 años)'!C212)</f>
        <v>Actividad</v>
      </c>
      <c r="D186" s="207" t="str">
        <f>IF(ISBLANK('5. Pp (3 años)'!D212),"",'5. Pp (3 años)'!D212)</f>
        <v/>
      </c>
      <c r="E186" s="207" t="str">
        <f>IF(ISBLANK('5. Pp (3 años)'!E212),"",'5. Pp (3 años)'!E212)</f>
        <v/>
      </c>
      <c r="F186" s="62"/>
      <c r="G186" s="63"/>
      <c r="H186" s="60">
        <f t="shared" si="18"/>
        <v>0</v>
      </c>
      <c r="I186" s="61" t="e">
        <f t="shared" si="19"/>
        <v>#DIV/0!</v>
      </c>
      <c r="J186" s="654"/>
      <c r="K186" s="652"/>
      <c r="L186" s="653"/>
      <c r="M186" s="654"/>
      <c r="N186" s="655"/>
      <c r="O186" s="655"/>
      <c r="P186" s="655"/>
      <c r="Q186" s="652"/>
      <c r="R186" s="652"/>
      <c r="S186" s="652"/>
      <c r="T186" s="652"/>
      <c r="U186" s="655"/>
      <c r="V186" s="655"/>
      <c r="W186" s="655"/>
      <c r="X186" s="653"/>
    </row>
    <row r="187" spans="3:24" ht="17.25" hidden="1">
      <c r="C187" s="206" t="str">
        <f>IF(ISBLANK('5. Pp (3 años)'!C213),"",'5. Pp (3 años)'!C213)</f>
        <v>Actividad</v>
      </c>
      <c r="D187" s="207" t="str">
        <f>IF(ISBLANK('5. Pp (3 años)'!D213),"",'5. Pp (3 años)'!D213)</f>
        <v/>
      </c>
      <c r="E187" s="207" t="str">
        <f>IF(ISBLANK('5. Pp (3 años)'!E213),"",'5. Pp (3 años)'!E213)</f>
        <v/>
      </c>
      <c r="F187" s="62"/>
      <c r="G187" s="63"/>
      <c r="H187" s="60">
        <f t="shared" si="18"/>
        <v>0</v>
      </c>
      <c r="I187" s="61" t="e">
        <f t="shared" si="19"/>
        <v>#DIV/0!</v>
      </c>
      <c r="J187" s="654"/>
      <c r="K187" s="652"/>
      <c r="L187" s="653"/>
      <c r="M187" s="654"/>
      <c r="N187" s="655"/>
      <c r="O187" s="655"/>
      <c r="P187" s="655"/>
      <c r="Q187" s="652"/>
      <c r="R187" s="652"/>
      <c r="S187" s="652"/>
      <c r="T187" s="652"/>
      <c r="U187" s="655"/>
      <c r="V187" s="655"/>
      <c r="W187" s="655"/>
      <c r="X187" s="653"/>
    </row>
    <row r="188" spans="3:24" ht="17.25" hidden="1">
      <c r="C188" s="206" t="str">
        <f>IF(ISBLANK('5. Pp (3 años)'!C214),"",'5. Pp (3 años)'!C214)</f>
        <v>Actividad</v>
      </c>
      <c r="D188" s="207" t="str">
        <f>IF(ISBLANK('5. Pp (3 años)'!D214),"",'5. Pp (3 años)'!D214)</f>
        <v/>
      </c>
      <c r="E188" s="207" t="str">
        <f>IF(ISBLANK('5. Pp (3 años)'!E214),"",'5. Pp (3 años)'!E214)</f>
        <v/>
      </c>
      <c r="F188" s="64"/>
      <c r="G188" s="60"/>
      <c r="H188" s="60">
        <f t="shared" si="18"/>
        <v>0</v>
      </c>
      <c r="I188" s="61" t="e">
        <f t="shared" si="19"/>
        <v>#DIV/0!</v>
      </c>
      <c r="J188" s="654"/>
      <c r="K188" s="652"/>
      <c r="L188" s="653"/>
      <c r="M188" s="654"/>
      <c r="N188" s="655"/>
      <c r="O188" s="655"/>
      <c r="P188" s="655"/>
      <c r="Q188" s="652"/>
      <c r="R188" s="652"/>
      <c r="S188" s="652"/>
      <c r="T188" s="652"/>
      <c r="U188" s="655"/>
      <c r="V188" s="655"/>
      <c r="W188" s="655"/>
      <c r="X188" s="653"/>
    </row>
    <row r="189" spans="3:24" ht="17.25" hidden="1">
      <c r="C189" s="206" t="str">
        <f>IF(ISBLANK('5. Pp (3 años)'!C215),"",'5. Pp (3 años)'!C215)</f>
        <v>Actividad</v>
      </c>
      <c r="D189" s="207" t="str">
        <f>IF(ISBLANK('5. Pp (3 años)'!D215),"",'5. Pp (3 años)'!D215)</f>
        <v/>
      </c>
      <c r="E189" s="207" t="str">
        <f>IF(ISBLANK('5. Pp (3 años)'!E215),"",'5. Pp (3 años)'!E215)</f>
        <v/>
      </c>
      <c r="F189" s="64"/>
      <c r="G189" s="60"/>
      <c r="H189" s="60">
        <f t="shared" si="18"/>
        <v>0</v>
      </c>
      <c r="I189" s="61" t="e">
        <f t="shared" si="19"/>
        <v>#DIV/0!</v>
      </c>
      <c r="J189" s="654"/>
      <c r="K189" s="652"/>
      <c r="L189" s="653"/>
      <c r="M189" s="654"/>
      <c r="N189" s="655"/>
      <c r="O189" s="655"/>
      <c r="P189" s="655"/>
      <c r="Q189" s="652"/>
      <c r="R189" s="652"/>
      <c r="S189" s="652"/>
      <c r="T189" s="652"/>
      <c r="U189" s="655"/>
      <c r="V189" s="655"/>
      <c r="W189" s="655"/>
      <c r="X189" s="653"/>
    </row>
    <row r="190" spans="3:24" ht="51.75">
      <c r="C190" s="619" t="str">
        <f>IF(ISBLANK('5. Pp (3 años)'!C216),"",'5. Pp (3 años)'!C216)</f>
        <v>Componente</v>
      </c>
      <c r="D190" s="620" t="str">
        <f>IF(ISBLANK('5. Pp (3 años)'!D216),"",'5. Pp (3 años)'!D216)</f>
        <v>4.1.1.1.29 Servicios de formación ciudadana, apoyos escolares y mecanismos de vinculación para el fortalecimiento educativo otorgados.</v>
      </c>
      <c r="E190" s="620" t="str">
        <f>IF(ISBLANK('5. Pp (3 años)'!E216),"",'5. Pp (3 años)'!E216)</f>
        <v>PSFAE: Porcentaje de servicios de formación y apoyos educativos realizados.</v>
      </c>
      <c r="F190" s="621">
        <v>0</v>
      </c>
      <c r="G190" s="643">
        <v>1</v>
      </c>
      <c r="H190" s="622">
        <f t="shared" si="18"/>
        <v>1</v>
      </c>
      <c r="I190" s="623" t="e">
        <f t="shared" si="19"/>
        <v>#DIV/0!</v>
      </c>
      <c r="J190" s="654">
        <v>100</v>
      </c>
      <c r="K190" s="652">
        <v>100</v>
      </c>
      <c r="L190" s="653">
        <v>100</v>
      </c>
      <c r="M190" s="654">
        <v>25</v>
      </c>
      <c r="N190" s="655">
        <v>25</v>
      </c>
      <c r="O190" s="655">
        <v>25</v>
      </c>
      <c r="P190" s="655">
        <v>25</v>
      </c>
      <c r="Q190" s="652">
        <v>25</v>
      </c>
      <c r="R190" s="652">
        <v>25</v>
      </c>
      <c r="S190" s="652">
        <v>25</v>
      </c>
      <c r="T190" s="652">
        <v>25</v>
      </c>
      <c r="U190" s="655">
        <v>25</v>
      </c>
      <c r="V190" s="655">
        <v>25</v>
      </c>
      <c r="W190" s="655">
        <v>25</v>
      </c>
      <c r="X190" s="653">
        <v>25</v>
      </c>
    </row>
    <row r="191" spans="3:24" ht="52.15" customHeight="1">
      <c r="C191" s="206" t="str">
        <f>IF(ISBLANK('5. Pp (3 años)'!C217),"",'5. Pp (3 años)'!C217)</f>
        <v>Actividad</v>
      </c>
      <c r="D191" s="207" t="str">
        <f>IF(ISBLANK('5. Pp (3 años)'!D217),"",'5. Pp (3 años)'!D217)</f>
        <v>4.1.1.1.29.1  Organización del mecanismo de participación ciudadana interactiva "Cabildo Infantil".</v>
      </c>
      <c r="E191" s="207" t="str">
        <f>IF(ISBLANK('5. Pp (3 años)'!E217),"",'5. Pp (3 años)'!E217)</f>
        <v>PCIR: Porcentaje del "Cabildo Infantil" realizado</v>
      </c>
      <c r="F191" s="64">
        <v>1</v>
      </c>
      <c r="G191" s="60">
        <v>3</v>
      </c>
      <c r="H191" s="60">
        <f t="shared" si="18"/>
        <v>2</v>
      </c>
      <c r="I191" s="61">
        <f t="shared" si="19"/>
        <v>2</v>
      </c>
      <c r="J191" s="661">
        <v>1</v>
      </c>
      <c r="K191" s="662">
        <v>1</v>
      </c>
      <c r="L191" s="663">
        <v>1</v>
      </c>
      <c r="M191" s="664">
        <v>0</v>
      </c>
      <c r="N191" s="665">
        <v>1</v>
      </c>
      <c r="O191" s="665">
        <v>0</v>
      </c>
      <c r="P191" s="665">
        <v>0</v>
      </c>
      <c r="Q191" s="666">
        <v>0</v>
      </c>
      <c r="R191" s="666">
        <v>1</v>
      </c>
      <c r="S191" s="666">
        <v>0</v>
      </c>
      <c r="T191" s="666">
        <v>0</v>
      </c>
      <c r="U191" s="665">
        <v>0</v>
      </c>
      <c r="V191" s="665">
        <v>1</v>
      </c>
      <c r="W191" s="665">
        <v>0</v>
      </c>
      <c r="X191" s="667">
        <v>0</v>
      </c>
    </row>
    <row r="192" spans="3:24" ht="52.15" customHeight="1">
      <c r="C192" s="206" t="str">
        <f>IF(ISBLANK('5. Pp (3 años)'!C218),"",'5. Pp (3 años)'!C218)</f>
        <v>Actividad</v>
      </c>
      <c r="D192" s="207" t="str">
        <f>IF(ISBLANK('5. Pp (3 años)'!D218),"",'5. Pp (3 años)'!D218)</f>
        <v>4.1.1.1.29.2 Gestión de apoyos educativos y ejecución de mecanismos de recaudación para el fortalecimiento escolar.</v>
      </c>
      <c r="E192" s="207" t="str">
        <f>IF(ISBLANK('5. Pp (3 años)'!E218),"",'5. Pp (3 años)'!E218)</f>
        <v>PAERE: Porcentaje de acciones de apoyo y eventos de recaudación educativa realizados.</v>
      </c>
      <c r="F192" s="64">
        <v>3</v>
      </c>
      <c r="G192" s="60">
        <v>5</v>
      </c>
      <c r="H192" s="60">
        <f t="shared" si="18"/>
        <v>2</v>
      </c>
      <c r="I192" s="61">
        <f t="shared" si="19"/>
        <v>0.66666666666666674</v>
      </c>
      <c r="J192" s="661">
        <v>1</v>
      </c>
      <c r="K192" s="662">
        <v>2</v>
      </c>
      <c r="L192" s="663">
        <v>2</v>
      </c>
      <c r="M192" s="664">
        <v>0</v>
      </c>
      <c r="N192" s="665">
        <v>0</v>
      </c>
      <c r="O192" s="665">
        <v>0</v>
      </c>
      <c r="P192" s="665">
        <v>1</v>
      </c>
      <c r="Q192" s="679">
        <v>0</v>
      </c>
      <c r="R192" s="680">
        <v>0</v>
      </c>
      <c r="S192" s="680">
        <v>0</v>
      </c>
      <c r="T192" s="680">
        <v>2</v>
      </c>
      <c r="U192" s="664">
        <v>0</v>
      </c>
      <c r="V192" s="665">
        <v>0</v>
      </c>
      <c r="W192" s="665">
        <v>0</v>
      </c>
      <c r="X192" s="667">
        <v>2</v>
      </c>
    </row>
    <row r="193" spans="3:24" ht="52.15" customHeight="1">
      <c r="C193" s="206" t="str">
        <f>IF(ISBLANK('5. Pp (3 años)'!C219),"",'5. Pp (3 años)'!C219)</f>
        <v>Actividad</v>
      </c>
      <c r="D193" s="207" t="str">
        <f>IF(ISBLANK('5. Pp (3 años)'!D219),"",'5. Pp (3 años)'!D219)</f>
        <v>4.1.1.1.29.3  Implementación de servicios de estancia post-escolar y atención integral para el fortalecimiento del Sistema Municipal de Cuidados.</v>
      </c>
      <c r="E193" s="207" t="str">
        <f>IF(ISBLANK('5. Pp (3 años)'!E219),"",'5. Pp (3 años)'!E219)</f>
        <v>PAIEP: Porcentaje de atenciones integrales brindadas en espacios de estancia post-escolar.</v>
      </c>
      <c r="F193" s="64">
        <v>0</v>
      </c>
      <c r="G193" s="60">
        <v>4</v>
      </c>
      <c r="H193" s="60">
        <f t="shared" si="18"/>
        <v>4</v>
      </c>
      <c r="I193" s="61" t="e">
        <f t="shared" si="19"/>
        <v>#DIV/0!</v>
      </c>
      <c r="J193" s="668">
        <v>0</v>
      </c>
      <c r="K193" s="662">
        <v>2</v>
      </c>
      <c r="L193" s="663">
        <v>2</v>
      </c>
      <c r="M193" s="664">
        <v>0</v>
      </c>
      <c r="N193" s="665">
        <v>0</v>
      </c>
      <c r="O193" s="665">
        <v>0</v>
      </c>
      <c r="P193" s="665">
        <v>0</v>
      </c>
      <c r="Q193" s="679">
        <v>1</v>
      </c>
      <c r="R193" s="680">
        <v>1</v>
      </c>
      <c r="S193" s="680">
        <v>0</v>
      </c>
      <c r="T193" s="680">
        <v>0</v>
      </c>
      <c r="U193" s="664">
        <v>1</v>
      </c>
      <c r="V193" s="665">
        <v>1</v>
      </c>
      <c r="W193" s="665">
        <v>0</v>
      </c>
      <c r="X193" s="667">
        <v>0</v>
      </c>
    </row>
    <row r="194" spans="3:24" ht="17.25" hidden="1">
      <c r="C194" s="206" t="str">
        <f>IF(ISBLANK('5. Pp (3 años)'!C220),"",'5. Pp (3 años)'!C220)</f>
        <v>Actividad</v>
      </c>
      <c r="D194" s="207" t="str">
        <f>IF(ISBLANK('5. Pp (3 años)'!D220),"",'5. Pp (3 años)'!D220)</f>
        <v/>
      </c>
      <c r="E194" s="207" t="str">
        <f>IF(ISBLANK('5. Pp (3 años)'!E220),"",'5. Pp (3 años)'!E220)</f>
        <v/>
      </c>
      <c r="F194" s="62"/>
      <c r="G194" s="63"/>
      <c r="H194" s="60">
        <f t="shared" si="18"/>
        <v>0</v>
      </c>
      <c r="I194" s="61" t="e">
        <f t="shared" si="19"/>
        <v>#DIV/0!</v>
      </c>
      <c r="J194" s="654"/>
      <c r="K194" s="652"/>
      <c r="L194" s="653"/>
      <c r="M194" s="654"/>
      <c r="N194" s="655"/>
      <c r="O194" s="655"/>
      <c r="P194" s="655"/>
      <c r="Q194" s="652"/>
      <c r="R194" s="652"/>
      <c r="S194" s="652"/>
      <c r="T194" s="652"/>
      <c r="U194" s="655"/>
      <c r="V194" s="655"/>
      <c r="W194" s="655"/>
      <c r="X194" s="653"/>
    </row>
    <row r="195" spans="3:24" ht="17.25" hidden="1">
      <c r="C195" s="206" t="str">
        <f>IF(ISBLANK('5. Pp (3 años)'!C221),"",'5. Pp (3 años)'!C221)</f>
        <v>Actividad</v>
      </c>
      <c r="D195" s="207" t="str">
        <f>IF(ISBLANK('5. Pp (3 años)'!D221),"",'5. Pp (3 años)'!D221)</f>
        <v/>
      </c>
      <c r="E195" s="207" t="str">
        <f>IF(ISBLANK('5. Pp (3 años)'!E221),"",'5. Pp (3 años)'!E221)</f>
        <v/>
      </c>
      <c r="F195" s="62"/>
      <c r="G195" s="63"/>
      <c r="H195" s="60">
        <f t="shared" si="18"/>
        <v>0</v>
      </c>
      <c r="I195" s="61" t="e">
        <f t="shared" si="19"/>
        <v>#DIV/0!</v>
      </c>
      <c r="J195" s="654"/>
      <c r="K195" s="652"/>
      <c r="L195" s="653"/>
      <c r="M195" s="654"/>
      <c r="N195" s="655"/>
      <c r="O195" s="655"/>
      <c r="P195" s="655"/>
      <c r="Q195" s="652"/>
      <c r="R195" s="652"/>
      <c r="S195" s="652"/>
      <c r="T195" s="652"/>
      <c r="U195" s="655"/>
      <c r="V195" s="655"/>
      <c r="W195" s="655"/>
      <c r="X195" s="653"/>
    </row>
    <row r="196" spans="3:24" ht="34.5">
      <c r="C196" s="619" t="str">
        <f>IF(ISBLANK('5. Pp (3 años)'!C222),"",'5. Pp (3 años)'!C222)</f>
        <v>Componente</v>
      </c>
      <c r="D196" s="620" t="str">
        <f>IF(ISBLANK('5. Pp (3 años)'!D222),"",'5. Pp (3 años)'!D222)</f>
        <v>4.1.1.1.30 Estímulos económicos y servicios de inclusión para estudiantes en situación prioritaria otorgados.</v>
      </c>
      <c r="E196" s="620" t="str">
        <f>IF(ISBLANK('5. Pp (3 años)'!E222),"",'5. Pp (3 años)'!E222)</f>
        <v>PESIE: Porcentaje de estímulos y servicios de inclusión entregados.</v>
      </c>
      <c r="F196" s="621">
        <v>0</v>
      </c>
      <c r="G196" s="643">
        <v>1</v>
      </c>
      <c r="H196" s="622">
        <f t="shared" si="18"/>
        <v>1</v>
      </c>
      <c r="I196" s="623" t="e">
        <f t="shared" si="19"/>
        <v>#DIV/0!</v>
      </c>
      <c r="J196" s="654">
        <v>100</v>
      </c>
      <c r="K196" s="652">
        <v>100</v>
      </c>
      <c r="L196" s="653">
        <v>100</v>
      </c>
      <c r="M196" s="654">
        <v>25</v>
      </c>
      <c r="N196" s="655">
        <v>25</v>
      </c>
      <c r="O196" s="655">
        <v>25</v>
      </c>
      <c r="P196" s="655">
        <v>25</v>
      </c>
      <c r="Q196" s="652">
        <v>25</v>
      </c>
      <c r="R196" s="652">
        <v>25</v>
      </c>
      <c r="S196" s="652">
        <v>25</v>
      </c>
      <c r="T196" s="652">
        <v>25</v>
      </c>
      <c r="U196" s="655">
        <v>25</v>
      </c>
      <c r="V196" s="655">
        <v>25</v>
      </c>
      <c r="W196" s="655">
        <v>25</v>
      </c>
      <c r="X196" s="653">
        <v>25</v>
      </c>
    </row>
    <row r="197" spans="3:24" ht="39" customHeight="1">
      <c r="C197" s="206" t="str">
        <f>IF(ISBLANK('5. Pp (3 años)'!C223),"",'5. Pp (3 años)'!C223)</f>
        <v>Actividad</v>
      </c>
      <c r="D197" s="207" t="str">
        <f>IF(ISBLANK('5. Pp (3 años)'!D223),"",'5. Pp (3 años)'!D223)</f>
        <v>4.1.1.1.30.1  Operación del programa de estímulos económicos para la permanencia educativa.</v>
      </c>
      <c r="E197" s="207" t="str">
        <f>IF(ISBLANK('5. Pp (3 años)'!E223),"",'5. Pp (3 años)'!E223)</f>
        <v>PBE: Porcentaje de Becas Entregadas</v>
      </c>
      <c r="F197" s="64">
        <v>17922</v>
      </c>
      <c r="G197" s="60">
        <v>20846</v>
      </c>
      <c r="H197" s="60">
        <f t="shared" si="18"/>
        <v>2924</v>
      </c>
      <c r="I197" s="61">
        <f t="shared" si="19"/>
        <v>0.16315143399174192</v>
      </c>
      <c r="J197" s="661">
        <v>6886</v>
      </c>
      <c r="K197" s="678">
        <v>6980</v>
      </c>
      <c r="L197" s="663">
        <v>6980</v>
      </c>
      <c r="M197" s="664">
        <v>0</v>
      </c>
      <c r="N197" s="665">
        <v>0</v>
      </c>
      <c r="O197" s="665">
        <v>3443</v>
      </c>
      <c r="P197" s="665">
        <v>3443</v>
      </c>
      <c r="Q197" s="679">
        <v>0</v>
      </c>
      <c r="R197" s="680">
        <v>3490</v>
      </c>
      <c r="S197" s="680">
        <v>0</v>
      </c>
      <c r="T197" s="680">
        <v>3490</v>
      </c>
      <c r="U197" s="664">
        <v>0</v>
      </c>
      <c r="V197" s="665">
        <v>3490</v>
      </c>
      <c r="W197" s="665">
        <v>0</v>
      </c>
      <c r="X197" s="667">
        <v>3490</v>
      </c>
    </row>
    <row r="198" spans="3:24" ht="39" customHeight="1">
      <c r="C198" s="206" t="str">
        <f>IF(ISBLANK('5. Pp (3 años)'!C224),"",'5. Pp (3 años)'!C224)</f>
        <v>Actividad</v>
      </c>
      <c r="D198" s="207" t="str">
        <f>IF(ISBLANK('5. Pp (3 años)'!D224),"",'5. Pp (3 años)'!D224)</f>
        <v>4.1.1.1.30.2 Ejecución de acciones de acompañamiento integral y fomento a la inclusión para la comunidad becaria.</v>
      </c>
      <c r="E198" s="207" t="str">
        <f>IF(ISBLANK('5. Pp (3 años)'!E224),"",'5. Pp (3 años)'!E224)</f>
        <v>PAAIR: Porcentaje de acciones de acompañamiento e inclusión realizadas.</v>
      </c>
      <c r="F198" s="64">
        <v>153</v>
      </c>
      <c r="G198" s="60">
        <v>60</v>
      </c>
      <c r="H198" s="60">
        <f t="shared" si="18"/>
        <v>-93</v>
      </c>
      <c r="I198" s="61">
        <f t="shared" si="19"/>
        <v>-0.60784313725490202</v>
      </c>
      <c r="J198" s="661">
        <v>20</v>
      </c>
      <c r="K198" s="662">
        <v>20</v>
      </c>
      <c r="L198" s="663">
        <v>20</v>
      </c>
      <c r="M198" s="664">
        <v>10</v>
      </c>
      <c r="N198" s="665">
        <v>5</v>
      </c>
      <c r="O198" s="665">
        <v>5</v>
      </c>
      <c r="P198" s="665">
        <v>0</v>
      </c>
      <c r="Q198" s="679">
        <v>10</v>
      </c>
      <c r="R198" s="680">
        <v>6</v>
      </c>
      <c r="S198" s="680">
        <v>4</v>
      </c>
      <c r="T198" s="680">
        <v>0</v>
      </c>
      <c r="U198" s="664">
        <v>10</v>
      </c>
      <c r="V198" s="665">
        <v>6</v>
      </c>
      <c r="W198" s="665">
        <v>4</v>
      </c>
      <c r="X198" s="667">
        <v>0</v>
      </c>
    </row>
    <row r="199" spans="3:24" ht="17.25" hidden="1">
      <c r="C199" s="206" t="str">
        <f>IF(ISBLANK('5. Pp (3 años)'!C225),"",'5. Pp (3 años)'!C225)</f>
        <v>Actividad</v>
      </c>
      <c r="D199" s="207" t="str">
        <f>IF(ISBLANK('5. Pp (3 años)'!D225),"",'5. Pp (3 años)'!D225)</f>
        <v/>
      </c>
      <c r="E199" s="207" t="str">
        <f>IF(ISBLANK('5. Pp (3 años)'!E225),"",'5. Pp (3 años)'!E225)</f>
        <v/>
      </c>
      <c r="F199" s="62"/>
      <c r="G199" s="63"/>
      <c r="H199" s="60">
        <f t="shared" si="18"/>
        <v>0</v>
      </c>
      <c r="I199" s="61" t="e">
        <f t="shared" si="19"/>
        <v>#DIV/0!</v>
      </c>
      <c r="J199" s="654"/>
      <c r="K199" s="652"/>
      <c r="L199" s="653"/>
      <c r="M199" s="654"/>
      <c r="N199" s="655"/>
      <c r="O199" s="655"/>
      <c r="P199" s="655"/>
      <c r="Q199" s="652"/>
      <c r="R199" s="652"/>
      <c r="S199" s="652"/>
      <c r="T199" s="652"/>
      <c r="U199" s="655"/>
      <c r="V199" s="655"/>
      <c r="W199" s="655"/>
      <c r="X199" s="653"/>
    </row>
    <row r="200" spans="3:24" ht="17.25" hidden="1">
      <c r="C200" s="206" t="str">
        <f>IF(ISBLANK('5. Pp (3 años)'!C226),"",'5. Pp (3 años)'!C226)</f>
        <v>Actividad</v>
      </c>
      <c r="D200" s="207" t="str">
        <f>IF(ISBLANK('5. Pp (3 años)'!D226),"",'5. Pp (3 años)'!D226)</f>
        <v/>
      </c>
      <c r="E200" s="207" t="str">
        <f>IF(ISBLANK('5. Pp (3 años)'!E226),"",'5. Pp (3 años)'!E226)</f>
        <v/>
      </c>
      <c r="F200" s="62"/>
      <c r="G200" s="63"/>
      <c r="H200" s="60">
        <f t="shared" si="18"/>
        <v>0</v>
      </c>
      <c r="I200" s="61" t="e">
        <f t="shared" si="19"/>
        <v>#DIV/0!</v>
      </c>
      <c r="J200" s="654"/>
      <c r="K200" s="652"/>
      <c r="L200" s="653"/>
      <c r="M200" s="654"/>
      <c r="N200" s="655"/>
      <c r="O200" s="655"/>
      <c r="P200" s="655"/>
      <c r="Q200" s="652"/>
      <c r="R200" s="652"/>
      <c r="S200" s="652"/>
      <c r="T200" s="652"/>
      <c r="U200" s="655"/>
      <c r="V200" s="655"/>
      <c r="W200" s="655"/>
      <c r="X200" s="653"/>
    </row>
    <row r="201" spans="3:24" ht="17.25" hidden="1">
      <c r="C201" s="206" t="str">
        <f>IF(ISBLANK('5. Pp (3 años)'!C227),"",'5. Pp (3 años)'!C227)</f>
        <v>Actividad</v>
      </c>
      <c r="D201" s="207" t="str">
        <f>IF(ISBLANK('5. Pp (3 años)'!D227),"",'5. Pp (3 años)'!D227)</f>
        <v/>
      </c>
      <c r="E201" s="207" t="str">
        <f>IF(ISBLANK('5. Pp (3 años)'!E227),"",'5. Pp (3 años)'!E227)</f>
        <v/>
      </c>
      <c r="F201" s="62"/>
      <c r="G201" s="63"/>
      <c r="H201" s="60">
        <f t="shared" si="18"/>
        <v>0</v>
      </c>
      <c r="I201" s="61" t="e">
        <f t="shared" si="19"/>
        <v>#DIV/0!</v>
      </c>
      <c r="J201" s="654"/>
      <c r="K201" s="652"/>
      <c r="L201" s="653"/>
      <c r="M201" s="654"/>
      <c r="N201" s="655"/>
      <c r="O201" s="655"/>
      <c r="P201" s="655"/>
      <c r="Q201" s="652"/>
      <c r="R201" s="652"/>
      <c r="S201" s="652"/>
      <c r="T201" s="652"/>
      <c r="U201" s="655"/>
      <c r="V201" s="655"/>
      <c r="W201" s="655"/>
      <c r="X201" s="653"/>
    </row>
    <row r="202" spans="3:24" ht="51.75">
      <c r="C202" s="619" t="str">
        <f>IF(ISBLANK('5. Pp (3 años)'!C228),"",'5. Pp (3 años)'!C228)</f>
        <v>Componente</v>
      </c>
      <c r="D202" s="620" t="str">
        <f>IF(ISBLANK('5. Pp (3 años)'!D228),"",'5. Pp (3 años)'!D228)</f>
        <v>4.1.1.1.31 Servicios de formación educativa inclusiva y capacitación para el desarrollo productivo otorgados.</v>
      </c>
      <c r="E202" s="620" t="str">
        <f>IF(ISBLANK('5. Pp (3 años)'!E228),"",'5. Pp (3 años)'!E228)</f>
        <v>PCDHP: Porcentaje de capacidades de desarrollo humano y productivo fortalecidas</v>
      </c>
      <c r="F202" s="621">
        <v>0</v>
      </c>
      <c r="G202" s="643">
        <v>1</v>
      </c>
      <c r="H202" s="622">
        <f t="shared" si="18"/>
        <v>1</v>
      </c>
      <c r="I202" s="623" t="e">
        <f t="shared" si="19"/>
        <v>#DIV/0!</v>
      </c>
      <c r="J202" s="654">
        <v>100</v>
      </c>
      <c r="K202" s="652">
        <v>100</v>
      </c>
      <c r="L202" s="653">
        <v>100</v>
      </c>
      <c r="M202" s="654">
        <v>25</v>
      </c>
      <c r="N202" s="655">
        <v>25</v>
      </c>
      <c r="O202" s="655">
        <v>25</v>
      </c>
      <c r="P202" s="655">
        <v>25</v>
      </c>
      <c r="Q202" s="652">
        <v>25</v>
      </c>
      <c r="R202" s="652">
        <v>25</v>
      </c>
      <c r="S202" s="652">
        <v>25</v>
      </c>
      <c r="T202" s="652">
        <v>25</v>
      </c>
      <c r="U202" s="655">
        <v>25</v>
      </c>
      <c r="V202" s="655">
        <v>25</v>
      </c>
      <c r="W202" s="655">
        <v>25</v>
      </c>
      <c r="X202" s="653">
        <v>25</v>
      </c>
    </row>
    <row r="203" spans="3:24" ht="69">
      <c r="C203" s="206" t="str">
        <f>IF(ISBLANK('5. Pp (3 años)'!C229),"",'5. Pp (3 años)'!C229)</f>
        <v>Actividad</v>
      </c>
      <c r="D203" s="207" t="str">
        <f>IF(ISBLANK('5. Pp (3 años)'!D229),"",'5. Pp (3 años)'!D229)</f>
        <v xml:space="preserve">4.1.1.1.31.1 Implementación de programas de instrucción académica, participación social y competencias para la productividad.
</v>
      </c>
      <c r="E203" s="207" t="str">
        <f>IF(ISBLANK('5. Pp (3 años)'!E229),"",'5. Pp (3 años)'!E229)</f>
        <v>PAACP: Porcentaje de acciones de alfabetización, capacitación y participación educativa realizadas.</v>
      </c>
      <c r="F203" s="64">
        <v>20</v>
      </c>
      <c r="G203" s="60">
        <v>94</v>
      </c>
      <c r="H203" s="60">
        <f t="shared" si="18"/>
        <v>74</v>
      </c>
      <c r="I203" s="61">
        <f t="shared" si="19"/>
        <v>3.7</v>
      </c>
      <c r="J203" s="661">
        <v>20</v>
      </c>
      <c r="K203" s="662">
        <v>37</v>
      </c>
      <c r="L203" s="663">
        <v>37</v>
      </c>
      <c r="M203" s="664">
        <v>1</v>
      </c>
      <c r="N203" s="665">
        <v>6</v>
      </c>
      <c r="O203" s="665">
        <v>7</v>
      </c>
      <c r="P203" s="665">
        <v>6</v>
      </c>
      <c r="Q203" s="666">
        <v>8</v>
      </c>
      <c r="R203" s="666">
        <v>11</v>
      </c>
      <c r="S203" s="666">
        <v>8</v>
      </c>
      <c r="T203" s="666">
        <v>10</v>
      </c>
      <c r="U203" s="665">
        <v>8</v>
      </c>
      <c r="V203" s="665">
        <v>11</v>
      </c>
      <c r="W203" s="665">
        <v>8</v>
      </c>
      <c r="X203" s="667">
        <v>10</v>
      </c>
    </row>
    <row r="204" spans="3:24" ht="17.25" hidden="1">
      <c r="C204" s="206" t="str">
        <f>IF(ISBLANK('5. Pp (3 años)'!C230),"",'5. Pp (3 años)'!C230)</f>
        <v>Actividad</v>
      </c>
      <c r="D204" s="207" t="str">
        <f>IF(ISBLANK('5. Pp (3 años)'!D230),"",'5. Pp (3 años)'!D230)</f>
        <v/>
      </c>
      <c r="E204" s="207" t="str">
        <f>IF(ISBLANK('5. Pp (3 años)'!E230),"",'5. Pp (3 años)'!E230)</f>
        <v/>
      </c>
      <c r="F204" s="62"/>
      <c r="G204" s="63"/>
      <c r="H204" s="60">
        <f t="shared" si="18"/>
        <v>0</v>
      </c>
      <c r="I204" s="61" t="e">
        <f t="shared" si="19"/>
        <v>#DIV/0!</v>
      </c>
      <c r="J204" s="654"/>
      <c r="K204" s="652"/>
      <c r="L204" s="653"/>
      <c r="M204" s="654"/>
      <c r="N204" s="655"/>
      <c r="O204" s="655"/>
      <c r="P204" s="655"/>
      <c r="Q204" s="652"/>
      <c r="R204" s="652"/>
      <c r="S204" s="652"/>
      <c r="T204" s="652"/>
      <c r="U204" s="655"/>
      <c r="V204" s="655"/>
      <c r="W204" s="655"/>
      <c r="X204" s="653"/>
    </row>
    <row r="205" spans="3:24" ht="17.25" hidden="1">
      <c r="C205" s="206" t="str">
        <f>IF(ISBLANK('5. Pp (3 años)'!C231),"",'5. Pp (3 años)'!C231)</f>
        <v>Actividad</v>
      </c>
      <c r="D205" s="207" t="str">
        <f>IF(ISBLANK('5. Pp (3 años)'!D231),"",'5. Pp (3 años)'!D231)</f>
        <v/>
      </c>
      <c r="E205" s="207" t="str">
        <f>IF(ISBLANK('5. Pp (3 años)'!E231),"",'5. Pp (3 años)'!E231)</f>
        <v/>
      </c>
      <c r="F205" s="62"/>
      <c r="G205" s="63"/>
      <c r="H205" s="60">
        <f t="shared" si="18"/>
        <v>0</v>
      </c>
      <c r="I205" s="61" t="e">
        <f t="shared" si="19"/>
        <v>#DIV/0!</v>
      </c>
      <c r="J205" s="654"/>
      <c r="K205" s="652"/>
      <c r="L205" s="653"/>
      <c r="M205" s="654"/>
      <c r="N205" s="655"/>
      <c r="O205" s="655"/>
      <c r="P205" s="655"/>
      <c r="Q205" s="652"/>
      <c r="R205" s="652"/>
      <c r="S205" s="652"/>
      <c r="T205" s="652"/>
      <c r="U205" s="655"/>
      <c r="V205" s="655"/>
      <c r="W205" s="655"/>
      <c r="X205" s="653"/>
    </row>
    <row r="206" spans="3:24" ht="17.25" hidden="1">
      <c r="C206" s="206" t="str">
        <f>IF(ISBLANK('5. Pp (3 años)'!C232),"",'5. Pp (3 años)'!C232)</f>
        <v>Actividad</v>
      </c>
      <c r="D206" s="207" t="str">
        <f>IF(ISBLANK('5. Pp (3 años)'!D232),"",'5. Pp (3 años)'!D232)</f>
        <v/>
      </c>
      <c r="E206" s="207" t="str">
        <f>IF(ISBLANK('5. Pp (3 años)'!E232),"",'5. Pp (3 años)'!E232)</f>
        <v/>
      </c>
      <c r="F206" s="62"/>
      <c r="G206" s="63"/>
      <c r="H206" s="60">
        <f t="shared" si="18"/>
        <v>0</v>
      </c>
      <c r="I206" s="61" t="e">
        <f t="shared" si="19"/>
        <v>#DIV/0!</v>
      </c>
      <c r="J206" s="654"/>
      <c r="K206" s="652"/>
      <c r="L206" s="653"/>
      <c r="M206" s="654"/>
      <c r="N206" s="655"/>
      <c r="O206" s="655"/>
      <c r="P206" s="655"/>
      <c r="Q206" s="652"/>
      <c r="R206" s="652"/>
      <c r="S206" s="652"/>
      <c r="T206" s="652"/>
      <c r="U206" s="655"/>
      <c r="V206" s="655"/>
      <c r="W206" s="655"/>
      <c r="X206" s="653"/>
    </row>
    <row r="207" spans="3:24" ht="17.25" hidden="1">
      <c r="C207" s="206" t="str">
        <f>IF(ISBLANK('5. Pp (3 años)'!C233),"",'5. Pp (3 años)'!C233)</f>
        <v>Actividad</v>
      </c>
      <c r="D207" s="207" t="str">
        <f>IF(ISBLANK('5. Pp (3 años)'!D233),"",'5. Pp (3 años)'!D233)</f>
        <v/>
      </c>
      <c r="E207" s="207" t="str">
        <f>IF(ISBLANK('5. Pp (3 años)'!E233),"",'5. Pp (3 años)'!E233)</f>
        <v/>
      </c>
      <c r="F207" s="62"/>
      <c r="G207" s="63"/>
      <c r="H207" s="60">
        <f t="shared" si="18"/>
        <v>0</v>
      </c>
      <c r="I207" s="61" t="e">
        <f t="shared" si="19"/>
        <v>#DIV/0!</v>
      </c>
      <c r="J207" s="654"/>
      <c r="K207" s="652"/>
      <c r="L207" s="653"/>
      <c r="M207" s="654"/>
      <c r="N207" s="655"/>
      <c r="O207" s="655"/>
      <c r="P207" s="655"/>
      <c r="Q207" s="652"/>
      <c r="R207" s="652"/>
      <c r="S207" s="652"/>
      <c r="T207" s="652"/>
      <c r="U207" s="655"/>
      <c r="V207" s="655"/>
      <c r="W207" s="655"/>
      <c r="X207" s="653"/>
    </row>
    <row r="208" spans="3:24" ht="51.75">
      <c r="C208" s="619" t="str">
        <f>IF(ISBLANK('5. Pp (3 años)'!C234),"",'5. Pp (3 años)'!C234)</f>
        <v>Componente</v>
      </c>
      <c r="D208" s="620" t="str">
        <f>IF(ISBLANK('5. Pp (3 años)'!D234),"",'5. Pp (3 años)'!D234)</f>
        <v>4.1.1.1.32 Servicios de salud itinerante y programas de formación preventiva otorgados.</v>
      </c>
      <c r="E208" s="620" t="str">
        <f>IF(ISBLANK('5. Pp (3 años)'!E234),"",'5. Pp (3 años)'!E234)</f>
        <v>PEAPC: Porcentaje de esquemas de atención primaria y capacidades de cuidado consolidados.</v>
      </c>
      <c r="F208" s="621">
        <v>0</v>
      </c>
      <c r="G208" s="643">
        <v>1</v>
      </c>
      <c r="H208" s="622">
        <f t="shared" si="18"/>
        <v>1</v>
      </c>
      <c r="I208" s="623" t="e">
        <f t="shared" si="19"/>
        <v>#DIV/0!</v>
      </c>
      <c r="J208" s="654">
        <v>100</v>
      </c>
      <c r="K208" s="652">
        <v>100</v>
      </c>
      <c r="L208" s="653">
        <v>100</v>
      </c>
      <c r="M208" s="654">
        <v>25</v>
      </c>
      <c r="N208" s="655">
        <v>25</v>
      </c>
      <c r="O208" s="655">
        <v>25</v>
      </c>
      <c r="P208" s="655">
        <v>25</v>
      </c>
      <c r="Q208" s="652">
        <v>25</v>
      </c>
      <c r="R208" s="652">
        <v>25</v>
      </c>
      <c r="S208" s="652">
        <v>25</v>
      </c>
      <c r="T208" s="652">
        <v>25</v>
      </c>
      <c r="U208" s="655">
        <v>25</v>
      </c>
      <c r="V208" s="655">
        <v>25</v>
      </c>
      <c r="W208" s="655">
        <v>25</v>
      </c>
      <c r="X208" s="653">
        <v>25</v>
      </c>
    </row>
    <row r="209" spans="3:24" ht="51.75">
      <c r="C209" s="206" t="str">
        <f>IF(ISBLANK('5. Pp (3 años)'!C235),"",'5. Pp (3 años)'!C235)</f>
        <v>Actividad</v>
      </c>
      <c r="D209" s="207" t="str">
        <f>IF(ISBLANK('5. Pp (3 años)'!D235),"",'5. Pp (3 años)'!D235)</f>
        <v>4.1.1.1.32.1 Despliegue operativo de brigadas integrales para la prevención, diagnóstico y promoción de la salud comunitaria.</v>
      </c>
      <c r="E209" s="207" t="str">
        <f>IF(ISBLANK('5. Pp (3 años)'!E235),"",'5. Pp (3 años)'!E235)</f>
        <v>PBJSR: Porcentaje de brigadas y jornadas de salud realizadas.</v>
      </c>
      <c r="F209" s="64">
        <v>321</v>
      </c>
      <c r="G209" s="60">
        <v>611</v>
      </c>
      <c r="H209" s="60">
        <f t="shared" si="18"/>
        <v>290</v>
      </c>
      <c r="I209" s="61">
        <f t="shared" si="19"/>
        <v>0.90342679127725867</v>
      </c>
      <c r="J209" s="661">
        <f>SUM(M209:P209)</f>
        <v>161</v>
      </c>
      <c r="K209" s="662">
        <v>225</v>
      </c>
      <c r="L209" s="663">
        <v>225</v>
      </c>
      <c r="M209" s="664">
        <v>59</v>
      </c>
      <c r="N209" s="665">
        <v>34</v>
      </c>
      <c r="O209" s="665">
        <v>34</v>
      </c>
      <c r="P209" s="665">
        <v>34</v>
      </c>
      <c r="Q209" s="666">
        <v>60</v>
      </c>
      <c r="R209" s="666">
        <v>60</v>
      </c>
      <c r="S209" s="666">
        <v>50</v>
      </c>
      <c r="T209" s="666">
        <v>55</v>
      </c>
      <c r="U209" s="665">
        <v>60</v>
      </c>
      <c r="V209" s="665">
        <v>60</v>
      </c>
      <c r="W209" s="665">
        <v>50</v>
      </c>
      <c r="X209" s="667">
        <v>55</v>
      </c>
    </row>
    <row r="210" spans="3:24" ht="51.75">
      <c r="C210" s="206" t="str">
        <f>IF(ISBLANK('5. Pp (3 años)'!C236),"",'5. Pp (3 años)'!C236)</f>
        <v>Actividad</v>
      </c>
      <c r="D210" s="207" t="str">
        <f>IF(ISBLANK('5. Pp (3 años)'!D236),"",'5. Pp (3 años)'!D236)</f>
        <v>4.1.1.1.32.2 Impartición de talleres formativos y jornadas de atención preventiva para el fortalecimiento de las capacidades de cuidado.</v>
      </c>
      <c r="E210" s="207" t="str">
        <f>IF(ISBLANK('5. Pp (3 años)'!E236),"",'5. Pp (3 años)'!E236)</f>
        <v>PSFCE: Porcentaje de sesiones formativas y campañas de salud ejecutadas</v>
      </c>
      <c r="F210" s="64">
        <v>15</v>
      </c>
      <c r="G210" s="60">
        <v>52</v>
      </c>
      <c r="H210" s="60">
        <f t="shared" si="18"/>
        <v>37</v>
      </c>
      <c r="I210" s="61">
        <f t="shared" si="19"/>
        <v>2.4666666666666668</v>
      </c>
      <c r="J210" s="661">
        <f>SUM(M210:P210)</f>
        <v>12</v>
      </c>
      <c r="K210" s="662">
        <v>20</v>
      </c>
      <c r="L210" s="663">
        <v>20</v>
      </c>
      <c r="M210" s="664">
        <v>3</v>
      </c>
      <c r="N210" s="665">
        <v>3</v>
      </c>
      <c r="O210" s="665">
        <v>3</v>
      </c>
      <c r="P210" s="665">
        <v>3</v>
      </c>
      <c r="Q210" s="666">
        <v>5</v>
      </c>
      <c r="R210" s="666">
        <v>5</v>
      </c>
      <c r="S210" s="666">
        <v>5</v>
      </c>
      <c r="T210" s="666">
        <v>5</v>
      </c>
      <c r="U210" s="665">
        <v>5</v>
      </c>
      <c r="V210" s="665">
        <v>5</v>
      </c>
      <c r="W210" s="665">
        <v>5</v>
      </c>
      <c r="X210" s="667">
        <v>5</v>
      </c>
    </row>
    <row r="211" spans="3:24" ht="17.25" hidden="1">
      <c r="C211" s="206" t="str">
        <f>IF(ISBLANK('5. Pp (3 años)'!C237),"",'5. Pp (3 años)'!C237)</f>
        <v>Actividad</v>
      </c>
      <c r="D211" s="207" t="str">
        <f>IF(ISBLANK('5. Pp (3 años)'!D237),"",'5. Pp (3 años)'!D237)</f>
        <v/>
      </c>
      <c r="E211" s="207" t="str">
        <f>IF(ISBLANK('5. Pp (3 años)'!E237),"",'5. Pp (3 años)'!E237)</f>
        <v/>
      </c>
      <c r="F211" s="62"/>
      <c r="G211" s="63"/>
      <c r="H211" s="60">
        <f t="shared" si="18"/>
        <v>0</v>
      </c>
      <c r="I211" s="61" t="e">
        <f t="shared" si="19"/>
        <v>#DIV/0!</v>
      </c>
      <c r="J211" s="654"/>
      <c r="K211" s="652"/>
      <c r="L211" s="653"/>
      <c r="M211" s="654"/>
      <c r="N211" s="655"/>
      <c r="O211" s="655"/>
      <c r="P211" s="655"/>
      <c r="Q211" s="652"/>
      <c r="R211" s="652"/>
      <c r="S211" s="652"/>
      <c r="T211" s="652"/>
      <c r="U211" s="655"/>
      <c r="V211" s="655"/>
      <c r="W211" s="655"/>
      <c r="X211" s="653"/>
    </row>
    <row r="212" spans="3:24" ht="17.25" hidden="1">
      <c r="C212" s="206" t="str">
        <f>IF(ISBLANK('5. Pp (3 años)'!C238),"",'5. Pp (3 años)'!C238)</f>
        <v>Actividad</v>
      </c>
      <c r="D212" s="207" t="str">
        <f>IF(ISBLANK('5. Pp (3 años)'!D238),"",'5. Pp (3 años)'!D238)</f>
        <v/>
      </c>
      <c r="E212" s="207" t="str">
        <f>IF(ISBLANK('5. Pp (3 años)'!E238),"",'5. Pp (3 años)'!E238)</f>
        <v/>
      </c>
      <c r="F212" s="62"/>
      <c r="G212" s="63"/>
      <c r="H212" s="60">
        <f t="shared" si="18"/>
        <v>0</v>
      </c>
      <c r="I212" s="61" t="e">
        <f t="shared" si="19"/>
        <v>#DIV/0!</v>
      </c>
      <c r="J212" s="654"/>
      <c r="K212" s="652"/>
      <c r="L212" s="653"/>
      <c r="M212" s="654"/>
      <c r="N212" s="655"/>
      <c r="O212" s="655"/>
      <c r="P212" s="655"/>
      <c r="Q212" s="652"/>
      <c r="R212" s="652"/>
      <c r="S212" s="652"/>
      <c r="T212" s="652"/>
      <c r="U212" s="655"/>
      <c r="V212" s="655"/>
      <c r="W212" s="655"/>
      <c r="X212" s="653"/>
    </row>
    <row r="213" spans="3:24" ht="17.25" hidden="1">
      <c r="C213" s="206" t="str">
        <f>IF(ISBLANK('5. Pp (3 años)'!C239),"",'5. Pp (3 años)'!C239)</f>
        <v>Actividad</v>
      </c>
      <c r="D213" s="207" t="str">
        <f>IF(ISBLANK('5. Pp (3 años)'!D239),"",'5. Pp (3 años)'!D239)</f>
        <v/>
      </c>
      <c r="E213" s="207" t="str">
        <f>IF(ISBLANK('5. Pp (3 años)'!E239),"",'5. Pp (3 años)'!E239)</f>
        <v/>
      </c>
      <c r="F213" s="62"/>
      <c r="G213" s="63"/>
      <c r="H213" s="60">
        <f t="shared" si="18"/>
        <v>0</v>
      </c>
      <c r="I213" s="61" t="e">
        <f t="shared" si="19"/>
        <v>#DIV/0!</v>
      </c>
      <c r="J213" s="654"/>
      <c r="K213" s="652"/>
      <c r="L213" s="653"/>
      <c r="M213" s="654"/>
      <c r="N213" s="655"/>
      <c r="O213" s="655"/>
      <c r="P213" s="655"/>
      <c r="Q213" s="652"/>
      <c r="R213" s="652"/>
      <c r="S213" s="652"/>
      <c r="T213" s="652"/>
      <c r="U213" s="655"/>
      <c r="V213" s="655"/>
      <c r="W213" s="655"/>
      <c r="X213" s="653"/>
    </row>
    <row r="214" spans="3:24" ht="51.75">
      <c r="C214" s="619" t="str">
        <f>IF(ISBLANK('5. Pp (3 años)'!C240),"",'5. Pp (3 años)'!C240)</f>
        <v>Componente</v>
      </c>
      <c r="D214" s="620" t="str">
        <f>IF(ISBLANK('5. Pp (3 años)'!D240),"",'5. Pp (3 años)'!D240)</f>
        <v>4.1.1.1.33  Servicios de atención médica primaria, especialidades básicas y traslados programados otorgados.</v>
      </c>
      <c r="E214" s="620" t="str">
        <f>IF(ISBLANK('5. Pp (3 años)'!E240),"",'5. Pp (3 años)'!E240)</f>
        <v>PEAPF: Porcentaje de esquema de atención primaria y asistencia médica fortalecido.</v>
      </c>
      <c r="F214" s="621">
        <v>0</v>
      </c>
      <c r="G214" s="643">
        <v>1</v>
      </c>
      <c r="H214" s="622">
        <f t="shared" si="18"/>
        <v>1</v>
      </c>
      <c r="I214" s="623" t="e">
        <f t="shared" si="19"/>
        <v>#DIV/0!</v>
      </c>
      <c r="J214" s="654">
        <v>100</v>
      </c>
      <c r="K214" s="652">
        <v>100</v>
      </c>
      <c r="L214" s="653">
        <v>100</v>
      </c>
      <c r="M214" s="654">
        <v>25</v>
      </c>
      <c r="N214" s="655">
        <v>25</v>
      </c>
      <c r="O214" s="655">
        <v>25</v>
      </c>
      <c r="P214" s="655">
        <v>25</v>
      </c>
      <c r="Q214" s="652">
        <v>25</v>
      </c>
      <c r="R214" s="652">
        <v>25</v>
      </c>
      <c r="S214" s="652">
        <v>25</v>
      </c>
      <c r="T214" s="652">
        <v>25</v>
      </c>
      <c r="U214" s="655">
        <v>25</v>
      </c>
      <c r="V214" s="655">
        <v>25</v>
      </c>
      <c r="W214" s="655">
        <v>25</v>
      </c>
      <c r="X214" s="653">
        <v>25</v>
      </c>
    </row>
    <row r="215" spans="3:24" ht="52.9" customHeight="1">
      <c r="C215" s="206" t="str">
        <f>IF(ISBLANK('5. Pp (3 años)'!C241),"",'5. Pp (3 años)'!C241)</f>
        <v>Actividad</v>
      </c>
      <c r="D215" s="207" t="str">
        <f>IF(ISBLANK('5. Pp (3 años)'!D241),"",'5. Pp (3 años)'!D241)</f>
        <v>4.1.1.1.33.1 Prestación de consultas médicas generales y servicios de especialidades básicas.</v>
      </c>
      <c r="E215" s="207" t="str">
        <f>IF(ISBLANK('5. Pp (3 años)'!E241),"",'5. Pp (3 años)'!E241)</f>
        <v>PCSEB: Porcentaje de consultas y servicios especializados brindados.</v>
      </c>
      <c r="F215" s="64">
        <v>9193</v>
      </c>
      <c r="G215" s="60">
        <v>42672</v>
      </c>
      <c r="H215" s="60">
        <f t="shared" si="18"/>
        <v>33479</v>
      </c>
      <c r="I215" s="61">
        <f t="shared" si="19"/>
        <v>3.6417926683346025</v>
      </c>
      <c r="J215" s="661">
        <v>15872</v>
      </c>
      <c r="K215" s="662">
        <v>13400</v>
      </c>
      <c r="L215" s="663">
        <v>13400</v>
      </c>
      <c r="M215" s="664">
        <v>4742</v>
      </c>
      <c r="N215" s="664">
        <v>3710</v>
      </c>
      <c r="O215" s="664">
        <v>3710</v>
      </c>
      <c r="P215" s="664">
        <v>3710</v>
      </c>
      <c r="Q215" s="666">
        <v>3330</v>
      </c>
      <c r="R215" s="666">
        <v>3380</v>
      </c>
      <c r="S215" s="666">
        <v>3380</v>
      </c>
      <c r="T215" s="666">
        <v>3310</v>
      </c>
      <c r="U215" s="664">
        <v>3330</v>
      </c>
      <c r="V215" s="664">
        <v>3380</v>
      </c>
      <c r="W215" s="664">
        <v>3380</v>
      </c>
      <c r="X215" s="681">
        <v>3310</v>
      </c>
    </row>
    <row r="216" spans="3:24" ht="52.9" customHeight="1">
      <c r="C216" s="206" t="str">
        <f>IF(ISBLANK('5. Pp (3 años)'!C242),"",'5. Pp (3 años)'!C242)</f>
        <v>Actividad</v>
      </c>
      <c r="D216" s="207" t="str">
        <f>IF(ISBLANK('5. Pp (3 años)'!D242),"",'5. Pp (3 años)'!D242)</f>
        <v>4.1.1.1.33.2 Organización de jornadas de orientación y capacitación en temas de relevancia epidemiológica.</v>
      </c>
      <c r="E216" s="207" t="str">
        <f>IF(ISBLANK('5. Pp (3 años)'!E242),"",'5. Pp (3 años)'!E242)</f>
        <v>PPPI: Porcentaje de pláticas promocionales impartidas.</v>
      </c>
      <c r="F216" s="64">
        <v>100</v>
      </c>
      <c r="G216" s="60">
        <v>791</v>
      </c>
      <c r="H216" s="60">
        <f t="shared" si="18"/>
        <v>691</v>
      </c>
      <c r="I216" s="61">
        <f t="shared" si="19"/>
        <v>6.91</v>
      </c>
      <c r="J216" s="661">
        <v>269</v>
      </c>
      <c r="K216" s="662">
        <v>261</v>
      </c>
      <c r="L216" s="663">
        <v>261</v>
      </c>
      <c r="M216" s="664">
        <v>35</v>
      </c>
      <c r="N216" s="665">
        <v>78</v>
      </c>
      <c r="O216" s="665">
        <v>78</v>
      </c>
      <c r="P216" s="665">
        <v>78</v>
      </c>
      <c r="Q216" s="679">
        <v>78</v>
      </c>
      <c r="R216" s="680">
        <v>78</v>
      </c>
      <c r="S216" s="680">
        <v>45</v>
      </c>
      <c r="T216" s="680">
        <v>60</v>
      </c>
      <c r="U216" s="664">
        <v>78</v>
      </c>
      <c r="V216" s="665">
        <v>78</v>
      </c>
      <c r="W216" s="665">
        <v>45</v>
      </c>
      <c r="X216" s="667">
        <v>60</v>
      </c>
    </row>
    <row r="217" spans="3:24" ht="52.9" customHeight="1">
      <c r="C217" s="206" t="str">
        <f>IF(ISBLANK('5. Pp (3 años)'!C243),"",'5. Pp (3 años)'!C243)</f>
        <v>Actividad</v>
      </c>
      <c r="D217" s="207" t="str">
        <f>IF(ISBLANK('5. Pp (3 años)'!D243),"",'5. Pp (3 años)'!D243)</f>
        <v>4.1.1.1.33.3 Gestión y ejecución de servicios asistenciales para el traslado de personas con movilidad reducida.</v>
      </c>
      <c r="E217" s="207" t="str">
        <f>IF(ISBLANK('5. Pp (3 años)'!E243),"",'5. Pp (3 años)'!E243)</f>
        <v>PSTR: Porcentaje de servicios de traslado realizados.</v>
      </c>
      <c r="F217" s="64">
        <v>114</v>
      </c>
      <c r="G217" s="60">
        <v>180</v>
      </c>
      <c r="H217" s="60">
        <f t="shared" si="18"/>
        <v>66</v>
      </c>
      <c r="I217" s="61">
        <f t="shared" si="19"/>
        <v>0.57894736842105265</v>
      </c>
      <c r="J217" s="661">
        <v>60</v>
      </c>
      <c r="K217" s="662">
        <v>60</v>
      </c>
      <c r="L217" s="663">
        <v>60</v>
      </c>
      <c r="M217" s="664">
        <v>15</v>
      </c>
      <c r="N217" s="664">
        <v>15</v>
      </c>
      <c r="O217" s="664">
        <v>15</v>
      </c>
      <c r="P217" s="664">
        <v>15</v>
      </c>
      <c r="Q217" s="679">
        <v>15</v>
      </c>
      <c r="R217" s="679">
        <v>15</v>
      </c>
      <c r="S217" s="679">
        <v>15</v>
      </c>
      <c r="T217" s="679">
        <v>15</v>
      </c>
      <c r="U217" s="664">
        <v>15</v>
      </c>
      <c r="V217" s="664">
        <v>15</v>
      </c>
      <c r="W217" s="664">
        <v>15</v>
      </c>
      <c r="X217" s="681">
        <v>15</v>
      </c>
    </row>
    <row r="218" spans="3:24" ht="17.25" hidden="1">
      <c r="C218" s="206" t="str">
        <f>IF(ISBLANK('5. Pp (3 años)'!C244),"",'5. Pp (3 años)'!C244)</f>
        <v>Actividad</v>
      </c>
      <c r="D218" s="207" t="str">
        <f>IF(ISBLANK('5. Pp (3 años)'!D244),"",'5. Pp (3 años)'!D244)</f>
        <v/>
      </c>
      <c r="E218" s="207" t="str">
        <f>IF(ISBLANK('5. Pp (3 años)'!E244),"",'5. Pp (3 años)'!E244)</f>
        <v/>
      </c>
      <c r="F218" s="62"/>
      <c r="G218" s="63"/>
      <c r="H218" s="60">
        <f t="shared" si="18"/>
        <v>0</v>
      </c>
      <c r="I218" s="61" t="e">
        <f t="shared" si="19"/>
        <v>#DIV/0!</v>
      </c>
      <c r="J218" s="654"/>
      <c r="K218" s="652"/>
      <c r="L218" s="653"/>
      <c r="M218" s="654"/>
      <c r="N218" s="655"/>
      <c r="O218" s="655"/>
      <c r="P218" s="655"/>
      <c r="Q218" s="652"/>
      <c r="R218" s="652"/>
      <c r="S218" s="652"/>
      <c r="T218" s="652"/>
      <c r="U218" s="655"/>
      <c r="V218" s="655"/>
      <c r="W218" s="655"/>
      <c r="X218" s="653"/>
    </row>
    <row r="219" spans="3:24" ht="17.25" hidden="1">
      <c r="C219" s="206" t="str">
        <f>IF(ISBLANK('5. Pp (3 años)'!C245),"",'5. Pp (3 años)'!C245)</f>
        <v>Actividad</v>
      </c>
      <c r="D219" s="207" t="str">
        <f>IF(ISBLANK('5. Pp (3 años)'!D245),"",'5. Pp (3 años)'!D245)</f>
        <v/>
      </c>
      <c r="E219" s="207" t="str">
        <f>IF(ISBLANK('5. Pp (3 años)'!E245),"",'5. Pp (3 años)'!E245)</f>
        <v/>
      </c>
      <c r="F219" s="62"/>
      <c r="G219" s="63"/>
      <c r="H219" s="60">
        <f t="shared" si="18"/>
        <v>0</v>
      </c>
      <c r="I219" s="61" t="e">
        <f t="shared" si="19"/>
        <v>#DIV/0!</v>
      </c>
      <c r="J219" s="654"/>
      <c r="K219" s="652"/>
      <c r="L219" s="653"/>
      <c r="M219" s="654"/>
      <c r="N219" s="655"/>
      <c r="O219" s="655"/>
      <c r="P219" s="655"/>
      <c r="Q219" s="652"/>
      <c r="R219" s="652"/>
      <c r="S219" s="652"/>
      <c r="T219" s="652"/>
      <c r="U219" s="655"/>
      <c r="V219" s="655"/>
      <c r="W219" s="655"/>
      <c r="X219" s="653"/>
    </row>
    <row r="220" spans="3:24" ht="17.25" hidden="1">
      <c r="C220" s="206" t="str">
        <f>IF(ISBLANK('5. Pp (3 años)'!C246),"",'5. Pp (3 años)'!C246)</f>
        <v>Actividad</v>
      </c>
      <c r="D220" s="207" t="str">
        <f>IF(ISBLANK('5. Pp (3 años)'!D246),"",'5. Pp (3 años)'!D246)</f>
        <v/>
      </c>
      <c r="E220" s="207" t="str">
        <f>IF(ISBLANK('5. Pp (3 años)'!E246),"",'5. Pp (3 años)'!E246)</f>
        <v/>
      </c>
      <c r="F220" s="62"/>
      <c r="G220" s="63"/>
      <c r="H220" s="60">
        <f t="shared" si="18"/>
        <v>0</v>
      </c>
      <c r="I220" s="61" t="e">
        <f t="shared" si="19"/>
        <v>#DIV/0!</v>
      </c>
      <c r="J220" s="654"/>
      <c r="K220" s="652"/>
      <c r="L220" s="653"/>
      <c r="M220" s="654"/>
      <c r="N220" s="655"/>
      <c r="O220" s="655"/>
      <c r="P220" s="655"/>
      <c r="Q220" s="652"/>
      <c r="R220" s="652"/>
      <c r="S220" s="652"/>
      <c r="T220" s="652"/>
      <c r="U220" s="655"/>
      <c r="V220" s="655"/>
      <c r="W220" s="655"/>
      <c r="X220" s="653"/>
    </row>
    <row r="221" spans="3:24" ht="17.25" hidden="1">
      <c r="C221" s="206" t="str">
        <f>IF(ISBLANK('5. Pp (3 años)'!C247),"",'5. Pp (3 años)'!C247)</f>
        <v>Actividad</v>
      </c>
      <c r="D221" s="207" t="str">
        <f>IF(ISBLANK('5. Pp (3 años)'!D247),"",'5. Pp (3 años)'!D247)</f>
        <v/>
      </c>
      <c r="E221" s="207" t="str">
        <f>IF(ISBLANK('5. Pp (3 años)'!E247),"",'5. Pp (3 años)'!E247)</f>
        <v/>
      </c>
      <c r="F221" s="62"/>
      <c r="G221" s="63"/>
      <c r="H221" s="60">
        <f t="shared" si="18"/>
        <v>0</v>
      </c>
      <c r="I221" s="61" t="e">
        <f t="shared" si="19"/>
        <v>#DIV/0!</v>
      </c>
      <c r="J221" s="654"/>
      <c r="K221" s="652"/>
      <c r="L221" s="653"/>
      <c r="M221" s="654"/>
      <c r="N221" s="655"/>
      <c r="O221" s="655"/>
      <c r="P221" s="655"/>
      <c r="Q221" s="652"/>
      <c r="R221" s="652"/>
      <c r="S221" s="652"/>
      <c r="T221" s="652"/>
      <c r="U221" s="655"/>
      <c r="V221" s="655"/>
      <c r="W221" s="655"/>
      <c r="X221" s="653"/>
    </row>
    <row r="222" spans="3:24" ht="51.75">
      <c r="C222" s="619" t="str">
        <f>IF(ISBLANK('5. Pp (3 años)'!C248),"",'5. Pp (3 años)'!C248)</f>
        <v>Componente</v>
      </c>
      <c r="D222" s="620" t="str">
        <f>IF(ISBLANK('5. Pp (3 años)'!D248),"",'5. Pp (3 años)'!D248)</f>
        <v>4.1.1.1.34 Servicios de control de riesgos sanitarios ambientales y eliminación de vectores otorgados.</v>
      </c>
      <c r="E222" s="620" t="str">
        <f>IF(ISBLANK('5. Pp (3 años)'!E248),"",'5. Pp (3 años)'!E248)</f>
        <v>PSMR: Porcentaje de servicios de mitigación de riesgos sanitarios realizados".</v>
      </c>
      <c r="F222" s="621">
        <v>0</v>
      </c>
      <c r="G222" s="643">
        <v>1</v>
      </c>
      <c r="H222" s="622">
        <f t="shared" si="18"/>
        <v>1</v>
      </c>
      <c r="I222" s="623" t="e">
        <f t="shared" si="19"/>
        <v>#DIV/0!</v>
      </c>
      <c r="J222" s="654">
        <v>100</v>
      </c>
      <c r="K222" s="652">
        <v>100</v>
      </c>
      <c r="L222" s="653">
        <v>100</v>
      </c>
      <c r="M222" s="654">
        <v>25</v>
      </c>
      <c r="N222" s="655">
        <v>25</v>
      </c>
      <c r="O222" s="655">
        <v>25</v>
      </c>
      <c r="P222" s="655">
        <v>25</v>
      </c>
      <c r="Q222" s="652">
        <v>25</v>
      </c>
      <c r="R222" s="652">
        <v>25</v>
      </c>
      <c r="S222" s="652">
        <v>25</v>
      </c>
      <c r="T222" s="652">
        <v>25</v>
      </c>
      <c r="U222" s="655">
        <v>25</v>
      </c>
      <c r="V222" s="655">
        <v>25</v>
      </c>
      <c r="W222" s="655">
        <v>25</v>
      </c>
      <c r="X222" s="653">
        <v>25</v>
      </c>
    </row>
    <row r="223" spans="3:24" ht="51.75">
      <c r="C223" s="206" t="str">
        <f>IF(ISBLANK('5. Pp (3 años)'!C249),"",'5. Pp (3 años)'!C249)</f>
        <v>Actividad</v>
      </c>
      <c r="D223" s="207" t="str">
        <f>IF(ISBLANK('5. Pp (3 años)'!D249),"",'5. Pp (3 años)'!D249)</f>
        <v>4.1.1.1.34.1 Coordinación de estrategias para la mitigación de riesgos por vectores y fomento de entornos saludables.</v>
      </c>
      <c r="E223" s="207" t="str">
        <f>IF(ISBLANK('5. Pp (3 años)'!E249),"",'5. Pp (3 años)'!E249)</f>
        <v>PAMFE: Porcentaje de acciones de mitigación y fomento a la salud ejecutadas.</v>
      </c>
      <c r="F223" s="64">
        <v>84</v>
      </c>
      <c r="G223" s="60">
        <v>108</v>
      </c>
      <c r="H223" s="60">
        <f t="shared" si="18"/>
        <v>24</v>
      </c>
      <c r="I223" s="61">
        <f t="shared" si="19"/>
        <v>0.28571428571428581</v>
      </c>
      <c r="J223" s="668">
        <v>36</v>
      </c>
      <c r="K223" s="662">
        <v>36</v>
      </c>
      <c r="L223" s="663">
        <v>36</v>
      </c>
      <c r="M223" s="664">
        <v>9</v>
      </c>
      <c r="N223" s="665">
        <v>9</v>
      </c>
      <c r="O223" s="665">
        <v>9</v>
      </c>
      <c r="P223" s="665">
        <v>9</v>
      </c>
      <c r="Q223" s="666">
        <v>9</v>
      </c>
      <c r="R223" s="666">
        <v>9</v>
      </c>
      <c r="S223" s="666">
        <v>9</v>
      </c>
      <c r="T223" s="666">
        <v>9</v>
      </c>
      <c r="U223" s="665">
        <v>9</v>
      </c>
      <c r="V223" s="665">
        <v>9</v>
      </c>
      <c r="W223" s="665">
        <v>9</v>
      </c>
      <c r="X223" s="667">
        <v>9</v>
      </c>
    </row>
    <row r="224" spans="3:24" ht="51.75">
      <c r="C224" s="206" t="str">
        <f>IF(ISBLANK('5. Pp (3 años)'!C250),"",'5. Pp (3 años)'!C250)</f>
        <v>Actividad</v>
      </c>
      <c r="D224" s="207" t="str">
        <f>IF(ISBLANK('5. Pp (3 años)'!D250),"",'5. Pp (3 años)'!D250)</f>
        <v>4.1.1.1.34.2 Ejecución de jornadas de saneamiento ambiental y eliminación de microtiraderos.</v>
      </c>
      <c r="E224" s="207" t="str">
        <f>IF(ISBLANK('5. Pp (3 años)'!E250),"",'5. Pp (3 años)'!E250)</f>
        <v>PJSRD: Porcentaje de jornadas de saneamiento y recolección de desechos sólidos realizadas</v>
      </c>
      <c r="F224" s="64">
        <v>30521</v>
      </c>
      <c r="G224" s="60">
        <v>110320</v>
      </c>
      <c r="H224" s="60">
        <f t="shared" si="18"/>
        <v>79799</v>
      </c>
      <c r="I224" s="61">
        <f t="shared" si="19"/>
        <v>2.6145604665640052</v>
      </c>
      <c r="J224" s="668">
        <v>42840</v>
      </c>
      <c r="K224" s="678">
        <v>33740</v>
      </c>
      <c r="L224" s="682">
        <v>33740</v>
      </c>
      <c r="M224" s="683">
        <v>17535</v>
      </c>
      <c r="N224" s="664">
        <v>8435</v>
      </c>
      <c r="O224" s="664">
        <v>8435</v>
      </c>
      <c r="P224" s="664">
        <v>8435</v>
      </c>
      <c r="Q224" s="679">
        <v>8435</v>
      </c>
      <c r="R224" s="679">
        <v>8435</v>
      </c>
      <c r="S224" s="679">
        <v>8435</v>
      </c>
      <c r="T224" s="679">
        <v>8435</v>
      </c>
      <c r="U224" s="664">
        <v>8435</v>
      </c>
      <c r="V224" s="664">
        <v>8435</v>
      </c>
      <c r="W224" s="664">
        <v>8435</v>
      </c>
      <c r="X224" s="664">
        <v>8435</v>
      </c>
    </row>
    <row r="225" spans="3:24" ht="17.25" hidden="1">
      <c r="C225" s="206" t="str">
        <f>IF(ISBLANK('5. Pp (3 años)'!C251),"",'5. Pp (3 años)'!C251)</f>
        <v>Actividad</v>
      </c>
      <c r="D225" s="207" t="str">
        <f>IF(ISBLANK('5. Pp (3 años)'!D251),"",'5. Pp (3 años)'!D251)</f>
        <v/>
      </c>
      <c r="E225" s="207" t="str">
        <f>IF(ISBLANK('5. Pp (3 años)'!E251),"",'5. Pp (3 años)'!E251)</f>
        <v/>
      </c>
      <c r="F225" s="62"/>
      <c r="G225" s="63"/>
      <c r="H225" s="60">
        <f t="shared" si="18"/>
        <v>0</v>
      </c>
      <c r="I225" s="61" t="e">
        <f t="shared" si="19"/>
        <v>#DIV/0!</v>
      </c>
      <c r="J225" s="654"/>
      <c r="K225" s="652"/>
      <c r="L225" s="653"/>
      <c r="M225" s="654"/>
      <c r="N225" s="655"/>
      <c r="O225" s="655"/>
      <c r="P225" s="655"/>
      <c r="Q225" s="652"/>
      <c r="R225" s="652"/>
      <c r="S225" s="652"/>
      <c r="T225" s="652"/>
      <c r="U225" s="655"/>
      <c r="V225" s="655"/>
      <c r="W225" s="655"/>
      <c r="X225" s="653"/>
    </row>
    <row r="226" spans="3:24" ht="17.25" hidden="1">
      <c r="C226" s="206" t="str">
        <f>IF(ISBLANK('5. Pp (3 años)'!C252),"",'5. Pp (3 años)'!C252)</f>
        <v>Actividad</v>
      </c>
      <c r="D226" s="207" t="str">
        <f>IF(ISBLANK('5. Pp (3 años)'!D252),"",'5. Pp (3 años)'!D252)</f>
        <v/>
      </c>
      <c r="E226" s="207" t="str">
        <f>IF(ISBLANK('5. Pp (3 años)'!E252),"",'5. Pp (3 años)'!E252)</f>
        <v/>
      </c>
      <c r="F226" s="62"/>
      <c r="G226" s="63"/>
      <c r="H226" s="60">
        <f t="shared" si="18"/>
        <v>0</v>
      </c>
      <c r="I226" s="61" t="e">
        <f t="shared" si="19"/>
        <v>#DIV/0!</v>
      </c>
      <c r="J226" s="654"/>
      <c r="K226" s="652"/>
      <c r="L226" s="653"/>
      <c r="M226" s="654"/>
      <c r="N226" s="655"/>
      <c r="O226" s="655"/>
      <c r="P226" s="655"/>
      <c r="Q226" s="652"/>
      <c r="R226" s="652"/>
      <c r="S226" s="652"/>
      <c r="T226" s="652"/>
      <c r="U226" s="655"/>
      <c r="V226" s="655"/>
      <c r="W226" s="655"/>
      <c r="X226" s="653"/>
    </row>
    <row r="227" spans="3:24" ht="17.25" hidden="1">
      <c r="C227" s="206" t="str">
        <f>IF(ISBLANK('5. Pp (3 años)'!C253),"",'5. Pp (3 años)'!C253)</f>
        <v>Actividad</v>
      </c>
      <c r="D227" s="207" t="str">
        <f>IF(ISBLANK('5. Pp (3 años)'!D253),"",'5. Pp (3 años)'!D253)</f>
        <v/>
      </c>
      <c r="E227" s="207" t="str">
        <f>IF(ISBLANK('5. Pp (3 años)'!E253),"",'5. Pp (3 años)'!E253)</f>
        <v/>
      </c>
      <c r="F227" s="62"/>
      <c r="G227" s="63"/>
      <c r="H227" s="60">
        <f t="shared" si="18"/>
        <v>0</v>
      </c>
      <c r="I227" s="61" t="e">
        <f t="shared" si="19"/>
        <v>#DIV/0!</v>
      </c>
      <c r="J227" s="654"/>
      <c r="K227" s="652"/>
      <c r="L227" s="653"/>
      <c r="M227" s="654"/>
      <c r="N227" s="655"/>
      <c r="O227" s="655"/>
      <c r="P227" s="655"/>
      <c r="Q227" s="652"/>
      <c r="R227" s="652"/>
      <c r="S227" s="652"/>
      <c r="T227" s="652"/>
      <c r="U227" s="655"/>
      <c r="V227" s="655"/>
      <c r="W227" s="655"/>
      <c r="X227" s="653"/>
    </row>
    <row r="228" spans="3:24" ht="69">
      <c r="C228" s="619" t="str">
        <f>IF(ISBLANK('5. Pp (3 años)'!C254),"",'5. Pp (3 años)'!C254)</f>
        <v>Componente</v>
      </c>
      <c r="D228" s="620" t="str">
        <f>IF(ISBLANK('5. Pp (3 años)'!D254),"",'5. Pp (3 años)'!D254)</f>
        <v>4.1.1.1.35 Estrategias de intervención en salud mental y acompañamiento emocional comunitario implementadas.</v>
      </c>
      <c r="E228" s="620" t="str">
        <f>IF(ISBLANK('5. Pp (3 años)'!E254),"",'5. Pp (3 años)'!E254)</f>
        <v>PEAPF: Porcentaje de esquema de atención psicosocial y acompañamiento emocional fortalecido.</v>
      </c>
      <c r="F228" s="621">
        <v>0</v>
      </c>
      <c r="G228" s="643">
        <v>1</v>
      </c>
      <c r="H228" s="622">
        <f t="shared" si="18"/>
        <v>1</v>
      </c>
      <c r="I228" s="623" t="e">
        <f t="shared" si="19"/>
        <v>#DIV/0!</v>
      </c>
      <c r="J228" s="654">
        <v>100</v>
      </c>
      <c r="K228" s="652">
        <v>100</v>
      </c>
      <c r="L228" s="653">
        <v>100</v>
      </c>
      <c r="M228" s="654">
        <v>25</v>
      </c>
      <c r="N228" s="655">
        <v>25</v>
      </c>
      <c r="O228" s="655">
        <v>25</v>
      </c>
      <c r="P228" s="655">
        <v>25</v>
      </c>
      <c r="Q228" s="652">
        <v>25</v>
      </c>
      <c r="R228" s="652">
        <v>25</v>
      </c>
      <c r="S228" s="652">
        <v>25</v>
      </c>
      <c r="T228" s="652">
        <v>25</v>
      </c>
      <c r="U228" s="655">
        <v>25</v>
      </c>
      <c r="V228" s="655">
        <v>25</v>
      </c>
      <c r="W228" s="655">
        <v>25</v>
      </c>
      <c r="X228" s="653">
        <v>25</v>
      </c>
    </row>
    <row r="229" spans="3:24" ht="40.15" customHeight="1">
      <c r="C229" s="206" t="str">
        <f>IF(ISBLANK('5. Pp (3 años)'!C255),"",'5. Pp (3 años)'!C255)</f>
        <v>Actividad</v>
      </c>
      <c r="D229" s="207" t="str">
        <f>IF(ISBLANK('5. Pp (3 años)'!D255),"",'5. Pp (3 años)'!D255)</f>
        <v>4.1.1.1.35.1 Prestación de servicios de consulta psicológica para la prevención y el manejo psicoafectivo.</v>
      </c>
      <c r="E229" s="207" t="str">
        <f>IF(ISBLANK('5. Pp (3 años)'!E255),"",'5. Pp (3 años)'!E255)</f>
        <v>PAPR: Porcentaje de atenciones psicológicas realizadas</v>
      </c>
      <c r="F229" s="62">
        <v>1981</v>
      </c>
      <c r="G229" s="63">
        <v>6630</v>
      </c>
      <c r="H229" s="60">
        <f t="shared" si="18"/>
        <v>4649</v>
      </c>
      <c r="I229" s="61">
        <f t="shared" si="19"/>
        <v>2.346794548207976</v>
      </c>
      <c r="J229" s="661">
        <f>SUM(M229:P229)</f>
        <v>1830</v>
      </c>
      <c r="K229" s="662">
        <v>2400</v>
      </c>
      <c r="L229" s="663">
        <v>2400</v>
      </c>
      <c r="M229" s="664">
        <v>630</v>
      </c>
      <c r="N229" s="664">
        <v>400</v>
      </c>
      <c r="O229" s="664">
        <v>400</v>
      </c>
      <c r="P229" s="664">
        <v>400</v>
      </c>
      <c r="Q229" s="679">
        <v>600</v>
      </c>
      <c r="R229" s="679">
        <v>600</v>
      </c>
      <c r="S229" s="679">
        <v>600</v>
      </c>
      <c r="T229" s="679">
        <v>600</v>
      </c>
      <c r="U229" s="664">
        <v>600</v>
      </c>
      <c r="V229" s="664">
        <v>600</v>
      </c>
      <c r="W229" s="664">
        <v>600</v>
      </c>
      <c r="X229" s="681">
        <v>600</v>
      </c>
    </row>
    <row r="230" spans="3:24" ht="40.15" customHeight="1">
      <c r="C230" s="206" t="str">
        <f>IF(ISBLANK('5. Pp (3 años)'!C256),"",'5. Pp (3 años)'!C256)</f>
        <v>Actividad</v>
      </c>
      <c r="D230" s="207" t="str">
        <f>IF(ISBLANK('5. Pp (3 años)'!D256),"",'5. Pp (3 años)'!D256)</f>
        <v>4.1.1.1.35.2 Ejecución de consultas de trabajo social y referencia asistencial para grupos prioritarios.</v>
      </c>
      <c r="E230" s="207" t="str">
        <f>IF(ISBLANK('5. Pp (3 años)'!E256),"",'5. Pp (3 años)'!E256)</f>
        <v>PCTSR: Porcentaje de consultas de trabajo social y referencias asistenciales realizadas.</v>
      </c>
      <c r="F230" s="62">
        <v>2586</v>
      </c>
      <c r="G230" s="63">
        <v>3653</v>
      </c>
      <c r="H230" s="60">
        <f t="shared" si="18"/>
        <v>1067</v>
      </c>
      <c r="I230" s="61">
        <f t="shared" si="19"/>
        <v>0.41260634184068068</v>
      </c>
      <c r="J230" s="661">
        <f>SUM(M230:P230)</f>
        <v>853</v>
      </c>
      <c r="K230" s="662">
        <v>1400</v>
      </c>
      <c r="L230" s="663">
        <v>1400</v>
      </c>
      <c r="M230" s="665">
        <v>253</v>
      </c>
      <c r="N230" s="665">
        <v>200</v>
      </c>
      <c r="O230" s="665">
        <v>200</v>
      </c>
      <c r="P230" s="665">
        <v>200</v>
      </c>
      <c r="Q230" s="680">
        <v>350</v>
      </c>
      <c r="R230" s="680">
        <v>350</v>
      </c>
      <c r="S230" s="680">
        <v>350</v>
      </c>
      <c r="T230" s="680">
        <v>350</v>
      </c>
      <c r="U230" s="684">
        <v>350</v>
      </c>
      <c r="V230" s="665">
        <v>350</v>
      </c>
      <c r="W230" s="665">
        <v>350</v>
      </c>
      <c r="X230" s="665">
        <v>350</v>
      </c>
    </row>
    <row r="231" spans="3:24" ht="40.15" customHeight="1">
      <c r="C231" s="206" t="str">
        <f>IF(ISBLANK('5. Pp (3 años)'!C257),"",'5. Pp (3 años)'!C257)</f>
        <v>Actividad</v>
      </c>
      <c r="D231" s="207" t="str">
        <f>IF(ISBLANK('5. Pp (3 años)'!D257),"",'5. Pp (3 años)'!D257)</f>
        <v>4.1.1.1.35.3 Organización de jornadas de sensibilización en salud mental y apoyo para personas cuidadoras.</v>
      </c>
      <c r="E231" s="207" t="str">
        <f>IF(ISBLANK('5. Pp (3 años)'!E257),"",'5. Pp (3 años)'!E257)</f>
        <v>PJSAE: Porcentaje de jornadas de sensibilización y apoyo emocional realizadas.</v>
      </c>
      <c r="F231" s="62">
        <v>176</v>
      </c>
      <c r="G231" s="63">
        <v>325</v>
      </c>
      <c r="H231" s="60">
        <f t="shared" si="18"/>
        <v>149</v>
      </c>
      <c r="I231" s="61">
        <f t="shared" si="19"/>
        <v>0.84659090909090917</v>
      </c>
      <c r="J231" s="661">
        <f>SUM(M231:P231)</f>
        <v>85</v>
      </c>
      <c r="K231" s="662">
        <v>120</v>
      </c>
      <c r="L231" s="663">
        <v>120</v>
      </c>
      <c r="M231" s="664">
        <v>37</v>
      </c>
      <c r="N231" s="665">
        <v>16</v>
      </c>
      <c r="O231" s="665">
        <v>16</v>
      </c>
      <c r="P231" s="665">
        <v>16</v>
      </c>
      <c r="Q231" s="679">
        <v>30</v>
      </c>
      <c r="R231" s="680">
        <v>30</v>
      </c>
      <c r="S231" s="680">
        <v>30</v>
      </c>
      <c r="T231" s="680">
        <v>30</v>
      </c>
      <c r="U231" s="664">
        <v>30</v>
      </c>
      <c r="V231" s="665">
        <v>30</v>
      </c>
      <c r="W231" s="665">
        <v>30</v>
      </c>
      <c r="X231" s="667">
        <v>30</v>
      </c>
    </row>
    <row r="232" spans="3:24" ht="40.15" customHeight="1" thickBot="1">
      <c r="C232" s="206" t="str">
        <f>IF(ISBLANK('5. Pp (3 años)'!C258),"",'5. Pp (3 años)'!C258)</f>
        <v>Actividad</v>
      </c>
      <c r="D232" s="209" t="str">
        <f>IF(ISBLANK('5. Pp (3 años)'!D258),"",'5. Pp (3 años)'!D258)</f>
        <v>4.1.1.1.35.4  Aplicación de diagnósticos psicométricos y seguimiento del neurodesarrollo en la niñez y adolescencia.</v>
      </c>
      <c r="E232" s="693" t="str">
        <f>IF(ISBLANK('5. Pp (3 años)'!E258),"",'5. Pp (3 años)'!E258)</f>
        <v>PESNR: Porcentaje de evaluaciones y seguimientos del neurodesarrollo realizados.</v>
      </c>
      <c r="F232" s="62">
        <v>0</v>
      </c>
      <c r="G232" s="695">
        <v>22</v>
      </c>
      <c r="H232" s="65">
        <f t="shared" ref="H232:H242" si="20">G232-F232</f>
        <v>22</v>
      </c>
      <c r="I232" s="66" t="e">
        <f t="shared" ref="I232:I242" si="21">(G232/F232)-1</f>
        <v>#DIV/0!</v>
      </c>
      <c r="J232" s="698">
        <f>SUM(M232:P232)</f>
        <v>6</v>
      </c>
      <c r="K232" s="685">
        <f>SUM(Q232:T232)</f>
        <v>8</v>
      </c>
      <c r="L232" s="686">
        <f>SUM(U232:X232)</f>
        <v>8</v>
      </c>
      <c r="M232" s="687">
        <v>0</v>
      </c>
      <c r="N232" s="688">
        <v>2</v>
      </c>
      <c r="O232" s="688">
        <v>2</v>
      </c>
      <c r="P232" s="688">
        <v>2</v>
      </c>
      <c r="Q232" s="689">
        <v>2</v>
      </c>
      <c r="R232" s="689">
        <v>2</v>
      </c>
      <c r="S232" s="689">
        <v>2</v>
      </c>
      <c r="T232" s="689">
        <v>2</v>
      </c>
      <c r="U232" s="690">
        <v>2</v>
      </c>
      <c r="V232" s="690">
        <v>2</v>
      </c>
      <c r="W232" s="690">
        <v>2</v>
      </c>
      <c r="X232" s="691">
        <v>2</v>
      </c>
    </row>
    <row r="233" spans="3:24" ht="17.25" hidden="1">
      <c r="C233" s="206" t="str">
        <f>IF(ISBLANK('5. Pp (3 años)'!C259),"",'5. Pp (3 años)'!C259)</f>
        <v>Actividad</v>
      </c>
      <c r="D233" s="692" t="str">
        <f>IF(ISBLANK('5. Pp (3 años)'!D259),"",'5. Pp (3 años)'!D259)</f>
        <v/>
      </c>
      <c r="E233" s="692" t="str">
        <f>IF(ISBLANK('5. Pp (3 años)'!E259),"",'5. Pp (3 años)'!E259)</f>
        <v/>
      </c>
      <c r="F233" s="62"/>
      <c r="G233" s="694"/>
      <c r="H233" s="696">
        <f t="shared" si="20"/>
        <v>0</v>
      </c>
      <c r="I233" s="697" t="e">
        <f t="shared" si="21"/>
        <v>#DIV/0!</v>
      </c>
      <c r="J233" s="654"/>
      <c r="K233" s="652"/>
      <c r="L233" s="653"/>
      <c r="M233" s="654"/>
      <c r="N233" s="655"/>
      <c r="O233" s="655"/>
      <c r="P233" s="655"/>
      <c r="Q233" s="652"/>
      <c r="R233" s="652"/>
      <c r="S233" s="652"/>
      <c r="T233" s="652"/>
      <c r="U233" s="655"/>
      <c r="V233" s="655"/>
      <c r="W233" s="655"/>
      <c r="X233" s="653"/>
    </row>
    <row r="234" spans="3:24" ht="17.25" hidden="1">
      <c r="C234" s="619" t="str">
        <f>IF(ISBLANK('5. Pp (3 años)'!C260),"",'5. Pp (3 años)'!C260)</f>
        <v>Componente</v>
      </c>
      <c r="D234" s="620" t="str">
        <f>IF(ISBLANK('5. Pp (3 años)'!D260),"",'5. Pp (3 años)'!D260)</f>
        <v/>
      </c>
      <c r="E234" s="620" t="str">
        <f>IF(ISBLANK('5. Pp (3 años)'!E260),"",'5. Pp (3 años)'!E260)</f>
        <v/>
      </c>
      <c r="F234" s="624"/>
      <c r="G234" s="625"/>
      <c r="H234" s="622">
        <f t="shared" si="20"/>
        <v>0</v>
      </c>
      <c r="I234" s="623" t="e">
        <f t="shared" si="21"/>
        <v>#DIV/0!</v>
      </c>
      <c r="J234" s="654"/>
      <c r="K234" s="652"/>
      <c r="L234" s="653"/>
      <c r="M234" s="654"/>
      <c r="N234" s="655"/>
      <c r="O234" s="655"/>
      <c r="P234" s="655"/>
      <c r="Q234" s="652"/>
      <c r="R234" s="652"/>
      <c r="S234" s="652"/>
      <c r="T234" s="652"/>
      <c r="U234" s="655"/>
      <c r="V234" s="655"/>
      <c r="W234" s="655"/>
      <c r="X234" s="653"/>
    </row>
    <row r="235" spans="3:24" ht="17.25" hidden="1">
      <c r="C235" s="206" t="str">
        <f>IF(ISBLANK('5. Pp (3 años)'!C261),"",'5. Pp (3 años)'!C261)</f>
        <v>Actividad</v>
      </c>
      <c r="D235" s="207" t="str">
        <f>IF(ISBLANK('5. Pp (3 años)'!D261),"",'5. Pp (3 años)'!D261)</f>
        <v/>
      </c>
      <c r="E235" s="207" t="str">
        <f>IF(ISBLANK('5. Pp (3 años)'!E261),"",'5. Pp (3 años)'!E261)</f>
        <v/>
      </c>
      <c r="F235" s="62"/>
      <c r="G235" s="63"/>
      <c r="H235" s="60">
        <f t="shared" si="20"/>
        <v>0</v>
      </c>
      <c r="I235" s="61" t="e">
        <f t="shared" si="21"/>
        <v>#DIV/0!</v>
      </c>
      <c r="J235" s="654"/>
      <c r="K235" s="652"/>
      <c r="L235" s="653"/>
      <c r="M235" s="654"/>
      <c r="N235" s="655"/>
      <c r="O235" s="655"/>
      <c r="P235" s="655"/>
      <c r="Q235" s="652"/>
      <c r="R235" s="652"/>
      <c r="S235" s="652"/>
      <c r="T235" s="652"/>
      <c r="U235" s="655"/>
      <c r="V235" s="655"/>
      <c r="W235" s="655"/>
      <c r="X235" s="653"/>
    </row>
    <row r="236" spans="3:24" ht="17.25" hidden="1">
      <c r="C236" s="206" t="str">
        <f>IF(ISBLANK('5. Pp (3 años)'!C262),"",'5. Pp (3 años)'!C262)</f>
        <v>Actividad</v>
      </c>
      <c r="D236" s="207" t="str">
        <f>IF(ISBLANK('5. Pp (3 años)'!D262),"",'5. Pp (3 años)'!D262)</f>
        <v/>
      </c>
      <c r="E236" s="207" t="str">
        <f>IF(ISBLANK('5. Pp (3 años)'!E262),"",'5. Pp (3 años)'!E262)</f>
        <v/>
      </c>
      <c r="F236" s="62"/>
      <c r="G236" s="63"/>
      <c r="H236" s="60">
        <f t="shared" si="20"/>
        <v>0</v>
      </c>
      <c r="I236" s="61" t="e">
        <f t="shared" si="21"/>
        <v>#DIV/0!</v>
      </c>
      <c r="J236" s="654"/>
      <c r="K236" s="652"/>
      <c r="L236" s="653"/>
      <c r="M236" s="654"/>
      <c r="N236" s="655"/>
      <c r="O236" s="655"/>
      <c r="P236" s="655"/>
      <c r="Q236" s="652"/>
      <c r="R236" s="652"/>
      <c r="S236" s="652"/>
      <c r="T236" s="652"/>
      <c r="U236" s="655"/>
      <c r="V236" s="655"/>
      <c r="W236" s="655"/>
      <c r="X236" s="653"/>
    </row>
    <row r="237" spans="3:24" ht="17.25" hidden="1">
      <c r="C237" s="206" t="str">
        <f>IF(ISBLANK('5. Pp (3 años)'!C263),"",'5. Pp (3 años)'!C263)</f>
        <v>Actividad</v>
      </c>
      <c r="D237" s="207" t="str">
        <f>IF(ISBLANK('5. Pp (3 años)'!D263),"",'5. Pp (3 años)'!D263)</f>
        <v/>
      </c>
      <c r="E237" s="207" t="str">
        <f>IF(ISBLANK('5. Pp (3 años)'!E263),"",'5. Pp (3 años)'!E263)</f>
        <v/>
      </c>
      <c r="F237" s="62"/>
      <c r="G237" s="63"/>
      <c r="H237" s="60">
        <f t="shared" si="20"/>
        <v>0</v>
      </c>
      <c r="I237" s="61" t="e">
        <f t="shared" si="21"/>
        <v>#DIV/0!</v>
      </c>
      <c r="J237" s="654"/>
      <c r="K237" s="652"/>
      <c r="L237" s="653"/>
      <c r="M237" s="654"/>
      <c r="N237" s="655"/>
      <c r="O237" s="655"/>
      <c r="P237" s="655"/>
      <c r="Q237" s="652"/>
      <c r="R237" s="652"/>
      <c r="S237" s="652"/>
      <c r="T237" s="652"/>
      <c r="U237" s="655"/>
      <c r="V237" s="655"/>
      <c r="W237" s="655"/>
      <c r="X237" s="653"/>
    </row>
    <row r="238" spans="3:24" ht="17.25" hidden="1">
      <c r="C238" s="206" t="str">
        <f>IF(ISBLANK('5. Pp (3 años)'!C264),"",'5. Pp (3 años)'!C264)</f>
        <v>Actividad</v>
      </c>
      <c r="D238" s="207" t="str">
        <f>IF(ISBLANK('5. Pp (3 años)'!D264),"",'5. Pp (3 años)'!D264)</f>
        <v/>
      </c>
      <c r="E238" s="207" t="str">
        <f>IF(ISBLANK('5. Pp (3 años)'!E264),"",'5. Pp (3 años)'!E264)</f>
        <v/>
      </c>
      <c r="F238" s="62"/>
      <c r="G238" s="63"/>
      <c r="H238" s="60">
        <f t="shared" si="20"/>
        <v>0</v>
      </c>
      <c r="I238" s="61" t="e">
        <f t="shared" si="21"/>
        <v>#DIV/0!</v>
      </c>
      <c r="J238" s="654"/>
      <c r="K238" s="652"/>
      <c r="L238" s="653"/>
      <c r="M238" s="654"/>
      <c r="N238" s="655"/>
      <c r="O238" s="655"/>
      <c r="P238" s="655"/>
      <c r="Q238" s="652"/>
      <c r="R238" s="652"/>
      <c r="S238" s="652"/>
      <c r="T238" s="652"/>
      <c r="U238" s="655"/>
      <c r="V238" s="655"/>
      <c r="W238" s="655"/>
      <c r="X238" s="653"/>
    </row>
    <row r="239" spans="3:24" ht="17.25" hidden="1">
      <c r="C239" s="206" t="str">
        <f>IF(ISBLANK('5. Pp (3 años)'!C265),"",'5. Pp (3 años)'!C265)</f>
        <v>Actividad</v>
      </c>
      <c r="D239" s="207" t="str">
        <f>IF(ISBLANK('5. Pp (3 años)'!D265),"",'5. Pp (3 años)'!D265)</f>
        <v/>
      </c>
      <c r="E239" s="207" t="str">
        <f>IF(ISBLANK('5. Pp (3 años)'!E265),"",'5. Pp (3 años)'!E265)</f>
        <v/>
      </c>
      <c r="F239" s="62"/>
      <c r="G239" s="63"/>
      <c r="H239" s="60">
        <f t="shared" si="20"/>
        <v>0</v>
      </c>
      <c r="I239" s="61" t="e">
        <f t="shared" si="21"/>
        <v>#DIV/0!</v>
      </c>
      <c r="J239" s="654"/>
      <c r="K239" s="652"/>
      <c r="L239" s="653"/>
      <c r="M239" s="654"/>
      <c r="N239" s="655"/>
      <c r="O239" s="655"/>
      <c r="P239" s="655"/>
      <c r="Q239" s="652"/>
      <c r="R239" s="652"/>
      <c r="S239" s="652"/>
      <c r="T239" s="652"/>
      <c r="U239" s="655"/>
      <c r="V239" s="655"/>
      <c r="W239" s="655"/>
      <c r="X239" s="653"/>
    </row>
    <row r="240" spans="3:24" ht="17.25" hidden="1">
      <c r="C240" s="619" t="str">
        <f>IF(ISBLANK('5. Pp (3 años)'!C266),"",'5. Pp (3 años)'!C266)</f>
        <v>Componente</v>
      </c>
      <c r="D240" s="620" t="str">
        <f>IF(ISBLANK('5. Pp (3 años)'!D266),"",'5. Pp (3 años)'!D266)</f>
        <v/>
      </c>
      <c r="E240" s="620" t="str">
        <f>IF(ISBLANK('5. Pp (3 años)'!E266),"",'5. Pp (3 años)'!E266)</f>
        <v/>
      </c>
      <c r="F240" s="621"/>
      <c r="G240" s="622"/>
      <c r="H240" s="622">
        <f t="shared" si="20"/>
        <v>0</v>
      </c>
      <c r="I240" s="623" t="e">
        <f t="shared" si="21"/>
        <v>#DIV/0!</v>
      </c>
      <c r="J240" s="654"/>
      <c r="K240" s="652"/>
      <c r="L240" s="653"/>
      <c r="M240" s="654"/>
      <c r="N240" s="655"/>
      <c r="O240" s="655"/>
      <c r="P240" s="655"/>
      <c r="Q240" s="652"/>
      <c r="R240" s="652"/>
      <c r="S240" s="652"/>
      <c r="T240" s="652"/>
      <c r="U240" s="655"/>
      <c r="V240" s="655"/>
      <c r="W240" s="655"/>
      <c r="X240" s="653"/>
    </row>
    <row r="241" spans="3:24" ht="17.25" hidden="1">
      <c r="C241" s="206" t="str">
        <f>IF(ISBLANK('5. Pp (3 años)'!C267),"",'5. Pp (3 años)'!C267)</f>
        <v>Actividad</v>
      </c>
      <c r="D241" s="207" t="str">
        <f>IF(ISBLANK('5. Pp (3 años)'!D267),"",'5. Pp (3 años)'!D267)</f>
        <v/>
      </c>
      <c r="E241" s="207" t="str">
        <f>IF(ISBLANK('5. Pp (3 años)'!E267),"",'5. Pp (3 años)'!E267)</f>
        <v/>
      </c>
      <c r="F241" s="64"/>
      <c r="G241" s="60"/>
      <c r="H241" s="60">
        <f t="shared" si="20"/>
        <v>0</v>
      </c>
      <c r="I241" s="61" t="e">
        <f t="shared" si="21"/>
        <v>#DIV/0!</v>
      </c>
      <c r="J241" s="654"/>
      <c r="K241" s="652"/>
      <c r="L241" s="653"/>
      <c r="M241" s="654"/>
      <c r="N241" s="655"/>
      <c r="O241" s="655"/>
      <c r="P241" s="655"/>
      <c r="Q241" s="652"/>
      <c r="R241" s="652"/>
      <c r="S241" s="652"/>
      <c r="T241" s="652"/>
      <c r="U241" s="655"/>
      <c r="V241" s="655"/>
      <c r="W241" s="655"/>
      <c r="X241" s="653"/>
    </row>
    <row r="242" spans="3:24" ht="17.25" hidden="1">
      <c r="C242" s="206" t="str">
        <f>IF(ISBLANK('5. Pp (3 años)'!C268),"",'5. Pp (3 años)'!C268)</f>
        <v>Actividad</v>
      </c>
      <c r="D242" s="207" t="str">
        <f>IF(ISBLANK('5. Pp (3 años)'!D268),"",'5. Pp (3 años)'!D268)</f>
        <v/>
      </c>
      <c r="E242" s="207" t="str">
        <f>IF(ISBLANK('5. Pp (3 años)'!E268),"",'5. Pp (3 años)'!E268)</f>
        <v/>
      </c>
      <c r="F242" s="62"/>
      <c r="G242" s="63"/>
      <c r="H242" s="60">
        <f t="shared" si="20"/>
        <v>0</v>
      </c>
      <c r="I242" s="61" t="e">
        <f t="shared" si="21"/>
        <v>#DIV/0!</v>
      </c>
      <c r="J242" s="654"/>
      <c r="K242" s="652"/>
      <c r="L242" s="653"/>
      <c r="M242" s="654"/>
      <c r="N242" s="655"/>
      <c r="O242" s="655"/>
      <c r="P242" s="655"/>
      <c r="Q242" s="652"/>
      <c r="R242" s="652"/>
      <c r="S242" s="652"/>
      <c r="T242" s="652"/>
      <c r="U242" s="655"/>
      <c r="V242" s="655"/>
      <c r="W242" s="655"/>
      <c r="X242" s="653"/>
    </row>
    <row r="243" spans="3:24" ht="17.25" hidden="1">
      <c r="C243" s="206" t="str">
        <f>IF(ISBLANK('5. Pp (3 años)'!C269),"",'5. Pp (3 años)'!C269)</f>
        <v>Actividad</v>
      </c>
      <c r="D243" s="207" t="str">
        <f>IF(ISBLANK('5. Pp (3 años)'!D269),"",'5. Pp (3 años)'!D269)</f>
        <v/>
      </c>
      <c r="E243" s="207" t="str">
        <f>IF(ISBLANK('5. Pp (3 años)'!E269),"",'5. Pp (3 años)'!E269)</f>
        <v/>
      </c>
      <c r="F243" s="62"/>
      <c r="G243" s="63"/>
      <c r="H243" s="60">
        <f t="shared" ref="H243:H250" si="22">G243-F243</f>
        <v>0</v>
      </c>
      <c r="I243" s="61" t="e">
        <f t="shared" ref="I243:I250" si="23">(G243/F243)-1</f>
        <v>#DIV/0!</v>
      </c>
      <c r="J243" s="654"/>
      <c r="K243" s="652"/>
      <c r="L243" s="653"/>
      <c r="M243" s="654"/>
      <c r="N243" s="655"/>
      <c r="O243" s="655"/>
      <c r="P243" s="655"/>
      <c r="Q243" s="652"/>
      <c r="R243" s="652"/>
      <c r="S243" s="652"/>
      <c r="T243" s="652"/>
      <c r="U243" s="655"/>
      <c r="V243" s="655"/>
      <c r="W243" s="655"/>
      <c r="X243" s="653"/>
    </row>
    <row r="244" spans="3:24" ht="17.25" hidden="1">
      <c r="C244" s="206" t="str">
        <f>IF(ISBLANK('5. Pp (3 años)'!C270),"",'5. Pp (3 años)'!C270)</f>
        <v>Actividad</v>
      </c>
      <c r="D244" s="207" t="str">
        <f>IF(ISBLANK('5. Pp (3 años)'!D270),"",'5. Pp (3 años)'!D270)</f>
        <v/>
      </c>
      <c r="E244" s="207" t="str">
        <f>IF(ISBLANK('5. Pp (3 años)'!E270),"",'5. Pp (3 años)'!E270)</f>
        <v/>
      </c>
      <c r="F244" s="64"/>
      <c r="G244" s="60"/>
      <c r="H244" s="60">
        <f t="shared" si="22"/>
        <v>0</v>
      </c>
      <c r="I244" s="61" t="e">
        <f t="shared" si="23"/>
        <v>#DIV/0!</v>
      </c>
      <c r="J244" s="654"/>
      <c r="K244" s="652"/>
      <c r="L244" s="653"/>
      <c r="M244" s="654"/>
      <c r="N244" s="655"/>
      <c r="O244" s="655"/>
      <c r="P244" s="655"/>
      <c r="Q244" s="652"/>
      <c r="R244" s="652"/>
      <c r="S244" s="652"/>
      <c r="T244" s="652"/>
      <c r="U244" s="655"/>
      <c r="V244" s="655"/>
      <c r="W244" s="655"/>
      <c r="X244" s="653"/>
    </row>
    <row r="245" spans="3:24" ht="17.25" hidden="1">
      <c r="C245" s="206" t="str">
        <f>IF(ISBLANK('5. Pp (3 años)'!C271),"",'5. Pp (3 años)'!C271)</f>
        <v>Actividad</v>
      </c>
      <c r="D245" s="207" t="str">
        <f>IF(ISBLANK('5. Pp (3 años)'!D271),"",'5. Pp (3 años)'!D271)</f>
        <v/>
      </c>
      <c r="E245" s="207" t="str">
        <f>IF(ISBLANK('5. Pp (3 años)'!E271),"",'5. Pp (3 años)'!E271)</f>
        <v/>
      </c>
      <c r="F245" s="64"/>
      <c r="G245" s="60"/>
      <c r="H245" s="60">
        <f t="shared" si="22"/>
        <v>0</v>
      </c>
      <c r="I245" s="61" t="e">
        <f t="shared" si="23"/>
        <v>#DIV/0!</v>
      </c>
      <c r="J245" s="654"/>
      <c r="K245" s="652"/>
      <c r="L245" s="653"/>
      <c r="M245" s="654"/>
      <c r="N245" s="655"/>
      <c r="O245" s="655"/>
      <c r="P245" s="655"/>
      <c r="Q245" s="652"/>
      <c r="R245" s="652"/>
      <c r="S245" s="652"/>
      <c r="T245" s="652"/>
      <c r="U245" s="655"/>
      <c r="V245" s="655"/>
      <c r="W245" s="655"/>
      <c r="X245" s="653"/>
    </row>
    <row r="246" spans="3:24" ht="17.25" hidden="1">
      <c r="C246" s="206" t="str">
        <f>IF(ISBLANK('5. Pp (3 años)'!C272),"",'5. Pp (3 años)'!C272)</f>
        <v>Actividad</v>
      </c>
      <c r="D246" s="207" t="str">
        <f>IF(ISBLANK('5. Pp (3 años)'!D272),"",'5. Pp (3 años)'!D272)</f>
        <v/>
      </c>
      <c r="E246" s="207" t="str">
        <f>IF(ISBLANK('5. Pp (3 años)'!E272),"",'5. Pp (3 años)'!E272)</f>
        <v/>
      </c>
      <c r="F246" s="62"/>
      <c r="G246" s="63"/>
      <c r="H246" s="60">
        <f t="shared" ref="H246:H249" si="24">G246-F246</f>
        <v>0</v>
      </c>
      <c r="I246" s="61" t="e">
        <f t="shared" ref="I246:I249" si="25">(G246/F246)-1</f>
        <v>#DIV/0!</v>
      </c>
      <c r="J246" s="654"/>
      <c r="K246" s="652"/>
      <c r="L246" s="653"/>
      <c r="M246" s="654"/>
      <c r="N246" s="655"/>
      <c r="O246" s="655"/>
      <c r="P246" s="655"/>
      <c r="Q246" s="652"/>
      <c r="R246" s="652"/>
      <c r="S246" s="652"/>
      <c r="T246" s="652"/>
      <c r="U246" s="655"/>
      <c r="V246" s="655"/>
      <c r="W246" s="655"/>
      <c r="X246" s="653"/>
    </row>
    <row r="247" spans="3:24" ht="17.25" hidden="1">
      <c r="C247" s="206" t="str">
        <f>IF(ISBLANK('5. Pp (3 años)'!C273),"",'5. Pp (3 años)'!C273)</f>
        <v>Actividad</v>
      </c>
      <c r="D247" s="207" t="str">
        <f>IF(ISBLANK('5. Pp (3 años)'!D273),"",'5. Pp (3 años)'!D273)</f>
        <v/>
      </c>
      <c r="E247" s="207" t="str">
        <f>IF(ISBLANK('5. Pp (3 años)'!E273),"",'5. Pp (3 años)'!E273)</f>
        <v/>
      </c>
      <c r="F247" s="62"/>
      <c r="G247" s="63"/>
      <c r="H247" s="60">
        <f t="shared" si="24"/>
        <v>0</v>
      </c>
      <c r="I247" s="61" t="e">
        <f t="shared" si="25"/>
        <v>#DIV/0!</v>
      </c>
      <c r="J247" s="654"/>
      <c r="K247" s="652"/>
      <c r="L247" s="653"/>
      <c r="M247" s="654"/>
      <c r="N247" s="655"/>
      <c r="O247" s="655"/>
      <c r="P247" s="655"/>
      <c r="Q247" s="652"/>
      <c r="R247" s="652"/>
      <c r="S247" s="652"/>
      <c r="T247" s="652"/>
      <c r="U247" s="655"/>
      <c r="V247" s="655"/>
      <c r="W247" s="655"/>
      <c r="X247" s="653"/>
    </row>
    <row r="248" spans="3:24" ht="17.25" hidden="1">
      <c r="C248" s="206" t="str">
        <f>IF(ISBLANK('5. Pp (3 años)'!C274),"",'5. Pp (3 años)'!C274)</f>
        <v>Actividad</v>
      </c>
      <c r="D248" s="207" t="str">
        <f>IF(ISBLANK('5. Pp (3 años)'!D274),"",'5. Pp (3 años)'!D274)</f>
        <v/>
      </c>
      <c r="E248" s="207" t="str">
        <f>IF(ISBLANK('5. Pp (3 años)'!E274),"",'5. Pp (3 años)'!E274)</f>
        <v/>
      </c>
      <c r="F248" s="62"/>
      <c r="G248" s="63"/>
      <c r="H248" s="60">
        <f t="shared" si="24"/>
        <v>0</v>
      </c>
      <c r="I248" s="61" t="e">
        <f t="shared" si="25"/>
        <v>#DIV/0!</v>
      </c>
      <c r="J248" s="654"/>
      <c r="K248" s="652"/>
      <c r="L248" s="653"/>
      <c r="M248" s="654"/>
      <c r="N248" s="655"/>
      <c r="O248" s="655"/>
      <c r="P248" s="655"/>
      <c r="Q248" s="652"/>
      <c r="R248" s="652"/>
      <c r="S248" s="652"/>
      <c r="T248" s="652"/>
      <c r="U248" s="655"/>
      <c r="V248" s="655"/>
      <c r="W248" s="655"/>
      <c r="X248" s="653"/>
    </row>
    <row r="249" spans="3:24" ht="17.25" hidden="1">
      <c r="C249" s="206" t="str">
        <f>IF(ISBLANK('5. Pp (3 años)'!C275),"",'5. Pp (3 años)'!C275)</f>
        <v>Actividad</v>
      </c>
      <c r="D249" s="207" t="str">
        <f>IF(ISBLANK('5. Pp (3 años)'!D275),"",'5. Pp (3 años)'!D275)</f>
        <v/>
      </c>
      <c r="E249" s="207" t="str">
        <f>IF(ISBLANK('5. Pp (3 años)'!E275),"",'5. Pp (3 años)'!E275)</f>
        <v/>
      </c>
      <c r="F249" s="62"/>
      <c r="G249" s="63"/>
      <c r="H249" s="60">
        <f t="shared" si="24"/>
        <v>0</v>
      </c>
      <c r="I249" s="61" t="e">
        <f t="shared" si="25"/>
        <v>#DIV/0!</v>
      </c>
      <c r="J249" s="654"/>
      <c r="K249" s="652"/>
      <c r="L249" s="653"/>
      <c r="M249" s="654"/>
      <c r="N249" s="655"/>
      <c r="O249" s="655"/>
      <c r="P249" s="655"/>
      <c r="Q249" s="652"/>
      <c r="R249" s="652"/>
      <c r="S249" s="652"/>
      <c r="T249" s="652"/>
      <c r="U249" s="655"/>
      <c r="V249" s="655"/>
      <c r="W249" s="655"/>
      <c r="X249" s="653"/>
    </row>
    <row r="250" spans="3:24" ht="18" hidden="1" thickBot="1">
      <c r="C250" s="208" t="str">
        <f>IF(ISBLANK('5. Pp (3 años)'!C276),"",'5. Pp (3 años)'!C276)</f>
        <v>Actividad</v>
      </c>
      <c r="D250" s="209" t="str">
        <f>IF(ISBLANK('5. Pp (3 años)'!D276),"",'5. Pp (3 años)'!D276)</f>
        <v/>
      </c>
      <c r="E250" s="209" t="str">
        <f>IF(ISBLANK('5. Pp (3 años)'!E276),"",'5. Pp (3 años)'!E276)</f>
        <v/>
      </c>
      <c r="F250" s="74"/>
      <c r="G250" s="65"/>
      <c r="H250" s="65">
        <f t="shared" si="22"/>
        <v>0</v>
      </c>
      <c r="I250" s="66" t="e">
        <f t="shared" si="23"/>
        <v>#DIV/0!</v>
      </c>
      <c r="J250" s="657"/>
      <c r="K250" s="658"/>
      <c r="L250" s="659"/>
      <c r="M250" s="657"/>
      <c r="N250" s="660"/>
      <c r="O250" s="660"/>
      <c r="P250" s="660"/>
      <c r="Q250" s="658"/>
      <c r="R250" s="658"/>
      <c r="S250" s="658"/>
      <c r="T250" s="658"/>
      <c r="U250" s="660"/>
      <c r="V250" s="660"/>
      <c r="W250" s="660"/>
      <c r="X250" s="659"/>
    </row>
    <row r="251" spans="3:24">
      <c r="F251" s="131"/>
    </row>
  </sheetData>
  <protectedRanges>
    <protectedRange algorithmName="SHA-512" hashValue="TLChwAy5F5QjsbViU4WG5u3t4N35PxZTFvKLDgsW4OMWPzQ5bcS2rimhOEiVc5aiXLwzV7+3bDIGHBE8vmSZkA==" saltValue="//hxkz+qNtOdOoXsei1XuQ==" spinCount="100000" sqref="J21:X250" name="meta dispersion"/>
    <protectedRange algorithmName="SHA-512" hashValue="rAWoxk0y9jDh0PAo7oACEytrVxAQGOPMOZ1nBA9G9FN8vYqB9eAjjI1XaPMLpeKioM627dGhAI05V37ETnio4Q==" saltValue="hBf9aYPL5ACUZQys1sSgFA==" spinCount="100000" sqref="F21:G250" name="metas"/>
    <protectedRange algorithmName="SHA-512" hashValue="TLChwAy5F5QjsbViU4WG5u3t4N35PxZTFvKLDgsW4OMWPzQ5bcS2rimhOEiVc5aiXLwzV7+3bDIGHBE8vmSZkA==" saltValue="//hxkz+qNtOdOoXsei1XuQ==" spinCount="100000" sqref="J20:X20" name="meta dispersion_1"/>
    <protectedRange algorithmName="SHA-512" hashValue="rAWoxk0y9jDh0PAo7oACEytrVxAQGOPMOZ1nBA9G9FN8vYqB9eAjjI1XaPMLpeKioM627dGhAI05V37ETnio4Q==" saltValue="hBf9aYPL5ACUZQys1sSgFA==" spinCount="100000" sqref="F20:G20" name="metas_1"/>
  </protectedRanges>
  <autoFilter ref="C18:X250" xr:uid="{CA2EE549-F866-4B95-9121-942DB86D53FC}">
    <filterColumn colId="10" showButton="0"/>
    <filterColumn colId="11" showButton="0"/>
    <filterColumn colId="12" showButton="0"/>
    <filterColumn colId="14" showButton="0"/>
    <filterColumn colId="15" showButton="0"/>
    <filterColumn colId="16" showButton="0"/>
    <filterColumn colId="18" showButton="0"/>
    <filterColumn colId="19" showButton="0"/>
    <filterColumn colId="20" showButton="0"/>
  </autoFilter>
  <mergeCells count="22">
    <mergeCell ref="D5:S6"/>
    <mergeCell ref="D7:S7"/>
    <mergeCell ref="D8:S8"/>
    <mergeCell ref="D9:S9"/>
    <mergeCell ref="M18:P18"/>
    <mergeCell ref="C11:X15"/>
    <mergeCell ref="J16:X16"/>
    <mergeCell ref="J17:L17"/>
    <mergeCell ref="M17:X17"/>
    <mergeCell ref="Q18:T18"/>
    <mergeCell ref="U18:X18"/>
    <mergeCell ref="C18:C19"/>
    <mergeCell ref="L18:L19"/>
    <mergeCell ref="D18:D19"/>
    <mergeCell ref="I18:I19"/>
    <mergeCell ref="J18:J19"/>
    <mergeCell ref="C16:I17"/>
    <mergeCell ref="K18:K19"/>
    <mergeCell ref="E18:E19"/>
    <mergeCell ref="F18:F19"/>
    <mergeCell ref="G18:G19"/>
    <mergeCell ref="H18:H19"/>
  </mergeCells>
  <phoneticPr fontId="39" type="noConversion"/>
  <printOptions horizontalCentered="1"/>
  <pageMargins left="0.59055100000000005" right="0.59055100000000005" top="0.19685" bottom="0.19685" header="0.19685" footer="0.19685"/>
  <pageSetup paperSize="5" scale="46" fitToHeight="0" orientation="landscape" r:id="rId1"/>
  <ignoredErrors>
    <ignoredError sqref="I107" evalError="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93F72-8D1B-4C44-8DCD-7C03EC040D59}">
  <sheetPr codeName="Hoja12">
    <pageSetUpPr fitToPage="1"/>
  </sheetPr>
  <dimension ref="C4:AC245"/>
  <sheetViews>
    <sheetView view="pageBreakPreview" topLeftCell="I8" zoomScale="56" zoomScaleNormal="56" zoomScaleSheetLayoutView="56" workbookViewId="0">
      <selection activeCell="E10" sqref="G10"/>
    </sheetView>
  </sheetViews>
  <sheetFormatPr baseColWidth="10" defaultColWidth="11.5" defaultRowHeight="15"/>
  <cols>
    <col min="1" max="2" width="11.5" style="37"/>
    <col min="3" max="3" width="24" style="1" customWidth="1"/>
    <col min="4" max="4" width="18.5" style="1" customWidth="1"/>
    <col min="5" max="5" width="53.625" style="37" customWidth="1"/>
    <col min="6" max="6" width="33.625" style="37" customWidth="1"/>
    <col min="7" max="7" width="33.625" style="1" customWidth="1"/>
    <col min="8" max="8" width="34.75" style="37" customWidth="1"/>
    <col min="9" max="11" width="38.875" style="1" customWidth="1"/>
    <col min="12" max="14" width="38.875" style="37" customWidth="1"/>
    <col min="15" max="17" width="38.875" style="37" hidden="1" customWidth="1"/>
    <col min="18" max="18" width="38.875" style="37" customWidth="1"/>
    <col min="19" max="21" width="38.875" style="37" hidden="1" customWidth="1"/>
    <col min="22" max="22" width="38.875" style="37" customWidth="1"/>
    <col min="23" max="25" width="38.875" style="37" hidden="1" customWidth="1"/>
    <col min="26" max="26" width="67.625" style="37" customWidth="1"/>
    <col min="27" max="28" width="36.625" style="37" hidden="1" customWidth="1"/>
    <col min="29" max="29" width="7.375" style="37" hidden="1" customWidth="1"/>
    <col min="30" max="16384" width="11.5" style="37"/>
  </cols>
  <sheetData>
    <row r="4" spans="3:29" ht="15.75" thickBot="1"/>
    <row r="5" spans="3:29" ht="25.9" customHeight="1">
      <c r="C5" s="68"/>
      <c r="D5" s="131"/>
      <c r="E5" s="953" t="s">
        <v>109</v>
      </c>
      <c r="F5" s="953"/>
      <c r="G5" s="953"/>
      <c r="H5" s="953"/>
      <c r="I5" s="953"/>
      <c r="J5" s="953"/>
      <c r="K5" s="953"/>
      <c r="L5" s="953"/>
      <c r="M5" s="953"/>
      <c r="N5" s="953"/>
      <c r="O5" s="953"/>
      <c r="P5" s="953"/>
      <c r="Q5" s="953"/>
      <c r="R5" s="953"/>
      <c r="S5" s="953"/>
      <c r="T5" s="953"/>
      <c r="U5" s="953"/>
      <c r="V5" s="953"/>
      <c r="W5" s="179"/>
      <c r="X5" s="179"/>
      <c r="Y5" s="179"/>
      <c r="Z5" s="55"/>
      <c r="AA5" s="55"/>
      <c r="AB5" s="55"/>
      <c r="AC5" s="56"/>
    </row>
    <row r="6" spans="3:29" ht="26.25">
      <c r="C6" s="69"/>
      <c r="E6" s="954"/>
      <c r="F6" s="954"/>
      <c r="G6" s="954"/>
      <c r="H6" s="954"/>
      <c r="I6" s="954"/>
      <c r="J6" s="954"/>
      <c r="K6" s="954"/>
      <c r="L6" s="954"/>
      <c r="M6" s="954"/>
      <c r="N6" s="954"/>
      <c r="O6" s="954"/>
      <c r="P6" s="954"/>
      <c r="Q6" s="954"/>
      <c r="R6" s="954"/>
      <c r="S6" s="954"/>
      <c r="T6" s="954"/>
      <c r="U6" s="954"/>
      <c r="V6" s="954"/>
      <c r="W6" s="180"/>
      <c r="X6" s="180"/>
      <c r="Y6" s="180"/>
      <c r="AC6" s="57"/>
    </row>
    <row r="7" spans="3:29" ht="25.9" customHeight="1">
      <c r="C7" s="69"/>
      <c r="E7" s="954" t="s">
        <v>91</v>
      </c>
      <c r="F7" s="954"/>
      <c r="G7" s="954"/>
      <c r="H7" s="954"/>
      <c r="I7" s="954"/>
      <c r="J7" s="954"/>
      <c r="K7" s="954"/>
      <c r="L7" s="954"/>
      <c r="M7" s="954"/>
      <c r="N7" s="954"/>
      <c r="O7" s="954"/>
      <c r="P7" s="954"/>
      <c r="Q7" s="954"/>
      <c r="R7" s="954"/>
      <c r="S7" s="954"/>
      <c r="T7" s="954"/>
      <c r="U7" s="954"/>
      <c r="V7" s="954"/>
      <c r="W7" s="180"/>
      <c r="X7" s="180"/>
      <c r="Y7" s="180"/>
      <c r="AC7" s="57"/>
    </row>
    <row r="8" spans="3:29" ht="25.9" customHeight="1">
      <c r="C8" s="69"/>
      <c r="E8" s="954" t="s">
        <v>93</v>
      </c>
      <c r="F8" s="954"/>
      <c r="G8" s="954"/>
      <c r="H8" s="954"/>
      <c r="I8" s="954"/>
      <c r="J8" s="954"/>
      <c r="K8" s="954"/>
      <c r="L8" s="954"/>
      <c r="M8" s="954"/>
      <c r="N8" s="954"/>
      <c r="O8" s="954"/>
      <c r="P8" s="954"/>
      <c r="Q8" s="954"/>
      <c r="R8" s="954"/>
      <c r="S8" s="954"/>
      <c r="T8" s="954"/>
      <c r="U8" s="954"/>
      <c r="V8" s="954"/>
      <c r="AC8" s="57"/>
    </row>
    <row r="9" spans="3:29" ht="25.9" customHeight="1">
      <c r="C9" s="69"/>
      <c r="E9" s="954" t="s">
        <v>94</v>
      </c>
      <c r="F9" s="954"/>
      <c r="G9" s="954"/>
      <c r="H9" s="954"/>
      <c r="I9" s="954"/>
      <c r="J9" s="954"/>
      <c r="K9" s="954"/>
      <c r="L9" s="954"/>
      <c r="M9" s="954"/>
      <c r="N9" s="954"/>
      <c r="O9" s="954"/>
      <c r="P9" s="954"/>
      <c r="Q9" s="954"/>
      <c r="R9" s="954"/>
      <c r="S9" s="954"/>
      <c r="T9" s="954"/>
      <c r="U9" s="954"/>
      <c r="V9" s="954"/>
      <c r="AC9" s="57"/>
    </row>
    <row r="10" spans="3:29" ht="15.75" thickBot="1">
      <c r="C10" s="69"/>
      <c r="I10" s="79"/>
      <c r="J10" s="79"/>
      <c r="K10" s="79"/>
      <c r="L10" s="59"/>
      <c r="M10" s="59"/>
      <c r="N10" s="59"/>
      <c r="O10" s="59"/>
      <c r="P10" s="59"/>
      <c r="Q10" s="59"/>
      <c r="R10" s="59"/>
      <c r="S10" s="59"/>
      <c r="T10" s="59"/>
      <c r="U10" s="59"/>
      <c r="V10" s="59"/>
      <c r="W10" s="59"/>
      <c r="X10" s="59"/>
      <c r="Y10" s="59"/>
      <c r="AC10" s="57"/>
    </row>
    <row r="11" spans="3:29" ht="27" thickBot="1">
      <c r="C11" s="132"/>
      <c r="D11" s="133"/>
      <c r="E11" s="133"/>
      <c r="F11" s="133"/>
      <c r="G11" s="143"/>
      <c r="H11" s="133"/>
      <c r="I11" s="983" t="s">
        <v>110</v>
      </c>
      <c r="J11" s="983"/>
      <c r="K11" s="983"/>
      <c r="L11" s="983"/>
      <c r="M11" s="983"/>
      <c r="N11" s="983"/>
      <c r="O11" s="983"/>
      <c r="P11" s="983"/>
      <c r="Q11" s="983"/>
      <c r="R11" s="983"/>
      <c r="S11" s="983"/>
      <c r="T11" s="983"/>
      <c r="U11" s="983"/>
      <c r="V11" s="983"/>
      <c r="W11" s="983"/>
      <c r="X11" s="983"/>
      <c r="Y11" s="984"/>
      <c r="Z11" s="215"/>
      <c r="AC11" s="57"/>
    </row>
    <row r="12" spans="3:29" ht="50.25" customHeight="1" thickBot="1">
      <c r="C12" s="985" t="s">
        <v>1</v>
      </c>
      <c r="D12" s="986"/>
      <c r="E12" s="986"/>
      <c r="F12" s="986"/>
      <c r="G12" s="986"/>
      <c r="H12" s="986"/>
      <c r="I12" s="987" t="s">
        <v>111</v>
      </c>
      <c r="J12" s="987"/>
      <c r="K12" s="987"/>
      <c r="L12" s="987"/>
      <c r="M12" s="987"/>
      <c r="N12" s="987" t="s">
        <v>112</v>
      </c>
      <c r="O12" s="987"/>
      <c r="P12" s="987"/>
      <c r="Q12" s="987"/>
      <c r="R12" s="988" t="s">
        <v>113</v>
      </c>
      <c r="S12" s="988"/>
      <c r="T12" s="988"/>
      <c r="U12" s="988"/>
      <c r="V12" s="988" t="s">
        <v>114</v>
      </c>
      <c r="W12" s="988"/>
      <c r="X12" s="988"/>
      <c r="Y12" s="989"/>
      <c r="Z12" s="216"/>
      <c r="AA12" s="217"/>
      <c r="AB12" s="217"/>
      <c r="AC12" s="218"/>
    </row>
    <row r="13" spans="3:29" ht="315.75" thickBot="1">
      <c r="C13" s="630" t="s">
        <v>101</v>
      </c>
      <c r="D13" s="631" t="s">
        <v>77</v>
      </c>
      <c r="E13" s="631" t="s">
        <v>78</v>
      </c>
      <c r="F13" s="631" t="s">
        <v>1</v>
      </c>
      <c r="G13" s="631" t="s">
        <v>103</v>
      </c>
      <c r="H13" s="632" t="s">
        <v>102</v>
      </c>
      <c r="I13" s="633" t="s">
        <v>104</v>
      </c>
      <c r="J13" s="347" t="s">
        <v>105</v>
      </c>
      <c r="K13" s="709" t="s">
        <v>106</v>
      </c>
      <c r="L13" s="348" t="s">
        <v>107</v>
      </c>
      <c r="M13" s="710" t="s">
        <v>108</v>
      </c>
      <c r="N13" s="711" t="s">
        <v>105</v>
      </c>
      <c r="O13" s="709" t="s">
        <v>106</v>
      </c>
      <c r="P13" s="712" t="s">
        <v>107</v>
      </c>
      <c r="Q13" s="710" t="s">
        <v>108</v>
      </c>
      <c r="R13" s="347" t="s">
        <v>105</v>
      </c>
      <c r="S13" s="712" t="s">
        <v>106</v>
      </c>
      <c r="T13" s="348" t="s">
        <v>107</v>
      </c>
      <c r="U13" s="713" t="s">
        <v>108</v>
      </c>
      <c r="V13" s="348" t="s">
        <v>105</v>
      </c>
      <c r="W13" s="712" t="s">
        <v>106</v>
      </c>
      <c r="X13" s="348" t="s">
        <v>107</v>
      </c>
      <c r="Y13" s="714" t="s">
        <v>108</v>
      </c>
      <c r="Z13" s="715" t="s">
        <v>115</v>
      </c>
      <c r="AA13" s="641" t="s">
        <v>116</v>
      </c>
      <c r="AB13" s="641" t="s">
        <v>117</v>
      </c>
      <c r="AC13" s="641" t="s">
        <v>118</v>
      </c>
    </row>
    <row r="14" spans="3:29" ht="160.9" customHeight="1">
      <c r="C14" s="71" t="str">
        <f>IF(ISBLANK('5. Pp (3 años)'!B46),"",'5. Pp (3 años)'!B46)</f>
        <v>Dirección de Planeación Municipal</v>
      </c>
      <c r="D14" s="212" t="str">
        <f>IF(ISBLANK('5. Pp (3 años)'!C46),"",'5. Pp (3 años)'!C46)</f>
        <v>Fin</v>
      </c>
      <c r="E14" s="205" t="str">
        <f>IF(ISBLANK('5. Pp (3 años)'!D46),"",'5. Pp (3 años)'!D46)</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F14" s="205" t="str">
        <f>IF(ISBLANK('5. Pp (3 años)'!E46),"",'5. Pp (3 años)'!E46)</f>
        <v xml:space="preserve">I_PROS_COM_JUS_SOC:  Índice de Prosperidad Compartida y Justicia Social </v>
      </c>
      <c r="G14" s="213" t="str">
        <f>IF(ISBLANK('5. Pp (3 años)'!H46),"",'5. Pp (3 años)'!H46)</f>
        <v>Trianual</v>
      </c>
      <c r="H14" s="77" t="str">
        <f>IF(ISBLANK('5. Pp (3 años)'!J46),"",'5. Pp (3 años)'!J46)</f>
        <v xml:space="preserve">UNIDAD DE MEDIDA DEL INDICADOR: 
Porcentaje
</v>
      </c>
      <c r="I14" s="145">
        <f>IF(ISBLANK('9. METAS'!K20),"",'9. METAS'!K20)</f>
        <v>28.59</v>
      </c>
      <c r="J14" s="728">
        <f>IF(ISBLANK('9. METAS'!Q20),"",'9. METAS'!Q20)</f>
        <v>7.15</v>
      </c>
      <c r="K14" s="729">
        <f>IF(ISBLANK('9. METAS'!R20),"",'9. METAS'!R20)</f>
        <v>7.15</v>
      </c>
      <c r="L14" s="729">
        <f>IF(ISBLANK('9. METAS'!S20),"",'9. METAS'!S20)</f>
        <v>7.15</v>
      </c>
      <c r="M14" s="730">
        <f>IF(ISBLANK('9. METAS'!T20),"",'9. METAS'!T20)</f>
        <v>7.14</v>
      </c>
      <c r="N14" s="728">
        <v>7.15</v>
      </c>
      <c r="O14" s="729"/>
      <c r="P14" s="729"/>
      <c r="Q14" s="730"/>
      <c r="R14" s="134">
        <f>IFERROR((N14/J14),"100%")</f>
        <v>1</v>
      </c>
      <c r="S14" s="135">
        <f>IFERROR((O14/K14),"100%")</f>
        <v>0</v>
      </c>
      <c r="T14" s="135">
        <f>IFERROR((P14/L14),"100%")</f>
        <v>0</v>
      </c>
      <c r="U14" s="154">
        <f>IFERROR((Q14/M14),"100%")</f>
        <v>0</v>
      </c>
      <c r="V14" s="138">
        <f>IFERROR((N14/I14),"No Programado")</f>
        <v>0.25008744316194476</v>
      </c>
      <c r="W14" s="135">
        <f>IFERROR((N14+O14)/I14, "No Programado")</f>
        <v>0.25008744316194476</v>
      </c>
      <c r="X14" s="135">
        <f>IFERROR((O14+P14)/I14, "No Programado")</f>
        <v>0</v>
      </c>
      <c r="Y14" s="159">
        <f>IFERROR((P14+Q14)/I14, "No Programado")</f>
        <v>0</v>
      </c>
      <c r="Z14" s="650" t="s">
        <v>1508</v>
      </c>
      <c r="AA14" s="229"/>
      <c r="AB14" s="229"/>
      <c r="AC14" s="230"/>
    </row>
    <row r="15" spans="3:29" s="144" customFormat="1" ht="160.9" customHeight="1">
      <c r="C15" s="634" t="str">
        <f>IF(ISBLANK('5. Pp (3 años)'!B47),"",'5. Pp (3 años)'!B47)</f>
        <v>Secretaría Municipal del Bienestar</v>
      </c>
      <c r="D15" s="446" t="str">
        <f>IF(ISBLANK('5. Pp (3 años)'!C47),"",'5. Pp (3 años)'!C47)</f>
        <v>Propósito</v>
      </c>
      <c r="E15" s="610" t="str">
        <f>IF(ISBLANK('5. Pp (3 años)'!D47),"",'5. Pp (3 años)'!D47)</f>
        <v>4.1.1.1 La población del municipio de Benito Juárez mejora su acceso efectivo a servicios de fortalecimiento educativo complementario, atención a la salud preventiva, la inclusión productiva y el desarrollo social, a través de servicios y apoyos integrales coordinados por la Secretaría Municipal de Bienestar.</v>
      </c>
      <c r="F15" s="610" t="str">
        <f>IF(ISBLANK('5. Pp (3 años)'!E47),"",'5. Pp (3 años)'!E47)</f>
        <v>ICSB: Índice de cobertura de servicios integrales para el bienestar y desarrollo humano.</v>
      </c>
      <c r="G15" s="635" t="str">
        <f>IF(ISBLANK('5. Pp (3 años)'!H47),"",'5. Pp (3 años)'!H47)</f>
        <v>Trimestral</v>
      </c>
      <c r="H15" s="636" t="str">
        <f>IF(ISBLANK('5. Pp (3 años)'!J47),"",'5. Pp (3 años)'!J47)</f>
        <v>UNIDAD DE MEDIDA DEL INDICADOR: Porcentaje
UNIDAD DE MEDIDA DE LAS VARIABLES: 
Acciones</v>
      </c>
      <c r="I15" s="145">
        <f>IF(ISBLANK('9. METAS'!K21),"",'9. METAS'!K21)</f>
        <v>100</v>
      </c>
      <c r="J15" s="146">
        <f>IF(ISBLANK('9. METAS'!Q21),"",'9. METAS'!Q21)</f>
        <v>25</v>
      </c>
      <c r="K15" s="136">
        <f>IF(ISBLANK('9. METAS'!R21),"",'9. METAS'!R21)</f>
        <v>25</v>
      </c>
      <c r="L15" s="136">
        <f>IF(ISBLANK('9. METAS'!S21),"",'9. METAS'!S21)</f>
        <v>25</v>
      </c>
      <c r="M15" s="137">
        <f>IF(ISBLANK('9. METAS'!T21),"",'9. METAS'!T21)</f>
        <v>25</v>
      </c>
      <c r="N15" s="146">
        <f>AVERAGE(N16,N22,N28,N34,N40,N46,N52,N58,N64,N70,N76,N82,N88,N94,N100,N106,N112,N118,N124,N130,N142,N136,N148,N154,N160,N166,N172,N178,N184,N190,N196,N202,N208,N216,N222)</f>
        <v>20.190285714285714</v>
      </c>
      <c r="O15" s="417"/>
      <c r="P15" s="417"/>
      <c r="Q15" s="418"/>
      <c r="R15" s="222">
        <f t="shared" ref="R15:U78" si="0">IFERROR((N15/J15),"100%")</f>
        <v>0.80761142857142854</v>
      </c>
      <c r="S15" s="223">
        <f t="shared" si="0"/>
        <v>0</v>
      </c>
      <c r="T15" s="223">
        <f t="shared" si="0"/>
        <v>0</v>
      </c>
      <c r="U15" s="224">
        <f t="shared" si="0"/>
        <v>0</v>
      </c>
      <c r="V15" s="138">
        <f t="shared" ref="V15:V78" si="1">IFERROR((N15/I15),"No Programado")</f>
        <v>0.20190285714285713</v>
      </c>
      <c r="W15" s="135">
        <f t="shared" ref="W15:W78" si="2">IFERROR((N15+O15)/I15, "No Programado")</f>
        <v>0.20190285714285713</v>
      </c>
      <c r="X15" s="135">
        <f t="shared" ref="X15:X78" si="3">IFERROR((O15+P15)/I15, "No Programado")</f>
        <v>0</v>
      </c>
      <c r="Y15" s="159">
        <f t="shared" ref="Y15:Y78" si="4">IFERROR((P15+Q15)/I15, "No Programado")</f>
        <v>0</v>
      </c>
      <c r="Z15" s="650" t="s">
        <v>1629</v>
      </c>
      <c r="AA15" s="411"/>
      <c r="AB15" s="412"/>
      <c r="AC15" s="413"/>
    </row>
    <row r="16" spans="3:29" ht="160.9" customHeight="1">
      <c r="C16" s="637" t="str">
        <f>IF(ISBLANK('5. Pp (3 años)'!B48),"",'5. Pp (3 años)'!B48)</f>
        <v xml:space="preserve">  
Secretaría Municipal del Bienestar</v>
      </c>
      <c r="D16" s="638" t="str">
        <f>IF(ISBLANK('5. Pp (3 años)'!C48),"",'5. Pp (3 años)'!C48)</f>
        <v>Componente</v>
      </c>
      <c r="E16" s="620" t="str">
        <f>IF(ISBLANK('5. Pp (3 años)'!D48),"",'5. Pp (3 años)'!D48)</f>
        <v>4.1.1.1.1 Mecanismos formales de coordinación y seguimiento de la política municipal de bienestar social implementados.</v>
      </c>
      <c r="F16" s="620" t="str">
        <f>IF(ISBLANK('5. Pp (3 años)'!E48),"",'5. Pp (3 años)'!E48)</f>
        <v>PMCSPB: Porcentaje de mecanismos de coordinación y seguimiento de la política de bienestar social implementados.</v>
      </c>
      <c r="G16" s="639" t="str">
        <f>IF(ISBLANK('5. Pp (3 años)'!H48),"",'5. Pp (3 años)'!H48)</f>
        <v>Trimestral</v>
      </c>
      <c r="H16" s="640" t="str">
        <f>IF(ISBLANK('5. Pp (3 años)'!J48),"",'5. Pp (3 años)'!J48)</f>
        <v xml:space="preserve">UNIDAD DE MEDIDA DEL INDICADOR: Porcentaje
UNIDAD DE MEDIDA DE LAS VARIABLES: Mecanismos </v>
      </c>
      <c r="I16" s="145">
        <f>IF(ISBLANK('9. METAS'!K22),"",'9. METAS'!K22)</f>
        <v>100</v>
      </c>
      <c r="J16" s="146">
        <f>IF(ISBLANK('9. METAS'!Q22),"",'9. METAS'!Q22)</f>
        <v>25</v>
      </c>
      <c r="K16" s="136">
        <f>IF(ISBLANK('9. METAS'!R22),"",'9. METAS'!R22)</f>
        <v>25</v>
      </c>
      <c r="L16" s="136">
        <f>IF(ISBLANK('9. METAS'!S22),"",'9. METAS'!S22)</f>
        <v>25</v>
      </c>
      <c r="M16" s="137">
        <f>IF(ISBLANK('9. METAS'!T22),"",'9. METAS'!T22)</f>
        <v>25</v>
      </c>
      <c r="N16" s="146">
        <v>25</v>
      </c>
      <c r="O16" s="409"/>
      <c r="P16" s="409"/>
      <c r="Q16" s="410"/>
      <c r="R16" s="134">
        <f t="shared" si="0"/>
        <v>1</v>
      </c>
      <c r="S16" s="135">
        <f t="shared" si="0"/>
        <v>0</v>
      </c>
      <c r="T16" s="135">
        <f t="shared" si="0"/>
        <v>0</v>
      </c>
      <c r="U16" s="154">
        <f t="shared" si="0"/>
        <v>0</v>
      </c>
      <c r="V16" s="138">
        <f t="shared" si="1"/>
        <v>0.25</v>
      </c>
      <c r="W16" s="135">
        <f t="shared" si="2"/>
        <v>0.25</v>
      </c>
      <c r="X16" s="135">
        <f t="shared" si="3"/>
        <v>0</v>
      </c>
      <c r="Y16" s="159">
        <f t="shared" si="4"/>
        <v>0</v>
      </c>
      <c r="Z16" s="650" t="s">
        <v>1630</v>
      </c>
      <c r="AA16" s="353"/>
      <c r="AB16" s="353"/>
      <c r="AC16" s="354"/>
    </row>
    <row r="17" spans="3:29" ht="160.9" customHeight="1">
      <c r="C17" s="211" t="str">
        <f>IF(ISBLANK('5. Pp (3 años)'!B49),"",'5. Pp (3 años)'!B49)</f>
        <v>Secretaría Municipal del Bienestar</v>
      </c>
      <c r="D17" s="90" t="str">
        <f>IF(ISBLANK('5. Pp (3 años)'!C49),"",'5. Pp (3 años)'!C49)</f>
        <v>Actividad</v>
      </c>
      <c r="E17" s="207" t="str">
        <f>IF(ISBLANK('5. Pp (3 años)'!D49),"",'5. Pp (3 años)'!D49)</f>
        <v>4.1.1.1.1.1 Formalizar acuerdos y elaborar reportes de seguimiento operativo con las unidades administrativas de la Secretaría.</v>
      </c>
      <c r="F17" s="207" t="str">
        <f>IF(ISBLANK('5. Pp (3 años)'!E49),"",'5. Pp (3 años)'!E49)</f>
        <v>PASO: Porcentaje de acuerdos y reportes de seguimiento operativo realizados.</v>
      </c>
      <c r="G17" s="214" t="str">
        <f>IF(ISBLANK('5. Pp (3 años)'!H49),"",'5. Pp (3 años)'!H49)</f>
        <v>Trimestral</v>
      </c>
      <c r="H17" s="75" t="str">
        <f>IF(ISBLANK('5. Pp (3 años)'!J49),"",'5. Pp (3 años)'!J49)</f>
        <v>UNIDAD DE MEDIDA DEL INDICADOR: Porcentaje
UNIDAD DE MEDIDA DE LAS VARIABLES: Acurerdos</v>
      </c>
      <c r="I17" s="145">
        <f>IF(ISBLANK('9. METAS'!K23),"",'9. METAS'!K23)</f>
        <v>24</v>
      </c>
      <c r="J17" s="146">
        <f>IF(ISBLANK('9. METAS'!Q23),"",'9. METAS'!Q23)</f>
        <v>6</v>
      </c>
      <c r="K17" s="136">
        <f>IF(ISBLANK('9. METAS'!R23),"",'9. METAS'!R23)</f>
        <v>6</v>
      </c>
      <c r="L17" s="136">
        <f>IF(ISBLANK('9. METAS'!S23),"",'9. METAS'!S23)</f>
        <v>6</v>
      </c>
      <c r="M17" s="137">
        <f>IF(ISBLANK('9. METAS'!T23),"",'9. METAS'!T23)</f>
        <v>6</v>
      </c>
      <c r="N17" s="146">
        <v>6</v>
      </c>
      <c r="O17" s="409"/>
      <c r="P17" s="409"/>
      <c r="Q17" s="410"/>
      <c r="R17" s="134">
        <f t="shared" si="0"/>
        <v>1</v>
      </c>
      <c r="S17" s="135">
        <f t="shared" si="0"/>
        <v>0</v>
      </c>
      <c r="T17" s="135">
        <f t="shared" si="0"/>
        <v>0</v>
      </c>
      <c r="U17" s="154">
        <f t="shared" si="0"/>
        <v>0</v>
      </c>
      <c r="V17" s="138">
        <f t="shared" si="1"/>
        <v>0.25</v>
      </c>
      <c r="W17" s="135">
        <f t="shared" si="2"/>
        <v>0.25</v>
      </c>
      <c r="X17" s="135">
        <f t="shared" si="3"/>
        <v>0</v>
      </c>
      <c r="Y17" s="159">
        <f t="shared" si="4"/>
        <v>0</v>
      </c>
      <c r="Z17" s="650" t="s">
        <v>1631</v>
      </c>
      <c r="AA17" s="353"/>
      <c r="AB17" s="353"/>
      <c r="AC17" s="354"/>
    </row>
    <row r="18" spans="3:29" ht="160.9" hidden="1" customHeight="1">
      <c r="C18" s="211" t="str">
        <f>IF(ISBLANK('5. Pp (3 años)'!B50),"",'5. Pp (3 años)'!B50)</f>
        <v/>
      </c>
      <c r="D18" s="90" t="str">
        <f>IF(ISBLANK('5. Pp (3 años)'!C50),"",'5. Pp (3 años)'!C50)</f>
        <v>Actividad</v>
      </c>
      <c r="E18" s="207" t="str">
        <f>IF(ISBLANK('5. Pp (3 años)'!D50),"",'5. Pp (3 años)'!D50)</f>
        <v/>
      </c>
      <c r="F18" s="207" t="str">
        <f>IF(ISBLANK('5. Pp (3 años)'!E50),"",'5. Pp (3 años)'!E50)</f>
        <v/>
      </c>
      <c r="G18" s="214" t="str">
        <f>IF(ISBLANK('5. Pp (3 años)'!H50),"",'5. Pp (3 años)'!H50)</f>
        <v/>
      </c>
      <c r="H18" s="75" t="str">
        <f>IF(ISBLANK('5. Pp (3 años)'!J50),"",'5. Pp (3 años)'!J50)</f>
        <v/>
      </c>
      <c r="I18" s="145" t="str">
        <f>IF(ISBLANK('9. METAS'!K24),"",'9. METAS'!K24)</f>
        <v/>
      </c>
      <c r="J18" s="146" t="str">
        <f>IF(ISBLANK('9. METAS'!Q24),"",'9. METAS'!Q24)</f>
        <v/>
      </c>
      <c r="K18" s="136" t="str">
        <f>IF(ISBLANK('9. METAS'!R24),"",'9. METAS'!R24)</f>
        <v/>
      </c>
      <c r="L18" s="136" t="str">
        <f>IF(ISBLANK('9. METAS'!S24),"",'9. METAS'!S24)</f>
        <v/>
      </c>
      <c r="M18" s="137" t="str">
        <f>IF(ISBLANK('9. METAS'!T24),"",'9. METAS'!T24)</f>
        <v/>
      </c>
      <c r="N18" s="146"/>
      <c r="O18" s="409"/>
      <c r="P18" s="409"/>
      <c r="Q18" s="410"/>
      <c r="R18" s="134" t="str">
        <f t="shared" si="0"/>
        <v>100%</v>
      </c>
      <c r="S18" s="135" t="str">
        <f t="shared" si="0"/>
        <v>100%</v>
      </c>
      <c r="T18" s="135" t="str">
        <f t="shared" si="0"/>
        <v>100%</v>
      </c>
      <c r="U18" s="154" t="str">
        <f t="shared" si="0"/>
        <v>100%</v>
      </c>
      <c r="V18" s="138" t="str">
        <f t="shared" si="1"/>
        <v>No Programado</v>
      </c>
      <c r="W18" s="135" t="str">
        <f t="shared" si="2"/>
        <v>No Programado</v>
      </c>
      <c r="X18" s="135" t="str">
        <f t="shared" si="3"/>
        <v>No Programado</v>
      </c>
      <c r="Y18" s="159" t="str">
        <f t="shared" si="4"/>
        <v>No Programado</v>
      </c>
      <c r="Z18" s="352"/>
      <c r="AA18" s="353"/>
      <c r="AB18" s="353"/>
      <c r="AC18" s="354"/>
    </row>
    <row r="19" spans="3:29" ht="160.9" hidden="1" customHeight="1">
      <c r="C19" s="211" t="str">
        <f>IF(ISBLANK('5. Pp (3 años)'!B51),"",'5. Pp (3 años)'!B51)</f>
        <v/>
      </c>
      <c r="D19" s="90" t="str">
        <f>IF(ISBLANK('5. Pp (3 años)'!C51),"",'5. Pp (3 años)'!C51)</f>
        <v>Actividad</v>
      </c>
      <c r="E19" s="207" t="str">
        <f>IF(ISBLANK('5. Pp (3 años)'!D51),"",'5. Pp (3 años)'!D51)</f>
        <v/>
      </c>
      <c r="F19" s="207" t="str">
        <f>IF(ISBLANK('5. Pp (3 años)'!E51),"",'5. Pp (3 años)'!E51)</f>
        <v/>
      </c>
      <c r="G19" s="214" t="str">
        <f>IF(ISBLANK('5. Pp (3 años)'!H51),"",'5. Pp (3 años)'!H51)</f>
        <v/>
      </c>
      <c r="H19" s="75" t="str">
        <f>IF(ISBLANK('5. Pp (3 años)'!J51),"",'5. Pp (3 años)'!J51)</f>
        <v/>
      </c>
      <c r="I19" s="145" t="str">
        <f>IF(ISBLANK('9. METAS'!K25),"",'9. METAS'!K25)</f>
        <v/>
      </c>
      <c r="J19" s="146" t="str">
        <f>IF(ISBLANK('9. METAS'!Q25),"",'9. METAS'!Q25)</f>
        <v/>
      </c>
      <c r="K19" s="136" t="str">
        <f>IF(ISBLANK('9. METAS'!R25),"",'9. METAS'!R25)</f>
        <v/>
      </c>
      <c r="L19" s="136" t="str">
        <f>IF(ISBLANK('9. METAS'!S25),"",'9. METAS'!S25)</f>
        <v/>
      </c>
      <c r="M19" s="137" t="str">
        <f>IF(ISBLANK('9. METAS'!T25),"",'9. METAS'!T25)</f>
        <v/>
      </c>
      <c r="N19" s="146"/>
      <c r="O19" s="409"/>
      <c r="P19" s="409"/>
      <c r="Q19" s="410"/>
      <c r="R19" s="134" t="str">
        <f t="shared" si="0"/>
        <v>100%</v>
      </c>
      <c r="S19" s="135" t="str">
        <f t="shared" si="0"/>
        <v>100%</v>
      </c>
      <c r="T19" s="135" t="str">
        <f t="shared" si="0"/>
        <v>100%</v>
      </c>
      <c r="U19" s="154" t="str">
        <f t="shared" si="0"/>
        <v>100%</v>
      </c>
      <c r="V19" s="138" t="str">
        <f t="shared" si="1"/>
        <v>No Programado</v>
      </c>
      <c r="W19" s="135" t="str">
        <f t="shared" si="2"/>
        <v>No Programado</v>
      </c>
      <c r="X19" s="135" t="str">
        <f t="shared" si="3"/>
        <v>No Programado</v>
      </c>
      <c r="Y19" s="159" t="str">
        <f t="shared" si="4"/>
        <v>No Programado</v>
      </c>
      <c r="Z19" s="352"/>
      <c r="AA19" s="353"/>
      <c r="AB19" s="353"/>
      <c r="AC19" s="354"/>
    </row>
    <row r="20" spans="3:29" ht="160.9" hidden="1" customHeight="1">
      <c r="C20" s="211" t="str">
        <f>IF(ISBLANK('5. Pp (3 años)'!B52),"",'5. Pp (3 años)'!B52)</f>
        <v/>
      </c>
      <c r="D20" s="90" t="str">
        <f>IF(ISBLANK('5. Pp (3 años)'!C52),"",'5. Pp (3 años)'!C52)</f>
        <v>Actividad</v>
      </c>
      <c r="E20" s="207" t="str">
        <f>IF(ISBLANK('5. Pp (3 años)'!D52),"",'5. Pp (3 años)'!D52)</f>
        <v/>
      </c>
      <c r="F20" s="207" t="str">
        <f>IF(ISBLANK('5. Pp (3 años)'!E52),"",'5. Pp (3 años)'!E52)</f>
        <v/>
      </c>
      <c r="G20" s="214" t="str">
        <f>IF(ISBLANK('5. Pp (3 años)'!H52),"",'5. Pp (3 años)'!H52)</f>
        <v/>
      </c>
      <c r="H20" s="75" t="str">
        <f>IF(ISBLANK('5. Pp (3 años)'!J52),"",'5. Pp (3 años)'!J52)</f>
        <v/>
      </c>
      <c r="I20" s="145" t="str">
        <f>IF(ISBLANK('9. METAS'!K26),"",'9. METAS'!K26)</f>
        <v/>
      </c>
      <c r="J20" s="146" t="str">
        <f>IF(ISBLANK('9. METAS'!Q26),"",'9. METAS'!Q26)</f>
        <v/>
      </c>
      <c r="K20" s="136" t="str">
        <f>IF(ISBLANK('9. METAS'!R26),"",'9. METAS'!R26)</f>
        <v/>
      </c>
      <c r="L20" s="136" t="str">
        <f>IF(ISBLANK('9. METAS'!S26),"",'9. METAS'!S26)</f>
        <v/>
      </c>
      <c r="M20" s="137" t="str">
        <f>IF(ISBLANK('9. METAS'!T26),"",'9. METAS'!T26)</f>
        <v/>
      </c>
      <c r="N20" s="146"/>
      <c r="O20" s="409"/>
      <c r="P20" s="409"/>
      <c r="Q20" s="410"/>
      <c r="R20" s="134" t="str">
        <f t="shared" si="0"/>
        <v>100%</v>
      </c>
      <c r="S20" s="135" t="str">
        <f t="shared" si="0"/>
        <v>100%</v>
      </c>
      <c r="T20" s="135" t="str">
        <f t="shared" si="0"/>
        <v>100%</v>
      </c>
      <c r="U20" s="154" t="str">
        <f t="shared" si="0"/>
        <v>100%</v>
      </c>
      <c r="V20" s="138" t="str">
        <f t="shared" si="1"/>
        <v>No Programado</v>
      </c>
      <c r="W20" s="135" t="str">
        <f t="shared" si="2"/>
        <v>No Programado</v>
      </c>
      <c r="X20" s="135" t="str">
        <f t="shared" si="3"/>
        <v>No Programado</v>
      </c>
      <c r="Y20" s="159" t="str">
        <f t="shared" si="4"/>
        <v>No Programado</v>
      </c>
      <c r="Z20" s="352"/>
      <c r="AA20" s="353"/>
      <c r="AB20" s="353"/>
      <c r="AC20" s="354"/>
    </row>
    <row r="21" spans="3:29" ht="160.9" hidden="1" customHeight="1">
      <c r="C21" s="211" t="str">
        <f>IF(ISBLANK('5. Pp (3 años)'!B53),"",'5. Pp (3 años)'!B53)</f>
        <v/>
      </c>
      <c r="D21" s="90" t="str">
        <f>IF(ISBLANK('5. Pp (3 años)'!C53),"",'5. Pp (3 años)'!C53)</f>
        <v>Actividad</v>
      </c>
      <c r="E21" s="207" t="str">
        <f>IF(ISBLANK('5. Pp (3 años)'!D53),"",'5. Pp (3 años)'!D53)</f>
        <v/>
      </c>
      <c r="F21" s="207" t="str">
        <f>IF(ISBLANK('5. Pp (3 años)'!E53),"",'5. Pp (3 años)'!E53)</f>
        <v/>
      </c>
      <c r="G21" s="214" t="str">
        <f>IF(ISBLANK('5. Pp (3 años)'!H53),"",'5. Pp (3 años)'!H53)</f>
        <v/>
      </c>
      <c r="H21" s="75" t="str">
        <f>IF(ISBLANK('5. Pp (3 años)'!J53),"",'5. Pp (3 años)'!J53)</f>
        <v/>
      </c>
      <c r="I21" s="145" t="str">
        <f>IF(ISBLANK('9. METAS'!K27),"",'9. METAS'!K27)</f>
        <v/>
      </c>
      <c r="J21" s="146" t="str">
        <f>IF(ISBLANK('9. METAS'!Q27),"",'9. METAS'!Q27)</f>
        <v/>
      </c>
      <c r="K21" s="136" t="str">
        <f>IF(ISBLANK('9. METAS'!R27),"",'9. METAS'!R27)</f>
        <v/>
      </c>
      <c r="L21" s="136" t="str">
        <f>IF(ISBLANK('9. METAS'!S27),"",'9. METAS'!S27)</f>
        <v/>
      </c>
      <c r="M21" s="137" t="str">
        <f>IF(ISBLANK('9. METAS'!T27),"",'9. METAS'!T27)</f>
        <v/>
      </c>
      <c r="N21" s="146"/>
      <c r="O21" s="409"/>
      <c r="P21" s="409"/>
      <c r="Q21" s="410"/>
      <c r="R21" s="134" t="str">
        <f t="shared" si="0"/>
        <v>100%</v>
      </c>
      <c r="S21" s="135" t="str">
        <f t="shared" si="0"/>
        <v>100%</v>
      </c>
      <c r="T21" s="135" t="str">
        <f t="shared" si="0"/>
        <v>100%</v>
      </c>
      <c r="U21" s="154" t="str">
        <f t="shared" si="0"/>
        <v>100%</v>
      </c>
      <c r="V21" s="138" t="str">
        <f t="shared" si="1"/>
        <v>No Programado</v>
      </c>
      <c r="W21" s="135" t="str">
        <f t="shared" si="2"/>
        <v>No Programado</v>
      </c>
      <c r="X21" s="135" t="str">
        <f t="shared" si="3"/>
        <v>No Programado</v>
      </c>
      <c r="Y21" s="159" t="str">
        <f t="shared" si="4"/>
        <v>No Programado</v>
      </c>
      <c r="Z21" s="352"/>
      <c r="AA21" s="353"/>
      <c r="AB21" s="353"/>
      <c r="AC21" s="354"/>
    </row>
    <row r="22" spans="3:29" ht="160.9" customHeight="1">
      <c r="C22" s="637" t="str">
        <f>IF(ISBLANK('5. Pp (3 años)'!B54),"",'5. Pp (3 años)'!B54)</f>
        <v>Dirección General de Bienestar</v>
      </c>
      <c r="D22" s="638" t="str">
        <f>IF(ISBLANK('5. Pp (3 años)'!C54),"",'5. Pp (3 años)'!C54)</f>
        <v>Componente</v>
      </c>
      <c r="E22" s="620" t="str">
        <f>IF(ISBLANK('5. Pp (3 años)'!D54),"",'5. Pp (3 años)'!D54)</f>
        <v>4.1.1.1.2 Servicios integrales de bienestar y derechos sociales otorgados a la población.</v>
      </c>
      <c r="F22" s="620" t="str">
        <f>IF(ISBLANK('5. Pp (3 años)'!E54),"",'5. Pp (3 años)'!E54)</f>
        <v>PSIBE: Porcentaje de servicios integrales de bienestar entregados.</v>
      </c>
      <c r="G22" s="639" t="str">
        <f>IF(ISBLANK('5. Pp (3 años)'!H54),"",'5. Pp (3 años)'!H54)</f>
        <v>Trimestral</v>
      </c>
      <c r="H22" s="640" t="str">
        <f>IF(ISBLANK('5. Pp (3 años)'!J54),"",'5. Pp (3 años)'!J54)</f>
        <v>UNIDAD DE MEDIDA DEL INDICADOR: Porcentaje
UNIDAD DE MEDIDA DE LAS VARIABLES: Servicio.</v>
      </c>
      <c r="I22" s="145">
        <f>IF(ISBLANK('9. METAS'!K28),"",'9. METAS'!K28)</f>
        <v>100</v>
      </c>
      <c r="J22" s="146">
        <f>IF(ISBLANK('9. METAS'!Q28),"",'9. METAS'!Q28)</f>
        <v>25</v>
      </c>
      <c r="K22" s="136">
        <f>IF(ISBLANK('9. METAS'!R28),"",'9. METAS'!R28)</f>
        <v>25</v>
      </c>
      <c r="L22" s="136">
        <f>IF(ISBLANK('9. METAS'!S28),"",'9. METAS'!S28)</f>
        <v>25</v>
      </c>
      <c r="M22" s="137">
        <f>IF(ISBLANK('9. METAS'!T28),"",'9. METAS'!T28)</f>
        <v>25</v>
      </c>
      <c r="N22" s="146">
        <v>20</v>
      </c>
      <c r="O22" s="409"/>
      <c r="P22" s="409"/>
      <c r="Q22" s="410"/>
      <c r="R22" s="134">
        <f>IFERROR((N22/J22),"100%")</f>
        <v>0.8</v>
      </c>
      <c r="S22" s="135">
        <f t="shared" si="0"/>
        <v>0</v>
      </c>
      <c r="T22" s="135">
        <f t="shared" si="0"/>
        <v>0</v>
      </c>
      <c r="U22" s="154">
        <f t="shared" si="0"/>
        <v>0</v>
      </c>
      <c r="V22" s="138">
        <f t="shared" si="1"/>
        <v>0.2</v>
      </c>
      <c r="W22" s="135">
        <f t="shared" si="2"/>
        <v>0.2</v>
      </c>
      <c r="X22" s="135">
        <f t="shared" si="3"/>
        <v>0</v>
      </c>
      <c r="Y22" s="159">
        <f t="shared" si="4"/>
        <v>0</v>
      </c>
      <c r="Z22" s="650" t="s">
        <v>1632</v>
      </c>
      <c r="AA22" s="353"/>
      <c r="AB22" s="353"/>
      <c r="AC22" s="354"/>
    </row>
    <row r="23" spans="3:29" ht="160.9" customHeight="1">
      <c r="C23" s="211" t="str">
        <f>IF(ISBLANK('5. Pp (3 años)'!B55),"",'5. Pp (3 años)'!B55)</f>
        <v>Dirección General de Bienestar</v>
      </c>
      <c r="D23" s="90" t="str">
        <f>IF(ISBLANK('5. Pp (3 años)'!C55),"",'5. Pp (3 años)'!C55)</f>
        <v>Actividad</v>
      </c>
      <c r="E23" s="207" t="str">
        <f>IF(ISBLANK('5. Pp (3 años)'!D55),"",'5. Pp (3 años)'!D55)</f>
        <v>4.1.1.1.2.1 Coordinación y ejecución de programas para el fortalecimiento de la cohesión social.</v>
      </c>
      <c r="F23" s="207" t="str">
        <f>IF(ISBLANK('5. Pp (3 años)'!E55),"",'5. Pp (3 años)'!E55)</f>
        <v>PACSPCR: Porcentaje de acciones de cohesión social y participación ciudadana realizadas.</v>
      </c>
      <c r="G23" s="214" t="str">
        <f>IF(ISBLANK('5. Pp (3 años)'!H55),"",'5. Pp (3 años)'!H55)</f>
        <v>Trimestral</v>
      </c>
      <c r="H23" s="75" t="str">
        <f>IF(ISBLANK('5. Pp (3 años)'!J55),"",'5. Pp (3 años)'!J55)</f>
        <v>UNIDAD DE MEDIDA DEL INDICADOR: Porcentaje
UNIDAD DE MEDIDA DE LAS VARIABLES: Acciones</v>
      </c>
      <c r="I23" s="145">
        <f>IF(ISBLANK('9. METAS'!K29),"",'9. METAS'!K29)</f>
        <v>15</v>
      </c>
      <c r="J23" s="146">
        <f>IF(ISBLANK('9. METAS'!Q29),"",'9. METAS'!Q29)</f>
        <v>1</v>
      </c>
      <c r="K23" s="136">
        <f>IF(ISBLANK('9. METAS'!R29),"",'9. METAS'!R29)</f>
        <v>0</v>
      </c>
      <c r="L23" s="136">
        <f>IF(ISBLANK('9. METAS'!S29),"",'9. METAS'!S29)</f>
        <v>6</v>
      </c>
      <c r="M23" s="137">
        <f>IF(ISBLANK('9. METAS'!T29),"",'9. METAS'!T29)</f>
        <v>8</v>
      </c>
      <c r="N23" s="146">
        <v>1</v>
      </c>
      <c r="O23" s="409"/>
      <c r="P23" s="409"/>
      <c r="Q23" s="410"/>
      <c r="R23" s="134">
        <f t="shared" si="0"/>
        <v>1</v>
      </c>
      <c r="S23" s="135" t="str">
        <f t="shared" si="0"/>
        <v>100%</v>
      </c>
      <c r="T23" s="135">
        <f t="shared" si="0"/>
        <v>0</v>
      </c>
      <c r="U23" s="154">
        <f t="shared" si="0"/>
        <v>0</v>
      </c>
      <c r="V23" s="138">
        <f t="shared" si="1"/>
        <v>6.6666666666666666E-2</v>
      </c>
      <c r="W23" s="135">
        <f t="shared" si="2"/>
        <v>6.6666666666666666E-2</v>
      </c>
      <c r="X23" s="135">
        <f t="shared" si="3"/>
        <v>0</v>
      </c>
      <c r="Y23" s="159">
        <f t="shared" si="4"/>
        <v>0</v>
      </c>
      <c r="Z23" s="650" t="s">
        <v>1633</v>
      </c>
      <c r="AA23" s="353"/>
      <c r="AB23" s="353"/>
      <c r="AC23" s="354"/>
    </row>
    <row r="24" spans="3:29" ht="160.9" customHeight="1">
      <c r="C24" s="211" t="str">
        <f>IF(ISBLANK('5. Pp (3 años)'!B56),"",'5. Pp (3 años)'!B56)</f>
        <v>Dirección General de Bienestar</v>
      </c>
      <c r="D24" s="90" t="str">
        <f>IF(ISBLANK('5. Pp (3 años)'!C56),"",'5. Pp (3 años)'!C56)</f>
        <v>Actividad</v>
      </c>
      <c r="E24" s="207" t="str">
        <f>IF(ISBLANK('5. Pp (3 años)'!D56),"",'5. Pp (3 años)'!D56)</f>
        <v>4.1.1.1.2.2 Organización y despliegue de brigadas de asistencia social en zonas de atención prioritaria.</v>
      </c>
      <c r="F24" s="207" t="str">
        <f>IF(ISBLANK('5. Pp (3 años)'!E56),"",'5. Pp (3 años)'!E56)</f>
        <v>PBASIE: Porcentaje de brigadas de asistencia social institucional ejecutadas.</v>
      </c>
      <c r="G24" s="214" t="str">
        <f>IF(ISBLANK('5. Pp (3 años)'!H56),"",'5. Pp (3 años)'!H56)</f>
        <v>Trimestral</v>
      </c>
      <c r="H24" s="75" t="str">
        <f>IF(ISBLANK('5. Pp (3 años)'!J56),"",'5. Pp (3 años)'!J56)</f>
        <v xml:space="preserve">UNIDAD DE MEDIDA DEL INDICADOR: Porcentaje
UNIDAD DE MEDIDA DE LAS VARIABLES: Brigadas </v>
      </c>
      <c r="I24" s="145">
        <f>IF(ISBLANK('9. METAS'!K30),"",'9. METAS'!K30)</f>
        <v>40</v>
      </c>
      <c r="J24" s="146">
        <f>IF(ISBLANK('9. METAS'!Q30),"",'9. METAS'!Q30)</f>
        <v>13</v>
      </c>
      <c r="K24" s="136">
        <f>IF(ISBLANK('9. METAS'!R30),"",'9. METAS'!R30)</f>
        <v>12</v>
      </c>
      <c r="L24" s="136">
        <f>IF(ISBLANK('9. METAS'!S30),"",'9. METAS'!S30)</f>
        <v>3</v>
      </c>
      <c r="M24" s="137">
        <f>IF(ISBLANK('9. METAS'!T30),"",'9. METAS'!T30)</f>
        <v>12</v>
      </c>
      <c r="N24" s="146">
        <v>8</v>
      </c>
      <c r="O24" s="409"/>
      <c r="P24" s="409"/>
      <c r="Q24" s="410"/>
      <c r="R24" s="134">
        <f t="shared" si="0"/>
        <v>0.61538461538461542</v>
      </c>
      <c r="S24" s="135">
        <f t="shared" si="0"/>
        <v>0</v>
      </c>
      <c r="T24" s="135">
        <f t="shared" si="0"/>
        <v>0</v>
      </c>
      <c r="U24" s="154">
        <f t="shared" si="0"/>
        <v>0</v>
      </c>
      <c r="V24" s="138">
        <f t="shared" si="1"/>
        <v>0.2</v>
      </c>
      <c r="W24" s="135">
        <f t="shared" si="2"/>
        <v>0.2</v>
      </c>
      <c r="X24" s="135">
        <f t="shared" si="3"/>
        <v>0</v>
      </c>
      <c r="Y24" s="159">
        <f t="shared" si="4"/>
        <v>0</v>
      </c>
      <c r="Z24" s="650" t="s">
        <v>1634</v>
      </c>
      <c r="AA24" s="353"/>
      <c r="AB24" s="353"/>
      <c r="AC24" s="354"/>
    </row>
    <row r="25" spans="3:29" ht="160.9" hidden="1" customHeight="1">
      <c r="C25" s="211" t="str">
        <f>IF(ISBLANK('5. Pp (3 años)'!B57),"",'5. Pp (3 años)'!B57)</f>
        <v/>
      </c>
      <c r="D25" s="90" t="str">
        <f>IF(ISBLANK('5. Pp (3 años)'!C57),"",'5. Pp (3 años)'!C57)</f>
        <v>Actividad</v>
      </c>
      <c r="E25" s="207" t="str">
        <f>IF(ISBLANK('5. Pp (3 años)'!D57),"",'5. Pp (3 años)'!D57)</f>
        <v/>
      </c>
      <c r="F25" s="207" t="str">
        <f>IF(ISBLANK('5. Pp (3 años)'!E57),"",'5. Pp (3 años)'!E57)</f>
        <v/>
      </c>
      <c r="G25" s="214" t="str">
        <f>IF(ISBLANK('5. Pp (3 años)'!H57),"",'5. Pp (3 años)'!H57)</f>
        <v/>
      </c>
      <c r="H25" s="75" t="str">
        <f>IF(ISBLANK('5. Pp (3 años)'!J57),"",'5. Pp (3 años)'!J57)</f>
        <v/>
      </c>
      <c r="I25" s="145" t="str">
        <f>IF(ISBLANK('9. METAS'!K31),"",'9. METAS'!K31)</f>
        <v/>
      </c>
      <c r="J25" s="146" t="str">
        <f>IF(ISBLANK('9. METAS'!Q31),"",'9. METAS'!Q31)</f>
        <v/>
      </c>
      <c r="K25" s="136" t="str">
        <f>IF(ISBLANK('9. METAS'!R31),"",'9. METAS'!R31)</f>
        <v/>
      </c>
      <c r="L25" s="136" t="str">
        <f>IF(ISBLANK('9. METAS'!S31),"",'9. METAS'!S31)</f>
        <v/>
      </c>
      <c r="M25" s="137" t="str">
        <f>IF(ISBLANK('9. METAS'!T31),"",'9. METAS'!T31)</f>
        <v/>
      </c>
      <c r="N25" s="146"/>
      <c r="O25" s="409"/>
      <c r="P25" s="409"/>
      <c r="Q25" s="410"/>
      <c r="R25" s="134" t="str">
        <f t="shared" si="0"/>
        <v>100%</v>
      </c>
      <c r="S25" s="135" t="str">
        <f t="shared" si="0"/>
        <v>100%</v>
      </c>
      <c r="T25" s="135" t="str">
        <f t="shared" si="0"/>
        <v>100%</v>
      </c>
      <c r="U25" s="154" t="str">
        <f t="shared" si="0"/>
        <v>100%</v>
      </c>
      <c r="V25" s="138" t="str">
        <f t="shared" si="1"/>
        <v>No Programado</v>
      </c>
      <c r="W25" s="135" t="str">
        <f t="shared" si="2"/>
        <v>No Programado</v>
      </c>
      <c r="X25" s="135" t="str">
        <f t="shared" si="3"/>
        <v>No Programado</v>
      </c>
      <c r="Y25" s="159" t="str">
        <f t="shared" si="4"/>
        <v>No Programado</v>
      </c>
      <c r="Z25" s="352"/>
      <c r="AA25" s="353"/>
      <c r="AB25" s="353"/>
      <c r="AC25" s="354"/>
    </row>
    <row r="26" spans="3:29" ht="160.9" hidden="1" customHeight="1">
      <c r="C26" s="211" t="str">
        <f>IF(ISBLANK('5. Pp (3 años)'!B58),"",'5. Pp (3 años)'!B58)</f>
        <v/>
      </c>
      <c r="D26" s="90" t="str">
        <f>IF(ISBLANK('5. Pp (3 años)'!C58),"",'5. Pp (3 años)'!C58)</f>
        <v>Actividad</v>
      </c>
      <c r="E26" s="207" t="str">
        <f>IF(ISBLANK('5. Pp (3 años)'!D58),"",'5. Pp (3 años)'!D58)</f>
        <v/>
      </c>
      <c r="F26" s="207" t="str">
        <f>IF(ISBLANK('5. Pp (3 años)'!E58),"",'5. Pp (3 años)'!E58)</f>
        <v/>
      </c>
      <c r="G26" s="214" t="str">
        <f>IF(ISBLANK('5. Pp (3 años)'!H58),"",'5. Pp (3 años)'!H58)</f>
        <v/>
      </c>
      <c r="H26" s="75" t="str">
        <f>IF(ISBLANK('5. Pp (3 años)'!J58),"",'5. Pp (3 años)'!J58)</f>
        <v/>
      </c>
      <c r="I26" s="145" t="str">
        <f>IF(ISBLANK('9. METAS'!K32),"",'9. METAS'!K32)</f>
        <v/>
      </c>
      <c r="J26" s="146" t="str">
        <f>IF(ISBLANK('9. METAS'!Q32),"",'9. METAS'!Q32)</f>
        <v/>
      </c>
      <c r="K26" s="136" t="str">
        <f>IF(ISBLANK('9. METAS'!R32),"",'9. METAS'!R32)</f>
        <v/>
      </c>
      <c r="L26" s="136" t="str">
        <f>IF(ISBLANK('9. METAS'!S32),"",'9. METAS'!S32)</f>
        <v/>
      </c>
      <c r="M26" s="137" t="str">
        <f>IF(ISBLANK('9. METAS'!T32),"",'9. METAS'!T32)</f>
        <v/>
      </c>
      <c r="N26" s="146"/>
      <c r="O26" s="409"/>
      <c r="P26" s="409"/>
      <c r="Q26" s="410"/>
      <c r="R26" s="134" t="str">
        <f t="shared" si="0"/>
        <v>100%</v>
      </c>
      <c r="S26" s="135" t="str">
        <f t="shared" si="0"/>
        <v>100%</v>
      </c>
      <c r="T26" s="135" t="str">
        <f t="shared" si="0"/>
        <v>100%</v>
      </c>
      <c r="U26" s="154" t="str">
        <f t="shared" si="0"/>
        <v>100%</v>
      </c>
      <c r="V26" s="138" t="str">
        <f t="shared" si="1"/>
        <v>No Programado</v>
      </c>
      <c r="W26" s="135" t="str">
        <f t="shared" si="2"/>
        <v>No Programado</v>
      </c>
      <c r="X26" s="135" t="str">
        <f t="shared" si="3"/>
        <v>No Programado</v>
      </c>
      <c r="Y26" s="159" t="str">
        <f t="shared" si="4"/>
        <v>No Programado</v>
      </c>
      <c r="Z26" s="352"/>
      <c r="AA26" s="353"/>
      <c r="AB26" s="353"/>
      <c r="AC26" s="354"/>
    </row>
    <row r="27" spans="3:29" ht="160.9" hidden="1" customHeight="1">
      <c r="C27" s="211" t="str">
        <f>IF(ISBLANK('5. Pp (3 años)'!B59),"",'5. Pp (3 años)'!B59)</f>
        <v/>
      </c>
      <c r="D27" s="90" t="str">
        <f>IF(ISBLANK('5. Pp (3 años)'!C59),"",'5. Pp (3 años)'!C59)</f>
        <v>Actividad</v>
      </c>
      <c r="E27" s="207" t="str">
        <f>IF(ISBLANK('5. Pp (3 años)'!D59),"",'5. Pp (3 años)'!D59)</f>
        <v/>
      </c>
      <c r="F27" s="207" t="str">
        <f>IF(ISBLANK('5. Pp (3 años)'!E59),"",'5. Pp (3 años)'!E59)</f>
        <v/>
      </c>
      <c r="G27" s="214" t="str">
        <f>IF(ISBLANK('5. Pp (3 años)'!H59),"",'5. Pp (3 años)'!H59)</f>
        <v/>
      </c>
      <c r="H27" s="75" t="str">
        <f>IF(ISBLANK('5. Pp (3 años)'!J59),"",'5. Pp (3 años)'!J59)</f>
        <v/>
      </c>
      <c r="I27" s="145" t="str">
        <f>IF(ISBLANK('9. METAS'!K33),"",'9. METAS'!K33)</f>
        <v/>
      </c>
      <c r="J27" s="146" t="str">
        <f>IF(ISBLANK('9. METAS'!Q33),"",'9. METAS'!Q33)</f>
        <v/>
      </c>
      <c r="K27" s="136" t="str">
        <f>IF(ISBLANK('9. METAS'!R33),"",'9. METAS'!R33)</f>
        <v/>
      </c>
      <c r="L27" s="136" t="str">
        <f>IF(ISBLANK('9. METAS'!S33),"",'9. METAS'!S33)</f>
        <v/>
      </c>
      <c r="M27" s="137" t="str">
        <f>IF(ISBLANK('9. METAS'!T33),"",'9. METAS'!T33)</f>
        <v/>
      </c>
      <c r="N27" s="146"/>
      <c r="O27" s="409"/>
      <c r="P27" s="409"/>
      <c r="Q27" s="410"/>
      <c r="R27" s="134" t="str">
        <f t="shared" si="0"/>
        <v>100%</v>
      </c>
      <c r="S27" s="135" t="str">
        <f t="shared" si="0"/>
        <v>100%</v>
      </c>
      <c r="T27" s="135" t="str">
        <f t="shared" si="0"/>
        <v>100%</v>
      </c>
      <c r="U27" s="154" t="str">
        <f t="shared" si="0"/>
        <v>100%</v>
      </c>
      <c r="V27" s="138" t="str">
        <f t="shared" si="1"/>
        <v>No Programado</v>
      </c>
      <c r="W27" s="135" t="str">
        <f t="shared" si="2"/>
        <v>No Programado</v>
      </c>
      <c r="X27" s="135" t="str">
        <f t="shared" si="3"/>
        <v>No Programado</v>
      </c>
      <c r="Y27" s="159" t="str">
        <f t="shared" si="4"/>
        <v>No Programado</v>
      </c>
      <c r="Z27" s="352"/>
      <c r="AA27" s="353"/>
      <c r="AB27" s="353"/>
      <c r="AC27" s="354"/>
    </row>
    <row r="28" spans="3:29" ht="160.9" customHeight="1">
      <c r="C28" s="637" t="str">
        <f>IF(ISBLANK('5. Pp (3 años)'!B60),"",'5. Pp (3 años)'!B60)</f>
        <v>Dirección de Organización Comunitaria, Cohesión Social y Participación Ciudadana</v>
      </c>
      <c r="D28" s="638" t="str">
        <f>IF(ISBLANK('5. Pp (3 años)'!C60),"",'5. Pp (3 años)'!C60)</f>
        <v>Componente</v>
      </c>
      <c r="E28" s="620" t="str">
        <f>IF(ISBLANK('5. Pp (3 años)'!D60),"",'5. Pp (3 años)'!D60)</f>
        <v>4.1.1.1.3 Mecanismos de participación ciudadana y cohesión social implementados.</v>
      </c>
      <c r="F28" s="620" t="str">
        <f>IF(ISBLANK('5. Pp (3 años)'!E60),"",'5. Pp (3 años)'!E60)</f>
        <v>PMPCORD: Porcentaje de mecanismos de participación ciudadana operando con resultados documentados.</v>
      </c>
      <c r="G28" s="639" t="str">
        <f>IF(ISBLANK('5. Pp (3 años)'!H60),"",'5. Pp (3 años)'!H60)</f>
        <v>Trimestral</v>
      </c>
      <c r="H28" s="640" t="str">
        <f>IF(ISBLANK('5. Pp (3 años)'!J60),"",'5. Pp (3 años)'!J60)</f>
        <v xml:space="preserve">UNIDAD DE MEDIDA DEL INDICADOR: Porcentaje
UNIDAD DE MEDIDA DE LAS VARIABLES: Mecanismos </v>
      </c>
      <c r="I28" s="145">
        <f>IF(ISBLANK('9. METAS'!K34),"",'9. METAS'!K34)</f>
        <v>100</v>
      </c>
      <c r="J28" s="146">
        <f>IF(ISBLANK('9. METAS'!Q34),"",'9. METAS'!Q34)</f>
        <v>25</v>
      </c>
      <c r="K28" s="136">
        <f>IF(ISBLANK('9. METAS'!R34),"",'9. METAS'!R34)</f>
        <v>25</v>
      </c>
      <c r="L28" s="136">
        <f>IF(ISBLANK('9. METAS'!S34),"",'9. METAS'!S34)</f>
        <v>25</v>
      </c>
      <c r="M28" s="137">
        <f>IF(ISBLANK('9. METAS'!T34),"",'9. METAS'!T34)</f>
        <v>25</v>
      </c>
      <c r="N28" s="146">
        <v>25</v>
      </c>
      <c r="O28" s="409"/>
      <c r="P28" s="409"/>
      <c r="Q28" s="410"/>
      <c r="R28" s="134">
        <f t="shared" si="0"/>
        <v>1</v>
      </c>
      <c r="S28" s="135">
        <f t="shared" si="0"/>
        <v>0</v>
      </c>
      <c r="T28" s="135">
        <f t="shared" si="0"/>
        <v>0</v>
      </c>
      <c r="U28" s="154">
        <f t="shared" si="0"/>
        <v>0</v>
      </c>
      <c r="V28" s="138">
        <f t="shared" si="1"/>
        <v>0.25</v>
      </c>
      <c r="W28" s="135">
        <f t="shared" si="2"/>
        <v>0.25</v>
      </c>
      <c r="X28" s="135">
        <f t="shared" si="3"/>
        <v>0</v>
      </c>
      <c r="Y28" s="159">
        <f t="shared" si="4"/>
        <v>0</v>
      </c>
      <c r="Z28" s="650" t="s">
        <v>1706</v>
      </c>
      <c r="AA28" s="353"/>
      <c r="AB28" s="353"/>
      <c r="AC28" s="354"/>
    </row>
    <row r="29" spans="3:29" ht="160.9" customHeight="1">
      <c r="C29" s="211" t="str">
        <f>IF(ISBLANK('5. Pp (3 años)'!B61),"",'5. Pp (3 años)'!B61)</f>
        <v>Dirección de Organización Comunitaria, Cohesión Social y Participación Ciudadana</v>
      </c>
      <c r="D29" s="90" t="str">
        <f>IF(ISBLANK('5. Pp (3 años)'!C61),"",'5. Pp (3 años)'!C61)</f>
        <v>Actividad</v>
      </c>
      <c r="E29" s="207" t="str">
        <f>IF(ISBLANK('5. Pp (3 años)'!D61),"",'5. Pp (3 años)'!D61)</f>
        <v>4.1.1.1.3.1   Organización de los talleres de co-creación y votación del Presupuesto Participativo.</v>
      </c>
      <c r="F29" s="207" t="str">
        <f>IF(ISBLANK('5. Pp (3 años)'!E61),"",'5. Pp (3 años)'!E61)</f>
        <v>PTCJV: Porcentaje de talleres de co-creación y jornadas de votación presencial realizados.</v>
      </c>
      <c r="G29" s="214" t="str">
        <f>IF(ISBLANK('5. Pp (3 años)'!H61),"",'5. Pp (3 años)'!H61)</f>
        <v>Trimestral</v>
      </c>
      <c r="H29" s="75" t="str">
        <f>IF(ISBLANK('5. Pp (3 años)'!J61),"",'5. Pp (3 años)'!J61)</f>
        <v>UNIDAD DE MEDIDA DEL INDICADOR: Porcentaje
UNIDAD DE MEDIDA DE LAS VARIABLES: Talleres de Co Creación y Votación Presencial</v>
      </c>
      <c r="I29" s="145">
        <f>IF(ISBLANK('9. METAS'!K35),"",'9. METAS'!K35)</f>
        <v>15</v>
      </c>
      <c r="J29" s="146">
        <f>IF(ISBLANK('9. METAS'!Q35),"",'9. METAS'!Q35)</f>
        <v>7</v>
      </c>
      <c r="K29" s="136">
        <f>IF(ISBLANK('9. METAS'!R35),"",'9. METAS'!R35)</f>
        <v>0</v>
      </c>
      <c r="L29" s="136">
        <f>IF(ISBLANK('9. METAS'!S35),"",'9. METAS'!S35)</f>
        <v>7</v>
      </c>
      <c r="M29" s="137">
        <f>IF(ISBLANK('9. METAS'!T35),"",'9. METAS'!T35)</f>
        <v>1</v>
      </c>
      <c r="N29" s="146">
        <v>7</v>
      </c>
      <c r="O29" s="409"/>
      <c r="P29" s="409"/>
      <c r="Q29" s="410"/>
      <c r="R29" s="134">
        <f t="shared" si="0"/>
        <v>1</v>
      </c>
      <c r="S29" s="135" t="str">
        <f t="shared" si="0"/>
        <v>100%</v>
      </c>
      <c r="T29" s="135">
        <f t="shared" si="0"/>
        <v>0</v>
      </c>
      <c r="U29" s="154">
        <f t="shared" si="0"/>
        <v>0</v>
      </c>
      <c r="V29" s="138">
        <f t="shared" si="1"/>
        <v>0.46666666666666667</v>
      </c>
      <c r="W29" s="135">
        <f t="shared" si="2"/>
        <v>0.46666666666666667</v>
      </c>
      <c r="X29" s="135">
        <f t="shared" si="3"/>
        <v>0</v>
      </c>
      <c r="Y29" s="159">
        <f t="shared" si="4"/>
        <v>0</v>
      </c>
      <c r="Z29" s="650" t="s">
        <v>1635</v>
      </c>
      <c r="AA29" s="353"/>
      <c r="AB29" s="353"/>
      <c r="AC29" s="354"/>
    </row>
    <row r="30" spans="3:29" ht="160.9" customHeight="1">
      <c r="C30" s="211" t="str">
        <f>IF(ISBLANK('5. Pp (3 años)'!B62),"",'5. Pp (3 años)'!B62)</f>
        <v>Dirección de Organización Comunitaria, Cohesión Social y Participación Ciudadana</v>
      </c>
      <c r="D30" s="90" t="str">
        <f>IF(ISBLANK('5. Pp (3 años)'!C62),"",'5. Pp (3 años)'!C62)</f>
        <v>Actividad</v>
      </c>
      <c r="E30" s="207" t="str">
        <f>IF(ISBLANK('5. Pp (3 años)'!D62),"",'5. Pp (3 años)'!D62)</f>
        <v>4.1.1.1.3.2 Conformación y seguimiento de Comités de Paz para la atención de problemáticas comunitarias.</v>
      </c>
      <c r="F30" s="207" t="str">
        <f>IF(ISBLANK('5. Pp (3 años)'!E62),"",'5. Pp (3 años)'!E62)</f>
        <v>PCPS: Porcentaje de Comités de Paz con seguimiento operativo realizado.</v>
      </c>
      <c r="G30" s="214" t="str">
        <f>IF(ISBLANK('5. Pp (3 años)'!H62),"",'5. Pp (3 años)'!H62)</f>
        <v>Trimestral</v>
      </c>
      <c r="H30" s="75" t="str">
        <f>IF(ISBLANK('5. Pp (3 años)'!J62),"",'5. Pp (3 años)'!J62)</f>
        <v>UNIDAD DE MEDIDA DEL INDICADOR: Porcentaje
UNIDAD DE MEDIDA DE LAS VARIABLES: Comités de paz</v>
      </c>
      <c r="I30" s="145">
        <f>IF(ISBLANK('9. METAS'!K36),"",'9. METAS'!K36)</f>
        <v>468</v>
      </c>
      <c r="J30" s="146">
        <f>IF(ISBLANK('9. METAS'!Q36),"",'9. METAS'!Q36)</f>
        <v>81</v>
      </c>
      <c r="K30" s="136">
        <f>IF(ISBLANK('9. METAS'!R36),"",'9. METAS'!R36)</f>
        <v>130</v>
      </c>
      <c r="L30" s="136">
        <f>IF(ISBLANK('9. METAS'!S36),"",'9. METAS'!S36)</f>
        <v>129</v>
      </c>
      <c r="M30" s="137">
        <f>IF(ISBLANK('9. METAS'!T36),"",'9. METAS'!T36)</f>
        <v>128</v>
      </c>
      <c r="N30" s="146">
        <v>174</v>
      </c>
      <c r="O30" s="409"/>
      <c r="P30" s="409"/>
      <c r="Q30" s="410"/>
      <c r="R30" s="134">
        <f t="shared" si="0"/>
        <v>2.1481481481481484</v>
      </c>
      <c r="S30" s="135">
        <f t="shared" si="0"/>
        <v>0</v>
      </c>
      <c r="T30" s="135">
        <f t="shared" si="0"/>
        <v>0</v>
      </c>
      <c r="U30" s="154">
        <f t="shared" si="0"/>
        <v>0</v>
      </c>
      <c r="V30" s="138">
        <f t="shared" si="1"/>
        <v>0.37179487179487181</v>
      </c>
      <c r="W30" s="135">
        <f t="shared" si="2"/>
        <v>0.37179487179487181</v>
      </c>
      <c r="X30" s="135">
        <f t="shared" si="3"/>
        <v>0</v>
      </c>
      <c r="Y30" s="159">
        <f t="shared" si="4"/>
        <v>0</v>
      </c>
      <c r="Z30" s="650" t="s">
        <v>1705</v>
      </c>
      <c r="AA30" s="353"/>
      <c r="AB30" s="353"/>
      <c r="AC30" s="354"/>
    </row>
    <row r="31" spans="3:29" ht="160.9" hidden="1" customHeight="1">
      <c r="C31" s="211" t="str">
        <f>IF(ISBLANK('5. Pp (3 años)'!B63),"",'5. Pp (3 años)'!B63)</f>
        <v/>
      </c>
      <c r="D31" s="90" t="str">
        <f>IF(ISBLANK('5. Pp (3 años)'!C63),"",'5. Pp (3 años)'!C63)</f>
        <v>Actividad</v>
      </c>
      <c r="E31" s="207" t="str">
        <f>IF(ISBLANK('5. Pp (3 años)'!D63),"",'5. Pp (3 años)'!D63)</f>
        <v/>
      </c>
      <c r="F31" s="207" t="str">
        <f>IF(ISBLANK('5. Pp (3 años)'!E63),"",'5. Pp (3 años)'!E63)</f>
        <v/>
      </c>
      <c r="G31" s="214" t="str">
        <f>IF(ISBLANK('5. Pp (3 años)'!H63),"",'5. Pp (3 años)'!H63)</f>
        <v/>
      </c>
      <c r="H31" s="75" t="str">
        <f>IF(ISBLANK('5. Pp (3 años)'!J63),"",'5. Pp (3 años)'!J63)</f>
        <v/>
      </c>
      <c r="I31" s="145" t="str">
        <f>IF(ISBLANK('9. METAS'!K37),"",'9. METAS'!K37)</f>
        <v/>
      </c>
      <c r="J31" s="146" t="str">
        <f>IF(ISBLANK('9. METAS'!Q37),"",'9. METAS'!Q37)</f>
        <v/>
      </c>
      <c r="K31" s="136" t="str">
        <f>IF(ISBLANK('9. METAS'!R37),"",'9. METAS'!R37)</f>
        <v/>
      </c>
      <c r="L31" s="136" t="str">
        <f>IF(ISBLANK('9. METAS'!S37),"",'9. METAS'!S37)</f>
        <v/>
      </c>
      <c r="M31" s="137" t="str">
        <f>IF(ISBLANK('9. METAS'!T37),"",'9. METAS'!T37)</f>
        <v/>
      </c>
      <c r="N31" s="146"/>
      <c r="O31" s="409"/>
      <c r="P31" s="409"/>
      <c r="Q31" s="410"/>
      <c r="R31" s="134" t="str">
        <f t="shared" si="0"/>
        <v>100%</v>
      </c>
      <c r="S31" s="135" t="str">
        <f t="shared" si="0"/>
        <v>100%</v>
      </c>
      <c r="T31" s="135" t="str">
        <f t="shared" si="0"/>
        <v>100%</v>
      </c>
      <c r="U31" s="154" t="str">
        <f t="shared" si="0"/>
        <v>100%</v>
      </c>
      <c r="V31" s="138" t="str">
        <f t="shared" si="1"/>
        <v>No Programado</v>
      </c>
      <c r="W31" s="135" t="str">
        <f t="shared" si="2"/>
        <v>No Programado</v>
      </c>
      <c r="X31" s="135" t="str">
        <f t="shared" si="3"/>
        <v>No Programado</v>
      </c>
      <c r="Y31" s="159" t="str">
        <f t="shared" si="4"/>
        <v>No Programado</v>
      </c>
      <c r="Z31" s="414"/>
      <c r="AA31" s="415"/>
      <c r="AB31" s="415"/>
      <c r="AC31" s="416"/>
    </row>
    <row r="32" spans="3:29" ht="160.9" hidden="1" customHeight="1">
      <c r="C32" s="211" t="str">
        <f>IF(ISBLANK('5. Pp (3 años)'!B64),"",'5. Pp (3 años)'!B64)</f>
        <v/>
      </c>
      <c r="D32" s="90" t="str">
        <f>IF(ISBLANK('5. Pp (3 años)'!C64),"",'5. Pp (3 años)'!C64)</f>
        <v>Actividad</v>
      </c>
      <c r="E32" s="207" t="str">
        <f>IF(ISBLANK('5. Pp (3 años)'!D64),"",'5. Pp (3 años)'!D64)</f>
        <v/>
      </c>
      <c r="F32" s="207" t="str">
        <f>IF(ISBLANK('5. Pp (3 años)'!E64),"",'5. Pp (3 años)'!E64)</f>
        <v/>
      </c>
      <c r="G32" s="214" t="str">
        <f>IF(ISBLANK('5. Pp (3 años)'!H64),"",'5. Pp (3 años)'!H64)</f>
        <v/>
      </c>
      <c r="H32" s="75" t="str">
        <f>IF(ISBLANK('5. Pp (3 años)'!J64),"",'5. Pp (3 años)'!J64)</f>
        <v/>
      </c>
      <c r="I32" s="145" t="str">
        <f>IF(ISBLANK('9. METAS'!K38),"",'9. METAS'!K38)</f>
        <v/>
      </c>
      <c r="J32" s="146" t="str">
        <f>IF(ISBLANK('9. METAS'!Q38),"",'9. METAS'!Q38)</f>
        <v/>
      </c>
      <c r="K32" s="136" t="str">
        <f>IF(ISBLANK('9. METAS'!R38),"",'9. METAS'!R38)</f>
        <v/>
      </c>
      <c r="L32" s="136" t="str">
        <f>IF(ISBLANK('9. METAS'!S38),"",'9. METAS'!S38)</f>
        <v/>
      </c>
      <c r="M32" s="137" t="str">
        <f>IF(ISBLANK('9. METAS'!T38),"",'9. METAS'!T38)</f>
        <v/>
      </c>
      <c r="N32" s="146"/>
      <c r="O32" s="409"/>
      <c r="P32" s="409"/>
      <c r="Q32" s="410"/>
      <c r="R32" s="134" t="str">
        <f t="shared" si="0"/>
        <v>100%</v>
      </c>
      <c r="S32" s="135" t="str">
        <f t="shared" si="0"/>
        <v>100%</v>
      </c>
      <c r="T32" s="135" t="str">
        <f t="shared" si="0"/>
        <v>100%</v>
      </c>
      <c r="U32" s="154" t="str">
        <f t="shared" si="0"/>
        <v>100%</v>
      </c>
      <c r="V32" s="138" t="str">
        <f t="shared" si="1"/>
        <v>No Programado</v>
      </c>
      <c r="W32" s="135" t="str">
        <f t="shared" si="2"/>
        <v>No Programado</v>
      </c>
      <c r="X32" s="135" t="str">
        <f t="shared" si="3"/>
        <v>No Programado</v>
      </c>
      <c r="Y32" s="159" t="str">
        <f t="shared" si="4"/>
        <v>No Programado</v>
      </c>
      <c r="Z32" s="352"/>
      <c r="AA32" s="353"/>
      <c r="AB32" s="353"/>
      <c r="AC32" s="354"/>
    </row>
    <row r="33" spans="3:29" ht="160.9" hidden="1" customHeight="1">
      <c r="C33" s="211" t="str">
        <f>IF(ISBLANK('5. Pp (3 años)'!B65),"",'5. Pp (3 años)'!B65)</f>
        <v/>
      </c>
      <c r="D33" s="90" t="str">
        <f>IF(ISBLANK('5. Pp (3 años)'!C65),"",'5. Pp (3 años)'!C65)</f>
        <v>Actividad</v>
      </c>
      <c r="E33" s="207" t="str">
        <f>IF(ISBLANK('5. Pp (3 años)'!D65),"",'5. Pp (3 años)'!D65)</f>
        <v/>
      </c>
      <c r="F33" s="207" t="str">
        <f>IF(ISBLANK('5. Pp (3 años)'!E65),"",'5. Pp (3 años)'!E65)</f>
        <v/>
      </c>
      <c r="G33" s="214" t="str">
        <f>IF(ISBLANK('5. Pp (3 años)'!H65),"",'5. Pp (3 años)'!H65)</f>
        <v/>
      </c>
      <c r="H33" s="75" t="str">
        <f>IF(ISBLANK('5. Pp (3 años)'!J65),"",'5. Pp (3 años)'!J65)</f>
        <v/>
      </c>
      <c r="I33" s="145" t="str">
        <f>IF(ISBLANK('9. METAS'!K39),"",'9. METAS'!K39)</f>
        <v/>
      </c>
      <c r="J33" s="146" t="str">
        <f>IF(ISBLANK('9. METAS'!Q39),"",'9. METAS'!Q39)</f>
        <v/>
      </c>
      <c r="K33" s="136" t="str">
        <f>IF(ISBLANK('9. METAS'!R39),"",'9. METAS'!R39)</f>
        <v/>
      </c>
      <c r="L33" s="136" t="str">
        <f>IF(ISBLANK('9. METAS'!S39),"",'9. METAS'!S39)</f>
        <v/>
      </c>
      <c r="M33" s="137" t="str">
        <f>IF(ISBLANK('9. METAS'!T39),"",'9. METAS'!T39)</f>
        <v/>
      </c>
      <c r="N33" s="146"/>
      <c r="O33" s="409"/>
      <c r="P33" s="409"/>
      <c r="Q33" s="410"/>
      <c r="R33" s="134" t="str">
        <f t="shared" si="0"/>
        <v>100%</v>
      </c>
      <c r="S33" s="135" t="str">
        <f t="shared" si="0"/>
        <v>100%</v>
      </c>
      <c r="T33" s="135" t="str">
        <f t="shared" si="0"/>
        <v>100%</v>
      </c>
      <c r="U33" s="154" t="str">
        <f t="shared" si="0"/>
        <v>100%</v>
      </c>
      <c r="V33" s="138" t="str">
        <f t="shared" si="1"/>
        <v>No Programado</v>
      </c>
      <c r="W33" s="135" t="str">
        <f t="shared" si="2"/>
        <v>No Programado</v>
      </c>
      <c r="X33" s="135" t="str">
        <f t="shared" si="3"/>
        <v>No Programado</v>
      </c>
      <c r="Y33" s="159" t="str">
        <f t="shared" si="4"/>
        <v>No Programado</v>
      </c>
      <c r="Z33" s="173"/>
      <c r="AA33" s="174"/>
      <c r="AB33" s="174"/>
      <c r="AC33" s="175"/>
    </row>
    <row r="34" spans="3:29" ht="160.9" customHeight="1">
      <c r="C34" s="637" t="str">
        <f>IF(ISBLANK('5. Pp (3 años)'!B66),"",'5. Pp (3 años)'!B66)</f>
        <v>Coordinación de Promoción Social del Bienestar</v>
      </c>
      <c r="D34" s="638" t="str">
        <f>IF(ISBLANK('5. Pp (3 años)'!C66),"",'5. Pp (3 años)'!C66)</f>
        <v>Actividad</v>
      </c>
      <c r="E34" s="620" t="str">
        <f>IF(ISBLANK('5. Pp (3 años)'!D66),"",'5. Pp (3 años)'!D66)</f>
        <v>4.1.1.1.4 Estrategias de comunicación y convocatoria ciudadana implementadas.</v>
      </c>
      <c r="F34" s="620" t="str">
        <f>IF(ISBLANK('5. Pp (3 años)'!E66),"",'5. Pp (3 años)'!E66)</f>
        <v>PECIE: Porcentaje de estrategias de comunicación institucional ejecutadas.</v>
      </c>
      <c r="G34" s="639" t="str">
        <f>IF(ISBLANK('5. Pp (3 años)'!H66),"",'5. Pp (3 años)'!H66)</f>
        <v>Trimestral</v>
      </c>
      <c r="H34" s="640" t="str">
        <f>IF(ISBLANK('5. Pp (3 años)'!J66),"",'5. Pp (3 años)'!J66)</f>
        <v>UNIDAD DE MEDIDA DEL INDICADOR: Porcentaje
UNIDAD DE MEDIDA DE LAS VARIABLES: Estrategia</v>
      </c>
      <c r="I34" s="145">
        <f>IF(ISBLANK('9. METAS'!K40),"",'9. METAS'!K40)</f>
        <v>100</v>
      </c>
      <c r="J34" s="146">
        <f>IF(ISBLANK('9. METAS'!Q40),"",'9. METAS'!Q40)</f>
        <v>25</v>
      </c>
      <c r="K34" s="136">
        <f>IF(ISBLANK('9. METAS'!R40),"",'9. METAS'!R40)</f>
        <v>25</v>
      </c>
      <c r="L34" s="136">
        <f>IF(ISBLANK('9. METAS'!S40),"",'9. METAS'!S40)</f>
        <v>25</v>
      </c>
      <c r="M34" s="137">
        <f>IF(ISBLANK('9. METAS'!T40),"",'9. METAS'!T40)</f>
        <v>25</v>
      </c>
      <c r="N34" s="146">
        <v>7</v>
      </c>
      <c r="O34" s="409"/>
      <c r="P34" s="409"/>
      <c r="Q34" s="410"/>
      <c r="R34" s="134">
        <f t="shared" si="0"/>
        <v>0.28000000000000003</v>
      </c>
      <c r="S34" s="135">
        <f t="shared" si="0"/>
        <v>0</v>
      </c>
      <c r="T34" s="135">
        <f t="shared" si="0"/>
        <v>0</v>
      </c>
      <c r="U34" s="154">
        <f t="shared" si="0"/>
        <v>0</v>
      </c>
      <c r="V34" s="138">
        <f t="shared" si="1"/>
        <v>7.0000000000000007E-2</v>
      </c>
      <c r="W34" s="135">
        <f t="shared" si="2"/>
        <v>7.0000000000000007E-2</v>
      </c>
      <c r="X34" s="135">
        <f t="shared" si="3"/>
        <v>0</v>
      </c>
      <c r="Y34" s="159">
        <f t="shared" si="4"/>
        <v>0</v>
      </c>
      <c r="Z34" s="650" t="s">
        <v>1636</v>
      </c>
      <c r="AA34" s="174"/>
      <c r="AB34" s="174"/>
      <c r="AC34" s="175"/>
    </row>
    <row r="35" spans="3:29" ht="160.9" customHeight="1">
      <c r="C35" s="211" t="str">
        <f>IF(ISBLANK('5. Pp (3 años)'!B67),"",'5. Pp (3 años)'!B67)</f>
        <v>Coordinación de Promoción Social del Bienestar</v>
      </c>
      <c r="D35" s="90" t="str">
        <f>IF(ISBLANK('5. Pp (3 años)'!C67),"",'5. Pp (3 años)'!C67)</f>
        <v>Actividad</v>
      </c>
      <c r="E35" s="207" t="str">
        <f>IF(ISBLANK('5. Pp (3 años)'!D67),"",'5. Pp (3 años)'!D67)</f>
        <v>4.1.1.1.4.1 Gestión de medios de difusión y convocatoria para programas de bienestar social.</v>
      </c>
      <c r="F35" s="207" t="str">
        <f>IF(ISBLANK('5. Pp (3 años)'!E67),"",'5. Pp (3 años)'!E67)</f>
        <v>PADCC: Porcentaje de acciones de difusión y convocatoria ciudadana realizadas.</v>
      </c>
      <c r="G35" s="214" t="str">
        <f>IF(ISBLANK('5. Pp (3 años)'!H67),"",'5. Pp (3 años)'!H67)</f>
        <v>Trimestral</v>
      </c>
      <c r="H35" s="75" t="str">
        <f>IF(ISBLANK('5. Pp (3 años)'!J67),"",'5. Pp (3 años)'!J67)</f>
        <v>UNIDAD DE MEDIDA DEL INDICADOR: Porcentaje
UNIDAD DE MEDIDA DE LAS VARIABLES: Acción de Difusión</v>
      </c>
      <c r="I35" s="145">
        <f>IF(ISBLANK('9. METAS'!K41),"",'9. METAS'!K41)</f>
        <v>232</v>
      </c>
      <c r="J35" s="146">
        <f>IF(ISBLANK('9. METAS'!Q41),"",'9. METAS'!Q41)</f>
        <v>44</v>
      </c>
      <c r="K35" s="136">
        <f>IF(ISBLANK('9. METAS'!R41),"",'9. METAS'!R41)</f>
        <v>63</v>
      </c>
      <c r="L35" s="136">
        <f>IF(ISBLANK('9. METAS'!S41),"",'9. METAS'!S41)</f>
        <v>57</v>
      </c>
      <c r="M35" s="137">
        <f>IF(ISBLANK('9. METAS'!T41),"",'9. METAS'!T41)</f>
        <v>68</v>
      </c>
      <c r="N35" s="146">
        <v>12</v>
      </c>
      <c r="O35" s="409"/>
      <c r="P35" s="409"/>
      <c r="Q35" s="410"/>
      <c r="R35" s="134">
        <f t="shared" si="0"/>
        <v>0.27272727272727271</v>
      </c>
      <c r="S35" s="135">
        <f t="shared" si="0"/>
        <v>0</v>
      </c>
      <c r="T35" s="135">
        <f t="shared" si="0"/>
        <v>0</v>
      </c>
      <c r="U35" s="154">
        <f t="shared" si="0"/>
        <v>0</v>
      </c>
      <c r="V35" s="138">
        <f t="shared" si="1"/>
        <v>5.1724137931034482E-2</v>
      </c>
      <c r="W35" s="135">
        <f t="shared" si="2"/>
        <v>5.1724137931034482E-2</v>
      </c>
      <c r="X35" s="135">
        <f t="shared" si="3"/>
        <v>0</v>
      </c>
      <c r="Y35" s="159">
        <f t="shared" si="4"/>
        <v>0</v>
      </c>
      <c r="Z35" s="650" t="s">
        <v>1637</v>
      </c>
      <c r="AA35" s="174"/>
      <c r="AB35" s="174"/>
      <c r="AC35" s="175"/>
    </row>
    <row r="36" spans="3:29" ht="160.9" hidden="1" customHeight="1">
      <c r="C36" s="211" t="str">
        <f>IF(ISBLANK('5. Pp (3 años)'!B68),"",'5. Pp (3 años)'!B68)</f>
        <v/>
      </c>
      <c r="D36" s="90" t="str">
        <f>IF(ISBLANK('5. Pp (3 años)'!C68),"",'5. Pp (3 años)'!C68)</f>
        <v>Actividad</v>
      </c>
      <c r="E36" s="207" t="str">
        <f>IF(ISBLANK('5. Pp (3 años)'!D68),"",'5. Pp (3 años)'!D68)</f>
        <v/>
      </c>
      <c r="F36" s="207" t="str">
        <f>IF(ISBLANK('5. Pp (3 años)'!E68),"",'5. Pp (3 años)'!E68)</f>
        <v/>
      </c>
      <c r="G36" s="214" t="str">
        <f>IF(ISBLANK('5. Pp (3 años)'!H68),"",'5. Pp (3 años)'!H68)</f>
        <v/>
      </c>
      <c r="H36" s="75" t="str">
        <f>IF(ISBLANK('5. Pp (3 años)'!J68),"",'5. Pp (3 años)'!J68)</f>
        <v/>
      </c>
      <c r="I36" s="145" t="str">
        <f>IF(ISBLANK('9. METAS'!K42),"",'9. METAS'!K42)</f>
        <v/>
      </c>
      <c r="J36" s="146" t="str">
        <f>IF(ISBLANK('9. METAS'!Q42),"",'9. METAS'!Q42)</f>
        <v/>
      </c>
      <c r="K36" s="136" t="str">
        <f>IF(ISBLANK('9. METAS'!R42),"",'9. METAS'!R42)</f>
        <v/>
      </c>
      <c r="L36" s="136" t="str">
        <f>IF(ISBLANK('9. METAS'!S42),"",'9. METAS'!S42)</f>
        <v/>
      </c>
      <c r="M36" s="137" t="str">
        <f>IF(ISBLANK('9. METAS'!T42),"",'9. METAS'!T42)</f>
        <v/>
      </c>
      <c r="N36" s="146"/>
      <c r="O36" s="409"/>
      <c r="P36" s="409"/>
      <c r="Q36" s="410"/>
      <c r="R36" s="134" t="str">
        <f t="shared" si="0"/>
        <v>100%</v>
      </c>
      <c r="S36" s="135" t="str">
        <f t="shared" si="0"/>
        <v>100%</v>
      </c>
      <c r="T36" s="135" t="str">
        <f t="shared" si="0"/>
        <v>100%</v>
      </c>
      <c r="U36" s="154" t="str">
        <f t="shared" si="0"/>
        <v>100%</v>
      </c>
      <c r="V36" s="138" t="str">
        <f t="shared" si="1"/>
        <v>No Programado</v>
      </c>
      <c r="W36" s="135" t="str">
        <f t="shared" si="2"/>
        <v>No Programado</v>
      </c>
      <c r="X36" s="135" t="str">
        <f t="shared" si="3"/>
        <v>No Programado</v>
      </c>
      <c r="Y36" s="159" t="str">
        <f t="shared" si="4"/>
        <v>No Programado</v>
      </c>
      <c r="Z36" s="173"/>
      <c r="AA36" s="174"/>
      <c r="AB36" s="174"/>
      <c r="AC36" s="175"/>
    </row>
    <row r="37" spans="3:29" ht="160.9" hidden="1" customHeight="1">
      <c r="C37" s="211" t="str">
        <f>IF(ISBLANK('5. Pp (3 años)'!B69),"",'5. Pp (3 años)'!B69)</f>
        <v/>
      </c>
      <c r="D37" s="90" t="str">
        <f>IF(ISBLANK('5. Pp (3 años)'!C69),"",'5. Pp (3 años)'!C69)</f>
        <v>Actividad</v>
      </c>
      <c r="E37" s="207" t="str">
        <f>IF(ISBLANK('5. Pp (3 años)'!D69),"",'5. Pp (3 años)'!D69)</f>
        <v/>
      </c>
      <c r="F37" s="207" t="str">
        <f>IF(ISBLANK('5. Pp (3 años)'!E69),"",'5. Pp (3 años)'!E69)</f>
        <v/>
      </c>
      <c r="G37" s="214" t="str">
        <f>IF(ISBLANK('5. Pp (3 años)'!H69),"",'5. Pp (3 años)'!H69)</f>
        <v/>
      </c>
      <c r="H37" s="75" t="str">
        <f>IF(ISBLANK('5. Pp (3 años)'!J69),"",'5. Pp (3 años)'!J69)</f>
        <v/>
      </c>
      <c r="I37" s="145" t="str">
        <f>IF(ISBLANK('9. METAS'!K43),"",'9. METAS'!K43)</f>
        <v/>
      </c>
      <c r="J37" s="146" t="str">
        <f>IF(ISBLANK('9. METAS'!Q43),"",'9. METAS'!Q43)</f>
        <v/>
      </c>
      <c r="K37" s="136" t="str">
        <f>IF(ISBLANK('9. METAS'!R43),"",'9. METAS'!R43)</f>
        <v/>
      </c>
      <c r="L37" s="136" t="str">
        <f>IF(ISBLANK('9. METAS'!S43),"",'9. METAS'!S43)</f>
        <v/>
      </c>
      <c r="M37" s="137" t="str">
        <f>IF(ISBLANK('9. METAS'!T43),"",'9. METAS'!T43)</f>
        <v/>
      </c>
      <c r="N37" s="146"/>
      <c r="O37" s="409"/>
      <c r="P37" s="409"/>
      <c r="Q37" s="410"/>
      <c r="R37" s="134" t="str">
        <f t="shared" si="0"/>
        <v>100%</v>
      </c>
      <c r="S37" s="135" t="str">
        <f t="shared" si="0"/>
        <v>100%</v>
      </c>
      <c r="T37" s="135" t="str">
        <f t="shared" si="0"/>
        <v>100%</v>
      </c>
      <c r="U37" s="154" t="str">
        <f t="shared" si="0"/>
        <v>100%</v>
      </c>
      <c r="V37" s="138" t="str">
        <f t="shared" si="1"/>
        <v>No Programado</v>
      </c>
      <c r="W37" s="135" t="str">
        <f t="shared" si="2"/>
        <v>No Programado</v>
      </c>
      <c r="X37" s="135" t="str">
        <f t="shared" si="3"/>
        <v>No Programado</v>
      </c>
      <c r="Y37" s="159" t="str">
        <f t="shared" si="4"/>
        <v>No Programado</v>
      </c>
      <c r="Z37" s="173"/>
      <c r="AA37" s="174"/>
      <c r="AB37" s="174"/>
      <c r="AC37" s="175"/>
    </row>
    <row r="38" spans="3:29" ht="160.9" hidden="1" customHeight="1">
      <c r="C38" s="211" t="str">
        <f>IF(ISBLANK('5. Pp (3 años)'!B70),"",'5. Pp (3 años)'!B70)</f>
        <v/>
      </c>
      <c r="D38" s="90" t="str">
        <f>IF(ISBLANK('5. Pp (3 años)'!C70),"",'5. Pp (3 años)'!C70)</f>
        <v>Actividad</v>
      </c>
      <c r="E38" s="207" t="str">
        <f>IF(ISBLANK('5. Pp (3 años)'!D70),"",'5. Pp (3 años)'!D70)</f>
        <v/>
      </c>
      <c r="F38" s="207" t="str">
        <f>IF(ISBLANK('5. Pp (3 años)'!E70),"",'5. Pp (3 años)'!E70)</f>
        <v/>
      </c>
      <c r="G38" s="214" t="str">
        <f>IF(ISBLANK('5. Pp (3 años)'!H70),"",'5. Pp (3 años)'!H70)</f>
        <v/>
      </c>
      <c r="H38" s="75" t="str">
        <f>IF(ISBLANK('5. Pp (3 años)'!J70),"",'5. Pp (3 años)'!J70)</f>
        <v/>
      </c>
      <c r="I38" s="145" t="str">
        <f>IF(ISBLANK('9. METAS'!K44),"",'9. METAS'!K44)</f>
        <v/>
      </c>
      <c r="J38" s="146" t="str">
        <f>IF(ISBLANK('9. METAS'!Q44),"",'9. METAS'!Q44)</f>
        <v/>
      </c>
      <c r="K38" s="136" t="str">
        <f>IF(ISBLANK('9. METAS'!R44),"",'9. METAS'!R44)</f>
        <v/>
      </c>
      <c r="L38" s="136" t="str">
        <f>IF(ISBLANK('9. METAS'!S44),"",'9. METAS'!S44)</f>
        <v/>
      </c>
      <c r="M38" s="137" t="str">
        <f>IF(ISBLANK('9. METAS'!T44),"",'9. METAS'!T44)</f>
        <v/>
      </c>
      <c r="N38" s="146"/>
      <c r="O38" s="409"/>
      <c r="P38" s="409"/>
      <c r="Q38" s="410"/>
      <c r="R38" s="134" t="str">
        <f t="shared" si="0"/>
        <v>100%</v>
      </c>
      <c r="S38" s="135" t="str">
        <f t="shared" si="0"/>
        <v>100%</v>
      </c>
      <c r="T38" s="135" t="str">
        <f t="shared" si="0"/>
        <v>100%</v>
      </c>
      <c r="U38" s="154" t="str">
        <f t="shared" si="0"/>
        <v>100%</v>
      </c>
      <c r="V38" s="138" t="str">
        <f t="shared" si="1"/>
        <v>No Programado</v>
      </c>
      <c r="W38" s="135" t="str">
        <f t="shared" si="2"/>
        <v>No Programado</v>
      </c>
      <c r="X38" s="135" t="str">
        <f t="shared" si="3"/>
        <v>No Programado</v>
      </c>
      <c r="Y38" s="159" t="str">
        <f t="shared" si="4"/>
        <v>No Programado</v>
      </c>
      <c r="Z38" s="173"/>
      <c r="AA38" s="174"/>
      <c r="AB38" s="174"/>
      <c r="AC38" s="175"/>
    </row>
    <row r="39" spans="3:29" ht="160.9" hidden="1" customHeight="1">
      <c r="C39" s="211" t="str">
        <f>IF(ISBLANK('5. Pp (3 años)'!B71),"",'5. Pp (3 años)'!B71)</f>
        <v/>
      </c>
      <c r="D39" s="90" t="str">
        <f>IF(ISBLANK('5. Pp (3 años)'!C71),"",'5. Pp (3 años)'!C71)</f>
        <v>Actividad</v>
      </c>
      <c r="E39" s="207" t="str">
        <f>IF(ISBLANK('5. Pp (3 años)'!D71),"",'5. Pp (3 años)'!D71)</f>
        <v/>
      </c>
      <c r="F39" s="207" t="str">
        <f>IF(ISBLANK('5. Pp (3 años)'!E71),"",'5. Pp (3 años)'!E71)</f>
        <v/>
      </c>
      <c r="G39" s="214" t="str">
        <f>IF(ISBLANK('5. Pp (3 años)'!H71),"",'5. Pp (3 años)'!H71)</f>
        <v/>
      </c>
      <c r="H39" s="75" t="str">
        <f>IF(ISBLANK('5. Pp (3 años)'!J71),"",'5. Pp (3 años)'!J71)</f>
        <v/>
      </c>
      <c r="I39" s="145" t="str">
        <f>IF(ISBLANK('9. METAS'!K45),"",'9. METAS'!K45)</f>
        <v/>
      </c>
      <c r="J39" s="146" t="str">
        <f>IF(ISBLANK('9. METAS'!Q45),"",'9. METAS'!Q45)</f>
        <v/>
      </c>
      <c r="K39" s="136" t="str">
        <f>IF(ISBLANK('9. METAS'!R45),"",'9. METAS'!R45)</f>
        <v/>
      </c>
      <c r="L39" s="136" t="str">
        <f>IF(ISBLANK('9. METAS'!S45),"",'9. METAS'!S45)</f>
        <v/>
      </c>
      <c r="M39" s="137" t="str">
        <f>IF(ISBLANK('9. METAS'!T45),"",'9. METAS'!T45)</f>
        <v/>
      </c>
      <c r="N39" s="146"/>
      <c r="O39" s="409"/>
      <c r="P39" s="409"/>
      <c r="Q39" s="410"/>
      <c r="R39" s="134" t="str">
        <f t="shared" si="0"/>
        <v>100%</v>
      </c>
      <c r="S39" s="135" t="str">
        <f t="shared" si="0"/>
        <v>100%</v>
      </c>
      <c r="T39" s="135" t="str">
        <f t="shared" si="0"/>
        <v>100%</v>
      </c>
      <c r="U39" s="154" t="str">
        <f t="shared" si="0"/>
        <v>100%</v>
      </c>
      <c r="V39" s="138" t="str">
        <f t="shared" si="1"/>
        <v>No Programado</v>
      </c>
      <c r="W39" s="135" t="str">
        <f t="shared" si="2"/>
        <v>No Programado</v>
      </c>
      <c r="X39" s="135" t="str">
        <f t="shared" si="3"/>
        <v>No Programado</v>
      </c>
      <c r="Y39" s="159" t="str">
        <f t="shared" si="4"/>
        <v>No Programado</v>
      </c>
      <c r="Z39" s="173"/>
      <c r="AA39" s="174"/>
      <c r="AB39" s="174"/>
      <c r="AC39" s="175"/>
    </row>
    <row r="40" spans="3:29" ht="160.9" customHeight="1">
      <c r="C40" s="637" t="str">
        <f>IF(ISBLANK('5. Pp (3 años)'!B72),"",'5. Pp (3 años)'!B72)</f>
        <v>Coordinación de Comités Vecinales</v>
      </c>
      <c r="D40" s="638" t="str">
        <f>IF(ISBLANK('5. Pp (3 años)'!C72),"",'5. Pp (3 años)'!C72)</f>
        <v>Componente</v>
      </c>
      <c r="E40" s="620" t="str">
        <f>IF(ISBLANK('5. Pp (3 años)'!D72),"",'5. Pp (3 años)'!D72)</f>
        <v>4.1.1.1.5 Mecanismos de organización vecinal y anuencias ciudadanas gestionadas.</v>
      </c>
      <c r="F40" s="620" t="str">
        <f>IF(ISBLANK('5. Pp (3 años)'!E72),"",'5. Pp (3 años)'!E72)</f>
        <v>PMVVA: Porcentaje de mecanismos de vinculación vecinal y anuencias formalizados.</v>
      </c>
      <c r="G40" s="639" t="str">
        <f>IF(ISBLANK('5. Pp (3 años)'!H72),"",'5. Pp (3 años)'!H72)</f>
        <v>Trimestral</v>
      </c>
      <c r="H40" s="640" t="str">
        <f>IF(ISBLANK('5. Pp (3 años)'!J72),"",'5. Pp (3 años)'!J72)</f>
        <v xml:space="preserve">UNIDAD DE MEDIDA DEL INDICADOR: Porcentaje
UNIDAD DE MEDIDA DE LAS VARIABLES: Mecanismos </v>
      </c>
      <c r="I40" s="145">
        <f>IF(ISBLANK('9. METAS'!K46),"",'9. METAS'!K46)</f>
        <v>100</v>
      </c>
      <c r="J40" s="146">
        <f>IF(ISBLANK('9. METAS'!Q46),"",'9. METAS'!Q46)</f>
        <v>25</v>
      </c>
      <c r="K40" s="136">
        <f>IF(ISBLANK('9. METAS'!R46),"",'9. METAS'!R46)</f>
        <v>25</v>
      </c>
      <c r="L40" s="136">
        <f>IF(ISBLANK('9. METAS'!S46),"",'9. METAS'!S46)</f>
        <v>25</v>
      </c>
      <c r="M40" s="137">
        <f>IF(ISBLANK('9. METAS'!T46),"",'9. METAS'!T46)</f>
        <v>25</v>
      </c>
      <c r="N40" s="146">
        <v>13</v>
      </c>
      <c r="O40" s="409"/>
      <c r="P40" s="409"/>
      <c r="Q40" s="410"/>
      <c r="R40" s="134">
        <f t="shared" si="0"/>
        <v>0.52</v>
      </c>
      <c r="S40" s="135">
        <f t="shared" si="0"/>
        <v>0</v>
      </c>
      <c r="T40" s="135">
        <f t="shared" si="0"/>
        <v>0</v>
      </c>
      <c r="U40" s="154">
        <f t="shared" si="0"/>
        <v>0</v>
      </c>
      <c r="V40" s="138">
        <f t="shared" si="1"/>
        <v>0.13</v>
      </c>
      <c r="W40" s="135">
        <f t="shared" si="2"/>
        <v>0.13</v>
      </c>
      <c r="X40" s="135">
        <f t="shared" si="3"/>
        <v>0</v>
      </c>
      <c r="Y40" s="159">
        <f t="shared" si="4"/>
        <v>0</v>
      </c>
      <c r="Z40" s="650" t="s">
        <v>1638</v>
      </c>
      <c r="AA40" s="174"/>
      <c r="AB40" s="174"/>
      <c r="AC40" s="175"/>
    </row>
    <row r="41" spans="3:29" ht="160.9" customHeight="1">
      <c r="C41" s="211" t="str">
        <f>IF(ISBLANK('5. Pp (3 años)'!B73),"",'5. Pp (3 años)'!B73)</f>
        <v>Coordinación de Comités Vecinales</v>
      </c>
      <c r="D41" s="90" t="str">
        <f>IF(ISBLANK('5. Pp (3 años)'!C73),"",'5. Pp (3 años)'!C73)</f>
        <v>Actividad</v>
      </c>
      <c r="E41" s="207" t="str">
        <f>IF(ISBLANK('5. Pp (3 años)'!D73),"",'5. Pp (3 años)'!D73)</f>
        <v>4.1.1.1.5.1 Conformación y seguimiento operativo de comités vecinales de participación ciudadana.</v>
      </c>
      <c r="F41" s="207" t="str">
        <f>IF(ISBLANK('5. Pp (3 años)'!E73),"",'5. Pp (3 años)'!E73)</f>
        <v>PCVIS: Porcentaje de comités vecinales integrados y en seguimiento realizados.</v>
      </c>
      <c r="G41" s="214" t="str">
        <f>IF(ISBLANK('5. Pp (3 años)'!H73),"",'5. Pp (3 años)'!H73)</f>
        <v>Trimestral</v>
      </c>
      <c r="H41" s="75" t="str">
        <f>IF(ISBLANK('5. Pp (3 años)'!J73),"",'5. Pp (3 años)'!J73)</f>
        <v>UNIDAD DE MEDIDA DEL INDICADOR: Porcentaje
UNIDAD DE MEDIDA DE LAS VARIABLES: Comités</v>
      </c>
      <c r="I41" s="145">
        <f>IF(ISBLANK('9. METAS'!K47),"",'9. METAS'!K47)</f>
        <v>330</v>
      </c>
      <c r="J41" s="146">
        <f>IF(ISBLANK('9. METAS'!Q47),"",'9. METAS'!Q47)</f>
        <v>90</v>
      </c>
      <c r="K41" s="136">
        <f>IF(ISBLANK('9. METAS'!R47),"",'9. METAS'!R47)</f>
        <v>90</v>
      </c>
      <c r="L41" s="136">
        <f>IF(ISBLANK('9. METAS'!S47),"",'9. METAS'!S47)</f>
        <v>90</v>
      </c>
      <c r="M41" s="137">
        <f>IF(ISBLANK('9. METAS'!T47),"",'9. METAS'!T47)</f>
        <v>60</v>
      </c>
      <c r="N41" s="146">
        <v>154</v>
      </c>
      <c r="O41" s="409"/>
      <c r="P41" s="409"/>
      <c r="Q41" s="410"/>
      <c r="R41" s="134">
        <f t="shared" si="0"/>
        <v>1.711111111111111</v>
      </c>
      <c r="S41" s="135">
        <f t="shared" si="0"/>
        <v>0</v>
      </c>
      <c r="T41" s="135">
        <f t="shared" si="0"/>
        <v>0</v>
      </c>
      <c r="U41" s="154">
        <f t="shared" si="0"/>
        <v>0</v>
      </c>
      <c r="V41" s="138">
        <f t="shared" si="1"/>
        <v>0.46666666666666667</v>
      </c>
      <c r="W41" s="135">
        <f t="shared" si="2"/>
        <v>0.46666666666666667</v>
      </c>
      <c r="X41" s="135">
        <f t="shared" si="3"/>
        <v>0</v>
      </c>
      <c r="Y41" s="159">
        <f t="shared" si="4"/>
        <v>0</v>
      </c>
      <c r="Z41" s="650" t="s">
        <v>1639</v>
      </c>
      <c r="AA41" s="174"/>
      <c r="AB41" s="174"/>
      <c r="AC41" s="175"/>
    </row>
    <row r="42" spans="3:29" ht="160.9" customHeight="1">
      <c r="C42" s="211" t="str">
        <f>IF(ISBLANK('5. Pp (3 años)'!B74),"",'5. Pp (3 años)'!B74)</f>
        <v>Coordinación de Comités Vecinales</v>
      </c>
      <c r="D42" s="90" t="str">
        <f>IF(ISBLANK('5. Pp (3 años)'!C74),"",'5. Pp (3 años)'!C74)</f>
        <v>Actividad</v>
      </c>
      <c r="E42" s="207" t="str">
        <f>IF(ISBLANK('5. Pp (3 años)'!D74),"",'5. Pp (3 años)'!D74)</f>
        <v>4.1.1.1.5.2 Tramitación y validación de anuencias vecinales para la apertura de establecimientos.</v>
      </c>
      <c r="F42" s="207" t="str">
        <f>IF(ISBLANK('5. Pp (3 años)'!E74),"",'5. Pp (3 años)'!E74)</f>
        <v>PSAVG: Porcentaje de solicitudes de anuencias vecinales gestionadas.</v>
      </c>
      <c r="G42" s="214" t="str">
        <f>IF(ISBLANK('5. Pp (3 años)'!H74),"",'5. Pp (3 años)'!H74)</f>
        <v>Trimestral</v>
      </c>
      <c r="H42" s="75" t="str">
        <f>IF(ISBLANK('5. Pp (3 años)'!J74),"",'5. Pp (3 años)'!J74)</f>
        <v>UNIDAD DE MEDIDA DEL INDICADOR: Porcentaje
UNIDAD DE MEDIDA DE LAS VARIABLES: Anuencia</v>
      </c>
      <c r="I42" s="145">
        <f>IF(ISBLANK('9. METAS'!K48),"",'9. METAS'!K48)</f>
        <v>20</v>
      </c>
      <c r="J42" s="146">
        <f>IF(ISBLANK('9. METAS'!Q48),"",'9. METAS'!Q48)</f>
        <v>5</v>
      </c>
      <c r="K42" s="136">
        <f>IF(ISBLANK('9. METAS'!R48),"",'9. METAS'!R48)</f>
        <v>5</v>
      </c>
      <c r="L42" s="136">
        <f>IF(ISBLANK('9. METAS'!S48),"",'9. METAS'!S48)</f>
        <v>5</v>
      </c>
      <c r="M42" s="137">
        <f>IF(ISBLANK('9. METAS'!T48),"",'9. METAS'!T48)</f>
        <v>5</v>
      </c>
      <c r="N42" s="146">
        <v>0</v>
      </c>
      <c r="O42" s="409"/>
      <c r="P42" s="409"/>
      <c r="Q42" s="410"/>
      <c r="R42" s="134">
        <f t="shared" si="0"/>
        <v>0</v>
      </c>
      <c r="S42" s="135">
        <f t="shared" si="0"/>
        <v>0</v>
      </c>
      <c r="T42" s="135">
        <f t="shared" si="0"/>
        <v>0</v>
      </c>
      <c r="U42" s="154">
        <f t="shared" si="0"/>
        <v>0</v>
      </c>
      <c r="V42" s="138">
        <f t="shared" si="1"/>
        <v>0</v>
      </c>
      <c r="W42" s="135">
        <f t="shared" si="2"/>
        <v>0</v>
      </c>
      <c r="X42" s="135">
        <f t="shared" si="3"/>
        <v>0</v>
      </c>
      <c r="Y42" s="159">
        <f t="shared" si="4"/>
        <v>0</v>
      </c>
      <c r="Z42" s="650" t="s">
        <v>1640</v>
      </c>
      <c r="AA42" s="174"/>
      <c r="AB42" s="174"/>
      <c r="AC42" s="175"/>
    </row>
    <row r="43" spans="3:29" ht="160.9" hidden="1" customHeight="1">
      <c r="C43" s="211" t="str">
        <f>IF(ISBLANK('5. Pp (3 años)'!B75),"",'5. Pp (3 años)'!B75)</f>
        <v/>
      </c>
      <c r="D43" s="90" t="str">
        <f>IF(ISBLANK('5. Pp (3 años)'!C75),"",'5. Pp (3 años)'!C75)</f>
        <v>Actividad</v>
      </c>
      <c r="E43" s="207" t="str">
        <f>IF(ISBLANK('5. Pp (3 años)'!D75),"",'5. Pp (3 años)'!D75)</f>
        <v/>
      </c>
      <c r="F43" s="207" t="str">
        <f>IF(ISBLANK('5. Pp (3 años)'!E75),"",'5. Pp (3 años)'!E75)</f>
        <v/>
      </c>
      <c r="G43" s="214" t="str">
        <f>IF(ISBLANK('5. Pp (3 años)'!H75),"",'5. Pp (3 años)'!H75)</f>
        <v/>
      </c>
      <c r="H43" s="75" t="str">
        <f>IF(ISBLANK('5. Pp (3 años)'!J75),"",'5. Pp (3 años)'!J75)</f>
        <v/>
      </c>
      <c r="I43" s="145" t="str">
        <f>IF(ISBLANK('9. METAS'!K49),"",'9. METAS'!K49)</f>
        <v/>
      </c>
      <c r="J43" s="146" t="str">
        <f>IF(ISBLANK('9. METAS'!Q49),"",'9. METAS'!Q49)</f>
        <v/>
      </c>
      <c r="K43" s="136" t="str">
        <f>IF(ISBLANK('9. METAS'!R49),"",'9. METAS'!R49)</f>
        <v/>
      </c>
      <c r="L43" s="136" t="str">
        <f>IF(ISBLANK('9. METAS'!S49),"",'9. METAS'!S49)</f>
        <v/>
      </c>
      <c r="M43" s="137" t="str">
        <f>IF(ISBLANK('9. METAS'!T49),"",'9. METAS'!T49)</f>
        <v/>
      </c>
      <c r="N43" s="146"/>
      <c r="O43" s="409"/>
      <c r="P43" s="409"/>
      <c r="Q43" s="410"/>
      <c r="R43" s="134" t="str">
        <f t="shared" si="0"/>
        <v>100%</v>
      </c>
      <c r="S43" s="135" t="str">
        <f t="shared" si="0"/>
        <v>100%</v>
      </c>
      <c r="T43" s="135" t="str">
        <f t="shared" si="0"/>
        <v>100%</v>
      </c>
      <c r="U43" s="154" t="str">
        <f t="shared" si="0"/>
        <v>100%</v>
      </c>
      <c r="V43" s="138" t="str">
        <f t="shared" si="1"/>
        <v>No Programado</v>
      </c>
      <c r="W43" s="135" t="str">
        <f t="shared" si="2"/>
        <v>No Programado</v>
      </c>
      <c r="X43" s="135" t="str">
        <f t="shared" si="3"/>
        <v>No Programado</v>
      </c>
      <c r="Y43" s="159" t="str">
        <f t="shared" si="4"/>
        <v>No Programado</v>
      </c>
      <c r="Z43" s="173"/>
      <c r="AA43" s="174"/>
      <c r="AB43" s="174"/>
      <c r="AC43" s="175"/>
    </row>
    <row r="44" spans="3:29" ht="160.9" hidden="1" customHeight="1">
      <c r="C44" s="211" t="str">
        <f>IF(ISBLANK('5. Pp (3 años)'!B76),"",'5. Pp (3 años)'!B76)</f>
        <v/>
      </c>
      <c r="D44" s="90" t="str">
        <f>IF(ISBLANK('5. Pp (3 años)'!C76),"",'5. Pp (3 años)'!C76)</f>
        <v>Actividad</v>
      </c>
      <c r="E44" s="207" t="str">
        <f>IF(ISBLANK('5. Pp (3 años)'!D76),"",'5. Pp (3 años)'!D76)</f>
        <v/>
      </c>
      <c r="F44" s="207" t="str">
        <f>IF(ISBLANK('5. Pp (3 años)'!E76),"",'5. Pp (3 años)'!E76)</f>
        <v/>
      </c>
      <c r="G44" s="214" t="str">
        <f>IF(ISBLANK('5. Pp (3 años)'!H76),"",'5. Pp (3 años)'!H76)</f>
        <v/>
      </c>
      <c r="H44" s="75" t="str">
        <f>IF(ISBLANK('5. Pp (3 años)'!J76),"",'5. Pp (3 años)'!J76)</f>
        <v/>
      </c>
      <c r="I44" s="145" t="str">
        <f>IF(ISBLANK('9. METAS'!K50),"",'9. METAS'!K50)</f>
        <v/>
      </c>
      <c r="J44" s="146" t="str">
        <f>IF(ISBLANK('9. METAS'!Q50),"",'9. METAS'!Q50)</f>
        <v/>
      </c>
      <c r="K44" s="136" t="str">
        <f>IF(ISBLANK('9. METAS'!R50),"",'9. METAS'!R50)</f>
        <v/>
      </c>
      <c r="L44" s="136" t="str">
        <f>IF(ISBLANK('9. METAS'!S50),"",'9. METAS'!S50)</f>
        <v/>
      </c>
      <c r="M44" s="137" t="str">
        <f>IF(ISBLANK('9. METAS'!T50),"",'9. METAS'!T50)</f>
        <v/>
      </c>
      <c r="N44" s="146"/>
      <c r="O44" s="409"/>
      <c r="P44" s="409"/>
      <c r="Q44" s="410"/>
      <c r="R44" s="134" t="str">
        <f t="shared" si="0"/>
        <v>100%</v>
      </c>
      <c r="S44" s="135" t="str">
        <f t="shared" si="0"/>
        <v>100%</v>
      </c>
      <c r="T44" s="135" t="str">
        <f t="shared" si="0"/>
        <v>100%</v>
      </c>
      <c r="U44" s="154" t="str">
        <f t="shared" si="0"/>
        <v>100%</v>
      </c>
      <c r="V44" s="138" t="str">
        <f t="shared" si="1"/>
        <v>No Programado</v>
      </c>
      <c r="W44" s="135" t="str">
        <f t="shared" si="2"/>
        <v>No Programado</v>
      </c>
      <c r="X44" s="135" t="str">
        <f t="shared" si="3"/>
        <v>No Programado</v>
      </c>
      <c r="Y44" s="159" t="str">
        <f t="shared" si="4"/>
        <v>No Programado</v>
      </c>
      <c r="Z44" s="173"/>
      <c r="AA44" s="174"/>
      <c r="AB44" s="174"/>
      <c r="AC44" s="175"/>
    </row>
    <row r="45" spans="3:29" ht="160.9" hidden="1" customHeight="1">
      <c r="C45" s="211" t="str">
        <f>IF(ISBLANK('5. Pp (3 años)'!B77),"",'5. Pp (3 años)'!B77)</f>
        <v/>
      </c>
      <c r="D45" s="90" t="str">
        <f>IF(ISBLANK('5. Pp (3 años)'!C77),"",'5. Pp (3 años)'!C77)</f>
        <v>Actividad</v>
      </c>
      <c r="E45" s="207" t="str">
        <f>IF(ISBLANK('5. Pp (3 años)'!D77),"",'5. Pp (3 años)'!D77)</f>
        <v/>
      </c>
      <c r="F45" s="207" t="str">
        <f>IF(ISBLANK('5. Pp (3 años)'!E77),"",'5. Pp (3 años)'!E77)</f>
        <v/>
      </c>
      <c r="G45" s="214" t="str">
        <f>IF(ISBLANK('5. Pp (3 años)'!H77),"",'5. Pp (3 años)'!H77)</f>
        <v/>
      </c>
      <c r="H45" s="75" t="str">
        <f>IF(ISBLANK('5. Pp (3 años)'!J77),"",'5. Pp (3 años)'!J77)</f>
        <v/>
      </c>
      <c r="I45" s="145" t="str">
        <f>IF(ISBLANK('9. METAS'!K51),"",'9. METAS'!K51)</f>
        <v/>
      </c>
      <c r="J45" s="146" t="str">
        <f>IF(ISBLANK('9. METAS'!Q51),"",'9. METAS'!Q51)</f>
        <v/>
      </c>
      <c r="K45" s="136" t="str">
        <f>IF(ISBLANK('9. METAS'!R51),"",'9. METAS'!R51)</f>
        <v/>
      </c>
      <c r="L45" s="136" t="str">
        <f>IF(ISBLANK('9. METAS'!S51),"",'9. METAS'!S51)</f>
        <v/>
      </c>
      <c r="M45" s="137" t="str">
        <f>IF(ISBLANK('9. METAS'!T51),"",'9. METAS'!T51)</f>
        <v/>
      </c>
      <c r="N45" s="146"/>
      <c r="O45" s="409"/>
      <c r="P45" s="409"/>
      <c r="Q45" s="410"/>
      <c r="R45" s="134" t="str">
        <f t="shared" si="0"/>
        <v>100%</v>
      </c>
      <c r="S45" s="135" t="str">
        <f t="shared" si="0"/>
        <v>100%</v>
      </c>
      <c r="T45" s="135" t="str">
        <f t="shared" si="0"/>
        <v>100%</v>
      </c>
      <c r="U45" s="154" t="str">
        <f t="shared" si="0"/>
        <v>100%</v>
      </c>
      <c r="V45" s="138" t="str">
        <f t="shared" si="1"/>
        <v>No Programado</v>
      </c>
      <c r="W45" s="135" t="str">
        <f t="shared" si="2"/>
        <v>No Programado</v>
      </c>
      <c r="X45" s="135" t="str">
        <f t="shared" si="3"/>
        <v>No Programado</v>
      </c>
      <c r="Y45" s="159" t="str">
        <f t="shared" si="4"/>
        <v>No Programado</v>
      </c>
      <c r="Z45" s="173"/>
      <c r="AA45" s="174"/>
      <c r="AB45" s="174"/>
      <c r="AC45" s="175"/>
    </row>
    <row r="46" spans="3:29" ht="160.9" customHeight="1">
      <c r="C46" s="637" t="str">
        <f>IF(ISBLANK('5. Pp (3 años)'!B78),"",'5. Pp (3 años)'!B78)</f>
        <v>Coordinación de Centros de Oportunidad, Bienestar y Unidad Social</v>
      </c>
      <c r="D46" s="638" t="str">
        <f>IF(ISBLANK('5. Pp (3 años)'!C78),"",'5. Pp (3 años)'!C78)</f>
        <v xml:space="preserve">Componente  </v>
      </c>
      <c r="E46" s="620" t="str">
        <f>IF(ISBLANK('5. Pp (3 años)'!D78),"",'5. Pp (3 años)'!D78)</f>
        <v>4.1.1.1.6 Oferta de servicios para el desarrollo comunitario y humano en los COBUS consolidada.</v>
      </c>
      <c r="F46" s="620" t="str">
        <f>IF(ISBLANK('5. Pp (3 años)'!E78),"",'5. Pp (3 años)'!E78)</f>
        <v>PSIDHO: Porcentaje de servicios integrales de desarrollo humano otorgados.</v>
      </c>
      <c r="G46" s="639" t="str">
        <f>IF(ISBLANK('5. Pp (3 años)'!H78),"",'5. Pp (3 años)'!H78)</f>
        <v>Trimestral</v>
      </c>
      <c r="H46" s="640" t="str">
        <f>IF(ISBLANK('5. Pp (3 años)'!J78),"",'5. Pp (3 años)'!J78)</f>
        <v>UNIDAD DE MEDIDA DEL INDICADOR: Porcentaje
UNIDAD DE MEDIDA DE LAS VARIABLES: Servicio integral</v>
      </c>
      <c r="I46" s="145">
        <f>IF(ISBLANK('9. METAS'!K52),"",'9. METAS'!K52)</f>
        <v>100</v>
      </c>
      <c r="J46" s="146">
        <f>IF(ISBLANK('9. METAS'!Q52),"",'9. METAS'!Q52)</f>
        <v>25</v>
      </c>
      <c r="K46" s="136">
        <f>IF(ISBLANK('9. METAS'!R52),"",'9. METAS'!R52)</f>
        <v>25</v>
      </c>
      <c r="L46" s="136">
        <f>IF(ISBLANK('9. METAS'!S52),"",'9. METAS'!S52)</f>
        <v>25</v>
      </c>
      <c r="M46" s="137">
        <f>IF(ISBLANK('9. METAS'!T52),"",'9. METAS'!T52)</f>
        <v>25</v>
      </c>
      <c r="N46" s="146">
        <v>25</v>
      </c>
      <c r="O46" s="409"/>
      <c r="P46" s="409"/>
      <c r="Q46" s="410"/>
      <c r="R46" s="134">
        <f t="shared" si="0"/>
        <v>1</v>
      </c>
      <c r="S46" s="135">
        <f t="shared" si="0"/>
        <v>0</v>
      </c>
      <c r="T46" s="135">
        <f t="shared" si="0"/>
        <v>0</v>
      </c>
      <c r="U46" s="154">
        <f t="shared" si="0"/>
        <v>0</v>
      </c>
      <c r="V46" s="138">
        <f t="shared" si="1"/>
        <v>0.25</v>
      </c>
      <c r="W46" s="135">
        <f t="shared" si="2"/>
        <v>0.25</v>
      </c>
      <c r="X46" s="135">
        <f t="shared" si="3"/>
        <v>0</v>
      </c>
      <c r="Y46" s="159">
        <f t="shared" si="4"/>
        <v>0</v>
      </c>
      <c r="Z46" s="650" t="s">
        <v>1641</v>
      </c>
      <c r="AA46" s="174"/>
      <c r="AB46" s="174"/>
      <c r="AC46" s="175"/>
    </row>
    <row r="47" spans="3:29" ht="160.9" customHeight="1">
      <c r="C47" s="211" t="str">
        <f>IF(ISBLANK('5. Pp (3 años)'!B79),"",'5. Pp (3 años)'!B79)</f>
        <v>Coordinación de Centros de Oportunidad, Bienestar y Unidad Social</v>
      </c>
      <c r="D47" s="90" t="str">
        <f>IF(ISBLANK('5. Pp (3 años)'!C79),"",'5. Pp (3 años)'!C79)</f>
        <v>Actividad</v>
      </c>
      <c r="E47" s="207" t="str">
        <f>IF(ISBLANK('5. Pp (3 años)'!D79),"",'5. Pp (3 años)'!D79)</f>
        <v>4.1.1.1.6.1 Impartición y administración de la oferta de capacitación en centros comunitarios</v>
      </c>
      <c r="F47" s="207" t="str">
        <f>IF(ISBLANK('5. Pp (3 años)'!E79),"",'5. Pp (3 años)'!E79)</f>
        <v>PCTIA: Porcentaje de cursos y talleres impartidos y administrados.</v>
      </c>
      <c r="G47" s="214" t="str">
        <f>IF(ISBLANK('5. Pp (3 años)'!H79),"",'5. Pp (3 años)'!H79)</f>
        <v>Trimestral</v>
      </c>
      <c r="H47" s="75" t="str">
        <f>IF(ISBLANK('5. Pp (3 años)'!J79),"",'5. Pp (3 años)'!J79)</f>
        <v>UNIDAD DE MEDIDA DEL INDICADOR: Porcentaje
UNIDAD DE MEDIDA DE LAS VARIABLES: Cursos y Talleres</v>
      </c>
      <c r="I47" s="145">
        <f>IF(ISBLANK('9. METAS'!K53),"",'9. METAS'!K53)</f>
        <v>224</v>
      </c>
      <c r="J47" s="146">
        <f>IF(ISBLANK('9. METAS'!Q53),"",'9. METAS'!Q53)</f>
        <v>56</v>
      </c>
      <c r="K47" s="136">
        <f>IF(ISBLANK('9. METAS'!R53),"",'9. METAS'!R53)</f>
        <v>56</v>
      </c>
      <c r="L47" s="136">
        <f>IF(ISBLANK('9. METAS'!S53),"",'9. METAS'!S53)</f>
        <v>56</v>
      </c>
      <c r="M47" s="137">
        <f>IF(ISBLANK('9. METAS'!T53),"",'9. METAS'!T53)</f>
        <v>56</v>
      </c>
      <c r="N47" s="146">
        <v>71</v>
      </c>
      <c r="O47" s="409"/>
      <c r="P47" s="409"/>
      <c r="Q47" s="410"/>
      <c r="R47" s="134">
        <f t="shared" si="0"/>
        <v>1.2678571428571428</v>
      </c>
      <c r="S47" s="135">
        <f t="shared" si="0"/>
        <v>0</v>
      </c>
      <c r="T47" s="135">
        <f t="shared" si="0"/>
        <v>0</v>
      </c>
      <c r="U47" s="154">
        <f t="shared" si="0"/>
        <v>0</v>
      </c>
      <c r="V47" s="138">
        <f t="shared" si="1"/>
        <v>0.3169642857142857</v>
      </c>
      <c r="W47" s="135">
        <f t="shared" si="2"/>
        <v>0.3169642857142857</v>
      </c>
      <c r="X47" s="135">
        <f t="shared" si="3"/>
        <v>0</v>
      </c>
      <c r="Y47" s="159">
        <f t="shared" si="4"/>
        <v>0</v>
      </c>
      <c r="Z47" s="650" t="s">
        <v>1642</v>
      </c>
      <c r="AA47" s="174"/>
      <c r="AB47" s="174"/>
      <c r="AC47" s="175"/>
    </row>
    <row r="48" spans="3:29" ht="160.9" customHeight="1">
      <c r="C48" s="211" t="str">
        <f>IF(ISBLANK('5. Pp (3 años)'!B80),"",'5. Pp (3 años)'!B80)</f>
        <v>Coordinación de Centros de Oportunidad, Bienestar y Unidad Social</v>
      </c>
      <c r="D48" s="90" t="str">
        <f>IF(ISBLANK('5. Pp (3 años)'!C80),"",'5. Pp (3 años)'!C80)</f>
        <v>Actividad</v>
      </c>
      <c r="E48" s="207" t="str">
        <f>IF(ISBLANK('5. Pp (3 años)'!D80),"",'5. Pp (3 años)'!D80)</f>
        <v>4.1.1.1.6.2  Gestión de espacios para encuentros culturales y actos de reconocimiento social.</v>
      </c>
      <c r="F48" s="207" t="str">
        <f>IF(ISBLANK('5. Pp (3 años)'!E80),"",'5. Pp (3 años)'!E80)</f>
        <v>PEACC: Porcentaje de eventos y actos coordinados en los centros.</v>
      </c>
      <c r="G48" s="214" t="str">
        <f>IF(ISBLANK('5. Pp (3 años)'!H80),"",'5. Pp (3 años)'!H80)</f>
        <v>Trimestral</v>
      </c>
      <c r="H48" s="75" t="str">
        <f>IF(ISBLANK('5. Pp (3 años)'!J80),"",'5. Pp (3 años)'!J80)</f>
        <v>UNIDAD DE MEDIDA DEL INDICADOR: Porcentaje
UNIDAD DE MEDIDA DE LAS VARIABLES: Eventos</v>
      </c>
      <c r="I48" s="145">
        <f>IF(ISBLANK('9. METAS'!K54),"",'9. METAS'!K54)</f>
        <v>2</v>
      </c>
      <c r="J48" s="146">
        <f>IF(ISBLANK('9. METAS'!Q54),"",'9. METAS'!Q54)</f>
        <v>0</v>
      </c>
      <c r="K48" s="136">
        <f>IF(ISBLANK('9. METAS'!R54),"",'9. METAS'!R54)</f>
        <v>1</v>
      </c>
      <c r="L48" s="136">
        <f>IF(ISBLANK('9. METAS'!S54),"",'9. METAS'!S54)</f>
        <v>0</v>
      </c>
      <c r="M48" s="137">
        <f>IF(ISBLANK('9. METAS'!T54),"",'9. METAS'!T54)</f>
        <v>1</v>
      </c>
      <c r="N48" s="146">
        <v>0</v>
      </c>
      <c r="O48" s="409"/>
      <c r="P48" s="409"/>
      <c r="Q48" s="410"/>
      <c r="R48" s="134" t="str">
        <f t="shared" si="0"/>
        <v>100%</v>
      </c>
      <c r="S48" s="135">
        <f t="shared" si="0"/>
        <v>0</v>
      </c>
      <c r="T48" s="135" t="str">
        <f t="shared" si="0"/>
        <v>100%</v>
      </c>
      <c r="U48" s="154">
        <f t="shared" si="0"/>
        <v>0</v>
      </c>
      <c r="V48" s="138">
        <f t="shared" si="1"/>
        <v>0</v>
      </c>
      <c r="W48" s="135">
        <f t="shared" si="2"/>
        <v>0</v>
      </c>
      <c r="X48" s="135">
        <f t="shared" si="3"/>
        <v>0</v>
      </c>
      <c r="Y48" s="159">
        <f t="shared" si="4"/>
        <v>0</v>
      </c>
      <c r="Z48" s="650" t="s">
        <v>1643</v>
      </c>
      <c r="AA48" s="174"/>
      <c r="AB48" s="174"/>
      <c r="AC48" s="175"/>
    </row>
    <row r="49" spans="3:29" ht="160.9" customHeight="1">
      <c r="C49" s="211" t="str">
        <f>IF(ISBLANK('5. Pp (3 años)'!B81),"",'5. Pp (3 años)'!B81)</f>
        <v>Coordinación de Centros de Oportunidad, Bienestar y Unidad Social</v>
      </c>
      <c r="D49" s="90" t="str">
        <f>IF(ISBLANK('5. Pp (3 años)'!C81),"",'5. Pp (3 años)'!C81)</f>
        <v>Actividad</v>
      </c>
      <c r="E49" s="207" t="str">
        <f>IF(ISBLANK('5. Pp (3 años)'!D81),"",'5. Pp (3 años)'!D81)</f>
        <v>4.1.1.1.6.3  Preservación y habilitación física de los inmuebles destinados a los COBUS.</v>
      </c>
      <c r="F49" s="207" t="str">
        <f>IF(ISBLANK('5. Pp (3 años)'!E81),"",'5. Pp (3 años)'!E81)</f>
        <v>PAPMI: Porcentaje de acciones de preservación y mejora de instalaciones realizadas.</v>
      </c>
      <c r="G49" s="214" t="str">
        <f>IF(ISBLANK('5. Pp (3 años)'!H81),"",'5. Pp (3 años)'!H81)</f>
        <v>Trimestral</v>
      </c>
      <c r="H49" s="75" t="str">
        <f>IF(ISBLANK('5. Pp (3 años)'!J81),"",'5. Pp (3 años)'!J81)</f>
        <v>UNIDAD DE MEDIDA DEL INDICADOR: Porcentaje
UNIDAD DE MEDIDA DE LAS VARIABLES: Acción de mejora</v>
      </c>
      <c r="I49" s="145">
        <f>IF(ISBLANK('9. METAS'!K55),"",'9. METAS'!K55)</f>
        <v>4</v>
      </c>
      <c r="J49" s="146">
        <f>IF(ISBLANK('9. METAS'!Q55),"",'9. METAS'!Q55)</f>
        <v>1</v>
      </c>
      <c r="K49" s="136">
        <f>IF(ISBLANK('9. METAS'!R55),"",'9. METAS'!R55)</f>
        <v>1</v>
      </c>
      <c r="L49" s="136">
        <f>IF(ISBLANK('9. METAS'!S55),"",'9. METAS'!S55)</f>
        <v>1</v>
      </c>
      <c r="M49" s="137">
        <f>IF(ISBLANK('9. METAS'!T55),"",'9. METAS'!T55)</f>
        <v>1</v>
      </c>
      <c r="N49" s="146">
        <v>1</v>
      </c>
      <c r="O49" s="409"/>
      <c r="P49" s="409"/>
      <c r="Q49" s="410"/>
      <c r="R49" s="134">
        <f t="shared" si="0"/>
        <v>1</v>
      </c>
      <c r="S49" s="135">
        <f t="shared" si="0"/>
        <v>0</v>
      </c>
      <c r="T49" s="135">
        <f t="shared" si="0"/>
        <v>0</v>
      </c>
      <c r="U49" s="154">
        <f t="shared" si="0"/>
        <v>0</v>
      </c>
      <c r="V49" s="138">
        <f t="shared" si="1"/>
        <v>0.25</v>
      </c>
      <c r="W49" s="135">
        <f t="shared" si="2"/>
        <v>0.25</v>
      </c>
      <c r="X49" s="135">
        <f t="shared" si="3"/>
        <v>0</v>
      </c>
      <c r="Y49" s="159">
        <f t="shared" si="4"/>
        <v>0</v>
      </c>
      <c r="Z49" s="650" t="s">
        <v>1644</v>
      </c>
      <c r="AA49" s="174"/>
      <c r="AB49" s="174"/>
      <c r="AC49" s="175"/>
    </row>
    <row r="50" spans="3:29" ht="160.9" hidden="1" customHeight="1">
      <c r="C50" s="211" t="str">
        <f>IF(ISBLANK('5. Pp (3 años)'!B82),"",'5. Pp (3 años)'!B82)</f>
        <v/>
      </c>
      <c r="D50" s="90" t="str">
        <f>IF(ISBLANK('5. Pp (3 años)'!C82),"",'5. Pp (3 años)'!C82)</f>
        <v>Actividad</v>
      </c>
      <c r="E50" s="207" t="str">
        <f>IF(ISBLANK('5. Pp (3 años)'!D82),"",'5. Pp (3 años)'!D82)</f>
        <v/>
      </c>
      <c r="F50" s="207" t="str">
        <f>IF(ISBLANK('5. Pp (3 años)'!E82),"",'5. Pp (3 años)'!E82)</f>
        <v/>
      </c>
      <c r="G50" s="214" t="str">
        <f>IF(ISBLANK('5. Pp (3 años)'!H82),"",'5. Pp (3 años)'!H82)</f>
        <v/>
      </c>
      <c r="H50" s="75" t="str">
        <f>IF(ISBLANK('5. Pp (3 años)'!J82),"",'5. Pp (3 años)'!J82)</f>
        <v/>
      </c>
      <c r="I50" s="145" t="str">
        <f>IF(ISBLANK('9. METAS'!K56),"",'9. METAS'!K56)</f>
        <v/>
      </c>
      <c r="J50" s="146" t="str">
        <f>IF(ISBLANK('9. METAS'!Q56),"",'9. METAS'!Q56)</f>
        <v/>
      </c>
      <c r="K50" s="136" t="str">
        <f>IF(ISBLANK('9. METAS'!R56),"",'9. METAS'!R56)</f>
        <v/>
      </c>
      <c r="L50" s="136" t="str">
        <f>IF(ISBLANK('9. METAS'!S56),"",'9. METAS'!S56)</f>
        <v/>
      </c>
      <c r="M50" s="137" t="str">
        <f>IF(ISBLANK('9. METAS'!T56),"",'9. METAS'!T56)</f>
        <v/>
      </c>
      <c r="N50" s="146"/>
      <c r="O50" s="409"/>
      <c r="P50" s="409"/>
      <c r="Q50" s="410"/>
      <c r="R50" s="134" t="str">
        <f t="shared" si="0"/>
        <v>100%</v>
      </c>
      <c r="S50" s="135" t="str">
        <f t="shared" si="0"/>
        <v>100%</v>
      </c>
      <c r="T50" s="135" t="str">
        <f t="shared" si="0"/>
        <v>100%</v>
      </c>
      <c r="U50" s="154" t="str">
        <f t="shared" si="0"/>
        <v>100%</v>
      </c>
      <c r="V50" s="138" t="str">
        <f t="shared" si="1"/>
        <v>No Programado</v>
      </c>
      <c r="W50" s="135" t="str">
        <f t="shared" si="2"/>
        <v>No Programado</v>
      </c>
      <c r="X50" s="135" t="str">
        <f t="shared" si="3"/>
        <v>No Programado</v>
      </c>
      <c r="Y50" s="159" t="str">
        <f t="shared" si="4"/>
        <v>No Programado</v>
      </c>
      <c r="Z50" s="173"/>
      <c r="AA50" s="174"/>
      <c r="AB50" s="174"/>
      <c r="AC50" s="175"/>
    </row>
    <row r="51" spans="3:29" ht="160.9" hidden="1" customHeight="1">
      <c r="C51" s="211" t="str">
        <f>IF(ISBLANK('5. Pp (3 años)'!B83),"",'5. Pp (3 años)'!B83)</f>
        <v/>
      </c>
      <c r="D51" s="90" t="str">
        <f>IF(ISBLANK('5. Pp (3 años)'!C83),"",'5. Pp (3 años)'!C83)</f>
        <v>Actividad</v>
      </c>
      <c r="E51" s="207" t="str">
        <f>IF(ISBLANK('5. Pp (3 años)'!D83),"",'5. Pp (3 años)'!D83)</f>
        <v/>
      </c>
      <c r="F51" s="207" t="str">
        <f>IF(ISBLANK('5. Pp (3 años)'!E83),"",'5. Pp (3 años)'!E83)</f>
        <v/>
      </c>
      <c r="G51" s="214" t="str">
        <f>IF(ISBLANK('5. Pp (3 años)'!H83),"",'5. Pp (3 años)'!H83)</f>
        <v/>
      </c>
      <c r="H51" s="75" t="str">
        <f>IF(ISBLANK('5. Pp (3 años)'!J83),"",'5. Pp (3 años)'!J83)</f>
        <v/>
      </c>
      <c r="I51" s="145" t="str">
        <f>IF(ISBLANK('9. METAS'!K57),"",'9. METAS'!K57)</f>
        <v/>
      </c>
      <c r="J51" s="146" t="str">
        <f>IF(ISBLANK('9. METAS'!Q57),"",'9. METAS'!Q57)</f>
        <v/>
      </c>
      <c r="K51" s="136" t="str">
        <f>IF(ISBLANK('9. METAS'!R57),"",'9. METAS'!R57)</f>
        <v/>
      </c>
      <c r="L51" s="136" t="str">
        <f>IF(ISBLANK('9. METAS'!S57),"",'9. METAS'!S57)</f>
        <v/>
      </c>
      <c r="M51" s="137" t="str">
        <f>IF(ISBLANK('9. METAS'!T57),"",'9. METAS'!T57)</f>
        <v/>
      </c>
      <c r="N51" s="146"/>
      <c r="O51" s="409"/>
      <c r="P51" s="409"/>
      <c r="Q51" s="410"/>
      <c r="R51" s="134" t="str">
        <f t="shared" si="0"/>
        <v>100%</v>
      </c>
      <c r="S51" s="135" t="str">
        <f t="shared" si="0"/>
        <v>100%</v>
      </c>
      <c r="T51" s="135" t="str">
        <f t="shared" si="0"/>
        <v>100%</v>
      </c>
      <c r="U51" s="154" t="str">
        <f t="shared" si="0"/>
        <v>100%</v>
      </c>
      <c r="V51" s="138" t="str">
        <f t="shared" si="1"/>
        <v>No Programado</v>
      </c>
      <c r="W51" s="135" t="str">
        <f t="shared" si="2"/>
        <v>No Programado</v>
      </c>
      <c r="X51" s="135" t="str">
        <f t="shared" si="3"/>
        <v>No Programado</v>
      </c>
      <c r="Y51" s="159" t="str">
        <f t="shared" si="4"/>
        <v>No Programado</v>
      </c>
      <c r="Z51" s="173"/>
      <c r="AA51" s="174"/>
      <c r="AB51" s="174"/>
      <c r="AC51" s="175"/>
    </row>
    <row r="52" spans="3:29" ht="160.9" customHeight="1">
      <c r="C52" s="637" t="str">
        <f>IF(ISBLANK('5. Pp (3 años)'!B84),"",'5. Pp (3 años)'!B84)</f>
        <v>Coordinación de Atención a Grupos Prioritarios</v>
      </c>
      <c r="D52" s="638" t="str">
        <f>IF(ISBLANK('5. Pp (3 años)'!C84),"",'5. Pp (3 años)'!C84)</f>
        <v>Componente</v>
      </c>
      <c r="E52" s="620" t="str">
        <f>IF(ISBLANK('5. Pp (3 años)'!D84),"",'5. Pp (3 años)'!D84)</f>
        <v>4.1.1.1.7 Servicios de atención integral para la protección de derechos de grupos prioritarios otorgados.</v>
      </c>
      <c r="F52" s="620" t="str">
        <f>IF(ISBLANK('5. Pp (3 años)'!E84),"",'5. Pp (3 años)'!E84)</f>
        <v>PSAIEP: Porcentaje de servicios de atención integral entregados a grupos prioritarios.</v>
      </c>
      <c r="G52" s="639" t="str">
        <f>IF(ISBLANK('5. Pp (3 años)'!H84),"",'5. Pp (3 años)'!H84)</f>
        <v>Trimestral</v>
      </c>
      <c r="H52" s="640" t="str">
        <f>IF(ISBLANK('5. Pp (3 años)'!J84),"",'5. Pp (3 años)'!J84)</f>
        <v>UNIDAD DE MEDIDA DEL INDICADOR: Porcentaje
UNIDAD DE MEDIDA DE LAS VARIABLES: Servicio integral</v>
      </c>
      <c r="I52" s="145">
        <f>IF(ISBLANK('9. METAS'!K58),"",'9. METAS'!K58)</f>
        <v>100</v>
      </c>
      <c r="J52" s="146">
        <f>IF(ISBLANK('9. METAS'!Q58),"",'9. METAS'!Q58)</f>
        <v>25</v>
      </c>
      <c r="K52" s="136">
        <f>IF(ISBLANK('9. METAS'!R58),"",'9. METAS'!R58)</f>
        <v>25</v>
      </c>
      <c r="L52" s="136">
        <f>IF(ISBLANK('9. METAS'!S58),"",'9. METAS'!S58)</f>
        <v>25</v>
      </c>
      <c r="M52" s="137">
        <f>IF(ISBLANK('9. METAS'!T58),"",'9. METAS'!T58)</f>
        <v>25</v>
      </c>
      <c r="N52" s="146">
        <v>19</v>
      </c>
      <c r="O52" s="409"/>
      <c r="P52" s="409"/>
      <c r="Q52" s="410"/>
      <c r="R52" s="134">
        <f t="shared" si="0"/>
        <v>0.76</v>
      </c>
      <c r="S52" s="135">
        <f t="shared" si="0"/>
        <v>0</v>
      </c>
      <c r="T52" s="135">
        <f t="shared" si="0"/>
        <v>0</v>
      </c>
      <c r="U52" s="154">
        <f t="shared" si="0"/>
        <v>0</v>
      </c>
      <c r="V52" s="138">
        <f t="shared" si="1"/>
        <v>0.19</v>
      </c>
      <c r="W52" s="135">
        <f t="shared" si="2"/>
        <v>0.19</v>
      </c>
      <c r="X52" s="135">
        <f t="shared" si="3"/>
        <v>0</v>
      </c>
      <c r="Y52" s="159">
        <f t="shared" si="4"/>
        <v>0</v>
      </c>
      <c r="Z52" s="650" t="s">
        <v>1645</v>
      </c>
      <c r="AA52" s="174"/>
      <c r="AB52" s="174"/>
      <c r="AC52" s="175"/>
    </row>
    <row r="53" spans="3:29" ht="160.9" customHeight="1">
      <c r="C53" s="211" t="str">
        <f>IF(ISBLANK('5. Pp (3 años)'!B85),"",'5. Pp (3 años)'!B85)</f>
        <v>Coordinación de Atención a Grupos Prioritarios</v>
      </c>
      <c r="D53" s="90" t="str">
        <f>IF(ISBLANK('5. Pp (3 años)'!C85),"",'5. Pp (3 años)'!C85)</f>
        <v>Actividad</v>
      </c>
      <c r="E53" s="207" t="str">
        <f>IF(ISBLANK('5. Pp (3 años)'!D85),"",'5. Pp (3 años)'!D85)</f>
        <v>4.1.1.1.7.1  Implementación de estrategias para la prevención y atención de la violencia de género.</v>
      </c>
      <c r="F53" s="207" t="str">
        <f>IF(ISBLANK('5. Pp (3 años)'!E85),"",'5. Pp (3 años)'!E85)</f>
        <v>PAPAV: Porcentaje de acciones para la prevención y atención de la violencia realizadas.</v>
      </c>
      <c r="G53" s="214" t="str">
        <f>IF(ISBLANK('5. Pp (3 años)'!H85),"",'5. Pp (3 años)'!H85)</f>
        <v>Trimestral</v>
      </c>
      <c r="H53" s="75" t="str">
        <f>IF(ISBLANK('5. Pp (3 años)'!J85),"",'5. Pp (3 años)'!J85)</f>
        <v>UNIDAD DE MEDIDA DEL INDICADOR: Porcentaje
UNIDAD DE MEDIDA DE LAS VARIABLES: Acción</v>
      </c>
      <c r="I53" s="145">
        <f>IF(ISBLANK('9. METAS'!K59),"",'9. METAS'!K59)</f>
        <v>24</v>
      </c>
      <c r="J53" s="146">
        <f>IF(ISBLANK('9. METAS'!Q59),"",'9. METAS'!Q59)</f>
        <v>6</v>
      </c>
      <c r="K53" s="136">
        <f>IF(ISBLANK('9. METAS'!R59),"",'9. METAS'!R59)</f>
        <v>6</v>
      </c>
      <c r="L53" s="136">
        <f>IF(ISBLANK('9. METAS'!S59),"",'9. METAS'!S59)</f>
        <v>6</v>
      </c>
      <c r="M53" s="137">
        <f>IF(ISBLANK('9. METAS'!T59),"",'9. METAS'!T59)</f>
        <v>6</v>
      </c>
      <c r="N53" s="146">
        <v>7</v>
      </c>
      <c r="O53" s="409"/>
      <c r="P53" s="409"/>
      <c r="Q53" s="410"/>
      <c r="R53" s="134">
        <f t="shared" si="0"/>
        <v>1.1666666666666667</v>
      </c>
      <c r="S53" s="135">
        <f t="shared" si="0"/>
        <v>0</v>
      </c>
      <c r="T53" s="135">
        <f t="shared" si="0"/>
        <v>0</v>
      </c>
      <c r="U53" s="154">
        <f t="shared" si="0"/>
        <v>0</v>
      </c>
      <c r="V53" s="138">
        <f t="shared" si="1"/>
        <v>0.29166666666666669</v>
      </c>
      <c r="W53" s="135">
        <f t="shared" si="2"/>
        <v>0.29166666666666669</v>
      </c>
      <c r="X53" s="135">
        <f t="shared" si="3"/>
        <v>0</v>
      </c>
      <c r="Y53" s="159">
        <f t="shared" si="4"/>
        <v>0</v>
      </c>
      <c r="Z53" s="650" t="s">
        <v>1646</v>
      </c>
      <c r="AA53" s="174"/>
      <c r="AB53" s="174"/>
      <c r="AC53" s="175"/>
    </row>
    <row r="54" spans="3:29" ht="160.9" customHeight="1">
      <c r="C54" s="211" t="str">
        <f>IF(ISBLANK('5. Pp (3 años)'!B86),"",'5. Pp (3 años)'!B86)</f>
        <v>Coordinación de Atención a Grupos Prioritarios</v>
      </c>
      <c r="D54" s="90" t="str">
        <f>IF(ISBLANK('5. Pp (3 años)'!C86),"",'5. Pp (3 años)'!C86)</f>
        <v>Actividad</v>
      </c>
      <c r="E54" s="207" t="str">
        <f>IF(ISBLANK('5. Pp (3 años)'!D86),"",'5. Pp (3 años)'!D86)</f>
        <v>4.1.1.1.7.2  Promoción de derechos y convivencia generacional en zonas de atención prioritaria.</v>
      </c>
      <c r="F54" s="207" t="str">
        <f>IF(ISBLANK('5. Pp (3 años)'!E86),"",'5. Pp (3 años)'!E86)</f>
        <v>PECPD: Porcentaje de encuentros y cursos de promoción de derechos realizados.</v>
      </c>
      <c r="G54" s="214" t="str">
        <f>IF(ISBLANK('5. Pp (3 años)'!H86),"",'5. Pp (3 años)'!H86)</f>
        <v>Trimestral</v>
      </c>
      <c r="H54" s="75" t="str">
        <f>IF(ISBLANK('5. Pp (3 años)'!J86),"",'5. Pp (3 años)'!J86)</f>
        <v>UNIDAD DE MEDIDA DEL INDICADOR: Porcentaje
UNIDAD DE MEDIDA DE LAS VARIABLES: Cursos</v>
      </c>
      <c r="I54" s="145">
        <f>IF(ISBLANK('9. METAS'!K60),"",'9. METAS'!K60)</f>
        <v>174</v>
      </c>
      <c r="J54" s="146">
        <f>IF(ISBLANK('9. METAS'!Q60),"",'9. METAS'!Q60)</f>
        <v>43</v>
      </c>
      <c r="K54" s="136">
        <f>IF(ISBLANK('9. METAS'!R60),"",'9. METAS'!R60)</f>
        <v>44</v>
      </c>
      <c r="L54" s="136">
        <f>IF(ISBLANK('9. METAS'!S60),"",'9. METAS'!S60)</f>
        <v>44</v>
      </c>
      <c r="M54" s="137">
        <f>IF(ISBLANK('9. METAS'!T60),"",'9. METAS'!T60)</f>
        <v>43</v>
      </c>
      <c r="N54" s="146">
        <v>25</v>
      </c>
      <c r="O54" s="409"/>
      <c r="P54" s="409"/>
      <c r="Q54" s="410"/>
      <c r="R54" s="134">
        <f t="shared" si="0"/>
        <v>0.58139534883720934</v>
      </c>
      <c r="S54" s="135">
        <f t="shared" si="0"/>
        <v>0</v>
      </c>
      <c r="T54" s="135">
        <f t="shared" si="0"/>
        <v>0</v>
      </c>
      <c r="U54" s="154">
        <f t="shared" si="0"/>
        <v>0</v>
      </c>
      <c r="V54" s="138">
        <f t="shared" si="1"/>
        <v>0.14367816091954022</v>
      </c>
      <c r="W54" s="135">
        <f t="shared" si="2"/>
        <v>0.14367816091954022</v>
      </c>
      <c r="X54" s="135">
        <f t="shared" si="3"/>
        <v>0</v>
      </c>
      <c r="Y54" s="159">
        <f t="shared" si="4"/>
        <v>0</v>
      </c>
      <c r="Z54" s="650" t="s">
        <v>1647</v>
      </c>
      <c r="AA54" s="174"/>
      <c r="AB54" s="174"/>
      <c r="AC54" s="175"/>
    </row>
    <row r="55" spans="3:29" ht="160.9" customHeight="1">
      <c r="C55" s="211" t="str">
        <f>IF(ISBLANK('5. Pp (3 años)'!B87),"",'5. Pp (3 años)'!B87)</f>
        <v>Coordinación de Atención a Grupos Prioritarios</v>
      </c>
      <c r="D55" s="90" t="str">
        <f>IF(ISBLANK('5. Pp (3 años)'!C87),"",'5. Pp (3 años)'!C87)</f>
        <v>Actividad</v>
      </c>
      <c r="E55" s="207" t="str">
        <f>IF(ISBLANK('5. Pp (3 años)'!D87),"",'5. Pp (3 años)'!D87)</f>
        <v>4.1.1.1.7.3  Operación de servicios formativos y comunitarios con enfoque en el sistema de cuidados.</v>
      </c>
      <c r="F55" s="207" t="str">
        <f>IF(ISBLANK('5. Pp (3 años)'!E87),"",'5. Pp (3 años)'!E87)</f>
        <v>PSFAPC: Porcentaje de servicios de formación y atención para personas cuidadoras otorgados.</v>
      </c>
      <c r="G55" s="214" t="str">
        <f>IF(ISBLANK('5. Pp (3 años)'!H87),"",'5. Pp (3 años)'!H87)</f>
        <v>Trimestral</v>
      </c>
      <c r="H55" s="75" t="str">
        <f>IF(ISBLANK('5. Pp (3 años)'!J87),"",'5. Pp (3 años)'!J87)</f>
        <v>UNIDAD DE MEDIDA DEL INDICADOR: Porcentaje
UNIDAD DE MEDIDA DE LAS VARIABLES: Servicio de atención</v>
      </c>
      <c r="I55" s="145">
        <f>IF(ISBLANK('9. METAS'!K61),"",'9. METAS'!K61)</f>
        <v>12</v>
      </c>
      <c r="J55" s="146">
        <f>IF(ISBLANK('9. METAS'!Q61),"",'9. METAS'!Q61)</f>
        <v>3</v>
      </c>
      <c r="K55" s="136">
        <f>IF(ISBLANK('9. METAS'!R61),"",'9. METAS'!R61)</f>
        <v>3</v>
      </c>
      <c r="L55" s="136">
        <f>IF(ISBLANK('9. METAS'!S61),"",'9. METAS'!S61)</f>
        <v>3</v>
      </c>
      <c r="M55" s="137">
        <f>IF(ISBLANK('9. METAS'!T61),"",'9. METAS'!T61)</f>
        <v>3</v>
      </c>
      <c r="N55" s="146">
        <v>2</v>
      </c>
      <c r="O55" s="409"/>
      <c r="P55" s="409"/>
      <c r="Q55" s="410"/>
      <c r="R55" s="134">
        <f t="shared" si="0"/>
        <v>0.66666666666666663</v>
      </c>
      <c r="S55" s="135">
        <f t="shared" si="0"/>
        <v>0</v>
      </c>
      <c r="T55" s="135">
        <f t="shared" si="0"/>
        <v>0</v>
      </c>
      <c r="U55" s="154">
        <f t="shared" si="0"/>
        <v>0</v>
      </c>
      <c r="V55" s="138">
        <f t="shared" si="1"/>
        <v>0.16666666666666666</v>
      </c>
      <c r="W55" s="135">
        <f t="shared" si="2"/>
        <v>0.16666666666666666</v>
      </c>
      <c r="X55" s="135">
        <f t="shared" si="3"/>
        <v>0</v>
      </c>
      <c r="Y55" s="159">
        <f t="shared" si="4"/>
        <v>0</v>
      </c>
      <c r="Z55" s="650" t="s">
        <v>1648</v>
      </c>
      <c r="AA55" s="174"/>
      <c r="AB55" s="174"/>
      <c r="AC55" s="175"/>
    </row>
    <row r="56" spans="3:29" ht="160.9" hidden="1" customHeight="1">
      <c r="C56" s="211" t="str">
        <f>IF(ISBLANK('5. Pp (3 años)'!B88),"",'5. Pp (3 años)'!B88)</f>
        <v/>
      </c>
      <c r="D56" s="90" t="str">
        <f>IF(ISBLANK('5. Pp (3 años)'!C88),"",'5. Pp (3 años)'!C88)</f>
        <v>Actividad</v>
      </c>
      <c r="E56" s="207" t="str">
        <f>IF(ISBLANK('5. Pp (3 años)'!D88),"",'5. Pp (3 años)'!D88)</f>
        <v/>
      </c>
      <c r="F56" s="207" t="str">
        <f>IF(ISBLANK('5. Pp (3 años)'!E88),"",'5. Pp (3 años)'!E88)</f>
        <v/>
      </c>
      <c r="G56" s="214" t="str">
        <f>IF(ISBLANK('5. Pp (3 años)'!H88),"",'5. Pp (3 años)'!H88)</f>
        <v/>
      </c>
      <c r="H56" s="75" t="str">
        <f>IF(ISBLANK('5. Pp (3 años)'!J88),"",'5. Pp (3 años)'!J88)</f>
        <v/>
      </c>
      <c r="I56" s="145" t="str">
        <f>IF(ISBLANK('9. METAS'!K62),"",'9. METAS'!K62)</f>
        <v/>
      </c>
      <c r="J56" s="146" t="str">
        <f>IF(ISBLANK('9. METAS'!Q62),"",'9. METAS'!Q62)</f>
        <v/>
      </c>
      <c r="K56" s="136" t="str">
        <f>IF(ISBLANK('9. METAS'!R62),"",'9. METAS'!R62)</f>
        <v/>
      </c>
      <c r="L56" s="136" t="str">
        <f>IF(ISBLANK('9. METAS'!S62),"",'9. METAS'!S62)</f>
        <v/>
      </c>
      <c r="M56" s="137" t="str">
        <f>IF(ISBLANK('9. METAS'!T62),"",'9. METAS'!T62)</f>
        <v/>
      </c>
      <c r="N56" s="146"/>
      <c r="O56" s="409"/>
      <c r="P56" s="409"/>
      <c r="Q56" s="410"/>
      <c r="R56" s="134" t="str">
        <f t="shared" si="0"/>
        <v>100%</v>
      </c>
      <c r="S56" s="135" t="str">
        <f t="shared" si="0"/>
        <v>100%</v>
      </c>
      <c r="T56" s="135" t="str">
        <f t="shared" si="0"/>
        <v>100%</v>
      </c>
      <c r="U56" s="154" t="str">
        <f t="shared" si="0"/>
        <v>100%</v>
      </c>
      <c r="V56" s="138" t="str">
        <f t="shared" si="1"/>
        <v>No Programado</v>
      </c>
      <c r="W56" s="135" t="str">
        <f t="shared" si="2"/>
        <v>No Programado</v>
      </c>
      <c r="X56" s="135" t="str">
        <f t="shared" si="3"/>
        <v>No Programado</v>
      </c>
      <c r="Y56" s="159" t="str">
        <f t="shared" si="4"/>
        <v>No Programado</v>
      </c>
      <c r="Z56" s="173"/>
      <c r="AA56" s="174"/>
      <c r="AB56" s="174"/>
      <c r="AC56" s="175"/>
    </row>
    <row r="57" spans="3:29" ht="160.9" hidden="1" customHeight="1">
      <c r="C57" s="211" t="str">
        <f>IF(ISBLANK('5. Pp (3 años)'!B89),"",'5. Pp (3 años)'!B89)</f>
        <v/>
      </c>
      <c r="D57" s="90" t="str">
        <f>IF(ISBLANK('5. Pp (3 años)'!C89),"",'5. Pp (3 años)'!C89)</f>
        <v>Actividad</v>
      </c>
      <c r="E57" s="207" t="str">
        <f>IF(ISBLANK('5. Pp (3 años)'!D89),"",'5. Pp (3 años)'!D89)</f>
        <v/>
      </c>
      <c r="F57" s="207" t="str">
        <f>IF(ISBLANK('5. Pp (3 años)'!E89),"",'5. Pp (3 años)'!E89)</f>
        <v/>
      </c>
      <c r="G57" s="214" t="str">
        <f>IF(ISBLANK('5. Pp (3 años)'!H89),"",'5. Pp (3 años)'!H89)</f>
        <v/>
      </c>
      <c r="H57" s="75" t="str">
        <f>IF(ISBLANK('5. Pp (3 años)'!J89),"",'5. Pp (3 años)'!J89)</f>
        <v/>
      </c>
      <c r="I57" s="145" t="str">
        <f>IF(ISBLANK('9. METAS'!K63),"",'9. METAS'!K63)</f>
        <v/>
      </c>
      <c r="J57" s="146" t="str">
        <f>IF(ISBLANK('9. METAS'!Q63),"",'9. METAS'!Q63)</f>
        <v/>
      </c>
      <c r="K57" s="136" t="str">
        <f>IF(ISBLANK('9. METAS'!R63),"",'9. METAS'!R63)</f>
        <v/>
      </c>
      <c r="L57" s="136" t="str">
        <f>IF(ISBLANK('9. METAS'!S63),"",'9. METAS'!S63)</f>
        <v/>
      </c>
      <c r="M57" s="137" t="str">
        <f>IF(ISBLANK('9. METAS'!T63),"",'9. METAS'!T63)</f>
        <v/>
      </c>
      <c r="N57" s="146"/>
      <c r="O57" s="409"/>
      <c r="P57" s="409"/>
      <c r="Q57" s="410"/>
      <c r="R57" s="134" t="str">
        <f t="shared" si="0"/>
        <v>100%</v>
      </c>
      <c r="S57" s="135" t="str">
        <f t="shared" si="0"/>
        <v>100%</v>
      </c>
      <c r="T57" s="135" t="str">
        <f t="shared" si="0"/>
        <v>100%</v>
      </c>
      <c r="U57" s="154" t="str">
        <f t="shared" si="0"/>
        <v>100%</v>
      </c>
      <c r="V57" s="138" t="str">
        <f t="shared" si="1"/>
        <v>No Programado</v>
      </c>
      <c r="W57" s="135" t="str">
        <f t="shared" si="2"/>
        <v>No Programado</v>
      </c>
      <c r="X57" s="135" t="str">
        <f t="shared" si="3"/>
        <v>No Programado</v>
      </c>
      <c r="Y57" s="159" t="str">
        <f t="shared" si="4"/>
        <v>No Programado</v>
      </c>
      <c r="Z57" s="173"/>
      <c r="AA57" s="174"/>
      <c r="AB57" s="174"/>
      <c r="AC57" s="175"/>
    </row>
    <row r="58" spans="3:29" ht="160.9" customHeight="1">
      <c r="C58" s="637" t="str">
        <f>IF(ISBLANK('5. Pp (3 años)'!B90),"",'5. Pp (3 años)'!B90)</f>
        <v>Dirección de Programas para el Bienestar</v>
      </c>
      <c r="D58" s="638" t="str">
        <f>IF(ISBLANK('5. Pp (3 años)'!C90),"",'5. Pp (3 años)'!C90)</f>
        <v>Componente</v>
      </c>
      <c r="E58" s="620" t="str">
        <f>IF(ISBLANK('5. Pp (3 años)'!D90),"",'5. Pp (3 años)'!D90)</f>
        <v>4.1.1.1.8 Programas de apoyo a la economía familiar y convivencia comunitaria implementadas.</v>
      </c>
      <c r="F58" s="620" t="str">
        <f>IF(ISBLANK('5. Pp (3 años)'!E90),"",'5. Pp (3 años)'!E90)</f>
        <v>PPAECE: Porcentaje de programas de apoyo económico y comunitario ejecutados.</v>
      </c>
      <c r="G58" s="639" t="str">
        <f>IF(ISBLANK('5. Pp (3 años)'!H90),"",'5. Pp (3 años)'!H90)</f>
        <v>Trimestral</v>
      </c>
      <c r="H58" s="640" t="str">
        <f>IF(ISBLANK('5. Pp (3 años)'!J90),"",'5. Pp (3 años)'!J90)</f>
        <v>UNIDAD DE MEDIDA DEL INDICADOR: Porcentaje
UNIDAD DE MEDIDA DE LAS VARIABLES: Programa</v>
      </c>
      <c r="I58" s="145">
        <f>IF(ISBLANK('9. METAS'!K64),"",'9. METAS'!K64)</f>
        <v>100</v>
      </c>
      <c r="J58" s="146">
        <f>IF(ISBLANK('9. METAS'!Q64),"",'9. METAS'!Q64)</f>
        <v>25</v>
      </c>
      <c r="K58" s="136">
        <f>IF(ISBLANK('9. METAS'!R64),"",'9. METAS'!R64)</f>
        <v>25</v>
      </c>
      <c r="L58" s="136">
        <f>IF(ISBLANK('9. METAS'!S64),"",'9. METAS'!S64)</f>
        <v>25</v>
      </c>
      <c r="M58" s="137">
        <f>IF(ISBLANK('9. METAS'!T64),"",'9. METAS'!T64)</f>
        <v>25</v>
      </c>
      <c r="N58" s="146">
        <v>17</v>
      </c>
      <c r="O58" s="409"/>
      <c r="P58" s="409"/>
      <c r="Q58" s="410"/>
      <c r="R58" s="134">
        <f t="shared" si="0"/>
        <v>0.68</v>
      </c>
      <c r="S58" s="135">
        <f t="shared" si="0"/>
        <v>0</v>
      </c>
      <c r="T58" s="135">
        <f t="shared" si="0"/>
        <v>0</v>
      </c>
      <c r="U58" s="154">
        <f t="shared" si="0"/>
        <v>0</v>
      </c>
      <c r="V58" s="138">
        <f t="shared" si="1"/>
        <v>0.17</v>
      </c>
      <c r="W58" s="135">
        <f t="shared" si="2"/>
        <v>0.17</v>
      </c>
      <c r="X58" s="135">
        <f t="shared" si="3"/>
        <v>0</v>
      </c>
      <c r="Y58" s="159">
        <f t="shared" si="4"/>
        <v>0</v>
      </c>
      <c r="Z58" s="650" t="s">
        <v>1649</v>
      </c>
      <c r="AA58" s="174"/>
      <c r="AB58" s="174"/>
      <c r="AC58" s="175"/>
    </row>
    <row r="59" spans="3:29" ht="160.9" customHeight="1">
      <c r="C59" s="211" t="str">
        <f>IF(ISBLANK('5. Pp (3 años)'!B91),"",'5. Pp (3 años)'!B91)</f>
        <v>Dirección de Programas para el Bienestar</v>
      </c>
      <c r="D59" s="90" t="str">
        <f>IF(ISBLANK('5. Pp (3 años)'!C91),"",'5. Pp (3 años)'!C91)</f>
        <v>Actividad</v>
      </c>
      <c r="E59" s="207" t="str">
        <f>IF(ISBLANK('5. Pp (3 años)'!D91),"",'5. Pp (3 años)'!D91)</f>
        <v>4.1.1.1.8.1 Gestión de apoyos sociales y eventos para el fortalecimiento de la economía local.</v>
      </c>
      <c r="F59" s="207" t="str">
        <f>IF(ISBLANK('5. Pp (3 años)'!E91),"",'5. Pp (3 años)'!E91)</f>
        <v>PAFEA: Porcentaje de acciones de fortalecimiento a la economía y entrega de apoyos realizadas.</v>
      </c>
      <c r="G59" s="214" t="str">
        <f>IF(ISBLANK('5. Pp (3 años)'!H91),"",'5. Pp (3 años)'!H91)</f>
        <v>Trimestral</v>
      </c>
      <c r="H59" s="75" t="str">
        <f>IF(ISBLANK('5. Pp (3 años)'!J91),"",'5. Pp (3 años)'!J91)</f>
        <v>UNIDAD DE MEDIDA DEL INDICADOR: Porcentaje
UNIDAD DE MEDIDA DE LAS VARIABLES: Acción</v>
      </c>
      <c r="I59" s="145">
        <f>IF(ISBLANK('9. METAS'!K65),"",'9. METAS'!K65)</f>
        <v>5</v>
      </c>
      <c r="J59" s="146">
        <f>IF(ISBLANK('9. METAS'!Q65),"",'9. METAS'!Q65)</f>
        <v>1</v>
      </c>
      <c r="K59" s="136">
        <f>IF(ISBLANK('9. METAS'!R65),"",'9. METAS'!R65)</f>
        <v>2</v>
      </c>
      <c r="L59" s="136">
        <f>IF(ISBLANK('9. METAS'!S65),"",'9. METAS'!S65)</f>
        <v>1</v>
      </c>
      <c r="M59" s="137">
        <f>IF(ISBLANK('9. METAS'!T65),"",'9. METAS'!T65)</f>
        <v>1</v>
      </c>
      <c r="N59" s="146">
        <v>1</v>
      </c>
      <c r="O59" s="409"/>
      <c r="P59" s="409"/>
      <c r="Q59" s="410"/>
      <c r="R59" s="134">
        <f t="shared" si="0"/>
        <v>1</v>
      </c>
      <c r="S59" s="135">
        <f t="shared" si="0"/>
        <v>0</v>
      </c>
      <c r="T59" s="135">
        <f t="shared" si="0"/>
        <v>0</v>
      </c>
      <c r="U59" s="154">
        <f t="shared" si="0"/>
        <v>0</v>
      </c>
      <c r="V59" s="138">
        <f t="shared" si="1"/>
        <v>0.2</v>
      </c>
      <c r="W59" s="135">
        <f t="shared" si="2"/>
        <v>0.2</v>
      </c>
      <c r="X59" s="135">
        <f t="shared" si="3"/>
        <v>0</v>
      </c>
      <c r="Y59" s="159">
        <f t="shared" si="4"/>
        <v>0</v>
      </c>
      <c r="Z59" s="650" t="s">
        <v>1644</v>
      </c>
      <c r="AA59" s="174"/>
      <c r="AB59" s="174"/>
      <c r="AC59" s="175"/>
    </row>
    <row r="60" spans="3:29" ht="160.9" customHeight="1">
      <c r="C60" s="211" t="str">
        <f>IF(ISBLANK('5. Pp (3 años)'!B92),"",'5. Pp (3 años)'!B92)</f>
        <v>Dirección de Programas para el Bienestar</v>
      </c>
      <c r="D60" s="90" t="str">
        <f>IF(ISBLANK('5. Pp (3 años)'!C92),"",'5. Pp (3 años)'!C92)</f>
        <v>Actividad</v>
      </c>
      <c r="E60" s="207" t="str">
        <f>IF(ISBLANK('5. Pp (3 años)'!D92),"",'5. Pp (3 años)'!D92)</f>
        <v>4.1.1.1.8.2  Ejecución de la dispersión de apoyos económicos a las personas cuidadoras.</v>
      </c>
      <c r="F60" s="207" t="str">
        <f>IF(ISBLANK('5. Pp (3 años)'!E92),"",'5. Pp (3 años)'!E92)</f>
        <v>PAECC: Porcentaje de apoyos económicos cobrados por las personas cuidadoras.</v>
      </c>
      <c r="G60" s="214" t="str">
        <f>IF(ISBLANK('5. Pp (3 años)'!H92),"",'5. Pp (3 años)'!H92)</f>
        <v>Trimestral</v>
      </c>
      <c r="H60" s="75" t="str">
        <f>IF(ISBLANK('5. Pp (3 años)'!J92),"",'5. Pp (3 años)'!J92)</f>
        <v>UNIDAD DE MEDIDA DEL INDICADOR: Porcentaje
UNIDAD DE MEDIDA DE LAS VARIABLES: Apoyo cobrado</v>
      </c>
      <c r="I60" s="145">
        <f>IF(ISBLANK('9. METAS'!K66),"",'9. METAS'!K66)</f>
        <v>95</v>
      </c>
      <c r="J60" s="146">
        <f>IF(ISBLANK('9. METAS'!Q66),"",'9. METAS'!Q66)</f>
        <v>0</v>
      </c>
      <c r="K60" s="136">
        <f>IF(ISBLANK('9. METAS'!R66),"",'9. METAS'!R66)</f>
        <v>0</v>
      </c>
      <c r="L60" s="136">
        <f>IF(ISBLANK('9. METAS'!S66),"",'9. METAS'!S66)</f>
        <v>0</v>
      </c>
      <c r="M60" s="137">
        <f>IF(ISBLANK('9. METAS'!T66),"",'9. METAS'!T66)</f>
        <v>95</v>
      </c>
      <c r="N60" s="146">
        <v>0</v>
      </c>
      <c r="O60" s="409"/>
      <c r="P60" s="409"/>
      <c r="Q60" s="410"/>
      <c r="R60" s="134" t="str">
        <f t="shared" si="0"/>
        <v>100%</v>
      </c>
      <c r="S60" s="135" t="str">
        <f t="shared" si="0"/>
        <v>100%</v>
      </c>
      <c r="T60" s="135" t="str">
        <f t="shared" si="0"/>
        <v>100%</v>
      </c>
      <c r="U60" s="154">
        <f t="shared" si="0"/>
        <v>0</v>
      </c>
      <c r="V60" s="138">
        <f t="shared" si="1"/>
        <v>0</v>
      </c>
      <c r="W60" s="135">
        <f t="shared" si="2"/>
        <v>0</v>
      </c>
      <c r="X60" s="135">
        <f t="shared" si="3"/>
        <v>0</v>
      </c>
      <c r="Y60" s="159">
        <f t="shared" si="4"/>
        <v>0</v>
      </c>
      <c r="Z60" s="650" t="s">
        <v>1643</v>
      </c>
      <c r="AA60" s="174"/>
      <c r="AB60" s="174"/>
      <c r="AC60" s="175"/>
    </row>
    <row r="61" spans="3:29" ht="160.9" customHeight="1">
      <c r="C61" s="211" t="str">
        <f>IF(ISBLANK('5. Pp (3 años)'!B93),"",'5. Pp (3 años)'!B93)</f>
        <v>Dirección de Programas para el Bienestar</v>
      </c>
      <c r="D61" s="90" t="str">
        <f>IF(ISBLANK('5. Pp (3 años)'!C93),"",'5. Pp (3 años)'!C93)</f>
        <v>Actividad</v>
      </c>
      <c r="E61" s="207" t="str">
        <f>IF(ISBLANK('5. Pp (3 años)'!D93),"",'5. Pp (3 años)'!D93)</f>
        <v>4.1.1.1.8.3  Operación y logística del servicio de transporte gratuito a playas públicas del municipio.</v>
      </c>
      <c r="F61" s="207" t="str">
        <f>IF(ISBLANK('5. Pp (3 años)'!E93),"",'5. Pp (3 años)'!E93)</f>
        <v>PERME: Porcentaje de ediciones del programa Ruta Mar ejecutadas.</v>
      </c>
      <c r="G61" s="214" t="str">
        <f>IF(ISBLANK('5. Pp (3 años)'!H93),"",'5. Pp (3 años)'!H93)</f>
        <v>Trimestral</v>
      </c>
      <c r="H61" s="75" t="str">
        <f>IF(ISBLANK('5. Pp (3 años)'!J93),"",'5. Pp (3 años)'!J93)</f>
        <v>UNIDAD DE MEDIDA DEL INDICADOR: Porcentaje
UNIDAD DE MEDIDA DE LAS VARIABLES: Ediciones</v>
      </c>
      <c r="I61" s="145">
        <f>IF(ISBLANK('9. METAS'!K67),"",'9. METAS'!K67)</f>
        <v>33</v>
      </c>
      <c r="J61" s="146">
        <f>IF(ISBLANK('9. METAS'!Q67),"",'9. METAS'!Q67)</f>
        <v>8</v>
      </c>
      <c r="K61" s="136">
        <f>IF(ISBLANK('9. METAS'!R67),"",'9. METAS'!R67)</f>
        <v>13</v>
      </c>
      <c r="L61" s="136">
        <f>IF(ISBLANK('9. METAS'!S67),"",'9. METAS'!S67)</f>
        <v>9</v>
      </c>
      <c r="M61" s="137">
        <f>IF(ISBLANK('9. METAS'!T67),"",'9. METAS'!T67)</f>
        <v>3</v>
      </c>
      <c r="N61" s="146">
        <v>0</v>
      </c>
      <c r="O61" s="409"/>
      <c r="P61" s="409"/>
      <c r="Q61" s="410"/>
      <c r="R61" s="134">
        <f t="shared" si="0"/>
        <v>0</v>
      </c>
      <c r="S61" s="135">
        <f t="shared" si="0"/>
        <v>0</v>
      </c>
      <c r="T61" s="135">
        <f t="shared" si="0"/>
        <v>0</v>
      </c>
      <c r="U61" s="154">
        <f t="shared" si="0"/>
        <v>0</v>
      </c>
      <c r="V61" s="138">
        <f t="shared" si="1"/>
        <v>0</v>
      </c>
      <c r="W61" s="135">
        <f t="shared" si="2"/>
        <v>0</v>
      </c>
      <c r="X61" s="135">
        <f t="shared" si="3"/>
        <v>0</v>
      </c>
      <c r="Y61" s="159">
        <f t="shared" si="4"/>
        <v>0</v>
      </c>
      <c r="Z61" s="650" t="s">
        <v>1650</v>
      </c>
      <c r="AA61" s="174"/>
      <c r="AB61" s="174"/>
      <c r="AC61" s="175"/>
    </row>
    <row r="62" spans="3:29" ht="160.9" hidden="1" customHeight="1">
      <c r="C62" s="211" t="str">
        <f>IF(ISBLANK('5. Pp (3 años)'!B94),"",'5. Pp (3 años)'!B94)</f>
        <v/>
      </c>
      <c r="D62" s="90" t="str">
        <f>IF(ISBLANK('5. Pp (3 años)'!C94),"",'5. Pp (3 años)'!C94)</f>
        <v>Actividad</v>
      </c>
      <c r="E62" s="207" t="str">
        <f>IF(ISBLANK('5. Pp (3 años)'!D94),"",'5. Pp (3 años)'!D94)</f>
        <v/>
      </c>
      <c r="F62" s="207" t="str">
        <f>IF(ISBLANK('5. Pp (3 años)'!E94),"",'5. Pp (3 años)'!E94)</f>
        <v/>
      </c>
      <c r="G62" s="214" t="str">
        <f>IF(ISBLANK('5. Pp (3 años)'!H94),"",'5. Pp (3 años)'!H94)</f>
        <v/>
      </c>
      <c r="H62" s="75" t="str">
        <f>IF(ISBLANK('5. Pp (3 años)'!J94),"",'5. Pp (3 años)'!J94)</f>
        <v/>
      </c>
      <c r="I62" s="145" t="str">
        <f>IF(ISBLANK('9. METAS'!K68),"",'9. METAS'!K68)</f>
        <v/>
      </c>
      <c r="J62" s="146" t="str">
        <f>IF(ISBLANK('9. METAS'!Q68),"",'9. METAS'!Q68)</f>
        <v/>
      </c>
      <c r="K62" s="136" t="str">
        <f>IF(ISBLANK('9. METAS'!R68),"",'9. METAS'!R68)</f>
        <v/>
      </c>
      <c r="L62" s="136" t="str">
        <f>IF(ISBLANK('9. METAS'!S68),"",'9. METAS'!S68)</f>
        <v/>
      </c>
      <c r="M62" s="137" t="str">
        <f>IF(ISBLANK('9. METAS'!T68),"",'9. METAS'!T68)</f>
        <v/>
      </c>
      <c r="N62" s="146"/>
      <c r="O62" s="409"/>
      <c r="P62" s="409"/>
      <c r="Q62" s="410"/>
      <c r="R62" s="134" t="str">
        <f t="shared" si="0"/>
        <v>100%</v>
      </c>
      <c r="S62" s="135" t="str">
        <f t="shared" si="0"/>
        <v>100%</v>
      </c>
      <c r="T62" s="135" t="str">
        <f t="shared" si="0"/>
        <v>100%</v>
      </c>
      <c r="U62" s="154" t="str">
        <f t="shared" si="0"/>
        <v>100%</v>
      </c>
      <c r="V62" s="138" t="str">
        <f t="shared" si="1"/>
        <v>No Programado</v>
      </c>
      <c r="W62" s="135" t="str">
        <f t="shared" si="2"/>
        <v>No Programado</v>
      </c>
      <c r="X62" s="135" t="str">
        <f t="shared" si="3"/>
        <v>No Programado</v>
      </c>
      <c r="Y62" s="159" t="str">
        <f t="shared" si="4"/>
        <v>No Programado</v>
      </c>
      <c r="Z62" s="173"/>
      <c r="AA62" s="174"/>
      <c r="AB62" s="174"/>
      <c r="AC62" s="175"/>
    </row>
    <row r="63" spans="3:29" ht="160.9" hidden="1" customHeight="1">
      <c r="C63" s="211" t="str">
        <f>IF(ISBLANK('5. Pp (3 años)'!B95),"",'5. Pp (3 años)'!B95)</f>
        <v/>
      </c>
      <c r="D63" s="90" t="str">
        <f>IF(ISBLANK('5. Pp (3 años)'!C95),"",'5. Pp (3 años)'!C95)</f>
        <v>Actividad</v>
      </c>
      <c r="E63" s="207" t="str">
        <f>IF(ISBLANK('5. Pp (3 años)'!D95),"",'5. Pp (3 años)'!D95)</f>
        <v/>
      </c>
      <c r="F63" s="207" t="str">
        <f>IF(ISBLANK('5. Pp (3 años)'!E95),"",'5. Pp (3 años)'!E95)</f>
        <v/>
      </c>
      <c r="G63" s="214" t="str">
        <f>IF(ISBLANK('5. Pp (3 años)'!H95),"",'5. Pp (3 años)'!H95)</f>
        <v/>
      </c>
      <c r="H63" s="75" t="str">
        <f>IF(ISBLANK('5. Pp (3 años)'!J95),"",'5. Pp (3 años)'!J95)</f>
        <v/>
      </c>
      <c r="I63" s="145" t="str">
        <f>IF(ISBLANK('9. METAS'!K69),"",'9. METAS'!K69)</f>
        <v/>
      </c>
      <c r="J63" s="146" t="str">
        <f>IF(ISBLANK('9. METAS'!Q69),"",'9. METAS'!Q69)</f>
        <v/>
      </c>
      <c r="K63" s="136" t="str">
        <f>IF(ISBLANK('9. METAS'!R69),"",'9. METAS'!R69)</f>
        <v/>
      </c>
      <c r="L63" s="136" t="str">
        <f>IF(ISBLANK('9. METAS'!S69),"",'9. METAS'!S69)</f>
        <v/>
      </c>
      <c r="M63" s="137" t="str">
        <f>IF(ISBLANK('9. METAS'!T69),"",'9. METAS'!T69)</f>
        <v/>
      </c>
      <c r="N63" s="146"/>
      <c r="O63" s="409"/>
      <c r="P63" s="409"/>
      <c r="Q63" s="410"/>
      <c r="R63" s="134" t="str">
        <f t="shared" si="0"/>
        <v>100%</v>
      </c>
      <c r="S63" s="135" t="str">
        <f t="shared" si="0"/>
        <v>100%</v>
      </c>
      <c r="T63" s="135" t="str">
        <f t="shared" si="0"/>
        <v>100%</v>
      </c>
      <c r="U63" s="154" t="str">
        <f t="shared" si="0"/>
        <v>100%</v>
      </c>
      <c r="V63" s="138" t="str">
        <f t="shared" si="1"/>
        <v>No Programado</v>
      </c>
      <c r="W63" s="135" t="str">
        <f t="shared" si="2"/>
        <v>No Programado</v>
      </c>
      <c r="X63" s="135" t="str">
        <f t="shared" si="3"/>
        <v>No Programado</v>
      </c>
      <c r="Y63" s="159" t="str">
        <f t="shared" si="4"/>
        <v>No Programado</v>
      </c>
      <c r="Z63" s="173"/>
      <c r="AA63" s="174"/>
      <c r="AB63" s="174"/>
      <c r="AC63" s="175"/>
    </row>
    <row r="64" spans="3:29" ht="160.9" customHeight="1">
      <c r="C64" s="637" t="str">
        <f>IF(ISBLANK('5. Pp (3 años)'!B96),"",'5. Pp (3 años)'!B96)</f>
        <v>Coordinación de Programas Sociales</v>
      </c>
      <c r="D64" s="638" t="str">
        <f>IF(ISBLANK('5. Pp (3 años)'!C96),"",'5. Pp (3 años)'!C96)</f>
        <v>Componente</v>
      </c>
      <c r="E64" s="620" t="str">
        <f>IF(ISBLANK('5. Pp (3 años)'!D96),"",'5. Pp (3 años)'!D96)</f>
        <v>4.1.1.1.9 Mecanismos de colaboración con organismos gubernamentales y particulares operados.</v>
      </c>
      <c r="F64" s="620" t="str">
        <f>IF(ISBLANK('5. Pp (3 años)'!E96),"",'5. Pp (3 años)'!E96)</f>
        <v>PMCICF: Porcentaje de mecanismos de colaboración interinstitucional y ciudadana formalizados.</v>
      </c>
      <c r="G64" s="639" t="str">
        <f>IF(ISBLANK('5. Pp (3 años)'!H96),"",'5. Pp (3 años)'!H96)</f>
        <v>Trimestral</v>
      </c>
      <c r="H64" s="640" t="str">
        <f>IF(ISBLANK('5. Pp (3 años)'!J96),"",'5. Pp (3 años)'!J96)</f>
        <v xml:space="preserve">UNIDAD DE MEDIDA DEL INDICADOR: Porcentaje
UNIDAD DE MEDIDA DE LAS VARIABLES: Mecanismo </v>
      </c>
      <c r="I64" s="145">
        <f>IF(ISBLANK('9. METAS'!K70),"",'9. METAS'!K70)</f>
        <v>100</v>
      </c>
      <c r="J64" s="146">
        <f>IF(ISBLANK('9. METAS'!Q70),"",'9. METAS'!Q70)</f>
        <v>25</v>
      </c>
      <c r="K64" s="136">
        <f>IF(ISBLANK('9. METAS'!R70),"",'9. METAS'!R70)</f>
        <v>25</v>
      </c>
      <c r="L64" s="136">
        <f>IF(ISBLANK('9. METAS'!S70),"",'9. METAS'!S70)</f>
        <v>25</v>
      </c>
      <c r="M64" s="137">
        <f>IF(ISBLANK('9. METAS'!T70),"",'9. METAS'!T70)</f>
        <v>25</v>
      </c>
      <c r="N64" s="146">
        <v>25</v>
      </c>
      <c r="O64" s="409"/>
      <c r="P64" s="409"/>
      <c r="Q64" s="410"/>
      <c r="R64" s="134">
        <f t="shared" si="0"/>
        <v>1</v>
      </c>
      <c r="S64" s="135">
        <f t="shared" si="0"/>
        <v>0</v>
      </c>
      <c r="T64" s="135">
        <f t="shared" si="0"/>
        <v>0</v>
      </c>
      <c r="U64" s="154">
        <f t="shared" si="0"/>
        <v>0</v>
      </c>
      <c r="V64" s="138">
        <f t="shared" si="1"/>
        <v>0.25</v>
      </c>
      <c r="W64" s="135">
        <f t="shared" si="2"/>
        <v>0.25</v>
      </c>
      <c r="X64" s="135">
        <f t="shared" si="3"/>
        <v>0</v>
      </c>
      <c r="Y64" s="159">
        <f t="shared" si="4"/>
        <v>0</v>
      </c>
      <c r="Z64" s="650" t="s">
        <v>1651</v>
      </c>
      <c r="AA64" s="174"/>
      <c r="AB64" s="174"/>
      <c r="AC64" s="175"/>
    </row>
    <row r="65" spans="3:29" ht="160.9" customHeight="1">
      <c r="C65" s="211" t="str">
        <f>IF(ISBLANK('5. Pp (3 años)'!B97),"",'5. Pp (3 años)'!B97)</f>
        <v>Coordinación de Programas Sociales</v>
      </c>
      <c r="D65" s="90" t="str">
        <f>IF(ISBLANK('5. Pp (3 años)'!C97),"",'5. Pp (3 años)'!C97)</f>
        <v>Actividad</v>
      </c>
      <c r="E65" s="207" t="str">
        <f>IF(ISBLANK('5. Pp (3 años)'!D97),"",'5. Pp (3 años)'!D97)</f>
        <v>4.1.1.1.9.1 Coordinación de enlaces de vinculación con los tres órdenes de gobierno y organizaciones civiles</v>
      </c>
      <c r="F65" s="207" t="str">
        <f>IF(ISBLANK('5. Pp (3 años)'!E97),"",'5. Pp (3 años)'!E97)</f>
        <v>PAVIR: Porcentaje de acciones de vinculación institucional realizadas.</v>
      </c>
      <c r="G65" s="214" t="str">
        <f>IF(ISBLANK('5. Pp (3 años)'!H97),"",'5. Pp (3 años)'!H97)</f>
        <v>Trimestral</v>
      </c>
      <c r="H65" s="75" t="str">
        <f>IF(ISBLANK('5. Pp (3 años)'!J97),"",'5. Pp (3 años)'!J97)</f>
        <v>UNIDAD DE MEDIDA DEL INDICADOR: Porcentaje
UNIDAD DE MEDIDA DE LAS VARIABLES: Acción de vinculación</v>
      </c>
      <c r="I65" s="145">
        <f>IF(ISBLANK('9. METAS'!K71),"",'9. METAS'!K71)</f>
        <v>2</v>
      </c>
      <c r="J65" s="146">
        <f>IF(ISBLANK('9. METAS'!Q71),"",'9. METAS'!Q71)</f>
        <v>1</v>
      </c>
      <c r="K65" s="136">
        <f>IF(ISBLANK('9. METAS'!R71),"",'9. METAS'!R71)</f>
        <v>0</v>
      </c>
      <c r="L65" s="136">
        <f>IF(ISBLANK('9. METAS'!S71),"",'9. METAS'!S71)</f>
        <v>1</v>
      </c>
      <c r="M65" s="137">
        <f>IF(ISBLANK('9. METAS'!T71),"",'9. METAS'!T71)</f>
        <v>0</v>
      </c>
      <c r="N65" s="146">
        <v>1</v>
      </c>
      <c r="O65" s="409"/>
      <c r="P65" s="409"/>
      <c r="Q65" s="410"/>
      <c r="R65" s="134">
        <f t="shared" si="0"/>
        <v>1</v>
      </c>
      <c r="S65" s="135" t="str">
        <f t="shared" si="0"/>
        <v>100%</v>
      </c>
      <c r="T65" s="135">
        <f t="shared" si="0"/>
        <v>0</v>
      </c>
      <c r="U65" s="154" t="str">
        <f t="shared" si="0"/>
        <v>100%</v>
      </c>
      <c r="V65" s="138">
        <f t="shared" si="1"/>
        <v>0.5</v>
      </c>
      <c r="W65" s="135">
        <f t="shared" si="2"/>
        <v>0.5</v>
      </c>
      <c r="X65" s="135">
        <f t="shared" si="3"/>
        <v>0</v>
      </c>
      <c r="Y65" s="159">
        <f t="shared" si="4"/>
        <v>0</v>
      </c>
      <c r="Z65" s="650" t="s">
        <v>1644</v>
      </c>
      <c r="AA65" s="174"/>
      <c r="AB65" s="174"/>
      <c r="AC65" s="175"/>
    </row>
    <row r="66" spans="3:29" ht="160.9" hidden="1" customHeight="1">
      <c r="C66" s="211" t="str">
        <f>IF(ISBLANK('5. Pp (3 años)'!B98),"",'5. Pp (3 años)'!B98)</f>
        <v/>
      </c>
      <c r="D66" s="90" t="str">
        <f>IF(ISBLANK('5. Pp (3 años)'!C98),"",'5. Pp (3 años)'!C98)</f>
        <v>Actividad</v>
      </c>
      <c r="E66" s="207" t="str">
        <f>IF(ISBLANK('5. Pp (3 años)'!D98),"",'5. Pp (3 años)'!D98)</f>
        <v/>
      </c>
      <c r="F66" s="207" t="str">
        <f>IF(ISBLANK('5. Pp (3 años)'!E98),"",'5. Pp (3 años)'!E98)</f>
        <v/>
      </c>
      <c r="G66" s="214" t="str">
        <f>IF(ISBLANK('5. Pp (3 años)'!H98),"",'5. Pp (3 años)'!H98)</f>
        <v/>
      </c>
      <c r="H66" s="75" t="str">
        <f>IF(ISBLANK('5. Pp (3 años)'!J98),"",'5. Pp (3 años)'!J98)</f>
        <v/>
      </c>
      <c r="I66" s="145" t="str">
        <f>IF(ISBLANK('9. METAS'!K72),"",'9. METAS'!K72)</f>
        <v/>
      </c>
      <c r="J66" s="146" t="str">
        <f>IF(ISBLANK('9. METAS'!Q72),"",'9. METAS'!Q72)</f>
        <v/>
      </c>
      <c r="K66" s="136" t="str">
        <f>IF(ISBLANK('9. METAS'!R72),"",'9. METAS'!R72)</f>
        <v/>
      </c>
      <c r="L66" s="136" t="str">
        <f>IF(ISBLANK('9. METAS'!S72),"",'9. METAS'!S72)</f>
        <v/>
      </c>
      <c r="M66" s="137" t="str">
        <f>IF(ISBLANK('9. METAS'!T72),"",'9. METAS'!T72)</f>
        <v/>
      </c>
      <c r="N66" s="146"/>
      <c r="O66" s="409"/>
      <c r="P66" s="409"/>
      <c r="Q66" s="410"/>
      <c r="R66" s="134" t="str">
        <f t="shared" si="0"/>
        <v>100%</v>
      </c>
      <c r="S66" s="135" t="str">
        <f t="shared" si="0"/>
        <v>100%</v>
      </c>
      <c r="T66" s="135" t="str">
        <f t="shared" si="0"/>
        <v>100%</v>
      </c>
      <c r="U66" s="154" t="str">
        <f t="shared" si="0"/>
        <v>100%</v>
      </c>
      <c r="V66" s="138" t="str">
        <f t="shared" si="1"/>
        <v>No Programado</v>
      </c>
      <c r="W66" s="135" t="str">
        <f t="shared" si="2"/>
        <v>No Programado</v>
      </c>
      <c r="X66" s="135" t="str">
        <f t="shared" si="3"/>
        <v>No Programado</v>
      </c>
      <c r="Y66" s="159" t="str">
        <f t="shared" si="4"/>
        <v>No Programado</v>
      </c>
      <c r="Z66" s="173"/>
      <c r="AA66" s="174"/>
      <c r="AB66" s="174"/>
      <c r="AC66" s="175"/>
    </row>
    <row r="67" spans="3:29" ht="160.9" hidden="1" customHeight="1">
      <c r="C67" s="211" t="str">
        <f>IF(ISBLANK('5. Pp (3 años)'!B99),"",'5. Pp (3 años)'!B99)</f>
        <v/>
      </c>
      <c r="D67" s="90" t="str">
        <f>IF(ISBLANK('5. Pp (3 años)'!C99),"",'5. Pp (3 años)'!C99)</f>
        <v>Actividad</v>
      </c>
      <c r="E67" s="207" t="str">
        <f>IF(ISBLANK('5. Pp (3 años)'!D99),"",'5. Pp (3 años)'!D99)</f>
        <v/>
      </c>
      <c r="F67" s="207" t="str">
        <f>IF(ISBLANK('5. Pp (3 años)'!E99),"",'5. Pp (3 años)'!E99)</f>
        <v/>
      </c>
      <c r="G67" s="214" t="str">
        <f>IF(ISBLANK('5. Pp (3 años)'!H99),"",'5. Pp (3 años)'!H99)</f>
        <v/>
      </c>
      <c r="H67" s="75" t="str">
        <f>IF(ISBLANK('5. Pp (3 años)'!J99),"",'5. Pp (3 años)'!J99)</f>
        <v/>
      </c>
      <c r="I67" s="145" t="str">
        <f>IF(ISBLANK('9. METAS'!K73),"",'9. METAS'!K73)</f>
        <v/>
      </c>
      <c r="J67" s="146" t="str">
        <f>IF(ISBLANK('9. METAS'!Q73),"",'9. METAS'!Q73)</f>
        <v/>
      </c>
      <c r="K67" s="136" t="str">
        <f>IF(ISBLANK('9. METAS'!R73),"",'9. METAS'!R73)</f>
        <v/>
      </c>
      <c r="L67" s="136" t="str">
        <f>IF(ISBLANK('9. METAS'!S73),"",'9. METAS'!S73)</f>
        <v/>
      </c>
      <c r="M67" s="137" t="str">
        <f>IF(ISBLANK('9. METAS'!T73),"",'9. METAS'!T73)</f>
        <v/>
      </c>
      <c r="N67" s="146"/>
      <c r="O67" s="409"/>
      <c r="P67" s="409"/>
      <c r="Q67" s="410"/>
      <c r="R67" s="134" t="str">
        <f t="shared" si="0"/>
        <v>100%</v>
      </c>
      <c r="S67" s="135" t="str">
        <f t="shared" si="0"/>
        <v>100%</v>
      </c>
      <c r="T67" s="135" t="str">
        <f t="shared" si="0"/>
        <v>100%</v>
      </c>
      <c r="U67" s="154" t="str">
        <f t="shared" si="0"/>
        <v>100%</v>
      </c>
      <c r="V67" s="138" t="str">
        <f t="shared" si="1"/>
        <v>No Programado</v>
      </c>
      <c r="W67" s="135" t="str">
        <f t="shared" si="2"/>
        <v>No Programado</v>
      </c>
      <c r="X67" s="135" t="str">
        <f t="shared" si="3"/>
        <v>No Programado</v>
      </c>
      <c r="Y67" s="159" t="str">
        <f t="shared" si="4"/>
        <v>No Programado</v>
      </c>
      <c r="Z67" s="173"/>
      <c r="AA67" s="174"/>
      <c r="AB67" s="174"/>
      <c r="AC67" s="175"/>
    </row>
    <row r="68" spans="3:29" ht="160.9" hidden="1" customHeight="1">
      <c r="C68" s="211" t="str">
        <f>IF(ISBLANK('5. Pp (3 años)'!B100),"",'5. Pp (3 años)'!B100)</f>
        <v/>
      </c>
      <c r="D68" s="90" t="str">
        <f>IF(ISBLANK('5. Pp (3 años)'!C100),"",'5. Pp (3 años)'!C100)</f>
        <v>Actividad</v>
      </c>
      <c r="E68" s="207" t="str">
        <f>IF(ISBLANK('5. Pp (3 años)'!D100),"",'5. Pp (3 años)'!D100)</f>
        <v/>
      </c>
      <c r="F68" s="207" t="str">
        <f>IF(ISBLANK('5. Pp (3 años)'!E100),"",'5. Pp (3 años)'!E100)</f>
        <v/>
      </c>
      <c r="G68" s="214" t="str">
        <f>IF(ISBLANK('5. Pp (3 años)'!H100),"",'5. Pp (3 años)'!H100)</f>
        <v/>
      </c>
      <c r="H68" s="75" t="str">
        <f>IF(ISBLANK('5. Pp (3 años)'!J100),"",'5. Pp (3 años)'!J100)</f>
        <v/>
      </c>
      <c r="I68" s="145" t="str">
        <f>IF(ISBLANK('9. METAS'!K74),"",'9. METAS'!K74)</f>
        <v/>
      </c>
      <c r="J68" s="146" t="str">
        <f>IF(ISBLANK('9. METAS'!Q74),"",'9. METAS'!Q74)</f>
        <v/>
      </c>
      <c r="K68" s="136" t="str">
        <f>IF(ISBLANK('9. METAS'!R74),"",'9. METAS'!R74)</f>
        <v/>
      </c>
      <c r="L68" s="136" t="str">
        <f>IF(ISBLANK('9. METAS'!S74),"",'9. METAS'!S74)</f>
        <v/>
      </c>
      <c r="M68" s="137" t="str">
        <f>IF(ISBLANK('9. METAS'!T74),"",'9. METAS'!T74)</f>
        <v/>
      </c>
      <c r="N68" s="146"/>
      <c r="O68" s="409"/>
      <c r="P68" s="409"/>
      <c r="Q68" s="410"/>
      <c r="R68" s="134" t="str">
        <f t="shared" si="0"/>
        <v>100%</v>
      </c>
      <c r="S68" s="135" t="str">
        <f t="shared" si="0"/>
        <v>100%</v>
      </c>
      <c r="T68" s="135" t="str">
        <f t="shared" si="0"/>
        <v>100%</v>
      </c>
      <c r="U68" s="154" t="str">
        <f t="shared" si="0"/>
        <v>100%</v>
      </c>
      <c r="V68" s="138" t="str">
        <f t="shared" si="1"/>
        <v>No Programado</v>
      </c>
      <c r="W68" s="135" t="str">
        <f t="shared" si="2"/>
        <v>No Programado</v>
      </c>
      <c r="X68" s="135" t="str">
        <f t="shared" si="3"/>
        <v>No Programado</v>
      </c>
      <c r="Y68" s="159" t="str">
        <f t="shared" si="4"/>
        <v>No Programado</v>
      </c>
      <c r="Z68" s="173"/>
      <c r="AA68" s="174"/>
      <c r="AB68" s="174"/>
      <c r="AC68" s="175"/>
    </row>
    <row r="69" spans="3:29" ht="160.9" hidden="1" customHeight="1">
      <c r="C69" s="211" t="str">
        <f>IF(ISBLANK('5. Pp (3 años)'!B101),"",'5. Pp (3 años)'!B101)</f>
        <v/>
      </c>
      <c r="D69" s="90" t="str">
        <f>IF(ISBLANK('5. Pp (3 años)'!C101),"",'5. Pp (3 años)'!C101)</f>
        <v>Actividad</v>
      </c>
      <c r="E69" s="207" t="str">
        <f>IF(ISBLANK('5. Pp (3 años)'!D101),"",'5. Pp (3 años)'!D101)</f>
        <v/>
      </c>
      <c r="F69" s="207" t="str">
        <f>IF(ISBLANK('5. Pp (3 años)'!E101),"",'5. Pp (3 años)'!E101)</f>
        <v/>
      </c>
      <c r="G69" s="214" t="str">
        <f>IF(ISBLANK('5. Pp (3 años)'!H101),"",'5. Pp (3 años)'!H101)</f>
        <v/>
      </c>
      <c r="H69" s="75" t="str">
        <f>IF(ISBLANK('5. Pp (3 años)'!J101),"",'5. Pp (3 años)'!J101)</f>
        <v/>
      </c>
      <c r="I69" s="145" t="str">
        <f>IF(ISBLANK('9. METAS'!K75),"",'9. METAS'!K75)</f>
        <v/>
      </c>
      <c r="J69" s="146" t="str">
        <f>IF(ISBLANK('9. METAS'!Q75),"",'9. METAS'!Q75)</f>
        <v/>
      </c>
      <c r="K69" s="136" t="str">
        <f>IF(ISBLANK('9. METAS'!R75),"",'9. METAS'!R75)</f>
        <v/>
      </c>
      <c r="L69" s="136" t="str">
        <f>IF(ISBLANK('9. METAS'!S75),"",'9. METAS'!S75)</f>
        <v/>
      </c>
      <c r="M69" s="137" t="str">
        <f>IF(ISBLANK('9. METAS'!T75),"",'9. METAS'!T75)</f>
        <v/>
      </c>
      <c r="N69" s="146"/>
      <c r="O69" s="409"/>
      <c r="P69" s="409"/>
      <c r="Q69" s="410"/>
      <c r="R69" s="134" t="str">
        <f t="shared" si="0"/>
        <v>100%</v>
      </c>
      <c r="S69" s="135" t="str">
        <f t="shared" si="0"/>
        <v>100%</v>
      </c>
      <c r="T69" s="135" t="str">
        <f t="shared" si="0"/>
        <v>100%</v>
      </c>
      <c r="U69" s="154" t="str">
        <f t="shared" si="0"/>
        <v>100%</v>
      </c>
      <c r="V69" s="138" t="str">
        <f t="shared" si="1"/>
        <v>No Programado</v>
      </c>
      <c r="W69" s="135" t="str">
        <f t="shared" si="2"/>
        <v>No Programado</v>
      </c>
      <c r="X69" s="135" t="str">
        <f t="shared" si="3"/>
        <v>No Programado</v>
      </c>
      <c r="Y69" s="159" t="str">
        <f t="shared" si="4"/>
        <v>No Programado</v>
      </c>
      <c r="Z69" s="173"/>
      <c r="AA69" s="174"/>
      <c r="AB69" s="174"/>
      <c r="AC69" s="175"/>
    </row>
    <row r="70" spans="3:29" ht="160.9" customHeight="1">
      <c r="C70" s="637" t="str">
        <f>IF(ISBLANK('5. Pp (3 años)'!B102),"",'5. Pp (3 años)'!B102)</f>
        <v>Coordinación de Contraloría Social</v>
      </c>
      <c r="D70" s="638" t="str">
        <f>IF(ISBLANK('5. Pp (3 años)'!C102),"",'5. Pp (3 años)'!C102)</f>
        <v>Componente</v>
      </c>
      <c r="E70" s="620" t="str">
        <f>IF(ISBLANK('5. Pp (3 años)'!D102),"",'5. Pp (3 años)'!D102)</f>
        <v>4.1.1.1.10 Mecanismos de contraloría social y supervisión ciudadana de obra pública operada.</v>
      </c>
      <c r="F70" s="620" t="str">
        <f>IF(ISBLANK('5. Pp (3 años)'!E102),"",'5. Pp (3 años)'!E102)</f>
        <v>PMVCOP: Porcentaje de mecanismos de vigilancia ciudadana en obra pública establecidos.</v>
      </c>
      <c r="G70" s="639" t="str">
        <f>IF(ISBLANK('5. Pp (3 años)'!H102),"",'5. Pp (3 años)'!H102)</f>
        <v>Trimestral</v>
      </c>
      <c r="H70" s="640" t="str">
        <f>IF(ISBLANK('5. Pp (3 años)'!J102),"",'5. Pp (3 años)'!J102)</f>
        <v>UNIDAD DE MEDIDA DEL INDICADOR: Porcentaje
UNIDAD DE MEDIDA DE LAS VARIABLES: Mecanismo</v>
      </c>
      <c r="I70" s="145">
        <f>IF(ISBLANK('9. METAS'!K76),"",'9. METAS'!K76)</f>
        <v>100</v>
      </c>
      <c r="J70" s="146">
        <f>IF(ISBLANK('9. METAS'!Q76),"",'9. METAS'!Q76)</f>
        <v>25</v>
      </c>
      <c r="K70" s="136">
        <f>IF(ISBLANK('9. METAS'!R76),"",'9. METAS'!R76)</f>
        <v>25</v>
      </c>
      <c r="L70" s="136">
        <f>IF(ISBLANK('9. METAS'!S76),"",'9. METAS'!S76)</f>
        <v>25</v>
      </c>
      <c r="M70" s="137">
        <f>IF(ISBLANK('9. METAS'!T76),"",'9. METAS'!T76)</f>
        <v>25</v>
      </c>
      <c r="N70" s="146">
        <v>15</v>
      </c>
      <c r="O70" s="409"/>
      <c r="P70" s="409"/>
      <c r="Q70" s="410"/>
      <c r="R70" s="134">
        <f t="shared" si="0"/>
        <v>0.6</v>
      </c>
      <c r="S70" s="135">
        <f t="shared" si="0"/>
        <v>0</v>
      </c>
      <c r="T70" s="135">
        <f t="shared" si="0"/>
        <v>0</v>
      </c>
      <c r="U70" s="154">
        <f t="shared" si="0"/>
        <v>0</v>
      </c>
      <c r="V70" s="138">
        <f t="shared" si="1"/>
        <v>0.15</v>
      </c>
      <c r="W70" s="135">
        <f t="shared" si="2"/>
        <v>0.15</v>
      </c>
      <c r="X70" s="135">
        <f t="shared" si="3"/>
        <v>0</v>
      </c>
      <c r="Y70" s="159">
        <f t="shared" si="4"/>
        <v>0</v>
      </c>
      <c r="Z70" s="650" t="s">
        <v>1652</v>
      </c>
      <c r="AA70" s="174"/>
      <c r="AB70" s="174"/>
      <c r="AC70" s="175"/>
    </row>
    <row r="71" spans="3:29" ht="160.9" customHeight="1">
      <c r="C71" s="211" t="str">
        <f>IF(ISBLANK('5. Pp (3 años)'!B103),"",'5. Pp (3 años)'!B103)</f>
        <v>Coordinación de Contraloría Social</v>
      </c>
      <c r="D71" s="90" t="str">
        <f>IF(ISBLANK('5. Pp (3 años)'!C103),"",'5. Pp (3 años)'!C103)</f>
        <v>Actividad</v>
      </c>
      <c r="E71" s="207" t="str">
        <f>IF(ISBLANK('5. Pp (3 años)'!D103),"",'5. Pp (3 años)'!D103)</f>
        <v xml:space="preserve">4.1.1.1.10.1 Gestión operativa y capacitación de comités de contraloría social para la vigilancia de obra pública
</v>
      </c>
      <c r="F71" s="207" t="str">
        <f>IF(ISBLANK('5. Pp (3 años)'!E103),"",'5. Pp (3 años)'!E103)</f>
        <v>PAICS: Porcentaje de acciones de integración, capacitación y seguimiento a comités de contraloría social realizadas.</v>
      </c>
      <c r="G71" s="214" t="str">
        <f>IF(ISBLANK('5. Pp (3 años)'!H103),"",'5. Pp (3 años)'!H103)</f>
        <v>Trimestral</v>
      </c>
      <c r="H71" s="75" t="str">
        <f>IF(ISBLANK('5. Pp (3 años)'!J103),"",'5. Pp (3 años)'!J103)</f>
        <v>UNIDAD DE MEDIDA DEL INDICADOR: Porcentaje
UNIDAD DE MEDIDA DE LAS VARIABLES: Acción</v>
      </c>
      <c r="I71" s="145">
        <f>IF(ISBLANK('9. METAS'!K77),"",'9. METAS'!K77)</f>
        <v>78</v>
      </c>
      <c r="J71" s="146">
        <f>IF(ISBLANK('9. METAS'!Q77),"",'9. METAS'!Q77)</f>
        <v>15</v>
      </c>
      <c r="K71" s="136">
        <f>IF(ISBLANK('9. METAS'!R77),"",'9. METAS'!R77)</f>
        <v>24</v>
      </c>
      <c r="L71" s="136">
        <f>IF(ISBLANK('9. METAS'!S77),"",'9. METAS'!S77)</f>
        <v>23</v>
      </c>
      <c r="M71" s="137">
        <f>IF(ISBLANK('9. METAS'!T77),"",'9. METAS'!T77)</f>
        <v>16</v>
      </c>
      <c r="N71" s="146">
        <v>9</v>
      </c>
      <c r="O71" s="409"/>
      <c r="P71" s="409"/>
      <c r="Q71" s="410"/>
      <c r="R71" s="134">
        <f t="shared" si="0"/>
        <v>0.6</v>
      </c>
      <c r="S71" s="135">
        <f t="shared" si="0"/>
        <v>0</v>
      </c>
      <c r="T71" s="135">
        <f t="shared" si="0"/>
        <v>0</v>
      </c>
      <c r="U71" s="154">
        <f t="shared" si="0"/>
        <v>0</v>
      </c>
      <c r="V71" s="138">
        <f t="shared" si="1"/>
        <v>0.11538461538461539</v>
      </c>
      <c r="W71" s="135">
        <f t="shared" si="2"/>
        <v>0.11538461538461539</v>
      </c>
      <c r="X71" s="135">
        <f t="shared" si="3"/>
        <v>0</v>
      </c>
      <c r="Y71" s="159">
        <f t="shared" si="4"/>
        <v>0</v>
      </c>
      <c r="Z71" s="650" t="s">
        <v>1653</v>
      </c>
      <c r="AA71" s="174"/>
      <c r="AB71" s="174"/>
      <c r="AC71" s="175"/>
    </row>
    <row r="72" spans="3:29" ht="160.9" hidden="1" customHeight="1">
      <c r="C72" s="211" t="str">
        <f>IF(ISBLANK('5. Pp (3 años)'!B104),"",'5. Pp (3 años)'!B104)</f>
        <v/>
      </c>
      <c r="D72" s="90" t="str">
        <f>IF(ISBLANK('5. Pp (3 años)'!C104),"",'5. Pp (3 años)'!C104)</f>
        <v>Actividad</v>
      </c>
      <c r="E72" s="207" t="str">
        <f>IF(ISBLANK('5. Pp (3 años)'!D104),"",'5. Pp (3 años)'!D104)</f>
        <v/>
      </c>
      <c r="F72" s="207" t="str">
        <f>IF(ISBLANK('5. Pp (3 años)'!E104),"",'5. Pp (3 años)'!E104)</f>
        <v/>
      </c>
      <c r="G72" s="214" t="str">
        <f>IF(ISBLANK('5. Pp (3 años)'!H104),"",'5. Pp (3 años)'!H104)</f>
        <v/>
      </c>
      <c r="H72" s="75" t="str">
        <f>IF(ISBLANK('5. Pp (3 años)'!J104),"",'5. Pp (3 años)'!J104)</f>
        <v/>
      </c>
      <c r="I72" s="145" t="str">
        <f>IF(ISBLANK('9. METAS'!K78),"",'9. METAS'!K78)</f>
        <v/>
      </c>
      <c r="J72" s="146" t="str">
        <f>IF(ISBLANK('9. METAS'!Q78),"",'9. METAS'!Q78)</f>
        <v/>
      </c>
      <c r="K72" s="136" t="str">
        <f>IF(ISBLANK('9. METAS'!R78),"",'9. METAS'!R78)</f>
        <v/>
      </c>
      <c r="L72" s="136" t="str">
        <f>IF(ISBLANK('9. METAS'!S78),"",'9. METAS'!S78)</f>
        <v/>
      </c>
      <c r="M72" s="137" t="str">
        <f>IF(ISBLANK('9. METAS'!T78),"",'9. METAS'!T78)</f>
        <v/>
      </c>
      <c r="N72" s="146"/>
      <c r="O72" s="409"/>
      <c r="P72" s="409"/>
      <c r="Q72" s="410"/>
      <c r="R72" s="134" t="str">
        <f t="shared" si="0"/>
        <v>100%</v>
      </c>
      <c r="S72" s="135" t="str">
        <f t="shared" si="0"/>
        <v>100%</v>
      </c>
      <c r="T72" s="135" t="str">
        <f t="shared" si="0"/>
        <v>100%</v>
      </c>
      <c r="U72" s="154" t="str">
        <f t="shared" si="0"/>
        <v>100%</v>
      </c>
      <c r="V72" s="138" t="str">
        <f t="shared" si="1"/>
        <v>No Programado</v>
      </c>
      <c r="W72" s="135" t="str">
        <f t="shared" si="2"/>
        <v>No Programado</v>
      </c>
      <c r="X72" s="135" t="str">
        <f t="shared" si="3"/>
        <v>No Programado</v>
      </c>
      <c r="Y72" s="159" t="str">
        <f t="shared" si="4"/>
        <v>No Programado</v>
      </c>
      <c r="Z72" s="173"/>
      <c r="AA72" s="174"/>
      <c r="AB72" s="174"/>
      <c r="AC72" s="175"/>
    </row>
    <row r="73" spans="3:29" ht="160.9" hidden="1" customHeight="1">
      <c r="C73" s="211" t="str">
        <f>IF(ISBLANK('5. Pp (3 años)'!B105),"",'5. Pp (3 años)'!B105)</f>
        <v/>
      </c>
      <c r="D73" s="90" t="str">
        <f>IF(ISBLANK('5. Pp (3 años)'!C105),"",'5. Pp (3 años)'!C105)</f>
        <v>Actividad</v>
      </c>
      <c r="E73" s="207" t="str">
        <f>IF(ISBLANK('5. Pp (3 años)'!D105),"",'5. Pp (3 años)'!D105)</f>
        <v/>
      </c>
      <c r="F73" s="207" t="str">
        <f>IF(ISBLANK('5. Pp (3 años)'!E105),"",'5. Pp (3 años)'!E105)</f>
        <v/>
      </c>
      <c r="G73" s="214" t="str">
        <f>IF(ISBLANK('5. Pp (3 años)'!H105),"",'5. Pp (3 años)'!H105)</f>
        <v/>
      </c>
      <c r="H73" s="75" t="str">
        <f>IF(ISBLANK('5. Pp (3 años)'!J105),"",'5. Pp (3 años)'!J105)</f>
        <v/>
      </c>
      <c r="I73" s="145" t="str">
        <f>IF(ISBLANK('9. METAS'!K79),"",'9. METAS'!K79)</f>
        <v/>
      </c>
      <c r="J73" s="146" t="str">
        <f>IF(ISBLANK('9. METAS'!Q79),"",'9. METAS'!Q79)</f>
        <v/>
      </c>
      <c r="K73" s="136" t="str">
        <f>IF(ISBLANK('9. METAS'!R79),"",'9. METAS'!R79)</f>
        <v/>
      </c>
      <c r="L73" s="136" t="str">
        <f>IF(ISBLANK('9. METAS'!S79),"",'9. METAS'!S79)</f>
        <v/>
      </c>
      <c r="M73" s="137" t="str">
        <f>IF(ISBLANK('9. METAS'!T79),"",'9. METAS'!T79)</f>
        <v/>
      </c>
      <c r="N73" s="146"/>
      <c r="O73" s="409"/>
      <c r="P73" s="409"/>
      <c r="Q73" s="410"/>
      <c r="R73" s="134" t="str">
        <f t="shared" si="0"/>
        <v>100%</v>
      </c>
      <c r="S73" s="135" t="str">
        <f t="shared" si="0"/>
        <v>100%</v>
      </c>
      <c r="T73" s="135" t="str">
        <f t="shared" si="0"/>
        <v>100%</v>
      </c>
      <c r="U73" s="154" t="str">
        <f t="shared" si="0"/>
        <v>100%</v>
      </c>
      <c r="V73" s="138" t="str">
        <f t="shared" si="1"/>
        <v>No Programado</v>
      </c>
      <c r="W73" s="135" t="str">
        <f t="shared" si="2"/>
        <v>No Programado</v>
      </c>
      <c r="X73" s="135" t="str">
        <f t="shared" si="3"/>
        <v>No Programado</v>
      </c>
      <c r="Y73" s="159" t="str">
        <f t="shared" si="4"/>
        <v>No Programado</v>
      </c>
      <c r="Z73" s="173"/>
      <c r="AA73" s="174"/>
      <c r="AB73" s="174"/>
      <c r="AC73" s="175"/>
    </row>
    <row r="74" spans="3:29" ht="160.9" hidden="1" customHeight="1">
      <c r="C74" s="211" t="str">
        <f>IF(ISBLANK('5. Pp (3 años)'!B106),"",'5. Pp (3 años)'!B106)</f>
        <v/>
      </c>
      <c r="D74" s="90" t="str">
        <f>IF(ISBLANK('5. Pp (3 años)'!C106),"",'5. Pp (3 años)'!C106)</f>
        <v>Actividad</v>
      </c>
      <c r="E74" s="207" t="str">
        <f>IF(ISBLANK('5. Pp (3 años)'!D106),"",'5. Pp (3 años)'!D106)</f>
        <v/>
      </c>
      <c r="F74" s="207" t="str">
        <f>IF(ISBLANK('5. Pp (3 años)'!E106),"",'5. Pp (3 años)'!E106)</f>
        <v/>
      </c>
      <c r="G74" s="214" t="str">
        <f>IF(ISBLANK('5. Pp (3 años)'!H106),"",'5. Pp (3 años)'!H106)</f>
        <v/>
      </c>
      <c r="H74" s="75" t="str">
        <f>IF(ISBLANK('5. Pp (3 años)'!J106),"",'5. Pp (3 años)'!J106)</f>
        <v/>
      </c>
      <c r="I74" s="145" t="str">
        <f>IF(ISBLANK('9. METAS'!K80),"",'9. METAS'!K80)</f>
        <v/>
      </c>
      <c r="J74" s="146" t="str">
        <f>IF(ISBLANK('9. METAS'!Q80),"",'9. METAS'!Q80)</f>
        <v/>
      </c>
      <c r="K74" s="136" t="str">
        <f>IF(ISBLANK('9. METAS'!R80),"",'9. METAS'!R80)</f>
        <v/>
      </c>
      <c r="L74" s="136" t="str">
        <f>IF(ISBLANK('9. METAS'!S80),"",'9. METAS'!S80)</f>
        <v/>
      </c>
      <c r="M74" s="137" t="str">
        <f>IF(ISBLANK('9. METAS'!T80),"",'9. METAS'!T80)</f>
        <v/>
      </c>
      <c r="N74" s="146"/>
      <c r="O74" s="409"/>
      <c r="P74" s="409"/>
      <c r="Q74" s="410"/>
      <c r="R74" s="134" t="str">
        <f t="shared" si="0"/>
        <v>100%</v>
      </c>
      <c r="S74" s="135" t="str">
        <f t="shared" si="0"/>
        <v>100%</v>
      </c>
      <c r="T74" s="135" t="str">
        <f t="shared" si="0"/>
        <v>100%</v>
      </c>
      <c r="U74" s="154" t="str">
        <f t="shared" si="0"/>
        <v>100%</v>
      </c>
      <c r="V74" s="138" t="str">
        <f t="shared" si="1"/>
        <v>No Programado</v>
      </c>
      <c r="W74" s="135" t="str">
        <f t="shared" si="2"/>
        <v>No Programado</v>
      </c>
      <c r="X74" s="135" t="str">
        <f t="shared" si="3"/>
        <v>No Programado</v>
      </c>
      <c r="Y74" s="159" t="str">
        <f t="shared" si="4"/>
        <v>No Programado</v>
      </c>
      <c r="Z74" s="173"/>
      <c r="AA74" s="174"/>
      <c r="AB74" s="174"/>
      <c r="AC74" s="175"/>
    </row>
    <row r="75" spans="3:29" ht="160.9" hidden="1" customHeight="1">
      <c r="C75" s="211" t="str">
        <f>IF(ISBLANK('5. Pp (3 años)'!B107),"",'5. Pp (3 años)'!B107)</f>
        <v/>
      </c>
      <c r="D75" s="90" t="str">
        <f>IF(ISBLANK('5. Pp (3 años)'!C107),"",'5. Pp (3 años)'!C107)</f>
        <v>Actividad</v>
      </c>
      <c r="E75" s="207" t="str">
        <f>IF(ISBLANK('5. Pp (3 años)'!D107),"",'5. Pp (3 años)'!D107)</f>
        <v/>
      </c>
      <c r="F75" s="207" t="str">
        <f>IF(ISBLANK('5. Pp (3 años)'!E107),"",'5. Pp (3 años)'!E107)</f>
        <v/>
      </c>
      <c r="G75" s="214" t="str">
        <f>IF(ISBLANK('5. Pp (3 años)'!H107),"",'5. Pp (3 años)'!H107)</f>
        <v/>
      </c>
      <c r="H75" s="75" t="str">
        <f>IF(ISBLANK('5. Pp (3 años)'!J107),"",'5. Pp (3 años)'!J107)</f>
        <v/>
      </c>
      <c r="I75" s="145" t="str">
        <f>IF(ISBLANK('9. METAS'!K81),"",'9. METAS'!K81)</f>
        <v/>
      </c>
      <c r="J75" s="146" t="str">
        <f>IF(ISBLANK('9. METAS'!Q81),"",'9. METAS'!Q81)</f>
        <v/>
      </c>
      <c r="K75" s="136" t="str">
        <f>IF(ISBLANK('9. METAS'!R81),"",'9. METAS'!R81)</f>
        <v/>
      </c>
      <c r="L75" s="136" t="str">
        <f>IF(ISBLANK('9. METAS'!S81),"",'9. METAS'!S81)</f>
        <v/>
      </c>
      <c r="M75" s="137" t="str">
        <f>IF(ISBLANK('9. METAS'!T81),"",'9. METAS'!T81)</f>
        <v/>
      </c>
      <c r="N75" s="146"/>
      <c r="O75" s="409"/>
      <c r="P75" s="409"/>
      <c r="Q75" s="410"/>
      <c r="R75" s="134" t="str">
        <f t="shared" si="0"/>
        <v>100%</v>
      </c>
      <c r="S75" s="135" t="str">
        <f t="shared" si="0"/>
        <v>100%</v>
      </c>
      <c r="T75" s="135" t="str">
        <f t="shared" si="0"/>
        <v>100%</v>
      </c>
      <c r="U75" s="154" t="str">
        <f t="shared" si="0"/>
        <v>100%</v>
      </c>
      <c r="V75" s="138" t="str">
        <f t="shared" si="1"/>
        <v>No Programado</v>
      </c>
      <c r="W75" s="135" t="str">
        <f t="shared" si="2"/>
        <v>No Programado</v>
      </c>
      <c r="X75" s="135" t="str">
        <f t="shared" si="3"/>
        <v>No Programado</v>
      </c>
      <c r="Y75" s="159" t="str">
        <f t="shared" si="4"/>
        <v>No Programado</v>
      </c>
      <c r="Z75" s="173"/>
      <c r="AA75" s="174"/>
      <c r="AB75" s="174"/>
      <c r="AC75" s="175"/>
    </row>
    <row r="76" spans="3:29" ht="160.9" customHeight="1">
      <c r="C76" s="637" t="str">
        <f>IF(ISBLANK('5. Pp (3 años)'!B108),"",'5. Pp (3 años)'!B108)</f>
        <v>Dirección de Atención a la Diversidad Sexual</v>
      </c>
      <c r="D76" s="638" t="str">
        <f>IF(ISBLANK('5. Pp (3 años)'!C108),"",'5. Pp (3 años)'!C108)</f>
        <v>Componente</v>
      </c>
      <c r="E76" s="620" t="str">
        <f>IF(ISBLANK('5. Pp (3 años)'!D108),"",'5. Pp (3 años)'!D108)</f>
        <v>4.1.1.1.11 Mecanismos de participación y visibilidad para la inclusión y diversidad sexual implementados</v>
      </c>
      <c r="F76" s="620" t="str">
        <f>IF(ISBLANK('5. Pp (3 años)'!E108),"",'5. Pp (3 años)'!E108)</f>
        <v>PMVPC: Porcentaje de mecanismos de visibilidad y participación ciudadana por la diversidad sexual ejecutados.</v>
      </c>
      <c r="G76" s="639" t="str">
        <f>IF(ISBLANK('5. Pp (3 años)'!H108),"",'5. Pp (3 años)'!H108)</f>
        <v>Trimestral</v>
      </c>
      <c r="H76" s="640" t="str">
        <f>IF(ISBLANK('5. Pp (3 años)'!J108),"",'5. Pp (3 años)'!J108)</f>
        <v xml:space="preserve">UNIDAD DE MEDIDA DEL INDICADOR: Porcentaje
UNIDAD DE MEDIDA DE LAS VARIABLES: Mecanismo </v>
      </c>
      <c r="I76" s="145">
        <f>IF(ISBLANK('9. METAS'!K82),"",'9. METAS'!K82)</f>
        <v>100</v>
      </c>
      <c r="J76" s="146">
        <f>IF(ISBLANK('9. METAS'!Q82),"",'9. METAS'!Q82)</f>
        <v>25</v>
      </c>
      <c r="K76" s="136">
        <f>IF(ISBLANK('9. METAS'!R82),"",'9. METAS'!R82)</f>
        <v>25</v>
      </c>
      <c r="L76" s="136">
        <f>IF(ISBLANK('9. METAS'!S82),"",'9. METAS'!S82)</f>
        <v>25</v>
      </c>
      <c r="M76" s="137">
        <f>IF(ISBLANK('9. METAS'!T82),"",'9. METAS'!T82)</f>
        <v>25</v>
      </c>
      <c r="N76" s="146">
        <v>0</v>
      </c>
      <c r="O76" s="409"/>
      <c r="P76" s="409"/>
      <c r="Q76" s="410"/>
      <c r="R76" s="134">
        <f t="shared" si="0"/>
        <v>0</v>
      </c>
      <c r="S76" s="135">
        <f t="shared" si="0"/>
        <v>0</v>
      </c>
      <c r="T76" s="135">
        <f t="shared" si="0"/>
        <v>0</v>
      </c>
      <c r="U76" s="154">
        <f t="shared" si="0"/>
        <v>0</v>
      </c>
      <c r="V76" s="138">
        <f t="shared" si="1"/>
        <v>0</v>
      </c>
      <c r="W76" s="135">
        <f t="shared" si="2"/>
        <v>0</v>
      </c>
      <c r="X76" s="135">
        <f t="shared" si="3"/>
        <v>0</v>
      </c>
      <c r="Y76" s="159">
        <f t="shared" si="4"/>
        <v>0</v>
      </c>
      <c r="Z76" s="650" t="s">
        <v>1654</v>
      </c>
      <c r="AA76" s="174"/>
      <c r="AB76" s="174"/>
      <c r="AC76" s="175"/>
    </row>
    <row r="77" spans="3:29" ht="160.9" customHeight="1">
      <c r="C77" s="211" t="str">
        <f>IF(ISBLANK('5. Pp (3 años)'!B109),"",'5. Pp (3 años)'!B109)</f>
        <v>Dirección de Atención a la Diversidad Sexual</v>
      </c>
      <c r="D77" s="90" t="str">
        <f>IF(ISBLANK('5. Pp (3 años)'!C109),"",'5. Pp (3 años)'!C109)</f>
        <v>Actividad</v>
      </c>
      <c r="E77" s="207" t="str">
        <f>IF(ISBLANK('5. Pp (3 años)'!D109),"",'5. Pp (3 años)'!D109)</f>
        <v>4.1.1.1.11.1  Coordinación de encuentros institucionales y jornadas de visibilidad para la diversidad sexual e inclusión.</v>
      </c>
      <c r="F77" s="207" t="str">
        <f>IF(ISBLANK('5. Pp (3 años)'!E109),"",'5. Pp (3 años)'!E109)</f>
        <v>PEJVR: Porcentaje de encuentros y jornadas de visibilidad realizados.</v>
      </c>
      <c r="G77" s="214" t="str">
        <f>IF(ISBLANK('5. Pp (3 años)'!H109),"",'5. Pp (3 años)'!H109)</f>
        <v>Trimestral</v>
      </c>
      <c r="H77" s="75" t="str">
        <f>IF(ISBLANK('5. Pp (3 años)'!J109),"",'5. Pp (3 años)'!J109)</f>
        <v>UNIDAD DE MEDIDA DEL INDICADOR: Porcentaje
UNIDAD DE MEDIDA DE LAS VARIABLES: Encuentro</v>
      </c>
      <c r="I77" s="145">
        <f>IF(ISBLANK('9. METAS'!K83),"",'9. METAS'!K83)</f>
        <v>2</v>
      </c>
      <c r="J77" s="146">
        <f>IF(ISBLANK('9. METAS'!Q83),"",'9. METAS'!Q83)</f>
        <v>1</v>
      </c>
      <c r="K77" s="136">
        <f>IF(ISBLANK('9. METAS'!R83),"",'9. METAS'!R83)</f>
        <v>1</v>
      </c>
      <c r="L77" s="136">
        <f>IF(ISBLANK('9. METAS'!S83),"",'9. METAS'!S83)</f>
        <v>0</v>
      </c>
      <c r="M77" s="137">
        <f>IF(ISBLANK('9. METAS'!T83),"",'9. METAS'!T83)</f>
        <v>0</v>
      </c>
      <c r="N77" s="146">
        <v>0</v>
      </c>
      <c r="O77" s="409"/>
      <c r="P77" s="409"/>
      <c r="Q77" s="410"/>
      <c r="R77" s="134">
        <f t="shared" si="0"/>
        <v>0</v>
      </c>
      <c r="S77" s="135">
        <f t="shared" si="0"/>
        <v>0</v>
      </c>
      <c r="T77" s="135" t="str">
        <f t="shared" si="0"/>
        <v>100%</v>
      </c>
      <c r="U77" s="154" t="str">
        <f t="shared" si="0"/>
        <v>100%</v>
      </c>
      <c r="V77" s="138">
        <f t="shared" si="1"/>
        <v>0</v>
      </c>
      <c r="W77" s="135">
        <f t="shared" si="2"/>
        <v>0</v>
      </c>
      <c r="X77" s="135">
        <f t="shared" si="3"/>
        <v>0</v>
      </c>
      <c r="Y77" s="159">
        <f t="shared" si="4"/>
        <v>0</v>
      </c>
      <c r="Z77" s="650" t="s">
        <v>1655</v>
      </c>
      <c r="AA77" s="174"/>
      <c r="AB77" s="174"/>
      <c r="AC77" s="175"/>
    </row>
    <row r="78" spans="3:29" ht="160.9" hidden="1" customHeight="1">
      <c r="C78" s="211" t="str">
        <f>IF(ISBLANK('5. Pp (3 años)'!B110),"",'5. Pp (3 años)'!B110)</f>
        <v/>
      </c>
      <c r="D78" s="90" t="str">
        <f>IF(ISBLANK('5. Pp (3 años)'!C110),"",'5. Pp (3 años)'!C110)</f>
        <v>Actividad</v>
      </c>
      <c r="E78" s="207" t="str">
        <f>IF(ISBLANK('5. Pp (3 años)'!D110),"",'5. Pp (3 años)'!D110)</f>
        <v/>
      </c>
      <c r="F78" s="207" t="str">
        <f>IF(ISBLANK('5. Pp (3 años)'!E110),"",'5. Pp (3 años)'!E110)</f>
        <v/>
      </c>
      <c r="G78" s="214" t="str">
        <f>IF(ISBLANK('5. Pp (3 años)'!H110),"",'5. Pp (3 años)'!H110)</f>
        <v/>
      </c>
      <c r="H78" s="75" t="str">
        <f>IF(ISBLANK('5. Pp (3 años)'!J110),"",'5. Pp (3 años)'!J110)</f>
        <v/>
      </c>
      <c r="I78" s="145" t="str">
        <f>IF(ISBLANK('9. METAS'!K84),"",'9. METAS'!K84)</f>
        <v/>
      </c>
      <c r="J78" s="146" t="str">
        <f>IF(ISBLANK('9. METAS'!Q84),"",'9. METAS'!Q84)</f>
        <v/>
      </c>
      <c r="K78" s="136" t="str">
        <f>IF(ISBLANK('9. METAS'!R84),"",'9. METAS'!R84)</f>
        <v/>
      </c>
      <c r="L78" s="136" t="str">
        <f>IF(ISBLANK('9. METAS'!S84),"",'9. METAS'!S84)</f>
        <v/>
      </c>
      <c r="M78" s="137" t="str">
        <f>IF(ISBLANK('9. METAS'!T84),"",'9. METAS'!T84)</f>
        <v/>
      </c>
      <c r="N78" s="146"/>
      <c r="O78" s="409"/>
      <c r="P78" s="409"/>
      <c r="Q78" s="410"/>
      <c r="R78" s="134" t="str">
        <f t="shared" si="0"/>
        <v>100%</v>
      </c>
      <c r="S78" s="135" t="str">
        <f t="shared" si="0"/>
        <v>100%</v>
      </c>
      <c r="T78" s="135" t="str">
        <f t="shared" si="0"/>
        <v>100%</v>
      </c>
      <c r="U78" s="154" t="str">
        <f t="shared" ref="U78:U141" si="5">IFERROR((Q78/M78),"100%")</f>
        <v>100%</v>
      </c>
      <c r="V78" s="138" t="str">
        <f t="shared" si="1"/>
        <v>No Programado</v>
      </c>
      <c r="W78" s="135" t="str">
        <f t="shared" si="2"/>
        <v>No Programado</v>
      </c>
      <c r="X78" s="135" t="str">
        <f t="shared" si="3"/>
        <v>No Programado</v>
      </c>
      <c r="Y78" s="159" t="str">
        <f t="shared" si="4"/>
        <v>No Programado</v>
      </c>
      <c r="Z78" s="173"/>
      <c r="AA78" s="174"/>
      <c r="AB78" s="174"/>
      <c r="AC78" s="175"/>
    </row>
    <row r="79" spans="3:29" ht="160.9" hidden="1" customHeight="1">
      <c r="C79" s="211" t="str">
        <f>IF(ISBLANK('5. Pp (3 años)'!B111),"",'5. Pp (3 años)'!B111)</f>
        <v/>
      </c>
      <c r="D79" s="90" t="str">
        <f>IF(ISBLANK('5. Pp (3 años)'!C111),"",'5. Pp (3 años)'!C111)</f>
        <v>Actividad</v>
      </c>
      <c r="E79" s="207" t="str">
        <f>IF(ISBLANK('5. Pp (3 años)'!D111),"",'5. Pp (3 años)'!D111)</f>
        <v/>
      </c>
      <c r="F79" s="207" t="str">
        <f>IF(ISBLANK('5. Pp (3 años)'!E111),"",'5. Pp (3 años)'!E111)</f>
        <v/>
      </c>
      <c r="G79" s="214" t="str">
        <f>IF(ISBLANK('5. Pp (3 años)'!H111),"",'5. Pp (3 años)'!H111)</f>
        <v/>
      </c>
      <c r="H79" s="75" t="str">
        <f>IF(ISBLANK('5. Pp (3 años)'!J111),"",'5. Pp (3 años)'!J111)</f>
        <v/>
      </c>
      <c r="I79" s="145" t="str">
        <f>IF(ISBLANK('9. METAS'!K85),"",'9. METAS'!K85)</f>
        <v/>
      </c>
      <c r="J79" s="146" t="str">
        <f>IF(ISBLANK('9. METAS'!Q85),"",'9. METAS'!Q85)</f>
        <v/>
      </c>
      <c r="K79" s="136" t="str">
        <f>IF(ISBLANK('9. METAS'!R85),"",'9. METAS'!R85)</f>
        <v/>
      </c>
      <c r="L79" s="136" t="str">
        <f>IF(ISBLANK('9. METAS'!S85),"",'9. METAS'!S85)</f>
        <v/>
      </c>
      <c r="M79" s="137" t="str">
        <f>IF(ISBLANK('9. METAS'!T85),"",'9. METAS'!T85)</f>
        <v/>
      </c>
      <c r="N79" s="146"/>
      <c r="O79" s="409"/>
      <c r="P79" s="409"/>
      <c r="Q79" s="410"/>
      <c r="R79" s="134" t="str">
        <f t="shared" ref="R79:U158" si="6">IFERROR((N79/J79),"100%")</f>
        <v>100%</v>
      </c>
      <c r="S79" s="135" t="str">
        <f t="shared" si="6"/>
        <v>100%</v>
      </c>
      <c r="T79" s="135" t="str">
        <f t="shared" si="6"/>
        <v>100%</v>
      </c>
      <c r="U79" s="154" t="str">
        <f t="shared" si="5"/>
        <v>100%</v>
      </c>
      <c r="V79" s="138" t="str">
        <f t="shared" ref="V79:V142" si="7">IFERROR((N79/I79),"No Programado")</f>
        <v>No Programado</v>
      </c>
      <c r="W79" s="135" t="str">
        <f t="shared" ref="W79:W142" si="8">IFERROR((N79+O79)/I79, "No Programado")</f>
        <v>No Programado</v>
      </c>
      <c r="X79" s="135" t="str">
        <f t="shared" ref="X79:X142" si="9">IFERROR((O79+P79)/I79, "No Programado")</f>
        <v>No Programado</v>
      </c>
      <c r="Y79" s="159" t="str">
        <f t="shared" ref="Y79:Y142" si="10">IFERROR((P79+Q79)/I79, "No Programado")</f>
        <v>No Programado</v>
      </c>
      <c r="Z79" s="173"/>
      <c r="AA79" s="174"/>
      <c r="AB79" s="174"/>
      <c r="AC79" s="175"/>
    </row>
    <row r="80" spans="3:29" ht="160.9" hidden="1" customHeight="1">
      <c r="C80" s="211" t="str">
        <f>IF(ISBLANK('5. Pp (3 años)'!B112),"",'5. Pp (3 años)'!B112)</f>
        <v/>
      </c>
      <c r="D80" s="90" t="str">
        <f>IF(ISBLANK('5. Pp (3 años)'!C112),"",'5. Pp (3 años)'!C112)</f>
        <v>Actividad</v>
      </c>
      <c r="E80" s="207" t="str">
        <f>IF(ISBLANK('5. Pp (3 años)'!D112),"",'5. Pp (3 años)'!D112)</f>
        <v/>
      </c>
      <c r="F80" s="207" t="str">
        <f>IF(ISBLANK('5. Pp (3 años)'!E112),"",'5. Pp (3 años)'!E112)</f>
        <v/>
      </c>
      <c r="G80" s="214" t="str">
        <f>IF(ISBLANK('5. Pp (3 años)'!H112),"",'5. Pp (3 años)'!H112)</f>
        <v/>
      </c>
      <c r="H80" s="75" t="str">
        <f>IF(ISBLANK('5. Pp (3 años)'!J112),"",'5. Pp (3 años)'!J112)</f>
        <v/>
      </c>
      <c r="I80" s="145" t="str">
        <f>IF(ISBLANK('9. METAS'!K86),"",'9. METAS'!K86)</f>
        <v/>
      </c>
      <c r="J80" s="146" t="str">
        <f>IF(ISBLANK('9. METAS'!Q86),"",'9. METAS'!Q86)</f>
        <v/>
      </c>
      <c r="K80" s="136" t="str">
        <f>IF(ISBLANK('9. METAS'!R86),"",'9. METAS'!R86)</f>
        <v/>
      </c>
      <c r="L80" s="136" t="str">
        <f>IF(ISBLANK('9. METAS'!S86),"",'9. METAS'!S86)</f>
        <v/>
      </c>
      <c r="M80" s="137" t="str">
        <f>IF(ISBLANK('9. METAS'!T86),"",'9. METAS'!T86)</f>
        <v/>
      </c>
      <c r="N80" s="146"/>
      <c r="O80" s="409"/>
      <c r="P80" s="409"/>
      <c r="Q80" s="410"/>
      <c r="R80" s="134" t="str">
        <f t="shared" si="6"/>
        <v>100%</v>
      </c>
      <c r="S80" s="135" t="str">
        <f t="shared" si="6"/>
        <v>100%</v>
      </c>
      <c r="T80" s="135" t="str">
        <f t="shared" si="6"/>
        <v>100%</v>
      </c>
      <c r="U80" s="154" t="str">
        <f t="shared" si="5"/>
        <v>100%</v>
      </c>
      <c r="V80" s="138" t="str">
        <f t="shared" si="7"/>
        <v>No Programado</v>
      </c>
      <c r="W80" s="135" t="str">
        <f t="shared" si="8"/>
        <v>No Programado</v>
      </c>
      <c r="X80" s="135" t="str">
        <f t="shared" si="9"/>
        <v>No Programado</v>
      </c>
      <c r="Y80" s="159" t="str">
        <f t="shared" si="10"/>
        <v>No Programado</v>
      </c>
      <c r="Z80" s="173"/>
      <c r="AA80" s="174"/>
      <c r="AB80" s="174"/>
      <c r="AC80" s="175"/>
    </row>
    <row r="81" spans="3:29" ht="160.9" hidden="1" customHeight="1">
      <c r="C81" s="211" t="str">
        <f>IF(ISBLANK('5. Pp (3 años)'!B113),"",'5. Pp (3 años)'!B113)</f>
        <v/>
      </c>
      <c r="D81" s="90" t="str">
        <f>IF(ISBLANK('5. Pp (3 años)'!C113),"",'5. Pp (3 años)'!C113)</f>
        <v>Actividad</v>
      </c>
      <c r="E81" s="207" t="str">
        <f>IF(ISBLANK('5. Pp (3 años)'!D113),"",'5. Pp (3 años)'!D113)</f>
        <v/>
      </c>
      <c r="F81" s="207" t="str">
        <f>IF(ISBLANK('5. Pp (3 años)'!E113),"",'5. Pp (3 años)'!E113)</f>
        <v/>
      </c>
      <c r="G81" s="214" t="str">
        <f>IF(ISBLANK('5. Pp (3 años)'!H113),"",'5. Pp (3 años)'!H113)</f>
        <v/>
      </c>
      <c r="H81" s="75" t="str">
        <f>IF(ISBLANK('5. Pp (3 años)'!J113),"",'5. Pp (3 años)'!J113)</f>
        <v/>
      </c>
      <c r="I81" s="145" t="str">
        <f>IF(ISBLANK('9. METAS'!K87),"",'9. METAS'!K87)</f>
        <v/>
      </c>
      <c r="J81" s="146" t="str">
        <f>IF(ISBLANK('9. METAS'!Q87),"",'9. METAS'!Q87)</f>
        <v/>
      </c>
      <c r="K81" s="136" t="str">
        <f>IF(ISBLANK('9. METAS'!R87),"",'9. METAS'!R87)</f>
        <v/>
      </c>
      <c r="L81" s="136" t="str">
        <f>IF(ISBLANK('9. METAS'!S87),"",'9. METAS'!S87)</f>
        <v/>
      </c>
      <c r="M81" s="137" t="str">
        <f>IF(ISBLANK('9. METAS'!T87),"",'9. METAS'!T87)</f>
        <v/>
      </c>
      <c r="N81" s="146"/>
      <c r="O81" s="409"/>
      <c r="P81" s="409"/>
      <c r="Q81" s="410"/>
      <c r="R81" s="134" t="str">
        <f t="shared" si="6"/>
        <v>100%</v>
      </c>
      <c r="S81" s="135" t="str">
        <f t="shared" si="6"/>
        <v>100%</v>
      </c>
      <c r="T81" s="135" t="str">
        <f t="shared" si="6"/>
        <v>100%</v>
      </c>
      <c r="U81" s="154" t="str">
        <f t="shared" si="5"/>
        <v>100%</v>
      </c>
      <c r="V81" s="138" t="str">
        <f t="shared" si="7"/>
        <v>No Programado</v>
      </c>
      <c r="W81" s="135" t="str">
        <f t="shared" si="8"/>
        <v>No Programado</v>
      </c>
      <c r="X81" s="135" t="str">
        <f t="shared" si="9"/>
        <v>No Programado</v>
      </c>
      <c r="Y81" s="159" t="str">
        <f t="shared" si="10"/>
        <v>No Programado</v>
      </c>
      <c r="Z81" s="173"/>
      <c r="AA81" s="174"/>
      <c r="AB81" s="174"/>
      <c r="AC81" s="175"/>
    </row>
    <row r="82" spans="3:29" ht="160.9" customHeight="1">
      <c r="C82" s="637" t="str">
        <f>IF(ISBLANK('5. Pp (3 años)'!B114),"",'5. Pp (3 años)'!B114)</f>
        <v>Coordinación de Atención y Seguimiento Integral</v>
      </c>
      <c r="D82" s="638" t="str">
        <f>IF(ISBLANK('5. Pp (3 años)'!C114),"",'5. Pp (3 años)'!C114)</f>
        <v>Componente</v>
      </c>
      <c r="E82" s="620" t="str">
        <f>IF(ISBLANK('5. Pp (3 años)'!D114),"",'5. Pp (3 años)'!D114)</f>
        <v>4.1.1.1.12 Atenciones y gestiones del programa 'Entrelazos por la Diversidad' otorgadas.</v>
      </c>
      <c r="F82" s="620" t="str">
        <f>IF(ISBLANK('5. Pp (3 años)'!E114),"",'5. Pp (3 años)'!E114)</f>
        <v>PSAGE: Porcentaje de servicios de atención y gestión del programa Entrelazos realizados.</v>
      </c>
      <c r="G82" s="639" t="str">
        <f>IF(ISBLANK('5. Pp (3 años)'!H114),"",'5. Pp (3 años)'!H114)</f>
        <v>Trimestral</v>
      </c>
      <c r="H82" s="640" t="str">
        <f>IF(ISBLANK('5. Pp (3 años)'!J114),"",'5. Pp (3 años)'!J114)</f>
        <v>UNIDAD DE MEDIDA DEL INDICADOR: Porcentaje
UNIDAD DE MEDIDA DE LAS VARIABLES: Gestión</v>
      </c>
      <c r="I82" s="145">
        <f>IF(ISBLANK('9. METAS'!K88),"",'9. METAS'!K88)</f>
        <v>100</v>
      </c>
      <c r="J82" s="146">
        <f>IF(ISBLANK('9. METAS'!Q88),"",'9. METAS'!Q88)</f>
        <v>25</v>
      </c>
      <c r="K82" s="136">
        <f>IF(ISBLANK('9. METAS'!R88),"",'9. METAS'!R88)</f>
        <v>25</v>
      </c>
      <c r="L82" s="136">
        <f>IF(ISBLANK('9. METAS'!S88),"",'9. METAS'!S88)</f>
        <v>25</v>
      </c>
      <c r="M82" s="137">
        <f>IF(ISBLANK('9. METAS'!T88),"",'9. METAS'!T88)</f>
        <v>25</v>
      </c>
      <c r="N82" s="146">
        <v>14</v>
      </c>
      <c r="O82" s="409"/>
      <c r="P82" s="409"/>
      <c r="Q82" s="410"/>
      <c r="R82" s="134">
        <f t="shared" si="6"/>
        <v>0.56000000000000005</v>
      </c>
      <c r="S82" s="135">
        <f t="shared" si="6"/>
        <v>0</v>
      </c>
      <c r="T82" s="135">
        <f t="shared" si="6"/>
        <v>0</v>
      </c>
      <c r="U82" s="154">
        <f t="shared" si="5"/>
        <v>0</v>
      </c>
      <c r="V82" s="138">
        <f t="shared" si="7"/>
        <v>0.14000000000000001</v>
      </c>
      <c r="W82" s="135">
        <f t="shared" si="8"/>
        <v>0.14000000000000001</v>
      </c>
      <c r="X82" s="135">
        <f t="shared" si="9"/>
        <v>0</v>
      </c>
      <c r="Y82" s="159">
        <f t="shared" si="10"/>
        <v>0</v>
      </c>
      <c r="Z82" s="650" t="s">
        <v>1656</v>
      </c>
      <c r="AA82" s="174"/>
      <c r="AB82" s="174"/>
      <c r="AC82" s="175"/>
    </row>
    <row r="83" spans="3:29" ht="160.9" customHeight="1">
      <c r="C83" s="211" t="str">
        <f>IF(ISBLANK('5. Pp (3 años)'!B115),"",'5. Pp (3 años)'!B115)</f>
        <v>Coordinación de Atención y Seguimiento Integral</v>
      </c>
      <c r="D83" s="90" t="str">
        <f>IF(ISBLANK('5. Pp (3 años)'!C115),"",'5. Pp (3 años)'!C115)</f>
        <v>Actividad</v>
      </c>
      <c r="E83" s="207" t="str">
        <f>IF(ISBLANK('5. Pp (3 años)'!D115),"",'5. Pp (3 años)'!D115)</f>
        <v>4.1.1.1.12.1 Gestión de canales de atención y enlace interinstitucional para la diversidad sexual.</v>
      </c>
      <c r="F83" s="207" t="str">
        <f>IF(ISBLANK('5. Pp (3 años)'!E115),"",'5. Pp (3 años)'!E115)</f>
        <v>PSVAG: Porcentaje de servicios de vinculación y atención personalizada gestionados.</v>
      </c>
      <c r="G83" s="214" t="str">
        <f>IF(ISBLANK('5. Pp (3 años)'!H115),"",'5. Pp (3 años)'!H115)</f>
        <v>Trimestral</v>
      </c>
      <c r="H83" s="75" t="str">
        <f>IF(ISBLANK('5. Pp (3 años)'!J115),"",'5. Pp (3 años)'!J115)</f>
        <v>UNIDAD DE MEDIDA DEL INDICADOR: Porcentaje
UNIDAD DE MEDIDA DE LAS VARIABLES: Vinculación</v>
      </c>
      <c r="I83" s="145">
        <f>IF(ISBLANK('9. METAS'!K89),"",'9. METAS'!K89)</f>
        <v>150</v>
      </c>
      <c r="J83" s="146">
        <f>IF(ISBLANK('9. METAS'!Q89),"",'9. METAS'!Q89)</f>
        <v>35</v>
      </c>
      <c r="K83" s="136">
        <f>IF(ISBLANK('9. METAS'!R89),"",'9. METAS'!R89)</f>
        <v>45</v>
      </c>
      <c r="L83" s="136">
        <f>IF(ISBLANK('9. METAS'!S89),"",'9. METAS'!S89)</f>
        <v>45</v>
      </c>
      <c r="M83" s="137">
        <f>IF(ISBLANK('9. METAS'!T89),"",'9. METAS'!T89)</f>
        <v>25</v>
      </c>
      <c r="N83" s="146">
        <v>19</v>
      </c>
      <c r="O83" s="409"/>
      <c r="P83" s="409"/>
      <c r="Q83" s="410"/>
      <c r="R83" s="134">
        <f t="shared" si="6"/>
        <v>0.54285714285714282</v>
      </c>
      <c r="S83" s="135">
        <f t="shared" si="6"/>
        <v>0</v>
      </c>
      <c r="T83" s="135">
        <f t="shared" si="6"/>
        <v>0</v>
      </c>
      <c r="U83" s="154">
        <f t="shared" si="5"/>
        <v>0</v>
      </c>
      <c r="V83" s="138">
        <f t="shared" si="7"/>
        <v>0.12666666666666668</v>
      </c>
      <c r="W83" s="135">
        <f t="shared" si="8"/>
        <v>0.12666666666666668</v>
      </c>
      <c r="X83" s="135">
        <f t="shared" si="9"/>
        <v>0</v>
      </c>
      <c r="Y83" s="159">
        <f t="shared" si="10"/>
        <v>0</v>
      </c>
      <c r="Z83" s="650" t="s">
        <v>1657</v>
      </c>
      <c r="AA83" s="174"/>
      <c r="AB83" s="174"/>
      <c r="AC83" s="175"/>
    </row>
    <row r="84" spans="3:29" ht="160.9" hidden="1" customHeight="1">
      <c r="C84" s="211" t="str">
        <f>IF(ISBLANK('5. Pp (3 años)'!B116),"",'5. Pp (3 años)'!B116)</f>
        <v/>
      </c>
      <c r="D84" s="90" t="str">
        <f>IF(ISBLANK('5. Pp (3 años)'!C116),"",'5. Pp (3 años)'!C116)</f>
        <v>Actividad</v>
      </c>
      <c r="E84" s="207" t="str">
        <f>IF(ISBLANK('5. Pp (3 años)'!D116),"",'5. Pp (3 años)'!D116)</f>
        <v/>
      </c>
      <c r="F84" s="207" t="str">
        <f>IF(ISBLANK('5. Pp (3 años)'!E116),"",'5. Pp (3 años)'!E116)</f>
        <v/>
      </c>
      <c r="G84" s="214" t="str">
        <f>IF(ISBLANK('5. Pp (3 años)'!H116),"",'5. Pp (3 años)'!H116)</f>
        <v/>
      </c>
      <c r="H84" s="75" t="str">
        <f>IF(ISBLANK('5. Pp (3 años)'!J116),"",'5. Pp (3 años)'!J116)</f>
        <v/>
      </c>
      <c r="I84" s="145" t="str">
        <f>IF(ISBLANK('9. METAS'!K90),"",'9. METAS'!K90)</f>
        <v/>
      </c>
      <c r="J84" s="146" t="str">
        <f>IF(ISBLANK('9. METAS'!Q90),"",'9. METAS'!Q90)</f>
        <v/>
      </c>
      <c r="K84" s="136" t="str">
        <f>IF(ISBLANK('9. METAS'!R90),"",'9. METAS'!R90)</f>
        <v/>
      </c>
      <c r="L84" s="136" t="str">
        <f>IF(ISBLANK('9. METAS'!S90),"",'9. METAS'!S90)</f>
        <v/>
      </c>
      <c r="M84" s="137" t="str">
        <f>IF(ISBLANK('9. METAS'!T90),"",'9. METAS'!T90)</f>
        <v/>
      </c>
      <c r="N84" s="146"/>
      <c r="O84" s="409"/>
      <c r="P84" s="409"/>
      <c r="Q84" s="410"/>
      <c r="R84" s="134" t="str">
        <f t="shared" si="6"/>
        <v>100%</v>
      </c>
      <c r="S84" s="135" t="str">
        <f t="shared" si="6"/>
        <v>100%</v>
      </c>
      <c r="T84" s="135" t="str">
        <f t="shared" si="6"/>
        <v>100%</v>
      </c>
      <c r="U84" s="154" t="str">
        <f t="shared" si="5"/>
        <v>100%</v>
      </c>
      <c r="V84" s="138" t="str">
        <f t="shared" si="7"/>
        <v>No Programado</v>
      </c>
      <c r="W84" s="135" t="str">
        <f t="shared" si="8"/>
        <v>No Programado</v>
      </c>
      <c r="X84" s="135" t="str">
        <f t="shared" si="9"/>
        <v>No Programado</v>
      </c>
      <c r="Y84" s="159" t="str">
        <f t="shared" si="10"/>
        <v>No Programado</v>
      </c>
      <c r="Z84" s="173"/>
      <c r="AA84" s="174"/>
      <c r="AB84" s="174"/>
      <c r="AC84" s="175"/>
    </row>
    <row r="85" spans="3:29" ht="160.9" hidden="1" customHeight="1">
      <c r="C85" s="211" t="str">
        <f>IF(ISBLANK('5. Pp (3 años)'!B117),"",'5. Pp (3 años)'!B117)</f>
        <v/>
      </c>
      <c r="D85" s="90" t="str">
        <f>IF(ISBLANK('5. Pp (3 años)'!C117),"",'5. Pp (3 años)'!C117)</f>
        <v>Actividad</v>
      </c>
      <c r="E85" s="207" t="str">
        <f>IF(ISBLANK('5. Pp (3 años)'!D117),"",'5. Pp (3 años)'!D117)</f>
        <v/>
      </c>
      <c r="F85" s="207" t="str">
        <f>IF(ISBLANK('5. Pp (3 años)'!E117),"",'5. Pp (3 años)'!E117)</f>
        <v/>
      </c>
      <c r="G85" s="214" t="str">
        <f>IF(ISBLANK('5. Pp (3 años)'!H117),"",'5. Pp (3 años)'!H117)</f>
        <v/>
      </c>
      <c r="H85" s="75" t="str">
        <f>IF(ISBLANK('5. Pp (3 años)'!J117),"",'5. Pp (3 años)'!J117)</f>
        <v/>
      </c>
      <c r="I85" s="145" t="str">
        <f>IF(ISBLANK('9. METAS'!K91),"",'9. METAS'!K91)</f>
        <v/>
      </c>
      <c r="J85" s="146" t="str">
        <f>IF(ISBLANK('9. METAS'!Q91),"",'9. METAS'!Q91)</f>
        <v/>
      </c>
      <c r="K85" s="136" t="str">
        <f>IF(ISBLANK('9. METAS'!R91),"",'9. METAS'!R91)</f>
        <v/>
      </c>
      <c r="L85" s="136" t="str">
        <f>IF(ISBLANK('9. METAS'!S91),"",'9. METAS'!S91)</f>
        <v/>
      </c>
      <c r="M85" s="137" t="str">
        <f>IF(ISBLANK('9. METAS'!T91),"",'9. METAS'!T91)</f>
        <v/>
      </c>
      <c r="N85" s="146"/>
      <c r="O85" s="409"/>
      <c r="P85" s="409"/>
      <c r="Q85" s="410">
        <v>87</v>
      </c>
      <c r="R85" s="134" t="str">
        <f t="shared" si="6"/>
        <v>100%</v>
      </c>
      <c r="S85" s="135" t="str">
        <f t="shared" si="6"/>
        <v>100%</v>
      </c>
      <c r="T85" s="135" t="str">
        <f t="shared" si="6"/>
        <v>100%</v>
      </c>
      <c r="U85" s="154" t="str">
        <f t="shared" si="5"/>
        <v>100%</v>
      </c>
      <c r="V85" s="138" t="str">
        <f t="shared" si="7"/>
        <v>No Programado</v>
      </c>
      <c r="W85" s="135" t="str">
        <f t="shared" si="8"/>
        <v>No Programado</v>
      </c>
      <c r="X85" s="135" t="str">
        <f t="shared" si="9"/>
        <v>No Programado</v>
      </c>
      <c r="Y85" s="159" t="str">
        <f t="shared" si="10"/>
        <v>No Programado</v>
      </c>
      <c r="Z85" s="173"/>
      <c r="AA85" s="174"/>
      <c r="AB85" s="174"/>
      <c r="AC85" s="175"/>
    </row>
    <row r="86" spans="3:29" ht="160.9" hidden="1" customHeight="1">
      <c r="C86" s="211" t="str">
        <f>IF(ISBLANK('5. Pp (3 años)'!B118),"",'5. Pp (3 años)'!B118)</f>
        <v/>
      </c>
      <c r="D86" s="90" t="str">
        <f>IF(ISBLANK('5. Pp (3 años)'!C118),"",'5. Pp (3 años)'!C118)</f>
        <v>Actividad</v>
      </c>
      <c r="E86" s="207" t="str">
        <f>IF(ISBLANK('5. Pp (3 años)'!D118),"",'5. Pp (3 años)'!D118)</f>
        <v/>
      </c>
      <c r="F86" s="207" t="str">
        <f>IF(ISBLANK('5. Pp (3 años)'!E118),"",'5. Pp (3 años)'!E118)</f>
        <v/>
      </c>
      <c r="G86" s="214" t="str">
        <f>IF(ISBLANK('5. Pp (3 años)'!H118),"",'5. Pp (3 años)'!H118)</f>
        <v/>
      </c>
      <c r="H86" s="75" t="str">
        <f>IF(ISBLANK('5. Pp (3 años)'!J118),"",'5. Pp (3 años)'!J118)</f>
        <v/>
      </c>
      <c r="I86" s="145" t="str">
        <f>IF(ISBLANK('9. METAS'!K92),"",'9. METAS'!K92)</f>
        <v/>
      </c>
      <c r="J86" s="146" t="str">
        <f>IF(ISBLANK('9. METAS'!Q92),"",'9. METAS'!Q92)</f>
        <v/>
      </c>
      <c r="K86" s="136" t="str">
        <f>IF(ISBLANK('9. METAS'!R92),"",'9. METAS'!R92)</f>
        <v/>
      </c>
      <c r="L86" s="136" t="str">
        <f>IF(ISBLANK('9. METAS'!S92),"",'9. METAS'!S92)</f>
        <v/>
      </c>
      <c r="M86" s="137" t="str">
        <f>IF(ISBLANK('9. METAS'!T92),"",'9. METAS'!T92)</f>
        <v/>
      </c>
      <c r="N86" s="146"/>
      <c r="O86" s="409"/>
      <c r="P86" s="409">
        <v>78</v>
      </c>
      <c r="Q86" s="410"/>
      <c r="R86" s="134" t="str">
        <f t="shared" si="6"/>
        <v>100%</v>
      </c>
      <c r="S86" s="135" t="str">
        <f t="shared" si="6"/>
        <v>100%</v>
      </c>
      <c r="T86" s="135" t="str">
        <f t="shared" si="6"/>
        <v>100%</v>
      </c>
      <c r="U86" s="154" t="str">
        <f t="shared" si="5"/>
        <v>100%</v>
      </c>
      <c r="V86" s="138" t="str">
        <f t="shared" si="7"/>
        <v>No Programado</v>
      </c>
      <c r="W86" s="135" t="str">
        <f t="shared" si="8"/>
        <v>No Programado</v>
      </c>
      <c r="X86" s="135" t="str">
        <f t="shared" si="9"/>
        <v>No Programado</v>
      </c>
      <c r="Y86" s="159" t="str">
        <f t="shared" si="10"/>
        <v>No Programado</v>
      </c>
      <c r="Z86" s="173"/>
      <c r="AA86" s="174"/>
      <c r="AB86" s="174"/>
      <c r="AC86" s="175"/>
    </row>
    <row r="87" spans="3:29" ht="160.9" hidden="1" customHeight="1">
      <c r="C87" s="211" t="str">
        <f>IF(ISBLANK('5. Pp (3 años)'!B119),"",'5. Pp (3 años)'!B119)</f>
        <v/>
      </c>
      <c r="D87" s="90" t="str">
        <f>IF(ISBLANK('5. Pp (3 años)'!C119),"",'5. Pp (3 años)'!C119)</f>
        <v>Actividad</v>
      </c>
      <c r="E87" s="207" t="str">
        <f>IF(ISBLANK('5. Pp (3 años)'!D119),"",'5. Pp (3 años)'!D119)</f>
        <v/>
      </c>
      <c r="F87" s="207" t="str">
        <f>IF(ISBLANK('5. Pp (3 años)'!E119),"",'5. Pp (3 años)'!E119)</f>
        <v/>
      </c>
      <c r="G87" s="214" t="str">
        <f>IF(ISBLANK('5. Pp (3 años)'!H119),"",'5. Pp (3 años)'!H119)</f>
        <v/>
      </c>
      <c r="H87" s="75" t="str">
        <f>IF(ISBLANK('5. Pp (3 años)'!J119),"",'5. Pp (3 años)'!J119)</f>
        <v/>
      </c>
      <c r="I87" s="145" t="str">
        <f>IF(ISBLANK('9. METAS'!K93),"",'9. METAS'!K93)</f>
        <v/>
      </c>
      <c r="J87" s="146" t="str">
        <f>IF(ISBLANK('9. METAS'!Q93),"",'9. METAS'!Q93)</f>
        <v/>
      </c>
      <c r="K87" s="136" t="str">
        <f>IF(ISBLANK('9. METAS'!R93),"",'9. METAS'!R93)</f>
        <v/>
      </c>
      <c r="L87" s="136" t="str">
        <f>IF(ISBLANK('9. METAS'!S93),"",'9. METAS'!S93)</f>
        <v/>
      </c>
      <c r="M87" s="137" t="str">
        <f>IF(ISBLANK('9. METAS'!T93),"",'9. METAS'!T93)</f>
        <v/>
      </c>
      <c r="N87" s="146"/>
      <c r="O87" s="409">
        <v>58</v>
      </c>
      <c r="P87" s="409"/>
      <c r="Q87" s="410"/>
      <c r="R87" s="134" t="str">
        <f t="shared" si="6"/>
        <v>100%</v>
      </c>
      <c r="S87" s="135" t="str">
        <f t="shared" si="6"/>
        <v>100%</v>
      </c>
      <c r="T87" s="135" t="str">
        <f t="shared" si="6"/>
        <v>100%</v>
      </c>
      <c r="U87" s="154" t="str">
        <f t="shared" si="5"/>
        <v>100%</v>
      </c>
      <c r="V87" s="138" t="str">
        <f t="shared" si="7"/>
        <v>No Programado</v>
      </c>
      <c r="W87" s="135" t="str">
        <f t="shared" si="8"/>
        <v>No Programado</v>
      </c>
      <c r="X87" s="135" t="str">
        <f t="shared" si="9"/>
        <v>No Programado</v>
      </c>
      <c r="Y87" s="159" t="str">
        <f t="shared" si="10"/>
        <v>No Programado</v>
      </c>
      <c r="Z87" s="173"/>
      <c r="AA87" s="174"/>
      <c r="AB87" s="174"/>
      <c r="AC87" s="175"/>
    </row>
    <row r="88" spans="3:29" ht="160.9" customHeight="1">
      <c r="C88" s="637" t="str">
        <f>IF(ISBLANK('5. Pp (3 años)'!B120),"",'5. Pp (3 años)'!B120)</f>
        <v>Coordinación de Vinculación, Investigación y Proyectos Sociales</v>
      </c>
      <c r="D88" s="638" t="str">
        <f>IF(ISBLANK('5. Pp (3 años)'!C120),"",'5. Pp (3 años)'!C120)</f>
        <v>Componente</v>
      </c>
      <c r="E88" s="620" t="str">
        <f>IF(ISBLANK('5. Pp (3 años)'!D120),"",'5. Pp (3 años)'!D120)</f>
        <v>4.1.1.1.13 Estrategias de sensibilización y fomento a la cultura de la diversidad sexual implementadas.</v>
      </c>
      <c r="F88" s="620" t="str">
        <f>IF(ISBLANK('5. Pp (3 años)'!E120),"",'5. Pp (3 años)'!E120)</f>
        <v>PESFR: Porcentaje de estrategias de sensibilización y fomento realizadas.</v>
      </c>
      <c r="G88" s="639" t="str">
        <f>IF(ISBLANK('5. Pp (3 años)'!H120),"",'5. Pp (3 años)'!H120)</f>
        <v>Trimestral</v>
      </c>
      <c r="H88" s="640" t="str">
        <f>IF(ISBLANK('5. Pp (3 años)'!J120),"",'5. Pp (3 años)'!J120)</f>
        <v xml:space="preserve">UNIDAD DE MEDIDA DEL INDICADOR: Porcentaje
UNIDAD DE MEDIDA DE LAS VARIABLES: Estrategia </v>
      </c>
      <c r="I88" s="145">
        <f>IF(ISBLANK('9. METAS'!K94),"",'9. METAS'!K94)</f>
        <v>100</v>
      </c>
      <c r="J88" s="146">
        <f>IF(ISBLANK('9. METAS'!Q94),"",'9. METAS'!Q94)</f>
        <v>25</v>
      </c>
      <c r="K88" s="136">
        <f>IF(ISBLANK('9. METAS'!R94),"",'9. METAS'!R94)</f>
        <v>25</v>
      </c>
      <c r="L88" s="136">
        <f>IF(ISBLANK('9. METAS'!S94),"",'9. METAS'!S94)</f>
        <v>25</v>
      </c>
      <c r="M88" s="137">
        <f>IF(ISBLANK('9. METAS'!T94),"",'9. METAS'!T94)</f>
        <v>25</v>
      </c>
      <c r="N88" s="146">
        <v>5</v>
      </c>
      <c r="O88" s="409"/>
      <c r="P88" s="409"/>
      <c r="Q88" s="410"/>
      <c r="R88" s="134">
        <f t="shared" si="6"/>
        <v>0.2</v>
      </c>
      <c r="S88" s="135">
        <f t="shared" si="6"/>
        <v>0</v>
      </c>
      <c r="T88" s="135">
        <f t="shared" si="6"/>
        <v>0</v>
      </c>
      <c r="U88" s="154">
        <f t="shared" si="5"/>
        <v>0</v>
      </c>
      <c r="V88" s="138">
        <f t="shared" si="7"/>
        <v>0.05</v>
      </c>
      <c r="W88" s="135">
        <f t="shared" si="8"/>
        <v>0.05</v>
      </c>
      <c r="X88" s="135">
        <f t="shared" si="9"/>
        <v>0</v>
      </c>
      <c r="Y88" s="159">
        <f t="shared" si="10"/>
        <v>0</v>
      </c>
      <c r="Z88" s="650" t="s">
        <v>1658</v>
      </c>
      <c r="AA88" s="174"/>
      <c r="AB88" s="174"/>
      <c r="AC88" s="175"/>
    </row>
    <row r="89" spans="3:29" ht="160.9" customHeight="1">
      <c r="C89" s="211" t="str">
        <f>IF(ISBLANK('5. Pp (3 años)'!B121),"",'5. Pp (3 años)'!B121)</f>
        <v>Coordinación de Vinculación, Investigación y Proyectos Sociales</v>
      </c>
      <c r="D89" s="90" t="str">
        <f>IF(ISBLANK('5. Pp (3 años)'!C121),"",'5. Pp (3 años)'!C121)</f>
        <v>Actividad</v>
      </c>
      <c r="E89" s="207" t="str">
        <f>IF(ISBLANK('5. Pp (3 años)'!D121),"",'5. Pp (3 años)'!D121)</f>
        <v>4.1.1.1.13.1 Coordinación de mecanismos de vinculación interinstitucional y sectorial para la diversidad sexual.</v>
      </c>
      <c r="F89" s="207" t="str">
        <f>IF(ISBLANK('5. Pp (3 años)'!E121),"",'5. Pp (3 años)'!E121)</f>
        <v>PRC: Porcentaje de reuniones de coordinación para la diversidad sexual realizadas.</v>
      </c>
      <c r="G89" s="214" t="str">
        <f>IF(ISBLANK('5. Pp (3 años)'!H121),"",'5. Pp (3 años)'!H121)</f>
        <v>Trimestral</v>
      </c>
      <c r="H89" s="75" t="str">
        <f>IF(ISBLANK('5. Pp (3 años)'!J121),"",'5. Pp (3 años)'!J121)</f>
        <v>UNIDAD DE MEDIDA DEL INDICADOR: Porcentaje
UNIDAD DE MEDIDA DE LAS VARIABLES: Reuniones</v>
      </c>
      <c r="I89" s="145">
        <f>IF(ISBLANK('9. METAS'!K95),"",'9. METAS'!K95)</f>
        <v>70</v>
      </c>
      <c r="J89" s="146">
        <f>IF(ISBLANK('9. METAS'!Q95),"",'9. METAS'!Q95)</f>
        <v>25</v>
      </c>
      <c r="K89" s="136">
        <f>IF(ISBLANK('9. METAS'!R95),"",'9. METAS'!R95)</f>
        <v>18</v>
      </c>
      <c r="L89" s="136">
        <f>IF(ISBLANK('9. METAS'!S95),"",'9. METAS'!S95)</f>
        <v>15</v>
      </c>
      <c r="M89" s="137">
        <f>IF(ISBLANK('9. METAS'!T95),"",'9. METAS'!T95)</f>
        <v>12</v>
      </c>
      <c r="N89" s="146">
        <v>4</v>
      </c>
      <c r="O89" s="409"/>
      <c r="P89" s="409"/>
      <c r="Q89" s="410"/>
      <c r="R89" s="134">
        <f t="shared" si="6"/>
        <v>0.16</v>
      </c>
      <c r="S89" s="135">
        <f t="shared" si="6"/>
        <v>0</v>
      </c>
      <c r="T89" s="135">
        <f t="shared" si="6"/>
        <v>0</v>
      </c>
      <c r="U89" s="154">
        <f t="shared" si="5"/>
        <v>0</v>
      </c>
      <c r="V89" s="138">
        <f t="shared" si="7"/>
        <v>5.7142857142857141E-2</v>
      </c>
      <c r="W89" s="135">
        <f t="shared" si="8"/>
        <v>5.7142857142857141E-2</v>
      </c>
      <c r="X89" s="135">
        <f t="shared" si="9"/>
        <v>0</v>
      </c>
      <c r="Y89" s="159">
        <f t="shared" si="10"/>
        <v>0</v>
      </c>
      <c r="Z89" s="650" t="s">
        <v>1659</v>
      </c>
      <c r="AA89" s="174"/>
      <c r="AB89" s="174"/>
      <c r="AC89" s="175"/>
    </row>
    <row r="90" spans="3:29" ht="160.9" customHeight="1">
      <c r="C90" s="211" t="str">
        <f>IF(ISBLANK('5. Pp (3 años)'!B122),"",'5. Pp (3 años)'!B122)</f>
        <v>Coordinación de Vinculación, Investigación y Proyectos Sociales</v>
      </c>
      <c r="D90" s="90" t="str">
        <f>IF(ISBLANK('5. Pp (3 años)'!C122),"",'5. Pp (3 años)'!C122)</f>
        <v>Actividad</v>
      </c>
      <c r="E90" s="207" t="str">
        <f>IF(ISBLANK('5. Pp (3 años)'!D122),"",'5. Pp (3 años)'!D122)</f>
        <v>4.1.1.1.13.2 Ejecución de programas de difusión, información y sensibilización para el fomento de la diversidad sexual y la inclusión.</v>
      </c>
      <c r="F90" s="207" t="str">
        <f>IF(ISBLANK('5. Pp (3 años)'!E122),"",'5. Pp (3 años)'!E122)</f>
        <v>PASI: Porcentaje de actividades de sensibilización y fomento a la inclusión realizadas.</v>
      </c>
      <c r="G90" s="214" t="str">
        <f>IF(ISBLANK('5. Pp (3 años)'!H122),"",'5. Pp (3 años)'!H122)</f>
        <v>Trimestral</v>
      </c>
      <c r="H90" s="75" t="str">
        <f>IF(ISBLANK('5. Pp (3 años)'!J122),"",'5. Pp (3 años)'!J122)</f>
        <v>UNIDAD DE MEDIDA DEL INDICADOR: Porcentaje
UNIDAD DE MEDIDA DE LAS VARIABLES: Actividades</v>
      </c>
      <c r="I90" s="145">
        <f>IF(ISBLANK('9. METAS'!K96),"",'9. METAS'!K96)</f>
        <v>31</v>
      </c>
      <c r="J90" s="146">
        <f>IF(ISBLANK('9. METAS'!Q96),"",'9. METAS'!Q96)</f>
        <v>9</v>
      </c>
      <c r="K90" s="136">
        <f>IF(ISBLANK('9. METAS'!R96),"",'9. METAS'!R96)</f>
        <v>9</v>
      </c>
      <c r="L90" s="136">
        <f>IF(ISBLANK('9. METAS'!S96),"",'9. METAS'!S96)</f>
        <v>8</v>
      </c>
      <c r="M90" s="137">
        <f>IF(ISBLANK('9. METAS'!T96),"",'9. METAS'!T96)</f>
        <v>5</v>
      </c>
      <c r="N90" s="146">
        <v>2</v>
      </c>
      <c r="O90" s="409"/>
      <c r="P90" s="409"/>
      <c r="Q90" s="410"/>
      <c r="R90" s="134">
        <f t="shared" si="6"/>
        <v>0.22222222222222221</v>
      </c>
      <c r="S90" s="135">
        <f t="shared" si="6"/>
        <v>0</v>
      </c>
      <c r="T90" s="135">
        <f t="shared" si="6"/>
        <v>0</v>
      </c>
      <c r="U90" s="154">
        <f t="shared" si="5"/>
        <v>0</v>
      </c>
      <c r="V90" s="138">
        <f t="shared" si="7"/>
        <v>6.4516129032258063E-2</v>
      </c>
      <c r="W90" s="135">
        <f t="shared" si="8"/>
        <v>6.4516129032258063E-2</v>
      </c>
      <c r="X90" s="135">
        <f t="shared" si="9"/>
        <v>0</v>
      </c>
      <c r="Y90" s="159">
        <f t="shared" si="10"/>
        <v>0</v>
      </c>
      <c r="Z90" s="650" t="s">
        <v>1660</v>
      </c>
      <c r="AA90" s="174"/>
      <c r="AB90" s="174"/>
      <c r="AC90" s="175"/>
    </row>
    <row r="91" spans="3:29" ht="160.9" hidden="1" customHeight="1">
      <c r="C91" s="211" t="str">
        <f>IF(ISBLANK('5. Pp (3 años)'!B123),"",'5. Pp (3 años)'!B123)</f>
        <v/>
      </c>
      <c r="D91" s="90" t="str">
        <f>IF(ISBLANK('5. Pp (3 años)'!C123),"",'5. Pp (3 años)'!C123)</f>
        <v>Actividad</v>
      </c>
      <c r="E91" s="207" t="str">
        <f>IF(ISBLANK('5. Pp (3 años)'!D123),"",'5. Pp (3 años)'!D123)</f>
        <v/>
      </c>
      <c r="F91" s="207" t="str">
        <f>IF(ISBLANK('5. Pp (3 años)'!E123),"",'5. Pp (3 años)'!E123)</f>
        <v/>
      </c>
      <c r="G91" s="214" t="str">
        <f>IF(ISBLANK('5. Pp (3 años)'!H123),"",'5. Pp (3 años)'!H123)</f>
        <v/>
      </c>
      <c r="H91" s="75" t="str">
        <f>IF(ISBLANK('5. Pp (3 años)'!J123),"",'5. Pp (3 años)'!J123)</f>
        <v/>
      </c>
      <c r="I91" s="145" t="str">
        <f>IF(ISBLANK('9. METAS'!K97),"",'9. METAS'!K97)</f>
        <v/>
      </c>
      <c r="J91" s="146" t="str">
        <f>IF(ISBLANK('9. METAS'!Q97),"",'9. METAS'!Q97)</f>
        <v/>
      </c>
      <c r="K91" s="136" t="str">
        <f>IF(ISBLANK('9. METAS'!R97),"",'9. METAS'!R97)</f>
        <v/>
      </c>
      <c r="L91" s="136" t="str">
        <f>IF(ISBLANK('9. METAS'!S97),"",'9. METAS'!S97)</f>
        <v/>
      </c>
      <c r="M91" s="137" t="str">
        <f>IF(ISBLANK('9. METAS'!T97),"",'9. METAS'!T97)</f>
        <v/>
      </c>
      <c r="N91" s="146"/>
      <c r="O91" s="409"/>
      <c r="P91" s="409"/>
      <c r="Q91" s="410"/>
      <c r="R91" s="134" t="str">
        <f t="shared" si="6"/>
        <v>100%</v>
      </c>
      <c r="S91" s="135" t="str">
        <f t="shared" si="6"/>
        <v>100%</v>
      </c>
      <c r="T91" s="135" t="str">
        <f t="shared" si="6"/>
        <v>100%</v>
      </c>
      <c r="U91" s="154" t="str">
        <f t="shared" si="5"/>
        <v>100%</v>
      </c>
      <c r="V91" s="138" t="str">
        <f t="shared" si="7"/>
        <v>No Programado</v>
      </c>
      <c r="W91" s="135" t="str">
        <f t="shared" si="8"/>
        <v>No Programado</v>
      </c>
      <c r="X91" s="135" t="str">
        <f t="shared" si="9"/>
        <v>No Programado</v>
      </c>
      <c r="Y91" s="159" t="str">
        <f t="shared" si="10"/>
        <v>No Programado</v>
      </c>
      <c r="Z91" s="173"/>
      <c r="AA91" s="174"/>
      <c r="AB91" s="174"/>
      <c r="AC91" s="175"/>
    </row>
    <row r="92" spans="3:29" ht="160.9" hidden="1" customHeight="1">
      <c r="C92" s="211" t="str">
        <f>IF(ISBLANK('5. Pp (3 años)'!B124),"",'5. Pp (3 años)'!B124)</f>
        <v/>
      </c>
      <c r="D92" s="90" t="str">
        <f>IF(ISBLANK('5. Pp (3 años)'!C124),"",'5. Pp (3 años)'!C124)</f>
        <v>Actividad</v>
      </c>
      <c r="E92" s="207" t="str">
        <f>IF(ISBLANK('5. Pp (3 años)'!D124),"",'5. Pp (3 años)'!D124)</f>
        <v/>
      </c>
      <c r="F92" s="207" t="str">
        <f>IF(ISBLANK('5. Pp (3 años)'!E124),"",'5. Pp (3 años)'!E124)</f>
        <v/>
      </c>
      <c r="G92" s="214" t="str">
        <f>IF(ISBLANK('5. Pp (3 años)'!H124),"",'5. Pp (3 años)'!H124)</f>
        <v/>
      </c>
      <c r="H92" s="75" t="str">
        <f>IF(ISBLANK('5. Pp (3 años)'!J124),"",'5. Pp (3 años)'!J124)</f>
        <v/>
      </c>
      <c r="I92" s="145" t="str">
        <f>IF(ISBLANK('9. METAS'!K98),"",'9. METAS'!K98)</f>
        <v/>
      </c>
      <c r="J92" s="146" t="str">
        <f>IF(ISBLANK('9. METAS'!Q98),"",'9. METAS'!Q98)</f>
        <v/>
      </c>
      <c r="K92" s="136" t="str">
        <f>IF(ISBLANK('9. METAS'!R98),"",'9. METAS'!R98)</f>
        <v/>
      </c>
      <c r="L92" s="136" t="str">
        <f>IF(ISBLANK('9. METAS'!S98),"",'9. METAS'!S98)</f>
        <v/>
      </c>
      <c r="M92" s="137" t="str">
        <f>IF(ISBLANK('9. METAS'!T98),"",'9. METAS'!T98)</f>
        <v/>
      </c>
      <c r="N92" s="146"/>
      <c r="O92" s="409"/>
      <c r="P92" s="409"/>
      <c r="Q92" s="410"/>
      <c r="R92" s="134" t="str">
        <f t="shared" si="6"/>
        <v>100%</v>
      </c>
      <c r="S92" s="135" t="str">
        <f t="shared" si="6"/>
        <v>100%</v>
      </c>
      <c r="T92" s="135" t="str">
        <f t="shared" si="6"/>
        <v>100%</v>
      </c>
      <c r="U92" s="154" t="str">
        <f t="shared" si="5"/>
        <v>100%</v>
      </c>
      <c r="V92" s="138" t="str">
        <f t="shared" si="7"/>
        <v>No Programado</v>
      </c>
      <c r="W92" s="135" t="str">
        <f t="shared" si="8"/>
        <v>No Programado</v>
      </c>
      <c r="X92" s="135" t="str">
        <f t="shared" si="9"/>
        <v>No Programado</v>
      </c>
      <c r="Y92" s="159" t="str">
        <f t="shared" si="10"/>
        <v>No Programado</v>
      </c>
      <c r="Z92" s="173"/>
      <c r="AA92" s="174"/>
      <c r="AB92" s="174"/>
      <c r="AC92" s="175"/>
    </row>
    <row r="93" spans="3:29" ht="160.9" hidden="1" customHeight="1">
      <c r="C93" s="211" t="str">
        <f>IF(ISBLANK('5. Pp (3 años)'!B125),"",'5. Pp (3 años)'!B125)</f>
        <v/>
      </c>
      <c r="D93" s="90" t="str">
        <f>IF(ISBLANK('5. Pp (3 años)'!C125),"",'5. Pp (3 años)'!C125)</f>
        <v>Actividad</v>
      </c>
      <c r="E93" s="207" t="str">
        <f>IF(ISBLANK('5. Pp (3 años)'!D125),"",'5. Pp (3 años)'!D125)</f>
        <v/>
      </c>
      <c r="F93" s="207" t="str">
        <f>IF(ISBLANK('5. Pp (3 años)'!E125),"",'5. Pp (3 años)'!E125)</f>
        <v/>
      </c>
      <c r="G93" s="214" t="str">
        <f>IF(ISBLANK('5. Pp (3 años)'!H125),"",'5. Pp (3 años)'!H125)</f>
        <v/>
      </c>
      <c r="H93" s="75" t="str">
        <f>IF(ISBLANK('5. Pp (3 años)'!J125),"",'5. Pp (3 años)'!J125)</f>
        <v/>
      </c>
      <c r="I93" s="145" t="str">
        <f>IF(ISBLANK('9. METAS'!K99),"",'9. METAS'!K99)</f>
        <v/>
      </c>
      <c r="J93" s="146" t="str">
        <f>IF(ISBLANK('9. METAS'!Q99),"",'9. METAS'!Q99)</f>
        <v/>
      </c>
      <c r="K93" s="136" t="str">
        <f>IF(ISBLANK('9. METAS'!R99),"",'9. METAS'!R99)</f>
        <v/>
      </c>
      <c r="L93" s="136" t="str">
        <f>IF(ISBLANK('9. METAS'!S99),"",'9. METAS'!S99)</f>
        <v/>
      </c>
      <c r="M93" s="137" t="str">
        <f>IF(ISBLANK('9. METAS'!T99),"",'9. METAS'!T99)</f>
        <v/>
      </c>
      <c r="N93" s="146"/>
      <c r="O93" s="409"/>
      <c r="P93" s="409"/>
      <c r="Q93" s="410"/>
      <c r="R93" s="134" t="str">
        <f t="shared" si="6"/>
        <v>100%</v>
      </c>
      <c r="S93" s="135" t="str">
        <f t="shared" si="6"/>
        <v>100%</v>
      </c>
      <c r="T93" s="135" t="str">
        <f t="shared" si="6"/>
        <v>100%</v>
      </c>
      <c r="U93" s="154" t="str">
        <f t="shared" si="5"/>
        <v>100%</v>
      </c>
      <c r="V93" s="138" t="str">
        <f t="shared" si="7"/>
        <v>No Programado</v>
      </c>
      <c r="W93" s="135" t="str">
        <f t="shared" si="8"/>
        <v>No Programado</v>
      </c>
      <c r="X93" s="135" t="str">
        <f t="shared" si="9"/>
        <v>No Programado</v>
      </c>
      <c r="Y93" s="159" t="str">
        <f t="shared" si="10"/>
        <v>No Programado</v>
      </c>
      <c r="Z93" s="173"/>
      <c r="AA93" s="174"/>
      <c r="AB93" s="174"/>
      <c r="AC93" s="175"/>
    </row>
    <row r="94" spans="3:29" ht="160.9" customHeight="1">
      <c r="C94" s="637" t="str">
        <f>IF(ISBLANK('5. Pp (3 años)'!B126),"",'5. Pp (3 años)'!B126)</f>
        <v>Coordinación de Capacitación y Salud</v>
      </c>
      <c r="D94" s="638" t="str">
        <f>IF(ISBLANK('5. Pp (3 años)'!C126),"",'5. Pp (3 años)'!C126)</f>
        <v>Componente</v>
      </c>
      <c r="E94" s="620" t="str">
        <f>IF(ISBLANK('5. Pp (3 años)'!D126),"",'5. Pp (3 años)'!D126)</f>
        <v>4.1.1.1.14 Capacidades para el desarrollo integral y la afirmación de la identidad LGBTIQ+ fortalecidas.</v>
      </c>
      <c r="F94" s="620" t="str">
        <f>IF(ISBLANK('5. Pp (3 años)'!E126),"",'5. Pp (3 años)'!E126)</f>
        <v>PAFCI: Porcentaje de acciones para el fortalecimiento de capacidades y la identidad realizadas.</v>
      </c>
      <c r="G94" s="639" t="str">
        <f>IF(ISBLANK('5. Pp (3 años)'!H126),"",'5. Pp (3 años)'!H126)</f>
        <v>Trimestral</v>
      </c>
      <c r="H94" s="640" t="str">
        <f>IF(ISBLANK('5. Pp (3 años)'!J126),"",'5. Pp (3 años)'!J126)</f>
        <v>UNIDAD DE MEDIDA DEL INDICADOR: Porcentaje
UNIDAD DE MEDIDA DE LAS VARIABLES: Acción de fortalecimiento</v>
      </c>
      <c r="I94" s="145">
        <f>IF(ISBLANK('9. METAS'!K100),"",'9. METAS'!K100)</f>
        <v>100</v>
      </c>
      <c r="J94" s="146">
        <f>IF(ISBLANK('9. METAS'!Q100),"",'9. METAS'!Q100)</f>
        <v>25</v>
      </c>
      <c r="K94" s="136">
        <f>IF(ISBLANK('9. METAS'!R100),"",'9. METAS'!R100)</f>
        <v>25</v>
      </c>
      <c r="L94" s="136">
        <f>IF(ISBLANK('9. METAS'!S100),"",'9. METAS'!S100)</f>
        <v>25</v>
      </c>
      <c r="M94" s="137">
        <f>IF(ISBLANK('9. METAS'!T100),"",'9. METAS'!T100)</f>
        <v>25</v>
      </c>
      <c r="N94" s="146">
        <v>25</v>
      </c>
      <c r="O94" s="409"/>
      <c r="P94" s="409"/>
      <c r="Q94" s="410"/>
      <c r="R94" s="134">
        <f t="shared" si="6"/>
        <v>1</v>
      </c>
      <c r="S94" s="135">
        <f t="shared" si="6"/>
        <v>0</v>
      </c>
      <c r="T94" s="135">
        <f t="shared" si="6"/>
        <v>0</v>
      </c>
      <c r="U94" s="154">
        <f t="shared" si="5"/>
        <v>0</v>
      </c>
      <c r="V94" s="138">
        <f t="shared" si="7"/>
        <v>0.25</v>
      </c>
      <c r="W94" s="135">
        <f t="shared" si="8"/>
        <v>0.25</v>
      </c>
      <c r="X94" s="135">
        <f t="shared" si="9"/>
        <v>0</v>
      </c>
      <c r="Y94" s="159">
        <f t="shared" si="10"/>
        <v>0</v>
      </c>
      <c r="Z94" s="650" t="s">
        <v>1661</v>
      </c>
      <c r="AA94" s="174"/>
      <c r="AB94" s="174"/>
      <c r="AC94" s="175"/>
    </row>
    <row r="95" spans="3:29" ht="160.9" customHeight="1">
      <c r="C95" s="211" t="str">
        <f>IF(ISBLANK('5. Pp (3 años)'!B127),"",'5. Pp (3 años)'!B127)</f>
        <v>Coordinación de Capacitación y Salud</v>
      </c>
      <c r="D95" s="90" t="str">
        <f>IF(ISBLANK('5. Pp (3 años)'!C127),"",'5. Pp (3 años)'!C127)</f>
        <v>Actividad</v>
      </c>
      <c r="E95" s="207" t="str">
        <f>IF(ISBLANK('5. Pp (3 años)'!D127),"",'5. Pp (3 años)'!D127)</f>
        <v>4.1.1.1.14.1 Ejecución de programas de capacitación y fortalecimiento de la identidad para la comunidad LGBTIQ+.</v>
      </c>
      <c r="F95" s="207" t="str">
        <f>IF(ISBLANK('5. Pp (3 años)'!E127),"",'5. Pp (3 años)'!E127)</f>
        <v>PACEI: Porcentaje de acciones de capacitación y encuentros de identidad ejecutados.</v>
      </c>
      <c r="G95" s="214" t="str">
        <f>IF(ISBLANK('5. Pp (3 años)'!H127),"",'5. Pp (3 años)'!H127)</f>
        <v>Trimestral</v>
      </c>
      <c r="H95" s="75" t="str">
        <f>IF(ISBLANK('5. Pp (3 años)'!J127),"",'5. Pp (3 años)'!J127)</f>
        <v>UNIDAD DE MEDIDA DEL INDICADOR: Porcentaje
UNIDAD DE MEDIDA DE LAS VARIABLES: Acción</v>
      </c>
      <c r="I95" s="145">
        <f>IF(ISBLANK('9. METAS'!K101),"",'9. METAS'!K101)</f>
        <v>43</v>
      </c>
      <c r="J95" s="146">
        <f>IF(ISBLANK('9. METAS'!Q101),"",'9. METAS'!Q101)</f>
        <v>12</v>
      </c>
      <c r="K95" s="136">
        <f>IF(ISBLANK('9. METAS'!R101),"",'9. METAS'!R101)</f>
        <v>12</v>
      </c>
      <c r="L95" s="136">
        <f>IF(ISBLANK('9. METAS'!S101),"",'9. METAS'!S101)</f>
        <v>12</v>
      </c>
      <c r="M95" s="137">
        <f>IF(ISBLANK('9. METAS'!T101),"",'9. METAS'!T101)</f>
        <v>7</v>
      </c>
      <c r="N95" s="146">
        <v>22</v>
      </c>
      <c r="O95" s="409"/>
      <c r="P95" s="409"/>
      <c r="Q95" s="410"/>
      <c r="R95" s="134">
        <f t="shared" si="6"/>
        <v>1.8333333333333333</v>
      </c>
      <c r="S95" s="135">
        <f t="shared" si="6"/>
        <v>0</v>
      </c>
      <c r="T95" s="135">
        <f t="shared" si="6"/>
        <v>0</v>
      </c>
      <c r="U95" s="154">
        <f t="shared" si="5"/>
        <v>0</v>
      </c>
      <c r="V95" s="138">
        <f t="shared" si="7"/>
        <v>0.51162790697674421</v>
      </c>
      <c r="W95" s="135">
        <f t="shared" si="8"/>
        <v>0.51162790697674421</v>
      </c>
      <c r="X95" s="135">
        <f t="shared" si="9"/>
        <v>0</v>
      </c>
      <c r="Y95" s="159">
        <f t="shared" si="10"/>
        <v>0</v>
      </c>
      <c r="Z95" s="650" t="s">
        <v>1662</v>
      </c>
      <c r="AA95" s="174"/>
      <c r="AB95" s="174"/>
      <c r="AC95" s="175"/>
    </row>
    <row r="96" spans="3:29" ht="160.9" hidden="1" customHeight="1">
      <c r="C96" s="211" t="str">
        <f>IF(ISBLANK('5. Pp (3 años)'!B128),"",'5. Pp (3 años)'!B128)</f>
        <v/>
      </c>
      <c r="D96" s="90" t="str">
        <f>IF(ISBLANK('5. Pp (3 años)'!C128),"",'5. Pp (3 años)'!C128)</f>
        <v>Actividad</v>
      </c>
      <c r="E96" s="207" t="str">
        <f>IF(ISBLANK('5. Pp (3 años)'!D128),"",'5. Pp (3 años)'!D128)</f>
        <v/>
      </c>
      <c r="F96" s="207" t="str">
        <f>IF(ISBLANK('5. Pp (3 años)'!E128),"",'5. Pp (3 años)'!E128)</f>
        <v/>
      </c>
      <c r="G96" s="214" t="str">
        <f>IF(ISBLANK('5. Pp (3 años)'!H128),"",'5. Pp (3 años)'!H128)</f>
        <v/>
      </c>
      <c r="H96" s="75" t="str">
        <f>IF(ISBLANK('5. Pp (3 años)'!J128),"",'5. Pp (3 años)'!J128)</f>
        <v/>
      </c>
      <c r="I96" s="145" t="str">
        <f>IF(ISBLANK('9. METAS'!K102),"",'9. METAS'!K102)</f>
        <v/>
      </c>
      <c r="J96" s="146" t="str">
        <f>IF(ISBLANK('9. METAS'!Q102),"",'9. METAS'!Q102)</f>
        <v/>
      </c>
      <c r="K96" s="136" t="str">
        <f>IF(ISBLANK('9. METAS'!R102),"",'9. METAS'!R102)</f>
        <v/>
      </c>
      <c r="L96" s="136" t="str">
        <f>IF(ISBLANK('9. METAS'!S102),"",'9. METAS'!S102)</f>
        <v/>
      </c>
      <c r="M96" s="137" t="str">
        <f>IF(ISBLANK('9. METAS'!T102),"",'9. METAS'!T102)</f>
        <v/>
      </c>
      <c r="N96" s="146"/>
      <c r="O96" s="409"/>
      <c r="P96" s="409"/>
      <c r="Q96" s="410"/>
      <c r="R96" s="134" t="str">
        <f t="shared" si="6"/>
        <v>100%</v>
      </c>
      <c r="S96" s="135" t="str">
        <f t="shared" si="6"/>
        <v>100%</v>
      </c>
      <c r="T96" s="135" t="str">
        <f t="shared" si="6"/>
        <v>100%</v>
      </c>
      <c r="U96" s="154" t="str">
        <f t="shared" si="5"/>
        <v>100%</v>
      </c>
      <c r="V96" s="138" t="str">
        <f t="shared" si="7"/>
        <v>No Programado</v>
      </c>
      <c r="W96" s="135" t="str">
        <f t="shared" si="8"/>
        <v>No Programado</v>
      </c>
      <c r="X96" s="135" t="str">
        <f t="shared" si="9"/>
        <v>No Programado</v>
      </c>
      <c r="Y96" s="159" t="str">
        <f t="shared" si="10"/>
        <v>No Programado</v>
      </c>
      <c r="Z96" s="173"/>
      <c r="AA96" s="174"/>
      <c r="AB96" s="174"/>
      <c r="AC96" s="175"/>
    </row>
    <row r="97" spans="3:29" ht="160.9" hidden="1" customHeight="1">
      <c r="C97" s="211" t="str">
        <f>IF(ISBLANK('5. Pp (3 años)'!B129),"",'5. Pp (3 años)'!B129)</f>
        <v/>
      </c>
      <c r="D97" s="90" t="str">
        <f>IF(ISBLANK('5. Pp (3 años)'!C129),"",'5. Pp (3 años)'!C129)</f>
        <v>Actividad</v>
      </c>
      <c r="E97" s="207" t="str">
        <f>IF(ISBLANK('5. Pp (3 años)'!D129),"",'5. Pp (3 años)'!D129)</f>
        <v/>
      </c>
      <c r="F97" s="207" t="str">
        <f>IF(ISBLANK('5. Pp (3 años)'!E129),"",'5. Pp (3 años)'!E129)</f>
        <v/>
      </c>
      <c r="G97" s="214" t="str">
        <f>IF(ISBLANK('5. Pp (3 años)'!H129),"",'5. Pp (3 años)'!H129)</f>
        <v/>
      </c>
      <c r="H97" s="75" t="str">
        <f>IF(ISBLANK('5. Pp (3 años)'!J129),"",'5. Pp (3 años)'!J129)</f>
        <v/>
      </c>
      <c r="I97" s="145" t="str">
        <f>IF(ISBLANK('9. METAS'!K103),"",'9. METAS'!K103)</f>
        <v/>
      </c>
      <c r="J97" s="146" t="str">
        <f>IF(ISBLANK('9. METAS'!Q103),"",'9. METAS'!Q103)</f>
        <v/>
      </c>
      <c r="K97" s="136" t="str">
        <f>IF(ISBLANK('9. METAS'!R103),"",'9. METAS'!R103)</f>
        <v/>
      </c>
      <c r="L97" s="136" t="str">
        <f>IF(ISBLANK('9. METAS'!S103),"",'9. METAS'!S103)</f>
        <v/>
      </c>
      <c r="M97" s="137" t="str">
        <f>IF(ISBLANK('9. METAS'!T103),"",'9. METAS'!T103)</f>
        <v/>
      </c>
      <c r="N97" s="146"/>
      <c r="O97" s="409"/>
      <c r="P97" s="409"/>
      <c r="Q97" s="410"/>
      <c r="R97" s="134" t="str">
        <f t="shared" si="6"/>
        <v>100%</v>
      </c>
      <c r="S97" s="135" t="str">
        <f t="shared" si="6"/>
        <v>100%</v>
      </c>
      <c r="T97" s="135" t="str">
        <f t="shared" si="6"/>
        <v>100%</v>
      </c>
      <c r="U97" s="154" t="str">
        <f t="shared" si="5"/>
        <v>100%</v>
      </c>
      <c r="V97" s="138" t="str">
        <f t="shared" si="7"/>
        <v>No Programado</v>
      </c>
      <c r="W97" s="135" t="str">
        <f t="shared" si="8"/>
        <v>No Programado</v>
      </c>
      <c r="X97" s="135" t="str">
        <f t="shared" si="9"/>
        <v>No Programado</v>
      </c>
      <c r="Y97" s="159" t="str">
        <f t="shared" si="10"/>
        <v>No Programado</v>
      </c>
      <c r="Z97" s="173"/>
      <c r="AA97" s="174"/>
      <c r="AB97" s="174"/>
      <c r="AC97" s="175"/>
    </row>
    <row r="98" spans="3:29" ht="160.9" hidden="1" customHeight="1">
      <c r="C98" s="211" t="str">
        <f>IF(ISBLANK('5. Pp (3 años)'!B130),"",'5. Pp (3 años)'!B130)</f>
        <v/>
      </c>
      <c r="D98" s="90" t="str">
        <f>IF(ISBLANK('5. Pp (3 años)'!C130),"",'5. Pp (3 años)'!C130)</f>
        <v>Actividad</v>
      </c>
      <c r="E98" s="207" t="str">
        <f>IF(ISBLANK('5. Pp (3 años)'!D130),"",'5. Pp (3 años)'!D130)</f>
        <v/>
      </c>
      <c r="F98" s="207" t="str">
        <f>IF(ISBLANK('5. Pp (3 años)'!E130),"",'5. Pp (3 años)'!E130)</f>
        <v/>
      </c>
      <c r="G98" s="214" t="str">
        <f>IF(ISBLANK('5. Pp (3 años)'!H130),"",'5. Pp (3 años)'!H130)</f>
        <v/>
      </c>
      <c r="H98" s="75" t="str">
        <f>IF(ISBLANK('5. Pp (3 años)'!J130),"",'5. Pp (3 años)'!J130)</f>
        <v/>
      </c>
      <c r="I98" s="145" t="str">
        <f>IF(ISBLANK('9. METAS'!K104),"",'9. METAS'!K104)</f>
        <v/>
      </c>
      <c r="J98" s="146" t="str">
        <f>IF(ISBLANK('9. METAS'!Q104),"",'9. METAS'!Q104)</f>
        <v/>
      </c>
      <c r="K98" s="136" t="str">
        <f>IF(ISBLANK('9. METAS'!R104),"",'9. METAS'!R104)</f>
        <v/>
      </c>
      <c r="L98" s="136" t="str">
        <f>IF(ISBLANK('9. METAS'!S104),"",'9. METAS'!S104)</f>
        <v/>
      </c>
      <c r="M98" s="137" t="str">
        <f>IF(ISBLANK('9. METAS'!T104),"",'9. METAS'!T104)</f>
        <v/>
      </c>
      <c r="N98" s="146"/>
      <c r="O98" s="409"/>
      <c r="P98" s="409"/>
      <c r="Q98" s="410"/>
      <c r="R98" s="134" t="str">
        <f t="shared" si="6"/>
        <v>100%</v>
      </c>
      <c r="S98" s="135" t="str">
        <f t="shared" si="6"/>
        <v>100%</v>
      </c>
      <c r="T98" s="135" t="str">
        <f t="shared" si="6"/>
        <v>100%</v>
      </c>
      <c r="U98" s="154" t="str">
        <f t="shared" si="5"/>
        <v>100%</v>
      </c>
      <c r="V98" s="138" t="str">
        <f t="shared" si="7"/>
        <v>No Programado</v>
      </c>
      <c r="W98" s="135" t="str">
        <f t="shared" si="8"/>
        <v>No Programado</v>
      </c>
      <c r="X98" s="135" t="str">
        <f t="shared" si="9"/>
        <v>No Programado</v>
      </c>
      <c r="Y98" s="159" t="str">
        <f t="shared" si="10"/>
        <v>No Programado</v>
      </c>
      <c r="Z98" s="173"/>
      <c r="AA98" s="174"/>
      <c r="AB98" s="174"/>
      <c r="AC98" s="175"/>
    </row>
    <row r="99" spans="3:29" ht="160.9" hidden="1" customHeight="1">
      <c r="C99" s="211" t="str">
        <f>IF(ISBLANK('5. Pp (3 años)'!B131),"",'5. Pp (3 años)'!B131)</f>
        <v/>
      </c>
      <c r="D99" s="90" t="str">
        <f>IF(ISBLANK('5. Pp (3 años)'!C131),"",'5. Pp (3 años)'!C131)</f>
        <v>Actividad</v>
      </c>
      <c r="E99" s="207" t="str">
        <f>IF(ISBLANK('5. Pp (3 años)'!D131),"",'5. Pp (3 años)'!D131)</f>
        <v/>
      </c>
      <c r="F99" s="207" t="str">
        <f>IF(ISBLANK('5. Pp (3 años)'!E131),"",'5. Pp (3 años)'!E131)</f>
        <v/>
      </c>
      <c r="G99" s="214" t="str">
        <f>IF(ISBLANK('5. Pp (3 años)'!H131),"",'5. Pp (3 años)'!H131)</f>
        <v/>
      </c>
      <c r="H99" s="75" t="str">
        <f>IF(ISBLANK('5. Pp (3 años)'!J131),"",'5. Pp (3 años)'!J131)</f>
        <v/>
      </c>
      <c r="I99" s="145" t="str">
        <f>IF(ISBLANK('9. METAS'!K105),"",'9. METAS'!K105)</f>
        <v/>
      </c>
      <c r="J99" s="146" t="str">
        <f>IF(ISBLANK('9. METAS'!Q105),"",'9. METAS'!Q105)</f>
        <v/>
      </c>
      <c r="K99" s="136" t="str">
        <f>IF(ISBLANK('9. METAS'!R105),"",'9. METAS'!R105)</f>
        <v/>
      </c>
      <c r="L99" s="136" t="str">
        <f>IF(ISBLANK('9. METAS'!S105),"",'9. METAS'!S105)</f>
        <v/>
      </c>
      <c r="M99" s="137" t="str">
        <f>IF(ISBLANK('9. METAS'!T105),"",'9. METAS'!T105)</f>
        <v/>
      </c>
      <c r="N99" s="146"/>
      <c r="O99" s="409"/>
      <c r="P99" s="409"/>
      <c r="Q99" s="410"/>
      <c r="R99" s="134" t="str">
        <f t="shared" si="6"/>
        <v>100%</v>
      </c>
      <c r="S99" s="135" t="str">
        <f t="shared" si="6"/>
        <v>100%</v>
      </c>
      <c r="T99" s="135" t="str">
        <f t="shared" si="6"/>
        <v>100%</v>
      </c>
      <c r="U99" s="154" t="str">
        <f t="shared" si="5"/>
        <v>100%</v>
      </c>
      <c r="V99" s="138" t="str">
        <f t="shared" si="7"/>
        <v>No Programado</v>
      </c>
      <c r="W99" s="135" t="str">
        <f t="shared" si="8"/>
        <v>No Programado</v>
      </c>
      <c r="X99" s="135" t="str">
        <f t="shared" si="9"/>
        <v>No Programado</v>
      </c>
      <c r="Y99" s="159" t="str">
        <f t="shared" si="10"/>
        <v>No Programado</v>
      </c>
      <c r="Z99" s="173"/>
      <c r="AA99" s="174"/>
      <c r="AB99" s="174"/>
      <c r="AC99" s="175"/>
    </row>
    <row r="100" spans="3:29" ht="160.9" customHeight="1">
      <c r="C100" s="637" t="str">
        <f>IF(ISBLANK('5. Pp (3 años)'!B132),"",'5. Pp (3 años)'!B132)</f>
        <v>Dirección General de Desarrollo Económico</v>
      </c>
      <c r="D100" s="638" t="str">
        <f>IF(ISBLANK('5. Pp (3 años)'!C132),"",'5. Pp (3 años)'!C132)</f>
        <v>Componente</v>
      </c>
      <c r="E100" s="620" t="str">
        <f>IF(ISBLANK('5. Pp (3 años)'!D132),"",'5. Pp (3 años)'!D132)</f>
        <v>4.1.1.1.15  Servicios de formación y fortalecimiento para el emprendimiento sostenible impartidos.</v>
      </c>
      <c r="F100" s="620" t="str">
        <f>IF(ISBLANK('5. Pp (3 años)'!E132),"",'5. Pp (3 años)'!E132)</f>
        <v>PSFEO: Porcentaje de servicios de formación para el emprendimiento otorgados.</v>
      </c>
      <c r="G100" s="639" t="str">
        <f>IF(ISBLANK('5. Pp (3 años)'!H132),"",'5. Pp (3 años)'!H132)</f>
        <v>Trimestral</v>
      </c>
      <c r="H100" s="640" t="str">
        <f>IF(ISBLANK('5. Pp (3 años)'!J132),"",'5. Pp (3 años)'!J132)</f>
        <v>UNIDAD DE MEDIDA DEL INDICADOR: Porcentaje
UNIDAD DE MEDIDA DE LAS VARIABLES: Servicio integral</v>
      </c>
      <c r="I100" s="145">
        <f>IF(ISBLANK('9. METAS'!K106),"",'9. METAS'!K106)</f>
        <v>100</v>
      </c>
      <c r="J100" s="146">
        <f>IF(ISBLANK('9. METAS'!Q106),"",'9. METAS'!Q106)</f>
        <v>25</v>
      </c>
      <c r="K100" s="136">
        <f>IF(ISBLANK('9. METAS'!R106),"",'9. METAS'!R106)</f>
        <v>25</v>
      </c>
      <c r="L100" s="136">
        <f>IF(ISBLANK('9. METAS'!S106),"",'9. METAS'!S106)</f>
        <v>25</v>
      </c>
      <c r="M100" s="137">
        <f>IF(ISBLANK('9. METAS'!T106),"",'9. METAS'!T106)</f>
        <v>25</v>
      </c>
      <c r="N100" s="146">
        <v>25</v>
      </c>
      <c r="O100" s="409"/>
      <c r="P100" s="409"/>
      <c r="Q100" s="410"/>
      <c r="R100" s="134">
        <f t="shared" si="6"/>
        <v>1</v>
      </c>
      <c r="S100" s="135">
        <f t="shared" si="6"/>
        <v>0</v>
      </c>
      <c r="T100" s="135">
        <f t="shared" si="6"/>
        <v>0</v>
      </c>
      <c r="U100" s="154">
        <f t="shared" si="5"/>
        <v>0</v>
      </c>
      <c r="V100" s="138">
        <f t="shared" si="7"/>
        <v>0.25</v>
      </c>
      <c r="W100" s="135">
        <f t="shared" si="8"/>
        <v>0.25</v>
      </c>
      <c r="X100" s="135">
        <f t="shared" si="9"/>
        <v>0</v>
      </c>
      <c r="Y100" s="159">
        <f t="shared" si="10"/>
        <v>0</v>
      </c>
      <c r="Z100" s="650" t="s">
        <v>1661</v>
      </c>
      <c r="AA100" s="174"/>
      <c r="AB100" s="174"/>
      <c r="AC100" s="175"/>
    </row>
    <row r="101" spans="3:29" ht="160.9" customHeight="1">
      <c r="C101" s="211" t="str">
        <f>IF(ISBLANK('5. Pp (3 años)'!B133),"",'5. Pp (3 años)'!B133)</f>
        <v>Dirección General de Desarrollo Económico</v>
      </c>
      <c r="D101" s="90" t="str">
        <f>IF(ISBLANK('5. Pp (3 años)'!C133),"",'5. Pp (3 años)'!C133)</f>
        <v>Actividad</v>
      </c>
      <c r="E101" s="207" t="str">
        <f>IF(ISBLANK('5. Pp (3 años)'!D133),"",'5. Pp (3 años)'!D133)</f>
        <v>4.1.1.1.15.1  Organización de jornadas de instrucción y transferencia de herramientas para el ecosistema emprendedor.</v>
      </c>
      <c r="F101" s="207" t="str">
        <f>IF(ISBLANK('5. Pp (3 años)'!E133),"",'5. Pp (3 años)'!E133)</f>
        <v>PCJIR: Porcentaje de conferencias y jornadas de instrucción realizadas.</v>
      </c>
      <c r="G101" s="214" t="str">
        <f>IF(ISBLANK('5. Pp (3 años)'!H133),"",'5. Pp (3 años)'!H133)</f>
        <v>Trimestral</v>
      </c>
      <c r="H101" s="75" t="str">
        <f>IF(ISBLANK('5. Pp (3 años)'!J133),"",'5. Pp (3 años)'!J133)</f>
        <v xml:space="preserve">UNIDAD DE MEDIDA DEL INDICADOR: Porcentaje
UNIDAD DE MEDIDA DE LAS VARIABLES:  conferencias y jornadas  </v>
      </c>
      <c r="I101" s="145">
        <f>IF(ISBLANK('9. METAS'!K107),"",'9. METAS'!K107)</f>
        <v>6</v>
      </c>
      <c r="J101" s="146">
        <f>IF(ISBLANK('9. METAS'!Q107),"",'9. METAS'!Q107)</f>
        <v>1</v>
      </c>
      <c r="K101" s="136">
        <f>IF(ISBLANK('9. METAS'!R107),"",'9. METAS'!R107)</f>
        <v>2</v>
      </c>
      <c r="L101" s="136">
        <f>IF(ISBLANK('9. METAS'!S107),"",'9. METAS'!S107)</f>
        <v>2</v>
      </c>
      <c r="M101" s="137">
        <f>IF(ISBLANK('9. METAS'!T107),"",'9. METAS'!T107)</f>
        <v>1</v>
      </c>
      <c r="N101" s="146">
        <v>1</v>
      </c>
      <c r="O101" s="409"/>
      <c r="P101" s="409"/>
      <c r="Q101" s="410"/>
      <c r="R101" s="134">
        <f t="shared" si="6"/>
        <v>1</v>
      </c>
      <c r="S101" s="135">
        <f t="shared" si="6"/>
        <v>0</v>
      </c>
      <c r="T101" s="135">
        <f t="shared" si="6"/>
        <v>0</v>
      </c>
      <c r="U101" s="154">
        <f t="shared" si="5"/>
        <v>0</v>
      </c>
      <c r="V101" s="138">
        <f t="shared" si="7"/>
        <v>0.16666666666666666</v>
      </c>
      <c r="W101" s="135">
        <f t="shared" si="8"/>
        <v>0.16666666666666666</v>
      </c>
      <c r="X101" s="135">
        <f t="shared" si="9"/>
        <v>0</v>
      </c>
      <c r="Y101" s="159">
        <f t="shared" si="10"/>
        <v>0</v>
      </c>
      <c r="Z101" s="650" t="s">
        <v>1663</v>
      </c>
      <c r="AA101" s="174"/>
      <c r="AB101" s="174"/>
      <c r="AC101" s="175"/>
    </row>
    <row r="102" spans="3:29" ht="160.9" hidden="1" customHeight="1">
      <c r="C102" s="211" t="str">
        <f>IF(ISBLANK('5. Pp (3 años)'!B134),"",'5. Pp (3 años)'!B134)</f>
        <v/>
      </c>
      <c r="D102" s="90" t="str">
        <f>IF(ISBLANK('5. Pp (3 años)'!C134),"",'5. Pp (3 años)'!C134)</f>
        <v>Actividad</v>
      </c>
      <c r="E102" s="207" t="str">
        <f>IF(ISBLANK('5. Pp (3 años)'!D134),"",'5. Pp (3 años)'!D134)</f>
        <v/>
      </c>
      <c r="F102" s="207" t="str">
        <f>IF(ISBLANK('5. Pp (3 años)'!E134),"",'5. Pp (3 años)'!E134)</f>
        <v/>
      </c>
      <c r="G102" s="214" t="str">
        <f>IF(ISBLANK('5. Pp (3 años)'!H134),"",'5. Pp (3 años)'!H134)</f>
        <v/>
      </c>
      <c r="H102" s="75" t="str">
        <f>IF(ISBLANK('5. Pp (3 años)'!J134),"",'5. Pp (3 años)'!J134)</f>
        <v/>
      </c>
      <c r="I102" s="145" t="str">
        <f>IF(ISBLANK('9. METAS'!K108),"",'9. METAS'!K108)</f>
        <v/>
      </c>
      <c r="J102" s="146" t="str">
        <f>IF(ISBLANK('9. METAS'!Q108),"",'9. METAS'!Q108)</f>
        <v/>
      </c>
      <c r="K102" s="136" t="str">
        <f>IF(ISBLANK('9. METAS'!R108),"",'9. METAS'!R108)</f>
        <v/>
      </c>
      <c r="L102" s="136" t="str">
        <f>IF(ISBLANK('9. METAS'!S108),"",'9. METAS'!S108)</f>
        <v/>
      </c>
      <c r="M102" s="137" t="str">
        <f>IF(ISBLANK('9. METAS'!T108),"",'9. METAS'!T108)</f>
        <v/>
      </c>
      <c r="N102" s="146"/>
      <c r="O102" s="409"/>
      <c r="P102" s="409"/>
      <c r="Q102" s="410"/>
      <c r="R102" s="134" t="str">
        <f t="shared" si="6"/>
        <v>100%</v>
      </c>
      <c r="S102" s="135" t="str">
        <f t="shared" si="6"/>
        <v>100%</v>
      </c>
      <c r="T102" s="135" t="str">
        <f t="shared" si="6"/>
        <v>100%</v>
      </c>
      <c r="U102" s="154" t="str">
        <f t="shared" si="5"/>
        <v>100%</v>
      </c>
      <c r="V102" s="138" t="str">
        <f t="shared" si="7"/>
        <v>No Programado</v>
      </c>
      <c r="W102" s="135" t="str">
        <f t="shared" si="8"/>
        <v>No Programado</v>
      </c>
      <c r="X102" s="135" t="str">
        <f t="shared" si="9"/>
        <v>No Programado</v>
      </c>
      <c r="Y102" s="159" t="str">
        <f t="shared" si="10"/>
        <v>No Programado</v>
      </c>
      <c r="Z102" s="173"/>
      <c r="AA102" s="174"/>
      <c r="AB102" s="174"/>
      <c r="AC102" s="175"/>
    </row>
    <row r="103" spans="3:29" ht="160.9" hidden="1" customHeight="1">
      <c r="C103" s="211" t="str">
        <f>IF(ISBLANK('5. Pp (3 años)'!B135),"",'5. Pp (3 años)'!B135)</f>
        <v/>
      </c>
      <c r="D103" s="90" t="str">
        <f>IF(ISBLANK('5. Pp (3 años)'!C135),"",'5. Pp (3 años)'!C135)</f>
        <v>Actividad</v>
      </c>
      <c r="E103" s="207" t="str">
        <f>IF(ISBLANK('5. Pp (3 años)'!D135),"",'5. Pp (3 años)'!D135)</f>
        <v/>
      </c>
      <c r="F103" s="207" t="str">
        <f>IF(ISBLANK('5. Pp (3 años)'!E135),"",'5. Pp (3 años)'!E135)</f>
        <v/>
      </c>
      <c r="G103" s="214" t="str">
        <f>IF(ISBLANK('5. Pp (3 años)'!H135),"",'5. Pp (3 años)'!H135)</f>
        <v/>
      </c>
      <c r="H103" s="75" t="str">
        <f>IF(ISBLANK('5. Pp (3 años)'!J135),"",'5. Pp (3 años)'!J135)</f>
        <v/>
      </c>
      <c r="I103" s="145" t="str">
        <f>IF(ISBLANK('9. METAS'!K109),"",'9. METAS'!K109)</f>
        <v/>
      </c>
      <c r="J103" s="146" t="str">
        <f>IF(ISBLANK('9. METAS'!Q109),"",'9. METAS'!Q109)</f>
        <v/>
      </c>
      <c r="K103" s="136" t="str">
        <f>IF(ISBLANK('9. METAS'!R109),"",'9. METAS'!R109)</f>
        <v/>
      </c>
      <c r="L103" s="136" t="str">
        <f>IF(ISBLANK('9. METAS'!S109),"",'9. METAS'!S109)</f>
        <v/>
      </c>
      <c r="M103" s="137" t="str">
        <f>IF(ISBLANK('9. METAS'!T109),"",'9. METAS'!T109)</f>
        <v/>
      </c>
      <c r="N103" s="146"/>
      <c r="O103" s="409"/>
      <c r="P103" s="409"/>
      <c r="Q103" s="410"/>
      <c r="R103" s="134" t="str">
        <f t="shared" si="6"/>
        <v>100%</v>
      </c>
      <c r="S103" s="135" t="str">
        <f t="shared" si="6"/>
        <v>100%</v>
      </c>
      <c r="T103" s="135" t="str">
        <f t="shared" si="6"/>
        <v>100%</v>
      </c>
      <c r="U103" s="154" t="str">
        <f t="shared" si="5"/>
        <v>100%</v>
      </c>
      <c r="V103" s="138" t="str">
        <f t="shared" si="7"/>
        <v>No Programado</v>
      </c>
      <c r="W103" s="135" t="str">
        <f t="shared" si="8"/>
        <v>No Programado</v>
      </c>
      <c r="X103" s="135" t="str">
        <f t="shared" si="9"/>
        <v>No Programado</v>
      </c>
      <c r="Y103" s="159" t="str">
        <f t="shared" si="10"/>
        <v>No Programado</v>
      </c>
      <c r="Z103" s="173"/>
      <c r="AA103" s="174"/>
      <c r="AB103" s="174"/>
      <c r="AC103" s="175"/>
    </row>
    <row r="104" spans="3:29" ht="160.9" hidden="1" customHeight="1">
      <c r="C104" s="211" t="str">
        <f>IF(ISBLANK('5. Pp (3 años)'!B136),"",'5. Pp (3 años)'!B136)</f>
        <v/>
      </c>
      <c r="D104" s="90" t="str">
        <f>IF(ISBLANK('5. Pp (3 años)'!C136),"",'5. Pp (3 años)'!C136)</f>
        <v>Actividad</v>
      </c>
      <c r="E104" s="207" t="str">
        <f>IF(ISBLANK('5. Pp (3 años)'!D136),"",'5. Pp (3 años)'!D136)</f>
        <v/>
      </c>
      <c r="F104" s="207" t="str">
        <f>IF(ISBLANK('5. Pp (3 años)'!E136),"",'5. Pp (3 años)'!E136)</f>
        <v/>
      </c>
      <c r="G104" s="214" t="str">
        <f>IF(ISBLANK('5. Pp (3 años)'!H136),"",'5. Pp (3 años)'!H136)</f>
        <v/>
      </c>
      <c r="H104" s="75" t="str">
        <f>IF(ISBLANK('5. Pp (3 años)'!J136),"",'5. Pp (3 años)'!J136)</f>
        <v/>
      </c>
      <c r="I104" s="145" t="str">
        <f>IF(ISBLANK('9. METAS'!K110),"",'9. METAS'!K110)</f>
        <v/>
      </c>
      <c r="J104" s="146" t="str">
        <f>IF(ISBLANK('9. METAS'!Q110),"",'9. METAS'!Q110)</f>
        <v/>
      </c>
      <c r="K104" s="136" t="str">
        <f>IF(ISBLANK('9. METAS'!R110),"",'9. METAS'!R110)</f>
        <v/>
      </c>
      <c r="L104" s="136" t="str">
        <f>IF(ISBLANK('9. METAS'!S110),"",'9. METAS'!S110)</f>
        <v/>
      </c>
      <c r="M104" s="137" t="str">
        <f>IF(ISBLANK('9. METAS'!T110),"",'9. METAS'!T110)</f>
        <v/>
      </c>
      <c r="N104" s="146"/>
      <c r="O104" s="409"/>
      <c r="P104" s="409"/>
      <c r="Q104" s="410"/>
      <c r="R104" s="134" t="str">
        <f t="shared" si="6"/>
        <v>100%</v>
      </c>
      <c r="S104" s="135" t="str">
        <f t="shared" si="6"/>
        <v>100%</v>
      </c>
      <c r="T104" s="135" t="str">
        <f t="shared" si="6"/>
        <v>100%</v>
      </c>
      <c r="U104" s="154" t="str">
        <f t="shared" si="5"/>
        <v>100%</v>
      </c>
      <c r="V104" s="138" t="str">
        <f t="shared" si="7"/>
        <v>No Programado</v>
      </c>
      <c r="W104" s="135" t="str">
        <f t="shared" si="8"/>
        <v>No Programado</v>
      </c>
      <c r="X104" s="135" t="str">
        <f t="shared" si="9"/>
        <v>No Programado</v>
      </c>
      <c r="Y104" s="159" t="str">
        <f t="shared" si="10"/>
        <v>No Programado</v>
      </c>
      <c r="Z104" s="173"/>
      <c r="AA104" s="174"/>
      <c r="AB104" s="174"/>
      <c r="AC104" s="175"/>
    </row>
    <row r="105" spans="3:29" ht="160.9" hidden="1" customHeight="1">
      <c r="C105" s="211" t="str">
        <f>IF(ISBLANK('5. Pp (3 años)'!B137),"",'5. Pp (3 años)'!B137)</f>
        <v/>
      </c>
      <c r="D105" s="90" t="str">
        <f>IF(ISBLANK('5. Pp (3 años)'!C137),"",'5. Pp (3 años)'!C137)</f>
        <v>Actividad</v>
      </c>
      <c r="E105" s="207" t="str">
        <f>IF(ISBLANK('5. Pp (3 años)'!D137),"",'5. Pp (3 años)'!D137)</f>
        <v/>
      </c>
      <c r="F105" s="207" t="str">
        <f>IF(ISBLANK('5. Pp (3 años)'!E137),"",'5. Pp (3 años)'!E137)</f>
        <v/>
      </c>
      <c r="G105" s="214" t="str">
        <f>IF(ISBLANK('5. Pp (3 años)'!H137),"",'5. Pp (3 años)'!H137)</f>
        <v/>
      </c>
      <c r="H105" s="75" t="str">
        <f>IF(ISBLANK('5. Pp (3 años)'!J137),"",'5. Pp (3 años)'!J137)</f>
        <v/>
      </c>
      <c r="I105" s="145" t="str">
        <f>IF(ISBLANK('9. METAS'!K111),"",'9. METAS'!K111)</f>
        <v/>
      </c>
      <c r="J105" s="146" t="str">
        <f>IF(ISBLANK('9. METAS'!Q111),"",'9. METAS'!Q111)</f>
        <v/>
      </c>
      <c r="K105" s="136" t="str">
        <f>IF(ISBLANK('9. METAS'!R111),"",'9. METAS'!R111)</f>
        <v/>
      </c>
      <c r="L105" s="136" t="str">
        <f>IF(ISBLANK('9. METAS'!S111),"",'9. METAS'!S111)</f>
        <v/>
      </c>
      <c r="M105" s="137" t="str">
        <f>IF(ISBLANK('9. METAS'!T111),"",'9. METAS'!T111)</f>
        <v/>
      </c>
      <c r="N105" s="146"/>
      <c r="O105" s="409"/>
      <c r="P105" s="409"/>
      <c r="Q105" s="410"/>
      <c r="R105" s="134" t="str">
        <f t="shared" si="6"/>
        <v>100%</v>
      </c>
      <c r="S105" s="135" t="str">
        <f t="shared" si="6"/>
        <v>100%</v>
      </c>
      <c r="T105" s="135" t="str">
        <f t="shared" si="6"/>
        <v>100%</v>
      </c>
      <c r="U105" s="154" t="str">
        <f t="shared" si="5"/>
        <v>100%</v>
      </c>
      <c r="V105" s="138" t="str">
        <f t="shared" si="7"/>
        <v>No Programado</v>
      </c>
      <c r="W105" s="135" t="str">
        <f t="shared" si="8"/>
        <v>No Programado</v>
      </c>
      <c r="X105" s="135" t="str">
        <f t="shared" si="9"/>
        <v>No Programado</v>
      </c>
      <c r="Y105" s="159" t="str">
        <f t="shared" si="10"/>
        <v>No Programado</v>
      </c>
      <c r="Z105" s="173"/>
      <c r="AA105" s="174"/>
      <c r="AB105" s="174"/>
      <c r="AC105" s="175"/>
    </row>
    <row r="106" spans="3:29" ht="160.9" customHeight="1">
      <c r="C106" s="637" t="str">
        <f>IF(ISBLANK('5. Pp (3 años)'!B138),"",'5. Pp (3 años)'!B138)</f>
        <v>Dirección del Servicio Municipal de Vinculación Laboral</v>
      </c>
      <c r="D106" s="638" t="str">
        <f>IF(ISBLANK('5. Pp (3 años)'!C138),"",'5. Pp (3 años)'!C138)</f>
        <v>Componente</v>
      </c>
      <c r="E106" s="620" t="str">
        <f>IF(ISBLANK('5. Pp (3 años)'!D138),"",'5. Pp (3 años)'!D138)</f>
        <v>4.1.1.1.16  Mecanismos de inserción laboral y dignificación del trabajo implementados.</v>
      </c>
      <c r="F106" s="620" t="str">
        <f>IF(ISBLANK('5. Pp (3 años)'!E138),"",'5. Pp (3 años)'!E138)</f>
        <v>PMILO: Porcentaje de mecanismos de inserción laboral operados.</v>
      </c>
      <c r="G106" s="639" t="str">
        <f>IF(ISBLANK('5. Pp (3 años)'!H138),"",'5. Pp (3 años)'!H138)</f>
        <v>Trimestral</v>
      </c>
      <c r="H106" s="640" t="str">
        <f>IF(ISBLANK('5. Pp (3 años)'!J138),"",'5. Pp (3 años)'!J138)</f>
        <v>UNIDAD DE MEDIDA DEL INDICADOR: Porcentaje
UNIDAD DE MEDIDA DE LAS VARIABLES: Mecanismo</v>
      </c>
      <c r="I106" s="145">
        <f>IF(ISBLANK('9. METAS'!K112),"",'9. METAS'!K112)</f>
        <v>100</v>
      </c>
      <c r="J106" s="146">
        <f>IF(ISBLANK('9. METAS'!Q112),"",'9. METAS'!Q112)</f>
        <v>25</v>
      </c>
      <c r="K106" s="136">
        <f>IF(ISBLANK('9. METAS'!R112),"",'9. METAS'!R112)</f>
        <v>25</v>
      </c>
      <c r="L106" s="136">
        <f>IF(ISBLANK('9. METAS'!S112),"",'9. METAS'!S112)</f>
        <v>25</v>
      </c>
      <c r="M106" s="137">
        <f>IF(ISBLANK('9. METAS'!T112),"",'9. METAS'!T112)</f>
        <v>25</v>
      </c>
      <c r="N106" s="146">
        <v>25</v>
      </c>
      <c r="O106" s="409"/>
      <c r="P106" s="409"/>
      <c r="Q106" s="410"/>
      <c r="R106" s="134">
        <f t="shared" si="6"/>
        <v>1</v>
      </c>
      <c r="S106" s="135">
        <f t="shared" si="6"/>
        <v>0</v>
      </c>
      <c r="T106" s="135">
        <f t="shared" si="6"/>
        <v>0</v>
      </c>
      <c r="U106" s="154">
        <f t="shared" si="5"/>
        <v>0</v>
      </c>
      <c r="V106" s="138">
        <f t="shared" si="7"/>
        <v>0.25</v>
      </c>
      <c r="W106" s="135">
        <f t="shared" si="8"/>
        <v>0.25</v>
      </c>
      <c r="X106" s="135">
        <f t="shared" si="9"/>
        <v>0</v>
      </c>
      <c r="Y106" s="159">
        <f t="shared" si="10"/>
        <v>0</v>
      </c>
      <c r="Z106" s="650" t="s">
        <v>1661</v>
      </c>
      <c r="AA106" s="174"/>
      <c r="AB106" s="174"/>
      <c r="AC106" s="175"/>
    </row>
    <row r="107" spans="3:29" ht="160.9" customHeight="1">
      <c r="C107" s="211" t="str">
        <f>IF(ISBLANK('5. Pp (3 años)'!B139),"",'5. Pp (3 años)'!B139)</f>
        <v>Dirección del Servicio Municipal de Vinculación Laboral</v>
      </c>
      <c r="D107" s="90" t="str">
        <f>IF(ISBLANK('5. Pp (3 años)'!C139),"",'5. Pp (3 años)'!C139)</f>
        <v>Actividad</v>
      </c>
      <c r="E107" s="207" t="str">
        <f>IF(ISBLANK('5. Pp (3 años)'!D139),"",'5. Pp (3 años)'!D139)</f>
        <v>4.1.1.1.16.1 Gestión de plataformas y jornadas de intermediación laboral para el sector productivo y la ciudadanía.</v>
      </c>
      <c r="F107" s="207" t="str">
        <f>IF(ISBLANK('5. Pp (3 años)'!E139),"",'5. Pp (3 años)'!E139)</f>
        <v>PPAL: Porcentaje de eventos y servicios de vinculación laboral ejecutados.</v>
      </c>
      <c r="G107" s="214" t="str">
        <f>IF(ISBLANK('5. Pp (3 años)'!H139),"",'5. Pp (3 años)'!H139)</f>
        <v>Trimestral</v>
      </c>
      <c r="H107" s="75" t="str">
        <f>IF(ISBLANK('5. Pp (3 años)'!J139),"",'5. Pp (3 años)'!J139)</f>
        <v>UNIDAD DE MEDIDA DEL INDICADOR: Porcentaje
UNIDAD DE MEDIDA DE LAS VARIABLES: Servicio de vinculación</v>
      </c>
      <c r="I107" s="145">
        <f>IF(ISBLANK('9. METAS'!K113),"",'9. METAS'!K113)</f>
        <v>10600</v>
      </c>
      <c r="J107" s="146">
        <f>IF(ISBLANK('9. METAS'!Q113),"",'9. METAS'!Q113)</f>
        <v>2515</v>
      </c>
      <c r="K107" s="136">
        <f>IF(ISBLANK('9. METAS'!R113),"",'9. METAS'!R113)</f>
        <v>2785</v>
      </c>
      <c r="L107" s="136">
        <f>IF(ISBLANK('9. METAS'!S113),"",'9. METAS'!S113)</f>
        <v>2790</v>
      </c>
      <c r="M107" s="137">
        <f>IF(ISBLANK('9. METAS'!T113),"",'9. METAS'!T113)</f>
        <v>2510</v>
      </c>
      <c r="N107" s="146">
        <v>2937</v>
      </c>
      <c r="O107" s="409"/>
      <c r="P107" s="409"/>
      <c r="Q107" s="410"/>
      <c r="R107" s="134">
        <f t="shared" si="6"/>
        <v>1.16779324055666</v>
      </c>
      <c r="S107" s="135">
        <f t="shared" si="6"/>
        <v>0</v>
      </c>
      <c r="T107" s="135">
        <f t="shared" si="6"/>
        <v>0</v>
      </c>
      <c r="U107" s="154">
        <f t="shared" si="5"/>
        <v>0</v>
      </c>
      <c r="V107" s="138">
        <f t="shared" si="7"/>
        <v>0.2770754716981132</v>
      </c>
      <c r="W107" s="135">
        <f t="shared" si="8"/>
        <v>0.2770754716981132</v>
      </c>
      <c r="X107" s="135">
        <f t="shared" si="9"/>
        <v>0</v>
      </c>
      <c r="Y107" s="159">
        <f t="shared" si="10"/>
        <v>0</v>
      </c>
      <c r="Z107" s="650" t="s">
        <v>1664</v>
      </c>
      <c r="AA107" s="174"/>
      <c r="AB107" s="174"/>
      <c r="AC107" s="175"/>
    </row>
    <row r="108" spans="3:29" ht="160.9" hidden="1" customHeight="1">
      <c r="C108" s="211" t="str">
        <f>IF(ISBLANK('5. Pp (3 años)'!B140),"",'5. Pp (3 años)'!B140)</f>
        <v/>
      </c>
      <c r="D108" s="90" t="str">
        <f>IF(ISBLANK('5. Pp (3 años)'!C140),"",'5. Pp (3 años)'!C140)</f>
        <v>Actividad</v>
      </c>
      <c r="E108" s="207" t="str">
        <f>IF(ISBLANK('5. Pp (3 años)'!D140),"",'5. Pp (3 años)'!D140)</f>
        <v/>
      </c>
      <c r="F108" s="207" t="str">
        <f>IF(ISBLANK('5. Pp (3 años)'!E140),"",'5. Pp (3 años)'!E140)</f>
        <v/>
      </c>
      <c r="G108" s="214" t="str">
        <f>IF(ISBLANK('5. Pp (3 años)'!H140),"",'5. Pp (3 años)'!H140)</f>
        <v/>
      </c>
      <c r="H108" s="75" t="str">
        <f>IF(ISBLANK('5. Pp (3 años)'!J140),"",'5. Pp (3 años)'!J140)</f>
        <v/>
      </c>
      <c r="I108" s="145" t="str">
        <f>IF(ISBLANK('9. METAS'!K114),"",'9. METAS'!K114)</f>
        <v/>
      </c>
      <c r="J108" s="146" t="str">
        <f>IF(ISBLANK('9. METAS'!Q114),"",'9. METAS'!Q114)</f>
        <v/>
      </c>
      <c r="K108" s="136" t="str">
        <f>IF(ISBLANK('9. METAS'!R114),"",'9. METAS'!R114)</f>
        <v/>
      </c>
      <c r="L108" s="136" t="str">
        <f>IF(ISBLANK('9. METAS'!S114),"",'9. METAS'!S114)</f>
        <v/>
      </c>
      <c r="M108" s="137" t="str">
        <f>IF(ISBLANK('9. METAS'!T114),"",'9. METAS'!T114)</f>
        <v/>
      </c>
      <c r="N108" s="146"/>
      <c r="O108" s="409"/>
      <c r="P108" s="409"/>
      <c r="Q108" s="410"/>
      <c r="R108" s="134" t="str">
        <f t="shared" si="6"/>
        <v>100%</v>
      </c>
      <c r="S108" s="135" t="str">
        <f t="shared" si="6"/>
        <v>100%</v>
      </c>
      <c r="T108" s="135" t="str">
        <f t="shared" si="6"/>
        <v>100%</v>
      </c>
      <c r="U108" s="154" t="str">
        <f t="shared" si="5"/>
        <v>100%</v>
      </c>
      <c r="V108" s="138" t="str">
        <f t="shared" si="7"/>
        <v>No Programado</v>
      </c>
      <c r="W108" s="135" t="str">
        <f t="shared" si="8"/>
        <v>No Programado</v>
      </c>
      <c r="X108" s="135" t="str">
        <f t="shared" si="9"/>
        <v>No Programado</v>
      </c>
      <c r="Y108" s="159" t="str">
        <f t="shared" si="10"/>
        <v>No Programado</v>
      </c>
      <c r="Z108" s="173"/>
      <c r="AA108" s="174"/>
      <c r="AB108" s="174"/>
      <c r="AC108" s="175"/>
    </row>
    <row r="109" spans="3:29" ht="160.9" hidden="1" customHeight="1">
      <c r="C109" s="211" t="str">
        <f>IF(ISBLANK('5. Pp (3 años)'!B141),"",'5. Pp (3 años)'!B141)</f>
        <v/>
      </c>
      <c r="D109" s="90" t="str">
        <f>IF(ISBLANK('5. Pp (3 años)'!C141),"",'5. Pp (3 años)'!C141)</f>
        <v>Actividad</v>
      </c>
      <c r="E109" s="207" t="str">
        <f>IF(ISBLANK('5. Pp (3 años)'!D141),"",'5. Pp (3 años)'!D141)</f>
        <v/>
      </c>
      <c r="F109" s="207" t="str">
        <f>IF(ISBLANK('5. Pp (3 años)'!E141),"",'5. Pp (3 años)'!E141)</f>
        <v/>
      </c>
      <c r="G109" s="214" t="str">
        <f>IF(ISBLANK('5. Pp (3 años)'!H141),"",'5. Pp (3 años)'!H141)</f>
        <v/>
      </c>
      <c r="H109" s="75" t="str">
        <f>IF(ISBLANK('5. Pp (3 años)'!J141),"",'5. Pp (3 años)'!J141)</f>
        <v/>
      </c>
      <c r="I109" s="145" t="str">
        <f>IF(ISBLANK('9. METAS'!K115),"",'9. METAS'!K115)</f>
        <v/>
      </c>
      <c r="J109" s="146" t="str">
        <f>IF(ISBLANK('9. METAS'!Q115),"",'9. METAS'!Q115)</f>
        <v/>
      </c>
      <c r="K109" s="136" t="str">
        <f>IF(ISBLANK('9. METAS'!R115),"",'9. METAS'!R115)</f>
        <v/>
      </c>
      <c r="L109" s="136" t="str">
        <f>IF(ISBLANK('9. METAS'!S115),"",'9. METAS'!S115)</f>
        <v/>
      </c>
      <c r="M109" s="137" t="str">
        <f>IF(ISBLANK('9. METAS'!T115),"",'9. METAS'!T115)</f>
        <v/>
      </c>
      <c r="N109" s="146"/>
      <c r="O109" s="409"/>
      <c r="P109" s="409"/>
      <c r="Q109" s="410"/>
      <c r="R109" s="134" t="str">
        <f t="shared" si="6"/>
        <v>100%</v>
      </c>
      <c r="S109" s="135" t="str">
        <f t="shared" si="6"/>
        <v>100%</v>
      </c>
      <c r="T109" s="135" t="str">
        <f t="shared" si="6"/>
        <v>100%</v>
      </c>
      <c r="U109" s="154" t="str">
        <f t="shared" si="5"/>
        <v>100%</v>
      </c>
      <c r="V109" s="138" t="str">
        <f t="shared" si="7"/>
        <v>No Programado</v>
      </c>
      <c r="W109" s="135" t="str">
        <f t="shared" si="8"/>
        <v>No Programado</v>
      </c>
      <c r="X109" s="135" t="str">
        <f t="shared" si="9"/>
        <v>No Programado</v>
      </c>
      <c r="Y109" s="159" t="str">
        <f t="shared" si="10"/>
        <v>No Programado</v>
      </c>
      <c r="Z109" s="173"/>
      <c r="AA109" s="174"/>
      <c r="AB109" s="174"/>
      <c r="AC109" s="175"/>
    </row>
    <row r="110" spans="3:29" ht="160.9" hidden="1" customHeight="1">
      <c r="C110" s="211" t="str">
        <f>IF(ISBLANK('5. Pp (3 años)'!B142),"",'5. Pp (3 años)'!B142)</f>
        <v/>
      </c>
      <c r="D110" s="90" t="str">
        <f>IF(ISBLANK('5. Pp (3 años)'!C142),"",'5. Pp (3 años)'!C142)</f>
        <v>Actividad</v>
      </c>
      <c r="E110" s="207" t="str">
        <f>IF(ISBLANK('5. Pp (3 años)'!D142),"",'5. Pp (3 años)'!D142)</f>
        <v/>
      </c>
      <c r="F110" s="207" t="str">
        <f>IF(ISBLANK('5. Pp (3 años)'!E142),"",'5. Pp (3 años)'!E142)</f>
        <v/>
      </c>
      <c r="G110" s="214" t="str">
        <f>IF(ISBLANK('5. Pp (3 años)'!H142),"",'5. Pp (3 años)'!H142)</f>
        <v/>
      </c>
      <c r="H110" s="75" t="str">
        <f>IF(ISBLANK('5. Pp (3 años)'!J142),"",'5. Pp (3 años)'!J142)</f>
        <v/>
      </c>
      <c r="I110" s="145" t="str">
        <f>IF(ISBLANK('9. METAS'!K116),"",'9. METAS'!K116)</f>
        <v/>
      </c>
      <c r="J110" s="146" t="str">
        <f>IF(ISBLANK('9. METAS'!Q116),"",'9. METAS'!Q116)</f>
        <v/>
      </c>
      <c r="K110" s="136" t="str">
        <f>IF(ISBLANK('9. METAS'!R116),"",'9. METAS'!R116)</f>
        <v/>
      </c>
      <c r="L110" s="136" t="str">
        <f>IF(ISBLANK('9. METAS'!S116),"",'9. METAS'!S116)</f>
        <v/>
      </c>
      <c r="M110" s="137" t="str">
        <f>IF(ISBLANK('9. METAS'!T116),"",'9. METAS'!T116)</f>
        <v/>
      </c>
      <c r="N110" s="146"/>
      <c r="O110" s="409"/>
      <c r="P110" s="409"/>
      <c r="Q110" s="410"/>
      <c r="R110" s="134" t="str">
        <f t="shared" si="6"/>
        <v>100%</v>
      </c>
      <c r="S110" s="135" t="str">
        <f t="shared" si="6"/>
        <v>100%</v>
      </c>
      <c r="T110" s="135" t="str">
        <f t="shared" si="6"/>
        <v>100%</v>
      </c>
      <c r="U110" s="154" t="str">
        <f t="shared" si="5"/>
        <v>100%</v>
      </c>
      <c r="V110" s="138" t="str">
        <f t="shared" si="7"/>
        <v>No Programado</v>
      </c>
      <c r="W110" s="135" t="str">
        <f t="shared" si="8"/>
        <v>No Programado</v>
      </c>
      <c r="X110" s="135" t="str">
        <f t="shared" si="9"/>
        <v>No Programado</v>
      </c>
      <c r="Y110" s="159" t="str">
        <f t="shared" si="10"/>
        <v>No Programado</v>
      </c>
      <c r="Z110" s="173"/>
      <c r="AA110" s="174"/>
      <c r="AB110" s="174"/>
      <c r="AC110" s="175"/>
    </row>
    <row r="111" spans="3:29" ht="160.9" hidden="1" customHeight="1">
      <c r="C111" s="211" t="str">
        <f>IF(ISBLANK('5. Pp (3 años)'!B143),"",'5. Pp (3 años)'!B143)</f>
        <v/>
      </c>
      <c r="D111" s="90" t="str">
        <f>IF(ISBLANK('5. Pp (3 años)'!C143),"",'5. Pp (3 años)'!C143)</f>
        <v>Actividad</v>
      </c>
      <c r="E111" s="207" t="str">
        <f>IF(ISBLANK('5. Pp (3 años)'!D143),"",'5. Pp (3 años)'!D143)</f>
        <v/>
      </c>
      <c r="F111" s="207" t="str">
        <f>IF(ISBLANK('5. Pp (3 años)'!E143),"",'5. Pp (3 años)'!E143)</f>
        <v/>
      </c>
      <c r="G111" s="214" t="str">
        <f>IF(ISBLANK('5. Pp (3 años)'!H143),"",'5. Pp (3 años)'!H143)</f>
        <v/>
      </c>
      <c r="H111" s="75" t="str">
        <f>IF(ISBLANK('5. Pp (3 años)'!J143),"",'5. Pp (3 años)'!J143)</f>
        <v/>
      </c>
      <c r="I111" s="145" t="str">
        <f>IF(ISBLANK('9. METAS'!K117),"",'9. METAS'!K117)</f>
        <v/>
      </c>
      <c r="J111" s="146" t="str">
        <f>IF(ISBLANK('9. METAS'!Q117),"",'9. METAS'!Q117)</f>
        <v/>
      </c>
      <c r="K111" s="136" t="str">
        <f>IF(ISBLANK('9. METAS'!R117),"",'9. METAS'!R117)</f>
        <v/>
      </c>
      <c r="L111" s="136" t="str">
        <f>IF(ISBLANK('9. METAS'!S117),"",'9. METAS'!S117)</f>
        <v/>
      </c>
      <c r="M111" s="137" t="str">
        <f>IF(ISBLANK('9. METAS'!T117),"",'9. METAS'!T117)</f>
        <v/>
      </c>
      <c r="N111" s="146"/>
      <c r="O111" s="409"/>
      <c r="P111" s="409"/>
      <c r="Q111" s="410"/>
      <c r="R111" s="134" t="str">
        <f t="shared" si="6"/>
        <v>100%</v>
      </c>
      <c r="S111" s="135" t="str">
        <f t="shared" si="6"/>
        <v>100%</v>
      </c>
      <c r="T111" s="135" t="str">
        <f t="shared" si="6"/>
        <v>100%</v>
      </c>
      <c r="U111" s="154" t="str">
        <f t="shared" si="5"/>
        <v>100%</v>
      </c>
      <c r="V111" s="138" t="str">
        <f t="shared" si="7"/>
        <v>No Programado</v>
      </c>
      <c r="W111" s="135" t="str">
        <f t="shared" si="8"/>
        <v>No Programado</v>
      </c>
      <c r="X111" s="135" t="str">
        <f t="shared" si="9"/>
        <v>No Programado</v>
      </c>
      <c r="Y111" s="159" t="str">
        <f t="shared" si="10"/>
        <v>No Programado</v>
      </c>
      <c r="Z111" s="173"/>
      <c r="AA111" s="174"/>
      <c r="AB111" s="174"/>
      <c r="AC111" s="175"/>
    </row>
    <row r="112" spans="3:29" ht="160.9" customHeight="1">
      <c r="C112" s="637" t="str">
        <f>IF(ISBLANK('5. Pp (3 años)'!B144),"",'5. Pp (3 años)'!B144)</f>
        <v>Coordinación de Vinculación Laboral</v>
      </c>
      <c r="D112" s="638" t="str">
        <f>IF(ISBLANK('5. Pp (3 años)'!C144),"",'5. Pp (3 años)'!C144)</f>
        <v>Componente</v>
      </c>
      <c r="E112" s="620" t="str">
        <f>IF(ISBLANK('5. Pp (3 años)'!D144),"",'5. Pp (3 años)'!D144)</f>
        <v>4.1.1.1.17 Estrategias de vinculación y gestión de talento laboral implementadas.</v>
      </c>
      <c r="F112" s="620" t="str">
        <f>IF(ISBLANK('5. Pp (3 años)'!E144),"",'5. Pp (3 años)'!E144)</f>
        <v>PEVGT: Porcentaje de estrategias de vinculación y gestión de talento ejecutadas.</v>
      </c>
      <c r="G112" s="639" t="str">
        <f>IF(ISBLANK('5. Pp (3 años)'!H144),"",'5. Pp (3 años)'!H144)</f>
        <v>Trimestral</v>
      </c>
      <c r="H112" s="640" t="str">
        <f>IF(ISBLANK('5. Pp (3 años)'!J144),"",'5. Pp (3 años)'!J144)</f>
        <v xml:space="preserve">UNIDAD DE MEDIDA DEL INDICADOR: Porcentaje
UNIDAD DE MEDIDA DE LAS VARIABLES: Estrategia </v>
      </c>
      <c r="I112" s="145">
        <f>IF(ISBLANK('9. METAS'!K118),"",'9. METAS'!K118)</f>
        <v>100</v>
      </c>
      <c r="J112" s="146">
        <f>IF(ISBLANK('9. METAS'!Q118),"",'9. METAS'!Q118)</f>
        <v>25</v>
      </c>
      <c r="K112" s="136">
        <f>IF(ISBLANK('9. METAS'!R118),"",'9. METAS'!R118)</f>
        <v>25</v>
      </c>
      <c r="L112" s="136">
        <f>IF(ISBLANK('9. METAS'!S118),"",'9. METAS'!S118)</f>
        <v>25</v>
      </c>
      <c r="M112" s="137">
        <f>IF(ISBLANK('9. METAS'!T118),"",'9. METAS'!T118)</f>
        <v>25</v>
      </c>
      <c r="N112" s="146">
        <v>25</v>
      </c>
      <c r="O112" s="409"/>
      <c r="P112" s="409"/>
      <c r="Q112" s="410"/>
      <c r="R112" s="134">
        <f t="shared" si="6"/>
        <v>1</v>
      </c>
      <c r="S112" s="135">
        <f t="shared" si="6"/>
        <v>0</v>
      </c>
      <c r="T112" s="135">
        <f t="shared" si="6"/>
        <v>0</v>
      </c>
      <c r="U112" s="154">
        <f t="shared" si="5"/>
        <v>0</v>
      </c>
      <c r="V112" s="138">
        <f t="shared" si="7"/>
        <v>0.25</v>
      </c>
      <c r="W112" s="135">
        <f t="shared" si="8"/>
        <v>0.25</v>
      </c>
      <c r="X112" s="135">
        <f t="shared" si="9"/>
        <v>0</v>
      </c>
      <c r="Y112" s="159">
        <f t="shared" si="10"/>
        <v>0</v>
      </c>
      <c r="Z112" s="650" t="s">
        <v>1661</v>
      </c>
      <c r="AA112" s="174"/>
      <c r="AB112" s="174"/>
      <c r="AC112" s="175"/>
    </row>
    <row r="113" spans="3:29" ht="160.9" customHeight="1">
      <c r="C113" s="211" t="str">
        <f>IF(ISBLANK('5. Pp (3 años)'!B145),"",'5. Pp (3 años)'!B145)</f>
        <v>Coordinación de Vinculación Laboral</v>
      </c>
      <c r="D113" s="90" t="str">
        <f>IF(ISBLANK('5. Pp (3 años)'!C145),"",'5. Pp (3 años)'!C145)</f>
        <v>Actividad</v>
      </c>
      <c r="E113" s="207" t="str">
        <f>IF(ISBLANK('5. Pp (3 años)'!D145),"",'5. Pp (3 años)'!D145)</f>
        <v>4.1.1.1.17.1 Administración del sistema de seguimiento y perfilamiento de buscadores de empleo.</v>
      </c>
      <c r="F113" s="207" t="str">
        <f>IF(ISBLANK('5. Pp (3 años)'!E145),"",'5. Pp (3 años)'!E145)</f>
        <v>PSEC: Porcentaje de solicitantes de empleo con seguimiento y canalización realizada.</v>
      </c>
      <c r="G113" s="214" t="str">
        <f>IF(ISBLANK('5. Pp (3 años)'!H145),"",'5. Pp (3 años)'!H145)</f>
        <v>Trimestral</v>
      </c>
      <c r="H113" s="75" t="str">
        <f>IF(ISBLANK('5. Pp (3 años)'!J145),"",'5. Pp (3 años)'!J145)</f>
        <v>UNIDAD DE MEDIDA DEL INDICADOR: Porcentaje
UNIDAD DE MEDIDA DE LAS VARIABLES: Solicitante</v>
      </c>
      <c r="I113" s="145">
        <f>IF(ISBLANK('9. METAS'!K119),"",'9. METAS'!K119)</f>
        <v>1490</v>
      </c>
      <c r="J113" s="146">
        <f>IF(ISBLANK('9. METAS'!Q119),"",'9. METAS'!Q119)</f>
        <v>372</v>
      </c>
      <c r="K113" s="136">
        <f>IF(ISBLANK('9. METAS'!R119),"",'9. METAS'!R119)</f>
        <v>383</v>
      </c>
      <c r="L113" s="136">
        <f>IF(ISBLANK('9. METAS'!S119),"",'9. METAS'!S119)</f>
        <v>383</v>
      </c>
      <c r="M113" s="137">
        <f>IF(ISBLANK('9. METAS'!T119),"",'9. METAS'!T119)</f>
        <v>352</v>
      </c>
      <c r="N113" s="146">
        <v>479</v>
      </c>
      <c r="O113" s="409"/>
      <c r="P113" s="409"/>
      <c r="Q113" s="410"/>
      <c r="R113" s="134">
        <f t="shared" si="6"/>
        <v>1.2876344086021505</v>
      </c>
      <c r="S113" s="135">
        <f t="shared" si="6"/>
        <v>0</v>
      </c>
      <c r="T113" s="135">
        <f t="shared" si="6"/>
        <v>0</v>
      </c>
      <c r="U113" s="154">
        <f t="shared" si="5"/>
        <v>0</v>
      </c>
      <c r="V113" s="138">
        <f t="shared" si="7"/>
        <v>0.32147651006711409</v>
      </c>
      <c r="W113" s="135">
        <f t="shared" si="8"/>
        <v>0.32147651006711409</v>
      </c>
      <c r="X113" s="135">
        <f t="shared" si="9"/>
        <v>0</v>
      </c>
      <c r="Y113" s="159">
        <f t="shared" si="10"/>
        <v>0</v>
      </c>
      <c r="Z113" s="650" t="s">
        <v>1665</v>
      </c>
      <c r="AA113" s="174"/>
      <c r="AB113" s="174"/>
      <c r="AC113" s="175"/>
    </row>
    <row r="114" spans="3:29" ht="160.9" hidden="1" customHeight="1">
      <c r="C114" s="211" t="str">
        <f>IF(ISBLANK('5. Pp (3 años)'!B146),"",'5. Pp (3 años)'!B146)</f>
        <v/>
      </c>
      <c r="D114" s="90" t="str">
        <f>IF(ISBLANK('5. Pp (3 años)'!C146),"",'5. Pp (3 años)'!C146)</f>
        <v>Actividad</v>
      </c>
      <c r="E114" s="207" t="str">
        <f>IF(ISBLANK('5. Pp (3 años)'!D146),"",'5. Pp (3 años)'!D146)</f>
        <v/>
      </c>
      <c r="F114" s="207" t="str">
        <f>IF(ISBLANK('5. Pp (3 años)'!E146),"",'5. Pp (3 años)'!E146)</f>
        <v/>
      </c>
      <c r="G114" s="214" t="str">
        <f>IF(ISBLANK('5. Pp (3 años)'!H146),"",'5. Pp (3 años)'!H146)</f>
        <v/>
      </c>
      <c r="H114" s="75" t="str">
        <f>IF(ISBLANK('5. Pp (3 años)'!J146),"",'5. Pp (3 años)'!J146)</f>
        <v/>
      </c>
      <c r="I114" s="145" t="str">
        <f>IF(ISBLANK('9. METAS'!K120),"",'9. METAS'!K120)</f>
        <v/>
      </c>
      <c r="J114" s="146" t="str">
        <f>IF(ISBLANK('9. METAS'!Q120),"",'9. METAS'!Q120)</f>
        <v/>
      </c>
      <c r="K114" s="136" t="str">
        <f>IF(ISBLANK('9. METAS'!R120),"",'9. METAS'!R120)</f>
        <v/>
      </c>
      <c r="L114" s="136" t="str">
        <f>IF(ISBLANK('9. METAS'!S120),"",'9. METAS'!S120)</f>
        <v/>
      </c>
      <c r="M114" s="137" t="str">
        <f>IF(ISBLANK('9. METAS'!T120),"",'9. METAS'!T120)</f>
        <v/>
      </c>
      <c r="N114" s="146"/>
      <c r="O114" s="409"/>
      <c r="P114" s="409"/>
      <c r="Q114" s="410"/>
      <c r="R114" s="134" t="str">
        <f t="shared" si="6"/>
        <v>100%</v>
      </c>
      <c r="S114" s="135" t="str">
        <f t="shared" si="6"/>
        <v>100%</v>
      </c>
      <c r="T114" s="135" t="str">
        <f t="shared" si="6"/>
        <v>100%</v>
      </c>
      <c r="U114" s="154" t="str">
        <f t="shared" si="5"/>
        <v>100%</v>
      </c>
      <c r="V114" s="138" t="str">
        <f t="shared" si="7"/>
        <v>No Programado</v>
      </c>
      <c r="W114" s="135" t="str">
        <f t="shared" si="8"/>
        <v>No Programado</v>
      </c>
      <c r="X114" s="135" t="str">
        <f t="shared" si="9"/>
        <v>No Programado</v>
      </c>
      <c r="Y114" s="159" t="str">
        <f t="shared" si="10"/>
        <v>No Programado</v>
      </c>
      <c r="Z114" s="173"/>
      <c r="AA114" s="174"/>
      <c r="AB114" s="174"/>
      <c r="AC114" s="175"/>
    </row>
    <row r="115" spans="3:29" ht="160.9" hidden="1" customHeight="1">
      <c r="C115" s="211" t="str">
        <f>IF(ISBLANK('5. Pp (3 años)'!B147),"",'5. Pp (3 años)'!B147)</f>
        <v/>
      </c>
      <c r="D115" s="90" t="str">
        <f>IF(ISBLANK('5. Pp (3 años)'!C147),"",'5. Pp (3 años)'!C147)</f>
        <v>Actividad</v>
      </c>
      <c r="E115" s="207" t="str">
        <f>IF(ISBLANK('5. Pp (3 años)'!D147),"",'5. Pp (3 años)'!D147)</f>
        <v/>
      </c>
      <c r="F115" s="207" t="str">
        <f>IF(ISBLANK('5. Pp (3 años)'!E147),"",'5. Pp (3 años)'!E147)</f>
        <v/>
      </c>
      <c r="G115" s="214" t="str">
        <f>IF(ISBLANK('5. Pp (3 años)'!H147),"",'5. Pp (3 años)'!H147)</f>
        <v/>
      </c>
      <c r="H115" s="75" t="str">
        <f>IF(ISBLANK('5. Pp (3 años)'!J147),"",'5. Pp (3 años)'!J147)</f>
        <v/>
      </c>
      <c r="I115" s="145" t="str">
        <f>IF(ISBLANK('9. METAS'!K121),"",'9. METAS'!K121)</f>
        <v/>
      </c>
      <c r="J115" s="146" t="str">
        <f>IF(ISBLANK('9. METAS'!Q121),"",'9. METAS'!Q121)</f>
        <v/>
      </c>
      <c r="K115" s="136" t="str">
        <f>IF(ISBLANK('9. METAS'!R121),"",'9. METAS'!R121)</f>
        <v/>
      </c>
      <c r="L115" s="136" t="str">
        <f>IF(ISBLANK('9. METAS'!S121),"",'9. METAS'!S121)</f>
        <v/>
      </c>
      <c r="M115" s="137" t="str">
        <f>IF(ISBLANK('9. METAS'!T121),"",'9. METAS'!T121)</f>
        <v/>
      </c>
      <c r="N115" s="146"/>
      <c r="O115" s="409"/>
      <c r="P115" s="409"/>
      <c r="Q115" s="410"/>
      <c r="R115" s="134" t="str">
        <f t="shared" si="6"/>
        <v>100%</v>
      </c>
      <c r="S115" s="135" t="str">
        <f t="shared" si="6"/>
        <v>100%</v>
      </c>
      <c r="T115" s="135" t="str">
        <f t="shared" si="6"/>
        <v>100%</v>
      </c>
      <c r="U115" s="154" t="str">
        <f t="shared" si="5"/>
        <v>100%</v>
      </c>
      <c r="V115" s="138" t="str">
        <f t="shared" si="7"/>
        <v>No Programado</v>
      </c>
      <c r="W115" s="135" t="str">
        <f t="shared" si="8"/>
        <v>No Programado</v>
      </c>
      <c r="X115" s="135" t="str">
        <f t="shared" si="9"/>
        <v>No Programado</v>
      </c>
      <c r="Y115" s="159" t="str">
        <f t="shared" si="10"/>
        <v>No Programado</v>
      </c>
      <c r="Z115" s="173"/>
      <c r="AA115" s="174"/>
      <c r="AB115" s="174"/>
      <c r="AC115" s="175"/>
    </row>
    <row r="116" spans="3:29" ht="160.9" hidden="1" customHeight="1">
      <c r="C116" s="211" t="str">
        <f>IF(ISBLANK('5. Pp (3 años)'!B148),"",'5. Pp (3 años)'!B148)</f>
        <v/>
      </c>
      <c r="D116" s="90" t="str">
        <f>IF(ISBLANK('5. Pp (3 años)'!C148),"",'5. Pp (3 años)'!C148)</f>
        <v>Actividad</v>
      </c>
      <c r="E116" s="207" t="str">
        <f>IF(ISBLANK('5. Pp (3 años)'!D148),"",'5. Pp (3 años)'!D148)</f>
        <v/>
      </c>
      <c r="F116" s="207" t="str">
        <f>IF(ISBLANK('5. Pp (3 años)'!E148),"",'5. Pp (3 años)'!E148)</f>
        <v/>
      </c>
      <c r="G116" s="214" t="str">
        <f>IF(ISBLANK('5. Pp (3 años)'!H148),"",'5. Pp (3 años)'!H148)</f>
        <v/>
      </c>
      <c r="H116" s="75" t="str">
        <f>IF(ISBLANK('5. Pp (3 años)'!J148),"",'5. Pp (3 años)'!J148)</f>
        <v/>
      </c>
      <c r="I116" s="145" t="str">
        <f>IF(ISBLANK('9. METAS'!K122),"",'9. METAS'!K122)</f>
        <v/>
      </c>
      <c r="J116" s="146" t="str">
        <f>IF(ISBLANK('9. METAS'!Q122),"",'9. METAS'!Q122)</f>
        <v/>
      </c>
      <c r="K116" s="136" t="str">
        <f>IF(ISBLANK('9. METAS'!R122),"",'9. METAS'!R122)</f>
        <v/>
      </c>
      <c r="L116" s="136" t="str">
        <f>IF(ISBLANK('9. METAS'!S122),"",'9. METAS'!S122)</f>
        <v/>
      </c>
      <c r="M116" s="137" t="str">
        <f>IF(ISBLANK('9. METAS'!T122),"",'9. METAS'!T122)</f>
        <v/>
      </c>
      <c r="N116" s="146"/>
      <c r="O116" s="409"/>
      <c r="P116" s="409"/>
      <c r="Q116" s="410"/>
      <c r="R116" s="134" t="str">
        <f t="shared" si="6"/>
        <v>100%</v>
      </c>
      <c r="S116" s="135" t="str">
        <f t="shared" si="6"/>
        <v>100%</v>
      </c>
      <c r="T116" s="135" t="str">
        <f t="shared" si="6"/>
        <v>100%</v>
      </c>
      <c r="U116" s="154" t="str">
        <f t="shared" si="5"/>
        <v>100%</v>
      </c>
      <c r="V116" s="138" t="str">
        <f t="shared" si="7"/>
        <v>No Programado</v>
      </c>
      <c r="W116" s="135" t="str">
        <f t="shared" si="8"/>
        <v>No Programado</v>
      </c>
      <c r="X116" s="135" t="str">
        <f t="shared" si="9"/>
        <v>No Programado</v>
      </c>
      <c r="Y116" s="159" t="str">
        <f t="shared" si="10"/>
        <v>No Programado</v>
      </c>
      <c r="Z116" s="173"/>
      <c r="AA116" s="174"/>
      <c r="AB116" s="174"/>
      <c r="AC116" s="175"/>
    </row>
    <row r="117" spans="3:29" ht="160.9" hidden="1" customHeight="1">
      <c r="C117" s="211" t="str">
        <f>IF(ISBLANK('5. Pp (3 años)'!B149),"",'5. Pp (3 años)'!B149)</f>
        <v/>
      </c>
      <c r="D117" s="90" t="str">
        <f>IF(ISBLANK('5. Pp (3 años)'!C149),"",'5. Pp (3 años)'!C149)</f>
        <v>Actividad</v>
      </c>
      <c r="E117" s="207" t="str">
        <f>IF(ISBLANK('5. Pp (3 años)'!D149),"",'5. Pp (3 años)'!D149)</f>
        <v/>
      </c>
      <c r="F117" s="207" t="str">
        <f>IF(ISBLANK('5. Pp (3 años)'!E149),"",'5. Pp (3 años)'!E149)</f>
        <v/>
      </c>
      <c r="G117" s="214" t="str">
        <f>IF(ISBLANK('5. Pp (3 años)'!H149),"",'5. Pp (3 años)'!H149)</f>
        <v/>
      </c>
      <c r="H117" s="75" t="str">
        <f>IF(ISBLANK('5. Pp (3 años)'!J149),"",'5. Pp (3 años)'!J149)</f>
        <v/>
      </c>
      <c r="I117" s="145" t="str">
        <f>IF(ISBLANK('9. METAS'!K123),"",'9. METAS'!K123)</f>
        <v/>
      </c>
      <c r="J117" s="146" t="str">
        <f>IF(ISBLANK('9. METAS'!Q123),"",'9. METAS'!Q123)</f>
        <v/>
      </c>
      <c r="K117" s="136" t="str">
        <f>IF(ISBLANK('9. METAS'!R123),"",'9. METAS'!R123)</f>
        <v/>
      </c>
      <c r="L117" s="136" t="str">
        <f>IF(ISBLANK('9. METAS'!S123),"",'9. METAS'!S123)</f>
        <v/>
      </c>
      <c r="M117" s="137" t="str">
        <f>IF(ISBLANK('9. METAS'!T123),"",'9. METAS'!T123)</f>
        <v/>
      </c>
      <c r="N117" s="146"/>
      <c r="O117" s="409"/>
      <c r="P117" s="409"/>
      <c r="Q117" s="410"/>
      <c r="R117" s="134" t="str">
        <f t="shared" si="6"/>
        <v>100%</v>
      </c>
      <c r="S117" s="135" t="str">
        <f t="shared" si="6"/>
        <v>100%</v>
      </c>
      <c r="T117" s="135" t="str">
        <f t="shared" si="6"/>
        <v>100%</v>
      </c>
      <c r="U117" s="154" t="str">
        <f t="shared" si="5"/>
        <v>100%</v>
      </c>
      <c r="V117" s="138" t="str">
        <f t="shared" si="7"/>
        <v>No Programado</v>
      </c>
      <c r="W117" s="135" t="str">
        <f t="shared" si="8"/>
        <v>No Programado</v>
      </c>
      <c r="X117" s="135" t="str">
        <f t="shared" si="9"/>
        <v>No Programado</v>
      </c>
      <c r="Y117" s="159" t="str">
        <f t="shared" si="10"/>
        <v>No Programado</v>
      </c>
      <c r="Z117" s="173"/>
      <c r="AA117" s="174"/>
      <c r="AB117" s="174"/>
      <c r="AC117" s="175"/>
    </row>
    <row r="118" spans="3:29" ht="160.9" customHeight="1">
      <c r="C118" s="637" t="str">
        <f>IF(ISBLANK('5. Pp (3 años)'!B150),"",'5. Pp (3 años)'!B150)</f>
        <v>Coordinación de Vinculación Social</v>
      </c>
      <c r="D118" s="638" t="str">
        <f>IF(ISBLANK('5. Pp (3 años)'!C150),"",'5. Pp (3 años)'!C150)</f>
        <v>Componente</v>
      </c>
      <c r="E118" s="620" t="str">
        <f>IF(ISBLANK('5. Pp (3 años)'!D150),"",'5. Pp (3 años)'!D150)</f>
        <v>4.1.1.1.18 Servicios de formación para la dignificación laboral y el acompañamiento a cuidadores otorgados.</v>
      </c>
      <c r="F118" s="620" t="str">
        <f>IF(ISBLANK('5. Pp (3 años)'!E150),"",'5. Pp (3 años)'!E150)</f>
        <v>PSFAO: Porcentaje de servicios de formación y acompañamiento otorgados.</v>
      </c>
      <c r="G118" s="639" t="str">
        <f>IF(ISBLANK('5. Pp (3 años)'!H150),"",'5. Pp (3 años)'!H150)</f>
        <v>Trimestral</v>
      </c>
      <c r="H118" s="640" t="str">
        <f>IF(ISBLANK('5. Pp (3 años)'!J150),"",'5. Pp (3 años)'!J150)</f>
        <v>UNIDAD DE MEDIDA DEL INDICADOR: Porcentaje
UNIDAD DE MEDIDA DE LAS VARIABLES: Servicio integral</v>
      </c>
      <c r="I118" s="145">
        <f>IF(ISBLANK('9. METAS'!K124),"",'9. METAS'!K124)</f>
        <v>100</v>
      </c>
      <c r="J118" s="146">
        <f>IF(ISBLANK('9. METAS'!Q124),"",'9. METAS'!Q124)</f>
        <v>25</v>
      </c>
      <c r="K118" s="136">
        <f>IF(ISBLANK('9. METAS'!R124),"",'9. METAS'!R124)</f>
        <v>25</v>
      </c>
      <c r="L118" s="136">
        <f>IF(ISBLANK('9. METAS'!S124),"",'9. METAS'!S124)</f>
        <v>25</v>
      </c>
      <c r="M118" s="137">
        <f>IF(ISBLANK('9. METAS'!T124),"",'9. METAS'!T124)</f>
        <v>25</v>
      </c>
      <c r="N118" s="146">
        <v>25</v>
      </c>
      <c r="O118" s="409"/>
      <c r="P118" s="409"/>
      <c r="Q118" s="410"/>
      <c r="R118" s="134">
        <f t="shared" si="6"/>
        <v>1</v>
      </c>
      <c r="S118" s="135">
        <f t="shared" si="6"/>
        <v>0</v>
      </c>
      <c r="T118" s="135">
        <f t="shared" si="6"/>
        <v>0</v>
      </c>
      <c r="U118" s="154">
        <f t="shared" si="5"/>
        <v>0</v>
      </c>
      <c r="V118" s="138">
        <f t="shared" si="7"/>
        <v>0.25</v>
      </c>
      <c r="W118" s="135">
        <f t="shared" si="8"/>
        <v>0.25</v>
      </c>
      <c r="X118" s="135">
        <f t="shared" si="9"/>
        <v>0</v>
      </c>
      <c r="Y118" s="159">
        <f t="shared" si="10"/>
        <v>0</v>
      </c>
      <c r="Z118" s="650" t="s">
        <v>1661</v>
      </c>
      <c r="AA118" s="174"/>
      <c r="AB118" s="174"/>
      <c r="AC118" s="175"/>
    </row>
    <row r="119" spans="3:29" ht="160.9" customHeight="1">
      <c r="C119" s="211" t="str">
        <f>IF(ISBLANK('5. Pp (3 años)'!B151),"",'5. Pp (3 años)'!B151)</f>
        <v>Coordinación de Vinculación Social</v>
      </c>
      <c r="D119" s="90" t="str">
        <f>IF(ISBLANK('5. Pp (3 años)'!C151),"",'5. Pp (3 años)'!C151)</f>
        <v>Actividad</v>
      </c>
      <c r="E119" s="207" t="str">
        <f>IF(ISBLANK('5. Pp (3 años)'!D151),"",'5. Pp (3 años)'!D151)</f>
        <v>4.1.1.1.18.1 Instrucción a sectores productivos en materia de dignificación laboral y entornos libres de discriminación.</v>
      </c>
      <c r="F119" s="207" t="str">
        <f>IF(ISBLANK('5. Pp (3 años)'!E151),"",'5. Pp (3 años)'!E151)</f>
        <v>PCDLR: Porcentaje de capacitaciones en dignificación laboral realizadas.</v>
      </c>
      <c r="G119" s="214" t="str">
        <f>IF(ISBLANK('5. Pp (3 años)'!H151),"",'5. Pp (3 años)'!H151)</f>
        <v>Trimestral</v>
      </c>
      <c r="H119" s="75" t="str">
        <f>IF(ISBLANK('5. Pp (3 años)'!J151),"",'5. Pp (3 años)'!J151)</f>
        <v>UNIDAD DE MEDIDA DEL INDICADOR: Porcentaje
UNIDAD DE MEDIDA DE LAS VARIABLES: Capacitaciones</v>
      </c>
      <c r="I119" s="145">
        <f>IF(ISBLANK('9. METAS'!K125),"",'9. METAS'!K125)</f>
        <v>20</v>
      </c>
      <c r="J119" s="146">
        <f>IF(ISBLANK('9. METAS'!Q125),"",'9. METAS'!Q125)</f>
        <v>6</v>
      </c>
      <c r="K119" s="136">
        <f>IF(ISBLANK('9. METAS'!R125),"",'9. METAS'!R125)</f>
        <v>6</v>
      </c>
      <c r="L119" s="136">
        <f>IF(ISBLANK('9. METAS'!S125),"",'9. METAS'!S125)</f>
        <v>4</v>
      </c>
      <c r="M119" s="137">
        <f>IF(ISBLANK('9. METAS'!T125),"",'9. METAS'!T125)</f>
        <v>4</v>
      </c>
      <c r="N119" s="146">
        <v>6</v>
      </c>
      <c r="O119" s="409"/>
      <c r="P119" s="409"/>
      <c r="Q119" s="410"/>
      <c r="R119" s="134">
        <f t="shared" si="6"/>
        <v>1</v>
      </c>
      <c r="S119" s="135">
        <f t="shared" si="6"/>
        <v>0</v>
      </c>
      <c r="T119" s="135">
        <f t="shared" si="6"/>
        <v>0</v>
      </c>
      <c r="U119" s="154">
        <f t="shared" si="5"/>
        <v>0</v>
      </c>
      <c r="V119" s="138">
        <f t="shared" si="7"/>
        <v>0.3</v>
      </c>
      <c r="W119" s="135">
        <f t="shared" si="8"/>
        <v>0.3</v>
      </c>
      <c r="X119" s="135">
        <f t="shared" si="9"/>
        <v>0</v>
      </c>
      <c r="Y119" s="159">
        <f t="shared" si="10"/>
        <v>0</v>
      </c>
      <c r="Z119" s="650" t="s">
        <v>1666</v>
      </c>
      <c r="AA119" s="174"/>
      <c r="AB119" s="174"/>
      <c r="AC119" s="175"/>
    </row>
    <row r="120" spans="3:29" ht="160.9" customHeight="1">
      <c r="C120" s="211" t="str">
        <f>IF(ISBLANK('5. Pp (3 años)'!B152),"",'5. Pp (3 años)'!B152)</f>
        <v>Coordinación de Vinculación Social</v>
      </c>
      <c r="D120" s="90" t="str">
        <f>IF(ISBLANK('5. Pp (3 años)'!C152),"",'5. Pp (3 años)'!C152)</f>
        <v>Actividad</v>
      </c>
      <c r="E120" s="207" t="str">
        <f>IF(ISBLANK('5. Pp (3 años)'!D152),"",'5. Pp (3 años)'!D152)</f>
        <v>4.1.1.1.18.2 Gestión de la vinculación laboral inclusiva y canalización para la corresponsabilidad del cuidado.</v>
      </c>
      <c r="F120" s="207" t="str">
        <f>IF(ISBLANK('5. Pp (3 años)'!E152),"",'5. Pp (3 años)'!E152)</f>
        <v>PAVCI: Porcentaje de acciones de vinculación y canalización institucional ejecutadas.</v>
      </c>
      <c r="G120" s="214" t="str">
        <f>IF(ISBLANK('5. Pp (3 años)'!H152),"",'5. Pp (3 años)'!H152)</f>
        <v>Trimestral</v>
      </c>
      <c r="H120" s="75" t="str">
        <f>IF(ISBLANK('5. Pp (3 años)'!J152),"",'5. Pp (3 años)'!J152)</f>
        <v>UNIDAD DE MEDIDA DEL INDICADOR: Porcentaje
UNIDAD DE MEDIDA DE LAS VARIABLES: Acción de vinculación</v>
      </c>
      <c r="I120" s="145">
        <f>IF(ISBLANK('9. METAS'!K126),"",'9. METAS'!K126)</f>
        <v>80</v>
      </c>
      <c r="J120" s="146">
        <f>IF(ISBLANK('9. METAS'!Q126),"",'9. METAS'!Q126)</f>
        <v>20</v>
      </c>
      <c r="K120" s="136">
        <f>IF(ISBLANK('9. METAS'!R126),"",'9. METAS'!R126)</f>
        <v>20</v>
      </c>
      <c r="L120" s="136">
        <f>IF(ISBLANK('9. METAS'!S126),"",'9. METAS'!S126)</f>
        <v>20</v>
      </c>
      <c r="M120" s="137">
        <f>IF(ISBLANK('9. METAS'!T126),"",'9. METAS'!T126)</f>
        <v>20</v>
      </c>
      <c r="N120" s="146">
        <v>20</v>
      </c>
      <c r="O120" s="409"/>
      <c r="P120" s="409"/>
      <c r="Q120" s="410"/>
      <c r="R120" s="134">
        <f t="shared" si="6"/>
        <v>1</v>
      </c>
      <c r="S120" s="135">
        <f t="shared" si="6"/>
        <v>0</v>
      </c>
      <c r="T120" s="135">
        <f t="shared" si="6"/>
        <v>0</v>
      </c>
      <c r="U120" s="154">
        <f t="shared" si="5"/>
        <v>0</v>
      </c>
      <c r="V120" s="138">
        <f t="shared" si="7"/>
        <v>0.25</v>
      </c>
      <c r="W120" s="135">
        <f t="shared" si="8"/>
        <v>0.25</v>
      </c>
      <c r="X120" s="135">
        <f t="shared" si="9"/>
        <v>0</v>
      </c>
      <c r="Y120" s="159">
        <f t="shared" si="10"/>
        <v>0</v>
      </c>
      <c r="Z120" s="650" t="s">
        <v>1667</v>
      </c>
      <c r="AA120" s="174"/>
      <c r="AB120" s="174"/>
      <c r="AC120" s="175"/>
    </row>
    <row r="121" spans="3:29" ht="160.9" hidden="1" customHeight="1">
      <c r="C121" s="211" t="str">
        <f>IF(ISBLANK('5. Pp (3 años)'!B153),"",'5. Pp (3 años)'!B153)</f>
        <v/>
      </c>
      <c r="D121" s="90" t="str">
        <f>IF(ISBLANK('5. Pp (3 años)'!C153),"",'5. Pp (3 años)'!C153)</f>
        <v>Actividad</v>
      </c>
      <c r="E121" s="207" t="str">
        <f>IF(ISBLANK('5. Pp (3 años)'!D153),"",'5. Pp (3 años)'!D153)</f>
        <v/>
      </c>
      <c r="F121" s="207" t="str">
        <f>IF(ISBLANK('5. Pp (3 años)'!E153),"",'5. Pp (3 años)'!E153)</f>
        <v/>
      </c>
      <c r="G121" s="214" t="str">
        <f>IF(ISBLANK('5. Pp (3 años)'!H153),"",'5. Pp (3 años)'!H153)</f>
        <v/>
      </c>
      <c r="H121" s="75" t="str">
        <f>IF(ISBLANK('5. Pp (3 años)'!J153),"",'5. Pp (3 años)'!J153)</f>
        <v/>
      </c>
      <c r="I121" s="145" t="str">
        <f>IF(ISBLANK('9. METAS'!K127),"",'9. METAS'!K127)</f>
        <v/>
      </c>
      <c r="J121" s="146" t="str">
        <f>IF(ISBLANK('9. METAS'!Q127),"",'9. METAS'!Q127)</f>
        <v/>
      </c>
      <c r="K121" s="136" t="str">
        <f>IF(ISBLANK('9. METAS'!R127),"",'9. METAS'!R127)</f>
        <v/>
      </c>
      <c r="L121" s="136" t="str">
        <f>IF(ISBLANK('9. METAS'!S127),"",'9. METAS'!S127)</f>
        <v/>
      </c>
      <c r="M121" s="137" t="str">
        <f>IF(ISBLANK('9. METAS'!T127),"",'9. METAS'!T127)</f>
        <v/>
      </c>
      <c r="N121" s="146"/>
      <c r="O121" s="409"/>
      <c r="P121" s="409"/>
      <c r="Q121" s="410"/>
      <c r="R121" s="134" t="str">
        <f t="shared" si="6"/>
        <v>100%</v>
      </c>
      <c r="S121" s="135" t="str">
        <f t="shared" si="6"/>
        <v>100%</v>
      </c>
      <c r="T121" s="135" t="str">
        <f t="shared" si="6"/>
        <v>100%</v>
      </c>
      <c r="U121" s="154" t="str">
        <f t="shared" si="5"/>
        <v>100%</v>
      </c>
      <c r="V121" s="138" t="str">
        <f t="shared" si="7"/>
        <v>No Programado</v>
      </c>
      <c r="W121" s="135" t="str">
        <f t="shared" si="8"/>
        <v>No Programado</v>
      </c>
      <c r="X121" s="135" t="str">
        <f t="shared" si="9"/>
        <v>No Programado</v>
      </c>
      <c r="Y121" s="159" t="str">
        <f t="shared" si="10"/>
        <v>No Programado</v>
      </c>
      <c r="Z121" s="173"/>
      <c r="AA121" s="174"/>
      <c r="AB121" s="174"/>
      <c r="AC121" s="175"/>
    </row>
    <row r="122" spans="3:29" ht="160.9" hidden="1" customHeight="1">
      <c r="C122" s="211" t="str">
        <f>IF(ISBLANK('5. Pp (3 años)'!B154),"",'5. Pp (3 años)'!B154)</f>
        <v/>
      </c>
      <c r="D122" s="90" t="str">
        <f>IF(ISBLANK('5. Pp (3 años)'!C154),"",'5. Pp (3 años)'!C154)</f>
        <v>Actividad</v>
      </c>
      <c r="E122" s="207" t="str">
        <f>IF(ISBLANK('5. Pp (3 años)'!D154),"",'5. Pp (3 años)'!D154)</f>
        <v/>
      </c>
      <c r="F122" s="207" t="str">
        <f>IF(ISBLANK('5. Pp (3 años)'!E154),"",'5. Pp (3 años)'!E154)</f>
        <v/>
      </c>
      <c r="G122" s="214" t="str">
        <f>IF(ISBLANK('5. Pp (3 años)'!H154),"",'5. Pp (3 años)'!H154)</f>
        <v/>
      </c>
      <c r="H122" s="75" t="str">
        <f>IF(ISBLANK('5. Pp (3 años)'!J154),"",'5. Pp (3 años)'!J154)</f>
        <v/>
      </c>
      <c r="I122" s="145" t="str">
        <f>IF(ISBLANK('9. METAS'!K128),"",'9. METAS'!K128)</f>
        <v/>
      </c>
      <c r="J122" s="146" t="str">
        <f>IF(ISBLANK('9. METAS'!Q128),"",'9. METAS'!Q128)</f>
        <v/>
      </c>
      <c r="K122" s="136" t="str">
        <f>IF(ISBLANK('9. METAS'!R128),"",'9. METAS'!R128)</f>
        <v/>
      </c>
      <c r="L122" s="136" t="str">
        <f>IF(ISBLANK('9. METAS'!S128),"",'9. METAS'!S128)</f>
        <v/>
      </c>
      <c r="M122" s="137" t="str">
        <f>IF(ISBLANK('9. METAS'!T128),"",'9. METAS'!T128)</f>
        <v/>
      </c>
      <c r="N122" s="146"/>
      <c r="O122" s="409"/>
      <c r="P122" s="409"/>
      <c r="Q122" s="410"/>
      <c r="R122" s="134" t="str">
        <f t="shared" si="6"/>
        <v>100%</v>
      </c>
      <c r="S122" s="135" t="str">
        <f t="shared" si="6"/>
        <v>100%</v>
      </c>
      <c r="T122" s="135" t="str">
        <f t="shared" si="6"/>
        <v>100%</v>
      </c>
      <c r="U122" s="154" t="str">
        <f t="shared" si="5"/>
        <v>100%</v>
      </c>
      <c r="V122" s="138" t="str">
        <f t="shared" si="7"/>
        <v>No Programado</v>
      </c>
      <c r="W122" s="135" t="str">
        <f t="shared" si="8"/>
        <v>No Programado</v>
      </c>
      <c r="X122" s="135" t="str">
        <f t="shared" si="9"/>
        <v>No Programado</v>
      </c>
      <c r="Y122" s="159" t="str">
        <f t="shared" si="10"/>
        <v>No Programado</v>
      </c>
      <c r="Z122" s="173"/>
      <c r="AA122" s="174"/>
      <c r="AB122" s="174"/>
      <c r="AC122" s="175"/>
    </row>
    <row r="123" spans="3:29" ht="160.9" hidden="1" customHeight="1">
      <c r="C123" s="211" t="str">
        <f>IF(ISBLANK('5. Pp (3 años)'!B155),"",'5. Pp (3 años)'!B155)</f>
        <v/>
      </c>
      <c r="D123" s="90" t="str">
        <f>IF(ISBLANK('5. Pp (3 años)'!C155),"",'5. Pp (3 años)'!C155)</f>
        <v>Actividad</v>
      </c>
      <c r="E123" s="207" t="str">
        <f>IF(ISBLANK('5. Pp (3 años)'!D155),"",'5. Pp (3 años)'!D155)</f>
        <v/>
      </c>
      <c r="F123" s="207" t="str">
        <f>IF(ISBLANK('5. Pp (3 años)'!E155),"",'5. Pp (3 años)'!E155)</f>
        <v/>
      </c>
      <c r="G123" s="214" t="str">
        <f>IF(ISBLANK('5. Pp (3 años)'!H155),"",'5. Pp (3 años)'!H155)</f>
        <v/>
      </c>
      <c r="H123" s="75" t="str">
        <f>IF(ISBLANK('5. Pp (3 años)'!J155),"",'5. Pp (3 años)'!J155)</f>
        <v/>
      </c>
      <c r="I123" s="145" t="str">
        <f>IF(ISBLANK('9. METAS'!K129),"",'9. METAS'!K129)</f>
        <v/>
      </c>
      <c r="J123" s="146" t="str">
        <f>IF(ISBLANK('9. METAS'!Q129),"",'9. METAS'!Q129)</f>
        <v/>
      </c>
      <c r="K123" s="136" t="str">
        <f>IF(ISBLANK('9. METAS'!R129),"",'9. METAS'!R129)</f>
        <v/>
      </c>
      <c r="L123" s="136" t="str">
        <f>IF(ISBLANK('9. METAS'!S129),"",'9. METAS'!S129)</f>
        <v/>
      </c>
      <c r="M123" s="137" t="str">
        <f>IF(ISBLANK('9. METAS'!T129),"",'9. METAS'!T129)</f>
        <v/>
      </c>
      <c r="N123" s="146"/>
      <c r="O123" s="409"/>
      <c r="P123" s="409"/>
      <c r="Q123" s="410"/>
      <c r="R123" s="134" t="str">
        <f t="shared" si="6"/>
        <v>100%</v>
      </c>
      <c r="S123" s="135" t="str">
        <f t="shared" si="6"/>
        <v>100%</v>
      </c>
      <c r="T123" s="135" t="str">
        <f t="shared" si="6"/>
        <v>100%</v>
      </c>
      <c r="U123" s="154" t="str">
        <f t="shared" si="5"/>
        <v>100%</v>
      </c>
      <c r="V123" s="138" t="str">
        <f t="shared" si="7"/>
        <v>No Programado</v>
      </c>
      <c r="W123" s="135" t="str">
        <f t="shared" si="8"/>
        <v>No Programado</v>
      </c>
      <c r="X123" s="135" t="str">
        <f t="shared" si="9"/>
        <v>No Programado</v>
      </c>
      <c r="Y123" s="159" t="str">
        <f t="shared" si="10"/>
        <v>No Programado</v>
      </c>
      <c r="Z123" s="173"/>
      <c r="AA123" s="174"/>
      <c r="AB123" s="174"/>
      <c r="AC123" s="175"/>
    </row>
    <row r="124" spans="3:29" ht="160.9" customHeight="1">
      <c r="C124" s="637" t="str">
        <f>IF(ISBLANK('5. Pp (3 años)'!B156),"",'5. Pp (3 años)'!B156)</f>
        <v>Dirección de Economía Social</v>
      </c>
      <c r="D124" s="638" t="str">
        <f>IF(ISBLANK('5. Pp (3 años)'!C156),"",'5. Pp (3 años)'!C156)</f>
        <v>Componente</v>
      </c>
      <c r="E124" s="620" t="str">
        <f>IF(ISBLANK('5. Pp (3 años)'!D156),"",'5. Pp (3 años)'!D156)</f>
        <v>4.1.1.1.19   Estrategias de inclusión financiera y fortalecimiento empresarial implementadas.</v>
      </c>
      <c r="F124" s="620" t="str">
        <f>IF(ISBLANK('5. Pp (3 años)'!E156),"",'5. Pp (3 años)'!E156)</f>
        <v>PEIFF: Porcentaje de estrategias de inclusión financiera y fortalecimiento realizadas.</v>
      </c>
      <c r="G124" s="639" t="str">
        <f>IF(ISBLANK('5. Pp (3 años)'!H156),"",'5. Pp (3 años)'!H156)</f>
        <v>Trimestral</v>
      </c>
      <c r="H124" s="640" t="str">
        <f>IF(ISBLANK('5. Pp (3 años)'!J156),"",'5. Pp (3 años)'!J156)</f>
        <v xml:space="preserve">UNIDAD DE MEDIDA DEL INDICADOR: Porcentaje
UNIDAD DE MEDIDA DE LAS VARIABLES: Estrategia integral </v>
      </c>
      <c r="I124" s="145">
        <f>IF(ISBLANK('9. METAS'!K130),"",'9. METAS'!K130)</f>
        <v>100</v>
      </c>
      <c r="J124" s="146">
        <f>IF(ISBLANK('9. METAS'!Q130),"",'9. METAS'!Q130)</f>
        <v>25</v>
      </c>
      <c r="K124" s="136">
        <f>IF(ISBLANK('9. METAS'!R130),"",'9. METAS'!R130)</f>
        <v>25</v>
      </c>
      <c r="L124" s="136">
        <f>IF(ISBLANK('9. METAS'!S130),"",'9. METAS'!S130)</f>
        <v>25</v>
      </c>
      <c r="M124" s="137">
        <f>IF(ISBLANK('9. METAS'!T130),"",'9. METAS'!T130)</f>
        <v>25</v>
      </c>
      <c r="N124" s="146">
        <v>25</v>
      </c>
      <c r="O124" s="409"/>
      <c r="P124" s="409"/>
      <c r="Q124" s="410"/>
      <c r="R124" s="134">
        <f t="shared" si="6"/>
        <v>1</v>
      </c>
      <c r="S124" s="135">
        <f t="shared" si="6"/>
        <v>0</v>
      </c>
      <c r="T124" s="135">
        <f t="shared" si="6"/>
        <v>0</v>
      </c>
      <c r="U124" s="154">
        <f t="shared" si="5"/>
        <v>0</v>
      </c>
      <c r="V124" s="138">
        <f t="shared" si="7"/>
        <v>0.25</v>
      </c>
      <c r="W124" s="135">
        <f t="shared" si="8"/>
        <v>0.25</v>
      </c>
      <c r="X124" s="135">
        <f t="shared" si="9"/>
        <v>0</v>
      </c>
      <c r="Y124" s="159">
        <f t="shared" si="10"/>
        <v>0</v>
      </c>
      <c r="Z124" s="650" t="s">
        <v>1661</v>
      </c>
      <c r="AA124" s="174"/>
      <c r="AB124" s="174"/>
      <c r="AC124" s="175"/>
    </row>
    <row r="125" spans="3:29" ht="160.9" customHeight="1">
      <c r="C125" s="211" t="str">
        <f>IF(ISBLANK('5. Pp (3 años)'!B157),"",'5. Pp (3 años)'!B157)</f>
        <v>Dirección de Economía Social</v>
      </c>
      <c r="D125" s="90" t="str">
        <f>IF(ISBLANK('5. Pp (3 años)'!C157),"",'5. Pp (3 años)'!C157)</f>
        <v>Actividad</v>
      </c>
      <c r="E125" s="207" t="str">
        <f>IF(ISBLANK('5. Pp (3 años)'!D157),"",'5. Pp (3 años)'!D157)</f>
        <v>4.1.1.1.19.1  Gestión de asesorías y vinculación a programas de apoyo financiero para el sector productivo y social.</v>
      </c>
      <c r="F125" s="207" t="str">
        <f>IF(ISBLANK('5. Pp (3 años)'!E157),"",'5. Pp (3 años)'!E157)</f>
        <v>PAVFR: Porcentaje de asesorías y vinculaciones financieras realizadas.</v>
      </c>
      <c r="G125" s="214" t="str">
        <f>IF(ISBLANK('5. Pp (3 años)'!H157),"",'5. Pp (3 años)'!H157)</f>
        <v>Trimestral</v>
      </c>
      <c r="H125" s="75" t="str">
        <f>IF(ISBLANK('5. Pp (3 años)'!J157),"",'5. Pp (3 años)'!J157)</f>
        <v xml:space="preserve">UNIDAD DE MEDIDA DEL INDICADOR: Porcentaje
UNIDAD DE MEDIDA DE LAS VARIABLES: Asesoramientos </v>
      </c>
      <c r="I125" s="145">
        <f>IF(ISBLANK('9. METAS'!K131),"",'9. METAS'!K131)</f>
        <v>190</v>
      </c>
      <c r="J125" s="146">
        <f>IF(ISBLANK('9. METAS'!Q131),"",'9. METAS'!Q131)</f>
        <v>50</v>
      </c>
      <c r="K125" s="136">
        <f>IF(ISBLANK('9. METAS'!R131),"",'9. METAS'!R131)</f>
        <v>60</v>
      </c>
      <c r="L125" s="136">
        <f>IF(ISBLANK('9. METAS'!S131),"",'9. METAS'!S131)</f>
        <v>26</v>
      </c>
      <c r="M125" s="137">
        <f>IF(ISBLANK('9. METAS'!T131),"",'9. METAS'!T131)</f>
        <v>54</v>
      </c>
      <c r="N125" s="146">
        <v>50</v>
      </c>
      <c r="O125" s="409"/>
      <c r="P125" s="409"/>
      <c r="Q125" s="410"/>
      <c r="R125" s="134">
        <f t="shared" si="6"/>
        <v>1</v>
      </c>
      <c r="S125" s="135">
        <f t="shared" si="6"/>
        <v>0</v>
      </c>
      <c r="T125" s="135">
        <f t="shared" si="6"/>
        <v>0</v>
      </c>
      <c r="U125" s="154">
        <f t="shared" si="5"/>
        <v>0</v>
      </c>
      <c r="V125" s="138">
        <f t="shared" si="7"/>
        <v>0.26315789473684209</v>
      </c>
      <c r="W125" s="135">
        <f t="shared" si="8"/>
        <v>0.26315789473684209</v>
      </c>
      <c r="X125" s="135">
        <f t="shared" si="9"/>
        <v>0</v>
      </c>
      <c r="Y125" s="159">
        <f t="shared" si="10"/>
        <v>0</v>
      </c>
      <c r="Z125" s="650" t="s">
        <v>1668</v>
      </c>
      <c r="AA125" s="174"/>
      <c r="AB125" s="174"/>
      <c r="AC125" s="175"/>
    </row>
    <row r="126" spans="3:29" ht="160.9" customHeight="1">
      <c r="C126" s="211" t="str">
        <f>IF(ISBLANK('5. Pp (3 años)'!B158),"",'5. Pp (3 años)'!B158)</f>
        <v>Dirección de Economía Social</v>
      </c>
      <c r="D126" s="90" t="str">
        <f>IF(ISBLANK('5. Pp (3 años)'!C158),"",'5. Pp (3 años)'!C158)</f>
        <v>Actividad</v>
      </c>
      <c r="E126" s="207" t="str">
        <f>IF(ISBLANK('5. Pp (3 años)'!D158),"",'5. Pp (3 años)'!D158)</f>
        <v>4.1.1.1.19.2  Implementación de jornadas de orientación y habilidades emprendedoras para la juventud.</v>
      </c>
      <c r="F126" s="207" t="str">
        <f>IF(ISBLANK('5. Pp (3 años)'!E158),"",'5. Pp (3 años)'!E158)</f>
        <v>PJJEE: Porcentaje de jornadas juveniles de emprendimiento ejecutadas.</v>
      </c>
      <c r="G126" s="214" t="str">
        <f>IF(ISBLANK('5. Pp (3 años)'!H158),"",'5. Pp (3 años)'!H158)</f>
        <v>Trimestral</v>
      </c>
      <c r="H126" s="75" t="str">
        <f>IF(ISBLANK('5. Pp (3 años)'!J158),"",'5. Pp (3 años)'!J158)</f>
        <v>UNIDAD DE MEDIDA DEL INDICADOR: Porcentaje
UNIDAD DE MEDIDA DE LAS VARIABLES: Jornadas juveniles</v>
      </c>
      <c r="I126" s="145">
        <f>IF(ISBLANK('9. METAS'!K132),"",'9. METAS'!K132)</f>
        <v>11</v>
      </c>
      <c r="J126" s="146">
        <f>IF(ISBLANK('9. METAS'!Q132),"",'9. METAS'!Q132)</f>
        <v>4</v>
      </c>
      <c r="K126" s="136">
        <f>IF(ISBLANK('9. METAS'!R132),"",'9. METAS'!R132)</f>
        <v>4</v>
      </c>
      <c r="L126" s="136">
        <f>IF(ISBLANK('9. METAS'!S132),"",'9. METAS'!S132)</f>
        <v>2</v>
      </c>
      <c r="M126" s="137">
        <f>IF(ISBLANK('9. METAS'!T132),"",'9. METAS'!T132)</f>
        <v>1</v>
      </c>
      <c r="N126" s="146">
        <v>4</v>
      </c>
      <c r="O126" s="409"/>
      <c r="P126" s="409"/>
      <c r="Q126" s="410"/>
      <c r="R126" s="134">
        <f t="shared" si="6"/>
        <v>1</v>
      </c>
      <c r="S126" s="135">
        <f t="shared" si="6"/>
        <v>0</v>
      </c>
      <c r="T126" s="135">
        <f t="shared" si="6"/>
        <v>0</v>
      </c>
      <c r="U126" s="154">
        <f t="shared" si="5"/>
        <v>0</v>
      </c>
      <c r="V126" s="138">
        <f t="shared" si="7"/>
        <v>0.36363636363636365</v>
      </c>
      <c r="W126" s="135">
        <f t="shared" si="8"/>
        <v>0.36363636363636365</v>
      </c>
      <c r="X126" s="135">
        <f t="shared" si="9"/>
        <v>0</v>
      </c>
      <c r="Y126" s="159">
        <f t="shared" si="10"/>
        <v>0</v>
      </c>
      <c r="Z126" s="650" t="s">
        <v>1669</v>
      </c>
      <c r="AA126" s="174"/>
      <c r="AB126" s="174"/>
      <c r="AC126" s="175"/>
    </row>
    <row r="127" spans="3:29" ht="160.9" hidden="1" customHeight="1">
      <c r="C127" s="211" t="str">
        <f>IF(ISBLANK('5. Pp (3 años)'!B159),"",'5. Pp (3 años)'!B159)</f>
        <v/>
      </c>
      <c r="D127" s="90" t="str">
        <f>IF(ISBLANK('5. Pp (3 años)'!C159),"",'5. Pp (3 años)'!C159)</f>
        <v>Actividad</v>
      </c>
      <c r="E127" s="207" t="str">
        <f>IF(ISBLANK('5. Pp (3 años)'!D159),"",'5. Pp (3 años)'!D159)</f>
        <v/>
      </c>
      <c r="F127" s="207" t="str">
        <f>IF(ISBLANK('5. Pp (3 años)'!E159),"",'5. Pp (3 años)'!E159)</f>
        <v/>
      </c>
      <c r="G127" s="214" t="str">
        <f>IF(ISBLANK('5. Pp (3 años)'!H159),"",'5. Pp (3 años)'!H159)</f>
        <v/>
      </c>
      <c r="H127" s="75" t="str">
        <f>IF(ISBLANK('5. Pp (3 años)'!J159),"",'5. Pp (3 años)'!J159)</f>
        <v/>
      </c>
      <c r="I127" s="145" t="str">
        <f>IF(ISBLANK('9. METAS'!K133),"",'9. METAS'!K133)</f>
        <v/>
      </c>
      <c r="J127" s="146" t="str">
        <f>IF(ISBLANK('9. METAS'!Q133),"",'9. METAS'!Q133)</f>
        <v/>
      </c>
      <c r="K127" s="136" t="str">
        <f>IF(ISBLANK('9. METAS'!R133),"",'9. METAS'!R133)</f>
        <v/>
      </c>
      <c r="L127" s="136" t="str">
        <f>IF(ISBLANK('9. METAS'!S133),"",'9. METAS'!S133)</f>
        <v/>
      </c>
      <c r="M127" s="137" t="str">
        <f>IF(ISBLANK('9. METAS'!T133),"",'9. METAS'!T133)</f>
        <v/>
      </c>
      <c r="N127" s="146"/>
      <c r="O127" s="409"/>
      <c r="P127" s="409"/>
      <c r="Q127" s="410"/>
      <c r="R127" s="134" t="str">
        <f t="shared" si="6"/>
        <v>100%</v>
      </c>
      <c r="S127" s="135" t="str">
        <f t="shared" si="6"/>
        <v>100%</v>
      </c>
      <c r="T127" s="135" t="str">
        <f t="shared" si="6"/>
        <v>100%</v>
      </c>
      <c r="U127" s="154" t="str">
        <f t="shared" si="5"/>
        <v>100%</v>
      </c>
      <c r="V127" s="138" t="str">
        <f t="shared" si="7"/>
        <v>No Programado</v>
      </c>
      <c r="W127" s="135" t="str">
        <f t="shared" si="8"/>
        <v>No Programado</v>
      </c>
      <c r="X127" s="135" t="str">
        <f t="shared" si="9"/>
        <v>No Programado</v>
      </c>
      <c r="Y127" s="159" t="str">
        <f t="shared" si="10"/>
        <v>No Programado</v>
      </c>
      <c r="Z127" s="173"/>
      <c r="AA127" s="174"/>
      <c r="AB127" s="174"/>
      <c r="AC127" s="175"/>
    </row>
    <row r="128" spans="3:29" ht="160.9" hidden="1" customHeight="1">
      <c r="C128" s="211" t="str">
        <f>IF(ISBLANK('5. Pp (3 años)'!B160),"",'5. Pp (3 años)'!B160)</f>
        <v/>
      </c>
      <c r="D128" s="90" t="str">
        <f>IF(ISBLANK('5. Pp (3 años)'!C160),"",'5. Pp (3 años)'!C160)</f>
        <v>Actividad</v>
      </c>
      <c r="E128" s="207" t="str">
        <f>IF(ISBLANK('5. Pp (3 años)'!D160),"",'5. Pp (3 años)'!D160)</f>
        <v/>
      </c>
      <c r="F128" s="207" t="str">
        <f>IF(ISBLANK('5. Pp (3 años)'!E160),"",'5. Pp (3 años)'!E160)</f>
        <v/>
      </c>
      <c r="G128" s="214" t="str">
        <f>IF(ISBLANK('5. Pp (3 años)'!H160),"",'5. Pp (3 años)'!H160)</f>
        <v/>
      </c>
      <c r="H128" s="75" t="str">
        <f>IF(ISBLANK('5. Pp (3 años)'!J160),"",'5. Pp (3 años)'!J160)</f>
        <v/>
      </c>
      <c r="I128" s="145" t="str">
        <f>IF(ISBLANK('9. METAS'!K134),"",'9. METAS'!K134)</f>
        <v/>
      </c>
      <c r="J128" s="146" t="str">
        <f>IF(ISBLANK('9. METAS'!Q134),"",'9. METAS'!Q134)</f>
        <v/>
      </c>
      <c r="K128" s="136" t="str">
        <f>IF(ISBLANK('9. METAS'!R134),"",'9. METAS'!R134)</f>
        <v/>
      </c>
      <c r="L128" s="136" t="str">
        <f>IF(ISBLANK('9. METAS'!S134),"",'9. METAS'!S134)</f>
        <v/>
      </c>
      <c r="M128" s="137" t="str">
        <f>IF(ISBLANK('9. METAS'!T134),"",'9. METAS'!T134)</f>
        <v/>
      </c>
      <c r="N128" s="146"/>
      <c r="O128" s="409"/>
      <c r="P128" s="409"/>
      <c r="Q128" s="410"/>
      <c r="R128" s="134" t="str">
        <f t="shared" si="6"/>
        <v>100%</v>
      </c>
      <c r="S128" s="135" t="str">
        <f t="shared" si="6"/>
        <v>100%</v>
      </c>
      <c r="T128" s="135" t="str">
        <f t="shared" si="6"/>
        <v>100%</v>
      </c>
      <c r="U128" s="154" t="str">
        <f t="shared" si="5"/>
        <v>100%</v>
      </c>
      <c r="V128" s="138" t="str">
        <f t="shared" si="7"/>
        <v>No Programado</v>
      </c>
      <c r="W128" s="135" t="str">
        <f t="shared" si="8"/>
        <v>No Programado</v>
      </c>
      <c r="X128" s="135" t="str">
        <f t="shared" si="9"/>
        <v>No Programado</v>
      </c>
      <c r="Y128" s="159" t="str">
        <f t="shared" si="10"/>
        <v>No Programado</v>
      </c>
      <c r="Z128" s="173"/>
      <c r="AA128" s="174"/>
      <c r="AB128" s="174"/>
      <c r="AC128" s="175"/>
    </row>
    <row r="129" spans="3:29" ht="160.9" hidden="1" customHeight="1">
      <c r="C129" s="211" t="str">
        <f>IF(ISBLANK('5. Pp (3 años)'!B161),"",'5. Pp (3 años)'!B161)</f>
        <v/>
      </c>
      <c r="D129" s="90" t="str">
        <f>IF(ISBLANK('5. Pp (3 años)'!C161),"",'5. Pp (3 años)'!C161)</f>
        <v>Actividad</v>
      </c>
      <c r="E129" s="207" t="str">
        <f>IF(ISBLANK('5. Pp (3 años)'!D161),"",'5. Pp (3 años)'!D161)</f>
        <v/>
      </c>
      <c r="F129" s="207" t="str">
        <f>IF(ISBLANK('5. Pp (3 años)'!E161),"",'5. Pp (3 años)'!E161)</f>
        <v/>
      </c>
      <c r="G129" s="214" t="str">
        <f>IF(ISBLANK('5. Pp (3 años)'!H161),"",'5. Pp (3 años)'!H161)</f>
        <v/>
      </c>
      <c r="H129" s="75" t="str">
        <f>IF(ISBLANK('5. Pp (3 años)'!J161),"",'5. Pp (3 años)'!J161)</f>
        <v/>
      </c>
      <c r="I129" s="145" t="str">
        <f>IF(ISBLANK('9. METAS'!K135),"",'9. METAS'!K135)</f>
        <v/>
      </c>
      <c r="J129" s="146" t="str">
        <f>IF(ISBLANK('9. METAS'!Q135),"",'9. METAS'!Q135)</f>
        <v/>
      </c>
      <c r="K129" s="136" t="str">
        <f>IF(ISBLANK('9. METAS'!R135),"",'9. METAS'!R135)</f>
        <v/>
      </c>
      <c r="L129" s="136" t="str">
        <f>IF(ISBLANK('9. METAS'!S135),"",'9. METAS'!S135)</f>
        <v/>
      </c>
      <c r="M129" s="137" t="str">
        <f>IF(ISBLANK('9. METAS'!T135),"",'9. METAS'!T135)</f>
        <v/>
      </c>
      <c r="N129" s="146"/>
      <c r="O129" s="409"/>
      <c r="P129" s="409"/>
      <c r="Q129" s="410"/>
      <c r="R129" s="134" t="str">
        <f t="shared" si="6"/>
        <v>100%</v>
      </c>
      <c r="S129" s="135" t="str">
        <f t="shared" si="6"/>
        <v>100%</v>
      </c>
      <c r="T129" s="135" t="str">
        <f t="shared" si="6"/>
        <v>100%</v>
      </c>
      <c r="U129" s="154" t="str">
        <f t="shared" si="5"/>
        <v>100%</v>
      </c>
      <c r="V129" s="138" t="str">
        <f t="shared" si="7"/>
        <v>No Programado</v>
      </c>
      <c r="W129" s="135" t="str">
        <f t="shared" si="8"/>
        <v>No Programado</v>
      </c>
      <c r="X129" s="135" t="str">
        <f t="shared" si="9"/>
        <v>No Programado</v>
      </c>
      <c r="Y129" s="159" t="str">
        <f t="shared" si="10"/>
        <v>No Programado</v>
      </c>
      <c r="Z129" s="173"/>
      <c r="AA129" s="174"/>
      <c r="AB129" s="174"/>
      <c r="AC129" s="175"/>
    </row>
    <row r="130" spans="3:29" ht="160.9" customHeight="1">
      <c r="C130" s="637" t="str">
        <f>IF(ISBLANK('5. Pp (3 años)'!B162),"",'5. Pp (3 años)'!B162)</f>
        <v>Coordinación de Economía Social y Sociedades Cooperativas</v>
      </c>
      <c r="D130" s="638" t="str">
        <f>IF(ISBLANK('5. Pp (3 años)'!C162),"",'5. Pp (3 años)'!C162)</f>
        <v>Componente</v>
      </c>
      <c r="E130" s="620" t="str">
        <f>IF(ISBLANK('5. Pp (3 años)'!D162),"",'5. Pp (3 años)'!D162)</f>
        <v>4.1.1.1.20 Programas de capacitación para la producción sustentable y economía comunitaria implementadas.</v>
      </c>
      <c r="F130" s="620" t="str">
        <f>IF(ISBLANK('5. Pp (3 años)'!E162),"",'5. Pp (3 años)'!E162)</f>
        <v>PCPEC: Porcentaje de programas de capacitación en producción y economía comunitaria realizados.</v>
      </c>
      <c r="G130" s="639" t="str">
        <f>IF(ISBLANK('5. Pp (3 años)'!H162),"",'5. Pp (3 años)'!H162)</f>
        <v>Trimestral</v>
      </c>
      <c r="H130" s="640" t="str">
        <f>IF(ISBLANK('5. Pp (3 años)'!J162),"",'5. Pp (3 años)'!J162)</f>
        <v xml:space="preserve">UNIDAD DE MEDIDA DEL INDICADOR: Porcentaje
UNIDAD DE MEDIDA DE LAS VARIABLES: Programa integral </v>
      </c>
      <c r="I130" s="145">
        <f>IF(ISBLANK('9. METAS'!K136),"",'9. METAS'!K136)</f>
        <v>100</v>
      </c>
      <c r="J130" s="146">
        <f>IF(ISBLANK('9. METAS'!Q136),"",'9. METAS'!Q136)</f>
        <v>25</v>
      </c>
      <c r="K130" s="136">
        <f>IF(ISBLANK('9. METAS'!R136),"",'9. METAS'!R136)</f>
        <v>25</v>
      </c>
      <c r="L130" s="136">
        <f>IF(ISBLANK('9. METAS'!S136),"",'9. METAS'!S136)</f>
        <v>25</v>
      </c>
      <c r="M130" s="137">
        <f>IF(ISBLANK('9. METAS'!T136),"",'9. METAS'!T136)</f>
        <v>25</v>
      </c>
      <c r="N130" s="146">
        <v>25</v>
      </c>
      <c r="O130" s="409"/>
      <c r="P130" s="409"/>
      <c r="Q130" s="410"/>
      <c r="R130" s="134">
        <f t="shared" si="6"/>
        <v>1</v>
      </c>
      <c r="S130" s="135">
        <f t="shared" si="6"/>
        <v>0</v>
      </c>
      <c r="T130" s="135">
        <f t="shared" si="6"/>
        <v>0</v>
      </c>
      <c r="U130" s="154">
        <f t="shared" si="5"/>
        <v>0</v>
      </c>
      <c r="V130" s="138">
        <f t="shared" si="7"/>
        <v>0.25</v>
      </c>
      <c r="W130" s="135">
        <f t="shared" si="8"/>
        <v>0.25</v>
      </c>
      <c r="X130" s="135">
        <f t="shared" si="9"/>
        <v>0</v>
      </c>
      <c r="Y130" s="159">
        <f t="shared" si="10"/>
        <v>0</v>
      </c>
      <c r="Z130" s="650" t="s">
        <v>1661</v>
      </c>
      <c r="AA130" s="174"/>
      <c r="AB130" s="174"/>
      <c r="AC130" s="175"/>
    </row>
    <row r="131" spans="3:29" ht="160.9" customHeight="1">
      <c r="C131" s="211" t="str">
        <f>IF(ISBLANK('5. Pp (3 años)'!B163),"",'5. Pp (3 años)'!B163)</f>
        <v>Coordinación de Economía Social y Sociedades Cooperativas</v>
      </c>
      <c r="D131" s="90" t="str">
        <f>IF(ISBLANK('5. Pp (3 años)'!C163),"",'5. Pp (3 años)'!C163)</f>
        <v>Actividad</v>
      </c>
      <c r="E131" s="207" t="str">
        <f>IF(ISBLANK('5. Pp (3 años)'!D163),"",'5. Pp (3 años)'!D163)</f>
        <v>4.1.1.1.20.1 Impartición de programas de formación técnica en producción sustentable y aprovechamiento de recursos naturales.</v>
      </c>
      <c r="F131" s="207" t="str">
        <f>IF(ISBLANK('5. Pp (3 años)'!E163),"",'5. Pp (3 años)'!E163)</f>
        <v>PCPSE: Porcentaje de cursos y talleres de producción sustentable ejecutados.</v>
      </c>
      <c r="G131" s="214" t="str">
        <f>IF(ISBLANK('5. Pp (3 años)'!H163),"",'5. Pp (3 años)'!H163)</f>
        <v>Trimestral</v>
      </c>
      <c r="H131" s="75" t="str">
        <f>IF(ISBLANK('5. Pp (3 años)'!J163),"",'5. Pp (3 años)'!J163)</f>
        <v>UNIDAD DE MEDIDA DEL INDICADOR: Porcentaje
UNIDAD DE MEDIDA DE LAS VARIABLES: Cursos y Talleres</v>
      </c>
      <c r="I131" s="145">
        <f>IF(ISBLANK('9. METAS'!K137),"",'9. METAS'!K137)</f>
        <v>25</v>
      </c>
      <c r="J131" s="146">
        <f>IF(ISBLANK('9. METAS'!Q137),"",'9. METAS'!Q137)</f>
        <v>4</v>
      </c>
      <c r="K131" s="136">
        <f>IF(ISBLANK('9. METAS'!R137),"",'9. METAS'!R137)</f>
        <v>7</v>
      </c>
      <c r="L131" s="136">
        <f>IF(ISBLANK('9. METAS'!S137),"",'9. METAS'!S137)</f>
        <v>7</v>
      </c>
      <c r="M131" s="137">
        <f>IF(ISBLANK('9. METAS'!T137),"",'9. METAS'!T137)</f>
        <v>7</v>
      </c>
      <c r="N131" s="146">
        <v>4</v>
      </c>
      <c r="O131" s="409"/>
      <c r="P131" s="409"/>
      <c r="Q131" s="410"/>
      <c r="R131" s="134">
        <f t="shared" si="6"/>
        <v>1</v>
      </c>
      <c r="S131" s="135">
        <f t="shared" si="6"/>
        <v>0</v>
      </c>
      <c r="T131" s="135">
        <f t="shared" si="6"/>
        <v>0</v>
      </c>
      <c r="U131" s="154">
        <f t="shared" si="5"/>
        <v>0</v>
      </c>
      <c r="V131" s="138">
        <f t="shared" si="7"/>
        <v>0.16</v>
      </c>
      <c r="W131" s="135">
        <f t="shared" si="8"/>
        <v>0.16</v>
      </c>
      <c r="X131" s="135">
        <f t="shared" si="9"/>
        <v>0</v>
      </c>
      <c r="Y131" s="159">
        <f t="shared" si="10"/>
        <v>0</v>
      </c>
      <c r="Z131" s="650" t="s">
        <v>1670</v>
      </c>
      <c r="AA131" s="174"/>
      <c r="AB131" s="174"/>
      <c r="AC131" s="175"/>
    </row>
    <row r="132" spans="3:29" ht="160.9" hidden="1" customHeight="1">
      <c r="C132" s="211" t="str">
        <f>IF(ISBLANK('5. Pp (3 años)'!B164),"",'5. Pp (3 años)'!B164)</f>
        <v/>
      </c>
      <c r="D132" s="90" t="str">
        <f>IF(ISBLANK('5. Pp (3 años)'!C164),"",'5. Pp (3 años)'!C164)</f>
        <v>Actividad</v>
      </c>
      <c r="E132" s="207" t="str">
        <f>IF(ISBLANK('5. Pp (3 años)'!D164),"",'5. Pp (3 años)'!D164)</f>
        <v/>
      </c>
      <c r="F132" s="207" t="str">
        <f>IF(ISBLANK('5. Pp (3 años)'!E164),"",'5. Pp (3 años)'!E164)</f>
        <v/>
      </c>
      <c r="G132" s="214" t="str">
        <f>IF(ISBLANK('5. Pp (3 años)'!H164),"",'5. Pp (3 años)'!H164)</f>
        <v/>
      </c>
      <c r="H132" s="75" t="str">
        <f>IF(ISBLANK('5. Pp (3 años)'!J164),"",'5. Pp (3 años)'!J164)</f>
        <v/>
      </c>
      <c r="I132" s="145" t="str">
        <f>IF(ISBLANK('9. METAS'!K138),"",'9. METAS'!K138)</f>
        <v/>
      </c>
      <c r="J132" s="146" t="str">
        <f>IF(ISBLANK('9. METAS'!Q138),"",'9. METAS'!Q138)</f>
        <v/>
      </c>
      <c r="K132" s="136" t="str">
        <f>IF(ISBLANK('9. METAS'!R138),"",'9. METAS'!R138)</f>
        <v/>
      </c>
      <c r="L132" s="136" t="str">
        <f>IF(ISBLANK('9. METAS'!S138),"",'9. METAS'!S138)</f>
        <v/>
      </c>
      <c r="M132" s="137" t="str">
        <f>IF(ISBLANK('9. METAS'!T138),"",'9. METAS'!T138)</f>
        <v/>
      </c>
      <c r="N132" s="146"/>
      <c r="O132" s="409"/>
      <c r="P132" s="409"/>
      <c r="Q132" s="410"/>
      <c r="R132" s="134" t="str">
        <f t="shared" si="6"/>
        <v>100%</v>
      </c>
      <c r="S132" s="135" t="str">
        <f t="shared" si="6"/>
        <v>100%</v>
      </c>
      <c r="T132" s="135" t="str">
        <f t="shared" si="6"/>
        <v>100%</v>
      </c>
      <c r="U132" s="154" t="str">
        <f t="shared" si="5"/>
        <v>100%</v>
      </c>
      <c r="V132" s="138" t="str">
        <f t="shared" si="7"/>
        <v>No Programado</v>
      </c>
      <c r="W132" s="135" t="str">
        <f t="shared" si="8"/>
        <v>No Programado</v>
      </c>
      <c r="X132" s="135" t="str">
        <f t="shared" si="9"/>
        <v>No Programado</v>
      </c>
      <c r="Y132" s="159" t="str">
        <f t="shared" si="10"/>
        <v>No Programado</v>
      </c>
      <c r="Z132" s="173"/>
      <c r="AA132" s="174"/>
      <c r="AB132" s="174"/>
      <c r="AC132" s="175"/>
    </row>
    <row r="133" spans="3:29" ht="160.9" hidden="1" customHeight="1">
      <c r="C133" s="211" t="str">
        <f>IF(ISBLANK('5. Pp (3 años)'!B165),"",'5. Pp (3 años)'!B165)</f>
        <v/>
      </c>
      <c r="D133" s="90" t="str">
        <f>IF(ISBLANK('5. Pp (3 años)'!C165),"",'5. Pp (3 años)'!C165)</f>
        <v>Actividad</v>
      </c>
      <c r="E133" s="207" t="str">
        <f>IF(ISBLANK('5. Pp (3 años)'!D165),"",'5. Pp (3 años)'!D165)</f>
        <v/>
      </c>
      <c r="F133" s="207" t="str">
        <f>IF(ISBLANK('5. Pp (3 años)'!E165),"",'5. Pp (3 años)'!E165)</f>
        <v/>
      </c>
      <c r="G133" s="214" t="str">
        <f>IF(ISBLANK('5. Pp (3 años)'!H165),"",'5. Pp (3 años)'!H165)</f>
        <v/>
      </c>
      <c r="H133" s="75" t="str">
        <f>IF(ISBLANK('5. Pp (3 años)'!J165),"",'5. Pp (3 años)'!J165)</f>
        <v/>
      </c>
      <c r="I133" s="145" t="str">
        <f>IF(ISBLANK('9. METAS'!K139),"",'9. METAS'!K139)</f>
        <v/>
      </c>
      <c r="J133" s="146" t="str">
        <f>IF(ISBLANK('9. METAS'!Q139),"",'9. METAS'!Q139)</f>
        <v/>
      </c>
      <c r="K133" s="136" t="str">
        <f>IF(ISBLANK('9. METAS'!R139),"",'9. METAS'!R139)</f>
        <v/>
      </c>
      <c r="L133" s="136" t="str">
        <f>IF(ISBLANK('9. METAS'!S139),"",'9. METAS'!S139)</f>
        <v/>
      </c>
      <c r="M133" s="137" t="str">
        <f>IF(ISBLANK('9. METAS'!T139),"",'9. METAS'!T139)</f>
        <v/>
      </c>
      <c r="N133" s="146"/>
      <c r="O133" s="409"/>
      <c r="P133" s="409"/>
      <c r="Q133" s="410"/>
      <c r="R133" s="134" t="str">
        <f t="shared" si="6"/>
        <v>100%</v>
      </c>
      <c r="S133" s="135" t="str">
        <f t="shared" si="6"/>
        <v>100%</v>
      </c>
      <c r="T133" s="135" t="str">
        <f t="shared" si="6"/>
        <v>100%</v>
      </c>
      <c r="U133" s="154" t="str">
        <f t="shared" si="5"/>
        <v>100%</v>
      </c>
      <c r="V133" s="138" t="str">
        <f t="shared" si="7"/>
        <v>No Programado</v>
      </c>
      <c r="W133" s="135" t="str">
        <f t="shared" si="8"/>
        <v>No Programado</v>
      </c>
      <c r="X133" s="135" t="str">
        <f t="shared" si="9"/>
        <v>No Programado</v>
      </c>
      <c r="Y133" s="159" t="str">
        <f t="shared" si="10"/>
        <v>No Programado</v>
      </c>
      <c r="Z133" s="173"/>
      <c r="AA133" s="174"/>
      <c r="AB133" s="174"/>
      <c r="AC133" s="175"/>
    </row>
    <row r="134" spans="3:29" ht="160.9" hidden="1" customHeight="1">
      <c r="C134" s="211" t="str">
        <f>IF(ISBLANK('5. Pp (3 años)'!B166),"",'5. Pp (3 años)'!B166)</f>
        <v/>
      </c>
      <c r="D134" s="90" t="str">
        <f>IF(ISBLANK('5. Pp (3 años)'!C166),"",'5. Pp (3 años)'!C166)</f>
        <v>Actividad</v>
      </c>
      <c r="E134" s="207" t="str">
        <f>IF(ISBLANK('5. Pp (3 años)'!D166),"",'5. Pp (3 años)'!D166)</f>
        <v/>
      </c>
      <c r="F134" s="207" t="str">
        <f>IF(ISBLANK('5. Pp (3 años)'!E166),"",'5. Pp (3 años)'!E166)</f>
        <v/>
      </c>
      <c r="G134" s="214" t="str">
        <f>IF(ISBLANK('5. Pp (3 años)'!H166),"",'5. Pp (3 años)'!H166)</f>
        <v/>
      </c>
      <c r="H134" s="75" t="str">
        <f>IF(ISBLANK('5. Pp (3 años)'!J166),"",'5. Pp (3 años)'!J166)</f>
        <v/>
      </c>
      <c r="I134" s="145" t="str">
        <f>IF(ISBLANK('9. METAS'!K140),"",'9. METAS'!K140)</f>
        <v/>
      </c>
      <c r="J134" s="146" t="str">
        <f>IF(ISBLANK('9. METAS'!Q140),"",'9. METAS'!Q140)</f>
        <v/>
      </c>
      <c r="K134" s="136" t="str">
        <f>IF(ISBLANK('9. METAS'!R140),"",'9. METAS'!R140)</f>
        <v/>
      </c>
      <c r="L134" s="136" t="str">
        <f>IF(ISBLANK('9. METAS'!S140),"",'9. METAS'!S140)</f>
        <v/>
      </c>
      <c r="M134" s="137" t="str">
        <f>IF(ISBLANK('9. METAS'!T140),"",'9. METAS'!T140)</f>
        <v/>
      </c>
      <c r="N134" s="146"/>
      <c r="O134" s="409"/>
      <c r="P134" s="409"/>
      <c r="Q134" s="410"/>
      <c r="R134" s="134" t="str">
        <f t="shared" si="6"/>
        <v>100%</v>
      </c>
      <c r="S134" s="135" t="str">
        <f t="shared" si="6"/>
        <v>100%</v>
      </c>
      <c r="T134" s="135" t="str">
        <f t="shared" si="6"/>
        <v>100%</v>
      </c>
      <c r="U134" s="154" t="str">
        <f t="shared" si="5"/>
        <v>100%</v>
      </c>
      <c r="V134" s="138" t="str">
        <f t="shared" si="7"/>
        <v>No Programado</v>
      </c>
      <c r="W134" s="135" t="str">
        <f t="shared" si="8"/>
        <v>No Programado</v>
      </c>
      <c r="X134" s="135" t="str">
        <f t="shared" si="9"/>
        <v>No Programado</v>
      </c>
      <c r="Y134" s="159" t="str">
        <f t="shared" si="10"/>
        <v>No Programado</v>
      </c>
      <c r="Z134" s="173"/>
      <c r="AA134" s="174"/>
      <c r="AB134" s="174"/>
      <c r="AC134" s="175"/>
    </row>
    <row r="135" spans="3:29" ht="160.9" hidden="1" customHeight="1">
      <c r="C135" s="211" t="str">
        <f>IF(ISBLANK('5. Pp (3 años)'!B167),"",'5. Pp (3 años)'!B167)</f>
        <v/>
      </c>
      <c r="D135" s="90" t="str">
        <f>IF(ISBLANK('5. Pp (3 años)'!C167),"",'5. Pp (3 años)'!C167)</f>
        <v>Actividad</v>
      </c>
      <c r="E135" s="207" t="str">
        <f>IF(ISBLANK('5. Pp (3 años)'!D167),"",'5. Pp (3 años)'!D167)</f>
        <v/>
      </c>
      <c r="F135" s="207" t="str">
        <f>IF(ISBLANK('5. Pp (3 años)'!E167),"",'5. Pp (3 años)'!E167)</f>
        <v/>
      </c>
      <c r="G135" s="214" t="str">
        <f>IF(ISBLANK('5. Pp (3 años)'!H167),"",'5. Pp (3 años)'!H167)</f>
        <v/>
      </c>
      <c r="H135" s="75" t="str">
        <f>IF(ISBLANK('5. Pp (3 años)'!J167),"",'5. Pp (3 años)'!J167)</f>
        <v/>
      </c>
      <c r="I135" s="145" t="str">
        <f>IF(ISBLANK('9. METAS'!K141),"",'9. METAS'!K141)</f>
        <v/>
      </c>
      <c r="J135" s="146" t="str">
        <f>IF(ISBLANK('9. METAS'!Q141),"",'9. METAS'!Q141)</f>
        <v/>
      </c>
      <c r="K135" s="136" t="str">
        <f>IF(ISBLANK('9. METAS'!R141),"",'9. METAS'!R141)</f>
        <v/>
      </c>
      <c r="L135" s="136" t="str">
        <f>IF(ISBLANK('9. METAS'!S141),"",'9. METAS'!S141)</f>
        <v/>
      </c>
      <c r="M135" s="137" t="str">
        <f>IF(ISBLANK('9. METAS'!T141),"",'9. METAS'!T141)</f>
        <v/>
      </c>
      <c r="N135" s="146"/>
      <c r="O135" s="409"/>
      <c r="P135" s="409"/>
      <c r="Q135" s="410"/>
      <c r="R135" s="134" t="str">
        <f t="shared" si="6"/>
        <v>100%</v>
      </c>
      <c r="S135" s="135" t="str">
        <f t="shared" si="6"/>
        <v>100%</v>
      </c>
      <c r="T135" s="135" t="str">
        <f t="shared" si="6"/>
        <v>100%</v>
      </c>
      <c r="U135" s="154" t="str">
        <f t="shared" si="5"/>
        <v>100%</v>
      </c>
      <c r="V135" s="138" t="str">
        <f t="shared" si="7"/>
        <v>No Programado</v>
      </c>
      <c r="W135" s="135" t="str">
        <f t="shared" si="8"/>
        <v>No Programado</v>
      </c>
      <c r="X135" s="135" t="str">
        <f t="shared" si="9"/>
        <v>No Programado</v>
      </c>
      <c r="Y135" s="159" t="str">
        <f t="shared" si="10"/>
        <v>No Programado</v>
      </c>
      <c r="Z135" s="173"/>
      <c r="AA135" s="174"/>
      <c r="AB135" s="174"/>
      <c r="AC135" s="175"/>
    </row>
    <row r="136" spans="3:29" ht="160.9" customHeight="1">
      <c r="C136" s="637" t="str">
        <f>IF(ISBLANK('5. Pp (3 años)'!B168),"",'5. Pp (3 años)'!B168)</f>
        <v>Coordinación de Proyectos Productivos</v>
      </c>
      <c r="D136" s="638" t="str">
        <f>IF(ISBLANK('5. Pp (3 años)'!C168),"",'5. Pp (3 años)'!C168)</f>
        <v>Componente</v>
      </c>
      <c r="E136" s="620" t="str">
        <f>IF(ISBLANK('5. Pp (3 años)'!D168),"",'5. Pp (3 años)'!D168)</f>
        <v xml:space="preserve">4.1.1.1.21 Mecanismos de comercialización comunitaria y suministro de productos de la canasta básica implementados
</v>
      </c>
      <c r="F136" s="620" t="str">
        <f>IF(ISBLANK('5. Pp (3 años)'!E168),"",'5. Pp (3 años)'!E168)</f>
        <v>PMCSO: Porcentaje de mecanismos de comercialización y suministro operados.</v>
      </c>
      <c r="G136" s="639" t="str">
        <f>IF(ISBLANK('5. Pp (3 años)'!H168),"",'5. Pp (3 años)'!H168)</f>
        <v>Trimestral</v>
      </c>
      <c r="H136" s="640" t="str">
        <f>IF(ISBLANK('5. Pp (3 años)'!J168),"",'5. Pp (3 años)'!J168)</f>
        <v>UNIDAD DE MEDIDA DEL INDICADOR: Porcentaje
UNIDAD DE MEDIDA DE LAS VARIABLES: Mecanismo integral</v>
      </c>
      <c r="I136" s="145">
        <f>IF(ISBLANK('9. METAS'!K142),"",'9. METAS'!K142)</f>
        <v>100</v>
      </c>
      <c r="J136" s="146">
        <f>IF(ISBLANK('9. METAS'!Q142),"",'9. METAS'!Q142)</f>
        <v>25</v>
      </c>
      <c r="K136" s="136">
        <f>IF(ISBLANK('9. METAS'!R142),"",'9. METAS'!R142)</f>
        <v>25</v>
      </c>
      <c r="L136" s="136">
        <f>IF(ISBLANK('9. METAS'!S142),"",'9. METAS'!S142)</f>
        <v>25</v>
      </c>
      <c r="M136" s="137">
        <f>IF(ISBLANK('9. METAS'!T142),"",'9. METAS'!T142)</f>
        <v>25</v>
      </c>
      <c r="N136" s="146">
        <v>14</v>
      </c>
      <c r="O136" s="409"/>
      <c r="P136" s="409"/>
      <c r="Q136" s="410"/>
      <c r="R136" s="134">
        <f t="shared" si="6"/>
        <v>0.56000000000000005</v>
      </c>
      <c r="S136" s="135">
        <f t="shared" si="6"/>
        <v>0</v>
      </c>
      <c r="T136" s="135">
        <f t="shared" si="6"/>
        <v>0</v>
      </c>
      <c r="U136" s="154">
        <f t="shared" si="5"/>
        <v>0</v>
      </c>
      <c r="V136" s="138">
        <f t="shared" si="7"/>
        <v>0.14000000000000001</v>
      </c>
      <c r="W136" s="135">
        <f t="shared" si="8"/>
        <v>0.14000000000000001</v>
      </c>
      <c r="X136" s="135">
        <f t="shared" si="9"/>
        <v>0</v>
      </c>
      <c r="Y136" s="159">
        <f t="shared" si="10"/>
        <v>0</v>
      </c>
      <c r="Z136" s="650" t="s">
        <v>1671</v>
      </c>
      <c r="AA136" s="174"/>
      <c r="AB136" s="174"/>
      <c r="AC136" s="175"/>
    </row>
    <row r="137" spans="3:29" ht="160.9" customHeight="1">
      <c r="C137" s="211" t="str">
        <f>IF(ISBLANK('5. Pp (3 años)'!B169),"",'5. Pp (3 años)'!B169)</f>
        <v>Coordinación de Proyectos Productivos</v>
      </c>
      <c r="D137" s="90" t="str">
        <f>IF(ISBLANK('5. Pp (3 años)'!C169),"",'5. Pp (3 años)'!C169)</f>
        <v>Actividad</v>
      </c>
      <c r="E137" s="207" t="str">
        <f>IF(ISBLANK('5. Pp (3 años)'!D169),"",'5. Pp (3 años)'!D169)</f>
        <v>4.1.1.1.21.1 Promoción de canales de comercialización y ferias de economía local para productos artesanales.</v>
      </c>
      <c r="F137" s="207" t="str">
        <f>IF(ISBLANK('5. Pp (3 años)'!E169),"",'5. Pp (3 años)'!E169)</f>
        <v>PEECAR: Porcentaje de eventos y espacios de comercialización artesanal realizados.</v>
      </c>
      <c r="G137" s="214" t="str">
        <f>IF(ISBLANK('5. Pp (3 años)'!H169),"",'5. Pp (3 años)'!H169)</f>
        <v>Trimestral</v>
      </c>
      <c r="H137" s="75" t="str">
        <f>IF(ISBLANK('5. Pp (3 años)'!J169),"",'5. Pp (3 años)'!J169)</f>
        <v>UNIDAD DE MEDIDA DEL INDICADOR: Porcentaje
UNIDAD DE MEDIDA DE LAS VARIABLES: Eventos</v>
      </c>
      <c r="I137" s="145">
        <f>IF(ISBLANK('9. METAS'!K143),"",'9. METAS'!K143)</f>
        <v>97</v>
      </c>
      <c r="J137" s="146">
        <f>IF(ISBLANK('9. METAS'!Q143),"",'9. METAS'!Q143)</f>
        <v>23</v>
      </c>
      <c r="K137" s="136">
        <f>IF(ISBLANK('9. METAS'!R143),"",'9. METAS'!R143)</f>
        <v>26</v>
      </c>
      <c r="L137" s="136">
        <f>IF(ISBLANK('9. METAS'!S143),"",'9. METAS'!S143)</f>
        <v>26</v>
      </c>
      <c r="M137" s="137">
        <f>IF(ISBLANK('9. METAS'!T143),"",'9. METAS'!T143)</f>
        <v>22</v>
      </c>
      <c r="N137" s="146">
        <v>12</v>
      </c>
      <c r="O137" s="409"/>
      <c r="P137" s="409"/>
      <c r="Q137" s="410"/>
      <c r="R137" s="134">
        <f t="shared" si="6"/>
        <v>0.52173913043478259</v>
      </c>
      <c r="S137" s="135">
        <f t="shared" si="6"/>
        <v>0</v>
      </c>
      <c r="T137" s="135">
        <f t="shared" si="6"/>
        <v>0</v>
      </c>
      <c r="U137" s="154">
        <f t="shared" si="5"/>
        <v>0</v>
      </c>
      <c r="V137" s="138">
        <f t="shared" si="7"/>
        <v>0.12371134020618557</v>
      </c>
      <c r="W137" s="135">
        <f t="shared" si="8"/>
        <v>0.12371134020618557</v>
      </c>
      <c r="X137" s="135">
        <f t="shared" si="9"/>
        <v>0</v>
      </c>
      <c r="Y137" s="159">
        <f t="shared" si="10"/>
        <v>0</v>
      </c>
      <c r="Z137" s="650" t="s">
        <v>1672</v>
      </c>
      <c r="AA137" s="174"/>
      <c r="AB137" s="174"/>
      <c r="AC137" s="175"/>
    </row>
    <row r="138" spans="3:29" ht="160.9" customHeight="1">
      <c r="C138" s="211" t="str">
        <f>IF(ISBLANK('5. Pp (3 años)'!B170),"",'5. Pp (3 años)'!B170)</f>
        <v>Coordinación de Proyectos Productivos</v>
      </c>
      <c r="D138" s="90" t="str">
        <f>IF(ISBLANK('5. Pp (3 años)'!C170),"",'5. Pp (3 años)'!C170)</f>
        <v>Actividad</v>
      </c>
      <c r="E138" s="207" t="str">
        <f>IF(ISBLANK('5. Pp (3 años)'!D170),"",'5. Pp (3 años)'!D170)</f>
        <v>4.1.1.1.21.2  Operación de puntos de abasto móvil y suministro de productos básicos para grupos prioritarios.</v>
      </c>
      <c r="F138" s="207" t="str">
        <f>IF(ISBLANK('5. Pp (3 años)'!E170),"",'5. Pp (3 años)'!E170)</f>
        <v>PJAM: Porcentaje de jornadas de abasto móvil realizadas.</v>
      </c>
      <c r="G138" s="214" t="str">
        <f>IF(ISBLANK('5. Pp (3 años)'!H170),"",'5. Pp (3 años)'!H170)</f>
        <v>Trimestral</v>
      </c>
      <c r="H138" s="75" t="str">
        <f>IF(ISBLANK('5. Pp (3 años)'!J170),"",'5. Pp (3 años)'!J170)</f>
        <v>UNIDAD DE MEDIDA DEL INDICADOR: Porcentaje
UNIDAD DE MEDIDA DE LAS VARIABLES: Jornada de abasto</v>
      </c>
      <c r="I138" s="145">
        <f>IF(ISBLANK('9. METAS'!K144),"",'9. METAS'!K144)</f>
        <v>84</v>
      </c>
      <c r="J138" s="146">
        <f>IF(ISBLANK('9. METAS'!Q144),"",'9. METAS'!Q144)</f>
        <v>24</v>
      </c>
      <c r="K138" s="136">
        <f>IF(ISBLANK('9. METAS'!R144),"",'9. METAS'!R144)</f>
        <v>24</v>
      </c>
      <c r="L138" s="136">
        <f>IF(ISBLANK('9. METAS'!S144),"",'9. METAS'!S144)</f>
        <v>16</v>
      </c>
      <c r="M138" s="137">
        <f>IF(ISBLANK('9. METAS'!T144),"",'9. METAS'!T144)</f>
        <v>20</v>
      </c>
      <c r="N138" s="146">
        <v>15</v>
      </c>
      <c r="O138" s="409"/>
      <c r="P138" s="409"/>
      <c r="Q138" s="410"/>
      <c r="R138" s="134">
        <f t="shared" si="6"/>
        <v>0.625</v>
      </c>
      <c r="S138" s="135">
        <f t="shared" si="6"/>
        <v>0</v>
      </c>
      <c r="T138" s="135">
        <f t="shared" si="6"/>
        <v>0</v>
      </c>
      <c r="U138" s="154">
        <f t="shared" si="5"/>
        <v>0</v>
      </c>
      <c r="V138" s="138">
        <f t="shared" si="7"/>
        <v>0.17857142857142858</v>
      </c>
      <c r="W138" s="135">
        <f t="shared" si="8"/>
        <v>0.17857142857142858</v>
      </c>
      <c r="X138" s="135">
        <f t="shared" si="9"/>
        <v>0</v>
      </c>
      <c r="Y138" s="159">
        <f t="shared" si="10"/>
        <v>0</v>
      </c>
      <c r="Z138" s="650" t="s">
        <v>1673</v>
      </c>
      <c r="AA138" s="174"/>
      <c r="AB138" s="174"/>
      <c r="AC138" s="175"/>
    </row>
    <row r="139" spans="3:29" ht="160.9" hidden="1" customHeight="1">
      <c r="C139" s="211" t="str">
        <f>IF(ISBLANK('5. Pp (3 años)'!B171),"",'5. Pp (3 años)'!B171)</f>
        <v/>
      </c>
      <c r="D139" s="90" t="str">
        <f>IF(ISBLANK('5. Pp (3 años)'!C171),"",'5. Pp (3 años)'!C171)</f>
        <v>Actividad</v>
      </c>
      <c r="E139" s="207" t="str">
        <f>IF(ISBLANK('5. Pp (3 años)'!D171),"",'5. Pp (3 años)'!D171)</f>
        <v/>
      </c>
      <c r="F139" s="207" t="str">
        <f>IF(ISBLANK('5. Pp (3 años)'!E171),"",'5. Pp (3 años)'!E171)</f>
        <v/>
      </c>
      <c r="G139" s="214" t="str">
        <f>IF(ISBLANK('5. Pp (3 años)'!H171),"",'5. Pp (3 años)'!H171)</f>
        <v/>
      </c>
      <c r="H139" s="75" t="str">
        <f>IF(ISBLANK('5. Pp (3 años)'!J171),"",'5. Pp (3 años)'!J171)</f>
        <v/>
      </c>
      <c r="I139" s="145" t="str">
        <f>IF(ISBLANK('9. METAS'!K145),"",'9. METAS'!K145)</f>
        <v/>
      </c>
      <c r="J139" s="146" t="str">
        <f>IF(ISBLANK('9. METAS'!Q145),"",'9. METAS'!Q145)</f>
        <v/>
      </c>
      <c r="K139" s="136" t="str">
        <f>IF(ISBLANK('9. METAS'!R145),"",'9. METAS'!R145)</f>
        <v/>
      </c>
      <c r="L139" s="136" t="str">
        <f>IF(ISBLANK('9. METAS'!S145),"",'9. METAS'!S145)</f>
        <v/>
      </c>
      <c r="M139" s="137" t="str">
        <f>IF(ISBLANK('9. METAS'!T145),"",'9. METAS'!T145)</f>
        <v/>
      </c>
      <c r="N139" s="146"/>
      <c r="O139" s="409"/>
      <c r="P139" s="409"/>
      <c r="Q139" s="410"/>
      <c r="R139" s="134" t="str">
        <f t="shared" si="6"/>
        <v>100%</v>
      </c>
      <c r="S139" s="135" t="str">
        <f t="shared" si="6"/>
        <v>100%</v>
      </c>
      <c r="T139" s="135" t="str">
        <f t="shared" si="6"/>
        <v>100%</v>
      </c>
      <c r="U139" s="154" t="str">
        <f t="shared" si="5"/>
        <v>100%</v>
      </c>
      <c r="V139" s="138" t="str">
        <f t="shared" si="7"/>
        <v>No Programado</v>
      </c>
      <c r="W139" s="135" t="str">
        <f t="shared" si="8"/>
        <v>No Programado</v>
      </c>
      <c r="X139" s="135" t="str">
        <f t="shared" si="9"/>
        <v>No Programado</v>
      </c>
      <c r="Y139" s="159" t="str">
        <f t="shared" si="10"/>
        <v>No Programado</v>
      </c>
      <c r="Z139" s="173"/>
      <c r="AA139" s="174"/>
      <c r="AB139" s="174"/>
      <c r="AC139" s="175"/>
    </row>
    <row r="140" spans="3:29" ht="160.9" hidden="1" customHeight="1">
      <c r="C140" s="211" t="str">
        <f>IF(ISBLANK('5. Pp (3 años)'!B172),"",'5. Pp (3 años)'!B172)</f>
        <v/>
      </c>
      <c r="D140" s="90" t="str">
        <f>IF(ISBLANK('5. Pp (3 años)'!C172),"",'5. Pp (3 años)'!C172)</f>
        <v>Actividad</v>
      </c>
      <c r="E140" s="207" t="str">
        <f>IF(ISBLANK('5. Pp (3 años)'!D172),"",'5. Pp (3 años)'!D172)</f>
        <v/>
      </c>
      <c r="F140" s="207" t="str">
        <f>IF(ISBLANK('5. Pp (3 años)'!E172),"",'5. Pp (3 años)'!E172)</f>
        <v/>
      </c>
      <c r="G140" s="214" t="str">
        <f>IF(ISBLANK('5. Pp (3 años)'!H172),"",'5. Pp (3 años)'!H172)</f>
        <v/>
      </c>
      <c r="H140" s="75" t="str">
        <f>IF(ISBLANK('5. Pp (3 años)'!J172),"",'5. Pp (3 años)'!J172)</f>
        <v/>
      </c>
      <c r="I140" s="145" t="str">
        <f>IF(ISBLANK('9. METAS'!K146),"",'9. METAS'!K146)</f>
        <v/>
      </c>
      <c r="J140" s="146" t="str">
        <f>IF(ISBLANK('9. METAS'!Q146),"",'9. METAS'!Q146)</f>
        <v/>
      </c>
      <c r="K140" s="136" t="str">
        <f>IF(ISBLANK('9. METAS'!R146),"",'9. METAS'!R146)</f>
        <v/>
      </c>
      <c r="L140" s="136" t="str">
        <f>IF(ISBLANK('9. METAS'!S146),"",'9. METAS'!S146)</f>
        <v/>
      </c>
      <c r="M140" s="137" t="str">
        <f>IF(ISBLANK('9. METAS'!T146),"",'9. METAS'!T146)</f>
        <v/>
      </c>
      <c r="N140" s="146"/>
      <c r="O140" s="409"/>
      <c r="P140" s="409"/>
      <c r="Q140" s="410"/>
      <c r="R140" s="134" t="str">
        <f t="shared" si="6"/>
        <v>100%</v>
      </c>
      <c r="S140" s="135" t="str">
        <f t="shared" si="6"/>
        <v>100%</v>
      </c>
      <c r="T140" s="135" t="str">
        <f t="shared" si="6"/>
        <v>100%</v>
      </c>
      <c r="U140" s="154" t="str">
        <f t="shared" si="5"/>
        <v>100%</v>
      </c>
      <c r="V140" s="138" t="str">
        <f t="shared" si="7"/>
        <v>No Programado</v>
      </c>
      <c r="W140" s="135" t="str">
        <f t="shared" si="8"/>
        <v>No Programado</v>
      </c>
      <c r="X140" s="135" t="str">
        <f t="shared" si="9"/>
        <v>No Programado</v>
      </c>
      <c r="Y140" s="159" t="str">
        <f t="shared" si="10"/>
        <v>No Programado</v>
      </c>
      <c r="Z140" s="173"/>
      <c r="AA140" s="174"/>
      <c r="AB140" s="174"/>
      <c r="AC140" s="175"/>
    </row>
    <row r="141" spans="3:29" ht="160.9" hidden="1" customHeight="1">
      <c r="C141" s="211" t="str">
        <f>IF(ISBLANK('5. Pp (3 años)'!B173),"",'5. Pp (3 años)'!B173)</f>
        <v/>
      </c>
      <c r="D141" s="90" t="str">
        <f>IF(ISBLANK('5. Pp (3 años)'!C173),"",'5. Pp (3 años)'!C173)</f>
        <v>Actividad</v>
      </c>
      <c r="E141" s="207" t="str">
        <f>IF(ISBLANK('5. Pp (3 años)'!D173),"",'5. Pp (3 años)'!D173)</f>
        <v/>
      </c>
      <c r="F141" s="207" t="str">
        <f>IF(ISBLANK('5. Pp (3 años)'!E173),"",'5. Pp (3 años)'!E173)</f>
        <v/>
      </c>
      <c r="G141" s="214" t="str">
        <f>IF(ISBLANK('5. Pp (3 años)'!H173),"",'5. Pp (3 años)'!H173)</f>
        <v/>
      </c>
      <c r="H141" s="75" t="str">
        <f>IF(ISBLANK('5. Pp (3 años)'!J173),"",'5. Pp (3 años)'!J173)</f>
        <v/>
      </c>
      <c r="I141" s="145" t="str">
        <f>IF(ISBLANK('9. METAS'!K147),"",'9. METAS'!K147)</f>
        <v/>
      </c>
      <c r="J141" s="146" t="str">
        <f>IF(ISBLANK('9. METAS'!Q147),"",'9. METAS'!Q147)</f>
        <v/>
      </c>
      <c r="K141" s="136" t="str">
        <f>IF(ISBLANK('9. METAS'!R147),"",'9. METAS'!R147)</f>
        <v/>
      </c>
      <c r="L141" s="136" t="str">
        <f>IF(ISBLANK('9. METAS'!S147),"",'9. METAS'!S147)</f>
        <v/>
      </c>
      <c r="M141" s="137" t="str">
        <f>IF(ISBLANK('9. METAS'!T147),"",'9. METAS'!T147)</f>
        <v/>
      </c>
      <c r="N141" s="146"/>
      <c r="O141" s="409"/>
      <c r="P141" s="409"/>
      <c r="Q141" s="410"/>
      <c r="R141" s="134" t="str">
        <f t="shared" si="6"/>
        <v>100%</v>
      </c>
      <c r="S141" s="135" t="str">
        <f t="shared" si="6"/>
        <v>100%</v>
      </c>
      <c r="T141" s="135" t="str">
        <f t="shared" si="6"/>
        <v>100%</v>
      </c>
      <c r="U141" s="154" t="str">
        <f t="shared" si="5"/>
        <v>100%</v>
      </c>
      <c r="V141" s="138" t="str">
        <f t="shared" si="7"/>
        <v>No Programado</v>
      </c>
      <c r="W141" s="135" t="str">
        <f t="shared" si="8"/>
        <v>No Programado</v>
      </c>
      <c r="X141" s="135" t="str">
        <f t="shared" si="9"/>
        <v>No Programado</v>
      </c>
      <c r="Y141" s="159" t="str">
        <f t="shared" si="10"/>
        <v>No Programado</v>
      </c>
      <c r="Z141" s="173"/>
      <c r="AA141" s="174"/>
      <c r="AB141" s="174"/>
      <c r="AC141" s="175"/>
    </row>
    <row r="142" spans="3:29" ht="160.9" customHeight="1">
      <c r="C142" s="637" t="str">
        <f>IF(ISBLANK('5. Pp (3 años)'!B174),"",'5. Pp (3 años)'!B174)</f>
        <v>Dirección de Fomento y Competitividad Empresaria</v>
      </c>
      <c r="D142" s="638" t="str">
        <f>IF(ISBLANK('5. Pp (3 años)'!C174),"",'5. Pp (3 años)'!C174)</f>
        <v>Componente</v>
      </c>
      <c r="E142" s="620" t="str">
        <f>IF(ISBLANK('5. Pp (3 años)'!D174),"",'5. Pp (3 años)'!D174)</f>
        <v>4.1.1.1.22 Acciones de fomento a la competitividad y desarrollo de capacidades para los emprendedores realizadas.</v>
      </c>
      <c r="F142" s="620" t="str">
        <f>IF(ISBLANK('5. Pp (3 años)'!E174),"",'5. Pp (3 años)'!E174)</f>
        <v>PAFER: Porcentaje de acciones de fomento al emprendimiento realizadas.</v>
      </c>
      <c r="G142" s="639" t="str">
        <f>IF(ISBLANK('5. Pp (3 años)'!H174),"",'5. Pp (3 años)'!H174)</f>
        <v>Trimestral</v>
      </c>
      <c r="H142" s="640" t="str">
        <f>IF(ISBLANK('5. Pp (3 años)'!J174),"",'5. Pp (3 años)'!J174)</f>
        <v>UNIDAD DE MEDIDA DEL INDICADOR: Porcentaje
UNIDAD DE MEDIDA DE LAS VARIABLES: Acción de fomento</v>
      </c>
      <c r="I142" s="145">
        <f>IF(ISBLANK('9. METAS'!K148),"",'9. METAS'!K148)</f>
        <v>100</v>
      </c>
      <c r="J142" s="146">
        <f>IF(ISBLANK('9. METAS'!Q148),"",'9. METAS'!Q148)</f>
        <v>25</v>
      </c>
      <c r="K142" s="136">
        <f>IF(ISBLANK('9. METAS'!R148),"",'9. METAS'!R148)</f>
        <v>25</v>
      </c>
      <c r="L142" s="136">
        <f>IF(ISBLANK('9. METAS'!S148),"",'9. METAS'!S148)</f>
        <v>25</v>
      </c>
      <c r="M142" s="137">
        <f>IF(ISBLANK('9. METAS'!T148),"",'9. METAS'!T148)</f>
        <v>25</v>
      </c>
      <c r="N142" s="146">
        <v>25</v>
      </c>
      <c r="O142" s="409"/>
      <c r="P142" s="409"/>
      <c r="Q142" s="410"/>
      <c r="R142" s="134">
        <f t="shared" si="6"/>
        <v>1</v>
      </c>
      <c r="S142" s="135">
        <f t="shared" si="6"/>
        <v>0</v>
      </c>
      <c r="T142" s="135">
        <f t="shared" si="6"/>
        <v>0</v>
      </c>
      <c r="U142" s="154">
        <f t="shared" si="6"/>
        <v>0</v>
      </c>
      <c r="V142" s="138">
        <f t="shared" si="7"/>
        <v>0.25</v>
      </c>
      <c r="W142" s="135">
        <f t="shared" si="8"/>
        <v>0.25</v>
      </c>
      <c r="X142" s="135">
        <f t="shared" si="9"/>
        <v>0</v>
      </c>
      <c r="Y142" s="159">
        <f t="shared" si="10"/>
        <v>0</v>
      </c>
      <c r="Z142" s="650" t="s">
        <v>1674</v>
      </c>
      <c r="AA142" s="174"/>
      <c r="AB142" s="174"/>
      <c r="AC142" s="175"/>
    </row>
    <row r="143" spans="3:29" ht="160.9" customHeight="1">
      <c r="C143" s="211" t="str">
        <f>IF(ISBLANK('5. Pp (3 años)'!B175),"",'5. Pp (3 años)'!B175)</f>
        <v>Dirección de Fomento y Competitividad Empresaria</v>
      </c>
      <c r="D143" s="90" t="str">
        <f>IF(ISBLANK('5. Pp (3 años)'!C175),"",'5. Pp (3 años)'!C175)</f>
        <v>Actividad</v>
      </c>
      <c r="E143" s="207" t="str">
        <f>IF(ISBLANK('5. Pp (3 años)'!D175),"",'5. Pp (3 años)'!D175)</f>
        <v>4.1.1.1.22.1 Gestión de servicios de asesoría técnica y jornadas de sensibilización para el sector emprendedor</v>
      </c>
      <c r="F143" s="207" t="str">
        <f>IF(ISBLANK('5. Pp (3 años)'!E175),"",'5. Pp (3 años)'!E175)</f>
        <v>PSASE: Porcentaje de servicios de asesoría y sensibilización al emprendedor realizados.</v>
      </c>
      <c r="G143" s="214" t="str">
        <f>IF(ISBLANK('5. Pp (3 años)'!H175),"",'5. Pp (3 años)'!H175)</f>
        <v>Trimestral</v>
      </c>
      <c r="H143" s="75" t="str">
        <f>IF(ISBLANK('5. Pp (3 años)'!J175),"",'5. Pp (3 años)'!J175)</f>
        <v>UNIDAD DE MEDIDA DEL INDICADOR: Porcentaje
UNIDAD DE MEDIDA DE LAS VARIABLES: Servicio</v>
      </c>
      <c r="I143" s="145">
        <f>IF(ISBLANK('9. METAS'!K149),"",'9. METAS'!K149)</f>
        <v>933</v>
      </c>
      <c r="J143" s="146">
        <f>IF(ISBLANK('9. METAS'!Q149),"",'9. METAS'!Q149)</f>
        <v>206</v>
      </c>
      <c r="K143" s="136">
        <f>IF(ISBLANK('9. METAS'!R149),"",'9. METAS'!R149)</f>
        <v>261</v>
      </c>
      <c r="L143" s="136">
        <f>IF(ISBLANK('9. METAS'!S149),"",'9. METAS'!S149)</f>
        <v>260</v>
      </c>
      <c r="M143" s="137">
        <f>IF(ISBLANK('9. METAS'!T149),"",'9. METAS'!T149)</f>
        <v>206</v>
      </c>
      <c r="N143" s="146">
        <v>208</v>
      </c>
      <c r="O143" s="409"/>
      <c r="P143" s="409"/>
      <c r="Q143" s="410"/>
      <c r="R143" s="134">
        <f t="shared" si="6"/>
        <v>1.0097087378640777</v>
      </c>
      <c r="S143" s="135">
        <f t="shared" si="6"/>
        <v>0</v>
      </c>
      <c r="T143" s="135">
        <f t="shared" si="6"/>
        <v>0</v>
      </c>
      <c r="U143" s="154">
        <f t="shared" si="6"/>
        <v>0</v>
      </c>
      <c r="V143" s="138">
        <f t="shared" ref="V143:V206" si="11">IFERROR((N143/I143),"No Programado")</f>
        <v>0.22293676312968919</v>
      </c>
      <c r="W143" s="135">
        <f t="shared" ref="W143:W206" si="12">IFERROR((N143+O143)/I143, "No Programado")</f>
        <v>0.22293676312968919</v>
      </c>
      <c r="X143" s="135">
        <f t="shared" ref="X143:X206" si="13">IFERROR((O143+P143)/I143, "No Programado")</f>
        <v>0</v>
      </c>
      <c r="Y143" s="159">
        <f t="shared" ref="Y143:Y206" si="14">IFERROR((P143+Q143)/I143, "No Programado")</f>
        <v>0</v>
      </c>
      <c r="Z143" s="650" t="s">
        <v>1675</v>
      </c>
      <c r="AA143" s="174"/>
      <c r="AB143" s="174"/>
      <c r="AC143" s="175"/>
    </row>
    <row r="144" spans="3:29" ht="160.9" hidden="1" customHeight="1">
      <c r="C144" s="211" t="str">
        <f>IF(ISBLANK('5. Pp (3 años)'!B176),"",'5. Pp (3 años)'!B176)</f>
        <v/>
      </c>
      <c r="D144" s="90" t="str">
        <f>IF(ISBLANK('5. Pp (3 años)'!C176),"",'5. Pp (3 años)'!C176)</f>
        <v>Actividad</v>
      </c>
      <c r="E144" s="207" t="str">
        <f>IF(ISBLANK('5. Pp (3 años)'!D176),"",'5. Pp (3 años)'!D176)</f>
        <v/>
      </c>
      <c r="F144" s="207" t="str">
        <f>IF(ISBLANK('5. Pp (3 años)'!E176),"",'5. Pp (3 años)'!E176)</f>
        <v/>
      </c>
      <c r="G144" s="214" t="str">
        <f>IF(ISBLANK('5. Pp (3 años)'!H176),"",'5. Pp (3 años)'!H176)</f>
        <v/>
      </c>
      <c r="H144" s="75" t="str">
        <f>IF(ISBLANK('5. Pp (3 años)'!J176),"",'5. Pp (3 años)'!J176)</f>
        <v/>
      </c>
      <c r="I144" s="145" t="str">
        <f>IF(ISBLANK('9. METAS'!K150),"",'9. METAS'!K150)</f>
        <v/>
      </c>
      <c r="J144" s="146" t="str">
        <f>IF(ISBLANK('9. METAS'!Q150),"",'9. METAS'!Q150)</f>
        <v/>
      </c>
      <c r="K144" s="136" t="str">
        <f>IF(ISBLANK('9. METAS'!R150),"",'9. METAS'!R150)</f>
        <v/>
      </c>
      <c r="L144" s="136" t="str">
        <f>IF(ISBLANK('9. METAS'!S150),"",'9. METAS'!S150)</f>
        <v/>
      </c>
      <c r="M144" s="137" t="str">
        <f>IF(ISBLANK('9. METAS'!T150),"",'9. METAS'!T150)</f>
        <v/>
      </c>
      <c r="N144" s="146"/>
      <c r="O144" s="409"/>
      <c r="P144" s="409"/>
      <c r="Q144" s="410"/>
      <c r="R144" s="134" t="str">
        <f t="shared" si="6"/>
        <v>100%</v>
      </c>
      <c r="S144" s="135" t="str">
        <f t="shared" si="6"/>
        <v>100%</v>
      </c>
      <c r="T144" s="135" t="str">
        <f t="shared" si="6"/>
        <v>100%</v>
      </c>
      <c r="U144" s="154" t="str">
        <f t="shared" si="6"/>
        <v>100%</v>
      </c>
      <c r="V144" s="138" t="str">
        <f t="shared" si="11"/>
        <v>No Programado</v>
      </c>
      <c r="W144" s="135" t="str">
        <f t="shared" si="12"/>
        <v>No Programado</v>
      </c>
      <c r="X144" s="135" t="str">
        <f t="shared" si="13"/>
        <v>No Programado</v>
      </c>
      <c r="Y144" s="159" t="str">
        <f t="shared" si="14"/>
        <v>No Programado</v>
      </c>
      <c r="Z144" s="173"/>
      <c r="AA144" s="174"/>
      <c r="AB144" s="174"/>
      <c r="AC144" s="175"/>
    </row>
    <row r="145" spans="3:29" ht="160.9" hidden="1" customHeight="1">
      <c r="C145" s="211" t="str">
        <f>IF(ISBLANK('5. Pp (3 años)'!B177),"",'5. Pp (3 años)'!B177)</f>
        <v/>
      </c>
      <c r="D145" s="90" t="str">
        <f>IF(ISBLANK('5. Pp (3 años)'!C177),"",'5. Pp (3 años)'!C177)</f>
        <v>Actividad</v>
      </c>
      <c r="E145" s="207" t="str">
        <f>IF(ISBLANK('5. Pp (3 años)'!D177),"",'5. Pp (3 años)'!D177)</f>
        <v/>
      </c>
      <c r="F145" s="207" t="str">
        <f>IF(ISBLANK('5. Pp (3 años)'!E177),"",'5. Pp (3 años)'!E177)</f>
        <v/>
      </c>
      <c r="G145" s="214" t="str">
        <f>IF(ISBLANK('5. Pp (3 años)'!H177),"",'5. Pp (3 años)'!H177)</f>
        <v/>
      </c>
      <c r="H145" s="75" t="str">
        <f>IF(ISBLANK('5. Pp (3 años)'!J177),"",'5. Pp (3 años)'!J177)</f>
        <v/>
      </c>
      <c r="I145" s="145" t="str">
        <f>IF(ISBLANK('9. METAS'!K151),"",'9. METAS'!K151)</f>
        <v/>
      </c>
      <c r="J145" s="146" t="str">
        <f>IF(ISBLANK('9. METAS'!Q151),"",'9. METAS'!Q151)</f>
        <v/>
      </c>
      <c r="K145" s="136" t="str">
        <f>IF(ISBLANK('9. METAS'!R151),"",'9. METAS'!R151)</f>
        <v/>
      </c>
      <c r="L145" s="136" t="str">
        <f>IF(ISBLANK('9. METAS'!S151),"",'9. METAS'!S151)</f>
        <v/>
      </c>
      <c r="M145" s="137" t="str">
        <f>IF(ISBLANK('9. METAS'!T151),"",'9. METAS'!T151)</f>
        <v/>
      </c>
      <c r="N145" s="146"/>
      <c r="O145" s="409"/>
      <c r="P145" s="409"/>
      <c r="Q145" s="410"/>
      <c r="R145" s="134" t="str">
        <f t="shared" si="6"/>
        <v>100%</v>
      </c>
      <c r="S145" s="135" t="str">
        <f t="shared" si="6"/>
        <v>100%</v>
      </c>
      <c r="T145" s="135" t="str">
        <f t="shared" si="6"/>
        <v>100%</v>
      </c>
      <c r="U145" s="154" t="str">
        <f t="shared" si="6"/>
        <v>100%</v>
      </c>
      <c r="V145" s="138" t="str">
        <f t="shared" si="11"/>
        <v>No Programado</v>
      </c>
      <c r="W145" s="135" t="str">
        <f t="shared" si="12"/>
        <v>No Programado</v>
      </c>
      <c r="X145" s="135" t="str">
        <f t="shared" si="13"/>
        <v>No Programado</v>
      </c>
      <c r="Y145" s="159" t="str">
        <f t="shared" si="14"/>
        <v>No Programado</v>
      </c>
      <c r="Z145" s="173"/>
      <c r="AA145" s="174"/>
      <c r="AB145" s="174"/>
      <c r="AC145" s="175"/>
    </row>
    <row r="146" spans="3:29" ht="160.9" hidden="1" customHeight="1">
      <c r="C146" s="211" t="str">
        <f>IF(ISBLANK('5. Pp (3 años)'!B178),"",'5. Pp (3 años)'!B178)</f>
        <v/>
      </c>
      <c r="D146" s="90" t="str">
        <f>IF(ISBLANK('5. Pp (3 años)'!C178),"",'5. Pp (3 años)'!C178)</f>
        <v>Actividad</v>
      </c>
      <c r="E146" s="207" t="str">
        <f>IF(ISBLANK('5. Pp (3 años)'!D178),"",'5. Pp (3 años)'!D178)</f>
        <v/>
      </c>
      <c r="F146" s="207" t="str">
        <f>IF(ISBLANK('5. Pp (3 años)'!E178),"",'5. Pp (3 años)'!E178)</f>
        <v/>
      </c>
      <c r="G146" s="214" t="str">
        <f>IF(ISBLANK('5. Pp (3 años)'!H178),"",'5. Pp (3 años)'!H178)</f>
        <v/>
      </c>
      <c r="H146" s="75" t="str">
        <f>IF(ISBLANK('5. Pp (3 años)'!J178),"",'5. Pp (3 años)'!J178)</f>
        <v/>
      </c>
      <c r="I146" s="145" t="str">
        <f>IF(ISBLANK('9. METAS'!K152),"",'9. METAS'!K152)</f>
        <v/>
      </c>
      <c r="J146" s="146" t="str">
        <f>IF(ISBLANK('9. METAS'!Q152),"",'9. METAS'!Q152)</f>
        <v/>
      </c>
      <c r="K146" s="136" t="str">
        <f>IF(ISBLANK('9. METAS'!R152),"",'9. METAS'!R152)</f>
        <v/>
      </c>
      <c r="L146" s="136" t="str">
        <f>IF(ISBLANK('9. METAS'!S152),"",'9. METAS'!S152)</f>
        <v/>
      </c>
      <c r="M146" s="137" t="str">
        <f>IF(ISBLANK('9. METAS'!T152),"",'9. METAS'!T152)</f>
        <v/>
      </c>
      <c r="N146" s="146"/>
      <c r="O146" s="409"/>
      <c r="P146" s="409"/>
      <c r="Q146" s="410"/>
      <c r="R146" s="134" t="str">
        <f t="shared" si="6"/>
        <v>100%</v>
      </c>
      <c r="S146" s="135" t="str">
        <f t="shared" si="6"/>
        <v>100%</v>
      </c>
      <c r="T146" s="135" t="str">
        <f t="shared" si="6"/>
        <v>100%</v>
      </c>
      <c r="U146" s="154" t="str">
        <f t="shared" si="6"/>
        <v>100%</v>
      </c>
      <c r="V146" s="138" t="str">
        <f t="shared" si="11"/>
        <v>No Programado</v>
      </c>
      <c r="W146" s="135" t="str">
        <f t="shared" si="12"/>
        <v>No Programado</v>
      </c>
      <c r="X146" s="135" t="str">
        <f t="shared" si="13"/>
        <v>No Programado</v>
      </c>
      <c r="Y146" s="159" t="str">
        <f t="shared" si="14"/>
        <v>No Programado</v>
      </c>
      <c r="Z146" s="173"/>
      <c r="AA146" s="174"/>
      <c r="AB146" s="174"/>
      <c r="AC146" s="175"/>
    </row>
    <row r="147" spans="3:29" ht="160.9" hidden="1" customHeight="1">
      <c r="C147" s="211" t="str">
        <f>IF(ISBLANK('5. Pp (3 años)'!B179),"",'5. Pp (3 años)'!B179)</f>
        <v/>
      </c>
      <c r="D147" s="90" t="str">
        <f>IF(ISBLANK('5. Pp (3 años)'!C179),"",'5. Pp (3 años)'!C179)</f>
        <v>Actividad</v>
      </c>
      <c r="E147" s="207" t="str">
        <f>IF(ISBLANK('5. Pp (3 años)'!D179),"",'5. Pp (3 años)'!D179)</f>
        <v/>
      </c>
      <c r="F147" s="207" t="str">
        <f>IF(ISBLANK('5. Pp (3 años)'!E179),"",'5. Pp (3 años)'!E179)</f>
        <v/>
      </c>
      <c r="G147" s="214" t="str">
        <f>IF(ISBLANK('5. Pp (3 años)'!H179),"",'5. Pp (3 años)'!H179)</f>
        <v/>
      </c>
      <c r="H147" s="75" t="str">
        <f>IF(ISBLANK('5. Pp (3 años)'!J179),"",'5. Pp (3 años)'!J179)</f>
        <v/>
      </c>
      <c r="I147" s="145" t="str">
        <f>IF(ISBLANK('9. METAS'!K153),"",'9. METAS'!K153)</f>
        <v/>
      </c>
      <c r="J147" s="146" t="str">
        <f>IF(ISBLANK('9. METAS'!Q153),"",'9. METAS'!Q153)</f>
        <v/>
      </c>
      <c r="K147" s="136" t="str">
        <f>IF(ISBLANK('9. METAS'!R153),"",'9. METAS'!R153)</f>
        <v/>
      </c>
      <c r="L147" s="136" t="str">
        <f>IF(ISBLANK('9. METAS'!S153),"",'9. METAS'!S153)</f>
        <v/>
      </c>
      <c r="M147" s="137" t="str">
        <f>IF(ISBLANK('9. METAS'!T153),"",'9. METAS'!T153)</f>
        <v/>
      </c>
      <c r="N147" s="146"/>
      <c r="O147" s="409"/>
      <c r="P147" s="409"/>
      <c r="Q147" s="410"/>
      <c r="R147" s="134" t="str">
        <f t="shared" si="6"/>
        <v>100%</v>
      </c>
      <c r="S147" s="135" t="str">
        <f t="shared" si="6"/>
        <v>100%</v>
      </c>
      <c r="T147" s="135" t="str">
        <f t="shared" si="6"/>
        <v>100%</v>
      </c>
      <c r="U147" s="154" t="str">
        <f t="shared" si="6"/>
        <v>100%</v>
      </c>
      <c r="V147" s="138" t="str">
        <f t="shared" si="11"/>
        <v>No Programado</v>
      </c>
      <c r="W147" s="135" t="str">
        <f t="shared" si="12"/>
        <v>No Programado</v>
      </c>
      <c r="X147" s="135" t="str">
        <f t="shared" si="13"/>
        <v>No Programado</v>
      </c>
      <c r="Y147" s="159" t="str">
        <f t="shared" si="14"/>
        <v>No Programado</v>
      </c>
      <c r="Z147" s="173"/>
      <c r="AA147" s="174"/>
      <c r="AB147" s="174"/>
      <c r="AC147" s="175"/>
    </row>
    <row r="148" spans="3:29" ht="160.9" customHeight="1">
      <c r="C148" s="637" t="str">
        <f>IF(ISBLANK('5. Pp (3 años)'!B180),"",'5. Pp (3 años)'!B180)</f>
        <v>Coordinación del Centro Empresarial</v>
      </c>
      <c r="D148" s="638" t="str">
        <f>IF(ISBLANK('5. Pp (3 años)'!C180),"",'5. Pp (3 años)'!C180)</f>
        <v>Componente</v>
      </c>
      <c r="E148" s="620" t="str">
        <f>IF(ISBLANK('5. Pp (3 años)'!D180),"",'5. Pp (3 años)'!D180)</f>
        <v>4.1.1.1.23 Servicios de formación y asesoría técnica para el fortalecimiento empresarial otorgados.</v>
      </c>
      <c r="F148" s="620" t="str">
        <f>IF(ISBLANK('5. Pp (3 años)'!E180),"",'5. Pp (3 años)'!E180)</f>
        <v>PSFAT: Porcentaje de servicios de formación y asesoría técnica especializada realizados.</v>
      </c>
      <c r="G148" s="639" t="str">
        <f>IF(ISBLANK('5. Pp (3 años)'!H180),"",'5. Pp (3 años)'!H180)</f>
        <v>Trimestral</v>
      </c>
      <c r="H148" s="640" t="str">
        <f>IF(ISBLANK('5. Pp (3 años)'!J180),"",'5. Pp (3 años)'!J180)</f>
        <v>UNIDAD DE MEDIDA DEL INDICADOR: Porcentaje
UNIDAD DE MEDIDA DE LAS VARIABLES: Servicio integral</v>
      </c>
      <c r="I148" s="145">
        <f>IF(ISBLANK('9. METAS'!K154),"",'9. METAS'!K154)</f>
        <v>100</v>
      </c>
      <c r="J148" s="146">
        <f>IF(ISBLANK('9. METAS'!Q154),"",'9. METAS'!Q154)</f>
        <v>25</v>
      </c>
      <c r="K148" s="136">
        <f>IF(ISBLANK('9. METAS'!R154),"",'9. METAS'!R154)</f>
        <v>25</v>
      </c>
      <c r="L148" s="136">
        <f>IF(ISBLANK('9. METAS'!S154),"",'9. METAS'!S154)</f>
        <v>25</v>
      </c>
      <c r="M148" s="137">
        <f>IF(ISBLANK('9. METAS'!T154),"",'9. METAS'!T154)</f>
        <v>25</v>
      </c>
      <c r="N148" s="146">
        <v>25</v>
      </c>
      <c r="O148" s="409"/>
      <c r="P148" s="409"/>
      <c r="Q148" s="410"/>
      <c r="R148" s="134">
        <f t="shared" si="6"/>
        <v>1</v>
      </c>
      <c r="S148" s="135">
        <f t="shared" si="6"/>
        <v>0</v>
      </c>
      <c r="T148" s="135">
        <f t="shared" si="6"/>
        <v>0</v>
      </c>
      <c r="U148" s="154">
        <f t="shared" si="6"/>
        <v>0</v>
      </c>
      <c r="V148" s="138">
        <f t="shared" si="11"/>
        <v>0.25</v>
      </c>
      <c r="W148" s="135">
        <f t="shared" si="12"/>
        <v>0.25</v>
      </c>
      <c r="X148" s="135">
        <f t="shared" si="13"/>
        <v>0</v>
      </c>
      <c r="Y148" s="159">
        <f t="shared" si="14"/>
        <v>0</v>
      </c>
      <c r="Z148" s="650" t="s">
        <v>1661</v>
      </c>
      <c r="AA148" s="174"/>
      <c r="AB148" s="174"/>
      <c r="AC148" s="175"/>
    </row>
    <row r="149" spans="3:29" ht="160.9" customHeight="1">
      <c r="C149" s="211" t="str">
        <f>IF(ISBLANK('5. Pp (3 años)'!B181),"",'5. Pp (3 años)'!B181)</f>
        <v>Coordinación del Centro Empresarial</v>
      </c>
      <c r="D149" s="90" t="str">
        <f>IF(ISBLANK('5. Pp (3 años)'!C181),"",'5. Pp (3 años)'!C181)</f>
        <v>Actividad</v>
      </c>
      <c r="E149" s="207" t="str">
        <f>IF(ISBLANK('5. Pp (3 años)'!D181),"",'5. Pp (3 años)'!D181)</f>
        <v>4.1.1.1.23.1  Gestión de tutorías y programas de capacitación especializada para el impulso de negocios locales.</v>
      </c>
      <c r="F149" s="207" t="str">
        <f>IF(ISBLANK('5. Pp (3 años)'!E181),"",'5. Pp (3 años)'!E181)</f>
        <v>PATCE: Porcentaje de acciones de tutoría y capacitación ejecutadas.</v>
      </c>
      <c r="G149" s="214" t="str">
        <f>IF(ISBLANK('5. Pp (3 años)'!H181),"",'5. Pp (3 años)'!H181)</f>
        <v>Trimestral</v>
      </c>
      <c r="H149" s="75" t="str">
        <f>IF(ISBLANK('5. Pp (3 años)'!J181),"",'5. Pp (3 años)'!J181)</f>
        <v>UNIDAD DE MEDIDA DEL INDICADOR: Porcentaje
UNIDAD DE MEDIDA DE LAS VARIABLES: Tutorías</v>
      </c>
      <c r="I149" s="145">
        <f>IF(ISBLANK('9. METAS'!K155),"",'9. METAS'!K155)</f>
        <v>50</v>
      </c>
      <c r="J149" s="146">
        <f>IF(ISBLANK('9. METAS'!Q155),"",'9. METAS'!Q155)</f>
        <v>7</v>
      </c>
      <c r="K149" s="136">
        <f>IF(ISBLANK('9. METAS'!R155),"",'9. METAS'!R155)</f>
        <v>18</v>
      </c>
      <c r="L149" s="136">
        <f>IF(ISBLANK('9. METAS'!S155),"",'9. METAS'!S155)</f>
        <v>18</v>
      </c>
      <c r="M149" s="137">
        <f>IF(ISBLANK('9. METAS'!T155),"",'9. METAS'!T155)</f>
        <v>7</v>
      </c>
      <c r="N149" s="146">
        <v>7</v>
      </c>
      <c r="O149" s="409"/>
      <c r="P149" s="409"/>
      <c r="Q149" s="410"/>
      <c r="R149" s="134">
        <f t="shared" si="6"/>
        <v>1</v>
      </c>
      <c r="S149" s="135">
        <f t="shared" si="6"/>
        <v>0</v>
      </c>
      <c r="T149" s="135">
        <f t="shared" si="6"/>
        <v>0</v>
      </c>
      <c r="U149" s="154">
        <f t="shared" si="6"/>
        <v>0</v>
      </c>
      <c r="V149" s="138">
        <f t="shared" si="11"/>
        <v>0.14000000000000001</v>
      </c>
      <c r="W149" s="135">
        <f t="shared" si="12"/>
        <v>0.14000000000000001</v>
      </c>
      <c r="X149" s="135">
        <f t="shared" si="13"/>
        <v>0</v>
      </c>
      <c r="Y149" s="159">
        <f t="shared" si="14"/>
        <v>0</v>
      </c>
      <c r="Z149" s="650" t="s">
        <v>1676</v>
      </c>
      <c r="AA149" s="174"/>
      <c r="AB149" s="174"/>
      <c r="AC149" s="175"/>
    </row>
    <row r="150" spans="3:29" ht="160.9" hidden="1" customHeight="1">
      <c r="C150" s="211" t="str">
        <f>IF(ISBLANK('5. Pp (3 años)'!B182),"",'5. Pp (3 años)'!B182)</f>
        <v/>
      </c>
      <c r="D150" s="90" t="str">
        <f>IF(ISBLANK('5. Pp (3 años)'!C182),"",'5. Pp (3 años)'!C182)</f>
        <v>Actividad</v>
      </c>
      <c r="E150" s="207" t="str">
        <f>IF(ISBLANK('5. Pp (3 años)'!D182),"",'5. Pp (3 años)'!D182)</f>
        <v/>
      </c>
      <c r="F150" s="207" t="str">
        <f>IF(ISBLANK('5. Pp (3 años)'!E182),"",'5. Pp (3 años)'!E182)</f>
        <v/>
      </c>
      <c r="G150" s="214" t="str">
        <f>IF(ISBLANK('5. Pp (3 años)'!H182),"",'5. Pp (3 años)'!H182)</f>
        <v/>
      </c>
      <c r="H150" s="75" t="str">
        <f>IF(ISBLANK('5. Pp (3 años)'!J182),"",'5. Pp (3 años)'!J182)</f>
        <v/>
      </c>
      <c r="I150" s="145" t="str">
        <f>IF(ISBLANK('9. METAS'!K156),"",'9. METAS'!K156)</f>
        <v/>
      </c>
      <c r="J150" s="146" t="str">
        <f>IF(ISBLANK('9. METAS'!Q156),"",'9. METAS'!Q156)</f>
        <v/>
      </c>
      <c r="K150" s="136" t="str">
        <f>IF(ISBLANK('9. METAS'!R156),"",'9. METAS'!R156)</f>
        <v/>
      </c>
      <c r="L150" s="136" t="str">
        <f>IF(ISBLANK('9. METAS'!S156),"",'9. METAS'!S156)</f>
        <v/>
      </c>
      <c r="M150" s="137" t="str">
        <f>IF(ISBLANK('9. METAS'!T156),"",'9. METAS'!T156)</f>
        <v/>
      </c>
      <c r="N150" s="146"/>
      <c r="O150" s="409"/>
      <c r="P150" s="409"/>
      <c r="Q150" s="410"/>
      <c r="R150" s="134" t="str">
        <f t="shared" si="6"/>
        <v>100%</v>
      </c>
      <c r="S150" s="135" t="str">
        <f t="shared" si="6"/>
        <v>100%</v>
      </c>
      <c r="T150" s="135" t="str">
        <f t="shared" si="6"/>
        <v>100%</v>
      </c>
      <c r="U150" s="154" t="str">
        <f t="shared" si="6"/>
        <v>100%</v>
      </c>
      <c r="V150" s="138" t="str">
        <f t="shared" si="11"/>
        <v>No Programado</v>
      </c>
      <c r="W150" s="135" t="str">
        <f t="shared" si="12"/>
        <v>No Programado</v>
      </c>
      <c r="X150" s="135" t="str">
        <f t="shared" si="13"/>
        <v>No Programado</v>
      </c>
      <c r="Y150" s="159" t="str">
        <f t="shared" si="14"/>
        <v>No Programado</v>
      </c>
      <c r="Z150" s="173"/>
      <c r="AA150" s="174"/>
      <c r="AB150" s="174"/>
      <c r="AC150" s="175"/>
    </row>
    <row r="151" spans="3:29" ht="160.9" hidden="1" customHeight="1">
      <c r="C151" s="211" t="str">
        <f>IF(ISBLANK('5. Pp (3 años)'!B183),"",'5. Pp (3 años)'!B183)</f>
        <v/>
      </c>
      <c r="D151" s="90" t="str">
        <f>IF(ISBLANK('5. Pp (3 años)'!C183),"",'5. Pp (3 años)'!C183)</f>
        <v>Actividad</v>
      </c>
      <c r="E151" s="207" t="str">
        <f>IF(ISBLANK('5. Pp (3 años)'!D183),"",'5. Pp (3 años)'!D183)</f>
        <v/>
      </c>
      <c r="F151" s="207" t="str">
        <f>IF(ISBLANK('5. Pp (3 años)'!E183),"",'5. Pp (3 años)'!E183)</f>
        <v/>
      </c>
      <c r="G151" s="214" t="str">
        <f>IF(ISBLANK('5. Pp (3 años)'!H183),"",'5. Pp (3 años)'!H183)</f>
        <v/>
      </c>
      <c r="H151" s="75" t="str">
        <f>IF(ISBLANK('5. Pp (3 años)'!J183),"",'5. Pp (3 años)'!J183)</f>
        <v/>
      </c>
      <c r="I151" s="145" t="str">
        <f>IF(ISBLANK('9. METAS'!K157),"",'9. METAS'!K157)</f>
        <v/>
      </c>
      <c r="J151" s="146" t="str">
        <f>IF(ISBLANK('9. METAS'!Q157),"",'9. METAS'!Q157)</f>
        <v/>
      </c>
      <c r="K151" s="136" t="str">
        <f>IF(ISBLANK('9. METAS'!R157),"",'9. METAS'!R157)</f>
        <v/>
      </c>
      <c r="L151" s="136" t="str">
        <f>IF(ISBLANK('9. METAS'!S157),"",'9. METAS'!S157)</f>
        <v/>
      </c>
      <c r="M151" s="137" t="str">
        <f>IF(ISBLANK('9. METAS'!T157),"",'9. METAS'!T157)</f>
        <v/>
      </c>
      <c r="N151" s="146"/>
      <c r="O151" s="409"/>
      <c r="P151" s="409"/>
      <c r="Q151" s="410"/>
      <c r="R151" s="134" t="str">
        <f t="shared" si="6"/>
        <v>100%</v>
      </c>
      <c r="S151" s="135" t="str">
        <f t="shared" si="6"/>
        <v>100%</v>
      </c>
      <c r="T151" s="135" t="str">
        <f t="shared" si="6"/>
        <v>100%</v>
      </c>
      <c r="U151" s="154" t="str">
        <f t="shared" si="6"/>
        <v>100%</v>
      </c>
      <c r="V151" s="138" t="str">
        <f t="shared" si="11"/>
        <v>No Programado</v>
      </c>
      <c r="W151" s="135" t="str">
        <f t="shared" si="12"/>
        <v>No Programado</v>
      </c>
      <c r="X151" s="135" t="str">
        <f t="shared" si="13"/>
        <v>No Programado</v>
      </c>
      <c r="Y151" s="159" t="str">
        <f t="shared" si="14"/>
        <v>No Programado</v>
      </c>
      <c r="Z151" s="173"/>
      <c r="AA151" s="174"/>
      <c r="AB151" s="174"/>
      <c r="AC151" s="175"/>
    </row>
    <row r="152" spans="3:29" ht="160.9" hidden="1" customHeight="1">
      <c r="C152" s="211" t="str">
        <f>IF(ISBLANK('5. Pp (3 años)'!B184),"",'5. Pp (3 años)'!B184)</f>
        <v/>
      </c>
      <c r="D152" s="90" t="str">
        <f>IF(ISBLANK('5. Pp (3 años)'!C184),"",'5. Pp (3 años)'!C184)</f>
        <v>Actividad</v>
      </c>
      <c r="E152" s="207" t="str">
        <f>IF(ISBLANK('5. Pp (3 años)'!D184),"",'5. Pp (3 años)'!D184)</f>
        <v/>
      </c>
      <c r="F152" s="207" t="str">
        <f>IF(ISBLANK('5. Pp (3 años)'!E184),"",'5. Pp (3 años)'!E184)</f>
        <v/>
      </c>
      <c r="G152" s="214" t="str">
        <f>IF(ISBLANK('5. Pp (3 años)'!H184),"",'5. Pp (3 años)'!H184)</f>
        <v/>
      </c>
      <c r="H152" s="75" t="str">
        <f>IF(ISBLANK('5. Pp (3 años)'!J184),"",'5. Pp (3 años)'!J184)</f>
        <v/>
      </c>
      <c r="I152" s="145" t="str">
        <f>IF(ISBLANK('9. METAS'!K158),"",'9. METAS'!K158)</f>
        <v/>
      </c>
      <c r="J152" s="146" t="str">
        <f>IF(ISBLANK('9. METAS'!Q158),"",'9. METAS'!Q158)</f>
        <v/>
      </c>
      <c r="K152" s="136" t="str">
        <f>IF(ISBLANK('9. METAS'!R158),"",'9. METAS'!R158)</f>
        <v/>
      </c>
      <c r="L152" s="136" t="str">
        <f>IF(ISBLANK('9. METAS'!S158),"",'9. METAS'!S158)</f>
        <v/>
      </c>
      <c r="M152" s="137" t="str">
        <f>IF(ISBLANK('9. METAS'!T158),"",'9. METAS'!T158)</f>
        <v/>
      </c>
      <c r="N152" s="146"/>
      <c r="O152" s="409"/>
      <c r="P152" s="409"/>
      <c r="Q152" s="410"/>
      <c r="R152" s="134" t="str">
        <f t="shared" si="6"/>
        <v>100%</v>
      </c>
      <c r="S152" s="135" t="str">
        <f t="shared" si="6"/>
        <v>100%</v>
      </c>
      <c r="T152" s="135" t="str">
        <f t="shared" si="6"/>
        <v>100%</v>
      </c>
      <c r="U152" s="154" t="str">
        <f t="shared" si="6"/>
        <v>100%</v>
      </c>
      <c r="V152" s="138" t="str">
        <f t="shared" si="11"/>
        <v>No Programado</v>
      </c>
      <c r="W152" s="135" t="str">
        <f t="shared" si="12"/>
        <v>No Programado</v>
      </c>
      <c r="X152" s="135" t="str">
        <f t="shared" si="13"/>
        <v>No Programado</v>
      </c>
      <c r="Y152" s="159" t="str">
        <f t="shared" si="14"/>
        <v>No Programado</v>
      </c>
      <c r="Z152" s="173"/>
      <c r="AA152" s="174"/>
      <c r="AB152" s="174"/>
      <c r="AC152" s="175"/>
    </row>
    <row r="153" spans="3:29" ht="160.9" hidden="1" customHeight="1">
      <c r="C153" s="211" t="str">
        <f>IF(ISBLANK('5. Pp (3 años)'!B185),"",'5. Pp (3 años)'!B185)</f>
        <v/>
      </c>
      <c r="D153" s="90" t="str">
        <f>IF(ISBLANK('5. Pp (3 años)'!C185),"",'5. Pp (3 años)'!C185)</f>
        <v>Actividad</v>
      </c>
      <c r="E153" s="207" t="str">
        <f>IF(ISBLANK('5. Pp (3 años)'!D185),"",'5. Pp (3 años)'!D185)</f>
        <v/>
      </c>
      <c r="F153" s="207" t="str">
        <f>IF(ISBLANK('5. Pp (3 años)'!E185),"",'5. Pp (3 años)'!E185)</f>
        <v/>
      </c>
      <c r="G153" s="214" t="str">
        <f>IF(ISBLANK('5. Pp (3 años)'!H185),"",'5. Pp (3 años)'!H185)</f>
        <v/>
      </c>
      <c r="H153" s="75" t="str">
        <f>IF(ISBLANK('5. Pp (3 años)'!J185),"",'5. Pp (3 años)'!J185)</f>
        <v/>
      </c>
      <c r="I153" s="145" t="str">
        <f>IF(ISBLANK('9. METAS'!K159),"",'9. METAS'!K159)</f>
        <v/>
      </c>
      <c r="J153" s="146" t="str">
        <f>IF(ISBLANK('9. METAS'!Q159),"",'9. METAS'!Q159)</f>
        <v/>
      </c>
      <c r="K153" s="136" t="str">
        <f>IF(ISBLANK('9. METAS'!R159),"",'9. METAS'!R159)</f>
        <v/>
      </c>
      <c r="L153" s="136" t="str">
        <f>IF(ISBLANK('9. METAS'!S159),"",'9. METAS'!S159)</f>
        <v/>
      </c>
      <c r="M153" s="137" t="str">
        <f>IF(ISBLANK('9. METAS'!T159),"",'9. METAS'!T159)</f>
        <v/>
      </c>
      <c r="N153" s="146"/>
      <c r="O153" s="409"/>
      <c r="P153" s="409"/>
      <c r="Q153" s="410"/>
      <c r="R153" s="134" t="str">
        <f t="shared" si="6"/>
        <v>100%</v>
      </c>
      <c r="S153" s="135" t="str">
        <f t="shared" si="6"/>
        <v>100%</v>
      </c>
      <c r="T153" s="135" t="str">
        <f t="shared" si="6"/>
        <v>100%</v>
      </c>
      <c r="U153" s="154" t="str">
        <f t="shared" si="6"/>
        <v>100%</v>
      </c>
      <c r="V153" s="138" t="str">
        <f t="shared" si="11"/>
        <v>No Programado</v>
      </c>
      <c r="W153" s="135" t="str">
        <f t="shared" si="12"/>
        <v>No Programado</v>
      </c>
      <c r="X153" s="135" t="str">
        <f t="shared" si="13"/>
        <v>No Programado</v>
      </c>
      <c r="Y153" s="159" t="str">
        <f t="shared" si="14"/>
        <v>No Programado</v>
      </c>
      <c r="Z153" s="173"/>
      <c r="AA153" s="174"/>
      <c r="AB153" s="174"/>
      <c r="AC153" s="175"/>
    </row>
    <row r="154" spans="3:29" ht="160.9" customHeight="1">
      <c r="C154" s="637" t="str">
        <f>IF(ISBLANK('5. Pp (3 años)'!B186),"",'5. Pp (3 años)'!B186)</f>
        <v>Coordinación de Proyectos, Promoción y PyMES</v>
      </c>
      <c r="D154" s="638" t="str">
        <f>IF(ISBLANK('5. Pp (3 años)'!C186),"",'5. Pp (3 años)'!C186)</f>
        <v>Componente</v>
      </c>
      <c r="E154" s="620" t="str">
        <f>IF(ISBLANK('5. Pp (3 años)'!D186),"",'5. Pp (3 años)'!D186)</f>
        <v>4.1.1.1.24 Plataformas de vinculación y exposición para el sector emprendedor consolidadas.</v>
      </c>
      <c r="F154" s="620" t="str">
        <f>IF(ISBLANK('5. Pp (3 años)'!E186),"",'5. Pp (3 años)'!E186)</f>
        <v>PPCO: Porcentaje de plataformas consolidadas y operadas.</v>
      </c>
      <c r="G154" s="639" t="str">
        <f>IF(ISBLANK('5. Pp (3 años)'!H186),"",'5. Pp (3 años)'!H186)</f>
        <v>Trimestral</v>
      </c>
      <c r="H154" s="640" t="str">
        <f>IF(ISBLANK('5. Pp (3 años)'!J186),"",'5. Pp (3 años)'!J186)</f>
        <v>UNIDAD DE MEDIDA DEL INDICADOR: Porcentaje
UNIDAD DE MEDIDA DE LAS VARIABLES: Plataforma integral</v>
      </c>
      <c r="I154" s="145">
        <f>IF(ISBLANK('9. METAS'!K160),"",'9. METAS'!K160)</f>
        <v>100</v>
      </c>
      <c r="J154" s="146">
        <f>IF(ISBLANK('9. METAS'!Q160),"",'9. METAS'!Q160)</f>
        <v>25</v>
      </c>
      <c r="K154" s="136">
        <f>IF(ISBLANK('9. METAS'!R160),"",'9. METAS'!R160)</f>
        <v>25</v>
      </c>
      <c r="L154" s="136">
        <f>IF(ISBLANK('9. METAS'!S160),"",'9. METAS'!S160)</f>
        <v>25</v>
      </c>
      <c r="M154" s="137">
        <f>IF(ISBLANK('9. METAS'!T160),"",'9. METAS'!T160)</f>
        <v>25</v>
      </c>
      <c r="N154" s="146">
        <v>25</v>
      </c>
      <c r="O154" s="409"/>
      <c r="P154" s="409"/>
      <c r="Q154" s="410"/>
      <c r="R154" s="134">
        <f t="shared" si="6"/>
        <v>1</v>
      </c>
      <c r="S154" s="135">
        <f t="shared" si="6"/>
        <v>0</v>
      </c>
      <c r="T154" s="135">
        <f t="shared" si="6"/>
        <v>0</v>
      </c>
      <c r="U154" s="154">
        <f t="shared" si="6"/>
        <v>0</v>
      </c>
      <c r="V154" s="138">
        <f t="shared" si="11"/>
        <v>0.25</v>
      </c>
      <c r="W154" s="135">
        <f t="shared" si="12"/>
        <v>0.25</v>
      </c>
      <c r="X154" s="135">
        <f t="shared" si="13"/>
        <v>0</v>
      </c>
      <c r="Y154" s="159">
        <f t="shared" si="14"/>
        <v>0</v>
      </c>
      <c r="Z154" s="650" t="s">
        <v>1661</v>
      </c>
      <c r="AA154" s="174"/>
      <c r="AB154" s="174"/>
      <c r="AC154" s="175"/>
    </row>
    <row r="155" spans="3:29" ht="160.9" customHeight="1">
      <c r="C155" s="211" t="str">
        <f>IF(ISBLANK('5. Pp (3 años)'!B187),"",'5. Pp (3 años)'!B187)</f>
        <v>Coordinación de Proyectos, Promoción y PyMES</v>
      </c>
      <c r="D155" s="90" t="str">
        <f>IF(ISBLANK('5. Pp (3 años)'!C187),"",'5. Pp (3 años)'!C187)</f>
        <v>Actividad</v>
      </c>
      <c r="E155" s="207" t="str">
        <f>IF(ISBLANK('5. Pp (3 años)'!D187),"",'5. Pp (3 años)'!D187)</f>
        <v>4.1.1.1.24.1 Implementación de programas de fortalecimiento y vinculación estratégica para el ecosistema emprendedor.</v>
      </c>
      <c r="F155" s="207" t="str">
        <f>IF(ISBLANK('5. Pp (3 años)'!E187),"",'5. Pp (3 años)'!E187)</f>
        <v>PACVE: Porcentaje de acciones de capacitación y vinculación estratégica ejecutadas.</v>
      </c>
      <c r="G155" s="214" t="str">
        <f>IF(ISBLANK('5. Pp (3 años)'!H187),"",'5. Pp (3 años)'!H187)</f>
        <v>Trimestral</v>
      </c>
      <c r="H155" s="75" t="str">
        <f>IF(ISBLANK('5. Pp (3 años)'!J187),"",'5. Pp (3 años)'!J187)</f>
        <v>UNIDAD DE MEDIDA DEL INDICADOR: Porcentaje
UNIDAD DE MEDIDA DE LAS VARIABLES: Acción de fortalecimiento</v>
      </c>
      <c r="I155" s="145">
        <f>IF(ISBLANK('9. METAS'!K161),"",'9. METAS'!K161)</f>
        <v>3660</v>
      </c>
      <c r="J155" s="146">
        <f>IF(ISBLANK('9. METAS'!Q161),"",'9. METAS'!Q161)</f>
        <v>915</v>
      </c>
      <c r="K155" s="136">
        <f>IF(ISBLANK('9. METAS'!R161),"",'9. METAS'!R161)</f>
        <v>918</v>
      </c>
      <c r="L155" s="136">
        <f>IF(ISBLANK('9. METAS'!S161),"",'9. METAS'!S161)</f>
        <v>915</v>
      </c>
      <c r="M155" s="137">
        <f>IF(ISBLANK('9. METAS'!T161),"",'9. METAS'!T161)</f>
        <v>912</v>
      </c>
      <c r="N155" s="146">
        <v>918</v>
      </c>
      <c r="O155" s="409"/>
      <c r="P155" s="409"/>
      <c r="Q155" s="410"/>
      <c r="R155" s="134">
        <f t="shared" si="6"/>
        <v>1.0032786885245901</v>
      </c>
      <c r="S155" s="135">
        <f t="shared" si="6"/>
        <v>0</v>
      </c>
      <c r="T155" s="135">
        <f t="shared" si="6"/>
        <v>0</v>
      </c>
      <c r="U155" s="154">
        <f t="shared" si="6"/>
        <v>0</v>
      </c>
      <c r="V155" s="138">
        <f t="shared" si="11"/>
        <v>0.25081967213114753</v>
      </c>
      <c r="W155" s="135">
        <f t="shared" si="12"/>
        <v>0.25081967213114753</v>
      </c>
      <c r="X155" s="135">
        <f t="shared" si="13"/>
        <v>0</v>
      </c>
      <c r="Y155" s="159">
        <f t="shared" si="14"/>
        <v>0</v>
      </c>
      <c r="Z155" s="650" t="s">
        <v>1677</v>
      </c>
      <c r="AA155" s="174"/>
      <c r="AB155" s="174"/>
      <c r="AC155" s="175"/>
    </row>
    <row r="156" spans="3:29" ht="160.9" customHeight="1">
      <c r="C156" s="211" t="str">
        <f>IF(ISBLANK('5. Pp (3 años)'!B188),"",'5. Pp (3 años)'!B188)</f>
        <v>Coordinación de Proyectos, Promoción y PyMES</v>
      </c>
      <c r="D156" s="90" t="str">
        <f>IF(ISBLANK('5. Pp (3 años)'!C188),"",'5. Pp (3 años)'!C188)</f>
        <v>Actividad</v>
      </c>
      <c r="E156" s="207" t="str">
        <f>IF(ISBLANK('5. Pp (3 años)'!D188),"",'5. Pp (3 años)'!D188)</f>
        <v>4.1.1.1.24.2 Gestión logística y operación de pabellones comerciales para la exhibición de productos locales.</v>
      </c>
      <c r="F156" s="207" t="str">
        <f>IF(ISBLANK('5. Pp (3 años)'!E188),"",'5. Pp (3 años)'!E188)</f>
        <v>PEEIO: Porcentaje de espacios de exhibición instalados y operados.</v>
      </c>
      <c r="G156" s="214" t="str">
        <f>IF(ISBLANK('5. Pp (3 años)'!H188),"",'5. Pp (3 años)'!H188)</f>
        <v>Trimestral</v>
      </c>
      <c r="H156" s="75" t="str">
        <f>IF(ISBLANK('5. Pp (3 años)'!J188),"",'5. Pp (3 años)'!J188)</f>
        <v>UNIDAD DE MEDIDA DEL INDICADOR: Porcentaje
UNIDAD DE MEDIDA DE LAS VARIABLES: Espacio de exhibición</v>
      </c>
      <c r="I156" s="145">
        <f>IF(ISBLANK('9. METAS'!K162),"",'9. METAS'!K162)</f>
        <v>63</v>
      </c>
      <c r="J156" s="146">
        <f>IF(ISBLANK('9. METAS'!Q162),"",'9. METAS'!Q162)</f>
        <v>18</v>
      </c>
      <c r="K156" s="136">
        <f>IF(ISBLANK('9. METAS'!R162),"",'9. METAS'!R162)</f>
        <v>16</v>
      </c>
      <c r="L156" s="136">
        <f>IF(ISBLANK('9. METAS'!S162),"",'9. METAS'!S162)</f>
        <v>17</v>
      </c>
      <c r="M156" s="137">
        <f>IF(ISBLANK('9. METAS'!T162),"",'9. METAS'!T162)</f>
        <v>12</v>
      </c>
      <c r="N156" s="146">
        <v>19</v>
      </c>
      <c r="O156" s="409"/>
      <c r="P156" s="409"/>
      <c r="Q156" s="410"/>
      <c r="R156" s="134">
        <f t="shared" si="6"/>
        <v>1.0555555555555556</v>
      </c>
      <c r="S156" s="135">
        <f t="shared" si="6"/>
        <v>0</v>
      </c>
      <c r="T156" s="135">
        <f t="shared" si="6"/>
        <v>0</v>
      </c>
      <c r="U156" s="154">
        <f t="shared" si="6"/>
        <v>0</v>
      </c>
      <c r="V156" s="138">
        <f t="shared" si="11"/>
        <v>0.30158730158730157</v>
      </c>
      <c r="W156" s="135">
        <f t="shared" si="12"/>
        <v>0.30158730158730157</v>
      </c>
      <c r="X156" s="135">
        <f t="shared" si="13"/>
        <v>0</v>
      </c>
      <c r="Y156" s="159">
        <f t="shared" si="14"/>
        <v>0</v>
      </c>
      <c r="Z156" s="650" t="s">
        <v>1678</v>
      </c>
      <c r="AA156" s="174"/>
      <c r="AB156" s="174"/>
      <c r="AC156" s="175"/>
    </row>
    <row r="157" spans="3:29" ht="160.9" hidden="1" customHeight="1">
      <c r="C157" s="211" t="str">
        <f>IF(ISBLANK('5. Pp (3 años)'!B189),"",'5. Pp (3 años)'!B189)</f>
        <v/>
      </c>
      <c r="D157" s="90" t="str">
        <f>IF(ISBLANK('5. Pp (3 años)'!C189),"",'5. Pp (3 años)'!C189)</f>
        <v>Actividad</v>
      </c>
      <c r="E157" s="207" t="str">
        <f>IF(ISBLANK('5. Pp (3 años)'!D189),"",'5. Pp (3 años)'!D189)</f>
        <v/>
      </c>
      <c r="F157" s="207" t="str">
        <f>IF(ISBLANK('5. Pp (3 años)'!E189),"",'5. Pp (3 años)'!E189)</f>
        <v/>
      </c>
      <c r="G157" s="214" t="str">
        <f>IF(ISBLANK('5. Pp (3 años)'!H189),"",'5. Pp (3 años)'!H189)</f>
        <v/>
      </c>
      <c r="H157" s="75" t="str">
        <f>IF(ISBLANK('5. Pp (3 años)'!J189),"",'5. Pp (3 años)'!J189)</f>
        <v/>
      </c>
      <c r="I157" s="145" t="str">
        <f>IF(ISBLANK('9. METAS'!K163),"",'9. METAS'!K163)</f>
        <v/>
      </c>
      <c r="J157" s="146" t="str">
        <f>IF(ISBLANK('9. METAS'!Q163),"",'9. METAS'!Q163)</f>
        <v/>
      </c>
      <c r="K157" s="136" t="str">
        <f>IF(ISBLANK('9. METAS'!R163),"",'9. METAS'!R163)</f>
        <v/>
      </c>
      <c r="L157" s="136" t="str">
        <f>IF(ISBLANK('9. METAS'!S163),"",'9. METAS'!S163)</f>
        <v/>
      </c>
      <c r="M157" s="137" t="str">
        <f>IF(ISBLANK('9. METAS'!T163),"",'9. METAS'!T163)</f>
        <v/>
      </c>
      <c r="N157" s="146"/>
      <c r="O157" s="409"/>
      <c r="P157" s="409"/>
      <c r="Q157" s="410"/>
      <c r="R157" s="134" t="str">
        <f t="shared" si="6"/>
        <v>100%</v>
      </c>
      <c r="S157" s="135" t="str">
        <f t="shared" si="6"/>
        <v>100%</v>
      </c>
      <c r="T157" s="135" t="str">
        <f t="shared" si="6"/>
        <v>100%</v>
      </c>
      <c r="U157" s="154" t="str">
        <f t="shared" si="6"/>
        <v>100%</v>
      </c>
      <c r="V157" s="138" t="str">
        <f t="shared" si="11"/>
        <v>No Programado</v>
      </c>
      <c r="W157" s="135" t="str">
        <f t="shared" si="12"/>
        <v>No Programado</v>
      </c>
      <c r="X157" s="135" t="str">
        <f t="shared" si="13"/>
        <v>No Programado</v>
      </c>
      <c r="Y157" s="159" t="str">
        <f t="shared" si="14"/>
        <v>No Programado</v>
      </c>
      <c r="Z157" s="173"/>
      <c r="AA157" s="174"/>
      <c r="AB157" s="174"/>
      <c r="AC157" s="175"/>
    </row>
    <row r="158" spans="3:29" ht="160.9" hidden="1" customHeight="1">
      <c r="C158" s="211" t="str">
        <f>IF(ISBLANK('5. Pp (3 años)'!B190),"",'5. Pp (3 años)'!B190)</f>
        <v/>
      </c>
      <c r="D158" s="90" t="str">
        <f>IF(ISBLANK('5. Pp (3 años)'!C190),"",'5. Pp (3 años)'!C190)</f>
        <v>Actividad</v>
      </c>
      <c r="E158" s="207" t="str">
        <f>IF(ISBLANK('5. Pp (3 años)'!D190),"",'5. Pp (3 años)'!D190)</f>
        <v/>
      </c>
      <c r="F158" s="207" t="str">
        <f>IF(ISBLANK('5. Pp (3 años)'!E190),"",'5. Pp (3 años)'!E190)</f>
        <v/>
      </c>
      <c r="G158" s="214" t="str">
        <f>IF(ISBLANK('5. Pp (3 años)'!H190),"",'5. Pp (3 años)'!H190)</f>
        <v/>
      </c>
      <c r="H158" s="75" t="str">
        <f>IF(ISBLANK('5. Pp (3 años)'!J190),"",'5. Pp (3 años)'!J190)</f>
        <v/>
      </c>
      <c r="I158" s="145" t="str">
        <f>IF(ISBLANK('9. METAS'!K164),"",'9. METAS'!K164)</f>
        <v/>
      </c>
      <c r="J158" s="146" t="str">
        <f>IF(ISBLANK('9. METAS'!Q164),"",'9. METAS'!Q164)</f>
        <v/>
      </c>
      <c r="K158" s="136" t="str">
        <f>IF(ISBLANK('9. METAS'!R164),"",'9. METAS'!R164)</f>
        <v/>
      </c>
      <c r="L158" s="136" t="str">
        <f>IF(ISBLANK('9. METAS'!S164),"",'9. METAS'!S164)</f>
        <v/>
      </c>
      <c r="M158" s="137" t="str">
        <f>IF(ISBLANK('9. METAS'!T164),"",'9. METAS'!T164)</f>
        <v/>
      </c>
      <c r="N158" s="146"/>
      <c r="O158" s="409"/>
      <c r="P158" s="409"/>
      <c r="Q158" s="410"/>
      <c r="R158" s="134" t="str">
        <f t="shared" si="6"/>
        <v>100%</v>
      </c>
      <c r="S158" s="135" t="str">
        <f t="shared" si="6"/>
        <v>100%</v>
      </c>
      <c r="T158" s="135" t="str">
        <f t="shared" ref="T158:U221" si="15">IFERROR((P158/L158),"100%")</f>
        <v>100%</v>
      </c>
      <c r="U158" s="154" t="str">
        <f t="shared" si="15"/>
        <v>100%</v>
      </c>
      <c r="V158" s="138" t="str">
        <f t="shared" si="11"/>
        <v>No Programado</v>
      </c>
      <c r="W158" s="135" t="str">
        <f t="shared" si="12"/>
        <v>No Programado</v>
      </c>
      <c r="X158" s="135" t="str">
        <f t="shared" si="13"/>
        <v>No Programado</v>
      </c>
      <c r="Y158" s="159" t="str">
        <f t="shared" si="14"/>
        <v>No Programado</v>
      </c>
      <c r="Z158" s="173"/>
      <c r="AA158" s="174"/>
      <c r="AB158" s="174"/>
      <c r="AC158" s="175"/>
    </row>
    <row r="159" spans="3:29" ht="160.9" hidden="1" customHeight="1">
      <c r="C159" s="211" t="str">
        <f>IF(ISBLANK('5. Pp (3 años)'!B191),"",'5. Pp (3 años)'!B191)</f>
        <v/>
      </c>
      <c r="D159" s="90" t="str">
        <f>IF(ISBLANK('5. Pp (3 años)'!C191),"",'5. Pp (3 años)'!C191)</f>
        <v>Actividad</v>
      </c>
      <c r="E159" s="207" t="str">
        <f>IF(ISBLANK('5. Pp (3 años)'!D191),"",'5. Pp (3 años)'!D191)</f>
        <v/>
      </c>
      <c r="F159" s="207" t="str">
        <f>IF(ISBLANK('5. Pp (3 años)'!E191),"",'5. Pp (3 años)'!E191)</f>
        <v/>
      </c>
      <c r="G159" s="214" t="str">
        <f>IF(ISBLANK('5. Pp (3 años)'!H191),"",'5. Pp (3 años)'!H191)</f>
        <v/>
      </c>
      <c r="H159" s="75" t="str">
        <f>IF(ISBLANK('5. Pp (3 años)'!J191),"",'5. Pp (3 años)'!J191)</f>
        <v/>
      </c>
      <c r="I159" s="145" t="str">
        <f>IF(ISBLANK('9. METAS'!K165),"",'9. METAS'!K165)</f>
        <v/>
      </c>
      <c r="J159" s="146" t="str">
        <f>IF(ISBLANK('9. METAS'!Q165),"",'9. METAS'!Q165)</f>
        <v/>
      </c>
      <c r="K159" s="136" t="str">
        <f>IF(ISBLANK('9. METAS'!R165),"",'9. METAS'!R165)</f>
        <v/>
      </c>
      <c r="L159" s="136" t="str">
        <f>IF(ISBLANK('9. METAS'!S165),"",'9. METAS'!S165)</f>
        <v/>
      </c>
      <c r="M159" s="137" t="str">
        <f>IF(ISBLANK('9. METAS'!T165),"",'9. METAS'!T165)</f>
        <v/>
      </c>
      <c r="N159" s="146"/>
      <c r="O159" s="409"/>
      <c r="P159" s="409"/>
      <c r="Q159" s="410"/>
      <c r="R159" s="134" t="str">
        <f t="shared" ref="R159:U222" si="16">IFERROR((N159/J159),"100%")</f>
        <v>100%</v>
      </c>
      <c r="S159" s="135" t="str">
        <f t="shared" si="16"/>
        <v>100%</v>
      </c>
      <c r="T159" s="135" t="str">
        <f t="shared" si="15"/>
        <v>100%</v>
      </c>
      <c r="U159" s="154" t="str">
        <f t="shared" si="15"/>
        <v>100%</v>
      </c>
      <c r="V159" s="138" t="str">
        <f t="shared" si="11"/>
        <v>No Programado</v>
      </c>
      <c r="W159" s="135" t="str">
        <f t="shared" si="12"/>
        <v>No Programado</v>
      </c>
      <c r="X159" s="135" t="str">
        <f t="shared" si="13"/>
        <v>No Programado</v>
      </c>
      <c r="Y159" s="159" t="str">
        <f t="shared" si="14"/>
        <v>No Programado</v>
      </c>
      <c r="Z159" s="173"/>
      <c r="AA159" s="174"/>
      <c r="AB159" s="174"/>
      <c r="AC159" s="175"/>
    </row>
    <row r="160" spans="3:29" ht="160.9" customHeight="1">
      <c r="C160" s="637" t="str">
        <f>IF(ISBLANK('5. Pp (3 años)'!B192),"",'5. Pp (3 años)'!B192)</f>
        <v>Dirección General de Educación</v>
      </c>
      <c r="D160" s="638" t="str">
        <f>IF(ISBLANK('5. Pp (3 años)'!C192),"",'5. Pp (3 años)'!C192)</f>
        <v>Componente</v>
      </c>
      <c r="E160" s="620" t="str">
        <f>IF(ISBLANK('5. Pp (3 años)'!D192),"",'5. Pp (3 años)'!D192)</f>
        <v>4.1.1.1.25 Servicios para la protección integral, garantía de derechos y prevención de vulneraciones en niñas, niños y adolescentes otorgados.</v>
      </c>
      <c r="F160" s="620" t="str">
        <f>IF(ISBLANK('5. Pp (3 años)'!E192),"",'5. Pp (3 años)'!E192)</f>
        <v>PSPIP: Porcentaje de servicios de protección integral y promoción de derechos realizados.</v>
      </c>
      <c r="G160" s="639" t="str">
        <f>IF(ISBLANK('5. Pp (3 años)'!H192),"",'5. Pp (3 años)'!H192)</f>
        <v>Trimestral</v>
      </c>
      <c r="H160" s="640" t="str">
        <f>IF(ISBLANK('5. Pp (3 años)'!J192),"",'5. Pp (3 años)'!J192)</f>
        <v>UNIDAD DE MEDIDA DEL INDICADOR: Porcentaje
UNIDAD DE MEDIDA DE LAS VARIABLES: Servicio integral de protección</v>
      </c>
      <c r="I160" s="145">
        <f>IF(ISBLANK('9. METAS'!K166),"",'9. METAS'!K166)</f>
        <v>100</v>
      </c>
      <c r="J160" s="146">
        <f>IF(ISBLANK('9. METAS'!Q166),"",'9. METAS'!Q166)</f>
        <v>25</v>
      </c>
      <c r="K160" s="136">
        <f>IF(ISBLANK('9. METAS'!R166),"",'9. METAS'!R166)</f>
        <v>25</v>
      </c>
      <c r="L160" s="136">
        <f>IF(ISBLANK('9. METAS'!S166),"",'9. METAS'!S166)</f>
        <v>25</v>
      </c>
      <c r="M160" s="137">
        <f>IF(ISBLANK('9. METAS'!T166),"",'9. METAS'!T166)</f>
        <v>25</v>
      </c>
      <c r="N160" s="146">
        <v>25</v>
      </c>
      <c r="O160" s="409"/>
      <c r="P160" s="409"/>
      <c r="Q160" s="410"/>
      <c r="R160" s="134">
        <f t="shared" si="16"/>
        <v>1</v>
      </c>
      <c r="S160" s="135">
        <f t="shared" si="16"/>
        <v>0</v>
      </c>
      <c r="T160" s="135">
        <f t="shared" si="15"/>
        <v>0</v>
      </c>
      <c r="U160" s="154">
        <f t="shared" si="15"/>
        <v>0</v>
      </c>
      <c r="V160" s="138">
        <f t="shared" si="11"/>
        <v>0.25</v>
      </c>
      <c r="W160" s="135">
        <f t="shared" si="12"/>
        <v>0.25</v>
      </c>
      <c r="X160" s="135">
        <f t="shared" si="13"/>
        <v>0</v>
      </c>
      <c r="Y160" s="159">
        <f t="shared" si="14"/>
        <v>0</v>
      </c>
      <c r="Z160" s="650" t="s">
        <v>1661</v>
      </c>
      <c r="AA160" s="174"/>
      <c r="AB160" s="174"/>
      <c r="AC160" s="175"/>
    </row>
    <row r="161" spans="3:29" ht="160.9" customHeight="1">
      <c r="C161" s="211" t="str">
        <f>IF(ISBLANK('5. Pp (3 años)'!B193),"",'5. Pp (3 años)'!B193)</f>
        <v>Dirección General de Educación</v>
      </c>
      <c r="D161" s="90" t="str">
        <f>IF(ISBLANK('5. Pp (3 años)'!C193),"",'5. Pp (3 años)'!C193)</f>
        <v>Actividad</v>
      </c>
      <c r="E161" s="207" t="str">
        <f>IF(ISBLANK('5. Pp (3 años)'!D193),"",'5. Pp (3 años)'!D193)</f>
        <v>4.1.1.1.25.1 Implementación de jornadas de capacitación y mecanismos de participación para la protección integral de la niñez y adolescencia.</v>
      </c>
      <c r="F161" s="207" t="str">
        <f>IF(ISBLANK('5. Pp (3 años)'!E193),"",'5. Pp (3 años)'!E193)</f>
        <v>PASPI: Porcentaje de acciones de sensibilización para la protección integral realizados.</v>
      </c>
      <c r="G161" s="214" t="str">
        <f>IF(ISBLANK('5. Pp (3 años)'!H193),"",'5. Pp (3 años)'!H193)</f>
        <v>Trimestral</v>
      </c>
      <c r="H161" s="75" t="str">
        <f>IF(ISBLANK('5. Pp (3 años)'!J193),"",'5. Pp (3 años)'!J193)</f>
        <v>UNIDAD DE MEDIDA DEL INDICADOR: Porcentaje
UNIDAD DE MEDIDA DE LAS VARIABLES: Acción</v>
      </c>
      <c r="I161" s="145">
        <f>IF(ISBLANK('9. METAS'!K167),"",'9. METAS'!K167)</f>
        <v>22</v>
      </c>
      <c r="J161" s="146">
        <f>IF(ISBLANK('9. METAS'!Q167),"",'9. METAS'!Q167)</f>
        <v>7</v>
      </c>
      <c r="K161" s="136">
        <f>IF(ISBLANK('9. METAS'!R167),"",'9. METAS'!R167)</f>
        <v>8</v>
      </c>
      <c r="L161" s="136">
        <f>IF(ISBLANK('9. METAS'!S167),"",'9. METAS'!S167)</f>
        <v>1</v>
      </c>
      <c r="M161" s="137">
        <f>IF(ISBLANK('9. METAS'!T167),"",'9. METAS'!T167)</f>
        <v>6</v>
      </c>
      <c r="N161" s="146">
        <v>7</v>
      </c>
      <c r="O161" s="409"/>
      <c r="P161" s="409"/>
      <c r="Q161" s="410"/>
      <c r="R161" s="134">
        <f t="shared" si="16"/>
        <v>1</v>
      </c>
      <c r="S161" s="135">
        <f t="shared" si="16"/>
        <v>0</v>
      </c>
      <c r="T161" s="135">
        <f t="shared" si="15"/>
        <v>0</v>
      </c>
      <c r="U161" s="154">
        <f t="shared" si="15"/>
        <v>0</v>
      </c>
      <c r="V161" s="138">
        <f t="shared" si="11"/>
        <v>0.31818181818181818</v>
      </c>
      <c r="W161" s="135">
        <f t="shared" si="12"/>
        <v>0.31818181818181818</v>
      </c>
      <c r="X161" s="135">
        <f t="shared" si="13"/>
        <v>0</v>
      </c>
      <c r="Y161" s="159">
        <f t="shared" si="14"/>
        <v>0</v>
      </c>
      <c r="Z161" s="650" t="s">
        <v>1679</v>
      </c>
      <c r="AA161" s="174"/>
      <c r="AB161" s="174"/>
      <c r="AC161" s="175"/>
    </row>
    <row r="162" spans="3:29" ht="160.9" hidden="1" customHeight="1">
      <c r="C162" s="211" t="str">
        <f>IF(ISBLANK('5. Pp (3 años)'!B194),"",'5. Pp (3 años)'!B194)</f>
        <v/>
      </c>
      <c r="D162" s="90" t="str">
        <f>IF(ISBLANK('5. Pp (3 años)'!C194),"",'5. Pp (3 años)'!C194)</f>
        <v>Actividad</v>
      </c>
      <c r="E162" s="207" t="str">
        <f>IF(ISBLANK('5. Pp (3 años)'!D194),"",'5. Pp (3 años)'!D194)</f>
        <v/>
      </c>
      <c r="F162" s="207" t="str">
        <f>IF(ISBLANK('5. Pp (3 años)'!E194),"",'5. Pp (3 años)'!E194)</f>
        <v/>
      </c>
      <c r="G162" s="214" t="str">
        <f>IF(ISBLANK('5. Pp (3 años)'!H194),"",'5. Pp (3 años)'!H194)</f>
        <v/>
      </c>
      <c r="H162" s="75" t="str">
        <f>IF(ISBLANK('5. Pp (3 años)'!J194),"",'5. Pp (3 años)'!J194)</f>
        <v/>
      </c>
      <c r="I162" s="145" t="str">
        <f>IF(ISBLANK('9. METAS'!K168),"",'9. METAS'!K168)</f>
        <v/>
      </c>
      <c r="J162" s="146" t="str">
        <f>IF(ISBLANK('9. METAS'!Q168),"",'9. METAS'!Q168)</f>
        <v/>
      </c>
      <c r="K162" s="136" t="str">
        <f>IF(ISBLANK('9. METAS'!R168),"",'9. METAS'!R168)</f>
        <v/>
      </c>
      <c r="L162" s="136" t="str">
        <f>IF(ISBLANK('9. METAS'!S168),"",'9. METAS'!S168)</f>
        <v/>
      </c>
      <c r="M162" s="137" t="str">
        <f>IF(ISBLANK('9. METAS'!T168),"",'9. METAS'!T168)</f>
        <v/>
      </c>
      <c r="N162" s="146"/>
      <c r="O162" s="409"/>
      <c r="P162" s="409"/>
      <c r="Q162" s="410"/>
      <c r="R162" s="134" t="str">
        <f t="shared" si="16"/>
        <v>100%</v>
      </c>
      <c r="S162" s="135" t="str">
        <f t="shared" si="16"/>
        <v>100%</v>
      </c>
      <c r="T162" s="135" t="str">
        <f t="shared" si="15"/>
        <v>100%</v>
      </c>
      <c r="U162" s="154" t="str">
        <f t="shared" si="15"/>
        <v>100%</v>
      </c>
      <c r="V162" s="138" t="str">
        <f t="shared" si="11"/>
        <v>No Programado</v>
      </c>
      <c r="W162" s="135" t="str">
        <f t="shared" si="12"/>
        <v>No Programado</v>
      </c>
      <c r="X162" s="135" t="str">
        <f t="shared" si="13"/>
        <v>No Programado</v>
      </c>
      <c r="Y162" s="159" t="str">
        <f t="shared" si="14"/>
        <v>No Programado</v>
      </c>
      <c r="Z162" s="173"/>
      <c r="AA162" s="174"/>
      <c r="AB162" s="174"/>
      <c r="AC162" s="175"/>
    </row>
    <row r="163" spans="3:29" ht="160.9" hidden="1" customHeight="1">
      <c r="C163" s="211" t="str">
        <f>IF(ISBLANK('5. Pp (3 años)'!B195),"",'5. Pp (3 años)'!B195)</f>
        <v/>
      </c>
      <c r="D163" s="90" t="str">
        <f>IF(ISBLANK('5. Pp (3 años)'!C195),"",'5. Pp (3 años)'!C195)</f>
        <v>Actividad</v>
      </c>
      <c r="E163" s="207" t="str">
        <f>IF(ISBLANK('5. Pp (3 años)'!D195),"",'5. Pp (3 años)'!D195)</f>
        <v/>
      </c>
      <c r="F163" s="207" t="str">
        <f>IF(ISBLANK('5. Pp (3 años)'!E195),"",'5. Pp (3 años)'!E195)</f>
        <v/>
      </c>
      <c r="G163" s="214" t="str">
        <f>IF(ISBLANK('5. Pp (3 años)'!H195),"",'5. Pp (3 años)'!H195)</f>
        <v/>
      </c>
      <c r="H163" s="75" t="str">
        <f>IF(ISBLANK('5. Pp (3 años)'!J195),"",'5. Pp (3 años)'!J195)</f>
        <v/>
      </c>
      <c r="I163" s="145" t="str">
        <f>IF(ISBLANK('9. METAS'!K169),"",'9. METAS'!K169)</f>
        <v/>
      </c>
      <c r="J163" s="146" t="str">
        <f>IF(ISBLANK('9. METAS'!Q169),"",'9. METAS'!Q169)</f>
        <v/>
      </c>
      <c r="K163" s="136" t="str">
        <f>IF(ISBLANK('9. METAS'!R169),"",'9. METAS'!R169)</f>
        <v/>
      </c>
      <c r="L163" s="136" t="str">
        <f>IF(ISBLANK('9. METAS'!S169),"",'9. METAS'!S169)</f>
        <v/>
      </c>
      <c r="M163" s="137" t="str">
        <f>IF(ISBLANK('9. METAS'!T169),"",'9. METAS'!T169)</f>
        <v/>
      </c>
      <c r="N163" s="146"/>
      <c r="O163" s="409"/>
      <c r="P163" s="409"/>
      <c r="Q163" s="410"/>
      <c r="R163" s="134" t="str">
        <f t="shared" si="16"/>
        <v>100%</v>
      </c>
      <c r="S163" s="135" t="str">
        <f t="shared" si="16"/>
        <v>100%</v>
      </c>
      <c r="T163" s="135" t="str">
        <f t="shared" si="15"/>
        <v>100%</v>
      </c>
      <c r="U163" s="154" t="str">
        <f t="shared" si="15"/>
        <v>100%</v>
      </c>
      <c r="V163" s="138" t="str">
        <f t="shared" si="11"/>
        <v>No Programado</v>
      </c>
      <c r="W163" s="135" t="str">
        <f t="shared" si="12"/>
        <v>No Programado</v>
      </c>
      <c r="X163" s="135" t="str">
        <f t="shared" si="13"/>
        <v>No Programado</v>
      </c>
      <c r="Y163" s="159" t="str">
        <f t="shared" si="14"/>
        <v>No Programado</v>
      </c>
      <c r="Z163" s="173"/>
      <c r="AA163" s="174"/>
      <c r="AB163" s="174"/>
      <c r="AC163" s="175"/>
    </row>
    <row r="164" spans="3:29" ht="160.9" hidden="1" customHeight="1">
      <c r="C164" s="211" t="str">
        <f>IF(ISBLANK('5. Pp (3 años)'!B196),"",'5. Pp (3 años)'!B196)</f>
        <v/>
      </c>
      <c r="D164" s="90" t="str">
        <f>IF(ISBLANK('5. Pp (3 años)'!C196),"",'5. Pp (3 años)'!C196)</f>
        <v>Actividad</v>
      </c>
      <c r="E164" s="207" t="str">
        <f>IF(ISBLANK('5. Pp (3 años)'!D196),"",'5. Pp (3 años)'!D196)</f>
        <v/>
      </c>
      <c r="F164" s="207" t="str">
        <f>IF(ISBLANK('5. Pp (3 años)'!E196),"",'5. Pp (3 años)'!E196)</f>
        <v/>
      </c>
      <c r="G164" s="214" t="str">
        <f>IF(ISBLANK('5. Pp (3 años)'!H196),"",'5. Pp (3 años)'!H196)</f>
        <v/>
      </c>
      <c r="H164" s="75" t="str">
        <f>IF(ISBLANK('5. Pp (3 años)'!J196),"",'5. Pp (3 años)'!J196)</f>
        <v/>
      </c>
      <c r="I164" s="145" t="str">
        <f>IF(ISBLANK('9. METAS'!K170),"",'9. METAS'!K170)</f>
        <v/>
      </c>
      <c r="J164" s="146" t="str">
        <f>IF(ISBLANK('9. METAS'!Q170),"",'9. METAS'!Q170)</f>
        <v/>
      </c>
      <c r="K164" s="136" t="str">
        <f>IF(ISBLANK('9. METAS'!R170),"",'9. METAS'!R170)</f>
        <v/>
      </c>
      <c r="L164" s="136" t="str">
        <f>IF(ISBLANK('9. METAS'!S170),"",'9. METAS'!S170)</f>
        <v/>
      </c>
      <c r="M164" s="137" t="str">
        <f>IF(ISBLANK('9. METAS'!T170),"",'9. METAS'!T170)</f>
        <v/>
      </c>
      <c r="N164" s="146"/>
      <c r="O164" s="409"/>
      <c r="P164" s="409"/>
      <c r="Q164" s="410"/>
      <c r="R164" s="134" t="str">
        <f t="shared" si="16"/>
        <v>100%</v>
      </c>
      <c r="S164" s="135" t="str">
        <f t="shared" si="16"/>
        <v>100%</v>
      </c>
      <c r="T164" s="135" t="str">
        <f t="shared" si="15"/>
        <v>100%</v>
      </c>
      <c r="U164" s="154" t="str">
        <f t="shared" si="15"/>
        <v>100%</v>
      </c>
      <c r="V164" s="138" t="str">
        <f t="shared" si="11"/>
        <v>No Programado</v>
      </c>
      <c r="W164" s="135" t="str">
        <f t="shared" si="12"/>
        <v>No Programado</v>
      </c>
      <c r="X164" s="135" t="str">
        <f t="shared" si="13"/>
        <v>No Programado</v>
      </c>
      <c r="Y164" s="159" t="str">
        <f t="shared" si="14"/>
        <v>No Programado</v>
      </c>
      <c r="Z164" s="173"/>
      <c r="AA164" s="174"/>
      <c r="AB164" s="174"/>
      <c r="AC164" s="175"/>
    </row>
    <row r="165" spans="3:29" ht="160.9" hidden="1" customHeight="1">
      <c r="C165" s="211" t="str">
        <f>IF(ISBLANK('5. Pp (3 años)'!B197),"",'5. Pp (3 años)'!B197)</f>
        <v/>
      </c>
      <c r="D165" s="90" t="str">
        <f>IF(ISBLANK('5. Pp (3 años)'!C197),"",'5. Pp (3 años)'!C197)</f>
        <v>Actividad</v>
      </c>
      <c r="E165" s="207" t="str">
        <f>IF(ISBLANK('5. Pp (3 años)'!D197),"",'5. Pp (3 años)'!D197)</f>
        <v/>
      </c>
      <c r="F165" s="207" t="str">
        <f>IF(ISBLANK('5. Pp (3 años)'!E197),"",'5. Pp (3 años)'!E197)</f>
        <v/>
      </c>
      <c r="G165" s="214" t="str">
        <f>IF(ISBLANK('5. Pp (3 años)'!H197),"",'5. Pp (3 años)'!H197)</f>
        <v/>
      </c>
      <c r="H165" s="75" t="str">
        <f>IF(ISBLANK('5. Pp (3 años)'!J197),"",'5. Pp (3 años)'!J197)</f>
        <v/>
      </c>
      <c r="I165" s="145" t="str">
        <f>IF(ISBLANK('9. METAS'!K171),"",'9. METAS'!K171)</f>
        <v/>
      </c>
      <c r="J165" s="146" t="str">
        <f>IF(ISBLANK('9. METAS'!Q171),"",'9. METAS'!Q171)</f>
        <v/>
      </c>
      <c r="K165" s="136" t="str">
        <f>IF(ISBLANK('9. METAS'!R171),"",'9. METAS'!R171)</f>
        <v/>
      </c>
      <c r="L165" s="136" t="str">
        <f>IF(ISBLANK('9. METAS'!S171),"",'9. METAS'!S171)</f>
        <v/>
      </c>
      <c r="M165" s="137" t="str">
        <f>IF(ISBLANK('9. METAS'!T171),"",'9. METAS'!T171)</f>
        <v/>
      </c>
      <c r="N165" s="146"/>
      <c r="O165" s="409"/>
      <c r="P165" s="409"/>
      <c r="Q165" s="410"/>
      <c r="R165" s="134" t="str">
        <f t="shared" si="16"/>
        <v>100%</v>
      </c>
      <c r="S165" s="135" t="str">
        <f t="shared" si="16"/>
        <v>100%</v>
      </c>
      <c r="T165" s="135" t="str">
        <f t="shared" si="15"/>
        <v>100%</v>
      </c>
      <c r="U165" s="154" t="str">
        <f t="shared" si="15"/>
        <v>100%</v>
      </c>
      <c r="V165" s="138" t="str">
        <f t="shared" si="11"/>
        <v>No Programado</v>
      </c>
      <c r="W165" s="135" t="str">
        <f t="shared" si="12"/>
        <v>No Programado</v>
      </c>
      <c r="X165" s="135" t="str">
        <f t="shared" si="13"/>
        <v>No Programado</v>
      </c>
      <c r="Y165" s="159" t="str">
        <f t="shared" si="14"/>
        <v>No Programado</v>
      </c>
      <c r="Z165" s="173"/>
      <c r="AA165" s="174"/>
      <c r="AB165" s="174"/>
      <c r="AC165" s="175"/>
    </row>
    <row r="166" spans="3:29" ht="160.9" customHeight="1">
      <c r="C166" s="637" t="str">
        <f>IF(ISBLANK('5. Pp (3 años)'!B198),"",'5. Pp (3 años)'!B198)</f>
        <v>Dirección de Servicios Educativos</v>
      </c>
      <c r="D166" s="638" t="str">
        <f>IF(ISBLANK('5. Pp (3 años)'!C198),"",'5. Pp (3 años)'!C198)</f>
        <v>Componente</v>
      </c>
      <c r="E166" s="620" t="str">
        <f>IF(ISBLANK('5. Pp (3 años)'!D198),"",'5. Pp (3 años)'!D198)</f>
        <v xml:space="preserve">4.1.1.1.26  Programas de intervención integral para entornos escolares dignos y seguros implementados.
</v>
      </c>
      <c r="F166" s="620" t="str">
        <f>IF(ISBLANK('5. Pp (3 años)'!E198),"",'5. Pp (3 años)'!E198)</f>
        <v>PPIIE: Porcentaje de programas de intervención integral escolar realizados.</v>
      </c>
      <c r="G166" s="639" t="str">
        <f>IF(ISBLANK('5. Pp (3 años)'!H198),"",'5. Pp (3 años)'!H198)</f>
        <v>Trimestral</v>
      </c>
      <c r="H166" s="640" t="str">
        <f>IF(ISBLANK('5. Pp (3 años)'!J198),"",'5. Pp (3 años)'!J198)</f>
        <v>UNIDAD DE MEDIDA DEL INDICADOR: Porcentaje
UNIDAD DE MEDIDA DE LAS VARIABLES: Programa integral</v>
      </c>
      <c r="I166" s="145">
        <f>IF(ISBLANK('9. METAS'!K172),"",'9. METAS'!K172)</f>
        <v>100</v>
      </c>
      <c r="J166" s="146">
        <f>IF(ISBLANK('9. METAS'!Q172),"",'9. METAS'!Q172)</f>
        <v>25</v>
      </c>
      <c r="K166" s="136">
        <f>IF(ISBLANK('9. METAS'!R172),"",'9. METAS'!R172)</f>
        <v>25</v>
      </c>
      <c r="L166" s="136">
        <f>IF(ISBLANK('9. METAS'!S172),"",'9. METAS'!S172)</f>
        <v>25</v>
      </c>
      <c r="M166" s="137">
        <f>IF(ISBLANK('9. METAS'!T172),"",'9. METAS'!T172)</f>
        <v>25</v>
      </c>
      <c r="N166" s="146">
        <v>25</v>
      </c>
      <c r="O166" s="409"/>
      <c r="P166" s="409"/>
      <c r="Q166" s="410"/>
      <c r="R166" s="134">
        <f t="shared" si="16"/>
        <v>1</v>
      </c>
      <c r="S166" s="135">
        <f t="shared" si="16"/>
        <v>0</v>
      </c>
      <c r="T166" s="135">
        <f t="shared" si="15"/>
        <v>0</v>
      </c>
      <c r="U166" s="154">
        <f t="shared" si="15"/>
        <v>0</v>
      </c>
      <c r="V166" s="138">
        <f t="shared" si="11"/>
        <v>0.25</v>
      </c>
      <c r="W166" s="135">
        <f t="shared" si="12"/>
        <v>0.25</v>
      </c>
      <c r="X166" s="135">
        <f t="shared" si="13"/>
        <v>0</v>
      </c>
      <c r="Y166" s="159">
        <f t="shared" si="14"/>
        <v>0</v>
      </c>
      <c r="Z166" s="650" t="s">
        <v>1661</v>
      </c>
      <c r="AA166" s="174"/>
      <c r="AB166" s="174"/>
      <c r="AC166" s="175"/>
    </row>
    <row r="167" spans="3:29" ht="160.9" customHeight="1">
      <c r="C167" s="211" t="str">
        <f>IF(ISBLANK('5. Pp (3 años)'!B199),"",'5. Pp (3 años)'!B199)</f>
        <v>Dirección de Servicios Educativos</v>
      </c>
      <c r="D167" s="90" t="str">
        <f>IF(ISBLANK('5. Pp (3 años)'!C199),"",'5. Pp (3 años)'!C199)</f>
        <v>Actividad</v>
      </c>
      <c r="E167" s="207" t="str">
        <f>IF(ISBLANK('5. Pp (3 años)'!D199),"",'5. Pp (3 años)'!D199)</f>
        <v>4.1.1.1.26.1 Gestión y canalización de requerimientos para el fortalecimiento de la infraestructura educativa.</v>
      </c>
      <c r="F167" s="207" t="str">
        <f>IF(ISBLANK('5. Pp (3 años)'!E199),"",'5. Pp (3 años)'!E199)</f>
        <v>PSDIG:  Porcentaje de solicitudes y diagnósticos de infraestructura gestionados.</v>
      </c>
      <c r="G167" s="214" t="str">
        <f>IF(ISBLANK('5. Pp (3 años)'!H199),"",'5. Pp (3 años)'!H199)</f>
        <v>Trimestral</v>
      </c>
      <c r="H167" s="75" t="str">
        <f>IF(ISBLANK('5. Pp (3 años)'!J199),"",'5. Pp (3 años)'!J199)</f>
        <v>UNIDAD DE MEDIDA DEL INDICADOR: Porcentaje
UNIDAD DE MEDIDA DE LAS VARIABLES: Gestión</v>
      </c>
      <c r="I167" s="145">
        <f>IF(ISBLANK('9. METAS'!K173),"",'9. METAS'!K173)</f>
        <v>12</v>
      </c>
      <c r="J167" s="146">
        <f>IF(ISBLANK('9. METAS'!Q173),"",'9. METAS'!Q173)</f>
        <v>3</v>
      </c>
      <c r="K167" s="136">
        <f>IF(ISBLANK('9. METAS'!R173),"",'9. METAS'!R173)</f>
        <v>3</v>
      </c>
      <c r="L167" s="136">
        <f>IF(ISBLANK('9. METAS'!S173),"",'9. METAS'!S173)</f>
        <v>3</v>
      </c>
      <c r="M167" s="137">
        <f>IF(ISBLANK('9. METAS'!T173),"",'9. METAS'!T173)</f>
        <v>3</v>
      </c>
      <c r="N167" s="146">
        <v>3</v>
      </c>
      <c r="O167" s="409"/>
      <c r="P167" s="409"/>
      <c r="Q167" s="410"/>
      <c r="R167" s="134">
        <f t="shared" si="16"/>
        <v>1</v>
      </c>
      <c r="S167" s="135">
        <f t="shared" si="16"/>
        <v>0</v>
      </c>
      <c r="T167" s="135">
        <f t="shared" si="15"/>
        <v>0</v>
      </c>
      <c r="U167" s="154">
        <f t="shared" si="15"/>
        <v>0</v>
      </c>
      <c r="V167" s="138">
        <f t="shared" si="11"/>
        <v>0.25</v>
      </c>
      <c r="W167" s="135">
        <f t="shared" si="12"/>
        <v>0.25</v>
      </c>
      <c r="X167" s="135">
        <f t="shared" si="13"/>
        <v>0</v>
      </c>
      <c r="Y167" s="159">
        <f t="shared" si="14"/>
        <v>0</v>
      </c>
      <c r="Z167" s="650" t="s">
        <v>1680</v>
      </c>
      <c r="AA167" s="174"/>
      <c r="AB167" s="174"/>
      <c r="AC167" s="175"/>
    </row>
    <row r="168" spans="3:29" ht="160.9" customHeight="1">
      <c r="C168" s="211" t="str">
        <f>IF(ISBLANK('5. Pp (3 años)'!B200),"",'5. Pp (3 años)'!B200)</f>
        <v>Dirección de Servicios Educativos</v>
      </c>
      <c r="D168" s="90" t="str">
        <f>IF(ISBLANK('5. Pp (3 años)'!C200),"",'5. Pp (3 años)'!C200)</f>
        <v>Actividad</v>
      </c>
      <c r="E168" s="207" t="str">
        <f>IF(ISBLANK('5. Pp (3 años)'!D200),"",'5. Pp (3 años)'!D200)</f>
        <v xml:space="preserve">4.1.1.1.26.2  Ejecución de servicios educativos transversales para la seguridad y el bienestar escolar.
</v>
      </c>
      <c r="F168" s="207" t="str">
        <f>IF(ISBLANK('5. Pp (3 años)'!E200),"",'5. Pp (3 años)'!E200)</f>
        <v>PSECI: Porcentaje de servicios educativos complementarios impartidos.</v>
      </c>
      <c r="G168" s="214" t="str">
        <f>IF(ISBLANK('5. Pp (3 años)'!H200),"",'5. Pp (3 años)'!H200)</f>
        <v>Trimestral</v>
      </c>
      <c r="H168" s="75" t="str">
        <f>IF(ISBLANK('5. Pp (3 años)'!J200),"",'5. Pp (3 años)'!J200)</f>
        <v>UNIDAD DE MEDIDA DEL INDICADOR: Porcentaje
UNIDAD DE MEDIDA DE LAS VARIABLES: Servicios educativos</v>
      </c>
      <c r="I168" s="145">
        <f>IF(ISBLANK('9. METAS'!K174),"",'9. METAS'!K174)</f>
        <v>28</v>
      </c>
      <c r="J168" s="146">
        <f>IF(ISBLANK('9. METAS'!Q174),"",'9. METAS'!Q174)</f>
        <v>8</v>
      </c>
      <c r="K168" s="136">
        <f>IF(ISBLANK('9. METAS'!R174),"",'9. METAS'!R174)</f>
        <v>7</v>
      </c>
      <c r="L168" s="136">
        <f>IF(ISBLANK('9. METAS'!S174),"",'9. METAS'!S174)</f>
        <v>7</v>
      </c>
      <c r="M168" s="137">
        <f>IF(ISBLANK('9. METAS'!T174),"",'9. METAS'!T174)</f>
        <v>6</v>
      </c>
      <c r="N168" s="146">
        <v>8</v>
      </c>
      <c r="O168" s="409"/>
      <c r="P168" s="409"/>
      <c r="Q168" s="410"/>
      <c r="R168" s="134">
        <f t="shared" si="16"/>
        <v>1</v>
      </c>
      <c r="S168" s="135">
        <f t="shared" si="16"/>
        <v>0</v>
      </c>
      <c r="T168" s="135">
        <f t="shared" si="15"/>
        <v>0</v>
      </c>
      <c r="U168" s="154">
        <f t="shared" si="15"/>
        <v>0</v>
      </c>
      <c r="V168" s="138">
        <f t="shared" si="11"/>
        <v>0.2857142857142857</v>
      </c>
      <c r="W168" s="135">
        <f t="shared" si="12"/>
        <v>0.2857142857142857</v>
      </c>
      <c r="X168" s="135">
        <f t="shared" si="13"/>
        <v>0</v>
      </c>
      <c r="Y168" s="159">
        <f t="shared" si="14"/>
        <v>0</v>
      </c>
      <c r="Z168" s="650" t="s">
        <v>1681</v>
      </c>
      <c r="AA168" s="174"/>
      <c r="AB168" s="174"/>
      <c r="AC168" s="175"/>
    </row>
    <row r="169" spans="3:29" ht="160.9" hidden="1" customHeight="1">
      <c r="C169" s="211" t="str">
        <f>IF(ISBLANK('5. Pp (3 años)'!B201),"",'5. Pp (3 años)'!B201)</f>
        <v/>
      </c>
      <c r="D169" s="90" t="str">
        <f>IF(ISBLANK('5. Pp (3 años)'!C201),"",'5. Pp (3 años)'!C201)</f>
        <v>Actividad</v>
      </c>
      <c r="E169" s="207" t="str">
        <f>IF(ISBLANK('5. Pp (3 años)'!D201),"",'5. Pp (3 años)'!D201)</f>
        <v/>
      </c>
      <c r="F169" s="207" t="str">
        <f>IF(ISBLANK('5. Pp (3 años)'!E201),"",'5. Pp (3 años)'!E201)</f>
        <v/>
      </c>
      <c r="G169" s="214" t="str">
        <f>IF(ISBLANK('5. Pp (3 años)'!H201),"",'5. Pp (3 años)'!H201)</f>
        <v/>
      </c>
      <c r="H169" s="75" t="str">
        <f>IF(ISBLANK('5. Pp (3 años)'!J201),"",'5. Pp (3 años)'!J201)</f>
        <v/>
      </c>
      <c r="I169" s="145" t="str">
        <f>IF(ISBLANK('9. METAS'!K175),"",'9. METAS'!K175)</f>
        <v/>
      </c>
      <c r="J169" s="146" t="str">
        <f>IF(ISBLANK('9. METAS'!Q175),"",'9. METAS'!Q175)</f>
        <v/>
      </c>
      <c r="K169" s="136" t="str">
        <f>IF(ISBLANK('9. METAS'!R175),"",'9. METAS'!R175)</f>
        <v/>
      </c>
      <c r="L169" s="136" t="str">
        <f>IF(ISBLANK('9. METAS'!S175),"",'9. METAS'!S175)</f>
        <v/>
      </c>
      <c r="M169" s="137" t="str">
        <f>IF(ISBLANK('9. METAS'!T175),"",'9. METAS'!T175)</f>
        <v/>
      </c>
      <c r="N169" s="146"/>
      <c r="O169" s="409"/>
      <c r="P169" s="409"/>
      <c r="Q169" s="410"/>
      <c r="R169" s="134" t="str">
        <f t="shared" si="16"/>
        <v>100%</v>
      </c>
      <c r="S169" s="135" t="str">
        <f t="shared" si="16"/>
        <v>100%</v>
      </c>
      <c r="T169" s="135" t="str">
        <f t="shared" si="15"/>
        <v>100%</v>
      </c>
      <c r="U169" s="154" t="str">
        <f t="shared" si="15"/>
        <v>100%</v>
      </c>
      <c r="V169" s="138" t="str">
        <f t="shared" si="11"/>
        <v>No Programado</v>
      </c>
      <c r="W169" s="135" t="str">
        <f t="shared" si="12"/>
        <v>No Programado</v>
      </c>
      <c r="X169" s="135" t="str">
        <f t="shared" si="13"/>
        <v>No Programado</v>
      </c>
      <c r="Y169" s="159" t="str">
        <f t="shared" si="14"/>
        <v>No Programado</v>
      </c>
      <c r="Z169" s="173"/>
      <c r="AA169" s="174"/>
      <c r="AB169" s="174"/>
      <c r="AC169" s="175"/>
    </row>
    <row r="170" spans="3:29" ht="160.9" hidden="1" customHeight="1">
      <c r="C170" s="211" t="str">
        <f>IF(ISBLANK('5. Pp (3 años)'!B202),"",'5. Pp (3 años)'!B202)</f>
        <v/>
      </c>
      <c r="D170" s="90" t="str">
        <f>IF(ISBLANK('5. Pp (3 años)'!C202),"",'5. Pp (3 años)'!C202)</f>
        <v>Actividad</v>
      </c>
      <c r="E170" s="207" t="str">
        <f>IF(ISBLANK('5. Pp (3 años)'!D202),"",'5. Pp (3 años)'!D202)</f>
        <v/>
      </c>
      <c r="F170" s="207" t="str">
        <f>IF(ISBLANK('5. Pp (3 años)'!E202),"",'5. Pp (3 años)'!E202)</f>
        <v/>
      </c>
      <c r="G170" s="214" t="str">
        <f>IF(ISBLANK('5. Pp (3 años)'!H202),"",'5. Pp (3 años)'!H202)</f>
        <v/>
      </c>
      <c r="H170" s="75" t="str">
        <f>IF(ISBLANK('5. Pp (3 años)'!J202),"",'5. Pp (3 años)'!J202)</f>
        <v/>
      </c>
      <c r="I170" s="145" t="str">
        <f>IF(ISBLANK('9. METAS'!K176),"",'9. METAS'!K176)</f>
        <v/>
      </c>
      <c r="J170" s="146" t="str">
        <f>IF(ISBLANK('9. METAS'!Q176),"",'9. METAS'!Q176)</f>
        <v/>
      </c>
      <c r="K170" s="136" t="str">
        <f>IF(ISBLANK('9. METAS'!R176),"",'9. METAS'!R176)</f>
        <v/>
      </c>
      <c r="L170" s="136" t="str">
        <f>IF(ISBLANK('9. METAS'!S176),"",'9. METAS'!S176)</f>
        <v/>
      </c>
      <c r="M170" s="137" t="str">
        <f>IF(ISBLANK('9. METAS'!T176),"",'9. METAS'!T176)</f>
        <v/>
      </c>
      <c r="N170" s="146"/>
      <c r="O170" s="409"/>
      <c r="P170" s="409"/>
      <c r="Q170" s="410"/>
      <c r="R170" s="134" t="str">
        <f t="shared" si="16"/>
        <v>100%</v>
      </c>
      <c r="S170" s="135" t="str">
        <f t="shared" si="16"/>
        <v>100%</v>
      </c>
      <c r="T170" s="135" t="str">
        <f t="shared" si="15"/>
        <v>100%</v>
      </c>
      <c r="U170" s="154" t="str">
        <f t="shared" si="15"/>
        <v>100%</v>
      </c>
      <c r="V170" s="138" t="str">
        <f t="shared" si="11"/>
        <v>No Programado</v>
      </c>
      <c r="W170" s="135" t="str">
        <f t="shared" si="12"/>
        <v>No Programado</v>
      </c>
      <c r="X170" s="135" t="str">
        <f t="shared" si="13"/>
        <v>No Programado</v>
      </c>
      <c r="Y170" s="159" t="str">
        <f t="shared" si="14"/>
        <v>No Programado</v>
      </c>
      <c r="Z170" s="173"/>
      <c r="AA170" s="174"/>
      <c r="AB170" s="174"/>
      <c r="AC170" s="175"/>
    </row>
    <row r="171" spans="3:29" ht="160.9" hidden="1" customHeight="1">
      <c r="C171" s="211" t="str">
        <f>IF(ISBLANK('5. Pp (3 años)'!B203),"",'5. Pp (3 años)'!B203)</f>
        <v/>
      </c>
      <c r="D171" s="90" t="str">
        <f>IF(ISBLANK('5. Pp (3 años)'!C203),"",'5. Pp (3 años)'!C203)</f>
        <v>Actividad</v>
      </c>
      <c r="E171" s="207" t="str">
        <f>IF(ISBLANK('5. Pp (3 años)'!D203),"",'5. Pp (3 años)'!D203)</f>
        <v/>
      </c>
      <c r="F171" s="207" t="str">
        <f>IF(ISBLANK('5. Pp (3 años)'!E203),"",'5. Pp (3 años)'!E203)</f>
        <v/>
      </c>
      <c r="G171" s="214" t="str">
        <f>IF(ISBLANK('5. Pp (3 años)'!H203),"",'5. Pp (3 años)'!H203)</f>
        <v/>
      </c>
      <c r="H171" s="75" t="str">
        <f>IF(ISBLANK('5. Pp (3 años)'!J203),"",'5. Pp (3 años)'!J203)</f>
        <v/>
      </c>
      <c r="I171" s="145" t="str">
        <f>IF(ISBLANK('9. METAS'!K177),"",'9. METAS'!K177)</f>
        <v/>
      </c>
      <c r="J171" s="146" t="str">
        <f>IF(ISBLANK('9. METAS'!Q177),"",'9. METAS'!Q177)</f>
        <v/>
      </c>
      <c r="K171" s="136" t="str">
        <f>IF(ISBLANK('9. METAS'!R177),"",'9. METAS'!R177)</f>
        <v/>
      </c>
      <c r="L171" s="136" t="str">
        <f>IF(ISBLANK('9. METAS'!S177),"",'9. METAS'!S177)</f>
        <v/>
      </c>
      <c r="M171" s="137" t="str">
        <f>IF(ISBLANK('9. METAS'!T177),"",'9. METAS'!T177)</f>
        <v/>
      </c>
      <c r="N171" s="146"/>
      <c r="O171" s="409"/>
      <c r="P171" s="409"/>
      <c r="Q171" s="410"/>
      <c r="R171" s="134" t="str">
        <f t="shared" si="16"/>
        <v>100%</v>
      </c>
      <c r="S171" s="135" t="str">
        <f t="shared" si="16"/>
        <v>100%</v>
      </c>
      <c r="T171" s="135" t="str">
        <f t="shared" si="15"/>
        <v>100%</v>
      </c>
      <c r="U171" s="154" t="str">
        <f t="shared" si="15"/>
        <v>100%</v>
      </c>
      <c r="V171" s="138" t="str">
        <f t="shared" si="11"/>
        <v>No Programado</v>
      </c>
      <c r="W171" s="135" t="str">
        <f t="shared" si="12"/>
        <v>No Programado</v>
      </c>
      <c r="X171" s="135" t="str">
        <f t="shared" si="13"/>
        <v>No Programado</v>
      </c>
      <c r="Y171" s="159" t="str">
        <f t="shared" si="14"/>
        <v>No Programado</v>
      </c>
      <c r="Z171" s="173"/>
      <c r="AA171" s="174"/>
      <c r="AB171" s="174"/>
      <c r="AC171" s="175"/>
    </row>
    <row r="172" spans="3:29" ht="160.9" customHeight="1">
      <c r="C172" s="637" t="str">
        <f>IF(ISBLANK('5. Pp (3 años)'!B204),"",'5. Pp (3 años)'!B204)</f>
        <v>Coordinación de Bibliotecas Públicas</v>
      </c>
      <c r="D172" s="638" t="str">
        <f>IF(ISBLANK('5. Pp (3 años)'!C204),"",'5. Pp (3 años)'!C204)</f>
        <v>Componente</v>
      </c>
      <c r="E172" s="620" t="str">
        <f>IF(ISBLANK('5. Pp (3 años)'!D204),"",'5. Pp (3 años)'!D204)</f>
        <v>4.1.1.1.27 Servicios de fomento a la lectura y formación cultural en bibliotecas públicas municipales otorgados.</v>
      </c>
      <c r="F172" s="620" t="str">
        <f>IF(ISBLANK('5. Pp (3 años)'!E204),"",'5. Pp (3 años)'!E204)</f>
        <v>PSBCR: Porcentaje de servicios bibliotecarios y culturales realizados.</v>
      </c>
      <c r="G172" s="639" t="str">
        <f>IF(ISBLANK('5. Pp (3 años)'!H204),"",'5. Pp (3 años)'!H204)</f>
        <v>Trimestral</v>
      </c>
      <c r="H172" s="640" t="str">
        <f>IF(ISBLANK('5. Pp (3 años)'!J204),"",'5. Pp (3 años)'!J204)</f>
        <v>UNIDAD DE MEDIDA DEL INDICADOR: Porcentaje
UNIDAD DE MEDIDA DE LAS VARIABLES: Servicio integral</v>
      </c>
      <c r="I172" s="145">
        <f>IF(ISBLANK('9. METAS'!K178),"",'9. METAS'!K178)</f>
        <v>100</v>
      </c>
      <c r="J172" s="146">
        <f>IF(ISBLANK('9. METAS'!Q178),"",'9. METAS'!Q178)</f>
        <v>25</v>
      </c>
      <c r="K172" s="136">
        <f>IF(ISBLANK('9. METAS'!R178),"",'9. METAS'!R178)</f>
        <v>25</v>
      </c>
      <c r="L172" s="136">
        <f>IF(ISBLANK('9. METAS'!S178),"",'9. METAS'!S178)</f>
        <v>25</v>
      </c>
      <c r="M172" s="137">
        <f>IF(ISBLANK('9. METAS'!T178),"",'9. METAS'!T178)</f>
        <v>25</v>
      </c>
      <c r="N172" s="146">
        <v>25</v>
      </c>
      <c r="O172" s="409"/>
      <c r="P172" s="409"/>
      <c r="Q172" s="410"/>
      <c r="R172" s="134">
        <f t="shared" si="16"/>
        <v>1</v>
      </c>
      <c r="S172" s="135">
        <f t="shared" si="16"/>
        <v>0</v>
      </c>
      <c r="T172" s="135">
        <f t="shared" si="15"/>
        <v>0</v>
      </c>
      <c r="U172" s="154">
        <f t="shared" si="15"/>
        <v>0</v>
      </c>
      <c r="V172" s="138">
        <f t="shared" si="11"/>
        <v>0.25</v>
      </c>
      <c r="W172" s="135">
        <f t="shared" si="12"/>
        <v>0.25</v>
      </c>
      <c r="X172" s="135">
        <f t="shared" si="13"/>
        <v>0</v>
      </c>
      <c r="Y172" s="159">
        <f t="shared" si="14"/>
        <v>0</v>
      </c>
      <c r="Z172" s="650" t="s">
        <v>1661</v>
      </c>
      <c r="AA172" s="174"/>
      <c r="AB172" s="174"/>
      <c r="AC172" s="175"/>
    </row>
    <row r="173" spans="3:29" ht="160.9" customHeight="1">
      <c r="C173" s="211" t="str">
        <f>IF(ISBLANK('5. Pp (3 años)'!B205),"",'5. Pp (3 años)'!B205)</f>
        <v>Coordinación de Bibliotecas Públicas</v>
      </c>
      <c r="D173" s="90" t="str">
        <f>IF(ISBLANK('5. Pp (3 años)'!C205),"",'5. Pp (3 años)'!C205)</f>
        <v>Actividad</v>
      </c>
      <c r="E173" s="207" t="str">
        <f>IF(ISBLANK('5. Pp (3 años)'!D205),"",'5. Pp (3 años)'!D205)</f>
        <v>4.1.1.1.27.1 Administración de servicios bibliotecarios e impartición de actividades para la extensión cultural y social.</v>
      </c>
      <c r="F173" s="207" t="str">
        <f>IF(ISBLANK('5. Pp (3 años)'!E205),"",'5. Pp (3 años)'!E205)</f>
        <v>PAFLE: Porcentaje de actividades de fomento a la lectura y extensión cultural realizadas.</v>
      </c>
      <c r="G173" s="214" t="str">
        <f>IF(ISBLANK('5. Pp (3 años)'!H205),"",'5. Pp (3 años)'!H205)</f>
        <v>Trimestral</v>
      </c>
      <c r="H173" s="75" t="str">
        <f>IF(ISBLANK('5. Pp (3 años)'!J205),"",'5. Pp (3 años)'!J205)</f>
        <v>UNIDAD DE MEDIDA DEL INDICADOR: Porcentaje
UNIDAD DE MEDIDA DE LAS VARIABLES: Actividades</v>
      </c>
      <c r="I173" s="145">
        <f>IF(ISBLANK('9. METAS'!K179),"",'9. METAS'!K179)</f>
        <v>384</v>
      </c>
      <c r="J173" s="146">
        <f>IF(ISBLANK('9. METAS'!Q179),"",'9. METAS'!Q179)</f>
        <v>86</v>
      </c>
      <c r="K173" s="136">
        <f>IF(ISBLANK('9. METAS'!R179),"",'9. METAS'!R179)</f>
        <v>101</v>
      </c>
      <c r="L173" s="136">
        <f>IF(ISBLANK('9. METAS'!S179),"",'9. METAS'!S179)</f>
        <v>111</v>
      </c>
      <c r="M173" s="137">
        <f>IF(ISBLANK('9. METAS'!T179),"",'9. METAS'!T179)</f>
        <v>86</v>
      </c>
      <c r="N173" s="146">
        <v>87</v>
      </c>
      <c r="O173" s="409"/>
      <c r="P173" s="409"/>
      <c r="Q173" s="410"/>
      <c r="R173" s="134">
        <f t="shared" si="16"/>
        <v>1.0116279069767442</v>
      </c>
      <c r="S173" s="135">
        <f t="shared" si="16"/>
        <v>0</v>
      </c>
      <c r="T173" s="135">
        <f t="shared" si="15"/>
        <v>0</v>
      </c>
      <c r="U173" s="154">
        <f t="shared" si="15"/>
        <v>0</v>
      </c>
      <c r="V173" s="138">
        <f t="shared" si="11"/>
        <v>0.2265625</v>
      </c>
      <c r="W173" s="135">
        <f t="shared" si="12"/>
        <v>0.2265625</v>
      </c>
      <c r="X173" s="135">
        <f t="shared" si="13"/>
        <v>0</v>
      </c>
      <c r="Y173" s="159">
        <f t="shared" si="14"/>
        <v>0</v>
      </c>
      <c r="Z173" s="650" t="s">
        <v>1682</v>
      </c>
      <c r="AA173" s="174"/>
      <c r="AB173" s="174"/>
      <c r="AC173" s="175"/>
    </row>
    <row r="174" spans="3:29" ht="160.9" hidden="1" customHeight="1">
      <c r="C174" s="211" t="str">
        <f>IF(ISBLANK('5. Pp (3 años)'!B206),"",'5. Pp (3 años)'!B206)</f>
        <v/>
      </c>
      <c r="D174" s="90" t="str">
        <f>IF(ISBLANK('5. Pp (3 años)'!C206),"",'5. Pp (3 años)'!C206)</f>
        <v>Actividad</v>
      </c>
      <c r="E174" s="207" t="str">
        <f>IF(ISBLANK('5. Pp (3 años)'!D206),"",'5. Pp (3 años)'!D206)</f>
        <v/>
      </c>
      <c r="F174" s="207" t="str">
        <f>IF(ISBLANK('5. Pp (3 años)'!E206),"",'5. Pp (3 años)'!E206)</f>
        <v/>
      </c>
      <c r="G174" s="214" t="str">
        <f>IF(ISBLANK('5. Pp (3 años)'!H206),"",'5. Pp (3 años)'!H206)</f>
        <v/>
      </c>
      <c r="H174" s="75" t="str">
        <f>IF(ISBLANK('5. Pp (3 años)'!J206),"",'5. Pp (3 años)'!J206)</f>
        <v/>
      </c>
      <c r="I174" s="145" t="str">
        <f>IF(ISBLANK('9. METAS'!K180),"",'9. METAS'!K180)</f>
        <v/>
      </c>
      <c r="J174" s="146" t="str">
        <f>IF(ISBLANK('9. METAS'!Q180),"",'9. METAS'!Q180)</f>
        <v/>
      </c>
      <c r="K174" s="136" t="str">
        <f>IF(ISBLANK('9. METAS'!R180),"",'9. METAS'!R180)</f>
        <v/>
      </c>
      <c r="L174" s="136" t="str">
        <f>IF(ISBLANK('9. METAS'!S180),"",'9. METAS'!S180)</f>
        <v/>
      </c>
      <c r="M174" s="137" t="str">
        <f>IF(ISBLANK('9. METAS'!T180),"",'9. METAS'!T180)</f>
        <v/>
      </c>
      <c r="N174" s="146"/>
      <c r="O174" s="409"/>
      <c r="P174" s="409"/>
      <c r="Q174" s="410"/>
      <c r="R174" s="134" t="str">
        <f t="shared" si="16"/>
        <v>100%</v>
      </c>
      <c r="S174" s="135" t="str">
        <f t="shared" si="16"/>
        <v>100%</v>
      </c>
      <c r="T174" s="135" t="str">
        <f t="shared" si="15"/>
        <v>100%</v>
      </c>
      <c r="U174" s="154" t="str">
        <f t="shared" si="15"/>
        <v>100%</v>
      </c>
      <c r="V174" s="138" t="str">
        <f t="shared" si="11"/>
        <v>No Programado</v>
      </c>
      <c r="W174" s="135" t="str">
        <f t="shared" si="12"/>
        <v>No Programado</v>
      </c>
      <c r="X174" s="135" t="str">
        <f t="shared" si="13"/>
        <v>No Programado</v>
      </c>
      <c r="Y174" s="159" t="str">
        <f t="shared" si="14"/>
        <v>No Programado</v>
      </c>
      <c r="Z174" s="173"/>
      <c r="AA174" s="174"/>
      <c r="AB174" s="174"/>
      <c r="AC174" s="175"/>
    </row>
    <row r="175" spans="3:29" ht="160.9" hidden="1" customHeight="1">
      <c r="C175" s="211" t="str">
        <f>IF(ISBLANK('5. Pp (3 años)'!B207),"",'5. Pp (3 años)'!B207)</f>
        <v/>
      </c>
      <c r="D175" s="90" t="str">
        <f>IF(ISBLANK('5. Pp (3 años)'!C207),"",'5. Pp (3 años)'!C207)</f>
        <v>Actividad</v>
      </c>
      <c r="E175" s="207" t="str">
        <f>IF(ISBLANK('5. Pp (3 años)'!D207),"",'5. Pp (3 años)'!D207)</f>
        <v/>
      </c>
      <c r="F175" s="207" t="str">
        <f>IF(ISBLANK('5. Pp (3 años)'!E207),"",'5. Pp (3 años)'!E207)</f>
        <v/>
      </c>
      <c r="G175" s="214" t="str">
        <f>IF(ISBLANK('5. Pp (3 años)'!H207),"",'5. Pp (3 años)'!H207)</f>
        <v/>
      </c>
      <c r="H175" s="75" t="str">
        <f>IF(ISBLANK('5. Pp (3 años)'!J207),"",'5. Pp (3 años)'!J207)</f>
        <v/>
      </c>
      <c r="I175" s="145" t="str">
        <f>IF(ISBLANK('9. METAS'!K181),"",'9. METAS'!K181)</f>
        <v/>
      </c>
      <c r="J175" s="146" t="str">
        <f>IF(ISBLANK('9. METAS'!Q181),"",'9. METAS'!Q181)</f>
        <v/>
      </c>
      <c r="K175" s="136" t="str">
        <f>IF(ISBLANK('9. METAS'!R181),"",'9. METAS'!R181)</f>
        <v/>
      </c>
      <c r="L175" s="136" t="str">
        <f>IF(ISBLANK('9. METAS'!S181),"",'9. METAS'!S181)</f>
        <v/>
      </c>
      <c r="M175" s="137" t="str">
        <f>IF(ISBLANK('9. METAS'!T181),"",'9. METAS'!T181)</f>
        <v/>
      </c>
      <c r="N175" s="146"/>
      <c r="O175" s="409"/>
      <c r="P175" s="409"/>
      <c r="Q175" s="410"/>
      <c r="R175" s="134" t="str">
        <f t="shared" si="16"/>
        <v>100%</v>
      </c>
      <c r="S175" s="135" t="str">
        <f t="shared" si="16"/>
        <v>100%</v>
      </c>
      <c r="T175" s="135" t="str">
        <f t="shared" si="15"/>
        <v>100%</v>
      </c>
      <c r="U175" s="154" t="str">
        <f t="shared" si="15"/>
        <v>100%</v>
      </c>
      <c r="V175" s="138" t="str">
        <f t="shared" si="11"/>
        <v>No Programado</v>
      </c>
      <c r="W175" s="135" t="str">
        <f t="shared" si="12"/>
        <v>No Programado</v>
      </c>
      <c r="X175" s="135" t="str">
        <f t="shared" si="13"/>
        <v>No Programado</v>
      </c>
      <c r="Y175" s="159" t="str">
        <f t="shared" si="14"/>
        <v>No Programado</v>
      </c>
      <c r="Z175" s="173"/>
      <c r="AA175" s="174"/>
      <c r="AB175" s="174"/>
      <c r="AC175" s="175"/>
    </row>
    <row r="176" spans="3:29" ht="160.9" hidden="1" customHeight="1">
      <c r="C176" s="211" t="str">
        <f>IF(ISBLANK('5. Pp (3 años)'!B208),"",'5. Pp (3 años)'!B208)</f>
        <v/>
      </c>
      <c r="D176" s="90" t="str">
        <f>IF(ISBLANK('5. Pp (3 años)'!C208),"",'5. Pp (3 años)'!C208)</f>
        <v>Actividad</v>
      </c>
      <c r="E176" s="207" t="str">
        <f>IF(ISBLANK('5. Pp (3 años)'!D208),"",'5. Pp (3 años)'!D208)</f>
        <v/>
      </c>
      <c r="F176" s="207" t="str">
        <f>IF(ISBLANK('5. Pp (3 años)'!E208),"",'5. Pp (3 años)'!E208)</f>
        <v/>
      </c>
      <c r="G176" s="214" t="str">
        <f>IF(ISBLANK('5. Pp (3 años)'!H208),"",'5. Pp (3 años)'!H208)</f>
        <v/>
      </c>
      <c r="H176" s="75" t="str">
        <f>IF(ISBLANK('5. Pp (3 años)'!J208),"",'5. Pp (3 años)'!J208)</f>
        <v/>
      </c>
      <c r="I176" s="145" t="str">
        <f>IF(ISBLANK('9. METAS'!K182),"",'9. METAS'!K182)</f>
        <v/>
      </c>
      <c r="J176" s="146" t="str">
        <f>IF(ISBLANK('9. METAS'!Q182),"",'9. METAS'!Q182)</f>
        <v/>
      </c>
      <c r="K176" s="136" t="str">
        <f>IF(ISBLANK('9. METAS'!R182),"",'9. METAS'!R182)</f>
        <v/>
      </c>
      <c r="L176" s="136" t="str">
        <f>IF(ISBLANK('9. METAS'!S182),"",'9. METAS'!S182)</f>
        <v/>
      </c>
      <c r="M176" s="137" t="str">
        <f>IF(ISBLANK('9. METAS'!T182),"",'9. METAS'!T182)</f>
        <v/>
      </c>
      <c r="N176" s="146"/>
      <c r="O176" s="409"/>
      <c r="P176" s="409"/>
      <c r="Q176" s="410"/>
      <c r="R176" s="134" t="str">
        <f t="shared" si="16"/>
        <v>100%</v>
      </c>
      <c r="S176" s="135" t="str">
        <f t="shared" si="16"/>
        <v>100%</v>
      </c>
      <c r="T176" s="135" t="str">
        <f t="shared" si="15"/>
        <v>100%</v>
      </c>
      <c r="U176" s="154" t="str">
        <f t="shared" si="15"/>
        <v>100%</v>
      </c>
      <c r="V176" s="138" t="str">
        <f t="shared" si="11"/>
        <v>No Programado</v>
      </c>
      <c r="W176" s="135" t="str">
        <f t="shared" si="12"/>
        <v>No Programado</v>
      </c>
      <c r="X176" s="135" t="str">
        <f t="shared" si="13"/>
        <v>No Programado</v>
      </c>
      <c r="Y176" s="159" t="str">
        <f t="shared" si="14"/>
        <v>No Programado</v>
      </c>
      <c r="Z176" s="173"/>
      <c r="AA176" s="174"/>
      <c r="AB176" s="174"/>
      <c r="AC176" s="175"/>
    </row>
    <row r="177" spans="3:29" ht="160.9" hidden="1" customHeight="1">
      <c r="C177" s="211" t="str">
        <f>IF(ISBLANK('5. Pp (3 años)'!B209),"",'5. Pp (3 años)'!B209)</f>
        <v/>
      </c>
      <c r="D177" s="90" t="str">
        <f>IF(ISBLANK('5. Pp (3 años)'!C209),"",'5. Pp (3 años)'!C209)</f>
        <v>Actividad</v>
      </c>
      <c r="E177" s="207" t="str">
        <f>IF(ISBLANK('5. Pp (3 años)'!D209),"",'5. Pp (3 años)'!D209)</f>
        <v/>
      </c>
      <c r="F177" s="207" t="str">
        <f>IF(ISBLANK('5. Pp (3 años)'!E209),"",'5. Pp (3 años)'!E209)</f>
        <v/>
      </c>
      <c r="G177" s="214" t="str">
        <f>IF(ISBLANK('5. Pp (3 años)'!H209),"",'5. Pp (3 años)'!H209)</f>
        <v/>
      </c>
      <c r="H177" s="75" t="str">
        <f>IF(ISBLANK('5. Pp (3 años)'!J209),"",'5. Pp (3 años)'!J209)</f>
        <v/>
      </c>
      <c r="I177" s="145" t="str">
        <f>IF(ISBLANK('9. METAS'!K183),"",'9. METAS'!K183)</f>
        <v/>
      </c>
      <c r="J177" s="146" t="str">
        <f>IF(ISBLANK('9. METAS'!Q183),"",'9. METAS'!Q183)</f>
        <v/>
      </c>
      <c r="K177" s="136" t="str">
        <f>IF(ISBLANK('9. METAS'!R183),"",'9. METAS'!R183)</f>
        <v/>
      </c>
      <c r="L177" s="136" t="str">
        <f>IF(ISBLANK('9. METAS'!S183),"",'9. METAS'!S183)</f>
        <v/>
      </c>
      <c r="M177" s="137" t="str">
        <f>IF(ISBLANK('9. METAS'!T183),"",'9. METAS'!T183)</f>
        <v/>
      </c>
      <c r="N177" s="146"/>
      <c r="O177" s="409"/>
      <c r="P177" s="409"/>
      <c r="Q177" s="410"/>
      <c r="R177" s="134" t="str">
        <f t="shared" si="16"/>
        <v>100%</v>
      </c>
      <c r="S177" s="135" t="str">
        <f t="shared" si="16"/>
        <v>100%</v>
      </c>
      <c r="T177" s="135" t="str">
        <f t="shared" si="15"/>
        <v>100%</v>
      </c>
      <c r="U177" s="154" t="str">
        <f t="shared" si="15"/>
        <v>100%</v>
      </c>
      <c r="V177" s="138" t="str">
        <f t="shared" si="11"/>
        <v>No Programado</v>
      </c>
      <c r="W177" s="135" t="str">
        <f t="shared" si="12"/>
        <v>No Programado</v>
      </c>
      <c r="X177" s="135" t="str">
        <f t="shared" si="13"/>
        <v>No Programado</v>
      </c>
      <c r="Y177" s="159" t="str">
        <f t="shared" si="14"/>
        <v>No Programado</v>
      </c>
      <c r="Z177" s="173"/>
      <c r="AA177" s="174"/>
      <c r="AB177" s="174"/>
      <c r="AC177" s="175"/>
    </row>
    <row r="178" spans="3:29" ht="160.9" customHeight="1">
      <c r="C178" s="637" t="str">
        <f>IF(ISBLANK('5. Pp (3 años)'!B210),"",'5. Pp (3 años)'!B210)</f>
        <v>Coordinación de Atención al Desarrollo Estudiantil</v>
      </c>
      <c r="D178" s="638" t="str">
        <f>IF(ISBLANK('5. Pp (3 años)'!C210),"",'5. Pp (3 años)'!C210)</f>
        <v>Componente</v>
      </c>
      <c r="E178" s="620" t="str">
        <f>IF(ISBLANK('5. Pp (3 años)'!D210),"",'5. Pp (3 años)'!D210)</f>
        <v>4.1.1.1.28 Acciones para la prevención del acoso escolar y el fomento de entornos familiares libres de violencia realizadas.</v>
      </c>
      <c r="F178" s="620" t="str">
        <f>IF(ISBLANK('5. Pp (3 años)'!E210),"",'5. Pp (3 años)'!E210)</f>
        <v>PPVFC: Porcentaje de acciones de prevención del acoso y violencia familiar cumplidas.</v>
      </c>
      <c r="G178" s="639" t="str">
        <f>IF(ISBLANK('5. Pp (3 años)'!H210),"",'5. Pp (3 años)'!H210)</f>
        <v>Trimestral</v>
      </c>
      <c r="H178" s="640" t="str">
        <f>IF(ISBLANK('5. Pp (3 años)'!J210),"",'5. Pp (3 años)'!J210)</f>
        <v>UNIDAD DE MEDIDA DEL INDICADOR: Porcentaje
UNIDAD DE MEDIDA DE LAS VARIABLES: Acciones</v>
      </c>
      <c r="I178" s="145">
        <f>IF(ISBLANK('9. METAS'!K184),"",'9. METAS'!K184)</f>
        <v>100</v>
      </c>
      <c r="J178" s="146">
        <f>IF(ISBLANK('9. METAS'!Q184),"",'9. METAS'!Q184)</f>
        <v>25</v>
      </c>
      <c r="K178" s="136">
        <f>IF(ISBLANK('9. METAS'!R184),"",'9. METAS'!R184)</f>
        <v>25</v>
      </c>
      <c r="L178" s="136">
        <f>IF(ISBLANK('9. METAS'!S184),"",'9. METAS'!S184)</f>
        <v>25</v>
      </c>
      <c r="M178" s="137">
        <f>IF(ISBLANK('9. METAS'!T184),"",'9. METAS'!T184)</f>
        <v>25</v>
      </c>
      <c r="N178" s="146">
        <v>25</v>
      </c>
      <c r="O178" s="409"/>
      <c r="P178" s="409"/>
      <c r="Q178" s="410"/>
      <c r="R178" s="134">
        <f t="shared" si="16"/>
        <v>1</v>
      </c>
      <c r="S178" s="135">
        <f t="shared" si="16"/>
        <v>0</v>
      </c>
      <c r="T178" s="135">
        <f t="shared" si="15"/>
        <v>0</v>
      </c>
      <c r="U178" s="154">
        <f t="shared" si="15"/>
        <v>0</v>
      </c>
      <c r="V178" s="138">
        <f t="shared" si="11"/>
        <v>0.25</v>
      </c>
      <c r="W178" s="135">
        <f t="shared" si="12"/>
        <v>0.25</v>
      </c>
      <c r="X178" s="135">
        <f t="shared" si="13"/>
        <v>0</v>
      </c>
      <c r="Y178" s="159">
        <f t="shared" si="14"/>
        <v>0</v>
      </c>
      <c r="Z178" s="650" t="s">
        <v>1661</v>
      </c>
      <c r="AA178" s="174"/>
      <c r="AB178" s="174"/>
      <c r="AC178" s="175"/>
    </row>
    <row r="179" spans="3:29" ht="160.9" customHeight="1">
      <c r="C179" s="211" t="str">
        <f>IF(ISBLANK('5. Pp (3 años)'!B211),"",'5. Pp (3 años)'!B211)</f>
        <v>Coordinación de Atención al Desarrollo Estudiantil</v>
      </c>
      <c r="D179" s="90" t="str">
        <f>IF(ISBLANK('5. Pp (3 años)'!C211),"",'5. Pp (3 años)'!C211)</f>
        <v>Actividad</v>
      </c>
      <c r="E179" s="207" t="str">
        <f>IF(ISBLANK('5. Pp (3 años)'!D211),"",'5. Pp (3 años)'!D211)</f>
        <v>4.1.1.1.28.1 Implementación de estrategias de intervención psicoeducativa para la convivencia escolar y la corresponsabilidad familiar.</v>
      </c>
      <c r="F179" s="207" t="str">
        <f>IF(ISBLANK('5. Pp (3 años)'!E211),"",'5. Pp (3 años)'!E211)</f>
        <v>PJIFE: Porcentaje de jornadas de intervención y formación familiar ejecutadas.</v>
      </c>
      <c r="G179" s="214" t="str">
        <f>IF(ISBLANK('5. Pp (3 años)'!H211),"",'5. Pp (3 años)'!H211)</f>
        <v>Trimestral</v>
      </c>
      <c r="H179" s="75" t="str">
        <f>IF(ISBLANK('5. Pp (3 años)'!J211),"",'5. Pp (3 años)'!J211)</f>
        <v>UNIDAD DE MEDIDA DEL INDICADOR: Porcentaje
UNIDAD DE MEDIDA DE LAS VARIABLES: Jornadas</v>
      </c>
      <c r="I179" s="145">
        <f>IF(ISBLANK('9. METAS'!K185),"",'9. METAS'!K185)</f>
        <v>45</v>
      </c>
      <c r="J179" s="146">
        <f>IF(ISBLANK('9. METAS'!Q185),"",'9. METAS'!Q185)</f>
        <v>14</v>
      </c>
      <c r="K179" s="136">
        <f>IF(ISBLANK('9. METAS'!R185),"",'9. METAS'!R185)</f>
        <v>11</v>
      </c>
      <c r="L179" s="136">
        <f>IF(ISBLANK('9. METAS'!S185),"",'9. METAS'!S185)</f>
        <v>10</v>
      </c>
      <c r="M179" s="137">
        <f>IF(ISBLANK('9. METAS'!T185),"",'9. METAS'!T185)</f>
        <v>10</v>
      </c>
      <c r="N179" s="146">
        <v>14</v>
      </c>
      <c r="O179" s="409"/>
      <c r="P179" s="409"/>
      <c r="Q179" s="410"/>
      <c r="R179" s="134">
        <f t="shared" si="16"/>
        <v>1</v>
      </c>
      <c r="S179" s="135">
        <f t="shared" si="16"/>
        <v>0</v>
      </c>
      <c r="T179" s="135">
        <f t="shared" si="15"/>
        <v>0</v>
      </c>
      <c r="U179" s="154">
        <f t="shared" si="15"/>
        <v>0</v>
      </c>
      <c r="V179" s="138">
        <f t="shared" si="11"/>
        <v>0.31111111111111112</v>
      </c>
      <c r="W179" s="135">
        <f t="shared" si="12"/>
        <v>0.31111111111111112</v>
      </c>
      <c r="X179" s="135">
        <f t="shared" si="13"/>
        <v>0</v>
      </c>
      <c r="Y179" s="159">
        <f t="shared" si="14"/>
        <v>0</v>
      </c>
      <c r="Z179" s="650" t="s">
        <v>1683</v>
      </c>
      <c r="AA179" s="174"/>
      <c r="AB179" s="174"/>
      <c r="AC179" s="175"/>
    </row>
    <row r="180" spans="3:29" ht="160.9" hidden="1" customHeight="1">
      <c r="C180" s="211" t="str">
        <f>IF(ISBLANK('5. Pp (3 años)'!B212),"",'5. Pp (3 años)'!B212)</f>
        <v/>
      </c>
      <c r="D180" s="90" t="str">
        <f>IF(ISBLANK('5. Pp (3 años)'!C212),"",'5. Pp (3 años)'!C212)</f>
        <v>Actividad</v>
      </c>
      <c r="E180" s="207" t="str">
        <f>IF(ISBLANK('5. Pp (3 años)'!D212),"",'5. Pp (3 años)'!D212)</f>
        <v/>
      </c>
      <c r="F180" s="207" t="str">
        <f>IF(ISBLANK('5. Pp (3 años)'!E212),"",'5. Pp (3 años)'!E212)</f>
        <v/>
      </c>
      <c r="G180" s="214" t="str">
        <f>IF(ISBLANK('5. Pp (3 años)'!H212),"",'5. Pp (3 años)'!H212)</f>
        <v/>
      </c>
      <c r="H180" s="75" t="str">
        <f>IF(ISBLANK('5. Pp (3 años)'!J212),"",'5. Pp (3 años)'!J212)</f>
        <v/>
      </c>
      <c r="I180" s="145" t="str">
        <f>IF(ISBLANK('9. METAS'!K186),"",'9. METAS'!K186)</f>
        <v/>
      </c>
      <c r="J180" s="146" t="str">
        <f>IF(ISBLANK('9. METAS'!Q186),"",'9. METAS'!Q186)</f>
        <v/>
      </c>
      <c r="K180" s="136" t="str">
        <f>IF(ISBLANK('9. METAS'!R186),"",'9. METAS'!R186)</f>
        <v/>
      </c>
      <c r="L180" s="136" t="str">
        <f>IF(ISBLANK('9. METAS'!S186),"",'9. METAS'!S186)</f>
        <v/>
      </c>
      <c r="M180" s="137" t="str">
        <f>IF(ISBLANK('9. METAS'!T186),"",'9. METAS'!T186)</f>
        <v/>
      </c>
      <c r="N180" s="146"/>
      <c r="O180" s="409"/>
      <c r="P180" s="409"/>
      <c r="Q180" s="410"/>
      <c r="R180" s="134" t="str">
        <f t="shared" si="16"/>
        <v>100%</v>
      </c>
      <c r="S180" s="135" t="str">
        <f t="shared" si="16"/>
        <v>100%</v>
      </c>
      <c r="T180" s="135" t="str">
        <f t="shared" si="15"/>
        <v>100%</v>
      </c>
      <c r="U180" s="154" t="str">
        <f t="shared" si="15"/>
        <v>100%</v>
      </c>
      <c r="V180" s="138" t="str">
        <f t="shared" si="11"/>
        <v>No Programado</v>
      </c>
      <c r="W180" s="135" t="str">
        <f t="shared" si="12"/>
        <v>No Programado</v>
      </c>
      <c r="X180" s="135" t="str">
        <f t="shared" si="13"/>
        <v>No Programado</v>
      </c>
      <c r="Y180" s="159" t="str">
        <f t="shared" si="14"/>
        <v>No Programado</v>
      </c>
      <c r="Z180" s="173"/>
      <c r="AA180" s="174"/>
      <c r="AB180" s="174"/>
      <c r="AC180" s="175"/>
    </row>
    <row r="181" spans="3:29" ht="160.9" hidden="1" customHeight="1">
      <c r="C181" s="211" t="str">
        <f>IF(ISBLANK('5. Pp (3 años)'!B213),"",'5. Pp (3 años)'!B213)</f>
        <v/>
      </c>
      <c r="D181" s="90" t="str">
        <f>IF(ISBLANK('5. Pp (3 años)'!C213),"",'5. Pp (3 años)'!C213)</f>
        <v>Actividad</v>
      </c>
      <c r="E181" s="207" t="str">
        <f>IF(ISBLANK('5. Pp (3 años)'!D213),"",'5. Pp (3 años)'!D213)</f>
        <v/>
      </c>
      <c r="F181" s="207" t="str">
        <f>IF(ISBLANK('5. Pp (3 años)'!E213),"",'5. Pp (3 años)'!E213)</f>
        <v/>
      </c>
      <c r="G181" s="214" t="str">
        <f>IF(ISBLANK('5. Pp (3 años)'!H213),"",'5. Pp (3 años)'!H213)</f>
        <v/>
      </c>
      <c r="H181" s="75" t="str">
        <f>IF(ISBLANK('5. Pp (3 años)'!J213),"",'5. Pp (3 años)'!J213)</f>
        <v/>
      </c>
      <c r="I181" s="145" t="str">
        <f>IF(ISBLANK('9. METAS'!K187),"",'9. METAS'!K187)</f>
        <v/>
      </c>
      <c r="J181" s="146" t="str">
        <f>IF(ISBLANK('9. METAS'!Q187),"",'9. METAS'!Q187)</f>
        <v/>
      </c>
      <c r="K181" s="136" t="str">
        <f>IF(ISBLANK('9. METAS'!R187),"",'9. METAS'!R187)</f>
        <v/>
      </c>
      <c r="L181" s="136" t="str">
        <f>IF(ISBLANK('9. METAS'!S187),"",'9. METAS'!S187)</f>
        <v/>
      </c>
      <c r="M181" s="137" t="str">
        <f>IF(ISBLANK('9. METAS'!T187),"",'9. METAS'!T187)</f>
        <v/>
      </c>
      <c r="N181" s="146"/>
      <c r="O181" s="409"/>
      <c r="P181" s="409"/>
      <c r="Q181" s="410"/>
      <c r="R181" s="134" t="str">
        <f t="shared" si="16"/>
        <v>100%</v>
      </c>
      <c r="S181" s="135" t="str">
        <f t="shared" si="16"/>
        <v>100%</v>
      </c>
      <c r="T181" s="135" t="str">
        <f t="shared" si="15"/>
        <v>100%</v>
      </c>
      <c r="U181" s="154" t="str">
        <f t="shared" si="15"/>
        <v>100%</v>
      </c>
      <c r="V181" s="138" t="str">
        <f t="shared" si="11"/>
        <v>No Programado</v>
      </c>
      <c r="W181" s="135" t="str">
        <f t="shared" si="12"/>
        <v>No Programado</v>
      </c>
      <c r="X181" s="135" t="str">
        <f t="shared" si="13"/>
        <v>No Programado</v>
      </c>
      <c r="Y181" s="159" t="str">
        <f t="shared" si="14"/>
        <v>No Programado</v>
      </c>
      <c r="Z181" s="173"/>
      <c r="AA181" s="174"/>
      <c r="AB181" s="174"/>
      <c r="AC181" s="175"/>
    </row>
    <row r="182" spans="3:29" ht="160.9" hidden="1" customHeight="1">
      <c r="C182" s="211" t="str">
        <f>IF(ISBLANK('5. Pp (3 años)'!B214),"",'5. Pp (3 años)'!B214)</f>
        <v/>
      </c>
      <c r="D182" s="90" t="str">
        <f>IF(ISBLANK('5. Pp (3 años)'!C214),"",'5. Pp (3 años)'!C214)</f>
        <v>Actividad</v>
      </c>
      <c r="E182" s="207" t="str">
        <f>IF(ISBLANK('5. Pp (3 años)'!D214),"",'5. Pp (3 años)'!D214)</f>
        <v/>
      </c>
      <c r="F182" s="207" t="str">
        <f>IF(ISBLANK('5. Pp (3 años)'!E214),"",'5. Pp (3 años)'!E214)</f>
        <v/>
      </c>
      <c r="G182" s="214" t="str">
        <f>IF(ISBLANK('5. Pp (3 años)'!H214),"",'5. Pp (3 años)'!H214)</f>
        <v/>
      </c>
      <c r="H182" s="75" t="str">
        <f>IF(ISBLANK('5. Pp (3 años)'!J214),"",'5. Pp (3 años)'!J214)</f>
        <v/>
      </c>
      <c r="I182" s="145" t="str">
        <f>IF(ISBLANK('9. METAS'!K188),"",'9. METAS'!K188)</f>
        <v/>
      </c>
      <c r="J182" s="146" t="str">
        <f>IF(ISBLANK('9. METAS'!Q188),"",'9. METAS'!Q188)</f>
        <v/>
      </c>
      <c r="K182" s="136" t="str">
        <f>IF(ISBLANK('9. METAS'!R188),"",'9. METAS'!R188)</f>
        <v/>
      </c>
      <c r="L182" s="136" t="str">
        <f>IF(ISBLANK('9. METAS'!S188),"",'9. METAS'!S188)</f>
        <v/>
      </c>
      <c r="M182" s="137" t="str">
        <f>IF(ISBLANK('9. METAS'!T188),"",'9. METAS'!T188)</f>
        <v/>
      </c>
      <c r="N182" s="146"/>
      <c r="O182" s="409"/>
      <c r="P182" s="409"/>
      <c r="Q182" s="410"/>
      <c r="R182" s="134" t="str">
        <f t="shared" si="16"/>
        <v>100%</v>
      </c>
      <c r="S182" s="135" t="str">
        <f t="shared" si="16"/>
        <v>100%</v>
      </c>
      <c r="T182" s="135" t="str">
        <f t="shared" si="15"/>
        <v>100%</v>
      </c>
      <c r="U182" s="154" t="str">
        <f t="shared" si="15"/>
        <v>100%</v>
      </c>
      <c r="V182" s="138" t="str">
        <f t="shared" si="11"/>
        <v>No Programado</v>
      </c>
      <c r="W182" s="135" t="str">
        <f t="shared" si="12"/>
        <v>No Programado</v>
      </c>
      <c r="X182" s="135" t="str">
        <f t="shared" si="13"/>
        <v>No Programado</v>
      </c>
      <c r="Y182" s="159" t="str">
        <f t="shared" si="14"/>
        <v>No Programado</v>
      </c>
      <c r="Z182" s="173"/>
      <c r="AA182" s="174"/>
      <c r="AB182" s="174"/>
      <c r="AC182" s="175"/>
    </row>
    <row r="183" spans="3:29" ht="160.9" hidden="1" customHeight="1">
      <c r="C183" s="211" t="str">
        <f>IF(ISBLANK('5. Pp (3 años)'!B215),"",'5. Pp (3 años)'!B215)</f>
        <v/>
      </c>
      <c r="D183" s="90" t="str">
        <f>IF(ISBLANK('5. Pp (3 años)'!C215),"",'5. Pp (3 años)'!C215)</f>
        <v>Actividad</v>
      </c>
      <c r="E183" s="207" t="str">
        <f>IF(ISBLANK('5. Pp (3 años)'!D215),"",'5. Pp (3 años)'!D215)</f>
        <v/>
      </c>
      <c r="F183" s="207" t="str">
        <f>IF(ISBLANK('5. Pp (3 años)'!E215),"",'5. Pp (3 años)'!E215)</f>
        <v/>
      </c>
      <c r="G183" s="214" t="str">
        <f>IF(ISBLANK('5. Pp (3 años)'!H215),"",'5. Pp (3 años)'!H215)</f>
        <v/>
      </c>
      <c r="H183" s="75" t="str">
        <f>IF(ISBLANK('5. Pp (3 años)'!J215),"",'5. Pp (3 años)'!J215)</f>
        <v/>
      </c>
      <c r="I183" s="145" t="str">
        <f>IF(ISBLANK('9. METAS'!K189),"",'9. METAS'!K189)</f>
        <v/>
      </c>
      <c r="J183" s="146" t="str">
        <f>IF(ISBLANK('9. METAS'!Q189),"",'9. METAS'!Q189)</f>
        <v/>
      </c>
      <c r="K183" s="136" t="str">
        <f>IF(ISBLANK('9. METAS'!R189),"",'9. METAS'!R189)</f>
        <v/>
      </c>
      <c r="L183" s="136" t="str">
        <f>IF(ISBLANK('9. METAS'!S189),"",'9. METAS'!S189)</f>
        <v/>
      </c>
      <c r="M183" s="137" t="str">
        <f>IF(ISBLANK('9. METAS'!T189),"",'9. METAS'!T189)</f>
        <v/>
      </c>
      <c r="N183" s="146"/>
      <c r="O183" s="409"/>
      <c r="P183" s="409"/>
      <c r="Q183" s="410"/>
      <c r="R183" s="134" t="str">
        <f t="shared" si="16"/>
        <v>100%</v>
      </c>
      <c r="S183" s="135" t="str">
        <f t="shared" si="16"/>
        <v>100%</v>
      </c>
      <c r="T183" s="135" t="str">
        <f t="shared" si="15"/>
        <v>100%</v>
      </c>
      <c r="U183" s="154" t="str">
        <f t="shared" si="15"/>
        <v>100%</v>
      </c>
      <c r="V183" s="138" t="str">
        <f t="shared" si="11"/>
        <v>No Programado</v>
      </c>
      <c r="W183" s="135" t="str">
        <f t="shared" si="12"/>
        <v>No Programado</v>
      </c>
      <c r="X183" s="135" t="str">
        <f t="shared" si="13"/>
        <v>No Programado</v>
      </c>
      <c r="Y183" s="159" t="str">
        <f t="shared" si="14"/>
        <v>No Programado</v>
      </c>
      <c r="Z183" s="173"/>
      <c r="AA183" s="174"/>
      <c r="AB183" s="174"/>
      <c r="AC183" s="175"/>
    </row>
    <row r="184" spans="3:29" ht="160.9" customHeight="1">
      <c r="C184" s="637" t="str">
        <f>IF(ISBLANK('5. Pp (3 años)'!B216),"",'5. Pp (3 años)'!B216)</f>
        <v>Dirección de Programas de Apoyo a la Educación</v>
      </c>
      <c r="D184" s="638" t="str">
        <f>IF(ISBLANK('5. Pp (3 años)'!C216),"",'5. Pp (3 años)'!C216)</f>
        <v>Componente</v>
      </c>
      <c r="E184" s="620" t="str">
        <f>IF(ISBLANK('5. Pp (3 años)'!D216),"",'5. Pp (3 años)'!D216)</f>
        <v>4.1.1.1.29 Servicios de formación ciudadana, apoyos escolares y mecanismos de vinculación para el fortalecimiento educativo otorgados.</v>
      </c>
      <c r="F184" s="620" t="str">
        <f>IF(ISBLANK('5. Pp (3 años)'!E216),"",'5. Pp (3 años)'!E216)</f>
        <v>PSFAE: Porcentaje de servicios de formación y apoyos educativos realizados.</v>
      </c>
      <c r="G184" s="639" t="str">
        <f>IF(ISBLANK('5. Pp (3 años)'!H216),"",'5. Pp (3 años)'!H216)</f>
        <v>Trimestral</v>
      </c>
      <c r="H184" s="640" t="str">
        <f>IF(ISBLANK('5. Pp (3 años)'!J216),"",'5. Pp (3 años)'!J216)</f>
        <v>UNIDAD DE MEDIDA DEL INDICADOR: Porcentaje
UNIDAD DE MEDIDA DE LAS VARIABLES: Servicio integral</v>
      </c>
      <c r="I184" s="145">
        <f>IF(ISBLANK('9. METAS'!K190),"",'9. METAS'!K190)</f>
        <v>100</v>
      </c>
      <c r="J184" s="146">
        <f>IF(ISBLANK('9. METAS'!Q190),"",'9. METAS'!Q190)</f>
        <v>25</v>
      </c>
      <c r="K184" s="136">
        <f>IF(ISBLANK('9. METAS'!R190),"",'9. METAS'!R190)</f>
        <v>25</v>
      </c>
      <c r="L184" s="136">
        <f>IF(ISBLANK('9. METAS'!S190),"",'9. METAS'!S190)</f>
        <v>25</v>
      </c>
      <c r="M184" s="137">
        <f>IF(ISBLANK('9. METAS'!T190),"",'9. METAS'!T190)</f>
        <v>25</v>
      </c>
      <c r="N184" s="146">
        <v>16.66</v>
      </c>
      <c r="O184" s="409"/>
      <c r="P184" s="409"/>
      <c r="Q184" s="410"/>
      <c r="R184" s="134">
        <f t="shared" si="16"/>
        <v>0.66639999999999999</v>
      </c>
      <c r="S184" s="135">
        <f t="shared" si="16"/>
        <v>0</v>
      </c>
      <c r="T184" s="135">
        <f t="shared" si="15"/>
        <v>0</v>
      </c>
      <c r="U184" s="154">
        <f t="shared" si="15"/>
        <v>0</v>
      </c>
      <c r="V184" s="138">
        <f t="shared" si="11"/>
        <v>0.1666</v>
      </c>
      <c r="W184" s="135">
        <f t="shared" si="12"/>
        <v>0.1666</v>
      </c>
      <c r="X184" s="135">
        <f t="shared" si="13"/>
        <v>0</v>
      </c>
      <c r="Y184" s="159">
        <f t="shared" si="14"/>
        <v>0</v>
      </c>
      <c r="Z184" s="650" t="s">
        <v>1684</v>
      </c>
      <c r="AA184" s="174"/>
      <c r="AB184" s="174"/>
      <c r="AC184" s="175"/>
    </row>
    <row r="185" spans="3:29" ht="160.9" customHeight="1">
      <c r="C185" s="211" t="str">
        <f>IF(ISBLANK('5. Pp (3 años)'!B217),"",'5. Pp (3 años)'!B217)</f>
        <v>Dirección de Programas de Apoyo a la Educación</v>
      </c>
      <c r="D185" s="90" t="str">
        <f>IF(ISBLANK('5. Pp (3 años)'!C217),"",'5. Pp (3 años)'!C217)</f>
        <v>Actividad</v>
      </c>
      <c r="E185" s="207" t="str">
        <f>IF(ISBLANK('5. Pp (3 años)'!D217),"",'5. Pp (3 años)'!D217)</f>
        <v>4.1.1.1.29.1  Organización del mecanismo de participación ciudadana interactiva "Cabildo Infantil".</v>
      </c>
      <c r="F185" s="207" t="str">
        <f>IF(ISBLANK('5. Pp (3 años)'!E217),"",'5. Pp (3 años)'!E217)</f>
        <v>PCIR: Porcentaje del "Cabildo Infantil" realizado</v>
      </c>
      <c r="G185" s="214" t="str">
        <f>IF(ISBLANK('5. Pp (3 años)'!H217),"",'5. Pp (3 años)'!H217)</f>
        <v>Trimestral</v>
      </c>
      <c r="H185" s="75" t="str">
        <f>IF(ISBLANK('5. Pp (3 años)'!J217),"",'5. Pp (3 años)'!J217)</f>
        <v>UNIDAD DE MEDIDA DEL INDICADOR: Porcentaje
UNIDAD DE MEDIDA DE LAS VARIABLES: Cabildo Infantil</v>
      </c>
      <c r="I185" s="145">
        <f>IF(ISBLANK('9. METAS'!K191),"",'9. METAS'!K191)</f>
        <v>1</v>
      </c>
      <c r="J185" s="146">
        <f>IF(ISBLANK('9. METAS'!Q191),"",'9. METAS'!Q191)</f>
        <v>0</v>
      </c>
      <c r="K185" s="136">
        <f>IF(ISBLANK('9. METAS'!R191),"",'9. METAS'!R191)</f>
        <v>1</v>
      </c>
      <c r="L185" s="136">
        <f>IF(ISBLANK('9. METAS'!S191),"",'9. METAS'!S191)</f>
        <v>0</v>
      </c>
      <c r="M185" s="137">
        <f>IF(ISBLANK('9. METAS'!T191),"",'9. METAS'!T191)</f>
        <v>0</v>
      </c>
      <c r="N185" s="146">
        <v>0</v>
      </c>
      <c r="O185" s="409"/>
      <c r="P185" s="409"/>
      <c r="Q185" s="410"/>
      <c r="R185" s="134" t="str">
        <f t="shared" si="16"/>
        <v>100%</v>
      </c>
      <c r="S185" s="135">
        <f t="shared" si="16"/>
        <v>0</v>
      </c>
      <c r="T185" s="135" t="str">
        <f t="shared" si="15"/>
        <v>100%</v>
      </c>
      <c r="U185" s="154" t="str">
        <f t="shared" si="15"/>
        <v>100%</v>
      </c>
      <c r="V185" s="138">
        <f t="shared" si="11"/>
        <v>0</v>
      </c>
      <c r="W185" s="135">
        <f t="shared" si="12"/>
        <v>0</v>
      </c>
      <c r="X185" s="135">
        <f t="shared" si="13"/>
        <v>0</v>
      </c>
      <c r="Y185" s="159">
        <f t="shared" si="14"/>
        <v>0</v>
      </c>
      <c r="Z185" s="650" t="s">
        <v>1643</v>
      </c>
      <c r="AA185" s="174"/>
      <c r="AB185" s="174"/>
      <c r="AC185" s="175"/>
    </row>
    <row r="186" spans="3:29" ht="160.9" customHeight="1">
      <c r="C186" s="211" t="str">
        <f>IF(ISBLANK('5. Pp (3 años)'!B218),"",'5. Pp (3 años)'!B218)</f>
        <v>Dirección de Programas de Apoyo a la Educación</v>
      </c>
      <c r="D186" s="90" t="str">
        <f>IF(ISBLANK('5. Pp (3 años)'!C218),"",'5. Pp (3 años)'!C218)</f>
        <v>Actividad</v>
      </c>
      <c r="E186" s="207" t="str">
        <f>IF(ISBLANK('5. Pp (3 años)'!D218),"",'5. Pp (3 años)'!D218)</f>
        <v>4.1.1.1.29.2 Gestión de apoyos educativos y ejecución de mecanismos de recaudación para el fortalecimiento escolar.</v>
      </c>
      <c r="F186" s="207" t="str">
        <f>IF(ISBLANK('5. Pp (3 años)'!E218),"",'5. Pp (3 años)'!E218)</f>
        <v>PAERE: Porcentaje de acciones de apoyo y eventos de recaudación educativa realizados.</v>
      </c>
      <c r="G186" s="214" t="str">
        <f>IF(ISBLANK('5. Pp (3 años)'!H218),"",'5. Pp (3 años)'!H218)</f>
        <v>Trimestral</v>
      </c>
      <c r="H186" s="75" t="str">
        <f>IF(ISBLANK('5. Pp (3 años)'!J218),"",'5. Pp (3 años)'!J218)</f>
        <v>UNIDAD DE MEDIDA DEL INDICADOR: Porcentaje
UNIDAD DE MEDIDA DE LAS VARIABLES: Apoyo otorgado</v>
      </c>
      <c r="I186" s="145">
        <f>IF(ISBLANK('9. METAS'!K192),"",'9. METAS'!K192)</f>
        <v>2</v>
      </c>
      <c r="J186" s="146">
        <f>IF(ISBLANK('9. METAS'!Q192),"",'9. METAS'!Q192)</f>
        <v>0</v>
      </c>
      <c r="K186" s="136">
        <f>IF(ISBLANK('9. METAS'!R192),"",'9. METAS'!R192)</f>
        <v>0</v>
      </c>
      <c r="L186" s="136">
        <f>IF(ISBLANK('9. METAS'!S192),"",'9. METAS'!S192)</f>
        <v>0</v>
      </c>
      <c r="M186" s="137">
        <f>IF(ISBLANK('9. METAS'!T192),"",'9. METAS'!T192)</f>
        <v>2</v>
      </c>
      <c r="N186" s="146">
        <v>0</v>
      </c>
      <c r="O186" s="409"/>
      <c r="P186" s="409"/>
      <c r="Q186" s="410"/>
      <c r="R186" s="134" t="str">
        <f t="shared" si="16"/>
        <v>100%</v>
      </c>
      <c r="S186" s="135" t="str">
        <f t="shared" si="16"/>
        <v>100%</v>
      </c>
      <c r="T186" s="135" t="str">
        <f t="shared" si="15"/>
        <v>100%</v>
      </c>
      <c r="U186" s="154">
        <f t="shared" si="15"/>
        <v>0</v>
      </c>
      <c r="V186" s="138">
        <f t="shared" si="11"/>
        <v>0</v>
      </c>
      <c r="W186" s="135">
        <f t="shared" si="12"/>
        <v>0</v>
      </c>
      <c r="X186" s="135">
        <f t="shared" si="13"/>
        <v>0</v>
      </c>
      <c r="Y186" s="159">
        <f t="shared" si="14"/>
        <v>0</v>
      </c>
      <c r="Z186" s="650" t="s">
        <v>1643</v>
      </c>
      <c r="AA186" s="174"/>
      <c r="AB186" s="174"/>
      <c r="AC186" s="175"/>
    </row>
    <row r="187" spans="3:29" ht="160.9" customHeight="1">
      <c r="C187" s="211" t="str">
        <f>IF(ISBLANK('5. Pp (3 años)'!B219),"",'5. Pp (3 años)'!B219)</f>
        <v>Dirección de Programas de Apoyo a la Educación</v>
      </c>
      <c r="D187" s="90" t="str">
        <f>IF(ISBLANK('5. Pp (3 años)'!C219),"",'5. Pp (3 años)'!C219)</f>
        <v>Actividad</v>
      </c>
      <c r="E187" s="207" t="str">
        <f>IF(ISBLANK('5. Pp (3 años)'!D219),"",'5. Pp (3 años)'!D219)</f>
        <v>4.1.1.1.29.3  Implementación de servicios de estancia post-escolar y atención integral para el fortalecimiento del Sistema Municipal de Cuidados.</v>
      </c>
      <c r="F187" s="207" t="str">
        <f>IF(ISBLANK('5. Pp (3 años)'!E219),"",'5. Pp (3 años)'!E219)</f>
        <v>PAIEP: Porcentaje de atenciones integrales brindadas en espacios de estancia post-escolar.</v>
      </c>
      <c r="G187" s="214" t="str">
        <f>IF(ISBLANK('5. Pp (3 años)'!H219),"",'5. Pp (3 años)'!H219)</f>
        <v>Trimestral</v>
      </c>
      <c r="H187" s="75" t="str">
        <f>IF(ISBLANK('5. Pp (3 años)'!J219),"",'5. Pp (3 años)'!J219)</f>
        <v>UNIDAD DE MEDIDA DEL INDICADOR: Porcentaje
UNIDAD DE MEDIDA DE LAS VARIABLES: Servicio</v>
      </c>
      <c r="I187" s="145">
        <f>IF(ISBLANK('9. METAS'!K193),"",'9. METAS'!K193)</f>
        <v>2</v>
      </c>
      <c r="J187" s="146">
        <f>IF(ISBLANK('9. METAS'!Q193),"",'9. METAS'!Q193)</f>
        <v>1</v>
      </c>
      <c r="K187" s="136">
        <f>IF(ISBLANK('9. METAS'!R193),"",'9. METAS'!R193)</f>
        <v>1</v>
      </c>
      <c r="L187" s="136">
        <f>IF(ISBLANK('9. METAS'!S193),"",'9. METAS'!S193)</f>
        <v>0</v>
      </c>
      <c r="M187" s="137">
        <f>IF(ISBLANK('9. METAS'!T193),"",'9. METAS'!T193)</f>
        <v>0</v>
      </c>
      <c r="N187" s="146">
        <v>0</v>
      </c>
      <c r="O187" s="409"/>
      <c r="P187" s="409"/>
      <c r="Q187" s="410"/>
      <c r="R187" s="134">
        <f t="shared" si="16"/>
        <v>0</v>
      </c>
      <c r="S187" s="135">
        <f t="shared" si="16"/>
        <v>0</v>
      </c>
      <c r="T187" s="135" t="str">
        <f t="shared" si="15"/>
        <v>100%</v>
      </c>
      <c r="U187" s="154" t="str">
        <f t="shared" si="15"/>
        <v>100%</v>
      </c>
      <c r="V187" s="138">
        <f t="shared" si="11"/>
        <v>0</v>
      </c>
      <c r="W187" s="135">
        <f t="shared" si="12"/>
        <v>0</v>
      </c>
      <c r="X187" s="135">
        <f t="shared" si="13"/>
        <v>0</v>
      </c>
      <c r="Y187" s="159">
        <f t="shared" si="14"/>
        <v>0</v>
      </c>
      <c r="Z187" s="650" t="s">
        <v>1685</v>
      </c>
      <c r="AA187" s="174"/>
      <c r="AB187" s="174"/>
      <c r="AC187" s="175"/>
    </row>
    <row r="188" spans="3:29" ht="160.9" hidden="1" customHeight="1">
      <c r="C188" s="211" t="str">
        <f>IF(ISBLANK('5. Pp (3 años)'!B220),"",'5. Pp (3 años)'!B220)</f>
        <v/>
      </c>
      <c r="D188" s="90" t="str">
        <f>IF(ISBLANK('5. Pp (3 años)'!C220),"",'5. Pp (3 años)'!C220)</f>
        <v>Actividad</v>
      </c>
      <c r="E188" s="207" t="str">
        <f>IF(ISBLANK('5. Pp (3 años)'!D220),"",'5. Pp (3 años)'!D220)</f>
        <v/>
      </c>
      <c r="F188" s="207" t="str">
        <f>IF(ISBLANK('5. Pp (3 años)'!E220),"",'5. Pp (3 años)'!E220)</f>
        <v/>
      </c>
      <c r="G188" s="214" t="str">
        <f>IF(ISBLANK('5. Pp (3 años)'!H220),"",'5. Pp (3 años)'!H220)</f>
        <v/>
      </c>
      <c r="H188" s="75" t="str">
        <f>IF(ISBLANK('5. Pp (3 años)'!J220),"",'5. Pp (3 años)'!J220)</f>
        <v/>
      </c>
      <c r="I188" s="145" t="str">
        <f>IF(ISBLANK('9. METAS'!K194),"",'9. METAS'!K194)</f>
        <v/>
      </c>
      <c r="J188" s="146" t="str">
        <f>IF(ISBLANK('9. METAS'!Q194),"",'9. METAS'!Q194)</f>
        <v/>
      </c>
      <c r="K188" s="136" t="str">
        <f>IF(ISBLANK('9. METAS'!R194),"",'9. METAS'!R194)</f>
        <v/>
      </c>
      <c r="L188" s="136" t="str">
        <f>IF(ISBLANK('9. METAS'!S194),"",'9. METAS'!S194)</f>
        <v/>
      </c>
      <c r="M188" s="137" t="str">
        <f>IF(ISBLANK('9. METAS'!T194),"",'9. METAS'!T194)</f>
        <v/>
      </c>
      <c r="N188" s="146"/>
      <c r="O188" s="409"/>
      <c r="P188" s="409"/>
      <c r="Q188" s="410"/>
      <c r="R188" s="134" t="str">
        <f t="shared" si="16"/>
        <v>100%</v>
      </c>
      <c r="S188" s="135" t="str">
        <f t="shared" si="16"/>
        <v>100%</v>
      </c>
      <c r="T188" s="135" t="str">
        <f t="shared" si="15"/>
        <v>100%</v>
      </c>
      <c r="U188" s="154" t="str">
        <f t="shared" si="15"/>
        <v>100%</v>
      </c>
      <c r="V188" s="138" t="str">
        <f t="shared" si="11"/>
        <v>No Programado</v>
      </c>
      <c r="W188" s="135" t="str">
        <f t="shared" si="12"/>
        <v>No Programado</v>
      </c>
      <c r="X188" s="135" t="str">
        <f t="shared" si="13"/>
        <v>No Programado</v>
      </c>
      <c r="Y188" s="159" t="str">
        <f t="shared" si="14"/>
        <v>No Programado</v>
      </c>
      <c r="Z188" s="173"/>
      <c r="AA188" s="174"/>
      <c r="AB188" s="174"/>
      <c r="AC188" s="175"/>
    </row>
    <row r="189" spans="3:29" ht="160.9" hidden="1" customHeight="1">
      <c r="C189" s="211" t="str">
        <f>IF(ISBLANK('5. Pp (3 años)'!B221),"",'5. Pp (3 años)'!B221)</f>
        <v/>
      </c>
      <c r="D189" s="90" t="str">
        <f>IF(ISBLANK('5. Pp (3 años)'!C221),"",'5. Pp (3 años)'!C221)</f>
        <v>Actividad</v>
      </c>
      <c r="E189" s="207" t="str">
        <f>IF(ISBLANK('5. Pp (3 años)'!D221),"",'5. Pp (3 años)'!D221)</f>
        <v/>
      </c>
      <c r="F189" s="207" t="str">
        <f>IF(ISBLANK('5. Pp (3 años)'!E221),"",'5. Pp (3 años)'!E221)</f>
        <v/>
      </c>
      <c r="G189" s="214" t="str">
        <f>IF(ISBLANK('5. Pp (3 años)'!H221),"",'5. Pp (3 años)'!H221)</f>
        <v/>
      </c>
      <c r="H189" s="75" t="str">
        <f>IF(ISBLANK('5. Pp (3 años)'!J221),"",'5. Pp (3 años)'!J221)</f>
        <v/>
      </c>
      <c r="I189" s="145" t="str">
        <f>IF(ISBLANK('9. METAS'!K195),"",'9. METAS'!K195)</f>
        <v/>
      </c>
      <c r="J189" s="146" t="str">
        <f>IF(ISBLANK('9. METAS'!Q195),"",'9. METAS'!Q195)</f>
        <v/>
      </c>
      <c r="K189" s="136" t="str">
        <f>IF(ISBLANK('9. METAS'!R195),"",'9. METAS'!R195)</f>
        <v/>
      </c>
      <c r="L189" s="136" t="str">
        <f>IF(ISBLANK('9. METAS'!S195),"",'9. METAS'!S195)</f>
        <v/>
      </c>
      <c r="M189" s="137" t="str">
        <f>IF(ISBLANK('9. METAS'!T195),"",'9. METAS'!T195)</f>
        <v/>
      </c>
      <c r="N189" s="146"/>
      <c r="O189" s="409"/>
      <c r="P189" s="409"/>
      <c r="Q189" s="410"/>
      <c r="R189" s="134" t="str">
        <f t="shared" si="16"/>
        <v>100%</v>
      </c>
      <c r="S189" s="135" t="str">
        <f t="shared" si="16"/>
        <v>100%</v>
      </c>
      <c r="T189" s="135" t="str">
        <f t="shared" si="15"/>
        <v>100%</v>
      </c>
      <c r="U189" s="154" t="str">
        <f t="shared" si="15"/>
        <v>100%</v>
      </c>
      <c r="V189" s="138" t="str">
        <f t="shared" si="11"/>
        <v>No Programado</v>
      </c>
      <c r="W189" s="135" t="str">
        <f t="shared" si="12"/>
        <v>No Programado</v>
      </c>
      <c r="X189" s="135" t="str">
        <f t="shared" si="13"/>
        <v>No Programado</v>
      </c>
      <c r="Y189" s="159" t="str">
        <f t="shared" si="14"/>
        <v>No Programado</v>
      </c>
      <c r="Z189" s="173"/>
      <c r="AA189" s="174"/>
      <c r="AB189" s="174"/>
      <c r="AC189" s="175"/>
    </row>
    <row r="190" spans="3:29" ht="160.9" customHeight="1">
      <c r="C190" s="637" t="str">
        <f>IF(ISBLANK('5. Pp (3 años)'!B222),"",'5. Pp (3 años)'!B222)</f>
        <v>Coordinación de Becas</v>
      </c>
      <c r="D190" s="638" t="str">
        <f>IF(ISBLANK('5. Pp (3 años)'!C222),"",'5. Pp (3 años)'!C222)</f>
        <v>Componente</v>
      </c>
      <c r="E190" s="620" t="str">
        <f>IF(ISBLANK('5. Pp (3 años)'!D222),"",'5. Pp (3 años)'!D222)</f>
        <v>4.1.1.1.30 Estímulos económicos y servicios de inclusión para estudiantes en situación prioritaria otorgados.</v>
      </c>
      <c r="F190" s="620" t="str">
        <f>IF(ISBLANK('5. Pp (3 años)'!E222),"",'5. Pp (3 años)'!E222)</f>
        <v>PESIE: Porcentaje de estímulos y servicios de inclusión entregados.</v>
      </c>
      <c r="G190" s="639" t="str">
        <f>IF(ISBLANK('5. Pp (3 años)'!H222),"",'5. Pp (3 años)'!H222)</f>
        <v>Trimestral</v>
      </c>
      <c r="H190" s="640" t="str">
        <f>IF(ISBLANK('5. Pp (3 años)'!J222),"",'5. Pp (3 años)'!J222)</f>
        <v>UNIDAD DE MEDIDA DEL INDICADOR: Porcentaje
UNIDAD DE MEDIDA DE LAS VARIABLES: Servicio integral de apoyo</v>
      </c>
      <c r="I190" s="145">
        <f>IF(ISBLANK('9. METAS'!K196),"",'9. METAS'!K196)</f>
        <v>100</v>
      </c>
      <c r="J190" s="146">
        <f>IF(ISBLANK('9. METAS'!Q196),"",'9. METAS'!Q196)</f>
        <v>25</v>
      </c>
      <c r="K190" s="136">
        <f>IF(ISBLANK('9. METAS'!R196),"",'9. METAS'!R196)</f>
        <v>25</v>
      </c>
      <c r="L190" s="136">
        <f>IF(ISBLANK('9. METAS'!S196),"",'9. METAS'!S196)</f>
        <v>25</v>
      </c>
      <c r="M190" s="137">
        <f>IF(ISBLANK('9. METAS'!T196),"",'9. METAS'!T196)</f>
        <v>25</v>
      </c>
      <c r="N190" s="146">
        <v>25</v>
      </c>
      <c r="O190" s="409"/>
      <c r="P190" s="409"/>
      <c r="Q190" s="410"/>
      <c r="R190" s="134">
        <f t="shared" si="16"/>
        <v>1</v>
      </c>
      <c r="S190" s="135">
        <f t="shared" si="16"/>
        <v>0</v>
      </c>
      <c r="T190" s="135">
        <f t="shared" si="15"/>
        <v>0</v>
      </c>
      <c r="U190" s="154">
        <f t="shared" si="15"/>
        <v>0</v>
      </c>
      <c r="V190" s="138">
        <f t="shared" si="11"/>
        <v>0.25</v>
      </c>
      <c r="W190" s="135">
        <f t="shared" si="12"/>
        <v>0.25</v>
      </c>
      <c r="X190" s="135">
        <f t="shared" si="13"/>
        <v>0</v>
      </c>
      <c r="Y190" s="159">
        <f t="shared" si="14"/>
        <v>0</v>
      </c>
      <c r="Z190" s="650" t="s">
        <v>1661</v>
      </c>
      <c r="AA190" s="174"/>
      <c r="AB190" s="174"/>
      <c r="AC190" s="175"/>
    </row>
    <row r="191" spans="3:29" ht="160.9" customHeight="1">
      <c r="C191" s="211" t="str">
        <f>IF(ISBLANK('5. Pp (3 años)'!B223),"",'5. Pp (3 años)'!B223)</f>
        <v>Coordinación de Becas</v>
      </c>
      <c r="D191" s="90" t="str">
        <f>IF(ISBLANK('5. Pp (3 años)'!C223),"",'5. Pp (3 años)'!C223)</f>
        <v>Actividad</v>
      </c>
      <c r="E191" s="207" t="str">
        <f>IF(ISBLANK('5. Pp (3 años)'!D223),"",'5. Pp (3 años)'!D223)</f>
        <v>4.1.1.1.30.1  Operación del programa de estímulos económicos para la permanencia educativa.</v>
      </c>
      <c r="F191" s="207" t="str">
        <f>IF(ISBLANK('5. Pp (3 años)'!E223),"",'5. Pp (3 años)'!E223)</f>
        <v>PBE: Porcentaje de Becas Entregadas</v>
      </c>
      <c r="G191" s="214" t="str">
        <f>IF(ISBLANK('5. Pp (3 años)'!H223),"",'5. Pp (3 años)'!H223)</f>
        <v>Trimestral</v>
      </c>
      <c r="H191" s="75" t="str">
        <f>IF(ISBLANK('5. Pp (3 años)'!J223),"",'5. Pp (3 años)'!J223)</f>
        <v>UNIDAD DE MEDIDA DEL INDICADOR: Porcentaje
UNIDAD DE MEDIDA DE LAS VARIABLES: Becas</v>
      </c>
      <c r="I191" s="145">
        <f>IF(ISBLANK('9. METAS'!K197),"",'9. METAS'!K197)</f>
        <v>6980</v>
      </c>
      <c r="J191" s="146">
        <f>IF(ISBLANK('9. METAS'!Q197),"",'9. METAS'!Q197)</f>
        <v>0</v>
      </c>
      <c r="K191" s="136">
        <f>IF(ISBLANK('9. METAS'!R197),"",'9. METAS'!R197)</f>
        <v>3490</v>
      </c>
      <c r="L191" s="136">
        <f>IF(ISBLANK('9. METAS'!S197),"",'9. METAS'!S197)</f>
        <v>0</v>
      </c>
      <c r="M191" s="137">
        <f>IF(ISBLANK('9. METAS'!T197),"",'9. METAS'!T197)</f>
        <v>3490</v>
      </c>
      <c r="N191" s="146">
        <v>0</v>
      </c>
      <c r="O191" s="409"/>
      <c r="P191" s="409"/>
      <c r="Q191" s="410"/>
      <c r="R191" s="134" t="str">
        <f t="shared" si="16"/>
        <v>100%</v>
      </c>
      <c r="S191" s="135">
        <f t="shared" si="16"/>
        <v>0</v>
      </c>
      <c r="T191" s="135" t="str">
        <f t="shared" si="15"/>
        <v>100%</v>
      </c>
      <c r="U191" s="154">
        <f t="shared" si="15"/>
        <v>0</v>
      </c>
      <c r="V191" s="138">
        <f t="shared" si="11"/>
        <v>0</v>
      </c>
      <c r="W191" s="135">
        <f t="shared" si="12"/>
        <v>0</v>
      </c>
      <c r="X191" s="135">
        <f t="shared" si="13"/>
        <v>0</v>
      </c>
      <c r="Y191" s="159">
        <f t="shared" si="14"/>
        <v>0</v>
      </c>
      <c r="Z191" s="650" t="s">
        <v>1686</v>
      </c>
      <c r="AA191" s="174"/>
      <c r="AB191" s="174"/>
      <c r="AC191" s="175"/>
    </row>
    <row r="192" spans="3:29" ht="160.9" customHeight="1">
      <c r="C192" s="211" t="str">
        <f>IF(ISBLANK('5. Pp (3 años)'!B224),"",'5. Pp (3 años)'!B224)</f>
        <v>Coordinación de Becas</v>
      </c>
      <c r="D192" s="90" t="str">
        <f>IF(ISBLANK('5. Pp (3 años)'!C224),"",'5. Pp (3 años)'!C224)</f>
        <v>Actividad</v>
      </c>
      <c r="E192" s="207" t="str">
        <f>IF(ISBLANK('5. Pp (3 años)'!D224),"",'5. Pp (3 años)'!D224)</f>
        <v>4.1.1.1.30.2 Ejecución de acciones de acompañamiento integral y fomento a la inclusión para la comunidad becaria.</v>
      </c>
      <c r="F192" s="207" t="str">
        <f>IF(ISBLANK('5. Pp (3 años)'!E224),"",'5. Pp (3 años)'!E224)</f>
        <v>PAAIR: Porcentaje de acciones de acompañamiento e inclusión realizadas.</v>
      </c>
      <c r="G192" s="214" t="str">
        <f>IF(ISBLANK('5. Pp (3 años)'!H224),"",'5. Pp (3 años)'!H224)</f>
        <v>Trimestral</v>
      </c>
      <c r="H192" s="75" t="str">
        <f>IF(ISBLANK('5. Pp (3 años)'!J224),"",'5. Pp (3 años)'!J224)</f>
        <v>UNIDAD DE MEDIDA DEL INDICADOR: Porcentaje
UNIDAD DE MEDIDA DE LAS VARIABLES:  Acción de inclusión</v>
      </c>
      <c r="I192" s="145">
        <f>IF(ISBLANK('9. METAS'!K198),"",'9. METAS'!K198)</f>
        <v>20</v>
      </c>
      <c r="J192" s="146">
        <f>IF(ISBLANK('9. METAS'!Q198),"",'9. METAS'!Q198)</f>
        <v>10</v>
      </c>
      <c r="K192" s="136">
        <f>IF(ISBLANK('9. METAS'!R198),"",'9. METAS'!R198)</f>
        <v>6</v>
      </c>
      <c r="L192" s="136">
        <f>IF(ISBLANK('9. METAS'!S198),"",'9. METAS'!S198)</f>
        <v>4</v>
      </c>
      <c r="M192" s="137">
        <f>IF(ISBLANK('9. METAS'!T198),"",'9. METAS'!T198)</f>
        <v>0</v>
      </c>
      <c r="N192" s="146">
        <v>11</v>
      </c>
      <c r="O192" s="409"/>
      <c r="P192" s="409"/>
      <c r="Q192" s="410"/>
      <c r="R192" s="134">
        <f t="shared" si="16"/>
        <v>1.1000000000000001</v>
      </c>
      <c r="S192" s="135">
        <f t="shared" si="16"/>
        <v>0</v>
      </c>
      <c r="T192" s="135">
        <f t="shared" si="15"/>
        <v>0</v>
      </c>
      <c r="U192" s="154" t="str">
        <f t="shared" si="15"/>
        <v>100%</v>
      </c>
      <c r="V192" s="138">
        <f t="shared" si="11"/>
        <v>0.55000000000000004</v>
      </c>
      <c r="W192" s="135">
        <f t="shared" si="12"/>
        <v>0.55000000000000004</v>
      </c>
      <c r="X192" s="135">
        <f t="shared" si="13"/>
        <v>0</v>
      </c>
      <c r="Y192" s="159">
        <f t="shared" si="14"/>
        <v>0</v>
      </c>
      <c r="Z192" s="650" t="s">
        <v>1687</v>
      </c>
      <c r="AA192" s="174"/>
      <c r="AB192" s="174"/>
      <c r="AC192" s="175"/>
    </row>
    <row r="193" spans="3:29" ht="160.9" hidden="1" customHeight="1">
      <c r="C193" s="211" t="str">
        <f>IF(ISBLANK('5. Pp (3 años)'!B225),"",'5. Pp (3 años)'!B225)</f>
        <v/>
      </c>
      <c r="D193" s="90" t="str">
        <f>IF(ISBLANK('5. Pp (3 años)'!C225),"",'5. Pp (3 años)'!C225)</f>
        <v>Actividad</v>
      </c>
      <c r="E193" s="207" t="str">
        <f>IF(ISBLANK('5. Pp (3 años)'!D225),"",'5. Pp (3 años)'!D225)</f>
        <v/>
      </c>
      <c r="F193" s="207" t="str">
        <f>IF(ISBLANK('5. Pp (3 años)'!E225),"",'5. Pp (3 años)'!E225)</f>
        <v/>
      </c>
      <c r="G193" s="214" t="str">
        <f>IF(ISBLANK('5. Pp (3 años)'!H225),"",'5. Pp (3 años)'!H225)</f>
        <v/>
      </c>
      <c r="H193" s="75" t="str">
        <f>IF(ISBLANK('5. Pp (3 años)'!J225),"",'5. Pp (3 años)'!J225)</f>
        <v/>
      </c>
      <c r="I193" s="145" t="str">
        <f>IF(ISBLANK('9. METAS'!K199),"",'9. METAS'!K199)</f>
        <v/>
      </c>
      <c r="J193" s="146" t="str">
        <f>IF(ISBLANK('9. METAS'!Q199),"",'9. METAS'!Q199)</f>
        <v/>
      </c>
      <c r="K193" s="136" t="str">
        <f>IF(ISBLANK('9. METAS'!R199),"",'9. METAS'!R199)</f>
        <v/>
      </c>
      <c r="L193" s="136" t="str">
        <f>IF(ISBLANK('9. METAS'!S199),"",'9. METAS'!S199)</f>
        <v/>
      </c>
      <c r="M193" s="137" t="str">
        <f>IF(ISBLANK('9. METAS'!T199),"",'9. METAS'!T199)</f>
        <v/>
      </c>
      <c r="N193" s="146"/>
      <c r="O193" s="409"/>
      <c r="P193" s="409"/>
      <c r="Q193" s="410"/>
      <c r="R193" s="134" t="str">
        <f t="shared" si="16"/>
        <v>100%</v>
      </c>
      <c r="S193" s="135" t="str">
        <f t="shared" si="16"/>
        <v>100%</v>
      </c>
      <c r="T193" s="135" t="str">
        <f t="shared" si="15"/>
        <v>100%</v>
      </c>
      <c r="U193" s="154" t="str">
        <f t="shared" si="15"/>
        <v>100%</v>
      </c>
      <c r="V193" s="138" t="str">
        <f t="shared" si="11"/>
        <v>No Programado</v>
      </c>
      <c r="W193" s="135" t="str">
        <f t="shared" si="12"/>
        <v>No Programado</v>
      </c>
      <c r="X193" s="135" t="str">
        <f t="shared" si="13"/>
        <v>No Programado</v>
      </c>
      <c r="Y193" s="159" t="str">
        <f t="shared" si="14"/>
        <v>No Programado</v>
      </c>
      <c r="Z193" s="173"/>
      <c r="AA193" s="174"/>
      <c r="AB193" s="174"/>
      <c r="AC193" s="175"/>
    </row>
    <row r="194" spans="3:29" ht="160.9" hidden="1" customHeight="1">
      <c r="C194" s="211" t="str">
        <f>IF(ISBLANK('5. Pp (3 años)'!B226),"",'5. Pp (3 años)'!B226)</f>
        <v/>
      </c>
      <c r="D194" s="90" t="str">
        <f>IF(ISBLANK('5. Pp (3 años)'!C226),"",'5. Pp (3 años)'!C226)</f>
        <v>Actividad</v>
      </c>
      <c r="E194" s="207" t="str">
        <f>IF(ISBLANK('5. Pp (3 años)'!D226),"",'5. Pp (3 años)'!D226)</f>
        <v/>
      </c>
      <c r="F194" s="207" t="str">
        <f>IF(ISBLANK('5. Pp (3 años)'!E226),"",'5. Pp (3 años)'!E226)</f>
        <v/>
      </c>
      <c r="G194" s="214" t="str">
        <f>IF(ISBLANK('5. Pp (3 años)'!H226),"",'5. Pp (3 años)'!H226)</f>
        <v/>
      </c>
      <c r="H194" s="75" t="str">
        <f>IF(ISBLANK('5. Pp (3 años)'!J226),"",'5. Pp (3 años)'!J226)</f>
        <v/>
      </c>
      <c r="I194" s="145" t="str">
        <f>IF(ISBLANK('9. METAS'!K200),"",'9. METAS'!K200)</f>
        <v/>
      </c>
      <c r="J194" s="146" t="str">
        <f>IF(ISBLANK('9. METAS'!Q200),"",'9. METAS'!Q200)</f>
        <v/>
      </c>
      <c r="K194" s="136" t="str">
        <f>IF(ISBLANK('9. METAS'!R200),"",'9. METAS'!R200)</f>
        <v/>
      </c>
      <c r="L194" s="136" t="str">
        <f>IF(ISBLANK('9. METAS'!S200),"",'9. METAS'!S200)</f>
        <v/>
      </c>
      <c r="M194" s="137" t="str">
        <f>IF(ISBLANK('9. METAS'!T200),"",'9. METAS'!T200)</f>
        <v/>
      </c>
      <c r="N194" s="146"/>
      <c r="O194" s="409"/>
      <c r="P194" s="409"/>
      <c r="Q194" s="410"/>
      <c r="R194" s="134" t="str">
        <f t="shared" si="16"/>
        <v>100%</v>
      </c>
      <c r="S194" s="135" t="str">
        <f t="shared" si="16"/>
        <v>100%</v>
      </c>
      <c r="T194" s="135" t="str">
        <f t="shared" si="15"/>
        <v>100%</v>
      </c>
      <c r="U194" s="154" t="str">
        <f t="shared" si="15"/>
        <v>100%</v>
      </c>
      <c r="V194" s="138" t="str">
        <f t="shared" si="11"/>
        <v>No Programado</v>
      </c>
      <c r="W194" s="135" t="str">
        <f t="shared" si="12"/>
        <v>No Programado</v>
      </c>
      <c r="X194" s="135" t="str">
        <f t="shared" si="13"/>
        <v>No Programado</v>
      </c>
      <c r="Y194" s="159" t="str">
        <f t="shared" si="14"/>
        <v>No Programado</v>
      </c>
      <c r="Z194" s="173"/>
      <c r="AA194" s="174"/>
      <c r="AB194" s="174"/>
      <c r="AC194" s="175"/>
    </row>
    <row r="195" spans="3:29" ht="160.9" hidden="1" customHeight="1">
      <c r="C195" s="211" t="str">
        <f>IF(ISBLANK('5. Pp (3 años)'!B227),"",'5. Pp (3 años)'!B227)</f>
        <v/>
      </c>
      <c r="D195" s="90" t="str">
        <f>IF(ISBLANK('5. Pp (3 años)'!C227),"",'5. Pp (3 años)'!C227)</f>
        <v>Actividad</v>
      </c>
      <c r="E195" s="207" t="str">
        <f>IF(ISBLANK('5. Pp (3 años)'!D227),"",'5. Pp (3 años)'!D227)</f>
        <v/>
      </c>
      <c r="F195" s="207" t="str">
        <f>IF(ISBLANK('5. Pp (3 años)'!E227),"",'5. Pp (3 años)'!E227)</f>
        <v/>
      </c>
      <c r="G195" s="214" t="str">
        <f>IF(ISBLANK('5. Pp (3 años)'!H227),"",'5. Pp (3 años)'!H227)</f>
        <v/>
      </c>
      <c r="H195" s="75" t="str">
        <f>IF(ISBLANK('5. Pp (3 años)'!J227),"",'5. Pp (3 años)'!J227)</f>
        <v/>
      </c>
      <c r="I195" s="145" t="str">
        <f>IF(ISBLANK('9. METAS'!K201),"",'9. METAS'!K201)</f>
        <v/>
      </c>
      <c r="J195" s="146" t="str">
        <f>IF(ISBLANK('9. METAS'!Q201),"",'9. METAS'!Q201)</f>
        <v/>
      </c>
      <c r="K195" s="136" t="str">
        <f>IF(ISBLANK('9. METAS'!R201),"",'9. METAS'!R201)</f>
        <v/>
      </c>
      <c r="L195" s="136" t="str">
        <f>IF(ISBLANK('9. METAS'!S201),"",'9. METAS'!S201)</f>
        <v/>
      </c>
      <c r="M195" s="137" t="str">
        <f>IF(ISBLANK('9. METAS'!T201),"",'9. METAS'!T201)</f>
        <v/>
      </c>
      <c r="N195" s="146"/>
      <c r="O195" s="409"/>
      <c r="P195" s="409"/>
      <c r="Q195" s="410"/>
      <c r="R195" s="134" t="str">
        <f t="shared" si="16"/>
        <v>100%</v>
      </c>
      <c r="S195" s="135" t="str">
        <f t="shared" si="16"/>
        <v>100%</v>
      </c>
      <c r="T195" s="135" t="str">
        <f t="shared" si="15"/>
        <v>100%</v>
      </c>
      <c r="U195" s="154" t="str">
        <f t="shared" si="15"/>
        <v>100%</v>
      </c>
      <c r="V195" s="138" t="str">
        <f t="shared" si="11"/>
        <v>No Programado</v>
      </c>
      <c r="W195" s="135" t="str">
        <f t="shared" si="12"/>
        <v>No Programado</v>
      </c>
      <c r="X195" s="135" t="str">
        <f t="shared" si="13"/>
        <v>No Programado</v>
      </c>
      <c r="Y195" s="159" t="str">
        <f t="shared" si="14"/>
        <v>No Programado</v>
      </c>
      <c r="Z195" s="173"/>
      <c r="AA195" s="174"/>
      <c r="AB195" s="174"/>
      <c r="AC195" s="175"/>
    </row>
    <row r="196" spans="3:29" ht="160.9" customHeight="1">
      <c r="C196" s="637" t="str">
        <f>IF(ISBLANK('5. Pp (3 años)'!B228),"",'5. Pp (3 años)'!B228)</f>
        <v>Coordinación de Programas Educativos</v>
      </c>
      <c r="D196" s="638" t="str">
        <f>IF(ISBLANK('5. Pp (3 años)'!C228),"",'5. Pp (3 años)'!C228)</f>
        <v>Componente</v>
      </c>
      <c r="E196" s="620" t="str">
        <f>IF(ISBLANK('5. Pp (3 años)'!D228),"",'5. Pp (3 años)'!D228)</f>
        <v>4.1.1.1.31 Servicios de formación educativa inclusiva y capacitación para el desarrollo productivo otorgados.</v>
      </c>
      <c r="F196" s="620" t="str">
        <f>IF(ISBLANK('5. Pp (3 años)'!E228),"",'5. Pp (3 años)'!E228)</f>
        <v>PCDHP: Porcentaje de capacidades de desarrollo humano y productivo fortalecidas</v>
      </c>
      <c r="G196" s="639" t="str">
        <f>IF(ISBLANK('5. Pp (3 años)'!H228),"",'5. Pp (3 años)'!H228)</f>
        <v>Trimestral</v>
      </c>
      <c r="H196" s="640" t="str">
        <f>IF(ISBLANK('5. Pp (3 años)'!J228),"",'5. Pp (3 años)'!J228)</f>
        <v>UNIDAD DE MEDIDA DEL INDICADOR: Porcentaje
UNIDAD DE MEDIDA DE LAS VARIABLES: Esquema de formación integral</v>
      </c>
      <c r="I196" s="145">
        <f>IF(ISBLANK('9. METAS'!K202),"",'9. METAS'!K202)</f>
        <v>100</v>
      </c>
      <c r="J196" s="146">
        <f>IF(ISBLANK('9. METAS'!Q202),"",'9. METAS'!Q202)</f>
        <v>25</v>
      </c>
      <c r="K196" s="136">
        <f>IF(ISBLANK('9. METAS'!R202),"",'9. METAS'!R202)</f>
        <v>25</v>
      </c>
      <c r="L196" s="136">
        <f>IF(ISBLANK('9. METAS'!S202),"",'9. METAS'!S202)</f>
        <v>25</v>
      </c>
      <c r="M196" s="137">
        <f>IF(ISBLANK('9. METAS'!T202),"",'9. METAS'!T202)</f>
        <v>25</v>
      </c>
      <c r="N196" s="146">
        <v>25</v>
      </c>
      <c r="O196" s="409"/>
      <c r="P196" s="409"/>
      <c r="Q196" s="410"/>
      <c r="R196" s="134">
        <f t="shared" si="16"/>
        <v>1</v>
      </c>
      <c r="S196" s="135">
        <f t="shared" si="16"/>
        <v>0</v>
      </c>
      <c r="T196" s="135">
        <f t="shared" si="15"/>
        <v>0</v>
      </c>
      <c r="U196" s="154">
        <f t="shared" si="15"/>
        <v>0</v>
      </c>
      <c r="V196" s="138">
        <f t="shared" si="11"/>
        <v>0.25</v>
      </c>
      <c r="W196" s="135">
        <f t="shared" si="12"/>
        <v>0.25</v>
      </c>
      <c r="X196" s="135">
        <f t="shared" si="13"/>
        <v>0</v>
      </c>
      <c r="Y196" s="159">
        <f t="shared" si="14"/>
        <v>0</v>
      </c>
      <c r="Z196" s="650" t="s">
        <v>1661</v>
      </c>
      <c r="AA196" s="174"/>
      <c r="AB196" s="174"/>
      <c r="AC196" s="175"/>
    </row>
    <row r="197" spans="3:29" ht="160.9" customHeight="1">
      <c r="C197" s="211" t="str">
        <f>IF(ISBLANK('5. Pp (3 años)'!B229),"",'5. Pp (3 años)'!B229)</f>
        <v>Coordinación de Programas Educativos</v>
      </c>
      <c r="D197" s="90" t="str">
        <f>IF(ISBLANK('5. Pp (3 años)'!C229),"",'5. Pp (3 años)'!C229)</f>
        <v>Actividad</v>
      </c>
      <c r="E197" s="207" t="str">
        <f>IF(ISBLANK('5. Pp (3 años)'!D229),"",'5. Pp (3 años)'!D229)</f>
        <v xml:space="preserve">4.1.1.1.31.1 Implementación de programas de instrucción académica, participación social y competencias para la productividad.
</v>
      </c>
      <c r="F197" s="207" t="str">
        <f>IF(ISBLANK('5. Pp (3 años)'!E229),"",'5. Pp (3 años)'!E229)</f>
        <v>PAACP: Porcentaje de acciones de alfabetización, capacitación y participación educativa realizadas.</v>
      </c>
      <c r="G197" s="214" t="str">
        <f>IF(ISBLANK('5. Pp (3 años)'!H229),"",'5. Pp (3 años)'!H229)</f>
        <v>Trimestral</v>
      </c>
      <c r="H197" s="75" t="str">
        <f>IF(ISBLANK('5. Pp (3 años)'!J229),"",'5. Pp (3 años)'!J229)</f>
        <v>UNIDAD DE MEDIDA DEL INDICADOR: Porcentaje
UNIDAD DE MEDIDA DE LAS VARIABLES: Acción educativa</v>
      </c>
      <c r="I197" s="145">
        <f>IF(ISBLANK('9. METAS'!K203),"",'9. METAS'!K203)</f>
        <v>37</v>
      </c>
      <c r="J197" s="146">
        <f>IF(ISBLANK('9. METAS'!Q203),"",'9. METAS'!Q203)</f>
        <v>8</v>
      </c>
      <c r="K197" s="136">
        <f>IF(ISBLANK('9. METAS'!R203),"",'9. METAS'!R203)</f>
        <v>11</v>
      </c>
      <c r="L197" s="136">
        <f>IF(ISBLANK('9. METAS'!S203),"",'9. METAS'!S203)</f>
        <v>8</v>
      </c>
      <c r="M197" s="137">
        <f>IF(ISBLANK('9. METAS'!T203),"",'9. METAS'!T203)</f>
        <v>10</v>
      </c>
      <c r="N197" s="146">
        <v>10</v>
      </c>
      <c r="O197" s="409"/>
      <c r="P197" s="409"/>
      <c r="Q197" s="410"/>
      <c r="R197" s="134">
        <f t="shared" si="16"/>
        <v>1.25</v>
      </c>
      <c r="S197" s="135">
        <f t="shared" si="16"/>
        <v>0</v>
      </c>
      <c r="T197" s="135">
        <f t="shared" si="15"/>
        <v>0</v>
      </c>
      <c r="U197" s="154">
        <f t="shared" si="15"/>
        <v>0</v>
      </c>
      <c r="V197" s="138">
        <f t="shared" si="11"/>
        <v>0.27027027027027029</v>
      </c>
      <c r="W197" s="135">
        <f t="shared" si="12"/>
        <v>0.27027027027027029</v>
      </c>
      <c r="X197" s="135">
        <f t="shared" si="13"/>
        <v>0</v>
      </c>
      <c r="Y197" s="159">
        <f t="shared" si="14"/>
        <v>0</v>
      </c>
      <c r="Z197" s="650" t="s">
        <v>1688</v>
      </c>
      <c r="AA197" s="174"/>
      <c r="AB197" s="174"/>
      <c r="AC197" s="175"/>
    </row>
    <row r="198" spans="3:29" ht="160.9" hidden="1" customHeight="1">
      <c r="C198" s="211" t="str">
        <f>IF(ISBLANK('5. Pp (3 años)'!B230),"",'5. Pp (3 años)'!B230)</f>
        <v/>
      </c>
      <c r="D198" s="90" t="str">
        <f>IF(ISBLANK('5. Pp (3 años)'!C230),"",'5. Pp (3 años)'!C230)</f>
        <v>Actividad</v>
      </c>
      <c r="E198" s="207" t="str">
        <f>IF(ISBLANK('5. Pp (3 años)'!D230),"",'5. Pp (3 años)'!D230)</f>
        <v/>
      </c>
      <c r="F198" s="207" t="str">
        <f>IF(ISBLANK('5. Pp (3 años)'!E230),"",'5. Pp (3 años)'!E230)</f>
        <v/>
      </c>
      <c r="G198" s="214" t="str">
        <f>IF(ISBLANK('5. Pp (3 años)'!H230),"",'5. Pp (3 años)'!H230)</f>
        <v/>
      </c>
      <c r="H198" s="75" t="str">
        <f>IF(ISBLANK('5. Pp (3 años)'!J230),"",'5. Pp (3 años)'!J230)</f>
        <v/>
      </c>
      <c r="I198" s="145" t="str">
        <f>IF(ISBLANK('9. METAS'!K204),"",'9. METAS'!K204)</f>
        <v/>
      </c>
      <c r="J198" s="146" t="str">
        <f>IF(ISBLANK('9. METAS'!Q204),"",'9. METAS'!Q204)</f>
        <v/>
      </c>
      <c r="K198" s="136" t="str">
        <f>IF(ISBLANK('9. METAS'!R204),"",'9. METAS'!R204)</f>
        <v/>
      </c>
      <c r="L198" s="136" t="str">
        <f>IF(ISBLANK('9. METAS'!S204),"",'9. METAS'!S204)</f>
        <v/>
      </c>
      <c r="M198" s="137" t="str">
        <f>IF(ISBLANK('9. METAS'!T204),"",'9. METAS'!T204)</f>
        <v/>
      </c>
      <c r="N198" s="146"/>
      <c r="O198" s="409"/>
      <c r="P198" s="409"/>
      <c r="Q198" s="410"/>
      <c r="R198" s="134" t="str">
        <f t="shared" si="16"/>
        <v>100%</v>
      </c>
      <c r="S198" s="135" t="str">
        <f t="shared" si="16"/>
        <v>100%</v>
      </c>
      <c r="T198" s="135" t="str">
        <f t="shared" si="15"/>
        <v>100%</v>
      </c>
      <c r="U198" s="154" t="str">
        <f t="shared" si="15"/>
        <v>100%</v>
      </c>
      <c r="V198" s="138" t="str">
        <f t="shared" si="11"/>
        <v>No Programado</v>
      </c>
      <c r="W198" s="135" t="str">
        <f t="shared" si="12"/>
        <v>No Programado</v>
      </c>
      <c r="X198" s="135" t="str">
        <f t="shared" si="13"/>
        <v>No Programado</v>
      </c>
      <c r="Y198" s="159" t="str">
        <f t="shared" si="14"/>
        <v>No Programado</v>
      </c>
      <c r="Z198" s="173"/>
      <c r="AA198" s="174"/>
      <c r="AB198" s="174"/>
      <c r="AC198" s="175"/>
    </row>
    <row r="199" spans="3:29" ht="160.9" hidden="1" customHeight="1">
      <c r="C199" s="211" t="str">
        <f>IF(ISBLANK('5. Pp (3 años)'!B231),"",'5. Pp (3 años)'!B231)</f>
        <v/>
      </c>
      <c r="D199" s="90" t="str">
        <f>IF(ISBLANK('5. Pp (3 años)'!C231),"",'5. Pp (3 años)'!C231)</f>
        <v>Actividad</v>
      </c>
      <c r="E199" s="207" t="str">
        <f>IF(ISBLANK('5. Pp (3 años)'!D231),"",'5. Pp (3 años)'!D231)</f>
        <v/>
      </c>
      <c r="F199" s="207" t="str">
        <f>IF(ISBLANK('5. Pp (3 años)'!E231),"",'5. Pp (3 años)'!E231)</f>
        <v/>
      </c>
      <c r="G199" s="214" t="str">
        <f>IF(ISBLANK('5. Pp (3 años)'!H231),"",'5. Pp (3 años)'!H231)</f>
        <v/>
      </c>
      <c r="H199" s="75" t="str">
        <f>IF(ISBLANK('5. Pp (3 años)'!J231),"",'5. Pp (3 años)'!J231)</f>
        <v/>
      </c>
      <c r="I199" s="145" t="str">
        <f>IF(ISBLANK('9. METAS'!K205),"",'9. METAS'!K205)</f>
        <v/>
      </c>
      <c r="J199" s="146" t="str">
        <f>IF(ISBLANK('9. METAS'!Q205),"",'9. METAS'!Q205)</f>
        <v/>
      </c>
      <c r="K199" s="136" t="str">
        <f>IF(ISBLANK('9. METAS'!R205),"",'9. METAS'!R205)</f>
        <v/>
      </c>
      <c r="L199" s="136" t="str">
        <f>IF(ISBLANK('9. METAS'!S205),"",'9. METAS'!S205)</f>
        <v/>
      </c>
      <c r="M199" s="137" t="str">
        <f>IF(ISBLANK('9. METAS'!T205),"",'9. METAS'!T205)</f>
        <v/>
      </c>
      <c r="N199" s="146"/>
      <c r="O199" s="409"/>
      <c r="P199" s="409"/>
      <c r="Q199" s="410"/>
      <c r="R199" s="134" t="str">
        <f t="shared" si="16"/>
        <v>100%</v>
      </c>
      <c r="S199" s="135" t="str">
        <f t="shared" si="16"/>
        <v>100%</v>
      </c>
      <c r="T199" s="135" t="str">
        <f t="shared" si="15"/>
        <v>100%</v>
      </c>
      <c r="U199" s="154" t="str">
        <f t="shared" si="15"/>
        <v>100%</v>
      </c>
      <c r="V199" s="138" t="str">
        <f t="shared" si="11"/>
        <v>No Programado</v>
      </c>
      <c r="W199" s="135" t="str">
        <f t="shared" si="12"/>
        <v>No Programado</v>
      </c>
      <c r="X199" s="135" t="str">
        <f t="shared" si="13"/>
        <v>No Programado</v>
      </c>
      <c r="Y199" s="159" t="str">
        <f t="shared" si="14"/>
        <v>No Programado</v>
      </c>
      <c r="Z199" s="173"/>
      <c r="AA199" s="174"/>
      <c r="AB199" s="174"/>
      <c r="AC199" s="175"/>
    </row>
    <row r="200" spans="3:29" ht="160.9" hidden="1" customHeight="1">
      <c r="C200" s="211" t="str">
        <f>IF(ISBLANK('5. Pp (3 años)'!B232),"",'5. Pp (3 años)'!B232)</f>
        <v/>
      </c>
      <c r="D200" s="90" t="str">
        <f>IF(ISBLANK('5. Pp (3 años)'!C232),"",'5. Pp (3 años)'!C232)</f>
        <v>Actividad</v>
      </c>
      <c r="E200" s="207" t="str">
        <f>IF(ISBLANK('5. Pp (3 años)'!D232),"",'5. Pp (3 años)'!D232)</f>
        <v/>
      </c>
      <c r="F200" s="207" t="str">
        <f>IF(ISBLANK('5. Pp (3 años)'!E232),"",'5. Pp (3 años)'!E232)</f>
        <v/>
      </c>
      <c r="G200" s="214" t="str">
        <f>IF(ISBLANK('5. Pp (3 años)'!H232),"",'5. Pp (3 años)'!H232)</f>
        <v/>
      </c>
      <c r="H200" s="75" t="str">
        <f>IF(ISBLANK('5. Pp (3 años)'!J232),"",'5. Pp (3 años)'!J232)</f>
        <v/>
      </c>
      <c r="I200" s="145" t="str">
        <f>IF(ISBLANK('9. METAS'!K206),"",'9. METAS'!K206)</f>
        <v/>
      </c>
      <c r="J200" s="146" t="str">
        <f>IF(ISBLANK('9. METAS'!Q206),"",'9. METAS'!Q206)</f>
        <v/>
      </c>
      <c r="K200" s="136" t="str">
        <f>IF(ISBLANK('9. METAS'!R206),"",'9. METAS'!R206)</f>
        <v/>
      </c>
      <c r="L200" s="136" t="str">
        <f>IF(ISBLANK('9. METAS'!S206),"",'9. METAS'!S206)</f>
        <v/>
      </c>
      <c r="M200" s="137" t="str">
        <f>IF(ISBLANK('9. METAS'!T206),"",'9. METAS'!T206)</f>
        <v/>
      </c>
      <c r="N200" s="146"/>
      <c r="O200" s="409"/>
      <c r="P200" s="409"/>
      <c r="Q200" s="410"/>
      <c r="R200" s="134" t="str">
        <f t="shared" si="16"/>
        <v>100%</v>
      </c>
      <c r="S200" s="135" t="str">
        <f t="shared" si="16"/>
        <v>100%</v>
      </c>
      <c r="T200" s="135" t="str">
        <f t="shared" si="15"/>
        <v>100%</v>
      </c>
      <c r="U200" s="154" t="str">
        <f t="shared" si="15"/>
        <v>100%</v>
      </c>
      <c r="V200" s="138" t="str">
        <f t="shared" si="11"/>
        <v>No Programado</v>
      </c>
      <c r="W200" s="135" t="str">
        <f t="shared" si="12"/>
        <v>No Programado</v>
      </c>
      <c r="X200" s="135" t="str">
        <f t="shared" si="13"/>
        <v>No Programado</v>
      </c>
      <c r="Y200" s="159" t="str">
        <f t="shared" si="14"/>
        <v>No Programado</v>
      </c>
      <c r="Z200" s="173"/>
      <c r="AA200" s="174"/>
      <c r="AB200" s="174"/>
      <c r="AC200" s="175"/>
    </row>
    <row r="201" spans="3:29" ht="160.9" hidden="1" customHeight="1">
      <c r="C201" s="211" t="str">
        <f>IF(ISBLANK('5. Pp (3 años)'!B233),"",'5. Pp (3 años)'!B233)</f>
        <v/>
      </c>
      <c r="D201" s="90" t="str">
        <f>IF(ISBLANK('5. Pp (3 años)'!C233),"",'5. Pp (3 años)'!C233)</f>
        <v>Actividad</v>
      </c>
      <c r="E201" s="207" t="str">
        <f>IF(ISBLANK('5. Pp (3 años)'!D233),"",'5. Pp (3 años)'!D233)</f>
        <v/>
      </c>
      <c r="F201" s="207" t="str">
        <f>IF(ISBLANK('5. Pp (3 años)'!E233),"",'5. Pp (3 años)'!E233)</f>
        <v/>
      </c>
      <c r="G201" s="214" t="str">
        <f>IF(ISBLANK('5. Pp (3 años)'!H233),"",'5. Pp (3 años)'!H233)</f>
        <v/>
      </c>
      <c r="H201" s="75" t="str">
        <f>IF(ISBLANK('5. Pp (3 años)'!J233),"",'5. Pp (3 años)'!J233)</f>
        <v/>
      </c>
      <c r="I201" s="145" t="str">
        <f>IF(ISBLANK('9. METAS'!K207),"",'9. METAS'!K207)</f>
        <v/>
      </c>
      <c r="J201" s="146" t="str">
        <f>IF(ISBLANK('9. METAS'!Q207),"",'9. METAS'!Q207)</f>
        <v/>
      </c>
      <c r="K201" s="136" t="str">
        <f>IF(ISBLANK('9. METAS'!R207),"",'9. METAS'!R207)</f>
        <v/>
      </c>
      <c r="L201" s="136" t="str">
        <f>IF(ISBLANK('9. METAS'!S207),"",'9. METAS'!S207)</f>
        <v/>
      </c>
      <c r="M201" s="137" t="str">
        <f>IF(ISBLANK('9. METAS'!T207),"",'9. METAS'!T207)</f>
        <v/>
      </c>
      <c r="N201" s="146"/>
      <c r="O201" s="409"/>
      <c r="P201" s="409"/>
      <c r="Q201" s="410"/>
      <c r="R201" s="134" t="str">
        <f t="shared" si="16"/>
        <v>100%</v>
      </c>
      <c r="S201" s="135" t="str">
        <f t="shared" si="16"/>
        <v>100%</v>
      </c>
      <c r="T201" s="135" t="str">
        <f t="shared" si="15"/>
        <v>100%</v>
      </c>
      <c r="U201" s="154" t="str">
        <f t="shared" si="15"/>
        <v>100%</v>
      </c>
      <c r="V201" s="138" t="str">
        <f t="shared" si="11"/>
        <v>No Programado</v>
      </c>
      <c r="W201" s="135" t="str">
        <f t="shared" si="12"/>
        <v>No Programado</v>
      </c>
      <c r="X201" s="135" t="str">
        <f t="shared" si="13"/>
        <v>No Programado</v>
      </c>
      <c r="Y201" s="159" t="str">
        <f t="shared" si="14"/>
        <v>No Programado</v>
      </c>
      <c r="Z201" s="173"/>
      <c r="AA201" s="174"/>
      <c r="AB201" s="174"/>
      <c r="AC201" s="175"/>
    </row>
    <row r="202" spans="3:29" ht="160.9" customHeight="1">
      <c r="C202" s="637" t="str">
        <f>IF(ISBLANK('5. Pp (3 años)'!B234),"",'5. Pp (3 años)'!B234)</f>
        <v>Dirección General de Salud</v>
      </c>
      <c r="D202" s="638" t="str">
        <f>IF(ISBLANK('5. Pp (3 años)'!C234),"",'5. Pp (3 años)'!C234)</f>
        <v>Componente</v>
      </c>
      <c r="E202" s="620" t="str">
        <f>IF(ISBLANK('5. Pp (3 años)'!D234),"",'5. Pp (3 años)'!D234)</f>
        <v>4.1.1.1.32 Servicios de salud itinerante y programas de formación preventiva otorgados.</v>
      </c>
      <c r="F202" s="620" t="str">
        <f>IF(ISBLANK('5. Pp (3 años)'!E234),"",'5. Pp (3 años)'!E234)</f>
        <v>PEAPC: Porcentaje de esquemas de atención primaria y capacidades de cuidado consolidados.</v>
      </c>
      <c r="G202" s="639" t="str">
        <f>IF(ISBLANK('5. Pp (3 años)'!H234),"",'5. Pp (3 años)'!H234)</f>
        <v>Trimestral</v>
      </c>
      <c r="H202" s="640" t="str">
        <f>IF(ISBLANK('5. Pp (3 años)'!J234),"",'5. Pp (3 años)'!J234)</f>
        <v>UNIDAD DE MEDIDA DEL INDICADOR: Porcentaje
UNIDAD DE MEDIDA DE LAS VARIABLES: Esquema integral</v>
      </c>
      <c r="I202" s="145">
        <f>IF(ISBLANK('9. METAS'!K208),"",'9. METAS'!K208)</f>
        <v>100</v>
      </c>
      <c r="J202" s="146">
        <f>IF(ISBLANK('9. METAS'!Q208),"",'9. METAS'!Q208)</f>
        <v>25</v>
      </c>
      <c r="K202" s="136">
        <f>IF(ISBLANK('9. METAS'!R208),"",'9. METAS'!R208)</f>
        <v>25</v>
      </c>
      <c r="L202" s="136">
        <f>IF(ISBLANK('9. METAS'!S208),"",'9. METAS'!S208)</f>
        <v>25</v>
      </c>
      <c r="M202" s="137">
        <f>IF(ISBLANK('9. METAS'!T208),"",'9. METAS'!T208)</f>
        <v>25</v>
      </c>
      <c r="N202" s="146">
        <v>25</v>
      </c>
      <c r="O202" s="409"/>
      <c r="P202" s="409"/>
      <c r="Q202" s="410"/>
      <c r="R202" s="134">
        <f t="shared" si="16"/>
        <v>1</v>
      </c>
      <c r="S202" s="135">
        <f t="shared" si="16"/>
        <v>0</v>
      </c>
      <c r="T202" s="135">
        <f t="shared" si="15"/>
        <v>0</v>
      </c>
      <c r="U202" s="154">
        <f t="shared" si="15"/>
        <v>0</v>
      </c>
      <c r="V202" s="138">
        <f t="shared" si="11"/>
        <v>0.25</v>
      </c>
      <c r="W202" s="135">
        <f t="shared" si="12"/>
        <v>0.25</v>
      </c>
      <c r="X202" s="135">
        <f t="shared" si="13"/>
        <v>0</v>
      </c>
      <c r="Y202" s="159">
        <f t="shared" si="14"/>
        <v>0</v>
      </c>
      <c r="Z202" s="650" t="s">
        <v>1661</v>
      </c>
      <c r="AA202" s="174"/>
      <c r="AB202" s="174"/>
      <c r="AC202" s="175"/>
    </row>
    <row r="203" spans="3:29" ht="160.9" customHeight="1">
      <c r="C203" s="211" t="str">
        <f>IF(ISBLANK('5. Pp (3 años)'!B235),"",'5. Pp (3 años)'!B235)</f>
        <v>Dirección General de Salud</v>
      </c>
      <c r="D203" s="90" t="str">
        <f>IF(ISBLANK('5. Pp (3 años)'!C235),"",'5. Pp (3 años)'!C235)</f>
        <v>Actividad</v>
      </c>
      <c r="E203" s="207" t="str">
        <f>IF(ISBLANK('5. Pp (3 años)'!D235),"",'5. Pp (3 años)'!D235)</f>
        <v>4.1.1.1.32.1 Despliegue operativo de brigadas integrales para la prevención, diagnóstico y promoción de la salud comunitaria.</v>
      </c>
      <c r="F203" s="207" t="str">
        <f>IF(ISBLANK('5. Pp (3 años)'!E235),"",'5. Pp (3 años)'!E235)</f>
        <v>PBJSR: Porcentaje de brigadas y jornadas de salud realizadas.</v>
      </c>
      <c r="G203" s="214" t="str">
        <f>IF(ISBLANK('5. Pp (3 años)'!H235),"",'5. Pp (3 años)'!H235)</f>
        <v>Trimestral</v>
      </c>
      <c r="H203" s="75" t="str">
        <f>IF(ISBLANK('5. Pp (3 años)'!J235),"",'5. Pp (3 años)'!J235)</f>
        <v>UNIDAD DE MEDIDA DEL INDICADOR: Porcentaje
UNIDAD DE MEDIDA DE LAS VARIABLES: Brigadas</v>
      </c>
      <c r="I203" s="145">
        <f>IF(ISBLANK('9. METAS'!K209),"",'9. METAS'!K209)</f>
        <v>225</v>
      </c>
      <c r="J203" s="146">
        <f>IF(ISBLANK('9. METAS'!Q209),"",'9. METAS'!Q209)</f>
        <v>60</v>
      </c>
      <c r="K203" s="136">
        <f>IF(ISBLANK('9. METAS'!R209),"",'9. METAS'!R209)</f>
        <v>60</v>
      </c>
      <c r="L203" s="136">
        <f>IF(ISBLANK('9. METAS'!S209),"",'9. METAS'!S209)</f>
        <v>50</v>
      </c>
      <c r="M203" s="137">
        <f>IF(ISBLANK('9. METAS'!T209),"",'9. METAS'!T209)</f>
        <v>55</v>
      </c>
      <c r="N203" s="146">
        <v>112</v>
      </c>
      <c r="O203" s="409"/>
      <c r="P203" s="409"/>
      <c r="Q203" s="410"/>
      <c r="R203" s="134">
        <f t="shared" si="16"/>
        <v>1.8666666666666667</v>
      </c>
      <c r="S203" s="135">
        <f t="shared" si="16"/>
        <v>0</v>
      </c>
      <c r="T203" s="135">
        <f t="shared" si="15"/>
        <v>0</v>
      </c>
      <c r="U203" s="154">
        <f t="shared" si="15"/>
        <v>0</v>
      </c>
      <c r="V203" s="138">
        <f t="shared" si="11"/>
        <v>0.49777777777777776</v>
      </c>
      <c r="W203" s="135">
        <f t="shared" si="12"/>
        <v>0.49777777777777776</v>
      </c>
      <c r="X203" s="135">
        <f t="shared" si="13"/>
        <v>0</v>
      </c>
      <c r="Y203" s="159">
        <f t="shared" si="14"/>
        <v>0</v>
      </c>
      <c r="Z203" s="650" t="s">
        <v>1689</v>
      </c>
      <c r="AA203" s="174"/>
      <c r="AB203" s="174"/>
      <c r="AC203" s="175"/>
    </row>
    <row r="204" spans="3:29" ht="160.9" customHeight="1">
      <c r="C204" s="211" t="str">
        <f>IF(ISBLANK('5. Pp (3 años)'!B236),"",'5. Pp (3 años)'!B236)</f>
        <v>Dirección General de Salud</v>
      </c>
      <c r="D204" s="90" t="str">
        <f>IF(ISBLANK('5. Pp (3 años)'!C236),"",'5. Pp (3 años)'!C236)</f>
        <v>Actividad</v>
      </c>
      <c r="E204" s="207" t="str">
        <f>IF(ISBLANK('5. Pp (3 años)'!D236),"",'5. Pp (3 años)'!D236)</f>
        <v>4.1.1.1.32.2 Impartición de talleres formativos y jornadas de atención preventiva para el fortalecimiento de las capacidades de cuidado.</v>
      </c>
      <c r="F204" s="207" t="str">
        <f>IF(ISBLANK('5. Pp (3 años)'!E236),"",'5. Pp (3 años)'!E236)</f>
        <v>PSFCE: Porcentaje de sesiones formativas y campañas de salud ejecutadas</v>
      </c>
      <c r="G204" s="214" t="str">
        <f>IF(ISBLANK('5. Pp (3 años)'!H236),"",'5. Pp (3 años)'!H236)</f>
        <v>Trimestral</v>
      </c>
      <c r="H204" s="75" t="str">
        <f>IF(ISBLANK('5. Pp (3 años)'!J236),"",'5. Pp (3 años)'!J236)</f>
        <v>UNIDAD DE MEDIDA DEL INDICADOR: Porcentaje
UNIDAD DE MEDIDA DE LAS VARIABLES: Campaña</v>
      </c>
      <c r="I204" s="145">
        <f>IF(ISBLANK('9. METAS'!K210),"",'9. METAS'!K210)</f>
        <v>20</v>
      </c>
      <c r="J204" s="146">
        <f>IF(ISBLANK('9. METAS'!Q210),"",'9. METAS'!Q210)</f>
        <v>5</v>
      </c>
      <c r="K204" s="136">
        <f>IF(ISBLANK('9. METAS'!R210),"",'9. METAS'!R210)</f>
        <v>5</v>
      </c>
      <c r="L204" s="136">
        <f>IF(ISBLANK('9. METAS'!S210),"",'9. METAS'!S210)</f>
        <v>5</v>
      </c>
      <c r="M204" s="137">
        <f>IF(ISBLANK('9. METAS'!T210),"",'9. METAS'!T210)</f>
        <v>5</v>
      </c>
      <c r="N204" s="146">
        <v>5</v>
      </c>
      <c r="O204" s="409"/>
      <c r="P204" s="409"/>
      <c r="Q204" s="410"/>
      <c r="R204" s="134">
        <f t="shared" si="16"/>
        <v>1</v>
      </c>
      <c r="S204" s="135">
        <f t="shared" si="16"/>
        <v>0</v>
      </c>
      <c r="T204" s="135">
        <f t="shared" si="15"/>
        <v>0</v>
      </c>
      <c r="U204" s="154">
        <f t="shared" si="15"/>
        <v>0</v>
      </c>
      <c r="V204" s="138">
        <f t="shared" si="11"/>
        <v>0.25</v>
      </c>
      <c r="W204" s="135">
        <f t="shared" si="12"/>
        <v>0.25</v>
      </c>
      <c r="X204" s="135">
        <f t="shared" si="13"/>
        <v>0</v>
      </c>
      <c r="Y204" s="159">
        <f t="shared" si="14"/>
        <v>0</v>
      </c>
      <c r="Z204" s="650" t="s">
        <v>1690</v>
      </c>
      <c r="AA204" s="174"/>
      <c r="AB204" s="174"/>
      <c r="AC204" s="175"/>
    </row>
    <row r="205" spans="3:29" ht="160.9" hidden="1" customHeight="1">
      <c r="C205" s="211" t="str">
        <f>IF(ISBLANK('5. Pp (3 años)'!B237),"",'5. Pp (3 años)'!B237)</f>
        <v/>
      </c>
      <c r="D205" s="90" t="str">
        <f>IF(ISBLANK('5. Pp (3 años)'!C237),"",'5. Pp (3 años)'!C237)</f>
        <v>Actividad</v>
      </c>
      <c r="E205" s="207" t="str">
        <f>IF(ISBLANK('5. Pp (3 años)'!D237),"",'5. Pp (3 años)'!D237)</f>
        <v/>
      </c>
      <c r="F205" s="207" t="str">
        <f>IF(ISBLANK('5. Pp (3 años)'!E237),"",'5. Pp (3 años)'!E237)</f>
        <v/>
      </c>
      <c r="G205" s="214" t="str">
        <f>IF(ISBLANK('5. Pp (3 años)'!H237),"",'5. Pp (3 años)'!H237)</f>
        <v/>
      </c>
      <c r="H205" s="75" t="str">
        <f>IF(ISBLANK('5. Pp (3 años)'!J237),"",'5. Pp (3 años)'!J237)</f>
        <v/>
      </c>
      <c r="I205" s="145" t="str">
        <f>IF(ISBLANK('9. METAS'!K211),"",'9. METAS'!K211)</f>
        <v/>
      </c>
      <c r="J205" s="146" t="str">
        <f>IF(ISBLANK('9. METAS'!Q211),"",'9. METAS'!Q211)</f>
        <v/>
      </c>
      <c r="K205" s="136" t="str">
        <f>IF(ISBLANK('9. METAS'!R211),"",'9. METAS'!R211)</f>
        <v/>
      </c>
      <c r="L205" s="136" t="str">
        <f>IF(ISBLANK('9. METAS'!S211),"",'9. METAS'!S211)</f>
        <v/>
      </c>
      <c r="M205" s="137" t="str">
        <f>IF(ISBLANK('9. METAS'!T211),"",'9. METAS'!T211)</f>
        <v/>
      </c>
      <c r="N205" s="146"/>
      <c r="O205" s="409"/>
      <c r="P205" s="409"/>
      <c r="Q205" s="410"/>
      <c r="R205" s="134" t="str">
        <f t="shared" si="16"/>
        <v>100%</v>
      </c>
      <c r="S205" s="135" t="str">
        <f t="shared" si="16"/>
        <v>100%</v>
      </c>
      <c r="T205" s="135" t="str">
        <f t="shared" si="15"/>
        <v>100%</v>
      </c>
      <c r="U205" s="154" t="str">
        <f t="shared" si="15"/>
        <v>100%</v>
      </c>
      <c r="V205" s="138" t="str">
        <f t="shared" si="11"/>
        <v>No Programado</v>
      </c>
      <c r="W205" s="135" t="str">
        <f t="shared" si="12"/>
        <v>No Programado</v>
      </c>
      <c r="X205" s="135" t="str">
        <f t="shared" si="13"/>
        <v>No Programado</v>
      </c>
      <c r="Y205" s="159" t="str">
        <f t="shared" si="14"/>
        <v>No Programado</v>
      </c>
      <c r="Z205" s="173"/>
      <c r="AA205" s="174"/>
      <c r="AB205" s="174"/>
      <c r="AC205" s="175"/>
    </row>
    <row r="206" spans="3:29" ht="160.9" hidden="1" customHeight="1">
      <c r="C206" s="211" t="str">
        <f>IF(ISBLANK('5. Pp (3 años)'!B238),"",'5. Pp (3 años)'!B238)</f>
        <v/>
      </c>
      <c r="D206" s="90" t="str">
        <f>IF(ISBLANK('5. Pp (3 años)'!C238),"",'5. Pp (3 años)'!C238)</f>
        <v>Actividad</v>
      </c>
      <c r="E206" s="207" t="str">
        <f>IF(ISBLANK('5. Pp (3 años)'!D238),"",'5. Pp (3 años)'!D238)</f>
        <v/>
      </c>
      <c r="F206" s="207" t="str">
        <f>IF(ISBLANK('5. Pp (3 años)'!E238),"",'5. Pp (3 años)'!E238)</f>
        <v/>
      </c>
      <c r="G206" s="214" t="str">
        <f>IF(ISBLANK('5. Pp (3 años)'!H238),"",'5. Pp (3 años)'!H238)</f>
        <v/>
      </c>
      <c r="H206" s="75" t="str">
        <f>IF(ISBLANK('5. Pp (3 años)'!J238),"",'5. Pp (3 años)'!J238)</f>
        <v/>
      </c>
      <c r="I206" s="145" t="str">
        <f>IF(ISBLANK('9. METAS'!K212),"",'9. METAS'!K212)</f>
        <v/>
      </c>
      <c r="J206" s="146" t="str">
        <f>IF(ISBLANK('9. METAS'!Q212),"",'9. METAS'!Q212)</f>
        <v/>
      </c>
      <c r="K206" s="136" t="str">
        <f>IF(ISBLANK('9. METAS'!R212),"",'9. METAS'!R212)</f>
        <v/>
      </c>
      <c r="L206" s="136" t="str">
        <f>IF(ISBLANK('9. METAS'!S212),"",'9. METAS'!S212)</f>
        <v/>
      </c>
      <c r="M206" s="137" t="str">
        <f>IF(ISBLANK('9. METAS'!T212),"",'9. METAS'!T212)</f>
        <v/>
      </c>
      <c r="N206" s="146"/>
      <c r="O206" s="409"/>
      <c r="P206" s="409"/>
      <c r="Q206" s="410"/>
      <c r="R206" s="134" t="str">
        <f t="shared" si="16"/>
        <v>100%</v>
      </c>
      <c r="S206" s="135" t="str">
        <f t="shared" si="16"/>
        <v>100%</v>
      </c>
      <c r="T206" s="135" t="str">
        <f t="shared" si="15"/>
        <v>100%</v>
      </c>
      <c r="U206" s="154" t="str">
        <f t="shared" si="15"/>
        <v>100%</v>
      </c>
      <c r="V206" s="138" t="str">
        <f t="shared" si="11"/>
        <v>No Programado</v>
      </c>
      <c r="W206" s="135" t="str">
        <f t="shared" si="12"/>
        <v>No Programado</v>
      </c>
      <c r="X206" s="135" t="str">
        <f t="shared" si="13"/>
        <v>No Programado</v>
      </c>
      <c r="Y206" s="159" t="str">
        <f t="shared" si="14"/>
        <v>No Programado</v>
      </c>
      <c r="Z206" s="173"/>
      <c r="AA206" s="174"/>
      <c r="AB206" s="174"/>
      <c r="AC206" s="175"/>
    </row>
    <row r="207" spans="3:29" ht="160.9" hidden="1" customHeight="1">
      <c r="C207" s="211" t="str">
        <f>IF(ISBLANK('5. Pp (3 años)'!B239),"",'5. Pp (3 años)'!B239)</f>
        <v/>
      </c>
      <c r="D207" s="90" t="str">
        <f>IF(ISBLANK('5. Pp (3 años)'!C239),"",'5. Pp (3 años)'!C239)</f>
        <v>Actividad</v>
      </c>
      <c r="E207" s="207" t="str">
        <f>IF(ISBLANK('5. Pp (3 años)'!D239),"",'5. Pp (3 años)'!D239)</f>
        <v/>
      </c>
      <c r="F207" s="207" t="str">
        <f>IF(ISBLANK('5. Pp (3 años)'!E239),"",'5. Pp (3 años)'!E239)</f>
        <v/>
      </c>
      <c r="G207" s="214" t="str">
        <f>IF(ISBLANK('5. Pp (3 años)'!H239),"",'5. Pp (3 años)'!H239)</f>
        <v/>
      </c>
      <c r="H207" s="75" t="str">
        <f>IF(ISBLANK('5. Pp (3 años)'!J239),"",'5. Pp (3 años)'!J239)</f>
        <v/>
      </c>
      <c r="I207" s="145" t="str">
        <f>IF(ISBLANK('9. METAS'!K213),"",'9. METAS'!K213)</f>
        <v/>
      </c>
      <c r="J207" s="146" t="str">
        <f>IF(ISBLANK('9. METAS'!Q213),"",'9. METAS'!Q213)</f>
        <v/>
      </c>
      <c r="K207" s="136" t="str">
        <f>IF(ISBLANK('9. METAS'!R213),"",'9. METAS'!R213)</f>
        <v/>
      </c>
      <c r="L207" s="136" t="str">
        <f>IF(ISBLANK('9. METAS'!S213),"",'9. METAS'!S213)</f>
        <v/>
      </c>
      <c r="M207" s="137" t="str">
        <f>IF(ISBLANK('9. METAS'!T213),"",'9. METAS'!T213)</f>
        <v/>
      </c>
      <c r="N207" s="146"/>
      <c r="O207" s="409"/>
      <c r="P207" s="409"/>
      <c r="Q207" s="410"/>
      <c r="R207" s="134" t="str">
        <f t="shared" si="16"/>
        <v>100%</v>
      </c>
      <c r="S207" s="135" t="str">
        <f t="shared" si="16"/>
        <v>100%</v>
      </c>
      <c r="T207" s="135" t="str">
        <f t="shared" si="15"/>
        <v>100%</v>
      </c>
      <c r="U207" s="154" t="str">
        <f t="shared" si="15"/>
        <v>100%</v>
      </c>
      <c r="V207" s="138" t="str">
        <f t="shared" ref="V207:V244" si="17">IFERROR((N207/I207),"No Programado")</f>
        <v>No Programado</v>
      </c>
      <c r="W207" s="135" t="str">
        <f t="shared" ref="W207:W244" si="18">IFERROR((N207+O207)/I207, "No Programado")</f>
        <v>No Programado</v>
      </c>
      <c r="X207" s="135" t="str">
        <f t="shared" ref="X207:X244" si="19">IFERROR((O207+P207)/I207, "No Programado")</f>
        <v>No Programado</v>
      </c>
      <c r="Y207" s="159" t="str">
        <f t="shared" ref="Y207:Y244" si="20">IFERROR((P207+Q207)/I207, "No Programado")</f>
        <v>No Programado</v>
      </c>
      <c r="Z207" s="173"/>
      <c r="AA207" s="174"/>
      <c r="AB207" s="174"/>
      <c r="AC207" s="175"/>
    </row>
    <row r="208" spans="3:29" ht="160.9" customHeight="1">
      <c r="C208" s="637" t="str">
        <f>IF(ISBLANK('5. Pp (3 años)'!B240),"",'5. Pp (3 años)'!B240)</f>
        <v>Coordinación de Salud Física</v>
      </c>
      <c r="D208" s="638" t="str">
        <f>IF(ISBLANK('5. Pp (3 años)'!C240),"",'5. Pp (3 años)'!C240)</f>
        <v>Componente</v>
      </c>
      <c r="E208" s="620" t="str">
        <f>IF(ISBLANK('5. Pp (3 años)'!D240),"",'5. Pp (3 años)'!D240)</f>
        <v>4.1.1.1.33  Servicios de atención médica primaria, especialidades básicas y traslados programados otorgados.</v>
      </c>
      <c r="F208" s="620" t="str">
        <f>IF(ISBLANK('5. Pp (3 años)'!E240),"",'5. Pp (3 años)'!E240)</f>
        <v>PEAPF: Porcentaje de esquema de atención primaria y asistencia médica fortalecido.</v>
      </c>
      <c r="G208" s="639" t="str">
        <f>IF(ISBLANK('5. Pp (3 años)'!H240),"",'5. Pp (3 años)'!H240)</f>
        <v>Trimestral</v>
      </c>
      <c r="H208" s="640" t="str">
        <f>IF(ISBLANK('5. Pp (3 años)'!J240),"",'5. Pp (3 años)'!J240)</f>
        <v>UNIDAD DE MEDIDA DEL INDICADOR: Porcentaje
UNIDAD DE MEDIDA DE LAS VARIABLES: Esquema de atención.</v>
      </c>
      <c r="I208" s="145">
        <f>IF(ISBLANK('9. METAS'!K214),"",'9. METAS'!K214)</f>
        <v>100</v>
      </c>
      <c r="J208" s="146">
        <f>IF(ISBLANK('9. METAS'!Q214),"",'9. METAS'!Q214)</f>
        <v>25</v>
      </c>
      <c r="K208" s="136">
        <f>IF(ISBLANK('9. METAS'!R214),"",'9. METAS'!R214)</f>
        <v>25</v>
      </c>
      <c r="L208" s="136">
        <f>IF(ISBLANK('9. METAS'!S214),"",'9. METAS'!S214)</f>
        <v>25</v>
      </c>
      <c r="M208" s="137">
        <f>IF(ISBLANK('9. METAS'!T214),"",'9. METAS'!T214)</f>
        <v>25</v>
      </c>
      <c r="N208" s="146">
        <v>16</v>
      </c>
      <c r="O208" s="409"/>
      <c r="P208" s="409"/>
      <c r="Q208" s="410"/>
      <c r="R208" s="134">
        <f t="shared" si="16"/>
        <v>0.64</v>
      </c>
      <c r="S208" s="135">
        <f t="shared" si="16"/>
        <v>0</v>
      </c>
      <c r="T208" s="135">
        <f t="shared" si="15"/>
        <v>0</v>
      </c>
      <c r="U208" s="154">
        <f t="shared" si="15"/>
        <v>0</v>
      </c>
      <c r="V208" s="138">
        <f t="shared" si="17"/>
        <v>0.16</v>
      </c>
      <c r="W208" s="135">
        <f t="shared" si="18"/>
        <v>0.16</v>
      </c>
      <c r="X208" s="135">
        <f t="shared" si="19"/>
        <v>0</v>
      </c>
      <c r="Y208" s="159">
        <f t="shared" si="20"/>
        <v>0</v>
      </c>
      <c r="Z208" s="650" t="s">
        <v>1691</v>
      </c>
      <c r="AA208" s="174"/>
      <c r="AB208" s="174"/>
      <c r="AC208" s="175"/>
    </row>
    <row r="209" spans="3:29" ht="160.9" customHeight="1">
      <c r="C209" s="211" t="str">
        <f>IF(ISBLANK('5. Pp (3 años)'!B241),"",'5. Pp (3 años)'!B241)</f>
        <v>Coordinación de Salud Física</v>
      </c>
      <c r="D209" s="90" t="str">
        <f>IF(ISBLANK('5. Pp (3 años)'!C241),"",'5. Pp (3 años)'!C241)</f>
        <v>Actividad</v>
      </c>
      <c r="E209" s="207" t="str">
        <f>IF(ISBLANK('5. Pp (3 años)'!D241),"",'5. Pp (3 años)'!D241)</f>
        <v>4.1.1.1.33.1 Prestación de consultas médicas generales y servicios de especialidades básicas.</v>
      </c>
      <c r="F209" s="207" t="str">
        <f>IF(ISBLANK('5. Pp (3 años)'!E241),"",'5. Pp (3 años)'!E241)</f>
        <v>PCSEB: Porcentaje de consultas y servicios especializados brindados.</v>
      </c>
      <c r="G209" s="214" t="str">
        <f>IF(ISBLANK('5. Pp (3 años)'!H241),"",'5. Pp (3 años)'!H241)</f>
        <v>Trimestral</v>
      </c>
      <c r="H209" s="75" t="str">
        <f>IF(ISBLANK('5. Pp (3 años)'!J241),"",'5. Pp (3 años)'!J241)</f>
        <v>UNIDAD DE MEDIDA DEL INDICADOR: Porcentaje
UNIDAD DE MEDIDA DE LAS VARIABLES: Consultas</v>
      </c>
      <c r="I209" s="145">
        <f>IF(ISBLANK('9. METAS'!K215),"",'9. METAS'!K215)</f>
        <v>13400</v>
      </c>
      <c r="J209" s="146">
        <f>IF(ISBLANK('9. METAS'!Q215),"",'9. METAS'!Q215)</f>
        <v>3330</v>
      </c>
      <c r="K209" s="136">
        <f>IF(ISBLANK('9. METAS'!R215),"",'9. METAS'!R215)</f>
        <v>3380</v>
      </c>
      <c r="L209" s="136">
        <f>IF(ISBLANK('9. METAS'!S215),"",'9. METAS'!S215)</f>
        <v>3380</v>
      </c>
      <c r="M209" s="137">
        <f>IF(ISBLANK('9. METAS'!T215),"",'9. METAS'!T215)</f>
        <v>3310</v>
      </c>
      <c r="N209" s="146">
        <v>4854</v>
      </c>
      <c r="O209" s="409"/>
      <c r="P209" s="409"/>
      <c r="Q209" s="410"/>
      <c r="R209" s="134">
        <f t="shared" si="16"/>
        <v>1.4576576576576576</v>
      </c>
      <c r="S209" s="135">
        <f t="shared" si="16"/>
        <v>0</v>
      </c>
      <c r="T209" s="135">
        <f t="shared" si="15"/>
        <v>0</v>
      </c>
      <c r="U209" s="154">
        <f t="shared" si="15"/>
        <v>0</v>
      </c>
      <c r="V209" s="138">
        <f t="shared" si="17"/>
        <v>0.36223880597014924</v>
      </c>
      <c r="W209" s="135">
        <f t="shared" si="18"/>
        <v>0.36223880597014924</v>
      </c>
      <c r="X209" s="135">
        <f t="shared" si="19"/>
        <v>0</v>
      </c>
      <c r="Y209" s="159">
        <f t="shared" si="20"/>
        <v>0</v>
      </c>
      <c r="Z209" s="650" t="s">
        <v>1692</v>
      </c>
      <c r="AA209" s="174"/>
      <c r="AB209" s="174"/>
      <c r="AC209" s="175"/>
    </row>
    <row r="210" spans="3:29" ht="160.9" customHeight="1">
      <c r="C210" s="211" t="str">
        <f>IF(ISBLANK('5. Pp (3 años)'!B242),"",'5. Pp (3 años)'!B242)</f>
        <v>Coordinación de Salud Física</v>
      </c>
      <c r="D210" s="90" t="str">
        <f>IF(ISBLANK('5. Pp (3 años)'!C242),"",'5. Pp (3 años)'!C242)</f>
        <v>Actividad</v>
      </c>
      <c r="E210" s="207" t="str">
        <f>IF(ISBLANK('5. Pp (3 años)'!D242),"",'5. Pp (3 años)'!D242)</f>
        <v>4.1.1.1.33.2 Organización de jornadas de orientación y capacitación en temas de relevancia epidemiológica.</v>
      </c>
      <c r="F210" s="207" t="str">
        <f>IF(ISBLANK('5. Pp (3 años)'!E242),"",'5. Pp (3 años)'!E242)</f>
        <v>PPPI: Porcentaje de pláticas promocionales impartidas.</v>
      </c>
      <c r="G210" s="214" t="str">
        <f>IF(ISBLANK('5. Pp (3 años)'!H242),"",'5. Pp (3 años)'!H242)</f>
        <v>Trimestral</v>
      </c>
      <c r="H210" s="75" t="str">
        <f>IF(ISBLANK('5. Pp (3 años)'!J242),"",'5. Pp (3 años)'!J242)</f>
        <v>UNIDAD DE MEDIDA DEL INDICADOR: Porcentaje
UNIDAD DE MEDIDA DE LAS VARIABLES  Pláticas</v>
      </c>
      <c r="I210" s="145">
        <f>IF(ISBLANK('9. METAS'!K216),"",'9. METAS'!K216)</f>
        <v>261</v>
      </c>
      <c r="J210" s="146">
        <f>IF(ISBLANK('9. METAS'!Q216),"",'9. METAS'!Q216)</f>
        <v>78</v>
      </c>
      <c r="K210" s="136">
        <f>IF(ISBLANK('9. METAS'!R216),"",'9. METAS'!R216)</f>
        <v>78</v>
      </c>
      <c r="L210" s="136">
        <f>IF(ISBLANK('9. METAS'!S216),"",'9. METAS'!S216)</f>
        <v>45</v>
      </c>
      <c r="M210" s="137">
        <f>IF(ISBLANK('9. METAS'!T216),"",'9. METAS'!T216)</f>
        <v>60</v>
      </c>
      <c r="N210" s="146">
        <v>52</v>
      </c>
      <c r="O210" s="409"/>
      <c r="P210" s="409"/>
      <c r="Q210" s="410"/>
      <c r="R210" s="134">
        <f t="shared" si="16"/>
        <v>0.66666666666666663</v>
      </c>
      <c r="S210" s="135">
        <f t="shared" si="16"/>
        <v>0</v>
      </c>
      <c r="T210" s="135">
        <f t="shared" si="15"/>
        <v>0</v>
      </c>
      <c r="U210" s="154">
        <f t="shared" si="15"/>
        <v>0</v>
      </c>
      <c r="V210" s="138">
        <f t="shared" si="17"/>
        <v>0.19923371647509577</v>
      </c>
      <c r="W210" s="135">
        <f t="shared" si="18"/>
        <v>0.19923371647509577</v>
      </c>
      <c r="X210" s="135">
        <f t="shared" si="19"/>
        <v>0</v>
      </c>
      <c r="Y210" s="159">
        <f t="shared" si="20"/>
        <v>0</v>
      </c>
      <c r="Z210" s="650" t="s">
        <v>1693</v>
      </c>
      <c r="AA210" s="174"/>
      <c r="AB210" s="174"/>
      <c r="AC210" s="175"/>
    </row>
    <row r="211" spans="3:29" ht="160.9" customHeight="1">
      <c r="C211" s="211" t="str">
        <f>IF(ISBLANK('5. Pp (3 años)'!B243),"",'5. Pp (3 años)'!B243)</f>
        <v>Coordinación de Salud Física</v>
      </c>
      <c r="D211" s="90" t="str">
        <f>IF(ISBLANK('5. Pp (3 años)'!C243),"",'5. Pp (3 años)'!C243)</f>
        <v>Actividad</v>
      </c>
      <c r="E211" s="207" t="str">
        <f>IF(ISBLANK('5. Pp (3 años)'!D243),"",'5. Pp (3 años)'!D243)</f>
        <v>4.1.1.1.33.3 Gestión y ejecución de servicios asistenciales para el traslado de personas con movilidad reducida.</v>
      </c>
      <c r="F211" s="207" t="str">
        <f>IF(ISBLANK('5. Pp (3 años)'!E243),"",'5. Pp (3 años)'!E243)</f>
        <v>PSTR: Porcentaje de servicios de traslado realizados.</v>
      </c>
      <c r="G211" s="214" t="str">
        <f>IF(ISBLANK('5. Pp (3 años)'!H243),"",'5. Pp (3 años)'!H243)</f>
        <v>Trimestral</v>
      </c>
      <c r="H211" s="75" t="str">
        <f>IF(ISBLANK('5. Pp (3 años)'!J243),"",'5. Pp (3 años)'!J243)</f>
        <v>UNIDAD DE MEDIDA DEL INDICADOR: Porcentaje
UNIDAD DE MEDIDA DE LAS VARIABLES:  Servicios de  Traslados</v>
      </c>
      <c r="I211" s="145">
        <f>IF(ISBLANK('9. METAS'!K217),"",'9. METAS'!K217)</f>
        <v>60</v>
      </c>
      <c r="J211" s="146">
        <f>IF(ISBLANK('9. METAS'!Q217),"",'9. METAS'!Q217)</f>
        <v>15</v>
      </c>
      <c r="K211" s="136">
        <f>IF(ISBLANK('9. METAS'!R217),"",'9. METAS'!R217)</f>
        <v>15</v>
      </c>
      <c r="L211" s="136">
        <f>IF(ISBLANK('9. METAS'!S217),"",'9. METAS'!S217)</f>
        <v>15</v>
      </c>
      <c r="M211" s="137">
        <f>IF(ISBLANK('9. METAS'!T217),"",'9. METAS'!T217)</f>
        <v>15</v>
      </c>
      <c r="N211" s="146">
        <v>4</v>
      </c>
      <c r="O211" s="409"/>
      <c r="P211" s="409"/>
      <c r="Q211" s="410"/>
      <c r="R211" s="134">
        <f t="shared" si="16"/>
        <v>0.26666666666666666</v>
      </c>
      <c r="S211" s="135">
        <f t="shared" si="16"/>
        <v>0</v>
      </c>
      <c r="T211" s="135">
        <f t="shared" si="15"/>
        <v>0</v>
      </c>
      <c r="U211" s="154">
        <f t="shared" si="15"/>
        <v>0</v>
      </c>
      <c r="V211" s="138">
        <f t="shared" si="17"/>
        <v>6.6666666666666666E-2</v>
      </c>
      <c r="W211" s="135">
        <f t="shared" si="18"/>
        <v>6.6666666666666666E-2</v>
      </c>
      <c r="X211" s="135">
        <f t="shared" si="19"/>
        <v>0</v>
      </c>
      <c r="Y211" s="159">
        <f t="shared" si="20"/>
        <v>0</v>
      </c>
      <c r="Z211" s="650" t="s">
        <v>1694</v>
      </c>
      <c r="AA211" s="174"/>
      <c r="AB211" s="174"/>
      <c r="AC211" s="175"/>
    </row>
    <row r="212" spans="3:29" ht="160.9" hidden="1" customHeight="1">
      <c r="C212" s="211" t="str">
        <f>IF(ISBLANK('5. Pp (3 años)'!B244),"",'5. Pp (3 años)'!B244)</f>
        <v/>
      </c>
      <c r="D212" s="90" t="str">
        <f>IF(ISBLANK('5. Pp (3 años)'!C244),"",'5. Pp (3 años)'!C244)</f>
        <v>Actividad</v>
      </c>
      <c r="E212" s="207" t="str">
        <f>IF(ISBLANK('5. Pp (3 años)'!D244),"",'5. Pp (3 años)'!D244)</f>
        <v/>
      </c>
      <c r="F212" s="207" t="str">
        <f>IF(ISBLANK('5. Pp (3 años)'!E244),"",'5. Pp (3 años)'!E244)</f>
        <v/>
      </c>
      <c r="G212" s="214" t="str">
        <f>IF(ISBLANK('5. Pp (3 años)'!H244),"",'5. Pp (3 años)'!H244)</f>
        <v/>
      </c>
      <c r="H212" s="75" t="str">
        <f>IF(ISBLANK('5. Pp (3 años)'!J244),"",'5. Pp (3 años)'!J244)</f>
        <v/>
      </c>
      <c r="I212" s="145" t="str">
        <f>IF(ISBLANK('9. METAS'!K218),"",'9. METAS'!K218)</f>
        <v/>
      </c>
      <c r="J212" s="146" t="str">
        <f>IF(ISBLANK('9. METAS'!Q218),"",'9. METAS'!Q218)</f>
        <v/>
      </c>
      <c r="K212" s="136" t="str">
        <f>IF(ISBLANK('9. METAS'!R218),"",'9. METAS'!R218)</f>
        <v/>
      </c>
      <c r="L212" s="136" t="str">
        <f>IF(ISBLANK('9. METAS'!S218),"",'9. METAS'!S218)</f>
        <v/>
      </c>
      <c r="M212" s="137" t="str">
        <f>IF(ISBLANK('9. METAS'!T218),"",'9. METAS'!T218)</f>
        <v/>
      </c>
      <c r="N212" s="146"/>
      <c r="O212" s="409"/>
      <c r="P212" s="409"/>
      <c r="Q212" s="410"/>
      <c r="R212" s="134" t="str">
        <f t="shared" si="16"/>
        <v>100%</v>
      </c>
      <c r="S212" s="135" t="str">
        <f t="shared" si="16"/>
        <v>100%</v>
      </c>
      <c r="T212" s="135" t="str">
        <f t="shared" si="15"/>
        <v>100%</v>
      </c>
      <c r="U212" s="154" t="str">
        <f t="shared" si="15"/>
        <v>100%</v>
      </c>
      <c r="V212" s="138" t="str">
        <f t="shared" si="17"/>
        <v>No Programado</v>
      </c>
      <c r="W212" s="135" t="str">
        <f t="shared" si="18"/>
        <v>No Programado</v>
      </c>
      <c r="X212" s="135" t="str">
        <f t="shared" si="19"/>
        <v>No Programado</v>
      </c>
      <c r="Y212" s="159" t="str">
        <f t="shared" si="20"/>
        <v>No Programado</v>
      </c>
      <c r="Z212" s="173"/>
      <c r="AA212" s="174"/>
      <c r="AB212" s="174"/>
      <c r="AC212" s="175"/>
    </row>
    <row r="213" spans="3:29" ht="160.9" hidden="1" customHeight="1">
      <c r="C213" s="211" t="str">
        <f>IF(ISBLANK('5. Pp (3 años)'!B245),"",'5. Pp (3 años)'!B245)</f>
        <v/>
      </c>
      <c r="D213" s="90" t="str">
        <f>IF(ISBLANK('5. Pp (3 años)'!C245),"",'5. Pp (3 años)'!C245)</f>
        <v>Actividad</v>
      </c>
      <c r="E213" s="207" t="str">
        <f>IF(ISBLANK('5. Pp (3 años)'!D245),"",'5. Pp (3 años)'!D245)</f>
        <v/>
      </c>
      <c r="F213" s="207" t="str">
        <f>IF(ISBLANK('5. Pp (3 años)'!E245),"",'5. Pp (3 años)'!E245)</f>
        <v/>
      </c>
      <c r="G213" s="214" t="str">
        <f>IF(ISBLANK('5. Pp (3 años)'!H245),"",'5. Pp (3 años)'!H245)</f>
        <v/>
      </c>
      <c r="H213" s="75" t="str">
        <f>IF(ISBLANK('5. Pp (3 años)'!J245),"",'5. Pp (3 años)'!J245)</f>
        <v/>
      </c>
      <c r="I213" s="145" t="str">
        <f>IF(ISBLANK('9. METAS'!K219),"",'9. METAS'!K219)</f>
        <v/>
      </c>
      <c r="J213" s="146" t="str">
        <f>IF(ISBLANK('9. METAS'!Q219),"",'9. METAS'!Q219)</f>
        <v/>
      </c>
      <c r="K213" s="136" t="str">
        <f>IF(ISBLANK('9. METAS'!R219),"",'9. METAS'!R219)</f>
        <v/>
      </c>
      <c r="L213" s="136" t="str">
        <f>IF(ISBLANK('9. METAS'!S219),"",'9. METAS'!S219)</f>
        <v/>
      </c>
      <c r="M213" s="137" t="str">
        <f>IF(ISBLANK('9. METAS'!T219),"",'9. METAS'!T219)</f>
        <v/>
      </c>
      <c r="N213" s="146"/>
      <c r="O213" s="409"/>
      <c r="P213" s="409"/>
      <c r="Q213" s="410"/>
      <c r="R213" s="134" t="str">
        <f t="shared" si="16"/>
        <v>100%</v>
      </c>
      <c r="S213" s="135" t="str">
        <f t="shared" si="16"/>
        <v>100%</v>
      </c>
      <c r="T213" s="135" t="str">
        <f t="shared" si="15"/>
        <v>100%</v>
      </c>
      <c r="U213" s="154" t="str">
        <f t="shared" si="15"/>
        <v>100%</v>
      </c>
      <c r="V213" s="138" t="str">
        <f t="shared" si="17"/>
        <v>No Programado</v>
      </c>
      <c r="W213" s="135" t="str">
        <f t="shared" si="18"/>
        <v>No Programado</v>
      </c>
      <c r="X213" s="135" t="str">
        <f t="shared" si="19"/>
        <v>No Programado</v>
      </c>
      <c r="Y213" s="159" t="str">
        <f t="shared" si="20"/>
        <v>No Programado</v>
      </c>
      <c r="Z213" s="173"/>
      <c r="AA213" s="174"/>
      <c r="AB213" s="174"/>
      <c r="AC213" s="175"/>
    </row>
    <row r="214" spans="3:29" ht="160.9" hidden="1" customHeight="1">
      <c r="C214" s="211" t="str">
        <f>IF(ISBLANK('5. Pp (3 años)'!B246),"",'5. Pp (3 años)'!B246)</f>
        <v/>
      </c>
      <c r="D214" s="90" t="str">
        <f>IF(ISBLANK('5. Pp (3 años)'!C246),"",'5. Pp (3 años)'!C246)</f>
        <v>Actividad</v>
      </c>
      <c r="E214" s="207" t="str">
        <f>IF(ISBLANK('5. Pp (3 años)'!D246),"",'5. Pp (3 años)'!D246)</f>
        <v/>
      </c>
      <c r="F214" s="207" t="str">
        <f>IF(ISBLANK('5. Pp (3 años)'!E246),"",'5. Pp (3 años)'!E246)</f>
        <v/>
      </c>
      <c r="G214" s="214" t="str">
        <f>IF(ISBLANK('5. Pp (3 años)'!H246),"",'5. Pp (3 años)'!H246)</f>
        <v/>
      </c>
      <c r="H214" s="75" t="str">
        <f>IF(ISBLANK('5. Pp (3 años)'!J246),"",'5. Pp (3 años)'!J246)</f>
        <v/>
      </c>
      <c r="I214" s="145" t="str">
        <f>IF(ISBLANK('9. METAS'!K220),"",'9. METAS'!K220)</f>
        <v/>
      </c>
      <c r="J214" s="146" t="str">
        <f>IF(ISBLANK('9. METAS'!Q220),"",'9. METAS'!Q220)</f>
        <v/>
      </c>
      <c r="K214" s="136" t="str">
        <f>IF(ISBLANK('9. METAS'!R220),"",'9. METAS'!R220)</f>
        <v/>
      </c>
      <c r="L214" s="136" t="str">
        <f>IF(ISBLANK('9. METAS'!S220),"",'9. METAS'!S220)</f>
        <v/>
      </c>
      <c r="M214" s="137" t="str">
        <f>IF(ISBLANK('9. METAS'!T220),"",'9. METAS'!T220)</f>
        <v/>
      </c>
      <c r="N214" s="146"/>
      <c r="O214" s="409"/>
      <c r="P214" s="409"/>
      <c r="Q214" s="410"/>
      <c r="R214" s="134" t="str">
        <f t="shared" si="16"/>
        <v>100%</v>
      </c>
      <c r="S214" s="135" t="str">
        <f t="shared" si="16"/>
        <v>100%</v>
      </c>
      <c r="T214" s="135" t="str">
        <f t="shared" si="15"/>
        <v>100%</v>
      </c>
      <c r="U214" s="154" t="str">
        <f t="shared" si="15"/>
        <v>100%</v>
      </c>
      <c r="V214" s="138" t="str">
        <f t="shared" si="17"/>
        <v>No Programado</v>
      </c>
      <c r="W214" s="135" t="str">
        <f t="shared" si="18"/>
        <v>No Programado</v>
      </c>
      <c r="X214" s="135" t="str">
        <f t="shared" si="19"/>
        <v>No Programado</v>
      </c>
      <c r="Y214" s="159" t="str">
        <f t="shared" si="20"/>
        <v>No Programado</v>
      </c>
      <c r="Z214" s="173"/>
      <c r="AA214" s="174"/>
      <c r="AB214" s="174"/>
      <c r="AC214" s="175"/>
    </row>
    <row r="215" spans="3:29" ht="160.9" hidden="1" customHeight="1">
      <c r="C215" s="211" t="str">
        <f>IF(ISBLANK('5. Pp (3 años)'!B247),"",'5. Pp (3 años)'!B247)</f>
        <v/>
      </c>
      <c r="D215" s="90" t="str">
        <f>IF(ISBLANK('5. Pp (3 años)'!C247),"",'5. Pp (3 años)'!C247)</f>
        <v>Actividad</v>
      </c>
      <c r="E215" s="207" t="str">
        <f>IF(ISBLANK('5. Pp (3 años)'!D247),"",'5. Pp (3 años)'!D247)</f>
        <v/>
      </c>
      <c r="F215" s="207" t="str">
        <f>IF(ISBLANK('5. Pp (3 años)'!E247),"",'5. Pp (3 años)'!E247)</f>
        <v/>
      </c>
      <c r="G215" s="214" t="str">
        <f>IF(ISBLANK('5. Pp (3 años)'!H247),"",'5. Pp (3 años)'!H247)</f>
        <v/>
      </c>
      <c r="H215" s="75" t="str">
        <f>IF(ISBLANK('5. Pp (3 años)'!J247),"",'5. Pp (3 años)'!J247)</f>
        <v/>
      </c>
      <c r="I215" s="145" t="str">
        <f>IF(ISBLANK('9. METAS'!K221),"",'9. METAS'!K221)</f>
        <v/>
      </c>
      <c r="J215" s="146" t="str">
        <f>IF(ISBLANK('9. METAS'!Q221),"",'9. METAS'!Q221)</f>
        <v/>
      </c>
      <c r="K215" s="136" t="str">
        <f>IF(ISBLANK('9. METAS'!R221),"",'9. METAS'!R221)</f>
        <v/>
      </c>
      <c r="L215" s="136" t="str">
        <f>IF(ISBLANK('9. METAS'!S221),"",'9. METAS'!S221)</f>
        <v/>
      </c>
      <c r="M215" s="137" t="str">
        <f>IF(ISBLANK('9. METAS'!T221),"",'9. METAS'!T221)</f>
        <v/>
      </c>
      <c r="N215" s="146"/>
      <c r="O215" s="409"/>
      <c r="P215" s="409"/>
      <c r="Q215" s="410"/>
      <c r="R215" s="134" t="str">
        <f t="shared" si="16"/>
        <v>100%</v>
      </c>
      <c r="S215" s="135" t="str">
        <f t="shared" si="16"/>
        <v>100%</v>
      </c>
      <c r="T215" s="135" t="str">
        <f t="shared" si="15"/>
        <v>100%</v>
      </c>
      <c r="U215" s="154" t="str">
        <f t="shared" si="15"/>
        <v>100%</v>
      </c>
      <c r="V215" s="138" t="str">
        <f t="shared" si="17"/>
        <v>No Programado</v>
      </c>
      <c r="W215" s="135" t="str">
        <f t="shared" si="18"/>
        <v>No Programado</v>
      </c>
      <c r="X215" s="135" t="str">
        <f t="shared" si="19"/>
        <v>No Programado</v>
      </c>
      <c r="Y215" s="159" t="str">
        <f t="shared" si="20"/>
        <v>No Programado</v>
      </c>
      <c r="Z215" s="173"/>
      <c r="AA215" s="174"/>
      <c r="AB215" s="174"/>
      <c r="AC215" s="175"/>
    </row>
    <row r="216" spans="3:29" ht="160.9" customHeight="1">
      <c r="C216" s="637" t="str">
        <f>IF(ISBLANK('5. Pp (3 años)'!B248),"",'5. Pp (3 años)'!B248)</f>
        <v>Coordinación de Salud Ambienta</v>
      </c>
      <c r="D216" s="638" t="str">
        <f>IF(ISBLANK('5. Pp (3 años)'!C248),"",'5. Pp (3 años)'!C248)</f>
        <v>Componente</v>
      </c>
      <c r="E216" s="620" t="str">
        <f>IF(ISBLANK('5. Pp (3 años)'!D248),"",'5. Pp (3 años)'!D248)</f>
        <v>4.1.1.1.34 Servicios de control de riesgos sanitarios ambientales y eliminación de vectores otorgados.</v>
      </c>
      <c r="F216" s="620" t="str">
        <f>IF(ISBLANK('5. Pp (3 años)'!E248),"",'5. Pp (3 años)'!E248)</f>
        <v>PSMR: Porcentaje de servicios de mitigación de riesgos sanitarios realizados".</v>
      </c>
      <c r="G216" s="639" t="str">
        <f>IF(ISBLANK('5. Pp (3 años)'!H248),"",'5. Pp (3 años)'!H248)</f>
        <v>Trimestral</v>
      </c>
      <c r="H216" s="640" t="str">
        <f>IF(ISBLANK('5. Pp (3 años)'!J248),"",'5. Pp (3 años)'!J248)</f>
        <v>UNIDAD DE MEDIDA DEL INDICADOR: Porcentaje
UNIDAD DE MEDIDA DE LAS VARIABLES: Acciones</v>
      </c>
      <c r="I216" s="145">
        <f>IF(ISBLANK('9. METAS'!K222),"",'9. METAS'!K222)</f>
        <v>100</v>
      </c>
      <c r="J216" s="146">
        <f>IF(ISBLANK('9. METAS'!Q222),"",'9. METAS'!Q222)</f>
        <v>25</v>
      </c>
      <c r="K216" s="136">
        <f>IF(ISBLANK('9. METAS'!R222),"",'9. METAS'!R222)</f>
        <v>25</v>
      </c>
      <c r="L216" s="136">
        <f>IF(ISBLANK('9. METAS'!S222),"",'9. METAS'!S222)</f>
        <v>25</v>
      </c>
      <c r="M216" s="137">
        <f>IF(ISBLANK('9. METAS'!T222),"",'9. METAS'!T222)</f>
        <v>25</v>
      </c>
      <c r="N216" s="146">
        <v>7</v>
      </c>
      <c r="O216" s="409"/>
      <c r="P216" s="409"/>
      <c r="Q216" s="410"/>
      <c r="R216" s="134">
        <f t="shared" si="16"/>
        <v>0.28000000000000003</v>
      </c>
      <c r="S216" s="135">
        <f t="shared" si="16"/>
        <v>0</v>
      </c>
      <c r="T216" s="135">
        <f t="shared" si="15"/>
        <v>0</v>
      </c>
      <c r="U216" s="154">
        <f t="shared" si="15"/>
        <v>0</v>
      </c>
      <c r="V216" s="138">
        <f t="shared" si="17"/>
        <v>7.0000000000000007E-2</v>
      </c>
      <c r="W216" s="135">
        <f t="shared" si="18"/>
        <v>7.0000000000000007E-2</v>
      </c>
      <c r="X216" s="135">
        <f t="shared" si="19"/>
        <v>0</v>
      </c>
      <c r="Y216" s="159">
        <f t="shared" si="20"/>
        <v>0</v>
      </c>
      <c r="Z216" s="650" t="s">
        <v>1695</v>
      </c>
      <c r="AA216" s="174"/>
      <c r="AB216" s="174"/>
      <c r="AC216" s="175"/>
    </row>
    <row r="217" spans="3:29" ht="160.9" customHeight="1">
      <c r="C217" s="211" t="str">
        <f>IF(ISBLANK('5. Pp (3 años)'!B249),"",'5. Pp (3 años)'!B249)</f>
        <v>Coordinación de Salud Ambienta</v>
      </c>
      <c r="D217" s="90" t="str">
        <f>IF(ISBLANK('5. Pp (3 años)'!C249),"",'5. Pp (3 años)'!C249)</f>
        <v>Actividad</v>
      </c>
      <c r="E217" s="207" t="str">
        <f>IF(ISBLANK('5. Pp (3 años)'!D249),"",'5. Pp (3 años)'!D249)</f>
        <v>4.1.1.1.34.1 Coordinación de estrategias para la mitigación de riesgos por vectores y fomento de entornos saludables.</v>
      </c>
      <c r="F217" s="207" t="str">
        <f>IF(ISBLANK('5. Pp (3 años)'!E249),"",'5. Pp (3 años)'!E249)</f>
        <v>PAMFE: Porcentaje de acciones de mitigación y fomento a la salud ejecutadas.</v>
      </c>
      <c r="G217" s="214" t="str">
        <f>IF(ISBLANK('5. Pp (3 años)'!H249),"",'5. Pp (3 años)'!H249)</f>
        <v>Trimestral</v>
      </c>
      <c r="H217" s="75" t="str">
        <f>IF(ISBLANK('5. Pp (3 años)'!J249),"",'5. Pp (3 años)'!J249)</f>
        <v>UNIDAD DE MEDIDA DEL INDICADOR: Porcentaje
UNIDAD DE MEDIDA DE LAS VARIABLES: Acciones</v>
      </c>
      <c r="I217" s="145">
        <f>IF(ISBLANK('9. METAS'!K223),"",'9. METAS'!K223)</f>
        <v>36</v>
      </c>
      <c r="J217" s="146">
        <f>IF(ISBLANK('9. METAS'!Q223),"",'9. METAS'!Q223)</f>
        <v>9</v>
      </c>
      <c r="K217" s="136">
        <f>IF(ISBLANK('9. METAS'!R223),"",'9. METAS'!R223)</f>
        <v>9</v>
      </c>
      <c r="L217" s="136">
        <f>IF(ISBLANK('9. METAS'!S223),"",'9. METAS'!S223)</f>
        <v>9</v>
      </c>
      <c r="M217" s="137">
        <f>IF(ISBLANK('9. METAS'!T223),"",'9. METAS'!T223)</f>
        <v>9</v>
      </c>
      <c r="N217" s="146">
        <v>5</v>
      </c>
      <c r="O217" s="409"/>
      <c r="P217" s="409"/>
      <c r="Q217" s="410"/>
      <c r="R217" s="134">
        <f t="shared" si="16"/>
        <v>0.55555555555555558</v>
      </c>
      <c r="S217" s="135">
        <f t="shared" si="16"/>
        <v>0</v>
      </c>
      <c r="T217" s="135">
        <f t="shared" si="15"/>
        <v>0</v>
      </c>
      <c r="U217" s="154">
        <f t="shared" si="15"/>
        <v>0</v>
      </c>
      <c r="V217" s="138">
        <f t="shared" si="17"/>
        <v>0.1388888888888889</v>
      </c>
      <c r="W217" s="135">
        <f t="shared" si="18"/>
        <v>0.1388888888888889</v>
      </c>
      <c r="X217" s="135">
        <f t="shared" si="19"/>
        <v>0</v>
      </c>
      <c r="Y217" s="159">
        <f t="shared" si="20"/>
        <v>0</v>
      </c>
      <c r="Z217" s="650" t="s">
        <v>1696</v>
      </c>
      <c r="AA217" s="174"/>
      <c r="AB217" s="174"/>
      <c r="AC217" s="175"/>
    </row>
    <row r="218" spans="3:29" ht="160.9" customHeight="1">
      <c r="C218" s="211" t="str">
        <f>IF(ISBLANK('5. Pp (3 años)'!B250),"",'5. Pp (3 años)'!B250)</f>
        <v>Coordinación de Salud Ambienta</v>
      </c>
      <c r="D218" s="90" t="str">
        <f>IF(ISBLANK('5. Pp (3 años)'!C250),"",'5. Pp (3 años)'!C250)</f>
        <v>Actividad</v>
      </c>
      <c r="E218" s="207" t="str">
        <f>IF(ISBLANK('5. Pp (3 años)'!D250),"",'5. Pp (3 años)'!D250)</f>
        <v>4.1.1.1.34.2 Ejecución de jornadas de saneamiento ambiental y eliminación de microtiraderos.</v>
      </c>
      <c r="F218" s="207" t="str">
        <f>IF(ISBLANK('5. Pp (3 años)'!E250),"",'5. Pp (3 años)'!E250)</f>
        <v>PJSRD: Porcentaje de jornadas de saneamiento y recolección de desechos sólidos realizadas</v>
      </c>
      <c r="G218" s="214" t="str">
        <f>IF(ISBLANK('5. Pp (3 años)'!H250),"",'5. Pp (3 años)'!H250)</f>
        <v>Trimestral</v>
      </c>
      <c r="H218" s="75" t="str">
        <f>IF(ISBLANK('5. Pp (3 años)'!J250),"",'5. Pp (3 años)'!J250)</f>
        <v>UNIDAD DE MEDIDA DEL INDICADOR: Porcentaje
UNIDAD DE MEDIDA DE LAS VARIABLES: Recolección</v>
      </c>
      <c r="I218" s="145">
        <f>IF(ISBLANK('9. METAS'!K224),"",'9. METAS'!K224)</f>
        <v>33740</v>
      </c>
      <c r="J218" s="146">
        <f>IF(ISBLANK('9. METAS'!Q224),"",'9. METAS'!Q224)</f>
        <v>8435</v>
      </c>
      <c r="K218" s="136">
        <f>IF(ISBLANK('9. METAS'!R224),"",'9. METAS'!R224)</f>
        <v>8435</v>
      </c>
      <c r="L218" s="136">
        <f>IF(ISBLANK('9. METAS'!S224),"",'9. METAS'!S224)</f>
        <v>8435</v>
      </c>
      <c r="M218" s="137">
        <f>IF(ISBLANK('9. METAS'!T224),"",'9. METAS'!T224)</f>
        <v>8435</v>
      </c>
      <c r="N218" s="146">
        <v>25</v>
      </c>
      <c r="O218" s="409"/>
      <c r="P218" s="409"/>
      <c r="Q218" s="410"/>
      <c r="R218" s="134">
        <f>IFERROR((N218/J218),"100%")</f>
        <v>2.9638411381149969E-3</v>
      </c>
      <c r="S218" s="135">
        <f t="shared" si="16"/>
        <v>0</v>
      </c>
      <c r="T218" s="135">
        <f t="shared" si="15"/>
        <v>0</v>
      </c>
      <c r="U218" s="154">
        <f t="shared" si="15"/>
        <v>0</v>
      </c>
      <c r="V218" s="138">
        <f t="shared" si="17"/>
        <v>7.4096028452874923E-4</v>
      </c>
      <c r="W218" s="135">
        <f t="shared" si="18"/>
        <v>7.4096028452874923E-4</v>
      </c>
      <c r="X218" s="135">
        <f t="shared" si="19"/>
        <v>0</v>
      </c>
      <c r="Y218" s="159">
        <f t="shared" si="20"/>
        <v>0</v>
      </c>
      <c r="Z218" s="650" t="s">
        <v>1697</v>
      </c>
      <c r="AA218" s="174"/>
      <c r="AB218" s="174"/>
      <c r="AC218" s="175"/>
    </row>
    <row r="219" spans="3:29" ht="160.9" hidden="1" customHeight="1">
      <c r="C219" s="211" t="str">
        <f>IF(ISBLANK('5. Pp (3 años)'!B251),"",'5. Pp (3 años)'!B251)</f>
        <v/>
      </c>
      <c r="D219" s="90" t="str">
        <f>IF(ISBLANK('5. Pp (3 años)'!C251),"",'5. Pp (3 años)'!C251)</f>
        <v>Actividad</v>
      </c>
      <c r="E219" s="207" t="str">
        <f>IF(ISBLANK('5. Pp (3 años)'!D251),"",'5. Pp (3 años)'!D251)</f>
        <v/>
      </c>
      <c r="F219" s="207" t="str">
        <f>IF(ISBLANK('5. Pp (3 años)'!E251),"",'5. Pp (3 años)'!E251)</f>
        <v/>
      </c>
      <c r="G219" s="214" t="str">
        <f>IF(ISBLANK('5. Pp (3 años)'!H251),"",'5. Pp (3 años)'!H251)</f>
        <v/>
      </c>
      <c r="H219" s="75" t="str">
        <f>IF(ISBLANK('5. Pp (3 años)'!J251),"",'5. Pp (3 años)'!J251)</f>
        <v/>
      </c>
      <c r="I219" s="145" t="str">
        <f>IF(ISBLANK('9. METAS'!K225),"",'9. METAS'!K225)</f>
        <v/>
      </c>
      <c r="J219" s="146" t="str">
        <f>IF(ISBLANK('9. METAS'!Q225),"",'9. METAS'!Q225)</f>
        <v/>
      </c>
      <c r="K219" s="136" t="str">
        <f>IF(ISBLANK('9. METAS'!R225),"",'9. METAS'!R225)</f>
        <v/>
      </c>
      <c r="L219" s="136" t="str">
        <f>IF(ISBLANK('9. METAS'!S225),"",'9. METAS'!S225)</f>
        <v/>
      </c>
      <c r="M219" s="137" t="str">
        <f>IF(ISBLANK('9. METAS'!T225),"",'9. METAS'!T225)</f>
        <v/>
      </c>
      <c r="N219" s="146"/>
      <c r="O219" s="409"/>
      <c r="P219" s="409"/>
      <c r="Q219" s="410"/>
      <c r="R219" s="134" t="str">
        <f t="shared" si="16"/>
        <v>100%</v>
      </c>
      <c r="S219" s="135" t="str">
        <f t="shared" si="16"/>
        <v>100%</v>
      </c>
      <c r="T219" s="135" t="str">
        <f t="shared" si="15"/>
        <v>100%</v>
      </c>
      <c r="U219" s="154" t="str">
        <f t="shared" si="15"/>
        <v>100%</v>
      </c>
      <c r="V219" s="138" t="str">
        <f t="shared" si="17"/>
        <v>No Programado</v>
      </c>
      <c r="W219" s="135" t="str">
        <f t="shared" si="18"/>
        <v>No Programado</v>
      </c>
      <c r="X219" s="135" t="str">
        <f t="shared" si="19"/>
        <v>No Programado</v>
      </c>
      <c r="Y219" s="159" t="str">
        <f t="shared" si="20"/>
        <v>No Programado</v>
      </c>
      <c r="Z219" s="173"/>
      <c r="AA219" s="174"/>
      <c r="AB219" s="174"/>
      <c r="AC219" s="175"/>
    </row>
    <row r="220" spans="3:29" ht="160.9" hidden="1" customHeight="1">
      <c r="C220" s="211" t="str">
        <f>IF(ISBLANK('5. Pp (3 años)'!B252),"",'5. Pp (3 años)'!B252)</f>
        <v/>
      </c>
      <c r="D220" s="90" t="str">
        <f>IF(ISBLANK('5. Pp (3 años)'!C252),"",'5. Pp (3 años)'!C252)</f>
        <v>Actividad</v>
      </c>
      <c r="E220" s="207" t="str">
        <f>IF(ISBLANK('5. Pp (3 años)'!D252),"",'5. Pp (3 años)'!D252)</f>
        <v/>
      </c>
      <c r="F220" s="207" t="str">
        <f>IF(ISBLANK('5. Pp (3 años)'!E252),"",'5. Pp (3 años)'!E252)</f>
        <v/>
      </c>
      <c r="G220" s="214" t="str">
        <f>IF(ISBLANK('5. Pp (3 años)'!H252),"",'5. Pp (3 años)'!H252)</f>
        <v/>
      </c>
      <c r="H220" s="75" t="str">
        <f>IF(ISBLANK('5. Pp (3 años)'!J252),"",'5. Pp (3 años)'!J252)</f>
        <v/>
      </c>
      <c r="I220" s="145" t="str">
        <f>IF(ISBLANK('9. METAS'!K226),"",'9. METAS'!K226)</f>
        <v/>
      </c>
      <c r="J220" s="146" t="str">
        <f>IF(ISBLANK('9. METAS'!Q226),"",'9. METAS'!Q226)</f>
        <v/>
      </c>
      <c r="K220" s="136" t="str">
        <f>IF(ISBLANK('9. METAS'!R226),"",'9. METAS'!R226)</f>
        <v/>
      </c>
      <c r="L220" s="136" t="str">
        <f>IF(ISBLANK('9. METAS'!S226),"",'9. METAS'!S226)</f>
        <v/>
      </c>
      <c r="M220" s="137" t="str">
        <f>IF(ISBLANK('9. METAS'!T226),"",'9. METAS'!T226)</f>
        <v/>
      </c>
      <c r="N220" s="146"/>
      <c r="O220" s="409"/>
      <c r="P220" s="409"/>
      <c r="Q220" s="410"/>
      <c r="R220" s="134" t="str">
        <f t="shared" si="16"/>
        <v>100%</v>
      </c>
      <c r="S220" s="135" t="str">
        <f t="shared" si="16"/>
        <v>100%</v>
      </c>
      <c r="T220" s="135" t="str">
        <f t="shared" si="15"/>
        <v>100%</v>
      </c>
      <c r="U220" s="154" t="str">
        <f t="shared" si="15"/>
        <v>100%</v>
      </c>
      <c r="V220" s="138" t="str">
        <f t="shared" si="17"/>
        <v>No Programado</v>
      </c>
      <c r="W220" s="135" t="str">
        <f t="shared" si="18"/>
        <v>No Programado</v>
      </c>
      <c r="X220" s="135" t="str">
        <f t="shared" si="19"/>
        <v>No Programado</v>
      </c>
      <c r="Y220" s="159" t="str">
        <f t="shared" si="20"/>
        <v>No Programado</v>
      </c>
      <c r="Z220" s="173"/>
      <c r="AA220" s="174"/>
      <c r="AB220" s="174"/>
      <c r="AC220" s="175"/>
    </row>
    <row r="221" spans="3:29" ht="160.9" hidden="1" customHeight="1">
      <c r="C221" s="211" t="str">
        <f>IF(ISBLANK('5. Pp (3 años)'!B253),"",'5. Pp (3 años)'!B253)</f>
        <v/>
      </c>
      <c r="D221" s="90" t="str">
        <f>IF(ISBLANK('5. Pp (3 años)'!C253),"",'5. Pp (3 años)'!C253)</f>
        <v>Actividad</v>
      </c>
      <c r="E221" s="207" t="str">
        <f>IF(ISBLANK('5. Pp (3 años)'!D253),"",'5. Pp (3 años)'!D253)</f>
        <v/>
      </c>
      <c r="F221" s="207" t="str">
        <f>IF(ISBLANK('5. Pp (3 años)'!E253),"",'5. Pp (3 años)'!E253)</f>
        <v/>
      </c>
      <c r="G221" s="214" t="str">
        <f>IF(ISBLANK('5. Pp (3 años)'!H253),"",'5. Pp (3 años)'!H253)</f>
        <v/>
      </c>
      <c r="H221" s="75" t="str">
        <f>IF(ISBLANK('5. Pp (3 años)'!J253),"",'5. Pp (3 años)'!J253)</f>
        <v/>
      </c>
      <c r="I221" s="145" t="str">
        <f>IF(ISBLANK('9. METAS'!K227),"",'9. METAS'!K227)</f>
        <v/>
      </c>
      <c r="J221" s="146" t="str">
        <f>IF(ISBLANK('9. METAS'!Q227),"",'9. METAS'!Q227)</f>
        <v/>
      </c>
      <c r="K221" s="136" t="str">
        <f>IF(ISBLANK('9. METAS'!R227),"",'9. METAS'!R227)</f>
        <v/>
      </c>
      <c r="L221" s="136" t="str">
        <f>IF(ISBLANK('9. METAS'!S227),"",'9. METAS'!S227)</f>
        <v/>
      </c>
      <c r="M221" s="137" t="str">
        <f>IF(ISBLANK('9. METAS'!T227),"",'9. METAS'!T227)</f>
        <v/>
      </c>
      <c r="N221" s="146"/>
      <c r="O221" s="409"/>
      <c r="P221" s="409"/>
      <c r="Q221" s="410"/>
      <c r="R221" s="134" t="str">
        <f t="shared" si="16"/>
        <v>100%</v>
      </c>
      <c r="S221" s="135" t="str">
        <f t="shared" si="16"/>
        <v>100%</v>
      </c>
      <c r="T221" s="135" t="str">
        <f t="shared" si="15"/>
        <v>100%</v>
      </c>
      <c r="U221" s="154" t="str">
        <f t="shared" si="15"/>
        <v>100%</v>
      </c>
      <c r="V221" s="138" t="str">
        <f t="shared" si="17"/>
        <v>No Programado</v>
      </c>
      <c r="W221" s="135" t="str">
        <f t="shared" si="18"/>
        <v>No Programado</v>
      </c>
      <c r="X221" s="135" t="str">
        <f t="shared" si="19"/>
        <v>No Programado</v>
      </c>
      <c r="Y221" s="159" t="str">
        <f t="shared" si="20"/>
        <v>No Programado</v>
      </c>
      <c r="Z221" s="173"/>
      <c r="AA221" s="174"/>
      <c r="AB221" s="174"/>
      <c r="AC221" s="175"/>
    </row>
    <row r="222" spans="3:29" ht="160.9" customHeight="1">
      <c r="C222" s="637" t="str">
        <f>IF(ISBLANK('5. Pp (3 años)'!B254),"",'5. Pp (3 años)'!B254)</f>
        <v>Coordinación de Salud Mental</v>
      </c>
      <c r="D222" s="638" t="str">
        <f>IF(ISBLANK('5. Pp (3 años)'!C254),"",'5. Pp (3 años)'!C254)</f>
        <v>Componente</v>
      </c>
      <c r="E222" s="620" t="str">
        <f>IF(ISBLANK('5. Pp (3 años)'!D254),"",'5. Pp (3 años)'!D254)</f>
        <v>4.1.1.1.35 Estrategias de intervención en salud mental y acompañamiento emocional comunitario implementadas.</v>
      </c>
      <c r="F222" s="620" t="str">
        <f>IF(ISBLANK('5. Pp (3 años)'!E254),"",'5. Pp (3 años)'!E254)</f>
        <v>PEAPF: Porcentaje de esquema de atención psicosocial y acompañamiento emocional fortalecido.</v>
      </c>
      <c r="G222" s="639" t="str">
        <f>IF(ISBLANK('5. Pp (3 años)'!H254),"",'5. Pp (3 años)'!H254)</f>
        <v>Trimestral</v>
      </c>
      <c r="H222" s="640" t="str">
        <f>IF(ISBLANK('5. Pp (3 años)'!J254),"",'5. Pp (3 años)'!J254)</f>
        <v>UNIDAD DE MEDIDA DEL INDICADOR: Porcentaje
UNIDAD DE MEDIDA DE LAS VARIABLES: Esquema integral</v>
      </c>
      <c r="I222" s="145">
        <f>IF(ISBLANK('9. METAS'!K228),"",'9. METAS'!K228)</f>
        <v>100</v>
      </c>
      <c r="J222" s="146">
        <f>IF(ISBLANK('9. METAS'!Q228),"",'9. METAS'!Q228)</f>
        <v>25</v>
      </c>
      <c r="K222" s="136">
        <f>IF(ISBLANK('9. METAS'!R228),"",'9. METAS'!R228)</f>
        <v>25</v>
      </c>
      <c r="L222" s="136">
        <f>IF(ISBLANK('9. METAS'!S228),"",'9. METAS'!S228)</f>
        <v>25</v>
      </c>
      <c r="M222" s="137">
        <f>IF(ISBLANK('9. METAS'!T228),"",'9. METAS'!T228)</f>
        <v>25</v>
      </c>
      <c r="N222" s="146">
        <v>18</v>
      </c>
      <c r="O222" s="409"/>
      <c r="P222" s="409"/>
      <c r="Q222" s="410"/>
      <c r="R222" s="134">
        <f t="shared" si="16"/>
        <v>0.72</v>
      </c>
      <c r="S222" s="135">
        <f t="shared" si="16"/>
        <v>0</v>
      </c>
      <c r="T222" s="135">
        <f t="shared" si="16"/>
        <v>0</v>
      </c>
      <c r="U222" s="154">
        <f t="shared" si="16"/>
        <v>0</v>
      </c>
      <c r="V222" s="138">
        <f t="shared" si="17"/>
        <v>0.18</v>
      </c>
      <c r="W222" s="135">
        <f t="shared" si="18"/>
        <v>0.18</v>
      </c>
      <c r="X222" s="135">
        <f t="shared" si="19"/>
        <v>0</v>
      </c>
      <c r="Y222" s="159">
        <f t="shared" si="20"/>
        <v>0</v>
      </c>
      <c r="Z222" s="650" t="s">
        <v>1698</v>
      </c>
      <c r="AA222" s="174"/>
      <c r="AB222" s="174"/>
      <c r="AC222" s="175"/>
    </row>
    <row r="223" spans="3:29" ht="160.9" customHeight="1">
      <c r="C223" s="211" t="str">
        <f>IF(ISBLANK('5. Pp (3 años)'!B255),"",'5. Pp (3 años)'!B255)</f>
        <v>Coordinación de Salud Mental</v>
      </c>
      <c r="D223" s="90" t="str">
        <f>IF(ISBLANK('5. Pp (3 años)'!C255),"",'5. Pp (3 años)'!C255)</f>
        <v>Actividad</v>
      </c>
      <c r="E223" s="207" t="str">
        <f>IF(ISBLANK('5. Pp (3 años)'!D255),"",'5. Pp (3 años)'!D255)</f>
        <v>4.1.1.1.35.1 Prestación de servicios de consulta psicológica para la prevención y el manejo psicoafectivo.</v>
      </c>
      <c r="F223" s="207" t="str">
        <f>IF(ISBLANK('5. Pp (3 años)'!E255),"",'5. Pp (3 años)'!E255)</f>
        <v>PAPR: Porcentaje de atenciones psicológicas realizadas</v>
      </c>
      <c r="G223" s="214" t="str">
        <f>IF(ISBLANK('5. Pp (3 años)'!H255),"",'5. Pp (3 años)'!H255)</f>
        <v>Trimestral</v>
      </c>
      <c r="H223" s="75" t="str">
        <f>IF(ISBLANK('5. Pp (3 años)'!J255),"",'5. Pp (3 años)'!J255)</f>
        <v xml:space="preserve">UNIDAD DE MEDIDA DEL INDICADOR: Porcentaje
UNIDAD DE MEDIDA DE LAS VARIABLES: Atenciones </v>
      </c>
      <c r="I223" s="145">
        <f>IF(ISBLANK('9. METAS'!K229),"",'9. METAS'!K229)</f>
        <v>2400</v>
      </c>
      <c r="J223" s="146">
        <f>IF(ISBLANK('9. METAS'!Q229),"",'9. METAS'!Q229)</f>
        <v>600</v>
      </c>
      <c r="K223" s="136">
        <f>IF(ISBLANK('9. METAS'!R229),"",'9. METAS'!R229)</f>
        <v>600</v>
      </c>
      <c r="L223" s="136">
        <f>IF(ISBLANK('9. METAS'!S229),"",'9. METAS'!S229)</f>
        <v>600</v>
      </c>
      <c r="M223" s="137">
        <f>IF(ISBLANK('9. METAS'!T229),"",'9. METAS'!T229)</f>
        <v>600</v>
      </c>
      <c r="N223" s="146">
        <v>750</v>
      </c>
      <c r="O223" s="409"/>
      <c r="P223" s="409"/>
      <c r="Q223" s="410"/>
      <c r="R223" s="134">
        <f t="shared" ref="R223:U244" si="21">IFERROR((N223/J223),"100%")</f>
        <v>1.25</v>
      </c>
      <c r="S223" s="135">
        <f t="shared" si="21"/>
        <v>0</v>
      </c>
      <c r="T223" s="135">
        <f t="shared" si="21"/>
        <v>0</v>
      </c>
      <c r="U223" s="154">
        <f t="shared" si="21"/>
        <v>0</v>
      </c>
      <c r="V223" s="138">
        <f t="shared" si="17"/>
        <v>0.3125</v>
      </c>
      <c r="W223" s="135">
        <f t="shared" si="18"/>
        <v>0.3125</v>
      </c>
      <c r="X223" s="135">
        <f t="shared" si="19"/>
        <v>0</v>
      </c>
      <c r="Y223" s="159">
        <f t="shared" si="20"/>
        <v>0</v>
      </c>
      <c r="Z223" s="650" t="s">
        <v>1699</v>
      </c>
      <c r="AA223" s="174"/>
      <c r="AB223" s="174"/>
      <c r="AC223" s="175"/>
    </row>
    <row r="224" spans="3:29" ht="160.9" customHeight="1">
      <c r="C224" s="211" t="str">
        <f>IF(ISBLANK('5. Pp (3 años)'!B256),"",'5. Pp (3 años)'!B256)</f>
        <v>Coordinación de Salud Mental</v>
      </c>
      <c r="D224" s="90" t="str">
        <f>IF(ISBLANK('5. Pp (3 años)'!C256),"",'5. Pp (3 años)'!C256)</f>
        <v>Actividad</v>
      </c>
      <c r="E224" s="207" t="str">
        <f>IF(ISBLANK('5. Pp (3 años)'!D256),"",'5. Pp (3 años)'!D256)</f>
        <v>4.1.1.1.35.2 Ejecución de consultas de trabajo social y referencia asistencial para grupos prioritarios.</v>
      </c>
      <c r="F224" s="207" t="str">
        <f>IF(ISBLANK('5. Pp (3 años)'!E256),"",'5. Pp (3 años)'!E256)</f>
        <v>PCTSR: Porcentaje de consultas de trabajo social y referencias asistenciales realizadas.</v>
      </c>
      <c r="G224" s="214" t="str">
        <f>IF(ISBLANK('5. Pp (3 años)'!H256),"",'5. Pp (3 años)'!H256)</f>
        <v>Trimestral</v>
      </c>
      <c r="H224" s="75" t="str">
        <f>IF(ISBLANK('5. Pp (3 años)'!J256),"",'5. Pp (3 años)'!J256)</f>
        <v xml:space="preserve">UNIDAD DE MEDIDA DEL INDICADOR: Porcentaje
UNIDAD DE MEDIDA DE LAS VARIABLES: Atenciones </v>
      </c>
      <c r="I224" s="145">
        <f>IF(ISBLANK('9. METAS'!K230),"",'9. METAS'!K230)</f>
        <v>1400</v>
      </c>
      <c r="J224" s="146">
        <f>IF(ISBLANK('9. METAS'!Q230),"",'9. METAS'!Q230)</f>
        <v>350</v>
      </c>
      <c r="K224" s="136">
        <f>IF(ISBLANK('9. METAS'!R230),"",'9. METAS'!R230)</f>
        <v>350</v>
      </c>
      <c r="L224" s="136">
        <f>IF(ISBLANK('9. METAS'!S230),"",'9. METAS'!S230)</f>
        <v>350</v>
      </c>
      <c r="M224" s="137">
        <f>IF(ISBLANK('9. METAS'!T230),"",'9. METAS'!T230)</f>
        <v>350</v>
      </c>
      <c r="N224" s="146">
        <v>283</v>
      </c>
      <c r="O224" s="409"/>
      <c r="P224" s="409"/>
      <c r="Q224" s="410"/>
      <c r="R224" s="134">
        <f t="shared" si="21"/>
        <v>0.80857142857142861</v>
      </c>
      <c r="S224" s="135">
        <f t="shared" si="21"/>
        <v>0</v>
      </c>
      <c r="T224" s="135">
        <f t="shared" si="21"/>
        <v>0</v>
      </c>
      <c r="U224" s="154">
        <f t="shared" si="21"/>
        <v>0</v>
      </c>
      <c r="V224" s="138">
        <f t="shared" si="17"/>
        <v>0.20214285714285715</v>
      </c>
      <c r="W224" s="135">
        <f t="shared" si="18"/>
        <v>0.20214285714285715</v>
      </c>
      <c r="X224" s="135">
        <f t="shared" si="19"/>
        <v>0</v>
      </c>
      <c r="Y224" s="159">
        <f t="shared" si="20"/>
        <v>0</v>
      </c>
      <c r="Z224" s="650" t="s">
        <v>1700</v>
      </c>
      <c r="AA224" s="174"/>
      <c r="AB224" s="174"/>
      <c r="AC224" s="175"/>
    </row>
    <row r="225" spans="3:29" ht="160.9" customHeight="1">
      <c r="C225" s="211" t="str">
        <f>IF(ISBLANK('5. Pp (3 años)'!B257),"",'5. Pp (3 años)'!B257)</f>
        <v>Coordinación de Salud Mental</v>
      </c>
      <c r="D225" s="90" t="str">
        <f>IF(ISBLANK('5. Pp (3 años)'!C257),"",'5. Pp (3 años)'!C257)</f>
        <v>Actividad</v>
      </c>
      <c r="E225" s="207" t="str">
        <f>IF(ISBLANK('5. Pp (3 años)'!D257),"",'5. Pp (3 años)'!D257)</f>
        <v>4.1.1.1.35.3 Organización de jornadas de sensibilización en salud mental y apoyo para personas cuidadoras.</v>
      </c>
      <c r="F225" s="207" t="str">
        <f>IF(ISBLANK('5. Pp (3 años)'!E257),"",'5. Pp (3 años)'!E257)</f>
        <v>PJSAE: Porcentaje de jornadas de sensibilización y apoyo emocional realizadas.</v>
      </c>
      <c r="G225" s="214" t="str">
        <f>IF(ISBLANK('5. Pp (3 años)'!H257),"",'5. Pp (3 años)'!H257)</f>
        <v>Trimestral</v>
      </c>
      <c r="H225" s="75" t="str">
        <f>IF(ISBLANK('5. Pp (3 años)'!J257),"",'5. Pp (3 años)'!J257)</f>
        <v>UNIDAD DE MEDIDA DEL INDICADOR: Porcentaje
UNIDAD DE MEDIDA DE LAS VARIABLES: Jornadas</v>
      </c>
      <c r="I225" s="145">
        <f>IF(ISBLANK('9. METAS'!K231),"",'9. METAS'!K231)</f>
        <v>120</v>
      </c>
      <c r="J225" s="146">
        <f>IF(ISBLANK('9. METAS'!Q231),"",'9. METAS'!Q231)</f>
        <v>30</v>
      </c>
      <c r="K225" s="136">
        <f>IF(ISBLANK('9. METAS'!R231),"",'9. METAS'!R231)</f>
        <v>30</v>
      </c>
      <c r="L225" s="136">
        <f>IF(ISBLANK('9. METAS'!S231),"",'9. METAS'!S231)</f>
        <v>30</v>
      </c>
      <c r="M225" s="137">
        <f>IF(ISBLANK('9. METAS'!T231),"",'9. METAS'!T231)</f>
        <v>30</v>
      </c>
      <c r="N225" s="146">
        <v>44</v>
      </c>
      <c r="O225" s="409"/>
      <c r="P225" s="409"/>
      <c r="Q225" s="410"/>
      <c r="R225" s="134">
        <f t="shared" si="21"/>
        <v>1.4666666666666666</v>
      </c>
      <c r="S225" s="135">
        <f t="shared" si="21"/>
        <v>0</v>
      </c>
      <c r="T225" s="135">
        <f t="shared" si="21"/>
        <v>0</v>
      </c>
      <c r="U225" s="154">
        <f t="shared" si="21"/>
        <v>0</v>
      </c>
      <c r="V225" s="138">
        <f t="shared" si="17"/>
        <v>0.36666666666666664</v>
      </c>
      <c r="W225" s="135">
        <f t="shared" si="18"/>
        <v>0.36666666666666664</v>
      </c>
      <c r="X225" s="135">
        <f t="shared" si="19"/>
        <v>0</v>
      </c>
      <c r="Y225" s="159">
        <f t="shared" si="20"/>
        <v>0</v>
      </c>
      <c r="Z225" s="650" t="s">
        <v>1701</v>
      </c>
      <c r="AA225" s="174"/>
      <c r="AB225" s="174"/>
      <c r="AC225" s="175"/>
    </row>
    <row r="226" spans="3:29" ht="160.9" customHeight="1" thickBot="1">
      <c r="C226" s="208" t="str">
        <f>IF(ISBLANK('5. Pp (3 años)'!B258),"",'5. Pp (3 años)'!B258)</f>
        <v>Coordinación de Salud Mental</v>
      </c>
      <c r="D226" s="90" t="str">
        <f>IF(ISBLANK('5. Pp (3 años)'!C258),"",'5. Pp (3 años)'!C258)</f>
        <v>Actividad</v>
      </c>
      <c r="E226" s="207" t="str">
        <f>IF(ISBLANK('5. Pp (3 años)'!D258),"",'5. Pp (3 años)'!D258)</f>
        <v>4.1.1.1.35.4  Aplicación de diagnósticos psicométricos y seguimiento del neurodesarrollo en la niñez y adolescencia.</v>
      </c>
      <c r="F226" s="207" t="str">
        <f>IF(ISBLANK('5. Pp (3 años)'!E258),"",'5. Pp (3 años)'!E258)</f>
        <v>PESNR: Porcentaje de evaluaciones y seguimientos del neurodesarrollo realizados.</v>
      </c>
      <c r="G226" s="233" t="str">
        <f>IF(ISBLANK('5. Pp (3 años)'!H258),"",'5. Pp (3 años)'!H258)</f>
        <v>Trimestral</v>
      </c>
      <c r="H226" s="75" t="str">
        <f>IF(ISBLANK('5. Pp (3 años)'!J258),"",'5. Pp (3 años)'!J258)</f>
        <v>UNIDAD DE MEDIDA DEL INDICADOR: Porcentaje
UNIDAD DE MEDIDA DE LAS VARIABLES: Evaluación diagnóstica</v>
      </c>
      <c r="I226" s="718">
        <f>IF(ISBLANK('9. METAS'!K232),"",'9. METAS'!K232)</f>
        <v>8</v>
      </c>
      <c r="J226" s="148">
        <f>IF(ISBLANK('9. METAS'!Q232),"",'9. METAS'!Q232)</f>
        <v>2</v>
      </c>
      <c r="K226" s="136">
        <f>IF(ISBLANK('9. METAS'!R232),"",'9. METAS'!R232)</f>
        <v>2</v>
      </c>
      <c r="L226" s="136">
        <f>IF(ISBLANK('9. METAS'!S232),"",'9. METAS'!S232)</f>
        <v>2</v>
      </c>
      <c r="M226" s="150">
        <f>IF(ISBLANK('9. METAS'!T232),"",'9. METAS'!T232)</f>
        <v>2</v>
      </c>
      <c r="N226" s="146">
        <v>0</v>
      </c>
      <c r="O226" s="409"/>
      <c r="P226" s="409"/>
      <c r="Q226" s="410"/>
      <c r="R226" s="134">
        <f>IFERROR((N226/J226),"100%")</f>
        <v>0</v>
      </c>
      <c r="S226" s="135">
        <f t="shared" si="21"/>
        <v>0</v>
      </c>
      <c r="T226" s="135">
        <f t="shared" si="21"/>
        <v>0</v>
      </c>
      <c r="U226" s="154">
        <f t="shared" si="21"/>
        <v>0</v>
      </c>
      <c r="V226" s="138">
        <f t="shared" si="17"/>
        <v>0</v>
      </c>
      <c r="W226" s="156">
        <f t="shared" si="18"/>
        <v>0</v>
      </c>
      <c r="X226" s="135">
        <f t="shared" si="19"/>
        <v>0</v>
      </c>
      <c r="Y226" s="159">
        <f t="shared" si="20"/>
        <v>0</v>
      </c>
      <c r="Z226" s="650" t="s">
        <v>1702</v>
      </c>
      <c r="AA226" s="174"/>
      <c r="AB226" s="174"/>
      <c r="AC226" s="175"/>
    </row>
    <row r="227" spans="3:29" ht="17.25" hidden="1">
      <c r="C227" s="716" t="str">
        <f>IF(ISBLANK('5. Pp (3 años)'!B259),"",'5. Pp (3 años)'!B259)</f>
        <v/>
      </c>
      <c r="D227" s="90" t="str">
        <f>IF(ISBLANK('5. Pp (3 años)'!C259),"",'5. Pp (3 años)'!C259)</f>
        <v>Actividad</v>
      </c>
      <c r="E227" s="207" t="str">
        <f>IF(ISBLANK('5. Pp (3 años)'!D259),"",'5. Pp (3 años)'!D259)</f>
        <v/>
      </c>
      <c r="F227" s="207" t="str">
        <f>IF(ISBLANK('5. Pp (3 años)'!E259),"",'5. Pp (3 años)'!E259)</f>
        <v/>
      </c>
      <c r="G227" s="407" t="str">
        <f>IF(ISBLANK('5. Pp (3 años)'!H259),"",'5. Pp (3 años)'!H259)</f>
        <v/>
      </c>
      <c r="H227" s="75" t="str">
        <f>IF(ISBLANK('5. Pp (3 años)'!J259),"",'5. Pp (3 años)'!J259)</f>
        <v/>
      </c>
      <c r="I227" s="717" t="str">
        <f>IF(ISBLANK('9. METAS'!K233),"",'9. METAS'!K233)</f>
        <v/>
      </c>
      <c r="J227" s="719" t="str">
        <f>IF(ISBLANK('9. METAS'!Q233),"",'9. METAS'!Q233)</f>
        <v/>
      </c>
      <c r="K227" s="136" t="str">
        <f>IF(ISBLANK('9. METAS'!R233),"",'9. METAS'!R233)</f>
        <v/>
      </c>
      <c r="L227" s="136" t="str">
        <f>IF(ISBLANK('9. METAS'!S233),"",'9. METAS'!S233)</f>
        <v/>
      </c>
      <c r="M227" s="720" t="str">
        <f>IF(ISBLANK('9. METAS'!T233),"",'9. METAS'!T233)</f>
        <v/>
      </c>
      <c r="N227" s="408"/>
      <c r="O227" s="409"/>
      <c r="P227" s="409"/>
      <c r="Q227" s="410"/>
      <c r="R227" s="134" t="str">
        <f t="shared" si="21"/>
        <v>100%</v>
      </c>
      <c r="S227" s="135" t="str">
        <f t="shared" si="21"/>
        <v>100%</v>
      </c>
      <c r="T227" s="135" t="str">
        <f t="shared" si="21"/>
        <v>100%</v>
      </c>
      <c r="U227" s="154" t="str">
        <f t="shared" si="21"/>
        <v>100%</v>
      </c>
      <c r="V227" s="138" t="str">
        <f t="shared" si="17"/>
        <v>No Programado</v>
      </c>
      <c r="W227" s="721" t="str">
        <f t="shared" si="18"/>
        <v>No Programado</v>
      </c>
      <c r="X227" s="135" t="str">
        <f t="shared" si="19"/>
        <v>No Programado</v>
      </c>
      <c r="Y227" s="159" t="str">
        <f t="shared" si="20"/>
        <v>No Programado</v>
      </c>
      <c r="Z227" s="173"/>
      <c r="AA227" s="174"/>
      <c r="AB227" s="174"/>
      <c r="AC227" s="175"/>
    </row>
    <row r="228" spans="3:29" ht="17.25" hidden="1">
      <c r="C228" s="637" t="str">
        <f>IF(ISBLANK('5. Pp (3 años)'!B260),"",'5. Pp (3 años)'!B260)</f>
        <v/>
      </c>
      <c r="D228" s="638" t="str">
        <f>IF(ISBLANK('5. Pp (3 años)'!C260),"",'5. Pp (3 años)'!C260)</f>
        <v>Componente</v>
      </c>
      <c r="E228" s="620" t="str">
        <f>IF(ISBLANK('5. Pp (3 años)'!D260),"",'5. Pp (3 años)'!D260)</f>
        <v/>
      </c>
      <c r="F228" s="620" t="str">
        <f>IF(ISBLANK('5. Pp (3 años)'!E260),"",'5. Pp (3 años)'!E260)</f>
        <v/>
      </c>
      <c r="G228" s="639" t="str">
        <f>IF(ISBLANK('5. Pp (3 años)'!H260),"",'5. Pp (3 años)'!H260)</f>
        <v/>
      </c>
      <c r="H228" s="640" t="str">
        <f>IF(ISBLANK('5. Pp (3 años)'!J260),"",'5. Pp (3 años)'!J260)</f>
        <v/>
      </c>
      <c r="I228" s="145" t="str">
        <f>IF(ISBLANK('9. METAS'!K234),"",'9. METAS'!K234)</f>
        <v/>
      </c>
      <c r="J228" s="146" t="str">
        <f>IF(ISBLANK('9. METAS'!Q234),"",'9. METAS'!Q234)</f>
        <v/>
      </c>
      <c r="K228" s="136" t="str">
        <f>IF(ISBLANK('9. METAS'!R234),"",'9. METAS'!R234)</f>
        <v/>
      </c>
      <c r="L228" s="136" t="str">
        <f>IF(ISBLANK('9. METAS'!S234),"",'9. METAS'!S234)</f>
        <v/>
      </c>
      <c r="M228" s="137" t="str">
        <f>IF(ISBLANK('9. METAS'!T234),"",'9. METAS'!T234)</f>
        <v/>
      </c>
      <c r="N228" s="408"/>
      <c r="O228" s="409"/>
      <c r="P228" s="409"/>
      <c r="Q228" s="410"/>
      <c r="R228" s="134" t="str">
        <f t="shared" si="21"/>
        <v>100%</v>
      </c>
      <c r="S228" s="135" t="str">
        <f t="shared" si="21"/>
        <v>100%</v>
      </c>
      <c r="T228" s="135" t="str">
        <f t="shared" si="21"/>
        <v>100%</v>
      </c>
      <c r="U228" s="154" t="str">
        <f t="shared" si="21"/>
        <v>100%</v>
      </c>
      <c r="V228" s="138" t="str">
        <f t="shared" si="17"/>
        <v>No Programado</v>
      </c>
      <c r="W228" s="135" t="str">
        <f t="shared" si="18"/>
        <v>No Programado</v>
      </c>
      <c r="X228" s="135" t="str">
        <f t="shared" si="19"/>
        <v>No Programado</v>
      </c>
      <c r="Y228" s="159" t="str">
        <f t="shared" si="20"/>
        <v>No Programado</v>
      </c>
      <c r="Z228" s="173"/>
      <c r="AA228" s="174"/>
      <c r="AB228" s="174"/>
      <c r="AC228" s="175"/>
    </row>
    <row r="229" spans="3:29" ht="17.25" hidden="1">
      <c r="C229" s="211" t="str">
        <f>IF(ISBLANK('5. Pp (3 años)'!B261),"",'5. Pp (3 años)'!B261)</f>
        <v/>
      </c>
      <c r="D229" s="90" t="str">
        <f>IF(ISBLANK('5. Pp (3 años)'!C261),"",'5. Pp (3 años)'!C261)</f>
        <v>Actividad</v>
      </c>
      <c r="E229" s="207" t="str">
        <f>IF(ISBLANK('5. Pp (3 años)'!D261),"",'5. Pp (3 años)'!D261)</f>
        <v/>
      </c>
      <c r="F229" s="207" t="str">
        <f>IF(ISBLANK('5. Pp (3 años)'!E261),"",'5. Pp (3 años)'!E261)</f>
        <v/>
      </c>
      <c r="G229" s="214" t="str">
        <f>IF(ISBLANK('5. Pp (3 años)'!H261),"",'5. Pp (3 años)'!H261)</f>
        <v/>
      </c>
      <c r="H229" s="75" t="str">
        <f>IF(ISBLANK('5. Pp (3 años)'!J261),"",'5. Pp (3 años)'!J261)</f>
        <v/>
      </c>
      <c r="I229" s="145" t="str">
        <f>IF(ISBLANK('9. METAS'!K235),"",'9. METAS'!K235)</f>
        <v/>
      </c>
      <c r="J229" s="146" t="str">
        <f>IF(ISBLANK('9. METAS'!Q235),"",'9. METAS'!Q235)</f>
        <v/>
      </c>
      <c r="K229" s="136" t="str">
        <f>IF(ISBLANK('9. METAS'!R235),"",'9. METAS'!R235)</f>
        <v/>
      </c>
      <c r="L229" s="136" t="str">
        <f>IF(ISBLANK('9. METAS'!S235),"",'9. METAS'!S235)</f>
        <v/>
      </c>
      <c r="M229" s="137" t="str">
        <f>IF(ISBLANK('9. METAS'!T235),"",'9. METAS'!T235)</f>
        <v/>
      </c>
      <c r="N229" s="408"/>
      <c r="O229" s="409"/>
      <c r="P229" s="409"/>
      <c r="Q229" s="410"/>
      <c r="R229" s="134" t="str">
        <f t="shared" si="21"/>
        <v>100%</v>
      </c>
      <c r="S229" s="135" t="str">
        <f t="shared" si="21"/>
        <v>100%</v>
      </c>
      <c r="T229" s="135" t="str">
        <f t="shared" si="21"/>
        <v>100%</v>
      </c>
      <c r="U229" s="154" t="str">
        <f t="shared" si="21"/>
        <v>100%</v>
      </c>
      <c r="V229" s="138" t="str">
        <f t="shared" si="17"/>
        <v>No Programado</v>
      </c>
      <c r="W229" s="135" t="str">
        <f t="shared" si="18"/>
        <v>No Programado</v>
      </c>
      <c r="X229" s="135" t="str">
        <f t="shared" si="19"/>
        <v>No Programado</v>
      </c>
      <c r="Y229" s="159" t="str">
        <f t="shared" si="20"/>
        <v>No Programado</v>
      </c>
      <c r="Z229" s="173"/>
      <c r="AA229" s="174"/>
      <c r="AB229" s="174"/>
      <c r="AC229" s="175"/>
    </row>
    <row r="230" spans="3:29" ht="17.25" hidden="1">
      <c r="C230" s="211" t="str">
        <f>IF(ISBLANK('5. Pp (3 años)'!B262),"",'5. Pp (3 años)'!B262)</f>
        <v/>
      </c>
      <c r="D230" s="90" t="str">
        <f>IF(ISBLANK('5. Pp (3 años)'!C262),"",'5. Pp (3 años)'!C262)</f>
        <v>Actividad</v>
      </c>
      <c r="E230" s="207" t="str">
        <f>IF(ISBLANK('5. Pp (3 años)'!D262),"",'5. Pp (3 años)'!D262)</f>
        <v/>
      </c>
      <c r="F230" s="207" t="str">
        <f>IF(ISBLANK('5. Pp (3 años)'!E262),"",'5. Pp (3 años)'!E262)</f>
        <v/>
      </c>
      <c r="G230" s="214" t="str">
        <f>IF(ISBLANK('5. Pp (3 años)'!H262),"",'5. Pp (3 años)'!H262)</f>
        <v/>
      </c>
      <c r="H230" s="75" t="str">
        <f>IF(ISBLANK('5. Pp (3 años)'!J262),"",'5. Pp (3 años)'!J262)</f>
        <v/>
      </c>
      <c r="I230" s="145" t="str">
        <f>IF(ISBLANK('9. METAS'!K236),"",'9. METAS'!K236)</f>
        <v/>
      </c>
      <c r="J230" s="146" t="str">
        <f>IF(ISBLANK('9. METAS'!Q236),"",'9. METAS'!Q236)</f>
        <v/>
      </c>
      <c r="K230" s="136" t="str">
        <f>IF(ISBLANK('9. METAS'!R236),"",'9. METAS'!R236)</f>
        <v/>
      </c>
      <c r="L230" s="136" t="str">
        <f>IF(ISBLANK('9. METAS'!S236),"",'9. METAS'!S236)</f>
        <v/>
      </c>
      <c r="M230" s="137" t="str">
        <f>IF(ISBLANK('9. METAS'!T236),"",'9. METAS'!T236)</f>
        <v/>
      </c>
      <c r="N230" s="408"/>
      <c r="O230" s="409"/>
      <c r="P230" s="409"/>
      <c r="Q230" s="410"/>
      <c r="R230" s="134" t="str">
        <f t="shared" si="21"/>
        <v>100%</v>
      </c>
      <c r="S230" s="135" t="str">
        <f t="shared" si="21"/>
        <v>100%</v>
      </c>
      <c r="T230" s="135" t="str">
        <f t="shared" si="21"/>
        <v>100%</v>
      </c>
      <c r="U230" s="154" t="str">
        <f t="shared" si="21"/>
        <v>100%</v>
      </c>
      <c r="V230" s="138" t="str">
        <f t="shared" si="17"/>
        <v>No Programado</v>
      </c>
      <c r="W230" s="135" t="str">
        <f t="shared" si="18"/>
        <v>No Programado</v>
      </c>
      <c r="X230" s="135" t="str">
        <f t="shared" si="19"/>
        <v>No Programado</v>
      </c>
      <c r="Y230" s="159" t="str">
        <f t="shared" si="20"/>
        <v>No Programado</v>
      </c>
      <c r="Z230" s="173"/>
      <c r="AA230" s="174"/>
      <c r="AB230" s="174"/>
      <c r="AC230" s="175"/>
    </row>
    <row r="231" spans="3:29" ht="17.25" hidden="1">
      <c r="C231" s="211" t="str">
        <f>IF(ISBLANK('5. Pp (3 años)'!B263),"",'5. Pp (3 años)'!B263)</f>
        <v/>
      </c>
      <c r="D231" s="90" t="str">
        <f>IF(ISBLANK('5. Pp (3 años)'!C263),"",'5. Pp (3 años)'!C263)</f>
        <v>Actividad</v>
      </c>
      <c r="E231" s="207" t="str">
        <f>IF(ISBLANK('5. Pp (3 años)'!D263),"",'5. Pp (3 años)'!D263)</f>
        <v/>
      </c>
      <c r="F231" s="207" t="str">
        <f>IF(ISBLANK('5. Pp (3 años)'!E263),"",'5. Pp (3 años)'!E263)</f>
        <v/>
      </c>
      <c r="G231" s="214" t="str">
        <f>IF(ISBLANK('5. Pp (3 años)'!H263),"",'5. Pp (3 años)'!H263)</f>
        <v/>
      </c>
      <c r="H231" s="75" t="str">
        <f>IF(ISBLANK('5. Pp (3 años)'!J263),"",'5. Pp (3 años)'!J263)</f>
        <v/>
      </c>
      <c r="I231" s="145" t="str">
        <f>IF(ISBLANK('9. METAS'!K237),"",'9. METAS'!K237)</f>
        <v/>
      </c>
      <c r="J231" s="146" t="str">
        <f>IF(ISBLANK('9. METAS'!Q237),"",'9. METAS'!Q237)</f>
        <v/>
      </c>
      <c r="K231" s="136" t="str">
        <f>IF(ISBLANK('9. METAS'!R237),"",'9. METAS'!R237)</f>
        <v/>
      </c>
      <c r="L231" s="136" t="str">
        <f>IF(ISBLANK('9. METAS'!S237),"",'9. METAS'!S237)</f>
        <v/>
      </c>
      <c r="M231" s="137" t="str">
        <f>IF(ISBLANK('9. METAS'!T237),"",'9. METAS'!T237)</f>
        <v/>
      </c>
      <c r="N231" s="408"/>
      <c r="O231" s="409"/>
      <c r="P231" s="409"/>
      <c r="Q231" s="410"/>
      <c r="R231" s="134" t="str">
        <f t="shared" si="21"/>
        <v>100%</v>
      </c>
      <c r="S231" s="135" t="str">
        <f t="shared" si="21"/>
        <v>100%</v>
      </c>
      <c r="T231" s="135" t="str">
        <f t="shared" si="21"/>
        <v>100%</v>
      </c>
      <c r="U231" s="154" t="str">
        <f t="shared" si="21"/>
        <v>100%</v>
      </c>
      <c r="V231" s="138" t="str">
        <f t="shared" si="17"/>
        <v>No Programado</v>
      </c>
      <c r="W231" s="135" t="str">
        <f t="shared" si="18"/>
        <v>No Programado</v>
      </c>
      <c r="X231" s="135" t="str">
        <f t="shared" si="19"/>
        <v>No Programado</v>
      </c>
      <c r="Y231" s="159" t="str">
        <f t="shared" si="20"/>
        <v>No Programado</v>
      </c>
      <c r="Z231" s="173"/>
      <c r="AA231" s="174"/>
      <c r="AB231" s="174"/>
      <c r="AC231" s="175"/>
    </row>
    <row r="232" spans="3:29" ht="17.25" hidden="1">
      <c r="C232" s="211" t="str">
        <f>IF(ISBLANK('5. Pp (3 años)'!B264),"",'5. Pp (3 años)'!B264)</f>
        <v/>
      </c>
      <c r="D232" s="90" t="str">
        <f>IF(ISBLANK('5. Pp (3 años)'!C264),"",'5. Pp (3 años)'!C264)</f>
        <v>Actividad</v>
      </c>
      <c r="E232" s="207" t="str">
        <f>IF(ISBLANK('5. Pp (3 años)'!D264),"",'5. Pp (3 años)'!D264)</f>
        <v/>
      </c>
      <c r="F232" s="207" t="str">
        <f>IF(ISBLANK('5. Pp (3 años)'!E264),"",'5. Pp (3 años)'!E264)</f>
        <v/>
      </c>
      <c r="G232" s="214" t="str">
        <f>IF(ISBLANK('5. Pp (3 años)'!H264),"",'5. Pp (3 años)'!H264)</f>
        <v/>
      </c>
      <c r="H232" s="75" t="str">
        <f>IF(ISBLANK('5. Pp (3 años)'!J264),"",'5. Pp (3 años)'!J264)</f>
        <v/>
      </c>
      <c r="I232" s="145" t="str">
        <f>IF(ISBLANK('9. METAS'!K238),"",'9. METAS'!K238)</f>
        <v/>
      </c>
      <c r="J232" s="146" t="str">
        <f>IF(ISBLANK('9. METAS'!Q238),"",'9. METAS'!Q238)</f>
        <v/>
      </c>
      <c r="K232" s="136" t="str">
        <f>IF(ISBLANK('9. METAS'!R238),"",'9. METAS'!R238)</f>
        <v/>
      </c>
      <c r="L232" s="136" t="str">
        <f>IF(ISBLANK('9. METAS'!S238),"",'9. METAS'!S238)</f>
        <v/>
      </c>
      <c r="M232" s="137" t="str">
        <f>IF(ISBLANK('9. METAS'!T238),"",'9. METAS'!T238)</f>
        <v/>
      </c>
      <c r="N232" s="408"/>
      <c r="O232" s="409"/>
      <c r="P232" s="409"/>
      <c r="Q232" s="410"/>
      <c r="R232" s="134" t="str">
        <f t="shared" si="21"/>
        <v>100%</v>
      </c>
      <c r="S232" s="135" t="str">
        <f t="shared" si="21"/>
        <v>100%</v>
      </c>
      <c r="T232" s="135" t="str">
        <f t="shared" si="21"/>
        <v>100%</v>
      </c>
      <c r="U232" s="154" t="str">
        <f t="shared" si="21"/>
        <v>100%</v>
      </c>
      <c r="V232" s="138" t="str">
        <f t="shared" si="17"/>
        <v>No Programado</v>
      </c>
      <c r="W232" s="135" t="str">
        <f t="shared" si="18"/>
        <v>No Programado</v>
      </c>
      <c r="X232" s="135" t="str">
        <f t="shared" si="19"/>
        <v>No Programado</v>
      </c>
      <c r="Y232" s="159" t="str">
        <f t="shared" si="20"/>
        <v>No Programado</v>
      </c>
      <c r="Z232" s="173"/>
      <c r="AA232" s="174"/>
      <c r="AB232" s="174"/>
      <c r="AC232" s="175"/>
    </row>
    <row r="233" spans="3:29" ht="17.25" hidden="1">
      <c r="C233" s="211" t="str">
        <f>IF(ISBLANK('5. Pp (3 años)'!B265),"",'5. Pp (3 años)'!B265)</f>
        <v/>
      </c>
      <c r="D233" s="90" t="str">
        <f>IF(ISBLANK('5. Pp (3 años)'!C265),"",'5. Pp (3 años)'!C265)</f>
        <v>Actividad</v>
      </c>
      <c r="E233" s="207" t="str">
        <f>IF(ISBLANK('5. Pp (3 años)'!D265),"",'5. Pp (3 años)'!D265)</f>
        <v/>
      </c>
      <c r="F233" s="207" t="str">
        <f>IF(ISBLANK('5. Pp (3 años)'!E265),"",'5. Pp (3 años)'!E265)</f>
        <v/>
      </c>
      <c r="G233" s="214" t="str">
        <f>IF(ISBLANK('5. Pp (3 años)'!H265),"",'5. Pp (3 años)'!H265)</f>
        <v/>
      </c>
      <c r="H233" s="75" t="str">
        <f>IF(ISBLANK('5. Pp (3 años)'!J265),"",'5. Pp (3 años)'!J265)</f>
        <v/>
      </c>
      <c r="I233" s="145" t="str">
        <f>IF(ISBLANK('9. METAS'!K239),"",'9. METAS'!K239)</f>
        <v/>
      </c>
      <c r="J233" s="146" t="str">
        <f>IF(ISBLANK('9. METAS'!Q239),"",'9. METAS'!Q239)</f>
        <v/>
      </c>
      <c r="K233" s="136" t="str">
        <f>IF(ISBLANK('9. METAS'!R239),"",'9. METAS'!R239)</f>
        <v/>
      </c>
      <c r="L233" s="136" t="str">
        <f>IF(ISBLANK('9. METAS'!S239),"",'9. METAS'!S239)</f>
        <v/>
      </c>
      <c r="M233" s="137" t="str">
        <f>IF(ISBLANK('9. METAS'!T239),"",'9. METAS'!T239)</f>
        <v/>
      </c>
      <c r="N233" s="408"/>
      <c r="O233" s="409"/>
      <c r="P233" s="409"/>
      <c r="Q233" s="410"/>
      <c r="R233" s="134" t="str">
        <f t="shared" si="21"/>
        <v>100%</v>
      </c>
      <c r="S233" s="135" t="str">
        <f t="shared" si="21"/>
        <v>100%</v>
      </c>
      <c r="T233" s="135" t="str">
        <f t="shared" si="21"/>
        <v>100%</v>
      </c>
      <c r="U233" s="154" t="str">
        <f t="shared" si="21"/>
        <v>100%</v>
      </c>
      <c r="V233" s="138" t="str">
        <f t="shared" si="17"/>
        <v>No Programado</v>
      </c>
      <c r="W233" s="135" t="str">
        <f t="shared" si="18"/>
        <v>No Programado</v>
      </c>
      <c r="X233" s="135" t="str">
        <f t="shared" si="19"/>
        <v>No Programado</v>
      </c>
      <c r="Y233" s="159" t="str">
        <f t="shared" si="20"/>
        <v>No Programado</v>
      </c>
      <c r="Z233" s="173"/>
      <c r="AA233" s="174"/>
      <c r="AB233" s="174"/>
      <c r="AC233" s="175"/>
    </row>
    <row r="234" spans="3:29" ht="17.25" hidden="1">
      <c r="C234" s="637" t="str">
        <f>IF(ISBLANK('5. Pp (3 años)'!B266),"",'5. Pp (3 años)'!B266)</f>
        <v/>
      </c>
      <c r="D234" s="638" t="str">
        <f>IF(ISBLANK('5. Pp (3 años)'!C266),"",'5. Pp (3 años)'!C266)</f>
        <v>Componente</v>
      </c>
      <c r="E234" s="620" t="str">
        <f>IF(ISBLANK('5. Pp (3 años)'!D266),"",'5. Pp (3 años)'!D266)</f>
        <v/>
      </c>
      <c r="F234" s="620" t="str">
        <f>IF(ISBLANK('5. Pp (3 años)'!E266),"",'5. Pp (3 años)'!E266)</f>
        <v/>
      </c>
      <c r="G234" s="639" t="str">
        <f>IF(ISBLANK('5. Pp (3 años)'!H266),"",'5. Pp (3 años)'!H266)</f>
        <v/>
      </c>
      <c r="H234" s="640" t="str">
        <f>IF(ISBLANK('5. Pp (3 años)'!J266),"",'5. Pp (3 años)'!J266)</f>
        <v/>
      </c>
      <c r="I234" s="145" t="str">
        <f>IF(ISBLANK('9. METAS'!K240),"",'9. METAS'!K240)</f>
        <v/>
      </c>
      <c r="J234" s="146" t="str">
        <f>IF(ISBLANK('9. METAS'!Q240),"",'9. METAS'!Q240)</f>
        <v/>
      </c>
      <c r="K234" s="136" t="str">
        <f>IF(ISBLANK('9. METAS'!R240),"",'9. METAS'!R240)</f>
        <v/>
      </c>
      <c r="L234" s="136" t="str">
        <f>IF(ISBLANK('9. METAS'!S240),"",'9. METAS'!S240)</f>
        <v/>
      </c>
      <c r="M234" s="137" t="str">
        <f>IF(ISBLANK('9. METAS'!T240),"",'9. METAS'!T240)</f>
        <v/>
      </c>
      <c r="N234" s="408"/>
      <c r="O234" s="409"/>
      <c r="P234" s="409"/>
      <c r="Q234" s="410"/>
      <c r="R234" s="134" t="str">
        <f t="shared" si="21"/>
        <v>100%</v>
      </c>
      <c r="S234" s="135" t="str">
        <f t="shared" si="21"/>
        <v>100%</v>
      </c>
      <c r="T234" s="135" t="str">
        <f t="shared" si="21"/>
        <v>100%</v>
      </c>
      <c r="U234" s="154" t="str">
        <f t="shared" si="21"/>
        <v>100%</v>
      </c>
      <c r="V234" s="138" t="str">
        <f t="shared" si="17"/>
        <v>No Programado</v>
      </c>
      <c r="W234" s="135" t="str">
        <f t="shared" si="18"/>
        <v>No Programado</v>
      </c>
      <c r="X234" s="135" t="str">
        <f t="shared" si="19"/>
        <v>No Programado</v>
      </c>
      <c r="Y234" s="159" t="str">
        <f t="shared" si="20"/>
        <v>No Programado</v>
      </c>
      <c r="Z234" s="173"/>
      <c r="AA234" s="174"/>
      <c r="AB234" s="174"/>
      <c r="AC234" s="175"/>
    </row>
    <row r="235" spans="3:29" ht="17.25" hidden="1">
      <c r="C235" s="211" t="str">
        <f>IF(ISBLANK('5. Pp (3 años)'!B267),"",'5. Pp (3 años)'!B267)</f>
        <v/>
      </c>
      <c r="D235" s="90" t="str">
        <f>IF(ISBLANK('5. Pp (3 años)'!C267),"",'5. Pp (3 años)'!C267)</f>
        <v>Actividad</v>
      </c>
      <c r="E235" s="207" t="str">
        <f>IF(ISBLANK('5. Pp (3 años)'!D267),"",'5. Pp (3 años)'!D267)</f>
        <v/>
      </c>
      <c r="F235" s="207" t="str">
        <f>IF(ISBLANK('5. Pp (3 años)'!E267),"",'5. Pp (3 años)'!E267)</f>
        <v/>
      </c>
      <c r="G235" s="214" t="str">
        <f>IF(ISBLANK('5. Pp (3 años)'!H267),"",'5. Pp (3 años)'!H267)</f>
        <v/>
      </c>
      <c r="H235" s="75" t="str">
        <f>IF(ISBLANK('5. Pp (3 años)'!J267),"",'5. Pp (3 años)'!J267)</f>
        <v/>
      </c>
      <c r="I235" s="145" t="str">
        <f>IF(ISBLANK('9. METAS'!K241),"",'9. METAS'!K241)</f>
        <v/>
      </c>
      <c r="J235" s="146" t="str">
        <f>IF(ISBLANK('9. METAS'!Q241),"",'9. METAS'!Q241)</f>
        <v/>
      </c>
      <c r="K235" s="136" t="str">
        <f>IF(ISBLANK('9. METAS'!R241),"",'9. METAS'!R241)</f>
        <v/>
      </c>
      <c r="L235" s="136" t="str">
        <f>IF(ISBLANK('9. METAS'!S241),"",'9. METAS'!S241)</f>
        <v/>
      </c>
      <c r="M235" s="137" t="str">
        <f>IF(ISBLANK('9. METAS'!T241),"",'9. METAS'!T241)</f>
        <v/>
      </c>
      <c r="N235" s="408"/>
      <c r="O235" s="409"/>
      <c r="P235" s="409"/>
      <c r="Q235" s="410"/>
      <c r="R235" s="134" t="str">
        <f t="shared" si="21"/>
        <v>100%</v>
      </c>
      <c r="S235" s="135" t="str">
        <f t="shared" si="21"/>
        <v>100%</v>
      </c>
      <c r="T235" s="135" t="str">
        <f t="shared" si="21"/>
        <v>100%</v>
      </c>
      <c r="U235" s="154" t="str">
        <f t="shared" si="21"/>
        <v>100%</v>
      </c>
      <c r="V235" s="138" t="str">
        <f t="shared" si="17"/>
        <v>No Programado</v>
      </c>
      <c r="W235" s="135" t="str">
        <f t="shared" si="18"/>
        <v>No Programado</v>
      </c>
      <c r="X235" s="135" t="str">
        <f t="shared" si="19"/>
        <v>No Programado</v>
      </c>
      <c r="Y235" s="159" t="str">
        <f t="shared" si="20"/>
        <v>No Programado</v>
      </c>
      <c r="Z235" s="173"/>
      <c r="AA235" s="174"/>
      <c r="AB235" s="174"/>
      <c r="AC235" s="175"/>
    </row>
    <row r="236" spans="3:29" ht="17.25" hidden="1">
      <c r="C236" s="211" t="str">
        <f>IF(ISBLANK('5. Pp (3 años)'!B268),"",'5. Pp (3 años)'!B268)</f>
        <v/>
      </c>
      <c r="D236" s="90" t="str">
        <f>IF(ISBLANK('5. Pp (3 años)'!C268),"",'5. Pp (3 años)'!C268)</f>
        <v>Actividad</v>
      </c>
      <c r="E236" s="207" t="str">
        <f>IF(ISBLANK('5. Pp (3 años)'!D268),"",'5. Pp (3 años)'!D268)</f>
        <v/>
      </c>
      <c r="F236" s="207" t="str">
        <f>IF(ISBLANK('5. Pp (3 años)'!E268),"",'5. Pp (3 años)'!E268)</f>
        <v/>
      </c>
      <c r="G236" s="214" t="str">
        <f>IF(ISBLANK('5. Pp (3 años)'!H268),"",'5. Pp (3 años)'!H268)</f>
        <v/>
      </c>
      <c r="H236" s="75" t="str">
        <f>IF(ISBLANK('5. Pp (3 años)'!J268),"",'5. Pp (3 años)'!J268)</f>
        <v/>
      </c>
      <c r="I236" s="145" t="str">
        <f>IF(ISBLANK('9. METAS'!K242),"",'9. METAS'!K242)</f>
        <v/>
      </c>
      <c r="J236" s="146" t="str">
        <f>IF(ISBLANK('9. METAS'!Q242),"",'9. METAS'!Q242)</f>
        <v/>
      </c>
      <c r="K236" s="136" t="str">
        <f>IF(ISBLANK('9. METAS'!R242),"",'9. METAS'!R242)</f>
        <v/>
      </c>
      <c r="L236" s="136" t="str">
        <f>IF(ISBLANK('9. METAS'!S242),"",'9. METAS'!S242)</f>
        <v/>
      </c>
      <c r="M236" s="137" t="str">
        <f>IF(ISBLANK('9. METAS'!T242),"",'9. METAS'!T242)</f>
        <v/>
      </c>
      <c r="N236" s="408"/>
      <c r="O236" s="409"/>
      <c r="P236" s="409"/>
      <c r="Q236" s="410"/>
      <c r="R236" s="134" t="str">
        <f t="shared" si="21"/>
        <v>100%</v>
      </c>
      <c r="S236" s="135" t="str">
        <f t="shared" si="21"/>
        <v>100%</v>
      </c>
      <c r="T236" s="135" t="str">
        <f t="shared" si="21"/>
        <v>100%</v>
      </c>
      <c r="U236" s="154" t="str">
        <f t="shared" si="21"/>
        <v>100%</v>
      </c>
      <c r="V236" s="138" t="str">
        <f t="shared" si="17"/>
        <v>No Programado</v>
      </c>
      <c r="W236" s="135" t="str">
        <f t="shared" si="18"/>
        <v>No Programado</v>
      </c>
      <c r="X236" s="135" t="str">
        <f t="shared" si="19"/>
        <v>No Programado</v>
      </c>
      <c r="Y236" s="159" t="str">
        <f t="shared" si="20"/>
        <v>No Programado</v>
      </c>
      <c r="Z236" s="173"/>
      <c r="AA236" s="174"/>
      <c r="AB236" s="174"/>
      <c r="AC236" s="175"/>
    </row>
    <row r="237" spans="3:29" ht="17.25" hidden="1">
      <c r="C237" s="211" t="str">
        <f>IF(ISBLANK('5. Pp (3 años)'!B269),"",'5. Pp (3 años)'!B269)</f>
        <v/>
      </c>
      <c r="D237" s="90" t="str">
        <f>IF(ISBLANK('5. Pp (3 años)'!C269),"",'5. Pp (3 años)'!C269)</f>
        <v>Actividad</v>
      </c>
      <c r="E237" s="207" t="str">
        <f>IF(ISBLANK('5. Pp (3 años)'!D269),"",'5. Pp (3 años)'!D269)</f>
        <v/>
      </c>
      <c r="F237" s="207" t="str">
        <f>IF(ISBLANK('5. Pp (3 años)'!E269),"",'5. Pp (3 años)'!E269)</f>
        <v/>
      </c>
      <c r="G237" s="214" t="str">
        <f>IF(ISBLANK('5. Pp (3 años)'!H269),"",'5. Pp (3 años)'!H269)</f>
        <v/>
      </c>
      <c r="H237" s="75" t="str">
        <f>IF(ISBLANK('5. Pp (3 años)'!J269),"",'5. Pp (3 años)'!J269)</f>
        <v/>
      </c>
      <c r="I237" s="145" t="str">
        <f>IF(ISBLANK('9. METAS'!K243),"",'9. METAS'!K243)</f>
        <v/>
      </c>
      <c r="J237" s="146" t="str">
        <f>IF(ISBLANK('9. METAS'!Q243),"",'9. METAS'!Q243)</f>
        <v/>
      </c>
      <c r="K237" s="136" t="str">
        <f>IF(ISBLANK('9. METAS'!R243),"",'9. METAS'!R243)</f>
        <v/>
      </c>
      <c r="L237" s="136" t="str">
        <f>IF(ISBLANK('9. METAS'!S243),"",'9. METAS'!S243)</f>
        <v/>
      </c>
      <c r="M237" s="137" t="str">
        <f>IF(ISBLANK('9. METAS'!T243),"",'9. METAS'!T243)</f>
        <v/>
      </c>
      <c r="N237" s="408"/>
      <c r="O237" s="409"/>
      <c r="P237" s="409"/>
      <c r="Q237" s="410"/>
      <c r="R237" s="134" t="str">
        <f t="shared" si="21"/>
        <v>100%</v>
      </c>
      <c r="S237" s="135" t="str">
        <f t="shared" si="21"/>
        <v>100%</v>
      </c>
      <c r="T237" s="135" t="str">
        <f t="shared" si="21"/>
        <v>100%</v>
      </c>
      <c r="U237" s="154" t="str">
        <f t="shared" si="21"/>
        <v>100%</v>
      </c>
      <c r="V237" s="138" t="str">
        <f t="shared" si="17"/>
        <v>No Programado</v>
      </c>
      <c r="W237" s="135" t="str">
        <f t="shared" si="18"/>
        <v>No Programado</v>
      </c>
      <c r="X237" s="135" t="str">
        <f t="shared" si="19"/>
        <v>No Programado</v>
      </c>
      <c r="Y237" s="159" t="str">
        <f t="shared" si="20"/>
        <v>No Programado</v>
      </c>
      <c r="Z237" s="173"/>
      <c r="AA237" s="174"/>
      <c r="AB237" s="174"/>
      <c r="AC237" s="175"/>
    </row>
    <row r="238" spans="3:29" ht="17.25" hidden="1">
      <c r="C238" s="211" t="str">
        <f>IF(ISBLANK('5. Pp (3 años)'!B270),"",'5. Pp (3 años)'!B270)</f>
        <v/>
      </c>
      <c r="D238" s="90" t="str">
        <f>IF(ISBLANK('5. Pp (3 años)'!C270),"",'5. Pp (3 años)'!C270)</f>
        <v>Actividad</v>
      </c>
      <c r="E238" s="207" t="str">
        <f>IF(ISBLANK('5. Pp (3 años)'!D270),"",'5. Pp (3 años)'!D270)</f>
        <v/>
      </c>
      <c r="F238" s="207" t="str">
        <f>IF(ISBLANK('5. Pp (3 años)'!E270),"",'5. Pp (3 años)'!E270)</f>
        <v/>
      </c>
      <c r="G238" s="214" t="str">
        <f>IF(ISBLANK('5. Pp (3 años)'!H270),"",'5. Pp (3 años)'!H270)</f>
        <v/>
      </c>
      <c r="H238" s="75" t="str">
        <f>IF(ISBLANK('5. Pp (3 años)'!J270),"",'5. Pp (3 años)'!J270)</f>
        <v/>
      </c>
      <c r="I238" s="145" t="str">
        <f>IF(ISBLANK('9. METAS'!K244),"",'9. METAS'!K244)</f>
        <v/>
      </c>
      <c r="J238" s="146" t="str">
        <f>IF(ISBLANK('9. METAS'!Q244),"",'9. METAS'!Q244)</f>
        <v/>
      </c>
      <c r="K238" s="136" t="str">
        <f>IF(ISBLANK('9. METAS'!R244),"",'9. METAS'!R244)</f>
        <v/>
      </c>
      <c r="L238" s="136" t="str">
        <f>IF(ISBLANK('9. METAS'!S244),"",'9. METAS'!S244)</f>
        <v/>
      </c>
      <c r="M238" s="137" t="str">
        <f>IF(ISBLANK('9. METAS'!T244),"",'9. METAS'!T244)</f>
        <v/>
      </c>
      <c r="N238" s="408"/>
      <c r="O238" s="409"/>
      <c r="P238" s="409"/>
      <c r="Q238" s="410"/>
      <c r="R238" s="134" t="str">
        <f t="shared" si="21"/>
        <v>100%</v>
      </c>
      <c r="S238" s="135" t="str">
        <f t="shared" si="21"/>
        <v>100%</v>
      </c>
      <c r="T238" s="135" t="str">
        <f t="shared" si="21"/>
        <v>100%</v>
      </c>
      <c r="U238" s="154" t="str">
        <f t="shared" si="21"/>
        <v>100%</v>
      </c>
      <c r="V238" s="138" t="str">
        <f t="shared" si="17"/>
        <v>No Programado</v>
      </c>
      <c r="W238" s="135" t="str">
        <f t="shared" si="18"/>
        <v>No Programado</v>
      </c>
      <c r="X238" s="135" t="str">
        <f t="shared" si="19"/>
        <v>No Programado</v>
      </c>
      <c r="Y238" s="159" t="str">
        <f t="shared" si="20"/>
        <v>No Programado</v>
      </c>
      <c r="Z238" s="173"/>
      <c r="AA238" s="174"/>
      <c r="AB238" s="174"/>
      <c r="AC238" s="175"/>
    </row>
    <row r="239" spans="3:29" ht="17.25" hidden="1">
      <c r="C239" s="211" t="str">
        <f>IF(ISBLANK('5. Pp (3 años)'!B271),"",'5. Pp (3 años)'!B271)</f>
        <v/>
      </c>
      <c r="D239" s="90" t="str">
        <f>IF(ISBLANK('5. Pp (3 años)'!C271),"",'5. Pp (3 años)'!C271)</f>
        <v>Actividad</v>
      </c>
      <c r="E239" s="207" t="str">
        <f>IF(ISBLANK('5. Pp (3 años)'!D271),"",'5. Pp (3 años)'!D271)</f>
        <v/>
      </c>
      <c r="F239" s="207" t="str">
        <f>IF(ISBLANK('5. Pp (3 años)'!E271),"",'5. Pp (3 años)'!E271)</f>
        <v/>
      </c>
      <c r="G239" s="214" t="str">
        <f>IF(ISBLANK('5. Pp (3 años)'!H271),"",'5. Pp (3 años)'!H271)</f>
        <v/>
      </c>
      <c r="H239" s="75" t="str">
        <f>IF(ISBLANK('5. Pp (3 años)'!J271),"",'5. Pp (3 años)'!J271)</f>
        <v/>
      </c>
      <c r="I239" s="145" t="str">
        <f>IF(ISBLANK('9. METAS'!K245),"",'9. METAS'!K245)</f>
        <v/>
      </c>
      <c r="J239" s="146" t="str">
        <f>IF(ISBLANK('9. METAS'!Q245),"",'9. METAS'!Q245)</f>
        <v/>
      </c>
      <c r="K239" s="136" t="str">
        <f>IF(ISBLANK('9. METAS'!R245),"",'9. METAS'!R245)</f>
        <v/>
      </c>
      <c r="L239" s="136" t="str">
        <f>IF(ISBLANK('9. METAS'!S245),"",'9. METAS'!S245)</f>
        <v/>
      </c>
      <c r="M239" s="137" t="str">
        <f>IF(ISBLANK('9. METAS'!T245),"",'9. METAS'!T245)</f>
        <v/>
      </c>
      <c r="N239" s="408"/>
      <c r="O239" s="409"/>
      <c r="P239" s="409"/>
      <c r="Q239" s="410"/>
      <c r="R239" s="134" t="str">
        <f t="shared" si="21"/>
        <v>100%</v>
      </c>
      <c r="S239" s="135" t="str">
        <f t="shared" si="21"/>
        <v>100%</v>
      </c>
      <c r="T239" s="135" t="str">
        <f t="shared" si="21"/>
        <v>100%</v>
      </c>
      <c r="U239" s="154" t="str">
        <f t="shared" si="21"/>
        <v>100%</v>
      </c>
      <c r="V239" s="138" t="str">
        <f t="shared" si="17"/>
        <v>No Programado</v>
      </c>
      <c r="W239" s="135" t="str">
        <f t="shared" si="18"/>
        <v>No Programado</v>
      </c>
      <c r="X239" s="135" t="str">
        <f t="shared" si="19"/>
        <v>No Programado</v>
      </c>
      <c r="Y239" s="159" t="str">
        <f t="shared" si="20"/>
        <v>No Programado</v>
      </c>
      <c r="Z239" s="173"/>
      <c r="AA239" s="174"/>
      <c r="AB239" s="174"/>
      <c r="AC239" s="175"/>
    </row>
    <row r="240" spans="3:29" ht="17.25" hidden="1">
      <c r="C240" s="211" t="str">
        <f>IF(ISBLANK('5. Pp (3 años)'!B272),"",'5. Pp (3 años)'!B272)</f>
        <v/>
      </c>
      <c r="D240" s="90" t="str">
        <f>IF(ISBLANK('5. Pp (3 años)'!C272),"",'5. Pp (3 años)'!C272)</f>
        <v>Actividad</v>
      </c>
      <c r="E240" s="207" t="str">
        <f>IF(ISBLANK('5. Pp (3 años)'!D272),"",'5. Pp (3 años)'!D272)</f>
        <v/>
      </c>
      <c r="F240" s="207" t="str">
        <f>IF(ISBLANK('5. Pp (3 años)'!E272),"",'5. Pp (3 años)'!E272)</f>
        <v/>
      </c>
      <c r="G240" s="214" t="str">
        <f>IF(ISBLANK('5. Pp (3 años)'!H272),"",'5. Pp (3 años)'!H272)</f>
        <v/>
      </c>
      <c r="H240" s="75" t="str">
        <f>IF(ISBLANK('5. Pp (3 años)'!J272),"",'5. Pp (3 años)'!J272)</f>
        <v/>
      </c>
      <c r="I240" s="145" t="str">
        <f>IF(ISBLANK('9. METAS'!K246),"",'9. METAS'!K246)</f>
        <v/>
      </c>
      <c r="J240" s="146" t="str">
        <f>IF(ISBLANK('9. METAS'!Q246),"",'9. METAS'!Q246)</f>
        <v/>
      </c>
      <c r="K240" s="136" t="str">
        <f>IF(ISBLANK('9. METAS'!R246),"",'9. METAS'!R246)</f>
        <v/>
      </c>
      <c r="L240" s="136" t="str">
        <f>IF(ISBLANK('9. METAS'!S246),"",'9. METAS'!S246)</f>
        <v/>
      </c>
      <c r="M240" s="137" t="str">
        <f>IF(ISBLANK('9. METAS'!T246),"",'9. METAS'!T246)</f>
        <v/>
      </c>
      <c r="N240" s="408"/>
      <c r="O240" s="409"/>
      <c r="P240" s="409"/>
      <c r="Q240" s="410"/>
      <c r="R240" s="134" t="str">
        <f t="shared" si="21"/>
        <v>100%</v>
      </c>
      <c r="S240" s="135" t="str">
        <f t="shared" si="21"/>
        <v>100%</v>
      </c>
      <c r="T240" s="135" t="str">
        <f t="shared" si="21"/>
        <v>100%</v>
      </c>
      <c r="U240" s="154" t="str">
        <f t="shared" si="21"/>
        <v>100%</v>
      </c>
      <c r="V240" s="138" t="str">
        <f t="shared" si="17"/>
        <v>No Programado</v>
      </c>
      <c r="W240" s="135" t="str">
        <f t="shared" si="18"/>
        <v>No Programado</v>
      </c>
      <c r="X240" s="135" t="str">
        <f t="shared" si="19"/>
        <v>No Programado</v>
      </c>
      <c r="Y240" s="159" t="str">
        <f t="shared" si="20"/>
        <v>No Programado</v>
      </c>
      <c r="Z240" s="173"/>
      <c r="AA240" s="174"/>
      <c r="AB240" s="174"/>
      <c r="AC240" s="175"/>
    </row>
    <row r="241" spans="3:29" ht="17.25" hidden="1">
      <c r="C241" s="210" t="str">
        <f>IF(ISBLANK('5. Pp (3 años)'!B273),"",'5. Pp (3 años)'!B273)</f>
        <v/>
      </c>
      <c r="D241" s="90" t="str">
        <f>IF(ISBLANK('5. Pp (3 años)'!C273),"",'5. Pp (3 años)'!C273)</f>
        <v>Actividad</v>
      </c>
      <c r="E241" s="207" t="str">
        <f>IF(ISBLANK('5. Pp (3 años)'!D273),"",'5. Pp (3 años)'!D273)</f>
        <v/>
      </c>
      <c r="F241" s="207" t="str">
        <f>IF(ISBLANK('5. Pp (3 años)'!E273),"",'5. Pp (3 años)'!E273)</f>
        <v/>
      </c>
      <c r="G241" s="214" t="str">
        <f>IF(ISBLANK('5. Pp (3 años)'!H273),"",'5. Pp (3 años)'!H273)</f>
        <v/>
      </c>
      <c r="H241" s="75" t="str">
        <f>IF(ISBLANK('5. Pp (3 años)'!J273),"",'5. Pp (3 años)'!J273)</f>
        <v/>
      </c>
      <c r="I241" s="145" t="str">
        <f>IF(ISBLANK('9. METAS'!K247),"",'9. METAS'!K247)</f>
        <v/>
      </c>
      <c r="J241" s="146" t="str">
        <f>IF(ISBLANK('9. METAS'!Q247),"",'9. METAS'!Q247)</f>
        <v/>
      </c>
      <c r="K241" s="136" t="str">
        <f>IF(ISBLANK('9. METAS'!R247),"",'9. METAS'!R247)</f>
        <v/>
      </c>
      <c r="L241" s="136" t="str">
        <f>IF(ISBLANK('9. METAS'!S247),"",'9. METAS'!S247)</f>
        <v/>
      </c>
      <c r="M241" s="137" t="str">
        <f>IF(ISBLANK('9. METAS'!T247),"",'9. METAS'!T247)</f>
        <v/>
      </c>
      <c r="N241" s="408"/>
      <c r="O241" s="409"/>
      <c r="P241" s="409"/>
      <c r="Q241" s="410"/>
      <c r="R241" s="134" t="str">
        <f t="shared" si="21"/>
        <v>100%</v>
      </c>
      <c r="S241" s="135" t="str">
        <f t="shared" si="21"/>
        <v>100%</v>
      </c>
      <c r="T241" s="135" t="str">
        <f t="shared" si="21"/>
        <v>100%</v>
      </c>
      <c r="U241" s="154" t="str">
        <f t="shared" si="21"/>
        <v>100%</v>
      </c>
      <c r="V241" s="138" t="str">
        <f t="shared" si="17"/>
        <v>No Programado</v>
      </c>
      <c r="W241" s="135" t="str">
        <f t="shared" si="18"/>
        <v>No Programado</v>
      </c>
      <c r="X241" s="135" t="str">
        <f t="shared" si="19"/>
        <v>No Programado</v>
      </c>
      <c r="Y241" s="159" t="str">
        <f t="shared" si="20"/>
        <v>No Programado</v>
      </c>
      <c r="Z241" s="173"/>
      <c r="AA241" s="174"/>
      <c r="AB241" s="174"/>
      <c r="AC241" s="175"/>
    </row>
    <row r="242" spans="3:29" ht="17.25" hidden="1">
      <c r="C242" s="211" t="str">
        <f>IF(ISBLANK('5. Pp (3 años)'!B274),"",'5. Pp (3 años)'!B274)</f>
        <v/>
      </c>
      <c r="D242" s="90" t="str">
        <f>IF(ISBLANK('5. Pp (3 años)'!C274),"",'5. Pp (3 años)'!C274)</f>
        <v>Actividad</v>
      </c>
      <c r="E242" s="207" t="str">
        <f>IF(ISBLANK('5. Pp (3 años)'!D274),"",'5. Pp (3 años)'!D274)</f>
        <v/>
      </c>
      <c r="F242" s="207" t="str">
        <f>IF(ISBLANK('5. Pp (3 años)'!E274),"",'5. Pp (3 años)'!E274)</f>
        <v/>
      </c>
      <c r="G242" s="214" t="str">
        <f>IF(ISBLANK('5. Pp (3 años)'!H274),"",'5. Pp (3 años)'!H274)</f>
        <v/>
      </c>
      <c r="H242" s="75" t="str">
        <f>IF(ISBLANK('5. Pp (3 años)'!J274),"",'5. Pp (3 años)'!J274)</f>
        <v/>
      </c>
      <c r="I242" s="145" t="str">
        <f>IF(ISBLANK('9. METAS'!K248),"",'9. METAS'!K248)</f>
        <v/>
      </c>
      <c r="J242" s="146" t="str">
        <f>IF(ISBLANK('9. METAS'!Q248),"",'9. METAS'!Q248)</f>
        <v/>
      </c>
      <c r="K242" s="136" t="str">
        <f>IF(ISBLANK('9. METAS'!R248),"",'9. METAS'!R248)</f>
        <v/>
      </c>
      <c r="L242" s="136" t="str">
        <f>IF(ISBLANK('9. METAS'!S248),"",'9. METAS'!S248)</f>
        <v/>
      </c>
      <c r="M242" s="137" t="str">
        <f>IF(ISBLANK('9. METAS'!T248),"",'9. METAS'!T248)</f>
        <v/>
      </c>
      <c r="N242" s="408"/>
      <c r="O242" s="409"/>
      <c r="P242" s="409"/>
      <c r="Q242" s="410"/>
      <c r="R242" s="134" t="str">
        <f t="shared" si="21"/>
        <v>100%</v>
      </c>
      <c r="S242" s="135" t="str">
        <f t="shared" si="21"/>
        <v>100%</v>
      </c>
      <c r="T242" s="135" t="str">
        <f t="shared" si="21"/>
        <v>100%</v>
      </c>
      <c r="U242" s="154" t="str">
        <f t="shared" si="21"/>
        <v>100%</v>
      </c>
      <c r="V242" s="138" t="str">
        <f t="shared" si="17"/>
        <v>No Programado</v>
      </c>
      <c r="W242" s="135" t="str">
        <f t="shared" si="18"/>
        <v>No Programado</v>
      </c>
      <c r="X242" s="135" t="str">
        <f t="shared" si="19"/>
        <v>No Programado</v>
      </c>
      <c r="Y242" s="159" t="str">
        <f t="shared" si="20"/>
        <v>No Programado</v>
      </c>
      <c r="Z242" s="173"/>
      <c r="AA242" s="174"/>
      <c r="AB242" s="174"/>
      <c r="AC242" s="175"/>
    </row>
    <row r="243" spans="3:29" ht="17.25" hidden="1">
      <c r="C243" s="210" t="str">
        <f>IF(ISBLANK('5. Pp (3 años)'!B275),"",'5. Pp (3 años)'!B275)</f>
        <v/>
      </c>
      <c r="D243" s="90" t="str">
        <f>IF(ISBLANK('5. Pp (3 años)'!C275),"",'5. Pp (3 años)'!C275)</f>
        <v>Actividad</v>
      </c>
      <c r="E243" s="207" t="str">
        <f>IF(ISBLANK('5. Pp (3 años)'!D275),"",'5. Pp (3 años)'!D275)</f>
        <v/>
      </c>
      <c r="F243" s="207" t="str">
        <f>IF(ISBLANK('5. Pp (3 años)'!E275),"",'5. Pp (3 años)'!E275)</f>
        <v/>
      </c>
      <c r="G243" s="214" t="str">
        <f>IF(ISBLANK('5. Pp (3 años)'!H275),"",'5. Pp (3 años)'!H275)</f>
        <v/>
      </c>
      <c r="H243" s="75" t="str">
        <f>IF(ISBLANK('5. Pp (3 años)'!J275),"",'5. Pp (3 años)'!J275)</f>
        <v/>
      </c>
      <c r="I243" s="145" t="str">
        <f>IF(ISBLANK('9. METAS'!K249),"",'9. METAS'!K249)</f>
        <v/>
      </c>
      <c r="J243" s="146" t="str">
        <f>IF(ISBLANK('9. METAS'!Q249),"",'9. METAS'!Q249)</f>
        <v/>
      </c>
      <c r="K243" s="136" t="str">
        <f>IF(ISBLANK('9. METAS'!R249),"",'9. METAS'!R249)</f>
        <v/>
      </c>
      <c r="L243" s="136" t="str">
        <f>IF(ISBLANK('9. METAS'!S249),"",'9. METAS'!S249)</f>
        <v/>
      </c>
      <c r="M243" s="137" t="str">
        <f>IF(ISBLANK('9. METAS'!T249),"",'9. METAS'!T249)</f>
        <v/>
      </c>
      <c r="N243" s="408"/>
      <c r="O243" s="409"/>
      <c r="P243" s="409"/>
      <c r="Q243" s="410"/>
      <c r="R243" s="134" t="str">
        <f t="shared" si="21"/>
        <v>100%</v>
      </c>
      <c r="S243" s="135" t="str">
        <f t="shared" si="21"/>
        <v>100%</v>
      </c>
      <c r="T243" s="135" t="str">
        <f t="shared" si="21"/>
        <v>100%</v>
      </c>
      <c r="U243" s="154" t="str">
        <f t="shared" si="21"/>
        <v>100%</v>
      </c>
      <c r="V243" s="138" t="str">
        <f t="shared" si="17"/>
        <v>No Programado</v>
      </c>
      <c r="W243" s="135" t="str">
        <f t="shared" si="18"/>
        <v>No Programado</v>
      </c>
      <c r="X243" s="135" t="str">
        <f t="shared" si="19"/>
        <v>No Programado</v>
      </c>
      <c r="Y243" s="159" t="str">
        <f t="shared" si="20"/>
        <v>No Programado</v>
      </c>
      <c r="Z243" s="173"/>
      <c r="AA243" s="174"/>
      <c r="AB243" s="174"/>
      <c r="AC243" s="175"/>
    </row>
    <row r="244" spans="3:29" ht="18" hidden="1" thickBot="1">
      <c r="C244" s="231" t="str">
        <f>IF(ISBLANK('5. Pp (3 años)'!B276),"",'5. Pp (3 años)'!B276)</f>
        <v/>
      </c>
      <c r="D244" s="232" t="str">
        <f>IF(ISBLANK('5. Pp (3 años)'!C276),"",'5. Pp (3 años)'!C276)</f>
        <v>Actividad</v>
      </c>
      <c r="E244" s="209" t="str">
        <f>IF(ISBLANK('5. Pp (3 años)'!D276),"",'5. Pp (3 años)'!D276)</f>
        <v/>
      </c>
      <c r="F244" s="209" t="str">
        <f>IF(ISBLANK('5. Pp (3 años)'!E276),"",'5. Pp (3 años)'!E276)</f>
        <v/>
      </c>
      <c r="G244" s="233" t="str">
        <f>IF(ISBLANK('5. Pp (3 años)'!H276),"",'5. Pp (3 años)'!H276)</f>
        <v/>
      </c>
      <c r="H244" s="78" t="str">
        <f>IF(ISBLANK('5. Pp (3 años)'!J276),"",'5. Pp (3 años)'!J276)</f>
        <v/>
      </c>
      <c r="I244" s="234" t="str">
        <f>IF(ISBLANK('9. METAS'!K250),"",'9. METAS'!K250)</f>
        <v/>
      </c>
      <c r="J244" s="148" t="str">
        <f>IF(ISBLANK('9. METAS'!Q250),"",'9. METAS'!Q250)</f>
        <v/>
      </c>
      <c r="K244" s="149" t="str">
        <f>IF(ISBLANK('9. METAS'!R250),"",'9. METAS'!R250)</f>
        <v/>
      </c>
      <c r="L244" s="149" t="str">
        <f>IF(ISBLANK('9. METAS'!S250),"",'9. METAS'!S250)</f>
        <v/>
      </c>
      <c r="M244" s="150" t="str">
        <f>IF(ISBLANK('9. METAS'!T250),"",'9. METAS'!T250)</f>
        <v/>
      </c>
      <c r="N244" s="151">
        <v>87</v>
      </c>
      <c r="O244" s="141">
        <v>87</v>
      </c>
      <c r="P244" s="141">
        <v>45</v>
      </c>
      <c r="Q244" s="142">
        <v>78</v>
      </c>
      <c r="R244" s="155" t="str">
        <f t="shared" si="21"/>
        <v>100%</v>
      </c>
      <c r="S244" s="156" t="str">
        <f t="shared" si="21"/>
        <v>100%</v>
      </c>
      <c r="T244" s="156" t="str">
        <f t="shared" si="21"/>
        <v>100%</v>
      </c>
      <c r="U244" s="157" t="str">
        <f t="shared" si="21"/>
        <v>100%</v>
      </c>
      <c r="V244" s="158" t="str">
        <f t="shared" si="17"/>
        <v>No Programado</v>
      </c>
      <c r="W244" s="156" t="str">
        <f t="shared" si="18"/>
        <v>No Programado</v>
      </c>
      <c r="X244" s="156" t="str">
        <f t="shared" si="19"/>
        <v>No Programado</v>
      </c>
      <c r="Y244" s="160" t="str">
        <f t="shared" si="20"/>
        <v>No Programado</v>
      </c>
      <c r="Z244" s="176"/>
      <c r="AA244" s="177"/>
      <c r="AB244" s="177"/>
      <c r="AC244" s="178"/>
    </row>
    <row r="245" spans="3:29">
      <c r="D245" s="131"/>
      <c r="E245" s="55"/>
      <c r="F245" s="55"/>
      <c r="H245" s="55"/>
      <c r="K245" s="131"/>
      <c r="L245" s="55"/>
      <c r="N245" s="55"/>
      <c r="O245" s="55"/>
      <c r="P245" s="55"/>
      <c r="Q245" s="55"/>
      <c r="R245" s="55"/>
      <c r="S245" s="55"/>
      <c r="T245" s="55"/>
      <c r="U245" s="55"/>
      <c r="V245" s="55"/>
      <c r="X245" s="55"/>
      <c r="Y245" s="55"/>
      <c r="Z245" s="55"/>
    </row>
  </sheetData>
  <protectedRanges>
    <protectedRange algorithmName="SHA-512" hashValue="VSDpUfYaSu2o1GNz/dNG0/zdAR2SyjQ4x4E+I/O817AEKyLH+9hkU426TeaW1NebwBiHlEu/vd5f18TkOfpfxw==" saltValue="bop94IANOsb3/TmZjo7hbg==" spinCount="100000" sqref="Z14:AC244" name="JUSTIFICACION"/>
    <protectedRange algorithmName="SHA-512" hashValue="PyDnLAnXuexsOqi8KJHCKzcUAp86toIIEBW+RCNRBEQ8pkfZ5Xs8mBFFyPh/CfoZjuwvxP0ysfkxAiPWYIa8EQ==" saltValue="DjMvsJDE8TVyQBko9VSiZA==" spinCount="100000" sqref="N14:Q244" name="META ALCANZADA"/>
  </protectedRanges>
  <autoFilter ref="C13:AC244" xr:uid="{C07FFF0F-6140-454C-AE91-3AE11CF8980C}"/>
  <mergeCells count="10">
    <mergeCell ref="C12:H12"/>
    <mergeCell ref="I12:M12"/>
    <mergeCell ref="N12:Q12"/>
    <mergeCell ref="R12:U12"/>
    <mergeCell ref="V12:Y12"/>
    <mergeCell ref="I11:Y11"/>
    <mergeCell ref="E5:V6"/>
    <mergeCell ref="E7:V7"/>
    <mergeCell ref="E8:V8"/>
    <mergeCell ref="E9:V9"/>
  </mergeCells>
  <conditionalFormatting sqref="J14:M244">
    <cfRule type="containsBlanks" dxfId="23" priority="1">
      <formula>LEN(TRIM(J14))=0</formula>
    </cfRule>
  </conditionalFormatting>
  <conditionalFormatting sqref="N14:Q244">
    <cfRule type="containsBlanks" dxfId="22" priority="2">
      <formula>LEN(TRIM(N14))=0</formula>
    </cfRule>
  </conditionalFormatting>
  <conditionalFormatting sqref="R14:U244">
    <cfRule type="cellIs" dxfId="21" priority="3" stopIfTrue="1" operator="equal">
      <formula>"100%"</formula>
    </cfRule>
    <cfRule type="cellIs" dxfId="20" priority="4" stopIfTrue="1" operator="lessThan">
      <formula>0.5</formula>
    </cfRule>
    <cfRule type="cellIs" dxfId="19" priority="5" stopIfTrue="1" operator="between">
      <formula>0.5</formula>
      <formula>0.7</formula>
    </cfRule>
    <cfRule type="cellIs" dxfId="18" priority="6" stopIfTrue="1" operator="between">
      <formula>0.7</formula>
      <formula>1.2</formula>
    </cfRule>
    <cfRule type="cellIs" dxfId="17" priority="7" stopIfTrue="1" operator="greaterThanOrEqual">
      <formula>1.2</formula>
    </cfRule>
    <cfRule type="containsBlanks" dxfId="16" priority="8" stopIfTrue="1">
      <formula>LEN(TRIM(R14))=0</formula>
    </cfRule>
  </conditionalFormatting>
  <printOptions horizontalCentered="1"/>
  <pageMargins left="0.59055118110236227" right="0.59055118110236227" top="0.19685039370078741" bottom="0.19685039370078741" header="0.19685039370078741" footer="0.19685039370078741"/>
  <pageSetup paperSize="5" scale="26"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83370-7BD9-46CF-943A-B4044CCBDA45}">
  <sheetPr codeName="Hoja13"/>
  <dimension ref="C4:AC244"/>
  <sheetViews>
    <sheetView zoomScale="53" zoomScaleNormal="53" workbookViewId="0">
      <selection activeCell="K34" sqref="K34"/>
    </sheetView>
  </sheetViews>
  <sheetFormatPr baseColWidth="10" defaultColWidth="11.5" defaultRowHeight="15"/>
  <cols>
    <col min="1" max="2" width="11.5" style="37"/>
    <col min="3" max="3" width="24" style="1" customWidth="1"/>
    <col min="4" max="4" width="18.5" style="1" customWidth="1"/>
    <col min="5" max="5" width="53.625" style="37" customWidth="1"/>
    <col min="6" max="6" width="33.625" style="37" customWidth="1"/>
    <col min="7" max="7" width="33.625" style="1" customWidth="1"/>
    <col min="8" max="8" width="34.75" style="37" customWidth="1"/>
    <col min="9" max="9" width="9.5" style="1" bestFit="1" customWidth="1"/>
    <col min="10" max="11" width="10" style="1" customWidth="1"/>
    <col min="12" max="12" width="10" style="37" customWidth="1"/>
    <col min="13" max="13" width="17.625" style="37" bestFit="1" customWidth="1"/>
    <col min="14" max="17" width="11.125" style="37" customWidth="1"/>
    <col min="18" max="21" width="11" style="37" customWidth="1"/>
    <col min="22" max="25" width="16.5" style="37" customWidth="1"/>
    <col min="26" max="29" width="36.625" style="37" customWidth="1"/>
    <col min="30" max="16384" width="11.5" style="37"/>
  </cols>
  <sheetData>
    <row r="4" spans="3:29" ht="15.75" thickBot="1"/>
    <row r="5" spans="3:29" ht="30.75" customHeight="1">
      <c r="C5" s="68"/>
      <c r="D5" s="131"/>
      <c r="E5" s="990" t="s">
        <v>119</v>
      </c>
      <c r="F5" s="990"/>
      <c r="G5" s="990"/>
      <c r="H5" s="990"/>
      <c r="I5" s="990"/>
      <c r="J5" s="990"/>
      <c r="K5" s="990"/>
      <c r="L5" s="990"/>
      <c r="M5" s="990"/>
      <c r="N5" s="990"/>
      <c r="O5" s="179"/>
      <c r="P5" s="179"/>
      <c r="Q5" s="179"/>
      <c r="R5" s="179"/>
      <c r="S5" s="179"/>
      <c r="T5" s="179"/>
      <c r="U5" s="179"/>
      <c r="V5" s="179"/>
      <c r="W5" s="179"/>
      <c r="X5" s="179"/>
      <c r="Y5" s="179"/>
      <c r="Z5" s="55"/>
      <c r="AA5" s="55"/>
      <c r="AB5" s="55"/>
      <c r="AC5" s="56"/>
    </row>
    <row r="6" spans="3:29" ht="30.75" customHeight="1">
      <c r="C6" s="69"/>
      <c r="E6" s="991"/>
      <c r="F6" s="991"/>
      <c r="G6" s="991"/>
      <c r="H6" s="991"/>
      <c r="I6" s="991"/>
      <c r="J6" s="991"/>
      <c r="K6" s="991"/>
      <c r="L6" s="991"/>
      <c r="M6" s="991"/>
      <c r="N6" s="991"/>
      <c r="O6" s="180"/>
      <c r="P6" s="180"/>
      <c r="Q6" s="180"/>
      <c r="R6" s="180"/>
      <c r="S6" s="180"/>
      <c r="T6" s="180"/>
      <c r="U6" s="180"/>
      <c r="V6" s="180"/>
      <c r="W6" s="180"/>
      <c r="X6" s="180"/>
      <c r="Y6" s="180"/>
      <c r="AC6" s="57"/>
    </row>
    <row r="7" spans="3:29" ht="26.25" customHeight="1">
      <c r="C7" s="69"/>
      <c r="E7" s="991" t="s">
        <v>91</v>
      </c>
      <c r="F7" s="991"/>
      <c r="G7" s="991"/>
      <c r="H7" s="991"/>
      <c r="I7" s="991"/>
      <c r="J7" s="991"/>
      <c r="K7" s="991"/>
      <c r="L7" s="991"/>
      <c r="M7" s="991"/>
      <c r="N7" s="343"/>
      <c r="O7" s="180"/>
      <c r="P7" s="180"/>
      <c r="Q7" s="180"/>
      <c r="R7" s="180"/>
      <c r="S7" s="180"/>
      <c r="T7" s="180"/>
      <c r="U7" s="180"/>
      <c r="V7" s="180"/>
      <c r="W7" s="180"/>
      <c r="X7" s="180"/>
      <c r="Y7" s="180"/>
      <c r="AC7" s="57"/>
    </row>
    <row r="8" spans="3:29" ht="26.25">
      <c r="C8" s="69"/>
      <c r="E8" s="991" t="s">
        <v>92</v>
      </c>
      <c r="F8" s="991"/>
      <c r="G8" s="991"/>
      <c r="H8" s="991"/>
      <c r="I8" s="991"/>
      <c r="J8" s="991"/>
      <c r="K8" s="991"/>
      <c r="L8" s="991"/>
      <c r="M8" s="991"/>
      <c r="N8" s="991"/>
      <c r="O8" s="58"/>
      <c r="P8" s="58"/>
      <c r="Q8" s="58"/>
      <c r="R8" s="58"/>
      <c r="AC8" s="57"/>
    </row>
    <row r="9" spans="3:29" ht="26.25">
      <c r="C9" s="69"/>
      <c r="E9" s="991" t="s">
        <v>94</v>
      </c>
      <c r="F9" s="991"/>
      <c r="G9" s="991"/>
      <c r="H9" s="991"/>
      <c r="I9" s="991"/>
      <c r="J9" s="991"/>
      <c r="K9" s="991"/>
      <c r="L9" s="991"/>
      <c r="M9" s="991"/>
      <c r="N9" s="991"/>
      <c r="AC9" s="57"/>
    </row>
    <row r="10" spans="3:29" ht="15.75" thickBot="1">
      <c r="C10" s="69"/>
      <c r="I10" s="79"/>
      <c r="J10" s="79"/>
      <c r="K10" s="79"/>
      <c r="L10" s="59"/>
      <c r="M10" s="59"/>
      <c r="N10" s="59"/>
      <c r="O10" s="59"/>
      <c r="P10" s="59"/>
      <c r="Q10" s="59"/>
      <c r="R10" s="59"/>
      <c r="S10" s="59"/>
      <c r="T10" s="59"/>
      <c r="U10" s="59"/>
      <c r="V10" s="59"/>
      <c r="W10" s="59"/>
      <c r="X10" s="59"/>
      <c r="Y10" s="59"/>
      <c r="AC10" s="57"/>
    </row>
    <row r="11" spans="3:29" ht="27" customHeight="1" thickBot="1">
      <c r="C11" s="132"/>
      <c r="D11" s="133"/>
      <c r="E11" s="133"/>
      <c r="F11" s="133"/>
      <c r="G11" s="143"/>
      <c r="H11" s="133"/>
      <c r="I11" s="992" t="s">
        <v>120</v>
      </c>
      <c r="J11" s="993"/>
      <c r="K11" s="993"/>
      <c r="L11" s="993"/>
      <c r="M11" s="993"/>
      <c r="N11" s="994"/>
      <c r="O11" s="994"/>
      <c r="P11" s="994"/>
      <c r="Q11" s="994"/>
      <c r="R11" s="993"/>
      <c r="S11" s="993"/>
      <c r="T11" s="993"/>
      <c r="U11" s="993"/>
      <c r="V11" s="993"/>
      <c r="W11" s="993"/>
      <c r="X11" s="993"/>
      <c r="Y11" s="993"/>
      <c r="Z11" s="215"/>
      <c r="AC11" s="57"/>
    </row>
    <row r="12" spans="3:29" ht="19.5" customHeight="1" thickBot="1">
      <c r="C12" s="995" t="s">
        <v>1</v>
      </c>
      <c r="D12" s="996"/>
      <c r="E12" s="996"/>
      <c r="F12" s="996"/>
      <c r="G12" s="996"/>
      <c r="H12" s="997"/>
      <c r="I12" s="998" t="s">
        <v>121</v>
      </c>
      <c r="J12" s="999"/>
      <c r="K12" s="999"/>
      <c r="L12" s="999"/>
      <c r="M12" s="999"/>
      <c r="N12" s="998" t="s">
        <v>122</v>
      </c>
      <c r="O12" s="999"/>
      <c r="P12" s="999"/>
      <c r="Q12" s="999"/>
      <c r="R12" s="1000" t="s">
        <v>123</v>
      </c>
      <c r="S12" s="1000"/>
      <c r="T12" s="1000"/>
      <c r="U12" s="1001"/>
      <c r="V12" s="1000" t="s">
        <v>124</v>
      </c>
      <c r="W12" s="1000"/>
      <c r="X12" s="1000"/>
      <c r="Y12" s="1000"/>
      <c r="Z12" s="216"/>
      <c r="AA12" s="217"/>
      <c r="AB12" s="217"/>
      <c r="AC12" s="218"/>
    </row>
    <row r="13" spans="3:29" ht="63.75" thickBot="1">
      <c r="C13" s="344" t="s">
        <v>101</v>
      </c>
      <c r="D13" s="345" t="s">
        <v>77</v>
      </c>
      <c r="E13" s="345" t="s">
        <v>78</v>
      </c>
      <c r="F13" s="345" t="s">
        <v>1</v>
      </c>
      <c r="G13" s="345" t="s">
        <v>103</v>
      </c>
      <c r="H13" s="346" t="s">
        <v>102</v>
      </c>
      <c r="I13" s="395" t="s">
        <v>104</v>
      </c>
      <c r="J13" s="152" t="s">
        <v>105</v>
      </c>
      <c r="K13" s="396" t="s">
        <v>106</v>
      </c>
      <c r="L13" s="153" t="s">
        <v>107</v>
      </c>
      <c r="M13" s="397" t="s">
        <v>108</v>
      </c>
      <c r="N13" s="310" t="s">
        <v>105</v>
      </c>
      <c r="O13" s="311" t="s">
        <v>106</v>
      </c>
      <c r="P13" s="312" t="s">
        <v>107</v>
      </c>
      <c r="Q13" s="313" t="s">
        <v>108</v>
      </c>
      <c r="R13" s="152" t="s">
        <v>105</v>
      </c>
      <c r="S13" s="398" t="s">
        <v>106</v>
      </c>
      <c r="T13" s="153" t="s">
        <v>107</v>
      </c>
      <c r="U13" s="399" t="s">
        <v>108</v>
      </c>
      <c r="V13" s="153" t="s">
        <v>105</v>
      </c>
      <c r="W13" s="398" t="s">
        <v>106</v>
      </c>
      <c r="X13" s="153" t="s">
        <v>107</v>
      </c>
      <c r="Y13" s="400" t="s">
        <v>108</v>
      </c>
      <c r="Z13" s="309" t="s">
        <v>125</v>
      </c>
      <c r="AA13" s="309" t="s">
        <v>126</v>
      </c>
      <c r="AB13" s="309" t="s">
        <v>127</v>
      </c>
      <c r="AC13" s="309" t="s">
        <v>128</v>
      </c>
    </row>
    <row r="14" spans="3:29" ht="103.5">
      <c r="C14" s="71" t="str">
        <f>IF(ISBLANK('5. Pp (3 años)'!B46),"",'5. Pp (3 años)'!B46)</f>
        <v>Dirección de Planeación Municipal</v>
      </c>
      <c r="D14" s="212" t="str">
        <f>IF(ISBLANK('5. Pp (3 años)'!C46),"",'5. Pp (3 años)'!C46)</f>
        <v>Fin</v>
      </c>
      <c r="E14" s="205" t="str">
        <f>IF(ISBLANK('5. Pp (3 años)'!D46),"",'5. Pp (3 años)'!D46)</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F14" s="205" t="str">
        <f>IF(ISBLANK('5. Pp (3 años)'!E46),"",'5. Pp (3 años)'!E46)</f>
        <v xml:space="preserve">I_PROS_COM_JUS_SOC:  Índice de Prosperidad Compartida y Justicia Social </v>
      </c>
      <c r="G14" s="213" t="str">
        <f>IF(ISBLANK('5. Pp (3 años)'!H46),"",'5. Pp (3 años)'!H46)</f>
        <v>Trianual</v>
      </c>
      <c r="H14" s="77" t="str">
        <f>IF(ISBLANK('5. Pp (3 años)'!J46),"",'5. Pp (3 años)'!J46)</f>
        <v xml:space="preserve">UNIDAD DE MEDIDA DEL INDICADOR: 
Porcentaje
</v>
      </c>
      <c r="I14" s="145">
        <f>IF(ISBLANK('9. METAS'!L20),"",'9. METAS'!L20)</f>
        <v>28.6</v>
      </c>
      <c r="J14" s="146">
        <f>IF(ISBLANK('9. METAS'!U20),"",'9. METAS'!U20)</f>
        <v>7.15</v>
      </c>
      <c r="K14" s="136">
        <f>IF(ISBLANK('9. METAS'!V20),"",'9. METAS'!V20)</f>
        <v>7.15</v>
      </c>
      <c r="L14" s="136">
        <f>IF(ISBLANK('9. METAS'!W20),"",'9. METAS'!W20)</f>
        <v>7.15</v>
      </c>
      <c r="M14" s="137">
        <f>IF(ISBLANK('9. METAS'!X20),"",'9. METAS'!X20)</f>
        <v>7.15</v>
      </c>
      <c r="N14" s="146">
        <v>9</v>
      </c>
      <c r="O14" s="136">
        <v>8</v>
      </c>
      <c r="P14" s="136">
        <v>7</v>
      </c>
      <c r="Q14" s="137">
        <v>6</v>
      </c>
      <c r="R14" s="134">
        <f>IFERROR((N14/J14),"100%")</f>
        <v>1.2587412587412588</v>
      </c>
      <c r="S14" s="135">
        <f>IFERROR((O14/K14),"100%")</f>
        <v>1.1188811188811187</v>
      </c>
      <c r="T14" s="135">
        <f>IFERROR((P14/L14),"100%")</f>
        <v>0.97902097902097895</v>
      </c>
      <c r="U14" s="154">
        <f>IFERROR((Q14/M14),"100%")</f>
        <v>0.83916083916083917</v>
      </c>
      <c r="V14" s="138">
        <f>IFERROR((N14/I14),"No Programado")</f>
        <v>0.31468531468531469</v>
      </c>
      <c r="W14" s="135">
        <f>IFERROR((N14+O14)/I14, "No Programado")</f>
        <v>0.59440559440559437</v>
      </c>
      <c r="X14" s="135">
        <f>IFERROR((O14+P14)/I14, "No Programado")</f>
        <v>0.52447552447552448</v>
      </c>
      <c r="Y14" s="159">
        <f>IFERROR((P14+Q14)/I14, "No Programado")</f>
        <v>0.45454545454545453</v>
      </c>
      <c r="Z14" s="228"/>
      <c r="AA14" s="229"/>
      <c r="AB14" s="229"/>
      <c r="AC14" s="230"/>
    </row>
    <row r="15" spans="3:29" s="144" customFormat="1" ht="103.5">
      <c r="C15" s="349" t="str">
        <f>IF(ISBLANK('5. Pp (3 años)'!B47),"",'5. Pp (3 años)'!B47)</f>
        <v>Secretaría Municipal del Bienestar</v>
      </c>
      <c r="D15" s="315" t="str">
        <f>IF(ISBLANK('5. Pp (3 años)'!C47),"",'5. Pp (3 años)'!C47)</f>
        <v>Propósito</v>
      </c>
      <c r="E15" s="334" t="str">
        <f>IF(ISBLANK('5. Pp (3 años)'!D47),"",'5. Pp (3 años)'!D47)</f>
        <v>4.1.1.1 La población del municipio de Benito Juárez mejora su acceso efectivo a servicios de fortalecimiento educativo complementario, atención a la salud preventiva, la inclusión productiva y el desarrollo social, a través de servicios y apoyos integrales coordinados por la Secretaría Municipal de Bienestar.</v>
      </c>
      <c r="F15" s="334" t="str">
        <f>IF(ISBLANK('5. Pp (3 años)'!E47),"",'5. Pp (3 años)'!E47)</f>
        <v>ICSB: Índice de cobertura de servicios integrales para el bienestar y desarrollo humano.</v>
      </c>
      <c r="G15" s="405" t="str">
        <f>IF(ISBLANK('5. Pp (3 años)'!H47),"",'5. Pp (3 años)'!H47)</f>
        <v>Trimestral</v>
      </c>
      <c r="H15" s="340" t="str">
        <f>IF(ISBLANK('5. Pp (3 años)'!J47),"",'5. Pp (3 años)'!J47)</f>
        <v>UNIDAD DE MEDIDA DEL INDICADOR: Porcentaje
UNIDAD DE MEDIDA DE LAS VARIABLES: 
Acciones</v>
      </c>
      <c r="I15" s="145">
        <f>IF(ISBLANK('9. METAS'!L21),"",'9. METAS'!L21)</f>
        <v>100</v>
      </c>
      <c r="J15" s="146">
        <f>IF(ISBLANK('9. METAS'!U21),"",'9. METAS'!U21)</f>
        <v>25</v>
      </c>
      <c r="K15" s="136">
        <f>IF(ISBLANK('9. METAS'!V21),"",'9. METAS'!V21)</f>
        <v>25</v>
      </c>
      <c r="L15" s="136">
        <f>IF(ISBLANK('9. METAS'!W21),"",'9. METAS'!W21)</f>
        <v>25</v>
      </c>
      <c r="M15" s="137">
        <f>IF(ISBLANK('9. METAS'!X21),"",'9. METAS'!X21)</f>
        <v>25</v>
      </c>
      <c r="N15" s="219"/>
      <c r="O15" s="220"/>
      <c r="P15" s="220"/>
      <c r="Q15" s="221"/>
      <c r="R15" s="222">
        <f t="shared" ref="R15:U78" si="0">IFERROR((N15/J15),"100%")</f>
        <v>0</v>
      </c>
      <c r="S15" s="223">
        <f t="shared" si="0"/>
        <v>0</v>
      </c>
      <c r="T15" s="223">
        <f t="shared" si="0"/>
        <v>0</v>
      </c>
      <c r="U15" s="224">
        <f t="shared" si="0"/>
        <v>0</v>
      </c>
      <c r="V15" s="138">
        <f t="shared" ref="V15:V78" si="1">IFERROR((N15/I15),"No Programado")</f>
        <v>0</v>
      </c>
      <c r="W15" s="135">
        <f t="shared" ref="W15:W78" si="2">IFERROR((N15+O15)/I15, "No Programado")</f>
        <v>0</v>
      </c>
      <c r="X15" s="135">
        <f t="shared" ref="X15:X78" si="3">IFERROR((O15+P15)/I15, "No Programado")</f>
        <v>0</v>
      </c>
      <c r="Y15" s="159">
        <f t="shared" ref="Y15:Y78" si="4">IFERROR((P15+Q15)/I15, "No Programado")</f>
        <v>0</v>
      </c>
      <c r="Z15" s="401"/>
      <c r="AA15" s="402"/>
      <c r="AB15" s="403"/>
      <c r="AC15" s="404"/>
    </row>
    <row r="16" spans="3:29" ht="86.25">
      <c r="C16" s="350" t="str">
        <f>IF(ISBLANK('5. Pp (3 años)'!B48),"",'5. Pp (3 años)'!B48)</f>
        <v xml:space="preserve">  
Secretaría Municipal del Bienestar</v>
      </c>
      <c r="D16" s="351" t="str">
        <f>IF(ISBLANK('5. Pp (3 años)'!C48),"",'5. Pp (3 años)'!C48)</f>
        <v>Componente</v>
      </c>
      <c r="E16" s="341" t="str">
        <f>IF(ISBLANK('5. Pp (3 años)'!D48),"",'5. Pp (3 años)'!D48)</f>
        <v>4.1.1.1.1 Mecanismos formales de coordinación y seguimiento de la política municipal de bienestar social implementados.</v>
      </c>
      <c r="F16" s="341" t="str">
        <f>IF(ISBLANK('5. Pp (3 años)'!E48),"",'5. Pp (3 años)'!E48)</f>
        <v>PMCSPB: Porcentaje de mecanismos de coordinación y seguimiento de la política de bienestar social implementados.</v>
      </c>
      <c r="G16" s="341" t="str">
        <f>IF(ISBLANK('5. Pp (3 años)'!H48),"",'5. Pp (3 años)'!H48)</f>
        <v>Trimestral</v>
      </c>
      <c r="H16" s="342" t="str">
        <f>IF(ISBLANK('5. Pp (3 años)'!J48),"",'5. Pp (3 años)'!J48)</f>
        <v xml:space="preserve">UNIDAD DE MEDIDA DEL INDICADOR: Porcentaje
UNIDAD DE MEDIDA DE LAS VARIABLES: Mecanismos </v>
      </c>
      <c r="I16" s="145">
        <f>IF(ISBLANK('9. METAS'!L22),"",'9. METAS'!L22)</f>
        <v>100</v>
      </c>
      <c r="J16" s="146">
        <f>IF(ISBLANK('9. METAS'!U22),"",'9. METAS'!U22)</f>
        <v>25</v>
      </c>
      <c r="K16" s="136">
        <f>IF(ISBLANK('9. METAS'!V22),"",'9. METAS'!V22)</f>
        <v>25</v>
      </c>
      <c r="L16" s="136">
        <f>IF(ISBLANK('9. METAS'!W22),"",'9. METAS'!W22)</f>
        <v>25</v>
      </c>
      <c r="M16" s="137">
        <f>IF(ISBLANK('9. METAS'!X22),"",'9. METAS'!X22)</f>
        <v>25</v>
      </c>
      <c r="N16" s="408"/>
      <c r="O16" s="409"/>
      <c r="P16" s="409"/>
      <c r="Q16" s="410"/>
      <c r="R16" s="134">
        <f t="shared" si="0"/>
        <v>0</v>
      </c>
      <c r="S16" s="135">
        <f t="shared" si="0"/>
        <v>0</v>
      </c>
      <c r="T16" s="135">
        <f t="shared" si="0"/>
        <v>0</v>
      </c>
      <c r="U16" s="154">
        <f t="shared" si="0"/>
        <v>0</v>
      </c>
      <c r="V16" s="138">
        <f t="shared" si="1"/>
        <v>0</v>
      </c>
      <c r="W16" s="135">
        <f t="shared" si="2"/>
        <v>0</v>
      </c>
      <c r="X16" s="135">
        <f t="shared" si="3"/>
        <v>0</v>
      </c>
      <c r="Y16" s="159">
        <f t="shared" si="4"/>
        <v>0</v>
      </c>
      <c r="Z16" s="352"/>
      <c r="AA16" s="353"/>
      <c r="AB16" s="353"/>
      <c r="AC16" s="354"/>
    </row>
    <row r="17" spans="3:29" ht="86.25">
      <c r="C17" s="210" t="str">
        <f>IF(ISBLANK('5. Pp (3 años)'!B49),"",'5. Pp (3 años)'!B49)</f>
        <v>Secretaría Municipal del Bienestar</v>
      </c>
      <c r="D17" s="90" t="str">
        <f>IF(ISBLANK('5. Pp (3 años)'!C49),"",'5. Pp (3 años)'!C49)</f>
        <v>Actividad</v>
      </c>
      <c r="E17" s="207" t="str">
        <f>IF(ISBLANK('5. Pp (3 años)'!D49),"",'5. Pp (3 años)'!D49)</f>
        <v>4.1.1.1.1.1 Formalizar acuerdos y elaborar reportes de seguimiento operativo con las unidades administrativas de la Secretaría.</v>
      </c>
      <c r="F17" s="207" t="str">
        <f>IF(ISBLANK('5. Pp (3 años)'!E49),"",'5. Pp (3 años)'!E49)</f>
        <v>PASO: Porcentaje de acuerdos y reportes de seguimiento operativo realizados.</v>
      </c>
      <c r="G17" s="407" t="str">
        <f>IF(ISBLANK('5. Pp (3 años)'!H49),"",'5. Pp (3 años)'!H49)</f>
        <v>Trimestral</v>
      </c>
      <c r="H17" s="75" t="str">
        <f>IF(ISBLANK('5. Pp (3 años)'!J49),"",'5. Pp (3 años)'!J49)</f>
        <v>UNIDAD DE MEDIDA DEL INDICADOR: Porcentaje
UNIDAD DE MEDIDA DE LAS VARIABLES: Acurerdos</v>
      </c>
      <c r="I17" s="145">
        <f>IF(ISBLANK('9. METAS'!L23),"",'9. METAS'!L23)</f>
        <v>24</v>
      </c>
      <c r="J17" s="146">
        <f>IF(ISBLANK('9. METAS'!U23),"",'9. METAS'!U23)</f>
        <v>6</v>
      </c>
      <c r="K17" s="136">
        <f>IF(ISBLANK('9. METAS'!V23),"",'9. METAS'!V23)</f>
        <v>6</v>
      </c>
      <c r="L17" s="136">
        <f>IF(ISBLANK('9. METAS'!W23),"",'9. METAS'!W23)</f>
        <v>6</v>
      </c>
      <c r="M17" s="137">
        <f>IF(ISBLANK('9. METAS'!X23),"",'9. METAS'!X23)</f>
        <v>6</v>
      </c>
      <c r="N17" s="147"/>
      <c r="O17" s="139"/>
      <c r="P17" s="139"/>
      <c r="Q17" s="140"/>
      <c r="R17" s="134">
        <f t="shared" si="0"/>
        <v>0</v>
      </c>
      <c r="S17" s="135">
        <f t="shared" si="0"/>
        <v>0</v>
      </c>
      <c r="T17" s="135">
        <f t="shared" si="0"/>
        <v>0</v>
      </c>
      <c r="U17" s="154">
        <f t="shared" si="0"/>
        <v>0</v>
      </c>
      <c r="V17" s="138">
        <f t="shared" si="1"/>
        <v>0</v>
      </c>
      <c r="W17" s="135">
        <f t="shared" si="2"/>
        <v>0</v>
      </c>
      <c r="X17" s="135">
        <f t="shared" si="3"/>
        <v>0</v>
      </c>
      <c r="Y17" s="159">
        <f t="shared" si="4"/>
        <v>0</v>
      </c>
      <c r="Z17" s="164"/>
      <c r="AA17" s="165"/>
      <c r="AB17" s="165"/>
      <c r="AC17" s="166"/>
    </row>
    <row r="18" spans="3:29" ht="17.25">
      <c r="C18" s="211" t="str">
        <f>IF(ISBLANK('5. Pp (3 años)'!B50),"",'5. Pp (3 años)'!B50)</f>
        <v/>
      </c>
      <c r="D18" s="90" t="str">
        <f>IF(ISBLANK('5. Pp (3 años)'!C50),"",'5. Pp (3 años)'!C50)</f>
        <v>Actividad</v>
      </c>
      <c r="E18" s="207" t="str">
        <f>IF(ISBLANK('5. Pp (3 años)'!D50),"",'5. Pp (3 años)'!D50)</f>
        <v/>
      </c>
      <c r="F18" s="207" t="str">
        <f>IF(ISBLANK('5. Pp (3 años)'!E50),"",'5. Pp (3 años)'!E50)</f>
        <v/>
      </c>
      <c r="G18" s="214" t="str">
        <f>IF(ISBLANK('5. Pp (3 años)'!H50),"",'5. Pp (3 años)'!H50)</f>
        <v/>
      </c>
      <c r="H18" s="75" t="str">
        <f>IF(ISBLANK('5. Pp (3 años)'!J50),"",'5. Pp (3 años)'!J50)</f>
        <v/>
      </c>
      <c r="I18" s="145" t="str">
        <f>IF(ISBLANK('9. METAS'!L24),"",'9. METAS'!L24)</f>
        <v/>
      </c>
      <c r="J18" s="146" t="str">
        <f>IF(ISBLANK('9. METAS'!U24),"",'9. METAS'!U24)</f>
        <v/>
      </c>
      <c r="K18" s="136" t="str">
        <f>IF(ISBLANK('9. METAS'!V24),"",'9. METAS'!V24)</f>
        <v/>
      </c>
      <c r="L18" s="136" t="str">
        <f>IF(ISBLANK('9. METAS'!W24),"",'9. METAS'!W24)</f>
        <v/>
      </c>
      <c r="M18" s="137" t="str">
        <f>IF(ISBLANK('9. METAS'!X24),"",'9. METAS'!X24)</f>
        <v/>
      </c>
      <c r="N18" s="147"/>
      <c r="O18" s="139"/>
      <c r="P18" s="139"/>
      <c r="Q18" s="140"/>
      <c r="R18" s="134" t="str">
        <f t="shared" si="0"/>
        <v>100%</v>
      </c>
      <c r="S18" s="135" t="str">
        <f t="shared" si="0"/>
        <v>100%</v>
      </c>
      <c r="T18" s="135" t="str">
        <f t="shared" si="0"/>
        <v>100%</v>
      </c>
      <c r="U18" s="154" t="str">
        <f t="shared" si="0"/>
        <v>100%</v>
      </c>
      <c r="V18" s="138" t="str">
        <f t="shared" si="1"/>
        <v>No Programado</v>
      </c>
      <c r="W18" s="135" t="str">
        <f t="shared" si="2"/>
        <v>No Programado</v>
      </c>
      <c r="X18" s="135" t="str">
        <f t="shared" si="3"/>
        <v>No Programado</v>
      </c>
      <c r="Y18" s="159" t="str">
        <f t="shared" si="4"/>
        <v>No Programado</v>
      </c>
      <c r="Z18" s="161"/>
      <c r="AA18" s="162"/>
      <c r="AB18" s="162"/>
      <c r="AC18" s="163"/>
    </row>
    <row r="19" spans="3:29" ht="17.25">
      <c r="C19" s="210" t="str">
        <f>IF(ISBLANK('5. Pp (3 años)'!B51),"",'5. Pp (3 años)'!B51)</f>
        <v/>
      </c>
      <c r="D19" s="90" t="str">
        <f>IF(ISBLANK('5. Pp (3 años)'!C51),"",'5. Pp (3 años)'!C51)</f>
        <v>Actividad</v>
      </c>
      <c r="E19" s="207" t="str">
        <f>IF(ISBLANK('5. Pp (3 años)'!D51),"",'5. Pp (3 años)'!D51)</f>
        <v/>
      </c>
      <c r="F19" s="207" t="str">
        <f>IF(ISBLANK('5. Pp (3 años)'!E51),"",'5. Pp (3 años)'!E51)</f>
        <v/>
      </c>
      <c r="G19" s="214" t="str">
        <f>IF(ISBLANK('5. Pp (3 años)'!H51),"",'5. Pp (3 años)'!H51)</f>
        <v/>
      </c>
      <c r="H19" s="75" t="str">
        <f>IF(ISBLANK('5. Pp (3 años)'!J51),"",'5. Pp (3 años)'!J51)</f>
        <v/>
      </c>
      <c r="I19" s="145" t="str">
        <f>IF(ISBLANK('9. METAS'!L25),"",'9. METAS'!L25)</f>
        <v/>
      </c>
      <c r="J19" s="146" t="str">
        <f>IF(ISBLANK('9. METAS'!U25),"",'9. METAS'!U25)</f>
        <v/>
      </c>
      <c r="K19" s="136" t="str">
        <f>IF(ISBLANK('9. METAS'!V25),"",'9. METAS'!V25)</f>
        <v/>
      </c>
      <c r="L19" s="136" t="str">
        <f>IF(ISBLANK('9. METAS'!W25),"",'9. METAS'!W25)</f>
        <v/>
      </c>
      <c r="M19" s="137" t="str">
        <f>IF(ISBLANK('9. METAS'!X25),"",'9. METAS'!X25)</f>
        <v/>
      </c>
      <c r="N19" s="147"/>
      <c r="O19" s="139"/>
      <c r="P19" s="139"/>
      <c r="Q19" s="140"/>
      <c r="R19" s="134" t="str">
        <f t="shared" si="0"/>
        <v>100%</v>
      </c>
      <c r="S19" s="135" t="str">
        <f t="shared" si="0"/>
        <v>100%</v>
      </c>
      <c r="T19" s="135" t="str">
        <f t="shared" si="0"/>
        <v>100%</v>
      </c>
      <c r="U19" s="154" t="str">
        <f t="shared" si="0"/>
        <v>100%</v>
      </c>
      <c r="V19" s="138" t="str">
        <f t="shared" si="1"/>
        <v>No Programado</v>
      </c>
      <c r="W19" s="135" t="str">
        <f t="shared" si="2"/>
        <v>No Programado</v>
      </c>
      <c r="X19" s="135" t="str">
        <f t="shared" si="3"/>
        <v>No Programado</v>
      </c>
      <c r="Y19" s="159" t="str">
        <f t="shared" si="4"/>
        <v>No Programado</v>
      </c>
      <c r="Z19" s="164"/>
      <c r="AA19" s="165"/>
      <c r="AB19" s="165"/>
      <c r="AC19" s="166"/>
    </row>
    <row r="20" spans="3:29" ht="17.25">
      <c r="C20" s="211" t="str">
        <f>IF(ISBLANK('5. Pp (3 años)'!B52),"",'5. Pp (3 años)'!B52)</f>
        <v/>
      </c>
      <c r="D20" s="90" t="str">
        <f>IF(ISBLANK('5. Pp (3 años)'!C52),"",'5. Pp (3 años)'!C52)</f>
        <v>Actividad</v>
      </c>
      <c r="E20" s="207" t="str">
        <f>IF(ISBLANK('5. Pp (3 años)'!D52),"",'5. Pp (3 años)'!D52)</f>
        <v/>
      </c>
      <c r="F20" s="207" t="str">
        <f>IF(ISBLANK('5. Pp (3 años)'!E52),"",'5. Pp (3 años)'!E52)</f>
        <v/>
      </c>
      <c r="G20" s="214" t="str">
        <f>IF(ISBLANK('5. Pp (3 años)'!H52),"",'5. Pp (3 años)'!H52)</f>
        <v/>
      </c>
      <c r="H20" s="75" t="str">
        <f>IF(ISBLANK('5. Pp (3 años)'!J52),"",'5. Pp (3 años)'!J52)</f>
        <v/>
      </c>
      <c r="I20" s="145" t="str">
        <f>IF(ISBLANK('9. METAS'!L26),"",'9. METAS'!L26)</f>
        <v/>
      </c>
      <c r="J20" s="146" t="str">
        <f>IF(ISBLANK('9. METAS'!U26),"",'9. METAS'!U26)</f>
        <v/>
      </c>
      <c r="K20" s="136" t="str">
        <f>IF(ISBLANK('9. METAS'!V26),"",'9. METAS'!V26)</f>
        <v/>
      </c>
      <c r="L20" s="136" t="str">
        <f>IF(ISBLANK('9. METAS'!W26),"",'9. METAS'!W26)</f>
        <v/>
      </c>
      <c r="M20" s="137" t="str">
        <f>IF(ISBLANK('9. METAS'!X26),"",'9. METAS'!X26)</f>
        <v/>
      </c>
      <c r="N20" s="147"/>
      <c r="O20" s="139"/>
      <c r="P20" s="139"/>
      <c r="Q20" s="140"/>
      <c r="R20" s="134" t="str">
        <f t="shared" si="0"/>
        <v>100%</v>
      </c>
      <c r="S20" s="135" t="str">
        <f t="shared" si="0"/>
        <v>100%</v>
      </c>
      <c r="T20" s="135" t="str">
        <f t="shared" si="0"/>
        <v>100%</v>
      </c>
      <c r="U20" s="154" t="str">
        <f t="shared" si="0"/>
        <v>100%</v>
      </c>
      <c r="V20" s="138" t="str">
        <f t="shared" si="1"/>
        <v>No Programado</v>
      </c>
      <c r="W20" s="135" t="str">
        <f t="shared" si="2"/>
        <v>No Programado</v>
      </c>
      <c r="X20" s="135" t="str">
        <f t="shared" si="3"/>
        <v>No Programado</v>
      </c>
      <c r="Y20" s="159" t="str">
        <f t="shared" si="4"/>
        <v>No Programado</v>
      </c>
      <c r="Z20" s="164"/>
      <c r="AA20" s="165"/>
      <c r="AB20" s="165"/>
      <c r="AC20" s="166"/>
    </row>
    <row r="21" spans="3:29" ht="17.25">
      <c r="C21" s="210" t="str">
        <f>IF(ISBLANK('5. Pp (3 años)'!B53),"",'5. Pp (3 años)'!B53)</f>
        <v/>
      </c>
      <c r="D21" s="90" t="str">
        <f>IF(ISBLANK('5. Pp (3 años)'!C53),"",'5. Pp (3 años)'!C53)</f>
        <v>Actividad</v>
      </c>
      <c r="E21" s="207" t="str">
        <f>IF(ISBLANK('5. Pp (3 años)'!D53),"",'5. Pp (3 años)'!D53)</f>
        <v/>
      </c>
      <c r="F21" s="207" t="str">
        <f>IF(ISBLANK('5. Pp (3 años)'!E53),"",'5. Pp (3 años)'!E53)</f>
        <v/>
      </c>
      <c r="G21" s="406" t="str">
        <f>IF(ISBLANK('5. Pp (3 años)'!H53),"",'5. Pp (3 años)'!H53)</f>
        <v/>
      </c>
      <c r="H21" s="75" t="str">
        <f>IF(ISBLANK('5. Pp (3 años)'!J53),"",'5. Pp (3 años)'!J53)</f>
        <v/>
      </c>
      <c r="I21" s="145" t="str">
        <f>IF(ISBLANK('9. METAS'!L27),"",'9. METAS'!L27)</f>
        <v/>
      </c>
      <c r="J21" s="146" t="str">
        <f>IF(ISBLANK('9. METAS'!U27),"",'9. METAS'!U27)</f>
        <v/>
      </c>
      <c r="K21" s="136" t="str">
        <f>IF(ISBLANK('9. METAS'!V27),"",'9. METAS'!V27)</f>
        <v/>
      </c>
      <c r="L21" s="136" t="str">
        <f>IF(ISBLANK('9. METAS'!W27),"",'9. METAS'!W27)</f>
        <v/>
      </c>
      <c r="M21" s="137" t="str">
        <f>IF(ISBLANK('9. METAS'!X27),"",'9. METAS'!X27)</f>
        <v/>
      </c>
      <c r="N21" s="147"/>
      <c r="O21" s="139"/>
      <c r="P21" s="139"/>
      <c r="Q21" s="140"/>
      <c r="R21" s="134" t="str">
        <f t="shared" si="0"/>
        <v>100%</v>
      </c>
      <c r="S21" s="135" t="str">
        <f t="shared" si="0"/>
        <v>100%</v>
      </c>
      <c r="T21" s="135" t="str">
        <f t="shared" si="0"/>
        <v>100%</v>
      </c>
      <c r="U21" s="154" t="str">
        <f t="shared" si="0"/>
        <v>100%</v>
      </c>
      <c r="V21" s="138" t="str">
        <f t="shared" si="1"/>
        <v>No Programado</v>
      </c>
      <c r="W21" s="135" t="str">
        <f t="shared" si="2"/>
        <v>No Programado</v>
      </c>
      <c r="X21" s="135" t="str">
        <f t="shared" si="3"/>
        <v>No Programado</v>
      </c>
      <c r="Y21" s="159" t="str">
        <f t="shared" si="4"/>
        <v>No Programado</v>
      </c>
      <c r="Z21" s="164"/>
      <c r="AA21" s="165"/>
      <c r="AB21" s="165"/>
      <c r="AC21" s="166"/>
    </row>
    <row r="22" spans="3:29" ht="86.25">
      <c r="C22" s="350" t="str">
        <f>IF(ISBLANK('5. Pp (3 años)'!B54),"",'5. Pp (3 años)'!B54)</f>
        <v>Dirección General de Bienestar</v>
      </c>
      <c r="D22" s="351" t="str">
        <f>IF(ISBLANK('5. Pp (3 años)'!C54),"",'5. Pp (3 años)'!C54)</f>
        <v>Componente</v>
      </c>
      <c r="E22" s="341" t="str">
        <f>IF(ISBLANK('5. Pp (3 años)'!D54),"",'5. Pp (3 años)'!D54)</f>
        <v>4.1.1.1.2 Servicios integrales de bienestar y derechos sociales otorgados a la población.</v>
      </c>
      <c r="F22" s="341" t="str">
        <f>IF(ISBLANK('5. Pp (3 años)'!E54),"",'5. Pp (3 años)'!E54)</f>
        <v>PSIBE: Porcentaje de servicios integrales de bienestar entregados.</v>
      </c>
      <c r="G22" s="337" t="str">
        <f>IF(ISBLANK('5. Pp (3 años)'!H54),"",'5. Pp (3 años)'!H54)</f>
        <v>Trimestral</v>
      </c>
      <c r="H22" s="342" t="str">
        <f>IF(ISBLANK('5. Pp (3 años)'!J54),"",'5. Pp (3 años)'!J54)</f>
        <v>UNIDAD DE MEDIDA DEL INDICADOR: Porcentaje
UNIDAD DE MEDIDA DE LAS VARIABLES: Servicio.</v>
      </c>
      <c r="I22" s="145">
        <f>IF(ISBLANK('9. METAS'!L28),"",'9. METAS'!L28)</f>
        <v>100</v>
      </c>
      <c r="J22" s="146">
        <f>IF(ISBLANK('9. METAS'!U28),"",'9. METAS'!U28)</f>
        <v>25</v>
      </c>
      <c r="K22" s="136">
        <f>IF(ISBLANK('9. METAS'!V28),"",'9. METAS'!V28)</f>
        <v>25</v>
      </c>
      <c r="L22" s="136">
        <f>IF(ISBLANK('9. METAS'!W28),"",'9. METAS'!W28)</f>
        <v>25</v>
      </c>
      <c r="M22" s="137">
        <f>IF(ISBLANK('9. METAS'!X28),"",'9. METAS'!X28)</f>
        <v>25</v>
      </c>
      <c r="N22" s="408"/>
      <c r="O22" s="409"/>
      <c r="P22" s="409"/>
      <c r="Q22" s="410"/>
      <c r="R22" s="134">
        <f t="shared" si="0"/>
        <v>0</v>
      </c>
      <c r="S22" s="135">
        <f t="shared" si="0"/>
        <v>0</v>
      </c>
      <c r="T22" s="135">
        <f t="shared" si="0"/>
        <v>0</v>
      </c>
      <c r="U22" s="154">
        <f t="shared" si="0"/>
        <v>0</v>
      </c>
      <c r="V22" s="138">
        <f t="shared" si="1"/>
        <v>0</v>
      </c>
      <c r="W22" s="135">
        <f t="shared" si="2"/>
        <v>0</v>
      </c>
      <c r="X22" s="135">
        <f t="shared" si="3"/>
        <v>0</v>
      </c>
      <c r="Y22" s="159">
        <f t="shared" si="4"/>
        <v>0</v>
      </c>
      <c r="Z22" s="352"/>
      <c r="AA22" s="353"/>
      <c r="AB22" s="353"/>
      <c r="AC22" s="354"/>
    </row>
    <row r="23" spans="3:29" ht="86.25">
      <c r="C23" s="210" t="str">
        <f>IF(ISBLANK('5. Pp (3 años)'!B55),"",'5. Pp (3 años)'!B55)</f>
        <v>Dirección General de Bienestar</v>
      </c>
      <c r="D23" s="90" t="str">
        <f>IF(ISBLANK('5. Pp (3 años)'!C55),"",'5. Pp (3 años)'!C55)</f>
        <v>Actividad</v>
      </c>
      <c r="E23" s="207" t="str">
        <f>IF(ISBLANK('5. Pp (3 años)'!D55),"",'5. Pp (3 años)'!D55)</f>
        <v>4.1.1.1.2.1 Coordinación y ejecución de programas para el fortalecimiento de la cohesión social.</v>
      </c>
      <c r="F23" s="207" t="str">
        <f>IF(ISBLANK('5. Pp (3 años)'!E55),"",'5. Pp (3 años)'!E55)</f>
        <v>PACSPCR: Porcentaje de acciones de cohesión social y participación ciudadana realizadas.</v>
      </c>
      <c r="G23" s="407" t="str">
        <f>IF(ISBLANK('5. Pp (3 años)'!H55),"",'5. Pp (3 años)'!H55)</f>
        <v>Trimestral</v>
      </c>
      <c r="H23" s="75" t="str">
        <f>IF(ISBLANK('5. Pp (3 años)'!J55),"",'5. Pp (3 años)'!J55)</f>
        <v>UNIDAD DE MEDIDA DEL INDICADOR: Porcentaje
UNIDAD DE MEDIDA DE LAS VARIABLES: Acciones</v>
      </c>
      <c r="I23" s="145">
        <f>IF(ISBLANK('9. METAS'!L29),"",'9. METAS'!L29)</f>
        <v>15</v>
      </c>
      <c r="J23" s="146">
        <f>IF(ISBLANK('9. METAS'!U29),"",'9. METAS'!U29)</f>
        <v>1</v>
      </c>
      <c r="K23" s="136">
        <f>IF(ISBLANK('9. METAS'!V29),"",'9. METAS'!V29)</f>
        <v>0</v>
      </c>
      <c r="L23" s="136">
        <f>IF(ISBLANK('9. METAS'!W29),"",'9. METAS'!W29)</f>
        <v>6</v>
      </c>
      <c r="M23" s="137">
        <f>IF(ISBLANK('9. METAS'!X29),"",'9. METAS'!X29)</f>
        <v>8</v>
      </c>
      <c r="N23" s="147"/>
      <c r="O23" s="139"/>
      <c r="P23" s="139"/>
      <c r="Q23" s="140"/>
      <c r="R23" s="134">
        <f t="shared" si="0"/>
        <v>0</v>
      </c>
      <c r="S23" s="135" t="str">
        <f t="shared" si="0"/>
        <v>100%</v>
      </c>
      <c r="T23" s="135">
        <f t="shared" si="0"/>
        <v>0</v>
      </c>
      <c r="U23" s="154">
        <f t="shared" si="0"/>
        <v>0</v>
      </c>
      <c r="V23" s="138">
        <f t="shared" si="1"/>
        <v>0</v>
      </c>
      <c r="W23" s="135">
        <f t="shared" si="2"/>
        <v>0</v>
      </c>
      <c r="X23" s="135">
        <f t="shared" si="3"/>
        <v>0</v>
      </c>
      <c r="Y23" s="159">
        <f t="shared" si="4"/>
        <v>0</v>
      </c>
      <c r="Z23" s="164"/>
      <c r="AA23" s="165"/>
      <c r="AB23" s="165"/>
      <c r="AC23" s="166"/>
    </row>
    <row r="24" spans="3:29" ht="86.25">
      <c r="C24" s="211" t="str">
        <f>IF(ISBLANK('5. Pp (3 años)'!B56),"",'5. Pp (3 años)'!B56)</f>
        <v>Dirección General de Bienestar</v>
      </c>
      <c r="D24" s="90" t="str">
        <f>IF(ISBLANK('5. Pp (3 años)'!C56),"",'5. Pp (3 años)'!C56)</f>
        <v>Actividad</v>
      </c>
      <c r="E24" s="207" t="str">
        <f>IF(ISBLANK('5. Pp (3 años)'!D56),"",'5. Pp (3 años)'!D56)</f>
        <v>4.1.1.1.2.2 Organización y despliegue de brigadas de asistencia social en zonas de atención prioritaria.</v>
      </c>
      <c r="F24" s="207" t="str">
        <f>IF(ISBLANK('5. Pp (3 años)'!E56),"",'5. Pp (3 años)'!E56)</f>
        <v>PBASIE: Porcentaje de brigadas de asistencia social institucional ejecutadas.</v>
      </c>
      <c r="G24" s="214" t="str">
        <f>IF(ISBLANK('5. Pp (3 años)'!H56),"",'5. Pp (3 años)'!H56)</f>
        <v>Trimestral</v>
      </c>
      <c r="H24" s="75" t="str">
        <f>IF(ISBLANK('5. Pp (3 años)'!J56),"",'5. Pp (3 años)'!J56)</f>
        <v xml:space="preserve">UNIDAD DE MEDIDA DEL INDICADOR: Porcentaje
UNIDAD DE MEDIDA DE LAS VARIABLES: Brigadas </v>
      </c>
      <c r="I24" s="145">
        <f>IF(ISBLANK('9. METAS'!L30),"",'9. METAS'!L30)</f>
        <v>40</v>
      </c>
      <c r="J24" s="146">
        <f>IF(ISBLANK('9. METAS'!U30),"",'9. METAS'!U30)</f>
        <v>12</v>
      </c>
      <c r="K24" s="136">
        <f>IF(ISBLANK('9. METAS'!V30),"",'9. METAS'!V30)</f>
        <v>12</v>
      </c>
      <c r="L24" s="136">
        <f>IF(ISBLANK('9. METAS'!W30),"",'9. METAS'!W30)</f>
        <v>3</v>
      </c>
      <c r="M24" s="137">
        <f>IF(ISBLANK('9. METAS'!X30),"",'9. METAS'!X30)</f>
        <v>12</v>
      </c>
      <c r="N24" s="147"/>
      <c r="O24" s="139"/>
      <c r="P24" s="139"/>
      <c r="Q24" s="140"/>
      <c r="R24" s="134">
        <f t="shared" si="0"/>
        <v>0</v>
      </c>
      <c r="S24" s="135">
        <f t="shared" si="0"/>
        <v>0</v>
      </c>
      <c r="T24" s="135">
        <f t="shared" si="0"/>
        <v>0</v>
      </c>
      <c r="U24" s="154">
        <f t="shared" si="0"/>
        <v>0</v>
      </c>
      <c r="V24" s="138">
        <f t="shared" si="1"/>
        <v>0</v>
      </c>
      <c r="W24" s="135">
        <f t="shared" si="2"/>
        <v>0</v>
      </c>
      <c r="X24" s="135">
        <f t="shared" si="3"/>
        <v>0</v>
      </c>
      <c r="Y24" s="159">
        <f t="shared" si="4"/>
        <v>0</v>
      </c>
      <c r="Z24" s="161"/>
      <c r="AA24" s="162"/>
      <c r="AB24" s="162"/>
      <c r="AC24" s="163"/>
    </row>
    <row r="25" spans="3:29" ht="17.25">
      <c r="C25" s="210" t="str">
        <f>IF(ISBLANK('5. Pp (3 años)'!B57),"",'5. Pp (3 años)'!B57)</f>
        <v/>
      </c>
      <c r="D25" s="90" t="str">
        <f>IF(ISBLANK('5. Pp (3 años)'!C57),"",'5. Pp (3 años)'!C57)</f>
        <v>Actividad</v>
      </c>
      <c r="E25" s="207" t="str">
        <f>IF(ISBLANK('5. Pp (3 años)'!D57),"",'5. Pp (3 años)'!D57)</f>
        <v/>
      </c>
      <c r="F25" s="207" t="str">
        <f>IF(ISBLANK('5. Pp (3 años)'!E57),"",'5. Pp (3 años)'!E57)</f>
        <v/>
      </c>
      <c r="G25" s="214" t="str">
        <f>IF(ISBLANK('5. Pp (3 años)'!H57),"",'5. Pp (3 años)'!H57)</f>
        <v/>
      </c>
      <c r="H25" s="75" t="str">
        <f>IF(ISBLANK('5. Pp (3 años)'!J57),"",'5. Pp (3 años)'!J57)</f>
        <v/>
      </c>
      <c r="I25" s="145" t="str">
        <f>IF(ISBLANK('9. METAS'!L31),"",'9. METAS'!L31)</f>
        <v/>
      </c>
      <c r="J25" s="146" t="str">
        <f>IF(ISBLANK('9. METAS'!U31),"",'9. METAS'!U31)</f>
        <v/>
      </c>
      <c r="K25" s="136" t="str">
        <f>IF(ISBLANK('9. METAS'!V31),"",'9. METAS'!V31)</f>
        <v/>
      </c>
      <c r="L25" s="136" t="str">
        <f>IF(ISBLANK('9. METAS'!W31),"",'9. METAS'!W31)</f>
        <v/>
      </c>
      <c r="M25" s="137" t="str">
        <f>IF(ISBLANK('9. METAS'!X31),"",'9. METAS'!X31)</f>
        <v/>
      </c>
      <c r="N25" s="147"/>
      <c r="O25" s="139"/>
      <c r="P25" s="139"/>
      <c r="Q25" s="140"/>
      <c r="R25" s="134" t="str">
        <f t="shared" si="0"/>
        <v>100%</v>
      </c>
      <c r="S25" s="135" t="str">
        <f t="shared" si="0"/>
        <v>100%</v>
      </c>
      <c r="T25" s="135" t="str">
        <f t="shared" si="0"/>
        <v>100%</v>
      </c>
      <c r="U25" s="154" t="str">
        <f t="shared" si="0"/>
        <v>100%</v>
      </c>
      <c r="V25" s="138" t="str">
        <f t="shared" si="1"/>
        <v>No Programado</v>
      </c>
      <c r="W25" s="135" t="str">
        <f t="shared" si="2"/>
        <v>No Programado</v>
      </c>
      <c r="X25" s="135" t="str">
        <f t="shared" si="3"/>
        <v>No Programado</v>
      </c>
      <c r="Y25" s="159" t="str">
        <f t="shared" si="4"/>
        <v>No Programado</v>
      </c>
      <c r="Z25" s="164"/>
      <c r="AA25" s="165"/>
      <c r="AB25" s="165"/>
      <c r="AC25" s="166"/>
    </row>
    <row r="26" spans="3:29" ht="17.25">
      <c r="C26" s="211" t="str">
        <f>IF(ISBLANK('5. Pp (3 años)'!B58),"",'5. Pp (3 años)'!B58)</f>
        <v/>
      </c>
      <c r="D26" s="90" t="str">
        <f>IF(ISBLANK('5. Pp (3 años)'!C58),"",'5. Pp (3 años)'!C58)</f>
        <v>Actividad</v>
      </c>
      <c r="E26" s="207" t="str">
        <f>IF(ISBLANK('5. Pp (3 años)'!D58),"",'5. Pp (3 años)'!D58)</f>
        <v/>
      </c>
      <c r="F26" s="207" t="str">
        <f>IF(ISBLANK('5. Pp (3 años)'!E58),"",'5. Pp (3 años)'!E58)</f>
        <v/>
      </c>
      <c r="G26" s="214" t="str">
        <f>IF(ISBLANK('5. Pp (3 años)'!H58),"",'5. Pp (3 años)'!H58)</f>
        <v/>
      </c>
      <c r="H26" s="75" t="str">
        <f>IF(ISBLANK('5. Pp (3 años)'!J58),"",'5. Pp (3 años)'!J58)</f>
        <v/>
      </c>
      <c r="I26" s="145" t="str">
        <f>IF(ISBLANK('9. METAS'!L32),"",'9. METAS'!L32)</f>
        <v/>
      </c>
      <c r="J26" s="146" t="str">
        <f>IF(ISBLANK('9. METAS'!U32),"",'9. METAS'!U32)</f>
        <v/>
      </c>
      <c r="K26" s="136" t="str">
        <f>IF(ISBLANK('9. METAS'!V32),"",'9. METAS'!V32)</f>
        <v/>
      </c>
      <c r="L26" s="136" t="str">
        <f>IF(ISBLANK('9. METAS'!W32),"",'9. METAS'!W32)</f>
        <v/>
      </c>
      <c r="M26" s="137" t="str">
        <f>IF(ISBLANK('9. METAS'!X32),"",'9. METAS'!X32)</f>
        <v/>
      </c>
      <c r="N26" s="147"/>
      <c r="O26" s="139"/>
      <c r="P26" s="139"/>
      <c r="Q26" s="140"/>
      <c r="R26" s="134" t="str">
        <f t="shared" si="0"/>
        <v>100%</v>
      </c>
      <c r="S26" s="135" t="str">
        <f t="shared" si="0"/>
        <v>100%</v>
      </c>
      <c r="T26" s="135" t="str">
        <f t="shared" si="0"/>
        <v>100%</v>
      </c>
      <c r="U26" s="154" t="str">
        <f t="shared" si="0"/>
        <v>100%</v>
      </c>
      <c r="V26" s="138" t="str">
        <f t="shared" si="1"/>
        <v>No Programado</v>
      </c>
      <c r="W26" s="135" t="str">
        <f t="shared" si="2"/>
        <v>No Programado</v>
      </c>
      <c r="X26" s="135" t="str">
        <f t="shared" si="3"/>
        <v>No Programado</v>
      </c>
      <c r="Y26" s="159" t="str">
        <f t="shared" si="4"/>
        <v>No Programado</v>
      </c>
      <c r="Z26" s="161"/>
      <c r="AA26" s="162"/>
      <c r="AB26" s="162"/>
      <c r="AC26" s="163"/>
    </row>
    <row r="27" spans="3:29" ht="17.25">
      <c r="C27" s="210" t="str">
        <f>IF(ISBLANK('5. Pp (3 años)'!B59),"",'5. Pp (3 años)'!B59)</f>
        <v/>
      </c>
      <c r="D27" s="90" t="str">
        <f>IF(ISBLANK('5. Pp (3 años)'!C59),"",'5. Pp (3 años)'!C59)</f>
        <v>Actividad</v>
      </c>
      <c r="E27" s="207" t="str">
        <f>IF(ISBLANK('5. Pp (3 años)'!D59),"",'5. Pp (3 años)'!D59)</f>
        <v/>
      </c>
      <c r="F27" s="207" t="str">
        <f>IF(ISBLANK('5. Pp (3 años)'!E59),"",'5. Pp (3 años)'!E59)</f>
        <v/>
      </c>
      <c r="G27" s="406" t="str">
        <f>IF(ISBLANK('5. Pp (3 años)'!H59),"",'5. Pp (3 años)'!H59)</f>
        <v/>
      </c>
      <c r="H27" s="75" t="str">
        <f>IF(ISBLANK('5. Pp (3 años)'!J59),"",'5. Pp (3 años)'!J59)</f>
        <v/>
      </c>
      <c r="I27" s="145" t="str">
        <f>IF(ISBLANK('9. METAS'!L33),"",'9. METAS'!L33)</f>
        <v/>
      </c>
      <c r="J27" s="146" t="str">
        <f>IF(ISBLANK('9. METAS'!U33),"",'9. METAS'!U33)</f>
        <v/>
      </c>
      <c r="K27" s="136" t="str">
        <f>IF(ISBLANK('9. METAS'!V33),"",'9. METAS'!V33)</f>
        <v/>
      </c>
      <c r="L27" s="136" t="str">
        <f>IF(ISBLANK('9. METAS'!W33),"",'9. METAS'!W33)</f>
        <v/>
      </c>
      <c r="M27" s="137" t="str">
        <f>IF(ISBLANK('9. METAS'!X33),"",'9. METAS'!X33)</f>
        <v/>
      </c>
      <c r="N27" s="147"/>
      <c r="O27" s="139"/>
      <c r="P27" s="139"/>
      <c r="Q27" s="140"/>
      <c r="R27" s="134" t="str">
        <f t="shared" si="0"/>
        <v>100%</v>
      </c>
      <c r="S27" s="135" t="str">
        <f t="shared" si="0"/>
        <v>100%</v>
      </c>
      <c r="T27" s="135" t="str">
        <f t="shared" si="0"/>
        <v>100%</v>
      </c>
      <c r="U27" s="154" t="str">
        <f t="shared" si="0"/>
        <v>100%</v>
      </c>
      <c r="V27" s="138" t="str">
        <f t="shared" si="1"/>
        <v>No Programado</v>
      </c>
      <c r="W27" s="135" t="str">
        <f t="shared" si="2"/>
        <v>No Programado</v>
      </c>
      <c r="X27" s="135" t="str">
        <f t="shared" si="3"/>
        <v>No Programado</v>
      </c>
      <c r="Y27" s="159" t="str">
        <f t="shared" si="4"/>
        <v>No Programado</v>
      </c>
      <c r="Z27" s="164"/>
      <c r="AA27" s="165"/>
      <c r="AB27" s="165"/>
      <c r="AC27" s="166"/>
    </row>
    <row r="28" spans="3:29" ht="86.25">
      <c r="C28" s="350" t="str">
        <f>IF(ISBLANK('5. Pp (3 años)'!B60),"",'5. Pp (3 años)'!B60)</f>
        <v>Dirección de Organización Comunitaria, Cohesión Social y Participación Ciudadana</v>
      </c>
      <c r="D28" s="351" t="str">
        <f>IF(ISBLANK('5. Pp (3 años)'!C60),"",'5. Pp (3 años)'!C60)</f>
        <v>Componente</v>
      </c>
      <c r="E28" s="341" t="str">
        <f>IF(ISBLANK('5. Pp (3 años)'!D60),"",'5. Pp (3 años)'!D60)</f>
        <v>4.1.1.1.3 Mecanismos de participación ciudadana y cohesión social implementados.</v>
      </c>
      <c r="F28" s="341" t="str">
        <f>IF(ISBLANK('5. Pp (3 años)'!E60),"",'5. Pp (3 años)'!E60)</f>
        <v>PMPCORD: Porcentaje de mecanismos de participación ciudadana operando con resultados documentados.</v>
      </c>
      <c r="G28" s="337" t="str">
        <f>IF(ISBLANK('5. Pp (3 años)'!H60),"",'5. Pp (3 años)'!H60)</f>
        <v>Trimestral</v>
      </c>
      <c r="H28" s="342" t="str">
        <f>IF(ISBLANK('5. Pp (3 años)'!J60),"",'5. Pp (3 años)'!J60)</f>
        <v xml:space="preserve">UNIDAD DE MEDIDA DEL INDICADOR: Porcentaje
UNIDAD DE MEDIDA DE LAS VARIABLES: Mecanismos </v>
      </c>
      <c r="I28" s="145">
        <f>IF(ISBLANK('9. METAS'!L34),"",'9. METAS'!L34)</f>
        <v>100</v>
      </c>
      <c r="J28" s="146">
        <f>IF(ISBLANK('9. METAS'!U34),"",'9. METAS'!U34)</f>
        <v>25</v>
      </c>
      <c r="K28" s="136">
        <f>IF(ISBLANK('9. METAS'!V34),"",'9. METAS'!V34)</f>
        <v>25</v>
      </c>
      <c r="L28" s="136">
        <f>IF(ISBLANK('9. METAS'!W34),"",'9. METAS'!W34)</f>
        <v>25</v>
      </c>
      <c r="M28" s="137">
        <f>IF(ISBLANK('9. METAS'!X34),"",'9. METAS'!X34)</f>
        <v>25</v>
      </c>
      <c r="N28" s="408"/>
      <c r="O28" s="409"/>
      <c r="P28" s="409"/>
      <c r="Q28" s="410"/>
      <c r="R28" s="134">
        <f t="shared" si="0"/>
        <v>0</v>
      </c>
      <c r="S28" s="135">
        <f t="shared" si="0"/>
        <v>0</v>
      </c>
      <c r="T28" s="135">
        <f t="shared" si="0"/>
        <v>0</v>
      </c>
      <c r="U28" s="154">
        <f t="shared" si="0"/>
        <v>0</v>
      </c>
      <c r="V28" s="138">
        <f t="shared" si="1"/>
        <v>0</v>
      </c>
      <c r="W28" s="135">
        <f t="shared" si="2"/>
        <v>0</v>
      </c>
      <c r="X28" s="135">
        <f t="shared" si="3"/>
        <v>0</v>
      </c>
      <c r="Y28" s="159">
        <f t="shared" si="4"/>
        <v>0</v>
      </c>
      <c r="Z28" s="352"/>
      <c r="AA28" s="353"/>
      <c r="AB28" s="353"/>
      <c r="AC28" s="354"/>
    </row>
    <row r="29" spans="3:29" ht="103.5">
      <c r="C29" s="210" t="str">
        <f>IF(ISBLANK('5. Pp (3 años)'!B61),"",'5. Pp (3 años)'!B61)</f>
        <v>Dirección de Organización Comunitaria, Cohesión Social y Participación Ciudadana</v>
      </c>
      <c r="D29" s="90" t="str">
        <f>IF(ISBLANK('5. Pp (3 años)'!C61),"",'5. Pp (3 años)'!C61)</f>
        <v>Actividad</v>
      </c>
      <c r="E29" s="207" t="str">
        <f>IF(ISBLANK('5. Pp (3 años)'!D61),"",'5. Pp (3 años)'!D61)</f>
        <v>4.1.1.1.3.1   Organización de los talleres de co-creación y votación del Presupuesto Participativo.</v>
      </c>
      <c r="F29" s="207" t="str">
        <f>IF(ISBLANK('5. Pp (3 años)'!E61),"",'5. Pp (3 años)'!E61)</f>
        <v>PTCJV: Porcentaje de talleres de co-creación y jornadas de votación presencial realizados.</v>
      </c>
      <c r="G29" s="407" t="str">
        <f>IF(ISBLANK('5. Pp (3 años)'!H61),"",'5. Pp (3 años)'!H61)</f>
        <v>Trimestral</v>
      </c>
      <c r="H29" s="75" t="str">
        <f>IF(ISBLANK('5. Pp (3 años)'!J61),"",'5. Pp (3 años)'!J61)</f>
        <v>UNIDAD DE MEDIDA DEL INDICADOR: Porcentaje
UNIDAD DE MEDIDA DE LAS VARIABLES: Talleres de Co Creación y Votación Presencial</v>
      </c>
      <c r="I29" s="145">
        <f>IF(ISBLANK('9. METAS'!L35),"",'9. METAS'!L35)</f>
        <v>8</v>
      </c>
      <c r="J29" s="146">
        <f>IF(ISBLANK('9. METAS'!U35),"",'9. METAS'!U35)</f>
        <v>0</v>
      </c>
      <c r="K29" s="136">
        <f>IF(ISBLANK('9. METAS'!V35),"",'9. METAS'!V35)</f>
        <v>0</v>
      </c>
      <c r="L29" s="136">
        <f>IF(ISBLANK('9. METAS'!W35),"",'9. METAS'!W35)</f>
        <v>7</v>
      </c>
      <c r="M29" s="137">
        <f>IF(ISBLANK('9. METAS'!X35),"",'9. METAS'!X35)</f>
        <v>1</v>
      </c>
      <c r="N29" s="147"/>
      <c r="O29" s="139"/>
      <c r="P29" s="139"/>
      <c r="Q29" s="140"/>
      <c r="R29" s="134" t="str">
        <f t="shared" si="0"/>
        <v>100%</v>
      </c>
      <c r="S29" s="135" t="str">
        <f t="shared" si="0"/>
        <v>100%</v>
      </c>
      <c r="T29" s="135">
        <f t="shared" si="0"/>
        <v>0</v>
      </c>
      <c r="U29" s="154">
        <f t="shared" si="0"/>
        <v>0</v>
      </c>
      <c r="V29" s="138">
        <f t="shared" si="1"/>
        <v>0</v>
      </c>
      <c r="W29" s="135">
        <f t="shared" si="2"/>
        <v>0</v>
      </c>
      <c r="X29" s="135">
        <f t="shared" si="3"/>
        <v>0</v>
      </c>
      <c r="Y29" s="159">
        <f t="shared" si="4"/>
        <v>0</v>
      </c>
      <c r="Z29" s="161"/>
      <c r="AA29" s="162"/>
      <c r="AB29" s="162"/>
      <c r="AC29" s="163"/>
    </row>
    <row r="30" spans="3:29" ht="86.25">
      <c r="C30" s="211" t="str">
        <f>IF(ISBLANK('5. Pp (3 años)'!B62),"",'5. Pp (3 años)'!B62)</f>
        <v>Dirección de Organización Comunitaria, Cohesión Social y Participación Ciudadana</v>
      </c>
      <c r="D30" s="90" t="str">
        <f>IF(ISBLANK('5. Pp (3 años)'!C62),"",'5. Pp (3 años)'!C62)</f>
        <v>Actividad</v>
      </c>
      <c r="E30" s="207" t="str">
        <f>IF(ISBLANK('5. Pp (3 años)'!D62),"",'5. Pp (3 años)'!D62)</f>
        <v>4.1.1.1.3.2 Conformación y seguimiento de Comités de Paz para la atención de problemáticas comunitarias.</v>
      </c>
      <c r="F30" s="207" t="str">
        <f>IF(ISBLANK('5. Pp (3 años)'!E62),"",'5. Pp (3 años)'!E62)</f>
        <v>PCPS: Porcentaje de Comités de Paz con seguimiento operativo realizado.</v>
      </c>
      <c r="G30" s="214" t="str">
        <f>IF(ISBLANK('5. Pp (3 años)'!H62),"",'5. Pp (3 años)'!H62)</f>
        <v>Trimestral</v>
      </c>
      <c r="H30" s="75" t="str">
        <f>IF(ISBLANK('5. Pp (3 años)'!J62),"",'5. Pp (3 años)'!J62)</f>
        <v>UNIDAD DE MEDIDA DEL INDICADOR: Porcentaje
UNIDAD DE MEDIDA DE LAS VARIABLES: Comités de paz</v>
      </c>
      <c r="I30" s="145">
        <f>IF(ISBLANK('9. METAS'!L36),"",'9. METAS'!L36)</f>
        <v>468</v>
      </c>
      <c r="J30" s="146">
        <f>IF(ISBLANK('9. METAS'!U36),"",'9. METAS'!U36)</f>
        <v>81</v>
      </c>
      <c r="K30" s="136">
        <f>IF(ISBLANK('9. METAS'!V36),"",'9. METAS'!V36)</f>
        <v>130</v>
      </c>
      <c r="L30" s="136">
        <f>IF(ISBLANK('9. METAS'!W36),"",'9. METAS'!W36)</f>
        <v>129</v>
      </c>
      <c r="M30" s="137">
        <f>IF(ISBLANK('9. METAS'!X36),"",'9. METAS'!X36)</f>
        <v>128</v>
      </c>
      <c r="N30" s="147"/>
      <c r="O30" s="139"/>
      <c r="P30" s="139"/>
      <c r="Q30" s="140"/>
      <c r="R30" s="134">
        <f t="shared" si="0"/>
        <v>0</v>
      </c>
      <c r="S30" s="135">
        <f t="shared" si="0"/>
        <v>0</v>
      </c>
      <c r="T30" s="135">
        <f t="shared" si="0"/>
        <v>0</v>
      </c>
      <c r="U30" s="154">
        <f t="shared" si="0"/>
        <v>0</v>
      </c>
      <c r="V30" s="138">
        <f t="shared" si="1"/>
        <v>0</v>
      </c>
      <c r="W30" s="135">
        <f t="shared" si="2"/>
        <v>0</v>
      </c>
      <c r="X30" s="135">
        <f t="shared" si="3"/>
        <v>0</v>
      </c>
      <c r="Y30" s="159">
        <f t="shared" si="4"/>
        <v>0</v>
      </c>
      <c r="Z30" s="164"/>
      <c r="AA30" s="165"/>
      <c r="AB30" s="165"/>
      <c r="AC30" s="166"/>
    </row>
    <row r="31" spans="3:29" ht="17.25">
      <c r="C31" s="210" t="str">
        <f>IF(ISBLANK('5. Pp (3 años)'!B63),"",'5. Pp (3 años)'!B63)</f>
        <v/>
      </c>
      <c r="D31" s="90" t="str">
        <f>IF(ISBLANK('5. Pp (3 años)'!C63),"",'5. Pp (3 años)'!C63)</f>
        <v>Actividad</v>
      </c>
      <c r="E31" s="207" t="str">
        <f>IF(ISBLANK('5. Pp (3 años)'!D63),"",'5. Pp (3 años)'!D63)</f>
        <v/>
      </c>
      <c r="F31" s="207" t="str">
        <f>IF(ISBLANK('5. Pp (3 años)'!E63),"",'5. Pp (3 años)'!E63)</f>
        <v/>
      </c>
      <c r="G31" s="214" t="str">
        <f>IF(ISBLANK('5. Pp (3 años)'!H63),"",'5. Pp (3 años)'!H63)</f>
        <v/>
      </c>
      <c r="H31" s="75" t="str">
        <f>IF(ISBLANK('5. Pp (3 años)'!J63),"",'5. Pp (3 años)'!J63)</f>
        <v/>
      </c>
      <c r="I31" s="145" t="str">
        <f>IF(ISBLANK('9. METAS'!L37),"",'9. METAS'!L37)</f>
        <v/>
      </c>
      <c r="J31" s="146" t="str">
        <f>IF(ISBLANK('9. METAS'!U37),"",'9. METAS'!U37)</f>
        <v/>
      </c>
      <c r="K31" s="136" t="str">
        <f>IF(ISBLANK('9. METAS'!V37),"",'9. METAS'!V37)</f>
        <v/>
      </c>
      <c r="L31" s="136" t="str">
        <f>IF(ISBLANK('9. METAS'!W37),"",'9. METAS'!W37)</f>
        <v/>
      </c>
      <c r="M31" s="137" t="str">
        <f>IF(ISBLANK('9. METAS'!X37),"",'9. METAS'!X37)</f>
        <v/>
      </c>
      <c r="N31" s="147"/>
      <c r="O31" s="139"/>
      <c r="P31" s="139"/>
      <c r="Q31" s="140"/>
      <c r="R31" s="134" t="str">
        <f t="shared" si="0"/>
        <v>100%</v>
      </c>
      <c r="S31" s="135" t="str">
        <f t="shared" si="0"/>
        <v>100%</v>
      </c>
      <c r="T31" s="135" t="str">
        <f t="shared" si="0"/>
        <v>100%</v>
      </c>
      <c r="U31" s="154" t="str">
        <f t="shared" si="0"/>
        <v>100%</v>
      </c>
      <c r="V31" s="138" t="str">
        <f t="shared" si="1"/>
        <v>No Programado</v>
      </c>
      <c r="W31" s="135" t="str">
        <f t="shared" si="2"/>
        <v>No Programado</v>
      </c>
      <c r="X31" s="135" t="str">
        <f t="shared" si="3"/>
        <v>No Programado</v>
      </c>
      <c r="Y31" s="159" t="str">
        <f t="shared" si="4"/>
        <v>No Programado</v>
      </c>
      <c r="Z31" s="167"/>
      <c r="AA31" s="168"/>
      <c r="AB31" s="168"/>
      <c r="AC31" s="169"/>
    </row>
    <row r="32" spans="3:29" ht="17.25">
      <c r="C32" s="211" t="str">
        <f>IF(ISBLANK('5. Pp (3 años)'!B64),"",'5. Pp (3 años)'!B64)</f>
        <v/>
      </c>
      <c r="D32" s="90" t="str">
        <f>IF(ISBLANK('5. Pp (3 años)'!C64),"",'5. Pp (3 años)'!C64)</f>
        <v>Actividad</v>
      </c>
      <c r="E32" s="207" t="str">
        <f>IF(ISBLANK('5. Pp (3 años)'!D64),"",'5. Pp (3 años)'!D64)</f>
        <v/>
      </c>
      <c r="F32" s="207" t="str">
        <f>IF(ISBLANK('5. Pp (3 años)'!E64),"",'5. Pp (3 años)'!E64)</f>
        <v/>
      </c>
      <c r="G32" s="214" t="str">
        <f>IF(ISBLANK('5. Pp (3 años)'!H64),"",'5. Pp (3 años)'!H64)</f>
        <v/>
      </c>
      <c r="H32" s="75" t="str">
        <f>IF(ISBLANK('5. Pp (3 años)'!J64),"",'5. Pp (3 años)'!J64)</f>
        <v/>
      </c>
      <c r="I32" s="145" t="str">
        <f>IF(ISBLANK('9. METAS'!L38),"",'9. METAS'!L38)</f>
        <v/>
      </c>
      <c r="J32" s="146" t="str">
        <f>IF(ISBLANK('9. METAS'!U38),"",'9. METAS'!U38)</f>
        <v/>
      </c>
      <c r="K32" s="136" t="str">
        <f>IF(ISBLANK('9. METAS'!V38),"",'9. METAS'!V38)</f>
        <v/>
      </c>
      <c r="L32" s="136" t="str">
        <f>IF(ISBLANK('9. METAS'!W38),"",'9. METAS'!W38)</f>
        <v/>
      </c>
      <c r="M32" s="137" t="str">
        <f>IF(ISBLANK('9. METAS'!X38),"",'9. METAS'!X38)</f>
        <v/>
      </c>
      <c r="N32" s="147"/>
      <c r="O32" s="139"/>
      <c r="P32" s="139"/>
      <c r="Q32" s="140"/>
      <c r="R32" s="134" t="str">
        <f t="shared" si="0"/>
        <v>100%</v>
      </c>
      <c r="S32" s="135" t="str">
        <f t="shared" si="0"/>
        <v>100%</v>
      </c>
      <c r="T32" s="135" t="str">
        <f t="shared" si="0"/>
        <v>100%</v>
      </c>
      <c r="U32" s="154" t="str">
        <f t="shared" si="0"/>
        <v>100%</v>
      </c>
      <c r="V32" s="138" t="str">
        <f t="shared" si="1"/>
        <v>No Programado</v>
      </c>
      <c r="W32" s="135" t="str">
        <f t="shared" si="2"/>
        <v>No Programado</v>
      </c>
      <c r="X32" s="135" t="str">
        <f t="shared" si="3"/>
        <v>No Programado</v>
      </c>
      <c r="Y32" s="159" t="str">
        <f t="shared" si="4"/>
        <v>No Programado</v>
      </c>
      <c r="Z32" s="164"/>
      <c r="AA32" s="165"/>
      <c r="AB32" s="165"/>
      <c r="AC32" s="166"/>
    </row>
    <row r="33" spans="3:29" ht="17.25">
      <c r="C33" s="210" t="str">
        <f>IF(ISBLANK('5. Pp (3 años)'!B65),"",'5. Pp (3 años)'!B65)</f>
        <v/>
      </c>
      <c r="D33" s="90" t="str">
        <f>IF(ISBLANK('5. Pp (3 años)'!C65),"",'5. Pp (3 años)'!C65)</f>
        <v>Actividad</v>
      </c>
      <c r="E33" s="207" t="str">
        <f>IF(ISBLANK('5. Pp (3 años)'!D65),"",'5. Pp (3 años)'!D65)</f>
        <v/>
      </c>
      <c r="F33" s="207" t="str">
        <f>IF(ISBLANK('5. Pp (3 años)'!E65),"",'5. Pp (3 años)'!E65)</f>
        <v/>
      </c>
      <c r="G33" s="406" t="str">
        <f>IF(ISBLANK('5. Pp (3 años)'!H65),"",'5. Pp (3 años)'!H65)</f>
        <v/>
      </c>
      <c r="H33" s="75" t="str">
        <f>IF(ISBLANK('5. Pp (3 años)'!J65),"",'5. Pp (3 años)'!J65)</f>
        <v/>
      </c>
      <c r="I33" s="145" t="str">
        <f>IF(ISBLANK('9. METAS'!L39),"",'9. METAS'!L39)</f>
        <v/>
      </c>
      <c r="J33" s="146" t="str">
        <f>IF(ISBLANK('9. METAS'!U39),"",'9. METAS'!U39)</f>
        <v/>
      </c>
      <c r="K33" s="136" t="str">
        <f>IF(ISBLANK('9. METAS'!V39),"",'9. METAS'!V39)</f>
        <v/>
      </c>
      <c r="L33" s="136" t="str">
        <f>IF(ISBLANK('9. METAS'!W39),"",'9. METAS'!W39)</f>
        <v/>
      </c>
      <c r="M33" s="137" t="str">
        <f>IF(ISBLANK('9. METAS'!X39),"",'9. METAS'!X39)</f>
        <v/>
      </c>
      <c r="N33" s="147"/>
      <c r="O33" s="139"/>
      <c r="P33" s="139"/>
      <c r="Q33" s="140"/>
      <c r="R33" s="134" t="str">
        <f t="shared" si="0"/>
        <v>100%</v>
      </c>
      <c r="S33" s="135" t="str">
        <f t="shared" si="0"/>
        <v>100%</v>
      </c>
      <c r="T33" s="135" t="str">
        <f t="shared" si="0"/>
        <v>100%</v>
      </c>
      <c r="U33" s="154" t="str">
        <f t="shared" si="0"/>
        <v>100%</v>
      </c>
      <c r="V33" s="138" t="str">
        <f t="shared" si="1"/>
        <v>No Programado</v>
      </c>
      <c r="W33" s="135" t="str">
        <f t="shared" si="2"/>
        <v>No Programado</v>
      </c>
      <c r="X33" s="135" t="str">
        <f t="shared" si="3"/>
        <v>No Programado</v>
      </c>
      <c r="Y33" s="159" t="str">
        <f t="shared" si="4"/>
        <v>No Programado</v>
      </c>
      <c r="Z33" s="170"/>
      <c r="AA33" s="171"/>
      <c r="AB33" s="171"/>
      <c r="AC33" s="172"/>
    </row>
    <row r="34" spans="3:29" ht="86.25">
      <c r="C34" s="350" t="str">
        <f>IF(ISBLANK('5. Pp (3 años)'!B66),"",'5. Pp (3 años)'!B66)</f>
        <v>Coordinación de Promoción Social del Bienestar</v>
      </c>
      <c r="D34" s="351" t="str">
        <f>IF(ISBLANK('5. Pp (3 años)'!C66),"",'5. Pp (3 años)'!C66)</f>
        <v>Actividad</v>
      </c>
      <c r="E34" s="341" t="str">
        <f>IF(ISBLANK('5. Pp (3 años)'!D66),"",'5. Pp (3 años)'!D66)</f>
        <v>4.1.1.1.4 Estrategias de comunicación y convocatoria ciudadana implementadas.</v>
      </c>
      <c r="F34" s="341" t="str">
        <f>IF(ISBLANK('5. Pp (3 años)'!E66),"",'5. Pp (3 años)'!E66)</f>
        <v>PECIE: Porcentaje de estrategias de comunicación institucional ejecutadas.</v>
      </c>
      <c r="G34" s="337" t="str">
        <f>IF(ISBLANK('5. Pp (3 años)'!H66),"",'5. Pp (3 años)'!H66)</f>
        <v>Trimestral</v>
      </c>
      <c r="H34" s="342" t="str">
        <f>IF(ISBLANK('5. Pp (3 años)'!J66),"",'5. Pp (3 años)'!J66)</f>
        <v>UNIDAD DE MEDIDA DEL INDICADOR: Porcentaje
UNIDAD DE MEDIDA DE LAS VARIABLES: Estrategia</v>
      </c>
      <c r="I34" s="145">
        <f>IF(ISBLANK('9. METAS'!L40),"",'9. METAS'!L40)</f>
        <v>100</v>
      </c>
      <c r="J34" s="146">
        <f>IF(ISBLANK('9. METAS'!U40),"",'9. METAS'!U40)</f>
        <v>25</v>
      </c>
      <c r="K34" s="136">
        <f>IF(ISBLANK('9. METAS'!V40),"",'9. METAS'!V40)</f>
        <v>25</v>
      </c>
      <c r="L34" s="136">
        <f>IF(ISBLANK('9. METAS'!W40),"",'9. METAS'!W40)</f>
        <v>25</v>
      </c>
      <c r="M34" s="137">
        <f>IF(ISBLANK('9. METAS'!X40),"",'9. METAS'!X40)</f>
        <v>25</v>
      </c>
      <c r="N34" s="408"/>
      <c r="O34" s="409"/>
      <c r="P34" s="409"/>
      <c r="Q34" s="410"/>
      <c r="R34" s="134">
        <f t="shared" si="0"/>
        <v>0</v>
      </c>
      <c r="S34" s="135">
        <f t="shared" si="0"/>
        <v>0</v>
      </c>
      <c r="T34" s="135">
        <f t="shared" si="0"/>
        <v>0</v>
      </c>
      <c r="U34" s="154">
        <f t="shared" si="0"/>
        <v>0</v>
      </c>
      <c r="V34" s="138">
        <f t="shared" si="1"/>
        <v>0</v>
      </c>
      <c r="W34" s="135">
        <f t="shared" si="2"/>
        <v>0</v>
      </c>
      <c r="X34" s="135">
        <f t="shared" si="3"/>
        <v>0</v>
      </c>
      <c r="Y34" s="159">
        <f t="shared" si="4"/>
        <v>0</v>
      </c>
      <c r="Z34" s="173"/>
      <c r="AA34" s="174"/>
      <c r="AB34" s="174"/>
      <c r="AC34" s="175"/>
    </row>
    <row r="35" spans="3:29" ht="86.25">
      <c r="C35" s="210" t="str">
        <f>IF(ISBLANK('5. Pp (3 años)'!B67),"",'5. Pp (3 años)'!B67)</f>
        <v>Coordinación de Promoción Social del Bienestar</v>
      </c>
      <c r="D35" s="90" t="str">
        <f>IF(ISBLANK('5. Pp (3 años)'!C67),"",'5. Pp (3 años)'!C67)</f>
        <v>Actividad</v>
      </c>
      <c r="E35" s="207" t="str">
        <f>IF(ISBLANK('5. Pp (3 años)'!D67),"",'5. Pp (3 años)'!D67)</f>
        <v>4.1.1.1.4.1 Gestión de medios de difusión y convocatoria para programas de bienestar social.</v>
      </c>
      <c r="F35" s="207" t="str">
        <f>IF(ISBLANK('5. Pp (3 años)'!E67),"",'5. Pp (3 años)'!E67)</f>
        <v>PADCC: Porcentaje de acciones de difusión y convocatoria ciudadana realizadas.</v>
      </c>
      <c r="G35" s="407" t="str">
        <f>IF(ISBLANK('5. Pp (3 años)'!H67),"",'5. Pp (3 años)'!H67)</f>
        <v>Trimestral</v>
      </c>
      <c r="H35" s="75" t="str">
        <f>IF(ISBLANK('5. Pp (3 años)'!J67),"",'5. Pp (3 años)'!J67)</f>
        <v>UNIDAD DE MEDIDA DEL INDICADOR: Porcentaje
UNIDAD DE MEDIDA DE LAS VARIABLES: Acción de Difusión</v>
      </c>
      <c r="I35" s="145">
        <f>IF(ISBLANK('9. METAS'!L41),"",'9. METAS'!L41)</f>
        <v>202</v>
      </c>
      <c r="J35" s="146">
        <f>IF(ISBLANK('9. METAS'!U41),"",'9. METAS'!U41)</f>
        <v>61</v>
      </c>
      <c r="K35" s="136">
        <f>IF(ISBLANK('9. METAS'!V41),"",'9. METAS'!V41)</f>
        <v>35</v>
      </c>
      <c r="L35" s="136">
        <f>IF(ISBLANK('9. METAS'!W41),"",'9. METAS'!W41)</f>
        <v>58</v>
      </c>
      <c r="M35" s="137">
        <f>IF(ISBLANK('9. METAS'!X41),"",'9. METAS'!X41)</f>
        <v>48</v>
      </c>
      <c r="N35" s="147"/>
      <c r="O35" s="139"/>
      <c r="P35" s="139"/>
      <c r="Q35" s="140"/>
      <c r="R35" s="134">
        <f t="shared" si="0"/>
        <v>0</v>
      </c>
      <c r="S35" s="135">
        <f t="shared" si="0"/>
        <v>0</v>
      </c>
      <c r="T35" s="135">
        <f t="shared" si="0"/>
        <v>0</v>
      </c>
      <c r="U35" s="154">
        <f t="shared" si="0"/>
        <v>0</v>
      </c>
      <c r="V35" s="138">
        <f t="shared" si="1"/>
        <v>0</v>
      </c>
      <c r="W35" s="135">
        <f t="shared" si="2"/>
        <v>0</v>
      </c>
      <c r="X35" s="135">
        <f t="shared" si="3"/>
        <v>0</v>
      </c>
      <c r="Y35" s="159">
        <f t="shared" si="4"/>
        <v>0</v>
      </c>
      <c r="Z35" s="173"/>
      <c r="AA35" s="174"/>
      <c r="AB35" s="174"/>
      <c r="AC35" s="175"/>
    </row>
    <row r="36" spans="3:29" ht="17.25">
      <c r="C36" s="211" t="str">
        <f>IF(ISBLANK('5. Pp (3 años)'!B68),"",'5. Pp (3 años)'!B68)</f>
        <v/>
      </c>
      <c r="D36" s="90" t="str">
        <f>IF(ISBLANK('5. Pp (3 años)'!C68),"",'5. Pp (3 años)'!C68)</f>
        <v>Actividad</v>
      </c>
      <c r="E36" s="207" t="str">
        <f>IF(ISBLANK('5. Pp (3 años)'!D68),"",'5. Pp (3 años)'!D68)</f>
        <v/>
      </c>
      <c r="F36" s="207" t="str">
        <f>IF(ISBLANK('5. Pp (3 años)'!E68),"",'5. Pp (3 años)'!E68)</f>
        <v/>
      </c>
      <c r="G36" s="214" t="str">
        <f>IF(ISBLANK('5. Pp (3 años)'!H68),"",'5. Pp (3 años)'!H68)</f>
        <v/>
      </c>
      <c r="H36" s="75" t="str">
        <f>IF(ISBLANK('5. Pp (3 años)'!J68),"",'5. Pp (3 años)'!J68)</f>
        <v/>
      </c>
      <c r="I36" s="145" t="str">
        <f>IF(ISBLANK('9. METAS'!L42),"",'9. METAS'!L42)</f>
        <v/>
      </c>
      <c r="J36" s="146" t="str">
        <f>IF(ISBLANK('9. METAS'!U42),"",'9. METAS'!U42)</f>
        <v/>
      </c>
      <c r="K36" s="136" t="str">
        <f>IF(ISBLANK('9. METAS'!V42),"",'9. METAS'!V42)</f>
        <v/>
      </c>
      <c r="L36" s="136" t="str">
        <f>IF(ISBLANK('9. METAS'!W42),"",'9. METAS'!W42)</f>
        <v/>
      </c>
      <c r="M36" s="137" t="str">
        <f>IF(ISBLANK('9. METAS'!X42),"",'9. METAS'!X42)</f>
        <v/>
      </c>
      <c r="N36" s="147"/>
      <c r="O36" s="139"/>
      <c r="P36" s="139"/>
      <c r="Q36" s="140"/>
      <c r="R36" s="134" t="str">
        <f t="shared" si="0"/>
        <v>100%</v>
      </c>
      <c r="S36" s="135" t="str">
        <f t="shared" si="0"/>
        <v>100%</v>
      </c>
      <c r="T36" s="135" t="str">
        <f t="shared" si="0"/>
        <v>100%</v>
      </c>
      <c r="U36" s="154" t="str">
        <f t="shared" si="0"/>
        <v>100%</v>
      </c>
      <c r="V36" s="138" t="str">
        <f t="shared" si="1"/>
        <v>No Programado</v>
      </c>
      <c r="W36" s="135" t="str">
        <f t="shared" si="2"/>
        <v>No Programado</v>
      </c>
      <c r="X36" s="135" t="str">
        <f t="shared" si="3"/>
        <v>No Programado</v>
      </c>
      <c r="Y36" s="159" t="str">
        <f t="shared" si="4"/>
        <v>No Programado</v>
      </c>
      <c r="Z36" s="170"/>
      <c r="AA36" s="171"/>
      <c r="AB36" s="171"/>
      <c r="AC36" s="172"/>
    </row>
    <row r="37" spans="3:29" ht="17.25">
      <c r="C37" s="210" t="str">
        <f>IF(ISBLANK('5. Pp (3 años)'!B69),"",'5. Pp (3 años)'!B69)</f>
        <v/>
      </c>
      <c r="D37" s="90" t="str">
        <f>IF(ISBLANK('5. Pp (3 años)'!C69),"",'5. Pp (3 años)'!C69)</f>
        <v>Actividad</v>
      </c>
      <c r="E37" s="207" t="str">
        <f>IF(ISBLANK('5. Pp (3 años)'!D69),"",'5. Pp (3 años)'!D69)</f>
        <v/>
      </c>
      <c r="F37" s="207" t="str">
        <f>IF(ISBLANK('5. Pp (3 años)'!E69),"",'5. Pp (3 años)'!E69)</f>
        <v/>
      </c>
      <c r="G37" s="214" t="str">
        <f>IF(ISBLANK('5. Pp (3 años)'!H69),"",'5. Pp (3 años)'!H69)</f>
        <v/>
      </c>
      <c r="H37" s="75" t="str">
        <f>IF(ISBLANK('5. Pp (3 años)'!J69),"",'5. Pp (3 años)'!J69)</f>
        <v/>
      </c>
      <c r="I37" s="145" t="str">
        <f>IF(ISBLANK('9. METAS'!L43),"",'9. METAS'!L43)</f>
        <v/>
      </c>
      <c r="J37" s="146" t="str">
        <f>IF(ISBLANK('9. METAS'!U43),"",'9. METAS'!U43)</f>
        <v/>
      </c>
      <c r="K37" s="136" t="str">
        <f>IF(ISBLANK('9. METAS'!V43),"",'9. METAS'!V43)</f>
        <v/>
      </c>
      <c r="L37" s="136" t="str">
        <f>IF(ISBLANK('9. METAS'!W43),"",'9. METAS'!W43)</f>
        <v/>
      </c>
      <c r="M37" s="137" t="str">
        <f>IF(ISBLANK('9. METAS'!X43),"",'9. METAS'!X43)</f>
        <v/>
      </c>
      <c r="N37" s="147"/>
      <c r="O37" s="139"/>
      <c r="P37" s="139"/>
      <c r="Q37" s="140"/>
      <c r="R37" s="134" t="str">
        <f t="shared" si="0"/>
        <v>100%</v>
      </c>
      <c r="S37" s="135" t="str">
        <f t="shared" si="0"/>
        <v>100%</v>
      </c>
      <c r="T37" s="135" t="str">
        <f t="shared" si="0"/>
        <v>100%</v>
      </c>
      <c r="U37" s="154" t="str">
        <f t="shared" si="0"/>
        <v>100%</v>
      </c>
      <c r="V37" s="138" t="str">
        <f t="shared" si="1"/>
        <v>No Programado</v>
      </c>
      <c r="W37" s="135" t="str">
        <f t="shared" si="2"/>
        <v>No Programado</v>
      </c>
      <c r="X37" s="135" t="str">
        <f t="shared" si="3"/>
        <v>No Programado</v>
      </c>
      <c r="Y37" s="159" t="str">
        <f t="shared" si="4"/>
        <v>No Programado</v>
      </c>
      <c r="Z37" s="173"/>
      <c r="AA37" s="174"/>
      <c r="AB37" s="174"/>
      <c r="AC37" s="175"/>
    </row>
    <row r="38" spans="3:29" ht="17.25">
      <c r="C38" s="211" t="str">
        <f>IF(ISBLANK('5. Pp (3 años)'!B70),"",'5. Pp (3 años)'!B70)</f>
        <v/>
      </c>
      <c r="D38" s="90" t="str">
        <f>IF(ISBLANK('5. Pp (3 años)'!C70),"",'5. Pp (3 años)'!C70)</f>
        <v>Actividad</v>
      </c>
      <c r="E38" s="207" t="str">
        <f>IF(ISBLANK('5. Pp (3 años)'!D70),"",'5. Pp (3 años)'!D70)</f>
        <v/>
      </c>
      <c r="F38" s="207" t="str">
        <f>IF(ISBLANK('5. Pp (3 años)'!E70),"",'5. Pp (3 años)'!E70)</f>
        <v/>
      </c>
      <c r="G38" s="214" t="str">
        <f>IF(ISBLANK('5. Pp (3 años)'!H70),"",'5. Pp (3 años)'!H70)</f>
        <v/>
      </c>
      <c r="H38" s="75" t="str">
        <f>IF(ISBLANK('5. Pp (3 años)'!J70),"",'5. Pp (3 años)'!J70)</f>
        <v/>
      </c>
      <c r="I38" s="145" t="str">
        <f>IF(ISBLANK('9. METAS'!L44),"",'9. METAS'!L44)</f>
        <v/>
      </c>
      <c r="J38" s="146" t="str">
        <f>IF(ISBLANK('9. METAS'!U44),"",'9. METAS'!U44)</f>
        <v/>
      </c>
      <c r="K38" s="136" t="str">
        <f>IF(ISBLANK('9. METAS'!V44),"",'9. METAS'!V44)</f>
        <v/>
      </c>
      <c r="L38" s="136" t="str">
        <f>IF(ISBLANK('9. METAS'!W44),"",'9. METAS'!W44)</f>
        <v/>
      </c>
      <c r="M38" s="137" t="str">
        <f>IF(ISBLANK('9. METAS'!X44),"",'9. METAS'!X44)</f>
        <v/>
      </c>
      <c r="N38" s="147"/>
      <c r="O38" s="139"/>
      <c r="P38" s="139"/>
      <c r="Q38" s="140"/>
      <c r="R38" s="134" t="str">
        <f t="shared" si="0"/>
        <v>100%</v>
      </c>
      <c r="S38" s="135" t="str">
        <f t="shared" si="0"/>
        <v>100%</v>
      </c>
      <c r="T38" s="135" t="str">
        <f t="shared" si="0"/>
        <v>100%</v>
      </c>
      <c r="U38" s="154" t="str">
        <f t="shared" si="0"/>
        <v>100%</v>
      </c>
      <c r="V38" s="138" t="str">
        <f t="shared" si="1"/>
        <v>No Programado</v>
      </c>
      <c r="W38" s="135" t="str">
        <f t="shared" si="2"/>
        <v>No Programado</v>
      </c>
      <c r="X38" s="135" t="str">
        <f t="shared" si="3"/>
        <v>No Programado</v>
      </c>
      <c r="Y38" s="159" t="str">
        <f t="shared" si="4"/>
        <v>No Programado</v>
      </c>
      <c r="Z38" s="170"/>
      <c r="AA38" s="171"/>
      <c r="AB38" s="171"/>
      <c r="AC38" s="172"/>
    </row>
    <row r="39" spans="3:29" ht="17.25">
      <c r="C39" s="210" t="str">
        <f>IF(ISBLANK('5. Pp (3 años)'!B71),"",'5. Pp (3 años)'!B71)</f>
        <v/>
      </c>
      <c r="D39" s="90" t="str">
        <f>IF(ISBLANK('5. Pp (3 años)'!C71),"",'5. Pp (3 años)'!C71)</f>
        <v>Actividad</v>
      </c>
      <c r="E39" s="207" t="str">
        <f>IF(ISBLANK('5. Pp (3 años)'!D71),"",'5. Pp (3 años)'!D71)</f>
        <v/>
      </c>
      <c r="F39" s="207" t="str">
        <f>IF(ISBLANK('5. Pp (3 años)'!E71),"",'5. Pp (3 años)'!E71)</f>
        <v/>
      </c>
      <c r="G39" s="406" t="str">
        <f>IF(ISBLANK('5. Pp (3 años)'!H71),"",'5. Pp (3 años)'!H71)</f>
        <v/>
      </c>
      <c r="H39" s="75" t="str">
        <f>IF(ISBLANK('5. Pp (3 años)'!J71),"",'5. Pp (3 años)'!J71)</f>
        <v/>
      </c>
      <c r="I39" s="145" t="str">
        <f>IF(ISBLANK('9. METAS'!L45),"",'9. METAS'!L45)</f>
        <v/>
      </c>
      <c r="J39" s="146" t="str">
        <f>IF(ISBLANK('9. METAS'!U45),"",'9. METAS'!U45)</f>
        <v/>
      </c>
      <c r="K39" s="136" t="str">
        <f>IF(ISBLANK('9. METAS'!V45),"",'9. METAS'!V45)</f>
        <v/>
      </c>
      <c r="L39" s="136" t="str">
        <f>IF(ISBLANK('9. METAS'!W45),"",'9. METAS'!W45)</f>
        <v/>
      </c>
      <c r="M39" s="137" t="str">
        <f>IF(ISBLANK('9. METAS'!X45),"",'9. METAS'!X45)</f>
        <v/>
      </c>
      <c r="N39" s="147"/>
      <c r="O39" s="139"/>
      <c r="P39" s="139"/>
      <c r="Q39" s="140"/>
      <c r="R39" s="134" t="str">
        <f t="shared" si="0"/>
        <v>100%</v>
      </c>
      <c r="S39" s="135" t="str">
        <f t="shared" si="0"/>
        <v>100%</v>
      </c>
      <c r="T39" s="135" t="str">
        <f t="shared" si="0"/>
        <v>100%</v>
      </c>
      <c r="U39" s="154" t="str">
        <f t="shared" si="0"/>
        <v>100%</v>
      </c>
      <c r="V39" s="138" t="str">
        <f t="shared" si="1"/>
        <v>No Programado</v>
      </c>
      <c r="W39" s="135" t="str">
        <f t="shared" si="2"/>
        <v>No Programado</v>
      </c>
      <c r="X39" s="135" t="str">
        <f t="shared" si="3"/>
        <v>No Programado</v>
      </c>
      <c r="Y39" s="159" t="str">
        <f t="shared" si="4"/>
        <v>No Programado</v>
      </c>
      <c r="Z39" s="173"/>
      <c r="AA39" s="174"/>
      <c r="AB39" s="174"/>
      <c r="AC39" s="175"/>
    </row>
    <row r="40" spans="3:29" ht="86.25">
      <c r="C40" s="350" t="str">
        <f>IF(ISBLANK('5. Pp (3 años)'!B72),"",'5. Pp (3 años)'!B72)</f>
        <v>Coordinación de Comités Vecinales</v>
      </c>
      <c r="D40" s="351" t="str">
        <f>IF(ISBLANK('5. Pp (3 años)'!C72),"",'5. Pp (3 años)'!C72)</f>
        <v>Componente</v>
      </c>
      <c r="E40" s="341" t="str">
        <f>IF(ISBLANK('5. Pp (3 años)'!D72),"",'5. Pp (3 años)'!D72)</f>
        <v>4.1.1.1.5 Mecanismos de organización vecinal y anuencias ciudadanas gestionadas.</v>
      </c>
      <c r="F40" s="341" t="str">
        <f>IF(ISBLANK('5. Pp (3 años)'!E72),"",'5. Pp (3 años)'!E72)</f>
        <v>PMVVA: Porcentaje de mecanismos de vinculación vecinal y anuencias formalizados.</v>
      </c>
      <c r="G40" s="337" t="str">
        <f>IF(ISBLANK('5. Pp (3 años)'!H72),"",'5. Pp (3 años)'!H72)</f>
        <v>Trimestral</v>
      </c>
      <c r="H40" s="342" t="str">
        <f>IF(ISBLANK('5. Pp (3 años)'!J72),"",'5. Pp (3 años)'!J72)</f>
        <v xml:space="preserve">UNIDAD DE MEDIDA DEL INDICADOR: Porcentaje
UNIDAD DE MEDIDA DE LAS VARIABLES: Mecanismos </v>
      </c>
      <c r="I40" s="145">
        <f>IF(ISBLANK('9. METAS'!L46),"",'9. METAS'!L46)</f>
        <v>100</v>
      </c>
      <c r="J40" s="146">
        <f>IF(ISBLANK('9. METAS'!U46),"",'9. METAS'!U46)</f>
        <v>25</v>
      </c>
      <c r="K40" s="136">
        <f>IF(ISBLANK('9. METAS'!V46),"",'9. METAS'!V46)</f>
        <v>25</v>
      </c>
      <c r="L40" s="136">
        <f>IF(ISBLANK('9. METAS'!W46),"",'9. METAS'!W46)</f>
        <v>25</v>
      </c>
      <c r="M40" s="137">
        <f>IF(ISBLANK('9. METAS'!X46),"",'9. METAS'!X46)</f>
        <v>25</v>
      </c>
      <c r="N40" s="408"/>
      <c r="O40" s="409"/>
      <c r="P40" s="409"/>
      <c r="Q40" s="410"/>
      <c r="R40" s="134">
        <f t="shared" si="0"/>
        <v>0</v>
      </c>
      <c r="S40" s="135">
        <f t="shared" si="0"/>
        <v>0</v>
      </c>
      <c r="T40" s="135">
        <f t="shared" si="0"/>
        <v>0</v>
      </c>
      <c r="U40" s="154">
        <f t="shared" si="0"/>
        <v>0</v>
      </c>
      <c r="V40" s="138">
        <f t="shared" si="1"/>
        <v>0</v>
      </c>
      <c r="W40" s="135">
        <f t="shared" si="2"/>
        <v>0</v>
      </c>
      <c r="X40" s="135">
        <f t="shared" si="3"/>
        <v>0</v>
      </c>
      <c r="Y40" s="159">
        <f t="shared" si="4"/>
        <v>0</v>
      </c>
      <c r="Z40" s="173"/>
      <c r="AA40" s="174"/>
      <c r="AB40" s="174"/>
      <c r="AC40" s="175"/>
    </row>
    <row r="41" spans="3:29" ht="86.25">
      <c r="C41" s="210" t="str">
        <f>IF(ISBLANK('5. Pp (3 años)'!B73),"",'5. Pp (3 años)'!B73)</f>
        <v>Coordinación de Comités Vecinales</v>
      </c>
      <c r="D41" s="90" t="str">
        <f>IF(ISBLANK('5. Pp (3 años)'!C73),"",'5. Pp (3 años)'!C73)</f>
        <v>Actividad</v>
      </c>
      <c r="E41" s="207" t="str">
        <f>IF(ISBLANK('5. Pp (3 años)'!D73),"",'5. Pp (3 años)'!D73)</f>
        <v>4.1.1.1.5.1 Conformación y seguimiento operativo de comités vecinales de participación ciudadana.</v>
      </c>
      <c r="F41" s="207" t="str">
        <f>IF(ISBLANK('5. Pp (3 años)'!E73),"",'5. Pp (3 años)'!E73)</f>
        <v>PCVIS: Porcentaje de comités vecinales integrados y en seguimiento realizados.</v>
      </c>
      <c r="G41" s="407" t="str">
        <f>IF(ISBLANK('5. Pp (3 años)'!H73),"",'5. Pp (3 años)'!H73)</f>
        <v>Trimestral</v>
      </c>
      <c r="H41" s="75" t="str">
        <f>IF(ISBLANK('5. Pp (3 años)'!J73),"",'5. Pp (3 años)'!J73)</f>
        <v>UNIDAD DE MEDIDA DEL INDICADOR: Porcentaje
UNIDAD DE MEDIDA DE LAS VARIABLES: Comités</v>
      </c>
      <c r="I41" s="145">
        <f>IF(ISBLANK('9. METAS'!L47),"",'9. METAS'!L47)</f>
        <v>260</v>
      </c>
      <c r="J41" s="146">
        <f>IF(ISBLANK('9. METAS'!U47),"",'9. METAS'!U47)</f>
        <v>90</v>
      </c>
      <c r="K41" s="136">
        <f>IF(ISBLANK('9. METAS'!V47),"",'9. METAS'!V47)</f>
        <v>20</v>
      </c>
      <c r="L41" s="136">
        <f>IF(ISBLANK('9. METAS'!W47),"",'9. METAS'!W47)</f>
        <v>90</v>
      </c>
      <c r="M41" s="137">
        <f>IF(ISBLANK('9. METAS'!X47),"",'9. METAS'!X47)</f>
        <v>60</v>
      </c>
      <c r="N41" s="147"/>
      <c r="O41" s="139"/>
      <c r="P41" s="139"/>
      <c r="Q41" s="140"/>
      <c r="R41" s="134">
        <f t="shared" si="0"/>
        <v>0</v>
      </c>
      <c r="S41" s="135">
        <f t="shared" si="0"/>
        <v>0</v>
      </c>
      <c r="T41" s="135">
        <f t="shared" si="0"/>
        <v>0</v>
      </c>
      <c r="U41" s="154">
        <f t="shared" si="0"/>
        <v>0</v>
      </c>
      <c r="V41" s="138">
        <f t="shared" si="1"/>
        <v>0</v>
      </c>
      <c r="W41" s="135">
        <f t="shared" si="2"/>
        <v>0</v>
      </c>
      <c r="X41" s="135">
        <f t="shared" si="3"/>
        <v>0</v>
      </c>
      <c r="Y41" s="159">
        <f t="shared" si="4"/>
        <v>0</v>
      </c>
      <c r="Z41" s="170"/>
      <c r="AA41" s="171"/>
      <c r="AB41" s="171"/>
      <c r="AC41" s="172"/>
    </row>
    <row r="42" spans="3:29" ht="86.25">
      <c r="C42" s="211" t="str">
        <f>IF(ISBLANK('5. Pp (3 años)'!B74),"",'5. Pp (3 años)'!B74)</f>
        <v>Coordinación de Comités Vecinales</v>
      </c>
      <c r="D42" s="90" t="str">
        <f>IF(ISBLANK('5. Pp (3 años)'!C74),"",'5. Pp (3 años)'!C74)</f>
        <v>Actividad</v>
      </c>
      <c r="E42" s="207" t="str">
        <f>IF(ISBLANK('5. Pp (3 años)'!D74),"",'5. Pp (3 años)'!D74)</f>
        <v>4.1.1.1.5.2 Tramitación y validación de anuencias vecinales para la apertura de establecimientos.</v>
      </c>
      <c r="F42" s="207" t="str">
        <f>IF(ISBLANK('5. Pp (3 años)'!E74),"",'5. Pp (3 años)'!E74)</f>
        <v>PSAVG: Porcentaje de solicitudes de anuencias vecinales gestionadas.</v>
      </c>
      <c r="G42" s="214" t="str">
        <f>IF(ISBLANK('5. Pp (3 años)'!H74),"",'5. Pp (3 años)'!H74)</f>
        <v>Trimestral</v>
      </c>
      <c r="H42" s="75" t="str">
        <f>IF(ISBLANK('5. Pp (3 años)'!J74),"",'5. Pp (3 años)'!J74)</f>
        <v>UNIDAD DE MEDIDA DEL INDICADOR: Porcentaje
UNIDAD DE MEDIDA DE LAS VARIABLES: Anuencia</v>
      </c>
      <c r="I42" s="145">
        <f>IF(ISBLANK('9. METAS'!L48),"",'9. METAS'!L48)</f>
        <v>20</v>
      </c>
      <c r="J42" s="146">
        <f>IF(ISBLANK('9. METAS'!U48),"",'9. METAS'!U48)</f>
        <v>5</v>
      </c>
      <c r="K42" s="136">
        <f>IF(ISBLANK('9. METAS'!V48),"",'9. METAS'!V48)</f>
        <v>5</v>
      </c>
      <c r="L42" s="136">
        <f>IF(ISBLANK('9. METAS'!W48),"",'9. METAS'!W48)</f>
        <v>5</v>
      </c>
      <c r="M42" s="137">
        <f>IF(ISBLANK('9. METAS'!X48),"",'9. METAS'!X48)</f>
        <v>5</v>
      </c>
      <c r="N42" s="147"/>
      <c r="O42" s="139"/>
      <c r="P42" s="139"/>
      <c r="Q42" s="140"/>
      <c r="R42" s="134">
        <f t="shared" si="0"/>
        <v>0</v>
      </c>
      <c r="S42" s="135">
        <f t="shared" si="0"/>
        <v>0</v>
      </c>
      <c r="T42" s="135">
        <f t="shared" si="0"/>
        <v>0</v>
      </c>
      <c r="U42" s="154">
        <f t="shared" si="0"/>
        <v>0</v>
      </c>
      <c r="V42" s="138">
        <f t="shared" si="1"/>
        <v>0</v>
      </c>
      <c r="W42" s="135">
        <f t="shared" si="2"/>
        <v>0</v>
      </c>
      <c r="X42" s="135">
        <f t="shared" si="3"/>
        <v>0</v>
      </c>
      <c r="Y42" s="159">
        <f t="shared" si="4"/>
        <v>0</v>
      </c>
      <c r="Z42" s="173"/>
      <c r="AA42" s="174"/>
      <c r="AB42" s="174"/>
      <c r="AC42" s="175"/>
    </row>
    <row r="43" spans="3:29" ht="17.25">
      <c r="C43" s="210" t="str">
        <f>IF(ISBLANK('5. Pp (3 años)'!B75),"",'5. Pp (3 años)'!B75)</f>
        <v/>
      </c>
      <c r="D43" s="90" t="str">
        <f>IF(ISBLANK('5. Pp (3 años)'!C75),"",'5. Pp (3 años)'!C75)</f>
        <v>Actividad</v>
      </c>
      <c r="E43" s="207" t="str">
        <f>IF(ISBLANK('5. Pp (3 años)'!D75),"",'5. Pp (3 años)'!D75)</f>
        <v/>
      </c>
      <c r="F43" s="207" t="str">
        <f>IF(ISBLANK('5. Pp (3 años)'!E75),"",'5. Pp (3 años)'!E75)</f>
        <v/>
      </c>
      <c r="G43" s="214" t="str">
        <f>IF(ISBLANK('5. Pp (3 años)'!H75),"",'5. Pp (3 años)'!H75)</f>
        <v/>
      </c>
      <c r="H43" s="75" t="str">
        <f>IF(ISBLANK('5. Pp (3 años)'!J75),"",'5. Pp (3 años)'!J75)</f>
        <v/>
      </c>
      <c r="I43" s="145" t="str">
        <f>IF(ISBLANK('9. METAS'!L49),"",'9. METAS'!L49)</f>
        <v/>
      </c>
      <c r="J43" s="146" t="str">
        <f>IF(ISBLANK('9. METAS'!U49),"",'9. METAS'!U49)</f>
        <v/>
      </c>
      <c r="K43" s="136" t="str">
        <f>IF(ISBLANK('9. METAS'!V49),"",'9. METAS'!V49)</f>
        <v/>
      </c>
      <c r="L43" s="136" t="str">
        <f>IF(ISBLANK('9. METAS'!W49),"",'9. METAS'!W49)</f>
        <v/>
      </c>
      <c r="M43" s="137" t="str">
        <f>IF(ISBLANK('9. METAS'!X49),"",'9. METAS'!X49)</f>
        <v/>
      </c>
      <c r="N43" s="147"/>
      <c r="O43" s="139"/>
      <c r="P43" s="139"/>
      <c r="Q43" s="140"/>
      <c r="R43" s="134" t="str">
        <f t="shared" si="0"/>
        <v>100%</v>
      </c>
      <c r="S43" s="135" t="str">
        <f t="shared" si="0"/>
        <v>100%</v>
      </c>
      <c r="T43" s="135" t="str">
        <f t="shared" si="0"/>
        <v>100%</v>
      </c>
      <c r="U43" s="154" t="str">
        <f t="shared" si="0"/>
        <v>100%</v>
      </c>
      <c r="V43" s="138" t="str">
        <f t="shared" si="1"/>
        <v>No Programado</v>
      </c>
      <c r="W43" s="135" t="str">
        <f t="shared" si="2"/>
        <v>No Programado</v>
      </c>
      <c r="X43" s="135" t="str">
        <f t="shared" si="3"/>
        <v>No Programado</v>
      </c>
      <c r="Y43" s="159" t="str">
        <f t="shared" si="4"/>
        <v>No Programado</v>
      </c>
      <c r="Z43" s="173"/>
      <c r="AA43" s="174"/>
      <c r="AB43" s="174"/>
      <c r="AC43" s="175"/>
    </row>
    <row r="44" spans="3:29" ht="17.25">
      <c r="C44" s="211" t="str">
        <f>IF(ISBLANK('5. Pp (3 años)'!B76),"",'5. Pp (3 años)'!B76)</f>
        <v/>
      </c>
      <c r="D44" s="90" t="str">
        <f>IF(ISBLANK('5. Pp (3 años)'!C76),"",'5. Pp (3 años)'!C76)</f>
        <v>Actividad</v>
      </c>
      <c r="E44" s="207" t="str">
        <f>IF(ISBLANK('5. Pp (3 años)'!D76),"",'5. Pp (3 años)'!D76)</f>
        <v/>
      </c>
      <c r="F44" s="207" t="str">
        <f>IF(ISBLANK('5. Pp (3 años)'!E76),"",'5. Pp (3 años)'!E76)</f>
        <v/>
      </c>
      <c r="G44" s="214" t="str">
        <f>IF(ISBLANK('5. Pp (3 años)'!H76),"",'5. Pp (3 años)'!H76)</f>
        <v/>
      </c>
      <c r="H44" s="75" t="str">
        <f>IF(ISBLANK('5. Pp (3 años)'!J76),"",'5. Pp (3 años)'!J76)</f>
        <v/>
      </c>
      <c r="I44" s="145" t="str">
        <f>IF(ISBLANK('9. METAS'!L50),"",'9. METAS'!L50)</f>
        <v/>
      </c>
      <c r="J44" s="146" t="str">
        <f>IF(ISBLANK('9. METAS'!U50),"",'9. METAS'!U50)</f>
        <v/>
      </c>
      <c r="K44" s="136" t="str">
        <f>IF(ISBLANK('9. METAS'!V50),"",'9. METAS'!V50)</f>
        <v/>
      </c>
      <c r="L44" s="136" t="str">
        <f>IF(ISBLANK('9. METAS'!W50),"",'9. METAS'!W50)</f>
        <v/>
      </c>
      <c r="M44" s="137" t="str">
        <f>IF(ISBLANK('9. METAS'!X50),"",'9. METAS'!X50)</f>
        <v/>
      </c>
      <c r="N44" s="147"/>
      <c r="O44" s="139"/>
      <c r="P44" s="139"/>
      <c r="Q44" s="140"/>
      <c r="R44" s="134" t="str">
        <f t="shared" si="0"/>
        <v>100%</v>
      </c>
      <c r="S44" s="135" t="str">
        <f t="shared" si="0"/>
        <v>100%</v>
      </c>
      <c r="T44" s="135" t="str">
        <f t="shared" si="0"/>
        <v>100%</v>
      </c>
      <c r="U44" s="154" t="str">
        <f t="shared" si="0"/>
        <v>100%</v>
      </c>
      <c r="V44" s="138" t="str">
        <f t="shared" si="1"/>
        <v>No Programado</v>
      </c>
      <c r="W44" s="135" t="str">
        <f t="shared" si="2"/>
        <v>No Programado</v>
      </c>
      <c r="X44" s="135" t="str">
        <f t="shared" si="3"/>
        <v>No Programado</v>
      </c>
      <c r="Y44" s="159" t="str">
        <f t="shared" si="4"/>
        <v>No Programado</v>
      </c>
      <c r="Z44" s="170"/>
      <c r="AA44" s="171"/>
      <c r="AB44" s="171"/>
      <c r="AC44" s="172"/>
    </row>
    <row r="45" spans="3:29" ht="17.25">
      <c r="C45" s="210" t="str">
        <f>IF(ISBLANK('5. Pp (3 años)'!B77),"",'5. Pp (3 años)'!B77)</f>
        <v/>
      </c>
      <c r="D45" s="90" t="str">
        <f>IF(ISBLANK('5. Pp (3 años)'!C77),"",'5. Pp (3 años)'!C77)</f>
        <v>Actividad</v>
      </c>
      <c r="E45" s="207" t="str">
        <f>IF(ISBLANK('5. Pp (3 años)'!D77),"",'5. Pp (3 años)'!D77)</f>
        <v/>
      </c>
      <c r="F45" s="207" t="str">
        <f>IF(ISBLANK('5. Pp (3 años)'!E77),"",'5. Pp (3 años)'!E77)</f>
        <v/>
      </c>
      <c r="G45" s="406" t="str">
        <f>IF(ISBLANK('5. Pp (3 años)'!H77),"",'5. Pp (3 años)'!H77)</f>
        <v/>
      </c>
      <c r="H45" s="75" t="str">
        <f>IF(ISBLANK('5. Pp (3 años)'!J77),"",'5. Pp (3 años)'!J77)</f>
        <v/>
      </c>
      <c r="I45" s="145" t="str">
        <f>IF(ISBLANK('9. METAS'!L51),"",'9. METAS'!L51)</f>
        <v/>
      </c>
      <c r="J45" s="146" t="str">
        <f>IF(ISBLANK('9. METAS'!U51),"",'9. METAS'!U51)</f>
        <v/>
      </c>
      <c r="K45" s="136" t="str">
        <f>IF(ISBLANK('9. METAS'!V51),"",'9. METAS'!V51)</f>
        <v/>
      </c>
      <c r="L45" s="136" t="str">
        <f>IF(ISBLANK('9. METAS'!W51),"",'9. METAS'!W51)</f>
        <v/>
      </c>
      <c r="M45" s="137" t="str">
        <f>IF(ISBLANK('9. METAS'!X51),"",'9. METAS'!X51)</f>
        <v/>
      </c>
      <c r="N45" s="147"/>
      <c r="O45" s="139"/>
      <c r="P45" s="139"/>
      <c r="Q45" s="140"/>
      <c r="R45" s="134" t="str">
        <f t="shared" si="0"/>
        <v>100%</v>
      </c>
      <c r="S45" s="135" t="str">
        <f t="shared" si="0"/>
        <v>100%</v>
      </c>
      <c r="T45" s="135" t="str">
        <f t="shared" si="0"/>
        <v>100%</v>
      </c>
      <c r="U45" s="154" t="str">
        <f t="shared" si="0"/>
        <v>100%</v>
      </c>
      <c r="V45" s="138" t="str">
        <f t="shared" si="1"/>
        <v>No Programado</v>
      </c>
      <c r="W45" s="135" t="str">
        <f t="shared" si="2"/>
        <v>No Programado</v>
      </c>
      <c r="X45" s="135" t="str">
        <f t="shared" si="3"/>
        <v>No Programado</v>
      </c>
      <c r="Y45" s="159" t="str">
        <f t="shared" si="4"/>
        <v>No Programado</v>
      </c>
      <c r="Z45" s="173"/>
      <c r="AA45" s="174"/>
      <c r="AB45" s="174"/>
      <c r="AC45" s="175"/>
    </row>
    <row r="46" spans="3:29" ht="86.25">
      <c r="C46" s="350" t="str">
        <f>IF(ISBLANK('5. Pp (3 años)'!B78),"",'5. Pp (3 años)'!B78)</f>
        <v>Coordinación de Centros de Oportunidad, Bienestar y Unidad Social</v>
      </c>
      <c r="D46" s="351" t="str">
        <f>IF(ISBLANK('5. Pp (3 años)'!C78),"",'5. Pp (3 años)'!C78)</f>
        <v xml:space="preserve">Componente  </v>
      </c>
      <c r="E46" s="341" t="str">
        <f>IF(ISBLANK('5. Pp (3 años)'!D78),"",'5. Pp (3 años)'!D78)</f>
        <v>4.1.1.1.6 Oferta de servicios para el desarrollo comunitario y humano en los COBUS consolidada.</v>
      </c>
      <c r="F46" s="341" t="str">
        <f>IF(ISBLANK('5. Pp (3 años)'!E78),"",'5. Pp (3 años)'!E78)</f>
        <v>PSIDHO: Porcentaje de servicios integrales de desarrollo humano otorgados.</v>
      </c>
      <c r="G46" s="337" t="str">
        <f>IF(ISBLANK('5. Pp (3 años)'!H78),"",'5. Pp (3 años)'!H78)</f>
        <v>Trimestral</v>
      </c>
      <c r="H46" s="342" t="str">
        <f>IF(ISBLANK('5. Pp (3 años)'!J78),"",'5. Pp (3 años)'!J78)</f>
        <v>UNIDAD DE MEDIDA DEL INDICADOR: Porcentaje
UNIDAD DE MEDIDA DE LAS VARIABLES: Servicio integral</v>
      </c>
      <c r="I46" s="145">
        <f>IF(ISBLANK('9. METAS'!L52),"",'9. METAS'!L52)</f>
        <v>100</v>
      </c>
      <c r="J46" s="146">
        <f>IF(ISBLANK('9. METAS'!U52),"",'9. METAS'!U52)</f>
        <v>25</v>
      </c>
      <c r="K46" s="136">
        <f>IF(ISBLANK('9. METAS'!V52),"",'9. METAS'!V52)</f>
        <v>25</v>
      </c>
      <c r="L46" s="136">
        <f>IF(ISBLANK('9. METAS'!W52),"",'9. METAS'!W52)</f>
        <v>25</v>
      </c>
      <c r="M46" s="137">
        <f>IF(ISBLANK('9. METAS'!X52),"",'9. METAS'!X52)</f>
        <v>25</v>
      </c>
      <c r="N46" s="408"/>
      <c r="O46" s="409"/>
      <c r="P46" s="409"/>
      <c r="Q46" s="410"/>
      <c r="R46" s="134">
        <f t="shared" si="0"/>
        <v>0</v>
      </c>
      <c r="S46" s="135">
        <f t="shared" si="0"/>
        <v>0</v>
      </c>
      <c r="T46" s="135">
        <f t="shared" si="0"/>
        <v>0</v>
      </c>
      <c r="U46" s="154">
        <f t="shared" si="0"/>
        <v>0</v>
      </c>
      <c r="V46" s="138">
        <f t="shared" si="1"/>
        <v>0</v>
      </c>
      <c r="W46" s="135">
        <f t="shared" si="2"/>
        <v>0</v>
      </c>
      <c r="X46" s="135">
        <f t="shared" si="3"/>
        <v>0</v>
      </c>
      <c r="Y46" s="159">
        <f t="shared" si="4"/>
        <v>0</v>
      </c>
      <c r="Z46" s="173"/>
      <c r="AA46" s="174"/>
      <c r="AB46" s="174"/>
      <c r="AC46" s="175"/>
    </row>
    <row r="47" spans="3:29" ht="86.25">
      <c r="C47" s="210" t="str">
        <f>IF(ISBLANK('5. Pp (3 años)'!B79),"",'5. Pp (3 años)'!B79)</f>
        <v>Coordinación de Centros de Oportunidad, Bienestar y Unidad Social</v>
      </c>
      <c r="D47" s="90" t="str">
        <f>IF(ISBLANK('5. Pp (3 años)'!C79),"",'5. Pp (3 años)'!C79)</f>
        <v>Actividad</v>
      </c>
      <c r="E47" s="207" t="str">
        <f>IF(ISBLANK('5. Pp (3 años)'!D79),"",'5. Pp (3 años)'!D79)</f>
        <v>4.1.1.1.6.1 Impartición y administración de la oferta de capacitación en centros comunitarios</v>
      </c>
      <c r="F47" s="207" t="str">
        <f>IF(ISBLANK('5. Pp (3 años)'!E79),"",'5. Pp (3 años)'!E79)</f>
        <v>PCTIA: Porcentaje de cursos y talleres impartidos y administrados.</v>
      </c>
      <c r="G47" s="407" t="str">
        <f>IF(ISBLANK('5. Pp (3 años)'!H79),"",'5. Pp (3 años)'!H79)</f>
        <v>Trimestral</v>
      </c>
      <c r="H47" s="75" t="str">
        <f>IF(ISBLANK('5. Pp (3 años)'!J79),"",'5. Pp (3 años)'!J79)</f>
        <v>UNIDAD DE MEDIDA DEL INDICADOR: Porcentaje
UNIDAD DE MEDIDA DE LAS VARIABLES: Cursos y Talleres</v>
      </c>
      <c r="I47" s="145">
        <f>IF(ISBLANK('9. METAS'!L53),"",'9. METAS'!L53)</f>
        <v>224</v>
      </c>
      <c r="J47" s="146">
        <f>IF(ISBLANK('9. METAS'!U53),"",'9. METAS'!U53)</f>
        <v>56</v>
      </c>
      <c r="K47" s="136">
        <f>IF(ISBLANK('9. METAS'!V53),"",'9. METAS'!V53)</f>
        <v>56</v>
      </c>
      <c r="L47" s="136">
        <f>IF(ISBLANK('9. METAS'!W53),"",'9. METAS'!W53)</f>
        <v>56</v>
      </c>
      <c r="M47" s="137">
        <f>IF(ISBLANK('9. METAS'!X53),"",'9. METAS'!X53)</f>
        <v>56</v>
      </c>
      <c r="N47" s="147"/>
      <c r="O47" s="139"/>
      <c r="P47" s="139"/>
      <c r="Q47" s="140"/>
      <c r="R47" s="134">
        <f t="shared" si="0"/>
        <v>0</v>
      </c>
      <c r="S47" s="135">
        <f t="shared" si="0"/>
        <v>0</v>
      </c>
      <c r="T47" s="135">
        <f t="shared" si="0"/>
        <v>0</v>
      </c>
      <c r="U47" s="154">
        <f t="shared" si="0"/>
        <v>0</v>
      </c>
      <c r="V47" s="138">
        <f t="shared" si="1"/>
        <v>0</v>
      </c>
      <c r="W47" s="135">
        <f t="shared" si="2"/>
        <v>0</v>
      </c>
      <c r="X47" s="135">
        <f t="shared" si="3"/>
        <v>0</v>
      </c>
      <c r="Y47" s="159">
        <f t="shared" si="4"/>
        <v>0</v>
      </c>
      <c r="Z47" s="173"/>
      <c r="AA47" s="174"/>
      <c r="AB47" s="174"/>
      <c r="AC47" s="175"/>
    </row>
    <row r="48" spans="3:29" ht="86.25">
      <c r="C48" s="211" t="str">
        <f>IF(ISBLANK('5. Pp (3 años)'!B80),"",'5. Pp (3 años)'!B80)</f>
        <v>Coordinación de Centros de Oportunidad, Bienestar y Unidad Social</v>
      </c>
      <c r="D48" s="90" t="str">
        <f>IF(ISBLANK('5. Pp (3 años)'!C80),"",'5. Pp (3 años)'!C80)</f>
        <v>Actividad</v>
      </c>
      <c r="E48" s="207" t="str">
        <f>IF(ISBLANK('5. Pp (3 años)'!D80),"",'5. Pp (3 años)'!D80)</f>
        <v>4.1.1.1.6.2  Gestión de espacios para encuentros culturales y actos de reconocimiento social.</v>
      </c>
      <c r="F48" s="207" t="str">
        <f>IF(ISBLANK('5. Pp (3 años)'!E80),"",'5. Pp (3 años)'!E80)</f>
        <v>PEACC: Porcentaje de eventos y actos coordinados en los centros.</v>
      </c>
      <c r="G48" s="214" t="str">
        <f>IF(ISBLANK('5. Pp (3 años)'!H80),"",'5. Pp (3 años)'!H80)</f>
        <v>Trimestral</v>
      </c>
      <c r="H48" s="75" t="str">
        <f>IF(ISBLANK('5. Pp (3 años)'!J80),"",'5. Pp (3 años)'!J80)</f>
        <v>UNIDAD DE MEDIDA DEL INDICADOR: Porcentaje
UNIDAD DE MEDIDA DE LAS VARIABLES: Eventos</v>
      </c>
      <c r="I48" s="145">
        <f>IF(ISBLANK('9. METAS'!L54),"",'9. METAS'!L54)</f>
        <v>2</v>
      </c>
      <c r="J48" s="146">
        <f>IF(ISBLANK('9. METAS'!U54),"",'9. METAS'!U54)</f>
        <v>0</v>
      </c>
      <c r="K48" s="136">
        <f>IF(ISBLANK('9. METAS'!V54),"",'9. METAS'!V54)</f>
        <v>1</v>
      </c>
      <c r="L48" s="136">
        <f>IF(ISBLANK('9. METAS'!W54),"",'9. METAS'!W54)</f>
        <v>0</v>
      </c>
      <c r="M48" s="137">
        <f>IF(ISBLANK('9. METAS'!X54),"",'9. METAS'!X54)</f>
        <v>1</v>
      </c>
      <c r="N48" s="147"/>
      <c r="O48" s="139"/>
      <c r="P48" s="139"/>
      <c r="Q48" s="140"/>
      <c r="R48" s="134" t="str">
        <f t="shared" si="0"/>
        <v>100%</v>
      </c>
      <c r="S48" s="135">
        <f t="shared" si="0"/>
        <v>0</v>
      </c>
      <c r="T48" s="135" t="str">
        <f t="shared" si="0"/>
        <v>100%</v>
      </c>
      <c r="U48" s="154">
        <f t="shared" si="0"/>
        <v>0</v>
      </c>
      <c r="V48" s="138">
        <f t="shared" si="1"/>
        <v>0</v>
      </c>
      <c r="W48" s="135">
        <f t="shared" si="2"/>
        <v>0</v>
      </c>
      <c r="X48" s="135">
        <f t="shared" si="3"/>
        <v>0</v>
      </c>
      <c r="Y48" s="159">
        <f t="shared" si="4"/>
        <v>0</v>
      </c>
      <c r="Z48" s="170"/>
      <c r="AA48" s="171"/>
      <c r="AB48" s="171"/>
      <c r="AC48" s="172"/>
    </row>
    <row r="49" spans="3:29" ht="86.25">
      <c r="C49" s="210" t="str">
        <f>IF(ISBLANK('5. Pp (3 años)'!B81),"",'5. Pp (3 años)'!B81)</f>
        <v>Coordinación de Centros de Oportunidad, Bienestar y Unidad Social</v>
      </c>
      <c r="D49" s="90" t="str">
        <f>IF(ISBLANK('5. Pp (3 años)'!C81),"",'5. Pp (3 años)'!C81)</f>
        <v>Actividad</v>
      </c>
      <c r="E49" s="207" t="str">
        <f>IF(ISBLANK('5. Pp (3 años)'!D81),"",'5. Pp (3 años)'!D81)</f>
        <v>4.1.1.1.6.3  Preservación y habilitación física de los inmuebles destinados a los COBUS.</v>
      </c>
      <c r="F49" s="207" t="str">
        <f>IF(ISBLANK('5. Pp (3 años)'!E81),"",'5. Pp (3 años)'!E81)</f>
        <v>PAPMI: Porcentaje de acciones de preservación y mejora de instalaciones realizadas.</v>
      </c>
      <c r="G49" s="214" t="str">
        <f>IF(ISBLANK('5. Pp (3 años)'!H81),"",'5. Pp (3 años)'!H81)</f>
        <v>Trimestral</v>
      </c>
      <c r="H49" s="75" t="str">
        <f>IF(ISBLANK('5. Pp (3 años)'!J81),"",'5. Pp (3 años)'!J81)</f>
        <v>UNIDAD DE MEDIDA DEL INDICADOR: Porcentaje
UNIDAD DE MEDIDA DE LAS VARIABLES: Acción de mejora</v>
      </c>
      <c r="I49" s="145">
        <f>IF(ISBLANK('9. METAS'!L55),"",'9. METAS'!L55)</f>
        <v>4</v>
      </c>
      <c r="J49" s="146">
        <f>IF(ISBLANK('9. METAS'!U55),"",'9. METAS'!U55)</f>
        <v>1</v>
      </c>
      <c r="K49" s="136">
        <f>IF(ISBLANK('9. METAS'!V55),"",'9. METAS'!V55)</f>
        <v>1</v>
      </c>
      <c r="L49" s="136">
        <f>IF(ISBLANK('9. METAS'!W55),"",'9. METAS'!W55)</f>
        <v>1</v>
      </c>
      <c r="M49" s="137">
        <f>IF(ISBLANK('9. METAS'!X55),"",'9. METAS'!X55)</f>
        <v>1</v>
      </c>
      <c r="N49" s="147"/>
      <c r="O49" s="139"/>
      <c r="P49" s="139"/>
      <c r="Q49" s="140"/>
      <c r="R49" s="134">
        <f t="shared" si="0"/>
        <v>0</v>
      </c>
      <c r="S49" s="135">
        <f t="shared" si="0"/>
        <v>0</v>
      </c>
      <c r="T49" s="135">
        <f t="shared" si="0"/>
        <v>0</v>
      </c>
      <c r="U49" s="154">
        <f t="shared" si="0"/>
        <v>0</v>
      </c>
      <c r="V49" s="138">
        <f t="shared" si="1"/>
        <v>0</v>
      </c>
      <c r="W49" s="135">
        <f t="shared" si="2"/>
        <v>0</v>
      </c>
      <c r="X49" s="135">
        <f t="shared" si="3"/>
        <v>0</v>
      </c>
      <c r="Y49" s="159">
        <f t="shared" si="4"/>
        <v>0</v>
      </c>
      <c r="Z49" s="173"/>
      <c r="AA49" s="174"/>
      <c r="AB49" s="174"/>
      <c r="AC49" s="175"/>
    </row>
    <row r="50" spans="3:29" ht="17.25">
      <c r="C50" s="211" t="str">
        <f>IF(ISBLANK('5. Pp (3 años)'!B82),"",'5. Pp (3 años)'!B82)</f>
        <v/>
      </c>
      <c r="D50" s="90" t="str">
        <f>IF(ISBLANK('5. Pp (3 años)'!C82),"",'5. Pp (3 años)'!C82)</f>
        <v>Actividad</v>
      </c>
      <c r="E50" s="207" t="str">
        <f>IF(ISBLANK('5. Pp (3 años)'!D82),"",'5. Pp (3 años)'!D82)</f>
        <v/>
      </c>
      <c r="F50" s="207" t="str">
        <f>IF(ISBLANK('5. Pp (3 años)'!E82),"",'5. Pp (3 años)'!E82)</f>
        <v/>
      </c>
      <c r="G50" s="214" t="str">
        <f>IF(ISBLANK('5. Pp (3 años)'!H82),"",'5. Pp (3 años)'!H82)</f>
        <v/>
      </c>
      <c r="H50" s="75" t="str">
        <f>IF(ISBLANK('5. Pp (3 años)'!J82),"",'5. Pp (3 años)'!J82)</f>
        <v/>
      </c>
      <c r="I50" s="145" t="str">
        <f>IF(ISBLANK('9. METAS'!L56),"",'9. METAS'!L56)</f>
        <v/>
      </c>
      <c r="J50" s="146" t="str">
        <f>IF(ISBLANK('9. METAS'!U56),"",'9. METAS'!U56)</f>
        <v/>
      </c>
      <c r="K50" s="136" t="str">
        <f>IF(ISBLANK('9. METAS'!V56),"",'9. METAS'!V56)</f>
        <v/>
      </c>
      <c r="L50" s="136" t="str">
        <f>IF(ISBLANK('9. METAS'!W56),"",'9. METAS'!W56)</f>
        <v/>
      </c>
      <c r="M50" s="137" t="str">
        <f>IF(ISBLANK('9. METAS'!X56),"",'9. METAS'!X56)</f>
        <v/>
      </c>
      <c r="N50" s="147"/>
      <c r="O50" s="139"/>
      <c r="P50" s="139"/>
      <c r="Q50" s="140"/>
      <c r="R50" s="134" t="str">
        <f t="shared" si="0"/>
        <v>100%</v>
      </c>
      <c r="S50" s="135" t="str">
        <f t="shared" si="0"/>
        <v>100%</v>
      </c>
      <c r="T50" s="135" t="str">
        <f t="shared" si="0"/>
        <v>100%</v>
      </c>
      <c r="U50" s="154" t="str">
        <f t="shared" si="0"/>
        <v>100%</v>
      </c>
      <c r="V50" s="138" t="str">
        <f t="shared" si="1"/>
        <v>No Programado</v>
      </c>
      <c r="W50" s="135" t="str">
        <f t="shared" si="2"/>
        <v>No Programado</v>
      </c>
      <c r="X50" s="135" t="str">
        <f t="shared" si="3"/>
        <v>No Programado</v>
      </c>
      <c r="Y50" s="159" t="str">
        <f t="shared" si="4"/>
        <v>No Programado</v>
      </c>
      <c r="Z50" s="173"/>
      <c r="AA50" s="174"/>
      <c r="AB50" s="174"/>
      <c r="AC50" s="175"/>
    </row>
    <row r="51" spans="3:29" ht="17.25">
      <c r="C51" s="210" t="str">
        <f>IF(ISBLANK('5. Pp (3 años)'!B83),"",'5. Pp (3 años)'!B83)</f>
        <v/>
      </c>
      <c r="D51" s="90" t="str">
        <f>IF(ISBLANK('5. Pp (3 años)'!C83),"",'5. Pp (3 años)'!C83)</f>
        <v>Actividad</v>
      </c>
      <c r="E51" s="207" t="str">
        <f>IF(ISBLANK('5. Pp (3 años)'!D83),"",'5. Pp (3 años)'!D83)</f>
        <v/>
      </c>
      <c r="F51" s="207" t="str">
        <f>IF(ISBLANK('5. Pp (3 años)'!E83),"",'5. Pp (3 años)'!E83)</f>
        <v/>
      </c>
      <c r="G51" s="406" t="str">
        <f>IF(ISBLANK('5. Pp (3 años)'!H83),"",'5. Pp (3 años)'!H83)</f>
        <v/>
      </c>
      <c r="H51" s="75" t="str">
        <f>IF(ISBLANK('5. Pp (3 años)'!J83),"",'5. Pp (3 años)'!J83)</f>
        <v/>
      </c>
      <c r="I51" s="145" t="str">
        <f>IF(ISBLANK('9. METAS'!L57),"",'9. METAS'!L57)</f>
        <v/>
      </c>
      <c r="J51" s="146" t="str">
        <f>IF(ISBLANK('9. METAS'!U57),"",'9. METAS'!U57)</f>
        <v/>
      </c>
      <c r="K51" s="136" t="str">
        <f>IF(ISBLANK('9. METAS'!V57),"",'9. METAS'!V57)</f>
        <v/>
      </c>
      <c r="L51" s="136" t="str">
        <f>IF(ISBLANK('9. METAS'!W57),"",'9. METAS'!W57)</f>
        <v/>
      </c>
      <c r="M51" s="137" t="str">
        <f>IF(ISBLANK('9. METAS'!X57),"",'9. METAS'!X57)</f>
        <v/>
      </c>
      <c r="N51" s="147"/>
      <c r="O51" s="139"/>
      <c r="P51" s="139"/>
      <c r="Q51" s="140"/>
      <c r="R51" s="134" t="str">
        <f t="shared" si="0"/>
        <v>100%</v>
      </c>
      <c r="S51" s="135" t="str">
        <f t="shared" si="0"/>
        <v>100%</v>
      </c>
      <c r="T51" s="135" t="str">
        <f t="shared" si="0"/>
        <v>100%</v>
      </c>
      <c r="U51" s="154" t="str">
        <f t="shared" si="0"/>
        <v>100%</v>
      </c>
      <c r="V51" s="138" t="str">
        <f t="shared" si="1"/>
        <v>No Programado</v>
      </c>
      <c r="W51" s="135" t="str">
        <f t="shared" si="2"/>
        <v>No Programado</v>
      </c>
      <c r="X51" s="135" t="str">
        <f t="shared" si="3"/>
        <v>No Programado</v>
      </c>
      <c r="Y51" s="159" t="str">
        <f t="shared" si="4"/>
        <v>No Programado</v>
      </c>
      <c r="Z51" s="170"/>
      <c r="AA51" s="171"/>
      <c r="AB51" s="171"/>
      <c r="AC51" s="172"/>
    </row>
    <row r="52" spans="3:29" ht="86.25">
      <c r="C52" s="350" t="str">
        <f>IF(ISBLANK('5. Pp (3 años)'!B84),"",'5. Pp (3 años)'!B84)</f>
        <v>Coordinación de Atención a Grupos Prioritarios</v>
      </c>
      <c r="D52" s="351" t="str">
        <f>IF(ISBLANK('5. Pp (3 años)'!C84),"",'5. Pp (3 años)'!C84)</f>
        <v>Componente</v>
      </c>
      <c r="E52" s="341" t="str">
        <f>IF(ISBLANK('5. Pp (3 años)'!D84),"",'5. Pp (3 años)'!D84)</f>
        <v>4.1.1.1.7 Servicios de atención integral para la protección de derechos de grupos prioritarios otorgados.</v>
      </c>
      <c r="F52" s="341" t="str">
        <f>IF(ISBLANK('5. Pp (3 años)'!E84),"",'5. Pp (3 años)'!E84)</f>
        <v>PSAIEP: Porcentaje de servicios de atención integral entregados a grupos prioritarios.</v>
      </c>
      <c r="G52" s="337" t="str">
        <f>IF(ISBLANK('5. Pp (3 años)'!H84),"",'5. Pp (3 años)'!H84)</f>
        <v>Trimestral</v>
      </c>
      <c r="H52" s="342" t="str">
        <f>IF(ISBLANK('5. Pp (3 años)'!J84),"",'5. Pp (3 años)'!J84)</f>
        <v>UNIDAD DE MEDIDA DEL INDICADOR: Porcentaje
UNIDAD DE MEDIDA DE LAS VARIABLES: Servicio integral</v>
      </c>
      <c r="I52" s="145">
        <f>IF(ISBLANK('9. METAS'!L58),"",'9. METAS'!L58)</f>
        <v>100</v>
      </c>
      <c r="J52" s="146">
        <f>IF(ISBLANK('9. METAS'!U58),"",'9. METAS'!U58)</f>
        <v>25</v>
      </c>
      <c r="K52" s="136">
        <f>IF(ISBLANK('9. METAS'!V58),"",'9. METAS'!V58)</f>
        <v>25</v>
      </c>
      <c r="L52" s="136">
        <f>IF(ISBLANK('9. METAS'!W58),"",'9. METAS'!W58)</f>
        <v>25</v>
      </c>
      <c r="M52" s="137">
        <f>IF(ISBLANK('9. METAS'!X58),"",'9. METAS'!X58)</f>
        <v>25</v>
      </c>
      <c r="N52" s="408"/>
      <c r="O52" s="409"/>
      <c r="P52" s="409"/>
      <c r="Q52" s="410"/>
      <c r="R52" s="134">
        <f t="shared" si="0"/>
        <v>0</v>
      </c>
      <c r="S52" s="135">
        <f t="shared" si="0"/>
        <v>0</v>
      </c>
      <c r="T52" s="135">
        <f t="shared" si="0"/>
        <v>0</v>
      </c>
      <c r="U52" s="154">
        <f t="shared" si="0"/>
        <v>0</v>
      </c>
      <c r="V52" s="138">
        <f t="shared" si="1"/>
        <v>0</v>
      </c>
      <c r="W52" s="135">
        <f t="shared" si="2"/>
        <v>0</v>
      </c>
      <c r="X52" s="135">
        <f t="shared" si="3"/>
        <v>0</v>
      </c>
      <c r="Y52" s="159">
        <f t="shared" si="4"/>
        <v>0</v>
      </c>
      <c r="Z52" s="173"/>
      <c r="AA52" s="174"/>
      <c r="AB52" s="174"/>
      <c r="AC52" s="175"/>
    </row>
    <row r="53" spans="3:29" ht="86.25">
      <c r="C53" s="210" t="str">
        <f>IF(ISBLANK('5. Pp (3 años)'!B85),"",'5. Pp (3 años)'!B85)</f>
        <v>Coordinación de Atención a Grupos Prioritarios</v>
      </c>
      <c r="D53" s="90" t="str">
        <f>IF(ISBLANK('5. Pp (3 años)'!C85),"",'5. Pp (3 años)'!C85)</f>
        <v>Actividad</v>
      </c>
      <c r="E53" s="207" t="str">
        <f>IF(ISBLANK('5. Pp (3 años)'!D85),"",'5. Pp (3 años)'!D85)</f>
        <v>4.1.1.1.7.1  Implementación de estrategias para la prevención y atención de la violencia de género.</v>
      </c>
      <c r="F53" s="207" t="str">
        <f>IF(ISBLANK('5. Pp (3 años)'!E85),"",'5. Pp (3 años)'!E85)</f>
        <v>PAPAV: Porcentaje de acciones para la prevención y atención de la violencia realizadas.</v>
      </c>
      <c r="G53" s="407" t="str">
        <f>IF(ISBLANK('5. Pp (3 años)'!H85),"",'5. Pp (3 años)'!H85)</f>
        <v>Trimestral</v>
      </c>
      <c r="H53" s="75" t="str">
        <f>IF(ISBLANK('5. Pp (3 años)'!J85),"",'5. Pp (3 años)'!J85)</f>
        <v>UNIDAD DE MEDIDA DEL INDICADOR: Porcentaje
UNIDAD DE MEDIDA DE LAS VARIABLES: Acción</v>
      </c>
      <c r="I53" s="145">
        <f>IF(ISBLANK('9. METAS'!L59),"",'9. METAS'!L59)</f>
        <v>24</v>
      </c>
      <c r="J53" s="146">
        <f>IF(ISBLANK('9. METAS'!U59),"",'9. METAS'!U59)</f>
        <v>6</v>
      </c>
      <c r="K53" s="136">
        <f>IF(ISBLANK('9. METAS'!V59),"",'9. METAS'!V59)</f>
        <v>6</v>
      </c>
      <c r="L53" s="136">
        <f>IF(ISBLANK('9. METAS'!W59),"",'9. METAS'!W59)</f>
        <v>6</v>
      </c>
      <c r="M53" s="137">
        <f>IF(ISBLANK('9. METAS'!X59),"",'9. METAS'!X59)</f>
        <v>6</v>
      </c>
      <c r="N53" s="147"/>
      <c r="O53" s="139"/>
      <c r="P53" s="139"/>
      <c r="Q53" s="140"/>
      <c r="R53" s="134">
        <f t="shared" si="0"/>
        <v>0</v>
      </c>
      <c r="S53" s="135">
        <f t="shared" si="0"/>
        <v>0</v>
      </c>
      <c r="T53" s="135">
        <f t="shared" si="0"/>
        <v>0</v>
      </c>
      <c r="U53" s="154">
        <f t="shared" si="0"/>
        <v>0</v>
      </c>
      <c r="V53" s="138">
        <f t="shared" si="1"/>
        <v>0</v>
      </c>
      <c r="W53" s="135">
        <f t="shared" si="2"/>
        <v>0</v>
      </c>
      <c r="X53" s="135">
        <f t="shared" si="3"/>
        <v>0</v>
      </c>
      <c r="Y53" s="159">
        <f t="shared" si="4"/>
        <v>0</v>
      </c>
      <c r="Z53" s="170"/>
      <c r="AA53" s="171"/>
      <c r="AB53" s="171"/>
      <c r="AC53" s="172"/>
    </row>
    <row r="54" spans="3:29" ht="86.25">
      <c r="C54" s="211" t="str">
        <f>IF(ISBLANK('5. Pp (3 años)'!B86),"",'5. Pp (3 años)'!B86)</f>
        <v>Coordinación de Atención a Grupos Prioritarios</v>
      </c>
      <c r="D54" s="90" t="str">
        <f>IF(ISBLANK('5. Pp (3 años)'!C86),"",'5. Pp (3 años)'!C86)</f>
        <v>Actividad</v>
      </c>
      <c r="E54" s="207" t="str">
        <f>IF(ISBLANK('5. Pp (3 años)'!D86),"",'5. Pp (3 años)'!D86)</f>
        <v>4.1.1.1.7.2  Promoción de derechos y convivencia generacional en zonas de atención prioritaria.</v>
      </c>
      <c r="F54" s="207" t="str">
        <f>IF(ISBLANK('5. Pp (3 años)'!E86),"",'5. Pp (3 años)'!E86)</f>
        <v>PECPD: Porcentaje de encuentros y cursos de promoción de derechos realizados.</v>
      </c>
      <c r="G54" s="214" t="str">
        <f>IF(ISBLANK('5. Pp (3 años)'!H86),"",'5. Pp (3 años)'!H86)</f>
        <v>Trimestral</v>
      </c>
      <c r="H54" s="75" t="str">
        <f>IF(ISBLANK('5. Pp (3 años)'!J86),"",'5. Pp (3 años)'!J86)</f>
        <v>UNIDAD DE MEDIDA DEL INDICADOR: Porcentaje
UNIDAD DE MEDIDA DE LAS VARIABLES: Cursos</v>
      </c>
      <c r="I54" s="145">
        <f>IF(ISBLANK('9. METAS'!L60),"",'9. METAS'!L60)</f>
        <v>174</v>
      </c>
      <c r="J54" s="146">
        <f>IF(ISBLANK('9. METAS'!U60),"",'9. METAS'!U60)</f>
        <v>43</v>
      </c>
      <c r="K54" s="136">
        <f>IF(ISBLANK('9. METAS'!V60),"",'9. METAS'!V60)</f>
        <v>44</v>
      </c>
      <c r="L54" s="136">
        <f>IF(ISBLANK('9. METAS'!W60),"",'9. METAS'!W60)</f>
        <v>44</v>
      </c>
      <c r="M54" s="137">
        <f>IF(ISBLANK('9. METAS'!X60),"",'9. METAS'!X60)</f>
        <v>43</v>
      </c>
      <c r="N54" s="147"/>
      <c r="O54" s="139"/>
      <c r="P54" s="139"/>
      <c r="Q54" s="140"/>
      <c r="R54" s="134">
        <f t="shared" si="0"/>
        <v>0</v>
      </c>
      <c r="S54" s="135">
        <f t="shared" si="0"/>
        <v>0</v>
      </c>
      <c r="T54" s="135">
        <f t="shared" si="0"/>
        <v>0</v>
      </c>
      <c r="U54" s="154">
        <f t="shared" si="0"/>
        <v>0</v>
      </c>
      <c r="V54" s="138">
        <f t="shared" si="1"/>
        <v>0</v>
      </c>
      <c r="W54" s="135">
        <f t="shared" si="2"/>
        <v>0</v>
      </c>
      <c r="X54" s="135">
        <f t="shared" si="3"/>
        <v>0</v>
      </c>
      <c r="Y54" s="159">
        <f t="shared" si="4"/>
        <v>0</v>
      </c>
      <c r="Z54" s="173"/>
      <c r="AA54" s="174"/>
      <c r="AB54" s="174"/>
      <c r="AC54" s="175"/>
    </row>
    <row r="55" spans="3:29" ht="86.25">
      <c r="C55" s="210" t="str">
        <f>IF(ISBLANK('5. Pp (3 años)'!B87),"",'5. Pp (3 años)'!B87)</f>
        <v>Coordinación de Atención a Grupos Prioritarios</v>
      </c>
      <c r="D55" s="90" t="str">
        <f>IF(ISBLANK('5. Pp (3 años)'!C87),"",'5. Pp (3 años)'!C87)</f>
        <v>Actividad</v>
      </c>
      <c r="E55" s="207" t="str">
        <f>IF(ISBLANK('5. Pp (3 años)'!D87),"",'5. Pp (3 años)'!D87)</f>
        <v>4.1.1.1.7.3  Operación de servicios formativos y comunitarios con enfoque en el sistema de cuidados.</v>
      </c>
      <c r="F55" s="207" t="str">
        <f>IF(ISBLANK('5. Pp (3 años)'!E87),"",'5. Pp (3 años)'!E87)</f>
        <v>PSFAPC: Porcentaje de servicios de formación y atención para personas cuidadoras otorgados.</v>
      </c>
      <c r="G55" s="214" t="str">
        <f>IF(ISBLANK('5. Pp (3 años)'!H87),"",'5. Pp (3 años)'!H87)</f>
        <v>Trimestral</v>
      </c>
      <c r="H55" s="75" t="str">
        <f>IF(ISBLANK('5. Pp (3 años)'!J87),"",'5. Pp (3 años)'!J87)</f>
        <v>UNIDAD DE MEDIDA DEL INDICADOR: Porcentaje
UNIDAD DE MEDIDA DE LAS VARIABLES: Servicio de atención</v>
      </c>
      <c r="I55" s="145">
        <f>IF(ISBLANK('9. METAS'!L61),"",'9. METAS'!L61)</f>
        <v>12</v>
      </c>
      <c r="J55" s="146">
        <f>IF(ISBLANK('9. METAS'!U61),"",'9. METAS'!U61)</f>
        <v>3</v>
      </c>
      <c r="K55" s="136">
        <f>IF(ISBLANK('9. METAS'!V61),"",'9. METAS'!V61)</f>
        <v>3</v>
      </c>
      <c r="L55" s="136">
        <f>IF(ISBLANK('9. METAS'!W61),"",'9. METAS'!W61)</f>
        <v>3</v>
      </c>
      <c r="M55" s="137">
        <f>IF(ISBLANK('9. METAS'!X61),"",'9. METAS'!X61)</f>
        <v>3</v>
      </c>
      <c r="N55" s="147"/>
      <c r="O55" s="139"/>
      <c r="P55" s="139"/>
      <c r="Q55" s="140"/>
      <c r="R55" s="134">
        <f t="shared" si="0"/>
        <v>0</v>
      </c>
      <c r="S55" s="135">
        <f t="shared" si="0"/>
        <v>0</v>
      </c>
      <c r="T55" s="135">
        <f t="shared" si="0"/>
        <v>0</v>
      </c>
      <c r="U55" s="154">
        <f t="shared" si="0"/>
        <v>0</v>
      </c>
      <c r="V55" s="138">
        <f t="shared" si="1"/>
        <v>0</v>
      </c>
      <c r="W55" s="135">
        <f t="shared" si="2"/>
        <v>0</v>
      </c>
      <c r="X55" s="135">
        <f t="shared" si="3"/>
        <v>0</v>
      </c>
      <c r="Y55" s="159">
        <f t="shared" si="4"/>
        <v>0</v>
      </c>
      <c r="Z55" s="173"/>
      <c r="AA55" s="174"/>
      <c r="AB55" s="174"/>
      <c r="AC55" s="175"/>
    </row>
    <row r="56" spans="3:29" ht="17.25">
      <c r="C56" s="211" t="str">
        <f>IF(ISBLANK('5. Pp (3 años)'!B88),"",'5. Pp (3 años)'!B88)</f>
        <v/>
      </c>
      <c r="D56" s="90" t="str">
        <f>IF(ISBLANK('5. Pp (3 años)'!C88),"",'5. Pp (3 años)'!C88)</f>
        <v>Actividad</v>
      </c>
      <c r="E56" s="207" t="str">
        <f>IF(ISBLANK('5. Pp (3 años)'!D88),"",'5. Pp (3 años)'!D88)</f>
        <v/>
      </c>
      <c r="F56" s="207" t="str">
        <f>IF(ISBLANK('5. Pp (3 años)'!E88),"",'5. Pp (3 años)'!E88)</f>
        <v/>
      </c>
      <c r="G56" s="214" t="str">
        <f>IF(ISBLANK('5. Pp (3 años)'!H88),"",'5. Pp (3 años)'!H88)</f>
        <v/>
      </c>
      <c r="H56" s="75" t="str">
        <f>IF(ISBLANK('5. Pp (3 años)'!J88),"",'5. Pp (3 años)'!J88)</f>
        <v/>
      </c>
      <c r="I56" s="145" t="str">
        <f>IF(ISBLANK('9. METAS'!L62),"",'9. METAS'!L62)</f>
        <v/>
      </c>
      <c r="J56" s="146" t="str">
        <f>IF(ISBLANK('9. METAS'!U62),"",'9. METAS'!U62)</f>
        <v/>
      </c>
      <c r="K56" s="136" t="str">
        <f>IF(ISBLANK('9. METAS'!V62),"",'9. METAS'!V62)</f>
        <v/>
      </c>
      <c r="L56" s="136" t="str">
        <f>IF(ISBLANK('9. METAS'!W62),"",'9. METAS'!W62)</f>
        <v/>
      </c>
      <c r="M56" s="137" t="str">
        <f>IF(ISBLANK('9. METAS'!X62),"",'9. METAS'!X62)</f>
        <v/>
      </c>
      <c r="N56" s="147"/>
      <c r="O56" s="139"/>
      <c r="P56" s="139"/>
      <c r="Q56" s="140"/>
      <c r="R56" s="134" t="str">
        <f t="shared" si="0"/>
        <v>100%</v>
      </c>
      <c r="S56" s="135" t="str">
        <f t="shared" si="0"/>
        <v>100%</v>
      </c>
      <c r="T56" s="135" t="str">
        <f t="shared" si="0"/>
        <v>100%</v>
      </c>
      <c r="U56" s="154" t="str">
        <f t="shared" si="0"/>
        <v>100%</v>
      </c>
      <c r="V56" s="138" t="str">
        <f t="shared" si="1"/>
        <v>No Programado</v>
      </c>
      <c r="W56" s="135" t="str">
        <f t="shared" si="2"/>
        <v>No Programado</v>
      </c>
      <c r="X56" s="135" t="str">
        <f t="shared" si="3"/>
        <v>No Programado</v>
      </c>
      <c r="Y56" s="159" t="str">
        <f t="shared" si="4"/>
        <v>No Programado</v>
      </c>
      <c r="Z56" s="170"/>
      <c r="AA56" s="171"/>
      <c r="AB56" s="171"/>
      <c r="AC56" s="172"/>
    </row>
    <row r="57" spans="3:29" ht="17.25">
      <c r="C57" s="210" t="str">
        <f>IF(ISBLANK('5. Pp (3 años)'!B89),"",'5. Pp (3 años)'!B89)</f>
        <v/>
      </c>
      <c r="D57" s="90" t="str">
        <f>IF(ISBLANK('5. Pp (3 años)'!C89),"",'5. Pp (3 años)'!C89)</f>
        <v>Actividad</v>
      </c>
      <c r="E57" s="207" t="str">
        <f>IF(ISBLANK('5. Pp (3 años)'!D89),"",'5. Pp (3 años)'!D89)</f>
        <v/>
      </c>
      <c r="F57" s="207" t="str">
        <f>IF(ISBLANK('5. Pp (3 años)'!E89),"",'5. Pp (3 años)'!E89)</f>
        <v/>
      </c>
      <c r="G57" s="406" t="str">
        <f>IF(ISBLANK('5. Pp (3 años)'!H89),"",'5. Pp (3 años)'!H89)</f>
        <v/>
      </c>
      <c r="H57" s="75" t="str">
        <f>IF(ISBLANK('5. Pp (3 años)'!J89),"",'5. Pp (3 años)'!J89)</f>
        <v/>
      </c>
      <c r="I57" s="145" t="str">
        <f>IF(ISBLANK('9. METAS'!L63),"",'9. METAS'!L63)</f>
        <v/>
      </c>
      <c r="J57" s="146" t="str">
        <f>IF(ISBLANK('9. METAS'!U63),"",'9. METAS'!U63)</f>
        <v/>
      </c>
      <c r="K57" s="136" t="str">
        <f>IF(ISBLANK('9. METAS'!V63),"",'9. METAS'!V63)</f>
        <v/>
      </c>
      <c r="L57" s="136" t="str">
        <f>IF(ISBLANK('9. METAS'!W63),"",'9. METAS'!W63)</f>
        <v/>
      </c>
      <c r="M57" s="137" t="str">
        <f>IF(ISBLANK('9. METAS'!X63),"",'9. METAS'!X63)</f>
        <v/>
      </c>
      <c r="N57" s="147"/>
      <c r="O57" s="139"/>
      <c r="P57" s="139"/>
      <c r="Q57" s="140"/>
      <c r="R57" s="134" t="str">
        <f t="shared" si="0"/>
        <v>100%</v>
      </c>
      <c r="S57" s="135" t="str">
        <f t="shared" si="0"/>
        <v>100%</v>
      </c>
      <c r="T57" s="135" t="str">
        <f t="shared" si="0"/>
        <v>100%</v>
      </c>
      <c r="U57" s="154" t="str">
        <f t="shared" si="0"/>
        <v>100%</v>
      </c>
      <c r="V57" s="138" t="str">
        <f t="shared" si="1"/>
        <v>No Programado</v>
      </c>
      <c r="W57" s="135" t="str">
        <f t="shared" si="2"/>
        <v>No Programado</v>
      </c>
      <c r="X57" s="135" t="str">
        <f t="shared" si="3"/>
        <v>No Programado</v>
      </c>
      <c r="Y57" s="159" t="str">
        <f t="shared" si="4"/>
        <v>No Programado</v>
      </c>
      <c r="Z57" s="173"/>
      <c r="AA57" s="174"/>
      <c r="AB57" s="174"/>
      <c r="AC57" s="175"/>
    </row>
    <row r="58" spans="3:29" ht="86.25">
      <c r="C58" s="350" t="str">
        <f>IF(ISBLANK('5. Pp (3 años)'!B90),"",'5. Pp (3 años)'!B90)</f>
        <v>Dirección de Programas para el Bienestar</v>
      </c>
      <c r="D58" s="351" t="str">
        <f>IF(ISBLANK('5. Pp (3 años)'!C90),"",'5. Pp (3 años)'!C90)</f>
        <v>Componente</v>
      </c>
      <c r="E58" s="341" t="str">
        <f>IF(ISBLANK('5. Pp (3 años)'!D90),"",'5. Pp (3 años)'!D90)</f>
        <v>4.1.1.1.8 Programas de apoyo a la economía familiar y convivencia comunitaria implementadas.</v>
      </c>
      <c r="F58" s="341" t="str">
        <f>IF(ISBLANK('5. Pp (3 años)'!E90),"",'5. Pp (3 años)'!E90)</f>
        <v>PPAECE: Porcentaje de programas de apoyo económico y comunitario ejecutados.</v>
      </c>
      <c r="G58" s="337" t="str">
        <f>IF(ISBLANK('5. Pp (3 años)'!H90),"",'5. Pp (3 años)'!H90)</f>
        <v>Trimestral</v>
      </c>
      <c r="H58" s="342" t="str">
        <f>IF(ISBLANK('5. Pp (3 años)'!J90),"",'5. Pp (3 años)'!J90)</f>
        <v>UNIDAD DE MEDIDA DEL INDICADOR: Porcentaje
UNIDAD DE MEDIDA DE LAS VARIABLES: Programa</v>
      </c>
      <c r="I58" s="145">
        <f>IF(ISBLANK('9. METAS'!L64),"",'9. METAS'!L64)</f>
        <v>100</v>
      </c>
      <c r="J58" s="146">
        <f>IF(ISBLANK('9. METAS'!U64),"",'9. METAS'!U64)</f>
        <v>25</v>
      </c>
      <c r="K58" s="136">
        <f>IF(ISBLANK('9. METAS'!V64),"",'9. METAS'!V64)</f>
        <v>25</v>
      </c>
      <c r="L58" s="136">
        <f>IF(ISBLANK('9. METAS'!W64),"",'9. METAS'!W64)</f>
        <v>25</v>
      </c>
      <c r="M58" s="137">
        <f>IF(ISBLANK('9. METAS'!X64),"",'9. METAS'!X64)</f>
        <v>25</v>
      </c>
      <c r="N58" s="408"/>
      <c r="O58" s="409"/>
      <c r="P58" s="409"/>
      <c r="Q58" s="410"/>
      <c r="R58" s="134">
        <f t="shared" si="0"/>
        <v>0</v>
      </c>
      <c r="S58" s="135">
        <f t="shared" si="0"/>
        <v>0</v>
      </c>
      <c r="T58" s="135">
        <f t="shared" si="0"/>
        <v>0</v>
      </c>
      <c r="U58" s="154">
        <f t="shared" si="0"/>
        <v>0</v>
      </c>
      <c r="V58" s="138">
        <f t="shared" si="1"/>
        <v>0</v>
      </c>
      <c r="W58" s="135">
        <f t="shared" si="2"/>
        <v>0</v>
      </c>
      <c r="X58" s="135">
        <f t="shared" si="3"/>
        <v>0</v>
      </c>
      <c r="Y58" s="159">
        <f t="shared" si="4"/>
        <v>0</v>
      </c>
      <c r="Z58" s="173"/>
      <c r="AA58" s="174"/>
      <c r="AB58" s="174"/>
      <c r="AC58" s="175"/>
    </row>
    <row r="59" spans="3:29" ht="86.25">
      <c r="C59" s="210" t="str">
        <f>IF(ISBLANK('5. Pp (3 años)'!B91),"",'5. Pp (3 años)'!B91)</f>
        <v>Dirección de Programas para el Bienestar</v>
      </c>
      <c r="D59" s="90" t="str">
        <f>IF(ISBLANK('5. Pp (3 años)'!C91),"",'5. Pp (3 años)'!C91)</f>
        <v>Actividad</v>
      </c>
      <c r="E59" s="207" t="str">
        <f>IF(ISBLANK('5. Pp (3 años)'!D91),"",'5. Pp (3 años)'!D91)</f>
        <v>4.1.1.1.8.1 Gestión de apoyos sociales y eventos para el fortalecimiento de la economía local.</v>
      </c>
      <c r="F59" s="207" t="str">
        <f>IF(ISBLANK('5. Pp (3 años)'!E91),"",'5. Pp (3 años)'!E91)</f>
        <v>PAFEA: Porcentaje de acciones de fortalecimiento a la economía y entrega de apoyos realizadas.</v>
      </c>
      <c r="G59" s="407" t="str">
        <f>IF(ISBLANK('5. Pp (3 años)'!H91),"",'5. Pp (3 años)'!H91)</f>
        <v>Trimestral</v>
      </c>
      <c r="H59" s="75" t="str">
        <f>IF(ISBLANK('5. Pp (3 años)'!J91),"",'5. Pp (3 años)'!J91)</f>
        <v>UNIDAD DE MEDIDA DEL INDICADOR: Porcentaje
UNIDAD DE MEDIDA DE LAS VARIABLES: Acción</v>
      </c>
      <c r="I59" s="145">
        <f>IF(ISBLANK('9. METAS'!L65),"",'9. METAS'!L65)</f>
        <v>5</v>
      </c>
      <c r="J59" s="146">
        <f>IF(ISBLANK('9. METAS'!U65),"",'9. METAS'!U65)</f>
        <v>1</v>
      </c>
      <c r="K59" s="136">
        <f>IF(ISBLANK('9. METAS'!V65),"",'9. METAS'!V65)</f>
        <v>2</v>
      </c>
      <c r="L59" s="136">
        <f>IF(ISBLANK('9. METAS'!W65),"",'9. METAS'!W65)</f>
        <v>1</v>
      </c>
      <c r="M59" s="137">
        <f>IF(ISBLANK('9. METAS'!X65),"",'9. METAS'!X65)</f>
        <v>1</v>
      </c>
      <c r="N59" s="147"/>
      <c r="O59" s="139"/>
      <c r="P59" s="139"/>
      <c r="Q59" s="140"/>
      <c r="R59" s="134">
        <f t="shared" si="0"/>
        <v>0</v>
      </c>
      <c r="S59" s="135">
        <f t="shared" si="0"/>
        <v>0</v>
      </c>
      <c r="T59" s="135">
        <f t="shared" si="0"/>
        <v>0</v>
      </c>
      <c r="U59" s="154">
        <f t="shared" si="0"/>
        <v>0</v>
      </c>
      <c r="V59" s="138">
        <f t="shared" si="1"/>
        <v>0</v>
      </c>
      <c r="W59" s="135">
        <f t="shared" si="2"/>
        <v>0</v>
      </c>
      <c r="X59" s="135">
        <f t="shared" si="3"/>
        <v>0</v>
      </c>
      <c r="Y59" s="159">
        <f t="shared" si="4"/>
        <v>0</v>
      </c>
      <c r="Z59" s="173"/>
      <c r="AA59" s="174"/>
      <c r="AB59" s="174"/>
      <c r="AC59" s="175"/>
    </row>
    <row r="60" spans="3:29" ht="86.25">
      <c r="C60" s="211" t="str">
        <f>IF(ISBLANK('5. Pp (3 años)'!B92),"",'5. Pp (3 años)'!B92)</f>
        <v>Dirección de Programas para el Bienestar</v>
      </c>
      <c r="D60" s="90" t="str">
        <f>IF(ISBLANK('5. Pp (3 años)'!C92),"",'5. Pp (3 años)'!C92)</f>
        <v>Actividad</v>
      </c>
      <c r="E60" s="207" t="str">
        <f>IF(ISBLANK('5. Pp (3 años)'!D92),"",'5. Pp (3 años)'!D92)</f>
        <v>4.1.1.1.8.2  Ejecución de la dispersión de apoyos económicos a las personas cuidadoras.</v>
      </c>
      <c r="F60" s="207" t="str">
        <f>IF(ISBLANK('5. Pp (3 años)'!E92),"",'5. Pp (3 años)'!E92)</f>
        <v>PAECC: Porcentaje de apoyos económicos cobrados por las personas cuidadoras.</v>
      </c>
      <c r="G60" s="214" t="str">
        <f>IF(ISBLANK('5. Pp (3 años)'!H92),"",'5. Pp (3 años)'!H92)</f>
        <v>Trimestral</v>
      </c>
      <c r="H60" s="75" t="str">
        <f>IF(ISBLANK('5. Pp (3 años)'!J92),"",'5. Pp (3 años)'!J92)</f>
        <v>UNIDAD DE MEDIDA DEL INDICADOR: Porcentaje
UNIDAD DE MEDIDA DE LAS VARIABLES: Apoyo cobrado</v>
      </c>
      <c r="I60" s="145">
        <f>IF(ISBLANK('9. METAS'!L66),"",'9. METAS'!L66)</f>
        <v>95</v>
      </c>
      <c r="J60" s="146">
        <f>IF(ISBLANK('9. METAS'!U66),"",'9. METAS'!U66)</f>
        <v>0</v>
      </c>
      <c r="K60" s="136">
        <f>IF(ISBLANK('9. METAS'!V66),"",'9. METAS'!V66)</f>
        <v>0</v>
      </c>
      <c r="L60" s="136">
        <f>IF(ISBLANK('9. METAS'!W66),"",'9. METAS'!W66)</f>
        <v>0</v>
      </c>
      <c r="M60" s="137">
        <f>IF(ISBLANK('9. METAS'!X66),"",'9. METAS'!X66)</f>
        <v>95</v>
      </c>
      <c r="N60" s="147"/>
      <c r="O60" s="139"/>
      <c r="P60" s="139"/>
      <c r="Q60" s="140"/>
      <c r="R60" s="134" t="str">
        <f t="shared" si="0"/>
        <v>100%</v>
      </c>
      <c r="S60" s="135" t="str">
        <f t="shared" si="0"/>
        <v>100%</v>
      </c>
      <c r="T60" s="135" t="str">
        <f t="shared" si="0"/>
        <v>100%</v>
      </c>
      <c r="U60" s="154">
        <f t="shared" si="0"/>
        <v>0</v>
      </c>
      <c r="V60" s="138">
        <f t="shared" si="1"/>
        <v>0</v>
      </c>
      <c r="W60" s="135">
        <f t="shared" si="2"/>
        <v>0</v>
      </c>
      <c r="X60" s="135">
        <f t="shared" si="3"/>
        <v>0</v>
      </c>
      <c r="Y60" s="159">
        <f t="shared" si="4"/>
        <v>0</v>
      </c>
      <c r="Z60" s="170"/>
      <c r="AA60" s="171"/>
      <c r="AB60" s="171"/>
      <c r="AC60" s="172"/>
    </row>
    <row r="61" spans="3:29" ht="86.25">
      <c r="C61" s="210" t="str">
        <f>IF(ISBLANK('5. Pp (3 años)'!B93),"",'5. Pp (3 años)'!B93)</f>
        <v>Dirección de Programas para el Bienestar</v>
      </c>
      <c r="D61" s="90" t="str">
        <f>IF(ISBLANK('5. Pp (3 años)'!C93),"",'5. Pp (3 años)'!C93)</f>
        <v>Actividad</v>
      </c>
      <c r="E61" s="207" t="str">
        <f>IF(ISBLANK('5. Pp (3 años)'!D93),"",'5. Pp (3 años)'!D93)</f>
        <v>4.1.1.1.8.3  Operación y logística del servicio de transporte gratuito a playas públicas del municipio.</v>
      </c>
      <c r="F61" s="207" t="str">
        <f>IF(ISBLANK('5. Pp (3 años)'!E93),"",'5. Pp (3 años)'!E93)</f>
        <v>PERME: Porcentaje de ediciones del programa Ruta Mar ejecutadas.</v>
      </c>
      <c r="G61" s="214" t="str">
        <f>IF(ISBLANK('5. Pp (3 años)'!H93),"",'5. Pp (3 años)'!H93)</f>
        <v>Trimestral</v>
      </c>
      <c r="H61" s="75" t="str">
        <f>IF(ISBLANK('5. Pp (3 años)'!J93),"",'5. Pp (3 años)'!J93)</f>
        <v>UNIDAD DE MEDIDA DEL INDICADOR: Porcentaje
UNIDAD DE MEDIDA DE LAS VARIABLES: Ediciones</v>
      </c>
      <c r="I61" s="145">
        <f>IF(ISBLANK('9. METAS'!L67),"",'9. METAS'!L67)</f>
        <v>33</v>
      </c>
      <c r="J61" s="146">
        <f>IF(ISBLANK('9. METAS'!U67),"",'9. METAS'!U67)</f>
        <v>8</v>
      </c>
      <c r="K61" s="136">
        <f>IF(ISBLANK('9. METAS'!V67),"",'9. METAS'!V67)</f>
        <v>13</v>
      </c>
      <c r="L61" s="136">
        <f>IF(ISBLANK('9. METAS'!W67),"",'9. METAS'!W67)</f>
        <v>9</v>
      </c>
      <c r="M61" s="137">
        <f>IF(ISBLANK('9. METAS'!X67),"",'9. METAS'!X67)</f>
        <v>3</v>
      </c>
      <c r="N61" s="147"/>
      <c r="O61" s="139"/>
      <c r="P61" s="139"/>
      <c r="Q61" s="140"/>
      <c r="R61" s="134">
        <f t="shared" si="0"/>
        <v>0</v>
      </c>
      <c r="S61" s="135">
        <f t="shared" si="0"/>
        <v>0</v>
      </c>
      <c r="T61" s="135">
        <f t="shared" si="0"/>
        <v>0</v>
      </c>
      <c r="U61" s="154">
        <f t="shared" si="0"/>
        <v>0</v>
      </c>
      <c r="V61" s="138">
        <f t="shared" si="1"/>
        <v>0</v>
      </c>
      <c r="W61" s="135">
        <f t="shared" si="2"/>
        <v>0</v>
      </c>
      <c r="X61" s="135">
        <f t="shared" si="3"/>
        <v>0</v>
      </c>
      <c r="Y61" s="159">
        <f t="shared" si="4"/>
        <v>0</v>
      </c>
      <c r="Z61" s="173"/>
      <c r="AA61" s="174"/>
      <c r="AB61" s="174"/>
      <c r="AC61" s="175"/>
    </row>
    <row r="62" spans="3:29" ht="17.25">
      <c r="C62" s="211" t="str">
        <f>IF(ISBLANK('5. Pp (3 años)'!B94),"",'5. Pp (3 años)'!B94)</f>
        <v/>
      </c>
      <c r="D62" s="90" t="str">
        <f>IF(ISBLANK('5. Pp (3 años)'!C94),"",'5. Pp (3 años)'!C94)</f>
        <v>Actividad</v>
      </c>
      <c r="E62" s="207" t="str">
        <f>IF(ISBLANK('5. Pp (3 años)'!D94),"",'5. Pp (3 años)'!D94)</f>
        <v/>
      </c>
      <c r="F62" s="207" t="str">
        <f>IF(ISBLANK('5. Pp (3 años)'!E94),"",'5. Pp (3 años)'!E94)</f>
        <v/>
      </c>
      <c r="G62" s="214" t="str">
        <f>IF(ISBLANK('5. Pp (3 años)'!H94),"",'5. Pp (3 años)'!H94)</f>
        <v/>
      </c>
      <c r="H62" s="75" t="str">
        <f>IF(ISBLANK('5. Pp (3 años)'!J94),"",'5. Pp (3 años)'!J94)</f>
        <v/>
      </c>
      <c r="I62" s="145" t="str">
        <f>IF(ISBLANK('9. METAS'!L68),"",'9. METAS'!L68)</f>
        <v/>
      </c>
      <c r="J62" s="146" t="str">
        <f>IF(ISBLANK('9. METAS'!U68),"",'9. METAS'!U68)</f>
        <v/>
      </c>
      <c r="K62" s="136" t="str">
        <f>IF(ISBLANK('9. METAS'!V68),"",'9. METAS'!V68)</f>
        <v/>
      </c>
      <c r="L62" s="136" t="str">
        <f>IF(ISBLANK('9. METAS'!W68),"",'9. METAS'!W68)</f>
        <v/>
      </c>
      <c r="M62" s="137" t="str">
        <f>IF(ISBLANK('9. METAS'!X68),"",'9. METAS'!X68)</f>
        <v/>
      </c>
      <c r="N62" s="147"/>
      <c r="O62" s="139"/>
      <c r="P62" s="139"/>
      <c r="Q62" s="140"/>
      <c r="R62" s="134" t="str">
        <f t="shared" si="0"/>
        <v>100%</v>
      </c>
      <c r="S62" s="135" t="str">
        <f t="shared" si="0"/>
        <v>100%</v>
      </c>
      <c r="T62" s="135" t="str">
        <f t="shared" si="0"/>
        <v>100%</v>
      </c>
      <c r="U62" s="154" t="str">
        <f t="shared" si="0"/>
        <v>100%</v>
      </c>
      <c r="V62" s="138" t="str">
        <f t="shared" si="1"/>
        <v>No Programado</v>
      </c>
      <c r="W62" s="135" t="str">
        <f t="shared" si="2"/>
        <v>No Programado</v>
      </c>
      <c r="X62" s="135" t="str">
        <f t="shared" si="3"/>
        <v>No Programado</v>
      </c>
      <c r="Y62" s="159" t="str">
        <f t="shared" si="4"/>
        <v>No Programado</v>
      </c>
      <c r="Z62" s="170"/>
      <c r="AA62" s="171"/>
      <c r="AB62" s="171"/>
      <c r="AC62" s="172"/>
    </row>
    <row r="63" spans="3:29" ht="17.25">
      <c r="C63" s="210" t="str">
        <f>IF(ISBLANK('5. Pp (3 años)'!B95),"",'5. Pp (3 años)'!B95)</f>
        <v/>
      </c>
      <c r="D63" s="90" t="str">
        <f>IF(ISBLANK('5. Pp (3 años)'!C95),"",'5. Pp (3 años)'!C95)</f>
        <v>Actividad</v>
      </c>
      <c r="E63" s="207" t="str">
        <f>IF(ISBLANK('5. Pp (3 años)'!D95),"",'5. Pp (3 años)'!D95)</f>
        <v/>
      </c>
      <c r="F63" s="207" t="str">
        <f>IF(ISBLANK('5. Pp (3 años)'!E95),"",'5. Pp (3 años)'!E95)</f>
        <v/>
      </c>
      <c r="G63" s="406" t="str">
        <f>IF(ISBLANK('5. Pp (3 años)'!H95),"",'5. Pp (3 años)'!H95)</f>
        <v/>
      </c>
      <c r="H63" s="75" t="str">
        <f>IF(ISBLANK('5. Pp (3 años)'!J95),"",'5. Pp (3 años)'!J95)</f>
        <v/>
      </c>
      <c r="I63" s="145" t="str">
        <f>IF(ISBLANK('9. METAS'!L69),"",'9. METAS'!L69)</f>
        <v/>
      </c>
      <c r="J63" s="146" t="str">
        <f>IF(ISBLANK('9. METAS'!U69),"",'9. METAS'!U69)</f>
        <v/>
      </c>
      <c r="K63" s="136" t="str">
        <f>IF(ISBLANK('9. METAS'!V69),"",'9. METAS'!V69)</f>
        <v/>
      </c>
      <c r="L63" s="136" t="str">
        <f>IF(ISBLANK('9. METAS'!W69),"",'9. METAS'!W69)</f>
        <v/>
      </c>
      <c r="M63" s="137" t="str">
        <f>IF(ISBLANK('9. METAS'!X69),"",'9. METAS'!X69)</f>
        <v/>
      </c>
      <c r="N63" s="147"/>
      <c r="O63" s="139"/>
      <c r="P63" s="139"/>
      <c r="Q63" s="140"/>
      <c r="R63" s="134" t="str">
        <f t="shared" si="0"/>
        <v>100%</v>
      </c>
      <c r="S63" s="135" t="str">
        <f t="shared" si="0"/>
        <v>100%</v>
      </c>
      <c r="T63" s="135" t="str">
        <f t="shared" si="0"/>
        <v>100%</v>
      </c>
      <c r="U63" s="154" t="str">
        <f t="shared" si="0"/>
        <v>100%</v>
      </c>
      <c r="V63" s="138" t="str">
        <f t="shared" si="1"/>
        <v>No Programado</v>
      </c>
      <c r="W63" s="135" t="str">
        <f t="shared" si="2"/>
        <v>No Programado</v>
      </c>
      <c r="X63" s="135" t="str">
        <f t="shared" si="3"/>
        <v>No Programado</v>
      </c>
      <c r="Y63" s="159" t="str">
        <f t="shared" si="4"/>
        <v>No Programado</v>
      </c>
      <c r="Z63" s="173"/>
      <c r="AA63" s="174"/>
      <c r="AB63" s="174"/>
      <c r="AC63" s="175"/>
    </row>
    <row r="64" spans="3:29" ht="86.25">
      <c r="C64" s="350" t="str">
        <f>IF(ISBLANK('5. Pp (3 años)'!B96),"",'5. Pp (3 años)'!B96)</f>
        <v>Coordinación de Programas Sociales</v>
      </c>
      <c r="D64" s="351" t="str">
        <f>IF(ISBLANK('5. Pp (3 años)'!C96),"",'5. Pp (3 años)'!C96)</f>
        <v>Componente</v>
      </c>
      <c r="E64" s="341" t="str">
        <f>IF(ISBLANK('5. Pp (3 años)'!D96),"",'5. Pp (3 años)'!D96)</f>
        <v>4.1.1.1.9 Mecanismos de colaboración con organismos gubernamentales y particulares operados.</v>
      </c>
      <c r="F64" s="341" t="str">
        <f>IF(ISBLANK('5. Pp (3 años)'!E96),"",'5. Pp (3 años)'!E96)</f>
        <v>PMCICF: Porcentaje de mecanismos de colaboración interinstitucional y ciudadana formalizados.</v>
      </c>
      <c r="G64" s="337" t="str">
        <f>IF(ISBLANK('5. Pp (3 años)'!H96),"",'5. Pp (3 años)'!H96)</f>
        <v>Trimestral</v>
      </c>
      <c r="H64" s="342" t="str">
        <f>IF(ISBLANK('5. Pp (3 años)'!J96),"",'5. Pp (3 años)'!J96)</f>
        <v xml:space="preserve">UNIDAD DE MEDIDA DEL INDICADOR: Porcentaje
UNIDAD DE MEDIDA DE LAS VARIABLES: Mecanismo </v>
      </c>
      <c r="I64" s="145">
        <f>IF(ISBLANK('9. METAS'!L70),"",'9. METAS'!L70)</f>
        <v>100</v>
      </c>
      <c r="J64" s="146">
        <f>IF(ISBLANK('9. METAS'!U70),"",'9. METAS'!U70)</f>
        <v>25</v>
      </c>
      <c r="K64" s="136">
        <f>IF(ISBLANK('9. METAS'!V70),"",'9. METAS'!V70)</f>
        <v>25</v>
      </c>
      <c r="L64" s="136">
        <f>IF(ISBLANK('9. METAS'!W70),"",'9. METAS'!W70)</f>
        <v>25</v>
      </c>
      <c r="M64" s="137">
        <f>IF(ISBLANK('9. METAS'!X70),"",'9. METAS'!X70)</f>
        <v>25</v>
      </c>
      <c r="N64" s="408"/>
      <c r="O64" s="409"/>
      <c r="P64" s="409"/>
      <c r="Q64" s="410"/>
      <c r="R64" s="134">
        <f t="shared" si="0"/>
        <v>0</v>
      </c>
      <c r="S64" s="135">
        <f t="shared" si="0"/>
        <v>0</v>
      </c>
      <c r="T64" s="135">
        <f t="shared" si="0"/>
        <v>0</v>
      </c>
      <c r="U64" s="154">
        <f t="shared" si="0"/>
        <v>0</v>
      </c>
      <c r="V64" s="138">
        <f t="shared" si="1"/>
        <v>0</v>
      </c>
      <c r="W64" s="135">
        <f t="shared" si="2"/>
        <v>0</v>
      </c>
      <c r="X64" s="135">
        <f t="shared" si="3"/>
        <v>0</v>
      </c>
      <c r="Y64" s="159">
        <f t="shared" si="4"/>
        <v>0</v>
      </c>
      <c r="Z64" s="173"/>
      <c r="AA64" s="174"/>
      <c r="AB64" s="174"/>
      <c r="AC64" s="175"/>
    </row>
    <row r="65" spans="3:29" ht="86.25">
      <c r="C65" s="210" t="str">
        <f>IF(ISBLANK('5. Pp (3 años)'!B97),"",'5. Pp (3 años)'!B97)</f>
        <v>Coordinación de Programas Sociales</v>
      </c>
      <c r="D65" s="90" t="str">
        <f>IF(ISBLANK('5. Pp (3 años)'!C97),"",'5. Pp (3 años)'!C97)</f>
        <v>Actividad</v>
      </c>
      <c r="E65" s="207" t="str">
        <f>IF(ISBLANK('5. Pp (3 años)'!D97),"",'5. Pp (3 años)'!D97)</f>
        <v>4.1.1.1.9.1 Coordinación de enlaces de vinculación con los tres órdenes de gobierno y organizaciones civiles</v>
      </c>
      <c r="F65" s="207" t="str">
        <f>IF(ISBLANK('5. Pp (3 años)'!E97),"",'5. Pp (3 años)'!E97)</f>
        <v>PAVIR: Porcentaje de acciones de vinculación institucional realizadas.</v>
      </c>
      <c r="G65" s="407" t="str">
        <f>IF(ISBLANK('5. Pp (3 años)'!H97),"",'5. Pp (3 años)'!H97)</f>
        <v>Trimestral</v>
      </c>
      <c r="H65" s="75" t="str">
        <f>IF(ISBLANK('5. Pp (3 años)'!J97),"",'5. Pp (3 años)'!J97)</f>
        <v>UNIDAD DE MEDIDA DEL INDICADOR: Porcentaje
UNIDAD DE MEDIDA DE LAS VARIABLES: Acción de vinculación</v>
      </c>
      <c r="I65" s="145">
        <f>IF(ISBLANK('9. METAS'!L71),"",'9. METAS'!L71)</f>
        <v>2</v>
      </c>
      <c r="J65" s="146">
        <f>IF(ISBLANK('9. METAS'!U71),"",'9. METAS'!U71)</f>
        <v>1</v>
      </c>
      <c r="K65" s="136">
        <f>IF(ISBLANK('9. METAS'!V71),"",'9. METAS'!V71)</f>
        <v>0</v>
      </c>
      <c r="L65" s="136">
        <f>IF(ISBLANK('9. METAS'!W71),"",'9. METAS'!W71)</f>
        <v>1</v>
      </c>
      <c r="M65" s="137">
        <f>IF(ISBLANK('9. METAS'!X71),"",'9. METAS'!X71)</f>
        <v>0</v>
      </c>
      <c r="N65" s="147"/>
      <c r="O65" s="139"/>
      <c r="P65" s="139"/>
      <c r="Q65" s="140"/>
      <c r="R65" s="134">
        <f t="shared" si="0"/>
        <v>0</v>
      </c>
      <c r="S65" s="135" t="str">
        <f t="shared" si="0"/>
        <v>100%</v>
      </c>
      <c r="T65" s="135">
        <f t="shared" si="0"/>
        <v>0</v>
      </c>
      <c r="U65" s="154" t="str">
        <f t="shared" si="0"/>
        <v>100%</v>
      </c>
      <c r="V65" s="138">
        <f t="shared" si="1"/>
        <v>0</v>
      </c>
      <c r="W65" s="135">
        <f t="shared" si="2"/>
        <v>0</v>
      </c>
      <c r="X65" s="135">
        <f t="shared" si="3"/>
        <v>0</v>
      </c>
      <c r="Y65" s="159">
        <f t="shared" si="4"/>
        <v>0</v>
      </c>
      <c r="Z65" s="170"/>
      <c r="AA65" s="171"/>
      <c r="AB65" s="171"/>
      <c r="AC65" s="172"/>
    </row>
    <row r="66" spans="3:29" ht="17.25">
      <c r="C66" s="211" t="str">
        <f>IF(ISBLANK('5. Pp (3 años)'!B98),"",'5. Pp (3 años)'!B98)</f>
        <v/>
      </c>
      <c r="D66" s="90" t="str">
        <f>IF(ISBLANK('5. Pp (3 años)'!C98),"",'5. Pp (3 años)'!C98)</f>
        <v>Actividad</v>
      </c>
      <c r="E66" s="207" t="str">
        <f>IF(ISBLANK('5. Pp (3 años)'!D98),"",'5. Pp (3 años)'!D98)</f>
        <v/>
      </c>
      <c r="F66" s="207" t="str">
        <f>IF(ISBLANK('5. Pp (3 años)'!E98),"",'5. Pp (3 años)'!E98)</f>
        <v/>
      </c>
      <c r="G66" s="214" t="str">
        <f>IF(ISBLANK('5. Pp (3 años)'!H98),"",'5. Pp (3 años)'!H98)</f>
        <v/>
      </c>
      <c r="H66" s="75" t="str">
        <f>IF(ISBLANK('5. Pp (3 años)'!J98),"",'5. Pp (3 años)'!J98)</f>
        <v/>
      </c>
      <c r="I66" s="145" t="str">
        <f>IF(ISBLANK('9. METAS'!L72),"",'9. METAS'!L72)</f>
        <v/>
      </c>
      <c r="J66" s="146" t="str">
        <f>IF(ISBLANK('9. METAS'!U72),"",'9. METAS'!U72)</f>
        <v/>
      </c>
      <c r="K66" s="136" t="str">
        <f>IF(ISBLANK('9. METAS'!V72),"",'9. METAS'!V72)</f>
        <v/>
      </c>
      <c r="L66" s="136" t="str">
        <f>IF(ISBLANK('9. METAS'!W72),"",'9. METAS'!W72)</f>
        <v/>
      </c>
      <c r="M66" s="137" t="str">
        <f>IF(ISBLANK('9. METAS'!X72),"",'9. METAS'!X72)</f>
        <v/>
      </c>
      <c r="N66" s="147"/>
      <c r="O66" s="139"/>
      <c r="P66" s="139"/>
      <c r="Q66" s="140"/>
      <c r="R66" s="134" t="str">
        <f t="shared" si="0"/>
        <v>100%</v>
      </c>
      <c r="S66" s="135" t="str">
        <f t="shared" si="0"/>
        <v>100%</v>
      </c>
      <c r="T66" s="135" t="str">
        <f t="shared" si="0"/>
        <v>100%</v>
      </c>
      <c r="U66" s="154" t="str">
        <f t="shared" si="0"/>
        <v>100%</v>
      </c>
      <c r="V66" s="138" t="str">
        <f t="shared" si="1"/>
        <v>No Programado</v>
      </c>
      <c r="W66" s="135" t="str">
        <f t="shared" si="2"/>
        <v>No Programado</v>
      </c>
      <c r="X66" s="135" t="str">
        <f t="shared" si="3"/>
        <v>No Programado</v>
      </c>
      <c r="Y66" s="159" t="str">
        <f t="shared" si="4"/>
        <v>No Programado</v>
      </c>
      <c r="Z66" s="173"/>
      <c r="AA66" s="174"/>
      <c r="AB66" s="174"/>
      <c r="AC66" s="175"/>
    </row>
    <row r="67" spans="3:29" ht="17.25">
      <c r="C67" s="210" t="str">
        <f>IF(ISBLANK('5. Pp (3 años)'!B99),"",'5. Pp (3 años)'!B99)</f>
        <v/>
      </c>
      <c r="D67" s="90" t="str">
        <f>IF(ISBLANK('5. Pp (3 años)'!C99),"",'5. Pp (3 años)'!C99)</f>
        <v>Actividad</v>
      </c>
      <c r="E67" s="207" t="str">
        <f>IF(ISBLANK('5. Pp (3 años)'!D99),"",'5. Pp (3 años)'!D99)</f>
        <v/>
      </c>
      <c r="F67" s="207" t="str">
        <f>IF(ISBLANK('5. Pp (3 años)'!E99),"",'5. Pp (3 años)'!E99)</f>
        <v/>
      </c>
      <c r="G67" s="214" t="str">
        <f>IF(ISBLANK('5. Pp (3 años)'!H99),"",'5. Pp (3 años)'!H99)</f>
        <v/>
      </c>
      <c r="H67" s="75" t="str">
        <f>IF(ISBLANK('5. Pp (3 años)'!J99),"",'5. Pp (3 años)'!J99)</f>
        <v/>
      </c>
      <c r="I67" s="145" t="str">
        <f>IF(ISBLANK('9. METAS'!L73),"",'9. METAS'!L73)</f>
        <v/>
      </c>
      <c r="J67" s="146" t="str">
        <f>IF(ISBLANK('9. METAS'!U73),"",'9. METAS'!U73)</f>
        <v/>
      </c>
      <c r="K67" s="136" t="str">
        <f>IF(ISBLANK('9. METAS'!V73),"",'9. METAS'!V73)</f>
        <v/>
      </c>
      <c r="L67" s="136" t="str">
        <f>IF(ISBLANK('9. METAS'!W73),"",'9. METAS'!W73)</f>
        <v/>
      </c>
      <c r="M67" s="137" t="str">
        <f>IF(ISBLANK('9. METAS'!X73),"",'9. METAS'!X73)</f>
        <v/>
      </c>
      <c r="N67" s="147"/>
      <c r="O67" s="139"/>
      <c r="P67" s="139"/>
      <c r="Q67" s="140"/>
      <c r="R67" s="134" t="str">
        <f t="shared" si="0"/>
        <v>100%</v>
      </c>
      <c r="S67" s="135" t="str">
        <f t="shared" si="0"/>
        <v>100%</v>
      </c>
      <c r="T67" s="135" t="str">
        <f t="shared" si="0"/>
        <v>100%</v>
      </c>
      <c r="U67" s="154" t="str">
        <f t="shared" si="0"/>
        <v>100%</v>
      </c>
      <c r="V67" s="138" t="str">
        <f t="shared" si="1"/>
        <v>No Programado</v>
      </c>
      <c r="W67" s="135" t="str">
        <f t="shared" si="2"/>
        <v>No Programado</v>
      </c>
      <c r="X67" s="135" t="str">
        <f t="shared" si="3"/>
        <v>No Programado</v>
      </c>
      <c r="Y67" s="159" t="str">
        <f t="shared" si="4"/>
        <v>No Programado</v>
      </c>
      <c r="Z67" s="170"/>
      <c r="AA67" s="171"/>
      <c r="AB67" s="171"/>
      <c r="AC67" s="172"/>
    </row>
    <row r="68" spans="3:29" ht="17.25">
      <c r="C68" s="211" t="str">
        <f>IF(ISBLANK('5. Pp (3 años)'!B100),"",'5. Pp (3 años)'!B100)</f>
        <v/>
      </c>
      <c r="D68" s="90" t="str">
        <f>IF(ISBLANK('5. Pp (3 años)'!C100),"",'5. Pp (3 años)'!C100)</f>
        <v>Actividad</v>
      </c>
      <c r="E68" s="207" t="str">
        <f>IF(ISBLANK('5. Pp (3 años)'!D100),"",'5. Pp (3 años)'!D100)</f>
        <v/>
      </c>
      <c r="F68" s="207" t="str">
        <f>IF(ISBLANK('5. Pp (3 años)'!E100),"",'5. Pp (3 años)'!E100)</f>
        <v/>
      </c>
      <c r="G68" s="214" t="str">
        <f>IF(ISBLANK('5. Pp (3 años)'!H100),"",'5. Pp (3 años)'!H100)</f>
        <v/>
      </c>
      <c r="H68" s="75" t="str">
        <f>IF(ISBLANK('5. Pp (3 años)'!J100),"",'5. Pp (3 años)'!J100)</f>
        <v/>
      </c>
      <c r="I68" s="145" t="str">
        <f>IF(ISBLANK('9. METAS'!L74),"",'9. METAS'!L74)</f>
        <v/>
      </c>
      <c r="J68" s="146" t="str">
        <f>IF(ISBLANK('9. METAS'!U74),"",'9. METAS'!U74)</f>
        <v/>
      </c>
      <c r="K68" s="136" t="str">
        <f>IF(ISBLANK('9. METAS'!V74),"",'9. METAS'!V74)</f>
        <v/>
      </c>
      <c r="L68" s="136" t="str">
        <f>IF(ISBLANK('9. METAS'!W74),"",'9. METAS'!W74)</f>
        <v/>
      </c>
      <c r="M68" s="137" t="str">
        <f>IF(ISBLANK('9. METAS'!X74),"",'9. METAS'!X74)</f>
        <v/>
      </c>
      <c r="N68" s="147"/>
      <c r="O68" s="139"/>
      <c r="P68" s="139"/>
      <c r="Q68" s="140"/>
      <c r="R68" s="134" t="str">
        <f t="shared" si="0"/>
        <v>100%</v>
      </c>
      <c r="S68" s="135" t="str">
        <f t="shared" si="0"/>
        <v>100%</v>
      </c>
      <c r="T68" s="135" t="str">
        <f t="shared" si="0"/>
        <v>100%</v>
      </c>
      <c r="U68" s="154" t="str">
        <f t="shared" si="0"/>
        <v>100%</v>
      </c>
      <c r="V68" s="138" t="str">
        <f t="shared" si="1"/>
        <v>No Programado</v>
      </c>
      <c r="W68" s="135" t="str">
        <f t="shared" si="2"/>
        <v>No Programado</v>
      </c>
      <c r="X68" s="135" t="str">
        <f t="shared" si="3"/>
        <v>No Programado</v>
      </c>
      <c r="Y68" s="159" t="str">
        <f t="shared" si="4"/>
        <v>No Programado</v>
      </c>
      <c r="Z68" s="173"/>
      <c r="AA68" s="174"/>
      <c r="AB68" s="174"/>
      <c r="AC68" s="175"/>
    </row>
    <row r="69" spans="3:29" ht="17.25">
      <c r="C69" s="210" t="str">
        <f>IF(ISBLANK('5. Pp (3 años)'!B101),"",'5. Pp (3 años)'!B101)</f>
        <v/>
      </c>
      <c r="D69" s="90" t="str">
        <f>IF(ISBLANK('5. Pp (3 años)'!C101),"",'5. Pp (3 años)'!C101)</f>
        <v>Actividad</v>
      </c>
      <c r="E69" s="207" t="str">
        <f>IF(ISBLANK('5. Pp (3 años)'!D101),"",'5. Pp (3 años)'!D101)</f>
        <v/>
      </c>
      <c r="F69" s="207" t="str">
        <f>IF(ISBLANK('5. Pp (3 años)'!E101),"",'5. Pp (3 años)'!E101)</f>
        <v/>
      </c>
      <c r="G69" s="406" t="str">
        <f>IF(ISBLANK('5. Pp (3 años)'!H101),"",'5. Pp (3 años)'!H101)</f>
        <v/>
      </c>
      <c r="H69" s="75" t="str">
        <f>IF(ISBLANK('5. Pp (3 años)'!J101),"",'5. Pp (3 años)'!J101)</f>
        <v/>
      </c>
      <c r="I69" s="145" t="str">
        <f>IF(ISBLANK('9. METAS'!L75),"",'9. METAS'!L75)</f>
        <v/>
      </c>
      <c r="J69" s="146" t="str">
        <f>IF(ISBLANK('9. METAS'!U75),"",'9. METAS'!U75)</f>
        <v/>
      </c>
      <c r="K69" s="136" t="str">
        <f>IF(ISBLANK('9. METAS'!V75),"",'9. METAS'!V75)</f>
        <v/>
      </c>
      <c r="L69" s="136" t="str">
        <f>IF(ISBLANK('9. METAS'!W75),"",'9. METAS'!W75)</f>
        <v/>
      </c>
      <c r="M69" s="137" t="str">
        <f>IF(ISBLANK('9. METAS'!X75),"",'9. METAS'!X75)</f>
        <v/>
      </c>
      <c r="N69" s="147"/>
      <c r="O69" s="139"/>
      <c r="P69" s="139"/>
      <c r="Q69" s="140"/>
      <c r="R69" s="134" t="str">
        <f t="shared" si="0"/>
        <v>100%</v>
      </c>
      <c r="S69" s="135" t="str">
        <f t="shared" si="0"/>
        <v>100%</v>
      </c>
      <c r="T69" s="135" t="str">
        <f t="shared" si="0"/>
        <v>100%</v>
      </c>
      <c r="U69" s="154" t="str">
        <f t="shared" si="0"/>
        <v>100%</v>
      </c>
      <c r="V69" s="138" t="str">
        <f t="shared" si="1"/>
        <v>No Programado</v>
      </c>
      <c r="W69" s="135" t="str">
        <f t="shared" si="2"/>
        <v>No Programado</v>
      </c>
      <c r="X69" s="135" t="str">
        <f t="shared" si="3"/>
        <v>No Programado</v>
      </c>
      <c r="Y69" s="159" t="str">
        <f t="shared" si="4"/>
        <v>No Programado</v>
      </c>
      <c r="Z69" s="173"/>
      <c r="AA69" s="174"/>
      <c r="AB69" s="174"/>
      <c r="AC69" s="175"/>
    </row>
    <row r="70" spans="3:29" ht="86.25">
      <c r="C70" s="350" t="str">
        <f>IF(ISBLANK('5. Pp (3 años)'!B102),"",'5. Pp (3 años)'!B102)</f>
        <v>Coordinación de Contraloría Social</v>
      </c>
      <c r="D70" s="351" t="str">
        <f>IF(ISBLANK('5. Pp (3 años)'!C102),"",'5. Pp (3 años)'!C102)</f>
        <v>Componente</v>
      </c>
      <c r="E70" s="341" t="str">
        <f>IF(ISBLANK('5. Pp (3 años)'!D102),"",'5. Pp (3 años)'!D102)</f>
        <v>4.1.1.1.10 Mecanismos de contraloría social y supervisión ciudadana de obra pública operada.</v>
      </c>
      <c r="F70" s="341" t="str">
        <f>IF(ISBLANK('5. Pp (3 años)'!E102),"",'5. Pp (3 años)'!E102)</f>
        <v>PMVCOP: Porcentaje de mecanismos de vigilancia ciudadana en obra pública establecidos.</v>
      </c>
      <c r="G70" s="337" t="str">
        <f>IF(ISBLANK('5. Pp (3 años)'!H102),"",'5. Pp (3 años)'!H102)</f>
        <v>Trimestral</v>
      </c>
      <c r="H70" s="342" t="str">
        <f>IF(ISBLANK('5. Pp (3 años)'!J102),"",'5. Pp (3 años)'!J102)</f>
        <v>UNIDAD DE MEDIDA DEL INDICADOR: Porcentaje
UNIDAD DE MEDIDA DE LAS VARIABLES: Mecanismo</v>
      </c>
      <c r="I70" s="145">
        <f>IF(ISBLANK('9. METAS'!L76),"",'9. METAS'!L76)</f>
        <v>100</v>
      </c>
      <c r="J70" s="146">
        <f>IF(ISBLANK('9. METAS'!U76),"",'9. METAS'!U76)</f>
        <v>25</v>
      </c>
      <c r="K70" s="136">
        <f>IF(ISBLANK('9. METAS'!V76),"",'9. METAS'!V76)</f>
        <v>25</v>
      </c>
      <c r="L70" s="136">
        <f>IF(ISBLANK('9. METAS'!W76),"",'9. METAS'!W76)</f>
        <v>25</v>
      </c>
      <c r="M70" s="137">
        <f>IF(ISBLANK('9. METAS'!X76),"",'9. METAS'!X76)</f>
        <v>25</v>
      </c>
      <c r="N70" s="408"/>
      <c r="O70" s="409"/>
      <c r="P70" s="409"/>
      <c r="Q70" s="410"/>
      <c r="R70" s="134">
        <f t="shared" si="0"/>
        <v>0</v>
      </c>
      <c r="S70" s="135">
        <f t="shared" si="0"/>
        <v>0</v>
      </c>
      <c r="T70" s="135">
        <f t="shared" si="0"/>
        <v>0</v>
      </c>
      <c r="U70" s="154">
        <f t="shared" si="0"/>
        <v>0</v>
      </c>
      <c r="V70" s="138">
        <f t="shared" si="1"/>
        <v>0</v>
      </c>
      <c r="W70" s="135">
        <f t="shared" si="2"/>
        <v>0</v>
      </c>
      <c r="X70" s="135">
        <f t="shared" si="3"/>
        <v>0</v>
      </c>
      <c r="Y70" s="159">
        <f t="shared" si="4"/>
        <v>0</v>
      </c>
      <c r="Z70" s="173"/>
      <c r="AA70" s="174"/>
      <c r="AB70" s="174"/>
      <c r="AC70" s="175"/>
    </row>
    <row r="71" spans="3:29" ht="86.25">
      <c r="C71" s="210" t="str">
        <f>IF(ISBLANK('5. Pp (3 años)'!B103),"",'5. Pp (3 años)'!B103)</f>
        <v>Coordinación de Contraloría Social</v>
      </c>
      <c r="D71" s="90" t="str">
        <f>IF(ISBLANK('5. Pp (3 años)'!C103),"",'5. Pp (3 años)'!C103)</f>
        <v>Actividad</v>
      </c>
      <c r="E71" s="207" t="str">
        <f>IF(ISBLANK('5. Pp (3 años)'!D103),"",'5. Pp (3 años)'!D103)</f>
        <v xml:space="preserve">4.1.1.1.10.1 Gestión operativa y capacitación de comités de contraloría social para la vigilancia de obra pública
</v>
      </c>
      <c r="F71" s="207" t="str">
        <f>IF(ISBLANK('5. Pp (3 años)'!E103),"",'5. Pp (3 años)'!E103)</f>
        <v>PAICS: Porcentaje de acciones de integración, capacitación y seguimiento a comités de contraloría social realizadas.</v>
      </c>
      <c r="G71" s="407" t="str">
        <f>IF(ISBLANK('5. Pp (3 años)'!H103),"",'5. Pp (3 años)'!H103)</f>
        <v>Trimestral</v>
      </c>
      <c r="H71" s="75" t="str">
        <f>IF(ISBLANK('5. Pp (3 años)'!J103),"",'5. Pp (3 años)'!J103)</f>
        <v>UNIDAD DE MEDIDA DEL INDICADOR: Porcentaje
UNIDAD DE MEDIDA DE LAS VARIABLES: Acción</v>
      </c>
      <c r="I71" s="145">
        <f>IF(ISBLANK('9. METAS'!L77),"",'9. METAS'!L77)</f>
        <v>78</v>
      </c>
      <c r="J71" s="146">
        <f>IF(ISBLANK('9. METAS'!U77),"",'9. METAS'!U77)</f>
        <v>15</v>
      </c>
      <c r="K71" s="136">
        <f>IF(ISBLANK('9. METAS'!V77),"",'9. METAS'!V77)</f>
        <v>24</v>
      </c>
      <c r="L71" s="136">
        <f>IF(ISBLANK('9. METAS'!W77),"",'9. METAS'!W77)</f>
        <v>23</v>
      </c>
      <c r="M71" s="137">
        <f>IF(ISBLANK('9. METAS'!X77),"",'9. METAS'!X77)</f>
        <v>16</v>
      </c>
      <c r="N71" s="147"/>
      <c r="O71" s="139"/>
      <c r="P71" s="139"/>
      <c r="Q71" s="140"/>
      <c r="R71" s="134">
        <f t="shared" si="0"/>
        <v>0</v>
      </c>
      <c r="S71" s="135">
        <f t="shared" si="0"/>
        <v>0</v>
      </c>
      <c r="T71" s="135">
        <f t="shared" si="0"/>
        <v>0</v>
      </c>
      <c r="U71" s="154">
        <f t="shared" si="0"/>
        <v>0</v>
      </c>
      <c r="V71" s="138">
        <f t="shared" si="1"/>
        <v>0</v>
      </c>
      <c r="W71" s="135">
        <f t="shared" si="2"/>
        <v>0</v>
      </c>
      <c r="X71" s="135">
        <f t="shared" si="3"/>
        <v>0</v>
      </c>
      <c r="Y71" s="159">
        <f t="shared" si="4"/>
        <v>0</v>
      </c>
      <c r="Z71" s="173"/>
      <c r="AA71" s="174"/>
      <c r="AB71" s="174"/>
      <c r="AC71" s="175"/>
    </row>
    <row r="72" spans="3:29" ht="17.25">
      <c r="C72" s="211" t="str">
        <f>IF(ISBLANK('5. Pp (3 años)'!B104),"",'5. Pp (3 años)'!B104)</f>
        <v/>
      </c>
      <c r="D72" s="90" t="str">
        <f>IF(ISBLANK('5. Pp (3 años)'!C104),"",'5. Pp (3 años)'!C104)</f>
        <v>Actividad</v>
      </c>
      <c r="E72" s="207" t="str">
        <f>IF(ISBLANK('5. Pp (3 años)'!D104),"",'5. Pp (3 años)'!D104)</f>
        <v/>
      </c>
      <c r="F72" s="207" t="str">
        <f>IF(ISBLANK('5. Pp (3 años)'!E104),"",'5. Pp (3 años)'!E104)</f>
        <v/>
      </c>
      <c r="G72" s="214" t="str">
        <f>IF(ISBLANK('5. Pp (3 años)'!H104),"",'5. Pp (3 años)'!H104)</f>
        <v/>
      </c>
      <c r="H72" s="75" t="str">
        <f>IF(ISBLANK('5. Pp (3 años)'!J104),"",'5. Pp (3 años)'!J104)</f>
        <v/>
      </c>
      <c r="I72" s="145" t="str">
        <f>IF(ISBLANK('9. METAS'!L78),"",'9. METAS'!L78)</f>
        <v/>
      </c>
      <c r="J72" s="146" t="str">
        <f>IF(ISBLANK('9. METAS'!U78),"",'9. METAS'!U78)</f>
        <v/>
      </c>
      <c r="K72" s="136" t="str">
        <f>IF(ISBLANK('9. METAS'!V78),"",'9. METAS'!V78)</f>
        <v/>
      </c>
      <c r="L72" s="136" t="str">
        <f>IF(ISBLANK('9. METAS'!W78),"",'9. METAS'!W78)</f>
        <v/>
      </c>
      <c r="M72" s="137" t="str">
        <f>IF(ISBLANK('9. METAS'!X78),"",'9. METAS'!X78)</f>
        <v/>
      </c>
      <c r="N72" s="147"/>
      <c r="O72" s="139"/>
      <c r="P72" s="139"/>
      <c r="Q72" s="140"/>
      <c r="R72" s="134" t="str">
        <f t="shared" si="0"/>
        <v>100%</v>
      </c>
      <c r="S72" s="135" t="str">
        <f t="shared" si="0"/>
        <v>100%</v>
      </c>
      <c r="T72" s="135" t="str">
        <f t="shared" si="0"/>
        <v>100%</v>
      </c>
      <c r="U72" s="154" t="str">
        <f t="shared" si="0"/>
        <v>100%</v>
      </c>
      <c r="V72" s="138" t="str">
        <f t="shared" si="1"/>
        <v>No Programado</v>
      </c>
      <c r="W72" s="135" t="str">
        <f t="shared" si="2"/>
        <v>No Programado</v>
      </c>
      <c r="X72" s="135" t="str">
        <f t="shared" si="3"/>
        <v>No Programado</v>
      </c>
      <c r="Y72" s="159" t="str">
        <f t="shared" si="4"/>
        <v>No Programado</v>
      </c>
      <c r="Z72" s="170"/>
      <c r="AA72" s="171"/>
      <c r="AB72" s="171"/>
      <c r="AC72" s="172"/>
    </row>
    <row r="73" spans="3:29" ht="17.25">
      <c r="C73" s="210" t="str">
        <f>IF(ISBLANK('5. Pp (3 años)'!B105),"",'5. Pp (3 años)'!B105)</f>
        <v/>
      </c>
      <c r="D73" s="90" t="str">
        <f>IF(ISBLANK('5. Pp (3 años)'!C105),"",'5. Pp (3 años)'!C105)</f>
        <v>Actividad</v>
      </c>
      <c r="E73" s="207" t="str">
        <f>IF(ISBLANK('5. Pp (3 años)'!D105),"",'5. Pp (3 años)'!D105)</f>
        <v/>
      </c>
      <c r="F73" s="207" t="str">
        <f>IF(ISBLANK('5. Pp (3 años)'!E105),"",'5. Pp (3 años)'!E105)</f>
        <v/>
      </c>
      <c r="G73" s="214" t="str">
        <f>IF(ISBLANK('5. Pp (3 años)'!H105),"",'5. Pp (3 años)'!H105)</f>
        <v/>
      </c>
      <c r="H73" s="75" t="str">
        <f>IF(ISBLANK('5. Pp (3 años)'!J105),"",'5. Pp (3 años)'!J105)</f>
        <v/>
      </c>
      <c r="I73" s="145" t="str">
        <f>IF(ISBLANK('9. METAS'!L79),"",'9. METAS'!L79)</f>
        <v/>
      </c>
      <c r="J73" s="146" t="str">
        <f>IF(ISBLANK('9. METAS'!U79),"",'9. METAS'!U79)</f>
        <v/>
      </c>
      <c r="K73" s="136" t="str">
        <f>IF(ISBLANK('9. METAS'!V79),"",'9. METAS'!V79)</f>
        <v/>
      </c>
      <c r="L73" s="136" t="str">
        <f>IF(ISBLANK('9. METAS'!W79),"",'9. METAS'!W79)</f>
        <v/>
      </c>
      <c r="M73" s="137" t="str">
        <f>IF(ISBLANK('9. METAS'!X79),"",'9. METAS'!X79)</f>
        <v/>
      </c>
      <c r="N73" s="147"/>
      <c r="O73" s="139"/>
      <c r="P73" s="139"/>
      <c r="Q73" s="140"/>
      <c r="R73" s="134" t="str">
        <f t="shared" si="0"/>
        <v>100%</v>
      </c>
      <c r="S73" s="135" t="str">
        <f t="shared" si="0"/>
        <v>100%</v>
      </c>
      <c r="T73" s="135" t="str">
        <f t="shared" si="0"/>
        <v>100%</v>
      </c>
      <c r="U73" s="154" t="str">
        <f t="shared" si="0"/>
        <v>100%</v>
      </c>
      <c r="V73" s="138" t="str">
        <f t="shared" si="1"/>
        <v>No Programado</v>
      </c>
      <c r="W73" s="135" t="str">
        <f t="shared" si="2"/>
        <v>No Programado</v>
      </c>
      <c r="X73" s="135" t="str">
        <f t="shared" si="3"/>
        <v>No Programado</v>
      </c>
      <c r="Y73" s="159" t="str">
        <f t="shared" si="4"/>
        <v>No Programado</v>
      </c>
      <c r="Z73" s="173"/>
      <c r="AA73" s="174"/>
      <c r="AB73" s="174"/>
      <c r="AC73" s="175"/>
    </row>
    <row r="74" spans="3:29" ht="17.25">
      <c r="C74" s="211" t="str">
        <f>IF(ISBLANK('5. Pp (3 años)'!B106),"",'5. Pp (3 años)'!B106)</f>
        <v/>
      </c>
      <c r="D74" s="90" t="str">
        <f>IF(ISBLANK('5. Pp (3 años)'!C106),"",'5. Pp (3 años)'!C106)</f>
        <v>Actividad</v>
      </c>
      <c r="E74" s="207" t="str">
        <f>IF(ISBLANK('5. Pp (3 años)'!D106),"",'5. Pp (3 años)'!D106)</f>
        <v/>
      </c>
      <c r="F74" s="207" t="str">
        <f>IF(ISBLANK('5. Pp (3 años)'!E106),"",'5. Pp (3 años)'!E106)</f>
        <v/>
      </c>
      <c r="G74" s="214" t="str">
        <f>IF(ISBLANK('5. Pp (3 años)'!H106),"",'5. Pp (3 años)'!H106)</f>
        <v/>
      </c>
      <c r="H74" s="75" t="str">
        <f>IF(ISBLANK('5. Pp (3 años)'!J106),"",'5. Pp (3 años)'!J106)</f>
        <v/>
      </c>
      <c r="I74" s="145" t="str">
        <f>IF(ISBLANK('9. METAS'!L80),"",'9. METAS'!L80)</f>
        <v/>
      </c>
      <c r="J74" s="146" t="str">
        <f>IF(ISBLANK('9. METAS'!U80),"",'9. METAS'!U80)</f>
        <v/>
      </c>
      <c r="K74" s="136" t="str">
        <f>IF(ISBLANK('9. METAS'!V80),"",'9. METAS'!V80)</f>
        <v/>
      </c>
      <c r="L74" s="136" t="str">
        <f>IF(ISBLANK('9. METAS'!W80),"",'9. METAS'!W80)</f>
        <v/>
      </c>
      <c r="M74" s="137" t="str">
        <f>IF(ISBLANK('9. METAS'!X80),"",'9. METAS'!X80)</f>
        <v/>
      </c>
      <c r="N74" s="147"/>
      <c r="O74" s="139"/>
      <c r="P74" s="139"/>
      <c r="Q74" s="140"/>
      <c r="R74" s="134" t="str">
        <f t="shared" si="0"/>
        <v>100%</v>
      </c>
      <c r="S74" s="135" t="str">
        <f t="shared" si="0"/>
        <v>100%</v>
      </c>
      <c r="T74" s="135" t="str">
        <f t="shared" si="0"/>
        <v>100%</v>
      </c>
      <c r="U74" s="154" t="str">
        <f t="shared" si="0"/>
        <v>100%</v>
      </c>
      <c r="V74" s="138" t="str">
        <f t="shared" si="1"/>
        <v>No Programado</v>
      </c>
      <c r="W74" s="135" t="str">
        <f t="shared" si="2"/>
        <v>No Programado</v>
      </c>
      <c r="X74" s="135" t="str">
        <f t="shared" si="3"/>
        <v>No Programado</v>
      </c>
      <c r="Y74" s="159" t="str">
        <f t="shared" si="4"/>
        <v>No Programado</v>
      </c>
      <c r="Z74" s="170"/>
      <c r="AA74" s="171"/>
      <c r="AB74" s="171"/>
      <c r="AC74" s="172"/>
    </row>
    <row r="75" spans="3:29" ht="17.25">
      <c r="C75" s="210" t="str">
        <f>IF(ISBLANK('5. Pp (3 años)'!B107),"",'5. Pp (3 años)'!B107)</f>
        <v/>
      </c>
      <c r="D75" s="90" t="str">
        <f>IF(ISBLANK('5. Pp (3 años)'!C107),"",'5. Pp (3 años)'!C107)</f>
        <v>Actividad</v>
      </c>
      <c r="E75" s="207" t="str">
        <f>IF(ISBLANK('5. Pp (3 años)'!D107),"",'5. Pp (3 años)'!D107)</f>
        <v/>
      </c>
      <c r="F75" s="207" t="str">
        <f>IF(ISBLANK('5. Pp (3 años)'!E107),"",'5. Pp (3 años)'!E107)</f>
        <v/>
      </c>
      <c r="G75" s="406" t="str">
        <f>IF(ISBLANK('5. Pp (3 años)'!H107),"",'5. Pp (3 años)'!H107)</f>
        <v/>
      </c>
      <c r="H75" s="75" t="str">
        <f>IF(ISBLANK('5. Pp (3 años)'!J107),"",'5. Pp (3 años)'!J107)</f>
        <v/>
      </c>
      <c r="I75" s="145" t="str">
        <f>IF(ISBLANK('9. METAS'!L81),"",'9. METAS'!L81)</f>
        <v/>
      </c>
      <c r="J75" s="146" t="str">
        <f>IF(ISBLANK('9. METAS'!U81),"",'9. METAS'!U81)</f>
        <v/>
      </c>
      <c r="K75" s="136" t="str">
        <f>IF(ISBLANK('9. METAS'!V81),"",'9. METAS'!V81)</f>
        <v/>
      </c>
      <c r="L75" s="136" t="str">
        <f>IF(ISBLANK('9. METAS'!W81),"",'9. METAS'!W81)</f>
        <v/>
      </c>
      <c r="M75" s="137" t="str">
        <f>IF(ISBLANK('9. METAS'!X81),"",'9. METAS'!X81)</f>
        <v/>
      </c>
      <c r="N75" s="147"/>
      <c r="O75" s="139"/>
      <c r="P75" s="139"/>
      <c r="Q75" s="140"/>
      <c r="R75" s="134" t="str">
        <f t="shared" si="0"/>
        <v>100%</v>
      </c>
      <c r="S75" s="135" t="str">
        <f t="shared" si="0"/>
        <v>100%</v>
      </c>
      <c r="T75" s="135" t="str">
        <f t="shared" si="0"/>
        <v>100%</v>
      </c>
      <c r="U75" s="154" t="str">
        <f t="shared" si="0"/>
        <v>100%</v>
      </c>
      <c r="V75" s="138" t="str">
        <f t="shared" si="1"/>
        <v>No Programado</v>
      </c>
      <c r="W75" s="135" t="str">
        <f t="shared" si="2"/>
        <v>No Programado</v>
      </c>
      <c r="X75" s="135" t="str">
        <f t="shared" si="3"/>
        <v>No Programado</v>
      </c>
      <c r="Y75" s="159" t="str">
        <f t="shared" si="4"/>
        <v>No Programado</v>
      </c>
      <c r="Z75" s="173"/>
      <c r="AA75" s="174"/>
      <c r="AB75" s="174"/>
      <c r="AC75" s="175"/>
    </row>
    <row r="76" spans="3:29" ht="86.25">
      <c r="C76" s="350" t="str">
        <f>IF(ISBLANK('5. Pp (3 años)'!B108),"",'5. Pp (3 años)'!B108)</f>
        <v>Dirección de Atención a la Diversidad Sexual</v>
      </c>
      <c r="D76" s="351" t="str">
        <f>IF(ISBLANK('5. Pp (3 años)'!C108),"",'5. Pp (3 años)'!C108)</f>
        <v>Componente</v>
      </c>
      <c r="E76" s="341" t="str">
        <f>IF(ISBLANK('5. Pp (3 años)'!D108),"",'5. Pp (3 años)'!D108)</f>
        <v>4.1.1.1.11 Mecanismos de participación y visibilidad para la inclusión y diversidad sexual implementados</v>
      </c>
      <c r="F76" s="341" t="str">
        <f>IF(ISBLANK('5. Pp (3 años)'!E108),"",'5. Pp (3 años)'!E108)</f>
        <v>PMVPC: Porcentaje de mecanismos de visibilidad y participación ciudadana por la diversidad sexual ejecutados.</v>
      </c>
      <c r="G76" s="337" t="str">
        <f>IF(ISBLANK('5. Pp (3 años)'!H108),"",'5. Pp (3 años)'!H108)</f>
        <v>Trimestral</v>
      </c>
      <c r="H76" s="342" t="str">
        <f>IF(ISBLANK('5. Pp (3 años)'!J108),"",'5. Pp (3 años)'!J108)</f>
        <v xml:space="preserve">UNIDAD DE MEDIDA DEL INDICADOR: Porcentaje
UNIDAD DE MEDIDA DE LAS VARIABLES: Mecanismo </v>
      </c>
      <c r="I76" s="145">
        <f>IF(ISBLANK('9. METAS'!L82),"",'9. METAS'!L82)</f>
        <v>100</v>
      </c>
      <c r="J76" s="146">
        <f>IF(ISBLANK('9. METAS'!U82),"",'9. METAS'!U82)</f>
        <v>25</v>
      </c>
      <c r="K76" s="136">
        <f>IF(ISBLANK('9. METAS'!V82),"",'9. METAS'!V82)</f>
        <v>25</v>
      </c>
      <c r="L76" s="136">
        <f>IF(ISBLANK('9. METAS'!W82),"",'9. METAS'!W82)</f>
        <v>25</v>
      </c>
      <c r="M76" s="137">
        <f>IF(ISBLANK('9. METAS'!X82),"",'9. METAS'!X82)</f>
        <v>25</v>
      </c>
      <c r="N76" s="408"/>
      <c r="O76" s="409"/>
      <c r="P76" s="409"/>
      <c r="Q76" s="410"/>
      <c r="R76" s="134">
        <f t="shared" si="0"/>
        <v>0</v>
      </c>
      <c r="S76" s="135">
        <f t="shared" si="0"/>
        <v>0</v>
      </c>
      <c r="T76" s="135">
        <f t="shared" si="0"/>
        <v>0</v>
      </c>
      <c r="U76" s="154">
        <f t="shared" si="0"/>
        <v>0</v>
      </c>
      <c r="V76" s="138">
        <f t="shared" si="1"/>
        <v>0</v>
      </c>
      <c r="W76" s="135">
        <f t="shared" si="2"/>
        <v>0</v>
      </c>
      <c r="X76" s="135">
        <f t="shared" si="3"/>
        <v>0</v>
      </c>
      <c r="Y76" s="159">
        <f t="shared" si="4"/>
        <v>0</v>
      </c>
      <c r="Z76" s="173"/>
      <c r="AA76" s="174"/>
      <c r="AB76" s="174"/>
      <c r="AC76" s="175"/>
    </row>
    <row r="77" spans="3:29" ht="86.25">
      <c r="C77" s="210" t="str">
        <f>IF(ISBLANK('5. Pp (3 años)'!B109),"",'5. Pp (3 años)'!B109)</f>
        <v>Dirección de Atención a la Diversidad Sexual</v>
      </c>
      <c r="D77" s="90" t="str">
        <f>IF(ISBLANK('5. Pp (3 años)'!C109),"",'5. Pp (3 años)'!C109)</f>
        <v>Actividad</v>
      </c>
      <c r="E77" s="207" t="str">
        <f>IF(ISBLANK('5. Pp (3 años)'!D109),"",'5. Pp (3 años)'!D109)</f>
        <v>4.1.1.1.11.1  Coordinación de encuentros institucionales y jornadas de visibilidad para la diversidad sexual e inclusión.</v>
      </c>
      <c r="F77" s="207" t="str">
        <f>IF(ISBLANK('5. Pp (3 años)'!E109),"",'5. Pp (3 años)'!E109)</f>
        <v>PEJVR: Porcentaje de encuentros y jornadas de visibilidad realizados.</v>
      </c>
      <c r="G77" s="407" t="str">
        <f>IF(ISBLANK('5. Pp (3 años)'!H109),"",'5. Pp (3 años)'!H109)</f>
        <v>Trimestral</v>
      </c>
      <c r="H77" s="75" t="str">
        <f>IF(ISBLANK('5. Pp (3 años)'!J109),"",'5. Pp (3 años)'!J109)</f>
        <v>UNIDAD DE MEDIDA DEL INDICADOR: Porcentaje
UNIDAD DE MEDIDA DE LAS VARIABLES: Encuentro</v>
      </c>
      <c r="I77" s="145">
        <f>IF(ISBLANK('9. METAS'!L83),"",'9. METAS'!L83)</f>
        <v>2</v>
      </c>
      <c r="J77" s="146">
        <f>IF(ISBLANK('9. METAS'!U83),"",'9. METAS'!U83)</f>
        <v>1</v>
      </c>
      <c r="K77" s="136">
        <f>IF(ISBLANK('9. METAS'!V83),"",'9. METAS'!V83)</f>
        <v>1</v>
      </c>
      <c r="L77" s="136">
        <f>IF(ISBLANK('9. METAS'!W83),"",'9. METAS'!W83)</f>
        <v>0</v>
      </c>
      <c r="M77" s="137">
        <f>IF(ISBLANK('9. METAS'!X83),"",'9. METAS'!X83)</f>
        <v>0</v>
      </c>
      <c r="N77" s="147"/>
      <c r="O77" s="139"/>
      <c r="P77" s="139"/>
      <c r="Q77" s="140"/>
      <c r="R77" s="134">
        <f t="shared" si="0"/>
        <v>0</v>
      </c>
      <c r="S77" s="135">
        <f t="shared" si="0"/>
        <v>0</v>
      </c>
      <c r="T77" s="135" t="str">
        <f t="shared" si="0"/>
        <v>100%</v>
      </c>
      <c r="U77" s="154" t="str">
        <f t="shared" si="0"/>
        <v>100%</v>
      </c>
      <c r="V77" s="138">
        <f t="shared" si="1"/>
        <v>0</v>
      </c>
      <c r="W77" s="135">
        <f t="shared" si="2"/>
        <v>0</v>
      </c>
      <c r="X77" s="135">
        <f t="shared" si="3"/>
        <v>0</v>
      </c>
      <c r="Y77" s="159">
        <f t="shared" si="4"/>
        <v>0</v>
      </c>
      <c r="Z77" s="170"/>
      <c r="AA77" s="171"/>
      <c r="AB77" s="171"/>
      <c r="AC77" s="172"/>
    </row>
    <row r="78" spans="3:29" ht="17.25">
      <c r="C78" s="211" t="str">
        <f>IF(ISBLANK('5. Pp (3 años)'!B110),"",'5. Pp (3 años)'!B110)</f>
        <v/>
      </c>
      <c r="D78" s="90" t="str">
        <f>IF(ISBLANK('5. Pp (3 años)'!C110),"",'5. Pp (3 años)'!C110)</f>
        <v>Actividad</v>
      </c>
      <c r="E78" s="207" t="str">
        <f>IF(ISBLANK('5. Pp (3 años)'!D110),"",'5. Pp (3 años)'!D110)</f>
        <v/>
      </c>
      <c r="F78" s="207" t="str">
        <f>IF(ISBLANK('5. Pp (3 años)'!E110),"",'5. Pp (3 años)'!E110)</f>
        <v/>
      </c>
      <c r="G78" s="214" t="str">
        <f>IF(ISBLANK('5. Pp (3 años)'!H110),"",'5. Pp (3 años)'!H110)</f>
        <v/>
      </c>
      <c r="H78" s="75" t="str">
        <f>IF(ISBLANK('5. Pp (3 años)'!J110),"",'5. Pp (3 años)'!J110)</f>
        <v/>
      </c>
      <c r="I78" s="145" t="str">
        <f>IF(ISBLANK('9. METAS'!L84),"",'9. METAS'!L84)</f>
        <v/>
      </c>
      <c r="J78" s="146" t="str">
        <f>IF(ISBLANK('9. METAS'!U84),"",'9. METAS'!U84)</f>
        <v/>
      </c>
      <c r="K78" s="136" t="str">
        <f>IF(ISBLANK('9. METAS'!V84),"",'9. METAS'!V84)</f>
        <v/>
      </c>
      <c r="L78" s="136" t="str">
        <f>IF(ISBLANK('9. METAS'!W84),"",'9. METAS'!W84)</f>
        <v/>
      </c>
      <c r="M78" s="137" t="str">
        <f>IF(ISBLANK('9. METAS'!X84),"",'9. METAS'!X84)</f>
        <v/>
      </c>
      <c r="N78" s="147"/>
      <c r="O78" s="139"/>
      <c r="P78" s="139"/>
      <c r="Q78" s="140"/>
      <c r="R78" s="134" t="str">
        <f t="shared" si="0"/>
        <v>100%</v>
      </c>
      <c r="S78" s="135" t="str">
        <f t="shared" si="0"/>
        <v>100%</v>
      </c>
      <c r="T78" s="135" t="str">
        <f t="shared" si="0"/>
        <v>100%</v>
      </c>
      <c r="U78" s="154" t="str">
        <f t="shared" ref="U78:U141" si="5">IFERROR((Q78/M78),"100%")</f>
        <v>100%</v>
      </c>
      <c r="V78" s="138" t="str">
        <f t="shared" si="1"/>
        <v>No Programado</v>
      </c>
      <c r="W78" s="135" t="str">
        <f t="shared" si="2"/>
        <v>No Programado</v>
      </c>
      <c r="X78" s="135" t="str">
        <f t="shared" si="3"/>
        <v>No Programado</v>
      </c>
      <c r="Y78" s="159" t="str">
        <f t="shared" si="4"/>
        <v>No Programado</v>
      </c>
      <c r="Z78" s="173"/>
      <c r="AA78" s="174"/>
      <c r="AB78" s="174"/>
      <c r="AC78" s="175"/>
    </row>
    <row r="79" spans="3:29" ht="17.25">
      <c r="C79" s="210" t="str">
        <f>IF(ISBLANK('5. Pp (3 años)'!B111),"",'5. Pp (3 años)'!B111)</f>
        <v/>
      </c>
      <c r="D79" s="90" t="str">
        <f>IF(ISBLANK('5. Pp (3 años)'!C111),"",'5. Pp (3 años)'!C111)</f>
        <v>Actividad</v>
      </c>
      <c r="E79" s="207" t="str">
        <f>IF(ISBLANK('5. Pp (3 años)'!D111),"",'5. Pp (3 años)'!D111)</f>
        <v/>
      </c>
      <c r="F79" s="207" t="str">
        <f>IF(ISBLANK('5. Pp (3 años)'!E111),"",'5. Pp (3 años)'!E111)</f>
        <v/>
      </c>
      <c r="G79" s="214" t="str">
        <f>IF(ISBLANK('5. Pp (3 años)'!H111),"",'5. Pp (3 años)'!H111)</f>
        <v/>
      </c>
      <c r="H79" s="75" t="str">
        <f>IF(ISBLANK('5. Pp (3 años)'!J111),"",'5. Pp (3 años)'!J111)</f>
        <v/>
      </c>
      <c r="I79" s="145" t="str">
        <f>IF(ISBLANK('9. METAS'!L85),"",'9. METAS'!L85)</f>
        <v/>
      </c>
      <c r="J79" s="146" t="str">
        <f>IF(ISBLANK('9. METAS'!U85),"",'9. METAS'!U85)</f>
        <v/>
      </c>
      <c r="K79" s="136" t="str">
        <f>IF(ISBLANK('9. METAS'!V85),"",'9. METAS'!V85)</f>
        <v/>
      </c>
      <c r="L79" s="136" t="str">
        <f>IF(ISBLANK('9. METAS'!W85),"",'9. METAS'!W85)</f>
        <v/>
      </c>
      <c r="M79" s="137" t="str">
        <f>IF(ISBLANK('9. METAS'!X85),"",'9. METAS'!X85)</f>
        <v/>
      </c>
      <c r="N79" s="147"/>
      <c r="O79" s="139"/>
      <c r="P79" s="139"/>
      <c r="Q79" s="140"/>
      <c r="R79" s="134" t="str">
        <f t="shared" ref="R79:U158" si="6">IFERROR((N79/J79),"100%")</f>
        <v>100%</v>
      </c>
      <c r="S79" s="135" t="str">
        <f t="shared" si="6"/>
        <v>100%</v>
      </c>
      <c r="T79" s="135" t="str">
        <f t="shared" si="6"/>
        <v>100%</v>
      </c>
      <c r="U79" s="154" t="str">
        <f t="shared" si="5"/>
        <v>100%</v>
      </c>
      <c r="V79" s="138" t="str">
        <f t="shared" ref="V79:V142" si="7">IFERROR((N79/I79),"No Programado")</f>
        <v>No Programado</v>
      </c>
      <c r="W79" s="135" t="str">
        <f t="shared" ref="W79:W142" si="8">IFERROR((N79+O79)/I79, "No Programado")</f>
        <v>No Programado</v>
      </c>
      <c r="X79" s="135" t="str">
        <f t="shared" ref="X79:X142" si="9">IFERROR((O79+P79)/I79, "No Programado")</f>
        <v>No Programado</v>
      </c>
      <c r="Y79" s="159" t="str">
        <f t="shared" ref="Y79:Y142" si="10">IFERROR((P79+Q79)/I79, "No Programado")</f>
        <v>No Programado</v>
      </c>
      <c r="Z79" s="173"/>
      <c r="AA79" s="174"/>
      <c r="AB79" s="174"/>
      <c r="AC79" s="175"/>
    </row>
    <row r="80" spans="3:29" ht="17.25">
      <c r="C80" s="211" t="str">
        <f>IF(ISBLANK('5. Pp (3 años)'!B112),"",'5. Pp (3 años)'!B112)</f>
        <v/>
      </c>
      <c r="D80" s="90" t="str">
        <f>IF(ISBLANK('5. Pp (3 años)'!C112),"",'5. Pp (3 años)'!C112)</f>
        <v>Actividad</v>
      </c>
      <c r="E80" s="207" t="str">
        <f>IF(ISBLANK('5. Pp (3 años)'!D112),"",'5. Pp (3 años)'!D112)</f>
        <v/>
      </c>
      <c r="F80" s="207" t="str">
        <f>IF(ISBLANK('5. Pp (3 años)'!E112),"",'5. Pp (3 años)'!E112)</f>
        <v/>
      </c>
      <c r="G80" s="214" t="str">
        <f>IF(ISBLANK('5. Pp (3 años)'!H112),"",'5. Pp (3 años)'!H112)</f>
        <v/>
      </c>
      <c r="H80" s="75" t="str">
        <f>IF(ISBLANK('5. Pp (3 años)'!J112),"",'5. Pp (3 años)'!J112)</f>
        <v/>
      </c>
      <c r="I80" s="145" t="str">
        <f>IF(ISBLANK('9. METAS'!L86),"",'9. METAS'!L86)</f>
        <v/>
      </c>
      <c r="J80" s="146" t="str">
        <f>IF(ISBLANK('9. METAS'!U86),"",'9. METAS'!U86)</f>
        <v/>
      </c>
      <c r="K80" s="136" t="str">
        <f>IF(ISBLANK('9. METAS'!V86),"",'9. METAS'!V86)</f>
        <v/>
      </c>
      <c r="L80" s="136" t="str">
        <f>IF(ISBLANK('9. METAS'!W86),"",'9. METAS'!W86)</f>
        <v/>
      </c>
      <c r="M80" s="137" t="str">
        <f>IF(ISBLANK('9. METAS'!X86),"",'9. METAS'!X86)</f>
        <v/>
      </c>
      <c r="N80" s="147"/>
      <c r="O80" s="139"/>
      <c r="P80" s="139"/>
      <c r="Q80" s="140"/>
      <c r="R80" s="134" t="str">
        <f t="shared" si="6"/>
        <v>100%</v>
      </c>
      <c r="S80" s="135" t="str">
        <f t="shared" si="6"/>
        <v>100%</v>
      </c>
      <c r="T80" s="135" t="str">
        <f t="shared" si="6"/>
        <v>100%</v>
      </c>
      <c r="U80" s="154" t="str">
        <f t="shared" si="5"/>
        <v>100%</v>
      </c>
      <c r="V80" s="138" t="str">
        <f t="shared" si="7"/>
        <v>No Programado</v>
      </c>
      <c r="W80" s="135" t="str">
        <f t="shared" si="8"/>
        <v>No Programado</v>
      </c>
      <c r="X80" s="135" t="str">
        <f t="shared" si="9"/>
        <v>No Programado</v>
      </c>
      <c r="Y80" s="159" t="str">
        <f t="shared" si="10"/>
        <v>No Programado</v>
      </c>
      <c r="Z80" s="170"/>
      <c r="AA80" s="171"/>
      <c r="AB80" s="171"/>
      <c r="AC80" s="172"/>
    </row>
    <row r="81" spans="3:29" ht="17.25">
      <c r="C81" s="210" t="str">
        <f>IF(ISBLANK('5. Pp (3 años)'!B113),"",'5. Pp (3 años)'!B113)</f>
        <v/>
      </c>
      <c r="D81" s="90" t="str">
        <f>IF(ISBLANK('5. Pp (3 años)'!C113),"",'5. Pp (3 años)'!C113)</f>
        <v>Actividad</v>
      </c>
      <c r="E81" s="207" t="str">
        <f>IF(ISBLANK('5. Pp (3 años)'!D113),"",'5. Pp (3 años)'!D113)</f>
        <v/>
      </c>
      <c r="F81" s="207" t="str">
        <f>IF(ISBLANK('5. Pp (3 años)'!E113),"",'5. Pp (3 años)'!E113)</f>
        <v/>
      </c>
      <c r="G81" s="406" t="str">
        <f>IF(ISBLANK('5. Pp (3 años)'!H113),"",'5. Pp (3 años)'!H113)</f>
        <v/>
      </c>
      <c r="H81" s="75" t="str">
        <f>IF(ISBLANK('5. Pp (3 años)'!J113),"",'5. Pp (3 años)'!J113)</f>
        <v/>
      </c>
      <c r="I81" s="145" t="str">
        <f>IF(ISBLANK('9. METAS'!L87),"",'9. METAS'!L87)</f>
        <v/>
      </c>
      <c r="J81" s="146" t="str">
        <f>IF(ISBLANK('9. METAS'!U87),"",'9. METAS'!U87)</f>
        <v/>
      </c>
      <c r="K81" s="136" t="str">
        <f>IF(ISBLANK('9. METAS'!V87),"",'9. METAS'!V87)</f>
        <v/>
      </c>
      <c r="L81" s="136" t="str">
        <f>IF(ISBLANK('9. METAS'!W87),"",'9. METAS'!W87)</f>
        <v/>
      </c>
      <c r="M81" s="137" t="str">
        <f>IF(ISBLANK('9. METAS'!X87),"",'9. METAS'!X87)</f>
        <v/>
      </c>
      <c r="N81" s="147"/>
      <c r="O81" s="139"/>
      <c r="P81" s="139"/>
      <c r="Q81" s="140"/>
      <c r="R81" s="134" t="str">
        <f t="shared" si="6"/>
        <v>100%</v>
      </c>
      <c r="S81" s="135" t="str">
        <f t="shared" si="6"/>
        <v>100%</v>
      </c>
      <c r="T81" s="135" t="str">
        <f t="shared" si="6"/>
        <v>100%</v>
      </c>
      <c r="U81" s="154" t="str">
        <f t="shared" si="5"/>
        <v>100%</v>
      </c>
      <c r="V81" s="138" t="str">
        <f t="shared" si="7"/>
        <v>No Programado</v>
      </c>
      <c r="W81" s="135" t="str">
        <f t="shared" si="8"/>
        <v>No Programado</v>
      </c>
      <c r="X81" s="135" t="str">
        <f t="shared" si="9"/>
        <v>No Programado</v>
      </c>
      <c r="Y81" s="159" t="str">
        <f t="shared" si="10"/>
        <v>No Programado</v>
      </c>
      <c r="Z81" s="173"/>
      <c r="AA81" s="174"/>
      <c r="AB81" s="174"/>
      <c r="AC81" s="175"/>
    </row>
    <row r="82" spans="3:29" ht="86.25">
      <c r="C82" s="350" t="str">
        <f>IF(ISBLANK('5. Pp (3 años)'!B114),"",'5. Pp (3 años)'!B114)</f>
        <v>Coordinación de Atención y Seguimiento Integral</v>
      </c>
      <c r="D82" s="351" t="str">
        <f>IF(ISBLANK('5. Pp (3 años)'!C114),"",'5. Pp (3 años)'!C114)</f>
        <v>Componente</v>
      </c>
      <c r="E82" s="341" t="str">
        <f>IF(ISBLANK('5. Pp (3 años)'!D114),"",'5. Pp (3 años)'!D114)</f>
        <v>4.1.1.1.12 Atenciones y gestiones del programa 'Entrelazos por la Diversidad' otorgadas.</v>
      </c>
      <c r="F82" s="341" t="str">
        <f>IF(ISBLANK('5. Pp (3 años)'!E114),"",'5. Pp (3 años)'!E114)</f>
        <v>PSAGE: Porcentaje de servicios de atención y gestión del programa Entrelazos realizados.</v>
      </c>
      <c r="G82" s="337" t="str">
        <f>IF(ISBLANK('5. Pp (3 años)'!H114),"",'5. Pp (3 años)'!H114)</f>
        <v>Trimestral</v>
      </c>
      <c r="H82" s="342" t="str">
        <f>IF(ISBLANK('5. Pp (3 años)'!J114),"",'5. Pp (3 años)'!J114)</f>
        <v>UNIDAD DE MEDIDA DEL INDICADOR: Porcentaje
UNIDAD DE MEDIDA DE LAS VARIABLES: Gestión</v>
      </c>
      <c r="I82" s="145">
        <f>IF(ISBLANK('9. METAS'!L88),"",'9. METAS'!L88)</f>
        <v>100</v>
      </c>
      <c r="J82" s="146">
        <f>IF(ISBLANK('9. METAS'!U88),"",'9. METAS'!U88)</f>
        <v>25</v>
      </c>
      <c r="K82" s="136">
        <f>IF(ISBLANK('9. METAS'!V88),"",'9. METAS'!V88)</f>
        <v>25</v>
      </c>
      <c r="L82" s="136">
        <f>IF(ISBLANK('9. METAS'!W88),"",'9. METAS'!W88)</f>
        <v>25</v>
      </c>
      <c r="M82" s="137">
        <f>IF(ISBLANK('9. METAS'!X88),"",'9. METAS'!X88)</f>
        <v>25</v>
      </c>
      <c r="N82" s="408"/>
      <c r="O82" s="409"/>
      <c r="P82" s="409"/>
      <c r="Q82" s="410"/>
      <c r="R82" s="134">
        <f t="shared" si="6"/>
        <v>0</v>
      </c>
      <c r="S82" s="135">
        <f t="shared" si="6"/>
        <v>0</v>
      </c>
      <c r="T82" s="135">
        <f t="shared" si="6"/>
        <v>0</v>
      </c>
      <c r="U82" s="154">
        <f t="shared" si="5"/>
        <v>0</v>
      </c>
      <c r="V82" s="138">
        <f t="shared" si="7"/>
        <v>0</v>
      </c>
      <c r="W82" s="135">
        <f t="shared" si="8"/>
        <v>0</v>
      </c>
      <c r="X82" s="135">
        <f t="shared" si="9"/>
        <v>0</v>
      </c>
      <c r="Y82" s="159">
        <f t="shared" si="10"/>
        <v>0</v>
      </c>
      <c r="Z82" s="173"/>
      <c r="AA82" s="174"/>
      <c r="AB82" s="174"/>
      <c r="AC82" s="175"/>
    </row>
    <row r="83" spans="3:29" ht="86.25">
      <c r="C83" s="210" t="str">
        <f>IF(ISBLANK('5. Pp (3 años)'!B115),"",'5. Pp (3 años)'!B115)</f>
        <v>Coordinación de Atención y Seguimiento Integral</v>
      </c>
      <c r="D83" s="90" t="str">
        <f>IF(ISBLANK('5. Pp (3 años)'!C115),"",'5. Pp (3 años)'!C115)</f>
        <v>Actividad</v>
      </c>
      <c r="E83" s="207" t="str">
        <f>IF(ISBLANK('5. Pp (3 años)'!D115),"",'5. Pp (3 años)'!D115)</f>
        <v>4.1.1.1.12.1 Gestión de canales de atención y enlace interinstitucional para la diversidad sexual.</v>
      </c>
      <c r="F83" s="207" t="str">
        <f>IF(ISBLANK('5. Pp (3 años)'!E115),"",'5. Pp (3 años)'!E115)</f>
        <v>PSVAG: Porcentaje de servicios de vinculación y atención personalizada gestionados.</v>
      </c>
      <c r="G83" s="407" t="str">
        <f>IF(ISBLANK('5. Pp (3 años)'!H115),"",'5. Pp (3 años)'!H115)</f>
        <v>Trimestral</v>
      </c>
      <c r="H83" s="75" t="str">
        <f>IF(ISBLANK('5. Pp (3 años)'!J115),"",'5. Pp (3 años)'!J115)</f>
        <v>UNIDAD DE MEDIDA DEL INDICADOR: Porcentaje
UNIDAD DE MEDIDA DE LAS VARIABLES: Vinculación</v>
      </c>
      <c r="I83" s="145">
        <f>IF(ISBLANK('9. METAS'!L89),"",'9. METAS'!L89)</f>
        <v>150</v>
      </c>
      <c r="J83" s="146">
        <f>IF(ISBLANK('9. METAS'!U89),"",'9. METAS'!U89)</f>
        <v>35</v>
      </c>
      <c r="K83" s="136">
        <f>IF(ISBLANK('9. METAS'!V89),"",'9. METAS'!V89)</f>
        <v>45</v>
      </c>
      <c r="L83" s="136">
        <f>IF(ISBLANK('9. METAS'!W89),"",'9. METAS'!W89)</f>
        <v>45</v>
      </c>
      <c r="M83" s="137">
        <f>IF(ISBLANK('9. METAS'!X89),"",'9. METAS'!X89)</f>
        <v>25</v>
      </c>
      <c r="N83" s="147"/>
      <c r="O83" s="139"/>
      <c r="P83" s="139"/>
      <c r="Q83" s="140"/>
      <c r="R83" s="134">
        <f t="shared" si="6"/>
        <v>0</v>
      </c>
      <c r="S83" s="135">
        <f t="shared" si="6"/>
        <v>0</v>
      </c>
      <c r="T83" s="135">
        <f t="shared" si="6"/>
        <v>0</v>
      </c>
      <c r="U83" s="154">
        <f t="shared" si="5"/>
        <v>0</v>
      </c>
      <c r="V83" s="138">
        <f t="shared" si="7"/>
        <v>0</v>
      </c>
      <c r="W83" s="135">
        <f t="shared" si="8"/>
        <v>0</v>
      </c>
      <c r="X83" s="135">
        <f t="shared" si="9"/>
        <v>0</v>
      </c>
      <c r="Y83" s="159">
        <f t="shared" si="10"/>
        <v>0</v>
      </c>
      <c r="Z83" s="170"/>
      <c r="AA83" s="171"/>
      <c r="AB83" s="171"/>
      <c r="AC83" s="172"/>
    </row>
    <row r="84" spans="3:29" ht="17.25">
      <c r="C84" s="211" t="str">
        <f>IF(ISBLANK('5. Pp (3 años)'!B116),"",'5. Pp (3 años)'!B116)</f>
        <v/>
      </c>
      <c r="D84" s="90" t="str">
        <f>IF(ISBLANK('5. Pp (3 años)'!C116),"",'5. Pp (3 años)'!C116)</f>
        <v>Actividad</v>
      </c>
      <c r="E84" s="207" t="str">
        <f>IF(ISBLANK('5. Pp (3 años)'!D116),"",'5. Pp (3 años)'!D116)</f>
        <v/>
      </c>
      <c r="F84" s="207" t="str">
        <f>IF(ISBLANK('5. Pp (3 años)'!E116),"",'5. Pp (3 años)'!E116)</f>
        <v/>
      </c>
      <c r="G84" s="214" t="str">
        <f>IF(ISBLANK('5. Pp (3 años)'!H116),"",'5. Pp (3 años)'!H116)</f>
        <v/>
      </c>
      <c r="H84" s="75" t="str">
        <f>IF(ISBLANK('5. Pp (3 años)'!J116),"",'5. Pp (3 años)'!J116)</f>
        <v/>
      </c>
      <c r="I84" s="145" t="str">
        <f>IF(ISBLANK('9. METAS'!L90),"",'9. METAS'!L90)</f>
        <v/>
      </c>
      <c r="J84" s="146" t="str">
        <f>IF(ISBLANK('9. METAS'!U90),"",'9. METAS'!U90)</f>
        <v/>
      </c>
      <c r="K84" s="136" t="str">
        <f>IF(ISBLANK('9. METAS'!V90),"",'9. METAS'!V90)</f>
        <v/>
      </c>
      <c r="L84" s="136" t="str">
        <f>IF(ISBLANK('9. METAS'!W90),"",'9. METAS'!W90)</f>
        <v/>
      </c>
      <c r="M84" s="137" t="str">
        <f>IF(ISBLANK('9. METAS'!X90),"",'9. METAS'!X90)</f>
        <v/>
      </c>
      <c r="N84" s="147"/>
      <c r="O84" s="139"/>
      <c r="P84" s="139"/>
      <c r="Q84" s="140"/>
      <c r="R84" s="134" t="str">
        <f t="shared" si="6"/>
        <v>100%</v>
      </c>
      <c r="S84" s="135" t="str">
        <f t="shared" si="6"/>
        <v>100%</v>
      </c>
      <c r="T84" s="135" t="str">
        <f t="shared" si="6"/>
        <v>100%</v>
      </c>
      <c r="U84" s="154" t="str">
        <f t="shared" si="5"/>
        <v>100%</v>
      </c>
      <c r="V84" s="138" t="str">
        <f t="shared" si="7"/>
        <v>No Programado</v>
      </c>
      <c r="W84" s="135" t="str">
        <f t="shared" si="8"/>
        <v>No Programado</v>
      </c>
      <c r="X84" s="135" t="str">
        <f t="shared" si="9"/>
        <v>No Programado</v>
      </c>
      <c r="Y84" s="159" t="str">
        <f t="shared" si="10"/>
        <v>No Programado</v>
      </c>
      <c r="Z84" s="173"/>
      <c r="AA84" s="174"/>
      <c r="AB84" s="174"/>
      <c r="AC84" s="175"/>
    </row>
    <row r="85" spans="3:29" ht="17.25">
      <c r="C85" s="210" t="str">
        <f>IF(ISBLANK('5. Pp (3 años)'!B117),"",'5. Pp (3 años)'!B117)</f>
        <v/>
      </c>
      <c r="D85" s="90" t="str">
        <f>IF(ISBLANK('5. Pp (3 años)'!C117),"",'5. Pp (3 años)'!C117)</f>
        <v>Actividad</v>
      </c>
      <c r="E85" s="207" t="str">
        <f>IF(ISBLANK('5. Pp (3 años)'!D117),"",'5. Pp (3 años)'!D117)</f>
        <v/>
      </c>
      <c r="F85" s="207" t="str">
        <f>IF(ISBLANK('5. Pp (3 años)'!E117),"",'5. Pp (3 años)'!E117)</f>
        <v/>
      </c>
      <c r="G85" s="214" t="str">
        <f>IF(ISBLANK('5. Pp (3 años)'!H117),"",'5. Pp (3 años)'!H117)</f>
        <v/>
      </c>
      <c r="H85" s="75" t="str">
        <f>IF(ISBLANK('5. Pp (3 años)'!J117),"",'5. Pp (3 años)'!J117)</f>
        <v/>
      </c>
      <c r="I85" s="145" t="str">
        <f>IF(ISBLANK('9. METAS'!L91),"",'9. METAS'!L91)</f>
        <v/>
      </c>
      <c r="J85" s="146" t="str">
        <f>IF(ISBLANK('9. METAS'!U91),"",'9. METAS'!U91)</f>
        <v/>
      </c>
      <c r="K85" s="136" t="str">
        <f>IF(ISBLANK('9. METAS'!V91),"",'9. METAS'!V91)</f>
        <v/>
      </c>
      <c r="L85" s="136" t="str">
        <f>IF(ISBLANK('9. METAS'!W91),"",'9. METAS'!W91)</f>
        <v/>
      </c>
      <c r="M85" s="137" t="str">
        <f>IF(ISBLANK('9. METAS'!X91),"",'9. METAS'!X91)</f>
        <v/>
      </c>
      <c r="N85" s="147"/>
      <c r="O85" s="139"/>
      <c r="P85" s="139"/>
      <c r="Q85" s="140"/>
      <c r="R85" s="134" t="str">
        <f t="shared" si="6"/>
        <v>100%</v>
      </c>
      <c r="S85" s="135" t="str">
        <f t="shared" si="6"/>
        <v>100%</v>
      </c>
      <c r="T85" s="135" t="str">
        <f t="shared" si="6"/>
        <v>100%</v>
      </c>
      <c r="U85" s="154" t="str">
        <f t="shared" si="5"/>
        <v>100%</v>
      </c>
      <c r="V85" s="138" t="str">
        <f t="shared" si="7"/>
        <v>No Programado</v>
      </c>
      <c r="W85" s="135" t="str">
        <f t="shared" si="8"/>
        <v>No Programado</v>
      </c>
      <c r="X85" s="135" t="str">
        <f t="shared" si="9"/>
        <v>No Programado</v>
      </c>
      <c r="Y85" s="159" t="str">
        <f t="shared" si="10"/>
        <v>No Programado</v>
      </c>
      <c r="Z85" s="170"/>
      <c r="AA85" s="171"/>
      <c r="AB85" s="171"/>
      <c r="AC85" s="172"/>
    </row>
    <row r="86" spans="3:29" ht="17.25">
      <c r="C86" s="211" t="str">
        <f>IF(ISBLANK('5. Pp (3 años)'!B118),"",'5. Pp (3 años)'!B118)</f>
        <v/>
      </c>
      <c r="D86" s="90" t="str">
        <f>IF(ISBLANK('5. Pp (3 años)'!C118),"",'5. Pp (3 años)'!C118)</f>
        <v>Actividad</v>
      </c>
      <c r="E86" s="207" t="str">
        <f>IF(ISBLANK('5. Pp (3 años)'!D118),"",'5. Pp (3 años)'!D118)</f>
        <v/>
      </c>
      <c r="F86" s="207" t="str">
        <f>IF(ISBLANK('5. Pp (3 años)'!E118),"",'5. Pp (3 años)'!E118)</f>
        <v/>
      </c>
      <c r="G86" s="214" t="str">
        <f>IF(ISBLANK('5. Pp (3 años)'!H118),"",'5. Pp (3 años)'!H118)</f>
        <v/>
      </c>
      <c r="H86" s="75" t="str">
        <f>IF(ISBLANK('5. Pp (3 años)'!J118),"",'5. Pp (3 años)'!J118)</f>
        <v/>
      </c>
      <c r="I86" s="145" t="str">
        <f>IF(ISBLANK('9. METAS'!L92),"",'9. METAS'!L92)</f>
        <v/>
      </c>
      <c r="J86" s="146" t="str">
        <f>IF(ISBLANK('9. METAS'!U92),"",'9. METAS'!U92)</f>
        <v/>
      </c>
      <c r="K86" s="136" t="str">
        <f>IF(ISBLANK('9. METAS'!V92),"",'9. METAS'!V92)</f>
        <v/>
      </c>
      <c r="L86" s="136" t="str">
        <f>IF(ISBLANK('9. METAS'!W92),"",'9. METAS'!W92)</f>
        <v/>
      </c>
      <c r="M86" s="137" t="str">
        <f>IF(ISBLANK('9. METAS'!X92),"",'9. METAS'!X92)</f>
        <v/>
      </c>
      <c r="N86" s="147"/>
      <c r="O86" s="139"/>
      <c r="P86" s="139"/>
      <c r="Q86" s="140"/>
      <c r="R86" s="134" t="str">
        <f t="shared" si="6"/>
        <v>100%</v>
      </c>
      <c r="S86" s="135" t="str">
        <f t="shared" si="6"/>
        <v>100%</v>
      </c>
      <c r="T86" s="135" t="str">
        <f t="shared" si="6"/>
        <v>100%</v>
      </c>
      <c r="U86" s="154" t="str">
        <f t="shared" si="5"/>
        <v>100%</v>
      </c>
      <c r="V86" s="138" t="str">
        <f t="shared" si="7"/>
        <v>No Programado</v>
      </c>
      <c r="W86" s="135" t="str">
        <f t="shared" si="8"/>
        <v>No Programado</v>
      </c>
      <c r="X86" s="135" t="str">
        <f t="shared" si="9"/>
        <v>No Programado</v>
      </c>
      <c r="Y86" s="159" t="str">
        <f t="shared" si="10"/>
        <v>No Programado</v>
      </c>
      <c r="Z86" s="173"/>
      <c r="AA86" s="174"/>
      <c r="AB86" s="174"/>
      <c r="AC86" s="175"/>
    </row>
    <row r="87" spans="3:29" ht="17.25">
      <c r="C87" s="210" t="str">
        <f>IF(ISBLANK('5. Pp (3 años)'!B119),"",'5. Pp (3 años)'!B119)</f>
        <v/>
      </c>
      <c r="D87" s="90" t="str">
        <f>IF(ISBLANK('5. Pp (3 años)'!C119),"",'5. Pp (3 años)'!C119)</f>
        <v>Actividad</v>
      </c>
      <c r="E87" s="207" t="str">
        <f>IF(ISBLANK('5. Pp (3 años)'!D119),"",'5. Pp (3 años)'!D119)</f>
        <v/>
      </c>
      <c r="F87" s="207" t="str">
        <f>IF(ISBLANK('5. Pp (3 años)'!E119),"",'5. Pp (3 años)'!E119)</f>
        <v/>
      </c>
      <c r="G87" s="406" t="str">
        <f>IF(ISBLANK('5. Pp (3 años)'!H119),"",'5. Pp (3 años)'!H119)</f>
        <v/>
      </c>
      <c r="H87" s="75" t="str">
        <f>IF(ISBLANK('5. Pp (3 años)'!J119),"",'5. Pp (3 años)'!J119)</f>
        <v/>
      </c>
      <c r="I87" s="145" t="str">
        <f>IF(ISBLANK('9. METAS'!L93),"",'9. METAS'!L93)</f>
        <v/>
      </c>
      <c r="J87" s="146" t="str">
        <f>IF(ISBLANK('9. METAS'!U93),"",'9. METAS'!U93)</f>
        <v/>
      </c>
      <c r="K87" s="136" t="str">
        <f>IF(ISBLANK('9. METAS'!V93),"",'9. METAS'!V93)</f>
        <v/>
      </c>
      <c r="L87" s="136" t="str">
        <f>IF(ISBLANK('9. METAS'!W93),"",'9. METAS'!W93)</f>
        <v/>
      </c>
      <c r="M87" s="137" t="str">
        <f>IF(ISBLANK('9. METAS'!X93),"",'9. METAS'!X93)</f>
        <v/>
      </c>
      <c r="N87" s="147"/>
      <c r="O87" s="139"/>
      <c r="P87" s="139"/>
      <c r="Q87" s="140"/>
      <c r="R87" s="134" t="str">
        <f t="shared" si="6"/>
        <v>100%</v>
      </c>
      <c r="S87" s="135" t="str">
        <f t="shared" si="6"/>
        <v>100%</v>
      </c>
      <c r="T87" s="135" t="str">
        <f t="shared" si="6"/>
        <v>100%</v>
      </c>
      <c r="U87" s="154" t="str">
        <f t="shared" si="5"/>
        <v>100%</v>
      </c>
      <c r="V87" s="138" t="str">
        <f t="shared" si="7"/>
        <v>No Programado</v>
      </c>
      <c r="W87" s="135" t="str">
        <f t="shared" si="8"/>
        <v>No Programado</v>
      </c>
      <c r="X87" s="135" t="str">
        <f t="shared" si="9"/>
        <v>No Programado</v>
      </c>
      <c r="Y87" s="159" t="str">
        <f t="shared" si="10"/>
        <v>No Programado</v>
      </c>
      <c r="Z87" s="170"/>
      <c r="AA87" s="171"/>
      <c r="AB87" s="171"/>
      <c r="AC87" s="172"/>
    </row>
    <row r="88" spans="3:29" ht="86.25">
      <c r="C88" s="350" t="str">
        <f>IF(ISBLANK('5. Pp (3 años)'!B120),"",'5. Pp (3 años)'!B120)</f>
        <v>Coordinación de Vinculación, Investigación y Proyectos Sociales</v>
      </c>
      <c r="D88" s="351" t="str">
        <f>IF(ISBLANK('5. Pp (3 años)'!C120),"",'5. Pp (3 años)'!C120)</f>
        <v>Componente</v>
      </c>
      <c r="E88" s="341" t="str">
        <f>IF(ISBLANK('5. Pp (3 años)'!D120),"",'5. Pp (3 años)'!D120)</f>
        <v>4.1.1.1.13 Estrategias de sensibilización y fomento a la cultura de la diversidad sexual implementadas.</v>
      </c>
      <c r="F88" s="341" t="str">
        <f>IF(ISBLANK('5. Pp (3 años)'!E120),"",'5. Pp (3 años)'!E120)</f>
        <v>PESFR: Porcentaje de estrategias de sensibilización y fomento realizadas.</v>
      </c>
      <c r="G88" s="337" t="str">
        <f>IF(ISBLANK('5. Pp (3 años)'!H120),"",'5. Pp (3 años)'!H120)</f>
        <v>Trimestral</v>
      </c>
      <c r="H88" s="342" t="str">
        <f>IF(ISBLANK('5. Pp (3 años)'!J120),"",'5. Pp (3 años)'!J120)</f>
        <v xml:space="preserve">UNIDAD DE MEDIDA DEL INDICADOR: Porcentaje
UNIDAD DE MEDIDA DE LAS VARIABLES: Estrategia </v>
      </c>
      <c r="I88" s="145">
        <f>IF(ISBLANK('9. METAS'!L94),"",'9. METAS'!L94)</f>
        <v>100</v>
      </c>
      <c r="J88" s="146">
        <f>IF(ISBLANK('9. METAS'!U94),"",'9. METAS'!U94)</f>
        <v>25</v>
      </c>
      <c r="K88" s="136">
        <f>IF(ISBLANK('9. METAS'!V94),"",'9. METAS'!V94)</f>
        <v>25</v>
      </c>
      <c r="L88" s="136">
        <f>IF(ISBLANK('9. METAS'!W94),"",'9. METAS'!W94)</f>
        <v>25</v>
      </c>
      <c r="M88" s="137">
        <f>IF(ISBLANK('9. METAS'!X94),"",'9. METAS'!X94)</f>
        <v>25</v>
      </c>
      <c r="N88" s="408"/>
      <c r="O88" s="409"/>
      <c r="P88" s="409"/>
      <c r="Q88" s="410"/>
      <c r="R88" s="134">
        <f t="shared" si="6"/>
        <v>0</v>
      </c>
      <c r="S88" s="135">
        <f t="shared" si="6"/>
        <v>0</v>
      </c>
      <c r="T88" s="135">
        <f t="shared" si="6"/>
        <v>0</v>
      </c>
      <c r="U88" s="154">
        <f t="shared" si="5"/>
        <v>0</v>
      </c>
      <c r="V88" s="138">
        <f t="shared" si="7"/>
        <v>0</v>
      </c>
      <c r="W88" s="135">
        <f t="shared" si="8"/>
        <v>0</v>
      </c>
      <c r="X88" s="135">
        <f t="shared" si="9"/>
        <v>0</v>
      </c>
      <c r="Y88" s="159">
        <f t="shared" si="10"/>
        <v>0</v>
      </c>
      <c r="Z88" s="173"/>
      <c r="AA88" s="174"/>
      <c r="AB88" s="174"/>
      <c r="AC88" s="175"/>
    </row>
    <row r="89" spans="3:29" ht="86.25">
      <c r="C89" s="210" t="str">
        <f>IF(ISBLANK('5. Pp (3 años)'!B121),"",'5. Pp (3 años)'!B121)</f>
        <v>Coordinación de Vinculación, Investigación y Proyectos Sociales</v>
      </c>
      <c r="D89" s="90" t="str">
        <f>IF(ISBLANK('5. Pp (3 años)'!C121),"",'5. Pp (3 años)'!C121)</f>
        <v>Actividad</v>
      </c>
      <c r="E89" s="207" t="str">
        <f>IF(ISBLANK('5. Pp (3 años)'!D121),"",'5. Pp (3 años)'!D121)</f>
        <v>4.1.1.1.13.1 Coordinación de mecanismos de vinculación interinstitucional y sectorial para la diversidad sexual.</v>
      </c>
      <c r="F89" s="207" t="str">
        <f>IF(ISBLANK('5. Pp (3 años)'!E121),"",'5. Pp (3 años)'!E121)</f>
        <v>PRC: Porcentaje de reuniones de coordinación para la diversidad sexual realizadas.</v>
      </c>
      <c r="G89" s="407" t="str">
        <f>IF(ISBLANK('5. Pp (3 años)'!H121),"",'5. Pp (3 años)'!H121)</f>
        <v>Trimestral</v>
      </c>
      <c r="H89" s="75" t="str">
        <f>IF(ISBLANK('5. Pp (3 años)'!J121),"",'5. Pp (3 años)'!J121)</f>
        <v>UNIDAD DE MEDIDA DEL INDICADOR: Porcentaje
UNIDAD DE MEDIDA DE LAS VARIABLES: Reuniones</v>
      </c>
      <c r="I89" s="145">
        <f>IF(ISBLANK('9. METAS'!L95),"",'9. METAS'!L95)</f>
        <v>70</v>
      </c>
      <c r="J89" s="146">
        <f>IF(ISBLANK('9. METAS'!U95),"",'9. METAS'!U95)</f>
        <v>25</v>
      </c>
      <c r="K89" s="136">
        <f>IF(ISBLANK('9. METAS'!V95),"",'9. METAS'!V95)</f>
        <v>18</v>
      </c>
      <c r="L89" s="136">
        <f>IF(ISBLANK('9. METAS'!W95),"",'9. METAS'!W95)</f>
        <v>15</v>
      </c>
      <c r="M89" s="137">
        <f>IF(ISBLANK('9. METAS'!X95),"",'9. METAS'!X95)</f>
        <v>12</v>
      </c>
      <c r="N89" s="147"/>
      <c r="O89" s="139"/>
      <c r="P89" s="139"/>
      <c r="Q89" s="140"/>
      <c r="R89" s="134">
        <f t="shared" si="6"/>
        <v>0</v>
      </c>
      <c r="S89" s="135">
        <f t="shared" si="6"/>
        <v>0</v>
      </c>
      <c r="T89" s="135">
        <f t="shared" si="6"/>
        <v>0</v>
      </c>
      <c r="U89" s="154">
        <f t="shared" si="5"/>
        <v>0</v>
      </c>
      <c r="V89" s="138">
        <f t="shared" si="7"/>
        <v>0</v>
      </c>
      <c r="W89" s="135">
        <f t="shared" si="8"/>
        <v>0</v>
      </c>
      <c r="X89" s="135">
        <f t="shared" si="9"/>
        <v>0</v>
      </c>
      <c r="Y89" s="159">
        <f t="shared" si="10"/>
        <v>0</v>
      </c>
      <c r="Z89" s="170"/>
      <c r="AA89" s="171"/>
      <c r="AB89" s="171"/>
      <c r="AC89" s="172"/>
    </row>
    <row r="90" spans="3:29" ht="86.25">
      <c r="C90" s="211" t="str">
        <f>IF(ISBLANK('5. Pp (3 años)'!B122),"",'5. Pp (3 años)'!B122)</f>
        <v>Coordinación de Vinculación, Investigación y Proyectos Sociales</v>
      </c>
      <c r="D90" s="90" t="str">
        <f>IF(ISBLANK('5. Pp (3 años)'!C122),"",'5. Pp (3 años)'!C122)</f>
        <v>Actividad</v>
      </c>
      <c r="E90" s="207" t="str">
        <f>IF(ISBLANK('5. Pp (3 años)'!D122),"",'5. Pp (3 años)'!D122)</f>
        <v>4.1.1.1.13.2 Ejecución de programas de difusión, información y sensibilización para el fomento de la diversidad sexual y la inclusión.</v>
      </c>
      <c r="F90" s="207" t="str">
        <f>IF(ISBLANK('5. Pp (3 años)'!E122),"",'5. Pp (3 años)'!E122)</f>
        <v>PASI: Porcentaje de actividades de sensibilización y fomento a la inclusión realizadas.</v>
      </c>
      <c r="G90" s="214" t="str">
        <f>IF(ISBLANK('5. Pp (3 años)'!H122),"",'5. Pp (3 años)'!H122)</f>
        <v>Trimestral</v>
      </c>
      <c r="H90" s="75" t="str">
        <f>IF(ISBLANK('5. Pp (3 años)'!J122),"",'5. Pp (3 años)'!J122)</f>
        <v>UNIDAD DE MEDIDA DEL INDICADOR: Porcentaje
UNIDAD DE MEDIDA DE LAS VARIABLES: Actividades</v>
      </c>
      <c r="I90" s="145">
        <f>IF(ISBLANK('9. METAS'!L96),"",'9. METAS'!L96)</f>
        <v>31</v>
      </c>
      <c r="J90" s="146">
        <f>IF(ISBLANK('9. METAS'!U96),"",'9. METAS'!U96)</f>
        <v>9</v>
      </c>
      <c r="K90" s="136">
        <f>IF(ISBLANK('9. METAS'!V96),"",'9. METAS'!V96)</f>
        <v>9</v>
      </c>
      <c r="L90" s="136">
        <f>IF(ISBLANK('9. METAS'!W96),"",'9. METAS'!W96)</f>
        <v>8</v>
      </c>
      <c r="M90" s="137">
        <f>IF(ISBLANK('9. METAS'!X96),"",'9. METAS'!X96)</f>
        <v>5</v>
      </c>
      <c r="N90" s="147"/>
      <c r="O90" s="139"/>
      <c r="P90" s="139"/>
      <c r="Q90" s="140"/>
      <c r="R90" s="134">
        <f t="shared" si="6"/>
        <v>0</v>
      </c>
      <c r="S90" s="135">
        <f t="shared" si="6"/>
        <v>0</v>
      </c>
      <c r="T90" s="135">
        <f t="shared" si="6"/>
        <v>0</v>
      </c>
      <c r="U90" s="154">
        <f t="shared" si="5"/>
        <v>0</v>
      </c>
      <c r="V90" s="138">
        <f t="shared" si="7"/>
        <v>0</v>
      </c>
      <c r="W90" s="135">
        <f t="shared" si="8"/>
        <v>0</v>
      </c>
      <c r="X90" s="135">
        <f t="shared" si="9"/>
        <v>0</v>
      </c>
      <c r="Y90" s="159">
        <f t="shared" si="10"/>
        <v>0</v>
      </c>
      <c r="Z90" s="173"/>
      <c r="AA90" s="174"/>
      <c r="AB90" s="174"/>
      <c r="AC90" s="175"/>
    </row>
    <row r="91" spans="3:29" ht="17.25">
      <c r="C91" s="210" t="str">
        <f>IF(ISBLANK('5. Pp (3 años)'!B123),"",'5. Pp (3 años)'!B123)</f>
        <v/>
      </c>
      <c r="D91" s="90" t="str">
        <f>IF(ISBLANK('5. Pp (3 años)'!C123),"",'5. Pp (3 años)'!C123)</f>
        <v>Actividad</v>
      </c>
      <c r="E91" s="207" t="str">
        <f>IF(ISBLANK('5. Pp (3 años)'!D123),"",'5. Pp (3 años)'!D123)</f>
        <v/>
      </c>
      <c r="F91" s="207" t="str">
        <f>IF(ISBLANK('5. Pp (3 años)'!E123),"",'5. Pp (3 años)'!E123)</f>
        <v/>
      </c>
      <c r="G91" s="214" t="str">
        <f>IF(ISBLANK('5. Pp (3 años)'!H123),"",'5. Pp (3 años)'!H123)</f>
        <v/>
      </c>
      <c r="H91" s="75" t="str">
        <f>IF(ISBLANK('5. Pp (3 años)'!J123),"",'5. Pp (3 años)'!J123)</f>
        <v/>
      </c>
      <c r="I91" s="145" t="str">
        <f>IF(ISBLANK('9. METAS'!L97),"",'9. METAS'!L97)</f>
        <v/>
      </c>
      <c r="J91" s="146" t="str">
        <f>IF(ISBLANK('9. METAS'!U97),"",'9. METAS'!U97)</f>
        <v/>
      </c>
      <c r="K91" s="136" t="str">
        <f>IF(ISBLANK('9. METAS'!V97),"",'9. METAS'!V97)</f>
        <v/>
      </c>
      <c r="L91" s="136" t="str">
        <f>IF(ISBLANK('9. METAS'!W97),"",'9. METAS'!W97)</f>
        <v/>
      </c>
      <c r="M91" s="137" t="str">
        <f>IF(ISBLANK('9. METAS'!X97),"",'9. METAS'!X97)</f>
        <v/>
      </c>
      <c r="N91" s="147"/>
      <c r="O91" s="139"/>
      <c r="P91" s="139"/>
      <c r="Q91" s="140"/>
      <c r="R91" s="134" t="str">
        <f t="shared" si="6"/>
        <v>100%</v>
      </c>
      <c r="S91" s="135" t="str">
        <f t="shared" si="6"/>
        <v>100%</v>
      </c>
      <c r="T91" s="135" t="str">
        <f t="shared" si="6"/>
        <v>100%</v>
      </c>
      <c r="U91" s="154" t="str">
        <f t="shared" si="5"/>
        <v>100%</v>
      </c>
      <c r="V91" s="138" t="str">
        <f t="shared" si="7"/>
        <v>No Programado</v>
      </c>
      <c r="W91" s="135" t="str">
        <f t="shared" si="8"/>
        <v>No Programado</v>
      </c>
      <c r="X91" s="135" t="str">
        <f t="shared" si="9"/>
        <v>No Programado</v>
      </c>
      <c r="Y91" s="159" t="str">
        <f t="shared" si="10"/>
        <v>No Programado</v>
      </c>
      <c r="Z91" s="173"/>
      <c r="AA91" s="174"/>
      <c r="AB91" s="174"/>
      <c r="AC91" s="175"/>
    </row>
    <row r="92" spans="3:29" ht="17.25">
      <c r="C92" s="211" t="str">
        <f>IF(ISBLANK('5. Pp (3 años)'!B124),"",'5. Pp (3 años)'!B124)</f>
        <v/>
      </c>
      <c r="D92" s="90" t="str">
        <f>IF(ISBLANK('5. Pp (3 años)'!C124),"",'5. Pp (3 años)'!C124)</f>
        <v>Actividad</v>
      </c>
      <c r="E92" s="207" t="str">
        <f>IF(ISBLANK('5. Pp (3 años)'!D124),"",'5. Pp (3 años)'!D124)</f>
        <v/>
      </c>
      <c r="F92" s="207" t="str">
        <f>IF(ISBLANK('5. Pp (3 años)'!E124),"",'5. Pp (3 años)'!E124)</f>
        <v/>
      </c>
      <c r="G92" s="214" t="str">
        <f>IF(ISBLANK('5. Pp (3 años)'!H124),"",'5. Pp (3 años)'!H124)</f>
        <v/>
      </c>
      <c r="H92" s="75" t="str">
        <f>IF(ISBLANK('5. Pp (3 años)'!J124),"",'5. Pp (3 años)'!J124)</f>
        <v/>
      </c>
      <c r="I92" s="145" t="str">
        <f>IF(ISBLANK('9. METAS'!L98),"",'9. METAS'!L98)</f>
        <v/>
      </c>
      <c r="J92" s="146" t="str">
        <f>IF(ISBLANK('9. METAS'!U98),"",'9. METAS'!U98)</f>
        <v/>
      </c>
      <c r="K92" s="136" t="str">
        <f>IF(ISBLANK('9. METAS'!V98),"",'9. METAS'!V98)</f>
        <v/>
      </c>
      <c r="L92" s="136" t="str">
        <f>IF(ISBLANK('9. METAS'!W98),"",'9. METAS'!W98)</f>
        <v/>
      </c>
      <c r="M92" s="137" t="str">
        <f>IF(ISBLANK('9. METAS'!X98),"",'9. METAS'!X98)</f>
        <v/>
      </c>
      <c r="N92" s="147"/>
      <c r="O92" s="139"/>
      <c r="P92" s="139"/>
      <c r="Q92" s="140"/>
      <c r="R92" s="134" t="str">
        <f t="shared" si="6"/>
        <v>100%</v>
      </c>
      <c r="S92" s="135" t="str">
        <f t="shared" si="6"/>
        <v>100%</v>
      </c>
      <c r="T92" s="135" t="str">
        <f t="shared" si="6"/>
        <v>100%</v>
      </c>
      <c r="U92" s="154" t="str">
        <f t="shared" si="5"/>
        <v>100%</v>
      </c>
      <c r="V92" s="138" t="str">
        <f t="shared" si="7"/>
        <v>No Programado</v>
      </c>
      <c r="W92" s="135" t="str">
        <f t="shared" si="8"/>
        <v>No Programado</v>
      </c>
      <c r="X92" s="135" t="str">
        <f t="shared" si="9"/>
        <v>No Programado</v>
      </c>
      <c r="Y92" s="159" t="str">
        <f t="shared" si="10"/>
        <v>No Programado</v>
      </c>
      <c r="Z92" s="170"/>
      <c r="AA92" s="171"/>
      <c r="AB92" s="171"/>
      <c r="AC92" s="172"/>
    </row>
    <row r="93" spans="3:29" ht="17.25">
      <c r="C93" s="210" t="str">
        <f>IF(ISBLANK('5. Pp (3 años)'!B125),"",'5. Pp (3 años)'!B125)</f>
        <v/>
      </c>
      <c r="D93" s="90" t="str">
        <f>IF(ISBLANK('5. Pp (3 años)'!C125),"",'5. Pp (3 años)'!C125)</f>
        <v>Actividad</v>
      </c>
      <c r="E93" s="207" t="str">
        <f>IF(ISBLANK('5. Pp (3 años)'!D125),"",'5. Pp (3 años)'!D125)</f>
        <v/>
      </c>
      <c r="F93" s="207" t="str">
        <f>IF(ISBLANK('5. Pp (3 años)'!E125),"",'5. Pp (3 años)'!E125)</f>
        <v/>
      </c>
      <c r="G93" s="406" t="str">
        <f>IF(ISBLANK('5. Pp (3 años)'!H125),"",'5. Pp (3 años)'!H125)</f>
        <v/>
      </c>
      <c r="H93" s="75" t="str">
        <f>IF(ISBLANK('5. Pp (3 años)'!J125),"",'5. Pp (3 años)'!J125)</f>
        <v/>
      </c>
      <c r="I93" s="145" t="str">
        <f>IF(ISBLANK('9. METAS'!L99),"",'9. METAS'!L99)</f>
        <v/>
      </c>
      <c r="J93" s="146" t="str">
        <f>IF(ISBLANK('9. METAS'!U99),"",'9. METAS'!U99)</f>
        <v/>
      </c>
      <c r="K93" s="136" t="str">
        <f>IF(ISBLANK('9. METAS'!V99),"",'9. METAS'!V99)</f>
        <v/>
      </c>
      <c r="L93" s="136" t="str">
        <f>IF(ISBLANK('9. METAS'!W99),"",'9. METAS'!W99)</f>
        <v/>
      </c>
      <c r="M93" s="137" t="str">
        <f>IF(ISBLANK('9. METAS'!X99),"",'9. METAS'!X99)</f>
        <v/>
      </c>
      <c r="N93" s="147"/>
      <c r="O93" s="139"/>
      <c r="P93" s="139"/>
      <c r="Q93" s="140"/>
      <c r="R93" s="134" t="str">
        <f t="shared" si="6"/>
        <v>100%</v>
      </c>
      <c r="S93" s="135" t="str">
        <f t="shared" si="6"/>
        <v>100%</v>
      </c>
      <c r="T93" s="135" t="str">
        <f t="shared" si="6"/>
        <v>100%</v>
      </c>
      <c r="U93" s="154" t="str">
        <f t="shared" si="5"/>
        <v>100%</v>
      </c>
      <c r="V93" s="138" t="str">
        <f t="shared" si="7"/>
        <v>No Programado</v>
      </c>
      <c r="W93" s="135" t="str">
        <f t="shared" si="8"/>
        <v>No Programado</v>
      </c>
      <c r="X93" s="135" t="str">
        <f t="shared" si="9"/>
        <v>No Programado</v>
      </c>
      <c r="Y93" s="159" t="str">
        <f t="shared" si="10"/>
        <v>No Programado</v>
      </c>
      <c r="Z93" s="173"/>
      <c r="AA93" s="174"/>
      <c r="AB93" s="174"/>
      <c r="AC93" s="175"/>
    </row>
    <row r="94" spans="3:29" ht="103.5">
      <c r="C94" s="350" t="str">
        <f>IF(ISBLANK('5. Pp (3 años)'!B126),"",'5. Pp (3 años)'!B126)</f>
        <v>Coordinación de Capacitación y Salud</v>
      </c>
      <c r="D94" s="351" t="str">
        <f>IF(ISBLANK('5. Pp (3 años)'!C126),"",'5. Pp (3 años)'!C126)</f>
        <v>Componente</v>
      </c>
      <c r="E94" s="341" t="str">
        <f>IF(ISBLANK('5. Pp (3 años)'!D126),"",'5. Pp (3 años)'!D126)</f>
        <v>4.1.1.1.14 Capacidades para el desarrollo integral y la afirmación de la identidad LGBTIQ+ fortalecidas.</v>
      </c>
      <c r="F94" s="341" t="str">
        <f>IF(ISBLANK('5. Pp (3 años)'!E126),"",'5. Pp (3 años)'!E126)</f>
        <v>PAFCI: Porcentaje de acciones para el fortalecimiento de capacidades y la identidad realizadas.</v>
      </c>
      <c r="G94" s="337" t="str">
        <f>IF(ISBLANK('5. Pp (3 años)'!H126),"",'5. Pp (3 años)'!H126)</f>
        <v>Trimestral</v>
      </c>
      <c r="H94" s="342" t="str">
        <f>IF(ISBLANK('5. Pp (3 años)'!J126),"",'5. Pp (3 años)'!J126)</f>
        <v>UNIDAD DE MEDIDA DEL INDICADOR: Porcentaje
UNIDAD DE MEDIDA DE LAS VARIABLES: Acción de fortalecimiento</v>
      </c>
      <c r="I94" s="145">
        <f>IF(ISBLANK('9. METAS'!L100),"",'9. METAS'!L100)</f>
        <v>100</v>
      </c>
      <c r="J94" s="146">
        <f>IF(ISBLANK('9. METAS'!U100),"",'9. METAS'!U100)</f>
        <v>25</v>
      </c>
      <c r="K94" s="136">
        <f>IF(ISBLANK('9. METAS'!V100),"",'9. METAS'!V100)</f>
        <v>25</v>
      </c>
      <c r="L94" s="136">
        <f>IF(ISBLANK('9. METAS'!W100),"",'9. METAS'!W100)</f>
        <v>25</v>
      </c>
      <c r="M94" s="137">
        <f>IF(ISBLANK('9. METAS'!X100),"",'9. METAS'!X100)</f>
        <v>25</v>
      </c>
      <c r="N94" s="408"/>
      <c r="O94" s="409"/>
      <c r="P94" s="409"/>
      <c r="Q94" s="410"/>
      <c r="R94" s="134">
        <f t="shared" si="6"/>
        <v>0</v>
      </c>
      <c r="S94" s="135">
        <f t="shared" si="6"/>
        <v>0</v>
      </c>
      <c r="T94" s="135">
        <f t="shared" si="6"/>
        <v>0</v>
      </c>
      <c r="U94" s="154">
        <f t="shared" si="5"/>
        <v>0</v>
      </c>
      <c r="V94" s="138">
        <f t="shared" si="7"/>
        <v>0</v>
      </c>
      <c r="W94" s="135">
        <f t="shared" si="8"/>
        <v>0</v>
      </c>
      <c r="X94" s="135">
        <f t="shared" si="9"/>
        <v>0</v>
      </c>
      <c r="Y94" s="159">
        <f t="shared" si="10"/>
        <v>0</v>
      </c>
      <c r="Z94" s="173"/>
      <c r="AA94" s="174"/>
      <c r="AB94" s="174"/>
      <c r="AC94" s="175"/>
    </row>
    <row r="95" spans="3:29" ht="86.25">
      <c r="C95" s="210" t="str">
        <f>IF(ISBLANK('5. Pp (3 años)'!B127),"",'5. Pp (3 años)'!B127)</f>
        <v>Coordinación de Capacitación y Salud</v>
      </c>
      <c r="D95" s="90" t="str">
        <f>IF(ISBLANK('5. Pp (3 años)'!C127),"",'5. Pp (3 años)'!C127)</f>
        <v>Actividad</v>
      </c>
      <c r="E95" s="207" t="str">
        <f>IF(ISBLANK('5. Pp (3 años)'!D127),"",'5. Pp (3 años)'!D127)</f>
        <v>4.1.1.1.14.1 Ejecución de programas de capacitación y fortalecimiento de la identidad para la comunidad LGBTIQ+.</v>
      </c>
      <c r="F95" s="207" t="str">
        <f>IF(ISBLANK('5. Pp (3 años)'!E127),"",'5. Pp (3 años)'!E127)</f>
        <v>PACEI: Porcentaje de acciones de capacitación y encuentros de identidad ejecutados.</v>
      </c>
      <c r="G95" s="407" t="str">
        <f>IF(ISBLANK('5. Pp (3 años)'!H127),"",'5. Pp (3 años)'!H127)</f>
        <v>Trimestral</v>
      </c>
      <c r="H95" s="75" t="str">
        <f>IF(ISBLANK('5. Pp (3 años)'!J127),"",'5. Pp (3 años)'!J127)</f>
        <v>UNIDAD DE MEDIDA DEL INDICADOR: Porcentaje
UNIDAD DE MEDIDA DE LAS VARIABLES: Acción</v>
      </c>
      <c r="I95" s="145">
        <f>IF(ISBLANK('9. METAS'!L101),"",'9. METAS'!L101)</f>
        <v>43</v>
      </c>
      <c r="J95" s="146">
        <f>IF(ISBLANK('9. METAS'!U101),"",'9. METAS'!U101)</f>
        <v>12</v>
      </c>
      <c r="K95" s="136">
        <f>IF(ISBLANK('9. METAS'!V101),"",'9. METAS'!V101)</f>
        <v>12</v>
      </c>
      <c r="L95" s="136">
        <f>IF(ISBLANK('9. METAS'!W101),"",'9. METAS'!W101)</f>
        <v>12</v>
      </c>
      <c r="M95" s="137">
        <f>IF(ISBLANK('9. METAS'!X101),"",'9. METAS'!X101)</f>
        <v>7</v>
      </c>
      <c r="N95" s="147"/>
      <c r="O95" s="139"/>
      <c r="P95" s="139"/>
      <c r="Q95" s="140"/>
      <c r="R95" s="134">
        <f t="shared" si="6"/>
        <v>0</v>
      </c>
      <c r="S95" s="135">
        <f t="shared" si="6"/>
        <v>0</v>
      </c>
      <c r="T95" s="135">
        <f t="shared" si="6"/>
        <v>0</v>
      </c>
      <c r="U95" s="154">
        <f t="shared" si="5"/>
        <v>0</v>
      </c>
      <c r="V95" s="138">
        <f t="shared" si="7"/>
        <v>0</v>
      </c>
      <c r="W95" s="135">
        <f t="shared" si="8"/>
        <v>0</v>
      </c>
      <c r="X95" s="135">
        <f t="shared" si="9"/>
        <v>0</v>
      </c>
      <c r="Y95" s="159">
        <f t="shared" si="10"/>
        <v>0</v>
      </c>
      <c r="Z95" s="170"/>
      <c r="AA95" s="171"/>
      <c r="AB95" s="171"/>
      <c r="AC95" s="172"/>
    </row>
    <row r="96" spans="3:29" ht="17.25">
      <c r="C96" s="211" t="str">
        <f>IF(ISBLANK('5. Pp (3 años)'!B128),"",'5. Pp (3 años)'!B128)</f>
        <v/>
      </c>
      <c r="D96" s="90" t="str">
        <f>IF(ISBLANK('5. Pp (3 años)'!C128),"",'5. Pp (3 años)'!C128)</f>
        <v>Actividad</v>
      </c>
      <c r="E96" s="207" t="str">
        <f>IF(ISBLANK('5. Pp (3 años)'!D128),"",'5. Pp (3 años)'!D128)</f>
        <v/>
      </c>
      <c r="F96" s="207" t="str">
        <f>IF(ISBLANK('5. Pp (3 años)'!E128),"",'5. Pp (3 años)'!E128)</f>
        <v/>
      </c>
      <c r="G96" s="214" t="str">
        <f>IF(ISBLANK('5. Pp (3 años)'!H128),"",'5. Pp (3 años)'!H128)</f>
        <v/>
      </c>
      <c r="H96" s="75" t="str">
        <f>IF(ISBLANK('5. Pp (3 años)'!J128),"",'5. Pp (3 años)'!J128)</f>
        <v/>
      </c>
      <c r="I96" s="145" t="str">
        <f>IF(ISBLANK('9. METAS'!L102),"",'9. METAS'!L102)</f>
        <v/>
      </c>
      <c r="J96" s="146" t="str">
        <f>IF(ISBLANK('9. METAS'!U102),"",'9. METAS'!U102)</f>
        <v/>
      </c>
      <c r="K96" s="136" t="str">
        <f>IF(ISBLANK('9. METAS'!V102),"",'9. METAS'!V102)</f>
        <v/>
      </c>
      <c r="L96" s="136" t="str">
        <f>IF(ISBLANK('9. METAS'!W102),"",'9. METAS'!W102)</f>
        <v/>
      </c>
      <c r="M96" s="137" t="str">
        <f>IF(ISBLANK('9. METAS'!X102),"",'9. METAS'!X102)</f>
        <v/>
      </c>
      <c r="N96" s="147"/>
      <c r="O96" s="139"/>
      <c r="P96" s="139"/>
      <c r="Q96" s="140"/>
      <c r="R96" s="134" t="str">
        <f t="shared" si="6"/>
        <v>100%</v>
      </c>
      <c r="S96" s="135" t="str">
        <f t="shared" si="6"/>
        <v>100%</v>
      </c>
      <c r="T96" s="135" t="str">
        <f t="shared" si="6"/>
        <v>100%</v>
      </c>
      <c r="U96" s="154" t="str">
        <f t="shared" si="5"/>
        <v>100%</v>
      </c>
      <c r="V96" s="138" t="str">
        <f t="shared" si="7"/>
        <v>No Programado</v>
      </c>
      <c r="W96" s="135" t="str">
        <f t="shared" si="8"/>
        <v>No Programado</v>
      </c>
      <c r="X96" s="135" t="str">
        <f t="shared" si="9"/>
        <v>No Programado</v>
      </c>
      <c r="Y96" s="159" t="str">
        <f t="shared" si="10"/>
        <v>No Programado</v>
      </c>
      <c r="Z96" s="173"/>
      <c r="AA96" s="174"/>
      <c r="AB96" s="174"/>
      <c r="AC96" s="175"/>
    </row>
    <row r="97" spans="3:29" ht="17.25">
      <c r="C97" s="210" t="str">
        <f>IF(ISBLANK('5. Pp (3 años)'!B129),"",'5. Pp (3 años)'!B129)</f>
        <v/>
      </c>
      <c r="D97" s="90" t="str">
        <f>IF(ISBLANK('5. Pp (3 años)'!C129),"",'5. Pp (3 años)'!C129)</f>
        <v>Actividad</v>
      </c>
      <c r="E97" s="207" t="str">
        <f>IF(ISBLANK('5. Pp (3 años)'!D129),"",'5. Pp (3 años)'!D129)</f>
        <v/>
      </c>
      <c r="F97" s="207" t="str">
        <f>IF(ISBLANK('5. Pp (3 años)'!E129),"",'5. Pp (3 años)'!E129)</f>
        <v/>
      </c>
      <c r="G97" s="214" t="str">
        <f>IF(ISBLANK('5. Pp (3 años)'!H129),"",'5. Pp (3 años)'!H129)</f>
        <v/>
      </c>
      <c r="H97" s="75" t="str">
        <f>IF(ISBLANK('5. Pp (3 años)'!J129),"",'5. Pp (3 años)'!J129)</f>
        <v/>
      </c>
      <c r="I97" s="145" t="str">
        <f>IF(ISBLANK('9. METAS'!L103),"",'9. METAS'!L103)</f>
        <v/>
      </c>
      <c r="J97" s="146" t="str">
        <f>IF(ISBLANK('9. METAS'!U103),"",'9. METAS'!U103)</f>
        <v/>
      </c>
      <c r="K97" s="136" t="str">
        <f>IF(ISBLANK('9. METAS'!V103),"",'9. METAS'!V103)</f>
        <v/>
      </c>
      <c r="L97" s="136" t="str">
        <f>IF(ISBLANK('9. METAS'!W103),"",'9. METAS'!W103)</f>
        <v/>
      </c>
      <c r="M97" s="137" t="str">
        <f>IF(ISBLANK('9. METAS'!X103),"",'9. METAS'!X103)</f>
        <v/>
      </c>
      <c r="N97" s="147"/>
      <c r="O97" s="139"/>
      <c r="P97" s="139"/>
      <c r="Q97" s="140"/>
      <c r="R97" s="134" t="str">
        <f t="shared" si="6"/>
        <v>100%</v>
      </c>
      <c r="S97" s="135" t="str">
        <f t="shared" si="6"/>
        <v>100%</v>
      </c>
      <c r="T97" s="135" t="str">
        <f t="shared" si="6"/>
        <v>100%</v>
      </c>
      <c r="U97" s="154" t="str">
        <f t="shared" si="5"/>
        <v>100%</v>
      </c>
      <c r="V97" s="138" t="str">
        <f t="shared" si="7"/>
        <v>No Programado</v>
      </c>
      <c r="W97" s="135" t="str">
        <f t="shared" si="8"/>
        <v>No Programado</v>
      </c>
      <c r="X97" s="135" t="str">
        <f t="shared" si="9"/>
        <v>No Programado</v>
      </c>
      <c r="Y97" s="159" t="str">
        <f t="shared" si="10"/>
        <v>No Programado</v>
      </c>
      <c r="Z97" s="173"/>
      <c r="AA97" s="174"/>
      <c r="AB97" s="174"/>
      <c r="AC97" s="175"/>
    </row>
    <row r="98" spans="3:29" ht="17.25">
      <c r="C98" s="211" t="str">
        <f>IF(ISBLANK('5. Pp (3 años)'!B130),"",'5. Pp (3 años)'!B130)</f>
        <v/>
      </c>
      <c r="D98" s="90" t="str">
        <f>IF(ISBLANK('5. Pp (3 años)'!C130),"",'5. Pp (3 años)'!C130)</f>
        <v>Actividad</v>
      </c>
      <c r="E98" s="207" t="str">
        <f>IF(ISBLANK('5. Pp (3 años)'!D130),"",'5. Pp (3 años)'!D130)</f>
        <v/>
      </c>
      <c r="F98" s="207" t="str">
        <f>IF(ISBLANK('5. Pp (3 años)'!E130),"",'5. Pp (3 años)'!E130)</f>
        <v/>
      </c>
      <c r="G98" s="214" t="str">
        <f>IF(ISBLANK('5. Pp (3 años)'!H130),"",'5. Pp (3 años)'!H130)</f>
        <v/>
      </c>
      <c r="H98" s="75" t="str">
        <f>IF(ISBLANK('5. Pp (3 años)'!J130),"",'5. Pp (3 años)'!J130)</f>
        <v/>
      </c>
      <c r="I98" s="145" t="str">
        <f>IF(ISBLANK('9. METAS'!L104),"",'9. METAS'!L104)</f>
        <v/>
      </c>
      <c r="J98" s="146" t="str">
        <f>IF(ISBLANK('9. METAS'!U104),"",'9. METAS'!U104)</f>
        <v/>
      </c>
      <c r="K98" s="136" t="str">
        <f>IF(ISBLANK('9. METAS'!V104),"",'9. METAS'!V104)</f>
        <v/>
      </c>
      <c r="L98" s="136" t="str">
        <f>IF(ISBLANK('9. METAS'!W104),"",'9. METAS'!W104)</f>
        <v/>
      </c>
      <c r="M98" s="137" t="str">
        <f>IF(ISBLANK('9. METAS'!X104),"",'9. METAS'!X104)</f>
        <v/>
      </c>
      <c r="N98" s="147"/>
      <c r="O98" s="139"/>
      <c r="P98" s="139"/>
      <c r="Q98" s="140"/>
      <c r="R98" s="134" t="str">
        <f t="shared" si="6"/>
        <v>100%</v>
      </c>
      <c r="S98" s="135" t="str">
        <f t="shared" si="6"/>
        <v>100%</v>
      </c>
      <c r="T98" s="135" t="str">
        <f t="shared" si="6"/>
        <v>100%</v>
      </c>
      <c r="U98" s="154" t="str">
        <f t="shared" si="5"/>
        <v>100%</v>
      </c>
      <c r="V98" s="138" t="str">
        <f t="shared" si="7"/>
        <v>No Programado</v>
      </c>
      <c r="W98" s="135" t="str">
        <f t="shared" si="8"/>
        <v>No Programado</v>
      </c>
      <c r="X98" s="135" t="str">
        <f t="shared" si="9"/>
        <v>No Programado</v>
      </c>
      <c r="Y98" s="159" t="str">
        <f t="shared" si="10"/>
        <v>No Programado</v>
      </c>
      <c r="Z98" s="170"/>
      <c r="AA98" s="171"/>
      <c r="AB98" s="171"/>
      <c r="AC98" s="172"/>
    </row>
    <row r="99" spans="3:29" ht="17.25">
      <c r="C99" s="210" t="str">
        <f>IF(ISBLANK('5. Pp (3 años)'!B131),"",'5. Pp (3 años)'!B131)</f>
        <v/>
      </c>
      <c r="D99" s="90" t="str">
        <f>IF(ISBLANK('5. Pp (3 años)'!C131),"",'5. Pp (3 años)'!C131)</f>
        <v>Actividad</v>
      </c>
      <c r="E99" s="207" t="str">
        <f>IF(ISBLANK('5. Pp (3 años)'!D131),"",'5. Pp (3 años)'!D131)</f>
        <v/>
      </c>
      <c r="F99" s="207" t="str">
        <f>IF(ISBLANK('5. Pp (3 años)'!E131),"",'5. Pp (3 años)'!E131)</f>
        <v/>
      </c>
      <c r="G99" s="406" t="str">
        <f>IF(ISBLANK('5. Pp (3 años)'!H131),"",'5. Pp (3 años)'!H131)</f>
        <v/>
      </c>
      <c r="H99" s="75" t="str">
        <f>IF(ISBLANK('5. Pp (3 años)'!J131),"",'5. Pp (3 años)'!J131)</f>
        <v/>
      </c>
      <c r="I99" s="145" t="str">
        <f>IF(ISBLANK('9. METAS'!L105),"",'9. METAS'!L105)</f>
        <v/>
      </c>
      <c r="J99" s="146" t="str">
        <f>IF(ISBLANK('9. METAS'!U105),"",'9. METAS'!U105)</f>
        <v/>
      </c>
      <c r="K99" s="136" t="str">
        <f>IF(ISBLANK('9. METAS'!V105),"",'9. METAS'!V105)</f>
        <v/>
      </c>
      <c r="L99" s="136" t="str">
        <f>IF(ISBLANK('9. METAS'!W105),"",'9. METAS'!W105)</f>
        <v/>
      </c>
      <c r="M99" s="137" t="str">
        <f>IF(ISBLANK('9. METAS'!X105),"",'9. METAS'!X105)</f>
        <v/>
      </c>
      <c r="N99" s="147"/>
      <c r="O99" s="139"/>
      <c r="P99" s="139"/>
      <c r="Q99" s="140"/>
      <c r="R99" s="134" t="str">
        <f t="shared" si="6"/>
        <v>100%</v>
      </c>
      <c r="S99" s="135" t="str">
        <f t="shared" si="6"/>
        <v>100%</v>
      </c>
      <c r="T99" s="135" t="str">
        <f t="shared" si="6"/>
        <v>100%</v>
      </c>
      <c r="U99" s="154" t="str">
        <f t="shared" si="5"/>
        <v>100%</v>
      </c>
      <c r="V99" s="138" t="str">
        <f t="shared" si="7"/>
        <v>No Programado</v>
      </c>
      <c r="W99" s="135" t="str">
        <f t="shared" si="8"/>
        <v>No Programado</v>
      </c>
      <c r="X99" s="135" t="str">
        <f t="shared" si="9"/>
        <v>No Programado</v>
      </c>
      <c r="Y99" s="159" t="str">
        <f t="shared" si="10"/>
        <v>No Programado</v>
      </c>
      <c r="Z99" s="173"/>
      <c r="AA99" s="174"/>
      <c r="AB99" s="174"/>
      <c r="AC99" s="175"/>
    </row>
    <row r="100" spans="3:29" ht="86.25">
      <c r="C100" s="350" t="str">
        <f>IF(ISBLANK('5. Pp (3 años)'!B132),"",'5. Pp (3 años)'!B132)</f>
        <v>Dirección General de Desarrollo Económico</v>
      </c>
      <c r="D100" s="351" t="str">
        <f>IF(ISBLANK('5. Pp (3 años)'!C132),"",'5. Pp (3 años)'!C132)</f>
        <v>Componente</v>
      </c>
      <c r="E100" s="341" t="str">
        <f>IF(ISBLANK('5. Pp (3 años)'!D132),"",'5. Pp (3 años)'!D132)</f>
        <v>4.1.1.1.15  Servicios de formación y fortalecimiento para el emprendimiento sostenible impartidos.</v>
      </c>
      <c r="F100" s="341" t="str">
        <f>IF(ISBLANK('5. Pp (3 años)'!E132),"",'5. Pp (3 años)'!E132)</f>
        <v>PSFEO: Porcentaje de servicios de formación para el emprendimiento otorgados.</v>
      </c>
      <c r="G100" s="337" t="str">
        <f>IF(ISBLANK('5. Pp (3 años)'!H132),"",'5. Pp (3 años)'!H132)</f>
        <v>Trimestral</v>
      </c>
      <c r="H100" s="342" t="str">
        <f>IF(ISBLANK('5. Pp (3 años)'!J132),"",'5. Pp (3 años)'!J132)</f>
        <v>UNIDAD DE MEDIDA DEL INDICADOR: Porcentaje
UNIDAD DE MEDIDA DE LAS VARIABLES: Servicio integral</v>
      </c>
      <c r="I100" s="145">
        <f>IF(ISBLANK('9. METAS'!L106),"",'9. METAS'!L106)</f>
        <v>100</v>
      </c>
      <c r="J100" s="146">
        <f>IF(ISBLANK('9. METAS'!U106),"",'9. METAS'!U106)</f>
        <v>25</v>
      </c>
      <c r="K100" s="136">
        <f>IF(ISBLANK('9. METAS'!V106),"",'9. METAS'!V106)</f>
        <v>25</v>
      </c>
      <c r="L100" s="136">
        <f>IF(ISBLANK('9. METAS'!W106),"",'9. METAS'!W106)</f>
        <v>25</v>
      </c>
      <c r="M100" s="137">
        <f>IF(ISBLANK('9. METAS'!X106),"",'9. METAS'!X106)</f>
        <v>25</v>
      </c>
      <c r="N100" s="408"/>
      <c r="O100" s="409"/>
      <c r="P100" s="409"/>
      <c r="Q100" s="410"/>
      <c r="R100" s="134">
        <f t="shared" si="6"/>
        <v>0</v>
      </c>
      <c r="S100" s="135">
        <f t="shared" si="6"/>
        <v>0</v>
      </c>
      <c r="T100" s="135">
        <f t="shared" si="6"/>
        <v>0</v>
      </c>
      <c r="U100" s="154">
        <f t="shared" si="5"/>
        <v>0</v>
      </c>
      <c r="V100" s="138">
        <f t="shared" si="7"/>
        <v>0</v>
      </c>
      <c r="W100" s="135">
        <f t="shared" si="8"/>
        <v>0</v>
      </c>
      <c r="X100" s="135">
        <f t="shared" si="9"/>
        <v>0</v>
      </c>
      <c r="Y100" s="159">
        <f t="shared" si="10"/>
        <v>0</v>
      </c>
      <c r="Z100" s="173"/>
      <c r="AA100" s="174"/>
      <c r="AB100" s="174"/>
      <c r="AC100" s="175"/>
    </row>
    <row r="101" spans="3:29" ht="86.25">
      <c r="C101" s="210" t="str">
        <f>IF(ISBLANK('5. Pp (3 años)'!B133),"",'5. Pp (3 años)'!B133)</f>
        <v>Dirección General de Desarrollo Económico</v>
      </c>
      <c r="D101" s="90" t="str">
        <f>IF(ISBLANK('5. Pp (3 años)'!C133),"",'5. Pp (3 años)'!C133)</f>
        <v>Actividad</v>
      </c>
      <c r="E101" s="207" t="str">
        <f>IF(ISBLANK('5. Pp (3 años)'!D133),"",'5. Pp (3 años)'!D133)</f>
        <v>4.1.1.1.15.1  Organización de jornadas de instrucción y transferencia de herramientas para el ecosistema emprendedor.</v>
      </c>
      <c r="F101" s="207" t="str">
        <f>IF(ISBLANK('5. Pp (3 años)'!E133),"",'5. Pp (3 años)'!E133)</f>
        <v>PCJIR: Porcentaje de conferencias y jornadas de instrucción realizadas.</v>
      </c>
      <c r="G101" s="407" t="str">
        <f>IF(ISBLANK('5. Pp (3 años)'!H133),"",'5. Pp (3 años)'!H133)</f>
        <v>Trimestral</v>
      </c>
      <c r="H101" s="75" t="str">
        <f>IF(ISBLANK('5. Pp (3 años)'!J133),"",'5. Pp (3 años)'!J133)</f>
        <v xml:space="preserve">UNIDAD DE MEDIDA DEL INDICADOR: Porcentaje
UNIDAD DE MEDIDA DE LAS VARIABLES:  conferencias y jornadas  </v>
      </c>
      <c r="I101" s="145">
        <f>IF(ISBLANK('9. METAS'!L107),"",'9. METAS'!L107)</f>
        <v>6</v>
      </c>
      <c r="J101" s="146">
        <f>IF(ISBLANK('9. METAS'!U107),"",'9. METAS'!U107)</f>
        <v>1</v>
      </c>
      <c r="K101" s="136">
        <f>IF(ISBLANK('9. METAS'!V107),"",'9. METAS'!V107)</f>
        <v>2</v>
      </c>
      <c r="L101" s="136">
        <f>IF(ISBLANK('9. METAS'!W107),"",'9. METAS'!W107)</f>
        <v>2</v>
      </c>
      <c r="M101" s="137">
        <f>IF(ISBLANK('9. METAS'!X107),"",'9. METAS'!X107)</f>
        <v>1</v>
      </c>
      <c r="N101" s="147"/>
      <c r="O101" s="139"/>
      <c r="P101" s="139"/>
      <c r="Q101" s="140"/>
      <c r="R101" s="134">
        <f t="shared" si="6"/>
        <v>0</v>
      </c>
      <c r="S101" s="135">
        <f t="shared" si="6"/>
        <v>0</v>
      </c>
      <c r="T101" s="135">
        <f t="shared" si="6"/>
        <v>0</v>
      </c>
      <c r="U101" s="154">
        <f t="shared" si="5"/>
        <v>0</v>
      </c>
      <c r="V101" s="138">
        <f t="shared" si="7"/>
        <v>0</v>
      </c>
      <c r="W101" s="135">
        <f t="shared" si="8"/>
        <v>0</v>
      </c>
      <c r="X101" s="135">
        <f t="shared" si="9"/>
        <v>0</v>
      </c>
      <c r="Y101" s="159">
        <f t="shared" si="10"/>
        <v>0</v>
      </c>
      <c r="Z101" s="173"/>
      <c r="AA101" s="174"/>
      <c r="AB101" s="174"/>
      <c r="AC101" s="175"/>
    </row>
    <row r="102" spans="3:29" ht="17.25">
      <c r="C102" s="211" t="str">
        <f>IF(ISBLANK('5. Pp (3 años)'!B134),"",'5. Pp (3 años)'!B134)</f>
        <v/>
      </c>
      <c r="D102" s="90" t="str">
        <f>IF(ISBLANK('5. Pp (3 años)'!C134),"",'5. Pp (3 años)'!C134)</f>
        <v>Actividad</v>
      </c>
      <c r="E102" s="207" t="str">
        <f>IF(ISBLANK('5. Pp (3 años)'!D134),"",'5. Pp (3 años)'!D134)</f>
        <v/>
      </c>
      <c r="F102" s="207" t="str">
        <f>IF(ISBLANK('5. Pp (3 años)'!E134),"",'5. Pp (3 años)'!E134)</f>
        <v/>
      </c>
      <c r="G102" s="214" t="str">
        <f>IF(ISBLANK('5. Pp (3 años)'!H134),"",'5. Pp (3 años)'!H134)</f>
        <v/>
      </c>
      <c r="H102" s="75" t="str">
        <f>IF(ISBLANK('5. Pp (3 años)'!J134),"",'5. Pp (3 años)'!J134)</f>
        <v/>
      </c>
      <c r="I102" s="145" t="str">
        <f>IF(ISBLANK('9. METAS'!L108),"",'9. METAS'!L108)</f>
        <v/>
      </c>
      <c r="J102" s="146" t="str">
        <f>IF(ISBLANK('9. METAS'!U108),"",'9. METAS'!U108)</f>
        <v/>
      </c>
      <c r="K102" s="136" t="str">
        <f>IF(ISBLANK('9. METAS'!V108),"",'9. METAS'!V108)</f>
        <v/>
      </c>
      <c r="L102" s="136" t="str">
        <f>IF(ISBLANK('9. METAS'!W108),"",'9. METAS'!W108)</f>
        <v/>
      </c>
      <c r="M102" s="137" t="str">
        <f>IF(ISBLANK('9. METAS'!X108),"",'9. METAS'!X108)</f>
        <v/>
      </c>
      <c r="N102" s="147"/>
      <c r="O102" s="139"/>
      <c r="P102" s="139"/>
      <c r="Q102" s="140"/>
      <c r="R102" s="134" t="str">
        <f t="shared" si="6"/>
        <v>100%</v>
      </c>
      <c r="S102" s="135" t="str">
        <f t="shared" si="6"/>
        <v>100%</v>
      </c>
      <c r="T102" s="135" t="str">
        <f t="shared" si="6"/>
        <v>100%</v>
      </c>
      <c r="U102" s="154" t="str">
        <f t="shared" si="5"/>
        <v>100%</v>
      </c>
      <c r="V102" s="138" t="str">
        <f t="shared" si="7"/>
        <v>No Programado</v>
      </c>
      <c r="W102" s="135" t="str">
        <f t="shared" si="8"/>
        <v>No Programado</v>
      </c>
      <c r="X102" s="135" t="str">
        <f t="shared" si="9"/>
        <v>No Programado</v>
      </c>
      <c r="Y102" s="159" t="str">
        <f t="shared" si="10"/>
        <v>No Programado</v>
      </c>
      <c r="Z102" s="173"/>
      <c r="AA102" s="174"/>
      <c r="AB102" s="174"/>
      <c r="AC102" s="175"/>
    </row>
    <row r="103" spans="3:29" ht="17.25">
      <c r="C103" s="210" t="str">
        <f>IF(ISBLANK('5. Pp (3 años)'!B135),"",'5. Pp (3 años)'!B135)</f>
        <v/>
      </c>
      <c r="D103" s="90" t="str">
        <f>IF(ISBLANK('5. Pp (3 años)'!C135),"",'5. Pp (3 años)'!C135)</f>
        <v>Actividad</v>
      </c>
      <c r="E103" s="207" t="str">
        <f>IF(ISBLANK('5. Pp (3 años)'!D135),"",'5. Pp (3 años)'!D135)</f>
        <v/>
      </c>
      <c r="F103" s="207" t="str">
        <f>IF(ISBLANK('5. Pp (3 años)'!E135),"",'5. Pp (3 años)'!E135)</f>
        <v/>
      </c>
      <c r="G103" s="214" t="str">
        <f>IF(ISBLANK('5. Pp (3 años)'!H135),"",'5. Pp (3 años)'!H135)</f>
        <v/>
      </c>
      <c r="H103" s="75" t="str">
        <f>IF(ISBLANK('5. Pp (3 años)'!J135),"",'5. Pp (3 años)'!J135)</f>
        <v/>
      </c>
      <c r="I103" s="145" t="str">
        <f>IF(ISBLANK('9. METAS'!L109),"",'9. METAS'!L109)</f>
        <v/>
      </c>
      <c r="J103" s="146" t="str">
        <f>IF(ISBLANK('9. METAS'!U109),"",'9. METAS'!U109)</f>
        <v/>
      </c>
      <c r="K103" s="136" t="str">
        <f>IF(ISBLANK('9. METAS'!V109),"",'9. METAS'!V109)</f>
        <v/>
      </c>
      <c r="L103" s="136" t="str">
        <f>IF(ISBLANK('9. METAS'!W109),"",'9. METAS'!W109)</f>
        <v/>
      </c>
      <c r="M103" s="137" t="str">
        <f>IF(ISBLANK('9. METAS'!X109),"",'9. METAS'!X109)</f>
        <v/>
      </c>
      <c r="N103" s="147"/>
      <c r="O103" s="139"/>
      <c r="P103" s="139"/>
      <c r="Q103" s="140"/>
      <c r="R103" s="134" t="str">
        <f t="shared" si="6"/>
        <v>100%</v>
      </c>
      <c r="S103" s="135" t="str">
        <f t="shared" si="6"/>
        <v>100%</v>
      </c>
      <c r="T103" s="135" t="str">
        <f t="shared" si="6"/>
        <v>100%</v>
      </c>
      <c r="U103" s="154" t="str">
        <f t="shared" si="5"/>
        <v>100%</v>
      </c>
      <c r="V103" s="138" t="str">
        <f t="shared" si="7"/>
        <v>No Programado</v>
      </c>
      <c r="W103" s="135" t="str">
        <f t="shared" si="8"/>
        <v>No Programado</v>
      </c>
      <c r="X103" s="135" t="str">
        <f t="shared" si="9"/>
        <v>No Programado</v>
      </c>
      <c r="Y103" s="159" t="str">
        <f t="shared" si="10"/>
        <v>No Programado</v>
      </c>
      <c r="Z103" s="173"/>
      <c r="AA103" s="174"/>
      <c r="AB103" s="174"/>
      <c r="AC103" s="175"/>
    </row>
    <row r="104" spans="3:29" ht="17.25">
      <c r="C104" s="211" t="str">
        <f>IF(ISBLANK('5. Pp (3 años)'!B136),"",'5. Pp (3 años)'!B136)</f>
        <v/>
      </c>
      <c r="D104" s="90" t="str">
        <f>IF(ISBLANK('5. Pp (3 años)'!C136),"",'5. Pp (3 años)'!C136)</f>
        <v>Actividad</v>
      </c>
      <c r="E104" s="207" t="str">
        <f>IF(ISBLANK('5. Pp (3 años)'!D136),"",'5. Pp (3 años)'!D136)</f>
        <v/>
      </c>
      <c r="F104" s="207" t="str">
        <f>IF(ISBLANK('5. Pp (3 años)'!E136),"",'5. Pp (3 años)'!E136)</f>
        <v/>
      </c>
      <c r="G104" s="214" t="str">
        <f>IF(ISBLANK('5. Pp (3 años)'!H136),"",'5. Pp (3 años)'!H136)</f>
        <v/>
      </c>
      <c r="H104" s="75" t="str">
        <f>IF(ISBLANK('5. Pp (3 años)'!J136),"",'5. Pp (3 años)'!J136)</f>
        <v/>
      </c>
      <c r="I104" s="145" t="str">
        <f>IF(ISBLANK('9. METAS'!L110),"",'9. METAS'!L110)</f>
        <v/>
      </c>
      <c r="J104" s="146" t="str">
        <f>IF(ISBLANK('9. METAS'!U110),"",'9. METAS'!U110)</f>
        <v/>
      </c>
      <c r="K104" s="136" t="str">
        <f>IF(ISBLANK('9. METAS'!V110),"",'9. METAS'!V110)</f>
        <v/>
      </c>
      <c r="L104" s="136" t="str">
        <f>IF(ISBLANK('9. METAS'!W110),"",'9. METAS'!W110)</f>
        <v/>
      </c>
      <c r="M104" s="137" t="str">
        <f>IF(ISBLANK('9. METAS'!X110),"",'9. METAS'!X110)</f>
        <v/>
      </c>
      <c r="N104" s="147"/>
      <c r="O104" s="139"/>
      <c r="P104" s="139"/>
      <c r="Q104" s="140"/>
      <c r="R104" s="134" t="str">
        <f t="shared" si="6"/>
        <v>100%</v>
      </c>
      <c r="S104" s="135" t="str">
        <f t="shared" si="6"/>
        <v>100%</v>
      </c>
      <c r="T104" s="135" t="str">
        <f t="shared" si="6"/>
        <v>100%</v>
      </c>
      <c r="U104" s="154" t="str">
        <f t="shared" si="5"/>
        <v>100%</v>
      </c>
      <c r="V104" s="138" t="str">
        <f t="shared" si="7"/>
        <v>No Programado</v>
      </c>
      <c r="W104" s="135" t="str">
        <f t="shared" si="8"/>
        <v>No Programado</v>
      </c>
      <c r="X104" s="135" t="str">
        <f t="shared" si="9"/>
        <v>No Programado</v>
      </c>
      <c r="Y104" s="159" t="str">
        <f t="shared" si="10"/>
        <v>No Programado</v>
      </c>
      <c r="Z104" s="173"/>
      <c r="AA104" s="174"/>
      <c r="AB104" s="174"/>
      <c r="AC104" s="175"/>
    </row>
    <row r="105" spans="3:29" ht="17.25">
      <c r="C105" s="210" t="str">
        <f>IF(ISBLANK('5. Pp (3 años)'!B137),"",'5. Pp (3 años)'!B137)</f>
        <v/>
      </c>
      <c r="D105" s="90" t="str">
        <f>IF(ISBLANK('5. Pp (3 años)'!C137),"",'5. Pp (3 años)'!C137)</f>
        <v>Actividad</v>
      </c>
      <c r="E105" s="207" t="str">
        <f>IF(ISBLANK('5. Pp (3 años)'!D137),"",'5. Pp (3 años)'!D137)</f>
        <v/>
      </c>
      <c r="F105" s="207" t="str">
        <f>IF(ISBLANK('5. Pp (3 años)'!E137),"",'5. Pp (3 años)'!E137)</f>
        <v/>
      </c>
      <c r="G105" s="406" t="str">
        <f>IF(ISBLANK('5. Pp (3 años)'!H137),"",'5. Pp (3 años)'!H137)</f>
        <v/>
      </c>
      <c r="H105" s="75" t="str">
        <f>IF(ISBLANK('5. Pp (3 años)'!J137),"",'5. Pp (3 años)'!J137)</f>
        <v/>
      </c>
      <c r="I105" s="145" t="str">
        <f>IF(ISBLANK('9. METAS'!L111),"",'9. METAS'!L111)</f>
        <v/>
      </c>
      <c r="J105" s="146" t="str">
        <f>IF(ISBLANK('9. METAS'!U111),"",'9. METAS'!U111)</f>
        <v/>
      </c>
      <c r="K105" s="136" t="str">
        <f>IF(ISBLANK('9. METAS'!V111),"",'9. METAS'!V111)</f>
        <v/>
      </c>
      <c r="L105" s="136" t="str">
        <f>IF(ISBLANK('9. METAS'!W111),"",'9. METAS'!W111)</f>
        <v/>
      </c>
      <c r="M105" s="137" t="str">
        <f>IF(ISBLANK('9. METAS'!X111),"",'9. METAS'!X111)</f>
        <v/>
      </c>
      <c r="N105" s="147"/>
      <c r="O105" s="139"/>
      <c r="P105" s="139"/>
      <c r="Q105" s="140"/>
      <c r="R105" s="134" t="str">
        <f t="shared" si="6"/>
        <v>100%</v>
      </c>
      <c r="S105" s="135" t="str">
        <f t="shared" si="6"/>
        <v>100%</v>
      </c>
      <c r="T105" s="135" t="str">
        <f t="shared" si="6"/>
        <v>100%</v>
      </c>
      <c r="U105" s="154" t="str">
        <f t="shared" si="5"/>
        <v>100%</v>
      </c>
      <c r="V105" s="138" t="str">
        <f t="shared" si="7"/>
        <v>No Programado</v>
      </c>
      <c r="W105" s="135" t="str">
        <f t="shared" si="8"/>
        <v>No Programado</v>
      </c>
      <c r="X105" s="135" t="str">
        <f t="shared" si="9"/>
        <v>No Programado</v>
      </c>
      <c r="Y105" s="159" t="str">
        <f t="shared" si="10"/>
        <v>No Programado</v>
      </c>
      <c r="Z105" s="173"/>
      <c r="AA105" s="174"/>
      <c r="AB105" s="174"/>
      <c r="AC105" s="175"/>
    </row>
    <row r="106" spans="3:29" ht="86.25">
      <c r="C106" s="350" t="str">
        <f>IF(ISBLANK('5. Pp (3 años)'!B138),"",'5. Pp (3 años)'!B138)</f>
        <v>Dirección del Servicio Municipal de Vinculación Laboral</v>
      </c>
      <c r="D106" s="351" t="str">
        <f>IF(ISBLANK('5. Pp (3 años)'!C138),"",'5. Pp (3 años)'!C138)</f>
        <v>Componente</v>
      </c>
      <c r="E106" s="341" t="str">
        <f>IF(ISBLANK('5. Pp (3 años)'!D138),"",'5. Pp (3 años)'!D138)</f>
        <v>4.1.1.1.16  Mecanismos de inserción laboral y dignificación del trabajo implementados.</v>
      </c>
      <c r="F106" s="341" t="str">
        <f>IF(ISBLANK('5. Pp (3 años)'!E138),"",'5. Pp (3 años)'!E138)</f>
        <v>PMILO: Porcentaje de mecanismos de inserción laboral operados.</v>
      </c>
      <c r="G106" s="337" t="str">
        <f>IF(ISBLANK('5. Pp (3 años)'!H138),"",'5. Pp (3 años)'!H138)</f>
        <v>Trimestral</v>
      </c>
      <c r="H106" s="342" t="str">
        <f>IF(ISBLANK('5. Pp (3 años)'!J138),"",'5. Pp (3 años)'!J138)</f>
        <v>UNIDAD DE MEDIDA DEL INDICADOR: Porcentaje
UNIDAD DE MEDIDA DE LAS VARIABLES: Mecanismo</v>
      </c>
      <c r="I106" s="145">
        <f>IF(ISBLANK('9. METAS'!L112),"",'9. METAS'!L112)</f>
        <v>100</v>
      </c>
      <c r="J106" s="146">
        <f>IF(ISBLANK('9. METAS'!U112),"",'9. METAS'!U112)</f>
        <v>25</v>
      </c>
      <c r="K106" s="136">
        <f>IF(ISBLANK('9. METAS'!V112),"",'9. METAS'!V112)</f>
        <v>25</v>
      </c>
      <c r="L106" s="136">
        <f>IF(ISBLANK('9. METAS'!W112),"",'9. METAS'!W112)</f>
        <v>25</v>
      </c>
      <c r="M106" s="137">
        <f>IF(ISBLANK('9. METAS'!X112),"",'9. METAS'!X112)</f>
        <v>25</v>
      </c>
      <c r="N106" s="408"/>
      <c r="O106" s="409"/>
      <c r="P106" s="409"/>
      <c r="Q106" s="410"/>
      <c r="R106" s="134">
        <f t="shared" si="6"/>
        <v>0</v>
      </c>
      <c r="S106" s="135">
        <f t="shared" si="6"/>
        <v>0</v>
      </c>
      <c r="T106" s="135">
        <f t="shared" si="6"/>
        <v>0</v>
      </c>
      <c r="U106" s="154">
        <f t="shared" si="5"/>
        <v>0</v>
      </c>
      <c r="V106" s="138">
        <f t="shared" si="7"/>
        <v>0</v>
      </c>
      <c r="W106" s="135">
        <f t="shared" si="8"/>
        <v>0</v>
      </c>
      <c r="X106" s="135">
        <f t="shared" si="9"/>
        <v>0</v>
      </c>
      <c r="Y106" s="159">
        <f t="shared" si="10"/>
        <v>0</v>
      </c>
      <c r="Z106" s="173"/>
      <c r="AA106" s="174"/>
      <c r="AB106" s="174"/>
      <c r="AC106" s="175"/>
    </row>
    <row r="107" spans="3:29" ht="86.25">
      <c r="C107" s="210" t="str">
        <f>IF(ISBLANK('5. Pp (3 años)'!B139),"",'5. Pp (3 años)'!B139)</f>
        <v>Dirección del Servicio Municipal de Vinculación Laboral</v>
      </c>
      <c r="D107" s="90" t="str">
        <f>IF(ISBLANK('5. Pp (3 años)'!C139),"",'5. Pp (3 años)'!C139)</f>
        <v>Actividad</v>
      </c>
      <c r="E107" s="207" t="str">
        <f>IF(ISBLANK('5. Pp (3 años)'!D139),"",'5. Pp (3 años)'!D139)</f>
        <v>4.1.1.1.16.1 Gestión de plataformas y jornadas de intermediación laboral para el sector productivo y la ciudadanía.</v>
      </c>
      <c r="F107" s="207" t="str">
        <f>IF(ISBLANK('5. Pp (3 años)'!E139),"",'5. Pp (3 años)'!E139)</f>
        <v>PPAL: Porcentaje de eventos y servicios de vinculación laboral ejecutados.</v>
      </c>
      <c r="G107" s="407" t="str">
        <f>IF(ISBLANK('5. Pp (3 años)'!H139),"",'5. Pp (3 años)'!H139)</f>
        <v>Trimestral</v>
      </c>
      <c r="H107" s="75" t="str">
        <f>IF(ISBLANK('5. Pp (3 años)'!J139),"",'5. Pp (3 años)'!J139)</f>
        <v>UNIDAD DE MEDIDA DEL INDICADOR: Porcentaje
UNIDAD DE MEDIDA DE LAS VARIABLES: Servicio de vinculación</v>
      </c>
      <c r="I107" s="145">
        <f>IF(ISBLANK('9. METAS'!L113),"",'9. METAS'!L113)</f>
        <v>10600</v>
      </c>
      <c r="J107" s="146">
        <f>IF(ISBLANK('9. METAS'!U113),"",'9. METAS'!U113)</f>
        <v>2515</v>
      </c>
      <c r="K107" s="136">
        <f>IF(ISBLANK('9. METAS'!V113),"",'9. METAS'!V113)</f>
        <v>2785</v>
      </c>
      <c r="L107" s="136">
        <f>IF(ISBLANK('9. METAS'!W113),"",'9. METAS'!W113)</f>
        <v>2790</v>
      </c>
      <c r="M107" s="137">
        <f>IF(ISBLANK('9. METAS'!X113),"",'9. METAS'!X113)</f>
        <v>2510</v>
      </c>
      <c r="N107" s="147"/>
      <c r="O107" s="139"/>
      <c r="P107" s="139"/>
      <c r="Q107" s="140"/>
      <c r="R107" s="134">
        <f t="shared" si="6"/>
        <v>0</v>
      </c>
      <c r="S107" s="135">
        <f t="shared" si="6"/>
        <v>0</v>
      </c>
      <c r="T107" s="135">
        <f t="shared" si="6"/>
        <v>0</v>
      </c>
      <c r="U107" s="154">
        <f t="shared" si="5"/>
        <v>0</v>
      </c>
      <c r="V107" s="138">
        <f t="shared" si="7"/>
        <v>0</v>
      </c>
      <c r="W107" s="135">
        <f t="shared" si="8"/>
        <v>0</v>
      </c>
      <c r="X107" s="135">
        <f t="shared" si="9"/>
        <v>0</v>
      </c>
      <c r="Y107" s="159">
        <f t="shared" si="10"/>
        <v>0</v>
      </c>
      <c r="Z107" s="173"/>
      <c r="AA107" s="174"/>
      <c r="AB107" s="174"/>
      <c r="AC107" s="175"/>
    </row>
    <row r="108" spans="3:29" ht="17.25">
      <c r="C108" s="211" t="str">
        <f>IF(ISBLANK('5. Pp (3 años)'!B140),"",'5. Pp (3 años)'!B140)</f>
        <v/>
      </c>
      <c r="D108" s="90" t="str">
        <f>IF(ISBLANK('5. Pp (3 años)'!C140),"",'5. Pp (3 años)'!C140)</f>
        <v>Actividad</v>
      </c>
      <c r="E108" s="207" t="str">
        <f>IF(ISBLANK('5. Pp (3 años)'!D140),"",'5. Pp (3 años)'!D140)</f>
        <v/>
      </c>
      <c r="F108" s="207" t="str">
        <f>IF(ISBLANK('5. Pp (3 años)'!E140),"",'5. Pp (3 años)'!E140)</f>
        <v/>
      </c>
      <c r="G108" s="214" t="str">
        <f>IF(ISBLANK('5. Pp (3 años)'!H140),"",'5. Pp (3 años)'!H140)</f>
        <v/>
      </c>
      <c r="H108" s="75" t="str">
        <f>IF(ISBLANK('5. Pp (3 años)'!J140),"",'5. Pp (3 años)'!J140)</f>
        <v/>
      </c>
      <c r="I108" s="145" t="str">
        <f>IF(ISBLANK('9. METAS'!L114),"",'9. METAS'!L114)</f>
        <v/>
      </c>
      <c r="J108" s="146" t="str">
        <f>IF(ISBLANK('9. METAS'!U114),"",'9. METAS'!U114)</f>
        <v/>
      </c>
      <c r="K108" s="136" t="str">
        <f>IF(ISBLANK('9. METAS'!V114),"",'9. METAS'!V114)</f>
        <v/>
      </c>
      <c r="L108" s="136" t="str">
        <f>IF(ISBLANK('9. METAS'!W114),"",'9. METAS'!W114)</f>
        <v/>
      </c>
      <c r="M108" s="137" t="str">
        <f>IF(ISBLANK('9. METAS'!X114),"",'9. METAS'!X114)</f>
        <v/>
      </c>
      <c r="N108" s="147"/>
      <c r="O108" s="139"/>
      <c r="P108" s="139"/>
      <c r="Q108" s="140"/>
      <c r="R108" s="134" t="str">
        <f t="shared" si="6"/>
        <v>100%</v>
      </c>
      <c r="S108" s="135" t="str">
        <f t="shared" si="6"/>
        <v>100%</v>
      </c>
      <c r="T108" s="135" t="str">
        <f t="shared" si="6"/>
        <v>100%</v>
      </c>
      <c r="U108" s="154" t="str">
        <f t="shared" si="5"/>
        <v>100%</v>
      </c>
      <c r="V108" s="138" t="str">
        <f t="shared" si="7"/>
        <v>No Programado</v>
      </c>
      <c r="W108" s="135" t="str">
        <f t="shared" si="8"/>
        <v>No Programado</v>
      </c>
      <c r="X108" s="135" t="str">
        <f t="shared" si="9"/>
        <v>No Programado</v>
      </c>
      <c r="Y108" s="159" t="str">
        <f t="shared" si="10"/>
        <v>No Programado</v>
      </c>
      <c r="Z108" s="173"/>
      <c r="AA108" s="174"/>
      <c r="AB108" s="174"/>
      <c r="AC108" s="175"/>
    </row>
    <row r="109" spans="3:29" ht="17.25">
      <c r="C109" s="210" t="str">
        <f>IF(ISBLANK('5. Pp (3 años)'!B141),"",'5. Pp (3 años)'!B141)</f>
        <v/>
      </c>
      <c r="D109" s="90" t="str">
        <f>IF(ISBLANK('5. Pp (3 años)'!C141),"",'5. Pp (3 años)'!C141)</f>
        <v>Actividad</v>
      </c>
      <c r="E109" s="207" t="str">
        <f>IF(ISBLANK('5. Pp (3 años)'!D141),"",'5. Pp (3 años)'!D141)</f>
        <v/>
      </c>
      <c r="F109" s="207" t="str">
        <f>IF(ISBLANK('5. Pp (3 años)'!E141),"",'5. Pp (3 años)'!E141)</f>
        <v/>
      </c>
      <c r="G109" s="214" t="str">
        <f>IF(ISBLANK('5. Pp (3 años)'!H141),"",'5. Pp (3 años)'!H141)</f>
        <v/>
      </c>
      <c r="H109" s="75" t="str">
        <f>IF(ISBLANK('5. Pp (3 años)'!J141),"",'5. Pp (3 años)'!J141)</f>
        <v/>
      </c>
      <c r="I109" s="145" t="str">
        <f>IF(ISBLANK('9. METAS'!L115),"",'9. METAS'!L115)</f>
        <v/>
      </c>
      <c r="J109" s="146" t="str">
        <f>IF(ISBLANK('9. METAS'!U115),"",'9. METAS'!U115)</f>
        <v/>
      </c>
      <c r="K109" s="136" t="str">
        <f>IF(ISBLANK('9. METAS'!V115),"",'9. METAS'!V115)</f>
        <v/>
      </c>
      <c r="L109" s="136" t="str">
        <f>IF(ISBLANK('9. METAS'!W115),"",'9. METAS'!W115)</f>
        <v/>
      </c>
      <c r="M109" s="137" t="str">
        <f>IF(ISBLANK('9. METAS'!X115),"",'9. METAS'!X115)</f>
        <v/>
      </c>
      <c r="N109" s="147"/>
      <c r="O109" s="139"/>
      <c r="P109" s="139"/>
      <c r="Q109" s="140"/>
      <c r="R109" s="134" t="str">
        <f t="shared" si="6"/>
        <v>100%</v>
      </c>
      <c r="S109" s="135" t="str">
        <f t="shared" si="6"/>
        <v>100%</v>
      </c>
      <c r="T109" s="135" t="str">
        <f t="shared" si="6"/>
        <v>100%</v>
      </c>
      <c r="U109" s="154" t="str">
        <f t="shared" si="5"/>
        <v>100%</v>
      </c>
      <c r="V109" s="138" t="str">
        <f t="shared" si="7"/>
        <v>No Programado</v>
      </c>
      <c r="W109" s="135" t="str">
        <f t="shared" si="8"/>
        <v>No Programado</v>
      </c>
      <c r="X109" s="135" t="str">
        <f t="shared" si="9"/>
        <v>No Programado</v>
      </c>
      <c r="Y109" s="159" t="str">
        <f t="shared" si="10"/>
        <v>No Programado</v>
      </c>
      <c r="Z109" s="173"/>
      <c r="AA109" s="174"/>
      <c r="AB109" s="174"/>
      <c r="AC109" s="175"/>
    </row>
    <row r="110" spans="3:29" ht="17.25">
      <c r="C110" s="211" t="str">
        <f>IF(ISBLANK('5. Pp (3 años)'!B142),"",'5. Pp (3 años)'!B142)</f>
        <v/>
      </c>
      <c r="D110" s="90" t="str">
        <f>IF(ISBLANK('5. Pp (3 años)'!C142),"",'5. Pp (3 años)'!C142)</f>
        <v>Actividad</v>
      </c>
      <c r="E110" s="207" t="str">
        <f>IF(ISBLANK('5. Pp (3 años)'!D142),"",'5. Pp (3 años)'!D142)</f>
        <v/>
      </c>
      <c r="F110" s="207" t="str">
        <f>IF(ISBLANK('5. Pp (3 años)'!E142),"",'5. Pp (3 años)'!E142)</f>
        <v/>
      </c>
      <c r="G110" s="214" t="str">
        <f>IF(ISBLANK('5. Pp (3 años)'!H142),"",'5. Pp (3 años)'!H142)</f>
        <v/>
      </c>
      <c r="H110" s="75" t="str">
        <f>IF(ISBLANK('5. Pp (3 años)'!J142),"",'5. Pp (3 años)'!J142)</f>
        <v/>
      </c>
      <c r="I110" s="145" t="str">
        <f>IF(ISBLANK('9. METAS'!L116),"",'9. METAS'!L116)</f>
        <v/>
      </c>
      <c r="J110" s="146" t="str">
        <f>IF(ISBLANK('9. METAS'!U116),"",'9. METAS'!U116)</f>
        <v/>
      </c>
      <c r="K110" s="136" t="str">
        <f>IF(ISBLANK('9. METAS'!V116),"",'9. METAS'!V116)</f>
        <v/>
      </c>
      <c r="L110" s="136" t="str">
        <f>IF(ISBLANK('9. METAS'!W116),"",'9. METAS'!W116)</f>
        <v/>
      </c>
      <c r="M110" s="137" t="str">
        <f>IF(ISBLANK('9. METAS'!X116),"",'9. METAS'!X116)</f>
        <v/>
      </c>
      <c r="N110" s="147"/>
      <c r="O110" s="139"/>
      <c r="P110" s="139"/>
      <c r="Q110" s="140"/>
      <c r="R110" s="134" t="str">
        <f t="shared" si="6"/>
        <v>100%</v>
      </c>
      <c r="S110" s="135" t="str">
        <f t="shared" si="6"/>
        <v>100%</v>
      </c>
      <c r="T110" s="135" t="str">
        <f t="shared" si="6"/>
        <v>100%</v>
      </c>
      <c r="U110" s="154" t="str">
        <f t="shared" si="5"/>
        <v>100%</v>
      </c>
      <c r="V110" s="138" t="str">
        <f t="shared" si="7"/>
        <v>No Programado</v>
      </c>
      <c r="W110" s="135" t="str">
        <f t="shared" si="8"/>
        <v>No Programado</v>
      </c>
      <c r="X110" s="135" t="str">
        <f t="shared" si="9"/>
        <v>No Programado</v>
      </c>
      <c r="Y110" s="159" t="str">
        <f t="shared" si="10"/>
        <v>No Programado</v>
      </c>
      <c r="Z110" s="170"/>
      <c r="AA110" s="171"/>
      <c r="AB110" s="171"/>
      <c r="AC110" s="172"/>
    </row>
    <row r="111" spans="3:29" ht="17.25">
      <c r="C111" s="210" t="str">
        <f>IF(ISBLANK('5. Pp (3 años)'!B143),"",'5. Pp (3 años)'!B143)</f>
        <v/>
      </c>
      <c r="D111" s="90" t="str">
        <f>IF(ISBLANK('5. Pp (3 años)'!C143),"",'5. Pp (3 años)'!C143)</f>
        <v>Actividad</v>
      </c>
      <c r="E111" s="207" t="str">
        <f>IF(ISBLANK('5. Pp (3 años)'!D143),"",'5. Pp (3 años)'!D143)</f>
        <v/>
      </c>
      <c r="F111" s="207" t="str">
        <f>IF(ISBLANK('5. Pp (3 años)'!E143),"",'5. Pp (3 años)'!E143)</f>
        <v/>
      </c>
      <c r="G111" s="406" t="str">
        <f>IF(ISBLANK('5. Pp (3 años)'!H143),"",'5. Pp (3 años)'!H143)</f>
        <v/>
      </c>
      <c r="H111" s="75" t="str">
        <f>IF(ISBLANK('5. Pp (3 años)'!J143),"",'5. Pp (3 años)'!J143)</f>
        <v/>
      </c>
      <c r="I111" s="145" t="str">
        <f>IF(ISBLANK('9. METAS'!L117),"",'9. METAS'!L117)</f>
        <v/>
      </c>
      <c r="J111" s="146" t="str">
        <f>IF(ISBLANK('9. METAS'!U117),"",'9. METAS'!U117)</f>
        <v/>
      </c>
      <c r="K111" s="136" t="str">
        <f>IF(ISBLANK('9. METAS'!V117),"",'9. METAS'!V117)</f>
        <v/>
      </c>
      <c r="L111" s="136" t="str">
        <f>IF(ISBLANK('9. METAS'!W117),"",'9. METAS'!W117)</f>
        <v/>
      </c>
      <c r="M111" s="137" t="str">
        <f>IF(ISBLANK('9. METAS'!X117),"",'9. METAS'!X117)</f>
        <v/>
      </c>
      <c r="N111" s="147"/>
      <c r="O111" s="139"/>
      <c r="P111" s="139"/>
      <c r="Q111" s="140"/>
      <c r="R111" s="134" t="str">
        <f t="shared" si="6"/>
        <v>100%</v>
      </c>
      <c r="S111" s="135" t="str">
        <f t="shared" si="6"/>
        <v>100%</v>
      </c>
      <c r="T111" s="135" t="str">
        <f t="shared" si="6"/>
        <v>100%</v>
      </c>
      <c r="U111" s="154" t="str">
        <f t="shared" si="5"/>
        <v>100%</v>
      </c>
      <c r="V111" s="138" t="str">
        <f t="shared" si="7"/>
        <v>No Programado</v>
      </c>
      <c r="W111" s="135" t="str">
        <f t="shared" si="8"/>
        <v>No Programado</v>
      </c>
      <c r="X111" s="135" t="str">
        <f t="shared" si="9"/>
        <v>No Programado</v>
      </c>
      <c r="Y111" s="159" t="str">
        <f t="shared" si="10"/>
        <v>No Programado</v>
      </c>
      <c r="Z111" s="173"/>
      <c r="AA111" s="174"/>
      <c r="AB111" s="174"/>
      <c r="AC111" s="175"/>
    </row>
    <row r="112" spans="3:29" ht="86.25">
      <c r="C112" s="350" t="str">
        <f>IF(ISBLANK('5. Pp (3 años)'!B144),"",'5. Pp (3 años)'!B144)</f>
        <v>Coordinación de Vinculación Laboral</v>
      </c>
      <c r="D112" s="351" t="str">
        <f>IF(ISBLANK('5. Pp (3 años)'!C144),"",'5. Pp (3 años)'!C144)</f>
        <v>Componente</v>
      </c>
      <c r="E112" s="341" t="str">
        <f>IF(ISBLANK('5. Pp (3 años)'!D144),"",'5. Pp (3 años)'!D144)</f>
        <v>4.1.1.1.17 Estrategias de vinculación y gestión de talento laboral implementadas.</v>
      </c>
      <c r="F112" s="341" t="str">
        <f>IF(ISBLANK('5. Pp (3 años)'!E144),"",'5. Pp (3 años)'!E144)</f>
        <v>PEVGT: Porcentaje de estrategias de vinculación y gestión de talento ejecutadas.</v>
      </c>
      <c r="G112" s="337" t="str">
        <f>IF(ISBLANK('5. Pp (3 años)'!H144),"",'5. Pp (3 años)'!H144)</f>
        <v>Trimestral</v>
      </c>
      <c r="H112" s="342" t="str">
        <f>IF(ISBLANK('5. Pp (3 años)'!J144),"",'5. Pp (3 años)'!J144)</f>
        <v xml:space="preserve">UNIDAD DE MEDIDA DEL INDICADOR: Porcentaje
UNIDAD DE MEDIDA DE LAS VARIABLES: Estrategia </v>
      </c>
      <c r="I112" s="145">
        <f>IF(ISBLANK('9. METAS'!L118),"",'9. METAS'!L118)</f>
        <v>100</v>
      </c>
      <c r="J112" s="146">
        <f>IF(ISBLANK('9. METAS'!U118),"",'9. METAS'!U118)</f>
        <v>25</v>
      </c>
      <c r="K112" s="136">
        <f>IF(ISBLANK('9. METAS'!V118),"",'9. METAS'!V118)</f>
        <v>25</v>
      </c>
      <c r="L112" s="136">
        <f>IF(ISBLANK('9. METAS'!W118),"",'9. METAS'!W118)</f>
        <v>25</v>
      </c>
      <c r="M112" s="137">
        <f>IF(ISBLANK('9. METAS'!X118),"",'9. METAS'!X118)</f>
        <v>25</v>
      </c>
      <c r="N112" s="408"/>
      <c r="O112" s="409"/>
      <c r="P112" s="409"/>
      <c r="Q112" s="410"/>
      <c r="R112" s="134">
        <f t="shared" si="6"/>
        <v>0</v>
      </c>
      <c r="S112" s="135">
        <f t="shared" si="6"/>
        <v>0</v>
      </c>
      <c r="T112" s="135">
        <f t="shared" si="6"/>
        <v>0</v>
      </c>
      <c r="U112" s="154">
        <f t="shared" si="5"/>
        <v>0</v>
      </c>
      <c r="V112" s="138">
        <f t="shared" si="7"/>
        <v>0</v>
      </c>
      <c r="W112" s="135">
        <f t="shared" si="8"/>
        <v>0</v>
      </c>
      <c r="X112" s="135">
        <f t="shared" si="9"/>
        <v>0</v>
      </c>
      <c r="Y112" s="159">
        <f t="shared" si="10"/>
        <v>0</v>
      </c>
      <c r="Z112" s="173"/>
      <c r="AA112" s="174"/>
      <c r="AB112" s="174"/>
      <c r="AC112" s="175"/>
    </row>
    <row r="113" spans="3:29" ht="86.25">
      <c r="C113" s="210" t="str">
        <f>IF(ISBLANK('5. Pp (3 años)'!B145),"",'5. Pp (3 años)'!B145)</f>
        <v>Coordinación de Vinculación Laboral</v>
      </c>
      <c r="D113" s="90" t="str">
        <f>IF(ISBLANK('5. Pp (3 años)'!C145),"",'5. Pp (3 años)'!C145)</f>
        <v>Actividad</v>
      </c>
      <c r="E113" s="207" t="str">
        <f>IF(ISBLANK('5. Pp (3 años)'!D145),"",'5. Pp (3 años)'!D145)</f>
        <v>4.1.1.1.17.1 Administración del sistema de seguimiento y perfilamiento de buscadores de empleo.</v>
      </c>
      <c r="F113" s="207" t="str">
        <f>IF(ISBLANK('5. Pp (3 años)'!E145),"",'5. Pp (3 años)'!E145)</f>
        <v>PSEC: Porcentaje de solicitantes de empleo con seguimiento y canalización realizada.</v>
      </c>
      <c r="G113" s="407" t="str">
        <f>IF(ISBLANK('5. Pp (3 años)'!H145),"",'5. Pp (3 años)'!H145)</f>
        <v>Trimestral</v>
      </c>
      <c r="H113" s="75" t="str">
        <f>IF(ISBLANK('5. Pp (3 años)'!J145),"",'5. Pp (3 años)'!J145)</f>
        <v>UNIDAD DE MEDIDA DEL INDICADOR: Porcentaje
UNIDAD DE MEDIDA DE LAS VARIABLES: Solicitante</v>
      </c>
      <c r="I113" s="145">
        <f>IF(ISBLANK('9. METAS'!L119),"",'9. METAS'!L119)</f>
        <v>1490</v>
      </c>
      <c r="J113" s="146">
        <f>IF(ISBLANK('9. METAS'!U119),"",'9. METAS'!U119)</f>
        <v>372</v>
      </c>
      <c r="K113" s="136">
        <f>IF(ISBLANK('9. METAS'!V119),"",'9. METAS'!V119)</f>
        <v>383</v>
      </c>
      <c r="L113" s="136">
        <f>IF(ISBLANK('9. METAS'!W119),"",'9. METAS'!W119)</f>
        <v>383</v>
      </c>
      <c r="M113" s="137">
        <f>IF(ISBLANK('9. METAS'!X119),"",'9. METAS'!X119)</f>
        <v>352</v>
      </c>
      <c r="N113" s="147"/>
      <c r="O113" s="139"/>
      <c r="P113" s="139"/>
      <c r="Q113" s="140"/>
      <c r="R113" s="134">
        <f t="shared" si="6"/>
        <v>0</v>
      </c>
      <c r="S113" s="135">
        <f t="shared" si="6"/>
        <v>0</v>
      </c>
      <c r="T113" s="135">
        <f t="shared" si="6"/>
        <v>0</v>
      </c>
      <c r="U113" s="154">
        <f t="shared" si="5"/>
        <v>0</v>
      </c>
      <c r="V113" s="138">
        <f t="shared" si="7"/>
        <v>0</v>
      </c>
      <c r="W113" s="135">
        <f t="shared" si="8"/>
        <v>0</v>
      </c>
      <c r="X113" s="135">
        <f t="shared" si="9"/>
        <v>0</v>
      </c>
      <c r="Y113" s="159">
        <f t="shared" si="10"/>
        <v>0</v>
      </c>
      <c r="Z113" s="173"/>
      <c r="AA113" s="174"/>
      <c r="AB113" s="174"/>
      <c r="AC113" s="175"/>
    </row>
    <row r="114" spans="3:29" ht="17.25">
      <c r="C114" s="211" t="str">
        <f>IF(ISBLANK('5. Pp (3 años)'!B146),"",'5. Pp (3 años)'!B146)</f>
        <v/>
      </c>
      <c r="D114" s="90" t="str">
        <f>IF(ISBLANK('5. Pp (3 años)'!C146),"",'5. Pp (3 años)'!C146)</f>
        <v>Actividad</v>
      </c>
      <c r="E114" s="207" t="str">
        <f>IF(ISBLANK('5. Pp (3 años)'!D146),"",'5. Pp (3 años)'!D146)</f>
        <v/>
      </c>
      <c r="F114" s="207" t="str">
        <f>IF(ISBLANK('5. Pp (3 años)'!E146),"",'5. Pp (3 años)'!E146)</f>
        <v/>
      </c>
      <c r="G114" s="214" t="str">
        <f>IF(ISBLANK('5. Pp (3 años)'!H146),"",'5. Pp (3 años)'!H146)</f>
        <v/>
      </c>
      <c r="H114" s="75" t="str">
        <f>IF(ISBLANK('5. Pp (3 años)'!J146),"",'5. Pp (3 años)'!J146)</f>
        <v/>
      </c>
      <c r="I114" s="145" t="str">
        <f>IF(ISBLANK('9. METAS'!L120),"",'9. METAS'!L120)</f>
        <v/>
      </c>
      <c r="J114" s="146" t="str">
        <f>IF(ISBLANK('9. METAS'!U120),"",'9. METAS'!U120)</f>
        <v/>
      </c>
      <c r="K114" s="136" t="str">
        <f>IF(ISBLANK('9. METAS'!V120),"",'9. METAS'!V120)</f>
        <v/>
      </c>
      <c r="L114" s="136" t="str">
        <f>IF(ISBLANK('9. METAS'!W120),"",'9. METAS'!W120)</f>
        <v/>
      </c>
      <c r="M114" s="137" t="str">
        <f>IF(ISBLANK('9. METAS'!X120),"",'9. METAS'!X120)</f>
        <v/>
      </c>
      <c r="N114" s="147"/>
      <c r="O114" s="139"/>
      <c r="P114" s="139"/>
      <c r="Q114" s="140"/>
      <c r="R114" s="134" t="str">
        <f t="shared" si="6"/>
        <v>100%</v>
      </c>
      <c r="S114" s="135" t="str">
        <f t="shared" si="6"/>
        <v>100%</v>
      </c>
      <c r="T114" s="135" t="str">
        <f t="shared" si="6"/>
        <v>100%</v>
      </c>
      <c r="U114" s="154" t="str">
        <f t="shared" si="5"/>
        <v>100%</v>
      </c>
      <c r="V114" s="138" t="str">
        <f t="shared" si="7"/>
        <v>No Programado</v>
      </c>
      <c r="W114" s="135" t="str">
        <f t="shared" si="8"/>
        <v>No Programado</v>
      </c>
      <c r="X114" s="135" t="str">
        <f t="shared" si="9"/>
        <v>No Programado</v>
      </c>
      <c r="Y114" s="159" t="str">
        <f t="shared" si="10"/>
        <v>No Programado</v>
      </c>
      <c r="Z114" s="173"/>
      <c r="AA114" s="174"/>
      <c r="AB114" s="174"/>
      <c r="AC114" s="175"/>
    </row>
    <row r="115" spans="3:29" ht="17.25">
      <c r="C115" s="210" t="str">
        <f>IF(ISBLANK('5. Pp (3 años)'!B147),"",'5. Pp (3 años)'!B147)</f>
        <v/>
      </c>
      <c r="D115" s="90" t="str">
        <f>IF(ISBLANK('5. Pp (3 años)'!C147),"",'5. Pp (3 años)'!C147)</f>
        <v>Actividad</v>
      </c>
      <c r="E115" s="207" t="str">
        <f>IF(ISBLANK('5. Pp (3 años)'!D147),"",'5. Pp (3 años)'!D147)</f>
        <v/>
      </c>
      <c r="F115" s="207" t="str">
        <f>IF(ISBLANK('5. Pp (3 años)'!E147),"",'5. Pp (3 años)'!E147)</f>
        <v/>
      </c>
      <c r="G115" s="214" t="str">
        <f>IF(ISBLANK('5. Pp (3 años)'!H147),"",'5. Pp (3 años)'!H147)</f>
        <v/>
      </c>
      <c r="H115" s="75" t="str">
        <f>IF(ISBLANK('5. Pp (3 años)'!J147),"",'5. Pp (3 años)'!J147)</f>
        <v/>
      </c>
      <c r="I115" s="145" t="str">
        <f>IF(ISBLANK('9. METAS'!L121),"",'9. METAS'!L121)</f>
        <v/>
      </c>
      <c r="J115" s="146" t="str">
        <f>IF(ISBLANK('9. METAS'!U121),"",'9. METAS'!U121)</f>
        <v/>
      </c>
      <c r="K115" s="136" t="str">
        <f>IF(ISBLANK('9. METAS'!V121),"",'9. METAS'!V121)</f>
        <v/>
      </c>
      <c r="L115" s="136" t="str">
        <f>IF(ISBLANK('9. METAS'!W121),"",'9. METAS'!W121)</f>
        <v/>
      </c>
      <c r="M115" s="137" t="str">
        <f>IF(ISBLANK('9. METAS'!X121),"",'9. METAS'!X121)</f>
        <v/>
      </c>
      <c r="N115" s="147"/>
      <c r="O115" s="139"/>
      <c r="P115" s="139"/>
      <c r="Q115" s="140"/>
      <c r="R115" s="134" t="str">
        <f t="shared" si="6"/>
        <v>100%</v>
      </c>
      <c r="S115" s="135" t="str">
        <f t="shared" si="6"/>
        <v>100%</v>
      </c>
      <c r="T115" s="135" t="str">
        <f t="shared" si="6"/>
        <v>100%</v>
      </c>
      <c r="U115" s="154" t="str">
        <f t="shared" si="5"/>
        <v>100%</v>
      </c>
      <c r="V115" s="138" t="str">
        <f t="shared" si="7"/>
        <v>No Programado</v>
      </c>
      <c r="W115" s="135" t="str">
        <f t="shared" si="8"/>
        <v>No Programado</v>
      </c>
      <c r="X115" s="135" t="str">
        <f t="shared" si="9"/>
        <v>No Programado</v>
      </c>
      <c r="Y115" s="159" t="str">
        <f t="shared" si="10"/>
        <v>No Programado</v>
      </c>
      <c r="Z115" s="173"/>
      <c r="AA115" s="174"/>
      <c r="AB115" s="174"/>
      <c r="AC115" s="175"/>
    </row>
    <row r="116" spans="3:29" ht="17.25">
      <c r="C116" s="211" t="str">
        <f>IF(ISBLANK('5. Pp (3 años)'!B148),"",'5. Pp (3 años)'!B148)</f>
        <v/>
      </c>
      <c r="D116" s="90" t="str">
        <f>IF(ISBLANK('5. Pp (3 años)'!C148),"",'5. Pp (3 años)'!C148)</f>
        <v>Actividad</v>
      </c>
      <c r="E116" s="207" t="str">
        <f>IF(ISBLANK('5. Pp (3 años)'!D148),"",'5. Pp (3 años)'!D148)</f>
        <v/>
      </c>
      <c r="F116" s="207" t="str">
        <f>IF(ISBLANK('5. Pp (3 años)'!E148),"",'5. Pp (3 años)'!E148)</f>
        <v/>
      </c>
      <c r="G116" s="214" t="str">
        <f>IF(ISBLANK('5. Pp (3 años)'!H148),"",'5. Pp (3 años)'!H148)</f>
        <v/>
      </c>
      <c r="H116" s="75" t="str">
        <f>IF(ISBLANK('5. Pp (3 años)'!J148),"",'5. Pp (3 años)'!J148)</f>
        <v/>
      </c>
      <c r="I116" s="145" t="str">
        <f>IF(ISBLANK('9. METAS'!L122),"",'9. METAS'!L122)</f>
        <v/>
      </c>
      <c r="J116" s="146" t="str">
        <f>IF(ISBLANK('9. METAS'!U122),"",'9. METAS'!U122)</f>
        <v/>
      </c>
      <c r="K116" s="136" t="str">
        <f>IF(ISBLANK('9. METAS'!V122),"",'9. METAS'!V122)</f>
        <v/>
      </c>
      <c r="L116" s="136" t="str">
        <f>IF(ISBLANK('9. METAS'!W122),"",'9. METAS'!W122)</f>
        <v/>
      </c>
      <c r="M116" s="137" t="str">
        <f>IF(ISBLANK('9. METAS'!X122),"",'9. METAS'!X122)</f>
        <v/>
      </c>
      <c r="N116" s="147"/>
      <c r="O116" s="139"/>
      <c r="P116" s="139"/>
      <c r="Q116" s="140"/>
      <c r="R116" s="134" t="str">
        <f t="shared" si="6"/>
        <v>100%</v>
      </c>
      <c r="S116" s="135" t="str">
        <f t="shared" si="6"/>
        <v>100%</v>
      </c>
      <c r="T116" s="135" t="str">
        <f t="shared" si="6"/>
        <v>100%</v>
      </c>
      <c r="U116" s="154" t="str">
        <f t="shared" si="5"/>
        <v>100%</v>
      </c>
      <c r="V116" s="138" t="str">
        <f t="shared" si="7"/>
        <v>No Programado</v>
      </c>
      <c r="W116" s="135" t="str">
        <f t="shared" si="8"/>
        <v>No Programado</v>
      </c>
      <c r="X116" s="135" t="str">
        <f t="shared" si="9"/>
        <v>No Programado</v>
      </c>
      <c r="Y116" s="159" t="str">
        <f t="shared" si="10"/>
        <v>No Programado</v>
      </c>
      <c r="Z116" s="170"/>
      <c r="AA116" s="171"/>
      <c r="AB116" s="171"/>
      <c r="AC116" s="172"/>
    </row>
    <row r="117" spans="3:29" ht="17.25">
      <c r="C117" s="210" t="str">
        <f>IF(ISBLANK('5. Pp (3 años)'!B149),"",'5. Pp (3 años)'!B149)</f>
        <v/>
      </c>
      <c r="D117" s="90" t="str">
        <f>IF(ISBLANK('5. Pp (3 años)'!C149),"",'5. Pp (3 años)'!C149)</f>
        <v>Actividad</v>
      </c>
      <c r="E117" s="207" t="str">
        <f>IF(ISBLANK('5. Pp (3 años)'!D149),"",'5. Pp (3 años)'!D149)</f>
        <v/>
      </c>
      <c r="F117" s="207" t="str">
        <f>IF(ISBLANK('5. Pp (3 años)'!E149),"",'5. Pp (3 años)'!E149)</f>
        <v/>
      </c>
      <c r="G117" s="406" t="str">
        <f>IF(ISBLANK('5. Pp (3 años)'!H149),"",'5. Pp (3 años)'!H149)</f>
        <v/>
      </c>
      <c r="H117" s="75" t="str">
        <f>IF(ISBLANK('5. Pp (3 años)'!J149),"",'5. Pp (3 años)'!J149)</f>
        <v/>
      </c>
      <c r="I117" s="145" t="str">
        <f>IF(ISBLANK('9. METAS'!L123),"",'9. METAS'!L123)</f>
        <v/>
      </c>
      <c r="J117" s="146" t="str">
        <f>IF(ISBLANK('9. METAS'!U123),"",'9. METAS'!U123)</f>
        <v/>
      </c>
      <c r="K117" s="136" t="str">
        <f>IF(ISBLANK('9. METAS'!V123),"",'9. METAS'!V123)</f>
        <v/>
      </c>
      <c r="L117" s="136" t="str">
        <f>IF(ISBLANK('9. METAS'!W123),"",'9. METAS'!W123)</f>
        <v/>
      </c>
      <c r="M117" s="137" t="str">
        <f>IF(ISBLANK('9. METAS'!X123),"",'9. METAS'!X123)</f>
        <v/>
      </c>
      <c r="N117" s="147"/>
      <c r="O117" s="139"/>
      <c r="P117" s="139"/>
      <c r="Q117" s="140"/>
      <c r="R117" s="134" t="str">
        <f t="shared" si="6"/>
        <v>100%</v>
      </c>
      <c r="S117" s="135" t="str">
        <f t="shared" si="6"/>
        <v>100%</v>
      </c>
      <c r="T117" s="135" t="str">
        <f t="shared" si="6"/>
        <v>100%</v>
      </c>
      <c r="U117" s="154" t="str">
        <f t="shared" si="5"/>
        <v>100%</v>
      </c>
      <c r="V117" s="138" t="str">
        <f t="shared" si="7"/>
        <v>No Programado</v>
      </c>
      <c r="W117" s="135" t="str">
        <f t="shared" si="8"/>
        <v>No Programado</v>
      </c>
      <c r="X117" s="135" t="str">
        <f t="shared" si="9"/>
        <v>No Programado</v>
      </c>
      <c r="Y117" s="159" t="str">
        <f t="shared" si="10"/>
        <v>No Programado</v>
      </c>
      <c r="Z117" s="173"/>
      <c r="AA117" s="174"/>
      <c r="AB117" s="174"/>
      <c r="AC117" s="175"/>
    </row>
    <row r="118" spans="3:29" ht="86.25">
      <c r="C118" s="350" t="str">
        <f>IF(ISBLANK('5. Pp (3 años)'!B150),"",'5. Pp (3 años)'!B150)</f>
        <v>Coordinación de Vinculación Social</v>
      </c>
      <c r="D118" s="351" t="str">
        <f>IF(ISBLANK('5. Pp (3 años)'!C150),"",'5. Pp (3 años)'!C150)</f>
        <v>Componente</v>
      </c>
      <c r="E118" s="341" t="str">
        <f>IF(ISBLANK('5. Pp (3 años)'!D150),"",'5. Pp (3 años)'!D150)</f>
        <v>4.1.1.1.18 Servicios de formación para la dignificación laboral y el acompañamiento a cuidadores otorgados.</v>
      </c>
      <c r="F118" s="341" t="str">
        <f>IF(ISBLANK('5. Pp (3 años)'!E150),"",'5. Pp (3 años)'!E150)</f>
        <v>PSFAO: Porcentaje de servicios de formación y acompañamiento otorgados.</v>
      </c>
      <c r="G118" s="337" t="str">
        <f>IF(ISBLANK('5. Pp (3 años)'!H150),"",'5. Pp (3 años)'!H150)</f>
        <v>Trimestral</v>
      </c>
      <c r="H118" s="342" t="str">
        <f>IF(ISBLANK('5. Pp (3 años)'!J150),"",'5. Pp (3 años)'!J150)</f>
        <v>UNIDAD DE MEDIDA DEL INDICADOR: Porcentaje
UNIDAD DE MEDIDA DE LAS VARIABLES: Servicio integral</v>
      </c>
      <c r="I118" s="145">
        <f>IF(ISBLANK('9. METAS'!L124),"",'9. METAS'!L124)</f>
        <v>100</v>
      </c>
      <c r="J118" s="146">
        <f>IF(ISBLANK('9. METAS'!U124),"",'9. METAS'!U124)</f>
        <v>25</v>
      </c>
      <c r="K118" s="136">
        <f>IF(ISBLANK('9. METAS'!V124),"",'9. METAS'!V124)</f>
        <v>25</v>
      </c>
      <c r="L118" s="136">
        <f>IF(ISBLANK('9. METAS'!W124),"",'9. METAS'!W124)</f>
        <v>25</v>
      </c>
      <c r="M118" s="137">
        <f>IF(ISBLANK('9. METAS'!X124),"",'9. METAS'!X124)</f>
        <v>25</v>
      </c>
      <c r="N118" s="408"/>
      <c r="O118" s="409"/>
      <c r="P118" s="409"/>
      <c r="Q118" s="410"/>
      <c r="R118" s="134">
        <f t="shared" si="6"/>
        <v>0</v>
      </c>
      <c r="S118" s="135">
        <f t="shared" si="6"/>
        <v>0</v>
      </c>
      <c r="T118" s="135">
        <f t="shared" si="6"/>
        <v>0</v>
      </c>
      <c r="U118" s="154">
        <f t="shared" si="5"/>
        <v>0</v>
      </c>
      <c r="V118" s="138">
        <f t="shared" si="7"/>
        <v>0</v>
      </c>
      <c r="W118" s="135">
        <f t="shared" si="8"/>
        <v>0</v>
      </c>
      <c r="X118" s="135">
        <f t="shared" si="9"/>
        <v>0</v>
      </c>
      <c r="Y118" s="159">
        <f t="shared" si="10"/>
        <v>0</v>
      </c>
      <c r="Z118" s="173"/>
      <c r="AA118" s="174"/>
      <c r="AB118" s="174"/>
      <c r="AC118" s="175"/>
    </row>
    <row r="119" spans="3:29" ht="86.25">
      <c r="C119" s="210" t="str">
        <f>IF(ISBLANK('5. Pp (3 años)'!B151),"",'5. Pp (3 años)'!B151)</f>
        <v>Coordinación de Vinculación Social</v>
      </c>
      <c r="D119" s="90" t="str">
        <f>IF(ISBLANK('5. Pp (3 años)'!C151),"",'5. Pp (3 años)'!C151)</f>
        <v>Actividad</v>
      </c>
      <c r="E119" s="207" t="str">
        <f>IF(ISBLANK('5. Pp (3 años)'!D151),"",'5. Pp (3 años)'!D151)</f>
        <v>4.1.1.1.18.1 Instrucción a sectores productivos en materia de dignificación laboral y entornos libres de discriminación.</v>
      </c>
      <c r="F119" s="207" t="str">
        <f>IF(ISBLANK('5. Pp (3 años)'!E151),"",'5. Pp (3 años)'!E151)</f>
        <v>PCDLR: Porcentaje de capacitaciones en dignificación laboral realizadas.</v>
      </c>
      <c r="G119" s="407" t="str">
        <f>IF(ISBLANK('5. Pp (3 años)'!H151),"",'5. Pp (3 años)'!H151)</f>
        <v>Trimestral</v>
      </c>
      <c r="H119" s="75" t="str">
        <f>IF(ISBLANK('5. Pp (3 años)'!J151),"",'5. Pp (3 años)'!J151)</f>
        <v>UNIDAD DE MEDIDA DEL INDICADOR: Porcentaje
UNIDAD DE MEDIDA DE LAS VARIABLES: Capacitaciones</v>
      </c>
      <c r="I119" s="145">
        <f>IF(ISBLANK('9. METAS'!L125),"",'9. METAS'!L125)</f>
        <v>20</v>
      </c>
      <c r="J119" s="146">
        <f>IF(ISBLANK('9. METAS'!U125),"",'9. METAS'!U125)</f>
        <v>6</v>
      </c>
      <c r="K119" s="136">
        <f>IF(ISBLANK('9. METAS'!V125),"",'9. METAS'!V125)</f>
        <v>6</v>
      </c>
      <c r="L119" s="136">
        <f>IF(ISBLANK('9. METAS'!W125),"",'9. METAS'!W125)</f>
        <v>4</v>
      </c>
      <c r="M119" s="137">
        <f>IF(ISBLANK('9. METAS'!X125),"",'9. METAS'!X125)</f>
        <v>4</v>
      </c>
      <c r="N119" s="147"/>
      <c r="O119" s="139"/>
      <c r="P119" s="139"/>
      <c r="Q119" s="140"/>
      <c r="R119" s="134">
        <f t="shared" si="6"/>
        <v>0</v>
      </c>
      <c r="S119" s="135">
        <f t="shared" si="6"/>
        <v>0</v>
      </c>
      <c r="T119" s="135">
        <f t="shared" si="6"/>
        <v>0</v>
      </c>
      <c r="U119" s="154">
        <f t="shared" si="5"/>
        <v>0</v>
      </c>
      <c r="V119" s="138">
        <f t="shared" si="7"/>
        <v>0</v>
      </c>
      <c r="W119" s="135">
        <f t="shared" si="8"/>
        <v>0</v>
      </c>
      <c r="X119" s="135">
        <f t="shared" si="9"/>
        <v>0</v>
      </c>
      <c r="Y119" s="159">
        <f t="shared" si="10"/>
        <v>0</v>
      </c>
      <c r="Z119" s="173"/>
      <c r="AA119" s="174"/>
      <c r="AB119" s="174"/>
      <c r="AC119" s="175"/>
    </row>
    <row r="120" spans="3:29" ht="86.25">
      <c r="C120" s="211" t="str">
        <f>IF(ISBLANK('5. Pp (3 años)'!B152),"",'5. Pp (3 años)'!B152)</f>
        <v>Coordinación de Vinculación Social</v>
      </c>
      <c r="D120" s="90" t="str">
        <f>IF(ISBLANK('5. Pp (3 años)'!C152),"",'5. Pp (3 años)'!C152)</f>
        <v>Actividad</v>
      </c>
      <c r="E120" s="207" t="str">
        <f>IF(ISBLANK('5. Pp (3 años)'!D152),"",'5. Pp (3 años)'!D152)</f>
        <v>4.1.1.1.18.2 Gestión de la vinculación laboral inclusiva y canalización para la corresponsabilidad del cuidado.</v>
      </c>
      <c r="F120" s="207" t="str">
        <f>IF(ISBLANK('5. Pp (3 años)'!E152),"",'5. Pp (3 años)'!E152)</f>
        <v>PAVCI: Porcentaje de acciones de vinculación y canalización institucional ejecutadas.</v>
      </c>
      <c r="G120" s="214" t="str">
        <f>IF(ISBLANK('5. Pp (3 años)'!H152),"",'5. Pp (3 años)'!H152)</f>
        <v>Trimestral</v>
      </c>
      <c r="H120" s="75" t="str">
        <f>IF(ISBLANK('5. Pp (3 años)'!J152),"",'5. Pp (3 años)'!J152)</f>
        <v>UNIDAD DE MEDIDA DEL INDICADOR: Porcentaje
UNIDAD DE MEDIDA DE LAS VARIABLES: Acción de vinculación</v>
      </c>
      <c r="I120" s="145">
        <f>IF(ISBLANK('9. METAS'!L126),"",'9. METAS'!L126)</f>
        <v>80</v>
      </c>
      <c r="J120" s="146">
        <f>IF(ISBLANK('9. METAS'!U126),"",'9. METAS'!U126)</f>
        <v>20</v>
      </c>
      <c r="K120" s="136">
        <f>IF(ISBLANK('9. METAS'!V126),"",'9. METAS'!V126)</f>
        <v>20</v>
      </c>
      <c r="L120" s="136">
        <f>IF(ISBLANK('9. METAS'!W126),"",'9. METAS'!W126)</f>
        <v>20</v>
      </c>
      <c r="M120" s="137">
        <f>IF(ISBLANK('9. METAS'!X126),"",'9. METAS'!X126)</f>
        <v>20</v>
      </c>
      <c r="N120" s="147"/>
      <c r="O120" s="139"/>
      <c r="P120" s="139"/>
      <c r="Q120" s="140"/>
      <c r="R120" s="134">
        <f t="shared" si="6"/>
        <v>0</v>
      </c>
      <c r="S120" s="135">
        <f t="shared" si="6"/>
        <v>0</v>
      </c>
      <c r="T120" s="135">
        <f t="shared" si="6"/>
        <v>0</v>
      </c>
      <c r="U120" s="154">
        <f t="shared" si="5"/>
        <v>0</v>
      </c>
      <c r="V120" s="138">
        <f t="shared" si="7"/>
        <v>0</v>
      </c>
      <c r="W120" s="135">
        <f t="shared" si="8"/>
        <v>0</v>
      </c>
      <c r="X120" s="135">
        <f t="shared" si="9"/>
        <v>0</v>
      </c>
      <c r="Y120" s="159">
        <f t="shared" si="10"/>
        <v>0</v>
      </c>
      <c r="Z120" s="173"/>
      <c r="AA120" s="174"/>
      <c r="AB120" s="174"/>
      <c r="AC120" s="175"/>
    </row>
    <row r="121" spans="3:29" ht="17.25">
      <c r="C121" s="210" t="str">
        <f>IF(ISBLANK('5. Pp (3 años)'!B153),"",'5. Pp (3 años)'!B153)</f>
        <v/>
      </c>
      <c r="D121" s="90" t="str">
        <f>IF(ISBLANK('5. Pp (3 años)'!C153),"",'5. Pp (3 años)'!C153)</f>
        <v>Actividad</v>
      </c>
      <c r="E121" s="207" t="str">
        <f>IF(ISBLANK('5. Pp (3 años)'!D153),"",'5. Pp (3 años)'!D153)</f>
        <v/>
      </c>
      <c r="F121" s="207" t="str">
        <f>IF(ISBLANK('5. Pp (3 años)'!E153),"",'5. Pp (3 años)'!E153)</f>
        <v/>
      </c>
      <c r="G121" s="214" t="str">
        <f>IF(ISBLANK('5. Pp (3 años)'!H153),"",'5. Pp (3 años)'!H153)</f>
        <v/>
      </c>
      <c r="H121" s="75" t="str">
        <f>IF(ISBLANK('5. Pp (3 años)'!J153),"",'5. Pp (3 años)'!J153)</f>
        <v/>
      </c>
      <c r="I121" s="145" t="str">
        <f>IF(ISBLANK('9. METAS'!L127),"",'9. METAS'!L127)</f>
        <v/>
      </c>
      <c r="J121" s="146" t="str">
        <f>IF(ISBLANK('9. METAS'!U127),"",'9. METAS'!U127)</f>
        <v/>
      </c>
      <c r="K121" s="136" t="str">
        <f>IF(ISBLANK('9. METAS'!V127),"",'9. METAS'!V127)</f>
        <v/>
      </c>
      <c r="L121" s="136" t="str">
        <f>IF(ISBLANK('9. METAS'!W127),"",'9. METAS'!W127)</f>
        <v/>
      </c>
      <c r="M121" s="137" t="str">
        <f>IF(ISBLANK('9. METAS'!X127),"",'9. METAS'!X127)</f>
        <v/>
      </c>
      <c r="N121" s="147"/>
      <c r="O121" s="139"/>
      <c r="P121" s="139"/>
      <c r="Q121" s="140"/>
      <c r="R121" s="134" t="str">
        <f t="shared" si="6"/>
        <v>100%</v>
      </c>
      <c r="S121" s="135" t="str">
        <f t="shared" si="6"/>
        <v>100%</v>
      </c>
      <c r="T121" s="135" t="str">
        <f t="shared" si="6"/>
        <v>100%</v>
      </c>
      <c r="U121" s="154" t="str">
        <f t="shared" si="5"/>
        <v>100%</v>
      </c>
      <c r="V121" s="138" t="str">
        <f t="shared" si="7"/>
        <v>No Programado</v>
      </c>
      <c r="W121" s="135" t="str">
        <f t="shared" si="8"/>
        <v>No Programado</v>
      </c>
      <c r="X121" s="135" t="str">
        <f t="shared" si="9"/>
        <v>No Programado</v>
      </c>
      <c r="Y121" s="159" t="str">
        <f t="shared" si="10"/>
        <v>No Programado</v>
      </c>
      <c r="Z121" s="173"/>
      <c r="AA121" s="174"/>
      <c r="AB121" s="174"/>
      <c r="AC121" s="175"/>
    </row>
    <row r="122" spans="3:29" ht="17.25">
      <c r="C122" s="211" t="str">
        <f>IF(ISBLANK('5. Pp (3 años)'!B154),"",'5. Pp (3 años)'!B154)</f>
        <v/>
      </c>
      <c r="D122" s="90" t="str">
        <f>IF(ISBLANK('5. Pp (3 años)'!C154),"",'5. Pp (3 años)'!C154)</f>
        <v>Actividad</v>
      </c>
      <c r="E122" s="207" t="str">
        <f>IF(ISBLANK('5. Pp (3 años)'!D154),"",'5. Pp (3 años)'!D154)</f>
        <v/>
      </c>
      <c r="F122" s="207" t="str">
        <f>IF(ISBLANK('5. Pp (3 años)'!E154),"",'5. Pp (3 años)'!E154)</f>
        <v/>
      </c>
      <c r="G122" s="214" t="str">
        <f>IF(ISBLANK('5. Pp (3 años)'!H154),"",'5. Pp (3 años)'!H154)</f>
        <v/>
      </c>
      <c r="H122" s="75" t="str">
        <f>IF(ISBLANK('5. Pp (3 años)'!J154),"",'5. Pp (3 años)'!J154)</f>
        <v/>
      </c>
      <c r="I122" s="145" t="str">
        <f>IF(ISBLANK('9. METAS'!L128),"",'9. METAS'!L128)</f>
        <v/>
      </c>
      <c r="J122" s="146" t="str">
        <f>IF(ISBLANK('9. METAS'!U128),"",'9. METAS'!U128)</f>
        <v/>
      </c>
      <c r="K122" s="136" t="str">
        <f>IF(ISBLANK('9. METAS'!V128),"",'9. METAS'!V128)</f>
        <v/>
      </c>
      <c r="L122" s="136" t="str">
        <f>IF(ISBLANK('9. METAS'!W128),"",'9. METAS'!W128)</f>
        <v/>
      </c>
      <c r="M122" s="137" t="str">
        <f>IF(ISBLANK('9. METAS'!X128),"",'9. METAS'!X128)</f>
        <v/>
      </c>
      <c r="N122" s="147"/>
      <c r="O122" s="139"/>
      <c r="P122" s="139"/>
      <c r="Q122" s="140"/>
      <c r="R122" s="134" t="str">
        <f t="shared" si="6"/>
        <v>100%</v>
      </c>
      <c r="S122" s="135" t="str">
        <f t="shared" si="6"/>
        <v>100%</v>
      </c>
      <c r="T122" s="135" t="str">
        <f t="shared" si="6"/>
        <v>100%</v>
      </c>
      <c r="U122" s="154" t="str">
        <f t="shared" si="5"/>
        <v>100%</v>
      </c>
      <c r="V122" s="138" t="str">
        <f t="shared" si="7"/>
        <v>No Programado</v>
      </c>
      <c r="W122" s="135" t="str">
        <f t="shared" si="8"/>
        <v>No Programado</v>
      </c>
      <c r="X122" s="135" t="str">
        <f t="shared" si="9"/>
        <v>No Programado</v>
      </c>
      <c r="Y122" s="159" t="str">
        <f t="shared" si="10"/>
        <v>No Programado</v>
      </c>
      <c r="Z122" s="173"/>
      <c r="AA122" s="174"/>
      <c r="AB122" s="174"/>
      <c r="AC122" s="175"/>
    </row>
    <row r="123" spans="3:29" ht="17.25">
      <c r="C123" s="210" t="str">
        <f>IF(ISBLANK('5. Pp (3 años)'!B155),"",'5. Pp (3 años)'!B155)</f>
        <v/>
      </c>
      <c r="D123" s="90" t="str">
        <f>IF(ISBLANK('5. Pp (3 años)'!C155),"",'5. Pp (3 años)'!C155)</f>
        <v>Actividad</v>
      </c>
      <c r="E123" s="207" t="str">
        <f>IF(ISBLANK('5. Pp (3 años)'!D155),"",'5. Pp (3 años)'!D155)</f>
        <v/>
      </c>
      <c r="F123" s="207" t="str">
        <f>IF(ISBLANK('5. Pp (3 años)'!E155),"",'5. Pp (3 años)'!E155)</f>
        <v/>
      </c>
      <c r="G123" s="406" t="str">
        <f>IF(ISBLANK('5. Pp (3 años)'!H155),"",'5. Pp (3 años)'!H155)</f>
        <v/>
      </c>
      <c r="H123" s="75" t="str">
        <f>IF(ISBLANK('5. Pp (3 años)'!J155),"",'5. Pp (3 años)'!J155)</f>
        <v/>
      </c>
      <c r="I123" s="145" t="str">
        <f>IF(ISBLANK('9. METAS'!L129),"",'9. METAS'!L129)</f>
        <v/>
      </c>
      <c r="J123" s="146" t="str">
        <f>IF(ISBLANK('9. METAS'!U129),"",'9. METAS'!U129)</f>
        <v/>
      </c>
      <c r="K123" s="136" t="str">
        <f>IF(ISBLANK('9. METAS'!V129),"",'9. METAS'!V129)</f>
        <v/>
      </c>
      <c r="L123" s="136" t="str">
        <f>IF(ISBLANK('9. METAS'!W129),"",'9. METAS'!W129)</f>
        <v/>
      </c>
      <c r="M123" s="137" t="str">
        <f>IF(ISBLANK('9. METAS'!X129),"",'9. METAS'!X129)</f>
        <v/>
      </c>
      <c r="N123" s="147"/>
      <c r="O123" s="139"/>
      <c r="P123" s="139"/>
      <c r="Q123" s="140"/>
      <c r="R123" s="134" t="str">
        <f t="shared" si="6"/>
        <v>100%</v>
      </c>
      <c r="S123" s="135" t="str">
        <f t="shared" si="6"/>
        <v>100%</v>
      </c>
      <c r="T123" s="135" t="str">
        <f t="shared" si="6"/>
        <v>100%</v>
      </c>
      <c r="U123" s="154" t="str">
        <f t="shared" si="5"/>
        <v>100%</v>
      </c>
      <c r="V123" s="138" t="str">
        <f t="shared" si="7"/>
        <v>No Programado</v>
      </c>
      <c r="W123" s="135" t="str">
        <f t="shared" si="8"/>
        <v>No Programado</v>
      </c>
      <c r="X123" s="135" t="str">
        <f t="shared" si="9"/>
        <v>No Programado</v>
      </c>
      <c r="Y123" s="159" t="str">
        <f t="shared" si="10"/>
        <v>No Programado</v>
      </c>
      <c r="Z123" s="173"/>
      <c r="AA123" s="174"/>
      <c r="AB123" s="174"/>
      <c r="AC123" s="175"/>
    </row>
    <row r="124" spans="3:29" ht="86.25">
      <c r="C124" s="350" t="str">
        <f>IF(ISBLANK('5. Pp (3 años)'!B156),"",'5. Pp (3 años)'!B156)</f>
        <v>Dirección de Economía Social</v>
      </c>
      <c r="D124" s="351" t="str">
        <f>IF(ISBLANK('5. Pp (3 años)'!C156),"",'5. Pp (3 años)'!C156)</f>
        <v>Componente</v>
      </c>
      <c r="E124" s="341" t="str">
        <f>IF(ISBLANK('5. Pp (3 años)'!D156),"",'5. Pp (3 años)'!D156)</f>
        <v>4.1.1.1.19   Estrategias de inclusión financiera y fortalecimiento empresarial implementadas.</v>
      </c>
      <c r="F124" s="341" t="str">
        <f>IF(ISBLANK('5. Pp (3 años)'!E156),"",'5. Pp (3 años)'!E156)</f>
        <v>PEIFF: Porcentaje de estrategias de inclusión financiera y fortalecimiento realizadas.</v>
      </c>
      <c r="G124" s="337" t="str">
        <f>IF(ISBLANK('5. Pp (3 años)'!H156),"",'5. Pp (3 años)'!H156)</f>
        <v>Trimestral</v>
      </c>
      <c r="H124" s="342" t="str">
        <f>IF(ISBLANK('5. Pp (3 años)'!J156),"",'5. Pp (3 años)'!J156)</f>
        <v xml:space="preserve">UNIDAD DE MEDIDA DEL INDICADOR: Porcentaje
UNIDAD DE MEDIDA DE LAS VARIABLES: Estrategia integral </v>
      </c>
      <c r="I124" s="145">
        <f>IF(ISBLANK('9. METAS'!L130),"",'9. METAS'!L130)</f>
        <v>100</v>
      </c>
      <c r="J124" s="146">
        <f>IF(ISBLANK('9. METAS'!U130),"",'9. METAS'!U130)</f>
        <v>25</v>
      </c>
      <c r="K124" s="136">
        <f>IF(ISBLANK('9. METAS'!V130),"",'9. METAS'!V130)</f>
        <v>25</v>
      </c>
      <c r="L124" s="136">
        <f>IF(ISBLANK('9. METAS'!W130),"",'9. METAS'!W130)</f>
        <v>25</v>
      </c>
      <c r="M124" s="137">
        <f>IF(ISBLANK('9. METAS'!X130),"",'9. METAS'!X130)</f>
        <v>25</v>
      </c>
      <c r="N124" s="408"/>
      <c r="O124" s="409"/>
      <c r="P124" s="409"/>
      <c r="Q124" s="410"/>
      <c r="R124" s="134">
        <f t="shared" si="6"/>
        <v>0</v>
      </c>
      <c r="S124" s="135">
        <f t="shared" si="6"/>
        <v>0</v>
      </c>
      <c r="T124" s="135">
        <f t="shared" si="6"/>
        <v>0</v>
      </c>
      <c r="U124" s="154">
        <f t="shared" si="5"/>
        <v>0</v>
      </c>
      <c r="V124" s="138">
        <f t="shared" si="7"/>
        <v>0</v>
      </c>
      <c r="W124" s="135">
        <f t="shared" si="8"/>
        <v>0</v>
      </c>
      <c r="X124" s="135">
        <f t="shared" si="9"/>
        <v>0</v>
      </c>
      <c r="Y124" s="159">
        <f t="shared" si="10"/>
        <v>0</v>
      </c>
      <c r="Z124" s="173"/>
      <c r="AA124" s="174"/>
      <c r="AB124" s="174"/>
      <c r="AC124" s="175"/>
    </row>
    <row r="125" spans="3:29" ht="86.25">
      <c r="C125" s="210" t="str">
        <f>IF(ISBLANK('5. Pp (3 años)'!B157),"",'5. Pp (3 años)'!B157)</f>
        <v>Dirección de Economía Social</v>
      </c>
      <c r="D125" s="90" t="str">
        <f>IF(ISBLANK('5. Pp (3 años)'!C157),"",'5. Pp (3 años)'!C157)</f>
        <v>Actividad</v>
      </c>
      <c r="E125" s="207" t="str">
        <f>IF(ISBLANK('5. Pp (3 años)'!D157),"",'5. Pp (3 años)'!D157)</f>
        <v>4.1.1.1.19.1  Gestión de asesorías y vinculación a programas de apoyo financiero para el sector productivo y social.</v>
      </c>
      <c r="F125" s="207" t="str">
        <f>IF(ISBLANK('5. Pp (3 años)'!E157),"",'5. Pp (3 años)'!E157)</f>
        <v>PAVFR: Porcentaje de asesorías y vinculaciones financieras realizadas.</v>
      </c>
      <c r="G125" s="407" t="str">
        <f>IF(ISBLANK('5. Pp (3 años)'!H157),"",'5. Pp (3 años)'!H157)</f>
        <v>Trimestral</v>
      </c>
      <c r="H125" s="75" t="str">
        <f>IF(ISBLANK('5. Pp (3 años)'!J157),"",'5. Pp (3 años)'!J157)</f>
        <v xml:space="preserve">UNIDAD DE MEDIDA DEL INDICADOR: Porcentaje
UNIDAD DE MEDIDA DE LAS VARIABLES: Asesoramientos </v>
      </c>
      <c r="I125" s="145">
        <f>IF(ISBLANK('9. METAS'!L131),"",'9. METAS'!L131)</f>
        <v>190</v>
      </c>
      <c r="J125" s="146">
        <f>IF(ISBLANK('9. METAS'!U131),"",'9. METAS'!U131)</f>
        <v>50</v>
      </c>
      <c r="K125" s="136">
        <f>IF(ISBLANK('9. METAS'!V131),"",'9. METAS'!V131)</f>
        <v>60</v>
      </c>
      <c r="L125" s="136">
        <f>IF(ISBLANK('9. METAS'!W131),"",'9. METAS'!W131)</f>
        <v>26</v>
      </c>
      <c r="M125" s="137">
        <f>IF(ISBLANK('9. METAS'!X131),"",'9. METAS'!X131)</f>
        <v>54</v>
      </c>
      <c r="N125" s="147"/>
      <c r="O125" s="139"/>
      <c r="P125" s="139"/>
      <c r="Q125" s="140"/>
      <c r="R125" s="134">
        <f t="shared" si="6"/>
        <v>0</v>
      </c>
      <c r="S125" s="135">
        <f t="shared" si="6"/>
        <v>0</v>
      </c>
      <c r="T125" s="135">
        <f t="shared" si="6"/>
        <v>0</v>
      </c>
      <c r="U125" s="154">
        <f t="shared" si="5"/>
        <v>0</v>
      </c>
      <c r="V125" s="138">
        <f t="shared" si="7"/>
        <v>0</v>
      </c>
      <c r="W125" s="135">
        <f t="shared" si="8"/>
        <v>0</v>
      </c>
      <c r="X125" s="135">
        <f t="shared" si="9"/>
        <v>0</v>
      </c>
      <c r="Y125" s="159">
        <f t="shared" si="10"/>
        <v>0</v>
      </c>
      <c r="Z125" s="173"/>
      <c r="AA125" s="174"/>
      <c r="AB125" s="174"/>
      <c r="AC125" s="175"/>
    </row>
    <row r="126" spans="3:29" ht="86.25">
      <c r="C126" s="211" t="str">
        <f>IF(ISBLANK('5. Pp (3 años)'!B158),"",'5. Pp (3 años)'!B158)</f>
        <v>Dirección de Economía Social</v>
      </c>
      <c r="D126" s="90" t="str">
        <f>IF(ISBLANK('5. Pp (3 años)'!C158),"",'5. Pp (3 años)'!C158)</f>
        <v>Actividad</v>
      </c>
      <c r="E126" s="207" t="str">
        <f>IF(ISBLANK('5. Pp (3 años)'!D158),"",'5. Pp (3 años)'!D158)</f>
        <v>4.1.1.1.19.2  Implementación de jornadas de orientación y habilidades emprendedoras para la juventud.</v>
      </c>
      <c r="F126" s="207" t="str">
        <f>IF(ISBLANK('5. Pp (3 años)'!E158),"",'5. Pp (3 años)'!E158)</f>
        <v>PJJEE: Porcentaje de jornadas juveniles de emprendimiento ejecutadas.</v>
      </c>
      <c r="G126" s="214" t="str">
        <f>IF(ISBLANK('5. Pp (3 años)'!H158),"",'5. Pp (3 años)'!H158)</f>
        <v>Trimestral</v>
      </c>
      <c r="H126" s="75" t="str">
        <f>IF(ISBLANK('5. Pp (3 años)'!J158),"",'5. Pp (3 años)'!J158)</f>
        <v>UNIDAD DE MEDIDA DEL INDICADOR: Porcentaje
UNIDAD DE MEDIDA DE LAS VARIABLES: Jornadas juveniles</v>
      </c>
      <c r="I126" s="145">
        <f>IF(ISBLANK('9. METAS'!L132),"",'9. METAS'!L132)</f>
        <v>12</v>
      </c>
      <c r="J126" s="146">
        <f>IF(ISBLANK('9. METAS'!U132),"",'9. METAS'!U132)</f>
        <v>4</v>
      </c>
      <c r="K126" s="136">
        <f>IF(ISBLANK('9. METAS'!V132),"",'9. METAS'!V132)</f>
        <v>5</v>
      </c>
      <c r="L126" s="136">
        <f>IF(ISBLANK('9. METAS'!W132),"",'9. METAS'!W132)</f>
        <v>2</v>
      </c>
      <c r="M126" s="137">
        <f>IF(ISBLANK('9. METAS'!X132),"",'9. METAS'!X132)</f>
        <v>1</v>
      </c>
      <c r="N126" s="147"/>
      <c r="O126" s="139"/>
      <c r="P126" s="139"/>
      <c r="Q126" s="140"/>
      <c r="R126" s="134">
        <f t="shared" si="6"/>
        <v>0</v>
      </c>
      <c r="S126" s="135">
        <f t="shared" si="6"/>
        <v>0</v>
      </c>
      <c r="T126" s="135">
        <f t="shared" si="6"/>
        <v>0</v>
      </c>
      <c r="U126" s="154">
        <f t="shared" si="5"/>
        <v>0</v>
      </c>
      <c r="V126" s="138">
        <f t="shared" si="7"/>
        <v>0</v>
      </c>
      <c r="W126" s="135">
        <f t="shared" si="8"/>
        <v>0</v>
      </c>
      <c r="X126" s="135">
        <f t="shared" si="9"/>
        <v>0</v>
      </c>
      <c r="Y126" s="159">
        <f t="shared" si="10"/>
        <v>0</v>
      </c>
      <c r="Z126" s="173"/>
      <c r="AA126" s="174"/>
      <c r="AB126" s="174"/>
      <c r="AC126" s="175"/>
    </row>
    <row r="127" spans="3:29" ht="17.25">
      <c r="C127" s="210" t="str">
        <f>IF(ISBLANK('5. Pp (3 años)'!B159),"",'5. Pp (3 años)'!B159)</f>
        <v/>
      </c>
      <c r="D127" s="90" t="str">
        <f>IF(ISBLANK('5. Pp (3 años)'!C159),"",'5. Pp (3 años)'!C159)</f>
        <v>Actividad</v>
      </c>
      <c r="E127" s="207" t="str">
        <f>IF(ISBLANK('5. Pp (3 años)'!D159),"",'5. Pp (3 años)'!D159)</f>
        <v/>
      </c>
      <c r="F127" s="207" t="str">
        <f>IF(ISBLANK('5. Pp (3 años)'!E159),"",'5. Pp (3 años)'!E159)</f>
        <v/>
      </c>
      <c r="G127" s="214" t="str">
        <f>IF(ISBLANK('5. Pp (3 años)'!H159),"",'5. Pp (3 años)'!H159)</f>
        <v/>
      </c>
      <c r="H127" s="75" t="str">
        <f>IF(ISBLANK('5. Pp (3 años)'!J159),"",'5. Pp (3 años)'!J159)</f>
        <v/>
      </c>
      <c r="I127" s="145" t="str">
        <f>IF(ISBLANK('9. METAS'!L133),"",'9. METAS'!L133)</f>
        <v/>
      </c>
      <c r="J127" s="146" t="str">
        <f>IF(ISBLANK('9. METAS'!U133),"",'9. METAS'!U133)</f>
        <v/>
      </c>
      <c r="K127" s="136" t="str">
        <f>IF(ISBLANK('9. METAS'!V133),"",'9. METAS'!V133)</f>
        <v/>
      </c>
      <c r="L127" s="136" t="str">
        <f>IF(ISBLANK('9. METAS'!W133),"",'9. METAS'!W133)</f>
        <v/>
      </c>
      <c r="M127" s="137" t="str">
        <f>IF(ISBLANK('9. METAS'!X133),"",'9. METAS'!X133)</f>
        <v/>
      </c>
      <c r="N127" s="147"/>
      <c r="O127" s="139"/>
      <c r="P127" s="139"/>
      <c r="Q127" s="140"/>
      <c r="R127" s="134" t="str">
        <f t="shared" si="6"/>
        <v>100%</v>
      </c>
      <c r="S127" s="135" t="str">
        <f t="shared" si="6"/>
        <v>100%</v>
      </c>
      <c r="T127" s="135" t="str">
        <f t="shared" si="6"/>
        <v>100%</v>
      </c>
      <c r="U127" s="154" t="str">
        <f t="shared" si="5"/>
        <v>100%</v>
      </c>
      <c r="V127" s="138" t="str">
        <f t="shared" si="7"/>
        <v>No Programado</v>
      </c>
      <c r="W127" s="135" t="str">
        <f t="shared" si="8"/>
        <v>No Programado</v>
      </c>
      <c r="X127" s="135" t="str">
        <f t="shared" si="9"/>
        <v>No Programado</v>
      </c>
      <c r="Y127" s="159" t="str">
        <f t="shared" si="10"/>
        <v>No Programado</v>
      </c>
      <c r="Z127" s="173"/>
      <c r="AA127" s="174"/>
      <c r="AB127" s="174"/>
      <c r="AC127" s="175"/>
    </row>
    <row r="128" spans="3:29" ht="17.25">
      <c r="C128" s="211" t="str">
        <f>IF(ISBLANK('5. Pp (3 años)'!B160),"",'5. Pp (3 años)'!B160)</f>
        <v/>
      </c>
      <c r="D128" s="90" t="str">
        <f>IF(ISBLANK('5. Pp (3 años)'!C160),"",'5. Pp (3 años)'!C160)</f>
        <v>Actividad</v>
      </c>
      <c r="E128" s="207" t="str">
        <f>IF(ISBLANK('5. Pp (3 años)'!D160),"",'5. Pp (3 años)'!D160)</f>
        <v/>
      </c>
      <c r="F128" s="207" t="str">
        <f>IF(ISBLANK('5. Pp (3 años)'!E160),"",'5. Pp (3 años)'!E160)</f>
        <v/>
      </c>
      <c r="G128" s="214" t="str">
        <f>IF(ISBLANK('5. Pp (3 años)'!H160),"",'5. Pp (3 años)'!H160)</f>
        <v/>
      </c>
      <c r="H128" s="75" t="str">
        <f>IF(ISBLANK('5. Pp (3 años)'!J160),"",'5. Pp (3 años)'!J160)</f>
        <v/>
      </c>
      <c r="I128" s="145" t="str">
        <f>IF(ISBLANK('9. METAS'!L134),"",'9. METAS'!L134)</f>
        <v/>
      </c>
      <c r="J128" s="146" t="str">
        <f>IF(ISBLANK('9. METAS'!U134),"",'9. METAS'!U134)</f>
        <v/>
      </c>
      <c r="K128" s="136" t="str">
        <f>IF(ISBLANK('9. METAS'!V134),"",'9. METAS'!V134)</f>
        <v/>
      </c>
      <c r="L128" s="136" t="str">
        <f>IF(ISBLANK('9. METAS'!W134),"",'9. METAS'!W134)</f>
        <v/>
      </c>
      <c r="M128" s="137" t="str">
        <f>IF(ISBLANK('9. METAS'!X134),"",'9. METAS'!X134)</f>
        <v/>
      </c>
      <c r="N128" s="147"/>
      <c r="O128" s="139"/>
      <c r="P128" s="139"/>
      <c r="Q128" s="140"/>
      <c r="R128" s="134" t="str">
        <f t="shared" si="6"/>
        <v>100%</v>
      </c>
      <c r="S128" s="135" t="str">
        <f t="shared" si="6"/>
        <v>100%</v>
      </c>
      <c r="T128" s="135" t="str">
        <f t="shared" si="6"/>
        <v>100%</v>
      </c>
      <c r="U128" s="154" t="str">
        <f t="shared" si="5"/>
        <v>100%</v>
      </c>
      <c r="V128" s="138" t="str">
        <f t="shared" si="7"/>
        <v>No Programado</v>
      </c>
      <c r="W128" s="135" t="str">
        <f t="shared" si="8"/>
        <v>No Programado</v>
      </c>
      <c r="X128" s="135" t="str">
        <f t="shared" si="9"/>
        <v>No Programado</v>
      </c>
      <c r="Y128" s="159" t="str">
        <f t="shared" si="10"/>
        <v>No Programado</v>
      </c>
      <c r="Z128" s="173"/>
      <c r="AA128" s="174"/>
      <c r="AB128" s="174"/>
      <c r="AC128" s="175"/>
    </row>
    <row r="129" spans="3:29" ht="17.25">
      <c r="C129" s="210" t="str">
        <f>IF(ISBLANK('5. Pp (3 años)'!B161),"",'5. Pp (3 años)'!B161)</f>
        <v/>
      </c>
      <c r="D129" s="90" t="str">
        <f>IF(ISBLANK('5. Pp (3 años)'!C161),"",'5. Pp (3 años)'!C161)</f>
        <v>Actividad</v>
      </c>
      <c r="E129" s="207" t="str">
        <f>IF(ISBLANK('5. Pp (3 años)'!D161),"",'5. Pp (3 años)'!D161)</f>
        <v/>
      </c>
      <c r="F129" s="207" t="str">
        <f>IF(ISBLANK('5. Pp (3 años)'!E161),"",'5. Pp (3 años)'!E161)</f>
        <v/>
      </c>
      <c r="G129" s="406" t="str">
        <f>IF(ISBLANK('5. Pp (3 años)'!H161),"",'5. Pp (3 años)'!H161)</f>
        <v/>
      </c>
      <c r="H129" s="75" t="str">
        <f>IF(ISBLANK('5. Pp (3 años)'!J161),"",'5. Pp (3 años)'!J161)</f>
        <v/>
      </c>
      <c r="I129" s="145" t="str">
        <f>IF(ISBLANK('9. METAS'!L135),"",'9. METAS'!L135)</f>
        <v/>
      </c>
      <c r="J129" s="146" t="str">
        <f>IF(ISBLANK('9. METAS'!U135),"",'9. METAS'!U135)</f>
        <v/>
      </c>
      <c r="K129" s="136" t="str">
        <f>IF(ISBLANK('9. METAS'!V135),"",'9. METAS'!V135)</f>
        <v/>
      </c>
      <c r="L129" s="136" t="str">
        <f>IF(ISBLANK('9. METAS'!W135),"",'9. METAS'!W135)</f>
        <v/>
      </c>
      <c r="M129" s="137" t="str">
        <f>IF(ISBLANK('9. METAS'!X135),"",'9. METAS'!X135)</f>
        <v/>
      </c>
      <c r="N129" s="147"/>
      <c r="O129" s="139"/>
      <c r="P129" s="139"/>
      <c r="Q129" s="140"/>
      <c r="R129" s="134" t="str">
        <f t="shared" si="6"/>
        <v>100%</v>
      </c>
      <c r="S129" s="135" t="str">
        <f t="shared" si="6"/>
        <v>100%</v>
      </c>
      <c r="T129" s="135" t="str">
        <f t="shared" si="6"/>
        <v>100%</v>
      </c>
      <c r="U129" s="154" t="str">
        <f t="shared" si="5"/>
        <v>100%</v>
      </c>
      <c r="V129" s="138" t="str">
        <f t="shared" si="7"/>
        <v>No Programado</v>
      </c>
      <c r="W129" s="135" t="str">
        <f t="shared" si="8"/>
        <v>No Programado</v>
      </c>
      <c r="X129" s="135" t="str">
        <f t="shared" si="9"/>
        <v>No Programado</v>
      </c>
      <c r="Y129" s="159" t="str">
        <f t="shared" si="10"/>
        <v>No Programado</v>
      </c>
      <c r="Z129" s="173"/>
      <c r="AA129" s="174"/>
      <c r="AB129" s="174"/>
      <c r="AC129" s="175"/>
    </row>
    <row r="130" spans="3:29" ht="86.25">
      <c r="C130" s="350" t="str">
        <f>IF(ISBLANK('5. Pp (3 años)'!B162),"",'5. Pp (3 años)'!B162)</f>
        <v>Coordinación de Economía Social y Sociedades Cooperativas</v>
      </c>
      <c r="D130" s="351" t="str">
        <f>IF(ISBLANK('5. Pp (3 años)'!C162),"",'5. Pp (3 años)'!C162)</f>
        <v>Componente</v>
      </c>
      <c r="E130" s="341" t="str">
        <f>IF(ISBLANK('5. Pp (3 años)'!D162),"",'5. Pp (3 años)'!D162)</f>
        <v>4.1.1.1.20 Programas de capacitación para la producción sustentable y economía comunitaria implementadas.</v>
      </c>
      <c r="F130" s="341" t="str">
        <f>IF(ISBLANK('5. Pp (3 años)'!E162),"",'5. Pp (3 años)'!E162)</f>
        <v>PCPEC: Porcentaje de programas de capacitación en producción y economía comunitaria realizados.</v>
      </c>
      <c r="G130" s="337" t="str">
        <f>IF(ISBLANK('5. Pp (3 años)'!H162),"",'5. Pp (3 años)'!H162)</f>
        <v>Trimestral</v>
      </c>
      <c r="H130" s="342" t="str">
        <f>IF(ISBLANK('5. Pp (3 años)'!J162),"",'5. Pp (3 años)'!J162)</f>
        <v xml:space="preserve">UNIDAD DE MEDIDA DEL INDICADOR: Porcentaje
UNIDAD DE MEDIDA DE LAS VARIABLES: Programa integral </v>
      </c>
      <c r="I130" s="145">
        <f>IF(ISBLANK('9. METAS'!L136),"",'9. METAS'!L136)</f>
        <v>100</v>
      </c>
      <c r="J130" s="146">
        <f>IF(ISBLANK('9. METAS'!U136),"",'9. METAS'!U136)</f>
        <v>25</v>
      </c>
      <c r="K130" s="136">
        <f>IF(ISBLANK('9. METAS'!V136),"",'9. METAS'!V136)</f>
        <v>25</v>
      </c>
      <c r="L130" s="136">
        <f>IF(ISBLANK('9. METAS'!W136),"",'9. METAS'!W136)</f>
        <v>25</v>
      </c>
      <c r="M130" s="137">
        <f>IF(ISBLANK('9. METAS'!X136),"",'9. METAS'!X136)</f>
        <v>25</v>
      </c>
      <c r="N130" s="408"/>
      <c r="O130" s="409"/>
      <c r="P130" s="409"/>
      <c r="Q130" s="410"/>
      <c r="R130" s="134">
        <f t="shared" si="6"/>
        <v>0</v>
      </c>
      <c r="S130" s="135">
        <f t="shared" si="6"/>
        <v>0</v>
      </c>
      <c r="T130" s="135">
        <f t="shared" si="6"/>
        <v>0</v>
      </c>
      <c r="U130" s="154">
        <f t="shared" si="5"/>
        <v>0</v>
      </c>
      <c r="V130" s="138">
        <f t="shared" si="7"/>
        <v>0</v>
      </c>
      <c r="W130" s="135">
        <f t="shared" si="8"/>
        <v>0</v>
      </c>
      <c r="X130" s="135">
        <f t="shared" si="9"/>
        <v>0</v>
      </c>
      <c r="Y130" s="159">
        <f t="shared" si="10"/>
        <v>0</v>
      </c>
      <c r="Z130" s="173"/>
      <c r="AA130" s="174"/>
      <c r="AB130" s="174"/>
      <c r="AC130" s="175"/>
    </row>
    <row r="131" spans="3:29" ht="86.25">
      <c r="C131" s="210" t="str">
        <f>IF(ISBLANK('5. Pp (3 años)'!B163),"",'5. Pp (3 años)'!B163)</f>
        <v>Coordinación de Economía Social y Sociedades Cooperativas</v>
      </c>
      <c r="D131" s="90" t="str">
        <f>IF(ISBLANK('5. Pp (3 años)'!C163),"",'5. Pp (3 años)'!C163)</f>
        <v>Actividad</v>
      </c>
      <c r="E131" s="207" t="str">
        <f>IF(ISBLANK('5. Pp (3 años)'!D163),"",'5. Pp (3 años)'!D163)</f>
        <v>4.1.1.1.20.1 Impartición de programas de formación técnica en producción sustentable y aprovechamiento de recursos naturales.</v>
      </c>
      <c r="F131" s="207" t="str">
        <f>IF(ISBLANK('5. Pp (3 años)'!E163),"",'5. Pp (3 años)'!E163)</f>
        <v>PCPSE: Porcentaje de cursos y talleres de producción sustentable ejecutados.</v>
      </c>
      <c r="G131" s="407" t="str">
        <f>IF(ISBLANK('5. Pp (3 años)'!H163),"",'5. Pp (3 años)'!H163)</f>
        <v>Trimestral</v>
      </c>
      <c r="H131" s="75" t="str">
        <f>IF(ISBLANK('5. Pp (3 años)'!J163),"",'5. Pp (3 años)'!J163)</f>
        <v>UNIDAD DE MEDIDA DEL INDICADOR: Porcentaje
UNIDAD DE MEDIDA DE LAS VARIABLES: Cursos y Talleres</v>
      </c>
      <c r="I131" s="145">
        <f>IF(ISBLANK('9. METAS'!L137),"",'9. METAS'!L137)</f>
        <v>28</v>
      </c>
      <c r="J131" s="146">
        <f>IF(ISBLANK('9. METAS'!U137),"",'9. METAS'!U137)</f>
        <v>5</v>
      </c>
      <c r="K131" s="136">
        <f>IF(ISBLANK('9. METAS'!V137),"",'9. METAS'!V137)</f>
        <v>9</v>
      </c>
      <c r="L131" s="136">
        <f>IF(ISBLANK('9. METAS'!W137),"",'9. METAS'!W137)</f>
        <v>7</v>
      </c>
      <c r="M131" s="137">
        <f>IF(ISBLANK('9. METAS'!X137),"",'9. METAS'!X137)</f>
        <v>7</v>
      </c>
      <c r="N131" s="147"/>
      <c r="O131" s="139"/>
      <c r="P131" s="139"/>
      <c r="Q131" s="140"/>
      <c r="R131" s="134">
        <f t="shared" si="6"/>
        <v>0</v>
      </c>
      <c r="S131" s="135">
        <f t="shared" si="6"/>
        <v>0</v>
      </c>
      <c r="T131" s="135">
        <f t="shared" si="6"/>
        <v>0</v>
      </c>
      <c r="U131" s="154">
        <f t="shared" si="5"/>
        <v>0</v>
      </c>
      <c r="V131" s="138">
        <f t="shared" si="7"/>
        <v>0</v>
      </c>
      <c r="W131" s="135">
        <f t="shared" si="8"/>
        <v>0</v>
      </c>
      <c r="X131" s="135">
        <f t="shared" si="9"/>
        <v>0</v>
      </c>
      <c r="Y131" s="159">
        <f t="shared" si="10"/>
        <v>0</v>
      </c>
      <c r="Z131" s="173"/>
      <c r="AA131" s="174"/>
      <c r="AB131" s="174"/>
      <c r="AC131" s="175"/>
    </row>
    <row r="132" spans="3:29" ht="17.25">
      <c r="C132" s="211" t="str">
        <f>IF(ISBLANK('5. Pp (3 años)'!B164),"",'5. Pp (3 años)'!B164)</f>
        <v/>
      </c>
      <c r="D132" s="90" t="str">
        <f>IF(ISBLANK('5. Pp (3 años)'!C164),"",'5. Pp (3 años)'!C164)</f>
        <v>Actividad</v>
      </c>
      <c r="E132" s="207" t="str">
        <f>IF(ISBLANK('5. Pp (3 años)'!D164),"",'5. Pp (3 años)'!D164)</f>
        <v/>
      </c>
      <c r="F132" s="207" t="str">
        <f>IF(ISBLANK('5. Pp (3 años)'!E164),"",'5. Pp (3 años)'!E164)</f>
        <v/>
      </c>
      <c r="G132" s="214" t="str">
        <f>IF(ISBLANK('5. Pp (3 años)'!H164),"",'5. Pp (3 años)'!H164)</f>
        <v/>
      </c>
      <c r="H132" s="75" t="str">
        <f>IF(ISBLANK('5. Pp (3 años)'!J164),"",'5. Pp (3 años)'!J164)</f>
        <v/>
      </c>
      <c r="I132" s="145" t="str">
        <f>IF(ISBLANK('9. METAS'!L138),"",'9. METAS'!L138)</f>
        <v/>
      </c>
      <c r="J132" s="146" t="str">
        <f>IF(ISBLANK('9. METAS'!U138),"",'9. METAS'!U138)</f>
        <v/>
      </c>
      <c r="K132" s="136" t="str">
        <f>IF(ISBLANK('9. METAS'!V138),"",'9. METAS'!V138)</f>
        <v/>
      </c>
      <c r="L132" s="136" t="str">
        <f>IF(ISBLANK('9. METAS'!W138),"",'9. METAS'!W138)</f>
        <v/>
      </c>
      <c r="M132" s="137" t="str">
        <f>IF(ISBLANK('9. METAS'!X138),"",'9. METAS'!X138)</f>
        <v/>
      </c>
      <c r="N132" s="147"/>
      <c r="O132" s="139"/>
      <c r="P132" s="139"/>
      <c r="Q132" s="140"/>
      <c r="R132" s="134" t="str">
        <f t="shared" si="6"/>
        <v>100%</v>
      </c>
      <c r="S132" s="135" t="str">
        <f t="shared" si="6"/>
        <v>100%</v>
      </c>
      <c r="T132" s="135" t="str">
        <f t="shared" si="6"/>
        <v>100%</v>
      </c>
      <c r="U132" s="154" t="str">
        <f t="shared" si="5"/>
        <v>100%</v>
      </c>
      <c r="V132" s="138" t="str">
        <f t="shared" si="7"/>
        <v>No Programado</v>
      </c>
      <c r="W132" s="135" t="str">
        <f t="shared" si="8"/>
        <v>No Programado</v>
      </c>
      <c r="X132" s="135" t="str">
        <f t="shared" si="9"/>
        <v>No Programado</v>
      </c>
      <c r="Y132" s="159" t="str">
        <f t="shared" si="10"/>
        <v>No Programado</v>
      </c>
      <c r="Z132" s="173"/>
      <c r="AA132" s="174"/>
      <c r="AB132" s="174"/>
      <c r="AC132" s="175"/>
    </row>
    <row r="133" spans="3:29" ht="17.25">
      <c r="C133" s="210" t="str">
        <f>IF(ISBLANK('5. Pp (3 años)'!B165),"",'5. Pp (3 años)'!B165)</f>
        <v/>
      </c>
      <c r="D133" s="90" t="str">
        <f>IF(ISBLANK('5. Pp (3 años)'!C165),"",'5. Pp (3 años)'!C165)</f>
        <v>Actividad</v>
      </c>
      <c r="E133" s="207" t="str">
        <f>IF(ISBLANK('5. Pp (3 años)'!D165),"",'5. Pp (3 años)'!D165)</f>
        <v/>
      </c>
      <c r="F133" s="207" t="str">
        <f>IF(ISBLANK('5. Pp (3 años)'!E165),"",'5. Pp (3 años)'!E165)</f>
        <v/>
      </c>
      <c r="G133" s="214" t="str">
        <f>IF(ISBLANK('5. Pp (3 años)'!H165),"",'5. Pp (3 años)'!H165)</f>
        <v/>
      </c>
      <c r="H133" s="75" t="str">
        <f>IF(ISBLANK('5. Pp (3 años)'!J165),"",'5. Pp (3 años)'!J165)</f>
        <v/>
      </c>
      <c r="I133" s="145" t="str">
        <f>IF(ISBLANK('9. METAS'!L139),"",'9. METAS'!L139)</f>
        <v/>
      </c>
      <c r="J133" s="146" t="str">
        <f>IF(ISBLANK('9. METAS'!U139),"",'9. METAS'!U139)</f>
        <v/>
      </c>
      <c r="K133" s="136" t="str">
        <f>IF(ISBLANK('9. METAS'!V139),"",'9. METAS'!V139)</f>
        <v/>
      </c>
      <c r="L133" s="136" t="str">
        <f>IF(ISBLANK('9. METAS'!W139),"",'9. METAS'!W139)</f>
        <v/>
      </c>
      <c r="M133" s="137" t="str">
        <f>IF(ISBLANK('9. METAS'!X139),"",'9. METAS'!X139)</f>
        <v/>
      </c>
      <c r="N133" s="147"/>
      <c r="O133" s="139"/>
      <c r="P133" s="139"/>
      <c r="Q133" s="140"/>
      <c r="R133" s="134" t="str">
        <f t="shared" si="6"/>
        <v>100%</v>
      </c>
      <c r="S133" s="135" t="str">
        <f t="shared" si="6"/>
        <v>100%</v>
      </c>
      <c r="T133" s="135" t="str">
        <f t="shared" si="6"/>
        <v>100%</v>
      </c>
      <c r="U133" s="154" t="str">
        <f t="shared" si="5"/>
        <v>100%</v>
      </c>
      <c r="V133" s="138" t="str">
        <f t="shared" si="7"/>
        <v>No Programado</v>
      </c>
      <c r="W133" s="135" t="str">
        <f t="shared" si="8"/>
        <v>No Programado</v>
      </c>
      <c r="X133" s="135" t="str">
        <f t="shared" si="9"/>
        <v>No Programado</v>
      </c>
      <c r="Y133" s="159" t="str">
        <f t="shared" si="10"/>
        <v>No Programado</v>
      </c>
      <c r="Z133" s="173"/>
      <c r="AA133" s="174"/>
      <c r="AB133" s="174"/>
      <c r="AC133" s="175"/>
    </row>
    <row r="134" spans="3:29" ht="17.25">
      <c r="C134" s="211" t="str">
        <f>IF(ISBLANK('5. Pp (3 años)'!B166),"",'5. Pp (3 años)'!B166)</f>
        <v/>
      </c>
      <c r="D134" s="90" t="str">
        <f>IF(ISBLANK('5. Pp (3 años)'!C166),"",'5. Pp (3 años)'!C166)</f>
        <v>Actividad</v>
      </c>
      <c r="E134" s="207" t="str">
        <f>IF(ISBLANK('5. Pp (3 años)'!D166),"",'5. Pp (3 años)'!D166)</f>
        <v/>
      </c>
      <c r="F134" s="207" t="str">
        <f>IF(ISBLANK('5. Pp (3 años)'!E166),"",'5. Pp (3 años)'!E166)</f>
        <v/>
      </c>
      <c r="G134" s="214" t="str">
        <f>IF(ISBLANK('5. Pp (3 años)'!H166),"",'5. Pp (3 años)'!H166)</f>
        <v/>
      </c>
      <c r="H134" s="75" t="str">
        <f>IF(ISBLANK('5. Pp (3 años)'!J166),"",'5. Pp (3 años)'!J166)</f>
        <v/>
      </c>
      <c r="I134" s="145" t="str">
        <f>IF(ISBLANK('9. METAS'!L140),"",'9. METAS'!L140)</f>
        <v/>
      </c>
      <c r="J134" s="146" t="str">
        <f>IF(ISBLANK('9. METAS'!U140),"",'9. METAS'!U140)</f>
        <v/>
      </c>
      <c r="K134" s="136" t="str">
        <f>IF(ISBLANK('9. METAS'!V140),"",'9. METAS'!V140)</f>
        <v/>
      </c>
      <c r="L134" s="136" t="str">
        <f>IF(ISBLANK('9. METAS'!W140),"",'9. METAS'!W140)</f>
        <v/>
      </c>
      <c r="M134" s="137" t="str">
        <f>IF(ISBLANK('9. METAS'!X140),"",'9. METAS'!X140)</f>
        <v/>
      </c>
      <c r="N134" s="147"/>
      <c r="O134" s="139"/>
      <c r="P134" s="139"/>
      <c r="Q134" s="140"/>
      <c r="R134" s="134" t="str">
        <f t="shared" si="6"/>
        <v>100%</v>
      </c>
      <c r="S134" s="135" t="str">
        <f t="shared" si="6"/>
        <v>100%</v>
      </c>
      <c r="T134" s="135" t="str">
        <f t="shared" si="6"/>
        <v>100%</v>
      </c>
      <c r="U134" s="154" t="str">
        <f t="shared" si="5"/>
        <v>100%</v>
      </c>
      <c r="V134" s="138" t="str">
        <f t="shared" si="7"/>
        <v>No Programado</v>
      </c>
      <c r="W134" s="135" t="str">
        <f t="shared" si="8"/>
        <v>No Programado</v>
      </c>
      <c r="X134" s="135" t="str">
        <f t="shared" si="9"/>
        <v>No Programado</v>
      </c>
      <c r="Y134" s="159" t="str">
        <f t="shared" si="10"/>
        <v>No Programado</v>
      </c>
      <c r="Z134" s="173"/>
      <c r="AA134" s="174"/>
      <c r="AB134" s="174"/>
      <c r="AC134" s="175"/>
    </row>
    <row r="135" spans="3:29" ht="17.25">
      <c r="C135" s="210" t="str">
        <f>IF(ISBLANK('5. Pp (3 años)'!B167),"",'5. Pp (3 años)'!B167)</f>
        <v/>
      </c>
      <c r="D135" s="90" t="str">
        <f>IF(ISBLANK('5. Pp (3 años)'!C167),"",'5. Pp (3 años)'!C167)</f>
        <v>Actividad</v>
      </c>
      <c r="E135" s="207" t="str">
        <f>IF(ISBLANK('5. Pp (3 años)'!D167),"",'5. Pp (3 años)'!D167)</f>
        <v/>
      </c>
      <c r="F135" s="207" t="str">
        <f>IF(ISBLANK('5. Pp (3 años)'!E167),"",'5. Pp (3 años)'!E167)</f>
        <v/>
      </c>
      <c r="G135" s="406" t="str">
        <f>IF(ISBLANK('5. Pp (3 años)'!H167),"",'5. Pp (3 años)'!H167)</f>
        <v/>
      </c>
      <c r="H135" s="75" t="str">
        <f>IF(ISBLANK('5. Pp (3 años)'!J167),"",'5. Pp (3 años)'!J167)</f>
        <v/>
      </c>
      <c r="I135" s="145" t="str">
        <f>IF(ISBLANK('9. METAS'!L141),"",'9. METAS'!L141)</f>
        <v/>
      </c>
      <c r="J135" s="146" t="str">
        <f>IF(ISBLANK('9. METAS'!U141),"",'9. METAS'!U141)</f>
        <v/>
      </c>
      <c r="K135" s="136" t="str">
        <f>IF(ISBLANK('9. METAS'!V141),"",'9. METAS'!V141)</f>
        <v/>
      </c>
      <c r="L135" s="136" t="str">
        <f>IF(ISBLANK('9. METAS'!W141),"",'9. METAS'!W141)</f>
        <v/>
      </c>
      <c r="M135" s="137" t="str">
        <f>IF(ISBLANK('9. METAS'!X141),"",'9. METAS'!X141)</f>
        <v/>
      </c>
      <c r="N135" s="147"/>
      <c r="O135" s="139"/>
      <c r="P135" s="139"/>
      <c r="Q135" s="140"/>
      <c r="R135" s="134" t="str">
        <f t="shared" si="6"/>
        <v>100%</v>
      </c>
      <c r="S135" s="135" t="str">
        <f t="shared" si="6"/>
        <v>100%</v>
      </c>
      <c r="T135" s="135" t="str">
        <f t="shared" si="6"/>
        <v>100%</v>
      </c>
      <c r="U135" s="154" t="str">
        <f t="shared" si="5"/>
        <v>100%</v>
      </c>
      <c r="V135" s="138" t="str">
        <f t="shared" si="7"/>
        <v>No Programado</v>
      </c>
      <c r="W135" s="135" t="str">
        <f t="shared" si="8"/>
        <v>No Programado</v>
      </c>
      <c r="X135" s="135" t="str">
        <f t="shared" si="9"/>
        <v>No Programado</v>
      </c>
      <c r="Y135" s="159" t="str">
        <f t="shared" si="10"/>
        <v>No Programado</v>
      </c>
      <c r="Z135" s="173"/>
      <c r="AA135" s="174"/>
      <c r="AB135" s="174"/>
      <c r="AC135" s="175"/>
    </row>
    <row r="136" spans="3:29" ht="86.25">
      <c r="C136" s="350" t="str">
        <f>IF(ISBLANK('5. Pp (3 años)'!B168),"",'5. Pp (3 años)'!B168)</f>
        <v>Coordinación de Proyectos Productivos</v>
      </c>
      <c r="D136" s="351" t="str">
        <f>IF(ISBLANK('5. Pp (3 años)'!C168),"",'5. Pp (3 años)'!C168)</f>
        <v>Componente</v>
      </c>
      <c r="E136" s="341" t="str">
        <f>IF(ISBLANK('5. Pp (3 años)'!D168),"",'5. Pp (3 años)'!D168)</f>
        <v xml:space="preserve">4.1.1.1.21 Mecanismos de comercialización comunitaria y suministro de productos de la canasta básica implementados
</v>
      </c>
      <c r="F136" s="341" t="str">
        <f>IF(ISBLANK('5. Pp (3 años)'!E168),"",'5. Pp (3 años)'!E168)</f>
        <v>PMCSO: Porcentaje de mecanismos de comercialización y suministro operados.</v>
      </c>
      <c r="G136" s="337" t="str">
        <f>IF(ISBLANK('5. Pp (3 años)'!H168),"",'5. Pp (3 años)'!H168)</f>
        <v>Trimestral</v>
      </c>
      <c r="H136" s="342" t="str">
        <f>IF(ISBLANK('5. Pp (3 años)'!J168),"",'5. Pp (3 años)'!J168)</f>
        <v>UNIDAD DE MEDIDA DEL INDICADOR: Porcentaje
UNIDAD DE MEDIDA DE LAS VARIABLES: Mecanismo integral</v>
      </c>
      <c r="I136" s="145">
        <f>IF(ISBLANK('9. METAS'!L142),"",'9. METAS'!L142)</f>
        <v>100</v>
      </c>
      <c r="J136" s="146">
        <f>IF(ISBLANK('9. METAS'!U142),"",'9. METAS'!U142)</f>
        <v>25</v>
      </c>
      <c r="K136" s="136">
        <f>IF(ISBLANK('9. METAS'!V142),"",'9. METAS'!V142)</f>
        <v>25</v>
      </c>
      <c r="L136" s="136">
        <f>IF(ISBLANK('9. METAS'!W142),"",'9. METAS'!W142)</f>
        <v>25</v>
      </c>
      <c r="M136" s="137">
        <f>IF(ISBLANK('9. METAS'!X142),"",'9. METAS'!X142)</f>
        <v>25</v>
      </c>
      <c r="N136" s="408"/>
      <c r="O136" s="409"/>
      <c r="P136" s="409"/>
      <c r="Q136" s="410"/>
      <c r="R136" s="134">
        <f t="shared" si="6"/>
        <v>0</v>
      </c>
      <c r="S136" s="135">
        <f t="shared" si="6"/>
        <v>0</v>
      </c>
      <c r="T136" s="135">
        <f t="shared" si="6"/>
        <v>0</v>
      </c>
      <c r="U136" s="154">
        <f t="shared" si="5"/>
        <v>0</v>
      </c>
      <c r="V136" s="138">
        <f t="shared" si="7"/>
        <v>0</v>
      </c>
      <c r="W136" s="135">
        <f t="shared" si="8"/>
        <v>0</v>
      </c>
      <c r="X136" s="135">
        <f t="shared" si="9"/>
        <v>0</v>
      </c>
      <c r="Y136" s="159">
        <f t="shared" si="10"/>
        <v>0</v>
      </c>
      <c r="Z136" s="173"/>
      <c r="AA136" s="174"/>
      <c r="AB136" s="174"/>
      <c r="AC136" s="175"/>
    </row>
    <row r="137" spans="3:29" ht="86.25">
      <c r="C137" s="210" t="str">
        <f>IF(ISBLANK('5. Pp (3 años)'!B169),"",'5. Pp (3 años)'!B169)</f>
        <v>Coordinación de Proyectos Productivos</v>
      </c>
      <c r="D137" s="90" t="str">
        <f>IF(ISBLANK('5. Pp (3 años)'!C169),"",'5. Pp (3 años)'!C169)</f>
        <v>Actividad</v>
      </c>
      <c r="E137" s="207" t="str">
        <f>IF(ISBLANK('5. Pp (3 años)'!D169),"",'5. Pp (3 años)'!D169)</f>
        <v>4.1.1.1.21.1 Promoción de canales de comercialización y ferias de economía local para productos artesanales.</v>
      </c>
      <c r="F137" s="207" t="str">
        <f>IF(ISBLANK('5. Pp (3 años)'!E169),"",'5. Pp (3 años)'!E169)</f>
        <v>PEECAR: Porcentaje de eventos y espacios de comercialización artesanal realizados.</v>
      </c>
      <c r="G137" s="407" t="str">
        <f>IF(ISBLANK('5. Pp (3 años)'!H169),"",'5. Pp (3 años)'!H169)</f>
        <v>Trimestral</v>
      </c>
      <c r="H137" s="75" t="str">
        <f>IF(ISBLANK('5. Pp (3 años)'!J169),"",'5. Pp (3 años)'!J169)</f>
        <v>UNIDAD DE MEDIDA DEL INDICADOR: Porcentaje
UNIDAD DE MEDIDA DE LAS VARIABLES: Eventos</v>
      </c>
      <c r="I137" s="145">
        <f>IF(ISBLANK('9. METAS'!L143),"",'9. METAS'!L143)</f>
        <v>100</v>
      </c>
      <c r="J137" s="146">
        <f>IF(ISBLANK('9. METAS'!U143),"",'9. METAS'!U143)</f>
        <v>24</v>
      </c>
      <c r="K137" s="136">
        <f>IF(ISBLANK('9. METAS'!V143),"",'9. METAS'!V143)</f>
        <v>27</v>
      </c>
      <c r="L137" s="136">
        <f>IF(ISBLANK('9. METAS'!W143),"",'9. METAS'!W143)</f>
        <v>27</v>
      </c>
      <c r="M137" s="137">
        <f>IF(ISBLANK('9. METAS'!X143),"",'9. METAS'!X143)</f>
        <v>22</v>
      </c>
      <c r="N137" s="147"/>
      <c r="O137" s="139"/>
      <c r="P137" s="139"/>
      <c r="Q137" s="140"/>
      <c r="R137" s="134">
        <f t="shared" si="6"/>
        <v>0</v>
      </c>
      <c r="S137" s="135">
        <f t="shared" si="6"/>
        <v>0</v>
      </c>
      <c r="T137" s="135">
        <f t="shared" si="6"/>
        <v>0</v>
      </c>
      <c r="U137" s="154">
        <f t="shared" si="5"/>
        <v>0</v>
      </c>
      <c r="V137" s="138">
        <f t="shared" si="7"/>
        <v>0</v>
      </c>
      <c r="W137" s="135">
        <f t="shared" si="8"/>
        <v>0</v>
      </c>
      <c r="X137" s="135">
        <f t="shared" si="9"/>
        <v>0</v>
      </c>
      <c r="Y137" s="159">
        <f t="shared" si="10"/>
        <v>0</v>
      </c>
      <c r="Z137" s="173"/>
      <c r="AA137" s="174"/>
      <c r="AB137" s="174"/>
      <c r="AC137" s="175"/>
    </row>
    <row r="138" spans="3:29" ht="86.25">
      <c r="C138" s="211" t="str">
        <f>IF(ISBLANK('5. Pp (3 años)'!B170),"",'5. Pp (3 años)'!B170)</f>
        <v>Coordinación de Proyectos Productivos</v>
      </c>
      <c r="D138" s="90" t="str">
        <f>IF(ISBLANK('5. Pp (3 años)'!C170),"",'5. Pp (3 años)'!C170)</f>
        <v>Actividad</v>
      </c>
      <c r="E138" s="207" t="str">
        <f>IF(ISBLANK('5. Pp (3 años)'!D170),"",'5. Pp (3 años)'!D170)</f>
        <v>4.1.1.1.21.2  Operación de puntos de abasto móvil y suministro de productos básicos para grupos prioritarios.</v>
      </c>
      <c r="F138" s="207" t="str">
        <f>IF(ISBLANK('5. Pp (3 años)'!E170),"",'5. Pp (3 años)'!E170)</f>
        <v>PJAM: Porcentaje de jornadas de abasto móvil realizadas.</v>
      </c>
      <c r="G138" s="214" t="str">
        <f>IF(ISBLANK('5. Pp (3 años)'!H170),"",'5. Pp (3 años)'!H170)</f>
        <v>Trimestral</v>
      </c>
      <c r="H138" s="75" t="str">
        <f>IF(ISBLANK('5. Pp (3 años)'!J170),"",'5. Pp (3 años)'!J170)</f>
        <v>UNIDAD DE MEDIDA DEL INDICADOR: Porcentaje
UNIDAD DE MEDIDA DE LAS VARIABLES: Jornada de abasto</v>
      </c>
      <c r="I138" s="145">
        <f>IF(ISBLANK('9. METAS'!L144),"",'9. METAS'!L144)</f>
        <v>84</v>
      </c>
      <c r="J138" s="146">
        <f>IF(ISBLANK('9. METAS'!U144),"",'9. METAS'!U144)</f>
        <v>24</v>
      </c>
      <c r="K138" s="136">
        <f>IF(ISBLANK('9. METAS'!V144),"",'9. METAS'!V144)</f>
        <v>24</v>
      </c>
      <c r="L138" s="136">
        <f>IF(ISBLANK('9. METAS'!W144),"",'9. METAS'!W144)</f>
        <v>16</v>
      </c>
      <c r="M138" s="137">
        <f>IF(ISBLANK('9. METAS'!X144),"",'9. METAS'!X144)</f>
        <v>20</v>
      </c>
      <c r="N138" s="147"/>
      <c r="O138" s="139"/>
      <c r="P138" s="139"/>
      <c r="Q138" s="140"/>
      <c r="R138" s="134">
        <f t="shared" si="6"/>
        <v>0</v>
      </c>
      <c r="S138" s="135">
        <f t="shared" si="6"/>
        <v>0</v>
      </c>
      <c r="T138" s="135">
        <f t="shared" si="6"/>
        <v>0</v>
      </c>
      <c r="U138" s="154">
        <f t="shared" si="5"/>
        <v>0</v>
      </c>
      <c r="V138" s="138">
        <f t="shared" si="7"/>
        <v>0</v>
      </c>
      <c r="W138" s="135">
        <f t="shared" si="8"/>
        <v>0</v>
      </c>
      <c r="X138" s="135">
        <f t="shared" si="9"/>
        <v>0</v>
      </c>
      <c r="Y138" s="159">
        <f t="shared" si="10"/>
        <v>0</v>
      </c>
      <c r="Z138" s="173"/>
      <c r="AA138" s="174"/>
      <c r="AB138" s="174"/>
      <c r="AC138" s="175"/>
    </row>
    <row r="139" spans="3:29" ht="17.25">
      <c r="C139" s="210" t="str">
        <f>IF(ISBLANK('5. Pp (3 años)'!B171),"",'5. Pp (3 años)'!B171)</f>
        <v/>
      </c>
      <c r="D139" s="90" t="str">
        <f>IF(ISBLANK('5. Pp (3 años)'!C171),"",'5. Pp (3 años)'!C171)</f>
        <v>Actividad</v>
      </c>
      <c r="E139" s="207" t="str">
        <f>IF(ISBLANK('5. Pp (3 años)'!D171),"",'5. Pp (3 años)'!D171)</f>
        <v/>
      </c>
      <c r="F139" s="207" t="str">
        <f>IF(ISBLANK('5. Pp (3 años)'!E171),"",'5. Pp (3 años)'!E171)</f>
        <v/>
      </c>
      <c r="G139" s="214" t="str">
        <f>IF(ISBLANK('5. Pp (3 años)'!H171),"",'5. Pp (3 años)'!H171)</f>
        <v/>
      </c>
      <c r="H139" s="75" t="str">
        <f>IF(ISBLANK('5. Pp (3 años)'!J171),"",'5. Pp (3 años)'!J171)</f>
        <v/>
      </c>
      <c r="I139" s="145" t="str">
        <f>IF(ISBLANK('9. METAS'!L145),"",'9. METAS'!L145)</f>
        <v/>
      </c>
      <c r="J139" s="146" t="str">
        <f>IF(ISBLANK('9. METAS'!U145),"",'9. METAS'!U145)</f>
        <v/>
      </c>
      <c r="K139" s="136" t="str">
        <f>IF(ISBLANK('9. METAS'!V145),"",'9. METAS'!V145)</f>
        <v/>
      </c>
      <c r="L139" s="136" t="str">
        <f>IF(ISBLANK('9. METAS'!W145),"",'9. METAS'!W145)</f>
        <v/>
      </c>
      <c r="M139" s="137" t="str">
        <f>IF(ISBLANK('9. METAS'!X145),"",'9. METAS'!X145)</f>
        <v/>
      </c>
      <c r="N139" s="147"/>
      <c r="O139" s="139"/>
      <c r="P139" s="139"/>
      <c r="Q139" s="140"/>
      <c r="R139" s="134" t="str">
        <f t="shared" si="6"/>
        <v>100%</v>
      </c>
      <c r="S139" s="135" t="str">
        <f t="shared" si="6"/>
        <v>100%</v>
      </c>
      <c r="T139" s="135" t="str">
        <f t="shared" si="6"/>
        <v>100%</v>
      </c>
      <c r="U139" s="154" t="str">
        <f t="shared" si="5"/>
        <v>100%</v>
      </c>
      <c r="V139" s="138" t="str">
        <f t="shared" si="7"/>
        <v>No Programado</v>
      </c>
      <c r="W139" s="135" t="str">
        <f t="shared" si="8"/>
        <v>No Programado</v>
      </c>
      <c r="X139" s="135" t="str">
        <f t="shared" si="9"/>
        <v>No Programado</v>
      </c>
      <c r="Y139" s="159" t="str">
        <f t="shared" si="10"/>
        <v>No Programado</v>
      </c>
      <c r="Z139" s="173"/>
      <c r="AA139" s="174"/>
      <c r="AB139" s="174"/>
      <c r="AC139" s="175"/>
    </row>
    <row r="140" spans="3:29" ht="17.25">
      <c r="C140" s="211" t="str">
        <f>IF(ISBLANK('5. Pp (3 años)'!B172),"",'5. Pp (3 años)'!B172)</f>
        <v/>
      </c>
      <c r="D140" s="90" t="str">
        <f>IF(ISBLANK('5. Pp (3 años)'!C172),"",'5. Pp (3 años)'!C172)</f>
        <v>Actividad</v>
      </c>
      <c r="E140" s="207" t="str">
        <f>IF(ISBLANK('5. Pp (3 años)'!D172),"",'5. Pp (3 años)'!D172)</f>
        <v/>
      </c>
      <c r="F140" s="207" t="str">
        <f>IF(ISBLANK('5. Pp (3 años)'!E172),"",'5. Pp (3 años)'!E172)</f>
        <v/>
      </c>
      <c r="G140" s="214" t="str">
        <f>IF(ISBLANK('5. Pp (3 años)'!H172),"",'5. Pp (3 años)'!H172)</f>
        <v/>
      </c>
      <c r="H140" s="75" t="str">
        <f>IF(ISBLANK('5. Pp (3 años)'!J172),"",'5. Pp (3 años)'!J172)</f>
        <v/>
      </c>
      <c r="I140" s="145" t="str">
        <f>IF(ISBLANK('9. METAS'!L146),"",'9. METAS'!L146)</f>
        <v/>
      </c>
      <c r="J140" s="146" t="str">
        <f>IF(ISBLANK('9. METAS'!U146),"",'9. METAS'!U146)</f>
        <v/>
      </c>
      <c r="K140" s="136" t="str">
        <f>IF(ISBLANK('9. METAS'!V146),"",'9. METAS'!V146)</f>
        <v/>
      </c>
      <c r="L140" s="136" t="str">
        <f>IF(ISBLANK('9. METAS'!W146),"",'9. METAS'!W146)</f>
        <v/>
      </c>
      <c r="M140" s="137" t="str">
        <f>IF(ISBLANK('9. METAS'!X146),"",'9. METAS'!X146)</f>
        <v/>
      </c>
      <c r="N140" s="147"/>
      <c r="O140" s="139"/>
      <c r="P140" s="139"/>
      <c r="Q140" s="140"/>
      <c r="R140" s="134" t="str">
        <f t="shared" si="6"/>
        <v>100%</v>
      </c>
      <c r="S140" s="135" t="str">
        <f t="shared" si="6"/>
        <v>100%</v>
      </c>
      <c r="T140" s="135" t="str">
        <f t="shared" si="6"/>
        <v>100%</v>
      </c>
      <c r="U140" s="154" t="str">
        <f t="shared" si="5"/>
        <v>100%</v>
      </c>
      <c r="V140" s="138" t="str">
        <f t="shared" si="7"/>
        <v>No Programado</v>
      </c>
      <c r="W140" s="135" t="str">
        <f t="shared" si="8"/>
        <v>No Programado</v>
      </c>
      <c r="X140" s="135" t="str">
        <f t="shared" si="9"/>
        <v>No Programado</v>
      </c>
      <c r="Y140" s="159" t="str">
        <f t="shared" si="10"/>
        <v>No Programado</v>
      </c>
      <c r="Z140" s="173"/>
      <c r="AA140" s="174"/>
      <c r="AB140" s="174"/>
      <c r="AC140" s="175"/>
    </row>
    <row r="141" spans="3:29" ht="17.25">
      <c r="C141" s="210" t="str">
        <f>IF(ISBLANK('5. Pp (3 años)'!B173),"",'5. Pp (3 años)'!B173)</f>
        <v/>
      </c>
      <c r="D141" s="90" t="str">
        <f>IF(ISBLANK('5. Pp (3 años)'!C173),"",'5. Pp (3 años)'!C173)</f>
        <v>Actividad</v>
      </c>
      <c r="E141" s="207" t="str">
        <f>IF(ISBLANK('5. Pp (3 años)'!D173),"",'5. Pp (3 años)'!D173)</f>
        <v/>
      </c>
      <c r="F141" s="207" t="str">
        <f>IF(ISBLANK('5. Pp (3 años)'!E173),"",'5. Pp (3 años)'!E173)</f>
        <v/>
      </c>
      <c r="G141" s="406" t="str">
        <f>IF(ISBLANK('5. Pp (3 años)'!H173),"",'5. Pp (3 años)'!H173)</f>
        <v/>
      </c>
      <c r="H141" s="75" t="str">
        <f>IF(ISBLANK('5. Pp (3 años)'!J173),"",'5. Pp (3 años)'!J173)</f>
        <v/>
      </c>
      <c r="I141" s="145" t="str">
        <f>IF(ISBLANK('9. METAS'!L147),"",'9. METAS'!L147)</f>
        <v/>
      </c>
      <c r="J141" s="146" t="str">
        <f>IF(ISBLANK('9. METAS'!U147),"",'9. METAS'!U147)</f>
        <v/>
      </c>
      <c r="K141" s="136" t="str">
        <f>IF(ISBLANK('9. METAS'!V147),"",'9. METAS'!V147)</f>
        <v/>
      </c>
      <c r="L141" s="136" t="str">
        <f>IF(ISBLANK('9. METAS'!W147),"",'9. METAS'!W147)</f>
        <v/>
      </c>
      <c r="M141" s="137" t="str">
        <f>IF(ISBLANK('9. METAS'!X147),"",'9. METAS'!X147)</f>
        <v/>
      </c>
      <c r="N141" s="147"/>
      <c r="O141" s="139"/>
      <c r="P141" s="139"/>
      <c r="Q141" s="140"/>
      <c r="R141" s="134" t="str">
        <f t="shared" si="6"/>
        <v>100%</v>
      </c>
      <c r="S141" s="135" t="str">
        <f t="shared" si="6"/>
        <v>100%</v>
      </c>
      <c r="T141" s="135" t="str">
        <f t="shared" si="6"/>
        <v>100%</v>
      </c>
      <c r="U141" s="154" t="str">
        <f t="shared" si="5"/>
        <v>100%</v>
      </c>
      <c r="V141" s="138" t="str">
        <f t="shared" si="7"/>
        <v>No Programado</v>
      </c>
      <c r="W141" s="135" t="str">
        <f t="shared" si="8"/>
        <v>No Programado</v>
      </c>
      <c r="X141" s="135" t="str">
        <f t="shared" si="9"/>
        <v>No Programado</v>
      </c>
      <c r="Y141" s="159" t="str">
        <f t="shared" si="10"/>
        <v>No Programado</v>
      </c>
      <c r="Z141" s="173"/>
      <c r="AA141" s="174"/>
      <c r="AB141" s="174"/>
      <c r="AC141" s="175"/>
    </row>
    <row r="142" spans="3:29" ht="86.25">
      <c r="C142" s="350" t="str">
        <f>IF(ISBLANK('5. Pp (3 años)'!B174),"",'5. Pp (3 años)'!B174)</f>
        <v>Dirección de Fomento y Competitividad Empresaria</v>
      </c>
      <c r="D142" s="351" t="str">
        <f>IF(ISBLANK('5. Pp (3 años)'!C174),"",'5. Pp (3 años)'!C174)</f>
        <v>Componente</v>
      </c>
      <c r="E142" s="341" t="str">
        <f>IF(ISBLANK('5. Pp (3 años)'!D174),"",'5. Pp (3 años)'!D174)</f>
        <v>4.1.1.1.22 Acciones de fomento a la competitividad y desarrollo de capacidades para los emprendedores realizadas.</v>
      </c>
      <c r="F142" s="341" t="str">
        <f>IF(ISBLANK('5. Pp (3 años)'!E174),"",'5. Pp (3 años)'!E174)</f>
        <v>PAFER: Porcentaje de acciones de fomento al emprendimiento realizadas.</v>
      </c>
      <c r="G142" s="337" t="str">
        <f>IF(ISBLANK('5. Pp (3 años)'!H174),"",'5. Pp (3 años)'!H174)</f>
        <v>Trimestral</v>
      </c>
      <c r="H142" s="342" t="str">
        <f>IF(ISBLANK('5. Pp (3 años)'!J174),"",'5. Pp (3 años)'!J174)</f>
        <v>UNIDAD DE MEDIDA DEL INDICADOR: Porcentaje
UNIDAD DE MEDIDA DE LAS VARIABLES: Acción de fomento</v>
      </c>
      <c r="I142" s="145">
        <f>IF(ISBLANK('9. METAS'!L148),"",'9. METAS'!L148)</f>
        <v>100</v>
      </c>
      <c r="J142" s="146">
        <f>IF(ISBLANK('9. METAS'!U148),"",'9. METAS'!U148)</f>
        <v>25</v>
      </c>
      <c r="K142" s="136">
        <f>IF(ISBLANK('9. METAS'!V148),"",'9. METAS'!V148)</f>
        <v>25</v>
      </c>
      <c r="L142" s="136">
        <f>IF(ISBLANK('9. METAS'!W148),"",'9. METAS'!W148)</f>
        <v>25</v>
      </c>
      <c r="M142" s="137">
        <f>IF(ISBLANK('9. METAS'!X148),"",'9. METAS'!X148)</f>
        <v>25</v>
      </c>
      <c r="N142" s="408"/>
      <c r="O142" s="409"/>
      <c r="P142" s="409"/>
      <c r="Q142" s="410"/>
      <c r="R142" s="134">
        <f t="shared" si="6"/>
        <v>0</v>
      </c>
      <c r="S142" s="135">
        <f t="shared" si="6"/>
        <v>0</v>
      </c>
      <c r="T142" s="135">
        <f t="shared" si="6"/>
        <v>0</v>
      </c>
      <c r="U142" s="154">
        <f t="shared" si="6"/>
        <v>0</v>
      </c>
      <c r="V142" s="138">
        <f t="shared" si="7"/>
        <v>0</v>
      </c>
      <c r="W142" s="135">
        <f t="shared" si="8"/>
        <v>0</v>
      </c>
      <c r="X142" s="135">
        <f t="shared" si="9"/>
        <v>0</v>
      </c>
      <c r="Y142" s="159">
        <f t="shared" si="10"/>
        <v>0</v>
      </c>
      <c r="Z142" s="173"/>
      <c r="AA142" s="174"/>
      <c r="AB142" s="174"/>
      <c r="AC142" s="175"/>
    </row>
    <row r="143" spans="3:29" ht="86.25">
      <c r="C143" s="210" t="str">
        <f>IF(ISBLANK('5. Pp (3 años)'!B175),"",'5. Pp (3 años)'!B175)</f>
        <v>Dirección de Fomento y Competitividad Empresaria</v>
      </c>
      <c r="D143" s="90" t="str">
        <f>IF(ISBLANK('5. Pp (3 años)'!C175),"",'5. Pp (3 años)'!C175)</f>
        <v>Actividad</v>
      </c>
      <c r="E143" s="207" t="str">
        <f>IF(ISBLANK('5. Pp (3 años)'!D175),"",'5. Pp (3 años)'!D175)</f>
        <v>4.1.1.1.22.1 Gestión de servicios de asesoría técnica y jornadas de sensibilización para el sector emprendedor</v>
      </c>
      <c r="F143" s="207" t="str">
        <f>IF(ISBLANK('5. Pp (3 años)'!E175),"",'5. Pp (3 años)'!E175)</f>
        <v>PSASE: Porcentaje de servicios de asesoría y sensibilización al emprendedor realizados.</v>
      </c>
      <c r="G143" s="407" t="str">
        <f>IF(ISBLANK('5. Pp (3 años)'!H175),"",'5. Pp (3 años)'!H175)</f>
        <v>Trimestral</v>
      </c>
      <c r="H143" s="75" t="str">
        <f>IF(ISBLANK('5. Pp (3 años)'!J175),"",'5. Pp (3 años)'!J175)</f>
        <v>UNIDAD DE MEDIDA DEL INDICADOR: Porcentaje
UNIDAD DE MEDIDA DE LAS VARIABLES: Servicio</v>
      </c>
      <c r="I143" s="145">
        <f>IF(ISBLANK('9. METAS'!L149),"",'9. METAS'!L149)</f>
        <v>973</v>
      </c>
      <c r="J143" s="146">
        <f>IF(ISBLANK('9. METAS'!U149),"",'9. METAS'!U149)</f>
        <v>226</v>
      </c>
      <c r="K143" s="136">
        <f>IF(ISBLANK('9. METAS'!V149),"",'9. METAS'!V149)</f>
        <v>261</v>
      </c>
      <c r="L143" s="136">
        <f>IF(ISBLANK('9. METAS'!W149),"",'9. METAS'!W149)</f>
        <v>260</v>
      </c>
      <c r="M143" s="137">
        <f>IF(ISBLANK('9. METAS'!X149),"",'9. METAS'!X149)</f>
        <v>226</v>
      </c>
      <c r="N143" s="147"/>
      <c r="O143" s="139"/>
      <c r="P143" s="139"/>
      <c r="Q143" s="140"/>
      <c r="R143" s="134">
        <f t="shared" si="6"/>
        <v>0</v>
      </c>
      <c r="S143" s="135">
        <f t="shared" si="6"/>
        <v>0</v>
      </c>
      <c r="T143" s="135">
        <f t="shared" si="6"/>
        <v>0</v>
      </c>
      <c r="U143" s="154">
        <f t="shared" si="6"/>
        <v>0</v>
      </c>
      <c r="V143" s="138">
        <f t="shared" ref="V143:V206" si="11">IFERROR((N143/I143),"No Programado")</f>
        <v>0</v>
      </c>
      <c r="W143" s="135">
        <f t="shared" ref="W143:W206" si="12">IFERROR((N143+O143)/I143, "No Programado")</f>
        <v>0</v>
      </c>
      <c r="X143" s="135">
        <f t="shared" ref="X143:X206" si="13">IFERROR((O143+P143)/I143, "No Programado")</f>
        <v>0</v>
      </c>
      <c r="Y143" s="159">
        <f t="shared" ref="Y143:Y206" si="14">IFERROR((P143+Q143)/I143, "No Programado")</f>
        <v>0</v>
      </c>
      <c r="Z143" s="173"/>
      <c r="AA143" s="174"/>
      <c r="AB143" s="174"/>
      <c r="AC143" s="175"/>
    </row>
    <row r="144" spans="3:29" ht="17.25">
      <c r="C144" s="211" t="str">
        <f>IF(ISBLANK('5. Pp (3 años)'!B176),"",'5. Pp (3 años)'!B176)</f>
        <v/>
      </c>
      <c r="D144" s="90" t="str">
        <f>IF(ISBLANK('5. Pp (3 años)'!C176),"",'5. Pp (3 años)'!C176)</f>
        <v>Actividad</v>
      </c>
      <c r="E144" s="207" t="str">
        <f>IF(ISBLANK('5. Pp (3 años)'!D176),"",'5. Pp (3 años)'!D176)</f>
        <v/>
      </c>
      <c r="F144" s="207" t="str">
        <f>IF(ISBLANK('5. Pp (3 años)'!E176),"",'5. Pp (3 años)'!E176)</f>
        <v/>
      </c>
      <c r="G144" s="214" t="str">
        <f>IF(ISBLANK('5. Pp (3 años)'!H176),"",'5. Pp (3 años)'!H176)</f>
        <v/>
      </c>
      <c r="H144" s="75" t="str">
        <f>IF(ISBLANK('5. Pp (3 años)'!J176),"",'5. Pp (3 años)'!J176)</f>
        <v/>
      </c>
      <c r="I144" s="145" t="str">
        <f>IF(ISBLANK('9. METAS'!L150),"",'9. METAS'!L150)</f>
        <v/>
      </c>
      <c r="J144" s="146" t="str">
        <f>IF(ISBLANK('9. METAS'!U150),"",'9. METAS'!U150)</f>
        <v/>
      </c>
      <c r="K144" s="136" t="str">
        <f>IF(ISBLANK('9. METAS'!V150),"",'9. METAS'!V150)</f>
        <v/>
      </c>
      <c r="L144" s="136" t="str">
        <f>IF(ISBLANK('9. METAS'!W150),"",'9. METAS'!W150)</f>
        <v/>
      </c>
      <c r="M144" s="137" t="str">
        <f>IF(ISBLANK('9. METAS'!X150),"",'9. METAS'!X150)</f>
        <v/>
      </c>
      <c r="N144" s="147"/>
      <c r="O144" s="139"/>
      <c r="P144" s="139"/>
      <c r="Q144" s="140"/>
      <c r="R144" s="134" t="str">
        <f t="shared" si="6"/>
        <v>100%</v>
      </c>
      <c r="S144" s="135" t="str">
        <f t="shared" si="6"/>
        <v>100%</v>
      </c>
      <c r="T144" s="135" t="str">
        <f t="shared" si="6"/>
        <v>100%</v>
      </c>
      <c r="U144" s="154" t="str">
        <f t="shared" si="6"/>
        <v>100%</v>
      </c>
      <c r="V144" s="138" t="str">
        <f t="shared" si="11"/>
        <v>No Programado</v>
      </c>
      <c r="W144" s="135" t="str">
        <f t="shared" si="12"/>
        <v>No Programado</v>
      </c>
      <c r="X144" s="135" t="str">
        <f t="shared" si="13"/>
        <v>No Programado</v>
      </c>
      <c r="Y144" s="159" t="str">
        <f t="shared" si="14"/>
        <v>No Programado</v>
      </c>
      <c r="Z144" s="173"/>
      <c r="AA144" s="174"/>
      <c r="AB144" s="174"/>
      <c r="AC144" s="175"/>
    </row>
    <row r="145" spans="3:29" ht="17.25">
      <c r="C145" s="210" t="str">
        <f>IF(ISBLANK('5. Pp (3 años)'!B177),"",'5. Pp (3 años)'!B177)</f>
        <v/>
      </c>
      <c r="D145" s="90" t="str">
        <f>IF(ISBLANK('5. Pp (3 años)'!C177),"",'5. Pp (3 años)'!C177)</f>
        <v>Actividad</v>
      </c>
      <c r="E145" s="207" t="str">
        <f>IF(ISBLANK('5. Pp (3 años)'!D177),"",'5. Pp (3 años)'!D177)</f>
        <v/>
      </c>
      <c r="F145" s="207" t="str">
        <f>IF(ISBLANK('5. Pp (3 años)'!E177),"",'5. Pp (3 años)'!E177)</f>
        <v/>
      </c>
      <c r="G145" s="214" t="str">
        <f>IF(ISBLANK('5. Pp (3 años)'!H177),"",'5. Pp (3 años)'!H177)</f>
        <v/>
      </c>
      <c r="H145" s="75" t="str">
        <f>IF(ISBLANK('5. Pp (3 años)'!J177),"",'5. Pp (3 años)'!J177)</f>
        <v/>
      </c>
      <c r="I145" s="145" t="str">
        <f>IF(ISBLANK('9. METAS'!L151),"",'9. METAS'!L151)</f>
        <v/>
      </c>
      <c r="J145" s="146" t="str">
        <f>IF(ISBLANK('9. METAS'!U151),"",'9. METAS'!U151)</f>
        <v/>
      </c>
      <c r="K145" s="136" t="str">
        <f>IF(ISBLANK('9. METAS'!V151),"",'9. METAS'!V151)</f>
        <v/>
      </c>
      <c r="L145" s="136" t="str">
        <f>IF(ISBLANK('9. METAS'!W151),"",'9. METAS'!W151)</f>
        <v/>
      </c>
      <c r="M145" s="137" t="str">
        <f>IF(ISBLANK('9. METAS'!X151),"",'9. METAS'!X151)</f>
        <v/>
      </c>
      <c r="N145" s="147"/>
      <c r="O145" s="139"/>
      <c r="P145" s="139"/>
      <c r="Q145" s="140"/>
      <c r="R145" s="134" t="str">
        <f t="shared" si="6"/>
        <v>100%</v>
      </c>
      <c r="S145" s="135" t="str">
        <f t="shared" si="6"/>
        <v>100%</v>
      </c>
      <c r="T145" s="135" t="str">
        <f t="shared" si="6"/>
        <v>100%</v>
      </c>
      <c r="U145" s="154" t="str">
        <f t="shared" si="6"/>
        <v>100%</v>
      </c>
      <c r="V145" s="138" t="str">
        <f t="shared" si="11"/>
        <v>No Programado</v>
      </c>
      <c r="W145" s="135" t="str">
        <f t="shared" si="12"/>
        <v>No Programado</v>
      </c>
      <c r="X145" s="135" t="str">
        <f t="shared" si="13"/>
        <v>No Programado</v>
      </c>
      <c r="Y145" s="159" t="str">
        <f t="shared" si="14"/>
        <v>No Programado</v>
      </c>
      <c r="Z145" s="173"/>
      <c r="AA145" s="174"/>
      <c r="AB145" s="174"/>
      <c r="AC145" s="175"/>
    </row>
    <row r="146" spans="3:29" ht="17.25">
      <c r="C146" s="211" t="str">
        <f>IF(ISBLANK('5. Pp (3 años)'!B178),"",'5. Pp (3 años)'!B178)</f>
        <v/>
      </c>
      <c r="D146" s="90" t="str">
        <f>IF(ISBLANK('5. Pp (3 años)'!C178),"",'5. Pp (3 años)'!C178)</f>
        <v>Actividad</v>
      </c>
      <c r="E146" s="207" t="str">
        <f>IF(ISBLANK('5. Pp (3 años)'!D178),"",'5. Pp (3 años)'!D178)</f>
        <v/>
      </c>
      <c r="F146" s="207" t="str">
        <f>IF(ISBLANK('5. Pp (3 años)'!E178),"",'5. Pp (3 años)'!E178)</f>
        <v/>
      </c>
      <c r="G146" s="214" t="str">
        <f>IF(ISBLANK('5. Pp (3 años)'!H178),"",'5. Pp (3 años)'!H178)</f>
        <v/>
      </c>
      <c r="H146" s="75" t="str">
        <f>IF(ISBLANK('5. Pp (3 años)'!J178),"",'5. Pp (3 años)'!J178)</f>
        <v/>
      </c>
      <c r="I146" s="145" t="str">
        <f>IF(ISBLANK('9. METAS'!L152),"",'9. METAS'!L152)</f>
        <v/>
      </c>
      <c r="J146" s="146" t="str">
        <f>IF(ISBLANK('9. METAS'!U152),"",'9. METAS'!U152)</f>
        <v/>
      </c>
      <c r="K146" s="136" t="str">
        <f>IF(ISBLANK('9. METAS'!V152),"",'9. METAS'!V152)</f>
        <v/>
      </c>
      <c r="L146" s="136" t="str">
        <f>IF(ISBLANK('9. METAS'!W152),"",'9. METAS'!W152)</f>
        <v/>
      </c>
      <c r="M146" s="137" t="str">
        <f>IF(ISBLANK('9. METAS'!X152),"",'9. METAS'!X152)</f>
        <v/>
      </c>
      <c r="N146" s="147"/>
      <c r="O146" s="139"/>
      <c r="P146" s="139"/>
      <c r="Q146" s="140"/>
      <c r="R146" s="134" t="str">
        <f t="shared" si="6"/>
        <v>100%</v>
      </c>
      <c r="S146" s="135" t="str">
        <f t="shared" si="6"/>
        <v>100%</v>
      </c>
      <c r="T146" s="135" t="str">
        <f t="shared" si="6"/>
        <v>100%</v>
      </c>
      <c r="U146" s="154" t="str">
        <f t="shared" si="6"/>
        <v>100%</v>
      </c>
      <c r="V146" s="138" t="str">
        <f t="shared" si="11"/>
        <v>No Programado</v>
      </c>
      <c r="W146" s="135" t="str">
        <f t="shared" si="12"/>
        <v>No Programado</v>
      </c>
      <c r="X146" s="135" t="str">
        <f t="shared" si="13"/>
        <v>No Programado</v>
      </c>
      <c r="Y146" s="159" t="str">
        <f t="shared" si="14"/>
        <v>No Programado</v>
      </c>
      <c r="Z146" s="173"/>
      <c r="AA146" s="174"/>
      <c r="AB146" s="174"/>
      <c r="AC146" s="175"/>
    </row>
    <row r="147" spans="3:29" ht="17.25">
      <c r="C147" s="210" t="str">
        <f>IF(ISBLANK('5. Pp (3 años)'!B179),"",'5. Pp (3 años)'!B179)</f>
        <v/>
      </c>
      <c r="D147" s="90" t="str">
        <f>IF(ISBLANK('5. Pp (3 años)'!C179),"",'5. Pp (3 años)'!C179)</f>
        <v>Actividad</v>
      </c>
      <c r="E147" s="207" t="str">
        <f>IF(ISBLANK('5. Pp (3 años)'!D179),"",'5. Pp (3 años)'!D179)</f>
        <v/>
      </c>
      <c r="F147" s="207" t="str">
        <f>IF(ISBLANK('5. Pp (3 años)'!E179),"",'5. Pp (3 años)'!E179)</f>
        <v/>
      </c>
      <c r="G147" s="406" t="str">
        <f>IF(ISBLANK('5. Pp (3 años)'!H179),"",'5. Pp (3 años)'!H179)</f>
        <v/>
      </c>
      <c r="H147" s="75" t="str">
        <f>IF(ISBLANK('5. Pp (3 años)'!J179),"",'5. Pp (3 años)'!J179)</f>
        <v/>
      </c>
      <c r="I147" s="145" t="str">
        <f>IF(ISBLANK('9. METAS'!L153),"",'9. METAS'!L153)</f>
        <v/>
      </c>
      <c r="J147" s="146" t="str">
        <f>IF(ISBLANK('9. METAS'!U153),"",'9. METAS'!U153)</f>
        <v/>
      </c>
      <c r="K147" s="136" t="str">
        <f>IF(ISBLANK('9. METAS'!V153),"",'9. METAS'!V153)</f>
        <v/>
      </c>
      <c r="L147" s="136" t="str">
        <f>IF(ISBLANK('9. METAS'!W153),"",'9. METAS'!W153)</f>
        <v/>
      </c>
      <c r="M147" s="137" t="str">
        <f>IF(ISBLANK('9. METAS'!X153),"",'9. METAS'!X153)</f>
        <v/>
      </c>
      <c r="N147" s="147"/>
      <c r="O147" s="139"/>
      <c r="P147" s="139"/>
      <c r="Q147" s="140"/>
      <c r="R147" s="134" t="str">
        <f t="shared" si="6"/>
        <v>100%</v>
      </c>
      <c r="S147" s="135" t="str">
        <f t="shared" si="6"/>
        <v>100%</v>
      </c>
      <c r="T147" s="135" t="str">
        <f t="shared" si="6"/>
        <v>100%</v>
      </c>
      <c r="U147" s="154" t="str">
        <f t="shared" si="6"/>
        <v>100%</v>
      </c>
      <c r="V147" s="138" t="str">
        <f t="shared" si="11"/>
        <v>No Programado</v>
      </c>
      <c r="W147" s="135" t="str">
        <f t="shared" si="12"/>
        <v>No Programado</v>
      </c>
      <c r="X147" s="135" t="str">
        <f t="shared" si="13"/>
        <v>No Programado</v>
      </c>
      <c r="Y147" s="159" t="str">
        <f t="shared" si="14"/>
        <v>No Programado</v>
      </c>
      <c r="Z147" s="173"/>
      <c r="AA147" s="174"/>
      <c r="AB147" s="174"/>
      <c r="AC147" s="175"/>
    </row>
    <row r="148" spans="3:29" ht="86.25">
      <c r="C148" s="350" t="str">
        <f>IF(ISBLANK('5. Pp (3 años)'!B180),"",'5. Pp (3 años)'!B180)</f>
        <v>Coordinación del Centro Empresarial</v>
      </c>
      <c r="D148" s="351" t="str">
        <f>IF(ISBLANK('5. Pp (3 años)'!C180),"",'5. Pp (3 años)'!C180)</f>
        <v>Componente</v>
      </c>
      <c r="E148" s="341" t="str">
        <f>IF(ISBLANK('5. Pp (3 años)'!D180),"",'5. Pp (3 años)'!D180)</f>
        <v>4.1.1.1.23 Servicios de formación y asesoría técnica para el fortalecimiento empresarial otorgados.</v>
      </c>
      <c r="F148" s="341" t="str">
        <f>IF(ISBLANK('5. Pp (3 años)'!E180),"",'5. Pp (3 años)'!E180)</f>
        <v>PSFAT: Porcentaje de servicios de formación y asesoría técnica especializada realizados.</v>
      </c>
      <c r="G148" s="337" t="str">
        <f>IF(ISBLANK('5. Pp (3 años)'!H180),"",'5. Pp (3 años)'!H180)</f>
        <v>Trimestral</v>
      </c>
      <c r="H148" s="342" t="str">
        <f>IF(ISBLANK('5. Pp (3 años)'!J180),"",'5. Pp (3 años)'!J180)</f>
        <v>UNIDAD DE MEDIDA DEL INDICADOR: Porcentaje
UNIDAD DE MEDIDA DE LAS VARIABLES: Servicio integral</v>
      </c>
      <c r="I148" s="145">
        <f>IF(ISBLANK('9. METAS'!L154),"",'9. METAS'!L154)</f>
        <v>100</v>
      </c>
      <c r="J148" s="146">
        <f>IF(ISBLANK('9. METAS'!U154),"",'9. METAS'!U154)</f>
        <v>25</v>
      </c>
      <c r="K148" s="136">
        <f>IF(ISBLANK('9. METAS'!V154),"",'9. METAS'!V154)</f>
        <v>25</v>
      </c>
      <c r="L148" s="136">
        <f>IF(ISBLANK('9. METAS'!W154),"",'9. METAS'!W154)</f>
        <v>25</v>
      </c>
      <c r="M148" s="137">
        <f>IF(ISBLANK('9. METAS'!X154),"",'9. METAS'!X154)</f>
        <v>25</v>
      </c>
      <c r="N148" s="408"/>
      <c r="O148" s="409"/>
      <c r="P148" s="409"/>
      <c r="Q148" s="410"/>
      <c r="R148" s="134">
        <f t="shared" si="6"/>
        <v>0</v>
      </c>
      <c r="S148" s="135">
        <f t="shared" si="6"/>
        <v>0</v>
      </c>
      <c r="T148" s="135">
        <f t="shared" si="6"/>
        <v>0</v>
      </c>
      <c r="U148" s="154">
        <f t="shared" si="6"/>
        <v>0</v>
      </c>
      <c r="V148" s="138">
        <f t="shared" si="11"/>
        <v>0</v>
      </c>
      <c r="W148" s="135">
        <f t="shared" si="12"/>
        <v>0</v>
      </c>
      <c r="X148" s="135">
        <f t="shared" si="13"/>
        <v>0</v>
      </c>
      <c r="Y148" s="159">
        <f t="shared" si="14"/>
        <v>0</v>
      </c>
      <c r="Z148" s="173"/>
      <c r="AA148" s="174"/>
      <c r="AB148" s="174"/>
      <c r="AC148" s="175"/>
    </row>
    <row r="149" spans="3:29" ht="86.25">
      <c r="C149" s="210" t="str">
        <f>IF(ISBLANK('5. Pp (3 años)'!B181),"",'5. Pp (3 años)'!B181)</f>
        <v>Coordinación del Centro Empresarial</v>
      </c>
      <c r="D149" s="90" t="str">
        <f>IF(ISBLANK('5. Pp (3 años)'!C181),"",'5. Pp (3 años)'!C181)</f>
        <v>Actividad</v>
      </c>
      <c r="E149" s="207" t="str">
        <f>IF(ISBLANK('5. Pp (3 años)'!D181),"",'5. Pp (3 años)'!D181)</f>
        <v>4.1.1.1.23.1  Gestión de tutorías y programas de capacitación especializada para el impulso de negocios locales.</v>
      </c>
      <c r="F149" s="207" t="str">
        <f>IF(ISBLANK('5. Pp (3 años)'!E181),"",'5. Pp (3 años)'!E181)</f>
        <v>PATCE: Porcentaje de acciones de tutoría y capacitación ejecutadas.</v>
      </c>
      <c r="G149" s="407" t="str">
        <f>IF(ISBLANK('5. Pp (3 años)'!H181),"",'5. Pp (3 años)'!H181)</f>
        <v>Trimestral</v>
      </c>
      <c r="H149" s="75" t="str">
        <f>IF(ISBLANK('5. Pp (3 años)'!J181),"",'5. Pp (3 años)'!J181)</f>
        <v>UNIDAD DE MEDIDA DEL INDICADOR: Porcentaje
UNIDAD DE MEDIDA DE LAS VARIABLES: Tutorías</v>
      </c>
      <c r="I149" s="145">
        <f>IF(ISBLANK('9. METAS'!L155),"",'9. METAS'!L155)</f>
        <v>50</v>
      </c>
      <c r="J149" s="146">
        <f>IF(ISBLANK('9. METAS'!U155),"",'9. METAS'!U155)</f>
        <v>7</v>
      </c>
      <c r="K149" s="136">
        <f>IF(ISBLANK('9. METAS'!V155),"",'9. METAS'!V155)</f>
        <v>18</v>
      </c>
      <c r="L149" s="136">
        <f>IF(ISBLANK('9. METAS'!W155),"",'9. METAS'!W155)</f>
        <v>18</v>
      </c>
      <c r="M149" s="137">
        <f>IF(ISBLANK('9. METAS'!X155),"",'9. METAS'!X155)</f>
        <v>7</v>
      </c>
      <c r="N149" s="147"/>
      <c r="O149" s="139"/>
      <c r="P149" s="139"/>
      <c r="Q149" s="140"/>
      <c r="R149" s="134">
        <f t="shared" si="6"/>
        <v>0</v>
      </c>
      <c r="S149" s="135">
        <f t="shared" si="6"/>
        <v>0</v>
      </c>
      <c r="T149" s="135">
        <f t="shared" si="6"/>
        <v>0</v>
      </c>
      <c r="U149" s="154">
        <f t="shared" si="6"/>
        <v>0</v>
      </c>
      <c r="V149" s="138">
        <f t="shared" si="11"/>
        <v>0</v>
      </c>
      <c r="W149" s="135">
        <f t="shared" si="12"/>
        <v>0</v>
      </c>
      <c r="X149" s="135">
        <f t="shared" si="13"/>
        <v>0</v>
      </c>
      <c r="Y149" s="159">
        <f t="shared" si="14"/>
        <v>0</v>
      </c>
      <c r="Z149" s="173"/>
      <c r="AA149" s="174"/>
      <c r="AB149" s="174"/>
      <c r="AC149" s="175"/>
    </row>
    <row r="150" spans="3:29" ht="17.25">
      <c r="C150" s="211" t="str">
        <f>IF(ISBLANK('5. Pp (3 años)'!B182),"",'5. Pp (3 años)'!B182)</f>
        <v/>
      </c>
      <c r="D150" s="90" t="str">
        <f>IF(ISBLANK('5. Pp (3 años)'!C182),"",'5. Pp (3 años)'!C182)</f>
        <v>Actividad</v>
      </c>
      <c r="E150" s="207" t="str">
        <f>IF(ISBLANK('5. Pp (3 años)'!D182),"",'5. Pp (3 años)'!D182)</f>
        <v/>
      </c>
      <c r="F150" s="207" t="str">
        <f>IF(ISBLANK('5. Pp (3 años)'!E182),"",'5. Pp (3 años)'!E182)</f>
        <v/>
      </c>
      <c r="G150" s="214" t="str">
        <f>IF(ISBLANK('5. Pp (3 años)'!H182),"",'5. Pp (3 años)'!H182)</f>
        <v/>
      </c>
      <c r="H150" s="75" t="str">
        <f>IF(ISBLANK('5. Pp (3 años)'!J182),"",'5. Pp (3 años)'!J182)</f>
        <v/>
      </c>
      <c r="I150" s="145" t="str">
        <f>IF(ISBLANK('9. METAS'!L156),"",'9. METAS'!L156)</f>
        <v/>
      </c>
      <c r="J150" s="146" t="str">
        <f>IF(ISBLANK('9. METAS'!U156),"",'9. METAS'!U156)</f>
        <v/>
      </c>
      <c r="K150" s="136" t="str">
        <f>IF(ISBLANK('9. METAS'!V156),"",'9. METAS'!V156)</f>
        <v/>
      </c>
      <c r="L150" s="136" t="str">
        <f>IF(ISBLANK('9. METAS'!W156),"",'9. METAS'!W156)</f>
        <v/>
      </c>
      <c r="M150" s="137" t="str">
        <f>IF(ISBLANK('9. METAS'!X156),"",'9. METAS'!X156)</f>
        <v/>
      </c>
      <c r="N150" s="147"/>
      <c r="O150" s="139"/>
      <c r="P150" s="139"/>
      <c r="Q150" s="140"/>
      <c r="R150" s="134" t="str">
        <f t="shared" si="6"/>
        <v>100%</v>
      </c>
      <c r="S150" s="135" t="str">
        <f t="shared" si="6"/>
        <v>100%</v>
      </c>
      <c r="T150" s="135" t="str">
        <f t="shared" si="6"/>
        <v>100%</v>
      </c>
      <c r="U150" s="154" t="str">
        <f t="shared" si="6"/>
        <v>100%</v>
      </c>
      <c r="V150" s="138" t="str">
        <f t="shared" si="11"/>
        <v>No Programado</v>
      </c>
      <c r="W150" s="135" t="str">
        <f t="shared" si="12"/>
        <v>No Programado</v>
      </c>
      <c r="X150" s="135" t="str">
        <f t="shared" si="13"/>
        <v>No Programado</v>
      </c>
      <c r="Y150" s="159" t="str">
        <f t="shared" si="14"/>
        <v>No Programado</v>
      </c>
      <c r="Z150" s="173"/>
      <c r="AA150" s="174"/>
      <c r="AB150" s="174"/>
      <c r="AC150" s="175"/>
    </row>
    <row r="151" spans="3:29" ht="17.25">
      <c r="C151" s="210" t="str">
        <f>IF(ISBLANK('5. Pp (3 años)'!B183),"",'5. Pp (3 años)'!B183)</f>
        <v/>
      </c>
      <c r="D151" s="90" t="str">
        <f>IF(ISBLANK('5. Pp (3 años)'!C183),"",'5. Pp (3 años)'!C183)</f>
        <v>Actividad</v>
      </c>
      <c r="E151" s="207" t="str">
        <f>IF(ISBLANK('5. Pp (3 años)'!D183),"",'5. Pp (3 años)'!D183)</f>
        <v/>
      </c>
      <c r="F151" s="207" t="str">
        <f>IF(ISBLANK('5. Pp (3 años)'!E183),"",'5. Pp (3 años)'!E183)</f>
        <v/>
      </c>
      <c r="G151" s="214" t="str">
        <f>IF(ISBLANK('5. Pp (3 años)'!H183),"",'5. Pp (3 años)'!H183)</f>
        <v/>
      </c>
      <c r="H151" s="75" t="str">
        <f>IF(ISBLANK('5. Pp (3 años)'!J183),"",'5. Pp (3 años)'!J183)</f>
        <v/>
      </c>
      <c r="I151" s="145" t="str">
        <f>IF(ISBLANK('9. METAS'!L157),"",'9. METAS'!L157)</f>
        <v/>
      </c>
      <c r="J151" s="146" t="str">
        <f>IF(ISBLANK('9. METAS'!U157),"",'9. METAS'!U157)</f>
        <v/>
      </c>
      <c r="K151" s="136" t="str">
        <f>IF(ISBLANK('9. METAS'!V157),"",'9. METAS'!V157)</f>
        <v/>
      </c>
      <c r="L151" s="136" t="str">
        <f>IF(ISBLANK('9. METAS'!W157),"",'9. METAS'!W157)</f>
        <v/>
      </c>
      <c r="M151" s="137" t="str">
        <f>IF(ISBLANK('9. METAS'!X157),"",'9. METAS'!X157)</f>
        <v/>
      </c>
      <c r="N151" s="147"/>
      <c r="O151" s="139"/>
      <c r="P151" s="139"/>
      <c r="Q151" s="140"/>
      <c r="R151" s="134" t="str">
        <f t="shared" si="6"/>
        <v>100%</v>
      </c>
      <c r="S151" s="135" t="str">
        <f t="shared" si="6"/>
        <v>100%</v>
      </c>
      <c r="T151" s="135" t="str">
        <f t="shared" si="6"/>
        <v>100%</v>
      </c>
      <c r="U151" s="154" t="str">
        <f t="shared" si="6"/>
        <v>100%</v>
      </c>
      <c r="V151" s="138" t="str">
        <f t="shared" si="11"/>
        <v>No Programado</v>
      </c>
      <c r="W151" s="135" t="str">
        <f t="shared" si="12"/>
        <v>No Programado</v>
      </c>
      <c r="X151" s="135" t="str">
        <f t="shared" si="13"/>
        <v>No Programado</v>
      </c>
      <c r="Y151" s="159" t="str">
        <f t="shared" si="14"/>
        <v>No Programado</v>
      </c>
      <c r="Z151" s="173"/>
      <c r="AA151" s="174"/>
      <c r="AB151" s="174"/>
      <c r="AC151" s="175"/>
    </row>
    <row r="152" spans="3:29" ht="17.25">
      <c r="C152" s="211" t="str">
        <f>IF(ISBLANK('5. Pp (3 años)'!B184),"",'5. Pp (3 años)'!B184)</f>
        <v/>
      </c>
      <c r="D152" s="90" t="str">
        <f>IF(ISBLANK('5. Pp (3 años)'!C184),"",'5. Pp (3 años)'!C184)</f>
        <v>Actividad</v>
      </c>
      <c r="E152" s="207" t="str">
        <f>IF(ISBLANK('5. Pp (3 años)'!D184),"",'5. Pp (3 años)'!D184)</f>
        <v/>
      </c>
      <c r="F152" s="207" t="str">
        <f>IF(ISBLANK('5. Pp (3 años)'!E184),"",'5. Pp (3 años)'!E184)</f>
        <v/>
      </c>
      <c r="G152" s="214" t="str">
        <f>IF(ISBLANK('5. Pp (3 años)'!H184),"",'5. Pp (3 años)'!H184)</f>
        <v/>
      </c>
      <c r="H152" s="75" t="str">
        <f>IF(ISBLANK('5. Pp (3 años)'!J184),"",'5. Pp (3 años)'!J184)</f>
        <v/>
      </c>
      <c r="I152" s="145" t="str">
        <f>IF(ISBLANK('9. METAS'!L158),"",'9. METAS'!L158)</f>
        <v/>
      </c>
      <c r="J152" s="146" t="str">
        <f>IF(ISBLANK('9. METAS'!U158),"",'9. METAS'!U158)</f>
        <v/>
      </c>
      <c r="K152" s="136" t="str">
        <f>IF(ISBLANK('9. METAS'!V158),"",'9. METAS'!V158)</f>
        <v/>
      </c>
      <c r="L152" s="136" t="str">
        <f>IF(ISBLANK('9. METAS'!W158),"",'9. METAS'!W158)</f>
        <v/>
      </c>
      <c r="M152" s="137" t="str">
        <f>IF(ISBLANK('9. METAS'!X158),"",'9. METAS'!X158)</f>
        <v/>
      </c>
      <c r="N152" s="147"/>
      <c r="O152" s="139"/>
      <c r="P152" s="139"/>
      <c r="Q152" s="140"/>
      <c r="R152" s="134" t="str">
        <f t="shared" si="6"/>
        <v>100%</v>
      </c>
      <c r="S152" s="135" t="str">
        <f t="shared" si="6"/>
        <v>100%</v>
      </c>
      <c r="T152" s="135" t="str">
        <f t="shared" si="6"/>
        <v>100%</v>
      </c>
      <c r="U152" s="154" t="str">
        <f t="shared" si="6"/>
        <v>100%</v>
      </c>
      <c r="V152" s="138" t="str">
        <f t="shared" si="11"/>
        <v>No Programado</v>
      </c>
      <c r="W152" s="135" t="str">
        <f t="shared" si="12"/>
        <v>No Programado</v>
      </c>
      <c r="X152" s="135" t="str">
        <f t="shared" si="13"/>
        <v>No Programado</v>
      </c>
      <c r="Y152" s="159" t="str">
        <f t="shared" si="14"/>
        <v>No Programado</v>
      </c>
      <c r="Z152" s="173"/>
      <c r="AA152" s="174"/>
      <c r="AB152" s="174"/>
      <c r="AC152" s="175"/>
    </row>
    <row r="153" spans="3:29" ht="17.25">
      <c r="C153" s="210" t="str">
        <f>IF(ISBLANK('5. Pp (3 años)'!B185),"",'5. Pp (3 años)'!B185)</f>
        <v/>
      </c>
      <c r="D153" s="90" t="str">
        <f>IF(ISBLANK('5. Pp (3 años)'!C185),"",'5. Pp (3 años)'!C185)</f>
        <v>Actividad</v>
      </c>
      <c r="E153" s="207" t="str">
        <f>IF(ISBLANK('5. Pp (3 años)'!D185),"",'5. Pp (3 años)'!D185)</f>
        <v/>
      </c>
      <c r="F153" s="207" t="str">
        <f>IF(ISBLANK('5. Pp (3 años)'!E185),"",'5. Pp (3 años)'!E185)</f>
        <v/>
      </c>
      <c r="G153" s="406" t="str">
        <f>IF(ISBLANK('5. Pp (3 años)'!H185),"",'5. Pp (3 años)'!H185)</f>
        <v/>
      </c>
      <c r="H153" s="75" t="str">
        <f>IF(ISBLANK('5. Pp (3 años)'!J185),"",'5. Pp (3 años)'!J185)</f>
        <v/>
      </c>
      <c r="I153" s="145" t="str">
        <f>IF(ISBLANK('9. METAS'!L159),"",'9. METAS'!L159)</f>
        <v/>
      </c>
      <c r="J153" s="146" t="str">
        <f>IF(ISBLANK('9. METAS'!U159),"",'9. METAS'!U159)</f>
        <v/>
      </c>
      <c r="K153" s="136" t="str">
        <f>IF(ISBLANK('9. METAS'!V159),"",'9. METAS'!V159)</f>
        <v/>
      </c>
      <c r="L153" s="136" t="str">
        <f>IF(ISBLANK('9. METAS'!W159),"",'9. METAS'!W159)</f>
        <v/>
      </c>
      <c r="M153" s="137" t="str">
        <f>IF(ISBLANK('9. METAS'!X159),"",'9. METAS'!X159)</f>
        <v/>
      </c>
      <c r="N153" s="147"/>
      <c r="O153" s="139"/>
      <c r="P153" s="139"/>
      <c r="Q153" s="140"/>
      <c r="R153" s="134" t="str">
        <f t="shared" si="6"/>
        <v>100%</v>
      </c>
      <c r="S153" s="135" t="str">
        <f t="shared" si="6"/>
        <v>100%</v>
      </c>
      <c r="T153" s="135" t="str">
        <f t="shared" si="6"/>
        <v>100%</v>
      </c>
      <c r="U153" s="154" t="str">
        <f t="shared" si="6"/>
        <v>100%</v>
      </c>
      <c r="V153" s="138" t="str">
        <f t="shared" si="11"/>
        <v>No Programado</v>
      </c>
      <c r="W153" s="135" t="str">
        <f t="shared" si="12"/>
        <v>No Programado</v>
      </c>
      <c r="X153" s="135" t="str">
        <f t="shared" si="13"/>
        <v>No Programado</v>
      </c>
      <c r="Y153" s="159" t="str">
        <f t="shared" si="14"/>
        <v>No Programado</v>
      </c>
      <c r="Z153" s="173"/>
      <c r="AA153" s="174"/>
      <c r="AB153" s="174"/>
      <c r="AC153" s="175"/>
    </row>
    <row r="154" spans="3:29" ht="86.25">
      <c r="C154" s="350" t="str">
        <f>IF(ISBLANK('5. Pp (3 años)'!B186),"",'5. Pp (3 años)'!B186)</f>
        <v>Coordinación de Proyectos, Promoción y PyMES</v>
      </c>
      <c r="D154" s="351" t="str">
        <f>IF(ISBLANK('5. Pp (3 años)'!C186),"",'5. Pp (3 años)'!C186)</f>
        <v>Componente</v>
      </c>
      <c r="E154" s="341" t="str">
        <f>IF(ISBLANK('5. Pp (3 años)'!D186),"",'5. Pp (3 años)'!D186)</f>
        <v>4.1.1.1.24 Plataformas de vinculación y exposición para el sector emprendedor consolidadas.</v>
      </c>
      <c r="F154" s="341" t="str">
        <f>IF(ISBLANK('5. Pp (3 años)'!E186),"",'5. Pp (3 años)'!E186)</f>
        <v>PPCO: Porcentaje de plataformas consolidadas y operadas.</v>
      </c>
      <c r="G154" s="337" t="str">
        <f>IF(ISBLANK('5. Pp (3 años)'!H186),"",'5. Pp (3 años)'!H186)</f>
        <v>Trimestral</v>
      </c>
      <c r="H154" s="342" t="str">
        <f>IF(ISBLANK('5. Pp (3 años)'!J186),"",'5. Pp (3 años)'!J186)</f>
        <v>UNIDAD DE MEDIDA DEL INDICADOR: Porcentaje
UNIDAD DE MEDIDA DE LAS VARIABLES: Plataforma integral</v>
      </c>
      <c r="I154" s="145">
        <f>IF(ISBLANK('9. METAS'!L160),"",'9. METAS'!L160)</f>
        <v>100</v>
      </c>
      <c r="J154" s="146">
        <f>IF(ISBLANK('9. METAS'!U160),"",'9. METAS'!U160)</f>
        <v>25</v>
      </c>
      <c r="K154" s="136">
        <f>IF(ISBLANK('9. METAS'!V160),"",'9. METAS'!V160)</f>
        <v>25</v>
      </c>
      <c r="L154" s="136">
        <f>IF(ISBLANK('9. METAS'!W160),"",'9. METAS'!W160)</f>
        <v>25</v>
      </c>
      <c r="M154" s="137">
        <f>IF(ISBLANK('9. METAS'!X160),"",'9. METAS'!X160)</f>
        <v>25</v>
      </c>
      <c r="N154" s="408"/>
      <c r="O154" s="409"/>
      <c r="P154" s="409"/>
      <c r="Q154" s="410"/>
      <c r="R154" s="134">
        <f t="shared" si="6"/>
        <v>0</v>
      </c>
      <c r="S154" s="135">
        <f t="shared" si="6"/>
        <v>0</v>
      </c>
      <c r="T154" s="135">
        <f t="shared" si="6"/>
        <v>0</v>
      </c>
      <c r="U154" s="154">
        <f t="shared" si="6"/>
        <v>0</v>
      </c>
      <c r="V154" s="138">
        <f t="shared" si="11"/>
        <v>0</v>
      </c>
      <c r="W154" s="135">
        <f t="shared" si="12"/>
        <v>0</v>
      </c>
      <c r="X154" s="135">
        <f t="shared" si="13"/>
        <v>0</v>
      </c>
      <c r="Y154" s="159">
        <f t="shared" si="14"/>
        <v>0</v>
      </c>
      <c r="Z154" s="173"/>
      <c r="AA154" s="174"/>
      <c r="AB154" s="174"/>
      <c r="AC154" s="175"/>
    </row>
    <row r="155" spans="3:29" ht="103.5">
      <c r="C155" s="210" t="str">
        <f>IF(ISBLANK('5. Pp (3 años)'!B187),"",'5. Pp (3 años)'!B187)</f>
        <v>Coordinación de Proyectos, Promoción y PyMES</v>
      </c>
      <c r="D155" s="90" t="str">
        <f>IF(ISBLANK('5. Pp (3 años)'!C187),"",'5. Pp (3 años)'!C187)</f>
        <v>Actividad</v>
      </c>
      <c r="E155" s="207" t="str">
        <f>IF(ISBLANK('5. Pp (3 años)'!D187),"",'5. Pp (3 años)'!D187)</f>
        <v>4.1.1.1.24.1 Implementación de programas de fortalecimiento y vinculación estratégica para el ecosistema emprendedor.</v>
      </c>
      <c r="F155" s="207" t="str">
        <f>IF(ISBLANK('5. Pp (3 años)'!E187),"",'5. Pp (3 años)'!E187)</f>
        <v>PACVE: Porcentaje de acciones de capacitación y vinculación estratégica ejecutadas.</v>
      </c>
      <c r="G155" s="407" t="str">
        <f>IF(ISBLANK('5. Pp (3 años)'!H187),"",'5. Pp (3 años)'!H187)</f>
        <v>Trimestral</v>
      </c>
      <c r="H155" s="75" t="str">
        <f>IF(ISBLANK('5. Pp (3 años)'!J187),"",'5. Pp (3 años)'!J187)</f>
        <v>UNIDAD DE MEDIDA DEL INDICADOR: Porcentaje
UNIDAD DE MEDIDA DE LAS VARIABLES: Acción de fortalecimiento</v>
      </c>
      <c r="I155" s="145">
        <f>IF(ISBLANK('9. METAS'!L161),"",'9. METAS'!L161)</f>
        <v>4026</v>
      </c>
      <c r="J155" s="146">
        <f>IF(ISBLANK('9. METAS'!U161),"",'9. METAS'!U161)</f>
        <v>1005</v>
      </c>
      <c r="K155" s="136">
        <f>IF(ISBLANK('9. METAS'!V161),"",'9. METAS'!V161)</f>
        <v>1011</v>
      </c>
      <c r="L155" s="136">
        <f>IF(ISBLANK('9. METAS'!W161),"",'9. METAS'!W161)</f>
        <v>1005</v>
      </c>
      <c r="M155" s="137">
        <f>IF(ISBLANK('9. METAS'!X161),"",'9. METAS'!X161)</f>
        <v>1005</v>
      </c>
      <c r="N155" s="147"/>
      <c r="O155" s="139"/>
      <c r="P155" s="139"/>
      <c r="Q155" s="140"/>
      <c r="R155" s="134">
        <f t="shared" si="6"/>
        <v>0</v>
      </c>
      <c r="S155" s="135">
        <f t="shared" si="6"/>
        <v>0</v>
      </c>
      <c r="T155" s="135">
        <f t="shared" si="6"/>
        <v>0</v>
      </c>
      <c r="U155" s="154">
        <f t="shared" si="6"/>
        <v>0</v>
      </c>
      <c r="V155" s="138">
        <f t="shared" si="11"/>
        <v>0</v>
      </c>
      <c r="W155" s="135">
        <f t="shared" si="12"/>
        <v>0</v>
      </c>
      <c r="X155" s="135">
        <f t="shared" si="13"/>
        <v>0</v>
      </c>
      <c r="Y155" s="159">
        <f t="shared" si="14"/>
        <v>0</v>
      </c>
      <c r="Z155" s="173"/>
      <c r="AA155" s="174"/>
      <c r="AB155" s="174"/>
      <c r="AC155" s="175"/>
    </row>
    <row r="156" spans="3:29" ht="86.25">
      <c r="C156" s="211" t="str">
        <f>IF(ISBLANK('5. Pp (3 años)'!B188),"",'5. Pp (3 años)'!B188)</f>
        <v>Coordinación de Proyectos, Promoción y PyMES</v>
      </c>
      <c r="D156" s="90" t="str">
        <f>IF(ISBLANK('5. Pp (3 años)'!C188),"",'5. Pp (3 años)'!C188)</f>
        <v>Actividad</v>
      </c>
      <c r="E156" s="207" t="str">
        <f>IF(ISBLANK('5. Pp (3 años)'!D188),"",'5. Pp (3 años)'!D188)</f>
        <v>4.1.1.1.24.2 Gestión logística y operación de pabellones comerciales para la exhibición de productos locales.</v>
      </c>
      <c r="F156" s="207" t="str">
        <f>IF(ISBLANK('5. Pp (3 años)'!E188),"",'5. Pp (3 años)'!E188)</f>
        <v>PEEIO: Porcentaje de espacios de exhibición instalados y operados.</v>
      </c>
      <c r="G156" s="214" t="str">
        <f>IF(ISBLANK('5. Pp (3 años)'!H188),"",'5. Pp (3 años)'!H188)</f>
        <v>Trimestral</v>
      </c>
      <c r="H156" s="75" t="str">
        <f>IF(ISBLANK('5. Pp (3 años)'!J188),"",'5. Pp (3 años)'!J188)</f>
        <v>UNIDAD DE MEDIDA DEL INDICADOR: Porcentaje
UNIDAD DE MEDIDA DE LAS VARIABLES: Espacio de exhibición</v>
      </c>
      <c r="I156" s="145">
        <f>IF(ISBLANK('9. METAS'!L162),"",'9. METAS'!L162)</f>
        <v>76</v>
      </c>
      <c r="J156" s="146">
        <f>IF(ISBLANK('9. METAS'!U162),"",'9. METAS'!U162)</f>
        <v>21</v>
      </c>
      <c r="K156" s="136">
        <f>IF(ISBLANK('9. METAS'!V162),"",'9. METAS'!V162)</f>
        <v>19</v>
      </c>
      <c r="L156" s="136">
        <f>IF(ISBLANK('9. METAS'!W162),"",'9. METAS'!W162)</f>
        <v>20</v>
      </c>
      <c r="M156" s="137">
        <f>IF(ISBLANK('9. METAS'!X162),"",'9. METAS'!X162)</f>
        <v>16</v>
      </c>
      <c r="N156" s="147"/>
      <c r="O156" s="139"/>
      <c r="P156" s="139"/>
      <c r="Q156" s="140"/>
      <c r="R156" s="134">
        <f t="shared" si="6"/>
        <v>0</v>
      </c>
      <c r="S156" s="135">
        <f t="shared" si="6"/>
        <v>0</v>
      </c>
      <c r="T156" s="135">
        <f t="shared" si="6"/>
        <v>0</v>
      </c>
      <c r="U156" s="154">
        <f t="shared" si="6"/>
        <v>0</v>
      </c>
      <c r="V156" s="138">
        <f t="shared" si="11"/>
        <v>0</v>
      </c>
      <c r="W156" s="135">
        <f t="shared" si="12"/>
        <v>0</v>
      </c>
      <c r="X156" s="135">
        <f t="shared" si="13"/>
        <v>0</v>
      </c>
      <c r="Y156" s="159">
        <f t="shared" si="14"/>
        <v>0</v>
      </c>
      <c r="Z156" s="173"/>
      <c r="AA156" s="174"/>
      <c r="AB156" s="174"/>
      <c r="AC156" s="175"/>
    </row>
    <row r="157" spans="3:29" ht="17.25">
      <c r="C157" s="210" t="str">
        <f>IF(ISBLANK('5. Pp (3 años)'!B189),"",'5. Pp (3 años)'!B189)</f>
        <v/>
      </c>
      <c r="D157" s="90" t="str">
        <f>IF(ISBLANK('5. Pp (3 años)'!C189),"",'5. Pp (3 años)'!C189)</f>
        <v>Actividad</v>
      </c>
      <c r="E157" s="207" t="str">
        <f>IF(ISBLANK('5. Pp (3 años)'!D189),"",'5. Pp (3 años)'!D189)</f>
        <v/>
      </c>
      <c r="F157" s="207" t="str">
        <f>IF(ISBLANK('5. Pp (3 años)'!E189),"",'5. Pp (3 años)'!E189)</f>
        <v/>
      </c>
      <c r="G157" s="214" t="str">
        <f>IF(ISBLANK('5. Pp (3 años)'!H189),"",'5. Pp (3 años)'!H189)</f>
        <v/>
      </c>
      <c r="H157" s="75" t="str">
        <f>IF(ISBLANK('5. Pp (3 años)'!J189),"",'5. Pp (3 años)'!J189)</f>
        <v/>
      </c>
      <c r="I157" s="145" t="str">
        <f>IF(ISBLANK('9. METAS'!L163),"",'9. METAS'!L163)</f>
        <v/>
      </c>
      <c r="J157" s="146" t="str">
        <f>IF(ISBLANK('9. METAS'!U163),"",'9. METAS'!U163)</f>
        <v/>
      </c>
      <c r="K157" s="136" t="str">
        <f>IF(ISBLANK('9. METAS'!V163),"",'9. METAS'!V163)</f>
        <v/>
      </c>
      <c r="L157" s="136" t="str">
        <f>IF(ISBLANK('9. METAS'!W163),"",'9. METAS'!W163)</f>
        <v/>
      </c>
      <c r="M157" s="137" t="str">
        <f>IF(ISBLANK('9. METAS'!X163),"",'9. METAS'!X163)</f>
        <v/>
      </c>
      <c r="N157" s="147"/>
      <c r="O157" s="139"/>
      <c r="P157" s="139"/>
      <c r="Q157" s="140"/>
      <c r="R157" s="134" t="str">
        <f t="shared" si="6"/>
        <v>100%</v>
      </c>
      <c r="S157" s="135" t="str">
        <f t="shared" si="6"/>
        <v>100%</v>
      </c>
      <c r="T157" s="135" t="str">
        <f t="shared" si="6"/>
        <v>100%</v>
      </c>
      <c r="U157" s="154" t="str">
        <f t="shared" si="6"/>
        <v>100%</v>
      </c>
      <c r="V157" s="138" t="str">
        <f t="shared" si="11"/>
        <v>No Programado</v>
      </c>
      <c r="W157" s="135" t="str">
        <f t="shared" si="12"/>
        <v>No Programado</v>
      </c>
      <c r="X157" s="135" t="str">
        <f t="shared" si="13"/>
        <v>No Programado</v>
      </c>
      <c r="Y157" s="159" t="str">
        <f t="shared" si="14"/>
        <v>No Programado</v>
      </c>
      <c r="Z157" s="173"/>
      <c r="AA157" s="174"/>
      <c r="AB157" s="174"/>
      <c r="AC157" s="175"/>
    </row>
    <row r="158" spans="3:29" ht="17.25">
      <c r="C158" s="211" t="str">
        <f>IF(ISBLANK('5. Pp (3 años)'!B190),"",'5. Pp (3 años)'!B190)</f>
        <v/>
      </c>
      <c r="D158" s="90" t="str">
        <f>IF(ISBLANK('5. Pp (3 años)'!C190),"",'5. Pp (3 años)'!C190)</f>
        <v>Actividad</v>
      </c>
      <c r="E158" s="207" t="str">
        <f>IF(ISBLANK('5. Pp (3 años)'!D190),"",'5. Pp (3 años)'!D190)</f>
        <v/>
      </c>
      <c r="F158" s="207" t="str">
        <f>IF(ISBLANK('5. Pp (3 años)'!E190),"",'5. Pp (3 años)'!E190)</f>
        <v/>
      </c>
      <c r="G158" s="214" t="str">
        <f>IF(ISBLANK('5. Pp (3 años)'!H190),"",'5. Pp (3 años)'!H190)</f>
        <v/>
      </c>
      <c r="H158" s="75" t="str">
        <f>IF(ISBLANK('5. Pp (3 años)'!J190),"",'5. Pp (3 años)'!J190)</f>
        <v/>
      </c>
      <c r="I158" s="145" t="str">
        <f>IF(ISBLANK('9. METAS'!L164),"",'9. METAS'!L164)</f>
        <v/>
      </c>
      <c r="J158" s="146" t="str">
        <f>IF(ISBLANK('9. METAS'!U164),"",'9. METAS'!U164)</f>
        <v/>
      </c>
      <c r="K158" s="136" t="str">
        <f>IF(ISBLANK('9. METAS'!V164),"",'9. METAS'!V164)</f>
        <v/>
      </c>
      <c r="L158" s="136" t="str">
        <f>IF(ISBLANK('9. METAS'!W164),"",'9. METAS'!W164)</f>
        <v/>
      </c>
      <c r="M158" s="137" t="str">
        <f>IF(ISBLANK('9. METAS'!X164),"",'9. METAS'!X164)</f>
        <v/>
      </c>
      <c r="N158" s="147"/>
      <c r="O158" s="139"/>
      <c r="P158" s="139"/>
      <c r="Q158" s="140"/>
      <c r="R158" s="134" t="str">
        <f t="shared" si="6"/>
        <v>100%</v>
      </c>
      <c r="S158" s="135" t="str">
        <f t="shared" si="6"/>
        <v>100%</v>
      </c>
      <c r="T158" s="135" t="str">
        <f t="shared" ref="T158:U221" si="15">IFERROR((P158/L158),"100%")</f>
        <v>100%</v>
      </c>
      <c r="U158" s="154" t="str">
        <f t="shared" si="15"/>
        <v>100%</v>
      </c>
      <c r="V158" s="138" t="str">
        <f t="shared" si="11"/>
        <v>No Programado</v>
      </c>
      <c r="W158" s="135" t="str">
        <f t="shared" si="12"/>
        <v>No Programado</v>
      </c>
      <c r="X158" s="135" t="str">
        <f t="shared" si="13"/>
        <v>No Programado</v>
      </c>
      <c r="Y158" s="159" t="str">
        <f t="shared" si="14"/>
        <v>No Programado</v>
      </c>
      <c r="Z158" s="173"/>
      <c r="AA158" s="174"/>
      <c r="AB158" s="174"/>
      <c r="AC158" s="175"/>
    </row>
    <row r="159" spans="3:29" ht="17.25">
      <c r="C159" s="210" t="str">
        <f>IF(ISBLANK('5. Pp (3 años)'!B191),"",'5. Pp (3 años)'!B191)</f>
        <v/>
      </c>
      <c r="D159" s="90" t="str">
        <f>IF(ISBLANK('5. Pp (3 años)'!C191),"",'5. Pp (3 años)'!C191)</f>
        <v>Actividad</v>
      </c>
      <c r="E159" s="207" t="str">
        <f>IF(ISBLANK('5. Pp (3 años)'!D191),"",'5. Pp (3 años)'!D191)</f>
        <v/>
      </c>
      <c r="F159" s="207" t="str">
        <f>IF(ISBLANK('5. Pp (3 años)'!E191),"",'5. Pp (3 años)'!E191)</f>
        <v/>
      </c>
      <c r="G159" s="406" t="str">
        <f>IF(ISBLANK('5. Pp (3 años)'!H191),"",'5. Pp (3 años)'!H191)</f>
        <v/>
      </c>
      <c r="H159" s="75" t="str">
        <f>IF(ISBLANK('5. Pp (3 años)'!J191),"",'5. Pp (3 años)'!J191)</f>
        <v/>
      </c>
      <c r="I159" s="145" t="str">
        <f>IF(ISBLANK('9. METAS'!L165),"",'9. METAS'!L165)</f>
        <v/>
      </c>
      <c r="J159" s="146" t="str">
        <f>IF(ISBLANK('9. METAS'!U165),"",'9. METAS'!U165)</f>
        <v/>
      </c>
      <c r="K159" s="136" t="str">
        <f>IF(ISBLANK('9. METAS'!V165),"",'9. METAS'!V165)</f>
        <v/>
      </c>
      <c r="L159" s="136" t="str">
        <f>IF(ISBLANK('9. METAS'!W165),"",'9. METAS'!W165)</f>
        <v/>
      </c>
      <c r="M159" s="137" t="str">
        <f>IF(ISBLANK('9. METAS'!X165),"",'9. METAS'!X165)</f>
        <v/>
      </c>
      <c r="N159" s="147"/>
      <c r="O159" s="139"/>
      <c r="P159" s="139"/>
      <c r="Q159" s="140"/>
      <c r="R159" s="134" t="str">
        <f t="shared" ref="R159:U222" si="16">IFERROR((N159/J159),"100%")</f>
        <v>100%</v>
      </c>
      <c r="S159" s="135" t="str">
        <f t="shared" si="16"/>
        <v>100%</v>
      </c>
      <c r="T159" s="135" t="str">
        <f t="shared" si="15"/>
        <v>100%</v>
      </c>
      <c r="U159" s="154" t="str">
        <f t="shared" si="15"/>
        <v>100%</v>
      </c>
      <c r="V159" s="138" t="str">
        <f t="shared" si="11"/>
        <v>No Programado</v>
      </c>
      <c r="W159" s="135" t="str">
        <f t="shared" si="12"/>
        <v>No Programado</v>
      </c>
      <c r="X159" s="135" t="str">
        <f t="shared" si="13"/>
        <v>No Programado</v>
      </c>
      <c r="Y159" s="159" t="str">
        <f t="shared" si="14"/>
        <v>No Programado</v>
      </c>
      <c r="Z159" s="173"/>
      <c r="AA159" s="174"/>
      <c r="AB159" s="174"/>
      <c r="AC159" s="175"/>
    </row>
    <row r="160" spans="3:29" ht="103.5">
      <c r="C160" s="350" t="str">
        <f>IF(ISBLANK('5. Pp (3 años)'!B192),"",'5. Pp (3 años)'!B192)</f>
        <v>Dirección General de Educación</v>
      </c>
      <c r="D160" s="351" t="str">
        <f>IF(ISBLANK('5. Pp (3 años)'!C192),"",'5. Pp (3 años)'!C192)</f>
        <v>Componente</v>
      </c>
      <c r="E160" s="341" t="str">
        <f>IF(ISBLANK('5. Pp (3 años)'!D192),"",'5. Pp (3 años)'!D192)</f>
        <v>4.1.1.1.25 Servicios para la protección integral, garantía de derechos y prevención de vulneraciones en niñas, niños y adolescentes otorgados.</v>
      </c>
      <c r="F160" s="341" t="str">
        <f>IF(ISBLANK('5. Pp (3 años)'!E192),"",'5. Pp (3 años)'!E192)</f>
        <v>PSPIP: Porcentaje de servicios de protección integral y promoción de derechos realizados.</v>
      </c>
      <c r="G160" s="337" t="str">
        <f>IF(ISBLANK('5. Pp (3 años)'!H192),"",'5. Pp (3 años)'!H192)</f>
        <v>Trimestral</v>
      </c>
      <c r="H160" s="342" t="str">
        <f>IF(ISBLANK('5. Pp (3 años)'!J192),"",'5. Pp (3 años)'!J192)</f>
        <v>UNIDAD DE MEDIDA DEL INDICADOR: Porcentaje
UNIDAD DE MEDIDA DE LAS VARIABLES: Servicio integral de protección</v>
      </c>
      <c r="I160" s="145">
        <f>IF(ISBLANK('9. METAS'!L166),"",'9. METAS'!L166)</f>
        <v>100</v>
      </c>
      <c r="J160" s="146">
        <f>IF(ISBLANK('9. METAS'!U166),"",'9. METAS'!U166)</f>
        <v>25</v>
      </c>
      <c r="K160" s="136">
        <f>IF(ISBLANK('9. METAS'!V166),"",'9. METAS'!V166)</f>
        <v>25</v>
      </c>
      <c r="L160" s="136">
        <f>IF(ISBLANK('9. METAS'!W166),"",'9. METAS'!W166)</f>
        <v>25</v>
      </c>
      <c r="M160" s="137">
        <f>IF(ISBLANK('9. METAS'!X166),"",'9. METAS'!X166)</f>
        <v>25</v>
      </c>
      <c r="N160" s="408"/>
      <c r="O160" s="409"/>
      <c r="P160" s="409"/>
      <c r="Q160" s="410"/>
      <c r="R160" s="134">
        <f t="shared" si="16"/>
        <v>0</v>
      </c>
      <c r="S160" s="135">
        <f t="shared" si="16"/>
        <v>0</v>
      </c>
      <c r="T160" s="135">
        <f t="shared" si="15"/>
        <v>0</v>
      </c>
      <c r="U160" s="154">
        <f t="shared" si="15"/>
        <v>0</v>
      </c>
      <c r="V160" s="138">
        <f t="shared" si="11"/>
        <v>0</v>
      </c>
      <c r="W160" s="135">
        <f t="shared" si="12"/>
        <v>0</v>
      </c>
      <c r="X160" s="135">
        <f t="shared" si="13"/>
        <v>0</v>
      </c>
      <c r="Y160" s="159">
        <f t="shared" si="14"/>
        <v>0</v>
      </c>
      <c r="Z160" s="173"/>
      <c r="AA160" s="174"/>
      <c r="AB160" s="174"/>
      <c r="AC160" s="175"/>
    </row>
    <row r="161" spans="3:29" ht="86.25">
      <c r="C161" s="210" t="str">
        <f>IF(ISBLANK('5. Pp (3 años)'!B193),"",'5. Pp (3 años)'!B193)</f>
        <v>Dirección General de Educación</v>
      </c>
      <c r="D161" s="90" t="str">
        <f>IF(ISBLANK('5. Pp (3 años)'!C193),"",'5. Pp (3 años)'!C193)</f>
        <v>Actividad</v>
      </c>
      <c r="E161" s="207" t="str">
        <f>IF(ISBLANK('5. Pp (3 años)'!D193),"",'5. Pp (3 años)'!D193)</f>
        <v>4.1.1.1.25.1 Implementación de jornadas de capacitación y mecanismos de participación para la protección integral de la niñez y adolescencia.</v>
      </c>
      <c r="F161" s="207" t="str">
        <f>IF(ISBLANK('5. Pp (3 años)'!E193),"",'5. Pp (3 años)'!E193)</f>
        <v>PASPI: Porcentaje de acciones de sensibilización para la protección integral realizados.</v>
      </c>
      <c r="G161" s="407" t="str">
        <f>IF(ISBLANK('5. Pp (3 años)'!H193),"",'5. Pp (3 años)'!H193)</f>
        <v>Trimestral</v>
      </c>
      <c r="H161" s="75" t="str">
        <f>IF(ISBLANK('5. Pp (3 años)'!J193),"",'5. Pp (3 años)'!J193)</f>
        <v>UNIDAD DE MEDIDA DEL INDICADOR: Porcentaje
UNIDAD DE MEDIDA DE LAS VARIABLES: Acción</v>
      </c>
      <c r="I161" s="145">
        <f>IF(ISBLANK('9. METAS'!L167),"",'9. METAS'!L167)</f>
        <v>22</v>
      </c>
      <c r="J161" s="146">
        <f>IF(ISBLANK('9. METAS'!U167),"",'9. METAS'!U167)</f>
        <v>7</v>
      </c>
      <c r="K161" s="136">
        <f>IF(ISBLANK('9. METAS'!V167),"",'9. METAS'!V167)</f>
        <v>8</v>
      </c>
      <c r="L161" s="136">
        <f>IF(ISBLANK('9. METAS'!W167),"",'9. METAS'!W167)</f>
        <v>1</v>
      </c>
      <c r="M161" s="137">
        <f>IF(ISBLANK('9. METAS'!X167),"",'9. METAS'!X167)</f>
        <v>6</v>
      </c>
      <c r="N161" s="147"/>
      <c r="O161" s="139"/>
      <c r="P161" s="139"/>
      <c r="Q161" s="140"/>
      <c r="R161" s="134">
        <f t="shared" si="16"/>
        <v>0</v>
      </c>
      <c r="S161" s="135">
        <f t="shared" si="16"/>
        <v>0</v>
      </c>
      <c r="T161" s="135">
        <f t="shared" si="15"/>
        <v>0</v>
      </c>
      <c r="U161" s="154">
        <f t="shared" si="15"/>
        <v>0</v>
      </c>
      <c r="V161" s="138">
        <f t="shared" si="11"/>
        <v>0</v>
      </c>
      <c r="W161" s="135">
        <f t="shared" si="12"/>
        <v>0</v>
      </c>
      <c r="X161" s="135">
        <f t="shared" si="13"/>
        <v>0</v>
      </c>
      <c r="Y161" s="159">
        <f t="shared" si="14"/>
        <v>0</v>
      </c>
      <c r="Z161" s="173"/>
      <c r="AA161" s="174"/>
      <c r="AB161" s="174"/>
      <c r="AC161" s="175"/>
    </row>
    <row r="162" spans="3:29" ht="17.25">
      <c r="C162" s="211" t="str">
        <f>IF(ISBLANK('5. Pp (3 años)'!B194),"",'5. Pp (3 años)'!B194)</f>
        <v/>
      </c>
      <c r="D162" s="90" t="str">
        <f>IF(ISBLANK('5. Pp (3 años)'!C194),"",'5. Pp (3 años)'!C194)</f>
        <v>Actividad</v>
      </c>
      <c r="E162" s="207" t="str">
        <f>IF(ISBLANK('5. Pp (3 años)'!D194),"",'5. Pp (3 años)'!D194)</f>
        <v/>
      </c>
      <c r="F162" s="207" t="str">
        <f>IF(ISBLANK('5. Pp (3 años)'!E194),"",'5. Pp (3 años)'!E194)</f>
        <v/>
      </c>
      <c r="G162" s="214" t="str">
        <f>IF(ISBLANK('5. Pp (3 años)'!H194),"",'5. Pp (3 años)'!H194)</f>
        <v/>
      </c>
      <c r="H162" s="75" t="str">
        <f>IF(ISBLANK('5. Pp (3 años)'!J194),"",'5. Pp (3 años)'!J194)</f>
        <v/>
      </c>
      <c r="I162" s="145" t="str">
        <f>IF(ISBLANK('9. METAS'!L168),"",'9. METAS'!L168)</f>
        <v/>
      </c>
      <c r="J162" s="146" t="str">
        <f>IF(ISBLANK('9. METAS'!U168),"",'9. METAS'!U168)</f>
        <v/>
      </c>
      <c r="K162" s="136" t="str">
        <f>IF(ISBLANK('9. METAS'!V168),"",'9. METAS'!V168)</f>
        <v/>
      </c>
      <c r="L162" s="136" t="str">
        <f>IF(ISBLANK('9. METAS'!W168),"",'9. METAS'!W168)</f>
        <v/>
      </c>
      <c r="M162" s="137" t="str">
        <f>IF(ISBLANK('9. METAS'!X168),"",'9. METAS'!X168)</f>
        <v/>
      </c>
      <c r="N162" s="147"/>
      <c r="O162" s="139"/>
      <c r="P162" s="139"/>
      <c r="Q162" s="140"/>
      <c r="R162" s="134" t="str">
        <f t="shared" si="16"/>
        <v>100%</v>
      </c>
      <c r="S162" s="135" t="str">
        <f t="shared" si="16"/>
        <v>100%</v>
      </c>
      <c r="T162" s="135" t="str">
        <f t="shared" si="15"/>
        <v>100%</v>
      </c>
      <c r="U162" s="154" t="str">
        <f t="shared" si="15"/>
        <v>100%</v>
      </c>
      <c r="V162" s="138" t="str">
        <f t="shared" si="11"/>
        <v>No Programado</v>
      </c>
      <c r="W162" s="135" t="str">
        <f t="shared" si="12"/>
        <v>No Programado</v>
      </c>
      <c r="X162" s="135" t="str">
        <f t="shared" si="13"/>
        <v>No Programado</v>
      </c>
      <c r="Y162" s="159" t="str">
        <f t="shared" si="14"/>
        <v>No Programado</v>
      </c>
      <c r="Z162" s="173"/>
      <c r="AA162" s="174"/>
      <c r="AB162" s="174"/>
      <c r="AC162" s="175"/>
    </row>
    <row r="163" spans="3:29" ht="17.25">
      <c r="C163" s="210" t="str">
        <f>IF(ISBLANK('5. Pp (3 años)'!B195),"",'5. Pp (3 años)'!B195)</f>
        <v/>
      </c>
      <c r="D163" s="90" t="str">
        <f>IF(ISBLANK('5. Pp (3 años)'!C195),"",'5. Pp (3 años)'!C195)</f>
        <v>Actividad</v>
      </c>
      <c r="E163" s="207" t="str">
        <f>IF(ISBLANK('5. Pp (3 años)'!D195),"",'5. Pp (3 años)'!D195)</f>
        <v/>
      </c>
      <c r="F163" s="207" t="str">
        <f>IF(ISBLANK('5. Pp (3 años)'!E195),"",'5. Pp (3 años)'!E195)</f>
        <v/>
      </c>
      <c r="G163" s="214" t="str">
        <f>IF(ISBLANK('5. Pp (3 años)'!H195),"",'5. Pp (3 años)'!H195)</f>
        <v/>
      </c>
      <c r="H163" s="75" t="str">
        <f>IF(ISBLANK('5. Pp (3 años)'!J195),"",'5. Pp (3 años)'!J195)</f>
        <v/>
      </c>
      <c r="I163" s="145" t="str">
        <f>IF(ISBLANK('9. METAS'!L169),"",'9. METAS'!L169)</f>
        <v/>
      </c>
      <c r="J163" s="146" t="str">
        <f>IF(ISBLANK('9. METAS'!U169),"",'9. METAS'!U169)</f>
        <v/>
      </c>
      <c r="K163" s="136" t="str">
        <f>IF(ISBLANK('9. METAS'!V169),"",'9. METAS'!V169)</f>
        <v/>
      </c>
      <c r="L163" s="136" t="str">
        <f>IF(ISBLANK('9. METAS'!W169),"",'9. METAS'!W169)</f>
        <v/>
      </c>
      <c r="M163" s="137" t="str">
        <f>IF(ISBLANK('9. METAS'!X169),"",'9. METAS'!X169)</f>
        <v/>
      </c>
      <c r="N163" s="147"/>
      <c r="O163" s="139"/>
      <c r="P163" s="139"/>
      <c r="Q163" s="140"/>
      <c r="R163" s="134" t="str">
        <f t="shared" si="16"/>
        <v>100%</v>
      </c>
      <c r="S163" s="135" t="str">
        <f t="shared" si="16"/>
        <v>100%</v>
      </c>
      <c r="T163" s="135" t="str">
        <f t="shared" si="15"/>
        <v>100%</v>
      </c>
      <c r="U163" s="154" t="str">
        <f t="shared" si="15"/>
        <v>100%</v>
      </c>
      <c r="V163" s="138" t="str">
        <f t="shared" si="11"/>
        <v>No Programado</v>
      </c>
      <c r="W163" s="135" t="str">
        <f t="shared" si="12"/>
        <v>No Programado</v>
      </c>
      <c r="X163" s="135" t="str">
        <f t="shared" si="13"/>
        <v>No Programado</v>
      </c>
      <c r="Y163" s="159" t="str">
        <f t="shared" si="14"/>
        <v>No Programado</v>
      </c>
      <c r="Z163" s="173"/>
      <c r="AA163" s="174"/>
      <c r="AB163" s="174"/>
      <c r="AC163" s="175"/>
    </row>
    <row r="164" spans="3:29" ht="17.25">
      <c r="C164" s="211" t="str">
        <f>IF(ISBLANK('5. Pp (3 años)'!B196),"",'5. Pp (3 años)'!B196)</f>
        <v/>
      </c>
      <c r="D164" s="90" t="str">
        <f>IF(ISBLANK('5. Pp (3 años)'!C196),"",'5. Pp (3 años)'!C196)</f>
        <v>Actividad</v>
      </c>
      <c r="E164" s="207" t="str">
        <f>IF(ISBLANK('5. Pp (3 años)'!D196),"",'5. Pp (3 años)'!D196)</f>
        <v/>
      </c>
      <c r="F164" s="207" t="str">
        <f>IF(ISBLANK('5. Pp (3 años)'!E196),"",'5. Pp (3 años)'!E196)</f>
        <v/>
      </c>
      <c r="G164" s="214" t="str">
        <f>IF(ISBLANK('5. Pp (3 años)'!H196),"",'5. Pp (3 años)'!H196)</f>
        <v/>
      </c>
      <c r="H164" s="75" t="str">
        <f>IF(ISBLANK('5. Pp (3 años)'!J196),"",'5. Pp (3 años)'!J196)</f>
        <v/>
      </c>
      <c r="I164" s="145" t="str">
        <f>IF(ISBLANK('9. METAS'!L170),"",'9. METAS'!L170)</f>
        <v/>
      </c>
      <c r="J164" s="146" t="str">
        <f>IF(ISBLANK('9. METAS'!U170),"",'9. METAS'!U170)</f>
        <v/>
      </c>
      <c r="K164" s="136" t="str">
        <f>IF(ISBLANK('9. METAS'!V170),"",'9. METAS'!V170)</f>
        <v/>
      </c>
      <c r="L164" s="136" t="str">
        <f>IF(ISBLANK('9. METAS'!W170),"",'9. METAS'!W170)</f>
        <v/>
      </c>
      <c r="M164" s="137" t="str">
        <f>IF(ISBLANK('9. METAS'!X170),"",'9. METAS'!X170)</f>
        <v/>
      </c>
      <c r="N164" s="147"/>
      <c r="O164" s="139"/>
      <c r="P164" s="139"/>
      <c r="Q164" s="140"/>
      <c r="R164" s="134" t="str">
        <f t="shared" si="16"/>
        <v>100%</v>
      </c>
      <c r="S164" s="135" t="str">
        <f t="shared" si="16"/>
        <v>100%</v>
      </c>
      <c r="T164" s="135" t="str">
        <f t="shared" si="15"/>
        <v>100%</v>
      </c>
      <c r="U164" s="154" t="str">
        <f t="shared" si="15"/>
        <v>100%</v>
      </c>
      <c r="V164" s="138" t="str">
        <f t="shared" si="11"/>
        <v>No Programado</v>
      </c>
      <c r="W164" s="135" t="str">
        <f t="shared" si="12"/>
        <v>No Programado</v>
      </c>
      <c r="X164" s="135" t="str">
        <f t="shared" si="13"/>
        <v>No Programado</v>
      </c>
      <c r="Y164" s="159" t="str">
        <f t="shared" si="14"/>
        <v>No Programado</v>
      </c>
      <c r="Z164" s="173"/>
      <c r="AA164" s="174"/>
      <c r="AB164" s="174"/>
      <c r="AC164" s="175"/>
    </row>
    <row r="165" spans="3:29" ht="17.25">
      <c r="C165" s="210" t="str">
        <f>IF(ISBLANK('5. Pp (3 años)'!B197),"",'5. Pp (3 años)'!B197)</f>
        <v/>
      </c>
      <c r="D165" s="90" t="str">
        <f>IF(ISBLANK('5. Pp (3 años)'!C197),"",'5. Pp (3 años)'!C197)</f>
        <v>Actividad</v>
      </c>
      <c r="E165" s="207" t="str">
        <f>IF(ISBLANK('5. Pp (3 años)'!D197),"",'5. Pp (3 años)'!D197)</f>
        <v/>
      </c>
      <c r="F165" s="207" t="str">
        <f>IF(ISBLANK('5. Pp (3 años)'!E197),"",'5. Pp (3 años)'!E197)</f>
        <v/>
      </c>
      <c r="G165" s="406" t="str">
        <f>IF(ISBLANK('5. Pp (3 años)'!H197),"",'5. Pp (3 años)'!H197)</f>
        <v/>
      </c>
      <c r="H165" s="75" t="str">
        <f>IF(ISBLANK('5. Pp (3 años)'!J197),"",'5. Pp (3 años)'!J197)</f>
        <v/>
      </c>
      <c r="I165" s="145" t="str">
        <f>IF(ISBLANK('9. METAS'!L171),"",'9. METAS'!L171)</f>
        <v/>
      </c>
      <c r="J165" s="146" t="str">
        <f>IF(ISBLANK('9. METAS'!U171),"",'9. METAS'!U171)</f>
        <v/>
      </c>
      <c r="K165" s="136" t="str">
        <f>IF(ISBLANK('9. METAS'!V171),"",'9. METAS'!V171)</f>
        <v/>
      </c>
      <c r="L165" s="136" t="str">
        <f>IF(ISBLANK('9. METAS'!W171),"",'9. METAS'!W171)</f>
        <v/>
      </c>
      <c r="M165" s="137" t="str">
        <f>IF(ISBLANK('9. METAS'!X171),"",'9. METAS'!X171)</f>
        <v/>
      </c>
      <c r="N165" s="147"/>
      <c r="O165" s="139"/>
      <c r="P165" s="139"/>
      <c r="Q165" s="140"/>
      <c r="R165" s="134" t="str">
        <f t="shared" si="16"/>
        <v>100%</v>
      </c>
      <c r="S165" s="135" t="str">
        <f t="shared" si="16"/>
        <v>100%</v>
      </c>
      <c r="T165" s="135" t="str">
        <f t="shared" si="15"/>
        <v>100%</v>
      </c>
      <c r="U165" s="154" t="str">
        <f t="shared" si="15"/>
        <v>100%</v>
      </c>
      <c r="V165" s="138" t="str">
        <f t="shared" si="11"/>
        <v>No Programado</v>
      </c>
      <c r="W165" s="135" t="str">
        <f t="shared" si="12"/>
        <v>No Programado</v>
      </c>
      <c r="X165" s="135" t="str">
        <f t="shared" si="13"/>
        <v>No Programado</v>
      </c>
      <c r="Y165" s="159" t="str">
        <f t="shared" si="14"/>
        <v>No Programado</v>
      </c>
      <c r="Z165" s="173"/>
      <c r="AA165" s="174"/>
      <c r="AB165" s="174"/>
      <c r="AC165" s="175"/>
    </row>
    <row r="166" spans="3:29" ht="86.25">
      <c r="C166" s="350" t="str">
        <f>IF(ISBLANK('5. Pp (3 años)'!B198),"",'5. Pp (3 años)'!B198)</f>
        <v>Dirección de Servicios Educativos</v>
      </c>
      <c r="D166" s="351" t="str">
        <f>IF(ISBLANK('5. Pp (3 años)'!C198),"",'5. Pp (3 años)'!C198)</f>
        <v>Componente</v>
      </c>
      <c r="E166" s="341" t="str">
        <f>IF(ISBLANK('5. Pp (3 años)'!D198),"",'5. Pp (3 años)'!D198)</f>
        <v xml:space="preserve">4.1.1.1.26  Programas de intervención integral para entornos escolares dignos y seguros implementados.
</v>
      </c>
      <c r="F166" s="341" t="str">
        <f>IF(ISBLANK('5. Pp (3 años)'!E198),"",'5. Pp (3 años)'!E198)</f>
        <v>PPIIE: Porcentaje de programas de intervención integral escolar realizados.</v>
      </c>
      <c r="G166" s="337" t="str">
        <f>IF(ISBLANK('5. Pp (3 años)'!H198),"",'5. Pp (3 años)'!H198)</f>
        <v>Trimestral</v>
      </c>
      <c r="H166" s="342" t="str">
        <f>IF(ISBLANK('5. Pp (3 años)'!J198),"",'5. Pp (3 años)'!J198)</f>
        <v>UNIDAD DE MEDIDA DEL INDICADOR: Porcentaje
UNIDAD DE MEDIDA DE LAS VARIABLES: Programa integral</v>
      </c>
      <c r="I166" s="145">
        <f>IF(ISBLANK('9. METAS'!L172),"",'9. METAS'!L172)</f>
        <v>100</v>
      </c>
      <c r="J166" s="146">
        <f>IF(ISBLANK('9. METAS'!U172),"",'9. METAS'!U172)</f>
        <v>25</v>
      </c>
      <c r="K166" s="136">
        <f>IF(ISBLANK('9. METAS'!V172),"",'9. METAS'!V172)</f>
        <v>25</v>
      </c>
      <c r="L166" s="136">
        <f>IF(ISBLANK('9. METAS'!W172),"",'9. METAS'!W172)</f>
        <v>25</v>
      </c>
      <c r="M166" s="137">
        <f>IF(ISBLANK('9. METAS'!X172),"",'9. METAS'!X172)</f>
        <v>25</v>
      </c>
      <c r="N166" s="408"/>
      <c r="O166" s="409"/>
      <c r="P166" s="409"/>
      <c r="Q166" s="410"/>
      <c r="R166" s="134">
        <f t="shared" si="16"/>
        <v>0</v>
      </c>
      <c r="S166" s="135">
        <f t="shared" si="16"/>
        <v>0</v>
      </c>
      <c r="T166" s="135">
        <f t="shared" si="15"/>
        <v>0</v>
      </c>
      <c r="U166" s="154">
        <f t="shared" si="15"/>
        <v>0</v>
      </c>
      <c r="V166" s="138">
        <f t="shared" si="11"/>
        <v>0</v>
      </c>
      <c r="W166" s="135">
        <f t="shared" si="12"/>
        <v>0</v>
      </c>
      <c r="X166" s="135">
        <f t="shared" si="13"/>
        <v>0</v>
      </c>
      <c r="Y166" s="159">
        <f t="shared" si="14"/>
        <v>0</v>
      </c>
      <c r="Z166" s="173"/>
      <c r="AA166" s="174"/>
      <c r="AB166" s="174"/>
      <c r="AC166" s="175"/>
    </row>
    <row r="167" spans="3:29" ht="86.25">
      <c r="C167" s="210" t="str">
        <f>IF(ISBLANK('5. Pp (3 años)'!B199),"",'5. Pp (3 años)'!B199)</f>
        <v>Dirección de Servicios Educativos</v>
      </c>
      <c r="D167" s="90" t="str">
        <f>IF(ISBLANK('5. Pp (3 años)'!C199),"",'5. Pp (3 años)'!C199)</f>
        <v>Actividad</v>
      </c>
      <c r="E167" s="207" t="str">
        <f>IF(ISBLANK('5. Pp (3 años)'!D199),"",'5. Pp (3 años)'!D199)</f>
        <v>4.1.1.1.26.1 Gestión y canalización de requerimientos para el fortalecimiento de la infraestructura educativa.</v>
      </c>
      <c r="F167" s="207" t="str">
        <f>IF(ISBLANK('5. Pp (3 años)'!E199),"",'5. Pp (3 años)'!E199)</f>
        <v>PSDIG:  Porcentaje de solicitudes y diagnósticos de infraestructura gestionados.</v>
      </c>
      <c r="G167" s="407" t="str">
        <f>IF(ISBLANK('5. Pp (3 años)'!H199),"",'5. Pp (3 años)'!H199)</f>
        <v>Trimestral</v>
      </c>
      <c r="H167" s="75" t="str">
        <f>IF(ISBLANK('5. Pp (3 años)'!J199),"",'5. Pp (3 años)'!J199)</f>
        <v>UNIDAD DE MEDIDA DEL INDICADOR: Porcentaje
UNIDAD DE MEDIDA DE LAS VARIABLES: Gestión</v>
      </c>
      <c r="I167" s="145">
        <f>IF(ISBLANK('9. METAS'!L173),"",'9. METAS'!L173)</f>
        <v>12</v>
      </c>
      <c r="J167" s="146">
        <f>IF(ISBLANK('9. METAS'!U173),"",'9. METAS'!U173)</f>
        <v>3</v>
      </c>
      <c r="K167" s="136">
        <f>IF(ISBLANK('9. METAS'!V173),"",'9. METAS'!V173)</f>
        <v>3</v>
      </c>
      <c r="L167" s="136">
        <f>IF(ISBLANK('9. METAS'!W173),"",'9. METAS'!W173)</f>
        <v>3</v>
      </c>
      <c r="M167" s="137">
        <f>IF(ISBLANK('9. METAS'!X173),"",'9. METAS'!X173)</f>
        <v>3</v>
      </c>
      <c r="N167" s="147"/>
      <c r="O167" s="139"/>
      <c r="P167" s="139"/>
      <c r="Q167" s="140"/>
      <c r="R167" s="134">
        <f t="shared" si="16"/>
        <v>0</v>
      </c>
      <c r="S167" s="135">
        <f t="shared" si="16"/>
        <v>0</v>
      </c>
      <c r="T167" s="135">
        <f t="shared" si="15"/>
        <v>0</v>
      </c>
      <c r="U167" s="154">
        <f t="shared" si="15"/>
        <v>0</v>
      </c>
      <c r="V167" s="138">
        <f t="shared" si="11"/>
        <v>0</v>
      </c>
      <c r="W167" s="135">
        <f t="shared" si="12"/>
        <v>0</v>
      </c>
      <c r="X167" s="135">
        <f t="shared" si="13"/>
        <v>0</v>
      </c>
      <c r="Y167" s="159">
        <f t="shared" si="14"/>
        <v>0</v>
      </c>
      <c r="Z167" s="173"/>
      <c r="AA167" s="174"/>
      <c r="AB167" s="174"/>
      <c r="AC167" s="175"/>
    </row>
    <row r="168" spans="3:29" ht="86.25">
      <c r="C168" s="211" t="str">
        <f>IF(ISBLANK('5. Pp (3 años)'!B200),"",'5. Pp (3 años)'!B200)</f>
        <v>Dirección de Servicios Educativos</v>
      </c>
      <c r="D168" s="90" t="str">
        <f>IF(ISBLANK('5. Pp (3 años)'!C200),"",'5. Pp (3 años)'!C200)</f>
        <v>Actividad</v>
      </c>
      <c r="E168" s="207" t="str">
        <f>IF(ISBLANK('5. Pp (3 años)'!D200),"",'5. Pp (3 años)'!D200)</f>
        <v xml:space="preserve">4.1.1.1.26.2  Ejecución de servicios educativos transversales para la seguridad y el bienestar escolar.
</v>
      </c>
      <c r="F168" s="207" t="str">
        <f>IF(ISBLANK('5. Pp (3 años)'!E200),"",'5. Pp (3 años)'!E200)</f>
        <v>PSECI: Porcentaje de servicios educativos complementarios impartidos.</v>
      </c>
      <c r="G168" s="214" t="str">
        <f>IF(ISBLANK('5. Pp (3 años)'!H200),"",'5. Pp (3 años)'!H200)</f>
        <v>Trimestral</v>
      </c>
      <c r="H168" s="75" t="str">
        <f>IF(ISBLANK('5. Pp (3 años)'!J200),"",'5. Pp (3 años)'!J200)</f>
        <v>UNIDAD DE MEDIDA DEL INDICADOR: Porcentaje
UNIDAD DE MEDIDA DE LAS VARIABLES: Servicios educativos</v>
      </c>
      <c r="I168" s="145">
        <f>IF(ISBLANK('9. METAS'!L174),"",'9. METAS'!L174)</f>
        <v>28</v>
      </c>
      <c r="J168" s="146">
        <f>IF(ISBLANK('9. METAS'!U174),"",'9. METAS'!U174)</f>
        <v>8</v>
      </c>
      <c r="K168" s="136">
        <f>IF(ISBLANK('9. METAS'!V174),"",'9. METAS'!V174)</f>
        <v>7</v>
      </c>
      <c r="L168" s="136">
        <f>IF(ISBLANK('9. METAS'!W174),"",'9. METAS'!W174)</f>
        <v>7</v>
      </c>
      <c r="M168" s="137">
        <f>IF(ISBLANK('9. METAS'!X174),"",'9. METAS'!X174)</f>
        <v>6</v>
      </c>
      <c r="N168" s="147"/>
      <c r="O168" s="139"/>
      <c r="P168" s="139"/>
      <c r="Q168" s="140"/>
      <c r="R168" s="134">
        <f t="shared" si="16"/>
        <v>0</v>
      </c>
      <c r="S168" s="135">
        <f t="shared" si="16"/>
        <v>0</v>
      </c>
      <c r="T168" s="135">
        <f t="shared" si="15"/>
        <v>0</v>
      </c>
      <c r="U168" s="154">
        <f t="shared" si="15"/>
        <v>0</v>
      </c>
      <c r="V168" s="138">
        <f t="shared" si="11"/>
        <v>0</v>
      </c>
      <c r="W168" s="135">
        <f t="shared" si="12"/>
        <v>0</v>
      </c>
      <c r="X168" s="135">
        <f t="shared" si="13"/>
        <v>0</v>
      </c>
      <c r="Y168" s="159">
        <f t="shared" si="14"/>
        <v>0</v>
      </c>
      <c r="Z168" s="173"/>
      <c r="AA168" s="174"/>
      <c r="AB168" s="174"/>
      <c r="AC168" s="175"/>
    </row>
    <row r="169" spans="3:29" ht="17.25">
      <c r="C169" s="210" t="str">
        <f>IF(ISBLANK('5. Pp (3 años)'!B201),"",'5. Pp (3 años)'!B201)</f>
        <v/>
      </c>
      <c r="D169" s="90" t="str">
        <f>IF(ISBLANK('5. Pp (3 años)'!C201),"",'5. Pp (3 años)'!C201)</f>
        <v>Actividad</v>
      </c>
      <c r="E169" s="207" t="str">
        <f>IF(ISBLANK('5. Pp (3 años)'!D201),"",'5. Pp (3 años)'!D201)</f>
        <v/>
      </c>
      <c r="F169" s="207" t="str">
        <f>IF(ISBLANK('5. Pp (3 años)'!E201),"",'5. Pp (3 años)'!E201)</f>
        <v/>
      </c>
      <c r="G169" s="214" t="str">
        <f>IF(ISBLANK('5. Pp (3 años)'!H201),"",'5. Pp (3 años)'!H201)</f>
        <v/>
      </c>
      <c r="H169" s="75" t="str">
        <f>IF(ISBLANK('5. Pp (3 años)'!J201),"",'5. Pp (3 años)'!J201)</f>
        <v/>
      </c>
      <c r="I169" s="145" t="str">
        <f>IF(ISBLANK('9. METAS'!L175),"",'9. METAS'!L175)</f>
        <v/>
      </c>
      <c r="J169" s="146" t="str">
        <f>IF(ISBLANK('9. METAS'!U175),"",'9. METAS'!U175)</f>
        <v/>
      </c>
      <c r="K169" s="136" t="str">
        <f>IF(ISBLANK('9. METAS'!V175),"",'9. METAS'!V175)</f>
        <v/>
      </c>
      <c r="L169" s="136" t="str">
        <f>IF(ISBLANK('9. METAS'!W175),"",'9. METAS'!W175)</f>
        <v/>
      </c>
      <c r="M169" s="137" t="str">
        <f>IF(ISBLANK('9. METAS'!X175),"",'9. METAS'!X175)</f>
        <v/>
      </c>
      <c r="N169" s="147"/>
      <c r="O169" s="139"/>
      <c r="P169" s="139"/>
      <c r="Q169" s="140"/>
      <c r="R169" s="134" t="str">
        <f t="shared" si="16"/>
        <v>100%</v>
      </c>
      <c r="S169" s="135" t="str">
        <f t="shared" si="16"/>
        <v>100%</v>
      </c>
      <c r="T169" s="135" t="str">
        <f t="shared" si="15"/>
        <v>100%</v>
      </c>
      <c r="U169" s="154" t="str">
        <f t="shared" si="15"/>
        <v>100%</v>
      </c>
      <c r="V169" s="138" t="str">
        <f t="shared" si="11"/>
        <v>No Programado</v>
      </c>
      <c r="W169" s="135" t="str">
        <f t="shared" si="12"/>
        <v>No Programado</v>
      </c>
      <c r="X169" s="135" t="str">
        <f t="shared" si="13"/>
        <v>No Programado</v>
      </c>
      <c r="Y169" s="159" t="str">
        <f t="shared" si="14"/>
        <v>No Programado</v>
      </c>
      <c r="Z169" s="173"/>
      <c r="AA169" s="174"/>
      <c r="AB169" s="174"/>
      <c r="AC169" s="175"/>
    </row>
    <row r="170" spans="3:29" ht="17.25">
      <c r="C170" s="211" t="str">
        <f>IF(ISBLANK('5. Pp (3 años)'!B202),"",'5. Pp (3 años)'!B202)</f>
        <v/>
      </c>
      <c r="D170" s="90" t="str">
        <f>IF(ISBLANK('5. Pp (3 años)'!C202),"",'5. Pp (3 años)'!C202)</f>
        <v>Actividad</v>
      </c>
      <c r="E170" s="207" t="str">
        <f>IF(ISBLANK('5. Pp (3 años)'!D202),"",'5. Pp (3 años)'!D202)</f>
        <v/>
      </c>
      <c r="F170" s="207" t="str">
        <f>IF(ISBLANK('5. Pp (3 años)'!E202),"",'5. Pp (3 años)'!E202)</f>
        <v/>
      </c>
      <c r="G170" s="214" t="str">
        <f>IF(ISBLANK('5. Pp (3 años)'!H202),"",'5. Pp (3 años)'!H202)</f>
        <v/>
      </c>
      <c r="H170" s="75" t="str">
        <f>IF(ISBLANK('5. Pp (3 años)'!J202),"",'5. Pp (3 años)'!J202)</f>
        <v/>
      </c>
      <c r="I170" s="145" t="str">
        <f>IF(ISBLANK('9. METAS'!L176),"",'9. METAS'!L176)</f>
        <v/>
      </c>
      <c r="J170" s="146" t="str">
        <f>IF(ISBLANK('9. METAS'!U176),"",'9. METAS'!U176)</f>
        <v/>
      </c>
      <c r="K170" s="136" t="str">
        <f>IF(ISBLANK('9. METAS'!V176),"",'9. METAS'!V176)</f>
        <v/>
      </c>
      <c r="L170" s="136" t="str">
        <f>IF(ISBLANK('9. METAS'!W176),"",'9. METAS'!W176)</f>
        <v/>
      </c>
      <c r="M170" s="137" t="str">
        <f>IF(ISBLANK('9. METAS'!X176),"",'9. METAS'!X176)</f>
        <v/>
      </c>
      <c r="N170" s="147"/>
      <c r="O170" s="139"/>
      <c r="P170" s="139"/>
      <c r="Q170" s="140"/>
      <c r="R170" s="134" t="str">
        <f t="shared" si="16"/>
        <v>100%</v>
      </c>
      <c r="S170" s="135" t="str">
        <f t="shared" si="16"/>
        <v>100%</v>
      </c>
      <c r="T170" s="135" t="str">
        <f t="shared" si="15"/>
        <v>100%</v>
      </c>
      <c r="U170" s="154" t="str">
        <f t="shared" si="15"/>
        <v>100%</v>
      </c>
      <c r="V170" s="138" t="str">
        <f t="shared" si="11"/>
        <v>No Programado</v>
      </c>
      <c r="W170" s="135" t="str">
        <f t="shared" si="12"/>
        <v>No Programado</v>
      </c>
      <c r="X170" s="135" t="str">
        <f t="shared" si="13"/>
        <v>No Programado</v>
      </c>
      <c r="Y170" s="159" t="str">
        <f t="shared" si="14"/>
        <v>No Programado</v>
      </c>
      <c r="Z170" s="173"/>
      <c r="AA170" s="174"/>
      <c r="AB170" s="174"/>
      <c r="AC170" s="175"/>
    </row>
    <row r="171" spans="3:29" ht="17.25">
      <c r="C171" s="210" t="str">
        <f>IF(ISBLANK('5. Pp (3 años)'!B203),"",'5. Pp (3 años)'!B203)</f>
        <v/>
      </c>
      <c r="D171" s="90" t="str">
        <f>IF(ISBLANK('5. Pp (3 años)'!C203),"",'5. Pp (3 años)'!C203)</f>
        <v>Actividad</v>
      </c>
      <c r="E171" s="207" t="str">
        <f>IF(ISBLANK('5. Pp (3 años)'!D203),"",'5. Pp (3 años)'!D203)</f>
        <v/>
      </c>
      <c r="F171" s="207" t="str">
        <f>IF(ISBLANK('5. Pp (3 años)'!E203),"",'5. Pp (3 años)'!E203)</f>
        <v/>
      </c>
      <c r="G171" s="406" t="str">
        <f>IF(ISBLANK('5. Pp (3 años)'!H203),"",'5. Pp (3 años)'!H203)</f>
        <v/>
      </c>
      <c r="H171" s="75" t="str">
        <f>IF(ISBLANK('5. Pp (3 años)'!J203),"",'5. Pp (3 años)'!J203)</f>
        <v/>
      </c>
      <c r="I171" s="145" t="str">
        <f>IF(ISBLANK('9. METAS'!L177),"",'9. METAS'!L177)</f>
        <v/>
      </c>
      <c r="J171" s="146" t="str">
        <f>IF(ISBLANK('9. METAS'!U177),"",'9. METAS'!U177)</f>
        <v/>
      </c>
      <c r="K171" s="136" t="str">
        <f>IF(ISBLANK('9. METAS'!V177),"",'9. METAS'!V177)</f>
        <v/>
      </c>
      <c r="L171" s="136" t="str">
        <f>IF(ISBLANK('9. METAS'!W177),"",'9. METAS'!W177)</f>
        <v/>
      </c>
      <c r="M171" s="137" t="str">
        <f>IF(ISBLANK('9. METAS'!X177),"",'9. METAS'!X177)</f>
        <v/>
      </c>
      <c r="N171" s="147"/>
      <c r="O171" s="139"/>
      <c r="P171" s="139"/>
      <c r="Q171" s="140"/>
      <c r="R171" s="134" t="str">
        <f t="shared" si="16"/>
        <v>100%</v>
      </c>
      <c r="S171" s="135" t="str">
        <f t="shared" si="16"/>
        <v>100%</v>
      </c>
      <c r="T171" s="135" t="str">
        <f t="shared" si="15"/>
        <v>100%</v>
      </c>
      <c r="U171" s="154" t="str">
        <f t="shared" si="15"/>
        <v>100%</v>
      </c>
      <c r="V171" s="138" t="str">
        <f t="shared" si="11"/>
        <v>No Programado</v>
      </c>
      <c r="W171" s="135" t="str">
        <f t="shared" si="12"/>
        <v>No Programado</v>
      </c>
      <c r="X171" s="135" t="str">
        <f t="shared" si="13"/>
        <v>No Programado</v>
      </c>
      <c r="Y171" s="159" t="str">
        <f t="shared" si="14"/>
        <v>No Programado</v>
      </c>
      <c r="Z171" s="173"/>
      <c r="AA171" s="174"/>
      <c r="AB171" s="174"/>
      <c r="AC171" s="175"/>
    </row>
    <row r="172" spans="3:29" ht="86.25">
      <c r="C172" s="350" t="str">
        <f>IF(ISBLANK('5. Pp (3 años)'!B204),"",'5. Pp (3 años)'!B204)</f>
        <v>Coordinación de Bibliotecas Públicas</v>
      </c>
      <c r="D172" s="351" t="str">
        <f>IF(ISBLANK('5. Pp (3 años)'!C204),"",'5. Pp (3 años)'!C204)</f>
        <v>Componente</v>
      </c>
      <c r="E172" s="341" t="str">
        <f>IF(ISBLANK('5. Pp (3 años)'!D204),"",'5. Pp (3 años)'!D204)</f>
        <v>4.1.1.1.27 Servicios de fomento a la lectura y formación cultural en bibliotecas públicas municipales otorgados.</v>
      </c>
      <c r="F172" s="341" t="str">
        <f>IF(ISBLANK('5. Pp (3 años)'!E204),"",'5. Pp (3 años)'!E204)</f>
        <v>PSBCR: Porcentaje de servicios bibliotecarios y culturales realizados.</v>
      </c>
      <c r="G172" s="337" t="str">
        <f>IF(ISBLANK('5. Pp (3 años)'!H204),"",'5. Pp (3 años)'!H204)</f>
        <v>Trimestral</v>
      </c>
      <c r="H172" s="342" t="str">
        <f>IF(ISBLANK('5. Pp (3 años)'!J204),"",'5. Pp (3 años)'!J204)</f>
        <v>UNIDAD DE MEDIDA DEL INDICADOR: Porcentaje
UNIDAD DE MEDIDA DE LAS VARIABLES: Servicio integral</v>
      </c>
      <c r="I172" s="145">
        <f>IF(ISBLANK('9. METAS'!L178),"",'9. METAS'!L178)</f>
        <v>100</v>
      </c>
      <c r="J172" s="146">
        <f>IF(ISBLANK('9. METAS'!U178),"",'9. METAS'!U178)</f>
        <v>25</v>
      </c>
      <c r="K172" s="136">
        <f>IF(ISBLANK('9. METAS'!V178),"",'9. METAS'!V178)</f>
        <v>25</v>
      </c>
      <c r="L172" s="136">
        <f>IF(ISBLANK('9. METAS'!W178),"",'9. METAS'!W178)</f>
        <v>25</v>
      </c>
      <c r="M172" s="137">
        <f>IF(ISBLANK('9. METAS'!X178),"",'9. METAS'!X178)</f>
        <v>25</v>
      </c>
      <c r="N172" s="408"/>
      <c r="O172" s="409"/>
      <c r="P172" s="409"/>
      <c r="Q172" s="410"/>
      <c r="R172" s="134">
        <f t="shared" si="16"/>
        <v>0</v>
      </c>
      <c r="S172" s="135">
        <f t="shared" si="16"/>
        <v>0</v>
      </c>
      <c r="T172" s="135">
        <f t="shared" si="15"/>
        <v>0</v>
      </c>
      <c r="U172" s="154">
        <f t="shared" si="15"/>
        <v>0</v>
      </c>
      <c r="V172" s="138">
        <f t="shared" si="11"/>
        <v>0</v>
      </c>
      <c r="W172" s="135">
        <f t="shared" si="12"/>
        <v>0</v>
      </c>
      <c r="X172" s="135">
        <f t="shared" si="13"/>
        <v>0</v>
      </c>
      <c r="Y172" s="159">
        <f t="shared" si="14"/>
        <v>0</v>
      </c>
      <c r="Z172" s="173"/>
      <c r="AA172" s="174"/>
      <c r="AB172" s="174"/>
      <c r="AC172" s="175"/>
    </row>
    <row r="173" spans="3:29" ht="86.25">
      <c r="C173" s="210" t="str">
        <f>IF(ISBLANK('5. Pp (3 años)'!B205),"",'5. Pp (3 años)'!B205)</f>
        <v>Coordinación de Bibliotecas Públicas</v>
      </c>
      <c r="D173" s="90" t="str">
        <f>IF(ISBLANK('5. Pp (3 años)'!C205),"",'5. Pp (3 años)'!C205)</f>
        <v>Actividad</v>
      </c>
      <c r="E173" s="207" t="str">
        <f>IF(ISBLANK('5. Pp (3 años)'!D205),"",'5. Pp (3 años)'!D205)</f>
        <v>4.1.1.1.27.1 Administración de servicios bibliotecarios e impartición de actividades para la extensión cultural y social.</v>
      </c>
      <c r="F173" s="207" t="str">
        <f>IF(ISBLANK('5. Pp (3 años)'!E205),"",'5. Pp (3 años)'!E205)</f>
        <v>PAFLE: Porcentaje de actividades de fomento a la lectura y extensión cultural realizadas.</v>
      </c>
      <c r="G173" s="407" t="str">
        <f>IF(ISBLANK('5. Pp (3 años)'!H205),"",'5. Pp (3 años)'!H205)</f>
        <v>Trimestral</v>
      </c>
      <c r="H173" s="75" t="str">
        <f>IF(ISBLANK('5. Pp (3 años)'!J205),"",'5. Pp (3 años)'!J205)</f>
        <v>UNIDAD DE MEDIDA DEL INDICADOR: Porcentaje
UNIDAD DE MEDIDA DE LAS VARIABLES: Actividades</v>
      </c>
      <c r="I173" s="145">
        <f>IF(ISBLANK('9. METAS'!L179),"",'9. METAS'!L179)</f>
        <v>384</v>
      </c>
      <c r="J173" s="146">
        <f>IF(ISBLANK('9. METAS'!U179),"",'9. METAS'!U179)</f>
        <v>86</v>
      </c>
      <c r="K173" s="136">
        <f>IF(ISBLANK('9. METAS'!V179),"",'9. METAS'!V179)</f>
        <v>101</v>
      </c>
      <c r="L173" s="136">
        <f>IF(ISBLANK('9. METAS'!W179),"",'9. METAS'!W179)</f>
        <v>111</v>
      </c>
      <c r="M173" s="137">
        <f>IF(ISBLANK('9. METAS'!X179),"",'9. METAS'!X179)</f>
        <v>86</v>
      </c>
      <c r="N173" s="147"/>
      <c r="O173" s="139"/>
      <c r="P173" s="139"/>
      <c r="Q173" s="140"/>
      <c r="R173" s="134">
        <f t="shared" si="16"/>
        <v>0</v>
      </c>
      <c r="S173" s="135">
        <f t="shared" si="16"/>
        <v>0</v>
      </c>
      <c r="T173" s="135">
        <f t="shared" si="15"/>
        <v>0</v>
      </c>
      <c r="U173" s="154">
        <f t="shared" si="15"/>
        <v>0</v>
      </c>
      <c r="V173" s="138">
        <f t="shared" si="11"/>
        <v>0</v>
      </c>
      <c r="W173" s="135">
        <f t="shared" si="12"/>
        <v>0</v>
      </c>
      <c r="X173" s="135">
        <f t="shared" si="13"/>
        <v>0</v>
      </c>
      <c r="Y173" s="159">
        <f t="shared" si="14"/>
        <v>0</v>
      </c>
      <c r="Z173" s="173"/>
      <c r="AA173" s="174"/>
      <c r="AB173" s="174"/>
      <c r="AC173" s="175"/>
    </row>
    <row r="174" spans="3:29" ht="17.25">
      <c r="C174" s="211" t="str">
        <f>IF(ISBLANK('5. Pp (3 años)'!B206),"",'5. Pp (3 años)'!B206)</f>
        <v/>
      </c>
      <c r="D174" s="90" t="str">
        <f>IF(ISBLANK('5. Pp (3 años)'!C206),"",'5. Pp (3 años)'!C206)</f>
        <v>Actividad</v>
      </c>
      <c r="E174" s="207" t="str">
        <f>IF(ISBLANK('5. Pp (3 años)'!D206),"",'5. Pp (3 años)'!D206)</f>
        <v/>
      </c>
      <c r="F174" s="207" t="str">
        <f>IF(ISBLANK('5. Pp (3 años)'!E206),"",'5. Pp (3 años)'!E206)</f>
        <v/>
      </c>
      <c r="G174" s="214" t="str">
        <f>IF(ISBLANK('5. Pp (3 años)'!H206),"",'5. Pp (3 años)'!H206)</f>
        <v/>
      </c>
      <c r="H174" s="75" t="str">
        <f>IF(ISBLANK('5. Pp (3 años)'!J206),"",'5. Pp (3 años)'!J206)</f>
        <v/>
      </c>
      <c r="I174" s="145" t="str">
        <f>IF(ISBLANK('9. METAS'!L180),"",'9. METAS'!L180)</f>
        <v/>
      </c>
      <c r="J174" s="146" t="str">
        <f>IF(ISBLANK('9. METAS'!U180),"",'9. METAS'!U180)</f>
        <v/>
      </c>
      <c r="K174" s="136" t="str">
        <f>IF(ISBLANK('9. METAS'!V180),"",'9. METAS'!V180)</f>
        <v/>
      </c>
      <c r="L174" s="136" t="str">
        <f>IF(ISBLANK('9. METAS'!W180),"",'9. METAS'!W180)</f>
        <v/>
      </c>
      <c r="M174" s="137" t="str">
        <f>IF(ISBLANK('9. METAS'!X180),"",'9. METAS'!X180)</f>
        <v/>
      </c>
      <c r="N174" s="147"/>
      <c r="O174" s="139"/>
      <c r="P174" s="139"/>
      <c r="Q174" s="140"/>
      <c r="R174" s="134" t="str">
        <f t="shared" si="16"/>
        <v>100%</v>
      </c>
      <c r="S174" s="135" t="str">
        <f t="shared" si="16"/>
        <v>100%</v>
      </c>
      <c r="T174" s="135" t="str">
        <f t="shared" si="15"/>
        <v>100%</v>
      </c>
      <c r="U174" s="154" t="str">
        <f t="shared" si="15"/>
        <v>100%</v>
      </c>
      <c r="V174" s="138" t="str">
        <f t="shared" si="11"/>
        <v>No Programado</v>
      </c>
      <c r="W174" s="135" t="str">
        <f t="shared" si="12"/>
        <v>No Programado</v>
      </c>
      <c r="X174" s="135" t="str">
        <f t="shared" si="13"/>
        <v>No Programado</v>
      </c>
      <c r="Y174" s="159" t="str">
        <f t="shared" si="14"/>
        <v>No Programado</v>
      </c>
      <c r="Z174" s="173"/>
      <c r="AA174" s="174"/>
      <c r="AB174" s="174"/>
      <c r="AC174" s="175"/>
    </row>
    <row r="175" spans="3:29" ht="17.25">
      <c r="C175" s="210" t="str">
        <f>IF(ISBLANK('5. Pp (3 años)'!B207),"",'5. Pp (3 años)'!B207)</f>
        <v/>
      </c>
      <c r="D175" s="90" t="str">
        <f>IF(ISBLANK('5. Pp (3 años)'!C207),"",'5. Pp (3 años)'!C207)</f>
        <v>Actividad</v>
      </c>
      <c r="E175" s="207" t="str">
        <f>IF(ISBLANK('5. Pp (3 años)'!D207),"",'5. Pp (3 años)'!D207)</f>
        <v/>
      </c>
      <c r="F175" s="207" t="str">
        <f>IF(ISBLANK('5. Pp (3 años)'!E207),"",'5. Pp (3 años)'!E207)</f>
        <v/>
      </c>
      <c r="G175" s="214" t="str">
        <f>IF(ISBLANK('5. Pp (3 años)'!H207),"",'5. Pp (3 años)'!H207)</f>
        <v/>
      </c>
      <c r="H175" s="75" t="str">
        <f>IF(ISBLANK('5. Pp (3 años)'!J207),"",'5. Pp (3 años)'!J207)</f>
        <v/>
      </c>
      <c r="I175" s="145" t="str">
        <f>IF(ISBLANK('9. METAS'!L181),"",'9. METAS'!L181)</f>
        <v/>
      </c>
      <c r="J175" s="146" t="str">
        <f>IF(ISBLANK('9. METAS'!U181),"",'9. METAS'!U181)</f>
        <v/>
      </c>
      <c r="K175" s="136" t="str">
        <f>IF(ISBLANK('9. METAS'!V181),"",'9. METAS'!V181)</f>
        <v/>
      </c>
      <c r="L175" s="136" t="str">
        <f>IF(ISBLANK('9. METAS'!W181),"",'9. METAS'!W181)</f>
        <v/>
      </c>
      <c r="M175" s="137" t="str">
        <f>IF(ISBLANK('9. METAS'!X181),"",'9. METAS'!X181)</f>
        <v/>
      </c>
      <c r="N175" s="147"/>
      <c r="O175" s="139"/>
      <c r="P175" s="139"/>
      <c r="Q175" s="140"/>
      <c r="R175" s="134" t="str">
        <f t="shared" si="16"/>
        <v>100%</v>
      </c>
      <c r="S175" s="135" t="str">
        <f t="shared" si="16"/>
        <v>100%</v>
      </c>
      <c r="T175" s="135" t="str">
        <f t="shared" si="15"/>
        <v>100%</v>
      </c>
      <c r="U175" s="154" t="str">
        <f t="shared" si="15"/>
        <v>100%</v>
      </c>
      <c r="V175" s="138" t="str">
        <f t="shared" si="11"/>
        <v>No Programado</v>
      </c>
      <c r="W175" s="135" t="str">
        <f t="shared" si="12"/>
        <v>No Programado</v>
      </c>
      <c r="X175" s="135" t="str">
        <f t="shared" si="13"/>
        <v>No Programado</v>
      </c>
      <c r="Y175" s="159" t="str">
        <f t="shared" si="14"/>
        <v>No Programado</v>
      </c>
      <c r="Z175" s="173"/>
      <c r="AA175" s="174"/>
      <c r="AB175" s="174"/>
      <c r="AC175" s="175"/>
    </row>
    <row r="176" spans="3:29" ht="17.25">
      <c r="C176" s="211" t="str">
        <f>IF(ISBLANK('5. Pp (3 años)'!B208),"",'5. Pp (3 años)'!B208)</f>
        <v/>
      </c>
      <c r="D176" s="90" t="str">
        <f>IF(ISBLANK('5. Pp (3 años)'!C208),"",'5. Pp (3 años)'!C208)</f>
        <v>Actividad</v>
      </c>
      <c r="E176" s="207" t="str">
        <f>IF(ISBLANK('5. Pp (3 años)'!D208),"",'5. Pp (3 años)'!D208)</f>
        <v/>
      </c>
      <c r="F176" s="207" t="str">
        <f>IF(ISBLANK('5. Pp (3 años)'!E208),"",'5. Pp (3 años)'!E208)</f>
        <v/>
      </c>
      <c r="G176" s="214" t="str">
        <f>IF(ISBLANK('5. Pp (3 años)'!H208),"",'5. Pp (3 años)'!H208)</f>
        <v/>
      </c>
      <c r="H176" s="75" t="str">
        <f>IF(ISBLANK('5. Pp (3 años)'!J208),"",'5. Pp (3 años)'!J208)</f>
        <v/>
      </c>
      <c r="I176" s="145" t="str">
        <f>IF(ISBLANK('9. METAS'!L182),"",'9. METAS'!L182)</f>
        <v/>
      </c>
      <c r="J176" s="146" t="str">
        <f>IF(ISBLANK('9. METAS'!U182),"",'9. METAS'!U182)</f>
        <v/>
      </c>
      <c r="K176" s="136" t="str">
        <f>IF(ISBLANK('9. METAS'!V182),"",'9. METAS'!V182)</f>
        <v/>
      </c>
      <c r="L176" s="136" t="str">
        <f>IF(ISBLANK('9. METAS'!W182),"",'9. METAS'!W182)</f>
        <v/>
      </c>
      <c r="M176" s="137" t="str">
        <f>IF(ISBLANK('9. METAS'!X182),"",'9. METAS'!X182)</f>
        <v/>
      </c>
      <c r="N176" s="147"/>
      <c r="O176" s="139"/>
      <c r="P176" s="139"/>
      <c r="Q176" s="140"/>
      <c r="R176" s="134" t="str">
        <f t="shared" si="16"/>
        <v>100%</v>
      </c>
      <c r="S176" s="135" t="str">
        <f t="shared" si="16"/>
        <v>100%</v>
      </c>
      <c r="T176" s="135" t="str">
        <f t="shared" si="15"/>
        <v>100%</v>
      </c>
      <c r="U176" s="154" t="str">
        <f t="shared" si="15"/>
        <v>100%</v>
      </c>
      <c r="V176" s="138" t="str">
        <f t="shared" si="11"/>
        <v>No Programado</v>
      </c>
      <c r="W176" s="135" t="str">
        <f t="shared" si="12"/>
        <v>No Programado</v>
      </c>
      <c r="X176" s="135" t="str">
        <f t="shared" si="13"/>
        <v>No Programado</v>
      </c>
      <c r="Y176" s="159" t="str">
        <f t="shared" si="14"/>
        <v>No Programado</v>
      </c>
      <c r="Z176" s="173"/>
      <c r="AA176" s="174"/>
      <c r="AB176" s="174"/>
      <c r="AC176" s="175"/>
    </row>
    <row r="177" spans="3:29" ht="17.25">
      <c r="C177" s="210" t="str">
        <f>IF(ISBLANK('5. Pp (3 años)'!B209),"",'5. Pp (3 años)'!B209)</f>
        <v/>
      </c>
      <c r="D177" s="90" t="str">
        <f>IF(ISBLANK('5. Pp (3 años)'!C209),"",'5. Pp (3 años)'!C209)</f>
        <v>Actividad</v>
      </c>
      <c r="E177" s="207" t="str">
        <f>IF(ISBLANK('5. Pp (3 años)'!D209),"",'5. Pp (3 años)'!D209)</f>
        <v/>
      </c>
      <c r="F177" s="207" t="str">
        <f>IF(ISBLANK('5. Pp (3 años)'!E209),"",'5. Pp (3 años)'!E209)</f>
        <v/>
      </c>
      <c r="G177" s="406" t="str">
        <f>IF(ISBLANK('5. Pp (3 años)'!H209),"",'5. Pp (3 años)'!H209)</f>
        <v/>
      </c>
      <c r="H177" s="75" t="str">
        <f>IF(ISBLANK('5. Pp (3 años)'!J209),"",'5. Pp (3 años)'!J209)</f>
        <v/>
      </c>
      <c r="I177" s="145" t="str">
        <f>IF(ISBLANK('9. METAS'!L183),"",'9. METAS'!L183)</f>
        <v/>
      </c>
      <c r="J177" s="146" t="str">
        <f>IF(ISBLANK('9. METAS'!U183),"",'9. METAS'!U183)</f>
        <v/>
      </c>
      <c r="K177" s="136" t="str">
        <f>IF(ISBLANK('9. METAS'!V183),"",'9. METAS'!V183)</f>
        <v/>
      </c>
      <c r="L177" s="136" t="str">
        <f>IF(ISBLANK('9. METAS'!W183),"",'9. METAS'!W183)</f>
        <v/>
      </c>
      <c r="M177" s="137" t="str">
        <f>IF(ISBLANK('9. METAS'!X183),"",'9. METAS'!X183)</f>
        <v/>
      </c>
      <c r="N177" s="147"/>
      <c r="O177" s="139"/>
      <c r="P177" s="139"/>
      <c r="Q177" s="140"/>
      <c r="R177" s="134" t="str">
        <f t="shared" si="16"/>
        <v>100%</v>
      </c>
      <c r="S177" s="135" t="str">
        <f t="shared" si="16"/>
        <v>100%</v>
      </c>
      <c r="T177" s="135" t="str">
        <f t="shared" si="15"/>
        <v>100%</v>
      </c>
      <c r="U177" s="154" t="str">
        <f t="shared" si="15"/>
        <v>100%</v>
      </c>
      <c r="V177" s="138" t="str">
        <f t="shared" si="11"/>
        <v>No Programado</v>
      </c>
      <c r="W177" s="135" t="str">
        <f t="shared" si="12"/>
        <v>No Programado</v>
      </c>
      <c r="X177" s="135" t="str">
        <f t="shared" si="13"/>
        <v>No Programado</v>
      </c>
      <c r="Y177" s="159" t="str">
        <f t="shared" si="14"/>
        <v>No Programado</v>
      </c>
      <c r="Z177" s="173"/>
      <c r="AA177" s="174"/>
      <c r="AB177" s="174"/>
      <c r="AC177" s="175"/>
    </row>
    <row r="178" spans="3:29" ht="86.25">
      <c r="C178" s="350" t="str">
        <f>IF(ISBLANK('5. Pp (3 años)'!B210),"",'5. Pp (3 años)'!B210)</f>
        <v>Coordinación de Atención al Desarrollo Estudiantil</v>
      </c>
      <c r="D178" s="351" t="str">
        <f>IF(ISBLANK('5. Pp (3 años)'!C210),"",'5. Pp (3 años)'!C210)</f>
        <v>Componente</v>
      </c>
      <c r="E178" s="341" t="str">
        <f>IF(ISBLANK('5. Pp (3 años)'!D210),"",'5. Pp (3 años)'!D210)</f>
        <v>4.1.1.1.28 Acciones para la prevención del acoso escolar y el fomento de entornos familiares libres de violencia realizadas.</v>
      </c>
      <c r="F178" s="341" t="str">
        <f>IF(ISBLANK('5. Pp (3 años)'!E210),"",'5. Pp (3 años)'!E210)</f>
        <v>PPVFC: Porcentaje de acciones de prevención del acoso y violencia familiar cumplidas.</v>
      </c>
      <c r="G178" s="337" t="str">
        <f>IF(ISBLANK('5. Pp (3 años)'!H210),"",'5. Pp (3 años)'!H210)</f>
        <v>Trimestral</v>
      </c>
      <c r="H178" s="342" t="str">
        <f>IF(ISBLANK('5. Pp (3 años)'!J210),"",'5. Pp (3 años)'!J210)</f>
        <v>UNIDAD DE MEDIDA DEL INDICADOR: Porcentaje
UNIDAD DE MEDIDA DE LAS VARIABLES: Acciones</v>
      </c>
      <c r="I178" s="145">
        <f>IF(ISBLANK('9. METAS'!L184),"",'9. METAS'!L184)</f>
        <v>100</v>
      </c>
      <c r="J178" s="146">
        <f>IF(ISBLANK('9. METAS'!U184),"",'9. METAS'!U184)</f>
        <v>25</v>
      </c>
      <c r="K178" s="136">
        <f>IF(ISBLANK('9. METAS'!V184),"",'9. METAS'!V184)</f>
        <v>25</v>
      </c>
      <c r="L178" s="136">
        <f>IF(ISBLANK('9. METAS'!W184),"",'9. METAS'!W184)</f>
        <v>25</v>
      </c>
      <c r="M178" s="137">
        <f>IF(ISBLANK('9. METAS'!X184),"",'9. METAS'!X184)</f>
        <v>25</v>
      </c>
      <c r="N178" s="408"/>
      <c r="O178" s="409"/>
      <c r="P178" s="409"/>
      <c r="Q178" s="410"/>
      <c r="R178" s="134">
        <f t="shared" si="16"/>
        <v>0</v>
      </c>
      <c r="S178" s="135">
        <f t="shared" si="16"/>
        <v>0</v>
      </c>
      <c r="T178" s="135">
        <f t="shared" si="15"/>
        <v>0</v>
      </c>
      <c r="U178" s="154">
        <f t="shared" si="15"/>
        <v>0</v>
      </c>
      <c r="V178" s="138">
        <f t="shared" si="11"/>
        <v>0</v>
      </c>
      <c r="W178" s="135">
        <f t="shared" si="12"/>
        <v>0</v>
      </c>
      <c r="X178" s="135">
        <f t="shared" si="13"/>
        <v>0</v>
      </c>
      <c r="Y178" s="159">
        <f t="shared" si="14"/>
        <v>0</v>
      </c>
      <c r="Z178" s="173"/>
      <c r="AA178" s="174"/>
      <c r="AB178" s="174"/>
      <c r="AC178" s="175"/>
    </row>
    <row r="179" spans="3:29" ht="86.25">
      <c r="C179" s="210" t="str">
        <f>IF(ISBLANK('5. Pp (3 años)'!B211),"",'5. Pp (3 años)'!B211)</f>
        <v>Coordinación de Atención al Desarrollo Estudiantil</v>
      </c>
      <c r="D179" s="90" t="str">
        <f>IF(ISBLANK('5. Pp (3 años)'!C211),"",'5. Pp (3 años)'!C211)</f>
        <v>Actividad</v>
      </c>
      <c r="E179" s="207" t="str">
        <f>IF(ISBLANK('5. Pp (3 años)'!D211),"",'5. Pp (3 años)'!D211)</f>
        <v>4.1.1.1.28.1 Implementación de estrategias de intervención psicoeducativa para la convivencia escolar y la corresponsabilidad familiar.</v>
      </c>
      <c r="F179" s="207" t="str">
        <f>IF(ISBLANK('5. Pp (3 años)'!E211),"",'5. Pp (3 años)'!E211)</f>
        <v>PJIFE: Porcentaje de jornadas de intervención y formación familiar ejecutadas.</v>
      </c>
      <c r="G179" s="407" t="str">
        <f>IF(ISBLANK('5. Pp (3 años)'!H211),"",'5. Pp (3 años)'!H211)</f>
        <v>Trimestral</v>
      </c>
      <c r="H179" s="75" t="str">
        <f>IF(ISBLANK('5. Pp (3 años)'!J211),"",'5. Pp (3 años)'!J211)</f>
        <v>UNIDAD DE MEDIDA DEL INDICADOR: Porcentaje
UNIDAD DE MEDIDA DE LAS VARIABLES: Jornadas</v>
      </c>
      <c r="I179" s="145">
        <f>IF(ISBLANK('9. METAS'!L185),"",'9. METAS'!L185)</f>
        <v>45</v>
      </c>
      <c r="J179" s="146">
        <f>IF(ISBLANK('9. METAS'!U185),"",'9. METAS'!U185)</f>
        <v>14</v>
      </c>
      <c r="K179" s="136">
        <f>IF(ISBLANK('9. METAS'!V185),"",'9. METAS'!V185)</f>
        <v>11</v>
      </c>
      <c r="L179" s="136">
        <f>IF(ISBLANK('9. METAS'!W185),"",'9. METAS'!W185)</f>
        <v>10</v>
      </c>
      <c r="M179" s="137">
        <f>IF(ISBLANK('9. METAS'!X185),"",'9. METAS'!X185)</f>
        <v>10</v>
      </c>
      <c r="N179" s="147"/>
      <c r="O179" s="139"/>
      <c r="P179" s="139"/>
      <c r="Q179" s="140"/>
      <c r="R179" s="134">
        <f t="shared" si="16"/>
        <v>0</v>
      </c>
      <c r="S179" s="135">
        <f t="shared" si="16"/>
        <v>0</v>
      </c>
      <c r="T179" s="135">
        <f t="shared" si="15"/>
        <v>0</v>
      </c>
      <c r="U179" s="154">
        <f t="shared" si="15"/>
        <v>0</v>
      </c>
      <c r="V179" s="138">
        <f t="shared" si="11"/>
        <v>0</v>
      </c>
      <c r="W179" s="135">
        <f t="shared" si="12"/>
        <v>0</v>
      </c>
      <c r="X179" s="135">
        <f t="shared" si="13"/>
        <v>0</v>
      </c>
      <c r="Y179" s="159">
        <f t="shared" si="14"/>
        <v>0</v>
      </c>
      <c r="Z179" s="173"/>
      <c r="AA179" s="174"/>
      <c r="AB179" s="174"/>
      <c r="AC179" s="175"/>
    </row>
    <row r="180" spans="3:29" ht="17.25">
      <c r="C180" s="211" t="str">
        <f>IF(ISBLANK('5. Pp (3 años)'!B212),"",'5. Pp (3 años)'!B212)</f>
        <v/>
      </c>
      <c r="D180" s="90" t="str">
        <f>IF(ISBLANK('5. Pp (3 años)'!C212),"",'5. Pp (3 años)'!C212)</f>
        <v>Actividad</v>
      </c>
      <c r="E180" s="207" t="str">
        <f>IF(ISBLANK('5. Pp (3 años)'!D212),"",'5. Pp (3 años)'!D212)</f>
        <v/>
      </c>
      <c r="F180" s="207" t="str">
        <f>IF(ISBLANK('5. Pp (3 años)'!E212),"",'5. Pp (3 años)'!E212)</f>
        <v/>
      </c>
      <c r="G180" s="214" t="str">
        <f>IF(ISBLANK('5. Pp (3 años)'!H212),"",'5. Pp (3 años)'!H212)</f>
        <v/>
      </c>
      <c r="H180" s="75" t="str">
        <f>IF(ISBLANK('5. Pp (3 años)'!J212),"",'5. Pp (3 años)'!J212)</f>
        <v/>
      </c>
      <c r="I180" s="145" t="str">
        <f>IF(ISBLANK('9. METAS'!L186),"",'9. METAS'!L186)</f>
        <v/>
      </c>
      <c r="J180" s="146" t="str">
        <f>IF(ISBLANK('9. METAS'!U186),"",'9. METAS'!U186)</f>
        <v/>
      </c>
      <c r="K180" s="136" t="str">
        <f>IF(ISBLANK('9. METAS'!V186),"",'9. METAS'!V186)</f>
        <v/>
      </c>
      <c r="L180" s="136" t="str">
        <f>IF(ISBLANK('9. METAS'!W186),"",'9. METAS'!W186)</f>
        <v/>
      </c>
      <c r="M180" s="137" t="str">
        <f>IF(ISBLANK('9. METAS'!X186),"",'9. METAS'!X186)</f>
        <v/>
      </c>
      <c r="N180" s="147"/>
      <c r="O180" s="139"/>
      <c r="P180" s="139"/>
      <c r="Q180" s="140"/>
      <c r="R180" s="134" t="str">
        <f t="shared" si="16"/>
        <v>100%</v>
      </c>
      <c r="S180" s="135" t="str">
        <f t="shared" si="16"/>
        <v>100%</v>
      </c>
      <c r="T180" s="135" t="str">
        <f t="shared" si="15"/>
        <v>100%</v>
      </c>
      <c r="U180" s="154" t="str">
        <f t="shared" si="15"/>
        <v>100%</v>
      </c>
      <c r="V180" s="138" t="str">
        <f t="shared" si="11"/>
        <v>No Programado</v>
      </c>
      <c r="W180" s="135" t="str">
        <f t="shared" si="12"/>
        <v>No Programado</v>
      </c>
      <c r="X180" s="135" t="str">
        <f t="shared" si="13"/>
        <v>No Programado</v>
      </c>
      <c r="Y180" s="159" t="str">
        <f t="shared" si="14"/>
        <v>No Programado</v>
      </c>
      <c r="Z180" s="173"/>
      <c r="AA180" s="174"/>
      <c r="AB180" s="174"/>
      <c r="AC180" s="175"/>
    </row>
    <row r="181" spans="3:29" ht="17.25">
      <c r="C181" s="210" t="str">
        <f>IF(ISBLANK('5. Pp (3 años)'!B213),"",'5. Pp (3 años)'!B213)</f>
        <v/>
      </c>
      <c r="D181" s="90" t="str">
        <f>IF(ISBLANK('5. Pp (3 años)'!C213),"",'5. Pp (3 años)'!C213)</f>
        <v>Actividad</v>
      </c>
      <c r="E181" s="207" t="str">
        <f>IF(ISBLANK('5. Pp (3 años)'!D213),"",'5. Pp (3 años)'!D213)</f>
        <v/>
      </c>
      <c r="F181" s="207" t="str">
        <f>IF(ISBLANK('5. Pp (3 años)'!E213),"",'5. Pp (3 años)'!E213)</f>
        <v/>
      </c>
      <c r="G181" s="214" t="str">
        <f>IF(ISBLANK('5. Pp (3 años)'!H213),"",'5. Pp (3 años)'!H213)</f>
        <v/>
      </c>
      <c r="H181" s="75" t="str">
        <f>IF(ISBLANK('5. Pp (3 años)'!J213),"",'5. Pp (3 años)'!J213)</f>
        <v/>
      </c>
      <c r="I181" s="145" t="str">
        <f>IF(ISBLANK('9. METAS'!L187),"",'9. METAS'!L187)</f>
        <v/>
      </c>
      <c r="J181" s="146" t="str">
        <f>IF(ISBLANK('9. METAS'!U187),"",'9. METAS'!U187)</f>
        <v/>
      </c>
      <c r="K181" s="136" t="str">
        <f>IF(ISBLANK('9. METAS'!V187),"",'9. METAS'!V187)</f>
        <v/>
      </c>
      <c r="L181" s="136" t="str">
        <f>IF(ISBLANK('9. METAS'!W187),"",'9. METAS'!W187)</f>
        <v/>
      </c>
      <c r="M181" s="137" t="str">
        <f>IF(ISBLANK('9. METAS'!X187),"",'9. METAS'!X187)</f>
        <v/>
      </c>
      <c r="N181" s="147"/>
      <c r="O181" s="139"/>
      <c r="P181" s="139"/>
      <c r="Q181" s="140"/>
      <c r="R181" s="134" t="str">
        <f t="shared" si="16"/>
        <v>100%</v>
      </c>
      <c r="S181" s="135" t="str">
        <f t="shared" si="16"/>
        <v>100%</v>
      </c>
      <c r="T181" s="135" t="str">
        <f t="shared" si="15"/>
        <v>100%</v>
      </c>
      <c r="U181" s="154" t="str">
        <f t="shared" si="15"/>
        <v>100%</v>
      </c>
      <c r="V181" s="138" t="str">
        <f t="shared" si="11"/>
        <v>No Programado</v>
      </c>
      <c r="W181" s="135" t="str">
        <f t="shared" si="12"/>
        <v>No Programado</v>
      </c>
      <c r="X181" s="135" t="str">
        <f t="shared" si="13"/>
        <v>No Programado</v>
      </c>
      <c r="Y181" s="159" t="str">
        <f t="shared" si="14"/>
        <v>No Programado</v>
      </c>
      <c r="Z181" s="173"/>
      <c r="AA181" s="174"/>
      <c r="AB181" s="174"/>
      <c r="AC181" s="175"/>
    </row>
    <row r="182" spans="3:29" ht="17.25">
      <c r="C182" s="211" t="str">
        <f>IF(ISBLANK('5. Pp (3 años)'!B214),"",'5. Pp (3 años)'!B214)</f>
        <v/>
      </c>
      <c r="D182" s="90" t="str">
        <f>IF(ISBLANK('5. Pp (3 años)'!C214),"",'5. Pp (3 años)'!C214)</f>
        <v>Actividad</v>
      </c>
      <c r="E182" s="207" t="str">
        <f>IF(ISBLANK('5. Pp (3 años)'!D214),"",'5. Pp (3 años)'!D214)</f>
        <v/>
      </c>
      <c r="F182" s="207" t="str">
        <f>IF(ISBLANK('5. Pp (3 años)'!E214),"",'5. Pp (3 años)'!E214)</f>
        <v/>
      </c>
      <c r="G182" s="214" t="str">
        <f>IF(ISBLANK('5. Pp (3 años)'!H214),"",'5. Pp (3 años)'!H214)</f>
        <v/>
      </c>
      <c r="H182" s="75" t="str">
        <f>IF(ISBLANK('5. Pp (3 años)'!J214),"",'5. Pp (3 años)'!J214)</f>
        <v/>
      </c>
      <c r="I182" s="145" t="str">
        <f>IF(ISBLANK('9. METAS'!L188),"",'9. METAS'!L188)</f>
        <v/>
      </c>
      <c r="J182" s="146" t="str">
        <f>IF(ISBLANK('9. METAS'!U188),"",'9. METAS'!U188)</f>
        <v/>
      </c>
      <c r="K182" s="136" t="str">
        <f>IF(ISBLANK('9. METAS'!V188),"",'9. METAS'!V188)</f>
        <v/>
      </c>
      <c r="L182" s="136" t="str">
        <f>IF(ISBLANK('9. METAS'!W188),"",'9. METAS'!W188)</f>
        <v/>
      </c>
      <c r="M182" s="137" t="str">
        <f>IF(ISBLANK('9. METAS'!X188),"",'9. METAS'!X188)</f>
        <v/>
      </c>
      <c r="N182" s="147"/>
      <c r="O182" s="139"/>
      <c r="P182" s="139"/>
      <c r="Q182" s="140"/>
      <c r="R182" s="134" t="str">
        <f t="shared" si="16"/>
        <v>100%</v>
      </c>
      <c r="S182" s="135" t="str">
        <f t="shared" si="16"/>
        <v>100%</v>
      </c>
      <c r="T182" s="135" t="str">
        <f t="shared" si="15"/>
        <v>100%</v>
      </c>
      <c r="U182" s="154" t="str">
        <f t="shared" si="15"/>
        <v>100%</v>
      </c>
      <c r="V182" s="138" t="str">
        <f t="shared" si="11"/>
        <v>No Programado</v>
      </c>
      <c r="W182" s="135" t="str">
        <f t="shared" si="12"/>
        <v>No Programado</v>
      </c>
      <c r="X182" s="135" t="str">
        <f t="shared" si="13"/>
        <v>No Programado</v>
      </c>
      <c r="Y182" s="159" t="str">
        <f t="shared" si="14"/>
        <v>No Programado</v>
      </c>
      <c r="Z182" s="173"/>
      <c r="AA182" s="174"/>
      <c r="AB182" s="174"/>
      <c r="AC182" s="175"/>
    </row>
    <row r="183" spans="3:29" ht="17.25">
      <c r="C183" s="210" t="str">
        <f>IF(ISBLANK('5. Pp (3 años)'!B215),"",'5. Pp (3 años)'!B215)</f>
        <v/>
      </c>
      <c r="D183" s="90" t="str">
        <f>IF(ISBLANK('5. Pp (3 años)'!C215),"",'5. Pp (3 años)'!C215)</f>
        <v>Actividad</v>
      </c>
      <c r="E183" s="207" t="str">
        <f>IF(ISBLANK('5. Pp (3 años)'!D215),"",'5. Pp (3 años)'!D215)</f>
        <v/>
      </c>
      <c r="F183" s="207" t="str">
        <f>IF(ISBLANK('5. Pp (3 años)'!E215),"",'5. Pp (3 años)'!E215)</f>
        <v/>
      </c>
      <c r="G183" s="406" t="str">
        <f>IF(ISBLANK('5. Pp (3 años)'!H215),"",'5. Pp (3 años)'!H215)</f>
        <v/>
      </c>
      <c r="H183" s="75" t="str">
        <f>IF(ISBLANK('5. Pp (3 años)'!J215),"",'5. Pp (3 años)'!J215)</f>
        <v/>
      </c>
      <c r="I183" s="145" t="str">
        <f>IF(ISBLANK('9. METAS'!L189),"",'9. METAS'!L189)</f>
        <v/>
      </c>
      <c r="J183" s="146" t="str">
        <f>IF(ISBLANK('9. METAS'!U189),"",'9. METAS'!U189)</f>
        <v/>
      </c>
      <c r="K183" s="136" t="str">
        <f>IF(ISBLANK('9. METAS'!V189),"",'9. METAS'!V189)</f>
        <v/>
      </c>
      <c r="L183" s="136" t="str">
        <f>IF(ISBLANK('9. METAS'!W189),"",'9. METAS'!W189)</f>
        <v/>
      </c>
      <c r="M183" s="137" t="str">
        <f>IF(ISBLANK('9. METAS'!X189),"",'9. METAS'!X189)</f>
        <v/>
      </c>
      <c r="N183" s="147"/>
      <c r="O183" s="139"/>
      <c r="P183" s="139"/>
      <c r="Q183" s="140"/>
      <c r="R183" s="134" t="str">
        <f t="shared" si="16"/>
        <v>100%</v>
      </c>
      <c r="S183" s="135" t="str">
        <f t="shared" si="16"/>
        <v>100%</v>
      </c>
      <c r="T183" s="135" t="str">
        <f t="shared" si="15"/>
        <v>100%</v>
      </c>
      <c r="U183" s="154" t="str">
        <f t="shared" si="15"/>
        <v>100%</v>
      </c>
      <c r="V183" s="138" t="str">
        <f t="shared" si="11"/>
        <v>No Programado</v>
      </c>
      <c r="W183" s="135" t="str">
        <f t="shared" si="12"/>
        <v>No Programado</v>
      </c>
      <c r="X183" s="135" t="str">
        <f t="shared" si="13"/>
        <v>No Programado</v>
      </c>
      <c r="Y183" s="159" t="str">
        <f t="shared" si="14"/>
        <v>No Programado</v>
      </c>
      <c r="Z183" s="173"/>
      <c r="AA183" s="174"/>
      <c r="AB183" s="174"/>
      <c r="AC183" s="175"/>
    </row>
    <row r="184" spans="3:29" ht="86.25">
      <c r="C184" s="350" t="str">
        <f>IF(ISBLANK('5. Pp (3 años)'!B216),"",'5. Pp (3 años)'!B216)</f>
        <v>Dirección de Programas de Apoyo a la Educación</v>
      </c>
      <c r="D184" s="351" t="str">
        <f>IF(ISBLANK('5. Pp (3 años)'!C216),"",'5. Pp (3 años)'!C216)</f>
        <v>Componente</v>
      </c>
      <c r="E184" s="341" t="str">
        <f>IF(ISBLANK('5. Pp (3 años)'!D216),"",'5. Pp (3 años)'!D216)</f>
        <v>4.1.1.1.29 Servicios de formación ciudadana, apoyos escolares y mecanismos de vinculación para el fortalecimiento educativo otorgados.</v>
      </c>
      <c r="F184" s="341" t="str">
        <f>IF(ISBLANK('5. Pp (3 años)'!E216),"",'5. Pp (3 años)'!E216)</f>
        <v>PSFAE: Porcentaje de servicios de formación y apoyos educativos realizados.</v>
      </c>
      <c r="G184" s="337" t="str">
        <f>IF(ISBLANK('5. Pp (3 años)'!H216),"",'5. Pp (3 años)'!H216)</f>
        <v>Trimestral</v>
      </c>
      <c r="H184" s="342" t="str">
        <f>IF(ISBLANK('5. Pp (3 años)'!J216),"",'5. Pp (3 años)'!J216)</f>
        <v>UNIDAD DE MEDIDA DEL INDICADOR: Porcentaje
UNIDAD DE MEDIDA DE LAS VARIABLES: Servicio integral</v>
      </c>
      <c r="I184" s="145">
        <f>IF(ISBLANK('9. METAS'!L190),"",'9. METAS'!L190)</f>
        <v>100</v>
      </c>
      <c r="J184" s="146">
        <f>IF(ISBLANK('9. METAS'!U190),"",'9. METAS'!U190)</f>
        <v>25</v>
      </c>
      <c r="K184" s="136">
        <f>IF(ISBLANK('9. METAS'!V190),"",'9. METAS'!V190)</f>
        <v>25</v>
      </c>
      <c r="L184" s="136">
        <f>IF(ISBLANK('9. METAS'!W190),"",'9. METAS'!W190)</f>
        <v>25</v>
      </c>
      <c r="M184" s="137">
        <f>IF(ISBLANK('9. METAS'!X190),"",'9. METAS'!X190)</f>
        <v>25</v>
      </c>
      <c r="N184" s="408"/>
      <c r="O184" s="409"/>
      <c r="P184" s="409"/>
      <c r="Q184" s="410"/>
      <c r="R184" s="134">
        <f t="shared" si="16"/>
        <v>0</v>
      </c>
      <c r="S184" s="135">
        <f t="shared" si="16"/>
        <v>0</v>
      </c>
      <c r="T184" s="135">
        <f t="shared" si="15"/>
        <v>0</v>
      </c>
      <c r="U184" s="154">
        <f t="shared" si="15"/>
        <v>0</v>
      </c>
      <c r="V184" s="138">
        <f t="shared" si="11"/>
        <v>0</v>
      </c>
      <c r="W184" s="135">
        <f t="shared" si="12"/>
        <v>0</v>
      </c>
      <c r="X184" s="135">
        <f t="shared" si="13"/>
        <v>0</v>
      </c>
      <c r="Y184" s="159">
        <f t="shared" si="14"/>
        <v>0</v>
      </c>
      <c r="Z184" s="173"/>
      <c r="AA184" s="174"/>
      <c r="AB184" s="174"/>
      <c r="AC184" s="175"/>
    </row>
    <row r="185" spans="3:29" ht="86.25">
      <c r="C185" s="210" t="str">
        <f>IF(ISBLANK('5. Pp (3 años)'!B217),"",'5. Pp (3 años)'!B217)</f>
        <v>Dirección de Programas de Apoyo a la Educación</v>
      </c>
      <c r="D185" s="90" t="str">
        <f>IF(ISBLANK('5. Pp (3 años)'!C217),"",'5. Pp (3 años)'!C217)</f>
        <v>Actividad</v>
      </c>
      <c r="E185" s="207" t="str">
        <f>IF(ISBLANK('5. Pp (3 años)'!D217),"",'5. Pp (3 años)'!D217)</f>
        <v>4.1.1.1.29.1  Organización del mecanismo de participación ciudadana interactiva "Cabildo Infantil".</v>
      </c>
      <c r="F185" s="207" t="str">
        <f>IF(ISBLANK('5. Pp (3 años)'!E217),"",'5. Pp (3 años)'!E217)</f>
        <v>PCIR: Porcentaje del "Cabildo Infantil" realizado</v>
      </c>
      <c r="G185" s="407" t="str">
        <f>IF(ISBLANK('5. Pp (3 años)'!H217),"",'5. Pp (3 años)'!H217)</f>
        <v>Trimestral</v>
      </c>
      <c r="H185" s="75" t="str">
        <f>IF(ISBLANK('5. Pp (3 años)'!J217),"",'5. Pp (3 años)'!J217)</f>
        <v>UNIDAD DE MEDIDA DEL INDICADOR: Porcentaje
UNIDAD DE MEDIDA DE LAS VARIABLES: Cabildo Infantil</v>
      </c>
      <c r="I185" s="145">
        <f>IF(ISBLANK('9. METAS'!L191),"",'9. METAS'!L191)</f>
        <v>1</v>
      </c>
      <c r="J185" s="146">
        <f>IF(ISBLANK('9. METAS'!U191),"",'9. METAS'!U191)</f>
        <v>0</v>
      </c>
      <c r="K185" s="136">
        <f>IF(ISBLANK('9. METAS'!V191),"",'9. METAS'!V191)</f>
        <v>1</v>
      </c>
      <c r="L185" s="136">
        <f>IF(ISBLANK('9. METAS'!W191),"",'9. METAS'!W191)</f>
        <v>0</v>
      </c>
      <c r="M185" s="137">
        <f>IF(ISBLANK('9. METAS'!X191),"",'9. METAS'!X191)</f>
        <v>0</v>
      </c>
      <c r="N185" s="147"/>
      <c r="O185" s="139"/>
      <c r="P185" s="139"/>
      <c r="Q185" s="140"/>
      <c r="R185" s="134" t="str">
        <f t="shared" si="16"/>
        <v>100%</v>
      </c>
      <c r="S185" s="135">
        <f t="shared" si="16"/>
        <v>0</v>
      </c>
      <c r="T185" s="135" t="str">
        <f t="shared" si="15"/>
        <v>100%</v>
      </c>
      <c r="U185" s="154" t="str">
        <f t="shared" si="15"/>
        <v>100%</v>
      </c>
      <c r="V185" s="138">
        <f t="shared" si="11"/>
        <v>0</v>
      </c>
      <c r="W185" s="135">
        <f t="shared" si="12"/>
        <v>0</v>
      </c>
      <c r="X185" s="135">
        <f t="shared" si="13"/>
        <v>0</v>
      </c>
      <c r="Y185" s="159">
        <f t="shared" si="14"/>
        <v>0</v>
      </c>
      <c r="Z185" s="173"/>
      <c r="AA185" s="174"/>
      <c r="AB185" s="174"/>
      <c r="AC185" s="175"/>
    </row>
    <row r="186" spans="3:29" ht="86.25">
      <c r="C186" s="211" t="str">
        <f>IF(ISBLANK('5. Pp (3 años)'!B218),"",'5. Pp (3 años)'!B218)</f>
        <v>Dirección de Programas de Apoyo a la Educación</v>
      </c>
      <c r="D186" s="90" t="str">
        <f>IF(ISBLANK('5. Pp (3 años)'!C218),"",'5. Pp (3 años)'!C218)</f>
        <v>Actividad</v>
      </c>
      <c r="E186" s="207" t="str">
        <f>IF(ISBLANK('5. Pp (3 años)'!D218),"",'5. Pp (3 años)'!D218)</f>
        <v>4.1.1.1.29.2 Gestión de apoyos educativos y ejecución de mecanismos de recaudación para el fortalecimiento escolar.</v>
      </c>
      <c r="F186" s="207" t="str">
        <f>IF(ISBLANK('5. Pp (3 años)'!E218),"",'5. Pp (3 años)'!E218)</f>
        <v>PAERE: Porcentaje de acciones de apoyo y eventos de recaudación educativa realizados.</v>
      </c>
      <c r="G186" s="214" t="str">
        <f>IF(ISBLANK('5. Pp (3 años)'!H218),"",'5. Pp (3 años)'!H218)</f>
        <v>Trimestral</v>
      </c>
      <c r="H186" s="75" t="str">
        <f>IF(ISBLANK('5. Pp (3 años)'!J218),"",'5. Pp (3 años)'!J218)</f>
        <v>UNIDAD DE MEDIDA DEL INDICADOR: Porcentaje
UNIDAD DE MEDIDA DE LAS VARIABLES: Apoyo otorgado</v>
      </c>
      <c r="I186" s="145">
        <f>IF(ISBLANK('9. METAS'!L192),"",'9. METAS'!L192)</f>
        <v>2</v>
      </c>
      <c r="J186" s="146">
        <f>IF(ISBLANK('9. METAS'!U192),"",'9. METAS'!U192)</f>
        <v>0</v>
      </c>
      <c r="K186" s="136">
        <f>IF(ISBLANK('9. METAS'!V192),"",'9. METAS'!V192)</f>
        <v>0</v>
      </c>
      <c r="L186" s="136">
        <f>IF(ISBLANK('9. METAS'!W192),"",'9. METAS'!W192)</f>
        <v>0</v>
      </c>
      <c r="M186" s="137">
        <f>IF(ISBLANK('9. METAS'!X192),"",'9. METAS'!X192)</f>
        <v>2</v>
      </c>
      <c r="N186" s="147"/>
      <c r="O186" s="139"/>
      <c r="P186" s="139"/>
      <c r="Q186" s="140"/>
      <c r="R186" s="134" t="str">
        <f t="shared" si="16"/>
        <v>100%</v>
      </c>
      <c r="S186" s="135" t="str">
        <f t="shared" si="16"/>
        <v>100%</v>
      </c>
      <c r="T186" s="135" t="str">
        <f t="shared" si="15"/>
        <v>100%</v>
      </c>
      <c r="U186" s="154">
        <f t="shared" si="15"/>
        <v>0</v>
      </c>
      <c r="V186" s="138">
        <f t="shared" si="11"/>
        <v>0</v>
      </c>
      <c r="W186" s="135">
        <f t="shared" si="12"/>
        <v>0</v>
      </c>
      <c r="X186" s="135">
        <f t="shared" si="13"/>
        <v>0</v>
      </c>
      <c r="Y186" s="159">
        <f t="shared" si="14"/>
        <v>0</v>
      </c>
      <c r="Z186" s="173"/>
      <c r="AA186" s="174"/>
      <c r="AB186" s="174"/>
      <c r="AC186" s="175"/>
    </row>
    <row r="187" spans="3:29" ht="86.25">
      <c r="C187" s="210" t="str">
        <f>IF(ISBLANK('5. Pp (3 años)'!B219),"",'5. Pp (3 años)'!B219)</f>
        <v>Dirección de Programas de Apoyo a la Educación</v>
      </c>
      <c r="D187" s="90" t="str">
        <f>IF(ISBLANK('5. Pp (3 años)'!C219),"",'5. Pp (3 años)'!C219)</f>
        <v>Actividad</v>
      </c>
      <c r="E187" s="207" t="str">
        <f>IF(ISBLANK('5. Pp (3 años)'!D219),"",'5. Pp (3 años)'!D219)</f>
        <v>4.1.1.1.29.3  Implementación de servicios de estancia post-escolar y atención integral para el fortalecimiento del Sistema Municipal de Cuidados.</v>
      </c>
      <c r="F187" s="207" t="str">
        <f>IF(ISBLANK('5. Pp (3 años)'!E219),"",'5. Pp (3 años)'!E219)</f>
        <v>PAIEP: Porcentaje de atenciones integrales brindadas en espacios de estancia post-escolar.</v>
      </c>
      <c r="G187" s="214" t="str">
        <f>IF(ISBLANK('5. Pp (3 años)'!H219),"",'5. Pp (3 años)'!H219)</f>
        <v>Trimestral</v>
      </c>
      <c r="H187" s="75" t="str">
        <f>IF(ISBLANK('5. Pp (3 años)'!J219),"",'5. Pp (3 años)'!J219)</f>
        <v>UNIDAD DE MEDIDA DEL INDICADOR: Porcentaje
UNIDAD DE MEDIDA DE LAS VARIABLES: Servicio</v>
      </c>
      <c r="I187" s="145">
        <f>IF(ISBLANK('9. METAS'!L193),"",'9. METAS'!L193)</f>
        <v>2</v>
      </c>
      <c r="J187" s="146">
        <f>IF(ISBLANK('9. METAS'!U193),"",'9. METAS'!U193)</f>
        <v>1</v>
      </c>
      <c r="K187" s="136">
        <f>IF(ISBLANK('9. METAS'!V193),"",'9. METAS'!V193)</f>
        <v>1</v>
      </c>
      <c r="L187" s="136">
        <f>IF(ISBLANK('9. METAS'!W193),"",'9. METAS'!W193)</f>
        <v>0</v>
      </c>
      <c r="M187" s="137">
        <f>IF(ISBLANK('9. METAS'!X193),"",'9. METAS'!X193)</f>
        <v>0</v>
      </c>
      <c r="N187" s="147"/>
      <c r="O187" s="139"/>
      <c r="P187" s="139"/>
      <c r="Q187" s="140"/>
      <c r="R187" s="134">
        <f t="shared" si="16"/>
        <v>0</v>
      </c>
      <c r="S187" s="135">
        <f t="shared" si="16"/>
        <v>0</v>
      </c>
      <c r="T187" s="135" t="str">
        <f t="shared" si="15"/>
        <v>100%</v>
      </c>
      <c r="U187" s="154" t="str">
        <f t="shared" si="15"/>
        <v>100%</v>
      </c>
      <c r="V187" s="138">
        <f t="shared" si="11"/>
        <v>0</v>
      </c>
      <c r="W187" s="135">
        <f t="shared" si="12"/>
        <v>0</v>
      </c>
      <c r="X187" s="135">
        <f t="shared" si="13"/>
        <v>0</v>
      </c>
      <c r="Y187" s="159">
        <f t="shared" si="14"/>
        <v>0</v>
      </c>
      <c r="Z187" s="173"/>
      <c r="AA187" s="174"/>
      <c r="AB187" s="174"/>
      <c r="AC187" s="175"/>
    </row>
    <row r="188" spans="3:29" ht="17.25">
      <c r="C188" s="211" t="str">
        <f>IF(ISBLANK('5. Pp (3 años)'!B220),"",'5. Pp (3 años)'!B220)</f>
        <v/>
      </c>
      <c r="D188" s="90" t="str">
        <f>IF(ISBLANK('5. Pp (3 años)'!C220),"",'5. Pp (3 años)'!C220)</f>
        <v>Actividad</v>
      </c>
      <c r="E188" s="207" t="str">
        <f>IF(ISBLANK('5. Pp (3 años)'!D220),"",'5. Pp (3 años)'!D220)</f>
        <v/>
      </c>
      <c r="F188" s="207" t="str">
        <f>IF(ISBLANK('5. Pp (3 años)'!E220),"",'5. Pp (3 años)'!E220)</f>
        <v/>
      </c>
      <c r="G188" s="214" t="str">
        <f>IF(ISBLANK('5. Pp (3 años)'!H220),"",'5. Pp (3 años)'!H220)</f>
        <v/>
      </c>
      <c r="H188" s="75" t="str">
        <f>IF(ISBLANK('5. Pp (3 años)'!J220),"",'5. Pp (3 años)'!J220)</f>
        <v/>
      </c>
      <c r="I188" s="145" t="str">
        <f>IF(ISBLANK('9. METAS'!L194),"",'9. METAS'!L194)</f>
        <v/>
      </c>
      <c r="J188" s="146" t="str">
        <f>IF(ISBLANK('9. METAS'!U194),"",'9. METAS'!U194)</f>
        <v/>
      </c>
      <c r="K188" s="136" t="str">
        <f>IF(ISBLANK('9. METAS'!V194),"",'9. METAS'!V194)</f>
        <v/>
      </c>
      <c r="L188" s="136" t="str">
        <f>IF(ISBLANK('9. METAS'!W194),"",'9. METAS'!W194)</f>
        <v/>
      </c>
      <c r="M188" s="137" t="str">
        <f>IF(ISBLANK('9. METAS'!X194),"",'9. METAS'!X194)</f>
        <v/>
      </c>
      <c r="N188" s="147"/>
      <c r="O188" s="139"/>
      <c r="P188" s="139"/>
      <c r="Q188" s="140"/>
      <c r="R188" s="134" t="str">
        <f t="shared" si="16"/>
        <v>100%</v>
      </c>
      <c r="S188" s="135" t="str">
        <f t="shared" si="16"/>
        <v>100%</v>
      </c>
      <c r="T188" s="135" t="str">
        <f t="shared" si="15"/>
        <v>100%</v>
      </c>
      <c r="U188" s="154" t="str">
        <f t="shared" si="15"/>
        <v>100%</v>
      </c>
      <c r="V188" s="138" t="str">
        <f t="shared" si="11"/>
        <v>No Programado</v>
      </c>
      <c r="W188" s="135" t="str">
        <f t="shared" si="12"/>
        <v>No Programado</v>
      </c>
      <c r="X188" s="135" t="str">
        <f t="shared" si="13"/>
        <v>No Programado</v>
      </c>
      <c r="Y188" s="159" t="str">
        <f t="shared" si="14"/>
        <v>No Programado</v>
      </c>
      <c r="Z188" s="173"/>
      <c r="AA188" s="174"/>
      <c r="AB188" s="174"/>
      <c r="AC188" s="175"/>
    </row>
    <row r="189" spans="3:29" ht="17.25">
      <c r="C189" s="210" t="str">
        <f>IF(ISBLANK('5. Pp (3 años)'!B221),"",'5. Pp (3 años)'!B221)</f>
        <v/>
      </c>
      <c r="D189" s="90" t="str">
        <f>IF(ISBLANK('5. Pp (3 años)'!C221),"",'5. Pp (3 años)'!C221)</f>
        <v>Actividad</v>
      </c>
      <c r="E189" s="207" t="str">
        <f>IF(ISBLANK('5. Pp (3 años)'!D221),"",'5. Pp (3 años)'!D221)</f>
        <v/>
      </c>
      <c r="F189" s="207" t="str">
        <f>IF(ISBLANK('5. Pp (3 años)'!E221),"",'5. Pp (3 años)'!E221)</f>
        <v/>
      </c>
      <c r="G189" s="406" t="str">
        <f>IF(ISBLANK('5. Pp (3 años)'!H221),"",'5. Pp (3 años)'!H221)</f>
        <v/>
      </c>
      <c r="H189" s="75" t="str">
        <f>IF(ISBLANK('5. Pp (3 años)'!J221),"",'5. Pp (3 años)'!J221)</f>
        <v/>
      </c>
      <c r="I189" s="145" t="str">
        <f>IF(ISBLANK('9. METAS'!L195),"",'9. METAS'!L195)</f>
        <v/>
      </c>
      <c r="J189" s="146" t="str">
        <f>IF(ISBLANK('9. METAS'!U195),"",'9. METAS'!U195)</f>
        <v/>
      </c>
      <c r="K189" s="136" t="str">
        <f>IF(ISBLANK('9. METAS'!V195),"",'9. METAS'!V195)</f>
        <v/>
      </c>
      <c r="L189" s="136" t="str">
        <f>IF(ISBLANK('9. METAS'!W195),"",'9. METAS'!W195)</f>
        <v/>
      </c>
      <c r="M189" s="137" t="str">
        <f>IF(ISBLANK('9. METAS'!X195),"",'9. METAS'!X195)</f>
        <v/>
      </c>
      <c r="N189" s="147"/>
      <c r="O189" s="139"/>
      <c r="P189" s="139"/>
      <c r="Q189" s="140"/>
      <c r="R189" s="134" t="str">
        <f t="shared" si="16"/>
        <v>100%</v>
      </c>
      <c r="S189" s="135" t="str">
        <f t="shared" si="16"/>
        <v>100%</v>
      </c>
      <c r="T189" s="135" t="str">
        <f t="shared" si="15"/>
        <v>100%</v>
      </c>
      <c r="U189" s="154" t="str">
        <f t="shared" si="15"/>
        <v>100%</v>
      </c>
      <c r="V189" s="138" t="str">
        <f t="shared" si="11"/>
        <v>No Programado</v>
      </c>
      <c r="W189" s="135" t="str">
        <f t="shared" si="12"/>
        <v>No Programado</v>
      </c>
      <c r="X189" s="135" t="str">
        <f t="shared" si="13"/>
        <v>No Programado</v>
      </c>
      <c r="Y189" s="159" t="str">
        <f t="shared" si="14"/>
        <v>No Programado</v>
      </c>
      <c r="Z189" s="173"/>
      <c r="AA189" s="174"/>
      <c r="AB189" s="174"/>
      <c r="AC189" s="175"/>
    </row>
    <row r="190" spans="3:29" ht="103.5">
      <c r="C190" s="350" t="str">
        <f>IF(ISBLANK('5. Pp (3 años)'!B222),"",'5. Pp (3 años)'!B222)</f>
        <v>Coordinación de Becas</v>
      </c>
      <c r="D190" s="351" t="str">
        <f>IF(ISBLANK('5. Pp (3 años)'!C222),"",'5. Pp (3 años)'!C222)</f>
        <v>Componente</v>
      </c>
      <c r="E190" s="341" t="str">
        <f>IF(ISBLANK('5. Pp (3 años)'!D222),"",'5. Pp (3 años)'!D222)</f>
        <v>4.1.1.1.30 Estímulos económicos y servicios de inclusión para estudiantes en situación prioritaria otorgados.</v>
      </c>
      <c r="F190" s="341" t="str">
        <f>IF(ISBLANK('5. Pp (3 años)'!E222),"",'5. Pp (3 años)'!E222)</f>
        <v>PESIE: Porcentaje de estímulos y servicios de inclusión entregados.</v>
      </c>
      <c r="G190" s="337" t="str">
        <f>IF(ISBLANK('5. Pp (3 años)'!H222),"",'5. Pp (3 años)'!H222)</f>
        <v>Trimestral</v>
      </c>
      <c r="H190" s="342" t="str">
        <f>IF(ISBLANK('5. Pp (3 años)'!J222),"",'5. Pp (3 años)'!J222)</f>
        <v>UNIDAD DE MEDIDA DEL INDICADOR: Porcentaje
UNIDAD DE MEDIDA DE LAS VARIABLES: Servicio integral de apoyo</v>
      </c>
      <c r="I190" s="145">
        <f>IF(ISBLANK('9. METAS'!L196),"",'9. METAS'!L196)</f>
        <v>100</v>
      </c>
      <c r="J190" s="146">
        <f>IF(ISBLANK('9. METAS'!U196),"",'9. METAS'!U196)</f>
        <v>25</v>
      </c>
      <c r="K190" s="136">
        <f>IF(ISBLANK('9. METAS'!V196),"",'9. METAS'!V196)</f>
        <v>25</v>
      </c>
      <c r="L190" s="136">
        <f>IF(ISBLANK('9. METAS'!W196),"",'9. METAS'!W196)</f>
        <v>25</v>
      </c>
      <c r="M190" s="137">
        <f>IF(ISBLANK('9. METAS'!X196),"",'9. METAS'!X196)</f>
        <v>25</v>
      </c>
      <c r="N190" s="408"/>
      <c r="O190" s="409"/>
      <c r="P190" s="409"/>
      <c r="Q190" s="410"/>
      <c r="R190" s="134">
        <f t="shared" si="16"/>
        <v>0</v>
      </c>
      <c r="S190" s="135">
        <f t="shared" si="16"/>
        <v>0</v>
      </c>
      <c r="T190" s="135">
        <f t="shared" si="15"/>
        <v>0</v>
      </c>
      <c r="U190" s="154">
        <f t="shared" si="15"/>
        <v>0</v>
      </c>
      <c r="V190" s="138">
        <f t="shared" si="11"/>
        <v>0</v>
      </c>
      <c r="W190" s="135">
        <f t="shared" si="12"/>
        <v>0</v>
      </c>
      <c r="X190" s="135">
        <f t="shared" si="13"/>
        <v>0</v>
      </c>
      <c r="Y190" s="159">
        <f t="shared" si="14"/>
        <v>0</v>
      </c>
      <c r="Z190" s="173"/>
      <c r="AA190" s="174"/>
      <c r="AB190" s="174"/>
      <c r="AC190" s="175"/>
    </row>
    <row r="191" spans="3:29" ht="86.25">
      <c r="C191" s="210" t="str">
        <f>IF(ISBLANK('5. Pp (3 años)'!B223),"",'5. Pp (3 años)'!B223)</f>
        <v>Coordinación de Becas</v>
      </c>
      <c r="D191" s="90" t="str">
        <f>IF(ISBLANK('5. Pp (3 años)'!C223),"",'5. Pp (3 años)'!C223)</f>
        <v>Actividad</v>
      </c>
      <c r="E191" s="207" t="str">
        <f>IF(ISBLANK('5. Pp (3 años)'!D223),"",'5. Pp (3 años)'!D223)</f>
        <v>4.1.1.1.30.1  Operación del programa de estímulos económicos para la permanencia educativa.</v>
      </c>
      <c r="F191" s="207" t="str">
        <f>IF(ISBLANK('5. Pp (3 años)'!E223),"",'5. Pp (3 años)'!E223)</f>
        <v>PBE: Porcentaje de Becas Entregadas</v>
      </c>
      <c r="G191" s="407" t="str">
        <f>IF(ISBLANK('5. Pp (3 años)'!H223),"",'5. Pp (3 años)'!H223)</f>
        <v>Trimestral</v>
      </c>
      <c r="H191" s="75" t="str">
        <f>IF(ISBLANK('5. Pp (3 años)'!J223),"",'5. Pp (3 años)'!J223)</f>
        <v>UNIDAD DE MEDIDA DEL INDICADOR: Porcentaje
UNIDAD DE MEDIDA DE LAS VARIABLES: Becas</v>
      </c>
      <c r="I191" s="145">
        <f>IF(ISBLANK('9. METAS'!L197),"",'9. METAS'!L197)</f>
        <v>6980</v>
      </c>
      <c r="J191" s="146">
        <f>IF(ISBLANK('9. METAS'!U197),"",'9. METAS'!U197)</f>
        <v>0</v>
      </c>
      <c r="K191" s="136">
        <f>IF(ISBLANK('9. METAS'!V197),"",'9. METAS'!V197)</f>
        <v>3490</v>
      </c>
      <c r="L191" s="136">
        <f>IF(ISBLANK('9. METAS'!W197),"",'9. METAS'!W197)</f>
        <v>0</v>
      </c>
      <c r="M191" s="137">
        <f>IF(ISBLANK('9. METAS'!X197),"",'9. METAS'!X197)</f>
        <v>3490</v>
      </c>
      <c r="N191" s="147"/>
      <c r="O191" s="139"/>
      <c r="P191" s="139"/>
      <c r="Q191" s="140"/>
      <c r="R191" s="134" t="str">
        <f t="shared" si="16"/>
        <v>100%</v>
      </c>
      <c r="S191" s="135">
        <f t="shared" si="16"/>
        <v>0</v>
      </c>
      <c r="T191" s="135" t="str">
        <f t="shared" si="15"/>
        <v>100%</v>
      </c>
      <c r="U191" s="154">
        <f t="shared" si="15"/>
        <v>0</v>
      </c>
      <c r="V191" s="138">
        <f t="shared" si="11"/>
        <v>0</v>
      </c>
      <c r="W191" s="135">
        <f t="shared" si="12"/>
        <v>0</v>
      </c>
      <c r="X191" s="135">
        <f t="shared" si="13"/>
        <v>0</v>
      </c>
      <c r="Y191" s="159">
        <f t="shared" si="14"/>
        <v>0</v>
      </c>
      <c r="Z191" s="173"/>
      <c r="AA191" s="174"/>
      <c r="AB191" s="174"/>
      <c r="AC191" s="175"/>
    </row>
    <row r="192" spans="3:29" ht="86.25">
      <c r="C192" s="211" t="str">
        <f>IF(ISBLANK('5. Pp (3 años)'!B224),"",'5. Pp (3 años)'!B224)</f>
        <v>Coordinación de Becas</v>
      </c>
      <c r="D192" s="90" t="str">
        <f>IF(ISBLANK('5. Pp (3 años)'!C224),"",'5. Pp (3 años)'!C224)</f>
        <v>Actividad</v>
      </c>
      <c r="E192" s="207" t="str">
        <f>IF(ISBLANK('5. Pp (3 años)'!D224),"",'5. Pp (3 años)'!D224)</f>
        <v>4.1.1.1.30.2 Ejecución de acciones de acompañamiento integral y fomento a la inclusión para la comunidad becaria.</v>
      </c>
      <c r="F192" s="207" t="str">
        <f>IF(ISBLANK('5. Pp (3 años)'!E224),"",'5. Pp (3 años)'!E224)</f>
        <v>PAAIR: Porcentaje de acciones de acompañamiento e inclusión realizadas.</v>
      </c>
      <c r="G192" s="214" t="str">
        <f>IF(ISBLANK('5. Pp (3 años)'!H224),"",'5. Pp (3 años)'!H224)</f>
        <v>Trimestral</v>
      </c>
      <c r="H192" s="75" t="str">
        <f>IF(ISBLANK('5. Pp (3 años)'!J224),"",'5. Pp (3 años)'!J224)</f>
        <v>UNIDAD DE MEDIDA DEL INDICADOR: Porcentaje
UNIDAD DE MEDIDA DE LAS VARIABLES:  Acción de inclusión</v>
      </c>
      <c r="I192" s="145">
        <f>IF(ISBLANK('9. METAS'!L198),"",'9. METAS'!L198)</f>
        <v>20</v>
      </c>
      <c r="J192" s="146">
        <f>IF(ISBLANK('9. METAS'!U198),"",'9. METAS'!U198)</f>
        <v>10</v>
      </c>
      <c r="K192" s="136">
        <f>IF(ISBLANK('9. METAS'!V198),"",'9. METAS'!V198)</f>
        <v>6</v>
      </c>
      <c r="L192" s="136">
        <f>IF(ISBLANK('9. METAS'!W198),"",'9. METAS'!W198)</f>
        <v>4</v>
      </c>
      <c r="M192" s="137">
        <f>IF(ISBLANK('9. METAS'!X198),"",'9. METAS'!X198)</f>
        <v>0</v>
      </c>
      <c r="N192" s="147"/>
      <c r="O192" s="139"/>
      <c r="P192" s="139"/>
      <c r="Q192" s="140"/>
      <c r="R192" s="134">
        <f t="shared" si="16"/>
        <v>0</v>
      </c>
      <c r="S192" s="135">
        <f t="shared" si="16"/>
        <v>0</v>
      </c>
      <c r="T192" s="135">
        <f t="shared" si="15"/>
        <v>0</v>
      </c>
      <c r="U192" s="154" t="str">
        <f t="shared" si="15"/>
        <v>100%</v>
      </c>
      <c r="V192" s="138">
        <f t="shared" si="11"/>
        <v>0</v>
      </c>
      <c r="W192" s="135">
        <f t="shared" si="12"/>
        <v>0</v>
      </c>
      <c r="X192" s="135">
        <f t="shared" si="13"/>
        <v>0</v>
      </c>
      <c r="Y192" s="159">
        <f t="shared" si="14"/>
        <v>0</v>
      </c>
      <c r="Z192" s="173"/>
      <c r="AA192" s="174"/>
      <c r="AB192" s="174"/>
      <c r="AC192" s="175"/>
    </row>
    <row r="193" spans="3:29" ht="17.25">
      <c r="C193" s="210" t="str">
        <f>IF(ISBLANK('5. Pp (3 años)'!B225),"",'5. Pp (3 años)'!B225)</f>
        <v/>
      </c>
      <c r="D193" s="90" t="str">
        <f>IF(ISBLANK('5. Pp (3 años)'!C225),"",'5. Pp (3 años)'!C225)</f>
        <v>Actividad</v>
      </c>
      <c r="E193" s="207" t="str">
        <f>IF(ISBLANK('5. Pp (3 años)'!D225),"",'5. Pp (3 años)'!D225)</f>
        <v/>
      </c>
      <c r="F193" s="207" t="str">
        <f>IF(ISBLANK('5. Pp (3 años)'!E225),"",'5. Pp (3 años)'!E225)</f>
        <v/>
      </c>
      <c r="G193" s="214" t="str">
        <f>IF(ISBLANK('5. Pp (3 años)'!H225),"",'5. Pp (3 años)'!H225)</f>
        <v/>
      </c>
      <c r="H193" s="75" t="str">
        <f>IF(ISBLANK('5. Pp (3 años)'!J225),"",'5. Pp (3 años)'!J225)</f>
        <v/>
      </c>
      <c r="I193" s="145" t="str">
        <f>IF(ISBLANK('9. METAS'!L199),"",'9. METAS'!L199)</f>
        <v/>
      </c>
      <c r="J193" s="146" t="str">
        <f>IF(ISBLANK('9. METAS'!U199),"",'9. METAS'!U199)</f>
        <v/>
      </c>
      <c r="K193" s="136" t="str">
        <f>IF(ISBLANK('9. METAS'!V199),"",'9. METAS'!V199)</f>
        <v/>
      </c>
      <c r="L193" s="136" t="str">
        <f>IF(ISBLANK('9. METAS'!W199),"",'9. METAS'!W199)</f>
        <v/>
      </c>
      <c r="M193" s="137" t="str">
        <f>IF(ISBLANK('9. METAS'!X199),"",'9. METAS'!X199)</f>
        <v/>
      </c>
      <c r="N193" s="147"/>
      <c r="O193" s="139"/>
      <c r="P193" s="139"/>
      <c r="Q193" s="140"/>
      <c r="R193" s="134" t="str">
        <f t="shared" si="16"/>
        <v>100%</v>
      </c>
      <c r="S193" s="135" t="str">
        <f t="shared" si="16"/>
        <v>100%</v>
      </c>
      <c r="T193" s="135" t="str">
        <f t="shared" si="15"/>
        <v>100%</v>
      </c>
      <c r="U193" s="154" t="str">
        <f t="shared" si="15"/>
        <v>100%</v>
      </c>
      <c r="V193" s="138" t="str">
        <f t="shared" si="11"/>
        <v>No Programado</v>
      </c>
      <c r="W193" s="135" t="str">
        <f t="shared" si="12"/>
        <v>No Programado</v>
      </c>
      <c r="X193" s="135" t="str">
        <f t="shared" si="13"/>
        <v>No Programado</v>
      </c>
      <c r="Y193" s="159" t="str">
        <f t="shared" si="14"/>
        <v>No Programado</v>
      </c>
      <c r="Z193" s="173"/>
      <c r="AA193" s="174"/>
      <c r="AB193" s="174"/>
      <c r="AC193" s="175"/>
    </row>
    <row r="194" spans="3:29" ht="17.25">
      <c r="C194" s="211" t="str">
        <f>IF(ISBLANK('5. Pp (3 años)'!B226),"",'5. Pp (3 años)'!B226)</f>
        <v/>
      </c>
      <c r="D194" s="90" t="str">
        <f>IF(ISBLANK('5. Pp (3 años)'!C226),"",'5. Pp (3 años)'!C226)</f>
        <v>Actividad</v>
      </c>
      <c r="E194" s="207" t="str">
        <f>IF(ISBLANK('5. Pp (3 años)'!D226),"",'5. Pp (3 años)'!D226)</f>
        <v/>
      </c>
      <c r="F194" s="207" t="str">
        <f>IF(ISBLANK('5. Pp (3 años)'!E226),"",'5. Pp (3 años)'!E226)</f>
        <v/>
      </c>
      <c r="G194" s="214" t="str">
        <f>IF(ISBLANK('5. Pp (3 años)'!H226),"",'5. Pp (3 años)'!H226)</f>
        <v/>
      </c>
      <c r="H194" s="75" t="str">
        <f>IF(ISBLANK('5. Pp (3 años)'!J226),"",'5. Pp (3 años)'!J226)</f>
        <v/>
      </c>
      <c r="I194" s="145" t="str">
        <f>IF(ISBLANK('9. METAS'!L200),"",'9. METAS'!L200)</f>
        <v/>
      </c>
      <c r="J194" s="146" t="str">
        <f>IF(ISBLANK('9. METAS'!U200),"",'9. METAS'!U200)</f>
        <v/>
      </c>
      <c r="K194" s="136" t="str">
        <f>IF(ISBLANK('9. METAS'!V200),"",'9. METAS'!V200)</f>
        <v/>
      </c>
      <c r="L194" s="136" t="str">
        <f>IF(ISBLANK('9. METAS'!W200),"",'9. METAS'!W200)</f>
        <v/>
      </c>
      <c r="M194" s="137" t="str">
        <f>IF(ISBLANK('9. METAS'!X200),"",'9. METAS'!X200)</f>
        <v/>
      </c>
      <c r="N194" s="147"/>
      <c r="O194" s="139"/>
      <c r="P194" s="139"/>
      <c r="Q194" s="140"/>
      <c r="R194" s="134" t="str">
        <f t="shared" si="16"/>
        <v>100%</v>
      </c>
      <c r="S194" s="135" t="str">
        <f t="shared" si="16"/>
        <v>100%</v>
      </c>
      <c r="T194" s="135" t="str">
        <f t="shared" si="15"/>
        <v>100%</v>
      </c>
      <c r="U194" s="154" t="str">
        <f t="shared" si="15"/>
        <v>100%</v>
      </c>
      <c r="V194" s="138" t="str">
        <f t="shared" si="11"/>
        <v>No Programado</v>
      </c>
      <c r="W194" s="135" t="str">
        <f t="shared" si="12"/>
        <v>No Programado</v>
      </c>
      <c r="X194" s="135" t="str">
        <f t="shared" si="13"/>
        <v>No Programado</v>
      </c>
      <c r="Y194" s="159" t="str">
        <f t="shared" si="14"/>
        <v>No Programado</v>
      </c>
      <c r="Z194" s="173"/>
      <c r="AA194" s="174"/>
      <c r="AB194" s="174"/>
      <c r="AC194" s="175"/>
    </row>
    <row r="195" spans="3:29" ht="17.25">
      <c r="C195" s="210" t="str">
        <f>IF(ISBLANK('5. Pp (3 años)'!B227),"",'5. Pp (3 años)'!B227)</f>
        <v/>
      </c>
      <c r="D195" s="90" t="str">
        <f>IF(ISBLANK('5. Pp (3 años)'!C227),"",'5. Pp (3 años)'!C227)</f>
        <v>Actividad</v>
      </c>
      <c r="E195" s="207" t="str">
        <f>IF(ISBLANK('5. Pp (3 años)'!D227),"",'5. Pp (3 años)'!D227)</f>
        <v/>
      </c>
      <c r="F195" s="207" t="str">
        <f>IF(ISBLANK('5. Pp (3 años)'!E227),"",'5. Pp (3 años)'!E227)</f>
        <v/>
      </c>
      <c r="G195" s="406" t="str">
        <f>IF(ISBLANK('5. Pp (3 años)'!H227),"",'5. Pp (3 años)'!H227)</f>
        <v/>
      </c>
      <c r="H195" s="75" t="str">
        <f>IF(ISBLANK('5. Pp (3 años)'!J227),"",'5. Pp (3 años)'!J227)</f>
        <v/>
      </c>
      <c r="I195" s="145" t="str">
        <f>IF(ISBLANK('9. METAS'!L201),"",'9. METAS'!L201)</f>
        <v/>
      </c>
      <c r="J195" s="146" t="str">
        <f>IF(ISBLANK('9. METAS'!U201),"",'9. METAS'!U201)</f>
        <v/>
      </c>
      <c r="K195" s="136" t="str">
        <f>IF(ISBLANK('9. METAS'!V201),"",'9. METAS'!V201)</f>
        <v/>
      </c>
      <c r="L195" s="136" t="str">
        <f>IF(ISBLANK('9. METAS'!W201),"",'9. METAS'!W201)</f>
        <v/>
      </c>
      <c r="M195" s="137" t="str">
        <f>IF(ISBLANK('9. METAS'!X201),"",'9. METAS'!X201)</f>
        <v/>
      </c>
      <c r="N195" s="147"/>
      <c r="O195" s="139"/>
      <c r="P195" s="139"/>
      <c r="Q195" s="140"/>
      <c r="R195" s="134" t="str">
        <f t="shared" si="16"/>
        <v>100%</v>
      </c>
      <c r="S195" s="135" t="str">
        <f t="shared" si="16"/>
        <v>100%</v>
      </c>
      <c r="T195" s="135" t="str">
        <f t="shared" si="15"/>
        <v>100%</v>
      </c>
      <c r="U195" s="154" t="str">
        <f t="shared" si="15"/>
        <v>100%</v>
      </c>
      <c r="V195" s="138" t="str">
        <f t="shared" si="11"/>
        <v>No Programado</v>
      </c>
      <c r="W195" s="135" t="str">
        <f t="shared" si="12"/>
        <v>No Programado</v>
      </c>
      <c r="X195" s="135" t="str">
        <f t="shared" si="13"/>
        <v>No Programado</v>
      </c>
      <c r="Y195" s="159" t="str">
        <f t="shared" si="14"/>
        <v>No Programado</v>
      </c>
      <c r="Z195" s="173"/>
      <c r="AA195" s="174"/>
      <c r="AB195" s="174"/>
      <c r="AC195" s="175"/>
    </row>
    <row r="196" spans="3:29" ht="103.5">
      <c r="C196" s="350" t="str">
        <f>IF(ISBLANK('5. Pp (3 años)'!B228),"",'5. Pp (3 años)'!B228)</f>
        <v>Coordinación de Programas Educativos</v>
      </c>
      <c r="D196" s="351" t="str">
        <f>IF(ISBLANK('5. Pp (3 años)'!C228),"",'5. Pp (3 años)'!C228)</f>
        <v>Componente</v>
      </c>
      <c r="E196" s="341" t="str">
        <f>IF(ISBLANK('5. Pp (3 años)'!D228),"",'5. Pp (3 años)'!D228)</f>
        <v>4.1.1.1.31 Servicios de formación educativa inclusiva y capacitación para el desarrollo productivo otorgados.</v>
      </c>
      <c r="F196" s="341" t="str">
        <f>IF(ISBLANK('5. Pp (3 años)'!E228),"",'5. Pp (3 años)'!E228)</f>
        <v>PCDHP: Porcentaje de capacidades de desarrollo humano y productivo fortalecidas</v>
      </c>
      <c r="G196" s="337" t="str">
        <f>IF(ISBLANK('5. Pp (3 años)'!H228),"",'5. Pp (3 años)'!H228)</f>
        <v>Trimestral</v>
      </c>
      <c r="H196" s="342" t="str">
        <f>IF(ISBLANK('5. Pp (3 años)'!J228),"",'5. Pp (3 años)'!J228)</f>
        <v>UNIDAD DE MEDIDA DEL INDICADOR: Porcentaje
UNIDAD DE MEDIDA DE LAS VARIABLES: Esquema de formación integral</v>
      </c>
      <c r="I196" s="145">
        <f>IF(ISBLANK('9. METAS'!L202),"",'9. METAS'!L202)</f>
        <v>100</v>
      </c>
      <c r="J196" s="146">
        <f>IF(ISBLANK('9. METAS'!U202),"",'9. METAS'!U202)</f>
        <v>25</v>
      </c>
      <c r="K196" s="136">
        <f>IF(ISBLANK('9. METAS'!V202),"",'9. METAS'!V202)</f>
        <v>25</v>
      </c>
      <c r="L196" s="136">
        <f>IF(ISBLANK('9. METAS'!W202),"",'9. METAS'!W202)</f>
        <v>25</v>
      </c>
      <c r="M196" s="137">
        <f>IF(ISBLANK('9. METAS'!X202),"",'9. METAS'!X202)</f>
        <v>25</v>
      </c>
      <c r="N196" s="408"/>
      <c r="O196" s="409"/>
      <c r="P196" s="409"/>
      <c r="Q196" s="410"/>
      <c r="R196" s="134">
        <f t="shared" si="16"/>
        <v>0</v>
      </c>
      <c r="S196" s="135">
        <f t="shared" si="16"/>
        <v>0</v>
      </c>
      <c r="T196" s="135">
        <f t="shared" si="15"/>
        <v>0</v>
      </c>
      <c r="U196" s="154">
        <f t="shared" si="15"/>
        <v>0</v>
      </c>
      <c r="V196" s="138">
        <f t="shared" si="11"/>
        <v>0</v>
      </c>
      <c r="W196" s="135">
        <f t="shared" si="12"/>
        <v>0</v>
      </c>
      <c r="X196" s="135">
        <f t="shared" si="13"/>
        <v>0</v>
      </c>
      <c r="Y196" s="159">
        <f t="shared" si="14"/>
        <v>0</v>
      </c>
      <c r="Z196" s="173"/>
      <c r="AA196" s="174"/>
      <c r="AB196" s="174"/>
      <c r="AC196" s="175"/>
    </row>
    <row r="197" spans="3:29" ht="86.25">
      <c r="C197" s="210" t="str">
        <f>IF(ISBLANK('5. Pp (3 años)'!B229),"",'5. Pp (3 años)'!B229)</f>
        <v>Coordinación de Programas Educativos</v>
      </c>
      <c r="D197" s="90" t="str">
        <f>IF(ISBLANK('5. Pp (3 años)'!C229),"",'5. Pp (3 años)'!C229)</f>
        <v>Actividad</v>
      </c>
      <c r="E197" s="207" t="str">
        <f>IF(ISBLANK('5. Pp (3 años)'!D229),"",'5. Pp (3 años)'!D229)</f>
        <v xml:space="preserve">4.1.1.1.31.1 Implementación de programas de instrucción académica, participación social y competencias para la productividad.
</v>
      </c>
      <c r="F197" s="207" t="str">
        <f>IF(ISBLANK('5. Pp (3 años)'!E229),"",'5. Pp (3 años)'!E229)</f>
        <v>PAACP: Porcentaje de acciones de alfabetización, capacitación y participación educativa realizadas.</v>
      </c>
      <c r="G197" s="407" t="str">
        <f>IF(ISBLANK('5. Pp (3 años)'!H229),"",'5. Pp (3 años)'!H229)</f>
        <v>Trimestral</v>
      </c>
      <c r="H197" s="75" t="str">
        <f>IF(ISBLANK('5. Pp (3 años)'!J229),"",'5. Pp (3 años)'!J229)</f>
        <v>UNIDAD DE MEDIDA DEL INDICADOR: Porcentaje
UNIDAD DE MEDIDA DE LAS VARIABLES: Acción educativa</v>
      </c>
      <c r="I197" s="145">
        <f>IF(ISBLANK('9. METAS'!L203),"",'9. METAS'!L203)</f>
        <v>37</v>
      </c>
      <c r="J197" s="146">
        <f>IF(ISBLANK('9. METAS'!U203),"",'9. METAS'!U203)</f>
        <v>8</v>
      </c>
      <c r="K197" s="136">
        <f>IF(ISBLANK('9. METAS'!V203),"",'9. METAS'!V203)</f>
        <v>11</v>
      </c>
      <c r="L197" s="136">
        <f>IF(ISBLANK('9. METAS'!W203),"",'9. METAS'!W203)</f>
        <v>8</v>
      </c>
      <c r="M197" s="137">
        <f>IF(ISBLANK('9. METAS'!X203),"",'9. METAS'!X203)</f>
        <v>10</v>
      </c>
      <c r="N197" s="147"/>
      <c r="O197" s="139"/>
      <c r="P197" s="139"/>
      <c r="Q197" s="140"/>
      <c r="R197" s="134">
        <f t="shared" si="16"/>
        <v>0</v>
      </c>
      <c r="S197" s="135">
        <f t="shared" si="16"/>
        <v>0</v>
      </c>
      <c r="T197" s="135">
        <f t="shared" si="15"/>
        <v>0</v>
      </c>
      <c r="U197" s="154">
        <f t="shared" si="15"/>
        <v>0</v>
      </c>
      <c r="V197" s="138">
        <f t="shared" si="11"/>
        <v>0</v>
      </c>
      <c r="W197" s="135">
        <f t="shared" si="12"/>
        <v>0</v>
      </c>
      <c r="X197" s="135">
        <f t="shared" si="13"/>
        <v>0</v>
      </c>
      <c r="Y197" s="159">
        <f t="shared" si="14"/>
        <v>0</v>
      </c>
      <c r="Z197" s="173"/>
      <c r="AA197" s="174"/>
      <c r="AB197" s="174"/>
      <c r="AC197" s="175"/>
    </row>
    <row r="198" spans="3:29" ht="17.25">
      <c r="C198" s="211" t="str">
        <f>IF(ISBLANK('5. Pp (3 años)'!B230),"",'5. Pp (3 años)'!B230)</f>
        <v/>
      </c>
      <c r="D198" s="90" t="str">
        <f>IF(ISBLANK('5. Pp (3 años)'!C230),"",'5. Pp (3 años)'!C230)</f>
        <v>Actividad</v>
      </c>
      <c r="E198" s="207" t="str">
        <f>IF(ISBLANK('5. Pp (3 años)'!D230),"",'5. Pp (3 años)'!D230)</f>
        <v/>
      </c>
      <c r="F198" s="207" t="str">
        <f>IF(ISBLANK('5. Pp (3 años)'!E230),"",'5. Pp (3 años)'!E230)</f>
        <v/>
      </c>
      <c r="G198" s="214" t="str">
        <f>IF(ISBLANK('5. Pp (3 años)'!H230),"",'5. Pp (3 años)'!H230)</f>
        <v/>
      </c>
      <c r="H198" s="75" t="str">
        <f>IF(ISBLANK('5. Pp (3 años)'!J230),"",'5. Pp (3 años)'!J230)</f>
        <v/>
      </c>
      <c r="I198" s="145" t="str">
        <f>IF(ISBLANK('9. METAS'!L204),"",'9. METAS'!L204)</f>
        <v/>
      </c>
      <c r="J198" s="146" t="str">
        <f>IF(ISBLANK('9. METAS'!U204),"",'9. METAS'!U204)</f>
        <v/>
      </c>
      <c r="K198" s="136" t="str">
        <f>IF(ISBLANK('9. METAS'!V204),"",'9. METAS'!V204)</f>
        <v/>
      </c>
      <c r="L198" s="136" t="str">
        <f>IF(ISBLANK('9. METAS'!W204),"",'9. METAS'!W204)</f>
        <v/>
      </c>
      <c r="M198" s="137" t="str">
        <f>IF(ISBLANK('9. METAS'!X204),"",'9. METAS'!X204)</f>
        <v/>
      </c>
      <c r="N198" s="147"/>
      <c r="O198" s="139"/>
      <c r="P198" s="139"/>
      <c r="Q198" s="140"/>
      <c r="R198" s="134" t="str">
        <f t="shared" si="16"/>
        <v>100%</v>
      </c>
      <c r="S198" s="135" t="str">
        <f t="shared" si="16"/>
        <v>100%</v>
      </c>
      <c r="T198" s="135" t="str">
        <f t="shared" si="15"/>
        <v>100%</v>
      </c>
      <c r="U198" s="154" t="str">
        <f t="shared" si="15"/>
        <v>100%</v>
      </c>
      <c r="V198" s="138" t="str">
        <f t="shared" si="11"/>
        <v>No Programado</v>
      </c>
      <c r="W198" s="135" t="str">
        <f t="shared" si="12"/>
        <v>No Programado</v>
      </c>
      <c r="X198" s="135" t="str">
        <f t="shared" si="13"/>
        <v>No Programado</v>
      </c>
      <c r="Y198" s="159" t="str">
        <f t="shared" si="14"/>
        <v>No Programado</v>
      </c>
      <c r="Z198" s="173"/>
      <c r="AA198" s="174"/>
      <c r="AB198" s="174"/>
      <c r="AC198" s="175"/>
    </row>
    <row r="199" spans="3:29" ht="17.25">
      <c r="C199" s="210" t="str">
        <f>IF(ISBLANK('5. Pp (3 años)'!B231),"",'5. Pp (3 años)'!B231)</f>
        <v/>
      </c>
      <c r="D199" s="90" t="str">
        <f>IF(ISBLANK('5. Pp (3 años)'!C231),"",'5. Pp (3 años)'!C231)</f>
        <v>Actividad</v>
      </c>
      <c r="E199" s="207" t="str">
        <f>IF(ISBLANK('5. Pp (3 años)'!D231),"",'5. Pp (3 años)'!D231)</f>
        <v/>
      </c>
      <c r="F199" s="207" t="str">
        <f>IF(ISBLANK('5. Pp (3 años)'!E231),"",'5. Pp (3 años)'!E231)</f>
        <v/>
      </c>
      <c r="G199" s="214" t="str">
        <f>IF(ISBLANK('5. Pp (3 años)'!H231),"",'5. Pp (3 años)'!H231)</f>
        <v/>
      </c>
      <c r="H199" s="75" t="str">
        <f>IF(ISBLANK('5. Pp (3 años)'!J231),"",'5. Pp (3 años)'!J231)</f>
        <v/>
      </c>
      <c r="I199" s="145" t="str">
        <f>IF(ISBLANK('9. METAS'!L205),"",'9. METAS'!L205)</f>
        <v/>
      </c>
      <c r="J199" s="146" t="str">
        <f>IF(ISBLANK('9. METAS'!U205),"",'9. METAS'!U205)</f>
        <v/>
      </c>
      <c r="K199" s="136" t="str">
        <f>IF(ISBLANK('9. METAS'!V205),"",'9. METAS'!V205)</f>
        <v/>
      </c>
      <c r="L199" s="136" t="str">
        <f>IF(ISBLANK('9. METAS'!W205),"",'9. METAS'!W205)</f>
        <v/>
      </c>
      <c r="M199" s="137" t="str">
        <f>IF(ISBLANK('9. METAS'!X205),"",'9. METAS'!X205)</f>
        <v/>
      </c>
      <c r="N199" s="147"/>
      <c r="O199" s="139"/>
      <c r="P199" s="139"/>
      <c r="Q199" s="140"/>
      <c r="R199" s="134" t="str">
        <f t="shared" si="16"/>
        <v>100%</v>
      </c>
      <c r="S199" s="135" t="str">
        <f t="shared" si="16"/>
        <v>100%</v>
      </c>
      <c r="T199" s="135" t="str">
        <f t="shared" si="15"/>
        <v>100%</v>
      </c>
      <c r="U199" s="154" t="str">
        <f t="shared" si="15"/>
        <v>100%</v>
      </c>
      <c r="V199" s="138" t="str">
        <f t="shared" si="11"/>
        <v>No Programado</v>
      </c>
      <c r="W199" s="135" t="str">
        <f t="shared" si="12"/>
        <v>No Programado</v>
      </c>
      <c r="X199" s="135" t="str">
        <f t="shared" si="13"/>
        <v>No Programado</v>
      </c>
      <c r="Y199" s="159" t="str">
        <f t="shared" si="14"/>
        <v>No Programado</v>
      </c>
      <c r="Z199" s="173"/>
      <c r="AA199" s="174"/>
      <c r="AB199" s="174"/>
      <c r="AC199" s="175"/>
    </row>
    <row r="200" spans="3:29" ht="17.25">
      <c r="C200" s="211" t="str">
        <f>IF(ISBLANK('5. Pp (3 años)'!B232),"",'5. Pp (3 años)'!B232)</f>
        <v/>
      </c>
      <c r="D200" s="90" t="str">
        <f>IF(ISBLANK('5. Pp (3 años)'!C232),"",'5. Pp (3 años)'!C232)</f>
        <v>Actividad</v>
      </c>
      <c r="E200" s="207" t="str">
        <f>IF(ISBLANK('5. Pp (3 años)'!D232),"",'5. Pp (3 años)'!D232)</f>
        <v/>
      </c>
      <c r="F200" s="207" t="str">
        <f>IF(ISBLANK('5. Pp (3 años)'!E232),"",'5. Pp (3 años)'!E232)</f>
        <v/>
      </c>
      <c r="G200" s="214" t="str">
        <f>IF(ISBLANK('5. Pp (3 años)'!H232),"",'5. Pp (3 años)'!H232)</f>
        <v/>
      </c>
      <c r="H200" s="75" t="str">
        <f>IF(ISBLANK('5. Pp (3 años)'!J232),"",'5. Pp (3 años)'!J232)</f>
        <v/>
      </c>
      <c r="I200" s="145" t="str">
        <f>IF(ISBLANK('9. METAS'!L206),"",'9. METAS'!L206)</f>
        <v/>
      </c>
      <c r="J200" s="146" t="str">
        <f>IF(ISBLANK('9. METAS'!U206),"",'9. METAS'!U206)</f>
        <v/>
      </c>
      <c r="K200" s="136" t="str">
        <f>IF(ISBLANK('9. METAS'!V206),"",'9. METAS'!V206)</f>
        <v/>
      </c>
      <c r="L200" s="136" t="str">
        <f>IF(ISBLANK('9. METAS'!W206),"",'9. METAS'!W206)</f>
        <v/>
      </c>
      <c r="M200" s="137" t="str">
        <f>IF(ISBLANK('9. METAS'!X206),"",'9. METAS'!X206)</f>
        <v/>
      </c>
      <c r="N200" s="147"/>
      <c r="O200" s="139"/>
      <c r="P200" s="139"/>
      <c r="Q200" s="140"/>
      <c r="R200" s="134" t="str">
        <f t="shared" si="16"/>
        <v>100%</v>
      </c>
      <c r="S200" s="135" t="str">
        <f t="shared" si="16"/>
        <v>100%</v>
      </c>
      <c r="T200" s="135" t="str">
        <f t="shared" si="15"/>
        <v>100%</v>
      </c>
      <c r="U200" s="154" t="str">
        <f t="shared" si="15"/>
        <v>100%</v>
      </c>
      <c r="V200" s="138" t="str">
        <f t="shared" si="11"/>
        <v>No Programado</v>
      </c>
      <c r="W200" s="135" t="str">
        <f t="shared" si="12"/>
        <v>No Programado</v>
      </c>
      <c r="X200" s="135" t="str">
        <f t="shared" si="13"/>
        <v>No Programado</v>
      </c>
      <c r="Y200" s="159" t="str">
        <f t="shared" si="14"/>
        <v>No Programado</v>
      </c>
      <c r="Z200" s="173"/>
      <c r="AA200" s="174"/>
      <c r="AB200" s="174"/>
      <c r="AC200" s="175"/>
    </row>
    <row r="201" spans="3:29" ht="17.25">
      <c r="C201" s="210" t="str">
        <f>IF(ISBLANK('5. Pp (3 años)'!B233),"",'5. Pp (3 años)'!B233)</f>
        <v/>
      </c>
      <c r="D201" s="90" t="str">
        <f>IF(ISBLANK('5. Pp (3 años)'!C233),"",'5. Pp (3 años)'!C233)</f>
        <v>Actividad</v>
      </c>
      <c r="E201" s="207" t="str">
        <f>IF(ISBLANK('5. Pp (3 años)'!D233),"",'5. Pp (3 años)'!D233)</f>
        <v/>
      </c>
      <c r="F201" s="207" t="str">
        <f>IF(ISBLANK('5. Pp (3 años)'!E233),"",'5. Pp (3 años)'!E233)</f>
        <v/>
      </c>
      <c r="G201" s="406" t="str">
        <f>IF(ISBLANK('5. Pp (3 años)'!H233),"",'5. Pp (3 años)'!H233)</f>
        <v/>
      </c>
      <c r="H201" s="75" t="str">
        <f>IF(ISBLANK('5. Pp (3 años)'!J233),"",'5. Pp (3 años)'!J233)</f>
        <v/>
      </c>
      <c r="I201" s="145" t="str">
        <f>IF(ISBLANK('9. METAS'!L207),"",'9. METAS'!L207)</f>
        <v/>
      </c>
      <c r="J201" s="146" t="str">
        <f>IF(ISBLANK('9. METAS'!U207),"",'9. METAS'!U207)</f>
        <v/>
      </c>
      <c r="K201" s="136" t="str">
        <f>IF(ISBLANK('9. METAS'!V207),"",'9. METAS'!V207)</f>
        <v/>
      </c>
      <c r="L201" s="136" t="str">
        <f>IF(ISBLANK('9. METAS'!W207),"",'9. METAS'!W207)</f>
        <v/>
      </c>
      <c r="M201" s="137" t="str">
        <f>IF(ISBLANK('9. METAS'!X207),"",'9. METAS'!X207)</f>
        <v/>
      </c>
      <c r="N201" s="147"/>
      <c r="O201" s="139"/>
      <c r="P201" s="139"/>
      <c r="Q201" s="140"/>
      <c r="R201" s="134" t="str">
        <f t="shared" si="16"/>
        <v>100%</v>
      </c>
      <c r="S201" s="135" t="str">
        <f t="shared" si="16"/>
        <v>100%</v>
      </c>
      <c r="T201" s="135" t="str">
        <f t="shared" si="15"/>
        <v>100%</v>
      </c>
      <c r="U201" s="154" t="str">
        <f t="shared" si="15"/>
        <v>100%</v>
      </c>
      <c r="V201" s="138" t="str">
        <f t="shared" si="11"/>
        <v>No Programado</v>
      </c>
      <c r="W201" s="135" t="str">
        <f t="shared" si="12"/>
        <v>No Programado</v>
      </c>
      <c r="X201" s="135" t="str">
        <f t="shared" si="13"/>
        <v>No Programado</v>
      </c>
      <c r="Y201" s="159" t="str">
        <f t="shared" si="14"/>
        <v>No Programado</v>
      </c>
      <c r="Z201" s="173"/>
      <c r="AA201" s="174"/>
      <c r="AB201" s="174"/>
      <c r="AC201" s="175"/>
    </row>
    <row r="202" spans="3:29" ht="86.25">
      <c r="C202" s="350" t="str">
        <f>IF(ISBLANK('5. Pp (3 años)'!B234),"",'5. Pp (3 años)'!B234)</f>
        <v>Dirección General de Salud</v>
      </c>
      <c r="D202" s="351" t="str">
        <f>IF(ISBLANK('5. Pp (3 años)'!C234),"",'5. Pp (3 años)'!C234)</f>
        <v>Componente</v>
      </c>
      <c r="E202" s="341" t="str">
        <f>IF(ISBLANK('5. Pp (3 años)'!D234),"",'5. Pp (3 años)'!D234)</f>
        <v>4.1.1.1.32 Servicios de salud itinerante y programas de formación preventiva otorgados.</v>
      </c>
      <c r="F202" s="341" t="str">
        <f>IF(ISBLANK('5. Pp (3 años)'!E234),"",'5. Pp (3 años)'!E234)</f>
        <v>PEAPC: Porcentaje de esquemas de atención primaria y capacidades de cuidado consolidados.</v>
      </c>
      <c r="G202" s="337" t="str">
        <f>IF(ISBLANK('5. Pp (3 años)'!H234),"",'5. Pp (3 años)'!H234)</f>
        <v>Trimestral</v>
      </c>
      <c r="H202" s="342" t="str">
        <f>IF(ISBLANK('5. Pp (3 años)'!J234),"",'5. Pp (3 años)'!J234)</f>
        <v>UNIDAD DE MEDIDA DEL INDICADOR: Porcentaje
UNIDAD DE MEDIDA DE LAS VARIABLES: Esquema integral</v>
      </c>
      <c r="I202" s="145">
        <f>IF(ISBLANK('9. METAS'!L208),"",'9. METAS'!L208)</f>
        <v>100</v>
      </c>
      <c r="J202" s="146">
        <f>IF(ISBLANK('9. METAS'!U208),"",'9. METAS'!U208)</f>
        <v>25</v>
      </c>
      <c r="K202" s="136">
        <f>IF(ISBLANK('9. METAS'!V208),"",'9. METAS'!V208)</f>
        <v>25</v>
      </c>
      <c r="L202" s="136">
        <f>IF(ISBLANK('9. METAS'!W208),"",'9. METAS'!W208)</f>
        <v>25</v>
      </c>
      <c r="M202" s="137">
        <f>IF(ISBLANK('9. METAS'!X208),"",'9. METAS'!X208)</f>
        <v>25</v>
      </c>
      <c r="N202" s="408"/>
      <c r="O202" s="409"/>
      <c r="P202" s="409"/>
      <c r="Q202" s="410"/>
      <c r="R202" s="134">
        <f t="shared" si="16"/>
        <v>0</v>
      </c>
      <c r="S202" s="135">
        <f t="shared" si="16"/>
        <v>0</v>
      </c>
      <c r="T202" s="135">
        <f t="shared" si="15"/>
        <v>0</v>
      </c>
      <c r="U202" s="154">
        <f t="shared" si="15"/>
        <v>0</v>
      </c>
      <c r="V202" s="138">
        <f t="shared" si="11"/>
        <v>0</v>
      </c>
      <c r="W202" s="135">
        <f t="shared" si="12"/>
        <v>0</v>
      </c>
      <c r="X202" s="135">
        <f t="shared" si="13"/>
        <v>0</v>
      </c>
      <c r="Y202" s="159">
        <f t="shared" si="14"/>
        <v>0</v>
      </c>
      <c r="Z202" s="173"/>
      <c r="AA202" s="174"/>
      <c r="AB202" s="174"/>
      <c r="AC202" s="175"/>
    </row>
    <row r="203" spans="3:29" ht="86.25">
      <c r="C203" s="210" t="str">
        <f>IF(ISBLANK('5. Pp (3 años)'!B235),"",'5. Pp (3 años)'!B235)</f>
        <v>Dirección General de Salud</v>
      </c>
      <c r="D203" s="90" t="str">
        <f>IF(ISBLANK('5. Pp (3 años)'!C235),"",'5. Pp (3 años)'!C235)</f>
        <v>Actividad</v>
      </c>
      <c r="E203" s="207" t="str">
        <f>IF(ISBLANK('5. Pp (3 años)'!D235),"",'5. Pp (3 años)'!D235)</f>
        <v>4.1.1.1.32.1 Despliegue operativo de brigadas integrales para la prevención, diagnóstico y promoción de la salud comunitaria.</v>
      </c>
      <c r="F203" s="207" t="str">
        <f>IF(ISBLANK('5. Pp (3 años)'!E235),"",'5. Pp (3 años)'!E235)</f>
        <v>PBJSR: Porcentaje de brigadas y jornadas de salud realizadas.</v>
      </c>
      <c r="G203" s="407" t="str">
        <f>IF(ISBLANK('5. Pp (3 años)'!H235),"",'5. Pp (3 años)'!H235)</f>
        <v>Trimestral</v>
      </c>
      <c r="H203" s="75" t="str">
        <f>IF(ISBLANK('5. Pp (3 años)'!J235),"",'5. Pp (3 años)'!J235)</f>
        <v>UNIDAD DE MEDIDA DEL INDICADOR: Porcentaje
UNIDAD DE MEDIDA DE LAS VARIABLES: Brigadas</v>
      </c>
      <c r="I203" s="145">
        <f>IF(ISBLANK('9. METAS'!L209),"",'9. METAS'!L209)</f>
        <v>225</v>
      </c>
      <c r="J203" s="146">
        <f>IF(ISBLANK('9. METAS'!U209),"",'9. METAS'!U209)</f>
        <v>60</v>
      </c>
      <c r="K203" s="136">
        <f>IF(ISBLANK('9. METAS'!V209),"",'9. METAS'!V209)</f>
        <v>60</v>
      </c>
      <c r="L203" s="136">
        <f>IF(ISBLANK('9. METAS'!W209),"",'9. METAS'!W209)</f>
        <v>50</v>
      </c>
      <c r="M203" s="137">
        <f>IF(ISBLANK('9. METAS'!X209),"",'9. METAS'!X209)</f>
        <v>55</v>
      </c>
      <c r="N203" s="147"/>
      <c r="O203" s="139"/>
      <c r="P203" s="139"/>
      <c r="Q203" s="140"/>
      <c r="R203" s="134">
        <f t="shared" si="16"/>
        <v>0</v>
      </c>
      <c r="S203" s="135">
        <f t="shared" si="16"/>
        <v>0</v>
      </c>
      <c r="T203" s="135">
        <f t="shared" si="15"/>
        <v>0</v>
      </c>
      <c r="U203" s="154">
        <f t="shared" si="15"/>
        <v>0</v>
      </c>
      <c r="V203" s="138">
        <f t="shared" si="11"/>
        <v>0</v>
      </c>
      <c r="W203" s="135">
        <f t="shared" si="12"/>
        <v>0</v>
      </c>
      <c r="X203" s="135">
        <f t="shared" si="13"/>
        <v>0</v>
      </c>
      <c r="Y203" s="159">
        <f t="shared" si="14"/>
        <v>0</v>
      </c>
      <c r="Z203" s="173"/>
      <c r="AA203" s="174"/>
      <c r="AB203" s="174"/>
      <c r="AC203" s="175"/>
    </row>
    <row r="204" spans="3:29" ht="86.25">
      <c r="C204" s="211" t="str">
        <f>IF(ISBLANK('5. Pp (3 años)'!B236),"",'5. Pp (3 años)'!B236)</f>
        <v>Dirección General de Salud</v>
      </c>
      <c r="D204" s="90" t="str">
        <f>IF(ISBLANK('5. Pp (3 años)'!C236),"",'5. Pp (3 años)'!C236)</f>
        <v>Actividad</v>
      </c>
      <c r="E204" s="207" t="str">
        <f>IF(ISBLANK('5. Pp (3 años)'!D236),"",'5. Pp (3 años)'!D236)</f>
        <v>4.1.1.1.32.2 Impartición de talleres formativos y jornadas de atención preventiva para el fortalecimiento de las capacidades de cuidado.</v>
      </c>
      <c r="F204" s="207" t="str">
        <f>IF(ISBLANK('5. Pp (3 años)'!E236),"",'5. Pp (3 años)'!E236)</f>
        <v>PSFCE: Porcentaje de sesiones formativas y campañas de salud ejecutadas</v>
      </c>
      <c r="G204" s="214" t="str">
        <f>IF(ISBLANK('5. Pp (3 años)'!H236),"",'5. Pp (3 años)'!H236)</f>
        <v>Trimestral</v>
      </c>
      <c r="H204" s="75" t="str">
        <f>IF(ISBLANK('5. Pp (3 años)'!J236),"",'5. Pp (3 años)'!J236)</f>
        <v>UNIDAD DE MEDIDA DEL INDICADOR: Porcentaje
UNIDAD DE MEDIDA DE LAS VARIABLES: Campaña</v>
      </c>
      <c r="I204" s="145">
        <f>IF(ISBLANK('9. METAS'!L210),"",'9. METAS'!L210)</f>
        <v>20</v>
      </c>
      <c r="J204" s="146">
        <f>IF(ISBLANK('9. METAS'!U210),"",'9. METAS'!U210)</f>
        <v>5</v>
      </c>
      <c r="K204" s="136">
        <f>IF(ISBLANK('9. METAS'!V210),"",'9. METAS'!V210)</f>
        <v>5</v>
      </c>
      <c r="L204" s="136">
        <f>IF(ISBLANK('9. METAS'!W210),"",'9. METAS'!W210)</f>
        <v>5</v>
      </c>
      <c r="M204" s="137">
        <f>IF(ISBLANK('9. METAS'!X210),"",'9. METAS'!X210)</f>
        <v>5</v>
      </c>
      <c r="N204" s="147"/>
      <c r="O204" s="139"/>
      <c r="P204" s="139"/>
      <c r="Q204" s="140"/>
      <c r="R204" s="134">
        <f t="shared" si="16"/>
        <v>0</v>
      </c>
      <c r="S204" s="135">
        <f t="shared" si="16"/>
        <v>0</v>
      </c>
      <c r="T204" s="135">
        <f t="shared" si="15"/>
        <v>0</v>
      </c>
      <c r="U204" s="154">
        <f t="shared" si="15"/>
        <v>0</v>
      </c>
      <c r="V204" s="138">
        <f t="shared" si="11"/>
        <v>0</v>
      </c>
      <c r="W204" s="135">
        <f t="shared" si="12"/>
        <v>0</v>
      </c>
      <c r="X204" s="135">
        <f t="shared" si="13"/>
        <v>0</v>
      </c>
      <c r="Y204" s="159">
        <f t="shared" si="14"/>
        <v>0</v>
      </c>
      <c r="Z204" s="173"/>
      <c r="AA204" s="174"/>
      <c r="AB204" s="174"/>
      <c r="AC204" s="175"/>
    </row>
    <row r="205" spans="3:29" ht="17.25">
      <c r="C205" s="210" t="str">
        <f>IF(ISBLANK('5. Pp (3 años)'!B237),"",'5. Pp (3 años)'!B237)</f>
        <v/>
      </c>
      <c r="D205" s="90" t="str">
        <f>IF(ISBLANK('5. Pp (3 años)'!C237),"",'5. Pp (3 años)'!C237)</f>
        <v>Actividad</v>
      </c>
      <c r="E205" s="207" t="str">
        <f>IF(ISBLANK('5. Pp (3 años)'!D237),"",'5. Pp (3 años)'!D237)</f>
        <v/>
      </c>
      <c r="F205" s="207" t="str">
        <f>IF(ISBLANK('5. Pp (3 años)'!E237),"",'5. Pp (3 años)'!E237)</f>
        <v/>
      </c>
      <c r="G205" s="214" t="str">
        <f>IF(ISBLANK('5. Pp (3 años)'!H237),"",'5. Pp (3 años)'!H237)</f>
        <v/>
      </c>
      <c r="H205" s="75" t="str">
        <f>IF(ISBLANK('5. Pp (3 años)'!J237),"",'5. Pp (3 años)'!J237)</f>
        <v/>
      </c>
      <c r="I205" s="145" t="str">
        <f>IF(ISBLANK('9. METAS'!L211),"",'9. METAS'!L211)</f>
        <v/>
      </c>
      <c r="J205" s="146" t="str">
        <f>IF(ISBLANK('9. METAS'!U211),"",'9. METAS'!U211)</f>
        <v/>
      </c>
      <c r="K205" s="136" t="str">
        <f>IF(ISBLANK('9. METAS'!V211),"",'9. METAS'!V211)</f>
        <v/>
      </c>
      <c r="L205" s="136" t="str">
        <f>IF(ISBLANK('9. METAS'!W211),"",'9. METAS'!W211)</f>
        <v/>
      </c>
      <c r="M205" s="137" t="str">
        <f>IF(ISBLANK('9. METAS'!X211),"",'9. METAS'!X211)</f>
        <v/>
      </c>
      <c r="N205" s="147"/>
      <c r="O205" s="139"/>
      <c r="P205" s="139"/>
      <c r="Q205" s="140"/>
      <c r="R205" s="134" t="str">
        <f t="shared" si="16"/>
        <v>100%</v>
      </c>
      <c r="S205" s="135" t="str">
        <f t="shared" si="16"/>
        <v>100%</v>
      </c>
      <c r="T205" s="135" t="str">
        <f t="shared" si="15"/>
        <v>100%</v>
      </c>
      <c r="U205" s="154" t="str">
        <f t="shared" si="15"/>
        <v>100%</v>
      </c>
      <c r="V205" s="138" t="str">
        <f t="shared" si="11"/>
        <v>No Programado</v>
      </c>
      <c r="W205" s="135" t="str">
        <f t="shared" si="12"/>
        <v>No Programado</v>
      </c>
      <c r="X205" s="135" t="str">
        <f t="shared" si="13"/>
        <v>No Programado</v>
      </c>
      <c r="Y205" s="159" t="str">
        <f t="shared" si="14"/>
        <v>No Programado</v>
      </c>
      <c r="Z205" s="173"/>
      <c r="AA205" s="174"/>
      <c r="AB205" s="174"/>
      <c r="AC205" s="175"/>
    </row>
    <row r="206" spans="3:29" ht="17.25">
      <c r="C206" s="211" t="str">
        <f>IF(ISBLANK('5. Pp (3 años)'!B238),"",'5. Pp (3 años)'!B238)</f>
        <v/>
      </c>
      <c r="D206" s="90" t="str">
        <f>IF(ISBLANK('5. Pp (3 años)'!C238),"",'5. Pp (3 años)'!C238)</f>
        <v>Actividad</v>
      </c>
      <c r="E206" s="207" t="str">
        <f>IF(ISBLANK('5. Pp (3 años)'!D238),"",'5. Pp (3 años)'!D238)</f>
        <v/>
      </c>
      <c r="F206" s="207" t="str">
        <f>IF(ISBLANK('5. Pp (3 años)'!E238),"",'5. Pp (3 años)'!E238)</f>
        <v/>
      </c>
      <c r="G206" s="214" t="str">
        <f>IF(ISBLANK('5. Pp (3 años)'!H238),"",'5. Pp (3 años)'!H238)</f>
        <v/>
      </c>
      <c r="H206" s="75" t="str">
        <f>IF(ISBLANK('5. Pp (3 años)'!J238),"",'5. Pp (3 años)'!J238)</f>
        <v/>
      </c>
      <c r="I206" s="145" t="str">
        <f>IF(ISBLANK('9. METAS'!L212),"",'9. METAS'!L212)</f>
        <v/>
      </c>
      <c r="J206" s="146" t="str">
        <f>IF(ISBLANK('9. METAS'!U212),"",'9. METAS'!U212)</f>
        <v/>
      </c>
      <c r="K206" s="136" t="str">
        <f>IF(ISBLANK('9. METAS'!V212),"",'9. METAS'!V212)</f>
        <v/>
      </c>
      <c r="L206" s="136" t="str">
        <f>IF(ISBLANK('9. METAS'!W212),"",'9. METAS'!W212)</f>
        <v/>
      </c>
      <c r="M206" s="137" t="str">
        <f>IF(ISBLANK('9. METAS'!X212),"",'9. METAS'!X212)</f>
        <v/>
      </c>
      <c r="N206" s="147"/>
      <c r="O206" s="139"/>
      <c r="P206" s="139"/>
      <c r="Q206" s="140"/>
      <c r="R206" s="134" t="str">
        <f t="shared" si="16"/>
        <v>100%</v>
      </c>
      <c r="S206" s="135" t="str">
        <f t="shared" si="16"/>
        <v>100%</v>
      </c>
      <c r="T206" s="135" t="str">
        <f t="shared" si="15"/>
        <v>100%</v>
      </c>
      <c r="U206" s="154" t="str">
        <f t="shared" si="15"/>
        <v>100%</v>
      </c>
      <c r="V206" s="138" t="str">
        <f t="shared" si="11"/>
        <v>No Programado</v>
      </c>
      <c r="W206" s="135" t="str">
        <f t="shared" si="12"/>
        <v>No Programado</v>
      </c>
      <c r="X206" s="135" t="str">
        <f t="shared" si="13"/>
        <v>No Programado</v>
      </c>
      <c r="Y206" s="159" t="str">
        <f t="shared" si="14"/>
        <v>No Programado</v>
      </c>
      <c r="Z206" s="173"/>
      <c r="AA206" s="174"/>
      <c r="AB206" s="174"/>
      <c r="AC206" s="175"/>
    </row>
    <row r="207" spans="3:29" ht="17.25">
      <c r="C207" s="210" t="str">
        <f>IF(ISBLANK('5. Pp (3 años)'!B239),"",'5. Pp (3 años)'!B239)</f>
        <v/>
      </c>
      <c r="D207" s="90" t="str">
        <f>IF(ISBLANK('5. Pp (3 años)'!C239),"",'5. Pp (3 años)'!C239)</f>
        <v>Actividad</v>
      </c>
      <c r="E207" s="207" t="str">
        <f>IF(ISBLANK('5. Pp (3 años)'!D239),"",'5. Pp (3 años)'!D239)</f>
        <v/>
      </c>
      <c r="F207" s="207" t="str">
        <f>IF(ISBLANK('5. Pp (3 años)'!E239),"",'5. Pp (3 años)'!E239)</f>
        <v/>
      </c>
      <c r="G207" s="406" t="str">
        <f>IF(ISBLANK('5. Pp (3 años)'!H239),"",'5. Pp (3 años)'!H239)</f>
        <v/>
      </c>
      <c r="H207" s="75" t="str">
        <f>IF(ISBLANK('5. Pp (3 años)'!J239),"",'5. Pp (3 años)'!J239)</f>
        <v/>
      </c>
      <c r="I207" s="145" t="str">
        <f>IF(ISBLANK('9. METAS'!L213),"",'9. METAS'!L213)</f>
        <v/>
      </c>
      <c r="J207" s="146" t="str">
        <f>IF(ISBLANK('9. METAS'!U213),"",'9. METAS'!U213)</f>
        <v/>
      </c>
      <c r="K207" s="136" t="str">
        <f>IF(ISBLANK('9. METAS'!V213),"",'9. METAS'!V213)</f>
        <v/>
      </c>
      <c r="L207" s="136" t="str">
        <f>IF(ISBLANK('9. METAS'!W213),"",'9. METAS'!W213)</f>
        <v/>
      </c>
      <c r="M207" s="137" t="str">
        <f>IF(ISBLANK('9. METAS'!X213),"",'9. METAS'!X213)</f>
        <v/>
      </c>
      <c r="N207" s="147"/>
      <c r="O207" s="139"/>
      <c r="P207" s="139"/>
      <c r="Q207" s="140"/>
      <c r="R207" s="134" t="str">
        <f t="shared" si="16"/>
        <v>100%</v>
      </c>
      <c r="S207" s="135" t="str">
        <f t="shared" si="16"/>
        <v>100%</v>
      </c>
      <c r="T207" s="135" t="str">
        <f t="shared" si="15"/>
        <v>100%</v>
      </c>
      <c r="U207" s="154" t="str">
        <f t="shared" si="15"/>
        <v>100%</v>
      </c>
      <c r="V207" s="138" t="str">
        <f t="shared" ref="V207:V244" si="17">IFERROR((N207/I207),"No Programado")</f>
        <v>No Programado</v>
      </c>
      <c r="W207" s="135" t="str">
        <f t="shared" ref="W207:W244" si="18">IFERROR((N207+O207)/I207, "No Programado")</f>
        <v>No Programado</v>
      </c>
      <c r="X207" s="135" t="str">
        <f t="shared" ref="X207:X244" si="19">IFERROR((O207+P207)/I207, "No Programado")</f>
        <v>No Programado</v>
      </c>
      <c r="Y207" s="159" t="str">
        <f t="shared" ref="Y207:Y244" si="20">IFERROR((P207+Q207)/I207, "No Programado")</f>
        <v>No Programado</v>
      </c>
      <c r="Z207" s="173"/>
      <c r="AA207" s="174"/>
      <c r="AB207" s="174"/>
      <c r="AC207" s="175"/>
    </row>
    <row r="208" spans="3:29" ht="86.25">
      <c r="C208" s="350" t="str">
        <f>IF(ISBLANK('5. Pp (3 años)'!B240),"",'5. Pp (3 años)'!B240)</f>
        <v>Coordinación de Salud Física</v>
      </c>
      <c r="D208" s="351" t="str">
        <f>IF(ISBLANK('5. Pp (3 años)'!C240),"",'5. Pp (3 años)'!C240)</f>
        <v>Componente</v>
      </c>
      <c r="E208" s="341" t="str">
        <f>IF(ISBLANK('5. Pp (3 años)'!D240),"",'5. Pp (3 años)'!D240)</f>
        <v>4.1.1.1.33  Servicios de atención médica primaria, especialidades básicas y traslados programados otorgados.</v>
      </c>
      <c r="F208" s="341" t="str">
        <f>IF(ISBLANK('5. Pp (3 años)'!E240),"",'5. Pp (3 años)'!E240)</f>
        <v>PEAPF: Porcentaje de esquema de atención primaria y asistencia médica fortalecido.</v>
      </c>
      <c r="G208" s="337" t="str">
        <f>IF(ISBLANK('5. Pp (3 años)'!H240),"",'5. Pp (3 años)'!H240)</f>
        <v>Trimestral</v>
      </c>
      <c r="H208" s="342" t="str">
        <f>IF(ISBLANK('5. Pp (3 años)'!J240),"",'5. Pp (3 años)'!J240)</f>
        <v>UNIDAD DE MEDIDA DEL INDICADOR: Porcentaje
UNIDAD DE MEDIDA DE LAS VARIABLES: Esquema de atención.</v>
      </c>
      <c r="I208" s="145">
        <f>IF(ISBLANK('9. METAS'!L214),"",'9. METAS'!L214)</f>
        <v>100</v>
      </c>
      <c r="J208" s="146">
        <f>IF(ISBLANK('9. METAS'!U214),"",'9. METAS'!U214)</f>
        <v>25</v>
      </c>
      <c r="K208" s="136">
        <f>IF(ISBLANK('9. METAS'!V214),"",'9. METAS'!V214)</f>
        <v>25</v>
      </c>
      <c r="L208" s="136">
        <f>IF(ISBLANK('9. METAS'!W214),"",'9. METAS'!W214)</f>
        <v>25</v>
      </c>
      <c r="M208" s="137">
        <f>IF(ISBLANK('9. METAS'!X214),"",'9. METAS'!X214)</f>
        <v>25</v>
      </c>
      <c r="N208" s="408"/>
      <c r="O208" s="409"/>
      <c r="P208" s="409"/>
      <c r="Q208" s="410"/>
      <c r="R208" s="134">
        <f t="shared" si="16"/>
        <v>0</v>
      </c>
      <c r="S208" s="135">
        <f t="shared" si="16"/>
        <v>0</v>
      </c>
      <c r="T208" s="135">
        <f t="shared" si="15"/>
        <v>0</v>
      </c>
      <c r="U208" s="154">
        <f t="shared" si="15"/>
        <v>0</v>
      </c>
      <c r="V208" s="138">
        <f t="shared" si="17"/>
        <v>0</v>
      </c>
      <c r="W208" s="135">
        <f t="shared" si="18"/>
        <v>0</v>
      </c>
      <c r="X208" s="135">
        <f t="shared" si="19"/>
        <v>0</v>
      </c>
      <c r="Y208" s="159">
        <f t="shared" si="20"/>
        <v>0</v>
      </c>
      <c r="Z208" s="173"/>
      <c r="AA208" s="174"/>
      <c r="AB208" s="174"/>
      <c r="AC208" s="175"/>
    </row>
    <row r="209" spans="3:29" ht="86.25">
      <c r="C209" s="210" t="str">
        <f>IF(ISBLANK('5. Pp (3 años)'!B241),"",'5. Pp (3 años)'!B241)</f>
        <v>Coordinación de Salud Física</v>
      </c>
      <c r="D209" s="90" t="str">
        <f>IF(ISBLANK('5. Pp (3 años)'!C241),"",'5. Pp (3 años)'!C241)</f>
        <v>Actividad</v>
      </c>
      <c r="E209" s="207" t="str">
        <f>IF(ISBLANK('5. Pp (3 años)'!D241),"",'5. Pp (3 años)'!D241)</f>
        <v>4.1.1.1.33.1 Prestación de consultas médicas generales y servicios de especialidades básicas.</v>
      </c>
      <c r="F209" s="207" t="str">
        <f>IF(ISBLANK('5. Pp (3 años)'!E241),"",'5. Pp (3 años)'!E241)</f>
        <v>PCSEB: Porcentaje de consultas y servicios especializados brindados.</v>
      </c>
      <c r="G209" s="407" t="str">
        <f>IF(ISBLANK('5. Pp (3 años)'!H241),"",'5. Pp (3 años)'!H241)</f>
        <v>Trimestral</v>
      </c>
      <c r="H209" s="75" t="str">
        <f>IF(ISBLANK('5. Pp (3 años)'!J241),"",'5. Pp (3 años)'!J241)</f>
        <v>UNIDAD DE MEDIDA DEL INDICADOR: Porcentaje
UNIDAD DE MEDIDA DE LAS VARIABLES: Consultas</v>
      </c>
      <c r="I209" s="145">
        <f>IF(ISBLANK('9. METAS'!L215),"",'9. METAS'!L215)</f>
        <v>13400</v>
      </c>
      <c r="J209" s="146">
        <f>IF(ISBLANK('9. METAS'!U215),"",'9. METAS'!U215)</f>
        <v>3330</v>
      </c>
      <c r="K209" s="136">
        <f>IF(ISBLANK('9. METAS'!V215),"",'9. METAS'!V215)</f>
        <v>3380</v>
      </c>
      <c r="L209" s="136">
        <f>IF(ISBLANK('9. METAS'!W215),"",'9. METAS'!W215)</f>
        <v>3380</v>
      </c>
      <c r="M209" s="137">
        <f>IF(ISBLANK('9. METAS'!X215),"",'9. METAS'!X215)</f>
        <v>3310</v>
      </c>
      <c r="N209" s="147"/>
      <c r="O209" s="139"/>
      <c r="P209" s="139"/>
      <c r="Q209" s="140"/>
      <c r="R209" s="134">
        <f t="shared" si="16"/>
        <v>0</v>
      </c>
      <c r="S209" s="135">
        <f t="shared" si="16"/>
        <v>0</v>
      </c>
      <c r="T209" s="135">
        <f t="shared" si="15"/>
        <v>0</v>
      </c>
      <c r="U209" s="154">
        <f t="shared" si="15"/>
        <v>0</v>
      </c>
      <c r="V209" s="138">
        <f t="shared" si="17"/>
        <v>0</v>
      </c>
      <c r="W209" s="135">
        <f t="shared" si="18"/>
        <v>0</v>
      </c>
      <c r="X209" s="135">
        <f t="shared" si="19"/>
        <v>0</v>
      </c>
      <c r="Y209" s="159">
        <f t="shared" si="20"/>
        <v>0</v>
      </c>
      <c r="Z209" s="173"/>
      <c r="AA209" s="174"/>
      <c r="AB209" s="174"/>
      <c r="AC209" s="175"/>
    </row>
    <row r="210" spans="3:29" ht="86.25">
      <c r="C210" s="211" t="str">
        <f>IF(ISBLANK('5. Pp (3 años)'!B242),"",'5. Pp (3 años)'!B242)</f>
        <v>Coordinación de Salud Física</v>
      </c>
      <c r="D210" s="90" t="str">
        <f>IF(ISBLANK('5. Pp (3 años)'!C242),"",'5. Pp (3 años)'!C242)</f>
        <v>Actividad</v>
      </c>
      <c r="E210" s="207" t="str">
        <f>IF(ISBLANK('5. Pp (3 años)'!D242),"",'5. Pp (3 años)'!D242)</f>
        <v>4.1.1.1.33.2 Organización de jornadas de orientación y capacitación en temas de relevancia epidemiológica.</v>
      </c>
      <c r="F210" s="207" t="str">
        <f>IF(ISBLANK('5. Pp (3 años)'!E242),"",'5. Pp (3 años)'!E242)</f>
        <v>PPPI: Porcentaje de pláticas promocionales impartidas.</v>
      </c>
      <c r="G210" s="214" t="str">
        <f>IF(ISBLANK('5. Pp (3 años)'!H242),"",'5. Pp (3 años)'!H242)</f>
        <v>Trimestral</v>
      </c>
      <c r="H210" s="75" t="str">
        <f>IF(ISBLANK('5. Pp (3 años)'!J242),"",'5. Pp (3 años)'!J242)</f>
        <v>UNIDAD DE MEDIDA DEL INDICADOR: Porcentaje
UNIDAD DE MEDIDA DE LAS VARIABLES  Pláticas</v>
      </c>
      <c r="I210" s="145">
        <f>IF(ISBLANK('9. METAS'!L216),"",'9. METAS'!L216)</f>
        <v>261</v>
      </c>
      <c r="J210" s="146">
        <f>IF(ISBLANK('9. METAS'!U216),"",'9. METAS'!U216)</f>
        <v>78</v>
      </c>
      <c r="K210" s="136">
        <f>IF(ISBLANK('9. METAS'!V216),"",'9. METAS'!V216)</f>
        <v>78</v>
      </c>
      <c r="L210" s="136">
        <f>IF(ISBLANK('9. METAS'!W216),"",'9. METAS'!W216)</f>
        <v>45</v>
      </c>
      <c r="M210" s="137">
        <f>IF(ISBLANK('9. METAS'!X216),"",'9. METAS'!X216)</f>
        <v>60</v>
      </c>
      <c r="N210" s="147"/>
      <c r="O210" s="139"/>
      <c r="P210" s="139"/>
      <c r="Q210" s="140"/>
      <c r="R210" s="134">
        <f t="shared" si="16"/>
        <v>0</v>
      </c>
      <c r="S210" s="135">
        <f t="shared" si="16"/>
        <v>0</v>
      </c>
      <c r="T210" s="135">
        <f t="shared" si="15"/>
        <v>0</v>
      </c>
      <c r="U210" s="154">
        <f t="shared" si="15"/>
        <v>0</v>
      </c>
      <c r="V210" s="138">
        <f t="shared" si="17"/>
        <v>0</v>
      </c>
      <c r="W210" s="135">
        <f t="shared" si="18"/>
        <v>0</v>
      </c>
      <c r="X210" s="135">
        <f t="shared" si="19"/>
        <v>0</v>
      </c>
      <c r="Y210" s="159">
        <f t="shared" si="20"/>
        <v>0</v>
      </c>
      <c r="Z210" s="173"/>
      <c r="AA210" s="174"/>
      <c r="AB210" s="174"/>
      <c r="AC210" s="175"/>
    </row>
    <row r="211" spans="3:29" ht="86.25">
      <c r="C211" s="210" t="str">
        <f>IF(ISBLANK('5. Pp (3 años)'!B243),"",'5. Pp (3 años)'!B243)</f>
        <v>Coordinación de Salud Física</v>
      </c>
      <c r="D211" s="90" t="str">
        <f>IF(ISBLANK('5. Pp (3 años)'!C243),"",'5. Pp (3 años)'!C243)</f>
        <v>Actividad</v>
      </c>
      <c r="E211" s="207" t="str">
        <f>IF(ISBLANK('5. Pp (3 años)'!D243),"",'5. Pp (3 años)'!D243)</f>
        <v>4.1.1.1.33.3 Gestión y ejecución de servicios asistenciales para el traslado de personas con movilidad reducida.</v>
      </c>
      <c r="F211" s="207" t="str">
        <f>IF(ISBLANK('5. Pp (3 años)'!E243),"",'5. Pp (3 años)'!E243)</f>
        <v>PSTR: Porcentaje de servicios de traslado realizados.</v>
      </c>
      <c r="G211" s="214" t="str">
        <f>IF(ISBLANK('5. Pp (3 años)'!H243),"",'5. Pp (3 años)'!H243)</f>
        <v>Trimestral</v>
      </c>
      <c r="H211" s="75" t="str">
        <f>IF(ISBLANK('5. Pp (3 años)'!J243),"",'5. Pp (3 años)'!J243)</f>
        <v>UNIDAD DE MEDIDA DEL INDICADOR: Porcentaje
UNIDAD DE MEDIDA DE LAS VARIABLES:  Servicios de  Traslados</v>
      </c>
      <c r="I211" s="145">
        <f>IF(ISBLANK('9. METAS'!L217),"",'9. METAS'!L217)</f>
        <v>60</v>
      </c>
      <c r="J211" s="146">
        <f>IF(ISBLANK('9. METAS'!U217),"",'9. METAS'!U217)</f>
        <v>15</v>
      </c>
      <c r="K211" s="136">
        <f>IF(ISBLANK('9. METAS'!V217),"",'9. METAS'!V217)</f>
        <v>15</v>
      </c>
      <c r="L211" s="136">
        <f>IF(ISBLANK('9. METAS'!W217),"",'9. METAS'!W217)</f>
        <v>15</v>
      </c>
      <c r="M211" s="137">
        <f>IF(ISBLANK('9. METAS'!X217),"",'9. METAS'!X217)</f>
        <v>15</v>
      </c>
      <c r="N211" s="147"/>
      <c r="O211" s="139"/>
      <c r="P211" s="139"/>
      <c r="Q211" s="140"/>
      <c r="R211" s="134">
        <f t="shared" si="16"/>
        <v>0</v>
      </c>
      <c r="S211" s="135">
        <f t="shared" si="16"/>
        <v>0</v>
      </c>
      <c r="T211" s="135">
        <f t="shared" si="15"/>
        <v>0</v>
      </c>
      <c r="U211" s="154">
        <f t="shared" si="15"/>
        <v>0</v>
      </c>
      <c r="V211" s="138">
        <f t="shared" si="17"/>
        <v>0</v>
      </c>
      <c r="W211" s="135">
        <f t="shared" si="18"/>
        <v>0</v>
      </c>
      <c r="X211" s="135">
        <f t="shared" si="19"/>
        <v>0</v>
      </c>
      <c r="Y211" s="159">
        <f t="shared" si="20"/>
        <v>0</v>
      </c>
      <c r="Z211" s="173"/>
      <c r="AA211" s="174"/>
      <c r="AB211" s="174"/>
      <c r="AC211" s="175"/>
    </row>
    <row r="212" spans="3:29" ht="17.25">
      <c r="C212" s="211" t="str">
        <f>IF(ISBLANK('5. Pp (3 años)'!B244),"",'5. Pp (3 años)'!B244)</f>
        <v/>
      </c>
      <c r="D212" s="90" t="str">
        <f>IF(ISBLANK('5. Pp (3 años)'!C244),"",'5. Pp (3 años)'!C244)</f>
        <v>Actividad</v>
      </c>
      <c r="E212" s="207" t="str">
        <f>IF(ISBLANK('5. Pp (3 años)'!D244),"",'5. Pp (3 años)'!D244)</f>
        <v/>
      </c>
      <c r="F212" s="207" t="str">
        <f>IF(ISBLANK('5. Pp (3 años)'!E244),"",'5. Pp (3 años)'!E244)</f>
        <v/>
      </c>
      <c r="G212" s="214" t="str">
        <f>IF(ISBLANK('5. Pp (3 años)'!H244),"",'5. Pp (3 años)'!H244)</f>
        <v/>
      </c>
      <c r="H212" s="75" t="str">
        <f>IF(ISBLANK('5. Pp (3 años)'!J244),"",'5. Pp (3 años)'!J244)</f>
        <v/>
      </c>
      <c r="I212" s="145" t="str">
        <f>IF(ISBLANK('9. METAS'!L218),"",'9. METAS'!L218)</f>
        <v/>
      </c>
      <c r="J212" s="146" t="str">
        <f>IF(ISBLANK('9. METAS'!U218),"",'9. METAS'!U218)</f>
        <v/>
      </c>
      <c r="K212" s="136" t="str">
        <f>IF(ISBLANK('9. METAS'!V218),"",'9. METAS'!V218)</f>
        <v/>
      </c>
      <c r="L212" s="136" t="str">
        <f>IF(ISBLANK('9. METAS'!W218),"",'9. METAS'!W218)</f>
        <v/>
      </c>
      <c r="M212" s="137" t="str">
        <f>IF(ISBLANK('9. METAS'!X218),"",'9. METAS'!X218)</f>
        <v/>
      </c>
      <c r="N212" s="147"/>
      <c r="O212" s="139"/>
      <c r="P212" s="139"/>
      <c r="Q212" s="140"/>
      <c r="R212" s="134" t="str">
        <f t="shared" si="16"/>
        <v>100%</v>
      </c>
      <c r="S212" s="135" t="str">
        <f t="shared" si="16"/>
        <v>100%</v>
      </c>
      <c r="T212" s="135" t="str">
        <f t="shared" si="15"/>
        <v>100%</v>
      </c>
      <c r="U212" s="154" t="str">
        <f t="shared" si="15"/>
        <v>100%</v>
      </c>
      <c r="V212" s="138" t="str">
        <f t="shared" si="17"/>
        <v>No Programado</v>
      </c>
      <c r="W212" s="135" t="str">
        <f t="shared" si="18"/>
        <v>No Programado</v>
      </c>
      <c r="X212" s="135" t="str">
        <f t="shared" si="19"/>
        <v>No Programado</v>
      </c>
      <c r="Y212" s="159" t="str">
        <f t="shared" si="20"/>
        <v>No Programado</v>
      </c>
      <c r="Z212" s="173"/>
      <c r="AA212" s="174"/>
      <c r="AB212" s="174"/>
      <c r="AC212" s="175"/>
    </row>
    <row r="213" spans="3:29" ht="17.25">
      <c r="C213" s="210" t="str">
        <f>IF(ISBLANK('5. Pp (3 años)'!B245),"",'5. Pp (3 años)'!B245)</f>
        <v/>
      </c>
      <c r="D213" s="90" t="str">
        <f>IF(ISBLANK('5. Pp (3 años)'!C245),"",'5. Pp (3 años)'!C245)</f>
        <v>Actividad</v>
      </c>
      <c r="E213" s="207" t="str">
        <f>IF(ISBLANK('5. Pp (3 años)'!D245),"",'5. Pp (3 años)'!D245)</f>
        <v/>
      </c>
      <c r="F213" s="207" t="str">
        <f>IF(ISBLANK('5. Pp (3 años)'!E245),"",'5. Pp (3 años)'!E245)</f>
        <v/>
      </c>
      <c r="G213" s="214" t="str">
        <f>IF(ISBLANK('5. Pp (3 años)'!H245),"",'5. Pp (3 años)'!H245)</f>
        <v/>
      </c>
      <c r="H213" s="75" t="str">
        <f>IF(ISBLANK('5. Pp (3 años)'!J245),"",'5. Pp (3 años)'!J245)</f>
        <v/>
      </c>
      <c r="I213" s="145" t="str">
        <f>IF(ISBLANK('9. METAS'!L219),"",'9. METAS'!L219)</f>
        <v/>
      </c>
      <c r="J213" s="146" t="str">
        <f>IF(ISBLANK('9. METAS'!U219),"",'9. METAS'!U219)</f>
        <v/>
      </c>
      <c r="K213" s="136" t="str">
        <f>IF(ISBLANK('9. METAS'!V219),"",'9. METAS'!V219)</f>
        <v/>
      </c>
      <c r="L213" s="136" t="str">
        <f>IF(ISBLANK('9. METAS'!W219),"",'9. METAS'!W219)</f>
        <v/>
      </c>
      <c r="M213" s="137" t="str">
        <f>IF(ISBLANK('9. METAS'!X219),"",'9. METAS'!X219)</f>
        <v/>
      </c>
      <c r="N213" s="147"/>
      <c r="O213" s="139"/>
      <c r="P213" s="139"/>
      <c r="Q213" s="140"/>
      <c r="R213" s="134" t="str">
        <f t="shared" si="16"/>
        <v>100%</v>
      </c>
      <c r="S213" s="135" t="str">
        <f t="shared" si="16"/>
        <v>100%</v>
      </c>
      <c r="T213" s="135" t="str">
        <f t="shared" si="15"/>
        <v>100%</v>
      </c>
      <c r="U213" s="154" t="str">
        <f t="shared" si="15"/>
        <v>100%</v>
      </c>
      <c r="V213" s="138" t="str">
        <f t="shared" si="17"/>
        <v>No Programado</v>
      </c>
      <c r="W213" s="135" t="str">
        <f t="shared" si="18"/>
        <v>No Programado</v>
      </c>
      <c r="X213" s="135" t="str">
        <f t="shared" si="19"/>
        <v>No Programado</v>
      </c>
      <c r="Y213" s="159" t="str">
        <f t="shared" si="20"/>
        <v>No Programado</v>
      </c>
      <c r="Z213" s="173"/>
      <c r="AA213" s="174"/>
      <c r="AB213" s="174"/>
      <c r="AC213" s="175"/>
    </row>
    <row r="214" spans="3:29" ht="17.25">
      <c r="C214" s="211" t="str">
        <f>IF(ISBLANK('5. Pp (3 años)'!B246),"",'5. Pp (3 años)'!B246)</f>
        <v/>
      </c>
      <c r="D214" s="90" t="str">
        <f>IF(ISBLANK('5. Pp (3 años)'!C246),"",'5. Pp (3 años)'!C246)</f>
        <v>Actividad</v>
      </c>
      <c r="E214" s="207" t="str">
        <f>IF(ISBLANK('5. Pp (3 años)'!D246),"",'5. Pp (3 años)'!D246)</f>
        <v/>
      </c>
      <c r="F214" s="207" t="str">
        <f>IF(ISBLANK('5. Pp (3 años)'!E246),"",'5. Pp (3 años)'!E246)</f>
        <v/>
      </c>
      <c r="G214" s="214" t="str">
        <f>IF(ISBLANK('5. Pp (3 años)'!H246),"",'5. Pp (3 años)'!H246)</f>
        <v/>
      </c>
      <c r="H214" s="75" t="str">
        <f>IF(ISBLANK('5. Pp (3 años)'!J246),"",'5. Pp (3 años)'!J246)</f>
        <v/>
      </c>
      <c r="I214" s="145" t="str">
        <f>IF(ISBLANK('9. METAS'!L220),"",'9. METAS'!L220)</f>
        <v/>
      </c>
      <c r="J214" s="146" t="str">
        <f>IF(ISBLANK('9. METAS'!U220),"",'9. METAS'!U220)</f>
        <v/>
      </c>
      <c r="K214" s="136" t="str">
        <f>IF(ISBLANK('9. METAS'!V220),"",'9. METAS'!V220)</f>
        <v/>
      </c>
      <c r="L214" s="136" t="str">
        <f>IF(ISBLANK('9. METAS'!W220),"",'9. METAS'!W220)</f>
        <v/>
      </c>
      <c r="M214" s="137" t="str">
        <f>IF(ISBLANK('9. METAS'!X220),"",'9. METAS'!X220)</f>
        <v/>
      </c>
      <c r="N214" s="147"/>
      <c r="O214" s="139"/>
      <c r="P214" s="139"/>
      <c r="Q214" s="140"/>
      <c r="R214" s="134" t="str">
        <f t="shared" si="16"/>
        <v>100%</v>
      </c>
      <c r="S214" s="135" t="str">
        <f t="shared" si="16"/>
        <v>100%</v>
      </c>
      <c r="T214" s="135" t="str">
        <f t="shared" si="15"/>
        <v>100%</v>
      </c>
      <c r="U214" s="154" t="str">
        <f t="shared" si="15"/>
        <v>100%</v>
      </c>
      <c r="V214" s="138" t="str">
        <f t="shared" si="17"/>
        <v>No Programado</v>
      </c>
      <c r="W214" s="135" t="str">
        <f t="shared" si="18"/>
        <v>No Programado</v>
      </c>
      <c r="X214" s="135" t="str">
        <f t="shared" si="19"/>
        <v>No Programado</v>
      </c>
      <c r="Y214" s="159" t="str">
        <f t="shared" si="20"/>
        <v>No Programado</v>
      </c>
      <c r="Z214" s="173"/>
      <c r="AA214" s="174"/>
      <c r="AB214" s="174"/>
      <c r="AC214" s="175"/>
    </row>
    <row r="215" spans="3:29" ht="17.25">
      <c r="C215" s="210" t="str">
        <f>IF(ISBLANK('5. Pp (3 años)'!B247),"",'5. Pp (3 años)'!B247)</f>
        <v/>
      </c>
      <c r="D215" s="90" t="str">
        <f>IF(ISBLANK('5. Pp (3 años)'!C247),"",'5. Pp (3 años)'!C247)</f>
        <v>Actividad</v>
      </c>
      <c r="E215" s="207" t="str">
        <f>IF(ISBLANK('5. Pp (3 años)'!D247),"",'5. Pp (3 años)'!D247)</f>
        <v/>
      </c>
      <c r="F215" s="207" t="str">
        <f>IF(ISBLANK('5. Pp (3 años)'!E247),"",'5. Pp (3 años)'!E247)</f>
        <v/>
      </c>
      <c r="G215" s="406" t="str">
        <f>IF(ISBLANK('5. Pp (3 años)'!H247),"",'5. Pp (3 años)'!H247)</f>
        <v/>
      </c>
      <c r="H215" s="75" t="str">
        <f>IF(ISBLANK('5. Pp (3 años)'!J247),"",'5. Pp (3 años)'!J247)</f>
        <v/>
      </c>
      <c r="I215" s="145" t="str">
        <f>IF(ISBLANK('9. METAS'!L221),"",'9. METAS'!L221)</f>
        <v/>
      </c>
      <c r="J215" s="146" t="str">
        <f>IF(ISBLANK('9. METAS'!U221),"",'9. METAS'!U221)</f>
        <v/>
      </c>
      <c r="K215" s="136" t="str">
        <f>IF(ISBLANK('9. METAS'!V221),"",'9. METAS'!V221)</f>
        <v/>
      </c>
      <c r="L215" s="136" t="str">
        <f>IF(ISBLANK('9. METAS'!W221),"",'9. METAS'!W221)</f>
        <v/>
      </c>
      <c r="M215" s="137" t="str">
        <f>IF(ISBLANK('9. METAS'!X221),"",'9. METAS'!X221)</f>
        <v/>
      </c>
      <c r="N215" s="147"/>
      <c r="O215" s="139"/>
      <c r="P215" s="139"/>
      <c r="Q215" s="140"/>
      <c r="R215" s="134" t="str">
        <f t="shared" si="16"/>
        <v>100%</v>
      </c>
      <c r="S215" s="135" t="str">
        <f t="shared" si="16"/>
        <v>100%</v>
      </c>
      <c r="T215" s="135" t="str">
        <f t="shared" si="15"/>
        <v>100%</v>
      </c>
      <c r="U215" s="154" t="str">
        <f t="shared" si="15"/>
        <v>100%</v>
      </c>
      <c r="V215" s="138" t="str">
        <f t="shared" si="17"/>
        <v>No Programado</v>
      </c>
      <c r="W215" s="135" t="str">
        <f t="shared" si="18"/>
        <v>No Programado</v>
      </c>
      <c r="X215" s="135" t="str">
        <f t="shared" si="19"/>
        <v>No Programado</v>
      </c>
      <c r="Y215" s="159" t="str">
        <f t="shared" si="20"/>
        <v>No Programado</v>
      </c>
      <c r="Z215" s="173"/>
      <c r="AA215" s="174"/>
      <c r="AB215" s="174"/>
      <c r="AC215" s="175"/>
    </row>
    <row r="216" spans="3:29" ht="86.25">
      <c r="C216" s="350" t="str">
        <f>IF(ISBLANK('5. Pp (3 años)'!B248),"",'5. Pp (3 años)'!B248)</f>
        <v>Coordinación de Salud Ambienta</v>
      </c>
      <c r="D216" s="351" t="str">
        <f>IF(ISBLANK('5. Pp (3 años)'!C248),"",'5. Pp (3 años)'!C248)</f>
        <v>Componente</v>
      </c>
      <c r="E216" s="341" t="str">
        <f>IF(ISBLANK('5. Pp (3 años)'!D248),"",'5. Pp (3 años)'!D248)</f>
        <v>4.1.1.1.34 Servicios de control de riesgos sanitarios ambientales y eliminación de vectores otorgados.</v>
      </c>
      <c r="F216" s="341" t="str">
        <f>IF(ISBLANK('5. Pp (3 años)'!E248),"",'5. Pp (3 años)'!E248)</f>
        <v>PSMR: Porcentaje de servicios de mitigación de riesgos sanitarios realizados".</v>
      </c>
      <c r="G216" s="337" t="str">
        <f>IF(ISBLANK('5. Pp (3 años)'!H248),"",'5. Pp (3 años)'!H248)</f>
        <v>Trimestral</v>
      </c>
      <c r="H216" s="342" t="str">
        <f>IF(ISBLANK('5. Pp (3 años)'!J248),"",'5. Pp (3 años)'!J248)</f>
        <v>UNIDAD DE MEDIDA DEL INDICADOR: Porcentaje
UNIDAD DE MEDIDA DE LAS VARIABLES: Acciones</v>
      </c>
      <c r="I216" s="145">
        <f>IF(ISBLANK('9. METAS'!L222),"",'9. METAS'!L222)</f>
        <v>100</v>
      </c>
      <c r="J216" s="146">
        <f>IF(ISBLANK('9. METAS'!U222),"",'9. METAS'!U222)</f>
        <v>25</v>
      </c>
      <c r="K216" s="136">
        <f>IF(ISBLANK('9. METAS'!V222),"",'9. METAS'!V222)</f>
        <v>25</v>
      </c>
      <c r="L216" s="136">
        <f>IF(ISBLANK('9. METAS'!W222),"",'9. METAS'!W222)</f>
        <v>25</v>
      </c>
      <c r="M216" s="137">
        <f>IF(ISBLANK('9. METAS'!X222),"",'9. METAS'!X222)</f>
        <v>25</v>
      </c>
      <c r="N216" s="408"/>
      <c r="O216" s="409"/>
      <c r="P216" s="409"/>
      <c r="Q216" s="410"/>
      <c r="R216" s="134">
        <f t="shared" si="16"/>
        <v>0</v>
      </c>
      <c r="S216" s="135">
        <f t="shared" si="16"/>
        <v>0</v>
      </c>
      <c r="T216" s="135">
        <f t="shared" si="15"/>
        <v>0</v>
      </c>
      <c r="U216" s="154">
        <f t="shared" si="15"/>
        <v>0</v>
      </c>
      <c r="V216" s="138">
        <f t="shared" si="17"/>
        <v>0</v>
      </c>
      <c r="W216" s="135">
        <f t="shared" si="18"/>
        <v>0</v>
      </c>
      <c r="X216" s="135">
        <f t="shared" si="19"/>
        <v>0</v>
      </c>
      <c r="Y216" s="159">
        <f t="shared" si="20"/>
        <v>0</v>
      </c>
      <c r="Z216" s="173"/>
      <c r="AA216" s="174"/>
      <c r="AB216" s="174"/>
      <c r="AC216" s="175"/>
    </row>
    <row r="217" spans="3:29" ht="86.25">
      <c r="C217" s="210" t="str">
        <f>IF(ISBLANK('5. Pp (3 años)'!B249),"",'5. Pp (3 años)'!B249)</f>
        <v>Coordinación de Salud Ambienta</v>
      </c>
      <c r="D217" s="90" t="str">
        <f>IF(ISBLANK('5. Pp (3 años)'!C249),"",'5. Pp (3 años)'!C249)</f>
        <v>Actividad</v>
      </c>
      <c r="E217" s="207" t="str">
        <f>IF(ISBLANK('5. Pp (3 años)'!D249),"",'5. Pp (3 años)'!D249)</f>
        <v>4.1.1.1.34.1 Coordinación de estrategias para la mitigación de riesgos por vectores y fomento de entornos saludables.</v>
      </c>
      <c r="F217" s="207" t="str">
        <f>IF(ISBLANK('5. Pp (3 años)'!E249),"",'5. Pp (3 años)'!E249)</f>
        <v>PAMFE: Porcentaje de acciones de mitigación y fomento a la salud ejecutadas.</v>
      </c>
      <c r="G217" s="407" t="str">
        <f>IF(ISBLANK('5. Pp (3 años)'!H249),"",'5. Pp (3 años)'!H249)</f>
        <v>Trimestral</v>
      </c>
      <c r="H217" s="75" t="str">
        <f>IF(ISBLANK('5. Pp (3 años)'!J249),"",'5. Pp (3 años)'!J249)</f>
        <v>UNIDAD DE MEDIDA DEL INDICADOR: Porcentaje
UNIDAD DE MEDIDA DE LAS VARIABLES: Acciones</v>
      </c>
      <c r="I217" s="145">
        <f>IF(ISBLANK('9. METAS'!L223),"",'9. METAS'!L223)</f>
        <v>36</v>
      </c>
      <c r="J217" s="146">
        <f>IF(ISBLANK('9. METAS'!U223),"",'9. METAS'!U223)</f>
        <v>9</v>
      </c>
      <c r="K217" s="136">
        <f>IF(ISBLANK('9. METAS'!V223),"",'9. METAS'!V223)</f>
        <v>9</v>
      </c>
      <c r="L217" s="136">
        <f>IF(ISBLANK('9. METAS'!W223),"",'9. METAS'!W223)</f>
        <v>9</v>
      </c>
      <c r="M217" s="137">
        <f>IF(ISBLANK('9. METAS'!X223),"",'9. METAS'!X223)</f>
        <v>9</v>
      </c>
      <c r="N217" s="147"/>
      <c r="O217" s="139"/>
      <c r="P217" s="139"/>
      <c r="Q217" s="140"/>
      <c r="R217" s="134">
        <f t="shared" si="16"/>
        <v>0</v>
      </c>
      <c r="S217" s="135">
        <f t="shared" si="16"/>
        <v>0</v>
      </c>
      <c r="T217" s="135">
        <f t="shared" si="15"/>
        <v>0</v>
      </c>
      <c r="U217" s="154">
        <f t="shared" si="15"/>
        <v>0</v>
      </c>
      <c r="V217" s="138">
        <f t="shared" si="17"/>
        <v>0</v>
      </c>
      <c r="W217" s="135">
        <f t="shared" si="18"/>
        <v>0</v>
      </c>
      <c r="X217" s="135">
        <f t="shared" si="19"/>
        <v>0</v>
      </c>
      <c r="Y217" s="159">
        <f t="shared" si="20"/>
        <v>0</v>
      </c>
      <c r="Z217" s="173"/>
      <c r="AA217" s="174"/>
      <c r="AB217" s="174"/>
      <c r="AC217" s="175"/>
    </row>
    <row r="218" spans="3:29" ht="86.25">
      <c r="C218" s="211" t="str">
        <f>IF(ISBLANK('5. Pp (3 años)'!B250),"",'5. Pp (3 años)'!B250)</f>
        <v>Coordinación de Salud Ambienta</v>
      </c>
      <c r="D218" s="90" t="str">
        <f>IF(ISBLANK('5. Pp (3 años)'!C250),"",'5. Pp (3 años)'!C250)</f>
        <v>Actividad</v>
      </c>
      <c r="E218" s="207" t="str">
        <f>IF(ISBLANK('5. Pp (3 años)'!D250),"",'5. Pp (3 años)'!D250)</f>
        <v>4.1.1.1.34.2 Ejecución de jornadas de saneamiento ambiental y eliminación de microtiraderos.</v>
      </c>
      <c r="F218" s="207" t="str">
        <f>IF(ISBLANK('5. Pp (3 años)'!E250),"",'5. Pp (3 años)'!E250)</f>
        <v>PJSRD: Porcentaje de jornadas de saneamiento y recolección de desechos sólidos realizadas</v>
      </c>
      <c r="G218" s="214" t="str">
        <f>IF(ISBLANK('5. Pp (3 años)'!H250),"",'5. Pp (3 años)'!H250)</f>
        <v>Trimestral</v>
      </c>
      <c r="H218" s="75" t="str">
        <f>IF(ISBLANK('5. Pp (3 años)'!J250),"",'5. Pp (3 años)'!J250)</f>
        <v>UNIDAD DE MEDIDA DEL INDICADOR: Porcentaje
UNIDAD DE MEDIDA DE LAS VARIABLES: Recolección</v>
      </c>
      <c r="I218" s="145">
        <f>IF(ISBLANK('9. METAS'!L224),"",'9. METAS'!L224)</f>
        <v>33740</v>
      </c>
      <c r="J218" s="146">
        <f>IF(ISBLANK('9. METAS'!U224),"",'9. METAS'!U224)</f>
        <v>8435</v>
      </c>
      <c r="K218" s="136">
        <f>IF(ISBLANK('9. METAS'!V224),"",'9. METAS'!V224)</f>
        <v>8435</v>
      </c>
      <c r="L218" s="136">
        <f>IF(ISBLANK('9. METAS'!W224),"",'9. METAS'!W224)</f>
        <v>8435</v>
      </c>
      <c r="M218" s="137">
        <f>IF(ISBLANK('9. METAS'!X224),"",'9. METAS'!X224)</f>
        <v>8435</v>
      </c>
      <c r="N218" s="147"/>
      <c r="O218" s="139"/>
      <c r="P218" s="139"/>
      <c r="Q218" s="140"/>
      <c r="R218" s="134">
        <f t="shared" si="16"/>
        <v>0</v>
      </c>
      <c r="S218" s="135">
        <f t="shared" si="16"/>
        <v>0</v>
      </c>
      <c r="T218" s="135">
        <f t="shared" si="15"/>
        <v>0</v>
      </c>
      <c r="U218" s="154">
        <f t="shared" si="15"/>
        <v>0</v>
      </c>
      <c r="V218" s="138">
        <f t="shared" si="17"/>
        <v>0</v>
      </c>
      <c r="W218" s="135">
        <f t="shared" si="18"/>
        <v>0</v>
      </c>
      <c r="X218" s="135">
        <f t="shared" si="19"/>
        <v>0</v>
      </c>
      <c r="Y218" s="159">
        <f t="shared" si="20"/>
        <v>0</v>
      </c>
      <c r="Z218" s="173"/>
      <c r="AA218" s="174"/>
      <c r="AB218" s="174"/>
      <c r="AC218" s="175"/>
    </row>
    <row r="219" spans="3:29" ht="17.25">
      <c r="C219" s="210" t="str">
        <f>IF(ISBLANK('5. Pp (3 años)'!B251),"",'5. Pp (3 años)'!B251)</f>
        <v/>
      </c>
      <c r="D219" s="90" t="str">
        <f>IF(ISBLANK('5. Pp (3 años)'!C251),"",'5. Pp (3 años)'!C251)</f>
        <v>Actividad</v>
      </c>
      <c r="E219" s="207" t="str">
        <f>IF(ISBLANK('5. Pp (3 años)'!D251),"",'5. Pp (3 años)'!D251)</f>
        <v/>
      </c>
      <c r="F219" s="207" t="str">
        <f>IF(ISBLANK('5. Pp (3 años)'!E251),"",'5. Pp (3 años)'!E251)</f>
        <v/>
      </c>
      <c r="G219" s="214" t="str">
        <f>IF(ISBLANK('5. Pp (3 años)'!H251),"",'5. Pp (3 años)'!H251)</f>
        <v/>
      </c>
      <c r="H219" s="75" t="str">
        <f>IF(ISBLANK('5. Pp (3 años)'!J251),"",'5. Pp (3 años)'!J251)</f>
        <v/>
      </c>
      <c r="I219" s="145" t="str">
        <f>IF(ISBLANK('9. METAS'!L225),"",'9. METAS'!L225)</f>
        <v/>
      </c>
      <c r="J219" s="146" t="str">
        <f>IF(ISBLANK('9. METAS'!U225),"",'9. METAS'!U225)</f>
        <v/>
      </c>
      <c r="K219" s="136" t="str">
        <f>IF(ISBLANK('9. METAS'!V225),"",'9. METAS'!V225)</f>
        <v/>
      </c>
      <c r="L219" s="136" t="str">
        <f>IF(ISBLANK('9. METAS'!W225),"",'9. METAS'!W225)</f>
        <v/>
      </c>
      <c r="M219" s="137" t="str">
        <f>IF(ISBLANK('9. METAS'!X225),"",'9. METAS'!X225)</f>
        <v/>
      </c>
      <c r="N219" s="147"/>
      <c r="O219" s="139"/>
      <c r="P219" s="139"/>
      <c r="Q219" s="140"/>
      <c r="R219" s="134" t="str">
        <f t="shared" si="16"/>
        <v>100%</v>
      </c>
      <c r="S219" s="135" t="str">
        <f t="shared" si="16"/>
        <v>100%</v>
      </c>
      <c r="T219" s="135" t="str">
        <f t="shared" si="15"/>
        <v>100%</v>
      </c>
      <c r="U219" s="154" t="str">
        <f t="shared" si="15"/>
        <v>100%</v>
      </c>
      <c r="V219" s="138" t="str">
        <f t="shared" si="17"/>
        <v>No Programado</v>
      </c>
      <c r="W219" s="135" t="str">
        <f t="shared" si="18"/>
        <v>No Programado</v>
      </c>
      <c r="X219" s="135" t="str">
        <f t="shared" si="19"/>
        <v>No Programado</v>
      </c>
      <c r="Y219" s="159" t="str">
        <f t="shared" si="20"/>
        <v>No Programado</v>
      </c>
      <c r="Z219" s="173"/>
      <c r="AA219" s="174"/>
      <c r="AB219" s="174"/>
      <c r="AC219" s="175"/>
    </row>
    <row r="220" spans="3:29" ht="17.25">
      <c r="C220" s="211" t="str">
        <f>IF(ISBLANK('5. Pp (3 años)'!B252),"",'5. Pp (3 años)'!B252)</f>
        <v/>
      </c>
      <c r="D220" s="90" t="str">
        <f>IF(ISBLANK('5. Pp (3 años)'!C252),"",'5. Pp (3 años)'!C252)</f>
        <v>Actividad</v>
      </c>
      <c r="E220" s="207" t="str">
        <f>IF(ISBLANK('5. Pp (3 años)'!D252),"",'5. Pp (3 años)'!D252)</f>
        <v/>
      </c>
      <c r="F220" s="207" t="str">
        <f>IF(ISBLANK('5. Pp (3 años)'!E252),"",'5. Pp (3 años)'!E252)</f>
        <v/>
      </c>
      <c r="G220" s="214" t="str">
        <f>IF(ISBLANK('5. Pp (3 años)'!H252),"",'5. Pp (3 años)'!H252)</f>
        <v/>
      </c>
      <c r="H220" s="75" t="str">
        <f>IF(ISBLANK('5. Pp (3 años)'!J252),"",'5. Pp (3 años)'!J252)</f>
        <v/>
      </c>
      <c r="I220" s="145" t="str">
        <f>IF(ISBLANK('9. METAS'!L226),"",'9. METAS'!L226)</f>
        <v/>
      </c>
      <c r="J220" s="146" t="str">
        <f>IF(ISBLANK('9. METAS'!U226),"",'9. METAS'!U226)</f>
        <v/>
      </c>
      <c r="K220" s="136" t="str">
        <f>IF(ISBLANK('9. METAS'!V226),"",'9. METAS'!V226)</f>
        <v/>
      </c>
      <c r="L220" s="136" t="str">
        <f>IF(ISBLANK('9. METAS'!W226),"",'9. METAS'!W226)</f>
        <v/>
      </c>
      <c r="M220" s="137" t="str">
        <f>IF(ISBLANK('9. METAS'!X226),"",'9. METAS'!X226)</f>
        <v/>
      </c>
      <c r="N220" s="147"/>
      <c r="O220" s="139"/>
      <c r="P220" s="139"/>
      <c r="Q220" s="140"/>
      <c r="R220" s="134" t="str">
        <f t="shared" si="16"/>
        <v>100%</v>
      </c>
      <c r="S220" s="135" t="str">
        <f t="shared" si="16"/>
        <v>100%</v>
      </c>
      <c r="T220" s="135" t="str">
        <f t="shared" si="15"/>
        <v>100%</v>
      </c>
      <c r="U220" s="154" t="str">
        <f t="shared" si="15"/>
        <v>100%</v>
      </c>
      <c r="V220" s="138" t="str">
        <f t="shared" si="17"/>
        <v>No Programado</v>
      </c>
      <c r="W220" s="135" t="str">
        <f t="shared" si="18"/>
        <v>No Programado</v>
      </c>
      <c r="X220" s="135" t="str">
        <f t="shared" si="19"/>
        <v>No Programado</v>
      </c>
      <c r="Y220" s="159" t="str">
        <f t="shared" si="20"/>
        <v>No Programado</v>
      </c>
      <c r="Z220" s="173"/>
      <c r="AA220" s="174"/>
      <c r="AB220" s="174"/>
      <c r="AC220" s="175"/>
    </row>
    <row r="221" spans="3:29" ht="17.25">
      <c r="C221" s="210" t="str">
        <f>IF(ISBLANK('5. Pp (3 años)'!B253),"",'5. Pp (3 años)'!B253)</f>
        <v/>
      </c>
      <c r="D221" s="90" t="str">
        <f>IF(ISBLANK('5. Pp (3 años)'!C253),"",'5. Pp (3 años)'!C253)</f>
        <v>Actividad</v>
      </c>
      <c r="E221" s="207" t="str">
        <f>IF(ISBLANK('5. Pp (3 años)'!D253),"",'5. Pp (3 años)'!D253)</f>
        <v/>
      </c>
      <c r="F221" s="207" t="str">
        <f>IF(ISBLANK('5. Pp (3 años)'!E253),"",'5. Pp (3 años)'!E253)</f>
        <v/>
      </c>
      <c r="G221" s="406" t="str">
        <f>IF(ISBLANK('5. Pp (3 años)'!H253),"",'5. Pp (3 años)'!H253)</f>
        <v/>
      </c>
      <c r="H221" s="75" t="str">
        <f>IF(ISBLANK('5. Pp (3 años)'!J253),"",'5. Pp (3 años)'!J253)</f>
        <v/>
      </c>
      <c r="I221" s="145" t="str">
        <f>IF(ISBLANK('9. METAS'!L227),"",'9. METAS'!L227)</f>
        <v/>
      </c>
      <c r="J221" s="146" t="str">
        <f>IF(ISBLANK('9. METAS'!U227),"",'9. METAS'!U227)</f>
        <v/>
      </c>
      <c r="K221" s="136" t="str">
        <f>IF(ISBLANK('9. METAS'!V227),"",'9. METAS'!V227)</f>
        <v/>
      </c>
      <c r="L221" s="136" t="str">
        <f>IF(ISBLANK('9. METAS'!W227),"",'9. METAS'!W227)</f>
        <v/>
      </c>
      <c r="M221" s="137" t="str">
        <f>IF(ISBLANK('9. METAS'!X227),"",'9. METAS'!X227)</f>
        <v/>
      </c>
      <c r="N221" s="147"/>
      <c r="O221" s="139"/>
      <c r="P221" s="139"/>
      <c r="Q221" s="140"/>
      <c r="R221" s="134" t="str">
        <f t="shared" si="16"/>
        <v>100%</v>
      </c>
      <c r="S221" s="135" t="str">
        <f t="shared" si="16"/>
        <v>100%</v>
      </c>
      <c r="T221" s="135" t="str">
        <f t="shared" si="15"/>
        <v>100%</v>
      </c>
      <c r="U221" s="154" t="str">
        <f t="shared" si="15"/>
        <v>100%</v>
      </c>
      <c r="V221" s="138" t="str">
        <f t="shared" si="17"/>
        <v>No Programado</v>
      </c>
      <c r="W221" s="135" t="str">
        <f t="shared" si="18"/>
        <v>No Programado</v>
      </c>
      <c r="X221" s="135" t="str">
        <f t="shared" si="19"/>
        <v>No Programado</v>
      </c>
      <c r="Y221" s="159" t="str">
        <f t="shared" si="20"/>
        <v>No Programado</v>
      </c>
      <c r="Z221" s="173"/>
      <c r="AA221" s="174"/>
      <c r="AB221" s="174"/>
      <c r="AC221" s="175"/>
    </row>
    <row r="222" spans="3:29" ht="86.25">
      <c r="C222" s="350" t="str">
        <f>IF(ISBLANK('5. Pp (3 años)'!B254),"",'5. Pp (3 años)'!B254)</f>
        <v>Coordinación de Salud Mental</v>
      </c>
      <c r="D222" s="351" t="str">
        <f>IF(ISBLANK('5. Pp (3 años)'!C254),"",'5. Pp (3 años)'!C254)</f>
        <v>Componente</v>
      </c>
      <c r="E222" s="341" t="str">
        <f>IF(ISBLANK('5. Pp (3 años)'!D254),"",'5. Pp (3 años)'!D254)</f>
        <v>4.1.1.1.35 Estrategias de intervención en salud mental y acompañamiento emocional comunitario implementadas.</v>
      </c>
      <c r="F222" s="341" t="str">
        <f>IF(ISBLANK('5. Pp (3 años)'!E254),"",'5. Pp (3 años)'!E254)</f>
        <v>PEAPF: Porcentaje de esquema de atención psicosocial y acompañamiento emocional fortalecido.</v>
      </c>
      <c r="G222" s="337" t="str">
        <f>IF(ISBLANK('5. Pp (3 años)'!H254),"",'5. Pp (3 años)'!H254)</f>
        <v>Trimestral</v>
      </c>
      <c r="H222" s="342" t="str">
        <f>IF(ISBLANK('5. Pp (3 años)'!J254),"",'5. Pp (3 años)'!J254)</f>
        <v>UNIDAD DE MEDIDA DEL INDICADOR: Porcentaje
UNIDAD DE MEDIDA DE LAS VARIABLES: Esquema integral</v>
      </c>
      <c r="I222" s="145">
        <f>IF(ISBLANK('9. METAS'!L228),"",'9. METAS'!L228)</f>
        <v>100</v>
      </c>
      <c r="J222" s="146">
        <f>IF(ISBLANK('9. METAS'!U228),"",'9. METAS'!U228)</f>
        <v>25</v>
      </c>
      <c r="K222" s="136">
        <f>IF(ISBLANK('9. METAS'!V228),"",'9. METAS'!V228)</f>
        <v>25</v>
      </c>
      <c r="L222" s="136">
        <f>IF(ISBLANK('9. METAS'!W228),"",'9. METAS'!W228)</f>
        <v>25</v>
      </c>
      <c r="M222" s="137">
        <f>IF(ISBLANK('9. METAS'!X228),"",'9. METAS'!X228)</f>
        <v>25</v>
      </c>
      <c r="N222" s="408"/>
      <c r="O222" s="409"/>
      <c r="P222" s="409"/>
      <c r="Q222" s="410"/>
      <c r="R222" s="134">
        <f t="shared" si="16"/>
        <v>0</v>
      </c>
      <c r="S222" s="135">
        <f t="shared" si="16"/>
        <v>0</v>
      </c>
      <c r="T222" s="135">
        <f t="shared" si="16"/>
        <v>0</v>
      </c>
      <c r="U222" s="154">
        <f t="shared" si="16"/>
        <v>0</v>
      </c>
      <c r="V222" s="138">
        <f t="shared" si="17"/>
        <v>0</v>
      </c>
      <c r="W222" s="135">
        <f t="shared" si="18"/>
        <v>0</v>
      </c>
      <c r="X222" s="135">
        <f t="shared" si="19"/>
        <v>0</v>
      </c>
      <c r="Y222" s="159">
        <f t="shared" si="20"/>
        <v>0</v>
      </c>
      <c r="Z222" s="173"/>
      <c r="AA222" s="174"/>
      <c r="AB222" s="174"/>
      <c r="AC222" s="175"/>
    </row>
    <row r="223" spans="3:29" ht="86.25">
      <c r="C223" s="210" t="str">
        <f>IF(ISBLANK('5. Pp (3 años)'!B255),"",'5. Pp (3 años)'!B255)</f>
        <v>Coordinación de Salud Mental</v>
      </c>
      <c r="D223" s="90" t="str">
        <f>IF(ISBLANK('5. Pp (3 años)'!C255),"",'5. Pp (3 años)'!C255)</f>
        <v>Actividad</v>
      </c>
      <c r="E223" s="207" t="str">
        <f>IF(ISBLANK('5. Pp (3 años)'!D255),"",'5. Pp (3 años)'!D255)</f>
        <v>4.1.1.1.35.1 Prestación de servicios de consulta psicológica para la prevención y el manejo psicoafectivo.</v>
      </c>
      <c r="F223" s="207" t="str">
        <f>IF(ISBLANK('5. Pp (3 años)'!E255),"",'5. Pp (3 años)'!E255)</f>
        <v>PAPR: Porcentaje de atenciones psicológicas realizadas</v>
      </c>
      <c r="G223" s="407" t="str">
        <f>IF(ISBLANK('5. Pp (3 años)'!H255),"",'5. Pp (3 años)'!H255)</f>
        <v>Trimestral</v>
      </c>
      <c r="H223" s="75" t="str">
        <f>IF(ISBLANK('5. Pp (3 años)'!J255),"",'5. Pp (3 años)'!J255)</f>
        <v xml:space="preserve">UNIDAD DE MEDIDA DEL INDICADOR: Porcentaje
UNIDAD DE MEDIDA DE LAS VARIABLES: Atenciones </v>
      </c>
      <c r="I223" s="145">
        <f>IF(ISBLANK('9. METAS'!L229),"",'9. METAS'!L229)</f>
        <v>2400</v>
      </c>
      <c r="J223" s="146">
        <f>IF(ISBLANK('9. METAS'!U229),"",'9. METAS'!U229)</f>
        <v>600</v>
      </c>
      <c r="K223" s="136">
        <f>IF(ISBLANK('9. METAS'!V229),"",'9. METAS'!V229)</f>
        <v>600</v>
      </c>
      <c r="L223" s="136">
        <f>IF(ISBLANK('9. METAS'!W229),"",'9. METAS'!W229)</f>
        <v>600</v>
      </c>
      <c r="M223" s="137">
        <f>IF(ISBLANK('9. METAS'!X229),"",'9. METAS'!X229)</f>
        <v>600</v>
      </c>
      <c r="N223" s="147"/>
      <c r="O223" s="139"/>
      <c r="P223" s="139"/>
      <c r="Q223" s="140"/>
      <c r="R223" s="134">
        <f t="shared" ref="R223:U244" si="21">IFERROR((N223/J223),"100%")</f>
        <v>0</v>
      </c>
      <c r="S223" s="135">
        <f t="shared" si="21"/>
        <v>0</v>
      </c>
      <c r="T223" s="135">
        <f t="shared" si="21"/>
        <v>0</v>
      </c>
      <c r="U223" s="154">
        <f t="shared" si="21"/>
        <v>0</v>
      </c>
      <c r="V223" s="138">
        <f t="shared" si="17"/>
        <v>0</v>
      </c>
      <c r="W223" s="135">
        <f t="shared" si="18"/>
        <v>0</v>
      </c>
      <c r="X223" s="135">
        <f t="shared" si="19"/>
        <v>0</v>
      </c>
      <c r="Y223" s="159">
        <f t="shared" si="20"/>
        <v>0</v>
      </c>
      <c r="Z223" s="173"/>
      <c r="AA223" s="174"/>
      <c r="AB223" s="174"/>
      <c r="AC223" s="175"/>
    </row>
    <row r="224" spans="3:29" ht="86.25">
      <c r="C224" s="211" t="str">
        <f>IF(ISBLANK('5. Pp (3 años)'!B256),"",'5. Pp (3 años)'!B256)</f>
        <v>Coordinación de Salud Mental</v>
      </c>
      <c r="D224" s="90" t="str">
        <f>IF(ISBLANK('5. Pp (3 años)'!C256),"",'5. Pp (3 años)'!C256)</f>
        <v>Actividad</v>
      </c>
      <c r="E224" s="207" t="str">
        <f>IF(ISBLANK('5. Pp (3 años)'!D256),"",'5. Pp (3 años)'!D256)</f>
        <v>4.1.1.1.35.2 Ejecución de consultas de trabajo social y referencia asistencial para grupos prioritarios.</v>
      </c>
      <c r="F224" s="207" t="str">
        <f>IF(ISBLANK('5. Pp (3 años)'!E256),"",'5. Pp (3 años)'!E256)</f>
        <v>PCTSR: Porcentaje de consultas de trabajo social y referencias asistenciales realizadas.</v>
      </c>
      <c r="G224" s="214" t="str">
        <f>IF(ISBLANK('5. Pp (3 años)'!H256),"",'5. Pp (3 años)'!H256)</f>
        <v>Trimestral</v>
      </c>
      <c r="H224" s="75" t="str">
        <f>IF(ISBLANK('5. Pp (3 años)'!J256),"",'5. Pp (3 años)'!J256)</f>
        <v xml:space="preserve">UNIDAD DE MEDIDA DEL INDICADOR: Porcentaje
UNIDAD DE MEDIDA DE LAS VARIABLES: Atenciones </v>
      </c>
      <c r="I224" s="145">
        <f>IF(ISBLANK('9. METAS'!L230),"",'9. METAS'!L230)</f>
        <v>1400</v>
      </c>
      <c r="J224" s="146">
        <f>IF(ISBLANK('9. METAS'!U230),"",'9. METAS'!U230)</f>
        <v>350</v>
      </c>
      <c r="K224" s="136">
        <f>IF(ISBLANK('9. METAS'!V230),"",'9. METAS'!V230)</f>
        <v>350</v>
      </c>
      <c r="L224" s="136">
        <f>IF(ISBLANK('9. METAS'!W230),"",'9. METAS'!W230)</f>
        <v>350</v>
      </c>
      <c r="M224" s="137">
        <f>IF(ISBLANK('9. METAS'!X230),"",'9. METAS'!X230)</f>
        <v>350</v>
      </c>
      <c r="N224" s="147"/>
      <c r="O224" s="139"/>
      <c r="P224" s="139"/>
      <c r="Q224" s="140"/>
      <c r="R224" s="134">
        <f t="shared" si="21"/>
        <v>0</v>
      </c>
      <c r="S224" s="135">
        <f t="shared" si="21"/>
        <v>0</v>
      </c>
      <c r="T224" s="135">
        <f t="shared" si="21"/>
        <v>0</v>
      </c>
      <c r="U224" s="154">
        <f t="shared" si="21"/>
        <v>0</v>
      </c>
      <c r="V224" s="138">
        <f t="shared" si="17"/>
        <v>0</v>
      </c>
      <c r="W224" s="135">
        <f t="shared" si="18"/>
        <v>0</v>
      </c>
      <c r="X224" s="135">
        <f t="shared" si="19"/>
        <v>0</v>
      </c>
      <c r="Y224" s="159">
        <f t="shared" si="20"/>
        <v>0</v>
      </c>
      <c r="Z224" s="173"/>
      <c r="AA224" s="174"/>
      <c r="AB224" s="174"/>
      <c r="AC224" s="175"/>
    </row>
    <row r="225" spans="3:29" ht="86.25">
      <c r="C225" s="210" t="str">
        <f>IF(ISBLANK('5. Pp (3 años)'!B257),"",'5. Pp (3 años)'!B257)</f>
        <v>Coordinación de Salud Mental</v>
      </c>
      <c r="D225" s="90" t="str">
        <f>IF(ISBLANK('5. Pp (3 años)'!C257),"",'5. Pp (3 años)'!C257)</f>
        <v>Actividad</v>
      </c>
      <c r="E225" s="207" t="str">
        <f>IF(ISBLANK('5. Pp (3 años)'!D257),"",'5. Pp (3 años)'!D257)</f>
        <v>4.1.1.1.35.3 Organización de jornadas de sensibilización en salud mental y apoyo para personas cuidadoras.</v>
      </c>
      <c r="F225" s="207" t="str">
        <f>IF(ISBLANK('5. Pp (3 años)'!E257),"",'5. Pp (3 años)'!E257)</f>
        <v>PJSAE: Porcentaje de jornadas de sensibilización y apoyo emocional realizadas.</v>
      </c>
      <c r="G225" s="214" t="str">
        <f>IF(ISBLANK('5. Pp (3 años)'!H257),"",'5. Pp (3 años)'!H257)</f>
        <v>Trimestral</v>
      </c>
      <c r="H225" s="75" t="str">
        <f>IF(ISBLANK('5. Pp (3 años)'!J257),"",'5. Pp (3 años)'!J257)</f>
        <v>UNIDAD DE MEDIDA DEL INDICADOR: Porcentaje
UNIDAD DE MEDIDA DE LAS VARIABLES: Jornadas</v>
      </c>
      <c r="I225" s="145">
        <f>IF(ISBLANK('9. METAS'!L231),"",'9. METAS'!L231)</f>
        <v>120</v>
      </c>
      <c r="J225" s="146">
        <f>IF(ISBLANK('9. METAS'!U231),"",'9. METAS'!U231)</f>
        <v>30</v>
      </c>
      <c r="K225" s="136">
        <f>IF(ISBLANK('9. METAS'!V231),"",'9. METAS'!V231)</f>
        <v>30</v>
      </c>
      <c r="L225" s="136">
        <f>IF(ISBLANK('9. METAS'!W231),"",'9. METAS'!W231)</f>
        <v>30</v>
      </c>
      <c r="M225" s="137">
        <f>IF(ISBLANK('9. METAS'!X231),"",'9. METAS'!X231)</f>
        <v>30</v>
      </c>
      <c r="N225" s="147"/>
      <c r="O225" s="139"/>
      <c r="P225" s="139"/>
      <c r="Q225" s="140"/>
      <c r="R225" s="134">
        <f t="shared" si="21"/>
        <v>0</v>
      </c>
      <c r="S225" s="135">
        <f t="shared" si="21"/>
        <v>0</v>
      </c>
      <c r="T225" s="135">
        <f t="shared" si="21"/>
        <v>0</v>
      </c>
      <c r="U225" s="154">
        <f t="shared" si="21"/>
        <v>0</v>
      </c>
      <c r="V225" s="138">
        <f t="shared" si="17"/>
        <v>0</v>
      </c>
      <c r="W225" s="135">
        <f t="shared" si="18"/>
        <v>0</v>
      </c>
      <c r="X225" s="135">
        <f t="shared" si="19"/>
        <v>0</v>
      </c>
      <c r="Y225" s="159">
        <f t="shared" si="20"/>
        <v>0</v>
      </c>
      <c r="Z225" s="173"/>
      <c r="AA225" s="174"/>
      <c r="AB225" s="174"/>
      <c r="AC225" s="175"/>
    </row>
    <row r="226" spans="3:29" ht="86.25">
      <c r="C226" s="211" t="str">
        <f>IF(ISBLANK('5. Pp (3 años)'!B258),"",'5. Pp (3 años)'!B258)</f>
        <v>Coordinación de Salud Mental</v>
      </c>
      <c r="D226" s="90" t="str">
        <f>IF(ISBLANK('5. Pp (3 años)'!C258),"",'5. Pp (3 años)'!C258)</f>
        <v>Actividad</v>
      </c>
      <c r="E226" s="207" t="str">
        <f>IF(ISBLANK('5. Pp (3 años)'!D258),"",'5. Pp (3 años)'!D258)</f>
        <v>4.1.1.1.35.4  Aplicación de diagnósticos psicométricos y seguimiento del neurodesarrollo en la niñez y adolescencia.</v>
      </c>
      <c r="F226" s="207" t="str">
        <f>IF(ISBLANK('5. Pp (3 años)'!E258),"",'5. Pp (3 años)'!E258)</f>
        <v>PESNR: Porcentaje de evaluaciones y seguimientos del neurodesarrollo realizados.</v>
      </c>
      <c r="G226" s="214" t="str">
        <f>IF(ISBLANK('5. Pp (3 años)'!H258),"",'5. Pp (3 años)'!H258)</f>
        <v>Trimestral</v>
      </c>
      <c r="H226" s="75" t="str">
        <f>IF(ISBLANK('5. Pp (3 años)'!J258),"",'5. Pp (3 años)'!J258)</f>
        <v>UNIDAD DE MEDIDA DEL INDICADOR: Porcentaje
UNIDAD DE MEDIDA DE LAS VARIABLES: Evaluación diagnóstica</v>
      </c>
      <c r="I226" s="145">
        <f>IF(ISBLANK('9. METAS'!L232),"",'9. METAS'!L232)</f>
        <v>8</v>
      </c>
      <c r="J226" s="146">
        <f>IF(ISBLANK('9. METAS'!U232),"",'9. METAS'!U232)</f>
        <v>2</v>
      </c>
      <c r="K226" s="136">
        <f>IF(ISBLANK('9. METAS'!V232),"",'9. METAS'!V232)</f>
        <v>2</v>
      </c>
      <c r="L226" s="136">
        <f>IF(ISBLANK('9. METAS'!W232),"",'9. METAS'!W232)</f>
        <v>2</v>
      </c>
      <c r="M226" s="137">
        <f>IF(ISBLANK('9. METAS'!X232),"",'9. METAS'!X232)</f>
        <v>2</v>
      </c>
      <c r="N226" s="147"/>
      <c r="O226" s="139"/>
      <c r="P226" s="139"/>
      <c r="Q226" s="140"/>
      <c r="R226" s="134">
        <f t="shared" si="21"/>
        <v>0</v>
      </c>
      <c r="S226" s="135">
        <f t="shared" si="21"/>
        <v>0</v>
      </c>
      <c r="T226" s="135">
        <f t="shared" si="21"/>
        <v>0</v>
      </c>
      <c r="U226" s="154">
        <f t="shared" si="21"/>
        <v>0</v>
      </c>
      <c r="V226" s="138">
        <f t="shared" si="17"/>
        <v>0</v>
      </c>
      <c r="W226" s="135">
        <f t="shared" si="18"/>
        <v>0</v>
      </c>
      <c r="X226" s="135">
        <f t="shared" si="19"/>
        <v>0</v>
      </c>
      <c r="Y226" s="159">
        <f t="shared" si="20"/>
        <v>0</v>
      </c>
      <c r="Z226" s="173"/>
      <c r="AA226" s="174"/>
      <c r="AB226" s="174"/>
      <c r="AC226" s="175"/>
    </row>
    <row r="227" spans="3:29" ht="17.25">
      <c r="C227" s="210" t="str">
        <f>IF(ISBLANK('5. Pp (3 años)'!B259),"",'5. Pp (3 años)'!B259)</f>
        <v/>
      </c>
      <c r="D227" s="90" t="str">
        <f>IF(ISBLANK('5. Pp (3 años)'!C259),"",'5. Pp (3 años)'!C259)</f>
        <v>Actividad</v>
      </c>
      <c r="E227" s="207" t="str">
        <f>IF(ISBLANK('5. Pp (3 años)'!D259),"",'5. Pp (3 años)'!D259)</f>
        <v/>
      </c>
      <c r="F227" s="207" t="str">
        <f>IF(ISBLANK('5. Pp (3 años)'!E259),"",'5. Pp (3 años)'!E259)</f>
        <v/>
      </c>
      <c r="G227" s="406" t="str">
        <f>IF(ISBLANK('5. Pp (3 años)'!H259),"",'5. Pp (3 años)'!H259)</f>
        <v/>
      </c>
      <c r="H227" s="75" t="str">
        <f>IF(ISBLANK('5. Pp (3 años)'!J259),"",'5. Pp (3 años)'!J259)</f>
        <v/>
      </c>
      <c r="I227" s="145" t="str">
        <f>IF(ISBLANK('9. METAS'!L233),"",'9. METAS'!L233)</f>
        <v/>
      </c>
      <c r="J227" s="146" t="str">
        <f>IF(ISBLANK('9. METAS'!U233),"",'9. METAS'!U233)</f>
        <v/>
      </c>
      <c r="K227" s="136" t="str">
        <f>IF(ISBLANK('9. METAS'!V233),"",'9. METAS'!V233)</f>
        <v/>
      </c>
      <c r="L227" s="136" t="str">
        <f>IF(ISBLANK('9. METAS'!W233),"",'9. METAS'!W233)</f>
        <v/>
      </c>
      <c r="M227" s="137" t="str">
        <f>IF(ISBLANK('9. METAS'!X233),"",'9. METAS'!X233)</f>
        <v/>
      </c>
      <c r="N227" s="147"/>
      <c r="O227" s="139"/>
      <c r="P227" s="139"/>
      <c r="Q227" s="140"/>
      <c r="R227" s="134" t="str">
        <f t="shared" si="21"/>
        <v>100%</v>
      </c>
      <c r="S227" s="135" t="str">
        <f t="shared" si="21"/>
        <v>100%</v>
      </c>
      <c r="T227" s="135" t="str">
        <f t="shared" si="21"/>
        <v>100%</v>
      </c>
      <c r="U227" s="154" t="str">
        <f t="shared" si="21"/>
        <v>100%</v>
      </c>
      <c r="V227" s="138" t="str">
        <f t="shared" si="17"/>
        <v>No Programado</v>
      </c>
      <c r="W227" s="135" t="str">
        <f t="shared" si="18"/>
        <v>No Programado</v>
      </c>
      <c r="X227" s="135" t="str">
        <f t="shared" si="19"/>
        <v>No Programado</v>
      </c>
      <c r="Y227" s="159" t="str">
        <f t="shared" si="20"/>
        <v>No Programado</v>
      </c>
      <c r="Z227" s="173"/>
      <c r="AA227" s="174"/>
      <c r="AB227" s="174"/>
      <c r="AC227" s="175"/>
    </row>
    <row r="228" spans="3:29" ht="17.25">
      <c r="C228" s="350" t="str">
        <f>IF(ISBLANK('5. Pp (3 años)'!B260),"",'5. Pp (3 años)'!B260)</f>
        <v/>
      </c>
      <c r="D228" s="351" t="str">
        <f>IF(ISBLANK('5. Pp (3 años)'!C260),"",'5. Pp (3 años)'!C260)</f>
        <v>Componente</v>
      </c>
      <c r="E228" s="341" t="str">
        <f>IF(ISBLANK('5. Pp (3 años)'!D260),"",'5. Pp (3 años)'!D260)</f>
        <v/>
      </c>
      <c r="F228" s="341" t="str">
        <f>IF(ISBLANK('5. Pp (3 años)'!E260),"",'5. Pp (3 años)'!E260)</f>
        <v/>
      </c>
      <c r="G228" s="337" t="str">
        <f>IF(ISBLANK('5. Pp (3 años)'!H260),"",'5. Pp (3 años)'!H260)</f>
        <v/>
      </c>
      <c r="H228" s="342" t="str">
        <f>IF(ISBLANK('5. Pp (3 años)'!J260),"",'5. Pp (3 años)'!J260)</f>
        <v/>
      </c>
      <c r="I228" s="145" t="str">
        <f>IF(ISBLANK('9. METAS'!L234),"",'9. METAS'!L234)</f>
        <v/>
      </c>
      <c r="J228" s="146" t="str">
        <f>IF(ISBLANK('9. METAS'!U234),"",'9. METAS'!U234)</f>
        <v/>
      </c>
      <c r="K228" s="136" t="str">
        <f>IF(ISBLANK('9. METAS'!V234),"",'9. METAS'!V234)</f>
        <v/>
      </c>
      <c r="L228" s="136" t="str">
        <f>IF(ISBLANK('9. METAS'!W234),"",'9. METAS'!W234)</f>
        <v/>
      </c>
      <c r="M228" s="137" t="str">
        <f>IF(ISBLANK('9. METAS'!X234),"",'9. METAS'!X234)</f>
        <v/>
      </c>
      <c r="N228" s="408"/>
      <c r="O228" s="409"/>
      <c r="P228" s="409"/>
      <c r="Q228" s="410"/>
      <c r="R228" s="134" t="str">
        <f t="shared" si="21"/>
        <v>100%</v>
      </c>
      <c r="S228" s="135" t="str">
        <f t="shared" si="21"/>
        <v>100%</v>
      </c>
      <c r="T228" s="135" t="str">
        <f t="shared" si="21"/>
        <v>100%</v>
      </c>
      <c r="U228" s="154" t="str">
        <f t="shared" si="21"/>
        <v>100%</v>
      </c>
      <c r="V228" s="138" t="str">
        <f t="shared" si="17"/>
        <v>No Programado</v>
      </c>
      <c r="W228" s="135" t="str">
        <f t="shared" si="18"/>
        <v>No Programado</v>
      </c>
      <c r="X228" s="135" t="str">
        <f t="shared" si="19"/>
        <v>No Programado</v>
      </c>
      <c r="Y228" s="159" t="str">
        <f t="shared" si="20"/>
        <v>No Programado</v>
      </c>
      <c r="Z228" s="173"/>
      <c r="AA228" s="174"/>
      <c r="AB228" s="174"/>
      <c r="AC228" s="175"/>
    </row>
    <row r="229" spans="3:29" ht="17.25">
      <c r="C229" s="210" t="str">
        <f>IF(ISBLANK('5. Pp (3 años)'!B261),"",'5. Pp (3 años)'!B261)</f>
        <v/>
      </c>
      <c r="D229" s="90" t="str">
        <f>IF(ISBLANK('5. Pp (3 años)'!C261),"",'5. Pp (3 años)'!C261)</f>
        <v>Actividad</v>
      </c>
      <c r="E229" s="207" t="str">
        <f>IF(ISBLANK('5. Pp (3 años)'!D261),"",'5. Pp (3 años)'!D261)</f>
        <v/>
      </c>
      <c r="F229" s="207" t="str">
        <f>IF(ISBLANK('5. Pp (3 años)'!E261),"",'5. Pp (3 años)'!E261)</f>
        <v/>
      </c>
      <c r="G229" s="407" t="str">
        <f>IF(ISBLANK('5. Pp (3 años)'!H261),"",'5. Pp (3 años)'!H261)</f>
        <v/>
      </c>
      <c r="H229" s="75" t="str">
        <f>IF(ISBLANK('5. Pp (3 años)'!J261),"",'5. Pp (3 años)'!J261)</f>
        <v/>
      </c>
      <c r="I229" s="145" t="str">
        <f>IF(ISBLANK('9. METAS'!L235),"",'9. METAS'!L235)</f>
        <v/>
      </c>
      <c r="J229" s="146" t="str">
        <f>IF(ISBLANK('9. METAS'!U235),"",'9. METAS'!U235)</f>
        <v/>
      </c>
      <c r="K229" s="136" t="str">
        <f>IF(ISBLANK('9. METAS'!V235),"",'9. METAS'!V235)</f>
        <v/>
      </c>
      <c r="L229" s="136" t="str">
        <f>IF(ISBLANK('9. METAS'!W235),"",'9. METAS'!W235)</f>
        <v/>
      </c>
      <c r="M229" s="137" t="str">
        <f>IF(ISBLANK('9. METAS'!X235),"",'9. METAS'!X235)</f>
        <v/>
      </c>
      <c r="N229" s="147"/>
      <c r="O229" s="139"/>
      <c r="P229" s="139"/>
      <c r="Q229" s="140"/>
      <c r="R229" s="134" t="str">
        <f t="shared" si="21"/>
        <v>100%</v>
      </c>
      <c r="S229" s="135" t="str">
        <f t="shared" si="21"/>
        <v>100%</v>
      </c>
      <c r="T229" s="135" t="str">
        <f t="shared" si="21"/>
        <v>100%</v>
      </c>
      <c r="U229" s="154" t="str">
        <f t="shared" si="21"/>
        <v>100%</v>
      </c>
      <c r="V229" s="138" t="str">
        <f t="shared" si="17"/>
        <v>No Programado</v>
      </c>
      <c r="W229" s="135" t="str">
        <f t="shared" si="18"/>
        <v>No Programado</v>
      </c>
      <c r="X229" s="135" t="str">
        <f t="shared" si="19"/>
        <v>No Programado</v>
      </c>
      <c r="Y229" s="159" t="str">
        <f t="shared" si="20"/>
        <v>No Programado</v>
      </c>
      <c r="Z229" s="173"/>
      <c r="AA229" s="174"/>
      <c r="AB229" s="174"/>
      <c r="AC229" s="175"/>
    </row>
    <row r="230" spans="3:29" ht="17.25">
      <c r="C230" s="211" t="str">
        <f>IF(ISBLANK('5. Pp (3 años)'!B262),"",'5. Pp (3 años)'!B262)</f>
        <v/>
      </c>
      <c r="D230" s="90" t="str">
        <f>IF(ISBLANK('5. Pp (3 años)'!C262),"",'5. Pp (3 años)'!C262)</f>
        <v>Actividad</v>
      </c>
      <c r="E230" s="207" t="str">
        <f>IF(ISBLANK('5. Pp (3 años)'!D262),"",'5. Pp (3 años)'!D262)</f>
        <v/>
      </c>
      <c r="F230" s="207" t="str">
        <f>IF(ISBLANK('5. Pp (3 años)'!E262),"",'5. Pp (3 años)'!E262)</f>
        <v/>
      </c>
      <c r="G230" s="214" t="str">
        <f>IF(ISBLANK('5. Pp (3 años)'!H262),"",'5. Pp (3 años)'!H262)</f>
        <v/>
      </c>
      <c r="H230" s="75" t="str">
        <f>IF(ISBLANK('5. Pp (3 años)'!J262),"",'5. Pp (3 años)'!J262)</f>
        <v/>
      </c>
      <c r="I230" s="145" t="str">
        <f>IF(ISBLANK('9. METAS'!L236),"",'9. METAS'!L236)</f>
        <v/>
      </c>
      <c r="J230" s="146" t="str">
        <f>IF(ISBLANK('9. METAS'!U236),"",'9. METAS'!U236)</f>
        <v/>
      </c>
      <c r="K230" s="136" t="str">
        <f>IF(ISBLANK('9. METAS'!V236),"",'9. METAS'!V236)</f>
        <v/>
      </c>
      <c r="L230" s="136" t="str">
        <f>IF(ISBLANK('9. METAS'!W236),"",'9. METAS'!W236)</f>
        <v/>
      </c>
      <c r="M230" s="137" t="str">
        <f>IF(ISBLANK('9. METAS'!X236),"",'9. METAS'!X236)</f>
        <v/>
      </c>
      <c r="N230" s="147"/>
      <c r="O230" s="139"/>
      <c r="P230" s="139"/>
      <c r="Q230" s="140"/>
      <c r="R230" s="134" t="str">
        <f t="shared" si="21"/>
        <v>100%</v>
      </c>
      <c r="S230" s="135" t="str">
        <f t="shared" si="21"/>
        <v>100%</v>
      </c>
      <c r="T230" s="135" t="str">
        <f t="shared" si="21"/>
        <v>100%</v>
      </c>
      <c r="U230" s="154" t="str">
        <f t="shared" si="21"/>
        <v>100%</v>
      </c>
      <c r="V230" s="138" t="str">
        <f t="shared" si="17"/>
        <v>No Programado</v>
      </c>
      <c r="W230" s="135" t="str">
        <f t="shared" si="18"/>
        <v>No Programado</v>
      </c>
      <c r="X230" s="135" t="str">
        <f t="shared" si="19"/>
        <v>No Programado</v>
      </c>
      <c r="Y230" s="159" t="str">
        <f t="shared" si="20"/>
        <v>No Programado</v>
      </c>
      <c r="Z230" s="173"/>
      <c r="AA230" s="174"/>
      <c r="AB230" s="174"/>
      <c r="AC230" s="175"/>
    </row>
    <row r="231" spans="3:29" ht="17.25">
      <c r="C231" s="210" t="str">
        <f>IF(ISBLANK('5. Pp (3 años)'!B263),"",'5. Pp (3 años)'!B263)</f>
        <v/>
      </c>
      <c r="D231" s="90" t="str">
        <f>IF(ISBLANK('5. Pp (3 años)'!C263),"",'5. Pp (3 años)'!C263)</f>
        <v>Actividad</v>
      </c>
      <c r="E231" s="207" t="str">
        <f>IF(ISBLANK('5. Pp (3 años)'!D263),"",'5. Pp (3 años)'!D263)</f>
        <v/>
      </c>
      <c r="F231" s="207" t="str">
        <f>IF(ISBLANK('5. Pp (3 años)'!E263),"",'5. Pp (3 años)'!E263)</f>
        <v/>
      </c>
      <c r="G231" s="214" t="str">
        <f>IF(ISBLANK('5. Pp (3 años)'!H263),"",'5. Pp (3 años)'!H263)</f>
        <v/>
      </c>
      <c r="H231" s="75" t="str">
        <f>IF(ISBLANK('5. Pp (3 años)'!J263),"",'5. Pp (3 años)'!J263)</f>
        <v/>
      </c>
      <c r="I231" s="145" t="str">
        <f>IF(ISBLANK('9. METAS'!L237),"",'9. METAS'!L237)</f>
        <v/>
      </c>
      <c r="J231" s="146" t="str">
        <f>IF(ISBLANK('9. METAS'!U237),"",'9. METAS'!U237)</f>
        <v/>
      </c>
      <c r="K231" s="136" t="str">
        <f>IF(ISBLANK('9. METAS'!V237),"",'9. METAS'!V237)</f>
        <v/>
      </c>
      <c r="L231" s="136" t="str">
        <f>IF(ISBLANK('9. METAS'!W237),"",'9. METAS'!W237)</f>
        <v/>
      </c>
      <c r="M231" s="137" t="str">
        <f>IF(ISBLANK('9. METAS'!X237),"",'9. METAS'!X237)</f>
        <v/>
      </c>
      <c r="N231" s="147"/>
      <c r="O231" s="139"/>
      <c r="P231" s="139"/>
      <c r="Q231" s="140"/>
      <c r="R231" s="134" t="str">
        <f t="shared" si="21"/>
        <v>100%</v>
      </c>
      <c r="S231" s="135" t="str">
        <f t="shared" si="21"/>
        <v>100%</v>
      </c>
      <c r="T231" s="135" t="str">
        <f t="shared" si="21"/>
        <v>100%</v>
      </c>
      <c r="U231" s="154" t="str">
        <f t="shared" si="21"/>
        <v>100%</v>
      </c>
      <c r="V231" s="138" t="str">
        <f t="shared" si="17"/>
        <v>No Programado</v>
      </c>
      <c r="W231" s="135" t="str">
        <f t="shared" si="18"/>
        <v>No Programado</v>
      </c>
      <c r="X231" s="135" t="str">
        <f t="shared" si="19"/>
        <v>No Programado</v>
      </c>
      <c r="Y231" s="159" t="str">
        <f t="shared" si="20"/>
        <v>No Programado</v>
      </c>
      <c r="Z231" s="173"/>
      <c r="AA231" s="174"/>
      <c r="AB231" s="174"/>
      <c r="AC231" s="175"/>
    </row>
    <row r="232" spans="3:29" ht="17.25">
      <c r="C232" s="211" t="str">
        <f>IF(ISBLANK('5. Pp (3 años)'!B264),"",'5. Pp (3 años)'!B264)</f>
        <v/>
      </c>
      <c r="D232" s="90" t="str">
        <f>IF(ISBLANK('5. Pp (3 años)'!C264),"",'5. Pp (3 años)'!C264)</f>
        <v>Actividad</v>
      </c>
      <c r="E232" s="207" t="str">
        <f>IF(ISBLANK('5. Pp (3 años)'!D264),"",'5. Pp (3 años)'!D264)</f>
        <v/>
      </c>
      <c r="F232" s="207" t="str">
        <f>IF(ISBLANK('5. Pp (3 años)'!E264),"",'5. Pp (3 años)'!E264)</f>
        <v/>
      </c>
      <c r="G232" s="214" t="str">
        <f>IF(ISBLANK('5. Pp (3 años)'!H264),"",'5. Pp (3 años)'!H264)</f>
        <v/>
      </c>
      <c r="H232" s="75" t="str">
        <f>IF(ISBLANK('5. Pp (3 años)'!J264),"",'5. Pp (3 años)'!J264)</f>
        <v/>
      </c>
      <c r="I232" s="145" t="str">
        <f>IF(ISBLANK('9. METAS'!L238),"",'9. METAS'!L238)</f>
        <v/>
      </c>
      <c r="J232" s="146" t="str">
        <f>IF(ISBLANK('9. METAS'!U238),"",'9. METAS'!U238)</f>
        <v/>
      </c>
      <c r="K232" s="136" t="str">
        <f>IF(ISBLANK('9. METAS'!V238),"",'9. METAS'!V238)</f>
        <v/>
      </c>
      <c r="L232" s="136" t="str">
        <f>IF(ISBLANK('9. METAS'!W238),"",'9. METAS'!W238)</f>
        <v/>
      </c>
      <c r="M232" s="137" t="str">
        <f>IF(ISBLANK('9. METAS'!X238),"",'9. METAS'!X238)</f>
        <v/>
      </c>
      <c r="N232" s="147"/>
      <c r="O232" s="139"/>
      <c r="P232" s="139"/>
      <c r="Q232" s="140"/>
      <c r="R232" s="134" t="str">
        <f t="shared" si="21"/>
        <v>100%</v>
      </c>
      <c r="S232" s="135" t="str">
        <f t="shared" si="21"/>
        <v>100%</v>
      </c>
      <c r="T232" s="135" t="str">
        <f t="shared" si="21"/>
        <v>100%</v>
      </c>
      <c r="U232" s="154" t="str">
        <f t="shared" si="21"/>
        <v>100%</v>
      </c>
      <c r="V232" s="138" t="str">
        <f t="shared" si="17"/>
        <v>No Programado</v>
      </c>
      <c r="W232" s="135" t="str">
        <f t="shared" si="18"/>
        <v>No Programado</v>
      </c>
      <c r="X232" s="135" t="str">
        <f t="shared" si="19"/>
        <v>No Programado</v>
      </c>
      <c r="Y232" s="159" t="str">
        <f t="shared" si="20"/>
        <v>No Programado</v>
      </c>
      <c r="Z232" s="173"/>
      <c r="AA232" s="174"/>
      <c r="AB232" s="174"/>
      <c r="AC232" s="175"/>
    </row>
    <row r="233" spans="3:29" ht="17.25">
      <c r="C233" s="210" t="str">
        <f>IF(ISBLANK('5. Pp (3 años)'!B265),"",'5. Pp (3 años)'!B265)</f>
        <v/>
      </c>
      <c r="D233" s="90" t="str">
        <f>IF(ISBLANK('5. Pp (3 años)'!C265),"",'5. Pp (3 años)'!C265)</f>
        <v>Actividad</v>
      </c>
      <c r="E233" s="207" t="str">
        <f>IF(ISBLANK('5. Pp (3 años)'!D265),"",'5. Pp (3 años)'!D265)</f>
        <v/>
      </c>
      <c r="F233" s="207" t="str">
        <f>IF(ISBLANK('5. Pp (3 años)'!E265),"",'5. Pp (3 años)'!E265)</f>
        <v/>
      </c>
      <c r="G233" s="406" t="str">
        <f>IF(ISBLANK('5. Pp (3 años)'!H265),"",'5. Pp (3 años)'!H265)</f>
        <v/>
      </c>
      <c r="H233" s="75" t="str">
        <f>IF(ISBLANK('5. Pp (3 años)'!J265),"",'5. Pp (3 años)'!J265)</f>
        <v/>
      </c>
      <c r="I233" s="145" t="str">
        <f>IF(ISBLANK('9. METAS'!L239),"",'9. METAS'!L239)</f>
        <v/>
      </c>
      <c r="J233" s="146" t="str">
        <f>IF(ISBLANK('9. METAS'!U239),"",'9. METAS'!U239)</f>
        <v/>
      </c>
      <c r="K233" s="136" t="str">
        <f>IF(ISBLANK('9. METAS'!V239),"",'9. METAS'!V239)</f>
        <v/>
      </c>
      <c r="L233" s="136" t="str">
        <f>IF(ISBLANK('9. METAS'!W239),"",'9. METAS'!W239)</f>
        <v/>
      </c>
      <c r="M233" s="137" t="str">
        <f>IF(ISBLANK('9. METAS'!X239),"",'9. METAS'!X239)</f>
        <v/>
      </c>
      <c r="N233" s="147"/>
      <c r="O233" s="139"/>
      <c r="P233" s="139"/>
      <c r="Q233" s="140"/>
      <c r="R233" s="134" t="str">
        <f t="shared" si="21"/>
        <v>100%</v>
      </c>
      <c r="S233" s="135" t="str">
        <f t="shared" si="21"/>
        <v>100%</v>
      </c>
      <c r="T233" s="135" t="str">
        <f t="shared" si="21"/>
        <v>100%</v>
      </c>
      <c r="U233" s="154" t="str">
        <f t="shared" si="21"/>
        <v>100%</v>
      </c>
      <c r="V233" s="138" t="str">
        <f t="shared" si="17"/>
        <v>No Programado</v>
      </c>
      <c r="W233" s="135" t="str">
        <f t="shared" si="18"/>
        <v>No Programado</v>
      </c>
      <c r="X233" s="135" t="str">
        <f t="shared" si="19"/>
        <v>No Programado</v>
      </c>
      <c r="Y233" s="159" t="str">
        <f t="shared" si="20"/>
        <v>No Programado</v>
      </c>
      <c r="Z233" s="173"/>
      <c r="AA233" s="174"/>
      <c r="AB233" s="174"/>
      <c r="AC233" s="175"/>
    </row>
    <row r="234" spans="3:29" ht="17.25">
      <c r="C234" s="350" t="str">
        <f>IF(ISBLANK('5. Pp (3 años)'!B266),"",'5. Pp (3 años)'!B266)</f>
        <v/>
      </c>
      <c r="D234" s="351" t="str">
        <f>IF(ISBLANK('5. Pp (3 años)'!C266),"",'5. Pp (3 años)'!C266)</f>
        <v>Componente</v>
      </c>
      <c r="E234" s="341" t="str">
        <f>IF(ISBLANK('5. Pp (3 años)'!D266),"",'5. Pp (3 años)'!D266)</f>
        <v/>
      </c>
      <c r="F234" s="341" t="str">
        <f>IF(ISBLANK('5. Pp (3 años)'!E266),"",'5. Pp (3 años)'!E266)</f>
        <v/>
      </c>
      <c r="G234" s="337" t="str">
        <f>IF(ISBLANK('5. Pp (3 años)'!H266),"",'5. Pp (3 años)'!H266)</f>
        <v/>
      </c>
      <c r="H234" s="342" t="str">
        <f>IF(ISBLANK('5. Pp (3 años)'!J266),"",'5. Pp (3 años)'!J266)</f>
        <v/>
      </c>
      <c r="I234" s="145" t="str">
        <f>IF(ISBLANK('9. METAS'!L240),"",'9. METAS'!L240)</f>
        <v/>
      </c>
      <c r="J234" s="146" t="str">
        <f>IF(ISBLANK('9. METAS'!U240),"",'9. METAS'!U240)</f>
        <v/>
      </c>
      <c r="K234" s="136" t="str">
        <f>IF(ISBLANK('9. METAS'!V240),"",'9. METAS'!V240)</f>
        <v/>
      </c>
      <c r="L234" s="136" t="str">
        <f>IF(ISBLANK('9. METAS'!W240),"",'9. METAS'!W240)</f>
        <v/>
      </c>
      <c r="M234" s="137" t="str">
        <f>IF(ISBLANK('9. METAS'!X240),"",'9. METAS'!X240)</f>
        <v/>
      </c>
      <c r="N234" s="408"/>
      <c r="O234" s="409"/>
      <c r="P234" s="409"/>
      <c r="Q234" s="410"/>
      <c r="R234" s="134" t="str">
        <f t="shared" si="21"/>
        <v>100%</v>
      </c>
      <c r="S234" s="135" t="str">
        <f t="shared" si="21"/>
        <v>100%</v>
      </c>
      <c r="T234" s="135" t="str">
        <f t="shared" si="21"/>
        <v>100%</v>
      </c>
      <c r="U234" s="154" t="str">
        <f t="shared" si="21"/>
        <v>100%</v>
      </c>
      <c r="V234" s="138" t="str">
        <f t="shared" si="17"/>
        <v>No Programado</v>
      </c>
      <c r="W234" s="135" t="str">
        <f t="shared" si="18"/>
        <v>No Programado</v>
      </c>
      <c r="X234" s="135" t="str">
        <f t="shared" si="19"/>
        <v>No Programado</v>
      </c>
      <c r="Y234" s="159" t="str">
        <f t="shared" si="20"/>
        <v>No Programado</v>
      </c>
      <c r="Z234" s="173"/>
      <c r="AA234" s="174"/>
      <c r="AB234" s="174"/>
      <c r="AC234" s="175"/>
    </row>
    <row r="235" spans="3:29" ht="17.25">
      <c r="C235" s="210" t="str">
        <f>IF(ISBLANK('5. Pp (3 años)'!B267),"",'5. Pp (3 años)'!B267)</f>
        <v/>
      </c>
      <c r="D235" s="90" t="str">
        <f>IF(ISBLANK('5. Pp (3 años)'!C267),"",'5. Pp (3 años)'!C267)</f>
        <v>Actividad</v>
      </c>
      <c r="E235" s="207" t="str">
        <f>IF(ISBLANK('5. Pp (3 años)'!D267),"",'5. Pp (3 años)'!D267)</f>
        <v/>
      </c>
      <c r="F235" s="207" t="str">
        <f>IF(ISBLANK('5. Pp (3 años)'!E267),"",'5. Pp (3 años)'!E267)</f>
        <v/>
      </c>
      <c r="G235" s="407" t="str">
        <f>IF(ISBLANK('5. Pp (3 años)'!H267),"",'5. Pp (3 años)'!H267)</f>
        <v/>
      </c>
      <c r="H235" s="75" t="str">
        <f>IF(ISBLANK('5. Pp (3 años)'!J267),"",'5. Pp (3 años)'!J267)</f>
        <v/>
      </c>
      <c r="I235" s="145" t="str">
        <f>IF(ISBLANK('9. METAS'!L241),"",'9. METAS'!L241)</f>
        <v/>
      </c>
      <c r="J235" s="146" t="str">
        <f>IF(ISBLANK('9. METAS'!U241),"",'9. METAS'!U241)</f>
        <v/>
      </c>
      <c r="K235" s="136" t="str">
        <f>IF(ISBLANK('9. METAS'!V241),"",'9. METAS'!V241)</f>
        <v/>
      </c>
      <c r="L235" s="136" t="str">
        <f>IF(ISBLANK('9. METAS'!W241),"",'9. METAS'!W241)</f>
        <v/>
      </c>
      <c r="M235" s="137" t="str">
        <f>IF(ISBLANK('9. METAS'!X241),"",'9. METAS'!X241)</f>
        <v/>
      </c>
      <c r="N235" s="147"/>
      <c r="O235" s="139"/>
      <c r="P235" s="139"/>
      <c r="Q235" s="140"/>
      <c r="R235" s="134" t="str">
        <f t="shared" si="21"/>
        <v>100%</v>
      </c>
      <c r="S235" s="135" t="str">
        <f t="shared" si="21"/>
        <v>100%</v>
      </c>
      <c r="T235" s="135" t="str">
        <f t="shared" si="21"/>
        <v>100%</v>
      </c>
      <c r="U235" s="154" t="str">
        <f t="shared" si="21"/>
        <v>100%</v>
      </c>
      <c r="V235" s="138" t="str">
        <f t="shared" si="17"/>
        <v>No Programado</v>
      </c>
      <c r="W235" s="135" t="str">
        <f t="shared" si="18"/>
        <v>No Programado</v>
      </c>
      <c r="X235" s="135" t="str">
        <f t="shared" si="19"/>
        <v>No Programado</v>
      </c>
      <c r="Y235" s="159" t="str">
        <f t="shared" si="20"/>
        <v>No Programado</v>
      </c>
      <c r="Z235" s="173"/>
      <c r="AA235" s="174"/>
      <c r="AB235" s="174"/>
      <c r="AC235" s="175"/>
    </row>
    <row r="236" spans="3:29" ht="17.25">
      <c r="C236" s="211" t="str">
        <f>IF(ISBLANK('5. Pp (3 años)'!B268),"",'5. Pp (3 años)'!B268)</f>
        <v/>
      </c>
      <c r="D236" s="90" t="str">
        <f>IF(ISBLANK('5. Pp (3 años)'!C268),"",'5. Pp (3 años)'!C268)</f>
        <v>Actividad</v>
      </c>
      <c r="E236" s="207" t="str">
        <f>IF(ISBLANK('5. Pp (3 años)'!D268),"",'5. Pp (3 años)'!D268)</f>
        <v/>
      </c>
      <c r="F236" s="207" t="str">
        <f>IF(ISBLANK('5. Pp (3 años)'!E268),"",'5. Pp (3 años)'!E268)</f>
        <v/>
      </c>
      <c r="G236" s="214" t="str">
        <f>IF(ISBLANK('5. Pp (3 años)'!H268),"",'5. Pp (3 años)'!H268)</f>
        <v/>
      </c>
      <c r="H236" s="75" t="str">
        <f>IF(ISBLANK('5. Pp (3 años)'!J268),"",'5. Pp (3 años)'!J268)</f>
        <v/>
      </c>
      <c r="I236" s="145" t="str">
        <f>IF(ISBLANK('9. METAS'!L242),"",'9. METAS'!L242)</f>
        <v/>
      </c>
      <c r="J236" s="146" t="str">
        <f>IF(ISBLANK('9. METAS'!U242),"",'9. METAS'!U242)</f>
        <v/>
      </c>
      <c r="K236" s="136" t="str">
        <f>IF(ISBLANK('9. METAS'!V242),"",'9. METAS'!V242)</f>
        <v/>
      </c>
      <c r="L236" s="136" t="str">
        <f>IF(ISBLANK('9. METAS'!W242),"",'9. METAS'!W242)</f>
        <v/>
      </c>
      <c r="M236" s="137" t="str">
        <f>IF(ISBLANK('9. METAS'!X242),"",'9. METAS'!X242)</f>
        <v/>
      </c>
      <c r="N236" s="147"/>
      <c r="O236" s="139"/>
      <c r="P236" s="139"/>
      <c r="Q236" s="140"/>
      <c r="R236" s="134" t="str">
        <f t="shared" si="21"/>
        <v>100%</v>
      </c>
      <c r="S236" s="135" t="str">
        <f t="shared" si="21"/>
        <v>100%</v>
      </c>
      <c r="T236" s="135" t="str">
        <f t="shared" si="21"/>
        <v>100%</v>
      </c>
      <c r="U236" s="154" t="str">
        <f t="shared" si="21"/>
        <v>100%</v>
      </c>
      <c r="V236" s="138" t="str">
        <f t="shared" si="17"/>
        <v>No Programado</v>
      </c>
      <c r="W236" s="135" t="str">
        <f t="shared" si="18"/>
        <v>No Programado</v>
      </c>
      <c r="X236" s="135" t="str">
        <f t="shared" si="19"/>
        <v>No Programado</v>
      </c>
      <c r="Y236" s="159" t="str">
        <f t="shared" si="20"/>
        <v>No Programado</v>
      </c>
      <c r="Z236" s="173"/>
      <c r="AA236" s="174"/>
      <c r="AB236" s="174"/>
      <c r="AC236" s="175"/>
    </row>
    <row r="237" spans="3:29" ht="17.25">
      <c r="C237" s="210" t="str">
        <f>IF(ISBLANK('5. Pp (3 años)'!B269),"",'5. Pp (3 años)'!B269)</f>
        <v/>
      </c>
      <c r="D237" s="90" t="str">
        <f>IF(ISBLANK('5. Pp (3 años)'!C269),"",'5. Pp (3 años)'!C269)</f>
        <v>Actividad</v>
      </c>
      <c r="E237" s="207" t="str">
        <f>IF(ISBLANK('5. Pp (3 años)'!D269),"",'5. Pp (3 años)'!D269)</f>
        <v/>
      </c>
      <c r="F237" s="207" t="str">
        <f>IF(ISBLANK('5. Pp (3 años)'!E269),"",'5. Pp (3 años)'!E269)</f>
        <v/>
      </c>
      <c r="G237" s="214" t="str">
        <f>IF(ISBLANK('5. Pp (3 años)'!H269),"",'5. Pp (3 años)'!H269)</f>
        <v/>
      </c>
      <c r="H237" s="75" t="str">
        <f>IF(ISBLANK('5. Pp (3 años)'!J269),"",'5. Pp (3 años)'!J269)</f>
        <v/>
      </c>
      <c r="I237" s="145" t="str">
        <f>IF(ISBLANK('9. METAS'!L243),"",'9. METAS'!L243)</f>
        <v/>
      </c>
      <c r="J237" s="146" t="str">
        <f>IF(ISBLANK('9. METAS'!U243),"",'9. METAS'!U243)</f>
        <v/>
      </c>
      <c r="K237" s="136" t="str">
        <f>IF(ISBLANK('9. METAS'!V243),"",'9. METAS'!V243)</f>
        <v/>
      </c>
      <c r="L237" s="136" t="str">
        <f>IF(ISBLANK('9. METAS'!W243),"",'9. METAS'!W243)</f>
        <v/>
      </c>
      <c r="M237" s="137" t="str">
        <f>IF(ISBLANK('9. METAS'!X243),"",'9. METAS'!X243)</f>
        <v/>
      </c>
      <c r="N237" s="147"/>
      <c r="O237" s="139"/>
      <c r="P237" s="139"/>
      <c r="Q237" s="140"/>
      <c r="R237" s="134" t="str">
        <f t="shared" si="21"/>
        <v>100%</v>
      </c>
      <c r="S237" s="135" t="str">
        <f t="shared" si="21"/>
        <v>100%</v>
      </c>
      <c r="T237" s="135" t="str">
        <f t="shared" si="21"/>
        <v>100%</v>
      </c>
      <c r="U237" s="154" t="str">
        <f t="shared" si="21"/>
        <v>100%</v>
      </c>
      <c r="V237" s="138" t="str">
        <f t="shared" si="17"/>
        <v>No Programado</v>
      </c>
      <c r="W237" s="135" t="str">
        <f t="shared" si="18"/>
        <v>No Programado</v>
      </c>
      <c r="X237" s="135" t="str">
        <f t="shared" si="19"/>
        <v>No Programado</v>
      </c>
      <c r="Y237" s="159" t="str">
        <f t="shared" si="20"/>
        <v>No Programado</v>
      </c>
      <c r="Z237" s="173"/>
      <c r="AA237" s="174"/>
      <c r="AB237" s="174"/>
      <c r="AC237" s="175"/>
    </row>
    <row r="238" spans="3:29" ht="17.25">
      <c r="C238" s="211" t="str">
        <f>IF(ISBLANK('5. Pp (3 años)'!B270),"",'5. Pp (3 años)'!B270)</f>
        <v/>
      </c>
      <c r="D238" s="90" t="str">
        <f>IF(ISBLANK('5. Pp (3 años)'!C270),"",'5. Pp (3 años)'!C270)</f>
        <v>Actividad</v>
      </c>
      <c r="E238" s="207" t="str">
        <f>IF(ISBLANK('5. Pp (3 años)'!D270),"",'5. Pp (3 años)'!D270)</f>
        <v/>
      </c>
      <c r="F238" s="207" t="str">
        <f>IF(ISBLANK('5. Pp (3 años)'!E270),"",'5. Pp (3 años)'!E270)</f>
        <v/>
      </c>
      <c r="G238" s="214" t="str">
        <f>IF(ISBLANK('5. Pp (3 años)'!H270),"",'5. Pp (3 años)'!H270)</f>
        <v/>
      </c>
      <c r="H238" s="75" t="str">
        <f>IF(ISBLANK('5. Pp (3 años)'!J270),"",'5. Pp (3 años)'!J270)</f>
        <v/>
      </c>
      <c r="I238" s="145" t="str">
        <f>IF(ISBLANK('9. METAS'!L244),"",'9. METAS'!L244)</f>
        <v/>
      </c>
      <c r="J238" s="146" t="str">
        <f>IF(ISBLANK('9. METAS'!U244),"",'9. METAS'!U244)</f>
        <v/>
      </c>
      <c r="K238" s="136" t="str">
        <f>IF(ISBLANK('9. METAS'!V244),"",'9. METAS'!V244)</f>
        <v/>
      </c>
      <c r="L238" s="136" t="str">
        <f>IF(ISBLANK('9. METAS'!W244),"",'9. METAS'!W244)</f>
        <v/>
      </c>
      <c r="M238" s="137" t="str">
        <f>IF(ISBLANK('9. METAS'!X244),"",'9. METAS'!X244)</f>
        <v/>
      </c>
      <c r="N238" s="147"/>
      <c r="O238" s="139"/>
      <c r="P238" s="139"/>
      <c r="Q238" s="140"/>
      <c r="R238" s="134" t="str">
        <f t="shared" si="21"/>
        <v>100%</v>
      </c>
      <c r="S238" s="135" t="str">
        <f t="shared" si="21"/>
        <v>100%</v>
      </c>
      <c r="T238" s="135" t="str">
        <f t="shared" si="21"/>
        <v>100%</v>
      </c>
      <c r="U238" s="154" t="str">
        <f t="shared" si="21"/>
        <v>100%</v>
      </c>
      <c r="V238" s="138" t="str">
        <f t="shared" si="17"/>
        <v>No Programado</v>
      </c>
      <c r="W238" s="135" t="str">
        <f t="shared" si="18"/>
        <v>No Programado</v>
      </c>
      <c r="X238" s="135" t="str">
        <f t="shared" si="19"/>
        <v>No Programado</v>
      </c>
      <c r="Y238" s="159" t="str">
        <f t="shared" si="20"/>
        <v>No Programado</v>
      </c>
      <c r="Z238" s="173"/>
      <c r="AA238" s="174"/>
      <c r="AB238" s="174"/>
      <c r="AC238" s="175"/>
    </row>
    <row r="239" spans="3:29" ht="17.25">
      <c r="C239" s="210" t="str">
        <f>IF(ISBLANK('5. Pp (3 años)'!B271),"",'5. Pp (3 años)'!B271)</f>
        <v/>
      </c>
      <c r="D239" s="90" t="str">
        <f>IF(ISBLANK('5. Pp (3 años)'!C271),"",'5. Pp (3 años)'!C271)</f>
        <v>Actividad</v>
      </c>
      <c r="E239" s="207" t="str">
        <f>IF(ISBLANK('5. Pp (3 años)'!D271),"",'5. Pp (3 años)'!D271)</f>
        <v/>
      </c>
      <c r="F239" s="207" t="str">
        <f>IF(ISBLANK('5. Pp (3 años)'!E271),"",'5. Pp (3 años)'!E271)</f>
        <v/>
      </c>
      <c r="G239" s="214" t="str">
        <f>IF(ISBLANK('5. Pp (3 años)'!H271),"",'5. Pp (3 años)'!H271)</f>
        <v/>
      </c>
      <c r="H239" s="75" t="str">
        <f>IF(ISBLANK('5. Pp (3 años)'!J271),"",'5. Pp (3 años)'!J271)</f>
        <v/>
      </c>
      <c r="I239" s="145" t="str">
        <f>IF(ISBLANK('9. METAS'!L245),"",'9. METAS'!L245)</f>
        <v/>
      </c>
      <c r="J239" s="146" t="str">
        <f>IF(ISBLANK('9. METAS'!U245),"",'9. METAS'!U245)</f>
        <v/>
      </c>
      <c r="K239" s="136" t="str">
        <f>IF(ISBLANK('9. METAS'!V245),"",'9. METAS'!V245)</f>
        <v/>
      </c>
      <c r="L239" s="136" t="str">
        <f>IF(ISBLANK('9. METAS'!W245),"",'9. METAS'!W245)</f>
        <v/>
      </c>
      <c r="M239" s="137" t="str">
        <f>IF(ISBLANK('9. METAS'!X245),"",'9. METAS'!X245)</f>
        <v/>
      </c>
      <c r="N239" s="147"/>
      <c r="O239" s="139"/>
      <c r="P239" s="139"/>
      <c r="Q239" s="140"/>
      <c r="R239" s="134" t="str">
        <f t="shared" si="21"/>
        <v>100%</v>
      </c>
      <c r="S239" s="135" t="str">
        <f t="shared" si="21"/>
        <v>100%</v>
      </c>
      <c r="T239" s="135" t="str">
        <f t="shared" si="21"/>
        <v>100%</v>
      </c>
      <c r="U239" s="154" t="str">
        <f t="shared" si="21"/>
        <v>100%</v>
      </c>
      <c r="V239" s="138" t="str">
        <f t="shared" si="17"/>
        <v>No Programado</v>
      </c>
      <c r="W239" s="135" t="str">
        <f t="shared" si="18"/>
        <v>No Programado</v>
      </c>
      <c r="X239" s="135" t="str">
        <f t="shared" si="19"/>
        <v>No Programado</v>
      </c>
      <c r="Y239" s="159" t="str">
        <f t="shared" si="20"/>
        <v>No Programado</v>
      </c>
      <c r="Z239" s="173"/>
      <c r="AA239" s="174"/>
      <c r="AB239" s="174"/>
      <c r="AC239" s="175"/>
    </row>
    <row r="240" spans="3:29" ht="17.25">
      <c r="C240" s="211" t="str">
        <f>IF(ISBLANK('5. Pp (3 años)'!B272),"",'5. Pp (3 años)'!B272)</f>
        <v/>
      </c>
      <c r="D240" s="90" t="str">
        <f>IF(ISBLANK('5. Pp (3 años)'!C272),"",'5. Pp (3 años)'!C272)</f>
        <v>Actividad</v>
      </c>
      <c r="E240" s="207" t="str">
        <f>IF(ISBLANK('5. Pp (3 años)'!D272),"",'5. Pp (3 años)'!D272)</f>
        <v/>
      </c>
      <c r="F240" s="207" t="str">
        <f>IF(ISBLANK('5. Pp (3 años)'!E272),"",'5. Pp (3 años)'!E272)</f>
        <v/>
      </c>
      <c r="G240" s="214" t="str">
        <f>IF(ISBLANK('5. Pp (3 años)'!H272),"",'5. Pp (3 años)'!H272)</f>
        <v/>
      </c>
      <c r="H240" s="75" t="str">
        <f>IF(ISBLANK('5. Pp (3 años)'!J272),"",'5. Pp (3 años)'!J272)</f>
        <v/>
      </c>
      <c r="I240" s="145" t="str">
        <f>IF(ISBLANK('9. METAS'!L246),"",'9. METAS'!L246)</f>
        <v/>
      </c>
      <c r="J240" s="146" t="str">
        <f>IF(ISBLANK('9. METAS'!U246),"",'9. METAS'!U246)</f>
        <v/>
      </c>
      <c r="K240" s="136" t="str">
        <f>IF(ISBLANK('9. METAS'!V246),"",'9. METAS'!V246)</f>
        <v/>
      </c>
      <c r="L240" s="136" t="str">
        <f>IF(ISBLANK('9. METAS'!W246),"",'9. METAS'!W246)</f>
        <v/>
      </c>
      <c r="M240" s="137" t="str">
        <f>IF(ISBLANK('9. METAS'!X246),"",'9. METAS'!X246)</f>
        <v/>
      </c>
      <c r="N240" s="147"/>
      <c r="O240" s="139"/>
      <c r="P240" s="139"/>
      <c r="Q240" s="140"/>
      <c r="R240" s="134" t="str">
        <f t="shared" si="21"/>
        <v>100%</v>
      </c>
      <c r="S240" s="135" t="str">
        <f t="shared" si="21"/>
        <v>100%</v>
      </c>
      <c r="T240" s="135" t="str">
        <f t="shared" si="21"/>
        <v>100%</v>
      </c>
      <c r="U240" s="154" t="str">
        <f t="shared" si="21"/>
        <v>100%</v>
      </c>
      <c r="V240" s="138" t="str">
        <f t="shared" si="17"/>
        <v>No Programado</v>
      </c>
      <c r="W240" s="135" t="str">
        <f t="shared" si="18"/>
        <v>No Programado</v>
      </c>
      <c r="X240" s="135" t="str">
        <f t="shared" si="19"/>
        <v>No Programado</v>
      </c>
      <c r="Y240" s="159" t="str">
        <f t="shared" si="20"/>
        <v>No Programado</v>
      </c>
      <c r="Z240" s="173"/>
      <c r="AA240" s="174"/>
      <c r="AB240" s="174"/>
      <c r="AC240" s="175"/>
    </row>
    <row r="241" spans="3:29" ht="17.25">
      <c r="C241" s="210" t="str">
        <f>IF(ISBLANK('5. Pp (3 años)'!B273),"",'5. Pp (3 años)'!B273)</f>
        <v/>
      </c>
      <c r="D241" s="90" t="str">
        <f>IF(ISBLANK('5. Pp (3 años)'!C273),"",'5. Pp (3 años)'!C273)</f>
        <v>Actividad</v>
      </c>
      <c r="E241" s="207" t="str">
        <f>IF(ISBLANK('5. Pp (3 años)'!D273),"",'5. Pp (3 años)'!D273)</f>
        <v/>
      </c>
      <c r="F241" s="207" t="str">
        <f>IF(ISBLANK('5. Pp (3 años)'!E273),"",'5. Pp (3 años)'!E273)</f>
        <v/>
      </c>
      <c r="G241" s="214" t="str">
        <f>IF(ISBLANK('5. Pp (3 años)'!H273),"",'5. Pp (3 años)'!H273)</f>
        <v/>
      </c>
      <c r="H241" s="75" t="str">
        <f>IF(ISBLANK('5. Pp (3 años)'!J273),"",'5. Pp (3 años)'!J273)</f>
        <v/>
      </c>
      <c r="I241" s="145" t="str">
        <f>IF(ISBLANK('9. METAS'!L247),"",'9. METAS'!L247)</f>
        <v/>
      </c>
      <c r="J241" s="146" t="str">
        <f>IF(ISBLANK('9. METAS'!U247),"",'9. METAS'!U247)</f>
        <v/>
      </c>
      <c r="K241" s="136" t="str">
        <f>IF(ISBLANK('9. METAS'!V247),"",'9. METAS'!V247)</f>
        <v/>
      </c>
      <c r="L241" s="136" t="str">
        <f>IF(ISBLANK('9. METAS'!W247),"",'9. METAS'!W247)</f>
        <v/>
      </c>
      <c r="M241" s="137" t="str">
        <f>IF(ISBLANK('9. METAS'!X247),"",'9. METAS'!X247)</f>
        <v/>
      </c>
      <c r="N241" s="147"/>
      <c r="O241" s="139"/>
      <c r="P241" s="139"/>
      <c r="Q241" s="140"/>
      <c r="R241" s="134" t="str">
        <f t="shared" si="21"/>
        <v>100%</v>
      </c>
      <c r="S241" s="135" t="str">
        <f t="shared" si="21"/>
        <v>100%</v>
      </c>
      <c r="T241" s="135" t="str">
        <f t="shared" si="21"/>
        <v>100%</v>
      </c>
      <c r="U241" s="154" t="str">
        <f t="shared" si="21"/>
        <v>100%</v>
      </c>
      <c r="V241" s="138" t="str">
        <f t="shared" si="17"/>
        <v>No Programado</v>
      </c>
      <c r="W241" s="135" t="str">
        <f t="shared" si="18"/>
        <v>No Programado</v>
      </c>
      <c r="X241" s="135" t="str">
        <f t="shared" si="19"/>
        <v>No Programado</v>
      </c>
      <c r="Y241" s="159" t="str">
        <f t="shared" si="20"/>
        <v>No Programado</v>
      </c>
      <c r="Z241" s="173"/>
      <c r="AA241" s="174"/>
      <c r="AB241" s="174"/>
      <c r="AC241" s="175"/>
    </row>
    <row r="242" spans="3:29" ht="17.25">
      <c r="C242" s="211" t="str">
        <f>IF(ISBLANK('5. Pp (3 años)'!B274),"",'5. Pp (3 años)'!B274)</f>
        <v/>
      </c>
      <c r="D242" s="90" t="str">
        <f>IF(ISBLANK('5. Pp (3 años)'!C274),"",'5. Pp (3 años)'!C274)</f>
        <v>Actividad</v>
      </c>
      <c r="E242" s="207" t="str">
        <f>IF(ISBLANK('5. Pp (3 años)'!D274),"",'5. Pp (3 años)'!D274)</f>
        <v/>
      </c>
      <c r="F242" s="207" t="str">
        <f>IF(ISBLANK('5. Pp (3 años)'!E274),"",'5. Pp (3 años)'!E274)</f>
        <v/>
      </c>
      <c r="G242" s="214" t="str">
        <f>IF(ISBLANK('5. Pp (3 años)'!H274),"",'5. Pp (3 años)'!H274)</f>
        <v/>
      </c>
      <c r="H242" s="75" t="str">
        <f>IF(ISBLANK('5. Pp (3 años)'!J274),"",'5. Pp (3 años)'!J274)</f>
        <v/>
      </c>
      <c r="I242" s="145" t="str">
        <f>IF(ISBLANK('9. METAS'!L248),"",'9. METAS'!L248)</f>
        <v/>
      </c>
      <c r="J242" s="146" t="str">
        <f>IF(ISBLANK('9. METAS'!U248),"",'9. METAS'!U248)</f>
        <v/>
      </c>
      <c r="K242" s="136" t="str">
        <f>IF(ISBLANK('9. METAS'!V248),"",'9. METAS'!V248)</f>
        <v/>
      </c>
      <c r="L242" s="136" t="str">
        <f>IF(ISBLANK('9. METAS'!W248),"",'9. METAS'!W248)</f>
        <v/>
      </c>
      <c r="M242" s="137" t="str">
        <f>IF(ISBLANK('9. METAS'!X248),"",'9. METAS'!X248)</f>
        <v/>
      </c>
      <c r="N242" s="147"/>
      <c r="O242" s="139"/>
      <c r="P242" s="139"/>
      <c r="Q242" s="140"/>
      <c r="R242" s="134" t="str">
        <f t="shared" si="21"/>
        <v>100%</v>
      </c>
      <c r="S242" s="135" t="str">
        <f t="shared" si="21"/>
        <v>100%</v>
      </c>
      <c r="T242" s="135" t="str">
        <f t="shared" si="21"/>
        <v>100%</v>
      </c>
      <c r="U242" s="154" t="str">
        <f t="shared" si="21"/>
        <v>100%</v>
      </c>
      <c r="V242" s="138" t="str">
        <f t="shared" si="17"/>
        <v>No Programado</v>
      </c>
      <c r="W242" s="135" t="str">
        <f t="shared" si="18"/>
        <v>No Programado</v>
      </c>
      <c r="X242" s="135" t="str">
        <f t="shared" si="19"/>
        <v>No Programado</v>
      </c>
      <c r="Y242" s="159" t="str">
        <f t="shared" si="20"/>
        <v>No Programado</v>
      </c>
      <c r="Z242" s="173"/>
      <c r="AA242" s="174"/>
      <c r="AB242" s="174"/>
      <c r="AC242" s="175"/>
    </row>
    <row r="243" spans="3:29" ht="17.25">
      <c r="C243" s="210" t="str">
        <f>IF(ISBLANK('5. Pp (3 años)'!B275),"",'5. Pp (3 años)'!B275)</f>
        <v/>
      </c>
      <c r="D243" s="90" t="str">
        <f>IF(ISBLANK('5. Pp (3 años)'!C275),"",'5. Pp (3 años)'!C275)</f>
        <v>Actividad</v>
      </c>
      <c r="E243" s="207" t="str">
        <f>IF(ISBLANK('5. Pp (3 años)'!D275),"",'5. Pp (3 años)'!D275)</f>
        <v/>
      </c>
      <c r="F243" s="207" t="str">
        <f>IF(ISBLANK('5. Pp (3 años)'!E275),"",'5. Pp (3 años)'!E275)</f>
        <v/>
      </c>
      <c r="G243" s="214" t="str">
        <f>IF(ISBLANK('5. Pp (3 años)'!H275),"",'5. Pp (3 años)'!H275)</f>
        <v/>
      </c>
      <c r="H243" s="75" t="str">
        <f>IF(ISBLANK('5. Pp (3 años)'!J275),"",'5. Pp (3 años)'!J275)</f>
        <v/>
      </c>
      <c r="I243" s="145" t="str">
        <f>IF(ISBLANK('9. METAS'!L249),"",'9. METAS'!L249)</f>
        <v/>
      </c>
      <c r="J243" s="146" t="str">
        <f>IF(ISBLANK('9. METAS'!U249),"",'9. METAS'!U249)</f>
        <v/>
      </c>
      <c r="K243" s="136" t="str">
        <f>IF(ISBLANK('9. METAS'!V249),"",'9. METAS'!V249)</f>
        <v/>
      </c>
      <c r="L243" s="136" t="str">
        <f>IF(ISBLANK('9. METAS'!W249),"",'9. METAS'!W249)</f>
        <v/>
      </c>
      <c r="M243" s="137" t="str">
        <f>IF(ISBLANK('9. METAS'!X249),"",'9. METAS'!X249)</f>
        <v/>
      </c>
      <c r="N243" s="147"/>
      <c r="O243" s="139"/>
      <c r="P243" s="139"/>
      <c r="Q243" s="140"/>
      <c r="R243" s="134" t="str">
        <f t="shared" si="21"/>
        <v>100%</v>
      </c>
      <c r="S243" s="135" t="str">
        <f t="shared" si="21"/>
        <v>100%</v>
      </c>
      <c r="T243" s="135" t="str">
        <f t="shared" si="21"/>
        <v>100%</v>
      </c>
      <c r="U243" s="154" t="str">
        <f t="shared" si="21"/>
        <v>100%</v>
      </c>
      <c r="V243" s="138" t="str">
        <f t="shared" si="17"/>
        <v>No Programado</v>
      </c>
      <c r="W243" s="135" t="str">
        <f t="shared" si="18"/>
        <v>No Programado</v>
      </c>
      <c r="X243" s="135" t="str">
        <f t="shared" si="19"/>
        <v>No Programado</v>
      </c>
      <c r="Y243" s="159" t="str">
        <f t="shared" si="20"/>
        <v>No Programado</v>
      </c>
      <c r="Z243" s="173"/>
      <c r="AA243" s="174"/>
      <c r="AB243" s="174"/>
      <c r="AC243" s="175"/>
    </row>
    <row r="244" spans="3:29" ht="18" thickBot="1">
      <c r="C244" s="231" t="str">
        <f>IF(ISBLANK('5. Pp (3 años)'!B276),"",'5. Pp (3 años)'!B276)</f>
        <v/>
      </c>
      <c r="D244" s="232" t="str">
        <f>IF(ISBLANK('5. Pp (3 años)'!C276),"",'5. Pp (3 años)'!C276)</f>
        <v>Actividad</v>
      </c>
      <c r="E244" s="209" t="str">
        <f>IF(ISBLANK('5. Pp (3 años)'!D276),"",'5. Pp (3 años)'!D276)</f>
        <v/>
      </c>
      <c r="F244" s="209" t="str">
        <f>IF(ISBLANK('5. Pp (3 años)'!E276),"",'5. Pp (3 años)'!E276)</f>
        <v/>
      </c>
      <c r="G244" s="233" t="str">
        <f>IF(ISBLANK('5. Pp (3 años)'!H276),"",'5. Pp (3 años)'!H276)</f>
        <v/>
      </c>
      <c r="H244" s="78" t="str">
        <f>IF(ISBLANK('5. Pp (3 años)'!J276),"",'5. Pp (3 años)'!J276)</f>
        <v/>
      </c>
      <c r="I244" s="234" t="str">
        <f>IF(ISBLANK('9. METAS'!L250),"",'9. METAS'!L250)</f>
        <v/>
      </c>
      <c r="J244" s="148" t="str">
        <f>IF(ISBLANK('9. METAS'!U250),"",'9. METAS'!U250)</f>
        <v/>
      </c>
      <c r="K244" s="149" t="str">
        <f>IF(ISBLANK('9. METAS'!V250),"",'9. METAS'!V250)</f>
        <v/>
      </c>
      <c r="L244" s="149" t="str">
        <f>IF(ISBLANK('9. METAS'!W250),"",'9. METAS'!W250)</f>
        <v/>
      </c>
      <c r="M244" s="150" t="str">
        <f>IF(ISBLANK('9. METAS'!X250),"",'9. METAS'!X250)</f>
        <v/>
      </c>
      <c r="N244" s="151">
        <v>58</v>
      </c>
      <c r="O244" s="141">
        <v>59</v>
      </c>
      <c r="P244" s="141">
        <v>60</v>
      </c>
      <c r="Q244" s="142">
        <v>61</v>
      </c>
      <c r="R244" s="155" t="str">
        <f t="shared" si="21"/>
        <v>100%</v>
      </c>
      <c r="S244" s="156" t="str">
        <f t="shared" si="21"/>
        <v>100%</v>
      </c>
      <c r="T244" s="156" t="str">
        <f t="shared" si="21"/>
        <v>100%</v>
      </c>
      <c r="U244" s="157" t="str">
        <f t="shared" si="21"/>
        <v>100%</v>
      </c>
      <c r="V244" s="158" t="str">
        <f t="shared" si="17"/>
        <v>No Programado</v>
      </c>
      <c r="W244" s="156" t="str">
        <f t="shared" si="18"/>
        <v>No Programado</v>
      </c>
      <c r="X244" s="156" t="str">
        <f t="shared" si="19"/>
        <v>No Programado</v>
      </c>
      <c r="Y244" s="160" t="str">
        <f t="shared" si="20"/>
        <v>No Programado</v>
      </c>
      <c r="Z244" s="176"/>
      <c r="AA244" s="177"/>
      <c r="AB244" s="177"/>
      <c r="AC244" s="178"/>
    </row>
  </sheetData>
  <protectedRanges>
    <protectedRange algorithmName="SHA-512" hashValue="VSDpUfYaSu2o1GNz/dNG0/zdAR2SyjQ4x4E+I/O817AEKyLH+9hkU426TeaW1NebwBiHlEu/vd5f18TkOfpfxw==" saltValue="bop94IANOsb3/TmZjo7hbg==" spinCount="100000" sqref="Z14:AC244" name="JUSTIFICACION"/>
    <protectedRange algorithmName="SHA-512" hashValue="PyDnLAnXuexsOqi8KJHCKzcUAp86toIIEBW+RCNRBEQ8pkfZ5Xs8mBFFyPh/CfoZjuwvxP0ysfkxAiPWYIa8EQ==" saltValue="DjMvsJDE8TVyQBko9VSiZA==" spinCount="100000" sqref="N14:Q244" name="META ALCANZADA"/>
  </protectedRanges>
  <autoFilter ref="C13:AC244" xr:uid="{C07FFF0F-6140-454C-AE91-3AE11CF8980C}"/>
  <mergeCells count="10">
    <mergeCell ref="C12:H12"/>
    <mergeCell ref="I12:M12"/>
    <mergeCell ref="N12:Q12"/>
    <mergeCell ref="R12:U12"/>
    <mergeCell ref="V12:Y12"/>
    <mergeCell ref="E5:N6"/>
    <mergeCell ref="E7:M7"/>
    <mergeCell ref="E8:N8"/>
    <mergeCell ref="E9:N9"/>
    <mergeCell ref="I11:Y11"/>
  </mergeCells>
  <conditionalFormatting sqref="J14:M244">
    <cfRule type="containsBlanks" dxfId="15" priority="1">
      <formula>LEN(TRIM(J14))=0</formula>
    </cfRule>
  </conditionalFormatting>
  <conditionalFormatting sqref="N14:Q244">
    <cfRule type="containsBlanks" dxfId="14" priority="2">
      <formula>LEN(TRIM(N14))=0</formula>
    </cfRule>
  </conditionalFormatting>
  <conditionalFormatting sqref="R14:U244">
    <cfRule type="cellIs" dxfId="13" priority="3" stopIfTrue="1" operator="equal">
      <formula>"100%"</formula>
    </cfRule>
    <cfRule type="cellIs" dxfId="12" priority="4" stopIfTrue="1" operator="lessThan">
      <formula>0.5</formula>
    </cfRule>
    <cfRule type="cellIs" dxfId="11" priority="5" stopIfTrue="1" operator="between">
      <formula>0.5</formula>
      <formula>0.7</formula>
    </cfRule>
    <cfRule type="cellIs" dxfId="10" priority="6" stopIfTrue="1" operator="between">
      <formula>0.7</formula>
      <formula>1.2</formula>
    </cfRule>
    <cfRule type="cellIs" dxfId="9" priority="7" stopIfTrue="1" operator="greaterThanOrEqual">
      <formula>1.2</formula>
    </cfRule>
    <cfRule type="containsBlanks" dxfId="8" priority="8" stopIfTrue="1">
      <formula>LEN(TRIM(R14))=0</formula>
    </cfRule>
  </conditionalFormatting>
  <printOptions horizontalCentered="1"/>
  <pageMargins left="0.25" right="0.25" top="0.75" bottom="0.75" header="0.3" footer="0.3"/>
  <pageSetup paperSize="5" scale="55"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B729E-C4DF-40F0-84C3-E9751C755FA8}">
  <sheetPr codeName="Hoja18">
    <pageSetUpPr fitToPage="1"/>
  </sheetPr>
  <dimension ref="C4:P475"/>
  <sheetViews>
    <sheetView topLeftCell="D1" zoomScale="70" zoomScaleNormal="70" zoomScaleSheetLayoutView="90" workbookViewId="0">
      <selection activeCell="E10" sqref="G10"/>
    </sheetView>
  </sheetViews>
  <sheetFormatPr baseColWidth="10" defaultColWidth="11.5" defaultRowHeight="15"/>
  <cols>
    <col min="1" max="2" width="11.5" style="37"/>
    <col min="3" max="3" width="18.5" style="1" customWidth="1"/>
    <col min="4" max="4" width="53.625" style="37" customWidth="1"/>
    <col min="5" max="6" width="33.625" style="37" customWidth="1"/>
    <col min="7" max="7" width="32.625" style="1" customWidth="1"/>
    <col min="8" max="9" width="18.5" style="1" customWidth="1"/>
    <col min="10" max="10" width="16.375" style="1" customWidth="1"/>
    <col min="11" max="11" width="12.625" style="1" hidden="1" customWidth="1"/>
    <col min="12" max="13" width="12.625" style="37" hidden="1" customWidth="1"/>
    <col min="14" max="15" width="12.5" style="37" customWidth="1"/>
    <col min="16" max="16" width="52.375" style="37" customWidth="1"/>
    <col min="17" max="16384" width="11.5" style="37"/>
  </cols>
  <sheetData>
    <row r="4" spans="3:16" ht="15.75" thickBot="1"/>
    <row r="5" spans="3:16" ht="30.75" customHeight="1" thickTop="1">
      <c r="C5" s="237"/>
      <c r="D5" s="1058" t="s">
        <v>129</v>
      </c>
      <c r="E5" s="1058"/>
      <c r="F5" s="1058"/>
      <c r="G5" s="1058"/>
      <c r="H5" s="1058"/>
      <c r="I5" s="1058"/>
      <c r="J5" s="1058"/>
      <c r="K5" s="1058"/>
      <c r="L5" s="1058"/>
      <c r="M5" s="1058"/>
      <c r="N5" s="238"/>
      <c r="O5" s="238"/>
      <c r="P5" s="239"/>
    </row>
    <row r="6" spans="3:16" ht="26.25" customHeight="1">
      <c r="C6" s="240"/>
      <c r="D6" s="873" t="s">
        <v>130</v>
      </c>
      <c r="E6" s="873"/>
      <c r="F6" s="873"/>
      <c r="G6" s="873"/>
      <c r="H6" s="873"/>
      <c r="I6" s="873"/>
      <c r="J6" s="873"/>
      <c r="K6" s="873"/>
      <c r="L6" s="873"/>
      <c r="M6" s="873"/>
      <c r="N6" s="15"/>
      <c r="O6" s="15"/>
      <c r="P6" s="236"/>
    </row>
    <row r="7" spans="3:16" ht="26.25">
      <c r="C7" s="240"/>
      <c r="D7" s="873" t="s">
        <v>146</v>
      </c>
      <c r="E7" s="873"/>
      <c r="F7" s="873"/>
      <c r="G7" s="873"/>
      <c r="H7" s="873"/>
      <c r="I7" s="873"/>
      <c r="J7" s="873"/>
      <c r="K7" s="873"/>
      <c r="L7" s="873"/>
      <c r="M7" s="873"/>
      <c r="P7" s="236"/>
    </row>
    <row r="8" spans="3:16" ht="27" thickBot="1">
      <c r="C8" s="240"/>
      <c r="D8" s="873"/>
      <c r="E8" s="873"/>
      <c r="F8" s="873"/>
      <c r="G8" s="873"/>
      <c r="H8" s="873"/>
      <c r="I8" s="873"/>
      <c r="J8" s="873"/>
      <c r="K8" s="873"/>
      <c r="L8" s="873"/>
      <c r="M8" s="873"/>
      <c r="P8" s="236"/>
    </row>
    <row r="9" spans="3:16" ht="22.5" customHeight="1" thickBot="1">
      <c r="C9" s="1059" t="s">
        <v>145</v>
      </c>
      <c r="D9" s="1060"/>
      <c r="E9" s="1061"/>
      <c r="F9" s="1062" t="s">
        <v>93</v>
      </c>
      <c r="G9" s="1063"/>
      <c r="H9" s="1063"/>
      <c r="I9" s="1063"/>
      <c r="J9" s="1063"/>
      <c r="K9" s="1063"/>
      <c r="L9" s="1063"/>
      <c r="M9" s="1063"/>
      <c r="N9" s="1063"/>
      <c r="O9" s="1063"/>
      <c r="P9" s="1064"/>
    </row>
    <row r="10" spans="3:16" ht="27" customHeight="1" thickTop="1" thickBot="1">
      <c r="C10" s="1054" t="s">
        <v>77</v>
      </c>
      <c r="D10" s="1056" t="s">
        <v>131</v>
      </c>
      <c r="E10" s="1056" t="s">
        <v>132</v>
      </c>
      <c r="F10" s="1056" t="s">
        <v>133</v>
      </c>
      <c r="G10" s="1056" t="s">
        <v>134</v>
      </c>
      <c r="H10" s="1057" t="s">
        <v>142</v>
      </c>
      <c r="I10" s="1057"/>
      <c r="J10" s="1057"/>
      <c r="K10" s="1057"/>
      <c r="L10" s="1057"/>
      <c r="M10" s="1057"/>
      <c r="N10" s="1057"/>
      <c r="O10" s="1057"/>
      <c r="P10" s="1046" t="s">
        <v>371</v>
      </c>
    </row>
    <row r="11" spans="3:16" ht="42" customHeight="1" thickBot="1">
      <c r="C11" s="1055"/>
      <c r="D11" s="1049"/>
      <c r="E11" s="1049"/>
      <c r="F11" s="1049"/>
      <c r="G11" s="1049"/>
      <c r="H11" s="1049" t="s">
        <v>135</v>
      </c>
      <c r="I11" s="1049" t="s">
        <v>136</v>
      </c>
      <c r="J11" s="1049" t="s">
        <v>144</v>
      </c>
      <c r="K11" s="1049"/>
      <c r="L11" s="1049"/>
      <c r="M11" s="1049"/>
      <c r="N11" s="1049" t="s">
        <v>141</v>
      </c>
      <c r="O11" s="1049"/>
      <c r="P11" s="1047"/>
    </row>
    <row r="12" spans="3:16" ht="42" customHeight="1" thickBot="1">
      <c r="C12" s="1055"/>
      <c r="D12" s="1049"/>
      <c r="E12" s="1049"/>
      <c r="F12" s="1049"/>
      <c r="G12" s="1049"/>
      <c r="H12" s="1049"/>
      <c r="I12" s="1049"/>
      <c r="J12" s="235" t="s">
        <v>140</v>
      </c>
      <c r="K12" s="235" t="s">
        <v>137</v>
      </c>
      <c r="L12" s="235" t="s">
        <v>138</v>
      </c>
      <c r="M12" s="235" t="s">
        <v>139</v>
      </c>
      <c r="N12" s="235" t="s">
        <v>143</v>
      </c>
      <c r="O12" s="235" t="s">
        <v>104</v>
      </c>
      <c r="P12" s="1048"/>
    </row>
    <row r="13" spans="3:16" ht="75" customHeight="1">
      <c r="C13" s="1050" t="str">
        <f ca="1">IF(ISBLANK(OFFSET('5. Pp (3 años)'!$C$46,INT((ROW()-13)/2),0)),"",OFFSET('5. Pp (3 años)'!$C$46,INT((ROW()-13)/2),0))</f>
        <v>Fin</v>
      </c>
      <c r="D13" s="1051"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1051" t="str">
        <f ca="1">IF(ISBLANK(OFFSET('5. Pp (3 años)'!$E$46,INT((ROW()-13)/2),0)),"",OFFSET('5. Pp (3 años)'!$E$46,INT((ROW()-13)/2),0))</f>
        <v xml:space="preserve">I_PROS_COM_JUS_SOC:  Índice de Prosperidad Compartida y Justicia Social </v>
      </c>
      <c r="F13" s="1052" t="str">
        <f ca="1">IF(ISBLANK(OFFSET('5. Pp (3 años)'!$K$46,INT((ROW()-13)/2),0)),"",OFFSET('5. Pp (3 años)'!$K$46,INT((ROW()-13)/2),0))</f>
        <v>Ascendente</v>
      </c>
      <c r="G13" s="1053" t="str">
        <f ca="1">IF(ISBLANK(OFFSET('5. Pp (3 años)'!$H$46,INT((ROW()-13)/2),0)),"",OFFSET('5. Pp (3 años)'!$H$46,INT((ROW()-13)/2),0))</f>
        <v>Trianual</v>
      </c>
      <c r="H13" s="1042">
        <f ca="1">IF(ISBLANK(OFFSET('9. METAS'!$K$20,INT((ROW()-13)/2),0)),"",OFFSET('9. METAS'!$K$20,INT((ROW()-13)/2),0))</f>
        <v>28.59</v>
      </c>
      <c r="I13" s="1043" t="s">
        <v>147</v>
      </c>
      <c r="J13" s="731">
        <f ca="1">IF(MOD(ROW()-13,2)=0,IF(ISBLANK(OFFSET('11. SEGUIMIENTO 2026'!$N$14,INT((ROW()-13)/2),0)),"",OFFSET('11. SEGUIMIENTO 2026'!$N$14,INT((ROW()-13)/2),0)),IF(ISBLANK(OFFSET('9. METAS'!$Q$20,INT((ROW()-14)/2),0)),"",OFFSET('9. METAS'!$Q$20,INT((ROW()-14)/2),0)))</f>
        <v>7.15</v>
      </c>
      <c r="K13" s="242" t="str">
        <f ca="1">IF(MOD(ROW()-13,2)=0,IF(ISBLANK(OFFSET('11. SEGUIMIENTO 2026'!$O$14,INT((ROW()-13)/2),0)),"",OFFSET('11. SEGUIMIENTO 2026'!$O$14,INT((ROW()-13)/2),0)),IF(ISBLANK(OFFSET('9. METAS'!$R$20,INT((ROW()-14)/2),0)),"",OFFSET('9. METAS'!$R$20,INT((ROW()-14)/2),0)))</f>
        <v/>
      </c>
      <c r="L13" s="242" t="str">
        <f ca="1">IF(MOD(ROW()-13,2)=0,IF(ISBLANK(OFFSET('11. SEGUIMIENTO 2026'!$P$14,INT((ROW()-13)/2),0)),"",OFFSET('11. SEGUIMIENTO 2026'!$P$14,INT((ROW()-13)/2),0)),IF(ISBLANK(OFFSET('9. METAS'!$S$20,INT((ROW()-14)/2),0)),"",OFFSET('9. METAS'!$S$20,INT((ROW()-14)/2),0)))</f>
        <v/>
      </c>
      <c r="M13" s="243" t="str">
        <f ca="1">IF(MOD(ROW()-13,2)=0,IF(ISBLANK(OFFSET('11. SEGUIMIENTO 2026'!$Q$14,INT((ROW()-13)/2),0)),"",OFFSET('11. SEGUIMIENTO 2026'!$Q$14,INT((ROW()-13)/2),0)),IF(ISBLANK(OFFSET('9. METAS'!$T$20,INT((ROW()-14)/2),0)),"",OFFSET('9. METAS'!$T$20,INT((ROW()-14)/2),0)))</f>
        <v/>
      </c>
      <c r="N13" s="1006">
        <f ca="1">IFERROR(J13/J14,"ND")</f>
        <v>1</v>
      </c>
      <c r="O13" s="1008">
        <f ca="1">IFERROR(((J13)/H13),"ND")</f>
        <v>0.25008744316194476</v>
      </c>
      <c r="P13" s="1045" t="s">
        <v>1509</v>
      </c>
    </row>
    <row r="14" spans="3:16" ht="75" customHeight="1">
      <c r="C14" s="1025"/>
      <c r="D14" s="1018"/>
      <c r="E14" s="1018"/>
      <c r="F14" s="1021"/>
      <c r="G14" s="1023"/>
      <c r="H14" s="1002"/>
      <c r="I14" s="1044"/>
      <c r="J14" s="732">
        <f ca="1">IF(MOD(ROW()-13,2)=0,IF(ISBLANK(OFFSET('11. SEGUIMIENTO 2026'!$N$14,INT((ROW()-13)/2),0)),"",OFFSET('11. SEGUIMIENTO 2026'!$N$14,INT((ROW()-13)/2),0)),IF(ISBLANK(OFFSET('9. METAS'!$Q$20,INT((ROW()-14)/2),0)),"",OFFSET('9. METAS'!$Q$20,INT((ROW()-14)/2),0)))</f>
        <v>7.15</v>
      </c>
      <c r="K14" s="245">
        <f ca="1">IF(MOD(ROW()-13,2)=0,IF(ISBLANK(OFFSET('11. SEGUIMIENTO 2026'!$O$14,INT((ROW()-13)/2),0)),"",OFFSET('11. SEGUIMIENTO 2026'!$O$14,INT((ROW()-13)/2),0)),IF(ISBLANK(OFFSET('9. METAS'!$R$20,INT((ROW()-14)/2),0)),"",OFFSET('9. METAS'!$R$20,INT((ROW()-14)/2),0)))</f>
        <v>7.15</v>
      </c>
      <c r="L14" s="245">
        <f ca="1">IF(MOD(ROW()-13,2)=0,IF(ISBLANK(OFFSET('11. SEGUIMIENTO 2026'!$P$14,INT((ROW()-13)/2),0)),"",OFFSET('11. SEGUIMIENTO 2026'!$P$14,INT((ROW()-13)/2),0)),IF(ISBLANK(OFFSET('9. METAS'!$S$20,INT((ROW()-14)/2),0)),"",OFFSET('9. METAS'!$S$20,INT((ROW()-14)/2),0)))</f>
        <v>7.15</v>
      </c>
      <c r="M14" s="246">
        <f ca="1">IF(MOD(ROW()-13,2)=0,IF(ISBLANK(OFFSET('11. SEGUIMIENTO 2026'!$Q$14,INT((ROW()-13)/2),0)),"",OFFSET('11. SEGUIMIENTO 2026'!$Q$14,INT((ROW()-13)/2),0)),IF(ISBLANK(OFFSET('9. METAS'!$T$20,INT((ROW()-14)/2),0)),"",OFFSET('9. METAS'!$T$20,INT((ROW()-14)/2),0)))</f>
        <v>7.14</v>
      </c>
      <c r="N14" s="1013"/>
      <c r="O14" s="1014"/>
      <c r="P14" s="1030"/>
    </row>
    <row r="15" spans="3:16" ht="91.9" customHeight="1">
      <c r="C15" s="1016" t="str">
        <f ca="1">IF(ISBLANK(OFFSET('5. Pp (3 años)'!$C$46,INT((ROW()-13)/2),0)),"",OFFSET('5. Pp (3 años)'!$C$46,INT((ROW()-13)/2),0))</f>
        <v>Propósito</v>
      </c>
      <c r="D15" s="1018" t="str">
        <f ca="1">IF(ISBLANK(OFFSET('5. Pp (3 años)'!$D$46,INT((ROW()-13)/2),0)),"",OFFSET('5. Pp (3 años)'!$D$46,INT((ROW()-13)/2),0))</f>
        <v>4.1.1.1 La población del municipio de Benito Juárez mejora su acceso efectivo a servicios de fortalecimiento educativo complementario, atención a la salud preventiva, la inclusión productiva y el desarrollo social, a través de servicios y apoyos integrales coordinados por la Secretaría Municipal de Bienestar.</v>
      </c>
      <c r="E15" s="1018" t="str">
        <f ca="1">IF(ISBLANK(OFFSET('5. Pp (3 años)'!$E$46,INT((ROW()-13)/2),0)),"",OFFSET('5. Pp (3 años)'!$E$46,INT((ROW()-13)/2),0))</f>
        <v>ICSB: Índice de cobertura de servicios integrales para el bienestar y desarrollo humano.</v>
      </c>
      <c r="F15" s="1021" t="str">
        <f ca="1">IF(ISBLANK(OFFSET('5. Pp (3 años)'!$K$46,INT((ROW()-13)/2),0)),"",OFFSET('5. Pp (3 años)'!$K$46,INT((ROW()-13)/2),0))</f>
        <v>Ascendente</v>
      </c>
      <c r="G15" s="1023" t="str">
        <f ca="1">IF(ISBLANK(OFFSET('5. Pp (3 años)'!$H$46,INT((ROW()-13)/2),0)),"",OFFSET('5. Pp (3 años)'!$H$46,INT((ROW()-13)/2),0))</f>
        <v>Trimestral</v>
      </c>
      <c r="H15" s="1002">
        <f ca="1">IF(ISBLANK(OFFSET('9. METAS'!$K$20,INT((ROW()-13)/2),0)),"",OFFSET('9. METAS'!$K$20,INT((ROW()-13)/2),0))</f>
        <v>100</v>
      </c>
      <c r="I15" s="1004" t="s">
        <v>147</v>
      </c>
      <c r="J15" s="244">
        <f ca="1">IF(MOD(ROW()-13,2)=0,IF(ISBLANK(OFFSET('11. SEGUIMIENTO 2026'!$N$14,INT((ROW()-13)/2),0)),"",OFFSET('11. SEGUIMIENTO 2026'!$N$14,INT((ROW()-13)/2),0)),IF(ISBLANK(OFFSET('9. METAS'!$Q$20,INT((ROW()-14)/2),0)),"",OFFSET('9. METAS'!$Q$20,INT((ROW()-14)/2),0)))</f>
        <v>20.190285714285714</v>
      </c>
      <c r="K15" s="245" t="str">
        <f ca="1">IF(MOD(ROW()-13,2)=0,IF(ISBLANK(OFFSET('11. SEGUIMIENTO 2026'!$O$14,INT((ROW()-13)/2),0)),"",OFFSET('11. SEGUIMIENTO 2026'!$O$14,INT((ROW()-13)/2),0)),IF(ISBLANK(OFFSET('9. METAS'!$R$20,INT((ROW()-14)/2),0)),"",OFFSET('9. METAS'!$R$20,INT((ROW()-14)/2),0)))</f>
        <v/>
      </c>
      <c r="L15" s="245" t="str">
        <f ca="1">IF(MOD(ROW()-13,2)=0,IF(ISBLANK(OFFSET('11. SEGUIMIENTO 2026'!$P$14,INT((ROW()-13)/2),0)),"",OFFSET('11. SEGUIMIENTO 2026'!$P$14,INT((ROW()-13)/2),0)),IF(ISBLANK(OFFSET('9. METAS'!$S$20,INT((ROW()-14)/2),0)),"",OFFSET('9. METAS'!$S$20,INT((ROW()-14)/2),0)))</f>
        <v/>
      </c>
      <c r="M15" s="246" t="str">
        <f ca="1">IF(MOD(ROW()-13,2)=0,IF(ISBLANK(OFFSET('11. SEGUIMIENTO 2026'!$Q$14,INT((ROW()-13)/2),0)),"",OFFSET('11. SEGUIMIENTO 2026'!$Q$14,INT((ROW()-13)/2),0)),IF(ISBLANK(OFFSET('9. METAS'!$T$20,INT((ROW()-14)/2),0)),"",OFFSET('9. METAS'!$T$20,INT((ROW()-14)/2),0)))</f>
        <v/>
      </c>
      <c r="N15" s="1006">
        <f ca="1">IFERROR(J15/J16,"ND")</f>
        <v>0.80761142857142854</v>
      </c>
      <c r="O15" s="1008">
        <f ca="1">IFERROR(((J15)/H15),"ND")</f>
        <v>0.20190285714285713</v>
      </c>
      <c r="P15" s="1040" t="s">
        <v>1628</v>
      </c>
    </row>
    <row r="16" spans="3:16" ht="91.9" customHeight="1">
      <c r="C16" s="1025"/>
      <c r="D16" s="1018"/>
      <c r="E16" s="1018"/>
      <c r="F16" s="1021"/>
      <c r="G16" s="1023"/>
      <c r="H16" s="1002"/>
      <c r="I16" s="1012"/>
      <c r="J16" s="244">
        <f ca="1">IF(MOD(ROW()-13,2)=0,IF(ISBLANK(OFFSET('11. SEGUIMIENTO 2026'!$N$14,INT((ROW()-13)/2),0)),"",OFFSET('11. SEGUIMIENTO 2026'!$N$14,INT((ROW()-13)/2),0)),IF(ISBLANK(OFFSET('9. METAS'!$Q$20,INT((ROW()-14)/2),0)),"",OFFSET('9. METAS'!$Q$20,INT((ROW()-14)/2),0)))</f>
        <v>25</v>
      </c>
      <c r="K16" s="245">
        <f ca="1">IF(MOD(ROW()-13,2)=0,IF(ISBLANK(OFFSET('11. SEGUIMIENTO 2026'!$O$14,INT((ROW()-13)/2),0)),"",OFFSET('11. SEGUIMIENTO 2026'!$O$14,INT((ROW()-13)/2),0)),IF(ISBLANK(OFFSET('9. METAS'!$R$20,INT((ROW()-14)/2),0)),"",OFFSET('9. METAS'!$R$20,INT((ROW()-14)/2),0)))</f>
        <v>25</v>
      </c>
      <c r="L16" s="245">
        <f ca="1">IF(MOD(ROW()-13,2)=0,IF(ISBLANK(OFFSET('11. SEGUIMIENTO 2026'!$P$14,INT((ROW()-13)/2),0)),"",OFFSET('11. SEGUIMIENTO 2026'!$P$14,INT((ROW()-13)/2),0)),IF(ISBLANK(OFFSET('9. METAS'!$S$20,INT((ROW()-14)/2),0)),"",OFFSET('9. METAS'!$S$20,INT((ROW()-14)/2),0)))</f>
        <v>25</v>
      </c>
      <c r="M16" s="246">
        <f ca="1">IF(MOD(ROW()-13,2)=0,IF(ISBLANK(OFFSET('11. SEGUIMIENTO 2026'!$Q$14,INT((ROW()-13)/2),0)),"",OFFSET('11. SEGUIMIENTO 2026'!$Q$14,INT((ROW()-13)/2),0)),IF(ISBLANK(OFFSET('9. METAS'!$T$20,INT((ROW()-14)/2),0)),"",OFFSET('9. METAS'!$T$20,INT((ROW()-14)/2),0)))</f>
        <v>25</v>
      </c>
      <c r="N16" s="1013"/>
      <c r="O16" s="1014"/>
      <c r="P16" s="1041"/>
    </row>
    <row r="17" spans="3:16" ht="84" customHeight="1">
      <c r="C17" s="1016" t="str">
        <f ca="1">IF(ISBLANK(OFFSET('5. Pp (3 años)'!$C$46,INT((ROW()-13)/2),0)),"",OFFSET('5. Pp (3 años)'!$C$46,INT((ROW()-13)/2),0))</f>
        <v>Componente</v>
      </c>
      <c r="D17" s="1018" t="str">
        <f ca="1">IF(ISBLANK(OFFSET('5. Pp (3 años)'!$D$46,INT((ROW()-13)/2),0)),"",OFFSET('5. Pp (3 años)'!$D$46,INT((ROW()-13)/2),0))</f>
        <v>4.1.1.1.1 Mecanismos formales de coordinación y seguimiento de la política municipal de bienestar social implementados.</v>
      </c>
      <c r="E17" s="1018" t="str">
        <f ca="1">IF(ISBLANK(OFFSET('5. Pp (3 años)'!$E$46,INT((ROW()-13)/2),0)),"",OFFSET('5. Pp (3 años)'!$E$46,INT((ROW()-13)/2),0))</f>
        <v>PMCSPB: Porcentaje de mecanismos de coordinación y seguimiento de la política de bienestar social implementados.</v>
      </c>
      <c r="F17" s="1021" t="str">
        <f ca="1">IF(ISBLANK(OFFSET('5. Pp (3 años)'!$K$46,INT((ROW()-13)/2),0)),"",OFFSET('5. Pp (3 años)'!$K$46,INT((ROW()-13)/2),0))</f>
        <v>Ascendente</v>
      </c>
      <c r="G17" s="1023" t="str">
        <f ca="1">IF(ISBLANK(OFFSET('5. Pp (3 años)'!$H$46,INT((ROW()-13)/2),0)),"",OFFSET('5. Pp (3 años)'!$H$46,INT((ROW()-13)/2),0))</f>
        <v>Trimestral</v>
      </c>
      <c r="H17" s="1002">
        <f ca="1">IF(ISBLANK(OFFSET('9. METAS'!$K$20,INT((ROW()-13)/2),0)),"",OFFSET('9. METAS'!$K$20,INT((ROW()-13)/2),0))</f>
        <v>100</v>
      </c>
      <c r="I17" s="1004" t="s">
        <v>147</v>
      </c>
      <c r="J17" s="244">
        <v>25</v>
      </c>
      <c r="K17" s="245" t="str">
        <f ca="1">IF(MOD(ROW()-13,2)=0,IF(ISBLANK(OFFSET('11. SEGUIMIENTO 2026'!$O$14,INT((ROW()-13)/2),0)),"",OFFSET('11. SEGUIMIENTO 2026'!$O$14,INT((ROW()-13)/2),0)),IF(ISBLANK(OFFSET('9. METAS'!$R$20,INT((ROW()-14)/2),0)),"",OFFSET('9. METAS'!$R$20,INT((ROW()-14)/2),0)))</f>
        <v/>
      </c>
      <c r="L17" s="245" t="str">
        <f ca="1">IF(MOD(ROW()-13,2)=0,IF(ISBLANK(OFFSET('11. SEGUIMIENTO 2026'!$P$14,INT((ROW()-13)/2),0)),"",OFFSET('11. SEGUIMIENTO 2026'!$P$14,INT((ROW()-13)/2),0)),IF(ISBLANK(OFFSET('9. METAS'!$S$20,INT((ROW()-14)/2),0)),"",OFFSET('9. METAS'!$S$20,INT((ROW()-14)/2),0)))</f>
        <v/>
      </c>
      <c r="M17" s="246" t="str">
        <f ca="1">IF(MOD(ROW()-13,2)=0,IF(ISBLANK(OFFSET('11. SEGUIMIENTO 2026'!$Q$14,INT((ROW()-13)/2),0)),"",OFFSET('11. SEGUIMIENTO 2026'!$Q$14,INT((ROW()-13)/2),0)),IF(ISBLANK(OFFSET('9. METAS'!$T$20,INT((ROW()-14)/2),0)),"",OFFSET('9. METAS'!$T$20,INT((ROW()-14)/2),0)))</f>
        <v/>
      </c>
      <c r="N17" s="1006">
        <f t="shared" ref="N17" ca="1" si="0">IFERROR(J17/J18,"ND")</f>
        <v>1</v>
      </c>
      <c r="O17" s="1008">
        <f t="shared" ref="O17" ca="1" si="1">IFERROR(((J17)/H17),"ND")</f>
        <v>0.25</v>
      </c>
      <c r="P17" s="1040" t="s">
        <v>1510</v>
      </c>
    </row>
    <row r="18" spans="3:16" ht="84" customHeight="1">
      <c r="C18" s="1025"/>
      <c r="D18" s="1018"/>
      <c r="E18" s="1018"/>
      <c r="F18" s="1021"/>
      <c r="G18" s="1023"/>
      <c r="H18" s="1002"/>
      <c r="I18" s="1012"/>
      <c r="J18" s="244">
        <f ca="1">IF(MOD(ROW()-13,2)=0,IF(ISBLANK(OFFSET('11. SEGUIMIENTO 2026'!$N$14,INT((ROW()-13)/2),0)),"",OFFSET('11. SEGUIMIENTO 2026'!$N$14,INT((ROW()-13)/2),0)),IF(ISBLANK(OFFSET('9. METAS'!$Q$20,INT((ROW()-14)/2),0)),"",OFFSET('9. METAS'!$Q$20,INT((ROW()-14)/2),0)))</f>
        <v>25</v>
      </c>
      <c r="K18" s="245">
        <f ca="1">IF(MOD(ROW()-13,2)=0,IF(ISBLANK(OFFSET('11. SEGUIMIENTO 2026'!$O$14,INT((ROW()-13)/2),0)),"",OFFSET('11. SEGUIMIENTO 2026'!$O$14,INT((ROW()-13)/2),0)),IF(ISBLANK(OFFSET('9. METAS'!$R$20,INT((ROW()-14)/2),0)),"",OFFSET('9. METAS'!$R$20,INT((ROW()-14)/2),0)))</f>
        <v>25</v>
      </c>
      <c r="L18" s="245">
        <f ca="1">IF(MOD(ROW()-13,2)=0,IF(ISBLANK(OFFSET('11. SEGUIMIENTO 2026'!$P$14,INT((ROW()-13)/2),0)),"",OFFSET('11. SEGUIMIENTO 2026'!$P$14,INT((ROW()-13)/2),0)),IF(ISBLANK(OFFSET('9. METAS'!$S$20,INT((ROW()-14)/2),0)),"",OFFSET('9. METAS'!$S$20,INT((ROW()-14)/2),0)))</f>
        <v>25</v>
      </c>
      <c r="M18" s="246">
        <f ca="1">IF(MOD(ROW()-13,2)=0,IF(ISBLANK(OFFSET('11. SEGUIMIENTO 2026'!$Q$14,INT((ROW()-13)/2),0)),"",OFFSET('11. SEGUIMIENTO 2026'!$Q$14,INT((ROW()-13)/2),0)),IF(ISBLANK(OFFSET('9. METAS'!$T$20,INT((ROW()-14)/2),0)),"",OFFSET('9. METAS'!$T$20,INT((ROW()-14)/2),0)))</f>
        <v>25</v>
      </c>
      <c r="N18" s="1013"/>
      <c r="O18" s="1014"/>
      <c r="P18" s="1041"/>
    </row>
    <row r="19" spans="3:16" ht="82.15" customHeight="1">
      <c r="C19" s="1016" t="str">
        <f ca="1">IF(ISBLANK(OFFSET('5. Pp (3 años)'!$C$46,INT((ROW()-13)/2),0)),"",OFFSET('5. Pp (3 años)'!$C$46,INT((ROW()-13)/2),0))</f>
        <v>Actividad</v>
      </c>
      <c r="D19" s="1018" t="str">
        <f ca="1">IF(ISBLANK(OFFSET('5. Pp (3 años)'!$D$46,INT((ROW()-13)/2),0)),"",OFFSET('5. Pp (3 años)'!$D$46,INT((ROW()-13)/2),0))</f>
        <v>4.1.1.1.1.1 Formalizar acuerdos y elaborar reportes de seguimiento operativo con las unidades administrativas de la Secretaría.</v>
      </c>
      <c r="E19" s="1018" t="str">
        <f ca="1">IF(ISBLANK(OFFSET('5. Pp (3 años)'!$E$46,INT((ROW()-13)/2),0)),"",OFFSET('5. Pp (3 años)'!$E$46,INT((ROW()-13)/2),0))</f>
        <v>PASO: Porcentaje de acuerdos y reportes de seguimiento operativo realizados.</v>
      </c>
      <c r="F19" s="1021" t="str">
        <f ca="1">IF(ISBLANK(OFFSET('5. Pp (3 años)'!$K$46,INT((ROW()-13)/2),0)),"",OFFSET('5. Pp (3 años)'!$K$46,INT((ROW()-13)/2),0))</f>
        <v>Ascendente</v>
      </c>
      <c r="G19" s="1023" t="str">
        <f ca="1">IF(ISBLANK(OFFSET('5. Pp (3 años)'!$H$46,INT((ROW()-13)/2),0)),"",OFFSET('5. Pp (3 años)'!$H$46,INT((ROW()-13)/2),0))</f>
        <v>Trimestral</v>
      </c>
      <c r="H19" s="1002">
        <f ca="1">IF(ISBLANK(OFFSET('9. METAS'!$K$20,INT((ROW()-13)/2),0)),"",OFFSET('9. METAS'!$K$20,INT((ROW()-13)/2),0))</f>
        <v>24</v>
      </c>
      <c r="I19" s="1004" t="s">
        <v>1394</v>
      </c>
      <c r="J19" s="244">
        <v>6</v>
      </c>
      <c r="K19" s="245" t="str">
        <f ca="1">IF(MOD(ROW()-13,2)=0,IF(ISBLANK(OFFSET('11. SEGUIMIENTO 2026'!$O$14,INT((ROW()-13)/2),0)),"",OFFSET('11. SEGUIMIENTO 2026'!$O$14,INT((ROW()-13)/2),0)),IF(ISBLANK(OFFSET('9. METAS'!$R$20,INT((ROW()-14)/2),0)),"",OFFSET('9. METAS'!$R$20,INT((ROW()-14)/2),0)))</f>
        <v/>
      </c>
      <c r="L19" s="245" t="str">
        <f ca="1">IF(MOD(ROW()-13,2)=0,IF(ISBLANK(OFFSET('11. SEGUIMIENTO 2026'!$P$14,INT((ROW()-13)/2),0)),"",OFFSET('11. SEGUIMIENTO 2026'!$P$14,INT((ROW()-13)/2),0)),IF(ISBLANK(OFFSET('9. METAS'!$S$20,INT((ROW()-14)/2),0)),"",OFFSET('9. METAS'!$S$20,INT((ROW()-14)/2),0)))</f>
        <v/>
      </c>
      <c r="M19" s="246" t="str">
        <f ca="1">IF(MOD(ROW()-13,2)=0,IF(ISBLANK(OFFSET('11. SEGUIMIENTO 2026'!$Q$14,INT((ROW()-13)/2),0)),"",OFFSET('11. SEGUIMIENTO 2026'!$Q$14,INT((ROW()-13)/2),0)),IF(ISBLANK(OFFSET('9. METAS'!$T$20,INT((ROW()-14)/2),0)),"",OFFSET('9. METAS'!$T$20,INT((ROW()-14)/2),0)))</f>
        <v/>
      </c>
      <c r="N19" s="1006">
        <f t="shared" ref="N19" ca="1" si="2">IFERROR(J19/J20,"ND")</f>
        <v>1</v>
      </c>
      <c r="O19" s="1008">
        <f t="shared" ref="O19" ca="1" si="3">IFERROR(((J19)/H19),"ND")</f>
        <v>0.25</v>
      </c>
      <c r="P19" s="1040" t="s">
        <v>1511</v>
      </c>
    </row>
    <row r="20" spans="3:16" ht="82.15" customHeight="1">
      <c r="C20" s="1025"/>
      <c r="D20" s="1018"/>
      <c r="E20" s="1018"/>
      <c r="F20" s="1021"/>
      <c r="G20" s="1023"/>
      <c r="H20" s="1002"/>
      <c r="I20" s="1012"/>
      <c r="J20" s="244">
        <f ca="1">IF(MOD(ROW()-13,2)=0,IF(ISBLANK(OFFSET('11. SEGUIMIENTO 2026'!$N$14,INT((ROW()-13)/2),0)),"",OFFSET('11. SEGUIMIENTO 2026'!$N$14,INT((ROW()-13)/2),0)),IF(ISBLANK(OFFSET('9. METAS'!$Q$20,INT((ROW()-14)/2),0)),"",OFFSET('9. METAS'!$Q$20,INT((ROW()-14)/2),0)))</f>
        <v>6</v>
      </c>
      <c r="K20" s="245">
        <f ca="1">IF(MOD(ROW()-13,2)=0,IF(ISBLANK(OFFSET('11. SEGUIMIENTO 2026'!$O$14,INT((ROW()-13)/2),0)),"",OFFSET('11. SEGUIMIENTO 2026'!$O$14,INT((ROW()-13)/2),0)),IF(ISBLANK(OFFSET('9. METAS'!$R$20,INT((ROW()-14)/2),0)),"",OFFSET('9. METAS'!$R$20,INT((ROW()-14)/2),0)))</f>
        <v>6</v>
      </c>
      <c r="L20" s="245">
        <f ca="1">IF(MOD(ROW()-13,2)=0,IF(ISBLANK(OFFSET('11. SEGUIMIENTO 2026'!$P$14,INT((ROW()-13)/2),0)),"",OFFSET('11. SEGUIMIENTO 2026'!$P$14,INT((ROW()-13)/2),0)),IF(ISBLANK(OFFSET('9. METAS'!$S$20,INT((ROW()-14)/2),0)),"",OFFSET('9. METAS'!$S$20,INT((ROW()-14)/2),0)))</f>
        <v>6</v>
      </c>
      <c r="M20" s="246">
        <f ca="1">IF(MOD(ROW()-13,2)=0,IF(ISBLANK(OFFSET('11. SEGUIMIENTO 2026'!$Q$14,INT((ROW()-13)/2),0)),"",OFFSET('11. SEGUIMIENTO 2026'!$Q$14,INT((ROW()-13)/2),0)),IF(ISBLANK(OFFSET('9. METAS'!$T$20,INT((ROW()-14)/2),0)),"",OFFSET('9. METAS'!$T$20,INT((ROW()-14)/2),0)))</f>
        <v>6</v>
      </c>
      <c r="N20" s="1013"/>
      <c r="O20" s="1014"/>
      <c r="P20" s="1041"/>
    </row>
    <row r="21" spans="3:16" ht="16.149999999999999" hidden="1" customHeight="1">
      <c r="C21" s="1016" t="str">
        <f ca="1">IF(ISBLANK(OFFSET('5. Pp (3 años)'!$C$46,INT((ROW()-13)/2),0)),"",OFFSET('5. Pp (3 años)'!$C$46,INT((ROW()-13)/2),0))</f>
        <v>Actividad</v>
      </c>
      <c r="D21" s="1018" t="str">
        <f ca="1">IF(ISBLANK(OFFSET('5. Pp (3 años)'!$D$46,INT((ROW()-13)/2),0)),"",OFFSET('5. Pp (3 años)'!$D$46,INT((ROW()-13)/2),0))</f>
        <v/>
      </c>
      <c r="E21" s="1018" t="str">
        <f ca="1">IF(ISBLANK(OFFSET('5. Pp (3 años)'!$E$46,INT((ROW()-13)/2),0)),"",OFFSET('5. Pp (3 años)'!$E$46,INT((ROW()-13)/2),0))</f>
        <v/>
      </c>
      <c r="F21" s="1021" t="str">
        <f ca="1">IF(ISBLANK(OFFSET('5. Pp (3 años)'!$K$46,INT((ROW()-13)/2),0)),"",OFFSET('5. Pp (3 años)'!$K$46,INT((ROW()-13)/2),0))</f>
        <v/>
      </c>
      <c r="G21" s="1023" t="str">
        <f ca="1">IF(ISBLANK(OFFSET('5. Pp (3 años)'!$H$46,INT((ROW()-13)/2),0)),"",OFFSET('5. Pp (3 años)'!$H$46,INT((ROW()-13)/2),0))</f>
        <v/>
      </c>
      <c r="H21" s="1002" t="str">
        <f ca="1">IF(ISBLANK(OFFSET('9. METAS'!$K$20,INT((ROW()-13)/2),0)),"",OFFSET('9. METAS'!$K$20,INT((ROW()-13)/2),0))</f>
        <v/>
      </c>
      <c r="I21" s="1004"/>
      <c r="J21" s="244" t="str">
        <f ca="1">IF(MOD(ROW()-13,2)=0,IF(ISBLANK(OFFSET('11. SEGUIMIENTO 2026'!$N$14,INT((ROW()-13)/2),0)),"",OFFSET('11. SEGUIMIENTO 2026'!$N$14,INT((ROW()-13)/2),0)),IF(ISBLANK(OFFSET('9. METAS'!$Q$20,INT((ROW()-14)/2),0)),"",OFFSET('9. METAS'!$Q$20,INT((ROW()-14)/2),0)))</f>
        <v/>
      </c>
      <c r="K21" s="245" t="str">
        <f ca="1">IF(MOD(ROW()-13,2)=0,IF(ISBLANK(OFFSET('11. SEGUIMIENTO 2026'!$O$14,INT((ROW()-13)/2),0)),"",OFFSET('11. SEGUIMIENTO 2026'!$O$14,INT((ROW()-13)/2),0)),IF(ISBLANK(OFFSET('9. METAS'!$R$20,INT((ROW()-14)/2),0)),"",OFFSET('9. METAS'!$R$20,INT((ROW()-14)/2),0)))</f>
        <v/>
      </c>
      <c r="L21" s="245" t="str">
        <f ca="1">IF(MOD(ROW()-13,2)=0,IF(ISBLANK(OFFSET('11. SEGUIMIENTO 2026'!$P$14,INT((ROW()-13)/2),0)),"",OFFSET('11. SEGUIMIENTO 2026'!$P$14,INT((ROW()-13)/2),0)),IF(ISBLANK(OFFSET('9. METAS'!$S$20,INT((ROW()-14)/2),0)),"",OFFSET('9. METAS'!$S$20,INT((ROW()-14)/2),0)))</f>
        <v/>
      </c>
      <c r="M21" s="246" t="str">
        <f ca="1">IF(MOD(ROW()-13,2)=0,IF(ISBLANK(OFFSET('11. SEGUIMIENTO 2026'!$Q$14,INT((ROW()-13)/2),0)),"",OFFSET('11. SEGUIMIENTO 2026'!$Q$14,INT((ROW()-13)/2),0)),IF(ISBLANK(OFFSET('9. METAS'!$T$20,INT((ROW()-14)/2),0)),"",OFFSET('9. METAS'!$T$20,INT((ROW()-14)/2),0)))</f>
        <v/>
      </c>
      <c r="N21" s="1006" t="str">
        <f t="shared" ref="N21" ca="1" si="4">IFERROR(J21/J22,"ND")</f>
        <v>ND</v>
      </c>
      <c r="O21" s="1008" t="str">
        <f t="shared" ref="O21" ca="1" si="5">IFERROR(((J21)/H21),"ND")</f>
        <v>ND</v>
      </c>
      <c r="P21" s="1010"/>
    </row>
    <row r="22" spans="3:16" ht="16.149999999999999" hidden="1" customHeight="1">
      <c r="C22" s="1025"/>
      <c r="D22" s="1018"/>
      <c r="E22" s="1018"/>
      <c r="F22" s="1021"/>
      <c r="G22" s="1023"/>
      <c r="H22" s="1002"/>
      <c r="I22" s="1012"/>
      <c r="J22" s="244" t="str">
        <f ca="1">IF(MOD(ROW()-13,2)=0,IF(ISBLANK(OFFSET('11. SEGUIMIENTO 2026'!$N$14,INT((ROW()-13)/2),0)),"",OFFSET('11. SEGUIMIENTO 2026'!$N$14,INT((ROW()-13)/2),0)),IF(ISBLANK(OFFSET('9. METAS'!$Q$20,INT((ROW()-14)/2),0)),"",OFFSET('9. METAS'!$Q$20,INT((ROW()-14)/2),0)))</f>
        <v/>
      </c>
      <c r="K22" s="245" t="str">
        <f ca="1">IF(MOD(ROW()-13,2)=0,IF(ISBLANK(OFFSET('11. SEGUIMIENTO 2026'!$O$14,INT((ROW()-13)/2),0)),"",OFFSET('11. SEGUIMIENTO 2026'!$O$14,INT((ROW()-13)/2),0)),IF(ISBLANK(OFFSET('9. METAS'!$R$20,INT((ROW()-14)/2),0)),"",OFFSET('9. METAS'!$R$20,INT((ROW()-14)/2),0)))</f>
        <v/>
      </c>
      <c r="L22" s="245" t="str">
        <f ca="1">IF(MOD(ROW()-13,2)=0,IF(ISBLANK(OFFSET('11. SEGUIMIENTO 2026'!$P$14,INT((ROW()-13)/2),0)),"",OFFSET('11. SEGUIMIENTO 2026'!$P$14,INT((ROW()-13)/2),0)),IF(ISBLANK(OFFSET('9. METAS'!$S$20,INT((ROW()-14)/2),0)),"",OFFSET('9. METAS'!$S$20,INT((ROW()-14)/2),0)))</f>
        <v/>
      </c>
      <c r="M22" s="246" t="str">
        <f ca="1">IF(MOD(ROW()-13,2)=0,IF(ISBLANK(OFFSET('11. SEGUIMIENTO 2026'!$Q$14,INT((ROW()-13)/2),0)),"",OFFSET('11. SEGUIMIENTO 2026'!$Q$14,INT((ROW()-13)/2),0)),IF(ISBLANK(OFFSET('9. METAS'!$T$20,INT((ROW()-14)/2),0)),"",OFFSET('9. METAS'!$T$20,INT((ROW()-14)/2),0)))</f>
        <v/>
      </c>
      <c r="N22" s="1013"/>
      <c r="O22" s="1014"/>
      <c r="P22" s="1015"/>
    </row>
    <row r="23" spans="3:16" ht="16.149999999999999" hidden="1" customHeight="1">
      <c r="C23" s="1016" t="str">
        <f ca="1">IF(ISBLANK(OFFSET('5. Pp (3 años)'!$C$46,INT((ROW()-13)/2),0)),"",OFFSET('5. Pp (3 años)'!$C$46,INT((ROW()-13)/2),0))</f>
        <v>Actividad</v>
      </c>
      <c r="D23" s="1018" t="str">
        <f ca="1">IF(ISBLANK(OFFSET('5. Pp (3 años)'!$D$46,INT((ROW()-13)/2),0)),"",OFFSET('5. Pp (3 años)'!$D$46,INT((ROW()-13)/2),0))</f>
        <v/>
      </c>
      <c r="E23" s="1018" t="str">
        <f ca="1">IF(ISBLANK(OFFSET('5. Pp (3 años)'!$E$46,INT((ROW()-13)/2),0)),"",OFFSET('5. Pp (3 años)'!$E$46,INT((ROW()-13)/2),0))</f>
        <v/>
      </c>
      <c r="F23" s="1021" t="str">
        <f ca="1">IF(ISBLANK(OFFSET('5. Pp (3 años)'!$K$46,INT((ROW()-13)/2),0)),"",OFFSET('5. Pp (3 años)'!$K$46,INT((ROW()-13)/2),0))</f>
        <v/>
      </c>
      <c r="G23" s="1023" t="str">
        <f ca="1">IF(ISBLANK(OFFSET('5. Pp (3 años)'!$H$46,INT((ROW()-13)/2),0)),"",OFFSET('5. Pp (3 años)'!$H$46,INT((ROW()-13)/2),0))</f>
        <v/>
      </c>
      <c r="H23" s="1002" t="str">
        <f ca="1">IF(ISBLANK(OFFSET('9. METAS'!$K$20,INT((ROW()-13)/2),0)),"",OFFSET('9. METAS'!$K$20,INT((ROW()-13)/2),0))</f>
        <v/>
      </c>
      <c r="I23" s="1004"/>
      <c r="J23" s="244" t="str">
        <f ca="1">IF(MOD(ROW()-13,2)=0,IF(ISBLANK(OFFSET('11. SEGUIMIENTO 2026'!$N$14,INT((ROW()-13)/2),0)),"",OFFSET('11. SEGUIMIENTO 2026'!$N$14,INT((ROW()-13)/2),0)),IF(ISBLANK(OFFSET('9. METAS'!$Q$20,INT((ROW()-14)/2),0)),"",OFFSET('9. METAS'!$Q$20,INT((ROW()-14)/2),0)))</f>
        <v/>
      </c>
      <c r="K23" s="245" t="str">
        <f ca="1">IF(MOD(ROW()-13,2)=0,IF(ISBLANK(OFFSET('11. SEGUIMIENTO 2026'!$O$14,INT((ROW()-13)/2),0)),"",OFFSET('11. SEGUIMIENTO 2026'!$O$14,INT((ROW()-13)/2),0)),IF(ISBLANK(OFFSET('9. METAS'!$R$20,INT((ROW()-14)/2),0)),"",OFFSET('9. METAS'!$R$20,INT((ROW()-14)/2),0)))</f>
        <v/>
      </c>
      <c r="L23" s="245" t="str">
        <f ca="1">IF(MOD(ROW()-13,2)=0,IF(ISBLANK(OFFSET('11. SEGUIMIENTO 2026'!$P$14,INT((ROW()-13)/2),0)),"",OFFSET('11. SEGUIMIENTO 2026'!$P$14,INT((ROW()-13)/2),0)),IF(ISBLANK(OFFSET('9. METAS'!$S$20,INT((ROW()-14)/2),0)),"",OFFSET('9. METAS'!$S$20,INT((ROW()-14)/2),0)))</f>
        <v/>
      </c>
      <c r="M23" s="246" t="str">
        <f ca="1">IF(MOD(ROW()-13,2)=0,IF(ISBLANK(OFFSET('11. SEGUIMIENTO 2026'!$Q$14,INT((ROW()-13)/2),0)),"",OFFSET('11. SEGUIMIENTO 2026'!$Q$14,INT((ROW()-13)/2),0)),IF(ISBLANK(OFFSET('9. METAS'!$T$20,INT((ROW()-14)/2),0)),"",OFFSET('9. METAS'!$T$20,INT((ROW()-14)/2),0)))</f>
        <v/>
      </c>
      <c r="N23" s="1006" t="str">
        <f t="shared" ref="N23" ca="1" si="6">IFERROR(J23/J24,"ND")</f>
        <v>ND</v>
      </c>
      <c r="O23" s="1008" t="str">
        <f t="shared" ref="O23" ca="1" si="7">IFERROR(((J23)/H23),"ND")</f>
        <v>ND</v>
      </c>
      <c r="P23" s="1010"/>
    </row>
    <row r="24" spans="3:16" ht="16.149999999999999" hidden="1" customHeight="1">
      <c r="C24" s="1025"/>
      <c r="D24" s="1018"/>
      <c r="E24" s="1018"/>
      <c r="F24" s="1021"/>
      <c r="G24" s="1023"/>
      <c r="H24" s="1002"/>
      <c r="I24" s="1012"/>
      <c r="J24" s="244" t="str">
        <f ca="1">IF(MOD(ROW()-13,2)=0,IF(ISBLANK(OFFSET('11. SEGUIMIENTO 2026'!$N$14,INT((ROW()-13)/2),0)),"",OFFSET('11. SEGUIMIENTO 2026'!$N$14,INT((ROW()-13)/2),0)),IF(ISBLANK(OFFSET('9. METAS'!$Q$20,INT((ROW()-14)/2),0)),"",OFFSET('9. METAS'!$Q$20,INT((ROW()-14)/2),0)))</f>
        <v/>
      </c>
      <c r="K24" s="245" t="str">
        <f ca="1">IF(MOD(ROW()-13,2)=0,IF(ISBLANK(OFFSET('11. SEGUIMIENTO 2026'!$O$14,INT((ROW()-13)/2),0)),"",OFFSET('11. SEGUIMIENTO 2026'!$O$14,INT((ROW()-13)/2),0)),IF(ISBLANK(OFFSET('9. METAS'!$R$20,INT((ROW()-14)/2),0)),"",OFFSET('9. METAS'!$R$20,INT((ROW()-14)/2),0)))</f>
        <v/>
      </c>
      <c r="L24" s="245" t="str">
        <f ca="1">IF(MOD(ROW()-13,2)=0,IF(ISBLANK(OFFSET('11. SEGUIMIENTO 2026'!$P$14,INT((ROW()-13)/2),0)),"",OFFSET('11. SEGUIMIENTO 2026'!$P$14,INT((ROW()-13)/2),0)),IF(ISBLANK(OFFSET('9. METAS'!$S$20,INT((ROW()-14)/2),0)),"",OFFSET('9. METAS'!$S$20,INT((ROW()-14)/2),0)))</f>
        <v/>
      </c>
      <c r="M24" s="246" t="str">
        <f ca="1">IF(MOD(ROW()-13,2)=0,IF(ISBLANK(OFFSET('11. SEGUIMIENTO 2026'!$Q$14,INT((ROW()-13)/2),0)),"",OFFSET('11. SEGUIMIENTO 2026'!$Q$14,INT((ROW()-13)/2),0)),IF(ISBLANK(OFFSET('9. METAS'!$T$20,INT((ROW()-14)/2),0)),"",OFFSET('9. METAS'!$T$20,INT((ROW()-14)/2),0)))</f>
        <v/>
      </c>
      <c r="N24" s="1013"/>
      <c r="O24" s="1014"/>
      <c r="P24" s="1015"/>
    </row>
    <row r="25" spans="3:16" ht="16.149999999999999" hidden="1" customHeight="1">
      <c r="C25" s="1016" t="str">
        <f ca="1">IF(ISBLANK(OFFSET('5. Pp (3 años)'!$C$46,INT((ROW()-13)/2),0)),"",OFFSET('5. Pp (3 años)'!$C$46,INT((ROW()-13)/2),0))</f>
        <v>Actividad</v>
      </c>
      <c r="D25" s="1018" t="str">
        <f ca="1">IF(ISBLANK(OFFSET('5. Pp (3 años)'!$D$46,INT((ROW()-13)/2),0)),"",OFFSET('5. Pp (3 años)'!$D$46,INT((ROW()-13)/2),0))</f>
        <v/>
      </c>
      <c r="E25" s="1018" t="str">
        <f ca="1">IF(ISBLANK(OFFSET('5. Pp (3 años)'!$E$46,INT((ROW()-13)/2),0)),"",OFFSET('5. Pp (3 años)'!$E$46,INT((ROW()-13)/2),0))</f>
        <v/>
      </c>
      <c r="F25" s="1021" t="str">
        <f ca="1">IF(ISBLANK(OFFSET('5. Pp (3 años)'!$K$46,INT((ROW()-13)/2),0)),"",OFFSET('5. Pp (3 años)'!$K$46,INT((ROW()-13)/2),0))</f>
        <v/>
      </c>
      <c r="G25" s="1023" t="str">
        <f ca="1">IF(ISBLANK(OFFSET('5. Pp (3 años)'!$H$46,INT((ROW()-13)/2),0)),"",OFFSET('5. Pp (3 años)'!$H$46,INT((ROW()-13)/2),0))</f>
        <v/>
      </c>
      <c r="H25" s="1002" t="str">
        <f ca="1">IF(ISBLANK(OFFSET('9. METAS'!$K$20,INT((ROW()-13)/2),0)),"",OFFSET('9. METAS'!$K$20,INT((ROW()-13)/2),0))</f>
        <v/>
      </c>
      <c r="I25" s="1004"/>
      <c r="J25" s="244" t="str">
        <f ca="1">IF(MOD(ROW()-13,2)=0,IF(ISBLANK(OFFSET('11. SEGUIMIENTO 2026'!$N$14,INT((ROW()-13)/2),0)),"",OFFSET('11. SEGUIMIENTO 2026'!$N$14,INT((ROW()-13)/2),0)),IF(ISBLANK(OFFSET('9. METAS'!$Q$20,INT((ROW()-14)/2),0)),"",OFFSET('9. METAS'!$Q$20,INT((ROW()-14)/2),0)))</f>
        <v/>
      </c>
      <c r="K25" s="245" t="str">
        <f ca="1">IF(MOD(ROW()-13,2)=0,IF(ISBLANK(OFFSET('11. SEGUIMIENTO 2026'!$O$14,INT((ROW()-13)/2),0)),"",OFFSET('11. SEGUIMIENTO 2026'!$O$14,INT((ROW()-13)/2),0)),IF(ISBLANK(OFFSET('9. METAS'!$R$20,INT((ROW()-14)/2),0)),"",OFFSET('9. METAS'!$R$20,INT((ROW()-14)/2),0)))</f>
        <v/>
      </c>
      <c r="L25" s="245" t="str">
        <f ca="1">IF(MOD(ROW()-13,2)=0,IF(ISBLANK(OFFSET('11. SEGUIMIENTO 2026'!$P$14,INT((ROW()-13)/2),0)),"",OFFSET('11. SEGUIMIENTO 2026'!$P$14,INT((ROW()-13)/2),0)),IF(ISBLANK(OFFSET('9. METAS'!$S$20,INT((ROW()-14)/2),0)),"",OFFSET('9. METAS'!$S$20,INT((ROW()-14)/2),0)))</f>
        <v/>
      </c>
      <c r="M25" s="246" t="str">
        <f ca="1">IF(MOD(ROW()-13,2)=0,IF(ISBLANK(OFFSET('11. SEGUIMIENTO 2026'!$Q$14,INT((ROW()-13)/2),0)),"",OFFSET('11. SEGUIMIENTO 2026'!$Q$14,INT((ROW()-13)/2),0)),IF(ISBLANK(OFFSET('9. METAS'!$T$20,INT((ROW()-14)/2),0)),"",OFFSET('9. METAS'!$T$20,INT((ROW()-14)/2),0)))</f>
        <v/>
      </c>
      <c r="N25" s="1006" t="str">
        <f t="shared" ref="N25" ca="1" si="8">IFERROR(J25/J26,"ND")</f>
        <v>ND</v>
      </c>
      <c r="O25" s="1008" t="str">
        <f t="shared" ref="O25" ca="1" si="9">IFERROR(((J25)/H25),"ND")</f>
        <v>ND</v>
      </c>
      <c r="P25" s="1010"/>
    </row>
    <row r="26" spans="3:16" ht="16.149999999999999" hidden="1" customHeight="1">
      <c r="C26" s="1025"/>
      <c r="D26" s="1018"/>
      <c r="E26" s="1018"/>
      <c r="F26" s="1021"/>
      <c r="G26" s="1023"/>
      <c r="H26" s="1002"/>
      <c r="I26" s="1012"/>
      <c r="J26" s="244" t="str">
        <f ca="1">IF(MOD(ROW()-13,2)=0,IF(ISBLANK(OFFSET('11. SEGUIMIENTO 2026'!$N$14,INT((ROW()-13)/2),0)),"",OFFSET('11. SEGUIMIENTO 2026'!$N$14,INT((ROW()-13)/2),0)),IF(ISBLANK(OFFSET('9. METAS'!$Q$20,INT((ROW()-14)/2),0)),"",OFFSET('9. METAS'!$Q$20,INT((ROW()-14)/2),0)))</f>
        <v/>
      </c>
      <c r="K26" s="245" t="str">
        <f ca="1">IF(MOD(ROW()-13,2)=0,IF(ISBLANK(OFFSET('11. SEGUIMIENTO 2026'!$O$14,INT((ROW()-13)/2),0)),"",OFFSET('11. SEGUIMIENTO 2026'!$O$14,INT((ROW()-13)/2),0)),IF(ISBLANK(OFFSET('9. METAS'!$R$20,INT((ROW()-14)/2),0)),"",OFFSET('9. METAS'!$R$20,INT((ROW()-14)/2),0)))</f>
        <v/>
      </c>
      <c r="L26" s="245" t="str">
        <f ca="1">IF(MOD(ROW()-13,2)=0,IF(ISBLANK(OFFSET('11. SEGUIMIENTO 2026'!$P$14,INT((ROW()-13)/2),0)),"",OFFSET('11. SEGUIMIENTO 2026'!$P$14,INT((ROW()-13)/2),0)),IF(ISBLANK(OFFSET('9. METAS'!$S$20,INT((ROW()-14)/2),0)),"",OFFSET('9. METAS'!$S$20,INT((ROW()-14)/2),0)))</f>
        <v/>
      </c>
      <c r="M26" s="246" t="str">
        <f ca="1">IF(MOD(ROW()-13,2)=0,IF(ISBLANK(OFFSET('11. SEGUIMIENTO 2026'!$Q$14,INT((ROW()-13)/2),0)),"",OFFSET('11. SEGUIMIENTO 2026'!$Q$14,INT((ROW()-13)/2),0)),IF(ISBLANK(OFFSET('9. METAS'!$T$20,INT((ROW()-14)/2),0)),"",OFFSET('9. METAS'!$T$20,INT((ROW()-14)/2),0)))</f>
        <v/>
      </c>
      <c r="N26" s="1013"/>
      <c r="O26" s="1014"/>
      <c r="P26" s="1015"/>
    </row>
    <row r="27" spans="3:16" ht="16.149999999999999" hidden="1" customHeight="1">
      <c r="C27" s="1016" t="str">
        <f ca="1">IF(ISBLANK(OFFSET('5. Pp (3 años)'!$C$46,INT((ROW()-13)/2),0)),"",OFFSET('5. Pp (3 años)'!$C$46,INT((ROW()-13)/2),0))</f>
        <v>Actividad</v>
      </c>
      <c r="D27" s="1018" t="str">
        <f ca="1">IF(ISBLANK(OFFSET('5. Pp (3 años)'!$D$46,INT((ROW()-13)/2),0)),"",OFFSET('5. Pp (3 años)'!$D$46,INT((ROW()-13)/2),0))</f>
        <v/>
      </c>
      <c r="E27" s="1018" t="str">
        <f ca="1">IF(ISBLANK(OFFSET('5. Pp (3 años)'!$E$46,INT((ROW()-13)/2),0)),"",OFFSET('5. Pp (3 años)'!$E$46,INT((ROW()-13)/2),0))</f>
        <v/>
      </c>
      <c r="F27" s="1021" t="str">
        <f ca="1">IF(ISBLANK(OFFSET('5. Pp (3 años)'!$K$46,INT((ROW()-13)/2),0)),"",OFFSET('5. Pp (3 años)'!$K$46,INT((ROW()-13)/2),0))</f>
        <v/>
      </c>
      <c r="G27" s="1023" t="str">
        <f ca="1">IF(ISBLANK(OFFSET('5. Pp (3 años)'!$H$46,INT((ROW()-13)/2),0)),"",OFFSET('5. Pp (3 años)'!$H$46,INT((ROW()-13)/2),0))</f>
        <v/>
      </c>
      <c r="H27" s="1002" t="str">
        <f ca="1">IF(ISBLANK(OFFSET('9. METAS'!$K$20,INT((ROW()-13)/2),0)),"",OFFSET('9. METAS'!$K$20,INT((ROW()-13)/2),0))</f>
        <v/>
      </c>
      <c r="I27" s="1004"/>
      <c r="J27" s="244" t="str">
        <f ca="1">IF(MOD(ROW()-13,2)=0,IF(ISBLANK(OFFSET('11. SEGUIMIENTO 2026'!$N$14,INT((ROW()-13)/2),0)),"",OFFSET('11. SEGUIMIENTO 2026'!$N$14,INT((ROW()-13)/2),0)),IF(ISBLANK(OFFSET('9. METAS'!$Q$20,INT((ROW()-14)/2),0)),"",OFFSET('9. METAS'!$Q$20,INT((ROW()-14)/2),0)))</f>
        <v/>
      </c>
      <c r="K27" s="245" t="str">
        <f ca="1">IF(MOD(ROW()-13,2)=0,IF(ISBLANK(OFFSET('11. SEGUIMIENTO 2026'!$O$14,INT((ROW()-13)/2),0)),"",OFFSET('11. SEGUIMIENTO 2026'!$O$14,INT((ROW()-13)/2),0)),IF(ISBLANK(OFFSET('9. METAS'!$R$20,INT((ROW()-14)/2),0)),"",OFFSET('9. METAS'!$R$20,INT((ROW()-14)/2),0)))</f>
        <v/>
      </c>
      <c r="L27" s="245" t="str">
        <f ca="1">IF(MOD(ROW()-13,2)=0,IF(ISBLANK(OFFSET('11. SEGUIMIENTO 2026'!$P$14,INT((ROW()-13)/2),0)),"",OFFSET('11. SEGUIMIENTO 2026'!$P$14,INT((ROW()-13)/2),0)),IF(ISBLANK(OFFSET('9. METAS'!$S$20,INT((ROW()-14)/2),0)),"",OFFSET('9. METAS'!$S$20,INT((ROW()-14)/2),0)))</f>
        <v/>
      </c>
      <c r="M27" s="246" t="str">
        <f ca="1">IF(MOD(ROW()-13,2)=0,IF(ISBLANK(OFFSET('11. SEGUIMIENTO 2026'!$Q$14,INT((ROW()-13)/2),0)),"",OFFSET('11. SEGUIMIENTO 2026'!$Q$14,INT((ROW()-13)/2),0)),IF(ISBLANK(OFFSET('9. METAS'!$T$20,INT((ROW()-14)/2),0)),"",OFFSET('9. METAS'!$T$20,INT((ROW()-14)/2),0)))</f>
        <v/>
      </c>
      <c r="N27" s="1006" t="str">
        <f t="shared" ref="N27" ca="1" si="10">IFERROR(J27/J28,"ND")</f>
        <v>ND</v>
      </c>
      <c r="O27" s="1008" t="str">
        <f t="shared" ref="O27" ca="1" si="11">IFERROR(((J27)/H27),"ND")</f>
        <v>ND</v>
      </c>
      <c r="P27" s="1010"/>
    </row>
    <row r="28" spans="3:16" ht="16.149999999999999" hidden="1" customHeight="1">
      <c r="C28" s="1025"/>
      <c r="D28" s="1018"/>
      <c r="E28" s="1018"/>
      <c r="F28" s="1021"/>
      <c r="G28" s="1023"/>
      <c r="H28" s="1002"/>
      <c r="I28" s="1012"/>
      <c r="J28" s="244" t="str">
        <f ca="1">IF(MOD(ROW()-13,2)=0,IF(ISBLANK(OFFSET('11. SEGUIMIENTO 2026'!$N$14,INT((ROW()-13)/2),0)),"",OFFSET('11. SEGUIMIENTO 2026'!$N$14,INT((ROW()-13)/2),0)),IF(ISBLANK(OFFSET('9. METAS'!$Q$20,INT((ROW()-14)/2),0)),"",OFFSET('9. METAS'!$Q$20,INT((ROW()-14)/2),0)))</f>
        <v/>
      </c>
      <c r="K28" s="245" t="str">
        <f ca="1">IF(MOD(ROW()-13,2)=0,IF(ISBLANK(OFFSET('11. SEGUIMIENTO 2026'!$O$14,INT((ROW()-13)/2),0)),"",OFFSET('11. SEGUIMIENTO 2026'!$O$14,INT((ROW()-13)/2),0)),IF(ISBLANK(OFFSET('9. METAS'!$R$20,INT((ROW()-14)/2),0)),"",OFFSET('9. METAS'!$R$20,INT((ROW()-14)/2),0)))</f>
        <v/>
      </c>
      <c r="L28" s="245" t="str">
        <f ca="1">IF(MOD(ROW()-13,2)=0,IF(ISBLANK(OFFSET('11. SEGUIMIENTO 2026'!$P$14,INT((ROW()-13)/2),0)),"",OFFSET('11. SEGUIMIENTO 2026'!$P$14,INT((ROW()-13)/2),0)),IF(ISBLANK(OFFSET('9. METAS'!$S$20,INT((ROW()-14)/2),0)),"",OFFSET('9. METAS'!$S$20,INT((ROW()-14)/2),0)))</f>
        <v/>
      </c>
      <c r="M28" s="246" t="str">
        <f ca="1">IF(MOD(ROW()-13,2)=0,IF(ISBLANK(OFFSET('11. SEGUIMIENTO 2026'!$Q$14,INT((ROW()-13)/2),0)),"",OFFSET('11. SEGUIMIENTO 2026'!$Q$14,INT((ROW()-13)/2),0)),IF(ISBLANK(OFFSET('9. METAS'!$T$20,INT((ROW()-14)/2),0)),"",OFFSET('9. METAS'!$T$20,INT((ROW()-14)/2),0)))</f>
        <v/>
      </c>
      <c r="N28" s="1013"/>
      <c r="O28" s="1014"/>
      <c r="P28" s="1015"/>
    </row>
    <row r="29" spans="3:16" ht="88.9" customHeight="1">
      <c r="C29" s="1016" t="str">
        <f ca="1">IF(ISBLANK(OFFSET('5. Pp (3 años)'!$C$46,INT((ROW()-13)/2),0)),"",OFFSET('5. Pp (3 años)'!$C$46,INT((ROW()-13)/2),0))</f>
        <v>Componente</v>
      </c>
      <c r="D29" s="1018" t="str">
        <f ca="1">IF(ISBLANK(OFFSET('5. Pp (3 años)'!$D$46,INT((ROW()-13)/2),0)),"",OFFSET('5. Pp (3 años)'!$D$46,INT((ROW()-13)/2),0))</f>
        <v>4.1.1.1.2 Servicios integrales de bienestar y derechos sociales otorgados a la población.</v>
      </c>
      <c r="E29" s="1018" t="str">
        <f ca="1">IF(ISBLANK(OFFSET('5. Pp (3 años)'!$E$46,INT((ROW()-13)/2),0)),"",OFFSET('5. Pp (3 años)'!$E$46,INT((ROW()-13)/2),0))</f>
        <v>PSIBE: Porcentaje de servicios integrales de bienestar entregados.</v>
      </c>
      <c r="F29" s="1021" t="str">
        <f ca="1">IF(ISBLANK(OFFSET('5. Pp (3 años)'!$K$46,INT((ROW()-13)/2),0)),"",OFFSET('5. Pp (3 años)'!$K$46,INT((ROW()-13)/2),0))</f>
        <v>Ascendente</v>
      </c>
      <c r="G29" s="1023" t="str">
        <f ca="1">IF(ISBLANK(OFFSET('5. Pp (3 años)'!$H$46,INT((ROW()-13)/2),0)),"",OFFSET('5. Pp (3 años)'!$H$46,INT((ROW()-13)/2),0))</f>
        <v>Trimestral</v>
      </c>
      <c r="H29" s="1002">
        <f ca="1">IF(ISBLANK(OFFSET('9. METAS'!$K$20,INT((ROW()-13)/2),0)),"",OFFSET('9. METAS'!$K$20,INT((ROW()-13)/2),0))</f>
        <v>100</v>
      </c>
      <c r="I29" s="1004" t="s">
        <v>147</v>
      </c>
      <c r="J29" s="244">
        <f>+'11. SEGUIMIENTO 2026'!N22</f>
        <v>20</v>
      </c>
      <c r="K29" s="245" t="str">
        <f ca="1">IF(MOD(ROW()-13,2)=0,IF(ISBLANK(OFFSET('11. SEGUIMIENTO 2026'!$O$14,INT((ROW()-13)/2),0)),"",OFFSET('11. SEGUIMIENTO 2026'!$O$14,INT((ROW()-13)/2),0)),IF(ISBLANK(OFFSET('9. METAS'!$R$20,INT((ROW()-14)/2),0)),"",OFFSET('9. METAS'!$R$20,INT((ROW()-14)/2),0)))</f>
        <v/>
      </c>
      <c r="L29" s="245" t="str">
        <f ca="1">IF(MOD(ROW()-13,2)=0,IF(ISBLANK(OFFSET('11. SEGUIMIENTO 2026'!$P$14,INT((ROW()-13)/2),0)),"",OFFSET('11. SEGUIMIENTO 2026'!$P$14,INT((ROW()-13)/2),0)),IF(ISBLANK(OFFSET('9. METAS'!$S$20,INT((ROW()-14)/2),0)),"",OFFSET('9. METAS'!$S$20,INT((ROW()-14)/2),0)))</f>
        <v/>
      </c>
      <c r="M29" s="246" t="str">
        <f ca="1">IF(MOD(ROW()-13,2)=0,IF(ISBLANK(OFFSET('11. SEGUIMIENTO 2026'!$Q$14,INT((ROW()-13)/2),0)),"",OFFSET('11. SEGUIMIENTO 2026'!$Q$14,INT((ROW()-13)/2),0)),IF(ISBLANK(OFFSET('9. METAS'!$T$20,INT((ROW()-14)/2),0)),"",OFFSET('9. METAS'!$T$20,INT((ROW()-14)/2),0)))</f>
        <v/>
      </c>
      <c r="N29" s="1006">
        <f t="shared" ref="N29" ca="1" si="12">IFERROR(J29/J30,"ND")</f>
        <v>0.8</v>
      </c>
      <c r="O29" s="1008">
        <f t="shared" ref="O29" ca="1" si="13">IFERROR(((J29)/H29),"ND")</f>
        <v>0.2</v>
      </c>
      <c r="P29" s="1040" t="s">
        <v>1512</v>
      </c>
    </row>
    <row r="30" spans="3:16" ht="88.9" customHeight="1">
      <c r="C30" s="1025"/>
      <c r="D30" s="1018"/>
      <c r="E30" s="1018"/>
      <c r="F30" s="1021"/>
      <c r="G30" s="1023"/>
      <c r="H30" s="1002"/>
      <c r="I30" s="1012"/>
      <c r="J30" s="244">
        <f ca="1">IF(MOD(ROW()-13,2)=0,IF(ISBLANK(OFFSET('11. SEGUIMIENTO 2026'!$N$14,INT((ROW()-13)/2),0)),"",OFFSET('11. SEGUIMIENTO 2026'!$N$14,INT((ROW()-13)/2),0)),IF(ISBLANK(OFFSET('9. METAS'!$Q$20,INT((ROW()-14)/2),0)),"",OFFSET('9. METAS'!$Q$20,INT((ROW()-14)/2),0)))</f>
        <v>25</v>
      </c>
      <c r="K30" s="245">
        <f ca="1">IF(MOD(ROW()-13,2)=0,IF(ISBLANK(OFFSET('11. SEGUIMIENTO 2026'!$O$14,INT((ROW()-13)/2),0)),"",OFFSET('11. SEGUIMIENTO 2026'!$O$14,INT((ROW()-13)/2),0)),IF(ISBLANK(OFFSET('9. METAS'!$R$20,INT((ROW()-14)/2),0)),"",OFFSET('9. METAS'!$R$20,INT((ROW()-14)/2),0)))</f>
        <v>25</v>
      </c>
      <c r="L30" s="245">
        <f ca="1">IF(MOD(ROW()-13,2)=0,IF(ISBLANK(OFFSET('11. SEGUIMIENTO 2026'!$P$14,INT((ROW()-13)/2),0)),"",OFFSET('11. SEGUIMIENTO 2026'!$P$14,INT((ROW()-13)/2),0)),IF(ISBLANK(OFFSET('9. METAS'!$S$20,INT((ROW()-14)/2),0)),"",OFFSET('9. METAS'!$S$20,INT((ROW()-14)/2),0)))</f>
        <v>25</v>
      </c>
      <c r="M30" s="246">
        <f ca="1">IF(MOD(ROW()-13,2)=0,IF(ISBLANK(OFFSET('11. SEGUIMIENTO 2026'!$Q$14,INT((ROW()-13)/2),0)),"",OFFSET('11. SEGUIMIENTO 2026'!$Q$14,INT((ROW()-13)/2),0)),IF(ISBLANK(OFFSET('9. METAS'!$T$20,INT((ROW()-14)/2),0)),"",OFFSET('9. METAS'!$T$20,INT((ROW()-14)/2),0)))</f>
        <v>25</v>
      </c>
      <c r="N30" s="1013"/>
      <c r="O30" s="1014"/>
      <c r="P30" s="1041"/>
    </row>
    <row r="31" spans="3:16" ht="84" customHeight="1">
      <c r="C31" s="1016" t="str">
        <f ca="1">IF(ISBLANK(OFFSET('5. Pp (3 años)'!$C$46,INT((ROW()-13)/2),0)),"",OFFSET('5. Pp (3 años)'!$C$46,INT((ROW()-13)/2),0))</f>
        <v>Actividad</v>
      </c>
      <c r="D31" s="1018" t="str">
        <f ca="1">IF(ISBLANK(OFFSET('5. Pp (3 años)'!$D$46,INT((ROW()-13)/2),0)),"",OFFSET('5. Pp (3 años)'!$D$46,INT((ROW()-13)/2),0))</f>
        <v>4.1.1.1.2.1 Coordinación y ejecución de programas para el fortalecimiento de la cohesión social.</v>
      </c>
      <c r="E31" s="1018" t="str">
        <f ca="1">IF(ISBLANK(OFFSET('5. Pp (3 años)'!$E$46,INT((ROW()-13)/2),0)),"",OFFSET('5. Pp (3 años)'!$E$46,INT((ROW()-13)/2),0))</f>
        <v>PACSPCR: Porcentaje de acciones de cohesión social y participación ciudadana realizadas.</v>
      </c>
      <c r="F31" s="1021" t="str">
        <f ca="1">IF(ISBLANK(OFFSET('5. Pp (3 años)'!$K$46,INT((ROW()-13)/2),0)),"",OFFSET('5. Pp (3 años)'!$K$46,INT((ROW()-13)/2),0))</f>
        <v>Ascendente</v>
      </c>
      <c r="G31" s="1023" t="str">
        <f ca="1">IF(ISBLANK(OFFSET('5. Pp (3 años)'!$H$46,INT((ROW()-13)/2),0)),"",OFFSET('5. Pp (3 años)'!$H$46,INT((ROW()-13)/2),0))</f>
        <v>Trimestral</v>
      </c>
      <c r="H31" s="1002">
        <f ca="1">IF(ISBLANK(OFFSET('9. METAS'!$K$20,INT((ROW()-13)/2),0)),"",OFFSET('9. METAS'!$K$20,INT((ROW()-13)/2),0))</f>
        <v>15</v>
      </c>
      <c r="I31" s="1004" t="s">
        <v>1394</v>
      </c>
      <c r="J31" s="244">
        <f>+'11. SEGUIMIENTO 2026'!N23</f>
        <v>1</v>
      </c>
      <c r="K31" s="245" t="str">
        <f ca="1">IF(MOD(ROW()-13,2)=0,IF(ISBLANK(OFFSET('11. SEGUIMIENTO 2026'!$O$14,INT((ROW()-13)/2),0)),"",OFFSET('11. SEGUIMIENTO 2026'!$O$14,INT((ROW()-13)/2),0)),IF(ISBLANK(OFFSET('9. METAS'!$R$20,INT((ROW()-14)/2),0)),"",OFFSET('9. METAS'!$R$20,INT((ROW()-14)/2),0)))</f>
        <v/>
      </c>
      <c r="L31" s="245" t="str">
        <f ca="1">IF(MOD(ROW()-13,2)=0,IF(ISBLANK(OFFSET('11. SEGUIMIENTO 2026'!$P$14,INT((ROW()-13)/2),0)),"",OFFSET('11. SEGUIMIENTO 2026'!$P$14,INT((ROW()-13)/2),0)),IF(ISBLANK(OFFSET('9. METAS'!$S$20,INT((ROW()-14)/2),0)),"",OFFSET('9. METAS'!$S$20,INT((ROW()-14)/2),0)))</f>
        <v/>
      </c>
      <c r="M31" s="246" t="str">
        <f ca="1">IF(MOD(ROW()-13,2)=0,IF(ISBLANK(OFFSET('11. SEGUIMIENTO 2026'!$Q$14,INT((ROW()-13)/2),0)),"",OFFSET('11. SEGUIMIENTO 2026'!$Q$14,INT((ROW()-13)/2),0)),IF(ISBLANK(OFFSET('9. METAS'!$T$20,INT((ROW()-14)/2),0)),"",OFFSET('9. METAS'!$T$20,INT((ROW()-14)/2),0)))</f>
        <v/>
      </c>
      <c r="N31" s="1006">
        <f t="shared" ref="N31" ca="1" si="14">IFERROR(J31/J32,"ND")</f>
        <v>1</v>
      </c>
      <c r="O31" s="1008">
        <f t="shared" ref="O31" ca="1" si="15">IFERROR(((J31)/H31),"ND")</f>
        <v>6.6666666666666666E-2</v>
      </c>
      <c r="P31" s="1040" t="s">
        <v>1513</v>
      </c>
    </row>
    <row r="32" spans="3:16" ht="84" customHeight="1">
      <c r="C32" s="1025"/>
      <c r="D32" s="1018"/>
      <c r="E32" s="1018"/>
      <c r="F32" s="1021"/>
      <c r="G32" s="1023"/>
      <c r="H32" s="1002"/>
      <c r="I32" s="1012"/>
      <c r="J32" s="244">
        <f ca="1">IF(MOD(ROW()-13,2)=0,IF(ISBLANK(OFFSET('11. SEGUIMIENTO 2026'!$N$14,INT((ROW()-13)/2),0)),"",OFFSET('11. SEGUIMIENTO 2026'!$N$14,INT((ROW()-13)/2),0)),IF(ISBLANK(OFFSET('9. METAS'!$Q$20,INT((ROW()-14)/2),0)),"",OFFSET('9. METAS'!$Q$20,INT((ROW()-14)/2),0)))</f>
        <v>1</v>
      </c>
      <c r="K32" s="245">
        <f ca="1">IF(MOD(ROW()-13,2)=0,IF(ISBLANK(OFFSET('11. SEGUIMIENTO 2026'!$O$14,INT((ROW()-13)/2),0)),"",OFFSET('11. SEGUIMIENTO 2026'!$O$14,INT((ROW()-13)/2),0)),IF(ISBLANK(OFFSET('9. METAS'!$R$20,INT((ROW()-14)/2),0)),"",OFFSET('9. METAS'!$R$20,INT((ROW()-14)/2),0)))</f>
        <v>0</v>
      </c>
      <c r="L32" s="245">
        <f ca="1">IF(MOD(ROW()-13,2)=0,IF(ISBLANK(OFFSET('11. SEGUIMIENTO 2026'!$P$14,INT((ROW()-13)/2),0)),"",OFFSET('11. SEGUIMIENTO 2026'!$P$14,INT((ROW()-13)/2),0)),IF(ISBLANK(OFFSET('9. METAS'!$S$20,INT((ROW()-14)/2),0)),"",OFFSET('9. METAS'!$S$20,INT((ROW()-14)/2),0)))</f>
        <v>6</v>
      </c>
      <c r="M32" s="246">
        <f ca="1">IF(MOD(ROW()-13,2)=0,IF(ISBLANK(OFFSET('11. SEGUIMIENTO 2026'!$Q$14,INT((ROW()-13)/2),0)),"",OFFSET('11. SEGUIMIENTO 2026'!$Q$14,INT((ROW()-13)/2),0)),IF(ISBLANK(OFFSET('9. METAS'!$T$20,INT((ROW()-14)/2),0)),"",OFFSET('9. METAS'!$T$20,INT((ROW()-14)/2),0)))</f>
        <v>8</v>
      </c>
      <c r="N32" s="1013"/>
      <c r="O32" s="1014"/>
      <c r="P32" s="1041"/>
    </row>
    <row r="33" spans="3:16" ht="90" customHeight="1">
      <c r="C33" s="1016" t="str">
        <f ca="1">IF(ISBLANK(OFFSET('5. Pp (3 años)'!$C$46,INT((ROW()-13)/2),0)),"",OFFSET('5. Pp (3 años)'!$C$46,INT((ROW()-13)/2),0))</f>
        <v>Actividad</v>
      </c>
      <c r="D33" s="1018" t="str">
        <f ca="1">IF(ISBLANK(OFFSET('5. Pp (3 años)'!$D$46,INT((ROW()-13)/2),0)),"",OFFSET('5. Pp (3 años)'!$D$46,INT((ROW()-13)/2),0))</f>
        <v>4.1.1.1.2.2 Organización y despliegue de brigadas de asistencia social en zonas de atención prioritaria.</v>
      </c>
      <c r="E33" s="1018" t="str">
        <f ca="1">IF(ISBLANK(OFFSET('5. Pp (3 años)'!$E$46,INT((ROW()-13)/2),0)),"",OFFSET('5. Pp (3 años)'!$E$46,INT((ROW()-13)/2),0))</f>
        <v>PBASIE: Porcentaje de brigadas de asistencia social institucional ejecutadas.</v>
      </c>
      <c r="F33" s="1021" t="str">
        <f ca="1">IF(ISBLANK(OFFSET('5. Pp (3 años)'!$K$46,INT((ROW()-13)/2),0)),"",OFFSET('5. Pp (3 años)'!$K$46,INT((ROW()-13)/2),0))</f>
        <v>Ascendente</v>
      </c>
      <c r="G33" s="1023" t="str">
        <f ca="1">IF(ISBLANK(OFFSET('5. Pp (3 años)'!$H$46,INT((ROW()-13)/2),0)),"",OFFSET('5. Pp (3 años)'!$H$46,INT((ROW()-13)/2),0))</f>
        <v>Trimestral</v>
      </c>
      <c r="H33" s="1002">
        <f ca="1">IF(ISBLANK(OFFSET('9. METAS'!$K$20,INT((ROW()-13)/2),0)),"",OFFSET('9. METAS'!$K$20,INT((ROW()-13)/2),0))</f>
        <v>40</v>
      </c>
      <c r="I33" s="1004" t="s">
        <v>1394</v>
      </c>
      <c r="J33" s="244">
        <f>+'11. SEGUIMIENTO 2026'!N24</f>
        <v>8</v>
      </c>
      <c r="K33" s="245" t="str">
        <f ca="1">IF(MOD(ROW()-13,2)=0,IF(ISBLANK(OFFSET('11. SEGUIMIENTO 2026'!$O$14,INT((ROW()-13)/2),0)),"",OFFSET('11. SEGUIMIENTO 2026'!$O$14,INT((ROW()-13)/2),0)),IF(ISBLANK(OFFSET('9. METAS'!$R$20,INT((ROW()-14)/2),0)),"",OFFSET('9. METAS'!$R$20,INT((ROW()-14)/2),0)))</f>
        <v/>
      </c>
      <c r="L33" s="245" t="str">
        <f ca="1">IF(MOD(ROW()-13,2)=0,IF(ISBLANK(OFFSET('11. SEGUIMIENTO 2026'!$P$14,INT((ROW()-13)/2),0)),"",OFFSET('11. SEGUIMIENTO 2026'!$P$14,INT((ROW()-13)/2),0)),IF(ISBLANK(OFFSET('9. METAS'!$S$20,INT((ROW()-14)/2),0)),"",OFFSET('9. METAS'!$S$20,INT((ROW()-14)/2),0)))</f>
        <v/>
      </c>
      <c r="M33" s="246" t="str">
        <f ca="1">IF(MOD(ROW()-13,2)=0,IF(ISBLANK(OFFSET('11. SEGUIMIENTO 2026'!$Q$14,INT((ROW()-13)/2),0)),"",OFFSET('11. SEGUIMIENTO 2026'!$Q$14,INT((ROW()-13)/2),0)),IF(ISBLANK(OFFSET('9. METAS'!$T$20,INT((ROW()-14)/2),0)),"",OFFSET('9. METAS'!$T$20,INT((ROW()-14)/2),0)))</f>
        <v/>
      </c>
      <c r="N33" s="1006">
        <f t="shared" ref="N33" ca="1" si="16">IFERROR(J33/J34,"ND")</f>
        <v>0.61538461538461542</v>
      </c>
      <c r="O33" s="1008">
        <f t="shared" ref="O33" ca="1" si="17">IFERROR(((J33)/H33),"ND")</f>
        <v>0.2</v>
      </c>
      <c r="P33" s="1040" t="s">
        <v>1514</v>
      </c>
    </row>
    <row r="34" spans="3:16" ht="90" customHeight="1">
      <c r="C34" s="1025"/>
      <c r="D34" s="1018"/>
      <c r="E34" s="1018"/>
      <c r="F34" s="1021"/>
      <c r="G34" s="1023"/>
      <c r="H34" s="1002"/>
      <c r="I34" s="1012"/>
      <c r="J34" s="244">
        <f ca="1">IF(MOD(ROW()-13,2)=0,IF(ISBLANK(OFFSET('11. SEGUIMIENTO 2026'!$N$14,INT((ROW()-13)/2),0)),"",OFFSET('11. SEGUIMIENTO 2026'!$N$14,INT((ROW()-13)/2),0)),IF(ISBLANK(OFFSET('9. METAS'!$Q$20,INT((ROW()-14)/2),0)),"",OFFSET('9. METAS'!$Q$20,INT((ROW()-14)/2),0)))</f>
        <v>13</v>
      </c>
      <c r="K34" s="245">
        <f ca="1">IF(MOD(ROW()-13,2)=0,IF(ISBLANK(OFFSET('11. SEGUIMIENTO 2026'!$O$14,INT((ROW()-13)/2),0)),"",OFFSET('11. SEGUIMIENTO 2026'!$O$14,INT((ROW()-13)/2),0)),IF(ISBLANK(OFFSET('9. METAS'!$R$20,INT((ROW()-14)/2),0)),"",OFFSET('9. METAS'!$R$20,INT((ROW()-14)/2),0)))</f>
        <v>12</v>
      </c>
      <c r="L34" s="245">
        <f ca="1">IF(MOD(ROW()-13,2)=0,IF(ISBLANK(OFFSET('11. SEGUIMIENTO 2026'!$P$14,INT((ROW()-13)/2),0)),"",OFFSET('11. SEGUIMIENTO 2026'!$P$14,INT((ROW()-13)/2),0)),IF(ISBLANK(OFFSET('9. METAS'!$S$20,INT((ROW()-14)/2),0)),"",OFFSET('9. METAS'!$S$20,INT((ROW()-14)/2),0)))</f>
        <v>3</v>
      </c>
      <c r="M34" s="246">
        <f ca="1">IF(MOD(ROW()-13,2)=0,IF(ISBLANK(OFFSET('11. SEGUIMIENTO 2026'!$Q$14,INT((ROW()-13)/2),0)),"",OFFSET('11. SEGUIMIENTO 2026'!$Q$14,INT((ROW()-13)/2),0)),IF(ISBLANK(OFFSET('9. METAS'!$T$20,INT((ROW()-14)/2),0)),"",OFFSET('9. METAS'!$T$20,INT((ROW()-14)/2),0)))</f>
        <v>12</v>
      </c>
      <c r="N34" s="1013"/>
      <c r="O34" s="1014"/>
      <c r="P34" s="1041"/>
    </row>
    <row r="35" spans="3:16" hidden="1">
      <c r="C35" s="1016" t="str">
        <f ca="1">IF(ISBLANK(OFFSET('5. Pp (3 años)'!$C$46,INT((ROW()-13)/2),0)),"",OFFSET('5. Pp (3 años)'!$C$46,INT((ROW()-13)/2),0))</f>
        <v>Actividad</v>
      </c>
      <c r="D35" s="1018" t="str">
        <f ca="1">IF(ISBLANK(OFFSET('5. Pp (3 años)'!$D$46,INT((ROW()-13)/2),0)),"",OFFSET('5. Pp (3 años)'!$D$46,INT((ROW()-13)/2),0))</f>
        <v/>
      </c>
      <c r="E35" s="1018" t="str">
        <f ca="1">IF(ISBLANK(OFFSET('5. Pp (3 años)'!$E$46,INT((ROW()-13)/2),0)),"",OFFSET('5. Pp (3 años)'!$E$46,INT((ROW()-13)/2),0))</f>
        <v/>
      </c>
      <c r="F35" s="1021" t="str">
        <f ca="1">IF(ISBLANK(OFFSET('5. Pp (3 años)'!$K$46,INT((ROW()-13)/2),0)),"",OFFSET('5. Pp (3 años)'!$K$46,INT((ROW()-13)/2),0))</f>
        <v/>
      </c>
      <c r="G35" s="1023" t="str">
        <f ca="1">IF(ISBLANK(OFFSET('5. Pp (3 años)'!$H$46,INT((ROW()-13)/2),0)),"",OFFSET('5. Pp (3 años)'!$H$46,INT((ROW()-13)/2),0))</f>
        <v/>
      </c>
      <c r="H35" s="1002" t="str">
        <f ca="1">IF(ISBLANK(OFFSET('9. METAS'!$K$20,INT((ROW()-13)/2),0)),"",OFFSET('9. METAS'!$K$20,INT((ROW()-13)/2),0))</f>
        <v/>
      </c>
      <c r="I35" s="1004"/>
      <c r="J35" s="244" t="str">
        <f ca="1">IF(MOD(ROW()-13,2)=0,IF(ISBLANK(OFFSET('11. SEGUIMIENTO 2026'!$N$14,INT((ROW()-13)/2),0)),"",OFFSET('11. SEGUIMIENTO 2026'!$N$14,INT((ROW()-13)/2),0)),IF(ISBLANK(OFFSET('9. METAS'!$Q$20,INT((ROW()-14)/2),0)),"",OFFSET('9. METAS'!$Q$20,INT((ROW()-14)/2),0)))</f>
        <v/>
      </c>
      <c r="K35" s="245" t="str">
        <f ca="1">IF(MOD(ROW()-13,2)=0,IF(ISBLANK(OFFSET('11. SEGUIMIENTO 2026'!$O$14,INT((ROW()-13)/2),0)),"",OFFSET('11. SEGUIMIENTO 2026'!$O$14,INT((ROW()-13)/2),0)),IF(ISBLANK(OFFSET('9. METAS'!$R$20,INT((ROW()-14)/2),0)),"",OFFSET('9. METAS'!$R$20,INT((ROW()-14)/2),0)))</f>
        <v/>
      </c>
      <c r="L35" s="245" t="str">
        <f ca="1">IF(MOD(ROW()-13,2)=0,IF(ISBLANK(OFFSET('11. SEGUIMIENTO 2026'!$P$14,INT((ROW()-13)/2),0)),"",OFFSET('11. SEGUIMIENTO 2026'!$P$14,INT((ROW()-13)/2),0)),IF(ISBLANK(OFFSET('9. METAS'!$S$20,INT((ROW()-14)/2),0)),"",OFFSET('9. METAS'!$S$20,INT((ROW()-14)/2),0)))</f>
        <v/>
      </c>
      <c r="M35" s="246" t="str">
        <f ca="1">IF(MOD(ROW()-13,2)=0,IF(ISBLANK(OFFSET('11. SEGUIMIENTO 2026'!$Q$14,INT((ROW()-13)/2),0)),"",OFFSET('11. SEGUIMIENTO 2026'!$Q$14,INT((ROW()-13)/2),0)),IF(ISBLANK(OFFSET('9. METAS'!$T$20,INT((ROW()-14)/2),0)),"",OFFSET('9. METAS'!$T$20,INT((ROW()-14)/2),0)))</f>
        <v/>
      </c>
      <c r="N35" s="1006" t="str">
        <f t="shared" ref="N35" ca="1" si="18">IFERROR(J35/J36,"ND")</f>
        <v>ND</v>
      </c>
      <c r="O35" s="1008" t="str">
        <f t="shared" ref="O35" ca="1" si="19">IFERROR(((J35)/H35),"ND")</f>
        <v>ND</v>
      </c>
      <c r="P35" s="1010"/>
    </row>
    <row r="36" spans="3:16" hidden="1">
      <c r="C36" s="1025"/>
      <c r="D36" s="1018"/>
      <c r="E36" s="1018"/>
      <c r="F36" s="1021"/>
      <c r="G36" s="1023"/>
      <c r="H36" s="1002"/>
      <c r="I36" s="1012"/>
      <c r="J36" s="244" t="str">
        <f ca="1">IF(MOD(ROW()-13,2)=0,IF(ISBLANK(OFFSET('11. SEGUIMIENTO 2026'!$N$14,INT((ROW()-13)/2),0)),"",OFFSET('11. SEGUIMIENTO 2026'!$N$14,INT((ROW()-13)/2),0)),IF(ISBLANK(OFFSET('9. METAS'!$Q$20,INT((ROW()-14)/2),0)),"",OFFSET('9. METAS'!$Q$20,INT((ROW()-14)/2),0)))</f>
        <v/>
      </c>
      <c r="K36" s="245" t="str">
        <f ca="1">IF(MOD(ROW()-13,2)=0,IF(ISBLANK(OFFSET('11. SEGUIMIENTO 2026'!$O$14,INT((ROW()-13)/2),0)),"",OFFSET('11. SEGUIMIENTO 2026'!$O$14,INT((ROW()-13)/2),0)),IF(ISBLANK(OFFSET('9. METAS'!$R$20,INT((ROW()-14)/2),0)),"",OFFSET('9. METAS'!$R$20,INT((ROW()-14)/2),0)))</f>
        <v/>
      </c>
      <c r="L36" s="245" t="str">
        <f ca="1">IF(MOD(ROW()-13,2)=0,IF(ISBLANK(OFFSET('11. SEGUIMIENTO 2026'!$P$14,INT((ROW()-13)/2),0)),"",OFFSET('11. SEGUIMIENTO 2026'!$P$14,INT((ROW()-13)/2),0)),IF(ISBLANK(OFFSET('9. METAS'!$S$20,INT((ROW()-14)/2),0)),"",OFFSET('9. METAS'!$S$20,INT((ROW()-14)/2),0)))</f>
        <v/>
      </c>
      <c r="M36" s="246" t="str">
        <f ca="1">IF(MOD(ROW()-13,2)=0,IF(ISBLANK(OFFSET('11. SEGUIMIENTO 2026'!$Q$14,INT((ROW()-13)/2),0)),"",OFFSET('11. SEGUIMIENTO 2026'!$Q$14,INT((ROW()-13)/2),0)),IF(ISBLANK(OFFSET('9. METAS'!$T$20,INT((ROW()-14)/2),0)),"",OFFSET('9. METAS'!$T$20,INT((ROW()-14)/2),0)))</f>
        <v/>
      </c>
      <c r="N36" s="1013"/>
      <c r="O36" s="1014"/>
      <c r="P36" s="1015"/>
    </row>
    <row r="37" spans="3:16" hidden="1">
      <c r="C37" s="1016" t="str">
        <f ca="1">IF(ISBLANK(OFFSET('5. Pp (3 años)'!$C$46,INT((ROW()-13)/2),0)),"",OFFSET('5. Pp (3 años)'!$C$46,INT((ROW()-13)/2),0))</f>
        <v>Actividad</v>
      </c>
      <c r="D37" s="1018" t="str">
        <f ca="1">IF(ISBLANK(OFFSET('5. Pp (3 años)'!$D$46,INT((ROW()-13)/2),0)),"",OFFSET('5. Pp (3 años)'!$D$46,INT((ROW()-13)/2),0))</f>
        <v/>
      </c>
      <c r="E37" s="1018" t="str">
        <f ca="1">IF(ISBLANK(OFFSET('5. Pp (3 años)'!$E$46,INT((ROW()-13)/2),0)),"",OFFSET('5. Pp (3 años)'!$E$46,INT((ROW()-13)/2),0))</f>
        <v/>
      </c>
      <c r="F37" s="1021" t="str">
        <f ca="1">IF(ISBLANK(OFFSET('5. Pp (3 años)'!$K$46,INT((ROW()-13)/2),0)),"",OFFSET('5. Pp (3 años)'!$K$46,INT((ROW()-13)/2),0))</f>
        <v/>
      </c>
      <c r="G37" s="1023" t="str">
        <f ca="1">IF(ISBLANK(OFFSET('5. Pp (3 años)'!$H$46,INT((ROW()-13)/2),0)),"",OFFSET('5. Pp (3 años)'!$H$46,INT((ROW()-13)/2),0))</f>
        <v/>
      </c>
      <c r="H37" s="1002" t="str">
        <f ca="1">IF(ISBLANK(OFFSET('9. METAS'!$K$20,INT((ROW()-13)/2),0)),"",OFFSET('9. METAS'!$K$20,INT((ROW()-13)/2),0))</f>
        <v/>
      </c>
      <c r="I37" s="1004"/>
      <c r="J37" s="244" t="str">
        <f ca="1">IF(MOD(ROW()-13,2)=0,IF(ISBLANK(OFFSET('11. SEGUIMIENTO 2026'!$N$14,INT((ROW()-13)/2),0)),"",OFFSET('11. SEGUIMIENTO 2026'!$N$14,INT((ROW()-13)/2),0)),IF(ISBLANK(OFFSET('9. METAS'!$Q$20,INT((ROW()-14)/2),0)),"",OFFSET('9. METAS'!$Q$20,INT((ROW()-14)/2),0)))</f>
        <v/>
      </c>
      <c r="K37" s="245" t="str">
        <f ca="1">IF(MOD(ROW()-13,2)=0,IF(ISBLANK(OFFSET('11. SEGUIMIENTO 2026'!$O$14,INT((ROW()-13)/2),0)),"",OFFSET('11. SEGUIMIENTO 2026'!$O$14,INT((ROW()-13)/2),0)),IF(ISBLANK(OFFSET('9. METAS'!$R$20,INT((ROW()-14)/2),0)),"",OFFSET('9. METAS'!$R$20,INT((ROW()-14)/2),0)))</f>
        <v/>
      </c>
      <c r="L37" s="245" t="str">
        <f ca="1">IF(MOD(ROW()-13,2)=0,IF(ISBLANK(OFFSET('11. SEGUIMIENTO 2026'!$P$14,INT((ROW()-13)/2),0)),"",OFFSET('11. SEGUIMIENTO 2026'!$P$14,INT((ROW()-13)/2),0)),IF(ISBLANK(OFFSET('9. METAS'!$S$20,INT((ROW()-14)/2),0)),"",OFFSET('9. METAS'!$S$20,INT((ROW()-14)/2),0)))</f>
        <v/>
      </c>
      <c r="M37" s="246" t="str">
        <f ca="1">IF(MOD(ROW()-13,2)=0,IF(ISBLANK(OFFSET('11. SEGUIMIENTO 2026'!$Q$14,INT((ROW()-13)/2),0)),"",OFFSET('11. SEGUIMIENTO 2026'!$Q$14,INT((ROW()-13)/2),0)),IF(ISBLANK(OFFSET('9. METAS'!$T$20,INT((ROW()-14)/2),0)),"",OFFSET('9. METAS'!$T$20,INT((ROW()-14)/2),0)))</f>
        <v/>
      </c>
      <c r="N37" s="1006" t="str">
        <f t="shared" ref="N37" ca="1" si="20">IFERROR(J37/J38,"ND")</f>
        <v>ND</v>
      </c>
      <c r="O37" s="1008" t="str">
        <f t="shared" ref="O37" ca="1" si="21">IFERROR(((J37)/H37),"ND")</f>
        <v>ND</v>
      </c>
      <c r="P37" s="1010"/>
    </row>
    <row r="38" spans="3:16" hidden="1">
      <c r="C38" s="1025"/>
      <c r="D38" s="1018"/>
      <c r="E38" s="1018"/>
      <c r="F38" s="1021"/>
      <c r="G38" s="1023"/>
      <c r="H38" s="1002"/>
      <c r="I38" s="1012"/>
      <c r="J38" s="244" t="str">
        <f ca="1">IF(MOD(ROW()-13,2)=0,IF(ISBLANK(OFFSET('11. SEGUIMIENTO 2026'!$N$14,INT((ROW()-13)/2),0)),"",OFFSET('11. SEGUIMIENTO 2026'!$N$14,INT((ROW()-13)/2),0)),IF(ISBLANK(OFFSET('9. METAS'!$Q$20,INT((ROW()-14)/2),0)),"",OFFSET('9. METAS'!$Q$20,INT((ROW()-14)/2),0)))</f>
        <v/>
      </c>
      <c r="K38" s="245" t="str">
        <f ca="1">IF(MOD(ROW()-13,2)=0,IF(ISBLANK(OFFSET('11. SEGUIMIENTO 2026'!$O$14,INT((ROW()-13)/2),0)),"",OFFSET('11. SEGUIMIENTO 2026'!$O$14,INT((ROW()-13)/2),0)),IF(ISBLANK(OFFSET('9. METAS'!$R$20,INT((ROW()-14)/2),0)),"",OFFSET('9. METAS'!$R$20,INT((ROW()-14)/2),0)))</f>
        <v/>
      </c>
      <c r="L38" s="245" t="str">
        <f ca="1">IF(MOD(ROW()-13,2)=0,IF(ISBLANK(OFFSET('11. SEGUIMIENTO 2026'!$P$14,INT((ROW()-13)/2),0)),"",OFFSET('11. SEGUIMIENTO 2026'!$P$14,INT((ROW()-13)/2),0)),IF(ISBLANK(OFFSET('9. METAS'!$S$20,INT((ROW()-14)/2),0)),"",OFFSET('9. METAS'!$S$20,INT((ROW()-14)/2),0)))</f>
        <v/>
      </c>
      <c r="M38" s="246" t="str">
        <f ca="1">IF(MOD(ROW()-13,2)=0,IF(ISBLANK(OFFSET('11. SEGUIMIENTO 2026'!$Q$14,INT((ROW()-13)/2),0)),"",OFFSET('11. SEGUIMIENTO 2026'!$Q$14,INT((ROW()-13)/2),0)),IF(ISBLANK(OFFSET('9. METAS'!$T$20,INT((ROW()-14)/2),0)),"",OFFSET('9. METAS'!$T$20,INT((ROW()-14)/2),0)))</f>
        <v/>
      </c>
      <c r="N38" s="1013"/>
      <c r="O38" s="1014"/>
      <c r="P38" s="1015"/>
    </row>
    <row r="39" spans="3:16" hidden="1">
      <c r="C39" s="1016" t="str">
        <f ca="1">IF(ISBLANK(OFFSET('5. Pp (3 años)'!$C$46,INT((ROW()-13)/2),0)),"",OFFSET('5. Pp (3 años)'!$C$46,INT((ROW()-13)/2),0))</f>
        <v>Actividad</v>
      </c>
      <c r="D39" s="1018" t="str">
        <f ca="1">IF(ISBLANK(OFFSET('5. Pp (3 años)'!$D$46,INT((ROW()-13)/2),0)),"",OFFSET('5. Pp (3 años)'!$D$46,INT((ROW()-13)/2),0))</f>
        <v/>
      </c>
      <c r="E39" s="1018" t="str">
        <f ca="1">IF(ISBLANK(OFFSET('5. Pp (3 años)'!$E$46,INT((ROW()-13)/2),0)),"",OFFSET('5. Pp (3 años)'!$E$46,INT((ROW()-13)/2),0))</f>
        <v/>
      </c>
      <c r="F39" s="1021" t="str">
        <f ca="1">IF(ISBLANK(OFFSET('5. Pp (3 años)'!$K$46,INT((ROW()-13)/2),0)),"",OFFSET('5. Pp (3 años)'!$K$46,INT((ROW()-13)/2),0))</f>
        <v/>
      </c>
      <c r="G39" s="1023" t="str">
        <f ca="1">IF(ISBLANK(OFFSET('5. Pp (3 años)'!$H$46,INT((ROW()-13)/2),0)),"",OFFSET('5. Pp (3 años)'!$H$46,INT((ROW()-13)/2),0))</f>
        <v/>
      </c>
      <c r="H39" s="1002" t="str">
        <f ca="1">IF(ISBLANK(OFFSET('9. METAS'!$K$20,INT((ROW()-13)/2),0)),"",OFFSET('9. METAS'!$K$20,INT((ROW()-13)/2),0))</f>
        <v/>
      </c>
      <c r="I39" s="1004"/>
      <c r="J39" s="244" t="str">
        <f ca="1">IF(MOD(ROW()-13,2)=0,IF(ISBLANK(OFFSET('11. SEGUIMIENTO 2026'!$N$14,INT((ROW()-13)/2),0)),"",OFFSET('11. SEGUIMIENTO 2026'!$N$14,INT((ROW()-13)/2),0)),IF(ISBLANK(OFFSET('9. METAS'!$Q$20,INT((ROW()-14)/2),0)),"",OFFSET('9. METAS'!$Q$20,INT((ROW()-14)/2),0)))</f>
        <v/>
      </c>
      <c r="K39" s="245" t="str">
        <f ca="1">IF(MOD(ROW()-13,2)=0,IF(ISBLANK(OFFSET('11. SEGUIMIENTO 2026'!$O$14,INT((ROW()-13)/2),0)),"",OFFSET('11. SEGUIMIENTO 2026'!$O$14,INT((ROW()-13)/2),0)),IF(ISBLANK(OFFSET('9. METAS'!$R$20,INT((ROW()-14)/2),0)),"",OFFSET('9. METAS'!$R$20,INT((ROW()-14)/2),0)))</f>
        <v/>
      </c>
      <c r="L39" s="245" t="str">
        <f ca="1">IF(MOD(ROW()-13,2)=0,IF(ISBLANK(OFFSET('11. SEGUIMIENTO 2026'!$P$14,INT((ROW()-13)/2),0)),"",OFFSET('11. SEGUIMIENTO 2026'!$P$14,INT((ROW()-13)/2),0)),IF(ISBLANK(OFFSET('9. METAS'!$S$20,INT((ROW()-14)/2),0)),"",OFFSET('9. METAS'!$S$20,INT((ROW()-14)/2),0)))</f>
        <v/>
      </c>
      <c r="M39" s="246" t="str">
        <f ca="1">IF(MOD(ROW()-13,2)=0,IF(ISBLANK(OFFSET('11. SEGUIMIENTO 2026'!$Q$14,INT((ROW()-13)/2),0)),"",OFFSET('11. SEGUIMIENTO 2026'!$Q$14,INT((ROW()-13)/2),0)),IF(ISBLANK(OFFSET('9. METAS'!$T$20,INT((ROW()-14)/2),0)),"",OFFSET('9. METAS'!$T$20,INT((ROW()-14)/2),0)))</f>
        <v/>
      </c>
      <c r="N39" s="1006" t="str">
        <f t="shared" ref="N39" ca="1" si="22">IFERROR(J39/J40,"ND")</f>
        <v>ND</v>
      </c>
      <c r="O39" s="1008" t="str">
        <f t="shared" ref="O39" ca="1" si="23">IFERROR(((J39)/H39),"ND")</f>
        <v>ND</v>
      </c>
      <c r="P39" s="1010"/>
    </row>
    <row r="40" spans="3:16" hidden="1">
      <c r="C40" s="1025"/>
      <c r="D40" s="1018"/>
      <c r="E40" s="1018"/>
      <c r="F40" s="1021"/>
      <c r="G40" s="1023"/>
      <c r="H40" s="1002"/>
      <c r="I40" s="1012"/>
      <c r="J40" s="244" t="str">
        <f ca="1">IF(MOD(ROW()-13,2)=0,IF(ISBLANK(OFFSET('11. SEGUIMIENTO 2026'!$N$14,INT((ROW()-13)/2),0)),"",OFFSET('11. SEGUIMIENTO 2026'!$N$14,INT((ROW()-13)/2),0)),IF(ISBLANK(OFFSET('9. METAS'!$Q$20,INT((ROW()-14)/2),0)),"",OFFSET('9. METAS'!$Q$20,INT((ROW()-14)/2),0)))</f>
        <v/>
      </c>
      <c r="K40" s="245" t="str">
        <f ca="1">IF(MOD(ROW()-13,2)=0,IF(ISBLANK(OFFSET('11. SEGUIMIENTO 2026'!$O$14,INT((ROW()-13)/2),0)),"",OFFSET('11. SEGUIMIENTO 2026'!$O$14,INT((ROW()-13)/2),0)),IF(ISBLANK(OFFSET('9. METAS'!$R$20,INT((ROW()-14)/2),0)),"",OFFSET('9. METAS'!$R$20,INT((ROW()-14)/2),0)))</f>
        <v/>
      </c>
      <c r="L40" s="245" t="str">
        <f ca="1">IF(MOD(ROW()-13,2)=0,IF(ISBLANK(OFFSET('11. SEGUIMIENTO 2026'!$P$14,INT((ROW()-13)/2),0)),"",OFFSET('11. SEGUIMIENTO 2026'!$P$14,INT((ROW()-13)/2),0)),IF(ISBLANK(OFFSET('9. METAS'!$S$20,INT((ROW()-14)/2),0)),"",OFFSET('9. METAS'!$S$20,INT((ROW()-14)/2),0)))</f>
        <v/>
      </c>
      <c r="M40" s="246" t="str">
        <f ca="1">IF(MOD(ROW()-13,2)=0,IF(ISBLANK(OFFSET('11. SEGUIMIENTO 2026'!$Q$14,INT((ROW()-13)/2),0)),"",OFFSET('11. SEGUIMIENTO 2026'!$Q$14,INT((ROW()-13)/2),0)),IF(ISBLANK(OFFSET('9. METAS'!$T$20,INT((ROW()-14)/2),0)),"",OFFSET('9. METAS'!$T$20,INT((ROW()-14)/2),0)))</f>
        <v/>
      </c>
      <c r="N40" s="1013"/>
      <c r="O40" s="1014"/>
      <c r="P40" s="1015"/>
    </row>
    <row r="41" spans="3:16" ht="96" customHeight="1">
      <c r="C41" s="1016" t="str">
        <f ca="1">IF(ISBLANK(OFFSET('5. Pp (3 años)'!$C$46,INT((ROW()-13)/2),0)),"",OFFSET('5. Pp (3 años)'!$C$46,INT((ROW()-13)/2),0))</f>
        <v>Componente</v>
      </c>
      <c r="D41" s="1018" t="str">
        <f ca="1">IF(ISBLANK(OFFSET('5. Pp (3 años)'!$D$46,INT((ROW()-13)/2),0)),"",OFFSET('5. Pp (3 años)'!$D$46,INT((ROW()-13)/2),0))</f>
        <v>4.1.1.1.3 Mecanismos de participación ciudadana y cohesión social implementados.</v>
      </c>
      <c r="E41" s="1018" t="str">
        <f ca="1">IF(ISBLANK(OFFSET('5. Pp (3 años)'!$E$46,INT((ROW()-13)/2),0)),"",OFFSET('5. Pp (3 años)'!$E$46,INT((ROW()-13)/2),0))</f>
        <v>PMPCORD: Porcentaje de mecanismos de participación ciudadana operando con resultados documentados.</v>
      </c>
      <c r="F41" s="1021" t="str">
        <f ca="1">IF(ISBLANK(OFFSET('5. Pp (3 años)'!$K$46,INT((ROW()-13)/2),0)),"",OFFSET('5. Pp (3 años)'!$K$46,INT((ROW()-13)/2),0))</f>
        <v>Ascendente</v>
      </c>
      <c r="G41" s="1023" t="str">
        <f ca="1">IF(ISBLANK(OFFSET('5. Pp (3 años)'!$H$46,INT((ROW()-13)/2),0)),"",OFFSET('5. Pp (3 años)'!$H$46,INT((ROW()-13)/2),0))</f>
        <v>Trimestral</v>
      </c>
      <c r="H41" s="1002">
        <f ca="1">IF(ISBLANK(OFFSET('9. METAS'!$K$20,INT((ROW()-13)/2),0)),"",OFFSET('9. METAS'!$K$20,INT((ROW()-13)/2),0))</f>
        <v>100</v>
      </c>
      <c r="I41" s="1004" t="s">
        <v>147</v>
      </c>
      <c r="J41" s="244">
        <f>+'11. SEGUIMIENTO 2026'!N28</f>
        <v>25</v>
      </c>
      <c r="K41" s="245" t="str">
        <f ca="1">IF(MOD(ROW()-13,2)=0,IF(ISBLANK(OFFSET('11. SEGUIMIENTO 2026'!$O$14,INT((ROW()-13)/2),0)),"",OFFSET('11. SEGUIMIENTO 2026'!$O$14,INT((ROW()-13)/2),0)),IF(ISBLANK(OFFSET('9. METAS'!$R$20,INT((ROW()-14)/2),0)),"",OFFSET('9. METAS'!$R$20,INT((ROW()-14)/2),0)))</f>
        <v/>
      </c>
      <c r="L41" s="245" t="str">
        <f ca="1">IF(MOD(ROW()-13,2)=0,IF(ISBLANK(OFFSET('11. SEGUIMIENTO 2026'!$P$14,INT((ROW()-13)/2),0)),"",OFFSET('11. SEGUIMIENTO 2026'!$P$14,INT((ROW()-13)/2),0)),IF(ISBLANK(OFFSET('9. METAS'!$S$20,INT((ROW()-14)/2),0)),"",OFFSET('9. METAS'!$S$20,INT((ROW()-14)/2),0)))</f>
        <v/>
      </c>
      <c r="M41" s="246" t="str">
        <f ca="1">IF(MOD(ROW()-13,2)=0,IF(ISBLANK(OFFSET('11. SEGUIMIENTO 2026'!$Q$14,INT((ROW()-13)/2),0)),"",OFFSET('11. SEGUIMIENTO 2026'!$Q$14,INT((ROW()-13)/2),0)),IF(ISBLANK(OFFSET('9. METAS'!$T$20,INT((ROW()-14)/2),0)),"",OFFSET('9. METAS'!$T$20,INT((ROW()-14)/2),0)))</f>
        <v/>
      </c>
      <c r="N41" s="1006">
        <f t="shared" ref="N41" ca="1" si="24">IFERROR(J41/J42,"ND")</f>
        <v>1</v>
      </c>
      <c r="O41" s="1008">
        <f t="shared" ref="O41" ca="1" si="25">IFERROR(((J41)/H41),"ND")</f>
        <v>0.25</v>
      </c>
      <c r="P41" s="1040" t="s">
        <v>1707</v>
      </c>
    </row>
    <row r="42" spans="3:16" ht="96" customHeight="1">
      <c r="C42" s="1025"/>
      <c r="D42" s="1018"/>
      <c r="E42" s="1018"/>
      <c r="F42" s="1021"/>
      <c r="G42" s="1023"/>
      <c r="H42" s="1002"/>
      <c r="I42" s="1012"/>
      <c r="J42" s="244">
        <f ca="1">IF(MOD(ROW()-13,2)=0,IF(ISBLANK(OFFSET('11. SEGUIMIENTO 2026'!$N$14,INT((ROW()-13)/2),0)),"",OFFSET('11. SEGUIMIENTO 2026'!$N$14,INT((ROW()-13)/2),0)),IF(ISBLANK(OFFSET('9. METAS'!$Q$20,INT((ROW()-14)/2),0)),"",OFFSET('9. METAS'!$Q$20,INT((ROW()-14)/2),0)))</f>
        <v>25</v>
      </c>
      <c r="K42" s="245">
        <f ca="1">IF(MOD(ROW()-13,2)=0,IF(ISBLANK(OFFSET('11. SEGUIMIENTO 2026'!$O$14,INT((ROW()-13)/2),0)),"",OFFSET('11. SEGUIMIENTO 2026'!$O$14,INT((ROW()-13)/2),0)),IF(ISBLANK(OFFSET('9. METAS'!$R$20,INT((ROW()-14)/2),0)),"",OFFSET('9. METAS'!$R$20,INT((ROW()-14)/2),0)))</f>
        <v>25</v>
      </c>
      <c r="L42" s="245">
        <f ca="1">IF(MOD(ROW()-13,2)=0,IF(ISBLANK(OFFSET('11. SEGUIMIENTO 2026'!$P$14,INT((ROW()-13)/2),0)),"",OFFSET('11. SEGUIMIENTO 2026'!$P$14,INT((ROW()-13)/2),0)),IF(ISBLANK(OFFSET('9. METAS'!$S$20,INT((ROW()-14)/2),0)),"",OFFSET('9. METAS'!$S$20,INT((ROW()-14)/2),0)))</f>
        <v>25</v>
      </c>
      <c r="M42" s="246">
        <f ca="1">IF(MOD(ROW()-13,2)=0,IF(ISBLANK(OFFSET('11. SEGUIMIENTO 2026'!$Q$14,INT((ROW()-13)/2),0)),"",OFFSET('11. SEGUIMIENTO 2026'!$Q$14,INT((ROW()-13)/2),0)),IF(ISBLANK(OFFSET('9. METAS'!$T$20,INT((ROW()-14)/2),0)),"",OFFSET('9. METAS'!$T$20,INT((ROW()-14)/2),0)))</f>
        <v>25</v>
      </c>
      <c r="N42" s="1013"/>
      <c r="O42" s="1014"/>
      <c r="P42" s="1041"/>
    </row>
    <row r="43" spans="3:16" ht="91.9" customHeight="1">
      <c r="C43" s="1016" t="str">
        <f ca="1">IF(ISBLANK(OFFSET('5. Pp (3 años)'!$C$46,INT((ROW()-13)/2),0)),"",OFFSET('5. Pp (3 años)'!$C$46,INT((ROW()-13)/2),0))</f>
        <v>Actividad</v>
      </c>
      <c r="D43" s="1018" t="str">
        <f ca="1">IF(ISBLANK(OFFSET('5. Pp (3 años)'!$D$46,INT((ROW()-13)/2),0)),"",OFFSET('5. Pp (3 años)'!$D$46,INT((ROW()-13)/2),0))</f>
        <v>4.1.1.1.3.1   Organización de los talleres de co-creación y votación del Presupuesto Participativo.</v>
      </c>
      <c r="E43" s="1018" t="str">
        <f ca="1">IF(ISBLANK(OFFSET('5. Pp (3 años)'!$E$46,INT((ROW()-13)/2),0)),"",OFFSET('5. Pp (3 años)'!$E$46,INT((ROW()-13)/2),0))</f>
        <v>PTCJV: Porcentaje de talleres de co-creación y jornadas de votación presencial realizados.</v>
      </c>
      <c r="F43" s="1021" t="str">
        <f ca="1">IF(ISBLANK(OFFSET('5. Pp (3 años)'!$K$46,INT((ROW()-13)/2),0)),"",OFFSET('5. Pp (3 años)'!$K$46,INT((ROW()-13)/2),0))</f>
        <v>Ascendente</v>
      </c>
      <c r="G43" s="1023" t="str">
        <f ca="1">IF(ISBLANK(OFFSET('5. Pp (3 años)'!$H$46,INT((ROW()-13)/2),0)),"",OFFSET('5. Pp (3 años)'!$H$46,INT((ROW()-13)/2),0))</f>
        <v>Trimestral</v>
      </c>
      <c r="H43" s="1002">
        <f ca="1">IF(ISBLANK(OFFSET('9. METAS'!$K$20,INT((ROW()-13)/2),0)),"",OFFSET('9. METAS'!$K$20,INT((ROW()-13)/2),0))</f>
        <v>15</v>
      </c>
      <c r="I43" s="1004" t="s">
        <v>1394</v>
      </c>
      <c r="J43" s="244">
        <f>+'11. SEGUIMIENTO 2026'!N29</f>
        <v>7</v>
      </c>
      <c r="K43" s="245" t="str">
        <f ca="1">IF(MOD(ROW()-13,2)=0,IF(ISBLANK(OFFSET('11. SEGUIMIENTO 2026'!$O$14,INT((ROW()-13)/2),0)),"",OFFSET('11. SEGUIMIENTO 2026'!$O$14,INT((ROW()-13)/2),0)),IF(ISBLANK(OFFSET('9. METAS'!$R$20,INT((ROW()-14)/2),0)),"",OFFSET('9. METAS'!$R$20,INT((ROW()-14)/2),0)))</f>
        <v/>
      </c>
      <c r="L43" s="245" t="str">
        <f ca="1">IF(MOD(ROW()-13,2)=0,IF(ISBLANK(OFFSET('11. SEGUIMIENTO 2026'!$P$14,INT((ROW()-13)/2),0)),"",OFFSET('11. SEGUIMIENTO 2026'!$P$14,INT((ROW()-13)/2),0)),IF(ISBLANK(OFFSET('9. METAS'!$S$20,INT((ROW()-14)/2),0)),"",OFFSET('9. METAS'!$S$20,INT((ROW()-14)/2),0)))</f>
        <v/>
      </c>
      <c r="M43" s="246" t="str">
        <f ca="1">IF(MOD(ROW()-13,2)=0,IF(ISBLANK(OFFSET('11. SEGUIMIENTO 2026'!$Q$14,INT((ROW()-13)/2),0)),"",OFFSET('11. SEGUIMIENTO 2026'!$Q$14,INT((ROW()-13)/2),0)),IF(ISBLANK(OFFSET('9. METAS'!$T$20,INT((ROW()-14)/2),0)),"",OFFSET('9. METAS'!$T$20,INT((ROW()-14)/2),0)))</f>
        <v/>
      </c>
      <c r="N43" s="1006">
        <f t="shared" ref="N43" ca="1" si="26">IFERROR(J43/J44,"ND")</f>
        <v>1</v>
      </c>
      <c r="O43" s="1008">
        <f t="shared" ref="O43" ca="1" si="27">IFERROR(((J43)/H43),"ND")</f>
        <v>0.46666666666666667</v>
      </c>
      <c r="P43" s="1040" t="s">
        <v>1515</v>
      </c>
    </row>
    <row r="44" spans="3:16" ht="91.9" customHeight="1">
      <c r="C44" s="1025"/>
      <c r="D44" s="1018"/>
      <c r="E44" s="1018"/>
      <c r="F44" s="1021"/>
      <c r="G44" s="1023"/>
      <c r="H44" s="1002"/>
      <c r="I44" s="1012"/>
      <c r="J44" s="244">
        <f ca="1">IF(MOD(ROW()-13,2)=0,IF(ISBLANK(OFFSET('11. SEGUIMIENTO 2026'!$N$14,INT((ROW()-13)/2),0)),"",OFFSET('11. SEGUIMIENTO 2026'!$N$14,INT((ROW()-13)/2),0)),IF(ISBLANK(OFFSET('9. METAS'!$Q$20,INT((ROW()-14)/2),0)),"",OFFSET('9. METAS'!$Q$20,INT((ROW()-14)/2),0)))</f>
        <v>7</v>
      </c>
      <c r="K44" s="245">
        <f ca="1">IF(MOD(ROW()-13,2)=0,IF(ISBLANK(OFFSET('11. SEGUIMIENTO 2026'!$O$14,INT((ROW()-13)/2),0)),"",OFFSET('11. SEGUIMIENTO 2026'!$O$14,INT((ROW()-13)/2),0)),IF(ISBLANK(OFFSET('9. METAS'!$R$20,INT((ROW()-14)/2),0)),"",OFFSET('9. METAS'!$R$20,INT((ROW()-14)/2),0)))</f>
        <v>0</v>
      </c>
      <c r="L44" s="245">
        <f ca="1">IF(MOD(ROW()-13,2)=0,IF(ISBLANK(OFFSET('11. SEGUIMIENTO 2026'!$P$14,INT((ROW()-13)/2),0)),"",OFFSET('11. SEGUIMIENTO 2026'!$P$14,INT((ROW()-13)/2),0)),IF(ISBLANK(OFFSET('9. METAS'!$S$20,INT((ROW()-14)/2),0)),"",OFFSET('9. METAS'!$S$20,INT((ROW()-14)/2),0)))</f>
        <v>7</v>
      </c>
      <c r="M44" s="246">
        <f ca="1">IF(MOD(ROW()-13,2)=0,IF(ISBLANK(OFFSET('11. SEGUIMIENTO 2026'!$Q$14,INT((ROW()-13)/2),0)),"",OFFSET('11. SEGUIMIENTO 2026'!$Q$14,INT((ROW()-13)/2),0)),IF(ISBLANK(OFFSET('9. METAS'!$T$20,INT((ROW()-14)/2),0)),"",OFFSET('9. METAS'!$T$20,INT((ROW()-14)/2),0)))</f>
        <v>1</v>
      </c>
      <c r="N44" s="1013"/>
      <c r="O44" s="1014"/>
      <c r="P44" s="1041"/>
    </row>
    <row r="45" spans="3:16" ht="97.15" customHeight="1">
      <c r="C45" s="1016" t="str">
        <f ca="1">IF(ISBLANK(OFFSET('5. Pp (3 años)'!$C$46,INT((ROW()-13)/2),0)),"",OFFSET('5. Pp (3 años)'!$C$46,INT((ROW()-13)/2),0))</f>
        <v>Actividad</v>
      </c>
      <c r="D45" s="1018" t="str">
        <f ca="1">IF(ISBLANK(OFFSET('5. Pp (3 años)'!$D$46,INT((ROW()-13)/2),0)),"",OFFSET('5. Pp (3 años)'!$D$46,INT((ROW()-13)/2),0))</f>
        <v>4.1.1.1.3.2 Conformación y seguimiento de Comités de Paz para la atención de problemáticas comunitarias.</v>
      </c>
      <c r="E45" s="1018" t="str">
        <f ca="1">IF(ISBLANK(OFFSET('5. Pp (3 años)'!$E$46,INT((ROW()-13)/2),0)),"",OFFSET('5. Pp (3 años)'!$E$46,INT((ROW()-13)/2),0))</f>
        <v>PCPS: Porcentaje de Comités de Paz con seguimiento operativo realizado.</v>
      </c>
      <c r="F45" s="1021" t="str">
        <f ca="1">IF(ISBLANK(OFFSET('5. Pp (3 años)'!$K$46,INT((ROW()-13)/2),0)),"",OFFSET('5. Pp (3 años)'!$K$46,INT((ROW()-13)/2),0))</f>
        <v>Ascendente</v>
      </c>
      <c r="G45" s="1023" t="str">
        <f ca="1">IF(ISBLANK(OFFSET('5. Pp (3 años)'!$H$46,INT((ROW()-13)/2),0)),"",OFFSET('5. Pp (3 años)'!$H$46,INT((ROW()-13)/2),0))</f>
        <v>Trimestral</v>
      </c>
      <c r="H45" s="1002">
        <f ca="1">IF(ISBLANK(OFFSET('9. METAS'!$K$20,INT((ROW()-13)/2),0)),"",OFFSET('9. METAS'!$K$20,INT((ROW()-13)/2),0))</f>
        <v>468</v>
      </c>
      <c r="I45" s="1004" t="s">
        <v>1394</v>
      </c>
      <c r="J45" s="244">
        <f ca="1">IF(MOD(ROW()-13,2)=0,IF(ISBLANK(OFFSET('11. SEGUIMIENTO 2026'!$N$14,INT((ROW()-13)/2),0)),"",OFFSET('11. SEGUIMIENTO 2026'!$N$14,INT((ROW()-13)/2),0)),IF(ISBLANK(OFFSET('9. METAS'!$Q$20,INT((ROW()-14)/2),0)),"",OFFSET('9. METAS'!$Q$20,INT((ROW()-14)/2),0)))</f>
        <v>174</v>
      </c>
      <c r="K45" s="245" t="str">
        <f ca="1">IF(MOD(ROW()-13,2)=0,IF(ISBLANK(OFFSET('11. SEGUIMIENTO 2026'!$O$14,INT((ROW()-13)/2),0)),"",OFFSET('11. SEGUIMIENTO 2026'!$O$14,INT((ROW()-13)/2),0)),IF(ISBLANK(OFFSET('9. METAS'!$R$20,INT((ROW()-14)/2),0)),"",OFFSET('9. METAS'!$R$20,INT((ROW()-14)/2),0)))</f>
        <v/>
      </c>
      <c r="L45" s="245" t="str">
        <f ca="1">IF(MOD(ROW()-13,2)=0,IF(ISBLANK(OFFSET('11. SEGUIMIENTO 2026'!$P$14,INT((ROW()-13)/2),0)),"",OFFSET('11. SEGUIMIENTO 2026'!$P$14,INT((ROW()-13)/2),0)),IF(ISBLANK(OFFSET('9. METAS'!$S$20,INT((ROW()-14)/2),0)),"",OFFSET('9. METAS'!$S$20,INT((ROW()-14)/2),0)))</f>
        <v/>
      </c>
      <c r="M45" s="246" t="str">
        <f ca="1">IF(MOD(ROW()-13,2)=0,IF(ISBLANK(OFFSET('11. SEGUIMIENTO 2026'!$Q$14,INT((ROW()-13)/2),0)),"",OFFSET('11. SEGUIMIENTO 2026'!$Q$14,INT((ROW()-13)/2),0)),IF(ISBLANK(OFFSET('9. METAS'!$T$20,INT((ROW()-14)/2),0)),"",OFFSET('9. METAS'!$T$20,INT((ROW()-14)/2),0)))</f>
        <v/>
      </c>
      <c r="N45" s="1006">
        <f t="shared" ref="N45" ca="1" si="28">IFERROR(J45/J46,"ND")</f>
        <v>2.1481481481481484</v>
      </c>
      <c r="O45" s="1008">
        <f t="shared" ref="O45" ca="1" si="29">IFERROR(((J45)/H45),"ND")</f>
        <v>0.37179487179487181</v>
      </c>
      <c r="P45" s="1040" t="s">
        <v>1704</v>
      </c>
    </row>
    <row r="46" spans="3:16" ht="97.15" customHeight="1">
      <c r="C46" s="1025"/>
      <c r="D46" s="1018"/>
      <c r="E46" s="1018"/>
      <c r="F46" s="1021"/>
      <c r="G46" s="1023"/>
      <c r="H46" s="1002"/>
      <c r="I46" s="1012"/>
      <c r="J46" s="244">
        <f ca="1">IF(MOD(ROW()-13,2)=0,IF(ISBLANK(OFFSET('11. SEGUIMIENTO 2026'!$N$14,INT((ROW()-13)/2),0)),"",OFFSET('11. SEGUIMIENTO 2026'!$N$14,INT((ROW()-13)/2),0)),IF(ISBLANK(OFFSET('9. METAS'!$Q$20,INT((ROW()-14)/2),0)),"",OFFSET('9. METAS'!$Q$20,INT((ROW()-14)/2),0)))</f>
        <v>81</v>
      </c>
      <c r="K46" s="245">
        <f ca="1">IF(MOD(ROW()-13,2)=0,IF(ISBLANK(OFFSET('11. SEGUIMIENTO 2026'!$O$14,INT((ROW()-13)/2),0)),"",OFFSET('11. SEGUIMIENTO 2026'!$O$14,INT((ROW()-13)/2),0)),IF(ISBLANK(OFFSET('9. METAS'!$R$20,INT((ROW()-14)/2),0)),"",OFFSET('9. METAS'!$R$20,INT((ROW()-14)/2),0)))</f>
        <v>130</v>
      </c>
      <c r="L46" s="245">
        <f ca="1">IF(MOD(ROW()-13,2)=0,IF(ISBLANK(OFFSET('11. SEGUIMIENTO 2026'!$P$14,INT((ROW()-13)/2),0)),"",OFFSET('11. SEGUIMIENTO 2026'!$P$14,INT((ROW()-13)/2),0)),IF(ISBLANK(OFFSET('9. METAS'!$S$20,INT((ROW()-14)/2),0)),"",OFFSET('9. METAS'!$S$20,INT((ROW()-14)/2),0)))</f>
        <v>129</v>
      </c>
      <c r="M46" s="246">
        <f ca="1">IF(MOD(ROW()-13,2)=0,IF(ISBLANK(OFFSET('11. SEGUIMIENTO 2026'!$Q$14,INT((ROW()-13)/2),0)),"",OFFSET('11. SEGUIMIENTO 2026'!$Q$14,INT((ROW()-13)/2),0)),IF(ISBLANK(OFFSET('9. METAS'!$T$20,INT((ROW()-14)/2),0)),"",OFFSET('9. METAS'!$T$20,INT((ROW()-14)/2),0)))</f>
        <v>128</v>
      </c>
      <c r="N46" s="1013"/>
      <c r="O46" s="1014"/>
      <c r="P46" s="1041"/>
    </row>
    <row r="47" spans="3:16" hidden="1">
      <c r="C47" s="1016" t="str">
        <f ca="1">IF(ISBLANK(OFFSET('5. Pp (3 años)'!$C$46,INT((ROW()-13)/2),0)),"",OFFSET('5. Pp (3 años)'!$C$46,INT((ROW()-13)/2),0))</f>
        <v>Actividad</v>
      </c>
      <c r="D47" s="1018" t="str">
        <f ca="1">IF(ISBLANK(OFFSET('5. Pp (3 años)'!$D$46,INT((ROW()-13)/2),0)),"",OFFSET('5. Pp (3 años)'!$D$46,INT((ROW()-13)/2),0))</f>
        <v/>
      </c>
      <c r="E47" s="1018" t="str">
        <f ca="1">IF(ISBLANK(OFFSET('5. Pp (3 años)'!$E$46,INT((ROW()-13)/2),0)),"",OFFSET('5. Pp (3 años)'!$E$46,INT((ROW()-13)/2),0))</f>
        <v/>
      </c>
      <c r="F47" s="1021" t="str">
        <f ca="1">IF(ISBLANK(OFFSET('5. Pp (3 años)'!$K$46,INT((ROW()-13)/2),0)),"",OFFSET('5. Pp (3 años)'!$K$46,INT((ROW()-13)/2),0))</f>
        <v/>
      </c>
      <c r="G47" s="1023" t="str">
        <f ca="1">IF(ISBLANK(OFFSET('5. Pp (3 años)'!$H$46,INT((ROW()-13)/2),0)),"",OFFSET('5. Pp (3 años)'!$H$46,INT((ROW()-13)/2),0))</f>
        <v/>
      </c>
      <c r="H47" s="1002" t="str">
        <f ca="1">IF(ISBLANK(OFFSET('9. METAS'!$K$20,INT((ROW()-13)/2),0)),"",OFFSET('9. METAS'!$K$20,INT((ROW()-13)/2),0))</f>
        <v/>
      </c>
      <c r="I47" s="1004"/>
      <c r="J47" s="244" t="str">
        <f ca="1">IF(MOD(ROW()-13,2)=0,IF(ISBLANK(OFFSET('11. SEGUIMIENTO 2026'!$N$14,INT((ROW()-13)/2),0)),"",OFFSET('11. SEGUIMIENTO 2026'!$N$14,INT((ROW()-13)/2),0)),IF(ISBLANK(OFFSET('9. METAS'!$Q$20,INT((ROW()-14)/2),0)),"",OFFSET('9. METAS'!$Q$20,INT((ROW()-14)/2),0)))</f>
        <v/>
      </c>
      <c r="K47" s="245" t="str">
        <f ca="1">IF(MOD(ROW()-13,2)=0,IF(ISBLANK(OFFSET('11. SEGUIMIENTO 2026'!$O$14,INT((ROW()-13)/2),0)),"",OFFSET('11. SEGUIMIENTO 2026'!$O$14,INT((ROW()-13)/2),0)),IF(ISBLANK(OFFSET('9. METAS'!$R$20,INT((ROW()-14)/2),0)),"",OFFSET('9. METAS'!$R$20,INT((ROW()-14)/2),0)))</f>
        <v/>
      </c>
      <c r="L47" s="245" t="str">
        <f ca="1">IF(MOD(ROW()-13,2)=0,IF(ISBLANK(OFFSET('11. SEGUIMIENTO 2026'!$P$14,INT((ROW()-13)/2),0)),"",OFFSET('11. SEGUIMIENTO 2026'!$P$14,INT((ROW()-13)/2),0)),IF(ISBLANK(OFFSET('9. METAS'!$S$20,INT((ROW()-14)/2),0)),"",OFFSET('9. METAS'!$S$20,INT((ROW()-14)/2),0)))</f>
        <v/>
      </c>
      <c r="M47" s="246" t="str">
        <f ca="1">IF(MOD(ROW()-13,2)=0,IF(ISBLANK(OFFSET('11. SEGUIMIENTO 2026'!$Q$14,INT((ROW()-13)/2),0)),"",OFFSET('11. SEGUIMIENTO 2026'!$Q$14,INT((ROW()-13)/2),0)),IF(ISBLANK(OFFSET('9. METAS'!$T$20,INT((ROW()-14)/2),0)),"",OFFSET('9. METAS'!$T$20,INT((ROW()-14)/2),0)))</f>
        <v/>
      </c>
      <c r="N47" s="1006" t="str">
        <f t="shared" ref="N47" ca="1" si="30">IFERROR(J47/J48,"ND")</f>
        <v>ND</v>
      </c>
      <c r="O47" s="1008" t="str">
        <f t="shared" ref="O47" ca="1" si="31">IFERROR(((J47)/H47),"ND")</f>
        <v>ND</v>
      </c>
      <c r="P47" s="1010"/>
    </row>
    <row r="48" spans="3:16" hidden="1">
      <c r="C48" s="1025"/>
      <c r="D48" s="1018"/>
      <c r="E48" s="1018"/>
      <c r="F48" s="1021"/>
      <c r="G48" s="1023"/>
      <c r="H48" s="1002"/>
      <c r="I48" s="1012"/>
      <c r="J48" s="244" t="str">
        <f ca="1">IF(MOD(ROW()-13,2)=0,IF(ISBLANK(OFFSET('11. SEGUIMIENTO 2026'!$N$14,INT((ROW()-13)/2),0)),"",OFFSET('11. SEGUIMIENTO 2026'!$N$14,INT((ROW()-13)/2),0)),IF(ISBLANK(OFFSET('9. METAS'!$Q$20,INT((ROW()-14)/2),0)),"",OFFSET('9. METAS'!$Q$20,INT((ROW()-14)/2),0)))</f>
        <v/>
      </c>
      <c r="K48" s="245" t="str">
        <f ca="1">IF(MOD(ROW()-13,2)=0,IF(ISBLANK(OFFSET('11. SEGUIMIENTO 2026'!$O$14,INT((ROW()-13)/2),0)),"",OFFSET('11. SEGUIMIENTO 2026'!$O$14,INT((ROW()-13)/2),0)),IF(ISBLANK(OFFSET('9. METAS'!$R$20,INT((ROW()-14)/2),0)),"",OFFSET('9. METAS'!$R$20,INT((ROW()-14)/2),0)))</f>
        <v/>
      </c>
      <c r="L48" s="245" t="str">
        <f ca="1">IF(MOD(ROW()-13,2)=0,IF(ISBLANK(OFFSET('11. SEGUIMIENTO 2026'!$P$14,INT((ROW()-13)/2),0)),"",OFFSET('11. SEGUIMIENTO 2026'!$P$14,INT((ROW()-13)/2),0)),IF(ISBLANK(OFFSET('9. METAS'!$S$20,INT((ROW()-14)/2),0)),"",OFFSET('9. METAS'!$S$20,INT((ROW()-14)/2),0)))</f>
        <v/>
      </c>
      <c r="M48" s="246" t="str">
        <f ca="1">IF(MOD(ROW()-13,2)=0,IF(ISBLANK(OFFSET('11. SEGUIMIENTO 2026'!$Q$14,INT((ROW()-13)/2),0)),"",OFFSET('11. SEGUIMIENTO 2026'!$Q$14,INT((ROW()-13)/2),0)),IF(ISBLANK(OFFSET('9. METAS'!$T$20,INT((ROW()-14)/2),0)),"",OFFSET('9. METAS'!$T$20,INT((ROW()-14)/2),0)))</f>
        <v/>
      </c>
      <c r="N48" s="1013"/>
      <c r="O48" s="1014"/>
      <c r="P48" s="1015"/>
    </row>
    <row r="49" spans="3:16" hidden="1">
      <c r="C49" s="1016" t="str">
        <f ca="1">IF(ISBLANK(OFFSET('5. Pp (3 años)'!$C$46,INT((ROW()-13)/2),0)),"",OFFSET('5. Pp (3 años)'!$C$46,INT((ROW()-13)/2),0))</f>
        <v>Actividad</v>
      </c>
      <c r="D49" s="1018" t="str">
        <f ca="1">IF(ISBLANK(OFFSET('5. Pp (3 años)'!$D$46,INT((ROW()-13)/2),0)),"",OFFSET('5. Pp (3 años)'!$D$46,INT((ROW()-13)/2),0))</f>
        <v/>
      </c>
      <c r="E49" s="1018" t="str">
        <f ca="1">IF(ISBLANK(OFFSET('5. Pp (3 años)'!$E$46,INT((ROW()-13)/2),0)),"",OFFSET('5. Pp (3 años)'!$E$46,INT((ROW()-13)/2),0))</f>
        <v/>
      </c>
      <c r="F49" s="1021" t="str">
        <f ca="1">IF(ISBLANK(OFFSET('5. Pp (3 años)'!$K$46,INT((ROW()-13)/2),0)),"",OFFSET('5. Pp (3 años)'!$K$46,INT((ROW()-13)/2),0))</f>
        <v/>
      </c>
      <c r="G49" s="1023" t="str">
        <f ca="1">IF(ISBLANK(OFFSET('5. Pp (3 años)'!$H$46,INT((ROW()-13)/2),0)),"",OFFSET('5. Pp (3 años)'!$H$46,INT((ROW()-13)/2),0))</f>
        <v/>
      </c>
      <c r="H49" s="1002" t="str">
        <f ca="1">IF(ISBLANK(OFFSET('9. METAS'!$K$20,INT((ROW()-13)/2),0)),"",OFFSET('9. METAS'!$K$20,INT((ROW()-13)/2),0))</f>
        <v/>
      </c>
      <c r="I49" s="1004"/>
      <c r="J49" s="244" t="str">
        <f ca="1">IF(MOD(ROW()-13,2)=0,IF(ISBLANK(OFFSET('11. SEGUIMIENTO 2026'!$N$14,INT((ROW()-13)/2),0)),"",OFFSET('11. SEGUIMIENTO 2026'!$N$14,INT((ROW()-13)/2),0)),IF(ISBLANK(OFFSET('9. METAS'!$Q$20,INT((ROW()-14)/2),0)),"",OFFSET('9. METAS'!$Q$20,INT((ROW()-14)/2),0)))</f>
        <v/>
      </c>
      <c r="K49" s="245" t="str">
        <f ca="1">IF(MOD(ROW()-13,2)=0,IF(ISBLANK(OFFSET('11. SEGUIMIENTO 2026'!$O$14,INT((ROW()-13)/2),0)),"",OFFSET('11. SEGUIMIENTO 2026'!$O$14,INT((ROW()-13)/2),0)),IF(ISBLANK(OFFSET('9. METAS'!$R$20,INT((ROW()-14)/2),0)),"",OFFSET('9. METAS'!$R$20,INT((ROW()-14)/2),0)))</f>
        <v/>
      </c>
      <c r="L49" s="245" t="str">
        <f ca="1">IF(MOD(ROW()-13,2)=0,IF(ISBLANK(OFFSET('11. SEGUIMIENTO 2026'!$P$14,INT((ROW()-13)/2),0)),"",OFFSET('11. SEGUIMIENTO 2026'!$P$14,INT((ROW()-13)/2),0)),IF(ISBLANK(OFFSET('9. METAS'!$S$20,INT((ROW()-14)/2),0)),"",OFFSET('9. METAS'!$S$20,INT((ROW()-14)/2),0)))</f>
        <v/>
      </c>
      <c r="M49" s="246" t="str">
        <f ca="1">IF(MOD(ROW()-13,2)=0,IF(ISBLANK(OFFSET('11. SEGUIMIENTO 2026'!$Q$14,INT((ROW()-13)/2),0)),"",OFFSET('11. SEGUIMIENTO 2026'!$Q$14,INT((ROW()-13)/2),0)),IF(ISBLANK(OFFSET('9. METAS'!$T$20,INT((ROW()-14)/2),0)),"",OFFSET('9. METAS'!$T$20,INT((ROW()-14)/2),0)))</f>
        <v/>
      </c>
      <c r="N49" s="1006" t="str">
        <f t="shared" ref="N49" ca="1" si="32">IFERROR(J49/J50,"ND")</f>
        <v>ND</v>
      </c>
      <c r="O49" s="1008" t="str">
        <f t="shared" ref="O49" ca="1" si="33">IFERROR(((J49)/H49),"ND")</f>
        <v>ND</v>
      </c>
      <c r="P49" s="1010"/>
    </row>
    <row r="50" spans="3:16" hidden="1">
      <c r="C50" s="1025"/>
      <c r="D50" s="1018"/>
      <c r="E50" s="1018"/>
      <c r="F50" s="1021"/>
      <c r="G50" s="1023"/>
      <c r="H50" s="1002"/>
      <c r="I50" s="1012"/>
      <c r="J50" s="244" t="str">
        <f ca="1">IF(MOD(ROW()-13,2)=0,IF(ISBLANK(OFFSET('11. SEGUIMIENTO 2026'!$N$14,INT((ROW()-13)/2),0)),"",OFFSET('11. SEGUIMIENTO 2026'!$N$14,INT((ROW()-13)/2),0)),IF(ISBLANK(OFFSET('9. METAS'!$Q$20,INT((ROW()-14)/2),0)),"",OFFSET('9. METAS'!$Q$20,INT((ROW()-14)/2),0)))</f>
        <v/>
      </c>
      <c r="K50" s="245" t="str">
        <f ca="1">IF(MOD(ROW()-13,2)=0,IF(ISBLANK(OFFSET('11. SEGUIMIENTO 2026'!$O$14,INT((ROW()-13)/2),0)),"",OFFSET('11. SEGUIMIENTO 2026'!$O$14,INT((ROW()-13)/2),0)),IF(ISBLANK(OFFSET('9. METAS'!$R$20,INT((ROW()-14)/2),0)),"",OFFSET('9. METAS'!$R$20,INT((ROW()-14)/2),0)))</f>
        <v/>
      </c>
      <c r="L50" s="245" t="str">
        <f ca="1">IF(MOD(ROW()-13,2)=0,IF(ISBLANK(OFFSET('11. SEGUIMIENTO 2026'!$P$14,INT((ROW()-13)/2),0)),"",OFFSET('11. SEGUIMIENTO 2026'!$P$14,INT((ROW()-13)/2),0)),IF(ISBLANK(OFFSET('9. METAS'!$S$20,INT((ROW()-14)/2),0)),"",OFFSET('9. METAS'!$S$20,INT((ROW()-14)/2),0)))</f>
        <v/>
      </c>
      <c r="M50" s="246" t="str">
        <f ca="1">IF(MOD(ROW()-13,2)=0,IF(ISBLANK(OFFSET('11. SEGUIMIENTO 2026'!$Q$14,INT((ROW()-13)/2),0)),"",OFFSET('11. SEGUIMIENTO 2026'!$Q$14,INT((ROW()-13)/2),0)),IF(ISBLANK(OFFSET('9. METAS'!$T$20,INT((ROW()-14)/2),0)),"",OFFSET('9. METAS'!$T$20,INT((ROW()-14)/2),0)))</f>
        <v/>
      </c>
      <c r="N50" s="1013"/>
      <c r="O50" s="1014"/>
      <c r="P50" s="1015"/>
    </row>
    <row r="51" spans="3:16" hidden="1">
      <c r="C51" s="1016" t="str">
        <f ca="1">IF(ISBLANK(OFFSET('5. Pp (3 años)'!$C$46,INT((ROW()-13)/2),0)),"",OFFSET('5. Pp (3 años)'!$C$46,INT((ROW()-13)/2),0))</f>
        <v>Actividad</v>
      </c>
      <c r="D51" s="1018" t="str">
        <f ca="1">IF(ISBLANK(OFFSET('5. Pp (3 años)'!$D$46,INT((ROW()-13)/2),0)),"",OFFSET('5. Pp (3 años)'!$D$46,INT((ROW()-13)/2),0))</f>
        <v/>
      </c>
      <c r="E51" s="1018" t="str">
        <f ca="1">IF(ISBLANK(OFFSET('5. Pp (3 años)'!$E$46,INT((ROW()-13)/2),0)),"",OFFSET('5. Pp (3 años)'!$E$46,INT((ROW()-13)/2),0))</f>
        <v/>
      </c>
      <c r="F51" s="1021" t="str">
        <f ca="1">IF(ISBLANK(OFFSET('5. Pp (3 años)'!$K$46,INT((ROW()-13)/2),0)),"",OFFSET('5. Pp (3 años)'!$K$46,INT((ROW()-13)/2),0))</f>
        <v/>
      </c>
      <c r="G51" s="1023" t="str">
        <f ca="1">IF(ISBLANK(OFFSET('5. Pp (3 años)'!$H$46,INT((ROW()-13)/2),0)),"",OFFSET('5. Pp (3 años)'!$H$46,INT((ROW()-13)/2),0))</f>
        <v/>
      </c>
      <c r="H51" s="1002" t="str">
        <f ca="1">IF(ISBLANK(OFFSET('9. METAS'!$K$20,INT((ROW()-13)/2),0)),"",OFFSET('9. METAS'!$K$20,INT((ROW()-13)/2),0))</f>
        <v/>
      </c>
      <c r="I51" s="1004"/>
      <c r="J51" s="244" t="str">
        <f ca="1">IF(MOD(ROW()-13,2)=0,IF(ISBLANK(OFFSET('11. SEGUIMIENTO 2026'!$N$14,INT((ROW()-13)/2),0)),"",OFFSET('11. SEGUIMIENTO 2026'!$N$14,INT((ROW()-13)/2),0)),IF(ISBLANK(OFFSET('9. METAS'!$Q$20,INT((ROW()-14)/2),0)),"",OFFSET('9. METAS'!$Q$20,INT((ROW()-14)/2),0)))</f>
        <v/>
      </c>
      <c r="K51" s="245" t="str">
        <f ca="1">IF(MOD(ROW()-13,2)=0,IF(ISBLANK(OFFSET('11. SEGUIMIENTO 2026'!$O$14,INT((ROW()-13)/2),0)),"",OFFSET('11. SEGUIMIENTO 2026'!$O$14,INT((ROW()-13)/2),0)),IF(ISBLANK(OFFSET('9. METAS'!$R$20,INT((ROW()-14)/2),0)),"",OFFSET('9. METAS'!$R$20,INT((ROW()-14)/2),0)))</f>
        <v/>
      </c>
      <c r="L51" s="245" t="str">
        <f ca="1">IF(MOD(ROW()-13,2)=0,IF(ISBLANK(OFFSET('11. SEGUIMIENTO 2026'!$P$14,INT((ROW()-13)/2),0)),"",OFFSET('11. SEGUIMIENTO 2026'!$P$14,INT((ROW()-13)/2),0)),IF(ISBLANK(OFFSET('9. METAS'!$S$20,INT((ROW()-14)/2),0)),"",OFFSET('9. METAS'!$S$20,INT((ROW()-14)/2),0)))</f>
        <v/>
      </c>
      <c r="M51" s="246" t="str">
        <f ca="1">IF(MOD(ROW()-13,2)=0,IF(ISBLANK(OFFSET('11. SEGUIMIENTO 2026'!$Q$14,INT((ROW()-13)/2),0)),"",OFFSET('11. SEGUIMIENTO 2026'!$Q$14,INT((ROW()-13)/2),0)),IF(ISBLANK(OFFSET('9. METAS'!$T$20,INT((ROW()-14)/2),0)),"",OFFSET('9. METAS'!$T$20,INT((ROW()-14)/2),0)))</f>
        <v/>
      </c>
      <c r="N51" s="1006" t="str">
        <f t="shared" ref="N51" ca="1" si="34">IFERROR(J51/J52,"ND")</f>
        <v>ND</v>
      </c>
      <c r="O51" s="1008" t="str">
        <f t="shared" ref="O51" ca="1" si="35">IFERROR(((J51)/H51),"ND")</f>
        <v>ND</v>
      </c>
      <c r="P51" s="1010"/>
    </row>
    <row r="52" spans="3:16" hidden="1">
      <c r="C52" s="1025"/>
      <c r="D52" s="1018"/>
      <c r="E52" s="1018"/>
      <c r="F52" s="1021"/>
      <c r="G52" s="1023"/>
      <c r="H52" s="1002"/>
      <c r="I52" s="1012"/>
      <c r="J52" s="244" t="str">
        <f ca="1">IF(MOD(ROW()-13,2)=0,IF(ISBLANK(OFFSET('11. SEGUIMIENTO 2026'!$N$14,INT((ROW()-13)/2),0)),"",OFFSET('11. SEGUIMIENTO 2026'!$N$14,INT((ROW()-13)/2),0)),IF(ISBLANK(OFFSET('9. METAS'!$Q$20,INT((ROW()-14)/2),0)),"",OFFSET('9. METAS'!$Q$20,INT((ROW()-14)/2),0)))</f>
        <v/>
      </c>
      <c r="K52" s="245" t="str">
        <f ca="1">IF(MOD(ROW()-13,2)=0,IF(ISBLANK(OFFSET('11. SEGUIMIENTO 2026'!$O$14,INT((ROW()-13)/2),0)),"",OFFSET('11. SEGUIMIENTO 2026'!$O$14,INT((ROW()-13)/2),0)),IF(ISBLANK(OFFSET('9. METAS'!$R$20,INT((ROW()-14)/2),0)),"",OFFSET('9. METAS'!$R$20,INT((ROW()-14)/2),0)))</f>
        <v/>
      </c>
      <c r="L52" s="245" t="str">
        <f ca="1">IF(MOD(ROW()-13,2)=0,IF(ISBLANK(OFFSET('11. SEGUIMIENTO 2026'!$P$14,INT((ROW()-13)/2),0)),"",OFFSET('11. SEGUIMIENTO 2026'!$P$14,INT((ROW()-13)/2),0)),IF(ISBLANK(OFFSET('9. METAS'!$S$20,INT((ROW()-14)/2),0)),"",OFFSET('9. METAS'!$S$20,INT((ROW()-14)/2),0)))</f>
        <v/>
      </c>
      <c r="M52" s="246" t="str">
        <f ca="1">IF(MOD(ROW()-13,2)=0,IF(ISBLANK(OFFSET('11. SEGUIMIENTO 2026'!$Q$14,INT((ROW()-13)/2),0)),"",OFFSET('11. SEGUIMIENTO 2026'!$Q$14,INT((ROW()-13)/2),0)),IF(ISBLANK(OFFSET('9. METAS'!$T$20,INT((ROW()-14)/2),0)),"",OFFSET('9. METAS'!$T$20,INT((ROW()-14)/2),0)))</f>
        <v/>
      </c>
      <c r="N52" s="1013"/>
      <c r="O52" s="1014"/>
      <c r="P52" s="1015"/>
    </row>
    <row r="53" spans="3:16" ht="91.15" customHeight="1">
      <c r="C53" s="1016" t="str">
        <f ca="1">IF(ISBLANK(OFFSET('5. Pp (3 años)'!$C$46,INT((ROW()-13)/2),0)),"",OFFSET('5. Pp (3 años)'!$C$46,INT((ROW()-13)/2),0))</f>
        <v>Actividad</v>
      </c>
      <c r="D53" s="1018" t="str">
        <f ca="1">IF(ISBLANK(OFFSET('5. Pp (3 años)'!$D$46,INT((ROW()-13)/2),0)),"",OFFSET('5. Pp (3 años)'!$D$46,INT((ROW()-13)/2),0))</f>
        <v>4.1.1.1.4 Estrategias de comunicación y convocatoria ciudadana implementadas.</v>
      </c>
      <c r="E53" s="1018" t="str">
        <f ca="1">IF(ISBLANK(OFFSET('5. Pp (3 años)'!$E$46,INT((ROW()-13)/2),0)),"",OFFSET('5. Pp (3 años)'!$E$46,INT((ROW()-13)/2),0))</f>
        <v>PECIE: Porcentaje de estrategias de comunicación institucional ejecutadas.</v>
      </c>
      <c r="F53" s="1021" t="str">
        <f ca="1">IF(ISBLANK(OFFSET('5. Pp (3 años)'!$K$46,INT((ROW()-13)/2),0)),"",OFFSET('5. Pp (3 años)'!$K$46,INT((ROW()-13)/2),0))</f>
        <v>Ascendente</v>
      </c>
      <c r="G53" s="1023" t="str">
        <f ca="1">IF(ISBLANK(OFFSET('5. Pp (3 años)'!$H$46,INT((ROW()-13)/2),0)),"",OFFSET('5. Pp (3 años)'!$H$46,INT((ROW()-13)/2),0))</f>
        <v>Trimestral</v>
      </c>
      <c r="H53" s="1002">
        <f ca="1">IF(ISBLANK(OFFSET('9. METAS'!$K$20,INT((ROW()-13)/2),0)),"",OFFSET('9. METAS'!$K$20,INT((ROW()-13)/2),0))</f>
        <v>100</v>
      </c>
      <c r="I53" s="1004" t="s">
        <v>1394</v>
      </c>
      <c r="J53" s="244">
        <f ca="1">IF(MOD(ROW()-13,2)=0,IF(ISBLANK(OFFSET('11. SEGUIMIENTO 2026'!$N$14,INT((ROW()-13)/2),0)),"",OFFSET('11. SEGUIMIENTO 2026'!$N$14,INT((ROW()-13)/2),0)),IF(ISBLANK(OFFSET('9. METAS'!$Q$20,INT((ROW()-14)/2),0)),"",OFFSET('9. METAS'!$Q$20,INT((ROW()-14)/2),0)))</f>
        <v>7</v>
      </c>
      <c r="K53" s="245" t="str">
        <f ca="1">IF(MOD(ROW()-13,2)=0,IF(ISBLANK(OFFSET('11. SEGUIMIENTO 2026'!$O$14,INT((ROW()-13)/2),0)),"",OFFSET('11. SEGUIMIENTO 2026'!$O$14,INT((ROW()-13)/2),0)),IF(ISBLANK(OFFSET('9. METAS'!$R$20,INT((ROW()-14)/2),0)),"",OFFSET('9. METAS'!$R$20,INT((ROW()-14)/2),0)))</f>
        <v/>
      </c>
      <c r="L53" s="245" t="str">
        <f ca="1">IF(MOD(ROW()-13,2)=0,IF(ISBLANK(OFFSET('11. SEGUIMIENTO 2026'!$P$14,INT((ROW()-13)/2),0)),"",OFFSET('11. SEGUIMIENTO 2026'!$P$14,INT((ROW()-13)/2),0)),IF(ISBLANK(OFFSET('9. METAS'!$S$20,INT((ROW()-14)/2),0)),"",OFFSET('9. METAS'!$S$20,INT((ROW()-14)/2),0)))</f>
        <v/>
      </c>
      <c r="M53" s="246" t="str">
        <f ca="1">IF(MOD(ROW()-13,2)=0,IF(ISBLANK(OFFSET('11. SEGUIMIENTO 2026'!$Q$14,INT((ROW()-13)/2),0)),"",OFFSET('11. SEGUIMIENTO 2026'!$Q$14,INT((ROW()-13)/2),0)),IF(ISBLANK(OFFSET('9. METAS'!$T$20,INT((ROW()-14)/2),0)),"",OFFSET('9. METAS'!$T$20,INT((ROW()-14)/2),0)))</f>
        <v/>
      </c>
      <c r="N53" s="1006">
        <f t="shared" ref="N53" ca="1" si="36">IFERROR(J53/J54,"ND")</f>
        <v>0.28000000000000003</v>
      </c>
      <c r="O53" s="1008">
        <f t="shared" ref="O53" ca="1" si="37">IFERROR(((J53)/H53),"ND")</f>
        <v>7.0000000000000007E-2</v>
      </c>
      <c r="P53" s="1040" t="s">
        <v>1516</v>
      </c>
    </row>
    <row r="54" spans="3:16" ht="91.15" customHeight="1">
      <c r="C54" s="1025"/>
      <c r="D54" s="1018"/>
      <c r="E54" s="1018"/>
      <c r="F54" s="1021"/>
      <c r="G54" s="1023"/>
      <c r="H54" s="1002"/>
      <c r="I54" s="1012"/>
      <c r="J54" s="244">
        <f ca="1">IF(MOD(ROW()-13,2)=0,IF(ISBLANK(OFFSET('11. SEGUIMIENTO 2026'!$N$14,INT((ROW()-13)/2),0)),"",OFFSET('11. SEGUIMIENTO 2026'!$N$14,INT((ROW()-13)/2),0)),IF(ISBLANK(OFFSET('9. METAS'!$Q$20,INT((ROW()-14)/2),0)),"",OFFSET('9. METAS'!$Q$20,INT((ROW()-14)/2),0)))</f>
        <v>25</v>
      </c>
      <c r="K54" s="245">
        <f ca="1">IF(MOD(ROW()-13,2)=0,IF(ISBLANK(OFFSET('11. SEGUIMIENTO 2026'!$O$14,INT((ROW()-13)/2),0)),"",OFFSET('11. SEGUIMIENTO 2026'!$O$14,INT((ROW()-13)/2),0)),IF(ISBLANK(OFFSET('9. METAS'!$R$20,INT((ROW()-14)/2),0)),"",OFFSET('9. METAS'!$R$20,INT((ROW()-14)/2),0)))</f>
        <v>25</v>
      </c>
      <c r="L54" s="245">
        <f ca="1">IF(MOD(ROW()-13,2)=0,IF(ISBLANK(OFFSET('11. SEGUIMIENTO 2026'!$P$14,INT((ROW()-13)/2),0)),"",OFFSET('11. SEGUIMIENTO 2026'!$P$14,INT((ROW()-13)/2),0)),IF(ISBLANK(OFFSET('9. METAS'!$S$20,INT((ROW()-14)/2),0)),"",OFFSET('9. METAS'!$S$20,INT((ROW()-14)/2),0)))</f>
        <v>25</v>
      </c>
      <c r="M54" s="246">
        <f ca="1">IF(MOD(ROW()-13,2)=0,IF(ISBLANK(OFFSET('11. SEGUIMIENTO 2026'!$Q$14,INT((ROW()-13)/2),0)),"",OFFSET('11. SEGUIMIENTO 2026'!$Q$14,INT((ROW()-13)/2),0)),IF(ISBLANK(OFFSET('9. METAS'!$T$20,INT((ROW()-14)/2),0)),"",OFFSET('9. METAS'!$T$20,INT((ROW()-14)/2),0)))</f>
        <v>25</v>
      </c>
      <c r="N54" s="1013"/>
      <c r="O54" s="1014"/>
      <c r="P54" s="1041"/>
    </row>
    <row r="55" spans="3:16" ht="96" customHeight="1">
      <c r="C55" s="1016" t="str">
        <f ca="1">IF(ISBLANK(OFFSET('5. Pp (3 años)'!$C$46,INT((ROW()-13)/2),0)),"",OFFSET('5. Pp (3 años)'!$C$46,INT((ROW()-13)/2),0))</f>
        <v>Actividad</v>
      </c>
      <c r="D55" s="1018" t="str">
        <f ca="1">IF(ISBLANK(OFFSET('5. Pp (3 años)'!$D$46,INT((ROW()-13)/2),0)),"",OFFSET('5. Pp (3 años)'!$D$46,INT((ROW()-13)/2),0))</f>
        <v>4.1.1.1.4.1 Gestión de medios de difusión y convocatoria para programas de bienestar social.</v>
      </c>
      <c r="E55" s="1018" t="str">
        <f ca="1">IF(ISBLANK(OFFSET('5. Pp (3 años)'!$E$46,INT((ROW()-13)/2),0)),"",OFFSET('5. Pp (3 años)'!$E$46,INT((ROW()-13)/2),0))</f>
        <v>PADCC: Porcentaje de acciones de difusión y convocatoria ciudadana realizadas.</v>
      </c>
      <c r="F55" s="1021" t="str">
        <f ca="1">IF(ISBLANK(OFFSET('5. Pp (3 años)'!$K$46,INT((ROW()-13)/2),0)),"",OFFSET('5. Pp (3 años)'!$K$46,INT((ROW()-13)/2),0))</f>
        <v>Ascendente</v>
      </c>
      <c r="G55" s="1023" t="str">
        <f ca="1">IF(ISBLANK(OFFSET('5. Pp (3 años)'!$H$46,INT((ROW()-13)/2),0)),"",OFFSET('5. Pp (3 años)'!$H$46,INT((ROW()-13)/2),0))</f>
        <v>Trimestral</v>
      </c>
      <c r="H55" s="1002">
        <f ca="1">IF(ISBLANK(OFFSET('9. METAS'!$K$20,INT((ROW()-13)/2),0)),"",OFFSET('9. METAS'!$K$20,INT((ROW()-13)/2),0))</f>
        <v>232</v>
      </c>
      <c r="I55" s="1004" t="s">
        <v>1394</v>
      </c>
      <c r="J55" s="244">
        <f ca="1">IF(MOD(ROW()-13,2)=0,IF(ISBLANK(OFFSET('11. SEGUIMIENTO 2026'!$N$14,INT((ROW()-13)/2),0)),"",OFFSET('11. SEGUIMIENTO 2026'!$N$14,INT((ROW()-13)/2),0)),IF(ISBLANK(OFFSET('9. METAS'!$Q$20,INT((ROW()-14)/2),0)),"",OFFSET('9. METAS'!$Q$20,INT((ROW()-14)/2),0)))</f>
        <v>12</v>
      </c>
      <c r="K55" s="245" t="str">
        <f ca="1">IF(MOD(ROW()-13,2)=0,IF(ISBLANK(OFFSET('11. SEGUIMIENTO 2026'!$O$14,INT((ROW()-13)/2),0)),"",OFFSET('11. SEGUIMIENTO 2026'!$O$14,INT((ROW()-13)/2),0)),IF(ISBLANK(OFFSET('9. METAS'!$R$20,INT((ROW()-14)/2),0)),"",OFFSET('9. METAS'!$R$20,INT((ROW()-14)/2),0)))</f>
        <v/>
      </c>
      <c r="L55" s="245" t="str">
        <f ca="1">IF(MOD(ROW()-13,2)=0,IF(ISBLANK(OFFSET('11. SEGUIMIENTO 2026'!$P$14,INT((ROW()-13)/2),0)),"",OFFSET('11. SEGUIMIENTO 2026'!$P$14,INT((ROW()-13)/2),0)),IF(ISBLANK(OFFSET('9. METAS'!$S$20,INT((ROW()-14)/2),0)),"",OFFSET('9. METAS'!$S$20,INT((ROW()-14)/2),0)))</f>
        <v/>
      </c>
      <c r="M55" s="246" t="str">
        <f ca="1">IF(MOD(ROW()-13,2)=0,IF(ISBLANK(OFFSET('11. SEGUIMIENTO 2026'!$Q$14,INT((ROW()-13)/2),0)),"",OFFSET('11. SEGUIMIENTO 2026'!$Q$14,INT((ROW()-13)/2),0)),IF(ISBLANK(OFFSET('9. METAS'!$T$20,INT((ROW()-14)/2),0)),"",OFFSET('9. METAS'!$T$20,INT((ROW()-14)/2),0)))</f>
        <v/>
      </c>
      <c r="N55" s="1006">
        <f t="shared" ref="N55" ca="1" si="38">IFERROR(J55/J56,"ND")</f>
        <v>0.27272727272727271</v>
      </c>
      <c r="O55" s="1008">
        <f t="shared" ref="O55" ca="1" si="39">IFERROR(((J55)/H55),"ND")</f>
        <v>5.1724137931034482E-2</v>
      </c>
      <c r="P55" s="1040" t="s">
        <v>1517</v>
      </c>
    </row>
    <row r="56" spans="3:16" ht="96" customHeight="1">
      <c r="C56" s="1025"/>
      <c r="D56" s="1018"/>
      <c r="E56" s="1018"/>
      <c r="F56" s="1021"/>
      <c r="G56" s="1023"/>
      <c r="H56" s="1002"/>
      <c r="I56" s="1012"/>
      <c r="J56" s="244">
        <f ca="1">IF(MOD(ROW()-13,2)=0,IF(ISBLANK(OFFSET('11. SEGUIMIENTO 2026'!$N$14,INT((ROW()-13)/2),0)),"",OFFSET('11. SEGUIMIENTO 2026'!$N$14,INT((ROW()-13)/2),0)),IF(ISBLANK(OFFSET('9. METAS'!$Q$20,INT((ROW()-14)/2),0)),"",OFFSET('9. METAS'!$Q$20,INT((ROW()-14)/2),0)))</f>
        <v>44</v>
      </c>
      <c r="K56" s="245">
        <f ca="1">IF(MOD(ROW()-13,2)=0,IF(ISBLANK(OFFSET('11. SEGUIMIENTO 2026'!$O$14,INT((ROW()-13)/2),0)),"",OFFSET('11. SEGUIMIENTO 2026'!$O$14,INT((ROW()-13)/2),0)),IF(ISBLANK(OFFSET('9. METAS'!$R$20,INT((ROW()-14)/2),0)),"",OFFSET('9. METAS'!$R$20,INT((ROW()-14)/2),0)))</f>
        <v>63</v>
      </c>
      <c r="L56" s="245">
        <f ca="1">IF(MOD(ROW()-13,2)=0,IF(ISBLANK(OFFSET('11. SEGUIMIENTO 2026'!$P$14,INT((ROW()-13)/2),0)),"",OFFSET('11. SEGUIMIENTO 2026'!$P$14,INT((ROW()-13)/2),0)),IF(ISBLANK(OFFSET('9. METAS'!$S$20,INT((ROW()-14)/2),0)),"",OFFSET('9. METAS'!$S$20,INT((ROW()-14)/2),0)))</f>
        <v>57</v>
      </c>
      <c r="M56" s="246">
        <f ca="1">IF(MOD(ROW()-13,2)=0,IF(ISBLANK(OFFSET('11. SEGUIMIENTO 2026'!$Q$14,INT((ROW()-13)/2),0)),"",OFFSET('11. SEGUIMIENTO 2026'!$Q$14,INT((ROW()-13)/2),0)),IF(ISBLANK(OFFSET('9. METAS'!$T$20,INT((ROW()-14)/2),0)),"",OFFSET('9. METAS'!$T$20,INT((ROW()-14)/2),0)))</f>
        <v>68</v>
      </c>
      <c r="N56" s="1013"/>
      <c r="O56" s="1014"/>
      <c r="P56" s="1041"/>
    </row>
    <row r="57" spans="3:16" hidden="1">
      <c r="C57" s="1016" t="str">
        <f ca="1">IF(ISBLANK(OFFSET('5. Pp (3 años)'!$C$46,INT((ROW()-13)/2),0)),"",OFFSET('5. Pp (3 años)'!$C$46,INT((ROW()-13)/2),0))</f>
        <v>Actividad</v>
      </c>
      <c r="D57" s="1018" t="str">
        <f ca="1">IF(ISBLANK(OFFSET('5. Pp (3 años)'!$D$46,INT((ROW()-13)/2),0)),"",OFFSET('5. Pp (3 años)'!$D$46,INT((ROW()-13)/2),0))</f>
        <v/>
      </c>
      <c r="E57" s="1018" t="str">
        <f ca="1">IF(ISBLANK(OFFSET('5. Pp (3 años)'!$E$46,INT((ROW()-13)/2),0)),"",OFFSET('5. Pp (3 años)'!$E$46,INT((ROW()-13)/2),0))</f>
        <v/>
      </c>
      <c r="F57" s="1021" t="str">
        <f ca="1">IF(ISBLANK(OFFSET('5. Pp (3 años)'!$K$46,INT((ROW()-13)/2),0)),"",OFFSET('5. Pp (3 años)'!$K$46,INT((ROW()-13)/2),0))</f>
        <v/>
      </c>
      <c r="G57" s="1023" t="str">
        <f ca="1">IF(ISBLANK(OFFSET('5. Pp (3 años)'!$H$46,INT((ROW()-13)/2),0)),"",OFFSET('5. Pp (3 años)'!$H$46,INT((ROW()-13)/2),0))</f>
        <v/>
      </c>
      <c r="H57" s="1002" t="str">
        <f ca="1">IF(ISBLANK(OFFSET('9. METAS'!$K$20,INT((ROW()-13)/2),0)),"",OFFSET('9. METAS'!$K$20,INT((ROW()-13)/2),0))</f>
        <v/>
      </c>
      <c r="I57" s="1004"/>
      <c r="J57" s="244" t="str">
        <f ca="1">IF(MOD(ROW()-13,2)=0,IF(ISBLANK(OFFSET('11. SEGUIMIENTO 2026'!$N$14,INT((ROW()-13)/2),0)),"",OFFSET('11. SEGUIMIENTO 2026'!$N$14,INT((ROW()-13)/2),0)),IF(ISBLANK(OFFSET('9. METAS'!$Q$20,INT((ROW()-14)/2),0)),"",OFFSET('9. METAS'!$Q$20,INT((ROW()-14)/2),0)))</f>
        <v/>
      </c>
      <c r="K57" s="245" t="str">
        <f ca="1">IF(MOD(ROW()-13,2)=0,IF(ISBLANK(OFFSET('11. SEGUIMIENTO 2026'!$O$14,INT((ROW()-13)/2),0)),"",OFFSET('11. SEGUIMIENTO 2026'!$O$14,INT((ROW()-13)/2),0)),IF(ISBLANK(OFFSET('9. METAS'!$R$20,INT((ROW()-14)/2),0)),"",OFFSET('9. METAS'!$R$20,INT((ROW()-14)/2),0)))</f>
        <v/>
      </c>
      <c r="L57" s="245" t="str">
        <f ca="1">IF(MOD(ROW()-13,2)=0,IF(ISBLANK(OFFSET('11. SEGUIMIENTO 2026'!$P$14,INT((ROW()-13)/2),0)),"",OFFSET('11. SEGUIMIENTO 2026'!$P$14,INT((ROW()-13)/2),0)),IF(ISBLANK(OFFSET('9. METAS'!$S$20,INT((ROW()-14)/2),0)),"",OFFSET('9. METAS'!$S$20,INT((ROW()-14)/2),0)))</f>
        <v/>
      </c>
      <c r="M57" s="246" t="str">
        <f ca="1">IF(MOD(ROW()-13,2)=0,IF(ISBLANK(OFFSET('11. SEGUIMIENTO 2026'!$Q$14,INT((ROW()-13)/2),0)),"",OFFSET('11. SEGUIMIENTO 2026'!$Q$14,INT((ROW()-13)/2),0)),IF(ISBLANK(OFFSET('9. METAS'!$T$20,INT((ROW()-14)/2),0)),"",OFFSET('9. METAS'!$T$20,INT((ROW()-14)/2),0)))</f>
        <v/>
      </c>
      <c r="N57" s="1006" t="str">
        <f t="shared" ref="N57" ca="1" si="40">IFERROR(J57/J58,"ND")</f>
        <v>ND</v>
      </c>
      <c r="O57" s="1008" t="str">
        <f t="shared" ref="O57" ca="1" si="41">IFERROR(((J57)/H57),"ND")</f>
        <v>ND</v>
      </c>
      <c r="P57" s="1010"/>
    </row>
    <row r="58" spans="3:16" hidden="1">
      <c r="C58" s="1025"/>
      <c r="D58" s="1018"/>
      <c r="E58" s="1018"/>
      <c r="F58" s="1021"/>
      <c r="G58" s="1023"/>
      <c r="H58" s="1002"/>
      <c r="I58" s="1012"/>
      <c r="J58" s="244" t="str">
        <f ca="1">IF(MOD(ROW()-13,2)=0,IF(ISBLANK(OFFSET('11. SEGUIMIENTO 2026'!$N$14,INT((ROW()-13)/2),0)),"",OFFSET('11. SEGUIMIENTO 2026'!$N$14,INT((ROW()-13)/2),0)),IF(ISBLANK(OFFSET('9. METAS'!$Q$20,INT((ROW()-14)/2),0)),"",OFFSET('9. METAS'!$Q$20,INT((ROW()-14)/2),0)))</f>
        <v/>
      </c>
      <c r="K58" s="245" t="str">
        <f ca="1">IF(MOD(ROW()-13,2)=0,IF(ISBLANK(OFFSET('11. SEGUIMIENTO 2026'!$O$14,INT((ROW()-13)/2),0)),"",OFFSET('11. SEGUIMIENTO 2026'!$O$14,INT((ROW()-13)/2),0)),IF(ISBLANK(OFFSET('9. METAS'!$R$20,INT((ROW()-14)/2),0)),"",OFFSET('9. METAS'!$R$20,INT((ROW()-14)/2),0)))</f>
        <v/>
      </c>
      <c r="L58" s="245" t="str">
        <f ca="1">IF(MOD(ROW()-13,2)=0,IF(ISBLANK(OFFSET('11. SEGUIMIENTO 2026'!$P$14,INT((ROW()-13)/2),0)),"",OFFSET('11. SEGUIMIENTO 2026'!$P$14,INT((ROW()-13)/2),0)),IF(ISBLANK(OFFSET('9. METAS'!$S$20,INT((ROW()-14)/2),0)),"",OFFSET('9. METAS'!$S$20,INT((ROW()-14)/2),0)))</f>
        <v/>
      </c>
      <c r="M58" s="246" t="str">
        <f ca="1">IF(MOD(ROW()-13,2)=0,IF(ISBLANK(OFFSET('11. SEGUIMIENTO 2026'!$Q$14,INT((ROW()-13)/2),0)),"",OFFSET('11. SEGUIMIENTO 2026'!$Q$14,INT((ROW()-13)/2),0)),IF(ISBLANK(OFFSET('9. METAS'!$T$20,INT((ROW()-14)/2),0)),"",OFFSET('9. METAS'!$T$20,INT((ROW()-14)/2),0)))</f>
        <v/>
      </c>
      <c r="N58" s="1013"/>
      <c r="O58" s="1014"/>
      <c r="P58" s="1015"/>
    </row>
    <row r="59" spans="3:16" hidden="1">
      <c r="C59" s="1016" t="str">
        <f ca="1">IF(ISBLANK(OFFSET('5. Pp (3 años)'!$C$46,INT((ROW()-13)/2),0)),"",OFFSET('5. Pp (3 años)'!$C$46,INT((ROW()-13)/2),0))</f>
        <v>Actividad</v>
      </c>
      <c r="D59" s="1018" t="str">
        <f ca="1">IF(ISBLANK(OFFSET('5. Pp (3 años)'!$D$46,INT((ROW()-13)/2),0)),"",OFFSET('5. Pp (3 años)'!$D$46,INT((ROW()-13)/2),0))</f>
        <v/>
      </c>
      <c r="E59" s="1018" t="str">
        <f ca="1">IF(ISBLANK(OFFSET('5. Pp (3 años)'!$E$46,INT((ROW()-13)/2),0)),"",OFFSET('5. Pp (3 años)'!$E$46,INT((ROW()-13)/2),0))</f>
        <v/>
      </c>
      <c r="F59" s="1021" t="str">
        <f ca="1">IF(ISBLANK(OFFSET('5. Pp (3 años)'!$K$46,INT((ROW()-13)/2),0)),"",OFFSET('5. Pp (3 años)'!$K$46,INT((ROW()-13)/2),0))</f>
        <v/>
      </c>
      <c r="G59" s="1023" t="str">
        <f ca="1">IF(ISBLANK(OFFSET('5. Pp (3 años)'!$H$46,INT((ROW()-13)/2),0)),"",OFFSET('5. Pp (3 años)'!$H$46,INT((ROW()-13)/2),0))</f>
        <v/>
      </c>
      <c r="H59" s="1002" t="str">
        <f ca="1">IF(ISBLANK(OFFSET('9. METAS'!$K$20,INT((ROW()-13)/2),0)),"",OFFSET('9. METAS'!$K$20,INT((ROW()-13)/2),0))</f>
        <v/>
      </c>
      <c r="I59" s="1004"/>
      <c r="J59" s="244" t="str">
        <f ca="1">IF(MOD(ROW()-13,2)=0,IF(ISBLANK(OFFSET('11. SEGUIMIENTO 2026'!$N$14,INT((ROW()-13)/2),0)),"",OFFSET('11. SEGUIMIENTO 2026'!$N$14,INT((ROW()-13)/2),0)),IF(ISBLANK(OFFSET('9. METAS'!$Q$20,INT((ROW()-14)/2),0)),"",OFFSET('9. METAS'!$Q$20,INT((ROW()-14)/2),0)))</f>
        <v/>
      </c>
      <c r="K59" s="245" t="str">
        <f ca="1">IF(MOD(ROW()-13,2)=0,IF(ISBLANK(OFFSET('11. SEGUIMIENTO 2026'!$O$14,INT((ROW()-13)/2),0)),"",OFFSET('11. SEGUIMIENTO 2026'!$O$14,INT((ROW()-13)/2),0)),IF(ISBLANK(OFFSET('9. METAS'!$R$20,INT((ROW()-14)/2),0)),"",OFFSET('9. METAS'!$R$20,INT((ROW()-14)/2),0)))</f>
        <v/>
      </c>
      <c r="L59" s="245" t="str">
        <f ca="1">IF(MOD(ROW()-13,2)=0,IF(ISBLANK(OFFSET('11. SEGUIMIENTO 2026'!$P$14,INT((ROW()-13)/2),0)),"",OFFSET('11. SEGUIMIENTO 2026'!$P$14,INT((ROW()-13)/2),0)),IF(ISBLANK(OFFSET('9. METAS'!$S$20,INT((ROW()-14)/2),0)),"",OFFSET('9. METAS'!$S$20,INT((ROW()-14)/2),0)))</f>
        <v/>
      </c>
      <c r="M59" s="246" t="str">
        <f ca="1">IF(MOD(ROW()-13,2)=0,IF(ISBLANK(OFFSET('11. SEGUIMIENTO 2026'!$Q$14,INT((ROW()-13)/2),0)),"",OFFSET('11. SEGUIMIENTO 2026'!$Q$14,INT((ROW()-13)/2),0)),IF(ISBLANK(OFFSET('9. METAS'!$T$20,INT((ROW()-14)/2),0)),"",OFFSET('9. METAS'!$T$20,INT((ROW()-14)/2),0)))</f>
        <v/>
      </c>
      <c r="N59" s="1006" t="str">
        <f t="shared" ref="N59" ca="1" si="42">IFERROR(J59/J60,"ND")</f>
        <v>ND</v>
      </c>
      <c r="O59" s="1008" t="str">
        <f t="shared" ref="O59" ca="1" si="43">IFERROR(((J59)/H59),"ND")</f>
        <v>ND</v>
      </c>
      <c r="P59" s="1010"/>
    </row>
    <row r="60" spans="3:16" hidden="1">
      <c r="C60" s="1025"/>
      <c r="D60" s="1018"/>
      <c r="E60" s="1018"/>
      <c r="F60" s="1021"/>
      <c r="G60" s="1023"/>
      <c r="H60" s="1002"/>
      <c r="I60" s="1012"/>
      <c r="J60" s="244" t="str">
        <f ca="1">IF(MOD(ROW()-13,2)=0,IF(ISBLANK(OFFSET('11. SEGUIMIENTO 2026'!$N$14,INT((ROW()-13)/2),0)),"",OFFSET('11. SEGUIMIENTO 2026'!$N$14,INT((ROW()-13)/2),0)),IF(ISBLANK(OFFSET('9. METAS'!$Q$20,INT((ROW()-14)/2),0)),"",OFFSET('9. METAS'!$Q$20,INT((ROW()-14)/2),0)))</f>
        <v/>
      </c>
      <c r="K60" s="245" t="str">
        <f ca="1">IF(MOD(ROW()-13,2)=0,IF(ISBLANK(OFFSET('11. SEGUIMIENTO 2026'!$O$14,INT((ROW()-13)/2),0)),"",OFFSET('11. SEGUIMIENTO 2026'!$O$14,INT((ROW()-13)/2),0)),IF(ISBLANK(OFFSET('9. METAS'!$R$20,INT((ROW()-14)/2),0)),"",OFFSET('9. METAS'!$R$20,INT((ROW()-14)/2),0)))</f>
        <v/>
      </c>
      <c r="L60" s="245" t="str">
        <f ca="1">IF(MOD(ROW()-13,2)=0,IF(ISBLANK(OFFSET('11. SEGUIMIENTO 2026'!$P$14,INT((ROW()-13)/2),0)),"",OFFSET('11. SEGUIMIENTO 2026'!$P$14,INT((ROW()-13)/2),0)),IF(ISBLANK(OFFSET('9. METAS'!$S$20,INT((ROW()-14)/2),0)),"",OFFSET('9. METAS'!$S$20,INT((ROW()-14)/2),0)))</f>
        <v/>
      </c>
      <c r="M60" s="246" t="str">
        <f ca="1">IF(MOD(ROW()-13,2)=0,IF(ISBLANK(OFFSET('11. SEGUIMIENTO 2026'!$Q$14,INT((ROW()-13)/2),0)),"",OFFSET('11. SEGUIMIENTO 2026'!$Q$14,INT((ROW()-13)/2),0)),IF(ISBLANK(OFFSET('9. METAS'!$T$20,INT((ROW()-14)/2),0)),"",OFFSET('9. METAS'!$T$20,INT((ROW()-14)/2),0)))</f>
        <v/>
      </c>
      <c r="N60" s="1013"/>
      <c r="O60" s="1014"/>
      <c r="P60" s="1015"/>
    </row>
    <row r="61" spans="3:16" hidden="1">
      <c r="C61" s="1016" t="str">
        <f ca="1">IF(ISBLANK(OFFSET('5. Pp (3 años)'!$C$46,INT((ROW()-13)/2),0)),"",OFFSET('5. Pp (3 años)'!$C$46,INT((ROW()-13)/2),0))</f>
        <v>Actividad</v>
      </c>
      <c r="D61" s="1018" t="str">
        <f ca="1">IF(ISBLANK(OFFSET('5. Pp (3 años)'!$D$46,INT((ROW()-13)/2),0)),"",OFFSET('5. Pp (3 años)'!$D$46,INT((ROW()-13)/2),0))</f>
        <v/>
      </c>
      <c r="E61" s="1018" t="str">
        <f ca="1">IF(ISBLANK(OFFSET('5. Pp (3 años)'!$E$46,INT((ROW()-13)/2),0)),"",OFFSET('5. Pp (3 años)'!$E$46,INT((ROW()-13)/2),0))</f>
        <v/>
      </c>
      <c r="F61" s="1021" t="str">
        <f ca="1">IF(ISBLANK(OFFSET('5. Pp (3 años)'!$K$46,INT((ROW()-13)/2),0)),"",OFFSET('5. Pp (3 años)'!$K$46,INT((ROW()-13)/2),0))</f>
        <v/>
      </c>
      <c r="G61" s="1023" t="str">
        <f ca="1">IF(ISBLANK(OFFSET('5. Pp (3 años)'!$H$46,INT((ROW()-13)/2),0)),"",OFFSET('5. Pp (3 años)'!$H$46,INT((ROW()-13)/2),0))</f>
        <v/>
      </c>
      <c r="H61" s="1002" t="str">
        <f ca="1">IF(ISBLANK(OFFSET('9. METAS'!$K$20,INT((ROW()-13)/2),0)),"",OFFSET('9. METAS'!$K$20,INT((ROW()-13)/2),0))</f>
        <v/>
      </c>
      <c r="I61" s="1004"/>
      <c r="J61" s="244" t="str">
        <f ca="1">IF(MOD(ROW()-13,2)=0,IF(ISBLANK(OFFSET('11. SEGUIMIENTO 2026'!$N$14,INT((ROW()-13)/2),0)),"",OFFSET('11. SEGUIMIENTO 2026'!$N$14,INT((ROW()-13)/2),0)),IF(ISBLANK(OFFSET('9. METAS'!$Q$20,INT((ROW()-14)/2),0)),"",OFFSET('9. METAS'!$Q$20,INT((ROW()-14)/2),0)))</f>
        <v/>
      </c>
      <c r="K61" s="245" t="str">
        <f ca="1">IF(MOD(ROW()-13,2)=0,IF(ISBLANK(OFFSET('11. SEGUIMIENTO 2026'!$O$14,INT((ROW()-13)/2),0)),"",OFFSET('11. SEGUIMIENTO 2026'!$O$14,INT((ROW()-13)/2),0)),IF(ISBLANK(OFFSET('9. METAS'!$R$20,INT((ROW()-14)/2),0)),"",OFFSET('9. METAS'!$R$20,INT((ROW()-14)/2),0)))</f>
        <v/>
      </c>
      <c r="L61" s="245" t="str">
        <f ca="1">IF(MOD(ROW()-13,2)=0,IF(ISBLANK(OFFSET('11. SEGUIMIENTO 2026'!$P$14,INT((ROW()-13)/2),0)),"",OFFSET('11. SEGUIMIENTO 2026'!$P$14,INT((ROW()-13)/2),0)),IF(ISBLANK(OFFSET('9. METAS'!$S$20,INT((ROW()-14)/2),0)),"",OFFSET('9. METAS'!$S$20,INT((ROW()-14)/2),0)))</f>
        <v/>
      </c>
      <c r="M61" s="246" t="str">
        <f ca="1">IF(MOD(ROW()-13,2)=0,IF(ISBLANK(OFFSET('11. SEGUIMIENTO 2026'!$Q$14,INT((ROW()-13)/2),0)),"",OFFSET('11. SEGUIMIENTO 2026'!$Q$14,INT((ROW()-13)/2),0)),IF(ISBLANK(OFFSET('9. METAS'!$T$20,INT((ROW()-14)/2),0)),"",OFFSET('9. METAS'!$T$20,INT((ROW()-14)/2),0)))</f>
        <v/>
      </c>
      <c r="N61" s="1006" t="str">
        <f t="shared" ref="N61" ca="1" si="44">IFERROR(J61/J62,"ND")</f>
        <v>ND</v>
      </c>
      <c r="O61" s="1008" t="str">
        <f t="shared" ref="O61" ca="1" si="45">IFERROR(((J61)/H61),"ND")</f>
        <v>ND</v>
      </c>
      <c r="P61" s="1010"/>
    </row>
    <row r="62" spans="3:16" hidden="1">
      <c r="C62" s="1025"/>
      <c r="D62" s="1018"/>
      <c r="E62" s="1018"/>
      <c r="F62" s="1021"/>
      <c r="G62" s="1023"/>
      <c r="H62" s="1002"/>
      <c r="I62" s="1012"/>
      <c r="J62" s="244" t="str">
        <f ca="1">IF(MOD(ROW()-13,2)=0,IF(ISBLANK(OFFSET('11. SEGUIMIENTO 2026'!$N$14,INT((ROW()-13)/2),0)),"",OFFSET('11. SEGUIMIENTO 2026'!$N$14,INT((ROW()-13)/2),0)),IF(ISBLANK(OFFSET('9. METAS'!$Q$20,INT((ROW()-14)/2),0)),"",OFFSET('9. METAS'!$Q$20,INT((ROW()-14)/2),0)))</f>
        <v/>
      </c>
      <c r="K62" s="245" t="str">
        <f ca="1">IF(MOD(ROW()-13,2)=0,IF(ISBLANK(OFFSET('11. SEGUIMIENTO 2026'!$O$14,INT((ROW()-13)/2),0)),"",OFFSET('11. SEGUIMIENTO 2026'!$O$14,INT((ROW()-13)/2),0)),IF(ISBLANK(OFFSET('9. METAS'!$R$20,INT((ROW()-14)/2),0)),"",OFFSET('9. METAS'!$R$20,INT((ROW()-14)/2),0)))</f>
        <v/>
      </c>
      <c r="L62" s="245" t="str">
        <f ca="1">IF(MOD(ROW()-13,2)=0,IF(ISBLANK(OFFSET('11. SEGUIMIENTO 2026'!$P$14,INT((ROW()-13)/2),0)),"",OFFSET('11. SEGUIMIENTO 2026'!$P$14,INT((ROW()-13)/2),0)),IF(ISBLANK(OFFSET('9. METAS'!$S$20,INT((ROW()-14)/2),0)),"",OFFSET('9. METAS'!$S$20,INT((ROW()-14)/2),0)))</f>
        <v/>
      </c>
      <c r="M62" s="246" t="str">
        <f ca="1">IF(MOD(ROW()-13,2)=0,IF(ISBLANK(OFFSET('11. SEGUIMIENTO 2026'!$Q$14,INT((ROW()-13)/2),0)),"",OFFSET('11. SEGUIMIENTO 2026'!$Q$14,INT((ROW()-13)/2),0)),IF(ISBLANK(OFFSET('9. METAS'!$T$20,INT((ROW()-14)/2),0)),"",OFFSET('9. METAS'!$T$20,INT((ROW()-14)/2),0)))</f>
        <v/>
      </c>
      <c r="N62" s="1013"/>
      <c r="O62" s="1014"/>
      <c r="P62" s="1015"/>
    </row>
    <row r="63" spans="3:16" hidden="1">
      <c r="C63" s="1016" t="str">
        <f ca="1">IF(ISBLANK(OFFSET('5. Pp (3 años)'!$C$46,INT((ROW()-13)/2),0)),"",OFFSET('5. Pp (3 años)'!$C$46,INT((ROW()-13)/2),0))</f>
        <v>Actividad</v>
      </c>
      <c r="D63" s="1018" t="str">
        <f ca="1">IF(ISBLANK(OFFSET('5. Pp (3 años)'!$D$46,INT((ROW()-13)/2),0)),"",OFFSET('5. Pp (3 años)'!$D$46,INT((ROW()-13)/2),0))</f>
        <v/>
      </c>
      <c r="E63" s="1018" t="str">
        <f ca="1">IF(ISBLANK(OFFSET('5. Pp (3 años)'!$E$46,INT((ROW()-13)/2),0)),"",OFFSET('5. Pp (3 años)'!$E$46,INT((ROW()-13)/2),0))</f>
        <v/>
      </c>
      <c r="F63" s="1021" t="str">
        <f ca="1">IF(ISBLANK(OFFSET('5. Pp (3 años)'!$K$46,INT((ROW()-13)/2),0)),"",OFFSET('5. Pp (3 años)'!$K$46,INT((ROW()-13)/2),0))</f>
        <v/>
      </c>
      <c r="G63" s="1023" t="str">
        <f ca="1">IF(ISBLANK(OFFSET('5. Pp (3 años)'!$H$46,INT((ROW()-13)/2),0)),"",OFFSET('5. Pp (3 años)'!$H$46,INT((ROW()-13)/2),0))</f>
        <v/>
      </c>
      <c r="H63" s="1002" t="str">
        <f ca="1">IF(ISBLANK(OFFSET('9. METAS'!$K$20,INT((ROW()-13)/2),0)),"",OFFSET('9. METAS'!$K$20,INT((ROW()-13)/2),0))</f>
        <v/>
      </c>
      <c r="I63" s="1004"/>
      <c r="J63" s="244" t="str">
        <f ca="1">IF(MOD(ROW()-13,2)=0,IF(ISBLANK(OFFSET('11. SEGUIMIENTO 2026'!$N$14,INT((ROW()-13)/2),0)),"",OFFSET('11. SEGUIMIENTO 2026'!$N$14,INT((ROW()-13)/2),0)),IF(ISBLANK(OFFSET('9. METAS'!$Q$20,INT((ROW()-14)/2),0)),"",OFFSET('9. METAS'!$Q$20,INT((ROW()-14)/2),0)))</f>
        <v/>
      </c>
      <c r="K63" s="245" t="str">
        <f ca="1">IF(MOD(ROW()-13,2)=0,IF(ISBLANK(OFFSET('11. SEGUIMIENTO 2026'!$O$14,INT((ROW()-13)/2),0)),"",OFFSET('11. SEGUIMIENTO 2026'!$O$14,INT((ROW()-13)/2),0)),IF(ISBLANK(OFFSET('9. METAS'!$R$20,INT((ROW()-14)/2),0)),"",OFFSET('9. METAS'!$R$20,INT((ROW()-14)/2),0)))</f>
        <v/>
      </c>
      <c r="L63" s="245" t="str">
        <f ca="1">IF(MOD(ROW()-13,2)=0,IF(ISBLANK(OFFSET('11. SEGUIMIENTO 2026'!$P$14,INT((ROW()-13)/2),0)),"",OFFSET('11. SEGUIMIENTO 2026'!$P$14,INT((ROW()-13)/2),0)),IF(ISBLANK(OFFSET('9. METAS'!$S$20,INT((ROW()-14)/2),0)),"",OFFSET('9. METAS'!$S$20,INT((ROW()-14)/2),0)))</f>
        <v/>
      </c>
      <c r="M63" s="246" t="str">
        <f ca="1">IF(MOD(ROW()-13,2)=0,IF(ISBLANK(OFFSET('11. SEGUIMIENTO 2026'!$Q$14,INT((ROW()-13)/2),0)),"",OFFSET('11. SEGUIMIENTO 2026'!$Q$14,INT((ROW()-13)/2),0)),IF(ISBLANK(OFFSET('9. METAS'!$T$20,INT((ROW()-14)/2),0)),"",OFFSET('9. METAS'!$T$20,INT((ROW()-14)/2),0)))</f>
        <v/>
      </c>
      <c r="N63" s="1006" t="str">
        <f t="shared" ref="N63" ca="1" si="46">IFERROR(J63/J64,"ND")</f>
        <v>ND</v>
      </c>
      <c r="O63" s="1008" t="str">
        <f t="shared" ref="O63" ca="1" si="47">IFERROR(((J63)/H63),"ND")</f>
        <v>ND</v>
      </c>
      <c r="P63" s="1010"/>
    </row>
    <row r="64" spans="3:16" hidden="1">
      <c r="C64" s="1025"/>
      <c r="D64" s="1018"/>
      <c r="E64" s="1018"/>
      <c r="F64" s="1021"/>
      <c r="G64" s="1023"/>
      <c r="H64" s="1002"/>
      <c r="I64" s="1012"/>
      <c r="J64" s="244" t="str">
        <f ca="1">IF(MOD(ROW()-13,2)=0,IF(ISBLANK(OFFSET('11. SEGUIMIENTO 2026'!$N$14,INT((ROW()-13)/2),0)),"",OFFSET('11. SEGUIMIENTO 2026'!$N$14,INT((ROW()-13)/2),0)),IF(ISBLANK(OFFSET('9. METAS'!$Q$20,INT((ROW()-14)/2),0)),"",OFFSET('9. METAS'!$Q$20,INT((ROW()-14)/2),0)))</f>
        <v/>
      </c>
      <c r="K64" s="245" t="str">
        <f ca="1">IF(MOD(ROW()-13,2)=0,IF(ISBLANK(OFFSET('11. SEGUIMIENTO 2026'!$O$14,INT((ROW()-13)/2),0)),"",OFFSET('11. SEGUIMIENTO 2026'!$O$14,INT((ROW()-13)/2),0)),IF(ISBLANK(OFFSET('9. METAS'!$R$20,INT((ROW()-14)/2),0)),"",OFFSET('9. METAS'!$R$20,INT((ROW()-14)/2),0)))</f>
        <v/>
      </c>
      <c r="L64" s="245" t="str">
        <f ca="1">IF(MOD(ROW()-13,2)=0,IF(ISBLANK(OFFSET('11. SEGUIMIENTO 2026'!$P$14,INT((ROW()-13)/2),0)),"",OFFSET('11. SEGUIMIENTO 2026'!$P$14,INT((ROW()-13)/2),0)),IF(ISBLANK(OFFSET('9. METAS'!$S$20,INT((ROW()-14)/2),0)),"",OFFSET('9. METAS'!$S$20,INT((ROW()-14)/2),0)))</f>
        <v/>
      </c>
      <c r="M64" s="246" t="str">
        <f ca="1">IF(MOD(ROW()-13,2)=0,IF(ISBLANK(OFFSET('11. SEGUIMIENTO 2026'!$Q$14,INT((ROW()-13)/2),0)),"",OFFSET('11. SEGUIMIENTO 2026'!$Q$14,INT((ROW()-13)/2),0)),IF(ISBLANK(OFFSET('9. METAS'!$T$20,INT((ROW()-14)/2),0)),"",OFFSET('9. METAS'!$T$20,INT((ROW()-14)/2),0)))</f>
        <v/>
      </c>
      <c r="N64" s="1013"/>
      <c r="O64" s="1014"/>
      <c r="P64" s="1015"/>
    </row>
    <row r="65" spans="3:16" ht="97.9" customHeight="1">
      <c r="C65" s="1016" t="str">
        <f ca="1">IF(ISBLANK(OFFSET('5. Pp (3 años)'!$C$46,INT((ROW()-13)/2),0)),"",OFFSET('5. Pp (3 años)'!$C$46,INT((ROW()-13)/2),0))</f>
        <v>Componente</v>
      </c>
      <c r="D65" s="1018" t="str">
        <f ca="1">IF(ISBLANK(OFFSET('5. Pp (3 años)'!$D$46,INT((ROW()-13)/2),0)),"",OFFSET('5. Pp (3 años)'!$D$46,INT((ROW()-13)/2),0))</f>
        <v>4.1.1.1.5 Mecanismos de organización vecinal y anuencias ciudadanas gestionadas.</v>
      </c>
      <c r="E65" s="1018" t="str">
        <f ca="1">IF(ISBLANK(OFFSET('5. Pp (3 años)'!$E$46,INT((ROW()-13)/2),0)),"",OFFSET('5. Pp (3 años)'!$E$46,INT((ROW()-13)/2),0))</f>
        <v>PMVVA: Porcentaje de mecanismos de vinculación vecinal y anuencias formalizados.</v>
      </c>
      <c r="F65" s="1021" t="str">
        <f ca="1">IF(ISBLANK(OFFSET('5. Pp (3 años)'!$K$46,INT((ROW()-13)/2),0)),"",OFFSET('5. Pp (3 años)'!$K$46,INT((ROW()-13)/2),0))</f>
        <v>Ascendente</v>
      </c>
      <c r="G65" s="1023" t="str">
        <f ca="1">IF(ISBLANK(OFFSET('5. Pp (3 años)'!$H$46,INT((ROW()-13)/2),0)),"",OFFSET('5. Pp (3 años)'!$H$46,INT((ROW()-13)/2),0))</f>
        <v>Trimestral</v>
      </c>
      <c r="H65" s="1002">
        <f ca="1">IF(ISBLANK(OFFSET('9. METAS'!$K$20,INT((ROW()-13)/2),0)),"",OFFSET('9. METAS'!$K$20,INT((ROW()-13)/2),0))</f>
        <v>100</v>
      </c>
      <c r="I65" s="1004" t="s">
        <v>147</v>
      </c>
      <c r="J65" s="244">
        <f ca="1">IF(MOD(ROW()-13,2)=0,IF(ISBLANK(OFFSET('11. SEGUIMIENTO 2026'!$N$14,INT((ROW()-13)/2),0)),"",OFFSET('11. SEGUIMIENTO 2026'!$N$14,INT((ROW()-13)/2),0)),IF(ISBLANK(OFFSET('9. METAS'!$Q$20,INT((ROW()-14)/2),0)),"",OFFSET('9. METAS'!$Q$20,INT((ROW()-14)/2),0)))</f>
        <v>13</v>
      </c>
      <c r="K65" s="245" t="str">
        <f ca="1">IF(MOD(ROW()-13,2)=0,IF(ISBLANK(OFFSET('11. SEGUIMIENTO 2026'!$O$14,INT((ROW()-13)/2),0)),"",OFFSET('11. SEGUIMIENTO 2026'!$O$14,INT((ROW()-13)/2),0)),IF(ISBLANK(OFFSET('9. METAS'!$R$20,INT((ROW()-14)/2),0)),"",OFFSET('9. METAS'!$R$20,INT((ROW()-14)/2),0)))</f>
        <v/>
      </c>
      <c r="L65" s="245" t="str">
        <f ca="1">IF(MOD(ROW()-13,2)=0,IF(ISBLANK(OFFSET('11. SEGUIMIENTO 2026'!$P$14,INT((ROW()-13)/2),0)),"",OFFSET('11. SEGUIMIENTO 2026'!$P$14,INT((ROW()-13)/2),0)),IF(ISBLANK(OFFSET('9. METAS'!$S$20,INT((ROW()-14)/2),0)),"",OFFSET('9. METAS'!$S$20,INT((ROW()-14)/2),0)))</f>
        <v/>
      </c>
      <c r="M65" s="246" t="str">
        <f ca="1">IF(MOD(ROW()-13,2)=0,IF(ISBLANK(OFFSET('11. SEGUIMIENTO 2026'!$Q$14,INT((ROW()-13)/2),0)),"",OFFSET('11. SEGUIMIENTO 2026'!$Q$14,INT((ROW()-13)/2),0)),IF(ISBLANK(OFFSET('9. METAS'!$T$20,INT((ROW()-14)/2),0)),"",OFFSET('9. METAS'!$T$20,INT((ROW()-14)/2),0)))</f>
        <v/>
      </c>
      <c r="N65" s="1006">
        <f t="shared" ref="N65" ca="1" si="48">IFERROR(J65/J66,"ND")</f>
        <v>0.52</v>
      </c>
      <c r="O65" s="1008">
        <f t="shared" ref="O65" ca="1" si="49">IFERROR(((J65)/H65),"ND")</f>
        <v>0.13</v>
      </c>
      <c r="P65" s="1040" t="s">
        <v>1518</v>
      </c>
    </row>
    <row r="66" spans="3:16" ht="97.9" customHeight="1">
      <c r="C66" s="1025"/>
      <c r="D66" s="1018"/>
      <c r="E66" s="1018"/>
      <c r="F66" s="1021"/>
      <c r="G66" s="1023"/>
      <c r="H66" s="1002"/>
      <c r="I66" s="1012"/>
      <c r="J66" s="244">
        <f ca="1">IF(MOD(ROW()-13,2)=0,IF(ISBLANK(OFFSET('11. SEGUIMIENTO 2026'!$N$14,INT((ROW()-13)/2),0)),"",OFFSET('11. SEGUIMIENTO 2026'!$N$14,INT((ROW()-13)/2),0)),IF(ISBLANK(OFFSET('9. METAS'!$Q$20,INT((ROW()-14)/2),0)),"",OFFSET('9. METAS'!$Q$20,INT((ROW()-14)/2),0)))</f>
        <v>25</v>
      </c>
      <c r="K66" s="245">
        <f ca="1">IF(MOD(ROW()-13,2)=0,IF(ISBLANK(OFFSET('11. SEGUIMIENTO 2026'!$O$14,INT((ROW()-13)/2),0)),"",OFFSET('11. SEGUIMIENTO 2026'!$O$14,INT((ROW()-13)/2),0)),IF(ISBLANK(OFFSET('9. METAS'!$R$20,INT((ROW()-14)/2),0)),"",OFFSET('9. METAS'!$R$20,INT((ROW()-14)/2),0)))</f>
        <v>25</v>
      </c>
      <c r="L66" s="245">
        <f ca="1">IF(MOD(ROW()-13,2)=0,IF(ISBLANK(OFFSET('11. SEGUIMIENTO 2026'!$P$14,INT((ROW()-13)/2),0)),"",OFFSET('11. SEGUIMIENTO 2026'!$P$14,INT((ROW()-13)/2),0)),IF(ISBLANK(OFFSET('9. METAS'!$S$20,INT((ROW()-14)/2),0)),"",OFFSET('9. METAS'!$S$20,INT((ROW()-14)/2),0)))</f>
        <v>25</v>
      </c>
      <c r="M66" s="246">
        <f ca="1">IF(MOD(ROW()-13,2)=0,IF(ISBLANK(OFFSET('11. SEGUIMIENTO 2026'!$Q$14,INT((ROW()-13)/2),0)),"",OFFSET('11. SEGUIMIENTO 2026'!$Q$14,INT((ROW()-13)/2),0)),IF(ISBLANK(OFFSET('9. METAS'!$T$20,INT((ROW()-14)/2),0)),"",OFFSET('9. METAS'!$T$20,INT((ROW()-14)/2),0)))</f>
        <v>25</v>
      </c>
      <c r="N66" s="1013"/>
      <c r="O66" s="1014"/>
      <c r="P66" s="1041"/>
    </row>
    <row r="67" spans="3:16" ht="94.9" customHeight="1">
      <c r="C67" s="1016" t="str">
        <f ca="1">IF(ISBLANK(OFFSET('5. Pp (3 años)'!$C$46,INT((ROW()-13)/2),0)),"",OFFSET('5. Pp (3 años)'!$C$46,INT((ROW()-13)/2),0))</f>
        <v>Actividad</v>
      </c>
      <c r="D67" s="1018" t="str">
        <f ca="1">IF(ISBLANK(OFFSET('5. Pp (3 años)'!$D$46,INT((ROW()-13)/2),0)),"",OFFSET('5. Pp (3 años)'!$D$46,INT((ROW()-13)/2),0))</f>
        <v>4.1.1.1.5.1 Conformación y seguimiento operativo de comités vecinales de participación ciudadana.</v>
      </c>
      <c r="E67" s="1018" t="str">
        <f ca="1">IF(ISBLANK(OFFSET('5. Pp (3 años)'!$E$46,INT((ROW()-13)/2),0)),"",OFFSET('5. Pp (3 años)'!$E$46,INT((ROW()-13)/2),0))</f>
        <v>PCVIS: Porcentaje de comités vecinales integrados y en seguimiento realizados.</v>
      </c>
      <c r="F67" s="1021" t="str">
        <f ca="1">IF(ISBLANK(OFFSET('5. Pp (3 años)'!$K$46,INT((ROW()-13)/2),0)),"",OFFSET('5. Pp (3 años)'!$K$46,INT((ROW()-13)/2),0))</f>
        <v xml:space="preserve">Ascendente </v>
      </c>
      <c r="G67" s="1023" t="str">
        <f ca="1">IF(ISBLANK(OFFSET('5. Pp (3 años)'!$H$46,INT((ROW()-13)/2),0)),"",OFFSET('5. Pp (3 años)'!$H$46,INT((ROW()-13)/2),0))</f>
        <v>Trimestral</v>
      </c>
      <c r="H67" s="1002">
        <f ca="1">IF(ISBLANK(OFFSET('9. METAS'!$K$20,INT((ROW()-13)/2),0)),"",OFFSET('9. METAS'!$K$20,INT((ROW()-13)/2),0))</f>
        <v>330</v>
      </c>
      <c r="I67" s="1004" t="s">
        <v>1394</v>
      </c>
      <c r="J67" s="244">
        <f ca="1">IF(MOD(ROW()-13,2)=0,IF(ISBLANK(OFFSET('11. SEGUIMIENTO 2026'!$N$14,INT((ROW()-13)/2),0)),"",OFFSET('11. SEGUIMIENTO 2026'!$N$14,INT((ROW()-13)/2),0)),IF(ISBLANK(OFFSET('9. METAS'!$Q$20,INT((ROW()-14)/2),0)),"",OFFSET('9. METAS'!$Q$20,INT((ROW()-14)/2),0)))</f>
        <v>154</v>
      </c>
      <c r="K67" s="245" t="str">
        <f ca="1">IF(MOD(ROW()-13,2)=0,IF(ISBLANK(OFFSET('11. SEGUIMIENTO 2026'!$O$14,INT((ROW()-13)/2),0)),"",OFFSET('11. SEGUIMIENTO 2026'!$O$14,INT((ROW()-13)/2),0)),IF(ISBLANK(OFFSET('9. METAS'!$R$20,INT((ROW()-14)/2),0)),"",OFFSET('9. METAS'!$R$20,INT((ROW()-14)/2),0)))</f>
        <v/>
      </c>
      <c r="L67" s="245" t="str">
        <f ca="1">IF(MOD(ROW()-13,2)=0,IF(ISBLANK(OFFSET('11. SEGUIMIENTO 2026'!$P$14,INT((ROW()-13)/2),0)),"",OFFSET('11. SEGUIMIENTO 2026'!$P$14,INT((ROW()-13)/2),0)),IF(ISBLANK(OFFSET('9. METAS'!$S$20,INT((ROW()-14)/2),0)),"",OFFSET('9. METAS'!$S$20,INT((ROW()-14)/2),0)))</f>
        <v/>
      </c>
      <c r="M67" s="246" t="str">
        <f ca="1">IF(MOD(ROW()-13,2)=0,IF(ISBLANK(OFFSET('11. SEGUIMIENTO 2026'!$Q$14,INT((ROW()-13)/2),0)),"",OFFSET('11. SEGUIMIENTO 2026'!$Q$14,INT((ROW()-13)/2),0)),IF(ISBLANK(OFFSET('9. METAS'!$T$20,INT((ROW()-14)/2),0)),"",OFFSET('9. METAS'!$T$20,INT((ROW()-14)/2),0)))</f>
        <v/>
      </c>
      <c r="N67" s="1008">
        <f t="shared" ref="N67" ca="1" si="50">IFERROR(J67/J68,"ND")</f>
        <v>1.711111111111111</v>
      </c>
      <c r="O67" s="1008">
        <f t="shared" ref="O67" ca="1" si="51">IFERROR(((J67)/H67),"ND")</f>
        <v>0.46666666666666667</v>
      </c>
      <c r="P67" s="1040" t="s">
        <v>1519</v>
      </c>
    </row>
    <row r="68" spans="3:16" ht="94.9" customHeight="1">
      <c r="C68" s="1025"/>
      <c r="D68" s="1018"/>
      <c r="E68" s="1018"/>
      <c r="F68" s="1021"/>
      <c r="G68" s="1023"/>
      <c r="H68" s="1002"/>
      <c r="I68" s="1012"/>
      <c r="J68" s="244">
        <f ca="1">IF(MOD(ROW()-13,2)=0,IF(ISBLANK(OFFSET('11. SEGUIMIENTO 2026'!$N$14,INT((ROW()-13)/2),0)),"",OFFSET('11. SEGUIMIENTO 2026'!$N$14,INT((ROW()-13)/2),0)),IF(ISBLANK(OFFSET('9. METAS'!$Q$20,INT((ROW()-14)/2),0)),"",OFFSET('9. METAS'!$Q$20,INT((ROW()-14)/2),0)))</f>
        <v>90</v>
      </c>
      <c r="K68" s="245">
        <f ca="1">IF(MOD(ROW()-13,2)=0,IF(ISBLANK(OFFSET('11. SEGUIMIENTO 2026'!$O$14,INT((ROW()-13)/2),0)),"",OFFSET('11. SEGUIMIENTO 2026'!$O$14,INT((ROW()-13)/2),0)),IF(ISBLANK(OFFSET('9. METAS'!$R$20,INT((ROW()-14)/2),0)),"",OFFSET('9. METAS'!$R$20,INT((ROW()-14)/2),0)))</f>
        <v>90</v>
      </c>
      <c r="L68" s="245">
        <f ca="1">IF(MOD(ROW()-13,2)=0,IF(ISBLANK(OFFSET('11. SEGUIMIENTO 2026'!$P$14,INT((ROW()-13)/2),0)),"",OFFSET('11. SEGUIMIENTO 2026'!$P$14,INT((ROW()-13)/2),0)),IF(ISBLANK(OFFSET('9. METAS'!$S$20,INT((ROW()-14)/2),0)),"",OFFSET('9. METAS'!$S$20,INT((ROW()-14)/2),0)))</f>
        <v>90</v>
      </c>
      <c r="M68" s="246">
        <f ca="1">IF(MOD(ROW()-13,2)=0,IF(ISBLANK(OFFSET('11. SEGUIMIENTO 2026'!$Q$14,INT((ROW()-13)/2),0)),"",OFFSET('11. SEGUIMIENTO 2026'!$Q$14,INT((ROW()-13)/2),0)),IF(ISBLANK(OFFSET('9. METAS'!$T$20,INT((ROW()-14)/2),0)),"",OFFSET('9. METAS'!$T$20,INT((ROW()-14)/2),0)))</f>
        <v>60</v>
      </c>
      <c r="N68" s="1014"/>
      <c r="O68" s="1014"/>
      <c r="P68" s="1041"/>
    </row>
    <row r="69" spans="3:16" ht="90" customHeight="1">
      <c r="C69" s="1016" t="str">
        <f ca="1">IF(ISBLANK(OFFSET('5. Pp (3 años)'!$C$46,INT((ROW()-13)/2),0)),"",OFFSET('5. Pp (3 años)'!$C$46,INT((ROW()-13)/2),0))</f>
        <v>Actividad</v>
      </c>
      <c r="D69" s="1018" t="str">
        <f ca="1">IF(ISBLANK(OFFSET('5. Pp (3 años)'!$D$46,INT((ROW()-13)/2),0)),"",OFFSET('5. Pp (3 años)'!$D$46,INT((ROW()-13)/2),0))</f>
        <v>4.1.1.1.5.2 Tramitación y validación de anuencias vecinales para la apertura de establecimientos.</v>
      </c>
      <c r="E69" s="1018" t="str">
        <f ca="1">IF(ISBLANK(OFFSET('5. Pp (3 años)'!$E$46,INT((ROW()-13)/2),0)),"",OFFSET('5. Pp (3 años)'!$E$46,INT((ROW()-13)/2),0))</f>
        <v>PSAVG: Porcentaje de solicitudes de anuencias vecinales gestionadas.</v>
      </c>
      <c r="F69" s="1021" t="str">
        <f ca="1">IF(ISBLANK(OFFSET('5. Pp (3 años)'!$K$46,INT((ROW()-13)/2),0)),"",OFFSET('5. Pp (3 años)'!$K$46,INT((ROW()-13)/2),0))</f>
        <v>Ascendente</v>
      </c>
      <c r="G69" s="1023" t="str">
        <f ca="1">IF(ISBLANK(OFFSET('5. Pp (3 años)'!$H$46,INT((ROW()-13)/2),0)),"",OFFSET('5. Pp (3 años)'!$H$46,INT((ROW()-13)/2),0))</f>
        <v>Trimestral</v>
      </c>
      <c r="H69" s="1002">
        <f ca="1">IF(ISBLANK(OFFSET('9. METAS'!$K$20,INT((ROW()-13)/2),0)),"",OFFSET('9. METAS'!$K$20,INT((ROW()-13)/2),0))</f>
        <v>20</v>
      </c>
      <c r="I69" s="1004" t="s">
        <v>1394</v>
      </c>
      <c r="J69" s="244">
        <f ca="1">IF(MOD(ROW()-13,2)=0,IF(ISBLANK(OFFSET('11. SEGUIMIENTO 2026'!$N$14,INT((ROW()-13)/2),0)),"",OFFSET('11. SEGUIMIENTO 2026'!$N$14,INT((ROW()-13)/2),0)),IF(ISBLANK(OFFSET('9. METAS'!$Q$20,INT((ROW()-14)/2),0)),"",OFFSET('9. METAS'!$Q$20,INT((ROW()-14)/2),0)))</f>
        <v>0</v>
      </c>
      <c r="K69" s="245" t="str">
        <f ca="1">IF(MOD(ROW()-13,2)=0,IF(ISBLANK(OFFSET('11. SEGUIMIENTO 2026'!$O$14,INT((ROW()-13)/2),0)),"",OFFSET('11. SEGUIMIENTO 2026'!$O$14,INT((ROW()-13)/2),0)),IF(ISBLANK(OFFSET('9. METAS'!$R$20,INT((ROW()-14)/2),0)),"",OFFSET('9. METAS'!$R$20,INT((ROW()-14)/2),0)))</f>
        <v/>
      </c>
      <c r="L69" s="245" t="str">
        <f ca="1">IF(MOD(ROW()-13,2)=0,IF(ISBLANK(OFFSET('11. SEGUIMIENTO 2026'!$P$14,INT((ROW()-13)/2),0)),"",OFFSET('11. SEGUIMIENTO 2026'!$P$14,INT((ROW()-13)/2),0)),IF(ISBLANK(OFFSET('9. METAS'!$S$20,INT((ROW()-14)/2),0)),"",OFFSET('9. METAS'!$S$20,INT((ROW()-14)/2),0)))</f>
        <v/>
      </c>
      <c r="M69" s="246" t="str">
        <f ca="1">IF(MOD(ROW()-13,2)=0,IF(ISBLANK(OFFSET('11. SEGUIMIENTO 2026'!$Q$14,INT((ROW()-13)/2),0)),"",OFFSET('11. SEGUIMIENTO 2026'!$Q$14,INT((ROW()-13)/2),0)),IF(ISBLANK(OFFSET('9. METAS'!$T$20,INT((ROW()-14)/2),0)),"",OFFSET('9. METAS'!$T$20,INT((ROW()-14)/2),0)))</f>
        <v/>
      </c>
      <c r="N69" s="1006">
        <f t="shared" ref="N69" ca="1" si="52">IFERROR(J69/J70,"ND")</f>
        <v>0</v>
      </c>
      <c r="O69" s="1008">
        <f t="shared" ref="O69" ca="1" si="53">IFERROR(((J69)/H69),"ND")</f>
        <v>0</v>
      </c>
      <c r="P69" s="1040" t="s">
        <v>1520</v>
      </c>
    </row>
    <row r="70" spans="3:16" ht="90" customHeight="1">
      <c r="C70" s="1025"/>
      <c r="D70" s="1018"/>
      <c r="E70" s="1018"/>
      <c r="F70" s="1021"/>
      <c r="G70" s="1023"/>
      <c r="H70" s="1002"/>
      <c r="I70" s="1012"/>
      <c r="J70" s="244">
        <f ca="1">IF(MOD(ROW()-13,2)=0,IF(ISBLANK(OFFSET('11. SEGUIMIENTO 2026'!$N$14,INT((ROW()-13)/2),0)),"",OFFSET('11. SEGUIMIENTO 2026'!$N$14,INT((ROW()-13)/2),0)),IF(ISBLANK(OFFSET('9. METAS'!$Q$20,INT((ROW()-14)/2),0)),"",OFFSET('9. METAS'!$Q$20,INT((ROW()-14)/2),0)))</f>
        <v>5</v>
      </c>
      <c r="K70" s="245">
        <f ca="1">IF(MOD(ROW()-13,2)=0,IF(ISBLANK(OFFSET('11. SEGUIMIENTO 2026'!$O$14,INT((ROW()-13)/2),0)),"",OFFSET('11. SEGUIMIENTO 2026'!$O$14,INT((ROW()-13)/2),0)),IF(ISBLANK(OFFSET('9. METAS'!$R$20,INT((ROW()-14)/2),0)),"",OFFSET('9. METAS'!$R$20,INT((ROW()-14)/2),0)))</f>
        <v>5</v>
      </c>
      <c r="L70" s="245">
        <f ca="1">IF(MOD(ROW()-13,2)=0,IF(ISBLANK(OFFSET('11. SEGUIMIENTO 2026'!$P$14,INT((ROW()-13)/2),0)),"",OFFSET('11. SEGUIMIENTO 2026'!$P$14,INT((ROW()-13)/2),0)),IF(ISBLANK(OFFSET('9. METAS'!$S$20,INT((ROW()-14)/2),0)),"",OFFSET('9. METAS'!$S$20,INT((ROW()-14)/2),0)))</f>
        <v>5</v>
      </c>
      <c r="M70" s="246">
        <f ca="1">IF(MOD(ROW()-13,2)=0,IF(ISBLANK(OFFSET('11. SEGUIMIENTO 2026'!$Q$14,INT((ROW()-13)/2),0)),"",OFFSET('11. SEGUIMIENTO 2026'!$Q$14,INT((ROW()-13)/2),0)),IF(ISBLANK(OFFSET('9. METAS'!$T$20,INT((ROW()-14)/2),0)),"",OFFSET('9. METAS'!$T$20,INT((ROW()-14)/2),0)))</f>
        <v>5</v>
      </c>
      <c r="N70" s="1013"/>
      <c r="O70" s="1014"/>
      <c r="P70" s="1041"/>
    </row>
    <row r="71" spans="3:16" hidden="1">
      <c r="C71" s="1016" t="str">
        <f ca="1">IF(ISBLANK(OFFSET('5. Pp (3 años)'!$C$46,INT((ROW()-13)/2),0)),"",OFFSET('5. Pp (3 años)'!$C$46,INT((ROW()-13)/2),0))</f>
        <v>Actividad</v>
      </c>
      <c r="D71" s="1018" t="str">
        <f ca="1">IF(ISBLANK(OFFSET('5. Pp (3 años)'!$D$46,INT((ROW()-13)/2),0)),"",OFFSET('5. Pp (3 años)'!$D$46,INT((ROW()-13)/2),0))</f>
        <v/>
      </c>
      <c r="E71" s="1018" t="str">
        <f ca="1">IF(ISBLANK(OFFSET('5. Pp (3 años)'!$E$46,INT((ROW()-13)/2),0)),"",OFFSET('5. Pp (3 años)'!$E$46,INT((ROW()-13)/2),0))</f>
        <v/>
      </c>
      <c r="F71" s="1021" t="str">
        <f ca="1">IF(ISBLANK(OFFSET('5. Pp (3 años)'!$K$46,INT((ROW()-13)/2),0)),"",OFFSET('5. Pp (3 años)'!$K$46,INT((ROW()-13)/2),0))</f>
        <v/>
      </c>
      <c r="G71" s="1023" t="str">
        <f ca="1">IF(ISBLANK(OFFSET('5. Pp (3 años)'!$H$46,INT((ROW()-13)/2),0)),"",OFFSET('5. Pp (3 años)'!$H$46,INT((ROW()-13)/2),0))</f>
        <v/>
      </c>
      <c r="H71" s="1002" t="str">
        <f ca="1">IF(ISBLANK(OFFSET('9. METAS'!$K$20,INT((ROW()-13)/2),0)),"",OFFSET('9. METAS'!$K$20,INT((ROW()-13)/2),0))</f>
        <v/>
      </c>
      <c r="I71" s="1004"/>
      <c r="J71" s="244" t="str">
        <f ca="1">IF(MOD(ROW()-13,2)=0,IF(ISBLANK(OFFSET('11. SEGUIMIENTO 2026'!$N$14,INT((ROW()-13)/2),0)),"",OFFSET('11. SEGUIMIENTO 2026'!$N$14,INT((ROW()-13)/2),0)),IF(ISBLANK(OFFSET('9. METAS'!$Q$20,INT((ROW()-14)/2),0)),"",OFFSET('9. METAS'!$Q$20,INT((ROW()-14)/2),0)))</f>
        <v/>
      </c>
      <c r="K71" s="245" t="str">
        <f ca="1">IF(MOD(ROW()-13,2)=0,IF(ISBLANK(OFFSET('11. SEGUIMIENTO 2026'!$O$14,INT((ROW()-13)/2),0)),"",OFFSET('11. SEGUIMIENTO 2026'!$O$14,INT((ROW()-13)/2),0)),IF(ISBLANK(OFFSET('9. METAS'!$R$20,INT((ROW()-14)/2),0)),"",OFFSET('9. METAS'!$R$20,INT((ROW()-14)/2),0)))</f>
        <v/>
      </c>
      <c r="L71" s="245" t="str">
        <f ca="1">IF(MOD(ROW()-13,2)=0,IF(ISBLANK(OFFSET('11. SEGUIMIENTO 2026'!$P$14,INT((ROW()-13)/2),0)),"",OFFSET('11. SEGUIMIENTO 2026'!$P$14,INT((ROW()-13)/2),0)),IF(ISBLANK(OFFSET('9. METAS'!$S$20,INT((ROW()-14)/2),0)),"",OFFSET('9. METAS'!$S$20,INT((ROW()-14)/2),0)))</f>
        <v/>
      </c>
      <c r="M71" s="246" t="str">
        <f ca="1">IF(MOD(ROW()-13,2)=0,IF(ISBLANK(OFFSET('11. SEGUIMIENTO 2026'!$Q$14,INT((ROW()-13)/2),0)),"",OFFSET('11. SEGUIMIENTO 2026'!$Q$14,INT((ROW()-13)/2),0)),IF(ISBLANK(OFFSET('9. METAS'!$T$20,INT((ROW()-14)/2),0)),"",OFFSET('9. METAS'!$T$20,INT((ROW()-14)/2),0)))</f>
        <v/>
      </c>
      <c r="N71" s="1006" t="str">
        <f t="shared" ref="N71" ca="1" si="54">IFERROR(J71/J72,"ND")</f>
        <v>ND</v>
      </c>
      <c r="O71" s="1008" t="str">
        <f t="shared" ref="O71" ca="1" si="55">IFERROR(((J71)/H71),"ND")</f>
        <v>ND</v>
      </c>
      <c r="P71" s="1010"/>
    </row>
    <row r="72" spans="3:16" hidden="1">
      <c r="C72" s="1025"/>
      <c r="D72" s="1018"/>
      <c r="E72" s="1018"/>
      <c r="F72" s="1021"/>
      <c r="G72" s="1023"/>
      <c r="H72" s="1002"/>
      <c r="I72" s="1012"/>
      <c r="J72" s="244" t="str">
        <f ca="1">IF(MOD(ROW()-13,2)=0,IF(ISBLANK(OFFSET('11. SEGUIMIENTO 2026'!$N$14,INT((ROW()-13)/2),0)),"",OFFSET('11. SEGUIMIENTO 2026'!$N$14,INT((ROW()-13)/2),0)),IF(ISBLANK(OFFSET('9. METAS'!$Q$20,INT((ROW()-14)/2),0)),"",OFFSET('9. METAS'!$Q$20,INT((ROW()-14)/2),0)))</f>
        <v/>
      </c>
      <c r="K72" s="245" t="str">
        <f ca="1">IF(MOD(ROW()-13,2)=0,IF(ISBLANK(OFFSET('11. SEGUIMIENTO 2026'!$O$14,INT((ROW()-13)/2),0)),"",OFFSET('11. SEGUIMIENTO 2026'!$O$14,INT((ROW()-13)/2),0)),IF(ISBLANK(OFFSET('9. METAS'!$R$20,INT((ROW()-14)/2),0)),"",OFFSET('9. METAS'!$R$20,INT((ROW()-14)/2),0)))</f>
        <v/>
      </c>
      <c r="L72" s="245" t="str">
        <f ca="1">IF(MOD(ROW()-13,2)=0,IF(ISBLANK(OFFSET('11. SEGUIMIENTO 2026'!$P$14,INT((ROW()-13)/2),0)),"",OFFSET('11. SEGUIMIENTO 2026'!$P$14,INT((ROW()-13)/2),0)),IF(ISBLANK(OFFSET('9. METAS'!$S$20,INT((ROW()-14)/2),0)),"",OFFSET('9. METAS'!$S$20,INT((ROW()-14)/2),0)))</f>
        <v/>
      </c>
      <c r="M72" s="246" t="str">
        <f ca="1">IF(MOD(ROW()-13,2)=0,IF(ISBLANK(OFFSET('11. SEGUIMIENTO 2026'!$Q$14,INT((ROW()-13)/2),0)),"",OFFSET('11. SEGUIMIENTO 2026'!$Q$14,INT((ROW()-13)/2),0)),IF(ISBLANK(OFFSET('9. METAS'!$T$20,INT((ROW()-14)/2),0)),"",OFFSET('9. METAS'!$T$20,INT((ROW()-14)/2),0)))</f>
        <v/>
      </c>
      <c r="N72" s="1013"/>
      <c r="O72" s="1014"/>
      <c r="P72" s="1015"/>
    </row>
    <row r="73" spans="3:16" hidden="1">
      <c r="C73" s="1016" t="str">
        <f ca="1">IF(ISBLANK(OFFSET('5. Pp (3 años)'!$C$46,INT((ROW()-13)/2),0)),"",OFFSET('5. Pp (3 años)'!$C$46,INT((ROW()-13)/2),0))</f>
        <v>Actividad</v>
      </c>
      <c r="D73" s="1018" t="str">
        <f ca="1">IF(ISBLANK(OFFSET('5. Pp (3 años)'!$D$46,INT((ROW()-13)/2),0)),"",OFFSET('5. Pp (3 años)'!$D$46,INT((ROW()-13)/2),0))</f>
        <v/>
      </c>
      <c r="E73" s="1018" t="str">
        <f ca="1">IF(ISBLANK(OFFSET('5. Pp (3 años)'!$E$46,INT((ROW()-13)/2),0)),"",OFFSET('5. Pp (3 años)'!$E$46,INT((ROW()-13)/2),0))</f>
        <v/>
      </c>
      <c r="F73" s="1021" t="str">
        <f ca="1">IF(ISBLANK(OFFSET('5. Pp (3 años)'!$K$46,INT((ROW()-13)/2),0)),"",OFFSET('5. Pp (3 años)'!$K$46,INT((ROW()-13)/2),0))</f>
        <v/>
      </c>
      <c r="G73" s="1023" t="str">
        <f ca="1">IF(ISBLANK(OFFSET('5. Pp (3 años)'!$H$46,INT((ROW()-13)/2),0)),"",OFFSET('5. Pp (3 años)'!$H$46,INT((ROW()-13)/2),0))</f>
        <v/>
      </c>
      <c r="H73" s="1002" t="str">
        <f ca="1">IF(ISBLANK(OFFSET('9. METAS'!$K$20,INT((ROW()-13)/2),0)),"",OFFSET('9. METAS'!$K$20,INT((ROW()-13)/2),0))</f>
        <v/>
      </c>
      <c r="I73" s="1004"/>
      <c r="J73" s="244" t="str">
        <f ca="1">IF(MOD(ROW()-13,2)=0,IF(ISBLANK(OFFSET('11. SEGUIMIENTO 2026'!$N$14,INT((ROW()-13)/2),0)),"",OFFSET('11. SEGUIMIENTO 2026'!$N$14,INT((ROW()-13)/2),0)),IF(ISBLANK(OFFSET('9. METAS'!$Q$20,INT((ROW()-14)/2),0)),"",OFFSET('9. METAS'!$Q$20,INT((ROW()-14)/2),0)))</f>
        <v/>
      </c>
      <c r="K73" s="245" t="str">
        <f ca="1">IF(MOD(ROW()-13,2)=0,IF(ISBLANK(OFFSET('11. SEGUIMIENTO 2026'!$O$14,INT((ROW()-13)/2),0)),"",OFFSET('11. SEGUIMIENTO 2026'!$O$14,INT((ROW()-13)/2),0)),IF(ISBLANK(OFFSET('9. METAS'!$R$20,INT((ROW()-14)/2),0)),"",OFFSET('9. METAS'!$R$20,INT((ROW()-14)/2),0)))</f>
        <v/>
      </c>
      <c r="L73" s="245" t="str">
        <f ca="1">IF(MOD(ROW()-13,2)=0,IF(ISBLANK(OFFSET('11. SEGUIMIENTO 2026'!$P$14,INT((ROW()-13)/2),0)),"",OFFSET('11. SEGUIMIENTO 2026'!$P$14,INT((ROW()-13)/2),0)),IF(ISBLANK(OFFSET('9. METAS'!$S$20,INT((ROW()-14)/2),0)),"",OFFSET('9. METAS'!$S$20,INT((ROW()-14)/2),0)))</f>
        <v/>
      </c>
      <c r="M73" s="246" t="str">
        <f ca="1">IF(MOD(ROW()-13,2)=0,IF(ISBLANK(OFFSET('11. SEGUIMIENTO 2026'!$Q$14,INT((ROW()-13)/2),0)),"",OFFSET('11. SEGUIMIENTO 2026'!$Q$14,INT((ROW()-13)/2),0)),IF(ISBLANK(OFFSET('9. METAS'!$T$20,INT((ROW()-14)/2),0)),"",OFFSET('9. METAS'!$T$20,INT((ROW()-14)/2),0)))</f>
        <v/>
      </c>
      <c r="N73" s="1006" t="str">
        <f t="shared" ref="N73" ca="1" si="56">IFERROR(J73/J74,"ND")</f>
        <v>ND</v>
      </c>
      <c r="O73" s="1008" t="str">
        <f t="shared" ref="O73" ca="1" si="57">IFERROR(((J73)/H73),"ND")</f>
        <v>ND</v>
      </c>
      <c r="P73" s="1010"/>
    </row>
    <row r="74" spans="3:16" hidden="1">
      <c r="C74" s="1025"/>
      <c r="D74" s="1018"/>
      <c r="E74" s="1018"/>
      <c r="F74" s="1021"/>
      <c r="G74" s="1023"/>
      <c r="H74" s="1002"/>
      <c r="I74" s="1012"/>
      <c r="J74" s="244" t="str">
        <f ca="1">IF(MOD(ROW()-13,2)=0,IF(ISBLANK(OFFSET('11. SEGUIMIENTO 2026'!$N$14,INT((ROW()-13)/2),0)),"",OFFSET('11. SEGUIMIENTO 2026'!$N$14,INT((ROW()-13)/2),0)),IF(ISBLANK(OFFSET('9. METAS'!$Q$20,INT((ROW()-14)/2),0)),"",OFFSET('9. METAS'!$Q$20,INT((ROW()-14)/2),0)))</f>
        <v/>
      </c>
      <c r="K74" s="245" t="str">
        <f ca="1">IF(MOD(ROW()-13,2)=0,IF(ISBLANK(OFFSET('11. SEGUIMIENTO 2026'!$O$14,INT((ROW()-13)/2),0)),"",OFFSET('11. SEGUIMIENTO 2026'!$O$14,INT((ROW()-13)/2),0)),IF(ISBLANK(OFFSET('9. METAS'!$R$20,INT((ROW()-14)/2),0)),"",OFFSET('9. METAS'!$R$20,INT((ROW()-14)/2),0)))</f>
        <v/>
      </c>
      <c r="L74" s="245" t="str">
        <f ca="1">IF(MOD(ROW()-13,2)=0,IF(ISBLANK(OFFSET('11. SEGUIMIENTO 2026'!$P$14,INT((ROW()-13)/2),0)),"",OFFSET('11. SEGUIMIENTO 2026'!$P$14,INT((ROW()-13)/2),0)),IF(ISBLANK(OFFSET('9. METAS'!$S$20,INT((ROW()-14)/2),0)),"",OFFSET('9. METAS'!$S$20,INT((ROW()-14)/2),0)))</f>
        <v/>
      </c>
      <c r="M74" s="246" t="str">
        <f ca="1">IF(MOD(ROW()-13,2)=0,IF(ISBLANK(OFFSET('11. SEGUIMIENTO 2026'!$Q$14,INT((ROW()-13)/2),0)),"",OFFSET('11. SEGUIMIENTO 2026'!$Q$14,INT((ROW()-13)/2),0)),IF(ISBLANK(OFFSET('9. METAS'!$T$20,INT((ROW()-14)/2),0)),"",OFFSET('9. METAS'!$T$20,INT((ROW()-14)/2),0)))</f>
        <v/>
      </c>
      <c r="N74" s="1013"/>
      <c r="O74" s="1014"/>
      <c r="P74" s="1015"/>
    </row>
    <row r="75" spans="3:16" hidden="1">
      <c r="C75" s="1016" t="str">
        <f ca="1">IF(ISBLANK(OFFSET('5. Pp (3 años)'!$C$46,INT((ROW()-13)/2),0)),"",OFFSET('5. Pp (3 años)'!$C$46,INT((ROW()-13)/2),0))</f>
        <v>Actividad</v>
      </c>
      <c r="D75" s="1018" t="str">
        <f ca="1">IF(ISBLANK(OFFSET('5. Pp (3 años)'!$D$46,INT((ROW()-13)/2),0)),"",OFFSET('5. Pp (3 años)'!$D$46,INT((ROW()-13)/2),0))</f>
        <v/>
      </c>
      <c r="E75" s="1018" t="str">
        <f ca="1">IF(ISBLANK(OFFSET('5. Pp (3 años)'!$E$46,INT((ROW()-13)/2),0)),"",OFFSET('5. Pp (3 años)'!$E$46,INT((ROW()-13)/2),0))</f>
        <v/>
      </c>
      <c r="F75" s="1021" t="str">
        <f ca="1">IF(ISBLANK(OFFSET('5. Pp (3 años)'!$K$46,INT((ROW()-13)/2),0)),"",OFFSET('5. Pp (3 años)'!$K$46,INT((ROW()-13)/2),0))</f>
        <v/>
      </c>
      <c r="G75" s="1023" t="str">
        <f ca="1">IF(ISBLANK(OFFSET('5. Pp (3 años)'!$H$46,INT((ROW()-13)/2),0)),"",OFFSET('5. Pp (3 años)'!$H$46,INT((ROW()-13)/2),0))</f>
        <v/>
      </c>
      <c r="H75" s="1002" t="str">
        <f ca="1">IF(ISBLANK(OFFSET('9. METAS'!$K$20,INT((ROW()-13)/2),0)),"",OFFSET('9. METAS'!$K$20,INT((ROW()-13)/2),0))</f>
        <v/>
      </c>
      <c r="I75" s="1004"/>
      <c r="J75" s="244" t="str">
        <f ca="1">IF(MOD(ROW()-13,2)=0,IF(ISBLANK(OFFSET('11. SEGUIMIENTO 2026'!$N$14,INT((ROW()-13)/2),0)),"",OFFSET('11. SEGUIMIENTO 2026'!$N$14,INT((ROW()-13)/2),0)),IF(ISBLANK(OFFSET('9. METAS'!$Q$20,INT((ROW()-14)/2),0)),"",OFFSET('9. METAS'!$Q$20,INT((ROW()-14)/2),0)))</f>
        <v/>
      </c>
      <c r="K75" s="245" t="str">
        <f ca="1">IF(MOD(ROW()-13,2)=0,IF(ISBLANK(OFFSET('11. SEGUIMIENTO 2026'!$O$14,INT((ROW()-13)/2),0)),"",OFFSET('11. SEGUIMIENTO 2026'!$O$14,INT((ROW()-13)/2),0)),IF(ISBLANK(OFFSET('9. METAS'!$R$20,INT((ROW()-14)/2),0)),"",OFFSET('9. METAS'!$R$20,INT((ROW()-14)/2),0)))</f>
        <v/>
      </c>
      <c r="L75" s="245" t="str">
        <f ca="1">IF(MOD(ROW()-13,2)=0,IF(ISBLANK(OFFSET('11. SEGUIMIENTO 2026'!$P$14,INT((ROW()-13)/2),0)),"",OFFSET('11. SEGUIMIENTO 2026'!$P$14,INT((ROW()-13)/2),0)),IF(ISBLANK(OFFSET('9. METAS'!$S$20,INT((ROW()-14)/2),0)),"",OFFSET('9. METAS'!$S$20,INT((ROW()-14)/2),0)))</f>
        <v/>
      </c>
      <c r="M75" s="246" t="str">
        <f ca="1">IF(MOD(ROW()-13,2)=0,IF(ISBLANK(OFFSET('11. SEGUIMIENTO 2026'!$Q$14,INT((ROW()-13)/2),0)),"",OFFSET('11. SEGUIMIENTO 2026'!$Q$14,INT((ROW()-13)/2),0)),IF(ISBLANK(OFFSET('9. METAS'!$T$20,INT((ROW()-14)/2),0)),"",OFFSET('9. METAS'!$T$20,INT((ROW()-14)/2),0)))</f>
        <v/>
      </c>
      <c r="N75" s="1006" t="str">
        <f t="shared" ref="N75" ca="1" si="58">IFERROR(J75/J76,"ND")</f>
        <v>ND</v>
      </c>
      <c r="O75" s="1008" t="str">
        <f t="shared" ref="O75" ca="1" si="59">IFERROR(((J75)/H75),"ND")</f>
        <v>ND</v>
      </c>
      <c r="P75" s="1010"/>
    </row>
    <row r="76" spans="3:16" hidden="1">
      <c r="C76" s="1025"/>
      <c r="D76" s="1018"/>
      <c r="E76" s="1018"/>
      <c r="F76" s="1021"/>
      <c r="G76" s="1023"/>
      <c r="H76" s="1002"/>
      <c r="I76" s="1012"/>
      <c r="J76" s="244" t="str">
        <f ca="1">IF(MOD(ROW()-13,2)=0,IF(ISBLANK(OFFSET('11. SEGUIMIENTO 2026'!$N$14,INT((ROW()-13)/2),0)),"",OFFSET('11. SEGUIMIENTO 2026'!$N$14,INT((ROW()-13)/2),0)),IF(ISBLANK(OFFSET('9. METAS'!$Q$20,INT((ROW()-14)/2),0)),"",OFFSET('9. METAS'!$Q$20,INT((ROW()-14)/2),0)))</f>
        <v/>
      </c>
      <c r="K76" s="245" t="str">
        <f ca="1">IF(MOD(ROW()-13,2)=0,IF(ISBLANK(OFFSET('11. SEGUIMIENTO 2026'!$O$14,INT((ROW()-13)/2),0)),"",OFFSET('11. SEGUIMIENTO 2026'!$O$14,INT((ROW()-13)/2),0)),IF(ISBLANK(OFFSET('9. METAS'!$R$20,INT((ROW()-14)/2),0)),"",OFFSET('9. METAS'!$R$20,INT((ROW()-14)/2),0)))</f>
        <v/>
      </c>
      <c r="L76" s="245" t="str">
        <f ca="1">IF(MOD(ROW()-13,2)=0,IF(ISBLANK(OFFSET('11. SEGUIMIENTO 2026'!$P$14,INT((ROW()-13)/2),0)),"",OFFSET('11. SEGUIMIENTO 2026'!$P$14,INT((ROW()-13)/2),0)),IF(ISBLANK(OFFSET('9. METAS'!$S$20,INT((ROW()-14)/2),0)),"",OFFSET('9. METAS'!$S$20,INT((ROW()-14)/2),0)))</f>
        <v/>
      </c>
      <c r="M76" s="246" t="str">
        <f ca="1">IF(MOD(ROW()-13,2)=0,IF(ISBLANK(OFFSET('11. SEGUIMIENTO 2026'!$Q$14,INT((ROW()-13)/2),0)),"",OFFSET('11. SEGUIMIENTO 2026'!$Q$14,INT((ROW()-13)/2),0)),IF(ISBLANK(OFFSET('9. METAS'!$T$20,INT((ROW()-14)/2),0)),"",OFFSET('9. METAS'!$T$20,INT((ROW()-14)/2),0)))</f>
        <v/>
      </c>
      <c r="N76" s="1013"/>
      <c r="O76" s="1014"/>
      <c r="P76" s="1015"/>
    </row>
    <row r="77" spans="3:16" ht="97.9" customHeight="1">
      <c r="C77" s="1016" t="str">
        <f ca="1">IF(ISBLANK(OFFSET('5. Pp (3 años)'!$C$46,INT((ROW()-13)/2),0)),"",OFFSET('5. Pp (3 años)'!$C$46,INT((ROW()-13)/2),0))</f>
        <v xml:space="preserve">Componente  </v>
      </c>
      <c r="D77" s="1018" t="str">
        <f ca="1">IF(ISBLANK(OFFSET('5. Pp (3 años)'!$D$46,INT((ROW()-13)/2),0)),"",OFFSET('5. Pp (3 años)'!$D$46,INT((ROW()-13)/2),0))</f>
        <v>4.1.1.1.6 Oferta de servicios para el desarrollo comunitario y humano en los COBUS consolidada.</v>
      </c>
      <c r="E77" s="1018" t="str">
        <f ca="1">IF(ISBLANK(OFFSET('5. Pp (3 años)'!$E$46,INT((ROW()-13)/2),0)),"",OFFSET('5. Pp (3 años)'!$E$46,INT((ROW()-13)/2),0))</f>
        <v>PSIDHO: Porcentaje de servicios integrales de desarrollo humano otorgados.</v>
      </c>
      <c r="F77" s="1021" t="str">
        <f ca="1">IF(ISBLANK(OFFSET('5. Pp (3 años)'!$K$46,INT((ROW()-13)/2),0)),"",OFFSET('5. Pp (3 años)'!$K$46,INT((ROW()-13)/2),0))</f>
        <v>Ascendente</v>
      </c>
      <c r="G77" s="1023" t="str">
        <f ca="1">IF(ISBLANK(OFFSET('5. Pp (3 años)'!$H$46,INT((ROW()-13)/2),0)),"",OFFSET('5. Pp (3 años)'!$H$46,INT((ROW()-13)/2),0))</f>
        <v>Trimestral</v>
      </c>
      <c r="H77" s="1002">
        <f ca="1">IF(ISBLANK(OFFSET('9. METAS'!$K$20,INT((ROW()-13)/2),0)),"",OFFSET('9. METAS'!$K$20,INT((ROW()-13)/2),0))</f>
        <v>100</v>
      </c>
      <c r="I77" s="1004" t="s">
        <v>147</v>
      </c>
      <c r="J77" s="244">
        <f ca="1">IF(MOD(ROW()-13,2)=0,IF(ISBLANK(OFFSET('11. SEGUIMIENTO 2026'!$N$14,INT((ROW()-13)/2),0)),"",OFFSET('11. SEGUIMIENTO 2026'!$N$14,INT((ROW()-13)/2),0)),IF(ISBLANK(OFFSET('9. METAS'!$Q$20,INT((ROW()-14)/2),0)),"",OFFSET('9. METAS'!$Q$20,INT((ROW()-14)/2),0)))</f>
        <v>25</v>
      </c>
      <c r="K77" s="245" t="str">
        <f ca="1">IF(MOD(ROW()-13,2)=0,IF(ISBLANK(OFFSET('11. SEGUIMIENTO 2026'!$O$14,INT((ROW()-13)/2),0)),"",OFFSET('11. SEGUIMIENTO 2026'!$O$14,INT((ROW()-13)/2),0)),IF(ISBLANK(OFFSET('9. METAS'!$R$20,INT((ROW()-14)/2),0)),"",OFFSET('9. METAS'!$R$20,INT((ROW()-14)/2),0)))</f>
        <v/>
      </c>
      <c r="L77" s="245" t="str">
        <f ca="1">IF(MOD(ROW()-13,2)=0,IF(ISBLANK(OFFSET('11. SEGUIMIENTO 2026'!$P$14,INT((ROW()-13)/2),0)),"",OFFSET('11. SEGUIMIENTO 2026'!$P$14,INT((ROW()-13)/2),0)),IF(ISBLANK(OFFSET('9. METAS'!$S$20,INT((ROW()-14)/2),0)),"",OFFSET('9. METAS'!$S$20,INT((ROW()-14)/2),0)))</f>
        <v/>
      </c>
      <c r="M77" s="246" t="str">
        <f ca="1">IF(MOD(ROW()-13,2)=0,IF(ISBLANK(OFFSET('11. SEGUIMIENTO 2026'!$Q$14,INT((ROW()-13)/2),0)),"",OFFSET('11. SEGUIMIENTO 2026'!$Q$14,INT((ROW()-13)/2),0)),IF(ISBLANK(OFFSET('9. METAS'!$T$20,INT((ROW()-14)/2),0)),"",OFFSET('9. METAS'!$T$20,INT((ROW()-14)/2),0)))</f>
        <v/>
      </c>
      <c r="N77" s="1006">
        <f t="shared" ref="N77" ca="1" si="60">IFERROR(J77/J78,"ND")</f>
        <v>1</v>
      </c>
      <c r="O77" s="1008">
        <f t="shared" ref="O77" ca="1" si="61">IFERROR(((J77)/H77),"ND")</f>
        <v>0.25</v>
      </c>
      <c r="P77" s="722" t="s">
        <v>1521</v>
      </c>
    </row>
    <row r="78" spans="3:16" ht="97.9" customHeight="1">
      <c r="C78" s="1025"/>
      <c r="D78" s="1018"/>
      <c r="E78" s="1018"/>
      <c r="F78" s="1021"/>
      <c r="G78" s="1023"/>
      <c r="H78" s="1002"/>
      <c r="I78" s="1012"/>
      <c r="J78" s="244">
        <f ca="1">IF(MOD(ROW()-13,2)=0,IF(ISBLANK(OFFSET('11. SEGUIMIENTO 2026'!$N$14,INT((ROW()-13)/2),0)),"",OFFSET('11. SEGUIMIENTO 2026'!$N$14,INT((ROW()-13)/2),0)),IF(ISBLANK(OFFSET('9. METAS'!$Q$20,INT((ROW()-14)/2),0)),"",OFFSET('9. METAS'!$Q$20,INT((ROW()-14)/2),0)))</f>
        <v>25</v>
      </c>
      <c r="K78" s="245">
        <f ca="1">IF(MOD(ROW()-13,2)=0,IF(ISBLANK(OFFSET('11. SEGUIMIENTO 2026'!$O$14,INT((ROW()-13)/2),0)),"",OFFSET('11. SEGUIMIENTO 2026'!$O$14,INT((ROW()-13)/2),0)),IF(ISBLANK(OFFSET('9. METAS'!$R$20,INT((ROW()-14)/2),0)),"",OFFSET('9. METAS'!$R$20,INT((ROW()-14)/2),0)))</f>
        <v>25</v>
      </c>
      <c r="L78" s="245">
        <f ca="1">IF(MOD(ROW()-13,2)=0,IF(ISBLANK(OFFSET('11. SEGUIMIENTO 2026'!$P$14,INT((ROW()-13)/2),0)),"",OFFSET('11. SEGUIMIENTO 2026'!$P$14,INT((ROW()-13)/2),0)),IF(ISBLANK(OFFSET('9. METAS'!$S$20,INT((ROW()-14)/2),0)),"",OFFSET('9. METAS'!$S$20,INT((ROW()-14)/2),0)))</f>
        <v>25</v>
      </c>
      <c r="M78" s="246">
        <f ca="1">IF(MOD(ROW()-13,2)=0,IF(ISBLANK(OFFSET('11. SEGUIMIENTO 2026'!$Q$14,INT((ROW()-13)/2),0)),"",OFFSET('11. SEGUIMIENTO 2026'!$Q$14,INT((ROW()-13)/2),0)),IF(ISBLANK(OFFSET('9. METAS'!$T$20,INT((ROW()-14)/2),0)),"",OFFSET('9. METAS'!$T$20,INT((ROW()-14)/2),0)))</f>
        <v>25</v>
      </c>
      <c r="N78" s="1013"/>
      <c r="O78" s="1014"/>
      <c r="P78" s="723" t="s">
        <v>1522</v>
      </c>
    </row>
    <row r="79" spans="3:16" ht="97.15" customHeight="1">
      <c r="C79" s="1016" t="str">
        <f ca="1">IF(ISBLANK(OFFSET('5. Pp (3 años)'!$C$46,INT((ROW()-13)/2),0)),"",OFFSET('5. Pp (3 años)'!$C$46,INT((ROW()-13)/2),0))</f>
        <v>Actividad</v>
      </c>
      <c r="D79" s="1018" t="str">
        <f ca="1">IF(ISBLANK(OFFSET('5. Pp (3 años)'!$D$46,INT((ROW()-13)/2),0)),"",OFFSET('5. Pp (3 años)'!$D$46,INT((ROW()-13)/2),0))</f>
        <v>4.1.1.1.6.1 Impartición y administración de la oferta de capacitación en centros comunitarios</v>
      </c>
      <c r="E79" s="1018" t="str">
        <f ca="1">IF(ISBLANK(OFFSET('5. Pp (3 años)'!$E$46,INT((ROW()-13)/2),0)),"",OFFSET('5. Pp (3 años)'!$E$46,INT((ROW()-13)/2),0))</f>
        <v>PCTIA: Porcentaje de cursos y talleres impartidos y administrados.</v>
      </c>
      <c r="F79" s="1021" t="str">
        <f ca="1">IF(ISBLANK(OFFSET('5. Pp (3 años)'!$K$46,INT((ROW()-13)/2),0)),"",OFFSET('5. Pp (3 años)'!$K$46,INT((ROW()-13)/2),0))</f>
        <v>Ascendente</v>
      </c>
      <c r="G79" s="1023" t="str">
        <f ca="1">IF(ISBLANK(OFFSET('5. Pp (3 años)'!$H$46,INT((ROW()-13)/2),0)),"",OFFSET('5. Pp (3 años)'!$H$46,INT((ROW()-13)/2),0))</f>
        <v>Trimestral</v>
      </c>
      <c r="H79" s="1002">
        <f ca="1">IF(ISBLANK(OFFSET('9. METAS'!$K$20,INT((ROW()-13)/2),0)),"",OFFSET('9. METAS'!$K$20,INT((ROW()-13)/2),0))</f>
        <v>224</v>
      </c>
      <c r="I79" s="1004" t="s">
        <v>1394</v>
      </c>
      <c r="J79" s="244">
        <f ca="1">IF(MOD(ROW()-13,2)=0,IF(ISBLANK(OFFSET('11. SEGUIMIENTO 2026'!$N$14,INT((ROW()-13)/2),0)),"",OFFSET('11. SEGUIMIENTO 2026'!$N$14,INT((ROW()-13)/2),0)),IF(ISBLANK(OFFSET('9. METAS'!$Q$20,INT((ROW()-14)/2),0)),"",OFFSET('9. METAS'!$Q$20,INT((ROW()-14)/2),0)))</f>
        <v>71</v>
      </c>
      <c r="K79" s="245" t="str">
        <f ca="1">IF(MOD(ROW()-13,2)=0,IF(ISBLANK(OFFSET('11. SEGUIMIENTO 2026'!$O$14,INT((ROW()-13)/2),0)),"",OFFSET('11. SEGUIMIENTO 2026'!$O$14,INT((ROW()-13)/2),0)),IF(ISBLANK(OFFSET('9. METAS'!$R$20,INT((ROW()-14)/2),0)),"",OFFSET('9. METAS'!$R$20,INT((ROW()-14)/2),0)))</f>
        <v/>
      </c>
      <c r="L79" s="245" t="str">
        <f ca="1">IF(MOD(ROW()-13,2)=0,IF(ISBLANK(OFFSET('11. SEGUIMIENTO 2026'!$P$14,INT((ROW()-13)/2),0)),"",OFFSET('11. SEGUIMIENTO 2026'!$P$14,INT((ROW()-13)/2),0)),IF(ISBLANK(OFFSET('9. METAS'!$S$20,INT((ROW()-14)/2),0)),"",OFFSET('9. METAS'!$S$20,INT((ROW()-14)/2),0)))</f>
        <v/>
      </c>
      <c r="M79" s="246" t="str">
        <f ca="1">IF(MOD(ROW()-13,2)=0,IF(ISBLANK(OFFSET('11. SEGUIMIENTO 2026'!$Q$14,INT((ROW()-13)/2),0)),"",OFFSET('11. SEGUIMIENTO 2026'!$Q$14,INT((ROW()-13)/2),0)),IF(ISBLANK(OFFSET('9. METAS'!$T$20,INT((ROW()-14)/2),0)),"",OFFSET('9. METAS'!$T$20,INT((ROW()-14)/2),0)))</f>
        <v/>
      </c>
      <c r="N79" s="1006">
        <f t="shared" ref="N79" ca="1" si="62">IFERROR(J79/J80,"ND")</f>
        <v>1.2678571428571428</v>
      </c>
      <c r="O79" s="1008">
        <f t="shared" ref="O79" ca="1" si="63">IFERROR(((J79)/H79),"ND")</f>
        <v>0.3169642857142857</v>
      </c>
      <c r="P79" s="1040" t="s">
        <v>1523</v>
      </c>
    </row>
    <row r="80" spans="3:16" ht="97.15" customHeight="1">
      <c r="C80" s="1025"/>
      <c r="D80" s="1018"/>
      <c r="E80" s="1018"/>
      <c r="F80" s="1021"/>
      <c r="G80" s="1023"/>
      <c r="H80" s="1002"/>
      <c r="I80" s="1012"/>
      <c r="J80" s="244">
        <f ca="1">IF(MOD(ROW()-13,2)=0,IF(ISBLANK(OFFSET('11. SEGUIMIENTO 2026'!$N$14,INT((ROW()-13)/2),0)),"",OFFSET('11. SEGUIMIENTO 2026'!$N$14,INT((ROW()-13)/2),0)),IF(ISBLANK(OFFSET('9. METAS'!$Q$20,INT((ROW()-14)/2),0)),"",OFFSET('9. METAS'!$Q$20,INT((ROW()-14)/2),0)))</f>
        <v>56</v>
      </c>
      <c r="K80" s="245">
        <f ca="1">IF(MOD(ROW()-13,2)=0,IF(ISBLANK(OFFSET('11. SEGUIMIENTO 2026'!$O$14,INT((ROW()-13)/2),0)),"",OFFSET('11. SEGUIMIENTO 2026'!$O$14,INT((ROW()-13)/2),0)),IF(ISBLANK(OFFSET('9. METAS'!$R$20,INT((ROW()-14)/2),0)),"",OFFSET('9. METAS'!$R$20,INT((ROW()-14)/2),0)))</f>
        <v>56</v>
      </c>
      <c r="L80" s="245">
        <f ca="1">IF(MOD(ROW()-13,2)=0,IF(ISBLANK(OFFSET('11. SEGUIMIENTO 2026'!$P$14,INT((ROW()-13)/2),0)),"",OFFSET('11. SEGUIMIENTO 2026'!$P$14,INT((ROW()-13)/2),0)),IF(ISBLANK(OFFSET('9. METAS'!$S$20,INT((ROW()-14)/2),0)),"",OFFSET('9. METAS'!$S$20,INT((ROW()-14)/2),0)))</f>
        <v>56</v>
      </c>
      <c r="M80" s="246">
        <f ca="1">IF(MOD(ROW()-13,2)=0,IF(ISBLANK(OFFSET('11. SEGUIMIENTO 2026'!$Q$14,INT((ROW()-13)/2),0)),"",OFFSET('11. SEGUIMIENTO 2026'!$Q$14,INT((ROW()-13)/2),0)),IF(ISBLANK(OFFSET('9. METAS'!$T$20,INT((ROW()-14)/2),0)),"",OFFSET('9. METAS'!$T$20,INT((ROW()-14)/2),0)))</f>
        <v>56</v>
      </c>
      <c r="N80" s="1013"/>
      <c r="O80" s="1014"/>
      <c r="P80" s="1041"/>
    </row>
    <row r="81" spans="3:16" ht="100.15" customHeight="1">
      <c r="C81" s="1016" t="str">
        <f ca="1">IF(ISBLANK(OFFSET('5. Pp (3 años)'!$C$46,INT((ROW()-13)/2),0)),"",OFFSET('5. Pp (3 años)'!$C$46,INT((ROW()-13)/2),0))</f>
        <v>Actividad</v>
      </c>
      <c r="D81" s="1018" t="str">
        <f ca="1">IF(ISBLANK(OFFSET('5. Pp (3 años)'!$D$46,INT((ROW()-13)/2),0)),"",OFFSET('5. Pp (3 años)'!$D$46,INT((ROW()-13)/2),0))</f>
        <v>4.1.1.1.6.2  Gestión de espacios para encuentros culturales y actos de reconocimiento social.</v>
      </c>
      <c r="E81" s="1018" t="str">
        <f ca="1">IF(ISBLANK(OFFSET('5. Pp (3 años)'!$E$46,INT((ROW()-13)/2),0)),"",OFFSET('5. Pp (3 años)'!$E$46,INT((ROW()-13)/2),0))</f>
        <v>PEACC: Porcentaje de eventos y actos coordinados en los centros.</v>
      </c>
      <c r="F81" s="1021" t="str">
        <f ca="1">IF(ISBLANK(OFFSET('5. Pp (3 años)'!$K$46,INT((ROW()-13)/2),0)),"",OFFSET('5. Pp (3 años)'!$K$46,INT((ROW()-13)/2),0))</f>
        <v>Ascendente</v>
      </c>
      <c r="G81" s="1023" t="str">
        <f ca="1">IF(ISBLANK(OFFSET('5. Pp (3 años)'!$H$46,INT((ROW()-13)/2),0)),"",OFFSET('5. Pp (3 años)'!$H$46,INT((ROW()-13)/2),0))</f>
        <v>Trimestral</v>
      </c>
      <c r="H81" s="1002">
        <f ca="1">IF(ISBLANK(OFFSET('9. METAS'!$K$20,INT((ROW()-13)/2),0)),"",OFFSET('9. METAS'!$K$20,INT((ROW()-13)/2),0))</f>
        <v>2</v>
      </c>
      <c r="I81" s="1004" t="s">
        <v>1394</v>
      </c>
      <c r="J81" s="244">
        <f ca="1">IF(MOD(ROW()-13,2)=0,IF(ISBLANK(OFFSET('11. SEGUIMIENTO 2026'!$N$14,INT((ROW()-13)/2),0)),"",OFFSET('11. SEGUIMIENTO 2026'!$N$14,INT((ROW()-13)/2),0)),IF(ISBLANK(OFFSET('9. METAS'!$Q$20,INT((ROW()-14)/2),0)),"",OFFSET('9. METAS'!$Q$20,INT((ROW()-14)/2),0)))</f>
        <v>0</v>
      </c>
      <c r="K81" s="245" t="str">
        <f ca="1">IF(MOD(ROW()-13,2)=0,IF(ISBLANK(OFFSET('11. SEGUIMIENTO 2026'!$O$14,INT((ROW()-13)/2),0)),"",OFFSET('11. SEGUIMIENTO 2026'!$O$14,INT((ROW()-13)/2),0)),IF(ISBLANK(OFFSET('9. METAS'!$R$20,INT((ROW()-14)/2),0)),"",OFFSET('9. METAS'!$R$20,INT((ROW()-14)/2),0)))</f>
        <v/>
      </c>
      <c r="L81" s="245" t="str">
        <f ca="1">IF(MOD(ROW()-13,2)=0,IF(ISBLANK(OFFSET('11. SEGUIMIENTO 2026'!$P$14,INT((ROW()-13)/2),0)),"",OFFSET('11. SEGUIMIENTO 2026'!$P$14,INT((ROW()-13)/2),0)),IF(ISBLANK(OFFSET('9. METAS'!$S$20,INT((ROW()-14)/2),0)),"",OFFSET('9. METAS'!$S$20,INT((ROW()-14)/2),0)))</f>
        <v/>
      </c>
      <c r="M81" s="246" t="str">
        <f ca="1">IF(MOD(ROW()-13,2)=0,IF(ISBLANK(OFFSET('11. SEGUIMIENTO 2026'!$Q$14,INT((ROW()-13)/2),0)),"",OFFSET('11. SEGUIMIENTO 2026'!$Q$14,INT((ROW()-13)/2),0)),IF(ISBLANK(OFFSET('9. METAS'!$T$20,INT((ROW()-14)/2),0)),"",OFFSET('9. METAS'!$T$20,INT((ROW()-14)/2),0)))</f>
        <v/>
      </c>
      <c r="N81" s="1006">
        <v>0</v>
      </c>
      <c r="O81" s="1008">
        <f t="shared" ref="O81" ca="1" si="64">IFERROR(((J81)/H81),"ND")</f>
        <v>0</v>
      </c>
      <c r="P81" s="722" t="s">
        <v>1524</v>
      </c>
    </row>
    <row r="82" spans="3:16" ht="100.15" customHeight="1">
      <c r="C82" s="1025"/>
      <c r="D82" s="1018"/>
      <c r="E82" s="1018"/>
      <c r="F82" s="1021"/>
      <c r="G82" s="1023"/>
      <c r="H82" s="1002"/>
      <c r="I82" s="1012"/>
      <c r="J82" s="244">
        <f ca="1">IF(MOD(ROW()-13,2)=0,IF(ISBLANK(OFFSET('11. SEGUIMIENTO 2026'!$N$14,INT((ROW()-13)/2),0)),"",OFFSET('11. SEGUIMIENTO 2026'!$N$14,INT((ROW()-13)/2),0)),IF(ISBLANK(OFFSET('9. METAS'!$Q$20,INT((ROW()-14)/2),0)),"",OFFSET('9. METAS'!$Q$20,INT((ROW()-14)/2),0)))</f>
        <v>0</v>
      </c>
      <c r="K82" s="245">
        <f ca="1">IF(MOD(ROW()-13,2)=0,IF(ISBLANK(OFFSET('11. SEGUIMIENTO 2026'!$O$14,INT((ROW()-13)/2),0)),"",OFFSET('11. SEGUIMIENTO 2026'!$O$14,INT((ROW()-13)/2),0)),IF(ISBLANK(OFFSET('9. METAS'!$R$20,INT((ROW()-14)/2),0)),"",OFFSET('9. METAS'!$R$20,INT((ROW()-14)/2),0)))</f>
        <v>1</v>
      </c>
      <c r="L82" s="245">
        <f ca="1">IF(MOD(ROW()-13,2)=0,IF(ISBLANK(OFFSET('11. SEGUIMIENTO 2026'!$P$14,INT((ROW()-13)/2),0)),"",OFFSET('11. SEGUIMIENTO 2026'!$P$14,INT((ROW()-13)/2),0)),IF(ISBLANK(OFFSET('9. METAS'!$S$20,INT((ROW()-14)/2),0)),"",OFFSET('9. METAS'!$S$20,INT((ROW()-14)/2),0)))</f>
        <v>0</v>
      </c>
      <c r="M82" s="246">
        <f ca="1">IF(MOD(ROW()-13,2)=0,IF(ISBLANK(OFFSET('11. SEGUIMIENTO 2026'!$Q$14,INT((ROW()-13)/2),0)),"",OFFSET('11. SEGUIMIENTO 2026'!$Q$14,INT((ROW()-13)/2),0)),IF(ISBLANK(OFFSET('9. METAS'!$T$20,INT((ROW()-14)/2),0)),"",OFFSET('9. METAS'!$T$20,INT((ROW()-14)/2),0)))</f>
        <v>1</v>
      </c>
      <c r="N82" s="1013"/>
      <c r="O82" s="1014"/>
      <c r="P82" s="723" t="s">
        <v>1525</v>
      </c>
    </row>
    <row r="83" spans="3:16" ht="97.15" customHeight="1">
      <c r="C83" s="1016" t="str">
        <f ca="1">IF(ISBLANK(OFFSET('5. Pp (3 años)'!$C$46,INT((ROW()-13)/2),0)),"",OFFSET('5. Pp (3 años)'!$C$46,INT((ROW()-13)/2),0))</f>
        <v>Actividad</v>
      </c>
      <c r="D83" s="1018" t="str">
        <f ca="1">IF(ISBLANK(OFFSET('5. Pp (3 años)'!$D$46,INT((ROW()-13)/2),0)),"",OFFSET('5. Pp (3 años)'!$D$46,INT((ROW()-13)/2),0))</f>
        <v>4.1.1.1.6.3  Preservación y habilitación física de los inmuebles destinados a los COBUS.</v>
      </c>
      <c r="E83" s="1018" t="str">
        <f ca="1">IF(ISBLANK(OFFSET('5. Pp (3 años)'!$E$46,INT((ROW()-13)/2),0)),"",OFFSET('5. Pp (3 años)'!$E$46,INT((ROW()-13)/2),0))</f>
        <v>PAPMI: Porcentaje de acciones de preservación y mejora de instalaciones realizadas.</v>
      </c>
      <c r="F83" s="1021" t="str">
        <f ca="1">IF(ISBLANK(OFFSET('5. Pp (3 años)'!$K$46,INT((ROW()-13)/2),0)),"",OFFSET('5. Pp (3 años)'!$K$46,INT((ROW()-13)/2),0))</f>
        <v>Ascendente</v>
      </c>
      <c r="G83" s="1023" t="str">
        <f ca="1">IF(ISBLANK(OFFSET('5. Pp (3 años)'!$H$46,INT((ROW()-13)/2),0)),"",OFFSET('5. Pp (3 años)'!$H$46,INT((ROW()-13)/2),0))</f>
        <v>Trimestral</v>
      </c>
      <c r="H83" s="1002">
        <f ca="1">IF(ISBLANK(OFFSET('9. METAS'!$K$20,INT((ROW()-13)/2),0)),"",OFFSET('9. METAS'!$K$20,INT((ROW()-13)/2),0))</f>
        <v>4</v>
      </c>
      <c r="I83" s="1004" t="s">
        <v>1394</v>
      </c>
      <c r="J83" s="244">
        <f ca="1">IF(MOD(ROW()-13,2)=0,IF(ISBLANK(OFFSET('11. SEGUIMIENTO 2026'!$N$14,INT((ROW()-13)/2),0)),"",OFFSET('11. SEGUIMIENTO 2026'!$N$14,INT((ROW()-13)/2),0)),IF(ISBLANK(OFFSET('9. METAS'!$Q$20,INT((ROW()-14)/2),0)),"",OFFSET('9. METAS'!$Q$20,INT((ROW()-14)/2),0)))</f>
        <v>1</v>
      </c>
      <c r="K83" s="245" t="str">
        <f ca="1">IF(MOD(ROW()-13,2)=0,IF(ISBLANK(OFFSET('11. SEGUIMIENTO 2026'!$O$14,INT((ROW()-13)/2),0)),"",OFFSET('11. SEGUIMIENTO 2026'!$O$14,INT((ROW()-13)/2),0)),IF(ISBLANK(OFFSET('9. METAS'!$R$20,INT((ROW()-14)/2),0)),"",OFFSET('9. METAS'!$R$20,INT((ROW()-14)/2),0)))</f>
        <v/>
      </c>
      <c r="L83" s="245" t="str">
        <f ca="1">IF(MOD(ROW()-13,2)=0,IF(ISBLANK(OFFSET('11. SEGUIMIENTO 2026'!$P$14,INT((ROW()-13)/2),0)),"",OFFSET('11. SEGUIMIENTO 2026'!$P$14,INT((ROW()-13)/2),0)),IF(ISBLANK(OFFSET('9. METAS'!$S$20,INT((ROW()-14)/2),0)),"",OFFSET('9. METAS'!$S$20,INT((ROW()-14)/2),0)))</f>
        <v/>
      </c>
      <c r="M83" s="246" t="str">
        <f ca="1">IF(MOD(ROW()-13,2)=0,IF(ISBLANK(OFFSET('11. SEGUIMIENTO 2026'!$Q$14,INT((ROW()-13)/2),0)),"",OFFSET('11. SEGUIMIENTO 2026'!$Q$14,INT((ROW()-13)/2),0)),IF(ISBLANK(OFFSET('9. METAS'!$T$20,INT((ROW()-14)/2),0)),"",OFFSET('9. METAS'!$T$20,INT((ROW()-14)/2),0)))</f>
        <v/>
      </c>
      <c r="N83" s="1006">
        <f t="shared" ref="N83" ca="1" si="65">IFERROR(J83/J84,"ND")</f>
        <v>1</v>
      </c>
      <c r="O83" s="1008">
        <f t="shared" ref="O83" ca="1" si="66">IFERROR(((J83)/H83),"ND")</f>
        <v>0.25</v>
      </c>
      <c r="P83" s="722" t="s">
        <v>1526</v>
      </c>
    </row>
    <row r="84" spans="3:16" ht="97.15" customHeight="1">
      <c r="C84" s="1025"/>
      <c r="D84" s="1018"/>
      <c r="E84" s="1018"/>
      <c r="F84" s="1021"/>
      <c r="G84" s="1023"/>
      <c r="H84" s="1002"/>
      <c r="I84" s="1012"/>
      <c r="J84" s="244">
        <f ca="1">IF(MOD(ROW()-13,2)=0,IF(ISBLANK(OFFSET('11. SEGUIMIENTO 2026'!$N$14,INT((ROW()-13)/2),0)),"",OFFSET('11. SEGUIMIENTO 2026'!$N$14,INT((ROW()-13)/2),0)),IF(ISBLANK(OFFSET('9. METAS'!$Q$20,INT((ROW()-14)/2),0)),"",OFFSET('9. METAS'!$Q$20,INT((ROW()-14)/2),0)))</f>
        <v>1</v>
      </c>
      <c r="K84" s="245">
        <f ca="1">IF(MOD(ROW()-13,2)=0,IF(ISBLANK(OFFSET('11. SEGUIMIENTO 2026'!$O$14,INT((ROW()-13)/2),0)),"",OFFSET('11. SEGUIMIENTO 2026'!$O$14,INT((ROW()-13)/2),0)),IF(ISBLANK(OFFSET('9. METAS'!$R$20,INT((ROW()-14)/2),0)),"",OFFSET('9. METAS'!$R$20,INT((ROW()-14)/2),0)))</f>
        <v>1</v>
      </c>
      <c r="L84" s="245">
        <f ca="1">IF(MOD(ROW()-13,2)=0,IF(ISBLANK(OFFSET('11. SEGUIMIENTO 2026'!$P$14,INT((ROW()-13)/2),0)),"",OFFSET('11. SEGUIMIENTO 2026'!$P$14,INT((ROW()-13)/2),0)),IF(ISBLANK(OFFSET('9. METAS'!$S$20,INT((ROW()-14)/2),0)),"",OFFSET('9. METAS'!$S$20,INT((ROW()-14)/2),0)))</f>
        <v>1</v>
      </c>
      <c r="M84" s="246">
        <f ca="1">IF(MOD(ROW()-13,2)=0,IF(ISBLANK(OFFSET('11. SEGUIMIENTO 2026'!$Q$14,INT((ROW()-13)/2),0)),"",OFFSET('11. SEGUIMIENTO 2026'!$Q$14,INT((ROW()-13)/2),0)),IF(ISBLANK(OFFSET('9. METAS'!$T$20,INT((ROW()-14)/2),0)),"",OFFSET('9. METAS'!$T$20,INT((ROW()-14)/2),0)))</f>
        <v>1</v>
      </c>
      <c r="N84" s="1013"/>
      <c r="O84" s="1014"/>
      <c r="P84" s="723" t="s">
        <v>1527</v>
      </c>
    </row>
    <row r="85" spans="3:16" hidden="1">
      <c r="C85" s="1016" t="str">
        <f ca="1">IF(ISBLANK(OFFSET('5. Pp (3 años)'!$C$46,INT((ROW()-13)/2),0)),"",OFFSET('5. Pp (3 años)'!$C$46,INT((ROW()-13)/2),0))</f>
        <v>Actividad</v>
      </c>
      <c r="D85" s="1018" t="str">
        <f ca="1">IF(ISBLANK(OFFSET('5. Pp (3 años)'!$D$46,INT((ROW()-13)/2),0)),"",OFFSET('5. Pp (3 años)'!$D$46,INT((ROW()-13)/2),0))</f>
        <v/>
      </c>
      <c r="E85" s="1018" t="str">
        <f ca="1">IF(ISBLANK(OFFSET('5. Pp (3 años)'!$E$46,INT((ROW()-13)/2),0)),"",OFFSET('5. Pp (3 años)'!$E$46,INT((ROW()-13)/2),0))</f>
        <v/>
      </c>
      <c r="F85" s="1021" t="str">
        <f ca="1">IF(ISBLANK(OFFSET('5. Pp (3 años)'!$K$46,INT((ROW()-13)/2),0)),"",OFFSET('5. Pp (3 años)'!$K$46,INT((ROW()-13)/2),0))</f>
        <v/>
      </c>
      <c r="G85" s="1023" t="str">
        <f ca="1">IF(ISBLANK(OFFSET('5. Pp (3 años)'!$H$46,INT((ROW()-13)/2),0)),"",OFFSET('5. Pp (3 años)'!$H$46,INT((ROW()-13)/2),0))</f>
        <v/>
      </c>
      <c r="H85" s="1002" t="str">
        <f ca="1">IF(ISBLANK(OFFSET('9. METAS'!$K$20,INT((ROW()-13)/2),0)),"",OFFSET('9. METAS'!$K$20,INT((ROW()-13)/2),0))</f>
        <v/>
      </c>
      <c r="I85" s="1004"/>
      <c r="J85" s="244" t="str">
        <f ca="1">IF(MOD(ROW()-13,2)=0,IF(ISBLANK(OFFSET('11. SEGUIMIENTO 2026'!$N$14,INT((ROW()-13)/2),0)),"",OFFSET('11. SEGUIMIENTO 2026'!$N$14,INT((ROW()-13)/2),0)),IF(ISBLANK(OFFSET('9. METAS'!$Q$20,INT((ROW()-14)/2),0)),"",OFFSET('9. METAS'!$Q$20,INT((ROW()-14)/2),0)))</f>
        <v/>
      </c>
      <c r="K85" s="245" t="str">
        <f ca="1">IF(MOD(ROW()-13,2)=0,IF(ISBLANK(OFFSET('11. SEGUIMIENTO 2026'!$O$14,INT((ROW()-13)/2),0)),"",OFFSET('11. SEGUIMIENTO 2026'!$O$14,INT((ROW()-13)/2),0)),IF(ISBLANK(OFFSET('9. METAS'!$R$20,INT((ROW()-14)/2),0)),"",OFFSET('9. METAS'!$R$20,INT((ROW()-14)/2),0)))</f>
        <v/>
      </c>
      <c r="L85" s="245" t="str">
        <f ca="1">IF(MOD(ROW()-13,2)=0,IF(ISBLANK(OFFSET('11. SEGUIMIENTO 2026'!$P$14,INT((ROW()-13)/2),0)),"",OFFSET('11. SEGUIMIENTO 2026'!$P$14,INT((ROW()-13)/2),0)),IF(ISBLANK(OFFSET('9. METAS'!$S$20,INT((ROW()-14)/2),0)),"",OFFSET('9. METAS'!$S$20,INT((ROW()-14)/2),0)))</f>
        <v/>
      </c>
      <c r="M85" s="246" t="str">
        <f ca="1">IF(MOD(ROW()-13,2)=0,IF(ISBLANK(OFFSET('11. SEGUIMIENTO 2026'!$Q$14,INT((ROW()-13)/2),0)),"",OFFSET('11. SEGUIMIENTO 2026'!$Q$14,INT((ROW()-13)/2),0)),IF(ISBLANK(OFFSET('9. METAS'!$T$20,INT((ROW()-14)/2),0)),"",OFFSET('9. METAS'!$T$20,INT((ROW()-14)/2),0)))</f>
        <v/>
      </c>
      <c r="N85" s="1006" t="str">
        <f t="shared" ref="N85" ca="1" si="67">IFERROR(J85/J86,"ND")</f>
        <v>ND</v>
      </c>
      <c r="O85" s="1008" t="str">
        <f t="shared" ref="O85" ca="1" si="68">IFERROR(((J85)/H85),"ND")</f>
        <v>ND</v>
      </c>
      <c r="P85" s="1010"/>
    </row>
    <row r="86" spans="3:16" hidden="1">
      <c r="C86" s="1025"/>
      <c r="D86" s="1018"/>
      <c r="E86" s="1018"/>
      <c r="F86" s="1021"/>
      <c r="G86" s="1023"/>
      <c r="H86" s="1002"/>
      <c r="I86" s="1012"/>
      <c r="J86" s="244" t="str">
        <f ca="1">IF(MOD(ROW()-13,2)=0,IF(ISBLANK(OFFSET('11. SEGUIMIENTO 2026'!$N$14,INT((ROW()-13)/2),0)),"",OFFSET('11. SEGUIMIENTO 2026'!$N$14,INT((ROW()-13)/2),0)),IF(ISBLANK(OFFSET('9. METAS'!$Q$20,INT((ROW()-14)/2),0)),"",OFFSET('9. METAS'!$Q$20,INT((ROW()-14)/2),0)))</f>
        <v/>
      </c>
      <c r="K86" s="245" t="str">
        <f ca="1">IF(MOD(ROW()-13,2)=0,IF(ISBLANK(OFFSET('11. SEGUIMIENTO 2026'!$O$14,INT((ROW()-13)/2),0)),"",OFFSET('11. SEGUIMIENTO 2026'!$O$14,INT((ROW()-13)/2),0)),IF(ISBLANK(OFFSET('9. METAS'!$R$20,INT((ROW()-14)/2),0)),"",OFFSET('9. METAS'!$R$20,INT((ROW()-14)/2),0)))</f>
        <v/>
      </c>
      <c r="L86" s="245" t="str">
        <f ca="1">IF(MOD(ROW()-13,2)=0,IF(ISBLANK(OFFSET('11. SEGUIMIENTO 2026'!$P$14,INT((ROW()-13)/2),0)),"",OFFSET('11. SEGUIMIENTO 2026'!$P$14,INT((ROW()-13)/2),0)),IF(ISBLANK(OFFSET('9. METAS'!$S$20,INT((ROW()-14)/2),0)),"",OFFSET('9. METAS'!$S$20,INT((ROW()-14)/2),0)))</f>
        <v/>
      </c>
      <c r="M86" s="246" t="str">
        <f ca="1">IF(MOD(ROW()-13,2)=0,IF(ISBLANK(OFFSET('11. SEGUIMIENTO 2026'!$Q$14,INT((ROW()-13)/2),0)),"",OFFSET('11. SEGUIMIENTO 2026'!$Q$14,INT((ROW()-13)/2),0)),IF(ISBLANK(OFFSET('9. METAS'!$T$20,INT((ROW()-14)/2),0)),"",OFFSET('9. METAS'!$T$20,INT((ROW()-14)/2),0)))</f>
        <v/>
      </c>
      <c r="N86" s="1013"/>
      <c r="O86" s="1014"/>
      <c r="P86" s="1015"/>
    </row>
    <row r="87" spans="3:16" hidden="1">
      <c r="C87" s="1016" t="str">
        <f ca="1">IF(ISBLANK(OFFSET('5. Pp (3 años)'!$C$46,INT((ROW()-13)/2),0)),"",OFFSET('5. Pp (3 años)'!$C$46,INT((ROW()-13)/2),0))</f>
        <v>Actividad</v>
      </c>
      <c r="D87" s="1018" t="str">
        <f ca="1">IF(ISBLANK(OFFSET('5. Pp (3 años)'!$D$46,INT((ROW()-13)/2),0)),"",OFFSET('5. Pp (3 años)'!$D$46,INT((ROW()-13)/2),0))</f>
        <v/>
      </c>
      <c r="E87" s="1018" t="str">
        <f ca="1">IF(ISBLANK(OFFSET('5. Pp (3 años)'!$E$46,INT((ROW()-13)/2),0)),"",OFFSET('5. Pp (3 años)'!$E$46,INT((ROW()-13)/2),0))</f>
        <v/>
      </c>
      <c r="F87" s="1021" t="str">
        <f ca="1">IF(ISBLANK(OFFSET('5. Pp (3 años)'!$K$46,INT((ROW()-13)/2),0)),"",OFFSET('5. Pp (3 años)'!$K$46,INT((ROW()-13)/2),0))</f>
        <v/>
      </c>
      <c r="G87" s="1023" t="str">
        <f ca="1">IF(ISBLANK(OFFSET('5. Pp (3 años)'!$H$46,INT((ROW()-13)/2),0)),"",OFFSET('5. Pp (3 años)'!$H$46,INT((ROW()-13)/2),0))</f>
        <v/>
      </c>
      <c r="H87" s="1002" t="str">
        <f ca="1">IF(ISBLANK(OFFSET('9. METAS'!$K$20,INT((ROW()-13)/2),0)),"",OFFSET('9. METAS'!$K$20,INT((ROW()-13)/2),0))</f>
        <v/>
      </c>
      <c r="I87" s="1004"/>
      <c r="J87" s="244" t="str">
        <f ca="1">IF(MOD(ROW()-13,2)=0,IF(ISBLANK(OFFSET('11. SEGUIMIENTO 2026'!$N$14,INT((ROW()-13)/2),0)),"",OFFSET('11. SEGUIMIENTO 2026'!$N$14,INT((ROW()-13)/2),0)),IF(ISBLANK(OFFSET('9. METAS'!$Q$20,INT((ROW()-14)/2),0)),"",OFFSET('9. METAS'!$Q$20,INT((ROW()-14)/2),0)))</f>
        <v/>
      </c>
      <c r="K87" s="245" t="str">
        <f ca="1">IF(MOD(ROW()-13,2)=0,IF(ISBLANK(OFFSET('11. SEGUIMIENTO 2026'!$O$14,INT((ROW()-13)/2),0)),"",OFFSET('11. SEGUIMIENTO 2026'!$O$14,INT((ROW()-13)/2),0)),IF(ISBLANK(OFFSET('9. METAS'!$R$20,INT((ROW()-14)/2),0)),"",OFFSET('9. METAS'!$R$20,INT((ROW()-14)/2),0)))</f>
        <v/>
      </c>
      <c r="L87" s="245" t="str">
        <f ca="1">IF(MOD(ROW()-13,2)=0,IF(ISBLANK(OFFSET('11. SEGUIMIENTO 2026'!$P$14,INT((ROW()-13)/2),0)),"",OFFSET('11. SEGUIMIENTO 2026'!$P$14,INT((ROW()-13)/2),0)),IF(ISBLANK(OFFSET('9. METAS'!$S$20,INT((ROW()-14)/2),0)),"",OFFSET('9. METAS'!$S$20,INT((ROW()-14)/2),0)))</f>
        <v/>
      </c>
      <c r="M87" s="246" t="str">
        <f ca="1">IF(MOD(ROW()-13,2)=0,IF(ISBLANK(OFFSET('11. SEGUIMIENTO 2026'!$Q$14,INT((ROW()-13)/2),0)),"",OFFSET('11. SEGUIMIENTO 2026'!$Q$14,INT((ROW()-13)/2),0)),IF(ISBLANK(OFFSET('9. METAS'!$T$20,INT((ROW()-14)/2),0)),"",OFFSET('9. METAS'!$T$20,INT((ROW()-14)/2),0)))</f>
        <v/>
      </c>
      <c r="N87" s="1006" t="str">
        <f t="shared" ref="N87" ca="1" si="69">IFERROR(J87/J88,"ND")</f>
        <v>ND</v>
      </c>
      <c r="O87" s="1008" t="str">
        <f t="shared" ref="O87" ca="1" si="70">IFERROR(((J87)/H87),"ND")</f>
        <v>ND</v>
      </c>
      <c r="P87" s="1010"/>
    </row>
    <row r="88" spans="3:16" hidden="1">
      <c r="C88" s="1025"/>
      <c r="D88" s="1018"/>
      <c r="E88" s="1018"/>
      <c r="F88" s="1021"/>
      <c r="G88" s="1023"/>
      <c r="H88" s="1002"/>
      <c r="I88" s="1012"/>
      <c r="J88" s="244" t="str">
        <f ca="1">IF(MOD(ROW()-13,2)=0,IF(ISBLANK(OFFSET('11. SEGUIMIENTO 2026'!$N$14,INT((ROW()-13)/2),0)),"",OFFSET('11. SEGUIMIENTO 2026'!$N$14,INT((ROW()-13)/2),0)),IF(ISBLANK(OFFSET('9. METAS'!$Q$20,INT((ROW()-14)/2),0)),"",OFFSET('9. METAS'!$Q$20,INT((ROW()-14)/2),0)))</f>
        <v/>
      </c>
      <c r="K88" s="245" t="str">
        <f ca="1">IF(MOD(ROW()-13,2)=0,IF(ISBLANK(OFFSET('11. SEGUIMIENTO 2026'!$O$14,INT((ROW()-13)/2),0)),"",OFFSET('11. SEGUIMIENTO 2026'!$O$14,INT((ROW()-13)/2),0)),IF(ISBLANK(OFFSET('9. METAS'!$R$20,INT((ROW()-14)/2),0)),"",OFFSET('9. METAS'!$R$20,INT((ROW()-14)/2),0)))</f>
        <v/>
      </c>
      <c r="L88" s="245" t="str">
        <f ca="1">IF(MOD(ROW()-13,2)=0,IF(ISBLANK(OFFSET('11. SEGUIMIENTO 2026'!$P$14,INT((ROW()-13)/2),0)),"",OFFSET('11. SEGUIMIENTO 2026'!$P$14,INT((ROW()-13)/2),0)),IF(ISBLANK(OFFSET('9. METAS'!$S$20,INT((ROW()-14)/2),0)),"",OFFSET('9. METAS'!$S$20,INT((ROW()-14)/2),0)))</f>
        <v/>
      </c>
      <c r="M88" s="246" t="str">
        <f ca="1">IF(MOD(ROW()-13,2)=0,IF(ISBLANK(OFFSET('11. SEGUIMIENTO 2026'!$Q$14,INT((ROW()-13)/2),0)),"",OFFSET('11. SEGUIMIENTO 2026'!$Q$14,INT((ROW()-13)/2),0)),IF(ISBLANK(OFFSET('9. METAS'!$T$20,INT((ROW()-14)/2),0)),"",OFFSET('9. METAS'!$T$20,INT((ROW()-14)/2),0)))</f>
        <v/>
      </c>
      <c r="N88" s="1013"/>
      <c r="O88" s="1014"/>
      <c r="P88" s="1015"/>
    </row>
    <row r="89" spans="3:16" ht="87" customHeight="1">
      <c r="C89" s="1016" t="str">
        <f ca="1">IF(ISBLANK(OFFSET('5. Pp (3 años)'!$C$46,INT((ROW()-13)/2),0)),"",OFFSET('5. Pp (3 años)'!$C$46,INT((ROW()-13)/2),0))</f>
        <v>Componente</v>
      </c>
      <c r="D89" s="1018" t="str">
        <f ca="1">IF(ISBLANK(OFFSET('5. Pp (3 años)'!$D$46,INT((ROW()-13)/2),0)),"",OFFSET('5. Pp (3 años)'!$D$46,INT((ROW()-13)/2),0))</f>
        <v>4.1.1.1.7 Servicios de atención integral para la protección de derechos de grupos prioritarios otorgados.</v>
      </c>
      <c r="E89" s="1018" t="str">
        <f ca="1">IF(ISBLANK(OFFSET('5. Pp (3 años)'!$E$46,INT((ROW()-13)/2),0)),"",OFFSET('5. Pp (3 años)'!$E$46,INT((ROW()-13)/2),0))</f>
        <v>PSAIEP: Porcentaje de servicios de atención integral entregados a grupos prioritarios.</v>
      </c>
      <c r="F89" s="1021" t="str">
        <f ca="1">IF(ISBLANK(OFFSET('5. Pp (3 años)'!$K$46,INT((ROW()-13)/2),0)),"",OFFSET('5. Pp (3 años)'!$K$46,INT((ROW()-13)/2),0))</f>
        <v>Ascendente</v>
      </c>
      <c r="G89" s="1023" t="str">
        <f ca="1">IF(ISBLANK(OFFSET('5. Pp (3 años)'!$H$46,INT((ROW()-13)/2),0)),"",OFFSET('5. Pp (3 años)'!$H$46,INT((ROW()-13)/2),0))</f>
        <v>Trimestral</v>
      </c>
      <c r="H89" s="1002">
        <f ca="1">IF(ISBLANK(OFFSET('9. METAS'!$K$20,INT((ROW()-13)/2),0)),"",OFFSET('9. METAS'!$K$20,INT((ROW()-13)/2),0))</f>
        <v>100</v>
      </c>
      <c r="I89" s="1004" t="s">
        <v>147</v>
      </c>
      <c r="J89" s="244">
        <f ca="1">IF(MOD(ROW()-13,2)=0,IF(ISBLANK(OFFSET('11. SEGUIMIENTO 2026'!$N$14,INT((ROW()-13)/2),0)),"",OFFSET('11. SEGUIMIENTO 2026'!$N$14,INT((ROW()-13)/2),0)),IF(ISBLANK(OFFSET('9. METAS'!$Q$20,INT((ROW()-14)/2),0)),"",OFFSET('9. METAS'!$Q$20,INT((ROW()-14)/2),0)))</f>
        <v>19</v>
      </c>
      <c r="K89" s="245" t="str">
        <f ca="1">IF(MOD(ROW()-13,2)=0,IF(ISBLANK(OFFSET('11. SEGUIMIENTO 2026'!$O$14,INT((ROW()-13)/2),0)),"",OFFSET('11. SEGUIMIENTO 2026'!$O$14,INT((ROW()-13)/2),0)),IF(ISBLANK(OFFSET('9. METAS'!$R$20,INT((ROW()-14)/2),0)),"",OFFSET('9. METAS'!$R$20,INT((ROW()-14)/2),0)))</f>
        <v/>
      </c>
      <c r="L89" s="245" t="str">
        <f ca="1">IF(MOD(ROW()-13,2)=0,IF(ISBLANK(OFFSET('11. SEGUIMIENTO 2026'!$P$14,INT((ROW()-13)/2),0)),"",OFFSET('11. SEGUIMIENTO 2026'!$P$14,INT((ROW()-13)/2),0)),IF(ISBLANK(OFFSET('9. METAS'!$S$20,INT((ROW()-14)/2),0)),"",OFFSET('9. METAS'!$S$20,INT((ROW()-14)/2),0)))</f>
        <v/>
      </c>
      <c r="M89" s="246" t="str">
        <f ca="1">IF(MOD(ROW()-13,2)=0,IF(ISBLANK(OFFSET('11. SEGUIMIENTO 2026'!$Q$14,INT((ROW()-13)/2),0)),"",OFFSET('11. SEGUIMIENTO 2026'!$Q$14,INT((ROW()-13)/2),0)),IF(ISBLANK(OFFSET('9. METAS'!$T$20,INT((ROW()-14)/2),0)),"",OFFSET('9. METAS'!$T$20,INT((ROW()-14)/2),0)))</f>
        <v/>
      </c>
      <c r="N89" s="1006">
        <f t="shared" ref="N89" ca="1" si="71">IFERROR(J89/J90,"ND")</f>
        <v>0.76</v>
      </c>
      <c r="O89" s="1008">
        <f t="shared" ref="O89" ca="1" si="72">IFERROR(((J89)/H89),"ND")</f>
        <v>0.19</v>
      </c>
      <c r="P89" s="1040" t="s">
        <v>1528</v>
      </c>
    </row>
    <row r="90" spans="3:16" ht="87" customHeight="1">
      <c r="C90" s="1025"/>
      <c r="D90" s="1018"/>
      <c r="E90" s="1018"/>
      <c r="F90" s="1021"/>
      <c r="G90" s="1023"/>
      <c r="H90" s="1002"/>
      <c r="I90" s="1012"/>
      <c r="J90" s="244">
        <f ca="1">IF(MOD(ROW()-13,2)=0,IF(ISBLANK(OFFSET('11. SEGUIMIENTO 2026'!$N$14,INT((ROW()-13)/2),0)),"",OFFSET('11. SEGUIMIENTO 2026'!$N$14,INT((ROW()-13)/2),0)),IF(ISBLANK(OFFSET('9. METAS'!$Q$20,INT((ROW()-14)/2),0)),"",OFFSET('9. METAS'!$Q$20,INT((ROW()-14)/2),0)))</f>
        <v>25</v>
      </c>
      <c r="K90" s="245">
        <f ca="1">IF(MOD(ROW()-13,2)=0,IF(ISBLANK(OFFSET('11. SEGUIMIENTO 2026'!$O$14,INT((ROW()-13)/2),0)),"",OFFSET('11. SEGUIMIENTO 2026'!$O$14,INT((ROW()-13)/2),0)),IF(ISBLANK(OFFSET('9. METAS'!$R$20,INT((ROW()-14)/2),0)),"",OFFSET('9. METAS'!$R$20,INT((ROW()-14)/2),0)))</f>
        <v>25</v>
      </c>
      <c r="L90" s="245">
        <f ca="1">IF(MOD(ROW()-13,2)=0,IF(ISBLANK(OFFSET('11. SEGUIMIENTO 2026'!$P$14,INT((ROW()-13)/2),0)),"",OFFSET('11. SEGUIMIENTO 2026'!$P$14,INT((ROW()-13)/2),0)),IF(ISBLANK(OFFSET('9. METAS'!$S$20,INT((ROW()-14)/2),0)),"",OFFSET('9. METAS'!$S$20,INT((ROW()-14)/2),0)))</f>
        <v>25</v>
      </c>
      <c r="M90" s="246">
        <f ca="1">IF(MOD(ROW()-13,2)=0,IF(ISBLANK(OFFSET('11. SEGUIMIENTO 2026'!$Q$14,INT((ROW()-13)/2),0)),"",OFFSET('11. SEGUIMIENTO 2026'!$Q$14,INT((ROW()-13)/2),0)),IF(ISBLANK(OFFSET('9. METAS'!$T$20,INT((ROW()-14)/2),0)),"",OFFSET('9. METAS'!$T$20,INT((ROW()-14)/2),0)))</f>
        <v>25</v>
      </c>
      <c r="N90" s="1013"/>
      <c r="O90" s="1014"/>
      <c r="P90" s="1041"/>
    </row>
    <row r="91" spans="3:16" ht="82.15" customHeight="1">
      <c r="C91" s="1016" t="str">
        <f ca="1">IF(ISBLANK(OFFSET('5. Pp (3 años)'!$C$46,INT((ROW()-13)/2),0)),"",OFFSET('5. Pp (3 años)'!$C$46,INT((ROW()-13)/2),0))</f>
        <v>Actividad</v>
      </c>
      <c r="D91" s="1018" t="str">
        <f ca="1">IF(ISBLANK(OFFSET('5. Pp (3 años)'!$D$46,INT((ROW()-13)/2),0)),"",OFFSET('5. Pp (3 años)'!$D$46,INT((ROW()-13)/2),0))</f>
        <v>4.1.1.1.7.1  Implementación de estrategias para la prevención y atención de la violencia de género.</v>
      </c>
      <c r="E91" s="1018" t="str">
        <f ca="1">IF(ISBLANK(OFFSET('5. Pp (3 años)'!$E$46,INT((ROW()-13)/2),0)),"",OFFSET('5. Pp (3 años)'!$E$46,INT((ROW()-13)/2),0))</f>
        <v>PAPAV: Porcentaje de acciones para la prevención y atención de la violencia realizadas.</v>
      </c>
      <c r="F91" s="1021" t="str">
        <f ca="1">IF(ISBLANK(OFFSET('5. Pp (3 años)'!$K$46,INT((ROW()-13)/2),0)),"",OFFSET('5. Pp (3 años)'!$K$46,INT((ROW()-13)/2),0))</f>
        <v>Ascendente</v>
      </c>
      <c r="G91" s="1023" t="str">
        <f ca="1">IF(ISBLANK(OFFSET('5. Pp (3 años)'!$H$46,INT((ROW()-13)/2),0)),"",OFFSET('5. Pp (3 años)'!$H$46,INT((ROW()-13)/2),0))</f>
        <v>Trimestral</v>
      </c>
      <c r="H91" s="1002">
        <f ca="1">IF(ISBLANK(OFFSET('9. METAS'!$K$20,INT((ROW()-13)/2),0)),"",OFFSET('9. METAS'!$K$20,INT((ROW()-13)/2),0))</f>
        <v>24</v>
      </c>
      <c r="I91" s="1004" t="s">
        <v>1394</v>
      </c>
      <c r="J91" s="244">
        <f ca="1">IF(MOD(ROW()-13,2)=0,IF(ISBLANK(OFFSET('11. SEGUIMIENTO 2026'!$N$14,INT((ROW()-13)/2),0)),"",OFFSET('11. SEGUIMIENTO 2026'!$N$14,INT((ROW()-13)/2),0)),IF(ISBLANK(OFFSET('9. METAS'!$Q$20,INT((ROW()-14)/2),0)),"",OFFSET('9. METAS'!$Q$20,INT((ROW()-14)/2),0)))</f>
        <v>7</v>
      </c>
      <c r="K91" s="245" t="str">
        <f ca="1">IF(MOD(ROW()-13,2)=0,IF(ISBLANK(OFFSET('11. SEGUIMIENTO 2026'!$O$14,INT((ROW()-13)/2),0)),"",OFFSET('11. SEGUIMIENTO 2026'!$O$14,INT((ROW()-13)/2),0)),IF(ISBLANK(OFFSET('9. METAS'!$R$20,INT((ROW()-14)/2),0)),"",OFFSET('9. METAS'!$R$20,INT((ROW()-14)/2),0)))</f>
        <v/>
      </c>
      <c r="L91" s="245" t="str">
        <f ca="1">IF(MOD(ROW()-13,2)=0,IF(ISBLANK(OFFSET('11. SEGUIMIENTO 2026'!$P$14,INT((ROW()-13)/2),0)),"",OFFSET('11. SEGUIMIENTO 2026'!$P$14,INT((ROW()-13)/2),0)),IF(ISBLANK(OFFSET('9. METAS'!$S$20,INT((ROW()-14)/2),0)),"",OFFSET('9. METAS'!$S$20,INT((ROW()-14)/2),0)))</f>
        <v/>
      </c>
      <c r="M91" s="246" t="str">
        <f ca="1">IF(MOD(ROW()-13,2)=0,IF(ISBLANK(OFFSET('11. SEGUIMIENTO 2026'!$Q$14,INT((ROW()-13)/2),0)),"",OFFSET('11. SEGUIMIENTO 2026'!$Q$14,INT((ROW()-13)/2),0)),IF(ISBLANK(OFFSET('9. METAS'!$T$20,INT((ROW()-14)/2),0)),"",OFFSET('9. METAS'!$T$20,INT((ROW()-14)/2),0)))</f>
        <v/>
      </c>
      <c r="N91" s="1006">
        <f t="shared" ref="N91" ca="1" si="73">IFERROR(J91/J92,"ND")</f>
        <v>1.1666666666666667</v>
      </c>
      <c r="O91" s="1008">
        <f t="shared" ref="O91" ca="1" si="74">IFERROR(((J91)/H91),"ND")</f>
        <v>0.29166666666666669</v>
      </c>
      <c r="P91" s="1040" t="s">
        <v>1529</v>
      </c>
    </row>
    <row r="92" spans="3:16" ht="82.15" customHeight="1">
      <c r="C92" s="1025"/>
      <c r="D92" s="1018"/>
      <c r="E92" s="1018"/>
      <c r="F92" s="1021"/>
      <c r="G92" s="1023"/>
      <c r="H92" s="1002"/>
      <c r="I92" s="1012"/>
      <c r="J92" s="244">
        <f ca="1">IF(MOD(ROW()-13,2)=0,IF(ISBLANK(OFFSET('11. SEGUIMIENTO 2026'!$N$14,INT((ROW()-13)/2),0)),"",OFFSET('11. SEGUIMIENTO 2026'!$N$14,INT((ROW()-13)/2),0)),IF(ISBLANK(OFFSET('9. METAS'!$Q$20,INT((ROW()-14)/2),0)),"",OFFSET('9. METAS'!$Q$20,INT((ROW()-14)/2),0)))</f>
        <v>6</v>
      </c>
      <c r="K92" s="245">
        <f ca="1">IF(MOD(ROW()-13,2)=0,IF(ISBLANK(OFFSET('11. SEGUIMIENTO 2026'!$O$14,INT((ROW()-13)/2),0)),"",OFFSET('11. SEGUIMIENTO 2026'!$O$14,INT((ROW()-13)/2),0)),IF(ISBLANK(OFFSET('9. METAS'!$R$20,INT((ROW()-14)/2),0)),"",OFFSET('9. METAS'!$R$20,INT((ROW()-14)/2),0)))</f>
        <v>6</v>
      </c>
      <c r="L92" s="245">
        <f ca="1">IF(MOD(ROW()-13,2)=0,IF(ISBLANK(OFFSET('11. SEGUIMIENTO 2026'!$P$14,INT((ROW()-13)/2),0)),"",OFFSET('11. SEGUIMIENTO 2026'!$P$14,INT((ROW()-13)/2),0)),IF(ISBLANK(OFFSET('9. METAS'!$S$20,INT((ROW()-14)/2),0)),"",OFFSET('9. METAS'!$S$20,INT((ROW()-14)/2),0)))</f>
        <v>6</v>
      </c>
      <c r="M92" s="246">
        <f ca="1">IF(MOD(ROW()-13,2)=0,IF(ISBLANK(OFFSET('11. SEGUIMIENTO 2026'!$Q$14,INT((ROW()-13)/2),0)),"",OFFSET('11. SEGUIMIENTO 2026'!$Q$14,INT((ROW()-13)/2),0)),IF(ISBLANK(OFFSET('9. METAS'!$T$20,INT((ROW()-14)/2),0)),"",OFFSET('9. METAS'!$T$20,INT((ROW()-14)/2),0)))</f>
        <v>6</v>
      </c>
      <c r="N92" s="1013"/>
      <c r="O92" s="1014"/>
      <c r="P92" s="1041"/>
    </row>
    <row r="93" spans="3:16" ht="95.45" customHeight="1">
      <c r="C93" s="1016" t="str">
        <f ca="1">IF(ISBLANK(OFFSET('5. Pp (3 años)'!$C$46,INT((ROW()-13)/2),0)),"",OFFSET('5. Pp (3 años)'!$C$46,INT((ROW()-13)/2),0))</f>
        <v>Actividad</v>
      </c>
      <c r="D93" s="1018" t="str">
        <f ca="1">IF(ISBLANK(OFFSET('5. Pp (3 años)'!$D$46,INT((ROW()-13)/2),0)),"",OFFSET('5. Pp (3 años)'!$D$46,INT((ROW()-13)/2),0))</f>
        <v>4.1.1.1.7.2  Promoción de derechos y convivencia generacional en zonas de atención prioritaria.</v>
      </c>
      <c r="E93" s="1018" t="str">
        <f ca="1">IF(ISBLANK(OFFSET('5. Pp (3 años)'!$E$46,INT((ROW()-13)/2),0)),"",OFFSET('5. Pp (3 años)'!$E$46,INT((ROW()-13)/2),0))</f>
        <v>PECPD: Porcentaje de encuentros y cursos de promoción de derechos realizados.</v>
      </c>
      <c r="F93" s="1021" t="str">
        <f ca="1">IF(ISBLANK(OFFSET('5. Pp (3 años)'!$K$46,INT((ROW()-13)/2),0)),"",OFFSET('5. Pp (3 años)'!$K$46,INT((ROW()-13)/2),0))</f>
        <v>Ascendente</v>
      </c>
      <c r="G93" s="1023" t="str">
        <f ca="1">IF(ISBLANK(OFFSET('5. Pp (3 años)'!$H$46,INT((ROW()-13)/2),0)),"",OFFSET('5. Pp (3 años)'!$H$46,INT((ROW()-13)/2),0))</f>
        <v>Trimestral</v>
      </c>
      <c r="H93" s="1002">
        <f ca="1">IF(ISBLANK(OFFSET('9. METAS'!$K$20,INT((ROW()-13)/2),0)),"",OFFSET('9. METAS'!$K$20,INT((ROW()-13)/2),0))</f>
        <v>174</v>
      </c>
      <c r="I93" s="1004" t="s">
        <v>1394</v>
      </c>
      <c r="J93" s="244">
        <f ca="1">IF(MOD(ROW()-13,2)=0,IF(ISBLANK(OFFSET('11. SEGUIMIENTO 2026'!$N$14,INT((ROW()-13)/2),0)),"",OFFSET('11. SEGUIMIENTO 2026'!$N$14,INT((ROW()-13)/2),0)),IF(ISBLANK(OFFSET('9. METAS'!$Q$20,INT((ROW()-14)/2),0)),"",OFFSET('9. METAS'!$Q$20,INT((ROW()-14)/2),0)))</f>
        <v>25</v>
      </c>
      <c r="K93" s="245" t="str">
        <f ca="1">IF(MOD(ROW()-13,2)=0,IF(ISBLANK(OFFSET('11. SEGUIMIENTO 2026'!$O$14,INT((ROW()-13)/2),0)),"",OFFSET('11. SEGUIMIENTO 2026'!$O$14,INT((ROW()-13)/2),0)),IF(ISBLANK(OFFSET('9. METAS'!$R$20,INT((ROW()-14)/2),0)),"",OFFSET('9. METAS'!$R$20,INT((ROW()-14)/2),0)))</f>
        <v/>
      </c>
      <c r="L93" s="245" t="str">
        <f ca="1">IF(MOD(ROW()-13,2)=0,IF(ISBLANK(OFFSET('11. SEGUIMIENTO 2026'!$P$14,INT((ROW()-13)/2),0)),"",OFFSET('11. SEGUIMIENTO 2026'!$P$14,INT((ROW()-13)/2),0)),IF(ISBLANK(OFFSET('9. METAS'!$S$20,INT((ROW()-14)/2),0)),"",OFFSET('9. METAS'!$S$20,INT((ROW()-14)/2),0)))</f>
        <v/>
      </c>
      <c r="M93" s="246" t="str">
        <f ca="1">IF(MOD(ROW()-13,2)=0,IF(ISBLANK(OFFSET('11. SEGUIMIENTO 2026'!$Q$14,INT((ROW()-13)/2),0)),"",OFFSET('11. SEGUIMIENTO 2026'!$Q$14,INT((ROW()-13)/2),0)),IF(ISBLANK(OFFSET('9. METAS'!$T$20,INT((ROW()-14)/2),0)),"",OFFSET('9. METAS'!$T$20,INT((ROW()-14)/2),0)))</f>
        <v/>
      </c>
      <c r="N93" s="1006">
        <f t="shared" ref="N93" ca="1" si="75">IFERROR(J93/J94,"ND")</f>
        <v>0.58139534883720934</v>
      </c>
      <c r="O93" s="1008">
        <f t="shared" ref="O93" ca="1" si="76">IFERROR(((J93)/H93),"ND")</f>
        <v>0.14367816091954022</v>
      </c>
      <c r="P93" s="1040" t="s">
        <v>1530</v>
      </c>
    </row>
    <row r="94" spans="3:16" ht="117.6" customHeight="1">
      <c r="C94" s="1025"/>
      <c r="D94" s="1018"/>
      <c r="E94" s="1018"/>
      <c r="F94" s="1021"/>
      <c r="G94" s="1023"/>
      <c r="H94" s="1002"/>
      <c r="I94" s="1012"/>
      <c r="J94" s="244">
        <f ca="1">IF(MOD(ROW()-13,2)=0,IF(ISBLANK(OFFSET('11. SEGUIMIENTO 2026'!$N$14,INT((ROW()-13)/2),0)),"",OFFSET('11. SEGUIMIENTO 2026'!$N$14,INT((ROW()-13)/2),0)),IF(ISBLANK(OFFSET('9. METAS'!$Q$20,INT((ROW()-14)/2),0)),"",OFFSET('9. METAS'!$Q$20,INT((ROW()-14)/2),0)))</f>
        <v>43</v>
      </c>
      <c r="K94" s="245">
        <f ca="1">IF(MOD(ROW()-13,2)=0,IF(ISBLANK(OFFSET('11. SEGUIMIENTO 2026'!$O$14,INT((ROW()-13)/2),0)),"",OFFSET('11. SEGUIMIENTO 2026'!$O$14,INT((ROW()-13)/2),0)),IF(ISBLANK(OFFSET('9. METAS'!$R$20,INT((ROW()-14)/2),0)),"",OFFSET('9. METAS'!$R$20,INT((ROW()-14)/2),0)))</f>
        <v>44</v>
      </c>
      <c r="L94" s="245">
        <f ca="1">IF(MOD(ROW()-13,2)=0,IF(ISBLANK(OFFSET('11. SEGUIMIENTO 2026'!$P$14,INT((ROW()-13)/2),0)),"",OFFSET('11. SEGUIMIENTO 2026'!$P$14,INT((ROW()-13)/2),0)),IF(ISBLANK(OFFSET('9. METAS'!$S$20,INT((ROW()-14)/2),0)),"",OFFSET('9. METAS'!$S$20,INT((ROW()-14)/2),0)))</f>
        <v>44</v>
      </c>
      <c r="M94" s="246">
        <f ca="1">IF(MOD(ROW()-13,2)=0,IF(ISBLANK(OFFSET('11. SEGUIMIENTO 2026'!$Q$14,INT((ROW()-13)/2),0)),"",OFFSET('11. SEGUIMIENTO 2026'!$Q$14,INT((ROW()-13)/2),0)),IF(ISBLANK(OFFSET('9. METAS'!$T$20,INT((ROW()-14)/2),0)),"",OFFSET('9. METAS'!$T$20,INT((ROW()-14)/2),0)))</f>
        <v>43</v>
      </c>
      <c r="N94" s="1013"/>
      <c r="O94" s="1014"/>
      <c r="P94" s="1041"/>
    </row>
    <row r="95" spans="3:16" ht="91.15" customHeight="1">
      <c r="C95" s="1016" t="str">
        <f ca="1">IF(ISBLANK(OFFSET('5. Pp (3 años)'!$C$46,INT((ROW()-13)/2),0)),"",OFFSET('5. Pp (3 años)'!$C$46,INT((ROW()-13)/2),0))</f>
        <v>Actividad</v>
      </c>
      <c r="D95" s="1018" t="str">
        <f ca="1">IF(ISBLANK(OFFSET('5. Pp (3 años)'!$D$46,INT((ROW()-13)/2),0)),"",OFFSET('5. Pp (3 años)'!$D$46,INT((ROW()-13)/2),0))</f>
        <v>4.1.1.1.7.3  Operación de servicios formativos y comunitarios con enfoque en el sistema de cuidados.</v>
      </c>
      <c r="E95" s="1018" t="str">
        <f ca="1">IF(ISBLANK(OFFSET('5. Pp (3 años)'!$E$46,INT((ROW()-13)/2),0)),"",OFFSET('5. Pp (3 años)'!$E$46,INT((ROW()-13)/2),0))</f>
        <v>PSFAPC: Porcentaje de servicios de formación y atención para personas cuidadoras otorgados.</v>
      </c>
      <c r="F95" s="1021" t="str">
        <f ca="1">IF(ISBLANK(OFFSET('5. Pp (3 años)'!$K$46,INT((ROW()-13)/2),0)),"",OFFSET('5. Pp (3 años)'!$K$46,INT((ROW()-13)/2),0))</f>
        <v>Ascendente</v>
      </c>
      <c r="G95" s="1023" t="str">
        <f ca="1">IF(ISBLANK(OFFSET('5. Pp (3 años)'!$H$46,INT((ROW()-13)/2),0)),"",OFFSET('5. Pp (3 años)'!$H$46,INT((ROW()-13)/2),0))</f>
        <v>Trimestral</v>
      </c>
      <c r="H95" s="1002">
        <f ca="1">IF(ISBLANK(OFFSET('9. METAS'!$K$20,INT((ROW()-13)/2),0)),"",OFFSET('9. METAS'!$K$20,INT((ROW()-13)/2),0))</f>
        <v>12</v>
      </c>
      <c r="I95" s="1004" t="s">
        <v>1394</v>
      </c>
      <c r="J95" s="244">
        <f ca="1">IF(MOD(ROW()-13,2)=0,IF(ISBLANK(OFFSET('11. SEGUIMIENTO 2026'!$N$14,INT((ROW()-13)/2),0)),"",OFFSET('11. SEGUIMIENTO 2026'!$N$14,INT((ROW()-13)/2),0)),IF(ISBLANK(OFFSET('9. METAS'!$Q$20,INT((ROW()-14)/2),0)),"",OFFSET('9. METAS'!$Q$20,INT((ROW()-14)/2),0)))</f>
        <v>2</v>
      </c>
      <c r="K95" s="245" t="str">
        <f ca="1">IF(MOD(ROW()-13,2)=0,IF(ISBLANK(OFFSET('11. SEGUIMIENTO 2026'!$O$14,INT((ROW()-13)/2),0)),"",OFFSET('11. SEGUIMIENTO 2026'!$O$14,INT((ROW()-13)/2),0)),IF(ISBLANK(OFFSET('9. METAS'!$R$20,INT((ROW()-14)/2),0)),"",OFFSET('9. METAS'!$R$20,INT((ROW()-14)/2),0)))</f>
        <v/>
      </c>
      <c r="L95" s="245" t="str">
        <f ca="1">IF(MOD(ROW()-13,2)=0,IF(ISBLANK(OFFSET('11. SEGUIMIENTO 2026'!$P$14,INT((ROW()-13)/2),0)),"",OFFSET('11. SEGUIMIENTO 2026'!$P$14,INT((ROW()-13)/2),0)),IF(ISBLANK(OFFSET('9. METAS'!$S$20,INT((ROW()-14)/2),0)),"",OFFSET('9. METAS'!$S$20,INT((ROW()-14)/2),0)))</f>
        <v/>
      </c>
      <c r="M95" s="246" t="str">
        <f ca="1">IF(MOD(ROW()-13,2)=0,IF(ISBLANK(OFFSET('11. SEGUIMIENTO 2026'!$Q$14,INT((ROW()-13)/2),0)),"",OFFSET('11. SEGUIMIENTO 2026'!$Q$14,INT((ROW()-13)/2),0)),IF(ISBLANK(OFFSET('9. METAS'!$T$20,INT((ROW()-14)/2),0)),"",OFFSET('9. METAS'!$T$20,INT((ROW()-14)/2),0)))</f>
        <v/>
      </c>
      <c r="N95" s="1006">
        <f t="shared" ref="N95" ca="1" si="77">IFERROR(J95/J96,"ND")</f>
        <v>0.66666666666666663</v>
      </c>
      <c r="O95" s="1008">
        <f t="shared" ref="O95" ca="1" si="78">IFERROR(((J95)/H95),"ND")</f>
        <v>0.16666666666666666</v>
      </c>
      <c r="P95" s="1040" t="s">
        <v>1531</v>
      </c>
    </row>
    <row r="96" spans="3:16" ht="91.15" customHeight="1">
      <c r="C96" s="1025"/>
      <c r="D96" s="1018"/>
      <c r="E96" s="1018"/>
      <c r="F96" s="1021"/>
      <c r="G96" s="1023"/>
      <c r="H96" s="1002"/>
      <c r="I96" s="1012"/>
      <c r="J96" s="244">
        <f ca="1">IF(MOD(ROW()-13,2)=0,IF(ISBLANK(OFFSET('11. SEGUIMIENTO 2026'!$N$14,INT((ROW()-13)/2),0)),"",OFFSET('11. SEGUIMIENTO 2026'!$N$14,INT((ROW()-13)/2),0)),IF(ISBLANK(OFFSET('9. METAS'!$Q$20,INT((ROW()-14)/2),0)),"",OFFSET('9. METAS'!$Q$20,INT((ROW()-14)/2),0)))</f>
        <v>3</v>
      </c>
      <c r="K96" s="245">
        <f ca="1">IF(MOD(ROW()-13,2)=0,IF(ISBLANK(OFFSET('11. SEGUIMIENTO 2026'!$O$14,INT((ROW()-13)/2),0)),"",OFFSET('11. SEGUIMIENTO 2026'!$O$14,INT((ROW()-13)/2),0)),IF(ISBLANK(OFFSET('9. METAS'!$R$20,INT((ROW()-14)/2),0)),"",OFFSET('9. METAS'!$R$20,INT((ROW()-14)/2),0)))</f>
        <v>3</v>
      </c>
      <c r="L96" s="245">
        <f ca="1">IF(MOD(ROW()-13,2)=0,IF(ISBLANK(OFFSET('11. SEGUIMIENTO 2026'!$P$14,INT((ROW()-13)/2),0)),"",OFFSET('11. SEGUIMIENTO 2026'!$P$14,INT((ROW()-13)/2),0)),IF(ISBLANK(OFFSET('9. METAS'!$S$20,INT((ROW()-14)/2),0)),"",OFFSET('9. METAS'!$S$20,INT((ROW()-14)/2),0)))</f>
        <v>3</v>
      </c>
      <c r="M96" s="246">
        <f ca="1">IF(MOD(ROW()-13,2)=0,IF(ISBLANK(OFFSET('11. SEGUIMIENTO 2026'!$Q$14,INT((ROW()-13)/2),0)),"",OFFSET('11. SEGUIMIENTO 2026'!$Q$14,INT((ROW()-13)/2),0)),IF(ISBLANK(OFFSET('9. METAS'!$T$20,INT((ROW()-14)/2),0)),"",OFFSET('9. METAS'!$T$20,INT((ROW()-14)/2),0)))</f>
        <v>3</v>
      </c>
      <c r="N96" s="1013"/>
      <c r="O96" s="1014"/>
      <c r="P96" s="1041"/>
    </row>
    <row r="97" spans="3:16" hidden="1">
      <c r="C97" s="1016" t="str">
        <f ca="1">IF(ISBLANK(OFFSET('5. Pp (3 años)'!$C$46,INT((ROW()-13)/2),0)),"",OFFSET('5. Pp (3 años)'!$C$46,INT((ROW()-13)/2),0))</f>
        <v>Actividad</v>
      </c>
      <c r="D97" s="1018" t="str">
        <f ca="1">IF(ISBLANK(OFFSET('5. Pp (3 años)'!$D$46,INT((ROW()-13)/2),0)),"",OFFSET('5. Pp (3 años)'!$D$46,INT((ROW()-13)/2),0))</f>
        <v/>
      </c>
      <c r="E97" s="1018" t="str">
        <f ca="1">IF(ISBLANK(OFFSET('5. Pp (3 años)'!$E$46,INT((ROW()-13)/2),0)),"",OFFSET('5. Pp (3 años)'!$E$46,INT((ROW()-13)/2),0))</f>
        <v/>
      </c>
      <c r="F97" s="1021" t="str">
        <f ca="1">IF(ISBLANK(OFFSET('5. Pp (3 años)'!$K$46,INT((ROW()-13)/2),0)),"",OFFSET('5. Pp (3 años)'!$K$46,INT((ROW()-13)/2),0))</f>
        <v/>
      </c>
      <c r="G97" s="1023" t="str">
        <f ca="1">IF(ISBLANK(OFFSET('5. Pp (3 años)'!$H$46,INT((ROW()-13)/2),0)),"",OFFSET('5. Pp (3 años)'!$H$46,INT((ROW()-13)/2),0))</f>
        <v/>
      </c>
      <c r="H97" s="1002" t="str">
        <f ca="1">IF(ISBLANK(OFFSET('9. METAS'!$K$20,INT((ROW()-13)/2),0)),"",OFFSET('9. METAS'!$K$20,INT((ROW()-13)/2),0))</f>
        <v/>
      </c>
      <c r="I97" s="1004"/>
      <c r="J97" s="244" t="str">
        <f ca="1">IF(MOD(ROW()-13,2)=0,IF(ISBLANK(OFFSET('11. SEGUIMIENTO 2026'!$N$14,INT((ROW()-13)/2),0)),"",OFFSET('11. SEGUIMIENTO 2026'!$N$14,INT((ROW()-13)/2),0)),IF(ISBLANK(OFFSET('9. METAS'!$Q$20,INT((ROW()-14)/2),0)),"",OFFSET('9. METAS'!$Q$20,INT((ROW()-14)/2),0)))</f>
        <v/>
      </c>
      <c r="K97" s="245" t="str">
        <f ca="1">IF(MOD(ROW()-13,2)=0,IF(ISBLANK(OFFSET('11. SEGUIMIENTO 2026'!$O$14,INT((ROW()-13)/2),0)),"",OFFSET('11. SEGUIMIENTO 2026'!$O$14,INT((ROW()-13)/2),0)),IF(ISBLANK(OFFSET('9. METAS'!$R$20,INT((ROW()-14)/2),0)),"",OFFSET('9. METAS'!$R$20,INT((ROW()-14)/2),0)))</f>
        <v/>
      </c>
      <c r="L97" s="245" t="str">
        <f ca="1">IF(MOD(ROW()-13,2)=0,IF(ISBLANK(OFFSET('11. SEGUIMIENTO 2026'!$P$14,INT((ROW()-13)/2),0)),"",OFFSET('11. SEGUIMIENTO 2026'!$P$14,INT((ROW()-13)/2),0)),IF(ISBLANK(OFFSET('9. METAS'!$S$20,INT((ROW()-14)/2),0)),"",OFFSET('9. METAS'!$S$20,INT((ROW()-14)/2),0)))</f>
        <v/>
      </c>
      <c r="M97" s="246" t="str">
        <f ca="1">IF(MOD(ROW()-13,2)=0,IF(ISBLANK(OFFSET('11. SEGUIMIENTO 2026'!$Q$14,INT((ROW()-13)/2),0)),"",OFFSET('11. SEGUIMIENTO 2026'!$Q$14,INT((ROW()-13)/2),0)),IF(ISBLANK(OFFSET('9. METAS'!$T$20,INT((ROW()-14)/2),0)),"",OFFSET('9. METAS'!$T$20,INT((ROW()-14)/2),0)))</f>
        <v/>
      </c>
      <c r="N97" s="1006" t="str">
        <f t="shared" ref="N97" ca="1" si="79">IFERROR(J97/J98,"ND")</f>
        <v>ND</v>
      </c>
      <c r="O97" s="1008" t="str">
        <f t="shared" ref="O97" ca="1" si="80">IFERROR(((J97)/H97),"ND")</f>
        <v>ND</v>
      </c>
      <c r="P97" s="1010"/>
    </row>
    <row r="98" spans="3:16" hidden="1">
      <c r="C98" s="1025"/>
      <c r="D98" s="1018"/>
      <c r="E98" s="1018"/>
      <c r="F98" s="1021"/>
      <c r="G98" s="1023"/>
      <c r="H98" s="1002"/>
      <c r="I98" s="1012"/>
      <c r="J98" s="244" t="str">
        <f ca="1">IF(MOD(ROW()-13,2)=0,IF(ISBLANK(OFFSET('11. SEGUIMIENTO 2026'!$N$14,INT((ROW()-13)/2),0)),"",OFFSET('11. SEGUIMIENTO 2026'!$N$14,INT((ROW()-13)/2),0)),IF(ISBLANK(OFFSET('9. METAS'!$Q$20,INT((ROW()-14)/2),0)),"",OFFSET('9. METAS'!$Q$20,INT((ROW()-14)/2),0)))</f>
        <v/>
      </c>
      <c r="K98" s="245" t="str">
        <f ca="1">IF(MOD(ROW()-13,2)=0,IF(ISBLANK(OFFSET('11. SEGUIMIENTO 2026'!$O$14,INT((ROW()-13)/2),0)),"",OFFSET('11. SEGUIMIENTO 2026'!$O$14,INT((ROW()-13)/2),0)),IF(ISBLANK(OFFSET('9. METAS'!$R$20,INT((ROW()-14)/2),0)),"",OFFSET('9. METAS'!$R$20,INT((ROW()-14)/2),0)))</f>
        <v/>
      </c>
      <c r="L98" s="245" t="str">
        <f ca="1">IF(MOD(ROW()-13,2)=0,IF(ISBLANK(OFFSET('11. SEGUIMIENTO 2026'!$P$14,INT((ROW()-13)/2),0)),"",OFFSET('11. SEGUIMIENTO 2026'!$P$14,INT((ROW()-13)/2),0)),IF(ISBLANK(OFFSET('9. METAS'!$S$20,INT((ROW()-14)/2),0)),"",OFFSET('9. METAS'!$S$20,INT((ROW()-14)/2),0)))</f>
        <v/>
      </c>
      <c r="M98" s="246" t="str">
        <f ca="1">IF(MOD(ROW()-13,2)=0,IF(ISBLANK(OFFSET('11. SEGUIMIENTO 2026'!$Q$14,INT((ROW()-13)/2),0)),"",OFFSET('11. SEGUIMIENTO 2026'!$Q$14,INT((ROW()-13)/2),0)),IF(ISBLANK(OFFSET('9. METAS'!$T$20,INT((ROW()-14)/2),0)),"",OFFSET('9. METAS'!$T$20,INT((ROW()-14)/2),0)))</f>
        <v/>
      </c>
      <c r="N98" s="1013"/>
      <c r="O98" s="1014"/>
      <c r="P98" s="1015"/>
    </row>
    <row r="99" spans="3:16" hidden="1">
      <c r="C99" s="1016" t="str">
        <f ca="1">IF(ISBLANK(OFFSET('5. Pp (3 años)'!$C$46,INT((ROW()-13)/2),0)),"",OFFSET('5. Pp (3 años)'!$C$46,INT((ROW()-13)/2),0))</f>
        <v>Actividad</v>
      </c>
      <c r="D99" s="1018" t="str">
        <f ca="1">IF(ISBLANK(OFFSET('5. Pp (3 años)'!$D$46,INT((ROW()-13)/2),0)),"",OFFSET('5. Pp (3 años)'!$D$46,INT((ROW()-13)/2),0))</f>
        <v/>
      </c>
      <c r="E99" s="1018" t="str">
        <f ca="1">IF(ISBLANK(OFFSET('5. Pp (3 años)'!$E$46,INT((ROW()-13)/2),0)),"",OFFSET('5. Pp (3 años)'!$E$46,INT((ROW()-13)/2),0))</f>
        <v/>
      </c>
      <c r="F99" s="1021" t="str">
        <f ca="1">IF(ISBLANK(OFFSET('5. Pp (3 años)'!$K$46,INT((ROW()-13)/2),0)),"",OFFSET('5. Pp (3 años)'!$K$46,INT((ROW()-13)/2),0))</f>
        <v/>
      </c>
      <c r="G99" s="1023" t="str">
        <f ca="1">IF(ISBLANK(OFFSET('5. Pp (3 años)'!$H$46,INT((ROW()-13)/2),0)),"",OFFSET('5. Pp (3 años)'!$H$46,INT((ROW()-13)/2),0))</f>
        <v/>
      </c>
      <c r="H99" s="1002" t="str">
        <f ca="1">IF(ISBLANK(OFFSET('9. METAS'!$K$20,INT((ROW()-13)/2),0)),"",OFFSET('9. METAS'!$K$20,INT((ROW()-13)/2),0))</f>
        <v/>
      </c>
      <c r="I99" s="1004"/>
      <c r="J99" s="244" t="str">
        <f ca="1">IF(MOD(ROW()-13,2)=0,IF(ISBLANK(OFFSET('11. SEGUIMIENTO 2026'!$N$14,INT((ROW()-13)/2),0)),"",OFFSET('11. SEGUIMIENTO 2026'!$N$14,INT((ROW()-13)/2),0)),IF(ISBLANK(OFFSET('9. METAS'!$Q$20,INT((ROW()-14)/2),0)),"",OFFSET('9. METAS'!$Q$20,INT((ROW()-14)/2),0)))</f>
        <v/>
      </c>
      <c r="K99" s="245" t="str">
        <f ca="1">IF(MOD(ROW()-13,2)=0,IF(ISBLANK(OFFSET('11. SEGUIMIENTO 2026'!$O$14,INT((ROW()-13)/2),0)),"",OFFSET('11. SEGUIMIENTO 2026'!$O$14,INT((ROW()-13)/2),0)),IF(ISBLANK(OFFSET('9. METAS'!$R$20,INT((ROW()-14)/2),0)),"",OFFSET('9. METAS'!$R$20,INT((ROW()-14)/2),0)))</f>
        <v/>
      </c>
      <c r="L99" s="245" t="str">
        <f ca="1">IF(MOD(ROW()-13,2)=0,IF(ISBLANK(OFFSET('11. SEGUIMIENTO 2026'!$P$14,INT((ROW()-13)/2),0)),"",OFFSET('11. SEGUIMIENTO 2026'!$P$14,INT((ROW()-13)/2),0)),IF(ISBLANK(OFFSET('9. METAS'!$S$20,INT((ROW()-14)/2),0)),"",OFFSET('9. METAS'!$S$20,INT((ROW()-14)/2),0)))</f>
        <v/>
      </c>
      <c r="M99" s="246" t="str">
        <f ca="1">IF(MOD(ROW()-13,2)=0,IF(ISBLANK(OFFSET('11. SEGUIMIENTO 2026'!$Q$14,INT((ROW()-13)/2),0)),"",OFFSET('11. SEGUIMIENTO 2026'!$Q$14,INT((ROW()-13)/2),0)),IF(ISBLANK(OFFSET('9. METAS'!$T$20,INT((ROW()-14)/2),0)),"",OFFSET('9. METAS'!$T$20,INT((ROW()-14)/2),0)))</f>
        <v/>
      </c>
      <c r="N99" s="1006" t="str">
        <f t="shared" ref="N99" ca="1" si="81">IFERROR(J99/J100,"ND")</f>
        <v>ND</v>
      </c>
      <c r="O99" s="1008" t="str">
        <f t="shared" ref="O99" ca="1" si="82">IFERROR(((J99)/H99),"ND")</f>
        <v>ND</v>
      </c>
      <c r="P99" s="1010"/>
    </row>
    <row r="100" spans="3:16" hidden="1">
      <c r="C100" s="1025"/>
      <c r="D100" s="1018"/>
      <c r="E100" s="1018"/>
      <c r="F100" s="1021"/>
      <c r="G100" s="1023"/>
      <c r="H100" s="1002"/>
      <c r="I100" s="1012"/>
      <c r="J100" s="244" t="str">
        <f ca="1">IF(MOD(ROW()-13,2)=0,IF(ISBLANK(OFFSET('11. SEGUIMIENTO 2026'!$N$14,INT((ROW()-13)/2),0)),"",OFFSET('11. SEGUIMIENTO 2026'!$N$14,INT((ROW()-13)/2),0)),IF(ISBLANK(OFFSET('9. METAS'!$Q$20,INT((ROW()-14)/2),0)),"",OFFSET('9. METAS'!$Q$20,INT((ROW()-14)/2),0)))</f>
        <v/>
      </c>
      <c r="K100" s="245" t="str">
        <f ca="1">IF(MOD(ROW()-13,2)=0,IF(ISBLANK(OFFSET('11. SEGUIMIENTO 2026'!$O$14,INT((ROW()-13)/2),0)),"",OFFSET('11. SEGUIMIENTO 2026'!$O$14,INT((ROW()-13)/2),0)),IF(ISBLANK(OFFSET('9. METAS'!$R$20,INT((ROW()-14)/2),0)),"",OFFSET('9. METAS'!$R$20,INT((ROW()-14)/2),0)))</f>
        <v/>
      </c>
      <c r="L100" s="245" t="str">
        <f ca="1">IF(MOD(ROW()-13,2)=0,IF(ISBLANK(OFFSET('11. SEGUIMIENTO 2026'!$P$14,INT((ROW()-13)/2),0)),"",OFFSET('11. SEGUIMIENTO 2026'!$P$14,INT((ROW()-13)/2),0)),IF(ISBLANK(OFFSET('9. METAS'!$S$20,INT((ROW()-14)/2),0)),"",OFFSET('9. METAS'!$S$20,INT((ROW()-14)/2),0)))</f>
        <v/>
      </c>
      <c r="M100" s="246" t="str">
        <f ca="1">IF(MOD(ROW()-13,2)=0,IF(ISBLANK(OFFSET('11. SEGUIMIENTO 2026'!$Q$14,INT((ROW()-13)/2),0)),"",OFFSET('11. SEGUIMIENTO 2026'!$Q$14,INT((ROW()-13)/2),0)),IF(ISBLANK(OFFSET('9. METAS'!$T$20,INT((ROW()-14)/2),0)),"",OFFSET('9. METAS'!$T$20,INT((ROW()-14)/2),0)))</f>
        <v/>
      </c>
      <c r="N100" s="1013"/>
      <c r="O100" s="1014"/>
      <c r="P100" s="1015"/>
    </row>
    <row r="101" spans="3:16" ht="82.15" customHeight="1">
      <c r="C101" s="1016" t="str">
        <f ca="1">IF(ISBLANK(OFFSET('5. Pp (3 años)'!$C$46,INT((ROW()-13)/2),0)),"",OFFSET('5. Pp (3 años)'!$C$46,INT((ROW()-13)/2),0))</f>
        <v>Componente</v>
      </c>
      <c r="D101" s="1018" t="str">
        <f ca="1">IF(ISBLANK(OFFSET('5. Pp (3 años)'!$D$46,INT((ROW()-13)/2),0)),"",OFFSET('5. Pp (3 años)'!$D$46,INT((ROW()-13)/2),0))</f>
        <v>4.1.1.1.8 Programas de apoyo a la economía familiar y convivencia comunitaria implementadas.</v>
      </c>
      <c r="E101" s="1018" t="str">
        <f ca="1">IF(ISBLANK(OFFSET('5. Pp (3 años)'!$E$46,INT((ROW()-13)/2),0)),"",OFFSET('5. Pp (3 años)'!$E$46,INT((ROW()-13)/2),0))</f>
        <v>PPAECE: Porcentaje de programas de apoyo económico y comunitario ejecutados.</v>
      </c>
      <c r="F101" s="1021" t="str">
        <f ca="1">IF(ISBLANK(OFFSET('5. Pp (3 años)'!$K$46,INT((ROW()-13)/2),0)),"",OFFSET('5. Pp (3 años)'!$K$46,INT((ROW()-13)/2),0))</f>
        <v>Ascendente</v>
      </c>
      <c r="G101" s="1023" t="str">
        <f ca="1">IF(ISBLANK(OFFSET('5. Pp (3 años)'!$H$46,INT((ROW()-13)/2),0)),"",OFFSET('5. Pp (3 años)'!$H$46,INT((ROW()-13)/2),0))</f>
        <v>Trimestral</v>
      </c>
      <c r="H101" s="1002">
        <f ca="1">IF(ISBLANK(OFFSET('9. METAS'!$K$20,INT((ROW()-13)/2),0)),"",OFFSET('9. METAS'!$K$20,INT((ROW()-13)/2),0))</f>
        <v>100</v>
      </c>
      <c r="I101" s="1004" t="s">
        <v>147</v>
      </c>
      <c r="J101" s="244">
        <f ca="1">IF(MOD(ROW()-13,2)=0,IF(ISBLANK(OFFSET('11. SEGUIMIENTO 2026'!$N$14,INT((ROW()-13)/2),0)),"",OFFSET('11. SEGUIMIENTO 2026'!$N$14,INT((ROW()-13)/2),0)),IF(ISBLANK(OFFSET('9. METAS'!$Q$20,INT((ROW()-14)/2),0)),"",OFFSET('9. METAS'!$Q$20,INT((ROW()-14)/2),0)))</f>
        <v>17</v>
      </c>
      <c r="K101" s="245" t="str">
        <f ca="1">IF(MOD(ROW()-13,2)=0,IF(ISBLANK(OFFSET('11. SEGUIMIENTO 2026'!$O$14,INT((ROW()-13)/2),0)),"",OFFSET('11. SEGUIMIENTO 2026'!$O$14,INT((ROW()-13)/2),0)),IF(ISBLANK(OFFSET('9. METAS'!$R$20,INT((ROW()-14)/2),0)),"",OFFSET('9. METAS'!$R$20,INT((ROW()-14)/2),0)))</f>
        <v/>
      </c>
      <c r="L101" s="245" t="str">
        <f ca="1">IF(MOD(ROW()-13,2)=0,IF(ISBLANK(OFFSET('11. SEGUIMIENTO 2026'!$P$14,INT((ROW()-13)/2),0)),"",OFFSET('11. SEGUIMIENTO 2026'!$P$14,INT((ROW()-13)/2),0)),IF(ISBLANK(OFFSET('9. METAS'!$S$20,INT((ROW()-14)/2),0)),"",OFFSET('9. METAS'!$S$20,INT((ROW()-14)/2),0)))</f>
        <v/>
      </c>
      <c r="M101" s="246" t="str">
        <f ca="1">IF(MOD(ROW()-13,2)=0,IF(ISBLANK(OFFSET('11. SEGUIMIENTO 2026'!$Q$14,INT((ROW()-13)/2),0)),"",OFFSET('11. SEGUIMIENTO 2026'!$Q$14,INT((ROW()-13)/2),0)),IF(ISBLANK(OFFSET('9. METAS'!$T$20,INT((ROW()-14)/2),0)),"",OFFSET('9. METAS'!$T$20,INT((ROW()-14)/2),0)))</f>
        <v/>
      </c>
      <c r="N101" s="1006">
        <f t="shared" ref="N101" ca="1" si="83">IFERROR(J101/J102,"ND")</f>
        <v>0.68</v>
      </c>
      <c r="O101" s="1008">
        <f t="shared" ref="O101" ca="1" si="84">IFERROR(((J101)/H101),"ND")</f>
        <v>0.17</v>
      </c>
      <c r="P101" s="1040" t="s">
        <v>1532</v>
      </c>
    </row>
    <row r="102" spans="3:16" ht="82.15" customHeight="1">
      <c r="C102" s="1025"/>
      <c r="D102" s="1018"/>
      <c r="E102" s="1018"/>
      <c r="F102" s="1021"/>
      <c r="G102" s="1023"/>
      <c r="H102" s="1002"/>
      <c r="I102" s="1012"/>
      <c r="J102" s="244">
        <f ca="1">IF(MOD(ROW()-13,2)=0,IF(ISBLANK(OFFSET('11. SEGUIMIENTO 2026'!$N$14,INT((ROW()-13)/2),0)),"",OFFSET('11. SEGUIMIENTO 2026'!$N$14,INT((ROW()-13)/2),0)),IF(ISBLANK(OFFSET('9. METAS'!$Q$20,INT((ROW()-14)/2),0)),"",OFFSET('9. METAS'!$Q$20,INT((ROW()-14)/2),0)))</f>
        <v>25</v>
      </c>
      <c r="K102" s="245">
        <f ca="1">IF(MOD(ROW()-13,2)=0,IF(ISBLANK(OFFSET('11. SEGUIMIENTO 2026'!$O$14,INT((ROW()-13)/2),0)),"",OFFSET('11. SEGUIMIENTO 2026'!$O$14,INT((ROW()-13)/2),0)),IF(ISBLANK(OFFSET('9. METAS'!$R$20,INT((ROW()-14)/2),0)),"",OFFSET('9. METAS'!$R$20,INT((ROW()-14)/2),0)))</f>
        <v>25</v>
      </c>
      <c r="L102" s="245">
        <f ca="1">IF(MOD(ROW()-13,2)=0,IF(ISBLANK(OFFSET('11. SEGUIMIENTO 2026'!$P$14,INT((ROW()-13)/2),0)),"",OFFSET('11. SEGUIMIENTO 2026'!$P$14,INT((ROW()-13)/2),0)),IF(ISBLANK(OFFSET('9. METAS'!$S$20,INT((ROW()-14)/2),0)),"",OFFSET('9. METAS'!$S$20,INT((ROW()-14)/2),0)))</f>
        <v>25</v>
      </c>
      <c r="M102" s="246">
        <f ca="1">IF(MOD(ROW()-13,2)=0,IF(ISBLANK(OFFSET('11. SEGUIMIENTO 2026'!$Q$14,INT((ROW()-13)/2),0)),"",OFFSET('11. SEGUIMIENTO 2026'!$Q$14,INT((ROW()-13)/2),0)),IF(ISBLANK(OFFSET('9. METAS'!$T$20,INT((ROW()-14)/2),0)),"",OFFSET('9. METAS'!$T$20,INT((ROW()-14)/2),0)))</f>
        <v>25</v>
      </c>
      <c r="N102" s="1013"/>
      <c r="O102" s="1014"/>
      <c r="P102" s="1041"/>
    </row>
    <row r="103" spans="3:16" ht="70.900000000000006" customHeight="1">
      <c r="C103" s="1016" t="str">
        <f ca="1">IF(ISBLANK(OFFSET('5. Pp (3 años)'!$C$46,INT((ROW()-13)/2),0)),"",OFFSET('5. Pp (3 años)'!$C$46,INT((ROW()-13)/2),0))</f>
        <v>Actividad</v>
      </c>
      <c r="D103" s="1018" t="str">
        <f ca="1">IF(ISBLANK(OFFSET('5. Pp (3 años)'!$D$46,INT((ROW()-13)/2),0)),"",OFFSET('5. Pp (3 años)'!$D$46,INT((ROW()-13)/2),0))</f>
        <v>4.1.1.1.8.1 Gestión de apoyos sociales y eventos para el fortalecimiento de la economía local.</v>
      </c>
      <c r="E103" s="1018" t="str">
        <f ca="1">IF(ISBLANK(OFFSET('5. Pp (3 años)'!$E$46,INT((ROW()-13)/2),0)),"",OFFSET('5. Pp (3 años)'!$E$46,INT((ROW()-13)/2),0))</f>
        <v>PAFEA: Porcentaje de acciones de fortalecimiento a la economía y entrega de apoyos realizadas.</v>
      </c>
      <c r="F103" s="1021" t="str">
        <f ca="1">IF(ISBLANK(OFFSET('5. Pp (3 años)'!$K$46,INT((ROW()-13)/2),0)),"",OFFSET('5. Pp (3 años)'!$K$46,INT((ROW()-13)/2),0))</f>
        <v>Ascendente</v>
      </c>
      <c r="G103" s="1023" t="str">
        <f ca="1">IF(ISBLANK(OFFSET('5. Pp (3 años)'!$H$46,INT((ROW()-13)/2),0)),"",OFFSET('5. Pp (3 años)'!$H$46,INT((ROW()-13)/2),0))</f>
        <v>Trimestral</v>
      </c>
      <c r="H103" s="1002">
        <f ca="1">IF(ISBLANK(OFFSET('9. METAS'!$K$20,INT((ROW()-13)/2),0)),"",OFFSET('9. METAS'!$K$20,INT((ROW()-13)/2),0))</f>
        <v>5</v>
      </c>
      <c r="I103" s="1004" t="s">
        <v>1394</v>
      </c>
      <c r="J103" s="244">
        <f ca="1">IF(MOD(ROW()-13,2)=0,IF(ISBLANK(OFFSET('11. SEGUIMIENTO 2026'!$N$14,INT((ROW()-13)/2),0)),"",OFFSET('11. SEGUIMIENTO 2026'!$N$14,INT((ROW()-13)/2),0)),IF(ISBLANK(OFFSET('9. METAS'!$Q$20,INT((ROW()-14)/2),0)),"",OFFSET('9. METAS'!$Q$20,INT((ROW()-14)/2),0)))</f>
        <v>1</v>
      </c>
      <c r="K103" s="245" t="str">
        <f ca="1">IF(MOD(ROW()-13,2)=0,IF(ISBLANK(OFFSET('11. SEGUIMIENTO 2026'!$O$14,INT((ROW()-13)/2),0)),"",OFFSET('11. SEGUIMIENTO 2026'!$O$14,INT((ROW()-13)/2),0)),IF(ISBLANK(OFFSET('9. METAS'!$R$20,INT((ROW()-14)/2),0)),"",OFFSET('9. METAS'!$R$20,INT((ROW()-14)/2),0)))</f>
        <v/>
      </c>
      <c r="L103" s="245" t="str">
        <f ca="1">IF(MOD(ROW()-13,2)=0,IF(ISBLANK(OFFSET('11. SEGUIMIENTO 2026'!$P$14,INT((ROW()-13)/2),0)),"",OFFSET('11. SEGUIMIENTO 2026'!$P$14,INT((ROW()-13)/2),0)),IF(ISBLANK(OFFSET('9. METAS'!$S$20,INT((ROW()-14)/2),0)),"",OFFSET('9. METAS'!$S$20,INT((ROW()-14)/2),0)))</f>
        <v/>
      </c>
      <c r="M103" s="246" t="str">
        <f ca="1">IF(MOD(ROW()-13,2)=0,IF(ISBLANK(OFFSET('11. SEGUIMIENTO 2026'!$Q$14,INT((ROW()-13)/2),0)),"",OFFSET('11. SEGUIMIENTO 2026'!$Q$14,INT((ROW()-13)/2),0)),IF(ISBLANK(OFFSET('9. METAS'!$T$20,INT((ROW()-14)/2),0)),"",OFFSET('9. METAS'!$T$20,INT((ROW()-14)/2),0)))</f>
        <v/>
      </c>
      <c r="N103" s="1006">
        <f t="shared" ref="N103" ca="1" si="85">IFERROR(J103/J104,"ND")</f>
        <v>1</v>
      </c>
      <c r="O103" s="1008">
        <f t="shared" ref="O103" ca="1" si="86">IFERROR(((J103)/H103),"ND")</f>
        <v>0.2</v>
      </c>
      <c r="P103" s="722" t="s">
        <v>1534</v>
      </c>
    </row>
    <row r="104" spans="3:16" ht="70.900000000000006" customHeight="1">
      <c r="C104" s="1025"/>
      <c r="D104" s="1018"/>
      <c r="E104" s="1018"/>
      <c r="F104" s="1021"/>
      <c r="G104" s="1023"/>
      <c r="H104" s="1002"/>
      <c r="I104" s="1012"/>
      <c r="J104" s="244">
        <f ca="1">IF(MOD(ROW()-13,2)=0,IF(ISBLANK(OFFSET('11. SEGUIMIENTO 2026'!$N$14,INT((ROW()-13)/2),0)),"",OFFSET('11. SEGUIMIENTO 2026'!$N$14,INT((ROW()-13)/2),0)),IF(ISBLANK(OFFSET('9. METAS'!$Q$20,INT((ROW()-14)/2),0)),"",OFFSET('9. METAS'!$Q$20,INT((ROW()-14)/2),0)))</f>
        <v>1</v>
      </c>
      <c r="K104" s="245">
        <f ca="1">IF(MOD(ROW()-13,2)=0,IF(ISBLANK(OFFSET('11. SEGUIMIENTO 2026'!$O$14,INT((ROW()-13)/2),0)),"",OFFSET('11. SEGUIMIENTO 2026'!$O$14,INT((ROW()-13)/2),0)),IF(ISBLANK(OFFSET('9. METAS'!$R$20,INT((ROW()-14)/2),0)),"",OFFSET('9. METAS'!$R$20,INT((ROW()-14)/2),0)))</f>
        <v>2</v>
      </c>
      <c r="L104" s="245">
        <f ca="1">IF(MOD(ROW()-13,2)=0,IF(ISBLANK(OFFSET('11. SEGUIMIENTO 2026'!$P$14,INT((ROW()-13)/2),0)),"",OFFSET('11. SEGUIMIENTO 2026'!$P$14,INT((ROW()-13)/2),0)),IF(ISBLANK(OFFSET('9. METAS'!$S$20,INT((ROW()-14)/2),0)),"",OFFSET('9. METAS'!$S$20,INT((ROW()-14)/2),0)))</f>
        <v>1</v>
      </c>
      <c r="M104" s="246">
        <f ca="1">IF(MOD(ROW()-13,2)=0,IF(ISBLANK(OFFSET('11. SEGUIMIENTO 2026'!$Q$14,INT((ROW()-13)/2),0)),"",OFFSET('11. SEGUIMIENTO 2026'!$Q$14,INT((ROW()-13)/2),0)),IF(ISBLANK(OFFSET('9. METAS'!$T$20,INT((ROW()-14)/2),0)),"",OFFSET('9. METAS'!$T$20,INT((ROW()-14)/2),0)))</f>
        <v>1</v>
      </c>
      <c r="N104" s="1013"/>
      <c r="O104" s="1014"/>
      <c r="P104" s="723" t="s">
        <v>1533</v>
      </c>
    </row>
    <row r="105" spans="3:16" ht="79.900000000000006" customHeight="1">
      <c r="C105" s="1016" t="str">
        <f ca="1">IF(ISBLANK(OFFSET('5. Pp (3 años)'!$C$46,INT((ROW()-13)/2),0)),"",OFFSET('5. Pp (3 años)'!$C$46,INT((ROW()-13)/2),0))</f>
        <v>Actividad</v>
      </c>
      <c r="D105" s="1018" t="str">
        <f ca="1">IF(ISBLANK(OFFSET('5. Pp (3 años)'!$D$46,INT((ROW()-13)/2),0)),"",OFFSET('5. Pp (3 años)'!$D$46,INT((ROW()-13)/2),0))</f>
        <v>4.1.1.1.8.2  Ejecución de la dispersión de apoyos económicos a las personas cuidadoras.</v>
      </c>
      <c r="E105" s="1018" t="str">
        <f ca="1">IF(ISBLANK(OFFSET('5. Pp (3 años)'!$E$46,INT((ROW()-13)/2),0)),"",OFFSET('5. Pp (3 años)'!$E$46,INT((ROW()-13)/2),0))</f>
        <v>PAECC: Porcentaje de apoyos económicos cobrados por las personas cuidadoras.</v>
      </c>
      <c r="F105" s="1021" t="str">
        <f ca="1">IF(ISBLANK(OFFSET('5. Pp (3 años)'!$K$46,INT((ROW()-13)/2),0)),"",OFFSET('5. Pp (3 años)'!$K$46,INT((ROW()-13)/2),0))</f>
        <v>Ascendente</v>
      </c>
      <c r="G105" s="1023" t="str">
        <f ca="1">IF(ISBLANK(OFFSET('5. Pp (3 años)'!$H$46,INT((ROW()-13)/2),0)),"",OFFSET('5. Pp (3 años)'!$H$46,INT((ROW()-13)/2),0))</f>
        <v>Trimestral</v>
      </c>
      <c r="H105" s="1002">
        <f ca="1">IF(ISBLANK(OFFSET('9. METAS'!$K$20,INT((ROW()-13)/2),0)),"",OFFSET('9. METAS'!$K$20,INT((ROW()-13)/2),0))</f>
        <v>95</v>
      </c>
      <c r="I105" s="1004" t="s">
        <v>1394</v>
      </c>
      <c r="J105" s="244">
        <f ca="1">IF(MOD(ROW()-13,2)=0,IF(ISBLANK(OFFSET('11. SEGUIMIENTO 2026'!$N$14,INT((ROW()-13)/2),0)),"",OFFSET('11. SEGUIMIENTO 2026'!$N$14,INT((ROW()-13)/2),0)),IF(ISBLANK(OFFSET('9. METAS'!$Q$20,INT((ROW()-14)/2),0)),"",OFFSET('9. METAS'!$Q$20,INT((ROW()-14)/2),0)))</f>
        <v>0</v>
      </c>
      <c r="K105" s="245" t="str">
        <f ca="1">IF(MOD(ROW()-13,2)=0,IF(ISBLANK(OFFSET('11. SEGUIMIENTO 2026'!$O$14,INT((ROW()-13)/2),0)),"",OFFSET('11. SEGUIMIENTO 2026'!$O$14,INT((ROW()-13)/2),0)),IF(ISBLANK(OFFSET('9. METAS'!$R$20,INT((ROW()-14)/2),0)),"",OFFSET('9. METAS'!$R$20,INT((ROW()-14)/2),0)))</f>
        <v/>
      </c>
      <c r="L105" s="245" t="str">
        <f ca="1">IF(MOD(ROW()-13,2)=0,IF(ISBLANK(OFFSET('11. SEGUIMIENTO 2026'!$P$14,INT((ROW()-13)/2),0)),"",OFFSET('11. SEGUIMIENTO 2026'!$P$14,INT((ROW()-13)/2),0)),IF(ISBLANK(OFFSET('9. METAS'!$S$20,INT((ROW()-14)/2),0)),"",OFFSET('9. METAS'!$S$20,INT((ROW()-14)/2),0)))</f>
        <v/>
      </c>
      <c r="M105" s="246" t="str">
        <f ca="1">IF(MOD(ROW()-13,2)=0,IF(ISBLANK(OFFSET('11. SEGUIMIENTO 2026'!$Q$14,INT((ROW()-13)/2),0)),"",OFFSET('11. SEGUIMIENTO 2026'!$Q$14,INT((ROW()-13)/2),0)),IF(ISBLANK(OFFSET('9. METAS'!$T$20,INT((ROW()-14)/2),0)),"",OFFSET('9. METAS'!$T$20,INT((ROW()-14)/2),0)))</f>
        <v/>
      </c>
      <c r="N105" s="1006">
        <v>0</v>
      </c>
      <c r="O105" s="1008">
        <f t="shared" ref="O105" ca="1" si="87">IFERROR(((J105)/H105),"ND")</f>
        <v>0</v>
      </c>
      <c r="P105" s="722" t="s">
        <v>1524</v>
      </c>
    </row>
    <row r="106" spans="3:16" ht="79.900000000000006" customHeight="1">
      <c r="C106" s="1025"/>
      <c r="D106" s="1018"/>
      <c r="E106" s="1018"/>
      <c r="F106" s="1021"/>
      <c r="G106" s="1023"/>
      <c r="H106" s="1002"/>
      <c r="I106" s="1012"/>
      <c r="J106" s="244">
        <f ca="1">IF(MOD(ROW()-13,2)=0,IF(ISBLANK(OFFSET('11. SEGUIMIENTO 2026'!$N$14,INT((ROW()-13)/2),0)),"",OFFSET('11. SEGUIMIENTO 2026'!$N$14,INT((ROW()-13)/2),0)),IF(ISBLANK(OFFSET('9. METAS'!$Q$20,INT((ROW()-14)/2),0)),"",OFFSET('9. METAS'!$Q$20,INT((ROW()-14)/2),0)))</f>
        <v>0</v>
      </c>
      <c r="K106" s="245">
        <f ca="1">IF(MOD(ROW()-13,2)=0,IF(ISBLANK(OFFSET('11. SEGUIMIENTO 2026'!$O$14,INT((ROW()-13)/2),0)),"",OFFSET('11. SEGUIMIENTO 2026'!$O$14,INT((ROW()-13)/2),0)),IF(ISBLANK(OFFSET('9. METAS'!$R$20,INT((ROW()-14)/2),0)),"",OFFSET('9. METAS'!$R$20,INT((ROW()-14)/2),0)))</f>
        <v>0</v>
      </c>
      <c r="L106" s="245">
        <f ca="1">IF(MOD(ROW()-13,2)=0,IF(ISBLANK(OFFSET('11. SEGUIMIENTO 2026'!$P$14,INT((ROW()-13)/2),0)),"",OFFSET('11. SEGUIMIENTO 2026'!$P$14,INT((ROW()-13)/2),0)),IF(ISBLANK(OFFSET('9. METAS'!$S$20,INT((ROW()-14)/2),0)),"",OFFSET('9. METAS'!$S$20,INT((ROW()-14)/2),0)))</f>
        <v>0</v>
      </c>
      <c r="M106" s="246">
        <f ca="1">IF(MOD(ROW()-13,2)=0,IF(ISBLANK(OFFSET('11. SEGUIMIENTO 2026'!$Q$14,INT((ROW()-13)/2),0)),"",OFFSET('11. SEGUIMIENTO 2026'!$Q$14,INT((ROW()-13)/2),0)),IF(ISBLANK(OFFSET('9. METAS'!$T$20,INT((ROW()-14)/2),0)),"",OFFSET('9. METAS'!$T$20,INT((ROW()-14)/2),0)))</f>
        <v>95</v>
      </c>
      <c r="N106" s="1013"/>
      <c r="O106" s="1014"/>
      <c r="P106" s="723" t="s">
        <v>1535</v>
      </c>
    </row>
    <row r="107" spans="3:16" ht="72" customHeight="1">
      <c r="C107" s="1016" t="str">
        <f ca="1">IF(ISBLANK(OFFSET('5. Pp (3 años)'!$C$46,INT((ROW()-13)/2),0)),"",OFFSET('5. Pp (3 años)'!$C$46,INT((ROW()-13)/2),0))</f>
        <v>Actividad</v>
      </c>
      <c r="D107" s="1018" t="str">
        <f ca="1">IF(ISBLANK(OFFSET('5. Pp (3 años)'!$D$46,INT((ROW()-13)/2),0)),"",OFFSET('5. Pp (3 años)'!$D$46,INT((ROW()-13)/2),0))</f>
        <v>4.1.1.1.8.3  Operación y logística del servicio de transporte gratuito a playas públicas del municipio.</v>
      </c>
      <c r="E107" s="1018" t="str">
        <f ca="1">IF(ISBLANK(OFFSET('5. Pp (3 años)'!$E$46,INT((ROW()-13)/2),0)),"",OFFSET('5. Pp (3 años)'!$E$46,INT((ROW()-13)/2),0))</f>
        <v>PERME: Porcentaje de ediciones del programa Ruta Mar ejecutadas.</v>
      </c>
      <c r="F107" s="1021" t="str">
        <f ca="1">IF(ISBLANK(OFFSET('5. Pp (3 años)'!$K$46,INT((ROW()-13)/2),0)),"",OFFSET('5. Pp (3 años)'!$K$46,INT((ROW()-13)/2),0))</f>
        <v>Ascendente</v>
      </c>
      <c r="G107" s="1023" t="str">
        <f ca="1">IF(ISBLANK(OFFSET('5. Pp (3 años)'!$H$46,INT((ROW()-13)/2),0)),"",OFFSET('5. Pp (3 años)'!$H$46,INT((ROW()-13)/2),0))</f>
        <v>Trimestral</v>
      </c>
      <c r="H107" s="1002">
        <f ca="1">IF(ISBLANK(OFFSET('9. METAS'!$K$20,INT((ROW()-13)/2),0)),"",OFFSET('9. METAS'!$K$20,INT((ROW()-13)/2),0))</f>
        <v>33</v>
      </c>
      <c r="I107" s="1004" t="s">
        <v>1394</v>
      </c>
      <c r="J107" s="244">
        <f ca="1">IF(MOD(ROW()-13,2)=0,IF(ISBLANK(OFFSET('11. SEGUIMIENTO 2026'!$N$14,INT((ROW()-13)/2),0)),"",OFFSET('11. SEGUIMIENTO 2026'!$N$14,INT((ROW()-13)/2),0)),IF(ISBLANK(OFFSET('9. METAS'!$Q$20,INT((ROW()-14)/2),0)),"",OFFSET('9. METAS'!$Q$20,INT((ROW()-14)/2),0)))</f>
        <v>0</v>
      </c>
      <c r="K107" s="245" t="str">
        <f ca="1">IF(MOD(ROW()-13,2)=0,IF(ISBLANK(OFFSET('11. SEGUIMIENTO 2026'!$O$14,INT((ROW()-13)/2),0)),"",OFFSET('11. SEGUIMIENTO 2026'!$O$14,INT((ROW()-13)/2),0)),IF(ISBLANK(OFFSET('9. METAS'!$R$20,INT((ROW()-14)/2),0)),"",OFFSET('9. METAS'!$R$20,INT((ROW()-14)/2),0)))</f>
        <v/>
      </c>
      <c r="L107" s="245" t="str">
        <f ca="1">IF(MOD(ROW()-13,2)=0,IF(ISBLANK(OFFSET('11. SEGUIMIENTO 2026'!$P$14,INT((ROW()-13)/2),0)),"",OFFSET('11. SEGUIMIENTO 2026'!$P$14,INT((ROW()-13)/2),0)),IF(ISBLANK(OFFSET('9. METAS'!$S$20,INT((ROW()-14)/2),0)),"",OFFSET('9. METAS'!$S$20,INT((ROW()-14)/2),0)))</f>
        <v/>
      </c>
      <c r="M107" s="246" t="str">
        <f ca="1">IF(MOD(ROW()-13,2)=0,IF(ISBLANK(OFFSET('11. SEGUIMIENTO 2026'!$Q$14,INT((ROW()-13)/2),0)),"",OFFSET('11. SEGUIMIENTO 2026'!$Q$14,INT((ROW()-13)/2),0)),IF(ISBLANK(OFFSET('9. METAS'!$T$20,INT((ROW()-14)/2),0)),"",OFFSET('9. METAS'!$T$20,INT((ROW()-14)/2),0)))</f>
        <v/>
      </c>
      <c r="N107" s="1006">
        <f t="shared" ref="N107" ca="1" si="88">IFERROR(J107/J108,"ND")</f>
        <v>0</v>
      </c>
      <c r="O107" s="1008">
        <f t="shared" ref="O107" ca="1" si="89">IFERROR(((J107)/H107),"ND")</f>
        <v>0</v>
      </c>
      <c r="P107" s="1040" t="s">
        <v>1536</v>
      </c>
    </row>
    <row r="108" spans="3:16" ht="72" customHeight="1" thickBot="1">
      <c r="C108" s="1025"/>
      <c r="D108" s="1018"/>
      <c r="E108" s="1018"/>
      <c r="F108" s="1021"/>
      <c r="G108" s="1023"/>
      <c r="H108" s="1002"/>
      <c r="I108" s="1005"/>
      <c r="J108" s="244">
        <f ca="1">IF(MOD(ROW()-13,2)=0,IF(ISBLANK(OFFSET('11. SEGUIMIENTO 2026'!$N$14,INT((ROW()-13)/2),0)),"",OFFSET('11. SEGUIMIENTO 2026'!$N$14,INT((ROW()-13)/2),0)),IF(ISBLANK(OFFSET('9. METAS'!$Q$20,INT((ROW()-14)/2),0)),"",OFFSET('9. METAS'!$Q$20,INT((ROW()-14)/2),0)))</f>
        <v>8</v>
      </c>
      <c r="K108" s="245">
        <f ca="1">IF(MOD(ROW()-13,2)=0,IF(ISBLANK(OFFSET('11. SEGUIMIENTO 2026'!$O$14,INT((ROW()-13)/2),0)),"",OFFSET('11. SEGUIMIENTO 2026'!$O$14,INT((ROW()-13)/2),0)),IF(ISBLANK(OFFSET('9. METAS'!$R$20,INT((ROW()-14)/2),0)),"",OFFSET('9. METAS'!$R$20,INT((ROW()-14)/2),0)))</f>
        <v>13</v>
      </c>
      <c r="L108" s="245">
        <f ca="1">IF(MOD(ROW()-13,2)=0,IF(ISBLANK(OFFSET('11. SEGUIMIENTO 2026'!$P$14,INT((ROW()-13)/2),0)),"",OFFSET('11. SEGUIMIENTO 2026'!$P$14,INT((ROW()-13)/2),0)),IF(ISBLANK(OFFSET('9. METAS'!$S$20,INT((ROW()-14)/2),0)),"",OFFSET('9. METAS'!$S$20,INT((ROW()-14)/2),0)))</f>
        <v>9</v>
      </c>
      <c r="M108" s="246">
        <f ca="1">IF(MOD(ROW()-13,2)=0,IF(ISBLANK(OFFSET('11. SEGUIMIENTO 2026'!$Q$14,INT((ROW()-13)/2),0)),"",OFFSET('11. SEGUIMIENTO 2026'!$Q$14,INT((ROW()-13)/2),0)),IF(ISBLANK(OFFSET('9. METAS'!$T$20,INT((ROW()-14)/2),0)),"",OFFSET('9. METAS'!$T$20,INT((ROW()-14)/2),0)))</f>
        <v>3</v>
      </c>
      <c r="N108" s="1013"/>
      <c r="O108" s="1014"/>
      <c r="P108" s="1041"/>
    </row>
    <row r="109" spans="3:16" hidden="1">
      <c r="C109" s="1016" t="str">
        <f ca="1">IF(ISBLANK(OFFSET('5. Pp (3 años)'!$C$46,INT((ROW()-13)/2),0)),"",OFFSET('5. Pp (3 años)'!$C$46,INT((ROW()-13)/2),0))</f>
        <v>Actividad</v>
      </c>
      <c r="D109" s="1018" t="str">
        <f ca="1">IF(ISBLANK(OFFSET('5. Pp (3 años)'!$D$46,INT((ROW()-13)/2),0)),"",OFFSET('5. Pp (3 años)'!$D$46,INT((ROW()-13)/2),0))</f>
        <v/>
      </c>
      <c r="E109" s="1018" t="str">
        <f ca="1">IF(ISBLANK(OFFSET('5. Pp (3 años)'!$E$46,INT((ROW()-13)/2),0)),"",OFFSET('5. Pp (3 años)'!$E$46,INT((ROW()-13)/2),0))</f>
        <v/>
      </c>
      <c r="F109" s="1021" t="str">
        <f ca="1">IF(ISBLANK(OFFSET('5. Pp (3 años)'!$K$46,INT((ROW()-13)/2),0)),"",OFFSET('5. Pp (3 años)'!$K$46,INT((ROW()-13)/2),0))</f>
        <v/>
      </c>
      <c r="G109" s="1023" t="str">
        <f ca="1">IF(ISBLANK(OFFSET('5. Pp (3 años)'!$H$46,INT((ROW()-13)/2),0)),"",OFFSET('5. Pp (3 años)'!$H$46,INT((ROW()-13)/2),0))</f>
        <v/>
      </c>
      <c r="H109" s="1002" t="str">
        <f ca="1">IF(ISBLANK(OFFSET('9. METAS'!$K$20,INT((ROW()-13)/2),0)),"",OFFSET('9. METAS'!$K$20,INT((ROW()-13)/2),0))</f>
        <v/>
      </c>
      <c r="I109" s="1004"/>
      <c r="J109" s="244" t="str">
        <f ca="1">IF(MOD(ROW()-13,2)=0,IF(ISBLANK(OFFSET('11. SEGUIMIENTO 2026'!$N$14,INT((ROW()-13)/2),0)),"",OFFSET('11. SEGUIMIENTO 2026'!$N$14,INT((ROW()-13)/2),0)),IF(ISBLANK(OFFSET('9. METAS'!$Q$20,INT((ROW()-14)/2),0)),"",OFFSET('9. METAS'!$Q$20,INT((ROW()-14)/2),0)))</f>
        <v/>
      </c>
      <c r="K109" s="245" t="str">
        <f ca="1">IF(MOD(ROW()-13,2)=0,IF(ISBLANK(OFFSET('11. SEGUIMIENTO 2026'!$O$14,INT((ROW()-13)/2),0)),"",OFFSET('11. SEGUIMIENTO 2026'!$O$14,INT((ROW()-13)/2),0)),IF(ISBLANK(OFFSET('9. METAS'!$R$20,INT((ROW()-14)/2),0)),"",OFFSET('9. METAS'!$R$20,INT((ROW()-14)/2),0)))</f>
        <v/>
      </c>
      <c r="L109" s="245" t="str">
        <f ca="1">IF(MOD(ROW()-13,2)=0,IF(ISBLANK(OFFSET('11. SEGUIMIENTO 2026'!$P$14,INT((ROW()-13)/2),0)),"",OFFSET('11. SEGUIMIENTO 2026'!$P$14,INT((ROW()-13)/2),0)),IF(ISBLANK(OFFSET('9. METAS'!$S$20,INT((ROW()-14)/2),0)),"",OFFSET('9. METAS'!$S$20,INT((ROW()-14)/2),0)))</f>
        <v/>
      </c>
      <c r="M109" s="246" t="str">
        <f ca="1">IF(MOD(ROW()-13,2)=0,IF(ISBLANK(OFFSET('11. SEGUIMIENTO 2026'!$Q$14,INT((ROW()-13)/2),0)),"",OFFSET('11. SEGUIMIENTO 2026'!$Q$14,INT((ROW()-13)/2),0)),IF(ISBLANK(OFFSET('9. METAS'!$T$20,INT((ROW()-14)/2),0)),"",OFFSET('9. METAS'!$T$20,INT((ROW()-14)/2),0)))</f>
        <v/>
      </c>
      <c r="N109" s="1006" t="str">
        <f t="shared" ref="N109" ca="1" si="90">IFERROR(J109/J110,"ND")</f>
        <v>ND</v>
      </c>
      <c r="O109" s="1008" t="str">
        <f t="shared" ref="O109" ca="1" si="91">IFERROR(((J109)/H109),"ND")</f>
        <v>ND</v>
      </c>
      <c r="P109" s="1010"/>
    </row>
    <row r="110" spans="3:16" hidden="1">
      <c r="C110" s="1025"/>
      <c r="D110" s="1018"/>
      <c r="E110" s="1018"/>
      <c r="F110" s="1021"/>
      <c r="G110" s="1023"/>
      <c r="H110" s="1002"/>
      <c r="I110" s="1012"/>
      <c r="J110" s="244" t="str">
        <f ca="1">IF(MOD(ROW()-13,2)=0,IF(ISBLANK(OFFSET('11. SEGUIMIENTO 2026'!$N$14,INT((ROW()-13)/2),0)),"",OFFSET('11. SEGUIMIENTO 2026'!$N$14,INT((ROW()-13)/2),0)),IF(ISBLANK(OFFSET('9. METAS'!$Q$20,INT((ROW()-14)/2),0)),"",OFFSET('9. METAS'!$Q$20,INT((ROW()-14)/2),0)))</f>
        <v/>
      </c>
      <c r="K110" s="245" t="str">
        <f ca="1">IF(MOD(ROW()-13,2)=0,IF(ISBLANK(OFFSET('11. SEGUIMIENTO 2026'!$O$14,INT((ROW()-13)/2),0)),"",OFFSET('11. SEGUIMIENTO 2026'!$O$14,INT((ROW()-13)/2),0)),IF(ISBLANK(OFFSET('9. METAS'!$R$20,INT((ROW()-14)/2),0)),"",OFFSET('9. METAS'!$R$20,INT((ROW()-14)/2),0)))</f>
        <v/>
      </c>
      <c r="L110" s="245" t="str">
        <f ca="1">IF(MOD(ROW()-13,2)=0,IF(ISBLANK(OFFSET('11. SEGUIMIENTO 2026'!$P$14,INT((ROW()-13)/2),0)),"",OFFSET('11. SEGUIMIENTO 2026'!$P$14,INT((ROW()-13)/2),0)),IF(ISBLANK(OFFSET('9. METAS'!$S$20,INT((ROW()-14)/2),0)),"",OFFSET('9. METAS'!$S$20,INT((ROW()-14)/2),0)))</f>
        <v/>
      </c>
      <c r="M110" s="246" t="str">
        <f ca="1">IF(MOD(ROW()-13,2)=0,IF(ISBLANK(OFFSET('11. SEGUIMIENTO 2026'!$Q$14,INT((ROW()-13)/2),0)),"",OFFSET('11. SEGUIMIENTO 2026'!$Q$14,INT((ROW()-13)/2),0)),IF(ISBLANK(OFFSET('9. METAS'!$T$20,INT((ROW()-14)/2),0)),"",OFFSET('9. METAS'!$T$20,INT((ROW()-14)/2),0)))</f>
        <v/>
      </c>
      <c r="N110" s="1013"/>
      <c r="O110" s="1014"/>
      <c r="P110" s="1015"/>
    </row>
    <row r="111" spans="3:16" hidden="1">
      <c r="C111" s="1016" t="str">
        <f ca="1">IF(ISBLANK(OFFSET('5. Pp (3 años)'!$C$46,INT((ROW()-13)/2),0)),"",OFFSET('5. Pp (3 años)'!$C$46,INT((ROW()-13)/2),0))</f>
        <v>Actividad</v>
      </c>
      <c r="D111" s="1018" t="str">
        <f ca="1">IF(ISBLANK(OFFSET('5. Pp (3 años)'!$D$46,INT((ROW()-13)/2),0)),"",OFFSET('5. Pp (3 años)'!$D$46,INT((ROW()-13)/2),0))</f>
        <v/>
      </c>
      <c r="E111" s="1018" t="str">
        <f ca="1">IF(ISBLANK(OFFSET('5. Pp (3 años)'!$E$46,INT((ROW()-13)/2),0)),"",OFFSET('5. Pp (3 años)'!$E$46,INT((ROW()-13)/2),0))</f>
        <v/>
      </c>
      <c r="F111" s="1021" t="str">
        <f ca="1">IF(ISBLANK(OFFSET('5. Pp (3 años)'!$K$46,INT((ROW()-13)/2),0)),"",OFFSET('5. Pp (3 años)'!$K$46,INT((ROW()-13)/2),0))</f>
        <v/>
      </c>
      <c r="G111" s="1023" t="str">
        <f ca="1">IF(ISBLANK(OFFSET('5. Pp (3 años)'!$H$46,INT((ROW()-13)/2),0)),"",OFFSET('5. Pp (3 años)'!$H$46,INT((ROW()-13)/2),0))</f>
        <v/>
      </c>
      <c r="H111" s="1002" t="str">
        <f ca="1">IF(ISBLANK(OFFSET('9. METAS'!$K$20,INT((ROW()-13)/2),0)),"",OFFSET('9. METAS'!$K$20,INT((ROW()-13)/2),0))</f>
        <v/>
      </c>
      <c r="I111" s="1004"/>
      <c r="J111" s="244" t="str">
        <f ca="1">IF(MOD(ROW()-13,2)=0,IF(ISBLANK(OFFSET('11. SEGUIMIENTO 2026'!$N$14,INT((ROW()-13)/2),0)),"",OFFSET('11. SEGUIMIENTO 2026'!$N$14,INT((ROW()-13)/2),0)),IF(ISBLANK(OFFSET('9. METAS'!$Q$20,INT((ROW()-14)/2),0)),"",OFFSET('9. METAS'!$Q$20,INT((ROW()-14)/2),0)))</f>
        <v/>
      </c>
      <c r="K111" s="245" t="str">
        <f ca="1">IF(MOD(ROW()-13,2)=0,IF(ISBLANK(OFFSET('11. SEGUIMIENTO 2026'!$O$14,INT((ROW()-13)/2),0)),"",OFFSET('11. SEGUIMIENTO 2026'!$O$14,INT((ROW()-13)/2),0)),IF(ISBLANK(OFFSET('9. METAS'!$R$20,INT((ROW()-14)/2),0)),"",OFFSET('9. METAS'!$R$20,INT((ROW()-14)/2),0)))</f>
        <v/>
      </c>
      <c r="L111" s="245" t="str">
        <f ca="1">IF(MOD(ROW()-13,2)=0,IF(ISBLANK(OFFSET('11. SEGUIMIENTO 2026'!$P$14,INT((ROW()-13)/2),0)),"",OFFSET('11. SEGUIMIENTO 2026'!$P$14,INT((ROW()-13)/2),0)),IF(ISBLANK(OFFSET('9. METAS'!$S$20,INT((ROW()-14)/2),0)),"",OFFSET('9. METAS'!$S$20,INT((ROW()-14)/2),0)))</f>
        <v/>
      </c>
      <c r="M111" s="246" t="str">
        <f ca="1">IF(MOD(ROW()-13,2)=0,IF(ISBLANK(OFFSET('11. SEGUIMIENTO 2026'!$Q$14,INT((ROW()-13)/2),0)),"",OFFSET('11. SEGUIMIENTO 2026'!$Q$14,INT((ROW()-13)/2),0)),IF(ISBLANK(OFFSET('9. METAS'!$T$20,INT((ROW()-14)/2),0)),"",OFFSET('9. METAS'!$T$20,INT((ROW()-14)/2),0)))</f>
        <v/>
      </c>
      <c r="N111" s="1006" t="str">
        <f t="shared" ref="N111" ca="1" si="92">IFERROR(J111/J112,"ND")</f>
        <v>ND</v>
      </c>
      <c r="O111" s="1008" t="str">
        <f t="shared" ref="O111" ca="1" si="93">IFERROR(((J111)/H111),"ND")</f>
        <v>ND</v>
      </c>
      <c r="P111" s="1010"/>
    </row>
    <row r="112" spans="3:16" hidden="1">
      <c r="C112" s="1025"/>
      <c r="D112" s="1018"/>
      <c r="E112" s="1018"/>
      <c r="F112" s="1021"/>
      <c r="G112" s="1023"/>
      <c r="H112" s="1002"/>
      <c r="I112" s="1012"/>
      <c r="J112" s="244" t="str">
        <f ca="1">IF(MOD(ROW()-13,2)=0,IF(ISBLANK(OFFSET('11. SEGUIMIENTO 2026'!$N$14,INT((ROW()-13)/2),0)),"",OFFSET('11. SEGUIMIENTO 2026'!$N$14,INT((ROW()-13)/2),0)),IF(ISBLANK(OFFSET('9. METAS'!$Q$20,INT((ROW()-14)/2),0)),"",OFFSET('9. METAS'!$Q$20,INT((ROW()-14)/2),0)))</f>
        <v/>
      </c>
      <c r="K112" s="245" t="str">
        <f ca="1">IF(MOD(ROW()-13,2)=0,IF(ISBLANK(OFFSET('11. SEGUIMIENTO 2026'!$O$14,INT((ROW()-13)/2),0)),"",OFFSET('11. SEGUIMIENTO 2026'!$O$14,INT((ROW()-13)/2),0)),IF(ISBLANK(OFFSET('9. METAS'!$R$20,INT((ROW()-14)/2),0)),"",OFFSET('9. METAS'!$R$20,INT((ROW()-14)/2),0)))</f>
        <v/>
      </c>
      <c r="L112" s="245" t="str">
        <f ca="1">IF(MOD(ROW()-13,2)=0,IF(ISBLANK(OFFSET('11. SEGUIMIENTO 2026'!$P$14,INT((ROW()-13)/2),0)),"",OFFSET('11. SEGUIMIENTO 2026'!$P$14,INT((ROW()-13)/2),0)),IF(ISBLANK(OFFSET('9. METAS'!$S$20,INT((ROW()-14)/2),0)),"",OFFSET('9. METAS'!$S$20,INT((ROW()-14)/2),0)))</f>
        <v/>
      </c>
      <c r="M112" s="246" t="str">
        <f ca="1">IF(MOD(ROW()-13,2)=0,IF(ISBLANK(OFFSET('11. SEGUIMIENTO 2026'!$Q$14,INT((ROW()-13)/2),0)),"",OFFSET('11. SEGUIMIENTO 2026'!$Q$14,INT((ROW()-13)/2),0)),IF(ISBLANK(OFFSET('9. METAS'!$T$20,INT((ROW()-14)/2),0)),"",OFFSET('9. METAS'!$T$20,INT((ROW()-14)/2),0)))</f>
        <v/>
      </c>
      <c r="N112" s="1013"/>
      <c r="O112" s="1014"/>
      <c r="P112" s="1015"/>
    </row>
    <row r="113" spans="3:16" ht="75" customHeight="1">
      <c r="C113" s="1016" t="str">
        <f ca="1">IF(ISBLANK(OFFSET('5. Pp (3 años)'!$C$46,INT((ROW()-13)/2),0)),"",OFFSET('5. Pp (3 años)'!$C$46,INT((ROW()-13)/2),0))</f>
        <v>Componente</v>
      </c>
      <c r="D113" s="1018" t="str">
        <f ca="1">IF(ISBLANK(OFFSET('5. Pp (3 años)'!$D$46,INT((ROW()-13)/2),0)),"",OFFSET('5. Pp (3 años)'!$D$46,INT((ROW()-13)/2),0))</f>
        <v>4.1.1.1.9 Mecanismos de colaboración con organismos gubernamentales y particulares operados.</v>
      </c>
      <c r="E113" s="1018" t="str">
        <f ca="1">IF(ISBLANK(OFFSET('5. Pp (3 años)'!$E$46,INT((ROW()-13)/2),0)),"",OFFSET('5. Pp (3 años)'!$E$46,INT((ROW()-13)/2),0))</f>
        <v>PMCICF: Porcentaje de mecanismos de colaboración interinstitucional y ciudadana formalizados.</v>
      </c>
      <c r="F113" s="1021" t="str">
        <f ca="1">IF(ISBLANK(OFFSET('5. Pp (3 años)'!$K$46,INT((ROW()-13)/2),0)),"",OFFSET('5. Pp (3 años)'!$K$46,INT((ROW()-13)/2),0))</f>
        <v>Ascendente</v>
      </c>
      <c r="G113" s="1023" t="str">
        <f ca="1">IF(ISBLANK(OFFSET('5. Pp (3 años)'!$H$46,INT((ROW()-13)/2),0)),"",OFFSET('5. Pp (3 años)'!$H$46,INT((ROW()-13)/2),0))</f>
        <v>Trimestral</v>
      </c>
      <c r="H113" s="1002">
        <f ca="1">IF(ISBLANK(OFFSET('9. METAS'!$K$20,INT((ROW()-13)/2),0)),"",OFFSET('9. METAS'!$K$20,INT((ROW()-13)/2),0))</f>
        <v>100</v>
      </c>
      <c r="I113" s="1004" t="s">
        <v>147</v>
      </c>
      <c r="J113" s="244">
        <f ca="1">IF(MOD(ROW()-13,2)=0,IF(ISBLANK(OFFSET('11. SEGUIMIENTO 2026'!$N$14,INT((ROW()-13)/2),0)),"",OFFSET('11. SEGUIMIENTO 2026'!$N$14,INT((ROW()-13)/2),0)),IF(ISBLANK(OFFSET('9. METAS'!$Q$20,INT((ROW()-14)/2),0)),"",OFFSET('9. METAS'!$Q$20,INT((ROW()-14)/2),0)))</f>
        <v>25</v>
      </c>
      <c r="K113" s="245" t="str">
        <f ca="1">IF(MOD(ROW()-13,2)=0,IF(ISBLANK(OFFSET('11. SEGUIMIENTO 2026'!$O$14,INT((ROW()-13)/2),0)),"",OFFSET('11. SEGUIMIENTO 2026'!$O$14,INT((ROW()-13)/2),0)),IF(ISBLANK(OFFSET('9. METAS'!$R$20,INT((ROW()-14)/2),0)),"",OFFSET('9. METAS'!$R$20,INT((ROW()-14)/2),0)))</f>
        <v/>
      </c>
      <c r="L113" s="245" t="str">
        <f ca="1">IF(MOD(ROW()-13,2)=0,IF(ISBLANK(OFFSET('11. SEGUIMIENTO 2026'!$P$14,INT((ROW()-13)/2),0)),"",OFFSET('11. SEGUIMIENTO 2026'!$P$14,INT((ROW()-13)/2),0)),IF(ISBLANK(OFFSET('9. METAS'!$S$20,INT((ROW()-14)/2),0)),"",OFFSET('9. METAS'!$S$20,INT((ROW()-14)/2),0)))</f>
        <v/>
      </c>
      <c r="M113" s="246" t="str">
        <f ca="1">IF(MOD(ROW()-13,2)=0,IF(ISBLANK(OFFSET('11. SEGUIMIENTO 2026'!$Q$14,INT((ROW()-13)/2),0)),"",OFFSET('11. SEGUIMIENTO 2026'!$Q$14,INT((ROW()-13)/2),0)),IF(ISBLANK(OFFSET('9. METAS'!$T$20,INT((ROW()-14)/2),0)),"",OFFSET('9. METAS'!$T$20,INT((ROW()-14)/2),0)))</f>
        <v/>
      </c>
      <c r="N113" s="1006">
        <f t="shared" ref="N113" ca="1" si="94">IFERROR(J113/J114,"ND")</f>
        <v>1</v>
      </c>
      <c r="O113" s="1008">
        <f t="shared" ref="O113" ca="1" si="95">IFERROR(((J113)/H113),"ND")</f>
        <v>0.25</v>
      </c>
      <c r="P113" s="722" t="s">
        <v>1537</v>
      </c>
    </row>
    <row r="114" spans="3:16" ht="75" customHeight="1">
      <c r="C114" s="1025"/>
      <c r="D114" s="1018"/>
      <c r="E114" s="1018"/>
      <c r="F114" s="1021"/>
      <c r="G114" s="1023"/>
      <c r="H114" s="1002"/>
      <c r="I114" s="1012"/>
      <c r="J114" s="244">
        <f ca="1">IF(MOD(ROW()-13,2)=0,IF(ISBLANK(OFFSET('11. SEGUIMIENTO 2026'!$N$14,INT((ROW()-13)/2),0)),"",OFFSET('11. SEGUIMIENTO 2026'!$N$14,INT((ROW()-13)/2),0)),IF(ISBLANK(OFFSET('9. METAS'!$Q$20,INT((ROW()-14)/2),0)),"",OFFSET('9. METAS'!$Q$20,INT((ROW()-14)/2),0)))</f>
        <v>25</v>
      </c>
      <c r="K114" s="245">
        <f ca="1">IF(MOD(ROW()-13,2)=0,IF(ISBLANK(OFFSET('11. SEGUIMIENTO 2026'!$O$14,INT((ROW()-13)/2),0)),"",OFFSET('11. SEGUIMIENTO 2026'!$O$14,INT((ROW()-13)/2),0)),IF(ISBLANK(OFFSET('9. METAS'!$R$20,INT((ROW()-14)/2),0)),"",OFFSET('9. METAS'!$R$20,INT((ROW()-14)/2),0)))</f>
        <v>25</v>
      </c>
      <c r="L114" s="245">
        <f ca="1">IF(MOD(ROW()-13,2)=0,IF(ISBLANK(OFFSET('11. SEGUIMIENTO 2026'!$P$14,INT((ROW()-13)/2),0)),"",OFFSET('11. SEGUIMIENTO 2026'!$P$14,INT((ROW()-13)/2),0)),IF(ISBLANK(OFFSET('9. METAS'!$S$20,INT((ROW()-14)/2),0)),"",OFFSET('9. METAS'!$S$20,INT((ROW()-14)/2),0)))</f>
        <v>25</v>
      </c>
      <c r="M114" s="246">
        <f ca="1">IF(MOD(ROW()-13,2)=0,IF(ISBLANK(OFFSET('11. SEGUIMIENTO 2026'!$Q$14,INT((ROW()-13)/2),0)),"",OFFSET('11. SEGUIMIENTO 2026'!$Q$14,INT((ROW()-13)/2),0)),IF(ISBLANK(OFFSET('9. METAS'!$T$20,INT((ROW()-14)/2),0)),"",OFFSET('9. METAS'!$T$20,INT((ROW()-14)/2),0)))</f>
        <v>25</v>
      </c>
      <c r="N114" s="1013"/>
      <c r="O114" s="1014"/>
      <c r="P114" s="723" t="s">
        <v>1538</v>
      </c>
    </row>
    <row r="115" spans="3:16" ht="73.150000000000006" customHeight="1">
      <c r="C115" s="1016" t="str">
        <f ca="1">IF(ISBLANK(OFFSET('5. Pp (3 años)'!$C$46,INT((ROW()-13)/2),0)),"",OFFSET('5. Pp (3 años)'!$C$46,INT((ROW()-13)/2),0))</f>
        <v>Actividad</v>
      </c>
      <c r="D115" s="1018" t="str">
        <f ca="1">IF(ISBLANK(OFFSET('5. Pp (3 años)'!$D$46,INT((ROW()-13)/2),0)),"",OFFSET('5. Pp (3 años)'!$D$46,INT((ROW()-13)/2),0))</f>
        <v>4.1.1.1.9.1 Coordinación de enlaces de vinculación con los tres órdenes de gobierno y organizaciones civiles</v>
      </c>
      <c r="E115" s="1018" t="str">
        <f ca="1">IF(ISBLANK(OFFSET('5. Pp (3 años)'!$E$46,INT((ROW()-13)/2),0)),"",OFFSET('5. Pp (3 años)'!$E$46,INT((ROW()-13)/2),0))</f>
        <v>PAVIR: Porcentaje de acciones de vinculación institucional realizadas.</v>
      </c>
      <c r="F115" s="1021" t="str">
        <f ca="1">IF(ISBLANK(OFFSET('5. Pp (3 años)'!$K$46,INT((ROW()-13)/2),0)),"",OFFSET('5. Pp (3 años)'!$K$46,INT((ROW()-13)/2),0))</f>
        <v>Ascendente</v>
      </c>
      <c r="G115" s="1023" t="str">
        <f ca="1">IF(ISBLANK(OFFSET('5. Pp (3 años)'!$H$46,INT((ROW()-13)/2),0)),"",OFFSET('5. Pp (3 años)'!$H$46,INT((ROW()-13)/2),0))</f>
        <v>Trimestral</v>
      </c>
      <c r="H115" s="1002">
        <f ca="1">IF(ISBLANK(OFFSET('9. METAS'!$K$20,INT((ROW()-13)/2),0)),"",OFFSET('9. METAS'!$K$20,INT((ROW()-13)/2),0))</f>
        <v>2</v>
      </c>
      <c r="I115" s="1004" t="s">
        <v>1394</v>
      </c>
      <c r="J115" s="244">
        <f ca="1">IF(MOD(ROW()-13,2)=0,IF(ISBLANK(OFFSET('11. SEGUIMIENTO 2026'!$N$14,INT((ROW()-13)/2),0)),"",OFFSET('11. SEGUIMIENTO 2026'!$N$14,INT((ROW()-13)/2),0)),IF(ISBLANK(OFFSET('9. METAS'!$Q$20,INT((ROW()-14)/2),0)),"",OFFSET('9. METAS'!$Q$20,INT((ROW()-14)/2),0)))</f>
        <v>1</v>
      </c>
      <c r="K115" s="245" t="str">
        <f ca="1">IF(MOD(ROW()-13,2)=0,IF(ISBLANK(OFFSET('11. SEGUIMIENTO 2026'!$O$14,INT((ROW()-13)/2),0)),"",OFFSET('11. SEGUIMIENTO 2026'!$O$14,INT((ROW()-13)/2),0)),IF(ISBLANK(OFFSET('9. METAS'!$R$20,INT((ROW()-14)/2),0)),"",OFFSET('9. METAS'!$R$20,INT((ROW()-14)/2),0)))</f>
        <v/>
      </c>
      <c r="L115" s="245" t="str">
        <f ca="1">IF(MOD(ROW()-13,2)=0,IF(ISBLANK(OFFSET('11. SEGUIMIENTO 2026'!$P$14,INT((ROW()-13)/2),0)),"",OFFSET('11. SEGUIMIENTO 2026'!$P$14,INT((ROW()-13)/2),0)),IF(ISBLANK(OFFSET('9. METAS'!$S$20,INT((ROW()-14)/2),0)),"",OFFSET('9. METAS'!$S$20,INT((ROW()-14)/2),0)))</f>
        <v/>
      </c>
      <c r="M115" s="246" t="str">
        <f ca="1">IF(MOD(ROW()-13,2)=0,IF(ISBLANK(OFFSET('11. SEGUIMIENTO 2026'!$Q$14,INT((ROW()-13)/2),0)),"",OFFSET('11. SEGUIMIENTO 2026'!$Q$14,INT((ROW()-13)/2),0)),IF(ISBLANK(OFFSET('9. METAS'!$T$20,INT((ROW()-14)/2),0)),"",OFFSET('9. METAS'!$T$20,INT((ROW()-14)/2),0)))</f>
        <v/>
      </c>
      <c r="N115" s="1006">
        <f t="shared" ref="N115" ca="1" si="96">IFERROR(J115/J116,"ND")</f>
        <v>1</v>
      </c>
      <c r="O115" s="1008">
        <f t="shared" ref="O115" ca="1" si="97">IFERROR(((J115)/H115),"ND")</f>
        <v>0.5</v>
      </c>
      <c r="P115" s="722" t="s">
        <v>1526</v>
      </c>
    </row>
    <row r="116" spans="3:16" ht="73.150000000000006" customHeight="1">
      <c r="C116" s="1025"/>
      <c r="D116" s="1018"/>
      <c r="E116" s="1018"/>
      <c r="F116" s="1021"/>
      <c r="G116" s="1023"/>
      <c r="H116" s="1002"/>
      <c r="I116" s="1012"/>
      <c r="J116" s="244">
        <f ca="1">IF(MOD(ROW()-13,2)=0,IF(ISBLANK(OFFSET('11. SEGUIMIENTO 2026'!$N$14,INT((ROW()-13)/2),0)),"",OFFSET('11. SEGUIMIENTO 2026'!$N$14,INT((ROW()-13)/2),0)),IF(ISBLANK(OFFSET('9. METAS'!$Q$20,INT((ROW()-14)/2),0)),"",OFFSET('9. METAS'!$Q$20,INT((ROW()-14)/2),0)))</f>
        <v>1</v>
      </c>
      <c r="K116" s="245">
        <f ca="1">IF(MOD(ROW()-13,2)=0,IF(ISBLANK(OFFSET('11. SEGUIMIENTO 2026'!$O$14,INT((ROW()-13)/2),0)),"",OFFSET('11. SEGUIMIENTO 2026'!$O$14,INT((ROW()-13)/2),0)),IF(ISBLANK(OFFSET('9. METAS'!$R$20,INT((ROW()-14)/2),0)),"",OFFSET('9. METAS'!$R$20,INT((ROW()-14)/2),0)))</f>
        <v>0</v>
      </c>
      <c r="L116" s="245">
        <f ca="1">IF(MOD(ROW()-13,2)=0,IF(ISBLANK(OFFSET('11. SEGUIMIENTO 2026'!$P$14,INT((ROW()-13)/2),0)),"",OFFSET('11. SEGUIMIENTO 2026'!$P$14,INT((ROW()-13)/2),0)),IF(ISBLANK(OFFSET('9. METAS'!$S$20,INT((ROW()-14)/2),0)),"",OFFSET('9. METAS'!$S$20,INT((ROW()-14)/2),0)))</f>
        <v>1</v>
      </c>
      <c r="M116" s="246">
        <f ca="1">IF(MOD(ROW()-13,2)=0,IF(ISBLANK(OFFSET('11. SEGUIMIENTO 2026'!$Q$14,INT((ROW()-13)/2),0)),"",OFFSET('11. SEGUIMIENTO 2026'!$Q$14,INT((ROW()-13)/2),0)),IF(ISBLANK(OFFSET('9. METAS'!$T$20,INT((ROW()-14)/2),0)),"",OFFSET('9. METAS'!$T$20,INT((ROW()-14)/2),0)))</f>
        <v>0</v>
      </c>
      <c r="N116" s="1013"/>
      <c r="O116" s="1014"/>
      <c r="P116" s="723" t="s">
        <v>1539</v>
      </c>
    </row>
    <row r="117" spans="3:16" hidden="1">
      <c r="C117" s="1016" t="str">
        <f ca="1">IF(ISBLANK(OFFSET('5. Pp (3 años)'!$C$46,INT((ROW()-13)/2),0)),"",OFFSET('5. Pp (3 años)'!$C$46,INT((ROW()-13)/2),0))</f>
        <v>Actividad</v>
      </c>
      <c r="D117" s="1018" t="str">
        <f ca="1">IF(ISBLANK(OFFSET('5. Pp (3 años)'!$D$46,INT((ROW()-13)/2),0)),"",OFFSET('5. Pp (3 años)'!$D$46,INT((ROW()-13)/2),0))</f>
        <v/>
      </c>
      <c r="E117" s="1018" t="str">
        <f ca="1">IF(ISBLANK(OFFSET('5. Pp (3 años)'!$E$46,INT((ROW()-13)/2),0)),"",OFFSET('5. Pp (3 años)'!$E$46,INT((ROW()-13)/2),0))</f>
        <v/>
      </c>
      <c r="F117" s="1021" t="str">
        <f ca="1">IF(ISBLANK(OFFSET('5. Pp (3 años)'!$K$46,INT((ROW()-13)/2),0)),"",OFFSET('5. Pp (3 años)'!$K$46,INT((ROW()-13)/2),0))</f>
        <v/>
      </c>
      <c r="G117" s="1023" t="str">
        <f ca="1">IF(ISBLANK(OFFSET('5. Pp (3 años)'!$H$46,INT((ROW()-13)/2),0)),"",OFFSET('5. Pp (3 años)'!$H$46,INT((ROW()-13)/2),0))</f>
        <v/>
      </c>
      <c r="H117" s="1002" t="str">
        <f ca="1">IF(ISBLANK(OFFSET('9. METAS'!$K$20,INT((ROW()-13)/2),0)),"",OFFSET('9. METAS'!$K$20,INT((ROW()-13)/2),0))</f>
        <v/>
      </c>
      <c r="I117" s="1004"/>
      <c r="J117" s="244" t="str">
        <f ca="1">IF(MOD(ROW()-13,2)=0,IF(ISBLANK(OFFSET('11. SEGUIMIENTO 2026'!$N$14,INT((ROW()-13)/2),0)),"",OFFSET('11. SEGUIMIENTO 2026'!$N$14,INT((ROW()-13)/2),0)),IF(ISBLANK(OFFSET('9. METAS'!$Q$20,INT((ROW()-14)/2),0)),"",OFFSET('9. METAS'!$Q$20,INT((ROW()-14)/2),0)))</f>
        <v/>
      </c>
      <c r="K117" s="245" t="str">
        <f ca="1">IF(MOD(ROW()-13,2)=0,IF(ISBLANK(OFFSET('11. SEGUIMIENTO 2026'!$O$14,INT((ROW()-13)/2),0)),"",OFFSET('11. SEGUIMIENTO 2026'!$O$14,INT((ROW()-13)/2),0)),IF(ISBLANK(OFFSET('9. METAS'!$R$20,INT((ROW()-14)/2),0)),"",OFFSET('9. METAS'!$R$20,INT((ROW()-14)/2),0)))</f>
        <v/>
      </c>
      <c r="L117" s="245" t="str">
        <f ca="1">IF(MOD(ROW()-13,2)=0,IF(ISBLANK(OFFSET('11. SEGUIMIENTO 2026'!$P$14,INT((ROW()-13)/2),0)),"",OFFSET('11. SEGUIMIENTO 2026'!$P$14,INT((ROW()-13)/2),0)),IF(ISBLANK(OFFSET('9. METAS'!$S$20,INT((ROW()-14)/2),0)),"",OFFSET('9. METAS'!$S$20,INT((ROW()-14)/2),0)))</f>
        <v/>
      </c>
      <c r="M117" s="246" t="str">
        <f ca="1">IF(MOD(ROW()-13,2)=0,IF(ISBLANK(OFFSET('11. SEGUIMIENTO 2026'!$Q$14,INT((ROW()-13)/2),0)),"",OFFSET('11. SEGUIMIENTO 2026'!$Q$14,INT((ROW()-13)/2),0)),IF(ISBLANK(OFFSET('9. METAS'!$T$20,INT((ROW()-14)/2),0)),"",OFFSET('9. METAS'!$T$20,INT((ROW()-14)/2),0)))</f>
        <v/>
      </c>
      <c r="N117" s="1006" t="str">
        <f t="shared" ref="N117" ca="1" si="98">IFERROR(J117/J118,"ND")</f>
        <v>ND</v>
      </c>
      <c r="O117" s="1008" t="str">
        <f t="shared" ref="O117" ca="1" si="99">IFERROR(((J117)/H117),"ND")</f>
        <v>ND</v>
      </c>
      <c r="P117" s="1010"/>
    </row>
    <row r="118" spans="3:16" hidden="1">
      <c r="C118" s="1025"/>
      <c r="D118" s="1018"/>
      <c r="E118" s="1018"/>
      <c r="F118" s="1021"/>
      <c r="G118" s="1023"/>
      <c r="H118" s="1002"/>
      <c r="I118" s="1012"/>
      <c r="J118" s="244" t="str">
        <f ca="1">IF(MOD(ROW()-13,2)=0,IF(ISBLANK(OFFSET('11. SEGUIMIENTO 2026'!$N$14,INT((ROW()-13)/2),0)),"",OFFSET('11. SEGUIMIENTO 2026'!$N$14,INT((ROW()-13)/2),0)),IF(ISBLANK(OFFSET('9. METAS'!$Q$20,INT((ROW()-14)/2),0)),"",OFFSET('9. METAS'!$Q$20,INT((ROW()-14)/2),0)))</f>
        <v/>
      </c>
      <c r="K118" s="245" t="str">
        <f ca="1">IF(MOD(ROW()-13,2)=0,IF(ISBLANK(OFFSET('11. SEGUIMIENTO 2026'!$O$14,INT((ROW()-13)/2),0)),"",OFFSET('11. SEGUIMIENTO 2026'!$O$14,INT((ROW()-13)/2),0)),IF(ISBLANK(OFFSET('9. METAS'!$R$20,INT((ROW()-14)/2),0)),"",OFFSET('9. METAS'!$R$20,INT((ROW()-14)/2),0)))</f>
        <v/>
      </c>
      <c r="L118" s="245" t="str">
        <f ca="1">IF(MOD(ROW()-13,2)=0,IF(ISBLANK(OFFSET('11. SEGUIMIENTO 2026'!$P$14,INT((ROW()-13)/2),0)),"",OFFSET('11. SEGUIMIENTO 2026'!$P$14,INT((ROW()-13)/2),0)),IF(ISBLANK(OFFSET('9. METAS'!$S$20,INT((ROW()-14)/2),0)),"",OFFSET('9. METAS'!$S$20,INT((ROW()-14)/2),0)))</f>
        <v/>
      </c>
      <c r="M118" s="246" t="str">
        <f ca="1">IF(MOD(ROW()-13,2)=0,IF(ISBLANK(OFFSET('11. SEGUIMIENTO 2026'!$Q$14,INT((ROW()-13)/2),0)),"",OFFSET('11. SEGUIMIENTO 2026'!$Q$14,INT((ROW()-13)/2),0)),IF(ISBLANK(OFFSET('9. METAS'!$T$20,INT((ROW()-14)/2),0)),"",OFFSET('9. METAS'!$T$20,INT((ROW()-14)/2),0)))</f>
        <v/>
      </c>
      <c r="N118" s="1013"/>
      <c r="O118" s="1014"/>
      <c r="P118" s="1015"/>
    </row>
    <row r="119" spans="3:16" hidden="1">
      <c r="C119" s="1016" t="str">
        <f ca="1">IF(ISBLANK(OFFSET('5. Pp (3 años)'!$C$46,INT((ROW()-13)/2),0)),"",OFFSET('5. Pp (3 años)'!$C$46,INT((ROW()-13)/2),0))</f>
        <v>Actividad</v>
      </c>
      <c r="D119" s="1018" t="str">
        <f ca="1">IF(ISBLANK(OFFSET('5. Pp (3 años)'!$D$46,INT((ROW()-13)/2),0)),"",OFFSET('5. Pp (3 años)'!$D$46,INT((ROW()-13)/2),0))</f>
        <v/>
      </c>
      <c r="E119" s="1018" t="str">
        <f ca="1">IF(ISBLANK(OFFSET('5. Pp (3 años)'!$E$46,INT((ROW()-13)/2),0)),"",OFFSET('5. Pp (3 años)'!$E$46,INT((ROW()-13)/2),0))</f>
        <v/>
      </c>
      <c r="F119" s="1021" t="str">
        <f ca="1">IF(ISBLANK(OFFSET('5. Pp (3 años)'!$K$46,INT((ROW()-13)/2),0)),"",OFFSET('5. Pp (3 años)'!$K$46,INT((ROW()-13)/2),0))</f>
        <v/>
      </c>
      <c r="G119" s="1023" t="str">
        <f ca="1">IF(ISBLANK(OFFSET('5. Pp (3 años)'!$H$46,INT((ROW()-13)/2),0)),"",OFFSET('5. Pp (3 años)'!$H$46,INT((ROW()-13)/2),0))</f>
        <v/>
      </c>
      <c r="H119" s="1002" t="str">
        <f ca="1">IF(ISBLANK(OFFSET('9. METAS'!$K$20,INT((ROW()-13)/2),0)),"",OFFSET('9. METAS'!$K$20,INT((ROW()-13)/2),0))</f>
        <v/>
      </c>
      <c r="I119" s="1004"/>
      <c r="J119" s="244" t="str">
        <f ca="1">IF(MOD(ROW()-13,2)=0,IF(ISBLANK(OFFSET('11. SEGUIMIENTO 2026'!$N$14,INT((ROW()-13)/2),0)),"",OFFSET('11. SEGUIMIENTO 2026'!$N$14,INT((ROW()-13)/2),0)),IF(ISBLANK(OFFSET('9. METAS'!$Q$20,INT((ROW()-14)/2),0)),"",OFFSET('9. METAS'!$Q$20,INT((ROW()-14)/2),0)))</f>
        <v/>
      </c>
      <c r="K119" s="245" t="str">
        <f ca="1">IF(MOD(ROW()-13,2)=0,IF(ISBLANK(OFFSET('11. SEGUIMIENTO 2026'!$O$14,INT((ROW()-13)/2),0)),"",OFFSET('11. SEGUIMIENTO 2026'!$O$14,INT((ROW()-13)/2),0)),IF(ISBLANK(OFFSET('9. METAS'!$R$20,INT((ROW()-14)/2),0)),"",OFFSET('9. METAS'!$R$20,INT((ROW()-14)/2),0)))</f>
        <v/>
      </c>
      <c r="L119" s="245" t="str">
        <f ca="1">IF(MOD(ROW()-13,2)=0,IF(ISBLANK(OFFSET('11. SEGUIMIENTO 2026'!$P$14,INT((ROW()-13)/2),0)),"",OFFSET('11. SEGUIMIENTO 2026'!$P$14,INT((ROW()-13)/2),0)),IF(ISBLANK(OFFSET('9. METAS'!$S$20,INT((ROW()-14)/2),0)),"",OFFSET('9. METAS'!$S$20,INT((ROW()-14)/2),0)))</f>
        <v/>
      </c>
      <c r="M119" s="246" t="str">
        <f ca="1">IF(MOD(ROW()-13,2)=0,IF(ISBLANK(OFFSET('11. SEGUIMIENTO 2026'!$Q$14,INT((ROW()-13)/2),0)),"",OFFSET('11. SEGUIMIENTO 2026'!$Q$14,INT((ROW()-13)/2),0)),IF(ISBLANK(OFFSET('9. METAS'!$T$20,INT((ROW()-14)/2),0)),"",OFFSET('9. METAS'!$T$20,INT((ROW()-14)/2),0)))</f>
        <v/>
      </c>
      <c r="N119" s="1006" t="str">
        <f t="shared" ref="N119" ca="1" si="100">IFERROR(J119/J120,"ND")</f>
        <v>ND</v>
      </c>
      <c r="O119" s="1008" t="str">
        <f t="shared" ref="O119" ca="1" si="101">IFERROR(((J119)/H119),"ND")</f>
        <v>ND</v>
      </c>
      <c r="P119" s="1010"/>
    </row>
    <row r="120" spans="3:16" hidden="1">
      <c r="C120" s="1025"/>
      <c r="D120" s="1018"/>
      <c r="E120" s="1018"/>
      <c r="F120" s="1021"/>
      <c r="G120" s="1023"/>
      <c r="H120" s="1002"/>
      <c r="I120" s="1012"/>
      <c r="J120" s="244" t="str">
        <f ca="1">IF(MOD(ROW()-13,2)=0,IF(ISBLANK(OFFSET('11. SEGUIMIENTO 2026'!$N$14,INT((ROW()-13)/2),0)),"",OFFSET('11. SEGUIMIENTO 2026'!$N$14,INT((ROW()-13)/2),0)),IF(ISBLANK(OFFSET('9. METAS'!$Q$20,INT((ROW()-14)/2),0)),"",OFFSET('9. METAS'!$Q$20,INT((ROW()-14)/2),0)))</f>
        <v/>
      </c>
      <c r="K120" s="245" t="str">
        <f ca="1">IF(MOD(ROW()-13,2)=0,IF(ISBLANK(OFFSET('11. SEGUIMIENTO 2026'!$O$14,INT((ROW()-13)/2),0)),"",OFFSET('11. SEGUIMIENTO 2026'!$O$14,INT((ROW()-13)/2),0)),IF(ISBLANK(OFFSET('9. METAS'!$R$20,INT((ROW()-14)/2),0)),"",OFFSET('9. METAS'!$R$20,INT((ROW()-14)/2),0)))</f>
        <v/>
      </c>
      <c r="L120" s="245" t="str">
        <f ca="1">IF(MOD(ROW()-13,2)=0,IF(ISBLANK(OFFSET('11. SEGUIMIENTO 2026'!$P$14,INT((ROW()-13)/2),0)),"",OFFSET('11. SEGUIMIENTO 2026'!$P$14,INT((ROW()-13)/2),0)),IF(ISBLANK(OFFSET('9. METAS'!$S$20,INT((ROW()-14)/2),0)),"",OFFSET('9. METAS'!$S$20,INT((ROW()-14)/2),0)))</f>
        <v/>
      </c>
      <c r="M120" s="246" t="str">
        <f ca="1">IF(MOD(ROW()-13,2)=0,IF(ISBLANK(OFFSET('11. SEGUIMIENTO 2026'!$Q$14,INT((ROW()-13)/2),0)),"",OFFSET('11. SEGUIMIENTO 2026'!$Q$14,INT((ROW()-13)/2),0)),IF(ISBLANK(OFFSET('9. METAS'!$T$20,INT((ROW()-14)/2),0)),"",OFFSET('9. METAS'!$T$20,INT((ROW()-14)/2),0)))</f>
        <v/>
      </c>
      <c r="N120" s="1013"/>
      <c r="O120" s="1014"/>
      <c r="P120" s="1015"/>
    </row>
    <row r="121" spans="3:16" hidden="1">
      <c r="C121" s="1016" t="str">
        <f ca="1">IF(ISBLANK(OFFSET('5. Pp (3 años)'!$C$46,INT((ROW()-13)/2),0)),"",OFFSET('5. Pp (3 años)'!$C$46,INT((ROW()-13)/2),0))</f>
        <v>Actividad</v>
      </c>
      <c r="D121" s="1018" t="str">
        <f ca="1">IF(ISBLANK(OFFSET('5. Pp (3 años)'!$D$46,INT((ROW()-13)/2),0)),"",OFFSET('5. Pp (3 años)'!$D$46,INT((ROW()-13)/2),0))</f>
        <v/>
      </c>
      <c r="E121" s="1018" t="str">
        <f ca="1">IF(ISBLANK(OFFSET('5. Pp (3 años)'!$E$46,INT((ROW()-13)/2),0)),"",OFFSET('5. Pp (3 años)'!$E$46,INT((ROW()-13)/2),0))</f>
        <v/>
      </c>
      <c r="F121" s="1021" t="str">
        <f ca="1">IF(ISBLANK(OFFSET('5. Pp (3 años)'!$K$46,INT((ROW()-13)/2),0)),"",OFFSET('5. Pp (3 años)'!$K$46,INT((ROW()-13)/2),0))</f>
        <v/>
      </c>
      <c r="G121" s="1023" t="str">
        <f ca="1">IF(ISBLANK(OFFSET('5. Pp (3 años)'!$H$46,INT((ROW()-13)/2),0)),"",OFFSET('5. Pp (3 años)'!$H$46,INT((ROW()-13)/2),0))</f>
        <v/>
      </c>
      <c r="H121" s="1002" t="str">
        <f ca="1">IF(ISBLANK(OFFSET('9. METAS'!$K$20,INT((ROW()-13)/2),0)),"",OFFSET('9. METAS'!$K$20,INT((ROW()-13)/2),0))</f>
        <v/>
      </c>
      <c r="I121" s="1004"/>
      <c r="J121" s="244" t="str">
        <f ca="1">IF(MOD(ROW()-13,2)=0,IF(ISBLANK(OFFSET('11. SEGUIMIENTO 2026'!$N$14,INT((ROW()-13)/2),0)),"",OFFSET('11. SEGUIMIENTO 2026'!$N$14,INT((ROW()-13)/2),0)),IF(ISBLANK(OFFSET('9. METAS'!$Q$20,INT((ROW()-14)/2),0)),"",OFFSET('9. METAS'!$Q$20,INT((ROW()-14)/2),0)))</f>
        <v/>
      </c>
      <c r="K121" s="245" t="str">
        <f ca="1">IF(MOD(ROW()-13,2)=0,IF(ISBLANK(OFFSET('11. SEGUIMIENTO 2026'!$O$14,INT((ROW()-13)/2),0)),"",OFFSET('11. SEGUIMIENTO 2026'!$O$14,INT((ROW()-13)/2),0)),IF(ISBLANK(OFFSET('9. METAS'!$R$20,INT((ROW()-14)/2),0)),"",OFFSET('9. METAS'!$R$20,INT((ROW()-14)/2),0)))</f>
        <v/>
      </c>
      <c r="L121" s="245" t="str">
        <f ca="1">IF(MOD(ROW()-13,2)=0,IF(ISBLANK(OFFSET('11. SEGUIMIENTO 2026'!$P$14,INT((ROW()-13)/2),0)),"",OFFSET('11. SEGUIMIENTO 2026'!$P$14,INT((ROW()-13)/2),0)),IF(ISBLANK(OFFSET('9. METAS'!$S$20,INT((ROW()-14)/2),0)),"",OFFSET('9. METAS'!$S$20,INT((ROW()-14)/2),0)))</f>
        <v/>
      </c>
      <c r="M121" s="246" t="str">
        <f ca="1">IF(MOD(ROW()-13,2)=0,IF(ISBLANK(OFFSET('11. SEGUIMIENTO 2026'!$Q$14,INT((ROW()-13)/2),0)),"",OFFSET('11. SEGUIMIENTO 2026'!$Q$14,INT((ROW()-13)/2),0)),IF(ISBLANK(OFFSET('9. METAS'!$T$20,INT((ROW()-14)/2),0)),"",OFFSET('9. METAS'!$T$20,INT((ROW()-14)/2),0)))</f>
        <v/>
      </c>
      <c r="N121" s="1006" t="str">
        <f t="shared" ref="N121" ca="1" si="102">IFERROR(J121/J122,"ND")</f>
        <v>ND</v>
      </c>
      <c r="O121" s="1008" t="str">
        <f t="shared" ref="O121" ca="1" si="103">IFERROR(((J121)/H121),"ND")</f>
        <v>ND</v>
      </c>
      <c r="P121" s="1010"/>
    </row>
    <row r="122" spans="3:16" hidden="1">
      <c r="C122" s="1025"/>
      <c r="D122" s="1018"/>
      <c r="E122" s="1018"/>
      <c r="F122" s="1021"/>
      <c r="G122" s="1023"/>
      <c r="H122" s="1002"/>
      <c r="I122" s="1012"/>
      <c r="J122" s="244" t="str">
        <f ca="1">IF(MOD(ROW()-13,2)=0,IF(ISBLANK(OFFSET('11. SEGUIMIENTO 2026'!$N$14,INT((ROW()-13)/2),0)),"",OFFSET('11. SEGUIMIENTO 2026'!$N$14,INT((ROW()-13)/2),0)),IF(ISBLANK(OFFSET('9. METAS'!$Q$20,INT((ROW()-14)/2),0)),"",OFFSET('9. METAS'!$Q$20,INT((ROW()-14)/2),0)))</f>
        <v/>
      </c>
      <c r="K122" s="245" t="str">
        <f ca="1">IF(MOD(ROW()-13,2)=0,IF(ISBLANK(OFFSET('11. SEGUIMIENTO 2026'!$O$14,INT((ROW()-13)/2),0)),"",OFFSET('11. SEGUIMIENTO 2026'!$O$14,INT((ROW()-13)/2),0)),IF(ISBLANK(OFFSET('9. METAS'!$R$20,INT((ROW()-14)/2),0)),"",OFFSET('9. METAS'!$R$20,INT((ROW()-14)/2),0)))</f>
        <v/>
      </c>
      <c r="L122" s="245" t="str">
        <f ca="1">IF(MOD(ROW()-13,2)=0,IF(ISBLANK(OFFSET('11. SEGUIMIENTO 2026'!$P$14,INT((ROW()-13)/2),0)),"",OFFSET('11. SEGUIMIENTO 2026'!$P$14,INT((ROW()-13)/2),0)),IF(ISBLANK(OFFSET('9. METAS'!$S$20,INT((ROW()-14)/2),0)),"",OFFSET('9. METAS'!$S$20,INT((ROW()-14)/2),0)))</f>
        <v/>
      </c>
      <c r="M122" s="246" t="str">
        <f ca="1">IF(MOD(ROW()-13,2)=0,IF(ISBLANK(OFFSET('11. SEGUIMIENTO 2026'!$Q$14,INT((ROW()-13)/2),0)),"",OFFSET('11. SEGUIMIENTO 2026'!$Q$14,INT((ROW()-13)/2),0)),IF(ISBLANK(OFFSET('9. METAS'!$T$20,INT((ROW()-14)/2),0)),"",OFFSET('9. METAS'!$T$20,INT((ROW()-14)/2),0)))</f>
        <v/>
      </c>
      <c r="N122" s="1013"/>
      <c r="O122" s="1014"/>
      <c r="P122" s="1015"/>
    </row>
    <row r="123" spans="3:16" hidden="1">
      <c r="C123" s="1016" t="str">
        <f ca="1">IF(ISBLANK(OFFSET('5. Pp (3 años)'!$C$46,INT((ROW()-13)/2),0)),"",OFFSET('5. Pp (3 años)'!$C$46,INT((ROW()-13)/2),0))</f>
        <v>Actividad</v>
      </c>
      <c r="D123" s="1018" t="str">
        <f ca="1">IF(ISBLANK(OFFSET('5. Pp (3 años)'!$D$46,INT((ROW()-13)/2),0)),"",OFFSET('5. Pp (3 años)'!$D$46,INT((ROW()-13)/2),0))</f>
        <v/>
      </c>
      <c r="E123" s="1018" t="str">
        <f ca="1">IF(ISBLANK(OFFSET('5. Pp (3 años)'!$E$46,INT((ROW()-13)/2),0)),"",OFFSET('5. Pp (3 años)'!$E$46,INT((ROW()-13)/2),0))</f>
        <v/>
      </c>
      <c r="F123" s="1021" t="str">
        <f ca="1">IF(ISBLANK(OFFSET('5. Pp (3 años)'!$K$46,INT((ROW()-13)/2),0)),"",OFFSET('5. Pp (3 años)'!$K$46,INT((ROW()-13)/2),0))</f>
        <v/>
      </c>
      <c r="G123" s="1023" t="str">
        <f ca="1">IF(ISBLANK(OFFSET('5. Pp (3 años)'!$H$46,INT((ROW()-13)/2),0)),"",OFFSET('5. Pp (3 años)'!$H$46,INT((ROW()-13)/2),0))</f>
        <v/>
      </c>
      <c r="H123" s="1002" t="str">
        <f ca="1">IF(ISBLANK(OFFSET('9. METAS'!$K$20,INT((ROW()-13)/2),0)),"",OFFSET('9. METAS'!$K$20,INT((ROW()-13)/2),0))</f>
        <v/>
      </c>
      <c r="I123" s="1004"/>
      <c r="J123" s="244" t="str">
        <f ca="1">IF(MOD(ROW()-13,2)=0,IF(ISBLANK(OFFSET('11. SEGUIMIENTO 2026'!$N$14,INT((ROW()-13)/2),0)),"",OFFSET('11. SEGUIMIENTO 2026'!$N$14,INT((ROW()-13)/2),0)),IF(ISBLANK(OFFSET('9. METAS'!$Q$20,INT((ROW()-14)/2),0)),"",OFFSET('9. METAS'!$Q$20,INT((ROW()-14)/2),0)))</f>
        <v/>
      </c>
      <c r="K123" s="245" t="str">
        <f ca="1">IF(MOD(ROW()-13,2)=0,IF(ISBLANK(OFFSET('11. SEGUIMIENTO 2026'!$O$14,INT((ROW()-13)/2),0)),"",OFFSET('11. SEGUIMIENTO 2026'!$O$14,INT((ROW()-13)/2),0)),IF(ISBLANK(OFFSET('9. METAS'!$R$20,INT((ROW()-14)/2),0)),"",OFFSET('9. METAS'!$R$20,INT((ROW()-14)/2),0)))</f>
        <v/>
      </c>
      <c r="L123" s="245" t="str">
        <f ca="1">IF(MOD(ROW()-13,2)=0,IF(ISBLANK(OFFSET('11. SEGUIMIENTO 2026'!$P$14,INT((ROW()-13)/2),0)),"",OFFSET('11. SEGUIMIENTO 2026'!$P$14,INT((ROW()-13)/2),0)),IF(ISBLANK(OFFSET('9. METAS'!$S$20,INT((ROW()-14)/2),0)),"",OFFSET('9. METAS'!$S$20,INT((ROW()-14)/2),0)))</f>
        <v/>
      </c>
      <c r="M123" s="246" t="str">
        <f ca="1">IF(MOD(ROW()-13,2)=0,IF(ISBLANK(OFFSET('11. SEGUIMIENTO 2026'!$Q$14,INT((ROW()-13)/2),0)),"",OFFSET('11. SEGUIMIENTO 2026'!$Q$14,INT((ROW()-13)/2),0)),IF(ISBLANK(OFFSET('9. METAS'!$T$20,INT((ROW()-14)/2),0)),"",OFFSET('9. METAS'!$T$20,INT((ROW()-14)/2),0)))</f>
        <v/>
      </c>
      <c r="N123" s="1006" t="str">
        <f t="shared" ref="N123" ca="1" si="104">IFERROR(J123/J124,"ND")</f>
        <v>ND</v>
      </c>
      <c r="O123" s="1008" t="str">
        <f t="shared" ref="O123" ca="1" si="105">IFERROR(((J123)/H123),"ND")</f>
        <v>ND</v>
      </c>
      <c r="P123" s="1010"/>
    </row>
    <row r="124" spans="3:16" hidden="1">
      <c r="C124" s="1025"/>
      <c r="D124" s="1018"/>
      <c r="E124" s="1018"/>
      <c r="F124" s="1021"/>
      <c r="G124" s="1023"/>
      <c r="H124" s="1002"/>
      <c r="I124" s="1012"/>
      <c r="J124" s="244" t="str">
        <f ca="1">IF(MOD(ROW()-13,2)=0,IF(ISBLANK(OFFSET('11. SEGUIMIENTO 2026'!$N$14,INT((ROW()-13)/2),0)),"",OFFSET('11. SEGUIMIENTO 2026'!$N$14,INT((ROW()-13)/2),0)),IF(ISBLANK(OFFSET('9. METAS'!$Q$20,INT((ROW()-14)/2),0)),"",OFFSET('9. METAS'!$Q$20,INT((ROW()-14)/2),0)))</f>
        <v/>
      </c>
      <c r="K124" s="245" t="str">
        <f ca="1">IF(MOD(ROW()-13,2)=0,IF(ISBLANK(OFFSET('11. SEGUIMIENTO 2026'!$O$14,INT((ROW()-13)/2),0)),"",OFFSET('11. SEGUIMIENTO 2026'!$O$14,INT((ROW()-13)/2),0)),IF(ISBLANK(OFFSET('9. METAS'!$R$20,INT((ROW()-14)/2),0)),"",OFFSET('9. METAS'!$R$20,INT((ROW()-14)/2),0)))</f>
        <v/>
      </c>
      <c r="L124" s="245" t="str">
        <f ca="1">IF(MOD(ROW()-13,2)=0,IF(ISBLANK(OFFSET('11. SEGUIMIENTO 2026'!$P$14,INT((ROW()-13)/2),0)),"",OFFSET('11. SEGUIMIENTO 2026'!$P$14,INT((ROW()-13)/2),0)),IF(ISBLANK(OFFSET('9. METAS'!$S$20,INT((ROW()-14)/2),0)),"",OFFSET('9. METAS'!$S$20,INT((ROW()-14)/2),0)))</f>
        <v/>
      </c>
      <c r="M124" s="246" t="str">
        <f ca="1">IF(MOD(ROW()-13,2)=0,IF(ISBLANK(OFFSET('11. SEGUIMIENTO 2026'!$Q$14,INT((ROW()-13)/2),0)),"",OFFSET('11. SEGUIMIENTO 2026'!$Q$14,INT((ROW()-13)/2),0)),IF(ISBLANK(OFFSET('9. METAS'!$T$20,INT((ROW()-14)/2),0)),"",OFFSET('9. METAS'!$T$20,INT((ROW()-14)/2),0)))</f>
        <v/>
      </c>
      <c r="N124" s="1013"/>
      <c r="O124" s="1014"/>
      <c r="P124" s="1015"/>
    </row>
    <row r="125" spans="3:16" ht="73.900000000000006" customHeight="1">
      <c r="C125" s="1016" t="str">
        <f ca="1">IF(ISBLANK(OFFSET('5. Pp (3 años)'!$C$46,INT((ROW()-13)/2),0)),"",OFFSET('5. Pp (3 años)'!$C$46,INT((ROW()-13)/2),0))</f>
        <v>Componente</v>
      </c>
      <c r="D125" s="1018" t="str">
        <f ca="1">IF(ISBLANK(OFFSET('5. Pp (3 años)'!$D$46,INT((ROW()-13)/2),0)),"",OFFSET('5. Pp (3 años)'!$D$46,INT((ROW()-13)/2),0))</f>
        <v>4.1.1.1.10 Mecanismos de contraloría social y supervisión ciudadana de obra pública operada.</v>
      </c>
      <c r="E125" s="1018" t="str">
        <f ca="1">IF(ISBLANK(OFFSET('5. Pp (3 años)'!$E$46,INT((ROW()-13)/2),0)),"",OFFSET('5. Pp (3 años)'!$E$46,INT((ROW()-13)/2),0))</f>
        <v>PMVCOP: Porcentaje de mecanismos de vigilancia ciudadana en obra pública establecidos.</v>
      </c>
      <c r="F125" s="1021" t="str">
        <f ca="1">IF(ISBLANK(OFFSET('5. Pp (3 años)'!$K$46,INT((ROW()-13)/2),0)),"",OFFSET('5. Pp (3 años)'!$K$46,INT((ROW()-13)/2),0))</f>
        <v xml:space="preserve">Ascendente </v>
      </c>
      <c r="G125" s="1023" t="str">
        <f ca="1">IF(ISBLANK(OFFSET('5. Pp (3 años)'!$H$46,INT((ROW()-13)/2),0)),"",OFFSET('5. Pp (3 años)'!$H$46,INT((ROW()-13)/2),0))</f>
        <v>Trimestral</v>
      </c>
      <c r="H125" s="1002">
        <f ca="1">IF(ISBLANK(OFFSET('9. METAS'!$K$20,INT((ROW()-13)/2),0)),"",OFFSET('9. METAS'!$K$20,INT((ROW()-13)/2),0))</f>
        <v>100</v>
      </c>
      <c r="I125" s="1004" t="s">
        <v>147</v>
      </c>
      <c r="J125" s="244">
        <f ca="1">IF(MOD(ROW()-13,2)=0,IF(ISBLANK(OFFSET('11. SEGUIMIENTO 2026'!$N$14,INT((ROW()-13)/2),0)),"",OFFSET('11. SEGUIMIENTO 2026'!$N$14,INT((ROW()-13)/2),0)),IF(ISBLANK(OFFSET('9. METAS'!$Q$20,INT((ROW()-14)/2),0)),"",OFFSET('9. METAS'!$Q$20,INT((ROW()-14)/2),0)))</f>
        <v>15</v>
      </c>
      <c r="K125" s="245" t="str">
        <f ca="1">IF(MOD(ROW()-13,2)=0,IF(ISBLANK(OFFSET('11. SEGUIMIENTO 2026'!$O$14,INT((ROW()-13)/2),0)),"",OFFSET('11. SEGUIMIENTO 2026'!$O$14,INT((ROW()-13)/2),0)),IF(ISBLANK(OFFSET('9. METAS'!$R$20,INT((ROW()-14)/2),0)),"",OFFSET('9. METAS'!$R$20,INT((ROW()-14)/2),0)))</f>
        <v/>
      </c>
      <c r="L125" s="245" t="str">
        <f ca="1">IF(MOD(ROW()-13,2)=0,IF(ISBLANK(OFFSET('11. SEGUIMIENTO 2026'!$P$14,INT((ROW()-13)/2),0)),"",OFFSET('11. SEGUIMIENTO 2026'!$P$14,INT((ROW()-13)/2),0)),IF(ISBLANK(OFFSET('9. METAS'!$S$20,INT((ROW()-14)/2),0)),"",OFFSET('9. METAS'!$S$20,INT((ROW()-14)/2),0)))</f>
        <v/>
      </c>
      <c r="M125" s="246" t="str">
        <f ca="1">IF(MOD(ROW()-13,2)=0,IF(ISBLANK(OFFSET('11. SEGUIMIENTO 2026'!$Q$14,INT((ROW()-13)/2),0)),"",OFFSET('11. SEGUIMIENTO 2026'!$Q$14,INT((ROW()-13)/2),0)),IF(ISBLANK(OFFSET('9. METAS'!$T$20,INT((ROW()-14)/2),0)),"",OFFSET('9. METAS'!$T$20,INT((ROW()-14)/2),0)))</f>
        <v/>
      </c>
      <c r="N125" s="1006">
        <f t="shared" ref="N125" ca="1" si="106">IFERROR(J125/J126,"ND")</f>
        <v>0.6</v>
      </c>
      <c r="O125" s="1008">
        <f t="shared" ref="O125" ca="1" si="107">IFERROR(((J125)/H125),"ND")</f>
        <v>0.15</v>
      </c>
      <c r="P125" s="1040" t="s">
        <v>1540</v>
      </c>
    </row>
    <row r="126" spans="3:16" ht="73.900000000000006" customHeight="1">
      <c r="C126" s="1025"/>
      <c r="D126" s="1018"/>
      <c r="E126" s="1018"/>
      <c r="F126" s="1021"/>
      <c r="G126" s="1023"/>
      <c r="H126" s="1002"/>
      <c r="I126" s="1012"/>
      <c r="J126" s="244">
        <f ca="1">IF(MOD(ROW()-13,2)=0,IF(ISBLANK(OFFSET('11. SEGUIMIENTO 2026'!$N$14,INT((ROW()-13)/2),0)),"",OFFSET('11. SEGUIMIENTO 2026'!$N$14,INT((ROW()-13)/2),0)),IF(ISBLANK(OFFSET('9. METAS'!$Q$20,INT((ROW()-14)/2),0)),"",OFFSET('9. METAS'!$Q$20,INT((ROW()-14)/2),0)))</f>
        <v>25</v>
      </c>
      <c r="K126" s="245">
        <f ca="1">IF(MOD(ROW()-13,2)=0,IF(ISBLANK(OFFSET('11. SEGUIMIENTO 2026'!$O$14,INT((ROW()-13)/2),0)),"",OFFSET('11. SEGUIMIENTO 2026'!$O$14,INT((ROW()-13)/2),0)),IF(ISBLANK(OFFSET('9. METAS'!$R$20,INT((ROW()-14)/2),0)),"",OFFSET('9. METAS'!$R$20,INT((ROW()-14)/2),0)))</f>
        <v>25</v>
      </c>
      <c r="L126" s="245">
        <f ca="1">IF(MOD(ROW()-13,2)=0,IF(ISBLANK(OFFSET('11. SEGUIMIENTO 2026'!$P$14,INT((ROW()-13)/2),0)),"",OFFSET('11. SEGUIMIENTO 2026'!$P$14,INT((ROW()-13)/2),0)),IF(ISBLANK(OFFSET('9. METAS'!$S$20,INT((ROW()-14)/2),0)),"",OFFSET('9. METAS'!$S$20,INT((ROW()-14)/2),0)))</f>
        <v>25</v>
      </c>
      <c r="M126" s="246">
        <f ca="1">IF(MOD(ROW()-13,2)=0,IF(ISBLANK(OFFSET('11. SEGUIMIENTO 2026'!$Q$14,INT((ROW()-13)/2),0)),"",OFFSET('11. SEGUIMIENTO 2026'!$Q$14,INT((ROW()-13)/2),0)),IF(ISBLANK(OFFSET('9. METAS'!$T$20,INT((ROW()-14)/2),0)),"",OFFSET('9. METAS'!$T$20,INT((ROW()-14)/2),0)))</f>
        <v>25</v>
      </c>
      <c r="N126" s="1013"/>
      <c r="O126" s="1014"/>
      <c r="P126" s="1041"/>
    </row>
    <row r="127" spans="3:16" ht="63" customHeight="1">
      <c r="C127" s="1016" t="str">
        <f ca="1">IF(ISBLANK(OFFSET('5. Pp (3 años)'!$C$46,INT((ROW()-13)/2),0)),"",OFFSET('5. Pp (3 años)'!$C$46,INT((ROW()-13)/2),0))</f>
        <v>Actividad</v>
      </c>
      <c r="D127" s="1018" t="str">
        <f ca="1">IF(ISBLANK(OFFSET('5. Pp (3 años)'!$D$46,INT((ROW()-13)/2),0)),"",OFFSET('5. Pp (3 años)'!$D$46,INT((ROW()-13)/2),0))</f>
        <v xml:space="preserve">4.1.1.1.10.1 Gestión operativa y capacitación de comités de contraloría social para la vigilancia de obra pública
</v>
      </c>
      <c r="E127" s="1018" t="str">
        <f ca="1">IF(ISBLANK(OFFSET('5. Pp (3 años)'!$E$46,INT((ROW()-13)/2),0)),"",OFFSET('5. Pp (3 años)'!$E$46,INT((ROW()-13)/2),0))</f>
        <v>PAICS: Porcentaje de acciones de integración, capacitación y seguimiento a comités de contraloría social realizadas.</v>
      </c>
      <c r="F127" s="1021" t="str">
        <f ca="1">IF(ISBLANK(OFFSET('5. Pp (3 años)'!$K$46,INT((ROW()-13)/2),0)),"",OFFSET('5. Pp (3 años)'!$K$46,INT((ROW()-13)/2),0))</f>
        <v xml:space="preserve">Ascendente </v>
      </c>
      <c r="G127" s="1023" t="str">
        <f ca="1">IF(ISBLANK(OFFSET('5. Pp (3 años)'!$H$46,INT((ROW()-13)/2),0)),"",OFFSET('5. Pp (3 años)'!$H$46,INT((ROW()-13)/2),0))</f>
        <v>Trimestral</v>
      </c>
      <c r="H127" s="1002">
        <f ca="1">IF(ISBLANK(OFFSET('9. METAS'!$K$20,INT((ROW()-13)/2),0)),"",OFFSET('9. METAS'!$K$20,INT((ROW()-13)/2),0))</f>
        <v>78</v>
      </c>
      <c r="I127" s="1004" t="s">
        <v>1394</v>
      </c>
      <c r="J127" s="244">
        <f ca="1">IF(MOD(ROW()-13,2)=0,IF(ISBLANK(OFFSET('11. SEGUIMIENTO 2026'!$N$14,INT((ROW()-13)/2),0)),"",OFFSET('11. SEGUIMIENTO 2026'!$N$14,INT((ROW()-13)/2),0)),IF(ISBLANK(OFFSET('9. METAS'!$Q$20,INT((ROW()-14)/2),0)),"",OFFSET('9. METAS'!$Q$20,INT((ROW()-14)/2),0)))</f>
        <v>9</v>
      </c>
      <c r="K127" s="245" t="str">
        <f ca="1">IF(MOD(ROW()-13,2)=0,IF(ISBLANK(OFFSET('11. SEGUIMIENTO 2026'!$O$14,INT((ROW()-13)/2),0)),"",OFFSET('11. SEGUIMIENTO 2026'!$O$14,INT((ROW()-13)/2),0)),IF(ISBLANK(OFFSET('9. METAS'!$R$20,INT((ROW()-14)/2),0)),"",OFFSET('9. METAS'!$R$20,INT((ROW()-14)/2),0)))</f>
        <v/>
      </c>
      <c r="L127" s="245" t="str">
        <f ca="1">IF(MOD(ROW()-13,2)=0,IF(ISBLANK(OFFSET('11. SEGUIMIENTO 2026'!$P$14,INT((ROW()-13)/2),0)),"",OFFSET('11. SEGUIMIENTO 2026'!$P$14,INT((ROW()-13)/2),0)),IF(ISBLANK(OFFSET('9. METAS'!$S$20,INT((ROW()-14)/2),0)),"",OFFSET('9. METAS'!$S$20,INT((ROW()-14)/2),0)))</f>
        <v/>
      </c>
      <c r="M127" s="246" t="str">
        <f ca="1">IF(MOD(ROW()-13,2)=0,IF(ISBLANK(OFFSET('11. SEGUIMIENTO 2026'!$Q$14,INT((ROW()-13)/2),0)),"",OFFSET('11. SEGUIMIENTO 2026'!$Q$14,INT((ROW()-13)/2),0)),IF(ISBLANK(OFFSET('9. METAS'!$T$20,INT((ROW()-14)/2),0)),"",OFFSET('9. METAS'!$T$20,INT((ROW()-14)/2),0)))</f>
        <v/>
      </c>
      <c r="N127" s="1006">
        <f t="shared" ref="N127" ca="1" si="108">IFERROR(J127/J128,"ND")</f>
        <v>0.6</v>
      </c>
      <c r="O127" s="1008">
        <f t="shared" ref="O127" ca="1" si="109">IFERROR(((J127)/H127),"ND")</f>
        <v>0.11538461538461539</v>
      </c>
      <c r="P127" s="1040" t="s">
        <v>1541</v>
      </c>
    </row>
    <row r="128" spans="3:16" ht="63" customHeight="1">
      <c r="C128" s="1025"/>
      <c r="D128" s="1018"/>
      <c r="E128" s="1018"/>
      <c r="F128" s="1021"/>
      <c r="G128" s="1023"/>
      <c r="H128" s="1002"/>
      <c r="I128" s="1012"/>
      <c r="J128" s="244">
        <f ca="1">IF(MOD(ROW()-13,2)=0,IF(ISBLANK(OFFSET('11. SEGUIMIENTO 2026'!$N$14,INT((ROW()-13)/2),0)),"",OFFSET('11. SEGUIMIENTO 2026'!$N$14,INT((ROW()-13)/2),0)),IF(ISBLANK(OFFSET('9. METAS'!$Q$20,INT((ROW()-14)/2),0)),"",OFFSET('9. METAS'!$Q$20,INT((ROW()-14)/2),0)))</f>
        <v>15</v>
      </c>
      <c r="K128" s="245">
        <f ca="1">IF(MOD(ROW()-13,2)=0,IF(ISBLANK(OFFSET('11. SEGUIMIENTO 2026'!$O$14,INT((ROW()-13)/2),0)),"",OFFSET('11. SEGUIMIENTO 2026'!$O$14,INT((ROW()-13)/2),0)),IF(ISBLANK(OFFSET('9. METAS'!$R$20,INT((ROW()-14)/2),0)),"",OFFSET('9. METAS'!$R$20,INT((ROW()-14)/2),0)))</f>
        <v>24</v>
      </c>
      <c r="L128" s="245">
        <f ca="1">IF(MOD(ROW()-13,2)=0,IF(ISBLANK(OFFSET('11. SEGUIMIENTO 2026'!$P$14,INT((ROW()-13)/2),0)),"",OFFSET('11. SEGUIMIENTO 2026'!$P$14,INT((ROW()-13)/2),0)),IF(ISBLANK(OFFSET('9. METAS'!$S$20,INT((ROW()-14)/2),0)),"",OFFSET('9. METAS'!$S$20,INT((ROW()-14)/2),0)))</f>
        <v>23</v>
      </c>
      <c r="M128" s="246">
        <f ca="1">IF(MOD(ROW()-13,2)=0,IF(ISBLANK(OFFSET('11. SEGUIMIENTO 2026'!$Q$14,INT((ROW()-13)/2),0)),"",OFFSET('11. SEGUIMIENTO 2026'!$Q$14,INT((ROW()-13)/2),0)),IF(ISBLANK(OFFSET('9. METAS'!$T$20,INT((ROW()-14)/2),0)),"",OFFSET('9. METAS'!$T$20,INT((ROW()-14)/2),0)))</f>
        <v>16</v>
      </c>
      <c r="N128" s="1013"/>
      <c r="O128" s="1014"/>
      <c r="P128" s="1041"/>
    </row>
    <row r="129" spans="3:16" hidden="1">
      <c r="C129" s="1016" t="str">
        <f ca="1">IF(ISBLANK(OFFSET('5. Pp (3 años)'!$C$46,INT((ROW()-13)/2),0)),"",OFFSET('5. Pp (3 años)'!$C$46,INT((ROW()-13)/2),0))</f>
        <v>Actividad</v>
      </c>
      <c r="D129" s="1018" t="str">
        <f ca="1">IF(ISBLANK(OFFSET('5. Pp (3 años)'!$D$46,INT((ROW()-13)/2),0)),"",OFFSET('5. Pp (3 años)'!$D$46,INT((ROW()-13)/2),0))</f>
        <v/>
      </c>
      <c r="E129" s="1018" t="str">
        <f ca="1">IF(ISBLANK(OFFSET('5. Pp (3 años)'!$E$46,INT((ROW()-13)/2),0)),"",OFFSET('5. Pp (3 años)'!$E$46,INT((ROW()-13)/2),0))</f>
        <v/>
      </c>
      <c r="F129" s="1021" t="str">
        <f ca="1">IF(ISBLANK(OFFSET('5. Pp (3 años)'!$K$46,INT((ROW()-13)/2),0)),"",OFFSET('5. Pp (3 años)'!$K$46,INT((ROW()-13)/2),0))</f>
        <v/>
      </c>
      <c r="G129" s="1023" t="str">
        <f ca="1">IF(ISBLANK(OFFSET('5. Pp (3 años)'!$H$46,INT((ROW()-13)/2),0)),"",OFFSET('5. Pp (3 años)'!$H$46,INT((ROW()-13)/2),0))</f>
        <v/>
      </c>
      <c r="H129" s="1002" t="str">
        <f ca="1">IF(ISBLANK(OFFSET('9. METAS'!$K$20,INT((ROW()-13)/2),0)),"",OFFSET('9. METAS'!$K$20,INT((ROW()-13)/2),0))</f>
        <v/>
      </c>
      <c r="I129" s="1004"/>
      <c r="J129" s="244" t="str">
        <f ca="1">IF(MOD(ROW()-13,2)=0,IF(ISBLANK(OFFSET('11. SEGUIMIENTO 2026'!$N$14,INT((ROW()-13)/2),0)),"",OFFSET('11. SEGUIMIENTO 2026'!$N$14,INT((ROW()-13)/2),0)),IF(ISBLANK(OFFSET('9. METAS'!$Q$20,INT((ROW()-14)/2),0)),"",OFFSET('9. METAS'!$Q$20,INT((ROW()-14)/2),0)))</f>
        <v/>
      </c>
      <c r="K129" s="245" t="str">
        <f ca="1">IF(MOD(ROW()-13,2)=0,IF(ISBLANK(OFFSET('11. SEGUIMIENTO 2026'!$O$14,INT((ROW()-13)/2),0)),"",OFFSET('11. SEGUIMIENTO 2026'!$O$14,INT((ROW()-13)/2),0)),IF(ISBLANK(OFFSET('9. METAS'!$R$20,INT((ROW()-14)/2),0)),"",OFFSET('9. METAS'!$R$20,INT((ROW()-14)/2),0)))</f>
        <v/>
      </c>
      <c r="L129" s="245" t="str">
        <f ca="1">IF(MOD(ROW()-13,2)=0,IF(ISBLANK(OFFSET('11. SEGUIMIENTO 2026'!$P$14,INT((ROW()-13)/2),0)),"",OFFSET('11. SEGUIMIENTO 2026'!$P$14,INT((ROW()-13)/2),0)),IF(ISBLANK(OFFSET('9. METAS'!$S$20,INT((ROW()-14)/2),0)),"",OFFSET('9. METAS'!$S$20,INT((ROW()-14)/2),0)))</f>
        <v/>
      </c>
      <c r="M129" s="246" t="str">
        <f ca="1">IF(MOD(ROW()-13,2)=0,IF(ISBLANK(OFFSET('11. SEGUIMIENTO 2026'!$Q$14,INT((ROW()-13)/2),0)),"",OFFSET('11. SEGUIMIENTO 2026'!$Q$14,INT((ROW()-13)/2),0)),IF(ISBLANK(OFFSET('9. METAS'!$T$20,INT((ROW()-14)/2),0)),"",OFFSET('9. METAS'!$T$20,INT((ROW()-14)/2),0)))</f>
        <v/>
      </c>
      <c r="N129" s="1006" t="str">
        <f t="shared" ref="N129" ca="1" si="110">IFERROR(J129/J130,"ND")</f>
        <v>ND</v>
      </c>
      <c r="O129" s="1008" t="str">
        <f t="shared" ref="O129" ca="1" si="111">IFERROR(((J129)/H129),"ND")</f>
        <v>ND</v>
      </c>
      <c r="P129" s="1010"/>
    </row>
    <row r="130" spans="3:16" hidden="1">
      <c r="C130" s="1025"/>
      <c r="D130" s="1018"/>
      <c r="E130" s="1018"/>
      <c r="F130" s="1021"/>
      <c r="G130" s="1023"/>
      <c r="H130" s="1002"/>
      <c r="I130" s="1012"/>
      <c r="J130" s="244" t="str">
        <f ca="1">IF(MOD(ROW()-13,2)=0,IF(ISBLANK(OFFSET('11. SEGUIMIENTO 2026'!$N$14,INT((ROW()-13)/2),0)),"",OFFSET('11. SEGUIMIENTO 2026'!$N$14,INT((ROW()-13)/2),0)),IF(ISBLANK(OFFSET('9. METAS'!$Q$20,INT((ROW()-14)/2),0)),"",OFFSET('9. METAS'!$Q$20,INT((ROW()-14)/2),0)))</f>
        <v/>
      </c>
      <c r="K130" s="245" t="str">
        <f ca="1">IF(MOD(ROW()-13,2)=0,IF(ISBLANK(OFFSET('11. SEGUIMIENTO 2026'!$O$14,INT((ROW()-13)/2),0)),"",OFFSET('11. SEGUIMIENTO 2026'!$O$14,INT((ROW()-13)/2),0)),IF(ISBLANK(OFFSET('9. METAS'!$R$20,INT((ROW()-14)/2),0)),"",OFFSET('9. METAS'!$R$20,INT((ROW()-14)/2),0)))</f>
        <v/>
      </c>
      <c r="L130" s="245" t="str">
        <f ca="1">IF(MOD(ROW()-13,2)=0,IF(ISBLANK(OFFSET('11. SEGUIMIENTO 2026'!$P$14,INT((ROW()-13)/2),0)),"",OFFSET('11. SEGUIMIENTO 2026'!$P$14,INT((ROW()-13)/2),0)),IF(ISBLANK(OFFSET('9. METAS'!$S$20,INT((ROW()-14)/2),0)),"",OFFSET('9. METAS'!$S$20,INT((ROW()-14)/2),0)))</f>
        <v/>
      </c>
      <c r="M130" s="246" t="str">
        <f ca="1">IF(MOD(ROW()-13,2)=0,IF(ISBLANK(OFFSET('11. SEGUIMIENTO 2026'!$Q$14,INT((ROW()-13)/2),0)),"",OFFSET('11. SEGUIMIENTO 2026'!$Q$14,INT((ROW()-13)/2),0)),IF(ISBLANK(OFFSET('9. METAS'!$T$20,INT((ROW()-14)/2),0)),"",OFFSET('9. METAS'!$T$20,INT((ROW()-14)/2),0)))</f>
        <v/>
      </c>
      <c r="N130" s="1013"/>
      <c r="O130" s="1014"/>
      <c r="P130" s="1015"/>
    </row>
    <row r="131" spans="3:16" hidden="1">
      <c r="C131" s="1016" t="str">
        <f ca="1">IF(ISBLANK(OFFSET('5. Pp (3 años)'!$C$46,INT((ROW()-13)/2),0)),"",OFFSET('5. Pp (3 años)'!$C$46,INT((ROW()-13)/2),0))</f>
        <v>Actividad</v>
      </c>
      <c r="D131" s="1018" t="str">
        <f ca="1">IF(ISBLANK(OFFSET('5. Pp (3 años)'!$D$46,INT((ROW()-13)/2),0)),"",OFFSET('5. Pp (3 años)'!$D$46,INT((ROW()-13)/2),0))</f>
        <v/>
      </c>
      <c r="E131" s="1018" t="str">
        <f ca="1">IF(ISBLANK(OFFSET('5. Pp (3 años)'!$E$46,INT((ROW()-13)/2),0)),"",OFFSET('5. Pp (3 años)'!$E$46,INT((ROW()-13)/2),0))</f>
        <v/>
      </c>
      <c r="F131" s="1021" t="str">
        <f ca="1">IF(ISBLANK(OFFSET('5. Pp (3 años)'!$K$46,INT((ROW()-13)/2),0)),"",OFFSET('5. Pp (3 años)'!$K$46,INT((ROW()-13)/2),0))</f>
        <v/>
      </c>
      <c r="G131" s="1023" t="str">
        <f ca="1">IF(ISBLANK(OFFSET('5. Pp (3 años)'!$H$46,INT((ROW()-13)/2),0)),"",OFFSET('5. Pp (3 años)'!$H$46,INT((ROW()-13)/2),0))</f>
        <v/>
      </c>
      <c r="H131" s="1002" t="str">
        <f ca="1">IF(ISBLANK(OFFSET('9. METAS'!$K$20,INT((ROW()-13)/2),0)),"",OFFSET('9. METAS'!$K$20,INT((ROW()-13)/2),0))</f>
        <v/>
      </c>
      <c r="I131" s="1004"/>
      <c r="J131" s="244" t="str">
        <f ca="1">IF(MOD(ROW()-13,2)=0,IF(ISBLANK(OFFSET('11. SEGUIMIENTO 2026'!$N$14,INT((ROW()-13)/2),0)),"",OFFSET('11. SEGUIMIENTO 2026'!$N$14,INT((ROW()-13)/2),0)),IF(ISBLANK(OFFSET('9. METAS'!$Q$20,INT((ROW()-14)/2),0)),"",OFFSET('9. METAS'!$Q$20,INT((ROW()-14)/2),0)))</f>
        <v/>
      </c>
      <c r="K131" s="245" t="str">
        <f ca="1">IF(MOD(ROW()-13,2)=0,IF(ISBLANK(OFFSET('11. SEGUIMIENTO 2026'!$O$14,INT((ROW()-13)/2),0)),"",OFFSET('11. SEGUIMIENTO 2026'!$O$14,INT((ROW()-13)/2),0)),IF(ISBLANK(OFFSET('9. METAS'!$R$20,INT((ROW()-14)/2),0)),"",OFFSET('9. METAS'!$R$20,INT((ROW()-14)/2),0)))</f>
        <v/>
      </c>
      <c r="L131" s="245" t="str">
        <f ca="1">IF(MOD(ROW()-13,2)=0,IF(ISBLANK(OFFSET('11. SEGUIMIENTO 2026'!$P$14,INT((ROW()-13)/2),0)),"",OFFSET('11. SEGUIMIENTO 2026'!$P$14,INT((ROW()-13)/2),0)),IF(ISBLANK(OFFSET('9. METAS'!$S$20,INT((ROW()-14)/2),0)),"",OFFSET('9. METAS'!$S$20,INT((ROW()-14)/2),0)))</f>
        <v/>
      </c>
      <c r="M131" s="246" t="str">
        <f ca="1">IF(MOD(ROW()-13,2)=0,IF(ISBLANK(OFFSET('11. SEGUIMIENTO 2026'!$Q$14,INT((ROW()-13)/2),0)),"",OFFSET('11. SEGUIMIENTO 2026'!$Q$14,INT((ROW()-13)/2),0)),IF(ISBLANK(OFFSET('9. METAS'!$T$20,INT((ROW()-14)/2),0)),"",OFFSET('9. METAS'!$T$20,INT((ROW()-14)/2),0)))</f>
        <v/>
      </c>
      <c r="N131" s="1006" t="str">
        <f t="shared" ref="N131" ca="1" si="112">IFERROR(J131/J132,"ND")</f>
        <v>ND</v>
      </c>
      <c r="O131" s="1008" t="str">
        <f t="shared" ref="O131" ca="1" si="113">IFERROR(((J131)/H131),"ND")</f>
        <v>ND</v>
      </c>
      <c r="P131" s="1010"/>
    </row>
    <row r="132" spans="3:16" hidden="1">
      <c r="C132" s="1025"/>
      <c r="D132" s="1018"/>
      <c r="E132" s="1018"/>
      <c r="F132" s="1021"/>
      <c r="G132" s="1023"/>
      <c r="H132" s="1002"/>
      <c r="I132" s="1012"/>
      <c r="J132" s="244" t="str">
        <f ca="1">IF(MOD(ROW()-13,2)=0,IF(ISBLANK(OFFSET('11. SEGUIMIENTO 2026'!$N$14,INT((ROW()-13)/2),0)),"",OFFSET('11. SEGUIMIENTO 2026'!$N$14,INT((ROW()-13)/2),0)),IF(ISBLANK(OFFSET('9. METAS'!$Q$20,INT((ROW()-14)/2),0)),"",OFFSET('9. METAS'!$Q$20,INT((ROW()-14)/2),0)))</f>
        <v/>
      </c>
      <c r="K132" s="245" t="str">
        <f ca="1">IF(MOD(ROW()-13,2)=0,IF(ISBLANK(OFFSET('11. SEGUIMIENTO 2026'!$O$14,INT((ROW()-13)/2),0)),"",OFFSET('11. SEGUIMIENTO 2026'!$O$14,INT((ROW()-13)/2),0)),IF(ISBLANK(OFFSET('9. METAS'!$R$20,INT((ROW()-14)/2),0)),"",OFFSET('9. METAS'!$R$20,INT((ROW()-14)/2),0)))</f>
        <v/>
      </c>
      <c r="L132" s="245" t="str">
        <f ca="1">IF(MOD(ROW()-13,2)=0,IF(ISBLANK(OFFSET('11. SEGUIMIENTO 2026'!$P$14,INT((ROW()-13)/2),0)),"",OFFSET('11. SEGUIMIENTO 2026'!$P$14,INT((ROW()-13)/2),0)),IF(ISBLANK(OFFSET('9. METAS'!$S$20,INT((ROW()-14)/2),0)),"",OFFSET('9. METAS'!$S$20,INT((ROW()-14)/2),0)))</f>
        <v/>
      </c>
      <c r="M132" s="246" t="str">
        <f ca="1">IF(MOD(ROW()-13,2)=0,IF(ISBLANK(OFFSET('11. SEGUIMIENTO 2026'!$Q$14,INT((ROW()-13)/2),0)),"",OFFSET('11. SEGUIMIENTO 2026'!$Q$14,INT((ROW()-13)/2),0)),IF(ISBLANK(OFFSET('9. METAS'!$T$20,INT((ROW()-14)/2),0)),"",OFFSET('9. METAS'!$T$20,INT((ROW()-14)/2),0)))</f>
        <v/>
      </c>
      <c r="N132" s="1013"/>
      <c r="O132" s="1014"/>
      <c r="P132" s="1015"/>
    </row>
    <row r="133" spans="3:16" hidden="1">
      <c r="C133" s="1016" t="str">
        <f ca="1">IF(ISBLANK(OFFSET('5. Pp (3 años)'!$C$46,INT((ROW()-13)/2),0)),"",OFFSET('5. Pp (3 años)'!$C$46,INT((ROW()-13)/2),0))</f>
        <v>Actividad</v>
      </c>
      <c r="D133" s="1018" t="str">
        <f ca="1">IF(ISBLANK(OFFSET('5. Pp (3 años)'!$D$46,INT((ROW()-13)/2),0)),"",OFFSET('5. Pp (3 años)'!$D$46,INT((ROW()-13)/2),0))</f>
        <v/>
      </c>
      <c r="E133" s="1018" t="str">
        <f ca="1">IF(ISBLANK(OFFSET('5. Pp (3 años)'!$E$46,INT((ROW()-13)/2),0)),"",OFFSET('5. Pp (3 años)'!$E$46,INT((ROW()-13)/2),0))</f>
        <v/>
      </c>
      <c r="F133" s="1021" t="str">
        <f ca="1">IF(ISBLANK(OFFSET('5. Pp (3 años)'!$K$46,INT((ROW()-13)/2),0)),"",OFFSET('5. Pp (3 años)'!$K$46,INT((ROW()-13)/2),0))</f>
        <v/>
      </c>
      <c r="G133" s="1023" t="str">
        <f ca="1">IF(ISBLANK(OFFSET('5. Pp (3 años)'!$H$46,INT((ROW()-13)/2),0)),"",OFFSET('5. Pp (3 años)'!$H$46,INT((ROW()-13)/2),0))</f>
        <v/>
      </c>
      <c r="H133" s="1002" t="str">
        <f ca="1">IF(ISBLANK(OFFSET('9. METAS'!$K$20,INT((ROW()-13)/2),0)),"",OFFSET('9. METAS'!$K$20,INT((ROW()-13)/2),0))</f>
        <v/>
      </c>
      <c r="I133" s="1004"/>
      <c r="J133" s="244" t="str">
        <f ca="1">IF(MOD(ROW()-13,2)=0,IF(ISBLANK(OFFSET('11. SEGUIMIENTO 2026'!$N$14,INT((ROW()-13)/2),0)),"",OFFSET('11. SEGUIMIENTO 2026'!$N$14,INT((ROW()-13)/2),0)),IF(ISBLANK(OFFSET('9. METAS'!$Q$20,INT((ROW()-14)/2),0)),"",OFFSET('9. METAS'!$Q$20,INT((ROW()-14)/2),0)))</f>
        <v/>
      </c>
      <c r="K133" s="245" t="str">
        <f ca="1">IF(MOD(ROW()-13,2)=0,IF(ISBLANK(OFFSET('11. SEGUIMIENTO 2026'!$O$14,INT((ROW()-13)/2),0)),"",OFFSET('11. SEGUIMIENTO 2026'!$O$14,INT((ROW()-13)/2),0)),IF(ISBLANK(OFFSET('9. METAS'!$R$20,INT((ROW()-14)/2),0)),"",OFFSET('9. METAS'!$R$20,INT((ROW()-14)/2),0)))</f>
        <v/>
      </c>
      <c r="L133" s="245" t="str">
        <f ca="1">IF(MOD(ROW()-13,2)=0,IF(ISBLANK(OFFSET('11. SEGUIMIENTO 2026'!$P$14,INT((ROW()-13)/2),0)),"",OFFSET('11. SEGUIMIENTO 2026'!$P$14,INT((ROW()-13)/2),0)),IF(ISBLANK(OFFSET('9. METAS'!$S$20,INT((ROW()-14)/2),0)),"",OFFSET('9. METAS'!$S$20,INT((ROW()-14)/2),0)))</f>
        <v/>
      </c>
      <c r="M133" s="246" t="str">
        <f ca="1">IF(MOD(ROW()-13,2)=0,IF(ISBLANK(OFFSET('11. SEGUIMIENTO 2026'!$Q$14,INT((ROW()-13)/2),0)),"",OFFSET('11. SEGUIMIENTO 2026'!$Q$14,INT((ROW()-13)/2),0)),IF(ISBLANK(OFFSET('9. METAS'!$T$20,INT((ROW()-14)/2),0)),"",OFFSET('9. METAS'!$T$20,INT((ROW()-14)/2),0)))</f>
        <v/>
      </c>
      <c r="N133" s="1006" t="str">
        <f t="shared" ref="N133" ca="1" si="114">IFERROR(J133/J134,"ND")</f>
        <v>ND</v>
      </c>
      <c r="O133" s="1008" t="str">
        <f t="shared" ref="O133" ca="1" si="115">IFERROR(((J133)/H133),"ND")</f>
        <v>ND</v>
      </c>
      <c r="P133" s="1010"/>
    </row>
    <row r="134" spans="3:16" hidden="1">
      <c r="C134" s="1025"/>
      <c r="D134" s="1018"/>
      <c r="E134" s="1018"/>
      <c r="F134" s="1021"/>
      <c r="G134" s="1023"/>
      <c r="H134" s="1002"/>
      <c r="I134" s="1012"/>
      <c r="J134" s="244" t="str">
        <f ca="1">IF(MOD(ROW()-13,2)=0,IF(ISBLANK(OFFSET('11. SEGUIMIENTO 2026'!$N$14,INT((ROW()-13)/2),0)),"",OFFSET('11. SEGUIMIENTO 2026'!$N$14,INT((ROW()-13)/2),0)),IF(ISBLANK(OFFSET('9. METAS'!$Q$20,INT((ROW()-14)/2),0)),"",OFFSET('9. METAS'!$Q$20,INT((ROW()-14)/2),0)))</f>
        <v/>
      </c>
      <c r="K134" s="245" t="str">
        <f ca="1">IF(MOD(ROW()-13,2)=0,IF(ISBLANK(OFFSET('11. SEGUIMIENTO 2026'!$O$14,INT((ROW()-13)/2),0)),"",OFFSET('11. SEGUIMIENTO 2026'!$O$14,INT((ROW()-13)/2),0)),IF(ISBLANK(OFFSET('9. METAS'!$R$20,INT((ROW()-14)/2),0)),"",OFFSET('9. METAS'!$R$20,INT((ROW()-14)/2),0)))</f>
        <v/>
      </c>
      <c r="L134" s="245" t="str">
        <f ca="1">IF(MOD(ROW()-13,2)=0,IF(ISBLANK(OFFSET('11. SEGUIMIENTO 2026'!$P$14,INT((ROW()-13)/2),0)),"",OFFSET('11. SEGUIMIENTO 2026'!$P$14,INT((ROW()-13)/2),0)),IF(ISBLANK(OFFSET('9. METAS'!$S$20,INT((ROW()-14)/2),0)),"",OFFSET('9. METAS'!$S$20,INT((ROW()-14)/2),0)))</f>
        <v/>
      </c>
      <c r="M134" s="246" t="str">
        <f ca="1">IF(MOD(ROW()-13,2)=0,IF(ISBLANK(OFFSET('11. SEGUIMIENTO 2026'!$Q$14,INT((ROW()-13)/2),0)),"",OFFSET('11. SEGUIMIENTO 2026'!$Q$14,INT((ROW()-13)/2),0)),IF(ISBLANK(OFFSET('9. METAS'!$T$20,INT((ROW()-14)/2),0)),"",OFFSET('9. METAS'!$T$20,INT((ROW()-14)/2),0)))</f>
        <v/>
      </c>
      <c r="N134" s="1013"/>
      <c r="O134" s="1014"/>
      <c r="P134" s="1015"/>
    </row>
    <row r="135" spans="3:16" hidden="1">
      <c r="C135" s="1016" t="str">
        <f ca="1">IF(ISBLANK(OFFSET('5. Pp (3 años)'!$C$46,INT((ROW()-13)/2),0)),"",OFFSET('5. Pp (3 años)'!$C$46,INT((ROW()-13)/2),0))</f>
        <v>Actividad</v>
      </c>
      <c r="D135" s="1018" t="str">
        <f ca="1">IF(ISBLANK(OFFSET('5. Pp (3 años)'!$D$46,INT((ROW()-13)/2),0)),"",OFFSET('5. Pp (3 años)'!$D$46,INT((ROW()-13)/2),0))</f>
        <v/>
      </c>
      <c r="E135" s="1018" t="str">
        <f ca="1">IF(ISBLANK(OFFSET('5. Pp (3 años)'!$E$46,INT((ROW()-13)/2),0)),"",OFFSET('5. Pp (3 años)'!$E$46,INT((ROW()-13)/2),0))</f>
        <v/>
      </c>
      <c r="F135" s="1021" t="str">
        <f ca="1">IF(ISBLANK(OFFSET('5. Pp (3 años)'!$K$46,INT((ROW()-13)/2),0)),"",OFFSET('5. Pp (3 años)'!$K$46,INT((ROW()-13)/2),0))</f>
        <v/>
      </c>
      <c r="G135" s="1023" t="str">
        <f ca="1">IF(ISBLANK(OFFSET('5. Pp (3 años)'!$H$46,INT((ROW()-13)/2),0)),"",OFFSET('5. Pp (3 años)'!$H$46,INT((ROW()-13)/2),0))</f>
        <v/>
      </c>
      <c r="H135" s="1002" t="str">
        <f ca="1">IF(ISBLANK(OFFSET('9. METAS'!$K$20,INT((ROW()-13)/2),0)),"",OFFSET('9. METAS'!$K$20,INT((ROW()-13)/2),0))</f>
        <v/>
      </c>
      <c r="I135" s="1004"/>
      <c r="J135" s="244" t="str">
        <f ca="1">IF(MOD(ROW()-13,2)=0,IF(ISBLANK(OFFSET('11. SEGUIMIENTO 2026'!$N$14,INT((ROW()-13)/2),0)),"",OFFSET('11. SEGUIMIENTO 2026'!$N$14,INT((ROW()-13)/2),0)),IF(ISBLANK(OFFSET('9. METAS'!$Q$20,INT((ROW()-14)/2),0)),"",OFFSET('9. METAS'!$Q$20,INT((ROW()-14)/2),0)))</f>
        <v/>
      </c>
      <c r="K135" s="245" t="str">
        <f ca="1">IF(MOD(ROW()-13,2)=0,IF(ISBLANK(OFFSET('11. SEGUIMIENTO 2026'!$O$14,INT((ROW()-13)/2),0)),"",OFFSET('11. SEGUIMIENTO 2026'!$O$14,INT((ROW()-13)/2),0)),IF(ISBLANK(OFFSET('9. METAS'!$R$20,INT((ROW()-14)/2),0)),"",OFFSET('9. METAS'!$R$20,INT((ROW()-14)/2),0)))</f>
        <v/>
      </c>
      <c r="L135" s="245" t="str">
        <f ca="1">IF(MOD(ROW()-13,2)=0,IF(ISBLANK(OFFSET('11. SEGUIMIENTO 2026'!$P$14,INT((ROW()-13)/2),0)),"",OFFSET('11. SEGUIMIENTO 2026'!$P$14,INT((ROW()-13)/2),0)),IF(ISBLANK(OFFSET('9. METAS'!$S$20,INT((ROW()-14)/2),0)),"",OFFSET('9. METAS'!$S$20,INT((ROW()-14)/2),0)))</f>
        <v/>
      </c>
      <c r="M135" s="246" t="str">
        <f ca="1">IF(MOD(ROW()-13,2)=0,IF(ISBLANK(OFFSET('11. SEGUIMIENTO 2026'!$Q$14,INT((ROW()-13)/2),0)),"",OFFSET('11. SEGUIMIENTO 2026'!$Q$14,INT((ROW()-13)/2),0)),IF(ISBLANK(OFFSET('9. METAS'!$T$20,INT((ROW()-14)/2),0)),"",OFFSET('9. METAS'!$T$20,INT((ROW()-14)/2),0)))</f>
        <v/>
      </c>
      <c r="N135" s="1006" t="str">
        <f t="shared" ref="N135" ca="1" si="116">IFERROR(J135/J136,"ND")</f>
        <v>ND</v>
      </c>
      <c r="O135" s="1008" t="str">
        <f t="shared" ref="O135" ca="1" si="117">IFERROR(((J135)/H135),"ND")</f>
        <v>ND</v>
      </c>
      <c r="P135" s="1010"/>
    </row>
    <row r="136" spans="3:16" hidden="1">
      <c r="C136" s="1025"/>
      <c r="D136" s="1018"/>
      <c r="E136" s="1018"/>
      <c r="F136" s="1021"/>
      <c r="G136" s="1023"/>
      <c r="H136" s="1002"/>
      <c r="I136" s="1012"/>
      <c r="J136" s="244" t="str">
        <f ca="1">IF(MOD(ROW()-13,2)=0,IF(ISBLANK(OFFSET('11. SEGUIMIENTO 2026'!$N$14,INT((ROW()-13)/2),0)),"",OFFSET('11. SEGUIMIENTO 2026'!$N$14,INT((ROW()-13)/2),0)),IF(ISBLANK(OFFSET('9. METAS'!$Q$20,INT((ROW()-14)/2),0)),"",OFFSET('9. METAS'!$Q$20,INT((ROW()-14)/2),0)))</f>
        <v/>
      </c>
      <c r="K136" s="245" t="str">
        <f ca="1">IF(MOD(ROW()-13,2)=0,IF(ISBLANK(OFFSET('11. SEGUIMIENTO 2026'!$O$14,INT((ROW()-13)/2),0)),"",OFFSET('11. SEGUIMIENTO 2026'!$O$14,INT((ROW()-13)/2),0)),IF(ISBLANK(OFFSET('9. METAS'!$R$20,INT((ROW()-14)/2),0)),"",OFFSET('9. METAS'!$R$20,INT((ROW()-14)/2),0)))</f>
        <v/>
      </c>
      <c r="L136" s="245" t="str">
        <f ca="1">IF(MOD(ROW()-13,2)=0,IF(ISBLANK(OFFSET('11. SEGUIMIENTO 2026'!$P$14,INT((ROW()-13)/2),0)),"",OFFSET('11. SEGUIMIENTO 2026'!$P$14,INT((ROW()-13)/2),0)),IF(ISBLANK(OFFSET('9. METAS'!$S$20,INT((ROW()-14)/2),0)),"",OFFSET('9. METAS'!$S$20,INT((ROW()-14)/2),0)))</f>
        <v/>
      </c>
      <c r="M136" s="246" t="str">
        <f ca="1">IF(MOD(ROW()-13,2)=0,IF(ISBLANK(OFFSET('11. SEGUIMIENTO 2026'!$Q$14,INT((ROW()-13)/2),0)),"",OFFSET('11. SEGUIMIENTO 2026'!$Q$14,INT((ROW()-13)/2),0)),IF(ISBLANK(OFFSET('9. METAS'!$T$20,INT((ROW()-14)/2),0)),"",OFFSET('9. METAS'!$T$20,INT((ROW()-14)/2),0)))</f>
        <v/>
      </c>
      <c r="N136" s="1013"/>
      <c r="O136" s="1014"/>
      <c r="P136" s="1015"/>
    </row>
    <row r="137" spans="3:16" ht="64.150000000000006" customHeight="1">
      <c r="C137" s="1016" t="str">
        <f ca="1">IF(ISBLANK(OFFSET('5. Pp (3 años)'!$C$46,INT((ROW()-13)/2),0)),"",OFFSET('5. Pp (3 años)'!$C$46,INT((ROW()-13)/2),0))</f>
        <v>Componente</v>
      </c>
      <c r="D137" s="1018" t="str">
        <f ca="1">IF(ISBLANK(OFFSET('5. Pp (3 años)'!$D$46,INT((ROW()-13)/2),0)),"",OFFSET('5. Pp (3 años)'!$D$46,INT((ROW()-13)/2),0))</f>
        <v>4.1.1.1.11 Mecanismos de participación y visibilidad para la inclusión y diversidad sexual implementados</v>
      </c>
      <c r="E137" s="1018" t="str">
        <f ca="1">IF(ISBLANK(OFFSET('5. Pp (3 años)'!$E$46,INT((ROW()-13)/2),0)),"",OFFSET('5. Pp (3 años)'!$E$46,INT((ROW()-13)/2),0))</f>
        <v>PMVPC: Porcentaje de mecanismos de visibilidad y participación ciudadana por la diversidad sexual ejecutados.</v>
      </c>
      <c r="F137" s="1021" t="str">
        <f ca="1">IF(ISBLANK(OFFSET('5. Pp (3 años)'!$K$46,INT((ROW()-13)/2),0)),"",OFFSET('5. Pp (3 años)'!$K$46,INT((ROW()-13)/2),0))</f>
        <v xml:space="preserve">Ascendente </v>
      </c>
      <c r="G137" s="1023" t="str">
        <f ca="1">IF(ISBLANK(OFFSET('5. Pp (3 años)'!$H$46,INT((ROW()-13)/2),0)),"",OFFSET('5. Pp (3 años)'!$H$46,INT((ROW()-13)/2),0))</f>
        <v>Trimestral</v>
      </c>
      <c r="H137" s="1002">
        <f ca="1">IF(ISBLANK(OFFSET('9. METAS'!$K$20,INT((ROW()-13)/2),0)),"",OFFSET('9. METAS'!$K$20,INT((ROW()-13)/2),0))</f>
        <v>100</v>
      </c>
      <c r="I137" s="1004" t="s">
        <v>147</v>
      </c>
      <c r="J137" s="244">
        <f ca="1">IF(MOD(ROW()-13,2)=0,IF(ISBLANK(OFFSET('11. SEGUIMIENTO 2026'!$N$14,INT((ROW()-13)/2),0)),"",OFFSET('11. SEGUIMIENTO 2026'!$N$14,INT((ROW()-13)/2),0)),IF(ISBLANK(OFFSET('9. METAS'!$Q$20,INT((ROW()-14)/2),0)),"",OFFSET('9. METAS'!$Q$20,INT((ROW()-14)/2),0)))</f>
        <v>0</v>
      </c>
      <c r="K137" s="245" t="str">
        <f ca="1">IF(MOD(ROW()-13,2)=0,IF(ISBLANK(OFFSET('11. SEGUIMIENTO 2026'!$O$14,INT((ROW()-13)/2),0)),"",OFFSET('11. SEGUIMIENTO 2026'!$O$14,INT((ROW()-13)/2),0)),IF(ISBLANK(OFFSET('9. METAS'!$R$20,INT((ROW()-14)/2),0)),"",OFFSET('9. METAS'!$R$20,INT((ROW()-14)/2),0)))</f>
        <v/>
      </c>
      <c r="L137" s="245" t="str">
        <f ca="1">IF(MOD(ROW()-13,2)=0,IF(ISBLANK(OFFSET('11. SEGUIMIENTO 2026'!$P$14,INT((ROW()-13)/2),0)),"",OFFSET('11. SEGUIMIENTO 2026'!$P$14,INT((ROW()-13)/2),0)),IF(ISBLANK(OFFSET('9. METAS'!$S$20,INT((ROW()-14)/2),0)),"",OFFSET('9. METAS'!$S$20,INT((ROW()-14)/2),0)))</f>
        <v/>
      </c>
      <c r="M137" s="246" t="str">
        <f ca="1">IF(MOD(ROW()-13,2)=0,IF(ISBLANK(OFFSET('11. SEGUIMIENTO 2026'!$Q$14,INT((ROW()-13)/2),0)),"",OFFSET('11. SEGUIMIENTO 2026'!$Q$14,INT((ROW()-13)/2),0)),IF(ISBLANK(OFFSET('9. METAS'!$T$20,INT((ROW()-14)/2),0)),"",OFFSET('9. METAS'!$T$20,INT((ROW()-14)/2),0)))</f>
        <v/>
      </c>
      <c r="N137" s="1006">
        <f t="shared" ref="N137" ca="1" si="118">IFERROR(J137/J138,"ND")</f>
        <v>0</v>
      </c>
      <c r="O137" s="1008">
        <f t="shared" ref="O137" ca="1" si="119">IFERROR(((J137)/H137),"ND")</f>
        <v>0</v>
      </c>
      <c r="P137" s="1040" t="s">
        <v>1542</v>
      </c>
    </row>
    <row r="138" spans="3:16" ht="64.150000000000006" customHeight="1">
      <c r="C138" s="1025"/>
      <c r="D138" s="1018"/>
      <c r="E138" s="1018"/>
      <c r="F138" s="1021"/>
      <c r="G138" s="1023"/>
      <c r="H138" s="1002"/>
      <c r="I138" s="1012"/>
      <c r="J138" s="244">
        <f ca="1">IF(MOD(ROW()-13,2)=0,IF(ISBLANK(OFFSET('11. SEGUIMIENTO 2026'!$N$14,INT((ROW()-13)/2),0)),"",OFFSET('11. SEGUIMIENTO 2026'!$N$14,INT((ROW()-13)/2),0)),IF(ISBLANK(OFFSET('9. METAS'!$Q$20,INT((ROW()-14)/2),0)),"",OFFSET('9. METAS'!$Q$20,INT((ROW()-14)/2),0)))</f>
        <v>25</v>
      </c>
      <c r="K138" s="245">
        <f ca="1">IF(MOD(ROW()-13,2)=0,IF(ISBLANK(OFFSET('11. SEGUIMIENTO 2026'!$O$14,INT((ROW()-13)/2),0)),"",OFFSET('11. SEGUIMIENTO 2026'!$O$14,INT((ROW()-13)/2),0)),IF(ISBLANK(OFFSET('9. METAS'!$R$20,INT((ROW()-14)/2),0)),"",OFFSET('9. METAS'!$R$20,INT((ROW()-14)/2),0)))</f>
        <v>25</v>
      </c>
      <c r="L138" s="245">
        <f ca="1">IF(MOD(ROW()-13,2)=0,IF(ISBLANK(OFFSET('11. SEGUIMIENTO 2026'!$P$14,INT((ROW()-13)/2),0)),"",OFFSET('11. SEGUIMIENTO 2026'!$P$14,INT((ROW()-13)/2),0)),IF(ISBLANK(OFFSET('9. METAS'!$S$20,INT((ROW()-14)/2),0)),"",OFFSET('9. METAS'!$S$20,INT((ROW()-14)/2),0)))</f>
        <v>25</v>
      </c>
      <c r="M138" s="246">
        <f ca="1">IF(MOD(ROW()-13,2)=0,IF(ISBLANK(OFFSET('11. SEGUIMIENTO 2026'!$Q$14,INT((ROW()-13)/2),0)),"",OFFSET('11. SEGUIMIENTO 2026'!$Q$14,INT((ROW()-13)/2),0)),IF(ISBLANK(OFFSET('9. METAS'!$T$20,INT((ROW()-14)/2),0)),"",OFFSET('9. METAS'!$T$20,INT((ROW()-14)/2),0)))</f>
        <v>25</v>
      </c>
      <c r="N138" s="1013"/>
      <c r="O138" s="1014"/>
      <c r="P138" s="1041"/>
    </row>
    <row r="139" spans="3:16" ht="61.9" customHeight="1">
      <c r="C139" s="1016" t="str">
        <f ca="1">IF(ISBLANK(OFFSET('5. Pp (3 años)'!$C$46,INT((ROW()-13)/2),0)),"",OFFSET('5. Pp (3 años)'!$C$46,INT((ROW()-13)/2),0))</f>
        <v>Actividad</v>
      </c>
      <c r="D139" s="1018" t="str">
        <f ca="1">IF(ISBLANK(OFFSET('5. Pp (3 años)'!$D$46,INT((ROW()-13)/2),0)),"",OFFSET('5. Pp (3 años)'!$D$46,INT((ROW()-13)/2),0))</f>
        <v>4.1.1.1.11.1  Coordinación de encuentros institucionales y jornadas de visibilidad para la diversidad sexual e inclusión.</v>
      </c>
      <c r="E139" s="1018" t="str">
        <f ca="1">IF(ISBLANK(OFFSET('5. Pp (3 años)'!$E$46,INT((ROW()-13)/2),0)),"",OFFSET('5. Pp (3 años)'!$E$46,INT((ROW()-13)/2),0))</f>
        <v>PEJVR: Porcentaje de encuentros y jornadas de visibilidad realizados.</v>
      </c>
      <c r="F139" s="1021" t="str">
        <f ca="1">IF(ISBLANK(OFFSET('5. Pp (3 años)'!$K$46,INT((ROW()-13)/2),0)),"",OFFSET('5. Pp (3 años)'!$K$46,INT((ROW()-13)/2),0))</f>
        <v>Ascendente</v>
      </c>
      <c r="G139" s="1023" t="str">
        <f ca="1">IF(ISBLANK(OFFSET('5. Pp (3 años)'!$H$46,INT((ROW()-13)/2),0)),"",OFFSET('5. Pp (3 años)'!$H$46,INT((ROW()-13)/2),0))</f>
        <v>Trimestral</v>
      </c>
      <c r="H139" s="1002">
        <f ca="1">IF(ISBLANK(OFFSET('9. METAS'!$K$20,INT((ROW()-13)/2),0)),"",OFFSET('9. METAS'!$K$20,INT((ROW()-13)/2),0))</f>
        <v>2</v>
      </c>
      <c r="I139" s="1004" t="s">
        <v>1394</v>
      </c>
      <c r="J139" s="244">
        <f ca="1">IF(MOD(ROW()-13,2)=0,IF(ISBLANK(OFFSET('11. SEGUIMIENTO 2026'!$N$14,INT((ROW()-13)/2),0)),"",OFFSET('11. SEGUIMIENTO 2026'!$N$14,INT((ROW()-13)/2),0)),IF(ISBLANK(OFFSET('9. METAS'!$Q$20,INT((ROW()-14)/2),0)),"",OFFSET('9. METAS'!$Q$20,INT((ROW()-14)/2),0)))</f>
        <v>0</v>
      </c>
      <c r="K139" s="245" t="str">
        <f ca="1">IF(MOD(ROW()-13,2)=0,IF(ISBLANK(OFFSET('11. SEGUIMIENTO 2026'!$O$14,INT((ROW()-13)/2),0)),"",OFFSET('11. SEGUIMIENTO 2026'!$O$14,INT((ROW()-13)/2),0)),IF(ISBLANK(OFFSET('9. METAS'!$R$20,INT((ROW()-14)/2),0)),"",OFFSET('9. METAS'!$R$20,INT((ROW()-14)/2),0)))</f>
        <v/>
      </c>
      <c r="L139" s="245" t="str">
        <f ca="1">IF(MOD(ROW()-13,2)=0,IF(ISBLANK(OFFSET('11. SEGUIMIENTO 2026'!$P$14,INT((ROW()-13)/2),0)),"",OFFSET('11. SEGUIMIENTO 2026'!$P$14,INT((ROW()-13)/2),0)),IF(ISBLANK(OFFSET('9. METAS'!$S$20,INT((ROW()-14)/2),0)),"",OFFSET('9. METAS'!$S$20,INT((ROW()-14)/2),0)))</f>
        <v/>
      </c>
      <c r="M139" s="246" t="str">
        <f ca="1">IF(MOD(ROW()-13,2)=0,IF(ISBLANK(OFFSET('11. SEGUIMIENTO 2026'!$Q$14,INT((ROW()-13)/2),0)),"",OFFSET('11. SEGUIMIENTO 2026'!$Q$14,INT((ROW()-13)/2),0)),IF(ISBLANK(OFFSET('9. METAS'!$T$20,INT((ROW()-14)/2),0)),"",OFFSET('9. METAS'!$T$20,INT((ROW()-14)/2),0)))</f>
        <v/>
      </c>
      <c r="N139" s="1006">
        <f t="shared" ref="N139" ca="1" si="120">IFERROR(J139/J140,"ND")</f>
        <v>0</v>
      </c>
      <c r="O139" s="1008">
        <f t="shared" ref="O139" ca="1" si="121">IFERROR(((J139)/H139),"ND")</f>
        <v>0</v>
      </c>
      <c r="P139" s="1040" t="s">
        <v>1543</v>
      </c>
    </row>
    <row r="140" spans="3:16" ht="61.9" customHeight="1">
      <c r="C140" s="1025"/>
      <c r="D140" s="1018"/>
      <c r="E140" s="1018"/>
      <c r="F140" s="1021"/>
      <c r="G140" s="1023"/>
      <c r="H140" s="1002"/>
      <c r="I140" s="1012"/>
      <c r="J140" s="244">
        <f ca="1">IF(MOD(ROW()-13,2)=0,IF(ISBLANK(OFFSET('11. SEGUIMIENTO 2026'!$N$14,INT((ROW()-13)/2),0)),"",OFFSET('11. SEGUIMIENTO 2026'!$N$14,INT((ROW()-13)/2),0)),IF(ISBLANK(OFFSET('9. METAS'!$Q$20,INT((ROW()-14)/2),0)),"",OFFSET('9. METAS'!$Q$20,INT((ROW()-14)/2),0)))</f>
        <v>1</v>
      </c>
      <c r="K140" s="245">
        <f ca="1">IF(MOD(ROW()-13,2)=0,IF(ISBLANK(OFFSET('11. SEGUIMIENTO 2026'!$O$14,INT((ROW()-13)/2),0)),"",OFFSET('11. SEGUIMIENTO 2026'!$O$14,INT((ROW()-13)/2),0)),IF(ISBLANK(OFFSET('9. METAS'!$R$20,INT((ROW()-14)/2),0)),"",OFFSET('9. METAS'!$R$20,INT((ROW()-14)/2),0)))</f>
        <v>1</v>
      </c>
      <c r="L140" s="245">
        <f ca="1">IF(MOD(ROW()-13,2)=0,IF(ISBLANK(OFFSET('11. SEGUIMIENTO 2026'!$P$14,INT((ROW()-13)/2),0)),"",OFFSET('11. SEGUIMIENTO 2026'!$P$14,INT((ROW()-13)/2),0)),IF(ISBLANK(OFFSET('9. METAS'!$S$20,INT((ROW()-14)/2),0)),"",OFFSET('9. METAS'!$S$20,INT((ROW()-14)/2),0)))</f>
        <v>0</v>
      </c>
      <c r="M140" s="246">
        <f ca="1">IF(MOD(ROW()-13,2)=0,IF(ISBLANK(OFFSET('11. SEGUIMIENTO 2026'!$Q$14,INT((ROW()-13)/2),0)),"",OFFSET('11. SEGUIMIENTO 2026'!$Q$14,INT((ROW()-13)/2),0)),IF(ISBLANK(OFFSET('9. METAS'!$T$20,INT((ROW()-14)/2),0)),"",OFFSET('9. METAS'!$T$20,INT((ROW()-14)/2),0)))</f>
        <v>0</v>
      </c>
      <c r="N140" s="1013"/>
      <c r="O140" s="1014"/>
      <c r="P140" s="1041"/>
    </row>
    <row r="141" spans="3:16" hidden="1">
      <c r="C141" s="1016" t="str">
        <f ca="1">IF(ISBLANK(OFFSET('5. Pp (3 años)'!$C$46,INT((ROW()-13)/2),0)),"",OFFSET('5. Pp (3 años)'!$C$46,INT((ROW()-13)/2),0))</f>
        <v>Actividad</v>
      </c>
      <c r="D141" s="1018" t="str">
        <f ca="1">IF(ISBLANK(OFFSET('5. Pp (3 años)'!$D$46,INT((ROW()-13)/2),0)),"",OFFSET('5. Pp (3 años)'!$D$46,INT((ROW()-13)/2),0))</f>
        <v/>
      </c>
      <c r="E141" s="1018" t="str">
        <f ca="1">IF(ISBLANK(OFFSET('5. Pp (3 años)'!$E$46,INT((ROW()-13)/2),0)),"",OFFSET('5. Pp (3 años)'!$E$46,INT((ROW()-13)/2),0))</f>
        <v/>
      </c>
      <c r="F141" s="1021" t="str">
        <f ca="1">IF(ISBLANK(OFFSET('5. Pp (3 años)'!$K$46,INT((ROW()-13)/2),0)),"",OFFSET('5. Pp (3 años)'!$K$46,INT((ROW()-13)/2),0))</f>
        <v/>
      </c>
      <c r="G141" s="1023" t="str">
        <f ca="1">IF(ISBLANK(OFFSET('5. Pp (3 años)'!$H$46,INT((ROW()-13)/2),0)),"",OFFSET('5. Pp (3 años)'!$H$46,INT((ROW()-13)/2),0))</f>
        <v/>
      </c>
      <c r="H141" s="1002" t="str">
        <f ca="1">IF(ISBLANK(OFFSET('9. METAS'!$K$20,INT((ROW()-13)/2),0)),"",OFFSET('9. METAS'!$K$20,INT((ROW()-13)/2),0))</f>
        <v/>
      </c>
      <c r="I141" s="1004"/>
      <c r="J141" s="244" t="str">
        <f ca="1">IF(MOD(ROW()-13,2)=0,IF(ISBLANK(OFFSET('11. SEGUIMIENTO 2026'!$N$14,INT((ROW()-13)/2),0)),"",OFFSET('11. SEGUIMIENTO 2026'!$N$14,INT((ROW()-13)/2),0)),IF(ISBLANK(OFFSET('9. METAS'!$Q$20,INT((ROW()-14)/2),0)),"",OFFSET('9. METAS'!$Q$20,INT((ROW()-14)/2),0)))</f>
        <v/>
      </c>
      <c r="K141" s="245" t="str">
        <f ca="1">IF(MOD(ROW()-13,2)=0,IF(ISBLANK(OFFSET('11. SEGUIMIENTO 2026'!$O$14,INT((ROW()-13)/2),0)),"",OFFSET('11. SEGUIMIENTO 2026'!$O$14,INT((ROW()-13)/2),0)),IF(ISBLANK(OFFSET('9. METAS'!$R$20,INT((ROW()-14)/2),0)),"",OFFSET('9. METAS'!$R$20,INT((ROW()-14)/2),0)))</f>
        <v/>
      </c>
      <c r="L141" s="245" t="str">
        <f ca="1">IF(MOD(ROW()-13,2)=0,IF(ISBLANK(OFFSET('11. SEGUIMIENTO 2026'!$P$14,INT((ROW()-13)/2),0)),"",OFFSET('11. SEGUIMIENTO 2026'!$P$14,INT((ROW()-13)/2),0)),IF(ISBLANK(OFFSET('9. METAS'!$S$20,INT((ROW()-14)/2),0)),"",OFFSET('9. METAS'!$S$20,INT((ROW()-14)/2),0)))</f>
        <v/>
      </c>
      <c r="M141" s="246" t="str">
        <f ca="1">IF(MOD(ROW()-13,2)=0,IF(ISBLANK(OFFSET('11. SEGUIMIENTO 2026'!$Q$14,INT((ROW()-13)/2),0)),"",OFFSET('11. SEGUIMIENTO 2026'!$Q$14,INT((ROW()-13)/2),0)),IF(ISBLANK(OFFSET('9. METAS'!$T$20,INT((ROW()-14)/2),0)),"",OFFSET('9. METAS'!$T$20,INT((ROW()-14)/2),0)))</f>
        <v/>
      </c>
      <c r="N141" s="1006" t="str">
        <f t="shared" ref="N141" ca="1" si="122">IFERROR(J141/J142,"ND")</f>
        <v>ND</v>
      </c>
      <c r="O141" s="1008" t="str">
        <f t="shared" ref="O141" ca="1" si="123">IFERROR(((J141)/H141),"ND")</f>
        <v>ND</v>
      </c>
      <c r="P141" s="1010"/>
    </row>
    <row r="142" spans="3:16" hidden="1">
      <c r="C142" s="1025"/>
      <c r="D142" s="1018"/>
      <c r="E142" s="1018"/>
      <c r="F142" s="1021"/>
      <c r="G142" s="1023"/>
      <c r="H142" s="1002"/>
      <c r="I142" s="1012"/>
      <c r="J142" s="244" t="str">
        <f ca="1">IF(MOD(ROW()-13,2)=0,IF(ISBLANK(OFFSET('11. SEGUIMIENTO 2026'!$N$14,INT((ROW()-13)/2),0)),"",OFFSET('11. SEGUIMIENTO 2026'!$N$14,INT((ROW()-13)/2),0)),IF(ISBLANK(OFFSET('9. METAS'!$Q$20,INT((ROW()-14)/2),0)),"",OFFSET('9. METAS'!$Q$20,INT((ROW()-14)/2),0)))</f>
        <v/>
      </c>
      <c r="K142" s="245" t="str">
        <f ca="1">IF(MOD(ROW()-13,2)=0,IF(ISBLANK(OFFSET('11. SEGUIMIENTO 2026'!$O$14,INT((ROW()-13)/2),0)),"",OFFSET('11. SEGUIMIENTO 2026'!$O$14,INT((ROW()-13)/2),0)),IF(ISBLANK(OFFSET('9. METAS'!$R$20,INT((ROW()-14)/2),0)),"",OFFSET('9. METAS'!$R$20,INT((ROW()-14)/2),0)))</f>
        <v/>
      </c>
      <c r="L142" s="245" t="str">
        <f ca="1">IF(MOD(ROW()-13,2)=0,IF(ISBLANK(OFFSET('11. SEGUIMIENTO 2026'!$P$14,INT((ROW()-13)/2),0)),"",OFFSET('11. SEGUIMIENTO 2026'!$P$14,INT((ROW()-13)/2),0)),IF(ISBLANK(OFFSET('9. METAS'!$S$20,INT((ROW()-14)/2),0)),"",OFFSET('9. METAS'!$S$20,INT((ROW()-14)/2),0)))</f>
        <v/>
      </c>
      <c r="M142" s="246" t="str">
        <f ca="1">IF(MOD(ROW()-13,2)=0,IF(ISBLANK(OFFSET('11. SEGUIMIENTO 2026'!$Q$14,INT((ROW()-13)/2),0)),"",OFFSET('11. SEGUIMIENTO 2026'!$Q$14,INT((ROW()-13)/2),0)),IF(ISBLANK(OFFSET('9. METAS'!$T$20,INT((ROW()-14)/2),0)),"",OFFSET('9. METAS'!$T$20,INT((ROW()-14)/2),0)))</f>
        <v/>
      </c>
      <c r="N142" s="1013"/>
      <c r="O142" s="1014"/>
      <c r="P142" s="1015"/>
    </row>
    <row r="143" spans="3:16" hidden="1">
      <c r="C143" s="1016" t="str">
        <f ca="1">IF(ISBLANK(OFFSET('5. Pp (3 años)'!$C$46,INT((ROW()-13)/2),0)),"",OFFSET('5. Pp (3 años)'!$C$46,INT((ROW()-13)/2),0))</f>
        <v>Actividad</v>
      </c>
      <c r="D143" s="1018" t="str">
        <f ca="1">IF(ISBLANK(OFFSET('5. Pp (3 años)'!$D$46,INT((ROW()-13)/2),0)),"",OFFSET('5. Pp (3 años)'!$D$46,INT((ROW()-13)/2),0))</f>
        <v/>
      </c>
      <c r="E143" s="1018" t="str">
        <f ca="1">IF(ISBLANK(OFFSET('5. Pp (3 años)'!$E$46,INT((ROW()-13)/2),0)),"",OFFSET('5. Pp (3 años)'!$E$46,INT((ROW()-13)/2),0))</f>
        <v/>
      </c>
      <c r="F143" s="1021" t="str">
        <f ca="1">IF(ISBLANK(OFFSET('5. Pp (3 años)'!$K$46,INT((ROW()-13)/2),0)),"",OFFSET('5. Pp (3 años)'!$K$46,INT((ROW()-13)/2),0))</f>
        <v/>
      </c>
      <c r="G143" s="1023" t="str">
        <f ca="1">IF(ISBLANK(OFFSET('5. Pp (3 años)'!$H$46,INT((ROW()-13)/2),0)),"",OFFSET('5. Pp (3 años)'!$H$46,INT((ROW()-13)/2),0))</f>
        <v/>
      </c>
      <c r="H143" s="1002" t="str">
        <f ca="1">IF(ISBLANK(OFFSET('9. METAS'!$K$20,INT((ROW()-13)/2),0)),"",OFFSET('9. METAS'!$K$20,INT((ROW()-13)/2),0))</f>
        <v/>
      </c>
      <c r="I143" s="1004"/>
      <c r="J143" s="244" t="str">
        <f ca="1">IF(MOD(ROW()-13,2)=0,IF(ISBLANK(OFFSET('11. SEGUIMIENTO 2026'!$N$14,INT((ROW()-13)/2),0)),"",OFFSET('11. SEGUIMIENTO 2026'!$N$14,INT((ROW()-13)/2),0)),IF(ISBLANK(OFFSET('9. METAS'!$Q$20,INT((ROW()-14)/2),0)),"",OFFSET('9. METAS'!$Q$20,INT((ROW()-14)/2),0)))</f>
        <v/>
      </c>
      <c r="K143" s="245" t="str">
        <f ca="1">IF(MOD(ROW()-13,2)=0,IF(ISBLANK(OFFSET('11. SEGUIMIENTO 2026'!$O$14,INT((ROW()-13)/2),0)),"",OFFSET('11. SEGUIMIENTO 2026'!$O$14,INT((ROW()-13)/2),0)),IF(ISBLANK(OFFSET('9. METAS'!$R$20,INT((ROW()-14)/2),0)),"",OFFSET('9. METAS'!$R$20,INT((ROW()-14)/2),0)))</f>
        <v/>
      </c>
      <c r="L143" s="245" t="str">
        <f ca="1">IF(MOD(ROW()-13,2)=0,IF(ISBLANK(OFFSET('11. SEGUIMIENTO 2026'!$P$14,INT((ROW()-13)/2),0)),"",OFFSET('11. SEGUIMIENTO 2026'!$P$14,INT((ROW()-13)/2),0)),IF(ISBLANK(OFFSET('9. METAS'!$S$20,INT((ROW()-14)/2),0)),"",OFFSET('9. METAS'!$S$20,INT((ROW()-14)/2),0)))</f>
        <v/>
      </c>
      <c r="M143" s="246" t="str">
        <f ca="1">IF(MOD(ROW()-13,2)=0,IF(ISBLANK(OFFSET('11. SEGUIMIENTO 2026'!$Q$14,INT((ROW()-13)/2),0)),"",OFFSET('11. SEGUIMIENTO 2026'!$Q$14,INT((ROW()-13)/2),0)),IF(ISBLANK(OFFSET('9. METAS'!$T$20,INT((ROW()-14)/2),0)),"",OFFSET('9. METAS'!$T$20,INT((ROW()-14)/2),0)))</f>
        <v/>
      </c>
      <c r="N143" s="1006" t="str">
        <f t="shared" ref="N143" ca="1" si="124">IFERROR(J143/J144,"ND")</f>
        <v>ND</v>
      </c>
      <c r="O143" s="1008" t="str">
        <f t="shared" ref="O143" ca="1" si="125">IFERROR(((J143)/H143),"ND")</f>
        <v>ND</v>
      </c>
      <c r="P143" s="1010"/>
    </row>
    <row r="144" spans="3:16" hidden="1">
      <c r="C144" s="1025"/>
      <c r="D144" s="1018"/>
      <c r="E144" s="1018"/>
      <c r="F144" s="1021"/>
      <c r="G144" s="1023"/>
      <c r="H144" s="1002"/>
      <c r="I144" s="1012"/>
      <c r="J144" s="244" t="str">
        <f ca="1">IF(MOD(ROW()-13,2)=0,IF(ISBLANK(OFFSET('11. SEGUIMIENTO 2026'!$N$14,INT((ROW()-13)/2),0)),"",OFFSET('11. SEGUIMIENTO 2026'!$N$14,INT((ROW()-13)/2),0)),IF(ISBLANK(OFFSET('9. METAS'!$Q$20,INT((ROW()-14)/2),0)),"",OFFSET('9. METAS'!$Q$20,INT((ROW()-14)/2),0)))</f>
        <v/>
      </c>
      <c r="K144" s="245" t="str">
        <f ca="1">IF(MOD(ROW()-13,2)=0,IF(ISBLANK(OFFSET('11. SEGUIMIENTO 2026'!$O$14,INT((ROW()-13)/2),0)),"",OFFSET('11. SEGUIMIENTO 2026'!$O$14,INT((ROW()-13)/2),0)),IF(ISBLANK(OFFSET('9. METAS'!$R$20,INT((ROW()-14)/2),0)),"",OFFSET('9. METAS'!$R$20,INT((ROW()-14)/2),0)))</f>
        <v/>
      </c>
      <c r="L144" s="245" t="str">
        <f ca="1">IF(MOD(ROW()-13,2)=0,IF(ISBLANK(OFFSET('11. SEGUIMIENTO 2026'!$P$14,INT((ROW()-13)/2),0)),"",OFFSET('11. SEGUIMIENTO 2026'!$P$14,INT((ROW()-13)/2),0)),IF(ISBLANK(OFFSET('9. METAS'!$S$20,INT((ROW()-14)/2),0)),"",OFFSET('9. METAS'!$S$20,INT((ROW()-14)/2),0)))</f>
        <v/>
      </c>
      <c r="M144" s="246" t="str">
        <f ca="1">IF(MOD(ROW()-13,2)=0,IF(ISBLANK(OFFSET('11. SEGUIMIENTO 2026'!$Q$14,INT((ROW()-13)/2),0)),"",OFFSET('11. SEGUIMIENTO 2026'!$Q$14,INT((ROW()-13)/2),0)),IF(ISBLANK(OFFSET('9. METAS'!$T$20,INT((ROW()-14)/2),0)),"",OFFSET('9. METAS'!$T$20,INT((ROW()-14)/2),0)))</f>
        <v/>
      </c>
      <c r="N144" s="1013"/>
      <c r="O144" s="1014"/>
      <c r="P144" s="1015"/>
    </row>
    <row r="145" spans="3:16" hidden="1">
      <c r="C145" s="1016" t="str">
        <f ca="1">IF(ISBLANK(OFFSET('5. Pp (3 años)'!$C$46,INT((ROW()-13)/2),0)),"",OFFSET('5. Pp (3 años)'!$C$46,INT((ROW()-13)/2),0))</f>
        <v>Actividad</v>
      </c>
      <c r="D145" s="1018" t="str">
        <f ca="1">IF(ISBLANK(OFFSET('5. Pp (3 años)'!$D$46,INT((ROW()-13)/2),0)),"",OFFSET('5. Pp (3 años)'!$D$46,INT((ROW()-13)/2),0))</f>
        <v/>
      </c>
      <c r="E145" s="1018" t="str">
        <f ca="1">IF(ISBLANK(OFFSET('5. Pp (3 años)'!$E$46,INT((ROW()-13)/2),0)),"",OFFSET('5. Pp (3 años)'!$E$46,INT((ROW()-13)/2),0))</f>
        <v/>
      </c>
      <c r="F145" s="1021" t="str">
        <f ca="1">IF(ISBLANK(OFFSET('5. Pp (3 años)'!$K$46,INT((ROW()-13)/2),0)),"",OFFSET('5. Pp (3 años)'!$K$46,INT((ROW()-13)/2),0))</f>
        <v/>
      </c>
      <c r="G145" s="1023" t="str">
        <f ca="1">IF(ISBLANK(OFFSET('5. Pp (3 años)'!$H$46,INT((ROW()-13)/2),0)),"",OFFSET('5. Pp (3 años)'!$H$46,INT((ROW()-13)/2),0))</f>
        <v/>
      </c>
      <c r="H145" s="1002" t="str">
        <f ca="1">IF(ISBLANK(OFFSET('9. METAS'!$K$20,INT((ROW()-13)/2),0)),"",OFFSET('9. METAS'!$K$20,INT((ROW()-13)/2),0))</f>
        <v/>
      </c>
      <c r="I145" s="1004"/>
      <c r="J145" s="244" t="str">
        <f ca="1">IF(MOD(ROW()-13,2)=0,IF(ISBLANK(OFFSET('11. SEGUIMIENTO 2026'!$N$14,INT((ROW()-13)/2),0)),"",OFFSET('11. SEGUIMIENTO 2026'!$N$14,INT((ROW()-13)/2),0)),IF(ISBLANK(OFFSET('9. METAS'!$Q$20,INT((ROW()-14)/2),0)),"",OFFSET('9. METAS'!$Q$20,INT((ROW()-14)/2),0)))</f>
        <v/>
      </c>
      <c r="K145" s="245" t="str">
        <f ca="1">IF(MOD(ROW()-13,2)=0,IF(ISBLANK(OFFSET('11. SEGUIMIENTO 2026'!$O$14,INT((ROW()-13)/2),0)),"",OFFSET('11. SEGUIMIENTO 2026'!$O$14,INT((ROW()-13)/2),0)),IF(ISBLANK(OFFSET('9. METAS'!$R$20,INT((ROW()-14)/2),0)),"",OFFSET('9. METAS'!$R$20,INT((ROW()-14)/2),0)))</f>
        <v/>
      </c>
      <c r="L145" s="245" t="str">
        <f ca="1">IF(MOD(ROW()-13,2)=0,IF(ISBLANK(OFFSET('11. SEGUIMIENTO 2026'!$P$14,INT((ROW()-13)/2),0)),"",OFFSET('11. SEGUIMIENTO 2026'!$P$14,INT((ROW()-13)/2),0)),IF(ISBLANK(OFFSET('9. METAS'!$S$20,INT((ROW()-14)/2),0)),"",OFFSET('9. METAS'!$S$20,INT((ROW()-14)/2),0)))</f>
        <v/>
      </c>
      <c r="M145" s="246" t="str">
        <f ca="1">IF(MOD(ROW()-13,2)=0,IF(ISBLANK(OFFSET('11. SEGUIMIENTO 2026'!$Q$14,INT((ROW()-13)/2),0)),"",OFFSET('11. SEGUIMIENTO 2026'!$Q$14,INT((ROW()-13)/2),0)),IF(ISBLANK(OFFSET('9. METAS'!$T$20,INT((ROW()-14)/2),0)),"",OFFSET('9. METAS'!$T$20,INT((ROW()-14)/2),0)))</f>
        <v/>
      </c>
      <c r="N145" s="1006" t="str">
        <f t="shared" ref="N145" ca="1" si="126">IFERROR(J145/J146,"ND")</f>
        <v>ND</v>
      </c>
      <c r="O145" s="1008" t="str">
        <f t="shared" ref="O145" ca="1" si="127">IFERROR(((J145)/H145),"ND")</f>
        <v>ND</v>
      </c>
      <c r="P145" s="1010"/>
    </row>
    <row r="146" spans="3:16" hidden="1">
      <c r="C146" s="1025"/>
      <c r="D146" s="1018"/>
      <c r="E146" s="1018"/>
      <c r="F146" s="1021"/>
      <c r="G146" s="1023"/>
      <c r="H146" s="1002"/>
      <c r="I146" s="1012"/>
      <c r="J146" s="244" t="str">
        <f ca="1">IF(MOD(ROW()-13,2)=0,IF(ISBLANK(OFFSET('11. SEGUIMIENTO 2026'!$N$14,INT((ROW()-13)/2),0)),"",OFFSET('11. SEGUIMIENTO 2026'!$N$14,INT((ROW()-13)/2),0)),IF(ISBLANK(OFFSET('9. METAS'!$Q$20,INT((ROW()-14)/2),0)),"",OFFSET('9. METAS'!$Q$20,INT((ROW()-14)/2),0)))</f>
        <v/>
      </c>
      <c r="K146" s="245" t="str">
        <f ca="1">IF(MOD(ROW()-13,2)=0,IF(ISBLANK(OFFSET('11. SEGUIMIENTO 2026'!$O$14,INT((ROW()-13)/2),0)),"",OFFSET('11. SEGUIMIENTO 2026'!$O$14,INT((ROW()-13)/2),0)),IF(ISBLANK(OFFSET('9. METAS'!$R$20,INT((ROW()-14)/2),0)),"",OFFSET('9. METAS'!$R$20,INT((ROW()-14)/2),0)))</f>
        <v/>
      </c>
      <c r="L146" s="245" t="str">
        <f ca="1">IF(MOD(ROW()-13,2)=0,IF(ISBLANK(OFFSET('11. SEGUIMIENTO 2026'!$P$14,INT((ROW()-13)/2),0)),"",OFFSET('11. SEGUIMIENTO 2026'!$P$14,INT((ROW()-13)/2),0)),IF(ISBLANK(OFFSET('9. METAS'!$S$20,INT((ROW()-14)/2),0)),"",OFFSET('9. METAS'!$S$20,INT((ROW()-14)/2),0)))</f>
        <v/>
      </c>
      <c r="M146" s="246" t="str">
        <f ca="1">IF(MOD(ROW()-13,2)=0,IF(ISBLANK(OFFSET('11. SEGUIMIENTO 2026'!$Q$14,INT((ROW()-13)/2),0)),"",OFFSET('11. SEGUIMIENTO 2026'!$Q$14,INT((ROW()-13)/2),0)),IF(ISBLANK(OFFSET('9. METAS'!$T$20,INT((ROW()-14)/2),0)),"",OFFSET('9. METAS'!$T$20,INT((ROW()-14)/2),0)))</f>
        <v/>
      </c>
      <c r="N146" s="1013"/>
      <c r="O146" s="1014"/>
      <c r="P146" s="1015"/>
    </row>
    <row r="147" spans="3:16" hidden="1">
      <c r="C147" s="1016" t="str">
        <f ca="1">IF(ISBLANK(OFFSET('5. Pp (3 años)'!$C$46,INT((ROW()-13)/2),0)),"",OFFSET('5. Pp (3 años)'!$C$46,INT((ROW()-13)/2),0))</f>
        <v>Actividad</v>
      </c>
      <c r="D147" s="1018" t="str">
        <f ca="1">IF(ISBLANK(OFFSET('5. Pp (3 años)'!$D$46,INT((ROW()-13)/2),0)),"",OFFSET('5. Pp (3 años)'!$D$46,INT((ROW()-13)/2),0))</f>
        <v/>
      </c>
      <c r="E147" s="1018" t="str">
        <f ca="1">IF(ISBLANK(OFFSET('5. Pp (3 años)'!$E$46,INT((ROW()-13)/2),0)),"",OFFSET('5. Pp (3 años)'!$E$46,INT((ROW()-13)/2),0))</f>
        <v/>
      </c>
      <c r="F147" s="1021" t="str">
        <f ca="1">IF(ISBLANK(OFFSET('5. Pp (3 años)'!$K$46,INT((ROW()-13)/2),0)),"",OFFSET('5. Pp (3 años)'!$K$46,INT((ROW()-13)/2),0))</f>
        <v/>
      </c>
      <c r="G147" s="1023" t="str">
        <f ca="1">IF(ISBLANK(OFFSET('5. Pp (3 años)'!$H$46,INT((ROW()-13)/2),0)),"",OFFSET('5. Pp (3 años)'!$H$46,INT((ROW()-13)/2),0))</f>
        <v/>
      </c>
      <c r="H147" s="1002" t="str">
        <f ca="1">IF(ISBLANK(OFFSET('9. METAS'!$K$20,INT((ROW()-13)/2),0)),"",OFFSET('9. METAS'!$K$20,INT((ROW()-13)/2),0))</f>
        <v/>
      </c>
      <c r="I147" s="1004"/>
      <c r="J147" s="244" t="str">
        <f ca="1">IF(MOD(ROW()-13,2)=0,IF(ISBLANK(OFFSET('11. SEGUIMIENTO 2026'!$N$14,INT((ROW()-13)/2),0)),"",OFFSET('11. SEGUIMIENTO 2026'!$N$14,INT((ROW()-13)/2),0)),IF(ISBLANK(OFFSET('9. METAS'!$Q$20,INT((ROW()-14)/2),0)),"",OFFSET('9. METAS'!$Q$20,INT((ROW()-14)/2),0)))</f>
        <v/>
      </c>
      <c r="K147" s="245" t="str">
        <f ca="1">IF(MOD(ROW()-13,2)=0,IF(ISBLANK(OFFSET('11. SEGUIMIENTO 2026'!$O$14,INT((ROW()-13)/2),0)),"",OFFSET('11. SEGUIMIENTO 2026'!$O$14,INT((ROW()-13)/2),0)),IF(ISBLANK(OFFSET('9. METAS'!$R$20,INT((ROW()-14)/2),0)),"",OFFSET('9. METAS'!$R$20,INT((ROW()-14)/2),0)))</f>
        <v/>
      </c>
      <c r="L147" s="245" t="str">
        <f ca="1">IF(MOD(ROW()-13,2)=0,IF(ISBLANK(OFFSET('11. SEGUIMIENTO 2026'!$P$14,INT((ROW()-13)/2),0)),"",OFFSET('11. SEGUIMIENTO 2026'!$P$14,INT((ROW()-13)/2),0)),IF(ISBLANK(OFFSET('9. METAS'!$S$20,INT((ROW()-14)/2),0)),"",OFFSET('9. METAS'!$S$20,INT((ROW()-14)/2),0)))</f>
        <v/>
      </c>
      <c r="M147" s="246" t="str">
        <f ca="1">IF(MOD(ROW()-13,2)=0,IF(ISBLANK(OFFSET('11. SEGUIMIENTO 2026'!$Q$14,INT((ROW()-13)/2),0)),"",OFFSET('11. SEGUIMIENTO 2026'!$Q$14,INT((ROW()-13)/2),0)),IF(ISBLANK(OFFSET('9. METAS'!$T$20,INT((ROW()-14)/2),0)),"",OFFSET('9. METAS'!$T$20,INT((ROW()-14)/2),0)))</f>
        <v/>
      </c>
      <c r="N147" s="1006" t="str">
        <f t="shared" ref="N147" ca="1" si="128">IFERROR(J147/J148,"ND")</f>
        <v>ND</v>
      </c>
      <c r="O147" s="1008" t="str">
        <f t="shared" ref="O147" ca="1" si="129">IFERROR(((J147)/H147),"ND")</f>
        <v>ND</v>
      </c>
      <c r="P147" s="1010"/>
    </row>
    <row r="148" spans="3:16" hidden="1">
      <c r="C148" s="1025"/>
      <c r="D148" s="1018"/>
      <c r="E148" s="1018"/>
      <c r="F148" s="1021"/>
      <c r="G148" s="1023"/>
      <c r="H148" s="1002"/>
      <c r="I148" s="1012"/>
      <c r="J148" s="244" t="str">
        <f ca="1">IF(MOD(ROW()-13,2)=0,IF(ISBLANK(OFFSET('11. SEGUIMIENTO 2026'!$N$14,INT((ROW()-13)/2),0)),"",OFFSET('11. SEGUIMIENTO 2026'!$N$14,INT((ROW()-13)/2),0)),IF(ISBLANK(OFFSET('9. METAS'!$Q$20,INT((ROW()-14)/2),0)),"",OFFSET('9. METAS'!$Q$20,INT((ROW()-14)/2),0)))</f>
        <v/>
      </c>
      <c r="K148" s="245" t="str">
        <f ca="1">IF(MOD(ROW()-13,2)=0,IF(ISBLANK(OFFSET('11. SEGUIMIENTO 2026'!$O$14,INT((ROW()-13)/2),0)),"",OFFSET('11. SEGUIMIENTO 2026'!$O$14,INT((ROW()-13)/2),0)),IF(ISBLANK(OFFSET('9. METAS'!$R$20,INT((ROW()-14)/2),0)),"",OFFSET('9. METAS'!$R$20,INT((ROW()-14)/2),0)))</f>
        <v/>
      </c>
      <c r="L148" s="245" t="str">
        <f ca="1">IF(MOD(ROW()-13,2)=0,IF(ISBLANK(OFFSET('11. SEGUIMIENTO 2026'!$P$14,INT((ROW()-13)/2),0)),"",OFFSET('11. SEGUIMIENTO 2026'!$P$14,INT((ROW()-13)/2),0)),IF(ISBLANK(OFFSET('9. METAS'!$S$20,INT((ROW()-14)/2),0)),"",OFFSET('9. METAS'!$S$20,INT((ROW()-14)/2),0)))</f>
        <v/>
      </c>
      <c r="M148" s="246" t="str">
        <f ca="1">IF(MOD(ROW()-13,2)=0,IF(ISBLANK(OFFSET('11. SEGUIMIENTO 2026'!$Q$14,INT((ROW()-13)/2),0)),"",OFFSET('11. SEGUIMIENTO 2026'!$Q$14,INT((ROW()-13)/2),0)),IF(ISBLANK(OFFSET('9. METAS'!$T$20,INT((ROW()-14)/2),0)),"",OFFSET('9. METAS'!$T$20,INT((ROW()-14)/2),0)))</f>
        <v/>
      </c>
      <c r="N148" s="1013"/>
      <c r="O148" s="1014"/>
      <c r="P148" s="1015"/>
    </row>
    <row r="149" spans="3:16" ht="76.150000000000006" customHeight="1">
      <c r="C149" s="1016" t="str">
        <f ca="1">IF(ISBLANK(OFFSET('5. Pp (3 años)'!$C$46,INT((ROW()-13)/2),0)),"",OFFSET('5. Pp (3 años)'!$C$46,INT((ROW()-13)/2),0))</f>
        <v>Componente</v>
      </c>
      <c r="D149" s="1018" t="str">
        <f ca="1">IF(ISBLANK(OFFSET('5. Pp (3 años)'!$D$46,INT((ROW()-13)/2),0)),"",OFFSET('5. Pp (3 años)'!$D$46,INT((ROW()-13)/2),0))</f>
        <v>4.1.1.1.12 Atenciones y gestiones del programa 'Entrelazos por la Diversidad' otorgadas.</v>
      </c>
      <c r="E149" s="1018" t="str">
        <f ca="1">IF(ISBLANK(OFFSET('5. Pp (3 años)'!$E$46,INT((ROW()-13)/2),0)),"",OFFSET('5. Pp (3 años)'!$E$46,INT((ROW()-13)/2),0))</f>
        <v>PSAGE: Porcentaje de servicios de atención y gestión del programa Entrelazos realizados.</v>
      </c>
      <c r="F149" s="1021" t="str">
        <f ca="1">IF(ISBLANK(OFFSET('5. Pp (3 años)'!$K$46,INT((ROW()-13)/2),0)),"",OFFSET('5. Pp (3 años)'!$K$46,INT((ROW()-13)/2),0))</f>
        <v xml:space="preserve">Ascendente </v>
      </c>
      <c r="G149" s="1023" t="str">
        <f ca="1">IF(ISBLANK(OFFSET('5. Pp (3 años)'!$H$46,INT((ROW()-13)/2),0)),"",OFFSET('5. Pp (3 años)'!$H$46,INT((ROW()-13)/2),0))</f>
        <v>Trimestral</v>
      </c>
      <c r="H149" s="1002">
        <f ca="1">IF(ISBLANK(OFFSET('9. METAS'!$K$20,INT((ROW()-13)/2),0)),"",OFFSET('9. METAS'!$K$20,INT((ROW()-13)/2),0))</f>
        <v>100</v>
      </c>
      <c r="I149" s="1004" t="s">
        <v>147</v>
      </c>
      <c r="J149" s="244">
        <f ca="1">IF(MOD(ROW()-13,2)=0,IF(ISBLANK(OFFSET('11. SEGUIMIENTO 2026'!$N$14,INT((ROW()-13)/2),0)),"",OFFSET('11. SEGUIMIENTO 2026'!$N$14,INT((ROW()-13)/2),0)),IF(ISBLANK(OFFSET('9. METAS'!$Q$20,INT((ROW()-14)/2),0)),"",OFFSET('9. METAS'!$Q$20,INT((ROW()-14)/2),0)))</f>
        <v>14</v>
      </c>
      <c r="K149" s="245" t="str">
        <f ca="1">IF(MOD(ROW()-13,2)=0,IF(ISBLANK(OFFSET('11. SEGUIMIENTO 2026'!$O$14,INT((ROW()-13)/2),0)),"",OFFSET('11. SEGUIMIENTO 2026'!$O$14,INT((ROW()-13)/2),0)),IF(ISBLANK(OFFSET('9. METAS'!$R$20,INT((ROW()-14)/2),0)),"",OFFSET('9. METAS'!$R$20,INT((ROW()-14)/2),0)))</f>
        <v/>
      </c>
      <c r="L149" s="245" t="str">
        <f ca="1">IF(MOD(ROW()-13,2)=0,IF(ISBLANK(OFFSET('11. SEGUIMIENTO 2026'!$P$14,INT((ROW()-13)/2),0)),"",OFFSET('11. SEGUIMIENTO 2026'!$P$14,INT((ROW()-13)/2),0)),IF(ISBLANK(OFFSET('9. METAS'!$S$20,INT((ROW()-14)/2),0)),"",OFFSET('9. METAS'!$S$20,INT((ROW()-14)/2),0)))</f>
        <v/>
      </c>
      <c r="M149" s="246" t="str">
        <f ca="1">IF(MOD(ROW()-13,2)=0,IF(ISBLANK(OFFSET('11. SEGUIMIENTO 2026'!$Q$14,INT((ROW()-13)/2),0)),"",OFFSET('11. SEGUIMIENTO 2026'!$Q$14,INT((ROW()-13)/2),0)),IF(ISBLANK(OFFSET('9. METAS'!$T$20,INT((ROW()-14)/2),0)),"",OFFSET('9. METAS'!$T$20,INT((ROW()-14)/2),0)))</f>
        <v/>
      </c>
      <c r="N149" s="1006">
        <f t="shared" ref="N149" ca="1" si="130">IFERROR(J149/J150,"ND")</f>
        <v>0.56000000000000005</v>
      </c>
      <c r="O149" s="1008">
        <f t="shared" ref="O149" ca="1" si="131">IFERROR(((J149)/H149),"ND")</f>
        <v>0.14000000000000001</v>
      </c>
      <c r="P149" s="1040" t="s">
        <v>1544</v>
      </c>
    </row>
    <row r="150" spans="3:16" ht="76.150000000000006" customHeight="1">
      <c r="C150" s="1025"/>
      <c r="D150" s="1018"/>
      <c r="E150" s="1018"/>
      <c r="F150" s="1021"/>
      <c r="G150" s="1023"/>
      <c r="H150" s="1002"/>
      <c r="I150" s="1012"/>
      <c r="J150" s="244">
        <f ca="1">IF(MOD(ROW()-13,2)=0,IF(ISBLANK(OFFSET('11. SEGUIMIENTO 2026'!$N$14,INT((ROW()-13)/2),0)),"",OFFSET('11. SEGUIMIENTO 2026'!$N$14,INT((ROW()-13)/2),0)),IF(ISBLANK(OFFSET('9. METAS'!$Q$20,INT((ROW()-14)/2),0)),"",OFFSET('9. METAS'!$Q$20,INT((ROW()-14)/2),0)))</f>
        <v>25</v>
      </c>
      <c r="K150" s="245">
        <f ca="1">IF(MOD(ROW()-13,2)=0,IF(ISBLANK(OFFSET('11. SEGUIMIENTO 2026'!$O$14,INT((ROW()-13)/2),0)),"",OFFSET('11. SEGUIMIENTO 2026'!$O$14,INT((ROW()-13)/2),0)),IF(ISBLANK(OFFSET('9. METAS'!$R$20,INT((ROW()-14)/2),0)),"",OFFSET('9. METAS'!$R$20,INT((ROW()-14)/2),0)))</f>
        <v>25</v>
      </c>
      <c r="L150" s="245">
        <f ca="1">IF(MOD(ROW()-13,2)=0,IF(ISBLANK(OFFSET('11. SEGUIMIENTO 2026'!$P$14,INT((ROW()-13)/2),0)),"",OFFSET('11. SEGUIMIENTO 2026'!$P$14,INT((ROW()-13)/2),0)),IF(ISBLANK(OFFSET('9. METAS'!$S$20,INT((ROW()-14)/2),0)),"",OFFSET('9. METAS'!$S$20,INT((ROW()-14)/2),0)))</f>
        <v>25</v>
      </c>
      <c r="M150" s="246">
        <f ca="1">IF(MOD(ROW()-13,2)=0,IF(ISBLANK(OFFSET('11. SEGUIMIENTO 2026'!$Q$14,INT((ROW()-13)/2),0)),"",OFFSET('11. SEGUIMIENTO 2026'!$Q$14,INT((ROW()-13)/2),0)),IF(ISBLANK(OFFSET('9. METAS'!$T$20,INT((ROW()-14)/2),0)),"",OFFSET('9. METAS'!$T$20,INT((ROW()-14)/2),0)))</f>
        <v>25</v>
      </c>
      <c r="N150" s="1013"/>
      <c r="O150" s="1014"/>
      <c r="P150" s="1041"/>
    </row>
    <row r="151" spans="3:16" ht="67.900000000000006" customHeight="1">
      <c r="C151" s="1016" t="str">
        <f ca="1">IF(ISBLANK(OFFSET('5. Pp (3 años)'!$C$46,INT((ROW()-13)/2),0)),"",OFFSET('5. Pp (3 años)'!$C$46,INT((ROW()-13)/2),0))</f>
        <v>Actividad</v>
      </c>
      <c r="D151" s="1018" t="str">
        <f ca="1">IF(ISBLANK(OFFSET('5. Pp (3 años)'!$D$46,INT((ROW()-13)/2),0)),"",OFFSET('5. Pp (3 años)'!$D$46,INT((ROW()-13)/2),0))</f>
        <v>4.1.1.1.12.1 Gestión de canales de atención y enlace interinstitucional para la diversidad sexual.</v>
      </c>
      <c r="E151" s="1018" t="str">
        <f ca="1">IF(ISBLANK(OFFSET('5. Pp (3 años)'!$E$46,INT((ROW()-13)/2),0)),"",OFFSET('5. Pp (3 años)'!$E$46,INT((ROW()-13)/2),0))</f>
        <v>PSVAG: Porcentaje de servicios de vinculación y atención personalizada gestionados.</v>
      </c>
      <c r="F151" s="1021" t="str">
        <f ca="1">IF(ISBLANK(OFFSET('5. Pp (3 años)'!$K$46,INT((ROW()-13)/2),0)),"",OFFSET('5. Pp (3 años)'!$K$46,INT((ROW()-13)/2),0))</f>
        <v>Ascendente</v>
      </c>
      <c r="G151" s="1023" t="str">
        <f ca="1">IF(ISBLANK(OFFSET('5. Pp (3 años)'!$H$46,INT((ROW()-13)/2),0)),"",OFFSET('5. Pp (3 años)'!$H$46,INT((ROW()-13)/2),0))</f>
        <v>Trimestral</v>
      </c>
      <c r="H151" s="1002">
        <f ca="1">IF(ISBLANK(OFFSET('9. METAS'!$K$20,INT((ROW()-13)/2),0)),"",OFFSET('9. METAS'!$K$20,INT((ROW()-13)/2),0))</f>
        <v>150</v>
      </c>
      <c r="I151" s="1004" t="s">
        <v>1394</v>
      </c>
      <c r="J151" s="244">
        <f ca="1">IF(MOD(ROW()-13,2)=0,IF(ISBLANK(OFFSET('11. SEGUIMIENTO 2026'!$N$14,INT((ROW()-13)/2),0)),"",OFFSET('11. SEGUIMIENTO 2026'!$N$14,INT((ROW()-13)/2),0)),IF(ISBLANK(OFFSET('9. METAS'!$Q$20,INT((ROW()-14)/2),0)),"",OFFSET('9. METAS'!$Q$20,INT((ROW()-14)/2),0)))</f>
        <v>19</v>
      </c>
      <c r="K151" s="245" t="str">
        <f ca="1">IF(MOD(ROW()-13,2)=0,IF(ISBLANK(OFFSET('11. SEGUIMIENTO 2026'!$O$14,INT((ROW()-13)/2),0)),"",OFFSET('11. SEGUIMIENTO 2026'!$O$14,INT((ROW()-13)/2),0)),IF(ISBLANK(OFFSET('9. METAS'!$R$20,INT((ROW()-14)/2),0)),"",OFFSET('9. METAS'!$R$20,INT((ROW()-14)/2),0)))</f>
        <v/>
      </c>
      <c r="L151" s="245" t="str">
        <f ca="1">IF(MOD(ROW()-13,2)=0,IF(ISBLANK(OFFSET('11. SEGUIMIENTO 2026'!$P$14,INT((ROW()-13)/2),0)),"",OFFSET('11. SEGUIMIENTO 2026'!$P$14,INT((ROW()-13)/2),0)),IF(ISBLANK(OFFSET('9. METAS'!$S$20,INT((ROW()-14)/2),0)),"",OFFSET('9. METAS'!$S$20,INT((ROW()-14)/2),0)))</f>
        <v/>
      </c>
      <c r="M151" s="246" t="str">
        <f ca="1">IF(MOD(ROW()-13,2)=0,IF(ISBLANK(OFFSET('11. SEGUIMIENTO 2026'!$Q$14,INT((ROW()-13)/2),0)),"",OFFSET('11. SEGUIMIENTO 2026'!$Q$14,INT((ROW()-13)/2),0)),IF(ISBLANK(OFFSET('9. METAS'!$T$20,INT((ROW()-14)/2),0)),"",OFFSET('9. METAS'!$T$20,INT((ROW()-14)/2),0)))</f>
        <v/>
      </c>
      <c r="N151" s="1006">
        <f t="shared" ref="N151" ca="1" si="132">IFERROR(J151/J152,"ND")</f>
        <v>0.54285714285714282</v>
      </c>
      <c r="O151" s="1008">
        <f t="shared" ref="O151" ca="1" si="133">IFERROR(((J151)/H151),"ND")</f>
        <v>0.12666666666666668</v>
      </c>
      <c r="P151" s="1040" t="s">
        <v>1545</v>
      </c>
    </row>
    <row r="152" spans="3:16" ht="67.900000000000006" customHeight="1">
      <c r="C152" s="1025"/>
      <c r="D152" s="1018"/>
      <c r="E152" s="1018"/>
      <c r="F152" s="1021"/>
      <c r="G152" s="1023"/>
      <c r="H152" s="1002"/>
      <c r="I152" s="1012"/>
      <c r="J152" s="244">
        <f ca="1">IF(MOD(ROW()-13,2)=0,IF(ISBLANK(OFFSET('11. SEGUIMIENTO 2026'!$N$14,INT((ROW()-13)/2),0)),"",OFFSET('11. SEGUIMIENTO 2026'!$N$14,INT((ROW()-13)/2),0)),IF(ISBLANK(OFFSET('9. METAS'!$Q$20,INT((ROW()-14)/2),0)),"",OFFSET('9. METAS'!$Q$20,INT((ROW()-14)/2),0)))</f>
        <v>35</v>
      </c>
      <c r="K152" s="245">
        <f ca="1">IF(MOD(ROW()-13,2)=0,IF(ISBLANK(OFFSET('11. SEGUIMIENTO 2026'!$O$14,INT((ROW()-13)/2),0)),"",OFFSET('11. SEGUIMIENTO 2026'!$O$14,INT((ROW()-13)/2),0)),IF(ISBLANK(OFFSET('9. METAS'!$R$20,INT((ROW()-14)/2),0)),"",OFFSET('9. METAS'!$R$20,INT((ROW()-14)/2),0)))</f>
        <v>45</v>
      </c>
      <c r="L152" s="245">
        <f ca="1">IF(MOD(ROW()-13,2)=0,IF(ISBLANK(OFFSET('11. SEGUIMIENTO 2026'!$P$14,INT((ROW()-13)/2),0)),"",OFFSET('11. SEGUIMIENTO 2026'!$P$14,INT((ROW()-13)/2),0)),IF(ISBLANK(OFFSET('9. METAS'!$S$20,INT((ROW()-14)/2),0)),"",OFFSET('9. METAS'!$S$20,INT((ROW()-14)/2),0)))</f>
        <v>45</v>
      </c>
      <c r="M152" s="246">
        <f ca="1">IF(MOD(ROW()-13,2)=0,IF(ISBLANK(OFFSET('11. SEGUIMIENTO 2026'!$Q$14,INT((ROW()-13)/2),0)),"",OFFSET('11. SEGUIMIENTO 2026'!$Q$14,INT((ROW()-13)/2),0)),IF(ISBLANK(OFFSET('9. METAS'!$T$20,INT((ROW()-14)/2),0)),"",OFFSET('9. METAS'!$T$20,INT((ROW()-14)/2),0)))</f>
        <v>25</v>
      </c>
      <c r="N152" s="1013"/>
      <c r="O152" s="1014"/>
      <c r="P152" s="1041"/>
    </row>
    <row r="153" spans="3:16" hidden="1">
      <c r="C153" s="1016" t="str">
        <f ca="1">IF(ISBLANK(OFFSET('5. Pp (3 años)'!$C$46,INT((ROW()-13)/2),0)),"",OFFSET('5. Pp (3 años)'!$C$46,INT((ROW()-13)/2),0))</f>
        <v>Actividad</v>
      </c>
      <c r="D153" s="1018" t="str">
        <f ca="1">IF(ISBLANK(OFFSET('5. Pp (3 años)'!$D$46,INT((ROW()-13)/2),0)),"",OFFSET('5. Pp (3 años)'!$D$46,INT((ROW()-13)/2),0))</f>
        <v/>
      </c>
      <c r="E153" s="1018" t="str">
        <f ca="1">IF(ISBLANK(OFFSET('5. Pp (3 años)'!$E$46,INT((ROW()-13)/2),0)),"",OFFSET('5. Pp (3 años)'!$E$46,INT((ROW()-13)/2),0))</f>
        <v/>
      </c>
      <c r="F153" s="1021" t="str">
        <f ca="1">IF(ISBLANK(OFFSET('5. Pp (3 años)'!$K$46,INT((ROW()-13)/2),0)),"",OFFSET('5. Pp (3 años)'!$K$46,INT((ROW()-13)/2),0))</f>
        <v/>
      </c>
      <c r="G153" s="1023" t="str">
        <f ca="1">IF(ISBLANK(OFFSET('5. Pp (3 años)'!$H$46,INT((ROW()-13)/2),0)),"",OFFSET('5. Pp (3 años)'!$H$46,INT((ROW()-13)/2),0))</f>
        <v/>
      </c>
      <c r="H153" s="1002" t="str">
        <f ca="1">IF(ISBLANK(OFFSET('9. METAS'!$K$20,INT((ROW()-13)/2),0)),"",OFFSET('9. METAS'!$K$20,INT((ROW()-13)/2),0))</f>
        <v/>
      </c>
      <c r="I153" s="1004"/>
      <c r="J153" s="244" t="str">
        <f ca="1">IF(MOD(ROW()-13,2)=0,IF(ISBLANK(OFFSET('11. SEGUIMIENTO 2026'!$N$14,INT((ROW()-13)/2),0)),"",OFFSET('11. SEGUIMIENTO 2026'!$N$14,INT((ROW()-13)/2),0)),IF(ISBLANK(OFFSET('9. METAS'!$Q$20,INT((ROW()-14)/2),0)),"",OFFSET('9. METAS'!$Q$20,INT((ROW()-14)/2),0)))</f>
        <v/>
      </c>
      <c r="K153" s="245" t="str">
        <f ca="1">IF(MOD(ROW()-13,2)=0,IF(ISBLANK(OFFSET('11. SEGUIMIENTO 2026'!$O$14,INT((ROW()-13)/2),0)),"",OFFSET('11. SEGUIMIENTO 2026'!$O$14,INT((ROW()-13)/2),0)),IF(ISBLANK(OFFSET('9. METAS'!$R$20,INT((ROW()-14)/2),0)),"",OFFSET('9. METAS'!$R$20,INT((ROW()-14)/2),0)))</f>
        <v/>
      </c>
      <c r="L153" s="245" t="str">
        <f ca="1">IF(MOD(ROW()-13,2)=0,IF(ISBLANK(OFFSET('11. SEGUIMIENTO 2026'!$P$14,INT((ROW()-13)/2),0)),"",OFFSET('11. SEGUIMIENTO 2026'!$P$14,INT((ROW()-13)/2),0)),IF(ISBLANK(OFFSET('9. METAS'!$S$20,INT((ROW()-14)/2),0)),"",OFFSET('9. METAS'!$S$20,INT((ROW()-14)/2),0)))</f>
        <v/>
      </c>
      <c r="M153" s="246" t="str">
        <f ca="1">IF(MOD(ROW()-13,2)=0,IF(ISBLANK(OFFSET('11. SEGUIMIENTO 2026'!$Q$14,INT((ROW()-13)/2),0)),"",OFFSET('11. SEGUIMIENTO 2026'!$Q$14,INT((ROW()-13)/2),0)),IF(ISBLANK(OFFSET('9. METAS'!$T$20,INT((ROW()-14)/2),0)),"",OFFSET('9. METAS'!$T$20,INT((ROW()-14)/2),0)))</f>
        <v/>
      </c>
      <c r="N153" s="1006" t="str">
        <f t="shared" ref="N153" ca="1" si="134">IFERROR(J153/J154,"ND")</f>
        <v>ND</v>
      </c>
      <c r="O153" s="1008" t="str">
        <f t="shared" ref="O153" ca="1" si="135">IFERROR(((J153)/H153),"ND")</f>
        <v>ND</v>
      </c>
      <c r="P153" s="1010"/>
    </row>
    <row r="154" spans="3:16" hidden="1">
      <c r="C154" s="1025"/>
      <c r="D154" s="1018"/>
      <c r="E154" s="1018"/>
      <c r="F154" s="1021"/>
      <c r="G154" s="1023"/>
      <c r="H154" s="1002"/>
      <c r="I154" s="1012"/>
      <c r="J154" s="244" t="str">
        <f ca="1">IF(MOD(ROW()-13,2)=0,IF(ISBLANK(OFFSET('11. SEGUIMIENTO 2026'!$N$14,INT((ROW()-13)/2),0)),"",OFFSET('11. SEGUIMIENTO 2026'!$N$14,INT((ROW()-13)/2),0)),IF(ISBLANK(OFFSET('9. METAS'!$Q$20,INT((ROW()-14)/2),0)),"",OFFSET('9. METAS'!$Q$20,INT((ROW()-14)/2),0)))</f>
        <v/>
      </c>
      <c r="K154" s="245" t="str">
        <f ca="1">IF(MOD(ROW()-13,2)=0,IF(ISBLANK(OFFSET('11. SEGUIMIENTO 2026'!$O$14,INT((ROW()-13)/2),0)),"",OFFSET('11. SEGUIMIENTO 2026'!$O$14,INT((ROW()-13)/2),0)),IF(ISBLANK(OFFSET('9. METAS'!$R$20,INT((ROW()-14)/2),0)),"",OFFSET('9. METAS'!$R$20,INT((ROW()-14)/2),0)))</f>
        <v/>
      </c>
      <c r="L154" s="245" t="str">
        <f ca="1">IF(MOD(ROW()-13,2)=0,IF(ISBLANK(OFFSET('11. SEGUIMIENTO 2026'!$P$14,INT((ROW()-13)/2),0)),"",OFFSET('11. SEGUIMIENTO 2026'!$P$14,INT((ROW()-13)/2),0)),IF(ISBLANK(OFFSET('9. METAS'!$S$20,INT((ROW()-14)/2),0)),"",OFFSET('9. METAS'!$S$20,INT((ROW()-14)/2),0)))</f>
        <v/>
      </c>
      <c r="M154" s="246" t="str">
        <f ca="1">IF(MOD(ROW()-13,2)=0,IF(ISBLANK(OFFSET('11. SEGUIMIENTO 2026'!$Q$14,INT((ROW()-13)/2),0)),"",OFFSET('11. SEGUIMIENTO 2026'!$Q$14,INT((ROW()-13)/2),0)),IF(ISBLANK(OFFSET('9. METAS'!$T$20,INT((ROW()-14)/2),0)),"",OFFSET('9. METAS'!$T$20,INT((ROW()-14)/2),0)))</f>
        <v/>
      </c>
      <c r="N154" s="1013"/>
      <c r="O154" s="1014"/>
      <c r="P154" s="1015"/>
    </row>
    <row r="155" spans="3:16" hidden="1">
      <c r="C155" s="1016" t="str">
        <f ca="1">IF(ISBLANK(OFFSET('5. Pp (3 años)'!$C$46,INT((ROW()-13)/2),0)),"",OFFSET('5. Pp (3 años)'!$C$46,INT((ROW()-13)/2),0))</f>
        <v>Actividad</v>
      </c>
      <c r="D155" s="1018" t="str">
        <f ca="1">IF(ISBLANK(OFFSET('5. Pp (3 años)'!$D$46,INT((ROW()-13)/2),0)),"",OFFSET('5. Pp (3 años)'!$D$46,INT((ROW()-13)/2),0))</f>
        <v/>
      </c>
      <c r="E155" s="1018" t="str">
        <f ca="1">IF(ISBLANK(OFFSET('5. Pp (3 años)'!$E$46,INT((ROW()-13)/2),0)),"",OFFSET('5. Pp (3 años)'!$E$46,INT((ROW()-13)/2),0))</f>
        <v/>
      </c>
      <c r="F155" s="1021" t="str">
        <f ca="1">IF(ISBLANK(OFFSET('5. Pp (3 años)'!$K$46,INT((ROW()-13)/2),0)),"",OFFSET('5. Pp (3 años)'!$K$46,INT((ROW()-13)/2),0))</f>
        <v/>
      </c>
      <c r="G155" s="1023" t="str">
        <f ca="1">IF(ISBLANK(OFFSET('5. Pp (3 años)'!$H$46,INT((ROW()-13)/2),0)),"",OFFSET('5. Pp (3 años)'!$H$46,INT((ROW()-13)/2),0))</f>
        <v/>
      </c>
      <c r="H155" s="1002" t="str">
        <f ca="1">IF(ISBLANK(OFFSET('9. METAS'!$K$20,INT((ROW()-13)/2),0)),"",OFFSET('9. METAS'!$K$20,INT((ROW()-13)/2),0))</f>
        <v/>
      </c>
      <c r="I155" s="1004"/>
      <c r="J155" s="244" t="str">
        <f ca="1">IF(MOD(ROW()-13,2)=0,IF(ISBLANK(OFFSET('11. SEGUIMIENTO 2026'!$N$14,INT((ROW()-13)/2),0)),"",OFFSET('11. SEGUIMIENTO 2026'!$N$14,INT((ROW()-13)/2),0)),IF(ISBLANK(OFFSET('9. METAS'!$Q$20,INT((ROW()-14)/2),0)),"",OFFSET('9. METAS'!$Q$20,INT((ROW()-14)/2),0)))</f>
        <v/>
      </c>
      <c r="K155" s="245" t="str">
        <f ca="1">IF(MOD(ROW()-13,2)=0,IF(ISBLANK(OFFSET('11. SEGUIMIENTO 2026'!$O$14,INT((ROW()-13)/2),0)),"",OFFSET('11. SEGUIMIENTO 2026'!$O$14,INT((ROW()-13)/2),0)),IF(ISBLANK(OFFSET('9. METAS'!$R$20,INT((ROW()-14)/2),0)),"",OFFSET('9. METAS'!$R$20,INT((ROW()-14)/2),0)))</f>
        <v/>
      </c>
      <c r="L155" s="245" t="str">
        <f ca="1">IF(MOD(ROW()-13,2)=0,IF(ISBLANK(OFFSET('11. SEGUIMIENTO 2026'!$P$14,INT((ROW()-13)/2),0)),"",OFFSET('11. SEGUIMIENTO 2026'!$P$14,INT((ROW()-13)/2),0)),IF(ISBLANK(OFFSET('9. METAS'!$S$20,INT((ROW()-14)/2),0)),"",OFFSET('9. METAS'!$S$20,INT((ROW()-14)/2),0)))</f>
        <v/>
      </c>
      <c r="M155" s="246">
        <f ca="1">IF(MOD(ROW()-13,2)=0,IF(ISBLANK(OFFSET('11. SEGUIMIENTO 2026'!$Q$14,INT((ROW()-13)/2),0)),"",OFFSET('11. SEGUIMIENTO 2026'!$Q$14,INT((ROW()-13)/2),0)),IF(ISBLANK(OFFSET('9. METAS'!$T$20,INT((ROW()-14)/2),0)),"",OFFSET('9. METAS'!$T$20,INT((ROW()-14)/2),0)))</f>
        <v>87</v>
      </c>
      <c r="N155" s="1006" t="str">
        <f t="shared" ref="N155" ca="1" si="136">IFERROR(J155/J156,"ND")</f>
        <v>ND</v>
      </c>
      <c r="O155" s="1008" t="str">
        <f t="shared" ref="O155" ca="1" si="137">IFERROR(((J155)/H155),"ND")</f>
        <v>ND</v>
      </c>
      <c r="P155" s="1010"/>
    </row>
    <row r="156" spans="3:16" hidden="1">
      <c r="C156" s="1025"/>
      <c r="D156" s="1018"/>
      <c r="E156" s="1018"/>
      <c r="F156" s="1021"/>
      <c r="G156" s="1023"/>
      <c r="H156" s="1002"/>
      <c r="I156" s="1012"/>
      <c r="J156" s="244" t="str">
        <f ca="1">IF(MOD(ROW()-13,2)=0,IF(ISBLANK(OFFSET('11. SEGUIMIENTO 2026'!$N$14,INT((ROW()-13)/2),0)),"",OFFSET('11. SEGUIMIENTO 2026'!$N$14,INT((ROW()-13)/2),0)),IF(ISBLANK(OFFSET('9. METAS'!$Q$20,INT((ROW()-14)/2),0)),"",OFFSET('9. METAS'!$Q$20,INT((ROW()-14)/2),0)))</f>
        <v/>
      </c>
      <c r="K156" s="245" t="str">
        <f ca="1">IF(MOD(ROW()-13,2)=0,IF(ISBLANK(OFFSET('11. SEGUIMIENTO 2026'!$O$14,INT((ROW()-13)/2),0)),"",OFFSET('11. SEGUIMIENTO 2026'!$O$14,INT((ROW()-13)/2),0)),IF(ISBLANK(OFFSET('9. METAS'!$R$20,INT((ROW()-14)/2),0)),"",OFFSET('9. METAS'!$R$20,INT((ROW()-14)/2),0)))</f>
        <v/>
      </c>
      <c r="L156" s="245" t="str">
        <f ca="1">IF(MOD(ROW()-13,2)=0,IF(ISBLANK(OFFSET('11. SEGUIMIENTO 2026'!$P$14,INT((ROW()-13)/2),0)),"",OFFSET('11. SEGUIMIENTO 2026'!$P$14,INT((ROW()-13)/2),0)),IF(ISBLANK(OFFSET('9. METAS'!$S$20,INT((ROW()-14)/2),0)),"",OFFSET('9. METAS'!$S$20,INT((ROW()-14)/2),0)))</f>
        <v/>
      </c>
      <c r="M156" s="246" t="str">
        <f ca="1">IF(MOD(ROW()-13,2)=0,IF(ISBLANK(OFFSET('11. SEGUIMIENTO 2026'!$Q$14,INT((ROW()-13)/2),0)),"",OFFSET('11. SEGUIMIENTO 2026'!$Q$14,INT((ROW()-13)/2),0)),IF(ISBLANK(OFFSET('9. METAS'!$T$20,INT((ROW()-14)/2),0)),"",OFFSET('9. METAS'!$T$20,INT((ROW()-14)/2),0)))</f>
        <v/>
      </c>
      <c r="N156" s="1013"/>
      <c r="O156" s="1014"/>
      <c r="P156" s="1015"/>
    </row>
    <row r="157" spans="3:16" hidden="1">
      <c r="C157" s="1016" t="str">
        <f ca="1">IF(ISBLANK(OFFSET('5. Pp (3 años)'!$C$46,INT((ROW()-13)/2),0)),"",OFFSET('5. Pp (3 años)'!$C$46,INT((ROW()-13)/2),0))</f>
        <v>Actividad</v>
      </c>
      <c r="D157" s="1018" t="str">
        <f ca="1">IF(ISBLANK(OFFSET('5. Pp (3 años)'!$D$46,INT((ROW()-13)/2),0)),"",OFFSET('5. Pp (3 años)'!$D$46,INT((ROW()-13)/2),0))</f>
        <v/>
      </c>
      <c r="E157" s="1018" t="str">
        <f ca="1">IF(ISBLANK(OFFSET('5. Pp (3 años)'!$E$46,INT((ROW()-13)/2),0)),"",OFFSET('5. Pp (3 años)'!$E$46,INT((ROW()-13)/2),0))</f>
        <v/>
      </c>
      <c r="F157" s="1021" t="str">
        <f ca="1">IF(ISBLANK(OFFSET('5. Pp (3 años)'!$K$46,INT((ROW()-13)/2),0)),"",OFFSET('5. Pp (3 años)'!$K$46,INT((ROW()-13)/2),0))</f>
        <v/>
      </c>
      <c r="G157" s="1023" t="str">
        <f ca="1">IF(ISBLANK(OFFSET('5. Pp (3 años)'!$H$46,INT((ROW()-13)/2),0)),"",OFFSET('5. Pp (3 años)'!$H$46,INT((ROW()-13)/2),0))</f>
        <v/>
      </c>
      <c r="H157" s="1002" t="str">
        <f ca="1">IF(ISBLANK(OFFSET('9. METAS'!$K$20,INT((ROW()-13)/2),0)),"",OFFSET('9. METAS'!$K$20,INT((ROW()-13)/2),0))</f>
        <v/>
      </c>
      <c r="I157" s="1004"/>
      <c r="J157" s="244" t="str">
        <f ca="1">IF(MOD(ROW()-13,2)=0,IF(ISBLANK(OFFSET('11. SEGUIMIENTO 2026'!$N$14,INT((ROW()-13)/2),0)),"",OFFSET('11. SEGUIMIENTO 2026'!$N$14,INT((ROW()-13)/2),0)),IF(ISBLANK(OFFSET('9. METAS'!$Q$20,INT((ROW()-14)/2),0)),"",OFFSET('9. METAS'!$Q$20,INT((ROW()-14)/2),0)))</f>
        <v/>
      </c>
      <c r="K157" s="245" t="str">
        <f ca="1">IF(MOD(ROW()-13,2)=0,IF(ISBLANK(OFFSET('11. SEGUIMIENTO 2026'!$O$14,INT((ROW()-13)/2),0)),"",OFFSET('11. SEGUIMIENTO 2026'!$O$14,INT((ROW()-13)/2),0)),IF(ISBLANK(OFFSET('9. METAS'!$R$20,INT((ROW()-14)/2),0)),"",OFFSET('9. METAS'!$R$20,INT((ROW()-14)/2),0)))</f>
        <v/>
      </c>
      <c r="L157" s="245">
        <f ca="1">IF(MOD(ROW()-13,2)=0,IF(ISBLANK(OFFSET('11. SEGUIMIENTO 2026'!$P$14,INT((ROW()-13)/2),0)),"",OFFSET('11. SEGUIMIENTO 2026'!$P$14,INT((ROW()-13)/2),0)),IF(ISBLANK(OFFSET('9. METAS'!$S$20,INT((ROW()-14)/2),0)),"",OFFSET('9. METAS'!$S$20,INT((ROW()-14)/2),0)))</f>
        <v>78</v>
      </c>
      <c r="M157" s="246" t="str">
        <f ca="1">IF(MOD(ROW()-13,2)=0,IF(ISBLANK(OFFSET('11. SEGUIMIENTO 2026'!$Q$14,INT((ROW()-13)/2),0)),"",OFFSET('11. SEGUIMIENTO 2026'!$Q$14,INT((ROW()-13)/2),0)),IF(ISBLANK(OFFSET('9. METAS'!$T$20,INT((ROW()-14)/2),0)),"",OFFSET('9. METAS'!$T$20,INT((ROW()-14)/2),0)))</f>
        <v/>
      </c>
      <c r="N157" s="1006" t="str">
        <f t="shared" ref="N157" ca="1" si="138">IFERROR(J157/J158,"ND")</f>
        <v>ND</v>
      </c>
      <c r="O157" s="1008" t="str">
        <f t="shared" ref="O157" ca="1" si="139">IFERROR(((J157)/H157),"ND")</f>
        <v>ND</v>
      </c>
      <c r="P157" s="1010"/>
    </row>
    <row r="158" spans="3:16" hidden="1">
      <c r="C158" s="1025"/>
      <c r="D158" s="1018"/>
      <c r="E158" s="1018"/>
      <c r="F158" s="1021"/>
      <c r="G158" s="1023"/>
      <c r="H158" s="1002"/>
      <c r="I158" s="1012"/>
      <c r="J158" s="244" t="str">
        <f ca="1">IF(MOD(ROW()-13,2)=0,IF(ISBLANK(OFFSET('11. SEGUIMIENTO 2026'!$N$14,INT((ROW()-13)/2),0)),"",OFFSET('11. SEGUIMIENTO 2026'!$N$14,INT((ROW()-13)/2),0)),IF(ISBLANK(OFFSET('9. METAS'!$Q$20,INT((ROW()-14)/2),0)),"",OFFSET('9. METAS'!$Q$20,INT((ROW()-14)/2),0)))</f>
        <v/>
      </c>
      <c r="K158" s="245" t="str">
        <f ca="1">IF(MOD(ROW()-13,2)=0,IF(ISBLANK(OFFSET('11. SEGUIMIENTO 2026'!$O$14,INT((ROW()-13)/2),0)),"",OFFSET('11. SEGUIMIENTO 2026'!$O$14,INT((ROW()-13)/2),0)),IF(ISBLANK(OFFSET('9. METAS'!$R$20,INT((ROW()-14)/2),0)),"",OFFSET('9. METAS'!$R$20,INT((ROW()-14)/2),0)))</f>
        <v/>
      </c>
      <c r="L158" s="245" t="str">
        <f ca="1">IF(MOD(ROW()-13,2)=0,IF(ISBLANK(OFFSET('11. SEGUIMIENTO 2026'!$P$14,INT((ROW()-13)/2),0)),"",OFFSET('11. SEGUIMIENTO 2026'!$P$14,INT((ROW()-13)/2),0)),IF(ISBLANK(OFFSET('9. METAS'!$S$20,INT((ROW()-14)/2),0)),"",OFFSET('9. METAS'!$S$20,INT((ROW()-14)/2),0)))</f>
        <v/>
      </c>
      <c r="M158" s="246" t="str">
        <f ca="1">IF(MOD(ROW()-13,2)=0,IF(ISBLANK(OFFSET('11. SEGUIMIENTO 2026'!$Q$14,INT((ROW()-13)/2),0)),"",OFFSET('11. SEGUIMIENTO 2026'!$Q$14,INT((ROW()-13)/2),0)),IF(ISBLANK(OFFSET('9. METAS'!$T$20,INT((ROW()-14)/2),0)),"",OFFSET('9. METAS'!$T$20,INT((ROW()-14)/2),0)))</f>
        <v/>
      </c>
      <c r="N158" s="1013"/>
      <c r="O158" s="1014"/>
      <c r="P158" s="1015"/>
    </row>
    <row r="159" spans="3:16" hidden="1">
      <c r="C159" s="1016" t="str">
        <f ca="1">IF(ISBLANK(OFFSET('5. Pp (3 años)'!$C$46,INT((ROW()-13)/2),0)),"",OFFSET('5. Pp (3 años)'!$C$46,INT((ROW()-13)/2),0))</f>
        <v>Actividad</v>
      </c>
      <c r="D159" s="1018" t="str">
        <f ca="1">IF(ISBLANK(OFFSET('5. Pp (3 años)'!$D$46,INT((ROW()-13)/2),0)),"",OFFSET('5. Pp (3 años)'!$D$46,INT((ROW()-13)/2),0))</f>
        <v/>
      </c>
      <c r="E159" s="1018" t="str">
        <f ca="1">IF(ISBLANK(OFFSET('5. Pp (3 años)'!$E$46,INT((ROW()-13)/2),0)),"",OFFSET('5. Pp (3 años)'!$E$46,INT((ROW()-13)/2),0))</f>
        <v/>
      </c>
      <c r="F159" s="1021" t="str">
        <f ca="1">IF(ISBLANK(OFFSET('5. Pp (3 años)'!$K$46,INT((ROW()-13)/2),0)),"",OFFSET('5. Pp (3 años)'!$K$46,INT((ROW()-13)/2),0))</f>
        <v/>
      </c>
      <c r="G159" s="1023" t="str">
        <f ca="1">IF(ISBLANK(OFFSET('5. Pp (3 años)'!$H$46,INT((ROW()-13)/2),0)),"",OFFSET('5. Pp (3 años)'!$H$46,INT((ROW()-13)/2),0))</f>
        <v/>
      </c>
      <c r="H159" s="1002" t="str">
        <f ca="1">IF(ISBLANK(OFFSET('9. METAS'!$K$20,INT((ROW()-13)/2),0)),"",OFFSET('9. METAS'!$K$20,INT((ROW()-13)/2),0))</f>
        <v/>
      </c>
      <c r="I159" s="1004"/>
      <c r="J159" s="244" t="str">
        <f ca="1">IF(MOD(ROW()-13,2)=0,IF(ISBLANK(OFFSET('11. SEGUIMIENTO 2026'!$N$14,INT((ROW()-13)/2),0)),"",OFFSET('11. SEGUIMIENTO 2026'!$N$14,INT((ROW()-13)/2),0)),IF(ISBLANK(OFFSET('9. METAS'!$Q$20,INT((ROW()-14)/2),0)),"",OFFSET('9. METAS'!$Q$20,INT((ROW()-14)/2),0)))</f>
        <v/>
      </c>
      <c r="K159" s="245">
        <f ca="1">IF(MOD(ROW()-13,2)=0,IF(ISBLANK(OFFSET('11. SEGUIMIENTO 2026'!$O$14,INT((ROW()-13)/2),0)),"",OFFSET('11. SEGUIMIENTO 2026'!$O$14,INT((ROW()-13)/2),0)),IF(ISBLANK(OFFSET('9. METAS'!$R$20,INT((ROW()-14)/2),0)),"",OFFSET('9. METAS'!$R$20,INT((ROW()-14)/2),0)))</f>
        <v>58</v>
      </c>
      <c r="L159" s="245" t="str">
        <f ca="1">IF(MOD(ROW()-13,2)=0,IF(ISBLANK(OFFSET('11. SEGUIMIENTO 2026'!$P$14,INT((ROW()-13)/2),0)),"",OFFSET('11. SEGUIMIENTO 2026'!$P$14,INT((ROW()-13)/2),0)),IF(ISBLANK(OFFSET('9. METAS'!$S$20,INT((ROW()-14)/2),0)),"",OFFSET('9. METAS'!$S$20,INT((ROW()-14)/2),0)))</f>
        <v/>
      </c>
      <c r="M159" s="246" t="str">
        <f ca="1">IF(MOD(ROW()-13,2)=0,IF(ISBLANK(OFFSET('11. SEGUIMIENTO 2026'!$Q$14,INT((ROW()-13)/2),0)),"",OFFSET('11. SEGUIMIENTO 2026'!$Q$14,INT((ROW()-13)/2),0)),IF(ISBLANK(OFFSET('9. METAS'!$T$20,INT((ROW()-14)/2),0)),"",OFFSET('9. METAS'!$T$20,INT((ROW()-14)/2),0)))</f>
        <v/>
      </c>
      <c r="N159" s="1006" t="str">
        <f t="shared" ref="N159" ca="1" si="140">IFERROR(J159/J160,"ND")</f>
        <v>ND</v>
      </c>
      <c r="O159" s="1008" t="str">
        <f t="shared" ref="O159" ca="1" si="141">IFERROR(((J159)/H159),"ND")</f>
        <v>ND</v>
      </c>
      <c r="P159" s="1010"/>
    </row>
    <row r="160" spans="3:16" hidden="1">
      <c r="C160" s="1025"/>
      <c r="D160" s="1018"/>
      <c r="E160" s="1018"/>
      <c r="F160" s="1021"/>
      <c r="G160" s="1023"/>
      <c r="H160" s="1002"/>
      <c r="I160" s="1012"/>
      <c r="J160" s="244" t="str">
        <f ca="1">IF(MOD(ROW()-13,2)=0,IF(ISBLANK(OFFSET('11. SEGUIMIENTO 2026'!$N$14,INT((ROW()-13)/2),0)),"",OFFSET('11. SEGUIMIENTO 2026'!$N$14,INT((ROW()-13)/2),0)),IF(ISBLANK(OFFSET('9. METAS'!$Q$20,INT((ROW()-14)/2),0)),"",OFFSET('9. METAS'!$Q$20,INT((ROW()-14)/2),0)))</f>
        <v/>
      </c>
      <c r="K160" s="245" t="str">
        <f ca="1">IF(MOD(ROW()-13,2)=0,IF(ISBLANK(OFFSET('11. SEGUIMIENTO 2026'!$O$14,INT((ROW()-13)/2),0)),"",OFFSET('11. SEGUIMIENTO 2026'!$O$14,INT((ROW()-13)/2),0)),IF(ISBLANK(OFFSET('9. METAS'!$R$20,INT((ROW()-14)/2),0)),"",OFFSET('9. METAS'!$R$20,INT((ROW()-14)/2),0)))</f>
        <v/>
      </c>
      <c r="L160" s="245" t="str">
        <f ca="1">IF(MOD(ROW()-13,2)=0,IF(ISBLANK(OFFSET('11. SEGUIMIENTO 2026'!$P$14,INT((ROW()-13)/2),0)),"",OFFSET('11. SEGUIMIENTO 2026'!$P$14,INT((ROW()-13)/2),0)),IF(ISBLANK(OFFSET('9. METAS'!$S$20,INT((ROW()-14)/2),0)),"",OFFSET('9. METAS'!$S$20,INT((ROW()-14)/2),0)))</f>
        <v/>
      </c>
      <c r="M160" s="246" t="str">
        <f ca="1">IF(MOD(ROW()-13,2)=0,IF(ISBLANK(OFFSET('11. SEGUIMIENTO 2026'!$Q$14,INT((ROW()-13)/2),0)),"",OFFSET('11. SEGUIMIENTO 2026'!$Q$14,INT((ROW()-13)/2),0)),IF(ISBLANK(OFFSET('9. METAS'!$T$20,INT((ROW()-14)/2),0)),"",OFFSET('9. METAS'!$T$20,INT((ROW()-14)/2),0)))</f>
        <v/>
      </c>
      <c r="N160" s="1013"/>
      <c r="O160" s="1014"/>
      <c r="P160" s="1015"/>
    </row>
    <row r="161" spans="3:16" ht="67.150000000000006" customHeight="1">
      <c r="C161" s="1016" t="str">
        <f ca="1">IF(ISBLANK(OFFSET('5. Pp (3 años)'!$C$46,INT((ROW()-13)/2),0)),"",OFFSET('5. Pp (3 años)'!$C$46,INT((ROW()-13)/2),0))</f>
        <v>Componente</v>
      </c>
      <c r="D161" s="1018" t="str">
        <f ca="1">IF(ISBLANK(OFFSET('5. Pp (3 años)'!$D$46,INT((ROW()-13)/2),0)),"",OFFSET('5. Pp (3 años)'!$D$46,INT((ROW()-13)/2),0))</f>
        <v>4.1.1.1.13 Estrategias de sensibilización y fomento a la cultura de la diversidad sexual implementadas.</v>
      </c>
      <c r="E161" s="1018" t="str">
        <f ca="1">IF(ISBLANK(OFFSET('5. Pp (3 años)'!$E$46,INT((ROW()-13)/2),0)),"",OFFSET('5. Pp (3 años)'!$E$46,INT((ROW()-13)/2),0))</f>
        <v>PESFR: Porcentaje de estrategias de sensibilización y fomento realizadas.</v>
      </c>
      <c r="F161" s="1021" t="str">
        <f ca="1">IF(ISBLANK(OFFSET('5. Pp (3 años)'!$K$46,INT((ROW()-13)/2),0)),"",OFFSET('5. Pp (3 años)'!$K$46,INT((ROW()-13)/2),0))</f>
        <v>Ascendente</v>
      </c>
      <c r="G161" s="1023" t="str">
        <f ca="1">IF(ISBLANK(OFFSET('5. Pp (3 años)'!$H$46,INT((ROW()-13)/2),0)),"",OFFSET('5. Pp (3 años)'!$H$46,INT((ROW()-13)/2),0))</f>
        <v>Trimestral</v>
      </c>
      <c r="H161" s="1002">
        <f ca="1">IF(ISBLANK(OFFSET('9. METAS'!$K$20,INT((ROW()-13)/2),0)),"",OFFSET('9. METAS'!$K$20,INT((ROW()-13)/2),0))</f>
        <v>100</v>
      </c>
      <c r="I161" s="1004" t="s">
        <v>147</v>
      </c>
      <c r="J161" s="244">
        <f ca="1">IF(MOD(ROW()-13,2)=0,IF(ISBLANK(OFFSET('11. SEGUIMIENTO 2026'!$N$14,INT((ROW()-13)/2),0)),"",OFFSET('11. SEGUIMIENTO 2026'!$N$14,INT((ROW()-13)/2),0)),IF(ISBLANK(OFFSET('9. METAS'!$Q$20,INT((ROW()-14)/2),0)),"",OFFSET('9. METAS'!$Q$20,INT((ROW()-14)/2),0)))</f>
        <v>5</v>
      </c>
      <c r="K161" s="245" t="str">
        <f ca="1">IF(MOD(ROW()-13,2)=0,IF(ISBLANK(OFFSET('11. SEGUIMIENTO 2026'!$O$14,INT((ROW()-13)/2),0)),"",OFFSET('11. SEGUIMIENTO 2026'!$O$14,INT((ROW()-13)/2),0)),IF(ISBLANK(OFFSET('9. METAS'!$R$20,INT((ROW()-14)/2),0)),"",OFFSET('9. METAS'!$R$20,INT((ROW()-14)/2),0)))</f>
        <v/>
      </c>
      <c r="L161" s="245" t="str">
        <f ca="1">IF(MOD(ROW()-13,2)=0,IF(ISBLANK(OFFSET('11. SEGUIMIENTO 2026'!$P$14,INT((ROW()-13)/2),0)),"",OFFSET('11. SEGUIMIENTO 2026'!$P$14,INT((ROW()-13)/2),0)),IF(ISBLANK(OFFSET('9. METAS'!$S$20,INT((ROW()-14)/2),0)),"",OFFSET('9. METAS'!$S$20,INT((ROW()-14)/2),0)))</f>
        <v/>
      </c>
      <c r="M161" s="246" t="str">
        <f ca="1">IF(MOD(ROW()-13,2)=0,IF(ISBLANK(OFFSET('11. SEGUIMIENTO 2026'!$Q$14,INT((ROW()-13)/2),0)),"",OFFSET('11. SEGUIMIENTO 2026'!$Q$14,INT((ROW()-13)/2),0)),IF(ISBLANK(OFFSET('9. METAS'!$T$20,INT((ROW()-14)/2),0)),"",OFFSET('9. METAS'!$T$20,INT((ROW()-14)/2),0)))</f>
        <v/>
      </c>
      <c r="N161" s="1006">
        <f t="shared" ref="N161" ca="1" si="142">IFERROR(J161/J162,"ND")</f>
        <v>0.2</v>
      </c>
      <c r="O161" s="1008">
        <f t="shared" ref="O161" ca="1" si="143">IFERROR(((J161)/H161),"ND")</f>
        <v>0.05</v>
      </c>
      <c r="P161" s="1040" t="s">
        <v>1546</v>
      </c>
    </row>
    <row r="162" spans="3:16" ht="67.150000000000006" customHeight="1">
      <c r="C162" s="1025"/>
      <c r="D162" s="1018"/>
      <c r="E162" s="1018"/>
      <c r="F162" s="1021"/>
      <c r="G162" s="1023"/>
      <c r="H162" s="1002"/>
      <c r="I162" s="1012"/>
      <c r="J162" s="244">
        <f ca="1">IF(MOD(ROW()-13,2)=0,IF(ISBLANK(OFFSET('11. SEGUIMIENTO 2026'!$N$14,INT((ROW()-13)/2),0)),"",OFFSET('11. SEGUIMIENTO 2026'!$N$14,INT((ROW()-13)/2),0)),IF(ISBLANK(OFFSET('9. METAS'!$Q$20,INT((ROW()-14)/2),0)),"",OFFSET('9. METAS'!$Q$20,INT((ROW()-14)/2),0)))</f>
        <v>25</v>
      </c>
      <c r="K162" s="245">
        <f ca="1">IF(MOD(ROW()-13,2)=0,IF(ISBLANK(OFFSET('11. SEGUIMIENTO 2026'!$O$14,INT((ROW()-13)/2),0)),"",OFFSET('11. SEGUIMIENTO 2026'!$O$14,INT((ROW()-13)/2),0)),IF(ISBLANK(OFFSET('9. METAS'!$R$20,INT((ROW()-14)/2),0)),"",OFFSET('9. METAS'!$R$20,INT((ROW()-14)/2),0)))</f>
        <v>25</v>
      </c>
      <c r="L162" s="245">
        <f ca="1">IF(MOD(ROW()-13,2)=0,IF(ISBLANK(OFFSET('11. SEGUIMIENTO 2026'!$P$14,INT((ROW()-13)/2),0)),"",OFFSET('11. SEGUIMIENTO 2026'!$P$14,INT((ROW()-13)/2),0)),IF(ISBLANK(OFFSET('9. METAS'!$S$20,INT((ROW()-14)/2),0)),"",OFFSET('9. METAS'!$S$20,INT((ROW()-14)/2),0)))</f>
        <v>25</v>
      </c>
      <c r="M162" s="246">
        <f ca="1">IF(MOD(ROW()-13,2)=0,IF(ISBLANK(OFFSET('11. SEGUIMIENTO 2026'!$Q$14,INT((ROW()-13)/2),0)),"",OFFSET('11. SEGUIMIENTO 2026'!$Q$14,INT((ROW()-13)/2),0)),IF(ISBLANK(OFFSET('9. METAS'!$T$20,INT((ROW()-14)/2),0)),"",OFFSET('9. METAS'!$T$20,INT((ROW()-14)/2),0)))</f>
        <v>25</v>
      </c>
      <c r="N162" s="1013"/>
      <c r="O162" s="1014"/>
      <c r="P162" s="1041"/>
    </row>
    <row r="163" spans="3:16" ht="73.900000000000006" customHeight="1">
      <c r="C163" s="1016" t="str">
        <f ca="1">IF(ISBLANK(OFFSET('5. Pp (3 años)'!$C$46,INT((ROW()-13)/2),0)),"",OFFSET('5. Pp (3 años)'!$C$46,INT((ROW()-13)/2),0))</f>
        <v>Actividad</v>
      </c>
      <c r="D163" s="1018" t="str">
        <f ca="1">IF(ISBLANK(OFFSET('5. Pp (3 años)'!$D$46,INT((ROW()-13)/2),0)),"",OFFSET('5. Pp (3 años)'!$D$46,INT((ROW()-13)/2),0))</f>
        <v>4.1.1.1.13.1 Coordinación de mecanismos de vinculación interinstitucional y sectorial para la diversidad sexual.</v>
      </c>
      <c r="E163" s="1018" t="str">
        <f ca="1">IF(ISBLANK(OFFSET('5. Pp (3 años)'!$E$46,INT((ROW()-13)/2),0)),"",OFFSET('5. Pp (3 años)'!$E$46,INT((ROW()-13)/2),0))</f>
        <v>PRC: Porcentaje de reuniones de coordinación para la diversidad sexual realizadas.</v>
      </c>
      <c r="F163" s="1021" t="str">
        <f ca="1">IF(ISBLANK(OFFSET('5. Pp (3 años)'!$K$46,INT((ROW()-13)/2),0)),"",OFFSET('5. Pp (3 años)'!$K$46,INT((ROW()-13)/2),0))</f>
        <v>Ascendente</v>
      </c>
      <c r="G163" s="1023" t="str">
        <f ca="1">IF(ISBLANK(OFFSET('5. Pp (3 años)'!$H$46,INT((ROW()-13)/2),0)),"",OFFSET('5. Pp (3 años)'!$H$46,INT((ROW()-13)/2),0))</f>
        <v>Trimestral</v>
      </c>
      <c r="H163" s="1002">
        <f ca="1">IF(ISBLANK(OFFSET('9. METAS'!$K$20,INT((ROW()-13)/2),0)),"",OFFSET('9. METAS'!$K$20,INT((ROW()-13)/2),0))</f>
        <v>70</v>
      </c>
      <c r="I163" s="1004" t="s">
        <v>1394</v>
      </c>
      <c r="J163" s="244">
        <f ca="1">IF(MOD(ROW()-13,2)=0,IF(ISBLANK(OFFSET('11. SEGUIMIENTO 2026'!$N$14,INT((ROW()-13)/2),0)),"",OFFSET('11. SEGUIMIENTO 2026'!$N$14,INT((ROW()-13)/2),0)),IF(ISBLANK(OFFSET('9. METAS'!$Q$20,INT((ROW()-14)/2),0)),"",OFFSET('9. METAS'!$Q$20,INT((ROW()-14)/2),0)))</f>
        <v>4</v>
      </c>
      <c r="K163" s="245" t="str">
        <f ca="1">IF(MOD(ROW()-13,2)=0,IF(ISBLANK(OFFSET('11. SEGUIMIENTO 2026'!$O$14,INT((ROW()-13)/2),0)),"",OFFSET('11. SEGUIMIENTO 2026'!$O$14,INT((ROW()-13)/2),0)),IF(ISBLANK(OFFSET('9. METAS'!$R$20,INT((ROW()-14)/2),0)),"",OFFSET('9. METAS'!$R$20,INT((ROW()-14)/2),0)))</f>
        <v/>
      </c>
      <c r="L163" s="245" t="str">
        <f ca="1">IF(MOD(ROW()-13,2)=0,IF(ISBLANK(OFFSET('11. SEGUIMIENTO 2026'!$P$14,INT((ROW()-13)/2),0)),"",OFFSET('11. SEGUIMIENTO 2026'!$P$14,INT((ROW()-13)/2),0)),IF(ISBLANK(OFFSET('9. METAS'!$S$20,INT((ROW()-14)/2),0)),"",OFFSET('9. METAS'!$S$20,INT((ROW()-14)/2),0)))</f>
        <v/>
      </c>
      <c r="M163" s="246" t="str">
        <f ca="1">IF(MOD(ROW()-13,2)=0,IF(ISBLANK(OFFSET('11. SEGUIMIENTO 2026'!$Q$14,INT((ROW()-13)/2),0)),"",OFFSET('11. SEGUIMIENTO 2026'!$Q$14,INT((ROW()-13)/2),0)),IF(ISBLANK(OFFSET('9. METAS'!$T$20,INT((ROW()-14)/2),0)),"",OFFSET('9. METAS'!$T$20,INT((ROW()-14)/2),0)))</f>
        <v/>
      </c>
      <c r="N163" s="1006">
        <f t="shared" ref="N163" ca="1" si="144">IFERROR(J163/J164,"ND")</f>
        <v>0.16</v>
      </c>
      <c r="O163" s="1008">
        <f t="shared" ref="O163" ca="1" si="145">IFERROR(((J163)/H163),"ND")</f>
        <v>5.7142857142857141E-2</v>
      </c>
      <c r="P163" s="1040" t="s">
        <v>1547</v>
      </c>
    </row>
    <row r="164" spans="3:16" ht="73.900000000000006" customHeight="1">
      <c r="C164" s="1025"/>
      <c r="D164" s="1018"/>
      <c r="E164" s="1018"/>
      <c r="F164" s="1021"/>
      <c r="G164" s="1023"/>
      <c r="H164" s="1002"/>
      <c r="I164" s="1012"/>
      <c r="J164" s="244">
        <f ca="1">IF(MOD(ROW()-13,2)=0,IF(ISBLANK(OFFSET('11. SEGUIMIENTO 2026'!$N$14,INT((ROW()-13)/2),0)),"",OFFSET('11. SEGUIMIENTO 2026'!$N$14,INT((ROW()-13)/2),0)),IF(ISBLANK(OFFSET('9. METAS'!$Q$20,INT((ROW()-14)/2),0)),"",OFFSET('9. METAS'!$Q$20,INT((ROW()-14)/2),0)))</f>
        <v>25</v>
      </c>
      <c r="K164" s="245">
        <f ca="1">IF(MOD(ROW()-13,2)=0,IF(ISBLANK(OFFSET('11. SEGUIMIENTO 2026'!$O$14,INT((ROW()-13)/2),0)),"",OFFSET('11. SEGUIMIENTO 2026'!$O$14,INT((ROW()-13)/2),0)),IF(ISBLANK(OFFSET('9. METAS'!$R$20,INT((ROW()-14)/2),0)),"",OFFSET('9. METAS'!$R$20,INT((ROW()-14)/2),0)))</f>
        <v>18</v>
      </c>
      <c r="L164" s="245">
        <f ca="1">IF(MOD(ROW()-13,2)=0,IF(ISBLANK(OFFSET('11. SEGUIMIENTO 2026'!$P$14,INT((ROW()-13)/2),0)),"",OFFSET('11. SEGUIMIENTO 2026'!$P$14,INT((ROW()-13)/2),0)),IF(ISBLANK(OFFSET('9. METAS'!$S$20,INT((ROW()-14)/2),0)),"",OFFSET('9. METAS'!$S$20,INT((ROW()-14)/2),0)))</f>
        <v>15</v>
      </c>
      <c r="M164" s="246">
        <f ca="1">IF(MOD(ROW()-13,2)=0,IF(ISBLANK(OFFSET('11. SEGUIMIENTO 2026'!$Q$14,INT((ROW()-13)/2),0)),"",OFFSET('11. SEGUIMIENTO 2026'!$Q$14,INT((ROW()-13)/2),0)),IF(ISBLANK(OFFSET('9. METAS'!$T$20,INT((ROW()-14)/2),0)),"",OFFSET('9. METAS'!$T$20,INT((ROW()-14)/2),0)))</f>
        <v>12</v>
      </c>
      <c r="N164" s="1013"/>
      <c r="O164" s="1014"/>
      <c r="P164" s="1041"/>
    </row>
    <row r="165" spans="3:16" ht="73.150000000000006" customHeight="1">
      <c r="C165" s="1016" t="str">
        <f ca="1">IF(ISBLANK(OFFSET('5. Pp (3 años)'!$C$46,INT((ROW()-13)/2),0)),"",OFFSET('5. Pp (3 años)'!$C$46,INT((ROW()-13)/2),0))</f>
        <v>Actividad</v>
      </c>
      <c r="D165" s="1018" t="str">
        <f ca="1">IF(ISBLANK(OFFSET('5. Pp (3 años)'!$D$46,INT((ROW()-13)/2),0)),"",OFFSET('5. Pp (3 años)'!$D$46,INT((ROW()-13)/2),0))</f>
        <v>4.1.1.1.13.2 Ejecución de programas de difusión, información y sensibilización para el fomento de la diversidad sexual y la inclusión.</v>
      </c>
      <c r="E165" s="1018" t="str">
        <f ca="1">IF(ISBLANK(OFFSET('5. Pp (3 años)'!$E$46,INT((ROW()-13)/2),0)),"",OFFSET('5. Pp (3 años)'!$E$46,INT((ROW()-13)/2),0))</f>
        <v>PASI: Porcentaje de actividades de sensibilización y fomento a la inclusión realizadas.</v>
      </c>
      <c r="F165" s="1021" t="str">
        <f ca="1">IF(ISBLANK(OFFSET('5. Pp (3 años)'!$K$46,INT((ROW()-13)/2),0)),"",OFFSET('5. Pp (3 años)'!$K$46,INT((ROW()-13)/2),0))</f>
        <v>Ascendente</v>
      </c>
      <c r="G165" s="1023" t="str">
        <f ca="1">IF(ISBLANK(OFFSET('5. Pp (3 años)'!$H$46,INT((ROW()-13)/2),0)),"",OFFSET('5. Pp (3 años)'!$H$46,INT((ROW()-13)/2),0))</f>
        <v>Trimestral</v>
      </c>
      <c r="H165" s="1002">
        <f ca="1">IF(ISBLANK(OFFSET('9. METAS'!$K$20,INT((ROW()-13)/2),0)),"",OFFSET('9. METAS'!$K$20,INT((ROW()-13)/2),0))</f>
        <v>31</v>
      </c>
      <c r="I165" s="1004" t="s">
        <v>1394</v>
      </c>
      <c r="J165" s="244">
        <f ca="1">IF(MOD(ROW()-13,2)=0,IF(ISBLANK(OFFSET('11. SEGUIMIENTO 2026'!$N$14,INT((ROW()-13)/2),0)),"",OFFSET('11. SEGUIMIENTO 2026'!$N$14,INT((ROW()-13)/2),0)),IF(ISBLANK(OFFSET('9. METAS'!$Q$20,INT((ROW()-14)/2),0)),"",OFFSET('9. METAS'!$Q$20,INT((ROW()-14)/2),0)))</f>
        <v>2</v>
      </c>
      <c r="K165" s="245" t="str">
        <f ca="1">IF(MOD(ROW()-13,2)=0,IF(ISBLANK(OFFSET('11. SEGUIMIENTO 2026'!$O$14,INT((ROW()-13)/2),0)),"",OFFSET('11. SEGUIMIENTO 2026'!$O$14,INT((ROW()-13)/2),0)),IF(ISBLANK(OFFSET('9. METAS'!$R$20,INT((ROW()-14)/2),0)),"",OFFSET('9. METAS'!$R$20,INT((ROW()-14)/2),0)))</f>
        <v/>
      </c>
      <c r="L165" s="245" t="str">
        <f ca="1">IF(MOD(ROW()-13,2)=0,IF(ISBLANK(OFFSET('11. SEGUIMIENTO 2026'!$P$14,INT((ROW()-13)/2),0)),"",OFFSET('11. SEGUIMIENTO 2026'!$P$14,INT((ROW()-13)/2),0)),IF(ISBLANK(OFFSET('9. METAS'!$S$20,INT((ROW()-14)/2),0)),"",OFFSET('9. METAS'!$S$20,INT((ROW()-14)/2),0)))</f>
        <v/>
      </c>
      <c r="M165" s="246" t="str">
        <f ca="1">IF(MOD(ROW()-13,2)=0,IF(ISBLANK(OFFSET('11. SEGUIMIENTO 2026'!$Q$14,INT((ROW()-13)/2),0)),"",OFFSET('11. SEGUIMIENTO 2026'!$Q$14,INT((ROW()-13)/2),0)),IF(ISBLANK(OFFSET('9. METAS'!$T$20,INT((ROW()-14)/2),0)),"",OFFSET('9. METAS'!$T$20,INT((ROW()-14)/2),0)))</f>
        <v/>
      </c>
      <c r="N165" s="1006">
        <f t="shared" ref="N165" ca="1" si="146">IFERROR(J165/J166,"ND")</f>
        <v>0.22222222222222221</v>
      </c>
      <c r="O165" s="1008">
        <f t="shared" ref="O165" ca="1" si="147">IFERROR(((J165)/H165),"ND")</f>
        <v>6.4516129032258063E-2</v>
      </c>
      <c r="P165" s="1040" t="s">
        <v>1548</v>
      </c>
    </row>
    <row r="166" spans="3:16" ht="73.150000000000006" customHeight="1">
      <c r="C166" s="1025"/>
      <c r="D166" s="1018"/>
      <c r="E166" s="1018"/>
      <c r="F166" s="1021"/>
      <c r="G166" s="1023"/>
      <c r="H166" s="1002"/>
      <c r="I166" s="1012"/>
      <c r="J166" s="244">
        <f ca="1">IF(MOD(ROW()-13,2)=0,IF(ISBLANK(OFFSET('11. SEGUIMIENTO 2026'!$N$14,INT((ROW()-13)/2),0)),"",OFFSET('11. SEGUIMIENTO 2026'!$N$14,INT((ROW()-13)/2),0)),IF(ISBLANK(OFFSET('9. METAS'!$Q$20,INT((ROW()-14)/2),0)),"",OFFSET('9. METAS'!$Q$20,INT((ROW()-14)/2),0)))</f>
        <v>9</v>
      </c>
      <c r="K166" s="245">
        <f ca="1">IF(MOD(ROW()-13,2)=0,IF(ISBLANK(OFFSET('11. SEGUIMIENTO 2026'!$O$14,INT((ROW()-13)/2),0)),"",OFFSET('11. SEGUIMIENTO 2026'!$O$14,INT((ROW()-13)/2),0)),IF(ISBLANK(OFFSET('9. METAS'!$R$20,INT((ROW()-14)/2),0)),"",OFFSET('9. METAS'!$R$20,INT((ROW()-14)/2),0)))</f>
        <v>9</v>
      </c>
      <c r="L166" s="245">
        <f ca="1">IF(MOD(ROW()-13,2)=0,IF(ISBLANK(OFFSET('11. SEGUIMIENTO 2026'!$P$14,INT((ROW()-13)/2),0)),"",OFFSET('11. SEGUIMIENTO 2026'!$P$14,INT((ROW()-13)/2),0)),IF(ISBLANK(OFFSET('9. METAS'!$S$20,INT((ROW()-14)/2),0)),"",OFFSET('9. METAS'!$S$20,INT((ROW()-14)/2),0)))</f>
        <v>8</v>
      </c>
      <c r="M166" s="246">
        <f ca="1">IF(MOD(ROW()-13,2)=0,IF(ISBLANK(OFFSET('11. SEGUIMIENTO 2026'!$Q$14,INT((ROW()-13)/2),0)),"",OFFSET('11. SEGUIMIENTO 2026'!$Q$14,INT((ROW()-13)/2),0)),IF(ISBLANK(OFFSET('9. METAS'!$T$20,INT((ROW()-14)/2),0)),"",OFFSET('9. METAS'!$T$20,INT((ROW()-14)/2),0)))</f>
        <v>5</v>
      </c>
      <c r="N166" s="1013"/>
      <c r="O166" s="1014"/>
      <c r="P166" s="1041"/>
    </row>
    <row r="167" spans="3:16" hidden="1">
      <c r="C167" s="1016" t="str">
        <f ca="1">IF(ISBLANK(OFFSET('5. Pp (3 años)'!$C$46,INT((ROW()-13)/2),0)),"",OFFSET('5. Pp (3 años)'!$C$46,INT((ROW()-13)/2),0))</f>
        <v>Actividad</v>
      </c>
      <c r="D167" s="1018" t="str">
        <f ca="1">IF(ISBLANK(OFFSET('5. Pp (3 años)'!$D$46,INT((ROW()-13)/2),0)),"",OFFSET('5. Pp (3 años)'!$D$46,INT((ROW()-13)/2),0))</f>
        <v/>
      </c>
      <c r="E167" s="1018" t="str">
        <f ca="1">IF(ISBLANK(OFFSET('5. Pp (3 años)'!$E$46,INT((ROW()-13)/2),0)),"",OFFSET('5. Pp (3 años)'!$E$46,INT((ROW()-13)/2),0))</f>
        <v/>
      </c>
      <c r="F167" s="1021" t="str">
        <f ca="1">IF(ISBLANK(OFFSET('5. Pp (3 años)'!$K$46,INT((ROW()-13)/2),0)),"",OFFSET('5. Pp (3 años)'!$K$46,INT((ROW()-13)/2),0))</f>
        <v/>
      </c>
      <c r="G167" s="1023" t="str">
        <f ca="1">IF(ISBLANK(OFFSET('5. Pp (3 años)'!$H$46,INT((ROW()-13)/2),0)),"",OFFSET('5. Pp (3 años)'!$H$46,INT((ROW()-13)/2),0))</f>
        <v/>
      </c>
      <c r="H167" s="1002" t="str">
        <f ca="1">IF(ISBLANK(OFFSET('9. METAS'!$K$20,INT((ROW()-13)/2),0)),"",OFFSET('9. METAS'!$K$20,INT((ROW()-13)/2),0))</f>
        <v/>
      </c>
      <c r="I167" s="1004"/>
      <c r="J167" s="244" t="str">
        <f ca="1">IF(MOD(ROW()-13,2)=0,IF(ISBLANK(OFFSET('11. SEGUIMIENTO 2026'!$N$14,INT((ROW()-13)/2),0)),"",OFFSET('11. SEGUIMIENTO 2026'!$N$14,INT((ROW()-13)/2),0)),IF(ISBLANK(OFFSET('9. METAS'!$Q$20,INT((ROW()-14)/2),0)),"",OFFSET('9. METAS'!$Q$20,INT((ROW()-14)/2),0)))</f>
        <v/>
      </c>
      <c r="K167" s="245" t="str">
        <f ca="1">IF(MOD(ROW()-13,2)=0,IF(ISBLANK(OFFSET('11. SEGUIMIENTO 2026'!$O$14,INT((ROW()-13)/2),0)),"",OFFSET('11. SEGUIMIENTO 2026'!$O$14,INT((ROW()-13)/2),0)),IF(ISBLANK(OFFSET('9. METAS'!$R$20,INT((ROW()-14)/2),0)),"",OFFSET('9. METAS'!$R$20,INT((ROW()-14)/2),0)))</f>
        <v/>
      </c>
      <c r="L167" s="245" t="str">
        <f ca="1">IF(MOD(ROW()-13,2)=0,IF(ISBLANK(OFFSET('11. SEGUIMIENTO 2026'!$P$14,INT((ROW()-13)/2),0)),"",OFFSET('11. SEGUIMIENTO 2026'!$P$14,INT((ROW()-13)/2),0)),IF(ISBLANK(OFFSET('9. METAS'!$S$20,INT((ROW()-14)/2),0)),"",OFFSET('9. METAS'!$S$20,INT((ROW()-14)/2),0)))</f>
        <v/>
      </c>
      <c r="M167" s="246" t="str">
        <f ca="1">IF(MOD(ROW()-13,2)=0,IF(ISBLANK(OFFSET('11. SEGUIMIENTO 2026'!$Q$14,INT((ROW()-13)/2),0)),"",OFFSET('11. SEGUIMIENTO 2026'!$Q$14,INT((ROW()-13)/2),0)),IF(ISBLANK(OFFSET('9. METAS'!$T$20,INT((ROW()-14)/2),0)),"",OFFSET('9. METAS'!$T$20,INT((ROW()-14)/2),0)))</f>
        <v/>
      </c>
      <c r="N167" s="1006" t="str">
        <f t="shared" ref="N167" ca="1" si="148">IFERROR(J167/J168,"ND")</f>
        <v>ND</v>
      </c>
      <c r="O167" s="1008" t="str">
        <f t="shared" ref="O167" ca="1" si="149">IFERROR(((J167)/H167),"ND")</f>
        <v>ND</v>
      </c>
      <c r="P167" s="1010"/>
    </row>
    <row r="168" spans="3:16" hidden="1">
      <c r="C168" s="1025"/>
      <c r="D168" s="1018"/>
      <c r="E168" s="1018"/>
      <c r="F168" s="1021"/>
      <c r="G168" s="1023"/>
      <c r="H168" s="1002"/>
      <c r="I168" s="1012"/>
      <c r="J168" s="244" t="str">
        <f ca="1">IF(MOD(ROW()-13,2)=0,IF(ISBLANK(OFFSET('11. SEGUIMIENTO 2026'!$N$14,INT((ROW()-13)/2),0)),"",OFFSET('11. SEGUIMIENTO 2026'!$N$14,INT((ROW()-13)/2),0)),IF(ISBLANK(OFFSET('9. METAS'!$Q$20,INT((ROW()-14)/2),0)),"",OFFSET('9. METAS'!$Q$20,INT((ROW()-14)/2),0)))</f>
        <v/>
      </c>
      <c r="K168" s="245" t="str">
        <f ca="1">IF(MOD(ROW()-13,2)=0,IF(ISBLANK(OFFSET('11. SEGUIMIENTO 2026'!$O$14,INT((ROW()-13)/2),0)),"",OFFSET('11. SEGUIMIENTO 2026'!$O$14,INT((ROW()-13)/2),0)),IF(ISBLANK(OFFSET('9. METAS'!$R$20,INT((ROW()-14)/2),0)),"",OFFSET('9. METAS'!$R$20,INT((ROW()-14)/2),0)))</f>
        <v/>
      </c>
      <c r="L168" s="245" t="str">
        <f ca="1">IF(MOD(ROW()-13,2)=0,IF(ISBLANK(OFFSET('11. SEGUIMIENTO 2026'!$P$14,INT((ROW()-13)/2),0)),"",OFFSET('11. SEGUIMIENTO 2026'!$P$14,INT((ROW()-13)/2),0)),IF(ISBLANK(OFFSET('9. METAS'!$S$20,INT((ROW()-14)/2),0)),"",OFFSET('9. METAS'!$S$20,INT((ROW()-14)/2),0)))</f>
        <v/>
      </c>
      <c r="M168" s="246" t="str">
        <f ca="1">IF(MOD(ROW()-13,2)=0,IF(ISBLANK(OFFSET('11. SEGUIMIENTO 2026'!$Q$14,INT((ROW()-13)/2),0)),"",OFFSET('11. SEGUIMIENTO 2026'!$Q$14,INT((ROW()-13)/2),0)),IF(ISBLANK(OFFSET('9. METAS'!$T$20,INT((ROW()-14)/2),0)),"",OFFSET('9. METAS'!$T$20,INT((ROW()-14)/2),0)))</f>
        <v/>
      </c>
      <c r="N168" s="1013"/>
      <c r="O168" s="1014"/>
      <c r="P168" s="1015"/>
    </row>
    <row r="169" spans="3:16" hidden="1">
      <c r="C169" s="1016" t="str">
        <f ca="1">IF(ISBLANK(OFFSET('5. Pp (3 años)'!$C$46,INT((ROW()-13)/2),0)),"",OFFSET('5. Pp (3 años)'!$C$46,INT((ROW()-13)/2),0))</f>
        <v>Actividad</v>
      </c>
      <c r="D169" s="1018" t="str">
        <f ca="1">IF(ISBLANK(OFFSET('5. Pp (3 años)'!$D$46,INT((ROW()-13)/2),0)),"",OFFSET('5. Pp (3 años)'!$D$46,INT((ROW()-13)/2),0))</f>
        <v/>
      </c>
      <c r="E169" s="1018" t="str">
        <f ca="1">IF(ISBLANK(OFFSET('5. Pp (3 años)'!$E$46,INT((ROW()-13)/2),0)),"",OFFSET('5. Pp (3 años)'!$E$46,INT((ROW()-13)/2),0))</f>
        <v/>
      </c>
      <c r="F169" s="1021" t="str">
        <f ca="1">IF(ISBLANK(OFFSET('5. Pp (3 años)'!$K$46,INT((ROW()-13)/2),0)),"",OFFSET('5. Pp (3 años)'!$K$46,INT((ROW()-13)/2),0))</f>
        <v/>
      </c>
      <c r="G169" s="1023" t="str">
        <f ca="1">IF(ISBLANK(OFFSET('5. Pp (3 años)'!$H$46,INT((ROW()-13)/2),0)),"",OFFSET('5. Pp (3 años)'!$H$46,INT((ROW()-13)/2),0))</f>
        <v/>
      </c>
      <c r="H169" s="1002" t="str">
        <f ca="1">IF(ISBLANK(OFFSET('9. METAS'!$K$20,INT((ROW()-13)/2),0)),"",OFFSET('9. METAS'!$K$20,INT((ROW()-13)/2),0))</f>
        <v/>
      </c>
      <c r="I169" s="1004"/>
      <c r="J169" s="244" t="str">
        <f ca="1">IF(MOD(ROW()-13,2)=0,IF(ISBLANK(OFFSET('11. SEGUIMIENTO 2026'!$N$14,INT((ROW()-13)/2),0)),"",OFFSET('11. SEGUIMIENTO 2026'!$N$14,INT((ROW()-13)/2),0)),IF(ISBLANK(OFFSET('9. METAS'!$Q$20,INT((ROW()-14)/2),0)),"",OFFSET('9. METAS'!$Q$20,INT((ROW()-14)/2),0)))</f>
        <v/>
      </c>
      <c r="K169" s="245" t="str">
        <f ca="1">IF(MOD(ROW()-13,2)=0,IF(ISBLANK(OFFSET('11. SEGUIMIENTO 2026'!$O$14,INT((ROW()-13)/2),0)),"",OFFSET('11. SEGUIMIENTO 2026'!$O$14,INT((ROW()-13)/2),0)),IF(ISBLANK(OFFSET('9. METAS'!$R$20,INT((ROW()-14)/2),0)),"",OFFSET('9. METAS'!$R$20,INT((ROW()-14)/2),0)))</f>
        <v/>
      </c>
      <c r="L169" s="245" t="str">
        <f ca="1">IF(MOD(ROW()-13,2)=0,IF(ISBLANK(OFFSET('11. SEGUIMIENTO 2026'!$P$14,INT((ROW()-13)/2),0)),"",OFFSET('11. SEGUIMIENTO 2026'!$P$14,INT((ROW()-13)/2),0)),IF(ISBLANK(OFFSET('9. METAS'!$S$20,INT((ROW()-14)/2),0)),"",OFFSET('9. METAS'!$S$20,INT((ROW()-14)/2),0)))</f>
        <v/>
      </c>
      <c r="M169" s="246" t="str">
        <f ca="1">IF(MOD(ROW()-13,2)=0,IF(ISBLANK(OFFSET('11. SEGUIMIENTO 2026'!$Q$14,INT((ROW()-13)/2),0)),"",OFFSET('11. SEGUIMIENTO 2026'!$Q$14,INT((ROW()-13)/2),0)),IF(ISBLANK(OFFSET('9. METAS'!$T$20,INT((ROW()-14)/2),0)),"",OFFSET('9. METAS'!$T$20,INT((ROW()-14)/2),0)))</f>
        <v/>
      </c>
      <c r="N169" s="1006" t="str">
        <f t="shared" ref="N169" ca="1" si="150">IFERROR(J169/J170,"ND")</f>
        <v>ND</v>
      </c>
      <c r="O169" s="1008" t="str">
        <f t="shared" ref="O169" ca="1" si="151">IFERROR(((J169)/H169),"ND")</f>
        <v>ND</v>
      </c>
      <c r="P169" s="1010"/>
    </row>
    <row r="170" spans="3:16" hidden="1">
      <c r="C170" s="1025"/>
      <c r="D170" s="1018"/>
      <c r="E170" s="1018"/>
      <c r="F170" s="1021"/>
      <c r="G170" s="1023"/>
      <c r="H170" s="1002"/>
      <c r="I170" s="1012"/>
      <c r="J170" s="244" t="str">
        <f ca="1">IF(MOD(ROW()-13,2)=0,IF(ISBLANK(OFFSET('11. SEGUIMIENTO 2026'!$N$14,INT((ROW()-13)/2),0)),"",OFFSET('11. SEGUIMIENTO 2026'!$N$14,INT((ROW()-13)/2),0)),IF(ISBLANK(OFFSET('9. METAS'!$Q$20,INT((ROW()-14)/2),0)),"",OFFSET('9. METAS'!$Q$20,INT((ROW()-14)/2),0)))</f>
        <v/>
      </c>
      <c r="K170" s="245" t="str">
        <f ca="1">IF(MOD(ROW()-13,2)=0,IF(ISBLANK(OFFSET('11. SEGUIMIENTO 2026'!$O$14,INT((ROW()-13)/2),0)),"",OFFSET('11. SEGUIMIENTO 2026'!$O$14,INT((ROW()-13)/2),0)),IF(ISBLANK(OFFSET('9. METAS'!$R$20,INT((ROW()-14)/2),0)),"",OFFSET('9. METAS'!$R$20,INT((ROW()-14)/2),0)))</f>
        <v/>
      </c>
      <c r="L170" s="245" t="str">
        <f ca="1">IF(MOD(ROW()-13,2)=0,IF(ISBLANK(OFFSET('11. SEGUIMIENTO 2026'!$P$14,INT((ROW()-13)/2),0)),"",OFFSET('11. SEGUIMIENTO 2026'!$P$14,INT((ROW()-13)/2),0)),IF(ISBLANK(OFFSET('9. METAS'!$S$20,INT((ROW()-14)/2),0)),"",OFFSET('9. METAS'!$S$20,INT((ROW()-14)/2),0)))</f>
        <v/>
      </c>
      <c r="M170" s="246" t="str">
        <f ca="1">IF(MOD(ROW()-13,2)=0,IF(ISBLANK(OFFSET('11. SEGUIMIENTO 2026'!$Q$14,INT((ROW()-13)/2),0)),"",OFFSET('11. SEGUIMIENTO 2026'!$Q$14,INT((ROW()-13)/2),0)),IF(ISBLANK(OFFSET('9. METAS'!$T$20,INT((ROW()-14)/2),0)),"",OFFSET('9. METAS'!$T$20,INT((ROW()-14)/2),0)))</f>
        <v/>
      </c>
      <c r="N170" s="1013"/>
      <c r="O170" s="1014"/>
      <c r="P170" s="1015"/>
    </row>
    <row r="171" spans="3:16" hidden="1">
      <c r="C171" s="1016" t="str">
        <f ca="1">IF(ISBLANK(OFFSET('5. Pp (3 años)'!$C$46,INT((ROW()-13)/2),0)),"",OFFSET('5. Pp (3 años)'!$C$46,INT((ROW()-13)/2),0))</f>
        <v>Actividad</v>
      </c>
      <c r="D171" s="1018" t="str">
        <f ca="1">IF(ISBLANK(OFFSET('5. Pp (3 años)'!$D$46,INT((ROW()-13)/2),0)),"",OFFSET('5. Pp (3 años)'!$D$46,INT((ROW()-13)/2),0))</f>
        <v/>
      </c>
      <c r="E171" s="1018" t="str">
        <f ca="1">IF(ISBLANK(OFFSET('5. Pp (3 años)'!$E$46,INT((ROW()-13)/2),0)),"",OFFSET('5. Pp (3 años)'!$E$46,INT((ROW()-13)/2),0))</f>
        <v/>
      </c>
      <c r="F171" s="1021" t="str">
        <f ca="1">IF(ISBLANK(OFFSET('5. Pp (3 años)'!$K$46,INT((ROW()-13)/2),0)),"",OFFSET('5. Pp (3 años)'!$K$46,INT((ROW()-13)/2),0))</f>
        <v/>
      </c>
      <c r="G171" s="1023" t="str">
        <f ca="1">IF(ISBLANK(OFFSET('5. Pp (3 años)'!$H$46,INT((ROW()-13)/2),0)),"",OFFSET('5. Pp (3 años)'!$H$46,INT((ROW()-13)/2),0))</f>
        <v/>
      </c>
      <c r="H171" s="1002" t="str">
        <f ca="1">IF(ISBLANK(OFFSET('9. METAS'!$K$20,INT((ROW()-13)/2),0)),"",OFFSET('9. METAS'!$K$20,INT((ROW()-13)/2),0))</f>
        <v/>
      </c>
      <c r="I171" s="1004"/>
      <c r="J171" s="244" t="str">
        <f ca="1">IF(MOD(ROW()-13,2)=0,IF(ISBLANK(OFFSET('11. SEGUIMIENTO 2026'!$N$14,INT((ROW()-13)/2),0)),"",OFFSET('11. SEGUIMIENTO 2026'!$N$14,INT((ROW()-13)/2),0)),IF(ISBLANK(OFFSET('9. METAS'!$Q$20,INT((ROW()-14)/2),0)),"",OFFSET('9. METAS'!$Q$20,INT((ROW()-14)/2),0)))</f>
        <v/>
      </c>
      <c r="K171" s="245" t="str">
        <f ca="1">IF(MOD(ROW()-13,2)=0,IF(ISBLANK(OFFSET('11. SEGUIMIENTO 2026'!$O$14,INT((ROW()-13)/2),0)),"",OFFSET('11. SEGUIMIENTO 2026'!$O$14,INT((ROW()-13)/2),0)),IF(ISBLANK(OFFSET('9. METAS'!$R$20,INT((ROW()-14)/2),0)),"",OFFSET('9. METAS'!$R$20,INT((ROW()-14)/2),0)))</f>
        <v/>
      </c>
      <c r="L171" s="245" t="str">
        <f ca="1">IF(MOD(ROW()-13,2)=0,IF(ISBLANK(OFFSET('11. SEGUIMIENTO 2026'!$P$14,INT((ROW()-13)/2),0)),"",OFFSET('11. SEGUIMIENTO 2026'!$P$14,INT((ROW()-13)/2),0)),IF(ISBLANK(OFFSET('9. METAS'!$S$20,INT((ROW()-14)/2),0)),"",OFFSET('9. METAS'!$S$20,INT((ROW()-14)/2),0)))</f>
        <v/>
      </c>
      <c r="M171" s="246" t="str">
        <f ca="1">IF(MOD(ROW()-13,2)=0,IF(ISBLANK(OFFSET('11. SEGUIMIENTO 2026'!$Q$14,INT((ROW()-13)/2),0)),"",OFFSET('11. SEGUIMIENTO 2026'!$Q$14,INT((ROW()-13)/2),0)),IF(ISBLANK(OFFSET('9. METAS'!$T$20,INT((ROW()-14)/2),0)),"",OFFSET('9. METAS'!$T$20,INT((ROW()-14)/2),0)))</f>
        <v/>
      </c>
      <c r="N171" s="1006" t="str">
        <f t="shared" ref="N171" ca="1" si="152">IFERROR(J171/J172,"ND")</f>
        <v>ND</v>
      </c>
      <c r="O171" s="1008" t="str">
        <f t="shared" ref="O171" ca="1" si="153">IFERROR(((J171)/H171),"ND")</f>
        <v>ND</v>
      </c>
      <c r="P171" s="1010"/>
    </row>
    <row r="172" spans="3:16" hidden="1">
      <c r="C172" s="1025"/>
      <c r="D172" s="1018"/>
      <c r="E172" s="1018"/>
      <c r="F172" s="1021"/>
      <c r="G172" s="1023"/>
      <c r="H172" s="1002"/>
      <c r="I172" s="1012"/>
      <c r="J172" s="244" t="str">
        <f ca="1">IF(MOD(ROW()-13,2)=0,IF(ISBLANK(OFFSET('11. SEGUIMIENTO 2026'!$N$14,INT((ROW()-13)/2),0)),"",OFFSET('11. SEGUIMIENTO 2026'!$N$14,INT((ROW()-13)/2),0)),IF(ISBLANK(OFFSET('9. METAS'!$Q$20,INT((ROW()-14)/2),0)),"",OFFSET('9. METAS'!$Q$20,INT((ROW()-14)/2),0)))</f>
        <v/>
      </c>
      <c r="K172" s="245" t="str">
        <f ca="1">IF(MOD(ROW()-13,2)=0,IF(ISBLANK(OFFSET('11. SEGUIMIENTO 2026'!$O$14,INT((ROW()-13)/2),0)),"",OFFSET('11. SEGUIMIENTO 2026'!$O$14,INT((ROW()-13)/2),0)),IF(ISBLANK(OFFSET('9. METAS'!$R$20,INT((ROW()-14)/2),0)),"",OFFSET('9. METAS'!$R$20,INT((ROW()-14)/2),0)))</f>
        <v/>
      </c>
      <c r="L172" s="245" t="str">
        <f ca="1">IF(MOD(ROW()-13,2)=0,IF(ISBLANK(OFFSET('11. SEGUIMIENTO 2026'!$P$14,INT((ROW()-13)/2),0)),"",OFFSET('11. SEGUIMIENTO 2026'!$P$14,INT((ROW()-13)/2),0)),IF(ISBLANK(OFFSET('9. METAS'!$S$20,INT((ROW()-14)/2),0)),"",OFFSET('9. METAS'!$S$20,INT((ROW()-14)/2),0)))</f>
        <v/>
      </c>
      <c r="M172" s="246" t="str">
        <f ca="1">IF(MOD(ROW()-13,2)=0,IF(ISBLANK(OFFSET('11. SEGUIMIENTO 2026'!$Q$14,INT((ROW()-13)/2),0)),"",OFFSET('11. SEGUIMIENTO 2026'!$Q$14,INT((ROW()-13)/2),0)),IF(ISBLANK(OFFSET('9. METAS'!$T$20,INT((ROW()-14)/2),0)),"",OFFSET('9. METAS'!$T$20,INT((ROW()-14)/2),0)))</f>
        <v/>
      </c>
      <c r="N172" s="1013"/>
      <c r="O172" s="1014"/>
      <c r="P172" s="1015"/>
    </row>
    <row r="173" spans="3:16" ht="78" customHeight="1">
      <c r="C173" s="1016" t="str">
        <f ca="1">IF(ISBLANK(OFFSET('5. Pp (3 años)'!$C$46,INT((ROW()-13)/2),0)),"",OFFSET('5. Pp (3 años)'!$C$46,INT((ROW()-13)/2),0))</f>
        <v>Componente</v>
      </c>
      <c r="D173" s="1018" t="str">
        <f ca="1">IF(ISBLANK(OFFSET('5. Pp (3 años)'!$D$46,INT((ROW()-13)/2),0)),"",OFFSET('5. Pp (3 años)'!$D$46,INT((ROW()-13)/2),0))</f>
        <v>4.1.1.1.14 Capacidades para el desarrollo integral y la afirmación de la identidad LGBTIQ+ fortalecidas.</v>
      </c>
      <c r="E173" s="1018" t="str">
        <f ca="1">IF(ISBLANK(OFFSET('5. Pp (3 años)'!$E$46,INT((ROW()-13)/2),0)),"",OFFSET('5. Pp (3 años)'!$E$46,INT((ROW()-13)/2),0))</f>
        <v>PAFCI: Porcentaje de acciones para el fortalecimiento de capacidades y la identidad realizadas.</v>
      </c>
      <c r="F173" s="1021" t="str">
        <f ca="1">IF(ISBLANK(OFFSET('5. Pp (3 años)'!$K$46,INT((ROW()-13)/2),0)),"",OFFSET('5. Pp (3 años)'!$K$46,INT((ROW()-13)/2),0))</f>
        <v>Ascendente</v>
      </c>
      <c r="G173" s="1023" t="str">
        <f ca="1">IF(ISBLANK(OFFSET('5. Pp (3 años)'!$H$46,INT((ROW()-13)/2),0)),"",OFFSET('5. Pp (3 años)'!$H$46,INT((ROW()-13)/2),0))</f>
        <v>Trimestral</v>
      </c>
      <c r="H173" s="1002">
        <f ca="1">IF(ISBLANK(OFFSET('9. METAS'!$K$20,INT((ROW()-13)/2),0)),"",OFFSET('9. METAS'!$K$20,INT((ROW()-13)/2),0))</f>
        <v>100</v>
      </c>
      <c r="I173" s="1004" t="s">
        <v>147</v>
      </c>
      <c r="J173" s="244">
        <f ca="1">IF(MOD(ROW()-13,2)=0,IF(ISBLANK(OFFSET('11. SEGUIMIENTO 2026'!$N$14,INT((ROW()-13)/2),0)),"",OFFSET('11. SEGUIMIENTO 2026'!$N$14,INT((ROW()-13)/2),0)),IF(ISBLANK(OFFSET('9. METAS'!$Q$20,INT((ROW()-14)/2),0)),"",OFFSET('9. METAS'!$Q$20,INT((ROW()-14)/2),0)))</f>
        <v>25</v>
      </c>
      <c r="K173" s="245" t="str">
        <f ca="1">IF(MOD(ROW()-13,2)=0,IF(ISBLANK(OFFSET('11. SEGUIMIENTO 2026'!$O$14,INT((ROW()-13)/2),0)),"",OFFSET('11. SEGUIMIENTO 2026'!$O$14,INT((ROW()-13)/2),0)),IF(ISBLANK(OFFSET('9. METAS'!$R$20,INT((ROW()-14)/2),0)),"",OFFSET('9. METAS'!$R$20,INT((ROW()-14)/2),0)))</f>
        <v/>
      </c>
      <c r="L173" s="245" t="str">
        <f ca="1">IF(MOD(ROW()-13,2)=0,IF(ISBLANK(OFFSET('11. SEGUIMIENTO 2026'!$P$14,INT((ROW()-13)/2),0)),"",OFFSET('11. SEGUIMIENTO 2026'!$P$14,INT((ROW()-13)/2),0)),IF(ISBLANK(OFFSET('9. METAS'!$S$20,INT((ROW()-14)/2),0)),"",OFFSET('9. METAS'!$S$20,INT((ROW()-14)/2),0)))</f>
        <v/>
      </c>
      <c r="M173" s="246" t="str">
        <f ca="1">IF(MOD(ROW()-13,2)=0,IF(ISBLANK(OFFSET('11. SEGUIMIENTO 2026'!$Q$14,INT((ROW()-13)/2),0)),"",OFFSET('11. SEGUIMIENTO 2026'!$Q$14,INT((ROW()-13)/2),0)),IF(ISBLANK(OFFSET('9. METAS'!$T$20,INT((ROW()-14)/2),0)),"",OFFSET('9. METAS'!$T$20,INT((ROW()-14)/2),0)))</f>
        <v/>
      </c>
      <c r="N173" s="1006">
        <f t="shared" ref="N173" ca="1" si="154">IFERROR(J173/J174,"ND")</f>
        <v>1</v>
      </c>
      <c r="O173" s="1008">
        <f t="shared" ref="O173" ca="1" si="155">IFERROR(((J173)/H173),"ND")</f>
        <v>0.25</v>
      </c>
      <c r="P173" s="722" t="s">
        <v>1549</v>
      </c>
    </row>
    <row r="174" spans="3:16" ht="78" customHeight="1">
      <c r="C174" s="1025"/>
      <c r="D174" s="1018"/>
      <c r="E174" s="1018"/>
      <c r="F174" s="1021"/>
      <c r="G174" s="1023"/>
      <c r="H174" s="1002"/>
      <c r="I174" s="1012"/>
      <c r="J174" s="244">
        <f ca="1">IF(MOD(ROW()-13,2)=0,IF(ISBLANK(OFFSET('11. SEGUIMIENTO 2026'!$N$14,INT((ROW()-13)/2),0)),"",OFFSET('11. SEGUIMIENTO 2026'!$N$14,INT((ROW()-13)/2),0)),IF(ISBLANK(OFFSET('9. METAS'!$Q$20,INT((ROW()-14)/2),0)),"",OFFSET('9. METAS'!$Q$20,INT((ROW()-14)/2),0)))</f>
        <v>25</v>
      </c>
      <c r="K174" s="245">
        <f ca="1">IF(MOD(ROW()-13,2)=0,IF(ISBLANK(OFFSET('11. SEGUIMIENTO 2026'!$O$14,INT((ROW()-13)/2),0)),"",OFFSET('11. SEGUIMIENTO 2026'!$O$14,INT((ROW()-13)/2),0)),IF(ISBLANK(OFFSET('9. METAS'!$R$20,INT((ROW()-14)/2),0)),"",OFFSET('9. METAS'!$R$20,INT((ROW()-14)/2),0)))</f>
        <v>25</v>
      </c>
      <c r="L174" s="245">
        <f ca="1">IF(MOD(ROW()-13,2)=0,IF(ISBLANK(OFFSET('11. SEGUIMIENTO 2026'!$P$14,INT((ROW()-13)/2),0)),"",OFFSET('11. SEGUIMIENTO 2026'!$P$14,INT((ROW()-13)/2),0)),IF(ISBLANK(OFFSET('9. METAS'!$S$20,INT((ROW()-14)/2),0)),"",OFFSET('9. METAS'!$S$20,INT((ROW()-14)/2),0)))</f>
        <v>25</v>
      </c>
      <c r="M174" s="246">
        <f ca="1">IF(MOD(ROW()-13,2)=0,IF(ISBLANK(OFFSET('11. SEGUIMIENTO 2026'!$Q$14,INT((ROW()-13)/2),0)),"",OFFSET('11. SEGUIMIENTO 2026'!$Q$14,INT((ROW()-13)/2),0)),IF(ISBLANK(OFFSET('9. METAS'!$T$20,INT((ROW()-14)/2),0)),"",OFFSET('9. METAS'!$T$20,INT((ROW()-14)/2),0)))</f>
        <v>25</v>
      </c>
      <c r="N174" s="1013"/>
      <c r="O174" s="1014"/>
      <c r="P174" s="723" t="s">
        <v>1550</v>
      </c>
    </row>
    <row r="175" spans="3:16" ht="75" customHeight="1">
      <c r="C175" s="1016" t="str">
        <f ca="1">IF(ISBLANK(OFFSET('5. Pp (3 años)'!$C$46,INT((ROW()-13)/2),0)),"",OFFSET('5. Pp (3 años)'!$C$46,INT((ROW()-13)/2),0))</f>
        <v>Actividad</v>
      </c>
      <c r="D175" s="1018" t="str">
        <f ca="1">IF(ISBLANK(OFFSET('5. Pp (3 años)'!$D$46,INT((ROW()-13)/2),0)),"",OFFSET('5. Pp (3 años)'!$D$46,INT((ROW()-13)/2),0))</f>
        <v>4.1.1.1.14.1 Ejecución de programas de capacitación y fortalecimiento de la identidad para la comunidad LGBTIQ+.</v>
      </c>
      <c r="E175" s="1018" t="str">
        <f ca="1">IF(ISBLANK(OFFSET('5. Pp (3 años)'!$E$46,INT((ROW()-13)/2),0)),"",OFFSET('5. Pp (3 años)'!$E$46,INT((ROW()-13)/2),0))</f>
        <v>PACEI: Porcentaje de acciones de capacitación y encuentros de identidad ejecutados.</v>
      </c>
      <c r="F175" s="1021" t="str">
        <f ca="1">IF(ISBLANK(OFFSET('5. Pp (3 años)'!$K$46,INT((ROW()-13)/2),0)),"",OFFSET('5. Pp (3 años)'!$K$46,INT((ROW()-13)/2),0))</f>
        <v>Ascendente</v>
      </c>
      <c r="G175" s="1023" t="str">
        <f ca="1">IF(ISBLANK(OFFSET('5. Pp (3 años)'!$H$46,INT((ROW()-13)/2),0)),"",OFFSET('5. Pp (3 años)'!$H$46,INT((ROW()-13)/2),0))</f>
        <v>Trimestral</v>
      </c>
      <c r="H175" s="1002">
        <f ca="1">IF(ISBLANK(OFFSET('9. METAS'!$K$20,INT((ROW()-13)/2),0)),"",OFFSET('9. METAS'!$K$20,INT((ROW()-13)/2),0))</f>
        <v>43</v>
      </c>
      <c r="I175" s="1004" t="s">
        <v>1394</v>
      </c>
      <c r="J175" s="244">
        <f ca="1">IF(MOD(ROW()-13,2)=0,IF(ISBLANK(OFFSET('11. SEGUIMIENTO 2026'!$N$14,INT((ROW()-13)/2),0)),"",OFFSET('11. SEGUIMIENTO 2026'!$N$14,INT((ROW()-13)/2),0)),IF(ISBLANK(OFFSET('9. METAS'!$Q$20,INT((ROW()-14)/2),0)),"",OFFSET('9. METAS'!$Q$20,INT((ROW()-14)/2),0)))</f>
        <v>22</v>
      </c>
      <c r="K175" s="245" t="str">
        <f ca="1">IF(MOD(ROW()-13,2)=0,IF(ISBLANK(OFFSET('11. SEGUIMIENTO 2026'!$O$14,INT((ROW()-13)/2),0)),"",OFFSET('11. SEGUIMIENTO 2026'!$O$14,INT((ROW()-13)/2),0)),IF(ISBLANK(OFFSET('9. METAS'!$R$20,INT((ROW()-14)/2),0)),"",OFFSET('9. METAS'!$R$20,INT((ROW()-14)/2),0)))</f>
        <v/>
      </c>
      <c r="L175" s="245" t="str">
        <f ca="1">IF(MOD(ROW()-13,2)=0,IF(ISBLANK(OFFSET('11. SEGUIMIENTO 2026'!$P$14,INT((ROW()-13)/2),0)),"",OFFSET('11. SEGUIMIENTO 2026'!$P$14,INT((ROW()-13)/2),0)),IF(ISBLANK(OFFSET('9. METAS'!$S$20,INT((ROW()-14)/2),0)),"",OFFSET('9. METAS'!$S$20,INT((ROW()-14)/2),0)))</f>
        <v/>
      </c>
      <c r="M175" s="246" t="str">
        <f ca="1">IF(MOD(ROW()-13,2)=0,IF(ISBLANK(OFFSET('11. SEGUIMIENTO 2026'!$Q$14,INT((ROW()-13)/2),0)),"",OFFSET('11. SEGUIMIENTO 2026'!$Q$14,INT((ROW()-13)/2),0)),IF(ISBLANK(OFFSET('9. METAS'!$T$20,INT((ROW()-14)/2),0)),"",OFFSET('9. METAS'!$T$20,INT((ROW()-14)/2),0)))</f>
        <v/>
      </c>
      <c r="N175" s="1006">
        <f t="shared" ref="N175" ca="1" si="156">IFERROR(J175/J176,"ND")</f>
        <v>1.8333333333333333</v>
      </c>
      <c r="O175" s="1008">
        <f t="shared" ref="O175" ca="1" si="157">IFERROR(((J175)/H175),"ND")</f>
        <v>0.51162790697674421</v>
      </c>
      <c r="P175" s="1040" t="s">
        <v>1551</v>
      </c>
    </row>
    <row r="176" spans="3:16" ht="75" customHeight="1">
      <c r="C176" s="1025"/>
      <c r="D176" s="1018"/>
      <c r="E176" s="1018"/>
      <c r="F176" s="1021"/>
      <c r="G176" s="1023"/>
      <c r="H176" s="1002"/>
      <c r="I176" s="1012"/>
      <c r="J176" s="244">
        <f ca="1">IF(MOD(ROW()-13,2)=0,IF(ISBLANK(OFFSET('11. SEGUIMIENTO 2026'!$N$14,INT((ROW()-13)/2),0)),"",OFFSET('11. SEGUIMIENTO 2026'!$N$14,INT((ROW()-13)/2),0)),IF(ISBLANK(OFFSET('9. METAS'!$Q$20,INT((ROW()-14)/2),0)),"",OFFSET('9. METAS'!$Q$20,INT((ROW()-14)/2),0)))</f>
        <v>12</v>
      </c>
      <c r="K176" s="245">
        <f ca="1">IF(MOD(ROW()-13,2)=0,IF(ISBLANK(OFFSET('11. SEGUIMIENTO 2026'!$O$14,INT((ROW()-13)/2),0)),"",OFFSET('11. SEGUIMIENTO 2026'!$O$14,INT((ROW()-13)/2),0)),IF(ISBLANK(OFFSET('9. METAS'!$R$20,INT((ROW()-14)/2),0)),"",OFFSET('9. METAS'!$R$20,INT((ROW()-14)/2),0)))</f>
        <v>12</v>
      </c>
      <c r="L176" s="245">
        <f ca="1">IF(MOD(ROW()-13,2)=0,IF(ISBLANK(OFFSET('11. SEGUIMIENTO 2026'!$P$14,INT((ROW()-13)/2),0)),"",OFFSET('11. SEGUIMIENTO 2026'!$P$14,INT((ROW()-13)/2),0)),IF(ISBLANK(OFFSET('9. METAS'!$S$20,INT((ROW()-14)/2),0)),"",OFFSET('9. METAS'!$S$20,INT((ROW()-14)/2),0)))</f>
        <v>12</v>
      </c>
      <c r="M176" s="246">
        <f ca="1">IF(MOD(ROW()-13,2)=0,IF(ISBLANK(OFFSET('11. SEGUIMIENTO 2026'!$Q$14,INT((ROW()-13)/2),0)),"",OFFSET('11. SEGUIMIENTO 2026'!$Q$14,INT((ROW()-13)/2),0)),IF(ISBLANK(OFFSET('9. METAS'!$T$20,INT((ROW()-14)/2),0)),"",OFFSET('9. METAS'!$T$20,INT((ROW()-14)/2),0)))</f>
        <v>7</v>
      </c>
      <c r="N176" s="1013"/>
      <c r="O176" s="1014"/>
      <c r="P176" s="1041"/>
    </row>
    <row r="177" spans="3:16" hidden="1">
      <c r="C177" s="1016" t="str">
        <f ca="1">IF(ISBLANK(OFFSET('5. Pp (3 años)'!$C$46,INT((ROW()-13)/2),0)),"",OFFSET('5. Pp (3 años)'!$C$46,INT((ROW()-13)/2),0))</f>
        <v>Actividad</v>
      </c>
      <c r="D177" s="1018" t="str">
        <f ca="1">IF(ISBLANK(OFFSET('5. Pp (3 años)'!$D$46,INT((ROW()-13)/2),0)),"",OFFSET('5. Pp (3 años)'!$D$46,INT((ROW()-13)/2),0))</f>
        <v/>
      </c>
      <c r="E177" s="1018" t="str">
        <f ca="1">IF(ISBLANK(OFFSET('5. Pp (3 años)'!$E$46,INT((ROW()-13)/2),0)),"",OFFSET('5. Pp (3 años)'!$E$46,INT((ROW()-13)/2),0))</f>
        <v/>
      </c>
      <c r="F177" s="1021" t="str">
        <f ca="1">IF(ISBLANK(OFFSET('5. Pp (3 años)'!$K$46,INT((ROW()-13)/2),0)),"",OFFSET('5. Pp (3 años)'!$K$46,INT((ROW()-13)/2),0))</f>
        <v/>
      </c>
      <c r="G177" s="1023" t="str">
        <f ca="1">IF(ISBLANK(OFFSET('5. Pp (3 años)'!$H$46,INT((ROW()-13)/2),0)),"",OFFSET('5. Pp (3 años)'!$H$46,INT((ROW()-13)/2),0))</f>
        <v/>
      </c>
      <c r="H177" s="1002" t="str">
        <f ca="1">IF(ISBLANK(OFFSET('9. METAS'!$K$20,INT((ROW()-13)/2),0)),"",OFFSET('9. METAS'!$K$20,INT((ROW()-13)/2),0))</f>
        <v/>
      </c>
      <c r="I177" s="1004"/>
      <c r="J177" s="244" t="str">
        <f ca="1">IF(MOD(ROW()-13,2)=0,IF(ISBLANK(OFFSET('11. SEGUIMIENTO 2026'!$N$14,INT((ROW()-13)/2),0)),"",OFFSET('11. SEGUIMIENTO 2026'!$N$14,INT((ROW()-13)/2),0)),IF(ISBLANK(OFFSET('9. METAS'!$Q$20,INT((ROW()-14)/2),0)),"",OFFSET('9. METAS'!$Q$20,INT((ROW()-14)/2),0)))</f>
        <v/>
      </c>
      <c r="K177" s="245" t="str">
        <f ca="1">IF(MOD(ROW()-13,2)=0,IF(ISBLANK(OFFSET('11. SEGUIMIENTO 2026'!$O$14,INT((ROW()-13)/2),0)),"",OFFSET('11. SEGUIMIENTO 2026'!$O$14,INT((ROW()-13)/2),0)),IF(ISBLANK(OFFSET('9. METAS'!$R$20,INT((ROW()-14)/2),0)),"",OFFSET('9. METAS'!$R$20,INT((ROW()-14)/2),0)))</f>
        <v/>
      </c>
      <c r="L177" s="245" t="str">
        <f ca="1">IF(MOD(ROW()-13,2)=0,IF(ISBLANK(OFFSET('11. SEGUIMIENTO 2026'!$P$14,INT((ROW()-13)/2),0)),"",OFFSET('11. SEGUIMIENTO 2026'!$P$14,INT((ROW()-13)/2),0)),IF(ISBLANK(OFFSET('9. METAS'!$S$20,INT((ROW()-14)/2),0)),"",OFFSET('9. METAS'!$S$20,INT((ROW()-14)/2),0)))</f>
        <v/>
      </c>
      <c r="M177" s="246" t="str">
        <f ca="1">IF(MOD(ROW()-13,2)=0,IF(ISBLANK(OFFSET('11. SEGUIMIENTO 2026'!$Q$14,INT((ROW()-13)/2),0)),"",OFFSET('11. SEGUIMIENTO 2026'!$Q$14,INT((ROW()-13)/2),0)),IF(ISBLANK(OFFSET('9. METAS'!$T$20,INT((ROW()-14)/2),0)),"",OFFSET('9. METAS'!$T$20,INT((ROW()-14)/2),0)))</f>
        <v/>
      </c>
      <c r="N177" s="1006" t="str">
        <f t="shared" ref="N177" ca="1" si="158">IFERROR(J177/J178,"ND")</f>
        <v>ND</v>
      </c>
      <c r="O177" s="1008" t="str">
        <f t="shared" ref="O177" ca="1" si="159">IFERROR(((J177)/H177),"ND")</f>
        <v>ND</v>
      </c>
      <c r="P177" s="1010"/>
    </row>
    <row r="178" spans="3:16" hidden="1">
      <c r="C178" s="1025"/>
      <c r="D178" s="1018"/>
      <c r="E178" s="1018"/>
      <c r="F178" s="1021"/>
      <c r="G178" s="1023"/>
      <c r="H178" s="1002"/>
      <c r="I178" s="1012"/>
      <c r="J178" s="244" t="str">
        <f ca="1">IF(MOD(ROW()-13,2)=0,IF(ISBLANK(OFFSET('11. SEGUIMIENTO 2026'!$N$14,INT((ROW()-13)/2),0)),"",OFFSET('11. SEGUIMIENTO 2026'!$N$14,INT((ROW()-13)/2),0)),IF(ISBLANK(OFFSET('9. METAS'!$Q$20,INT((ROW()-14)/2),0)),"",OFFSET('9. METAS'!$Q$20,INT((ROW()-14)/2),0)))</f>
        <v/>
      </c>
      <c r="K178" s="245" t="str">
        <f ca="1">IF(MOD(ROW()-13,2)=0,IF(ISBLANK(OFFSET('11. SEGUIMIENTO 2026'!$O$14,INT((ROW()-13)/2),0)),"",OFFSET('11. SEGUIMIENTO 2026'!$O$14,INT((ROW()-13)/2),0)),IF(ISBLANK(OFFSET('9. METAS'!$R$20,INT((ROW()-14)/2),0)),"",OFFSET('9. METAS'!$R$20,INT((ROW()-14)/2),0)))</f>
        <v/>
      </c>
      <c r="L178" s="245" t="str">
        <f ca="1">IF(MOD(ROW()-13,2)=0,IF(ISBLANK(OFFSET('11. SEGUIMIENTO 2026'!$P$14,INT((ROW()-13)/2),0)),"",OFFSET('11. SEGUIMIENTO 2026'!$P$14,INT((ROW()-13)/2),0)),IF(ISBLANK(OFFSET('9. METAS'!$S$20,INT((ROW()-14)/2),0)),"",OFFSET('9. METAS'!$S$20,INT((ROW()-14)/2),0)))</f>
        <v/>
      </c>
      <c r="M178" s="246" t="str">
        <f ca="1">IF(MOD(ROW()-13,2)=0,IF(ISBLANK(OFFSET('11. SEGUIMIENTO 2026'!$Q$14,INT((ROW()-13)/2),0)),"",OFFSET('11. SEGUIMIENTO 2026'!$Q$14,INT((ROW()-13)/2),0)),IF(ISBLANK(OFFSET('9. METAS'!$T$20,INT((ROW()-14)/2),0)),"",OFFSET('9. METAS'!$T$20,INT((ROW()-14)/2),0)))</f>
        <v/>
      </c>
      <c r="N178" s="1013"/>
      <c r="O178" s="1014"/>
      <c r="P178" s="1015"/>
    </row>
    <row r="179" spans="3:16" hidden="1">
      <c r="C179" s="1016" t="str">
        <f ca="1">IF(ISBLANK(OFFSET('5. Pp (3 años)'!$C$46,INT((ROW()-13)/2),0)),"",OFFSET('5. Pp (3 años)'!$C$46,INT((ROW()-13)/2),0))</f>
        <v>Actividad</v>
      </c>
      <c r="D179" s="1018" t="str">
        <f ca="1">IF(ISBLANK(OFFSET('5. Pp (3 años)'!$D$46,INT((ROW()-13)/2),0)),"",OFFSET('5. Pp (3 años)'!$D$46,INT((ROW()-13)/2),0))</f>
        <v/>
      </c>
      <c r="E179" s="1018" t="str">
        <f ca="1">IF(ISBLANK(OFFSET('5. Pp (3 años)'!$E$46,INT((ROW()-13)/2),0)),"",OFFSET('5. Pp (3 años)'!$E$46,INT((ROW()-13)/2),0))</f>
        <v/>
      </c>
      <c r="F179" s="1021" t="str">
        <f ca="1">IF(ISBLANK(OFFSET('5. Pp (3 años)'!$K$46,INT((ROW()-13)/2),0)),"",OFFSET('5. Pp (3 años)'!$K$46,INT((ROW()-13)/2),0))</f>
        <v/>
      </c>
      <c r="G179" s="1023" t="str">
        <f ca="1">IF(ISBLANK(OFFSET('5. Pp (3 años)'!$H$46,INT((ROW()-13)/2),0)),"",OFFSET('5. Pp (3 años)'!$H$46,INT((ROW()-13)/2),0))</f>
        <v/>
      </c>
      <c r="H179" s="1002" t="str">
        <f ca="1">IF(ISBLANK(OFFSET('9. METAS'!$K$20,INT((ROW()-13)/2),0)),"",OFFSET('9. METAS'!$K$20,INT((ROW()-13)/2),0))</f>
        <v/>
      </c>
      <c r="I179" s="1004"/>
      <c r="J179" s="244" t="str">
        <f ca="1">IF(MOD(ROW()-13,2)=0,IF(ISBLANK(OFFSET('11. SEGUIMIENTO 2026'!$N$14,INT((ROW()-13)/2),0)),"",OFFSET('11. SEGUIMIENTO 2026'!$N$14,INT((ROW()-13)/2),0)),IF(ISBLANK(OFFSET('9. METAS'!$Q$20,INT((ROW()-14)/2),0)),"",OFFSET('9. METAS'!$Q$20,INT((ROW()-14)/2),0)))</f>
        <v/>
      </c>
      <c r="K179" s="245" t="str">
        <f ca="1">IF(MOD(ROW()-13,2)=0,IF(ISBLANK(OFFSET('11. SEGUIMIENTO 2026'!$O$14,INT((ROW()-13)/2),0)),"",OFFSET('11. SEGUIMIENTO 2026'!$O$14,INT((ROW()-13)/2),0)),IF(ISBLANK(OFFSET('9. METAS'!$R$20,INT((ROW()-14)/2),0)),"",OFFSET('9. METAS'!$R$20,INT((ROW()-14)/2),0)))</f>
        <v/>
      </c>
      <c r="L179" s="245" t="str">
        <f ca="1">IF(MOD(ROW()-13,2)=0,IF(ISBLANK(OFFSET('11. SEGUIMIENTO 2026'!$P$14,INT((ROW()-13)/2),0)),"",OFFSET('11. SEGUIMIENTO 2026'!$P$14,INT((ROW()-13)/2),0)),IF(ISBLANK(OFFSET('9. METAS'!$S$20,INT((ROW()-14)/2),0)),"",OFFSET('9. METAS'!$S$20,INT((ROW()-14)/2),0)))</f>
        <v/>
      </c>
      <c r="M179" s="246" t="str">
        <f ca="1">IF(MOD(ROW()-13,2)=0,IF(ISBLANK(OFFSET('11. SEGUIMIENTO 2026'!$Q$14,INT((ROW()-13)/2),0)),"",OFFSET('11. SEGUIMIENTO 2026'!$Q$14,INT((ROW()-13)/2),0)),IF(ISBLANK(OFFSET('9. METAS'!$T$20,INT((ROW()-14)/2),0)),"",OFFSET('9. METAS'!$T$20,INT((ROW()-14)/2),0)))</f>
        <v/>
      </c>
      <c r="N179" s="1006" t="str">
        <f t="shared" ref="N179" ca="1" si="160">IFERROR(J179/J180,"ND")</f>
        <v>ND</v>
      </c>
      <c r="O179" s="1008" t="str">
        <f t="shared" ref="O179" ca="1" si="161">IFERROR(((J179)/H179),"ND")</f>
        <v>ND</v>
      </c>
      <c r="P179" s="1010"/>
    </row>
    <row r="180" spans="3:16" hidden="1">
      <c r="C180" s="1025"/>
      <c r="D180" s="1018"/>
      <c r="E180" s="1018"/>
      <c r="F180" s="1021"/>
      <c r="G180" s="1023"/>
      <c r="H180" s="1002"/>
      <c r="I180" s="1012"/>
      <c r="J180" s="244" t="str">
        <f ca="1">IF(MOD(ROW()-13,2)=0,IF(ISBLANK(OFFSET('11. SEGUIMIENTO 2026'!$N$14,INT((ROW()-13)/2),0)),"",OFFSET('11. SEGUIMIENTO 2026'!$N$14,INT((ROW()-13)/2),0)),IF(ISBLANK(OFFSET('9. METAS'!$Q$20,INT((ROW()-14)/2),0)),"",OFFSET('9. METAS'!$Q$20,INT((ROW()-14)/2),0)))</f>
        <v/>
      </c>
      <c r="K180" s="245" t="str">
        <f ca="1">IF(MOD(ROW()-13,2)=0,IF(ISBLANK(OFFSET('11. SEGUIMIENTO 2026'!$O$14,INT((ROW()-13)/2),0)),"",OFFSET('11. SEGUIMIENTO 2026'!$O$14,INT((ROW()-13)/2),0)),IF(ISBLANK(OFFSET('9. METAS'!$R$20,INT((ROW()-14)/2),0)),"",OFFSET('9. METAS'!$R$20,INT((ROW()-14)/2),0)))</f>
        <v/>
      </c>
      <c r="L180" s="245" t="str">
        <f ca="1">IF(MOD(ROW()-13,2)=0,IF(ISBLANK(OFFSET('11. SEGUIMIENTO 2026'!$P$14,INT((ROW()-13)/2),0)),"",OFFSET('11. SEGUIMIENTO 2026'!$P$14,INT((ROW()-13)/2),0)),IF(ISBLANK(OFFSET('9. METAS'!$S$20,INT((ROW()-14)/2),0)),"",OFFSET('9. METAS'!$S$20,INT((ROW()-14)/2),0)))</f>
        <v/>
      </c>
      <c r="M180" s="246" t="str">
        <f ca="1">IF(MOD(ROW()-13,2)=0,IF(ISBLANK(OFFSET('11. SEGUIMIENTO 2026'!$Q$14,INT((ROW()-13)/2),0)),"",OFFSET('11. SEGUIMIENTO 2026'!$Q$14,INT((ROW()-13)/2),0)),IF(ISBLANK(OFFSET('9. METAS'!$T$20,INT((ROW()-14)/2),0)),"",OFFSET('9. METAS'!$T$20,INT((ROW()-14)/2),0)))</f>
        <v/>
      </c>
      <c r="N180" s="1013"/>
      <c r="O180" s="1014"/>
      <c r="P180" s="1015"/>
    </row>
    <row r="181" spans="3:16" hidden="1">
      <c r="C181" s="1016" t="str">
        <f ca="1">IF(ISBLANK(OFFSET('5. Pp (3 años)'!$C$46,INT((ROW()-13)/2),0)),"",OFFSET('5. Pp (3 años)'!$C$46,INT((ROW()-13)/2),0))</f>
        <v>Actividad</v>
      </c>
      <c r="D181" s="1018" t="str">
        <f ca="1">IF(ISBLANK(OFFSET('5. Pp (3 años)'!$D$46,INT((ROW()-13)/2),0)),"",OFFSET('5. Pp (3 años)'!$D$46,INT((ROW()-13)/2),0))</f>
        <v/>
      </c>
      <c r="E181" s="1018" t="str">
        <f ca="1">IF(ISBLANK(OFFSET('5. Pp (3 años)'!$E$46,INT((ROW()-13)/2),0)),"",OFFSET('5. Pp (3 años)'!$E$46,INT((ROW()-13)/2),0))</f>
        <v/>
      </c>
      <c r="F181" s="1021" t="str">
        <f ca="1">IF(ISBLANK(OFFSET('5. Pp (3 años)'!$K$46,INT((ROW()-13)/2),0)),"",OFFSET('5. Pp (3 años)'!$K$46,INT((ROW()-13)/2),0))</f>
        <v/>
      </c>
      <c r="G181" s="1023" t="str">
        <f ca="1">IF(ISBLANK(OFFSET('5. Pp (3 años)'!$H$46,INT((ROW()-13)/2),0)),"",OFFSET('5. Pp (3 años)'!$H$46,INT((ROW()-13)/2),0))</f>
        <v/>
      </c>
      <c r="H181" s="1002" t="str">
        <f ca="1">IF(ISBLANK(OFFSET('9. METAS'!$K$20,INT((ROW()-13)/2),0)),"",OFFSET('9. METAS'!$K$20,INT((ROW()-13)/2),0))</f>
        <v/>
      </c>
      <c r="I181" s="1004"/>
      <c r="J181" s="244" t="str">
        <f ca="1">IF(MOD(ROW()-13,2)=0,IF(ISBLANK(OFFSET('11. SEGUIMIENTO 2026'!$N$14,INT((ROW()-13)/2),0)),"",OFFSET('11. SEGUIMIENTO 2026'!$N$14,INT((ROW()-13)/2),0)),IF(ISBLANK(OFFSET('9. METAS'!$Q$20,INT((ROW()-14)/2),0)),"",OFFSET('9. METAS'!$Q$20,INT((ROW()-14)/2),0)))</f>
        <v/>
      </c>
      <c r="K181" s="245" t="str">
        <f ca="1">IF(MOD(ROW()-13,2)=0,IF(ISBLANK(OFFSET('11. SEGUIMIENTO 2026'!$O$14,INT((ROW()-13)/2),0)),"",OFFSET('11. SEGUIMIENTO 2026'!$O$14,INT((ROW()-13)/2),0)),IF(ISBLANK(OFFSET('9. METAS'!$R$20,INT((ROW()-14)/2),0)),"",OFFSET('9. METAS'!$R$20,INT((ROW()-14)/2),0)))</f>
        <v/>
      </c>
      <c r="L181" s="245" t="str">
        <f ca="1">IF(MOD(ROW()-13,2)=0,IF(ISBLANK(OFFSET('11. SEGUIMIENTO 2026'!$P$14,INT((ROW()-13)/2),0)),"",OFFSET('11. SEGUIMIENTO 2026'!$P$14,INT((ROW()-13)/2),0)),IF(ISBLANK(OFFSET('9. METAS'!$S$20,INT((ROW()-14)/2),0)),"",OFFSET('9. METAS'!$S$20,INT((ROW()-14)/2),0)))</f>
        <v/>
      </c>
      <c r="M181" s="246" t="str">
        <f ca="1">IF(MOD(ROW()-13,2)=0,IF(ISBLANK(OFFSET('11. SEGUIMIENTO 2026'!$Q$14,INT((ROW()-13)/2),0)),"",OFFSET('11. SEGUIMIENTO 2026'!$Q$14,INT((ROW()-13)/2),0)),IF(ISBLANK(OFFSET('9. METAS'!$T$20,INT((ROW()-14)/2),0)),"",OFFSET('9. METAS'!$T$20,INT((ROW()-14)/2),0)))</f>
        <v/>
      </c>
      <c r="N181" s="1006" t="str">
        <f t="shared" ref="N181" ca="1" si="162">IFERROR(J181/J182,"ND")</f>
        <v>ND</v>
      </c>
      <c r="O181" s="1008" t="str">
        <f t="shared" ref="O181" ca="1" si="163">IFERROR(((J181)/H181),"ND")</f>
        <v>ND</v>
      </c>
      <c r="P181" s="1010"/>
    </row>
    <row r="182" spans="3:16" hidden="1">
      <c r="C182" s="1025"/>
      <c r="D182" s="1018"/>
      <c r="E182" s="1018"/>
      <c r="F182" s="1021"/>
      <c r="G182" s="1023"/>
      <c r="H182" s="1002"/>
      <c r="I182" s="1012"/>
      <c r="J182" s="244" t="str">
        <f ca="1">IF(MOD(ROW()-13,2)=0,IF(ISBLANK(OFFSET('11. SEGUIMIENTO 2026'!$N$14,INT((ROW()-13)/2),0)),"",OFFSET('11. SEGUIMIENTO 2026'!$N$14,INT((ROW()-13)/2),0)),IF(ISBLANK(OFFSET('9. METAS'!$Q$20,INT((ROW()-14)/2),0)),"",OFFSET('9. METAS'!$Q$20,INT((ROW()-14)/2),0)))</f>
        <v/>
      </c>
      <c r="K182" s="245" t="str">
        <f ca="1">IF(MOD(ROW()-13,2)=0,IF(ISBLANK(OFFSET('11. SEGUIMIENTO 2026'!$O$14,INT((ROW()-13)/2),0)),"",OFFSET('11. SEGUIMIENTO 2026'!$O$14,INT((ROW()-13)/2),0)),IF(ISBLANK(OFFSET('9. METAS'!$R$20,INT((ROW()-14)/2),0)),"",OFFSET('9. METAS'!$R$20,INT((ROW()-14)/2),0)))</f>
        <v/>
      </c>
      <c r="L182" s="245" t="str">
        <f ca="1">IF(MOD(ROW()-13,2)=0,IF(ISBLANK(OFFSET('11. SEGUIMIENTO 2026'!$P$14,INT((ROW()-13)/2),0)),"",OFFSET('11. SEGUIMIENTO 2026'!$P$14,INT((ROW()-13)/2),0)),IF(ISBLANK(OFFSET('9. METAS'!$S$20,INT((ROW()-14)/2),0)),"",OFFSET('9. METAS'!$S$20,INT((ROW()-14)/2),0)))</f>
        <v/>
      </c>
      <c r="M182" s="246" t="str">
        <f ca="1">IF(MOD(ROW()-13,2)=0,IF(ISBLANK(OFFSET('11. SEGUIMIENTO 2026'!$Q$14,INT((ROW()-13)/2),0)),"",OFFSET('11. SEGUIMIENTO 2026'!$Q$14,INT((ROW()-13)/2),0)),IF(ISBLANK(OFFSET('9. METAS'!$T$20,INT((ROW()-14)/2),0)),"",OFFSET('9. METAS'!$T$20,INT((ROW()-14)/2),0)))</f>
        <v/>
      </c>
      <c r="N182" s="1013"/>
      <c r="O182" s="1014"/>
      <c r="P182" s="1015"/>
    </row>
    <row r="183" spans="3:16" hidden="1">
      <c r="C183" s="1016" t="str">
        <f ca="1">IF(ISBLANK(OFFSET('5. Pp (3 años)'!$C$46,INT((ROW()-13)/2),0)),"",OFFSET('5. Pp (3 años)'!$C$46,INT((ROW()-13)/2),0))</f>
        <v>Actividad</v>
      </c>
      <c r="D183" s="1018" t="str">
        <f ca="1">IF(ISBLANK(OFFSET('5. Pp (3 años)'!$D$46,INT((ROW()-13)/2),0)),"",OFFSET('5. Pp (3 años)'!$D$46,INT((ROW()-13)/2),0))</f>
        <v/>
      </c>
      <c r="E183" s="1018" t="str">
        <f ca="1">IF(ISBLANK(OFFSET('5. Pp (3 años)'!$E$46,INT((ROW()-13)/2),0)),"",OFFSET('5. Pp (3 años)'!$E$46,INT((ROW()-13)/2),0))</f>
        <v/>
      </c>
      <c r="F183" s="1021" t="str">
        <f ca="1">IF(ISBLANK(OFFSET('5. Pp (3 años)'!$K$46,INT((ROW()-13)/2),0)),"",OFFSET('5. Pp (3 años)'!$K$46,INT((ROW()-13)/2),0))</f>
        <v/>
      </c>
      <c r="G183" s="1023" t="str">
        <f ca="1">IF(ISBLANK(OFFSET('5. Pp (3 años)'!$H$46,INT((ROW()-13)/2),0)),"",OFFSET('5. Pp (3 años)'!$H$46,INT((ROW()-13)/2),0))</f>
        <v/>
      </c>
      <c r="H183" s="1002" t="str">
        <f ca="1">IF(ISBLANK(OFFSET('9. METAS'!$K$20,INT((ROW()-13)/2),0)),"",OFFSET('9. METAS'!$K$20,INT((ROW()-13)/2),0))</f>
        <v/>
      </c>
      <c r="I183" s="1004"/>
      <c r="J183" s="244" t="str">
        <f ca="1">IF(MOD(ROW()-13,2)=0,IF(ISBLANK(OFFSET('11. SEGUIMIENTO 2026'!$N$14,INT((ROW()-13)/2),0)),"",OFFSET('11. SEGUIMIENTO 2026'!$N$14,INT((ROW()-13)/2),0)),IF(ISBLANK(OFFSET('9. METAS'!$Q$20,INT((ROW()-14)/2),0)),"",OFFSET('9. METAS'!$Q$20,INT((ROW()-14)/2),0)))</f>
        <v/>
      </c>
      <c r="K183" s="245" t="str">
        <f ca="1">IF(MOD(ROW()-13,2)=0,IF(ISBLANK(OFFSET('11. SEGUIMIENTO 2026'!$O$14,INT((ROW()-13)/2),0)),"",OFFSET('11. SEGUIMIENTO 2026'!$O$14,INT((ROW()-13)/2),0)),IF(ISBLANK(OFFSET('9. METAS'!$R$20,INT((ROW()-14)/2),0)),"",OFFSET('9. METAS'!$R$20,INT((ROW()-14)/2),0)))</f>
        <v/>
      </c>
      <c r="L183" s="245" t="str">
        <f ca="1">IF(MOD(ROW()-13,2)=0,IF(ISBLANK(OFFSET('11. SEGUIMIENTO 2026'!$P$14,INT((ROW()-13)/2),0)),"",OFFSET('11. SEGUIMIENTO 2026'!$P$14,INT((ROW()-13)/2),0)),IF(ISBLANK(OFFSET('9. METAS'!$S$20,INT((ROW()-14)/2),0)),"",OFFSET('9. METAS'!$S$20,INT((ROW()-14)/2),0)))</f>
        <v/>
      </c>
      <c r="M183" s="246" t="str">
        <f ca="1">IF(MOD(ROW()-13,2)=0,IF(ISBLANK(OFFSET('11. SEGUIMIENTO 2026'!$Q$14,INT((ROW()-13)/2),0)),"",OFFSET('11. SEGUIMIENTO 2026'!$Q$14,INT((ROW()-13)/2),0)),IF(ISBLANK(OFFSET('9. METAS'!$T$20,INT((ROW()-14)/2),0)),"",OFFSET('9. METAS'!$T$20,INT((ROW()-14)/2),0)))</f>
        <v/>
      </c>
      <c r="N183" s="1006" t="str">
        <f t="shared" ref="N183" ca="1" si="164">IFERROR(J183/J184,"ND")</f>
        <v>ND</v>
      </c>
      <c r="O183" s="1008" t="str">
        <f t="shared" ref="O183" ca="1" si="165">IFERROR(((J183)/H183),"ND")</f>
        <v>ND</v>
      </c>
      <c r="P183" s="1010"/>
    </row>
    <row r="184" spans="3:16" hidden="1">
      <c r="C184" s="1025"/>
      <c r="D184" s="1018"/>
      <c r="E184" s="1018"/>
      <c r="F184" s="1021"/>
      <c r="G184" s="1023"/>
      <c r="H184" s="1002"/>
      <c r="I184" s="1012"/>
      <c r="J184" s="244" t="str">
        <f ca="1">IF(MOD(ROW()-13,2)=0,IF(ISBLANK(OFFSET('11. SEGUIMIENTO 2026'!$N$14,INT((ROW()-13)/2),0)),"",OFFSET('11. SEGUIMIENTO 2026'!$N$14,INT((ROW()-13)/2),0)),IF(ISBLANK(OFFSET('9. METAS'!$Q$20,INT((ROW()-14)/2),0)),"",OFFSET('9. METAS'!$Q$20,INT((ROW()-14)/2),0)))</f>
        <v/>
      </c>
      <c r="K184" s="245" t="str">
        <f ca="1">IF(MOD(ROW()-13,2)=0,IF(ISBLANK(OFFSET('11. SEGUIMIENTO 2026'!$O$14,INT((ROW()-13)/2),0)),"",OFFSET('11. SEGUIMIENTO 2026'!$O$14,INT((ROW()-13)/2),0)),IF(ISBLANK(OFFSET('9. METAS'!$R$20,INT((ROW()-14)/2),0)),"",OFFSET('9. METAS'!$R$20,INT((ROW()-14)/2),0)))</f>
        <v/>
      </c>
      <c r="L184" s="245" t="str">
        <f ca="1">IF(MOD(ROW()-13,2)=0,IF(ISBLANK(OFFSET('11. SEGUIMIENTO 2026'!$P$14,INT((ROW()-13)/2),0)),"",OFFSET('11. SEGUIMIENTO 2026'!$P$14,INT((ROW()-13)/2),0)),IF(ISBLANK(OFFSET('9. METAS'!$S$20,INT((ROW()-14)/2),0)),"",OFFSET('9. METAS'!$S$20,INT((ROW()-14)/2),0)))</f>
        <v/>
      </c>
      <c r="M184" s="246" t="str">
        <f ca="1">IF(MOD(ROW()-13,2)=0,IF(ISBLANK(OFFSET('11. SEGUIMIENTO 2026'!$Q$14,INT((ROW()-13)/2),0)),"",OFFSET('11. SEGUIMIENTO 2026'!$Q$14,INT((ROW()-13)/2),0)),IF(ISBLANK(OFFSET('9. METAS'!$T$20,INT((ROW()-14)/2),0)),"",OFFSET('9. METAS'!$T$20,INT((ROW()-14)/2),0)))</f>
        <v/>
      </c>
      <c r="N184" s="1013"/>
      <c r="O184" s="1014"/>
      <c r="P184" s="1015"/>
    </row>
    <row r="185" spans="3:16" ht="70.900000000000006" customHeight="1">
      <c r="C185" s="1016" t="str">
        <f ca="1">IF(ISBLANK(OFFSET('5. Pp (3 años)'!$C$46,INT((ROW()-13)/2),0)),"",OFFSET('5. Pp (3 años)'!$C$46,INT((ROW()-13)/2),0))</f>
        <v>Componente</v>
      </c>
      <c r="D185" s="1018" t="str">
        <f ca="1">IF(ISBLANK(OFFSET('5. Pp (3 años)'!$D$46,INT((ROW()-13)/2),0)),"",OFFSET('5. Pp (3 años)'!$D$46,INT((ROW()-13)/2),0))</f>
        <v>4.1.1.1.15  Servicios de formación y fortalecimiento para el emprendimiento sostenible impartidos.</v>
      </c>
      <c r="E185" s="1018" t="str">
        <f ca="1">IF(ISBLANK(OFFSET('5. Pp (3 años)'!$E$46,INT((ROW()-13)/2),0)),"",OFFSET('5. Pp (3 años)'!$E$46,INT((ROW()-13)/2),0))</f>
        <v>PSFEO: Porcentaje de servicios de formación para el emprendimiento otorgados.</v>
      </c>
      <c r="F185" s="1021" t="str">
        <f ca="1">IF(ISBLANK(OFFSET('5. Pp (3 años)'!$K$46,INT((ROW()-13)/2),0)),"",OFFSET('5. Pp (3 años)'!$K$46,INT((ROW()-13)/2),0))</f>
        <v>Ascendente</v>
      </c>
      <c r="G185" s="1023" t="str">
        <f ca="1">IF(ISBLANK(OFFSET('5. Pp (3 años)'!$H$46,INT((ROW()-13)/2),0)),"",OFFSET('5. Pp (3 años)'!$H$46,INT((ROW()-13)/2),0))</f>
        <v>Trimestral</v>
      </c>
      <c r="H185" s="1002">
        <f ca="1">IF(ISBLANK(OFFSET('9. METAS'!$K$20,INT((ROW()-13)/2),0)),"",OFFSET('9. METAS'!$K$20,INT((ROW()-13)/2),0))</f>
        <v>100</v>
      </c>
      <c r="I185" s="1004" t="s">
        <v>147</v>
      </c>
      <c r="J185" s="244">
        <f ca="1">IF(MOD(ROW()-13,2)=0,IF(ISBLANK(OFFSET('11. SEGUIMIENTO 2026'!$N$14,INT((ROW()-13)/2),0)),"",OFFSET('11. SEGUIMIENTO 2026'!$N$14,INT((ROW()-13)/2),0)),IF(ISBLANK(OFFSET('9. METAS'!$Q$20,INT((ROW()-14)/2),0)),"",OFFSET('9. METAS'!$Q$20,INT((ROW()-14)/2),0)))</f>
        <v>25</v>
      </c>
      <c r="K185" s="245" t="str">
        <f ca="1">IF(MOD(ROW()-13,2)=0,IF(ISBLANK(OFFSET('11. SEGUIMIENTO 2026'!$O$14,INT((ROW()-13)/2),0)),"",OFFSET('11. SEGUIMIENTO 2026'!$O$14,INT((ROW()-13)/2),0)),IF(ISBLANK(OFFSET('9. METAS'!$R$20,INT((ROW()-14)/2),0)),"",OFFSET('9. METAS'!$R$20,INT((ROW()-14)/2),0)))</f>
        <v/>
      </c>
      <c r="L185" s="245" t="str">
        <f ca="1">IF(MOD(ROW()-13,2)=0,IF(ISBLANK(OFFSET('11. SEGUIMIENTO 2026'!$P$14,INT((ROW()-13)/2),0)),"",OFFSET('11. SEGUIMIENTO 2026'!$P$14,INT((ROW()-13)/2),0)),IF(ISBLANK(OFFSET('9. METAS'!$S$20,INT((ROW()-14)/2),0)),"",OFFSET('9. METAS'!$S$20,INT((ROW()-14)/2),0)))</f>
        <v/>
      </c>
      <c r="M185" s="246" t="str">
        <f ca="1">IF(MOD(ROW()-13,2)=0,IF(ISBLANK(OFFSET('11. SEGUIMIENTO 2026'!$Q$14,INT((ROW()-13)/2),0)),"",OFFSET('11. SEGUIMIENTO 2026'!$Q$14,INT((ROW()-13)/2),0)),IF(ISBLANK(OFFSET('9. METAS'!$T$20,INT((ROW()-14)/2),0)),"",OFFSET('9. METAS'!$T$20,INT((ROW()-14)/2),0)))</f>
        <v/>
      </c>
      <c r="N185" s="1006">
        <f t="shared" ref="N185" ca="1" si="166">IFERROR(J185/J186,"ND")</f>
        <v>1</v>
      </c>
      <c r="O185" s="1008">
        <f t="shared" ref="O185" ca="1" si="167">IFERROR(((J185)/H185),"ND")</f>
        <v>0.25</v>
      </c>
      <c r="P185" s="722" t="s">
        <v>1549</v>
      </c>
    </row>
    <row r="186" spans="3:16" ht="70.900000000000006" customHeight="1">
      <c r="C186" s="1025"/>
      <c r="D186" s="1018"/>
      <c r="E186" s="1018"/>
      <c r="F186" s="1021"/>
      <c r="G186" s="1023"/>
      <c r="H186" s="1002"/>
      <c r="I186" s="1012"/>
      <c r="J186" s="244">
        <f ca="1">IF(MOD(ROW()-13,2)=0,IF(ISBLANK(OFFSET('11. SEGUIMIENTO 2026'!$N$14,INT((ROW()-13)/2),0)),"",OFFSET('11. SEGUIMIENTO 2026'!$N$14,INT((ROW()-13)/2),0)),IF(ISBLANK(OFFSET('9. METAS'!$Q$20,INT((ROW()-14)/2),0)),"",OFFSET('9. METAS'!$Q$20,INT((ROW()-14)/2),0)))</f>
        <v>25</v>
      </c>
      <c r="K186" s="245">
        <f ca="1">IF(MOD(ROW()-13,2)=0,IF(ISBLANK(OFFSET('11. SEGUIMIENTO 2026'!$O$14,INT((ROW()-13)/2),0)),"",OFFSET('11. SEGUIMIENTO 2026'!$O$14,INT((ROW()-13)/2),0)),IF(ISBLANK(OFFSET('9. METAS'!$R$20,INT((ROW()-14)/2),0)),"",OFFSET('9. METAS'!$R$20,INT((ROW()-14)/2),0)))</f>
        <v>25</v>
      </c>
      <c r="L186" s="245">
        <f ca="1">IF(MOD(ROW()-13,2)=0,IF(ISBLANK(OFFSET('11. SEGUIMIENTO 2026'!$P$14,INT((ROW()-13)/2),0)),"",OFFSET('11. SEGUIMIENTO 2026'!$P$14,INT((ROW()-13)/2),0)),IF(ISBLANK(OFFSET('9. METAS'!$S$20,INT((ROW()-14)/2),0)),"",OFFSET('9. METAS'!$S$20,INT((ROW()-14)/2),0)))</f>
        <v>25</v>
      </c>
      <c r="M186" s="246">
        <f ca="1">IF(MOD(ROW()-13,2)=0,IF(ISBLANK(OFFSET('11. SEGUIMIENTO 2026'!$Q$14,INT((ROW()-13)/2),0)),"",OFFSET('11. SEGUIMIENTO 2026'!$Q$14,INT((ROW()-13)/2),0)),IF(ISBLANK(OFFSET('9. METAS'!$T$20,INT((ROW()-14)/2),0)),"",OFFSET('9. METAS'!$T$20,INT((ROW()-14)/2),0)))</f>
        <v>25</v>
      </c>
      <c r="N186" s="1013"/>
      <c r="O186" s="1014"/>
      <c r="P186" s="723" t="s">
        <v>1550</v>
      </c>
    </row>
    <row r="187" spans="3:16" ht="67.150000000000006" customHeight="1">
      <c r="C187" s="1016" t="str">
        <f ca="1">IF(ISBLANK(OFFSET('5. Pp (3 años)'!$C$46,INT((ROW()-13)/2),0)),"",OFFSET('5. Pp (3 años)'!$C$46,INT((ROW()-13)/2),0))</f>
        <v>Actividad</v>
      </c>
      <c r="D187" s="1018" t="str">
        <f ca="1">IF(ISBLANK(OFFSET('5. Pp (3 años)'!$D$46,INT((ROW()-13)/2),0)),"",OFFSET('5. Pp (3 años)'!$D$46,INT((ROW()-13)/2),0))</f>
        <v>4.1.1.1.15.1  Organización de jornadas de instrucción y transferencia de herramientas para el ecosistema emprendedor.</v>
      </c>
      <c r="E187" s="1018" t="str">
        <f ca="1">IF(ISBLANK(OFFSET('5. Pp (3 años)'!$E$46,INT((ROW()-13)/2),0)),"",OFFSET('5. Pp (3 años)'!$E$46,INT((ROW()-13)/2),0))</f>
        <v>PCJIR: Porcentaje de conferencias y jornadas de instrucción realizadas.</v>
      </c>
      <c r="F187" s="1021" t="str">
        <f ca="1">IF(ISBLANK(OFFSET('5. Pp (3 años)'!$K$46,INT((ROW()-13)/2),0)),"",OFFSET('5. Pp (3 años)'!$K$46,INT((ROW()-13)/2),0))</f>
        <v>Ascendente</v>
      </c>
      <c r="G187" s="1023" t="str">
        <f ca="1">IF(ISBLANK(OFFSET('5. Pp (3 años)'!$H$46,INT((ROW()-13)/2),0)),"",OFFSET('5. Pp (3 años)'!$H$46,INT((ROW()-13)/2),0))</f>
        <v>Trimestral</v>
      </c>
      <c r="H187" s="1002">
        <f ca="1">IF(ISBLANK(OFFSET('9. METAS'!$K$20,INT((ROW()-13)/2),0)),"",OFFSET('9. METAS'!$K$20,INT((ROW()-13)/2),0))</f>
        <v>6</v>
      </c>
      <c r="I187" s="1004" t="s">
        <v>1394</v>
      </c>
      <c r="J187" s="244">
        <f ca="1">IF(MOD(ROW()-13,2)=0,IF(ISBLANK(OFFSET('11. SEGUIMIENTO 2026'!$N$14,INT((ROW()-13)/2),0)),"",OFFSET('11. SEGUIMIENTO 2026'!$N$14,INT((ROW()-13)/2),0)),IF(ISBLANK(OFFSET('9. METAS'!$Q$20,INT((ROW()-14)/2),0)),"",OFFSET('9. METAS'!$Q$20,INT((ROW()-14)/2),0)))</f>
        <v>1</v>
      </c>
      <c r="K187" s="245" t="str">
        <f ca="1">IF(MOD(ROW()-13,2)=0,IF(ISBLANK(OFFSET('11. SEGUIMIENTO 2026'!$O$14,INT((ROW()-13)/2),0)),"",OFFSET('11. SEGUIMIENTO 2026'!$O$14,INT((ROW()-13)/2),0)),IF(ISBLANK(OFFSET('9. METAS'!$R$20,INT((ROW()-14)/2),0)),"",OFFSET('9. METAS'!$R$20,INT((ROW()-14)/2),0)))</f>
        <v/>
      </c>
      <c r="L187" s="245" t="str">
        <f ca="1">IF(MOD(ROW()-13,2)=0,IF(ISBLANK(OFFSET('11. SEGUIMIENTO 2026'!$P$14,INT((ROW()-13)/2),0)),"",OFFSET('11. SEGUIMIENTO 2026'!$P$14,INT((ROW()-13)/2),0)),IF(ISBLANK(OFFSET('9. METAS'!$S$20,INT((ROW()-14)/2),0)),"",OFFSET('9. METAS'!$S$20,INT((ROW()-14)/2),0)))</f>
        <v/>
      </c>
      <c r="M187" s="246" t="str">
        <f ca="1">IF(MOD(ROW()-13,2)=0,IF(ISBLANK(OFFSET('11. SEGUIMIENTO 2026'!$Q$14,INT((ROW()-13)/2),0)),"",OFFSET('11. SEGUIMIENTO 2026'!$Q$14,INT((ROW()-13)/2),0)),IF(ISBLANK(OFFSET('9. METAS'!$T$20,INT((ROW()-14)/2),0)),"",OFFSET('9. METAS'!$T$20,INT((ROW()-14)/2),0)))</f>
        <v/>
      </c>
      <c r="N187" s="1006">
        <f t="shared" ref="N187" ca="1" si="168">IFERROR(J187/J188,"ND")</f>
        <v>1</v>
      </c>
      <c r="O187" s="1008">
        <f t="shared" ref="O187" ca="1" si="169">IFERROR(((J187)/H187),"ND")</f>
        <v>0.16666666666666666</v>
      </c>
      <c r="P187" s="722" t="s">
        <v>1552</v>
      </c>
    </row>
    <row r="188" spans="3:16" ht="67.150000000000006" customHeight="1">
      <c r="C188" s="1025"/>
      <c r="D188" s="1018"/>
      <c r="E188" s="1018"/>
      <c r="F188" s="1021"/>
      <c r="G188" s="1023"/>
      <c r="H188" s="1002"/>
      <c r="I188" s="1012"/>
      <c r="J188" s="244">
        <f ca="1">IF(MOD(ROW()-13,2)=0,IF(ISBLANK(OFFSET('11. SEGUIMIENTO 2026'!$N$14,INT((ROW()-13)/2),0)),"",OFFSET('11. SEGUIMIENTO 2026'!$N$14,INT((ROW()-13)/2),0)),IF(ISBLANK(OFFSET('9. METAS'!$Q$20,INT((ROW()-14)/2),0)),"",OFFSET('9. METAS'!$Q$20,INT((ROW()-14)/2),0)))</f>
        <v>1</v>
      </c>
      <c r="K188" s="245">
        <f ca="1">IF(MOD(ROW()-13,2)=0,IF(ISBLANK(OFFSET('11. SEGUIMIENTO 2026'!$O$14,INT((ROW()-13)/2),0)),"",OFFSET('11. SEGUIMIENTO 2026'!$O$14,INT((ROW()-13)/2),0)),IF(ISBLANK(OFFSET('9. METAS'!$R$20,INT((ROW()-14)/2),0)),"",OFFSET('9. METAS'!$R$20,INT((ROW()-14)/2),0)))</f>
        <v>2</v>
      </c>
      <c r="L188" s="245">
        <f ca="1">IF(MOD(ROW()-13,2)=0,IF(ISBLANK(OFFSET('11. SEGUIMIENTO 2026'!$P$14,INT((ROW()-13)/2),0)),"",OFFSET('11. SEGUIMIENTO 2026'!$P$14,INT((ROW()-13)/2),0)),IF(ISBLANK(OFFSET('9. METAS'!$S$20,INT((ROW()-14)/2),0)),"",OFFSET('9. METAS'!$S$20,INT((ROW()-14)/2),0)))</f>
        <v>2</v>
      </c>
      <c r="M188" s="246">
        <f ca="1">IF(MOD(ROW()-13,2)=0,IF(ISBLANK(OFFSET('11. SEGUIMIENTO 2026'!$Q$14,INT((ROW()-13)/2),0)),"",OFFSET('11. SEGUIMIENTO 2026'!$Q$14,INT((ROW()-13)/2),0)),IF(ISBLANK(OFFSET('9. METAS'!$T$20,INT((ROW()-14)/2),0)),"",OFFSET('9. METAS'!$T$20,INT((ROW()-14)/2),0)))</f>
        <v>1</v>
      </c>
      <c r="N188" s="1013"/>
      <c r="O188" s="1014"/>
      <c r="P188" s="723" t="s">
        <v>1553</v>
      </c>
    </row>
    <row r="189" spans="3:16" hidden="1">
      <c r="C189" s="1016" t="str">
        <f ca="1">IF(ISBLANK(OFFSET('5. Pp (3 años)'!$C$46,INT((ROW()-13)/2),0)),"",OFFSET('5. Pp (3 años)'!$C$46,INT((ROW()-13)/2),0))</f>
        <v>Actividad</v>
      </c>
      <c r="D189" s="1018" t="str">
        <f ca="1">IF(ISBLANK(OFFSET('5. Pp (3 años)'!$D$46,INT((ROW()-13)/2),0)),"",OFFSET('5. Pp (3 años)'!$D$46,INT((ROW()-13)/2),0))</f>
        <v/>
      </c>
      <c r="E189" s="1018" t="str">
        <f ca="1">IF(ISBLANK(OFFSET('5. Pp (3 años)'!$E$46,INT((ROW()-13)/2),0)),"",OFFSET('5. Pp (3 años)'!$E$46,INT((ROW()-13)/2),0))</f>
        <v/>
      </c>
      <c r="F189" s="1021" t="str">
        <f ca="1">IF(ISBLANK(OFFSET('5. Pp (3 años)'!$K$46,INT((ROW()-13)/2),0)),"",OFFSET('5. Pp (3 años)'!$K$46,INT((ROW()-13)/2),0))</f>
        <v/>
      </c>
      <c r="G189" s="1023" t="str">
        <f ca="1">IF(ISBLANK(OFFSET('5. Pp (3 años)'!$H$46,INT((ROW()-13)/2),0)),"",OFFSET('5. Pp (3 años)'!$H$46,INT((ROW()-13)/2),0))</f>
        <v/>
      </c>
      <c r="H189" s="1002" t="str">
        <f ca="1">IF(ISBLANK(OFFSET('9. METAS'!$K$20,INT((ROW()-13)/2),0)),"",OFFSET('9. METAS'!$K$20,INT((ROW()-13)/2),0))</f>
        <v/>
      </c>
      <c r="I189" s="1004"/>
      <c r="J189" s="244" t="str">
        <f ca="1">IF(MOD(ROW()-13,2)=0,IF(ISBLANK(OFFSET('11. SEGUIMIENTO 2026'!$N$14,INT((ROW()-13)/2),0)),"",OFFSET('11. SEGUIMIENTO 2026'!$N$14,INT((ROW()-13)/2),0)),IF(ISBLANK(OFFSET('9. METAS'!$Q$20,INT((ROW()-14)/2),0)),"",OFFSET('9. METAS'!$Q$20,INT((ROW()-14)/2),0)))</f>
        <v/>
      </c>
      <c r="K189" s="245" t="str">
        <f ca="1">IF(MOD(ROW()-13,2)=0,IF(ISBLANK(OFFSET('11. SEGUIMIENTO 2026'!$O$14,INT((ROW()-13)/2),0)),"",OFFSET('11. SEGUIMIENTO 2026'!$O$14,INT((ROW()-13)/2),0)),IF(ISBLANK(OFFSET('9. METAS'!$R$20,INT((ROW()-14)/2),0)),"",OFFSET('9. METAS'!$R$20,INT((ROW()-14)/2),0)))</f>
        <v/>
      </c>
      <c r="L189" s="245" t="str">
        <f ca="1">IF(MOD(ROW()-13,2)=0,IF(ISBLANK(OFFSET('11. SEGUIMIENTO 2026'!$P$14,INT((ROW()-13)/2),0)),"",OFFSET('11. SEGUIMIENTO 2026'!$P$14,INT((ROW()-13)/2),0)),IF(ISBLANK(OFFSET('9. METAS'!$S$20,INT((ROW()-14)/2),0)),"",OFFSET('9. METAS'!$S$20,INT((ROW()-14)/2),0)))</f>
        <v/>
      </c>
      <c r="M189" s="246" t="str">
        <f ca="1">IF(MOD(ROW()-13,2)=0,IF(ISBLANK(OFFSET('11. SEGUIMIENTO 2026'!$Q$14,INT((ROW()-13)/2),0)),"",OFFSET('11. SEGUIMIENTO 2026'!$Q$14,INT((ROW()-13)/2),0)),IF(ISBLANK(OFFSET('9. METAS'!$T$20,INT((ROW()-14)/2),0)),"",OFFSET('9. METAS'!$T$20,INT((ROW()-14)/2),0)))</f>
        <v/>
      </c>
      <c r="N189" s="1006" t="str">
        <f t="shared" ref="N189" ca="1" si="170">IFERROR(J189/J190,"ND")</f>
        <v>ND</v>
      </c>
      <c r="O189" s="1008" t="str">
        <f t="shared" ref="O189" ca="1" si="171">IFERROR(((J189)/H189),"ND")</f>
        <v>ND</v>
      </c>
      <c r="P189" s="1010"/>
    </row>
    <row r="190" spans="3:16" hidden="1">
      <c r="C190" s="1025"/>
      <c r="D190" s="1018"/>
      <c r="E190" s="1018"/>
      <c r="F190" s="1021"/>
      <c r="G190" s="1023"/>
      <c r="H190" s="1002"/>
      <c r="I190" s="1012"/>
      <c r="J190" s="244" t="str">
        <f ca="1">IF(MOD(ROW()-13,2)=0,IF(ISBLANK(OFFSET('11. SEGUIMIENTO 2026'!$N$14,INT((ROW()-13)/2),0)),"",OFFSET('11. SEGUIMIENTO 2026'!$N$14,INT((ROW()-13)/2),0)),IF(ISBLANK(OFFSET('9. METAS'!$Q$20,INT((ROW()-14)/2),0)),"",OFFSET('9. METAS'!$Q$20,INT((ROW()-14)/2),0)))</f>
        <v/>
      </c>
      <c r="K190" s="245" t="str">
        <f ca="1">IF(MOD(ROW()-13,2)=0,IF(ISBLANK(OFFSET('11. SEGUIMIENTO 2026'!$O$14,INT((ROW()-13)/2),0)),"",OFFSET('11. SEGUIMIENTO 2026'!$O$14,INT((ROW()-13)/2),0)),IF(ISBLANK(OFFSET('9. METAS'!$R$20,INT((ROW()-14)/2),0)),"",OFFSET('9. METAS'!$R$20,INT((ROW()-14)/2),0)))</f>
        <v/>
      </c>
      <c r="L190" s="245" t="str">
        <f ca="1">IF(MOD(ROW()-13,2)=0,IF(ISBLANK(OFFSET('11. SEGUIMIENTO 2026'!$P$14,INT((ROW()-13)/2),0)),"",OFFSET('11. SEGUIMIENTO 2026'!$P$14,INT((ROW()-13)/2),0)),IF(ISBLANK(OFFSET('9. METAS'!$S$20,INT((ROW()-14)/2),0)),"",OFFSET('9. METAS'!$S$20,INT((ROW()-14)/2),0)))</f>
        <v/>
      </c>
      <c r="M190" s="246" t="str">
        <f ca="1">IF(MOD(ROW()-13,2)=0,IF(ISBLANK(OFFSET('11. SEGUIMIENTO 2026'!$Q$14,INT((ROW()-13)/2),0)),"",OFFSET('11. SEGUIMIENTO 2026'!$Q$14,INT((ROW()-13)/2),0)),IF(ISBLANK(OFFSET('9. METAS'!$T$20,INT((ROW()-14)/2),0)),"",OFFSET('9. METAS'!$T$20,INT((ROW()-14)/2),0)))</f>
        <v/>
      </c>
      <c r="N190" s="1013"/>
      <c r="O190" s="1014"/>
      <c r="P190" s="1015"/>
    </row>
    <row r="191" spans="3:16" hidden="1">
      <c r="C191" s="1016" t="str">
        <f ca="1">IF(ISBLANK(OFFSET('5. Pp (3 años)'!$C$46,INT((ROW()-13)/2),0)),"",OFFSET('5. Pp (3 años)'!$C$46,INT((ROW()-13)/2),0))</f>
        <v>Actividad</v>
      </c>
      <c r="D191" s="1018" t="str">
        <f ca="1">IF(ISBLANK(OFFSET('5. Pp (3 años)'!$D$46,INT((ROW()-13)/2),0)),"",OFFSET('5. Pp (3 años)'!$D$46,INT((ROW()-13)/2),0))</f>
        <v/>
      </c>
      <c r="E191" s="1018" t="str">
        <f ca="1">IF(ISBLANK(OFFSET('5. Pp (3 años)'!$E$46,INT((ROW()-13)/2),0)),"",OFFSET('5. Pp (3 años)'!$E$46,INT((ROW()-13)/2),0))</f>
        <v/>
      </c>
      <c r="F191" s="1021" t="str">
        <f ca="1">IF(ISBLANK(OFFSET('5. Pp (3 años)'!$K$46,INT((ROW()-13)/2),0)),"",OFFSET('5. Pp (3 años)'!$K$46,INT((ROW()-13)/2),0))</f>
        <v/>
      </c>
      <c r="G191" s="1023" t="str">
        <f ca="1">IF(ISBLANK(OFFSET('5. Pp (3 años)'!$H$46,INT((ROW()-13)/2),0)),"",OFFSET('5. Pp (3 años)'!$H$46,INT((ROW()-13)/2),0))</f>
        <v/>
      </c>
      <c r="H191" s="1002" t="str">
        <f ca="1">IF(ISBLANK(OFFSET('9. METAS'!$K$20,INT((ROW()-13)/2),0)),"",OFFSET('9. METAS'!$K$20,INT((ROW()-13)/2),0))</f>
        <v/>
      </c>
      <c r="I191" s="1004"/>
      <c r="J191" s="244" t="str">
        <f ca="1">IF(MOD(ROW()-13,2)=0,IF(ISBLANK(OFFSET('11. SEGUIMIENTO 2026'!$N$14,INT((ROW()-13)/2),0)),"",OFFSET('11. SEGUIMIENTO 2026'!$N$14,INT((ROW()-13)/2),0)),IF(ISBLANK(OFFSET('9. METAS'!$Q$20,INT((ROW()-14)/2),0)),"",OFFSET('9. METAS'!$Q$20,INT((ROW()-14)/2),0)))</f>
        <v/>
      </c>
      <c r="K191" s="245" t="str">
        <f ca="1">IF(MOD(ROW()-13,2)=0,IF(ISBLANK(OFFSET('11. SEGUIMIENTO 2026'!$O$14,INT((ROW()-13)/2),0)),"",OFFSET('11. SEGUIMIENTO 2026'!$O$14,INT((ROW()-13)/2),0)),IF(ISBLANK(OFFSET('9. METAS'!$R$20,INT((ROW()-14)/2),0)),"",OFFSET('9. METAS'!$R$20,INT((ROW()-14)/2),0)))</f>
        <v/>
      </c>
      <c r="L191" s="245" t="str">
        <f ca="1">IF(MOD(ROW()-13,2)=0,IF(ISBLANK(OFFSET('11. SEGUIMIENTO 2026'!$P$14,INT((ROW()-13)/2),0)),"",OFFSET('11. SEGUIMIENTO 2026'!$P$14,INT((ROW()-13)/2),0)),IF(ISBLANK(OFFSET('9. METAS'!$S$20,INT((ROW()-14)/2),0)),"",OFFSET('9. METAS'!$S$20,INT((ROW()-14)/2),0)))</f>
        <v/>
      </c>
      <c r="M191" s="246" t="str">
        <f ca="1">IF(MOD(ROW()-13,2)=0,IF(ISBLANK(OFFSET('11. SEGUIMIENTO 2026'!$Q$14,INT((ROW()-13)/2),0)),"",OFFSET('11. SEGUIMIENTO 2026'!$Q$14,INT((ROW()-13)/2),0)),IF(ISBLANK(OFFSET('9. METAS'!$T$20,INT((ROW()-14)/2),0)),"",OFFSET('9. METAS'!$T$20,INT((ROW()-14)/2),0)))</f>
        <v/>
      </c>
      <c r="N191" s="1006" t="str">
        <f t="shared" ref="N191" ca="1" si="172">IFERROR(J191/J192,"ND")</f>
        <v>ND</v>
      </c>
      <c r="O191" s="1008" t="str">
        <f t="shared" ref="O191" ca="1" si="173">IFERROR(((J191)/H191),"ND")</f>
        <v>ND</v>
      </c>
      <c r="P191" s="1010"/>
    </row>
    <row r="192" spans="3:16" hidden="1">
      <c r="C192" s="1025"/>
      <c r="D192" s="1018"/>
      <c r="E192" s="1018"/>
      <c r="F192" s="1021"/>
      <c r="G192" s="1023"/>
      <c r="H192" s="1002"/>
      <c r="I192" s="1012"/>
      <c r="J192" s="244" t="str">
        <f ca="1">IF(MOD(ROW()-13,2)=0,IF(ISBLANK(OFFSET('11. SEGUIMIENTO 2026'!$N$14,INT((ROW()-13)/2),0)),"",OFFSET('11. SEGUIMIENTO 2026'!$N$14,INT((ROW()-13)/2),0)),IF(ISBLANK(OFFSET('9. METAS'!$Q$20,INT((ROW()-14)/2),0)),"",OFFSET('9. METAS'!$Q$20,INT((ROW()-14)/2),0)))</f>
        <v/>
      </c>
      <c r="K192" s="245" t="str">
        <f ca="1">IF(MOD(ROW()-13,2)=0,IF(ISBLANK(OFFSET('11. SEGUIMIENTO 2026'!$O$14,INT((ROW()-13)/2),0)),"",OFFSET('11. SEGUIMIENTO 2026'!$O$14,INT((ROW()-13)/2),0)),IF(ISBLANK(OFFSET('9. METAS'!$R$20,INT((ROW()-14)/2),0)),"",OFFSET('9. METAS'!$R$20,INT((ROW()-14)/2),0)))</f>
        <v/>
      </c>
      <c r="L192" s="245" t="str">
        <f ca="1">IF(MOD(ROW()-13,2)=0,IF(ISBLANK(OFFSET('11. SEGUIMIENTO 2026'!$P$14,INT((ROW()-13)/2),0)),"",OFFSET('11. SEGUIMIENTO 2026'!$P$14,INT((ROW()-13)/2),0)),IF(ISBLANK(OFFSET('9. METAS'!$S$20,INT((ROW()-14)/2),0)),"",OFFSET('9. METAS'!$S$20,INT((ROW()-14)/2),0)))</f>
        <v/>
      </c>
      <c r="M192" s="246" t="str">
        <f ca="1">IF(MOD(ROW()-13,2)=0,IF(ISBLANK(OFFSET('11. SEGUIMIENTO 2026'!$Q$14,INT((ROW()-13)/2),0)),"",OFFSET('11. SEGUIMIENTO 2026'!$Q$14,INT((ROW()-13)/2),0)),IF(ISBLANK(OFFSET('9. METAS'!$T$20,INT((ROW()-14)/2),0)),"",OFFSET('9. METAS'!$T$20,INT((ROW()-14)/2),0)))</f>
        <v/>
      </c>
      <c r="N192" s="1013"/>
      <c r="O192" s="1014"/>
      <c r="P192" s="1015"/>
    </row>
    <row r="193" spans="3:16" hidden="1">
      <c r="C193" s="1016" t="str">
        <f ca="1">IF(ISBLANK(OFFSET('5. Pp (3 años)'!$C$46,INT((ROW()-13)/2),0)),"",OFFSET('5. Pp (3 años)'!$C$46,INT((ROW()-13)/2),0))</f>
        <v>Actividad</v>
      </c>
      <c r="D193" s="1018" t="str">
        <f ca="1">IF(ISBLANK(OFFSET('5. Pp (3 años)'!$D$46,INT((ROW()-13)/2),0)),"",OFFSET('5. Pp (3 años)'!$D$46,INT((ROW()-13)/2),0))</f>
        <v/>
      </c>
      <c r="E193" s="1018" t="str">
        <f ca="1">IF(ISBLANK(OFFSET('5. Pp (3 años)'!$E$46,INT((ROW()-13)/2),0)),"",OFFSET('5. Pp (3 años)'!$E$46,INT((ROW()-13)/2),0))</f>
        <v/>
      </c>
      <c r="F193" s="1021" t="str">
        <f ca="1">IF(ISBLANK(OFFSET('5. Pp (3 años)'!$K$46,INT((ROW()-13)/2),0)),"",OFFSET('5. Pp (3 años)'!$K$46,INT((ROW()-13)/2),0))</f>
        <v/>
      </c>
      <c r="G193" s="1023" t="str">
        <f ca="1">IF(ISBLANK(OFFSET('5. Pp (3 años)'!$H$46,INT((ROW()-13)/2),0)),"",OFFSET('5. Pp (3 años)'!$H$46,INT((ROW()-13)/2),0))</f>
        <v/>
      </c>
      <c r="H193" s="1002" t="str">
        <f ca="1">IF(ISBLANK(OFFSET('9. METAS'!$K$20,INT((ROW()-13)/2),0)),"",OFFSET('9. METAS'!$K$20,INT((ROW()-13)/2),0))</f>
        <v/>
      </c>
      <c r="I193" s="1004"/>
      <c r="J193" s="244" t="str">
        <f ca="1">IF(MOD(ROW()-13,2)=0,IF(ISBLANK(OFFSET('11. SEGUIMIENTO 2026'!$N$14,INT((ROW()-13)/2),0)),"",OFFSET('11. SEGUIMIENTO 2026'!$N$14,INT((ROW()-13)/2),0)),IF(ISBLANK(OFFSET('9. METAS'!$Q$20,INT((ROW()-14)/2),0)),"",OFFSET('9. METAS'!$Q$20,INT((ROW()-14)/2),0)))</f>
        <v/>
      </c>
      <c r="K193" s="245" t="str">
        <f ca="1">IF(MOD(ROW()-13,2)=0,IF(ISBLANK(OFFSET('11. SEGUIMIENTO 2026'!$O$14,INT((ROW()-13)/2),0)),"",OFFSET('11. SEGUIMIENTO 2026'!$O$14,INT((ROW()-13)/2),0)),IF(ISBLANK(OFFSET('9. METAS'!$R$20,INT((ROW()-14)/2),0)),"",OFFSET('9. METAS'!$R$20,INT((ROW()-14)/2),0)))</f>
        <v/>
      </c>
      <c r="L193" s="245" t="str">
        <f ca="1">IF(MOD(ROW()-13,2)=0,IF(ISBLANK(OFFSET('11. SEGUIMIENTO 2026'!$P$14,INT((ROW()-13)/2),0)),"",OFFSET('11. SEGUIMIENTO 2026'!$P$14,INT((ROW()-13)/2),0)),IF(ISBLANK(OFFSET('9. METAS'!$S$20,INT((ROW()-14)/2),0)),"",OFFSET('9. METAS'!$S$20,INT((ROW()-14)/2),0)))</f>
        <v/>
      </c>
      <c r="M193" s="246" t="str">
        <f ca="1">IF(MOD(ROW()-13,2)=0,IF(ISBLANK(OFFSET('11. SEGUIMIENTO 2026'!$Q$14,INT((ROW()-13)/2),0)),"",OFFSET('11. SEGUIMIENTO 2026'!$Q$14,INT((ROW()-13)/2),0)),IF(ISBLANK(OFFSET('9. METAS'!$T$20,INT((ROW()-14)/2),0)),"",OFFSET('9. METAS'!$T$20,INT((ROW()-14)/2),0)))</f>
        <v/>
      </c>
      <c r="N193" s="1006" t="str">
        <f t="shared" ref="N193" ca="1" si="174">IFERROR(J193/J194,"ND")</f>
        <v>ND</v>
      </c>
      <c r="O193" s="1008" t="str">
        <f t="shared" ref="O193" ca="1" si="175">IFERROR(((J193)/H193),"ND")</f>
        <v>ND</v>
      </c>
      <c r="P193" s="1010"/>
    </row>
    <row r="194" spans="3:16" hidden="1">
      <c r="C194" s="1025"/>
      <c r="D194" s="1018"/>
      <c r="E194" s="1018"/>
      <c r="F194" s="1021"/>
      <c r="G194" s="1023"/>
      <c r="H194" s="1002"/>
      <c r="I194" s="1012"/>
      <c r="J194" s="244" t="str">
        <f ca="1">IF(MOD(ROW()-13,2)=0,IF(ISBLANK(OFFSET('11. SEGUIMIENTO 2026'!$N$14,INT((ROW()-13)/2),0)),"",OFFSET('11. SEGUIMIENTO 2026'!$N$14,INT((ROW()-13)/2),0)),IF(ISBLANK(OFFSET('9. METAS'!$Q$20,INT((ROW()-14)/2),0)),"",OFFSET('9. METAS'!$Q$20,INT((ROW()-14)/2),0)))</f>
        <v/>
      </c>
      <c r="K194" s="245" t="str">
        <f ca="1">IF(MOD(ROW()-13,2)=0,IF(ISBLANK(OFFSET('11. SEGUIMIENTO 2026'!$O$14,INT((ROW()-13)/2),0)),"",OFFSET('11. SEGUIMIENTO 2026'!$O$14,INT((ROW()-13)/2),0)),IF(ISBLANK(OFFSET('9. METAS'!$R$20,INT((ROW()-14)/2),0)),"",OFFSET('9. METAS'!$R$20,INT((ROW()-14)/2),0)))</f>
        <v/>
      </c>
      <c r="L194" s="245" t="str">
        <f ca="1">IF(MOD(ROW()-13,2)=0,IF(ISBLANK(OFFSET('11. SEGUIMIENTO 2026'!$P$14,INT((ROW()-13)/2),0)),"",OFFSET('11. SEGUIMIENTO 2026'!$P$14,INT((ROW()-13)/2),0)),IF(ISBLANK(OFFSET('9. METAS'!$S$20,INT((ROW()-14)/2),0)),"",OFFSET('9. METAS'!$S$20,INT((ROW()-14)/2),0)))</f>
        <v/>
      </c>
      <c r="M194" s="246" t="str">
        <f ca="1">IF(MOD(ROW()-13,2)=0,IF(ISBLANK(OFFSET('11. SEGUIMIENTO 2026'!$Q$14,INT((ROW()-13)/2),0)),"",OFFSET('11. SEGUIMIENTO 2026'!$Q$14,INT((ROW()-13)/2),0)),IF(ISBLANK(OFFSET('9. METAS'!$T$20,INT((ROW()-14)/2),0)),"",OFFSET('9. METAS'!$T$20,INT((ROW()-14)/2),0)))</f>
        <v/>
      </c>
      <c r="N194" s="1013"/>
      <c r="O194" s="1014"/>
      <c r="P194" s="1015"/>
    </row>
    <row r="195" spans="3:16" hidden="1">
      <c r="C195" s="1016" t="str">
        <f ca="1">IF(ISBLANK(OFFSET('5. Pp (3 años)'!$C$46,INT((ROW()-13)/2),0)),"",OFFSET('5. Pp (3 años)'!$C$46,INT((ROW()-13)/2),0))</f>
        <v>Actividad</v>
      </c>
      <c r="D195" s="1018" t="str">
        <f ca="1">IF(ISBLANK(OFFSET('5. Pp (3 años)'!$D$46,INT((ROW()-13)/2),0)),"",OFFSET('5. Pp (3 años)'!$D$46,INT((ROW()-13)/2),0))</f>
        <v/>
      </c>
      <c r="E195" s="1018" t="str">
        <f ca="1">IF(ISBLANK(OFFSET('5. Pp (3 años)'!$E$46,INT((ROW()-13)/2),0)),"",OFFSET('5. Pp (3 años)'!$E$46,INT((ROW()-13)/2),0))</f>
        <v/>
      </c>
      <c r="F195" s="1021" t="str">
        <f ca="1">IF(ISBLANK(OFFSET('5. Pp (3 años)'!$K$46,INT((ROW()-13)/2),0)),"",OFFSET('5. Pp (3 años)'!$K$46,INT((ROW()-13)/2),0))</f>
        <v/>
      </c>
      <c r="G195" s="1023" t="str">
        <f ca="1">IF(ISBLANK(OFFSET('5. Pp (3 años)'!$H$46,INT((ROW()-13)/2),0)),"",OFFSET('5. Pp (3 años)'!$H$46,INT((ROW()-13)/2),0))</f>
        <v/>
      </c>
      <c r="H195" s="1002" t="str">
        <f ca="1">IF(ISBLANK(OFFSET('9. METAS'!$K$20,INT((ROW()-13)/2),0)),"",OFFSET('9. METAS'!$K$20,INT((ROW()-13)/2),0))</f>
        <v/>
      </c>
      <c r="I195" s="1004"/>
      <c r="J195" s="244" t="str">
        <f ca="1">IF(MOD(ROW()-13,2)=0,IF(ISBLANK(OFFSET('11. SEGUIMIENTO 2026'!$N$14,INT((ROW()-13)/2),0)),"",OFFSET('11. SEGUIMIENTO 2026'!$N$14,INT((ROW()-13)/2),0)),IF(ISBLANK(OFFSET('9. METAS'!$Q$20,INT((ROW()-14)/2),0)),"",OFFSET('9. METAS'!$Q$20,INT((ROW()-14)/2),0)))</f>
        <v/>
      </c>
      <c r="K195" s="245" t="str">
        <f ca="1">IF(MOD(ROW()-13,2)=0,IF(ISBLANK(OFFSET('11. SEGUIMIENTO 2026'!$O$14,INT((ROW()-13)/2),0)),"",OFFSET('11. SEGUIMIENTO 2026'!$O$14,INT((ROW()-13)/2),0)),IF(ISBLANK(OFFSET('9. METAS'!$R$20,INT((ROW()-14)/2),0)),"",OFFSET('9. METAS'!$R$20,INT((ROW()-14)/2),0)))</f>
        <v/>
      </c>
      <c r="L195" s="245" t="str">
        <f ca="1">IF(MOD(ROW()-13,2)=0,IF(ISBLANK(OFFSET('11. SEGUIMIENTO 2026'!$P$14,INT((ROW()-13)/2),0)),"",OFFSET('11. SEGUIMIENTO 2026'!$P$14,INT((ROW()-13)/2),0)),IF(ISBLANK(OFFSET('9. METAS'!$S$20,INT((ROW()-14)/2),0)),"",OFFSET('9. METAS'!$S$20,INT((ROW()-14)/2),0)))</f>
        <v/>
      </c>
      <c r="M195" s="246" t="str">
        <f ca="1">IF(MOD(ROW()-13,2)=0,IF(ISBLANK(OFFSET('11. SEGUIMIENTO 2026'!$Q$14,INT((ROW()-13)/2),0)),"",OFFSET('11. SEGUIMIENTO 2026'!$Q$14,INT((ROW()-13)/2),0)),IF(ISBLANK(OFFSET('9. METAS'!$T$20,INT((ROW()-14)/2),0)),"",OFFSET('9. METAS'!$T$20,INT((ROW()-14)/2),0)))</f>
        <v/>
      </c>
      <c r="N195" s="1006" t="str">
        <f t="shared" ref="N195" ca="1" si="176">IFERROR(J195/J196,"ND")</f>
        <v>ND</v>
      </c>
      <c r="O195" s="1008" t="str">
        <f t="shared" ref="O195" ca="1" si="177">IFERROR(((J195)/H195),"ND")</f>
        <v>ND</v>
      </c>
      <c r="P195" s="1010"/>
    </row>
    <row r="196" spans="3:16" hidden="1">
      <c r="C196" s="1025"/>
      <c r="D196" s="1018"/>
      <c r="E196" s="1018"/>
      <c r="F196" s="1021"/>
      <c r="G196" s="1023"/>
      <c r="H196" s="1002"/>
      <c r="I196" s="1012"/>
      <c r="J196" s="244" t="str">
        <f ca="1">IF(MOD(ROW()-13,2)=0,IF(ISBLANK(OFFSET('11. SEGUIMIENTO 2026'!$N$14,INT((ROW()-13)/2),0)),"",OFFSET('11. SEGUIMIENTO 2026'!$N$14,INT((ROW()-13)/2),0)),IF(ISBLANK(OFFSET('9. METAS'!$Q$20,INT((ROW()-14)/2),0)),"",OFFSET('9. METAS'!$Q$20,INT((ROW()-14)/2),0)))</f>
        <v/>
      </c>
      <c r="K196" s="245" t="str">
        <f ca="1">IF(MOD(ROW()-13,2)=0,IF(ISBLANK(OFFSET('11. SEGUIMIENTO 2026'!$O$14,INT((ROW()-13)/2),0)),"",OFFSET('11. SEGUIMIENTO 2026'!$O$14,INT((ROW()-13)/2),0)),IF(ISBLANK(OFFSET('9. METAS'!$R$20,INT((ROW()-14)/2),0)),"",OFFSET('9. METAS'!$R$20,INT((ROW()-14)/2),0)))</f>
        <v/>
      </c>
      <c r="L196" s="245" t="str">
        <f ca="1">IF(MOD(ROW()-13,2)=0,IF(ISBLANK(OFFSET('11. SEGUIMIENTO 2026'!$P$14,INT((ROW()-13)/2),0)),"",OFFSET('11. SEGUIMIENTO 2026'!$P$14,INT((ROW()-13)/2),0)),IF(ISBLANK(OFFSET('9. METAS'!$S$20,INT((ROW()-14)/2),0)),"",OFFSET('9. METAS'!$S$20,INT((ROW()-14)/2),0)))</f>
        <v/>
      </c>
      <c r="M196" s="246" t="str">
        <f ca="1">IF(MOD(ROW()-13,2)=0,IF(ISBLANK(OFFSET('11. SEGUIMIENTO 2026'!$Q$14,INT((ROW()-13)/2),0)),"",OFFSET('11. SEGUIMIENTO 2026'!$Q$14,INT((ROW()-13)/2),0)),IF(ISBLANK(OFFSET('9. METAS'!$T$20,INT((ROW()-14)/2),0)),"",OFFSET('9. METAS'!$T$20,INT((ROW()-14)/2),0)))</f>
        <v/>
      </c>
      <c r="N196" s="1013"/>
      <c r="O196" s="1014"/>
      <c r="P196" s="1015"/>
    </row>
    <row r="197" spans="3:16" ht="79.150000000000006" customHeight="1">
      <c r="C197" s="1016" t="str">
        <f ca="1">IF(ISBLANK(OFFSET('5. Pp (3 años)'!$C$46,INT((ROW()-13)/2),0)),"",OFFSET('5. Pp (3 años)'!$C$46,INT((ROW()-13)/2),0))</f>
        <v>Componente</v>
      </c>
      <c r="D197" s="1018" t="str">
        <f ca="1">IF(ISBLANK(OFFSET('5. Pp (3 años)'!$D$46,INT((ROW()-13)/2),0)),"",OFFSET('5. Pp (3 años)'!$D$46,INT((ROW()-13)/2),0))</f>
        <v>4.1.1.1.16  Mecanismos de inserción laboral y dignificación del trabajo implementados.</v>
      </c>
      <c r="E197" s="1018" t="str">
        <f ca="1">IF(ISBLANK(OFFSET('5. Pp (3 años)'!$E$46,INT((ROW()-13)/2),0)),"",OFFSET('5. Pp (3 años)'!$E$46,INT((ROW()-13)/2),0))</f>
        <v>PMILO: Porcentaje de mecanismos de inserción laboral operados.</v>
      </c>
      <c r="F197" s="1021" t="str">
        <f ca="1">IF(ISBLANK(OFFSET('5. Pp (3 años)'!$K$46,INT((ROW()-13)/2),0)),"",OFFSET('5. Pp (3 años)'!$K$46,INT((ROW()-13)/2),0))</f>
        <v>Ascendente</v>
      </c>
      <c r="G197" s="1023" t="str">
        <f ca="1">IF(ISBLANK(OFFSET('5. Pp (3 años)'!$H$46,INT((ROW()-13)/2),0)),"",OFFSET('5. Pp (3 años)'!$H$46,INT((ROW()-13)/2),0))</f>
        <v>Trimestral</v>
      </c>
      <c r="H197" s="1002">
        <f ca="1">IF(ISBLANK(OFFSET('9. METAS'!$K$20,INT((ROW()-13)/2),0)),"",OFFSET('9. METAS'!$K$20,INT((ROW()-13)/2),0))</f>
        <v>100</v>
      </c>
      <c r="I197" s="1004" t="s">
        <v>147</v>
      </c>
      <c r="J197" s="244">
        <f ca="1">IF(MOD(ROW()-13,2)=0,IF(ISBLANK(OFFSET('11. SEGUIMIENTO 2026'!$N$14,INT((ROW()-13)/2),0)),"",OFFSET('11. SEGUIMIENTO 2026'!$N$14,INT((ROW()-13)/2),0)),IF(ISBLANK(OFFSET('9. METAS'!$Q$20,INT((ROW()-14)/2),0)),"",OFFSET('9. METAS'!$Q$20,INT((ROW()-14)/2),0)))</f>
        <v>25</v>
      </c>
      <c r="K197" s="245" t="str">
        <f ca="1">IF(MOD(ROW()-13,2)=0,IF(ISBLANK(OFFSET('11. SEGUIMIENTO 2026'!$O$14,INT((ROW()-13)/2),0)),"",OFFSET('11. SEGUIMIENTO 2026'!$O$14,INT((ROW()-13)/2),0)),IF(ISBLANK(OFFSET('9. METAS'!$R$20,INT((ROW()-14)/2),0)),"",OFFSET('9. METAS'!$R$20,INT((ROW()-14)/2),0)))</f>
        <v/>
      </c>
      <c r="L197" s="245" t="str">
        <f ca="1">IF(MOD(ROW()-13,2)=0,IF(ISBLANK(OFFSET('11. SEGUIMIENTO 2026'!$P$14,INT((ROW()-13)/2),0)),"",OFFSET('11. SEGUIMIENTO 2026'!$P$14,INT((ROW()-13)/2),0)),IF(ISBLANK(OFFSET('9. METAS'!$S$20,INT((ROW()-14)/2),0)),"",OFFSET('9. METAS'!$S$20,INT((ROW()-14)/2),0)))</f>
        <v/>
      </c>
      <c r="M197" s="246" t="str">
        <f ca="1">IF(MOD(ROW()-13,2)=0,IF(ISBLANK(OFFSET('11. SEGUIMIENTO 2026'!$Q$14,INT((ROW()-13)/2),0)),"",OFFSET('11. SEGUIMIENTO 2026'!$Q$14,INT((ROW()-13)/2),0)),IF(ISBLANK(OFFSET('9. METAS'!$T$20,INT((ROW()-14)/2),0)),"",OFFSET('9. METAS'!$T$20,INT((ROW()-14)/2),0)))</f>
        <v/>
      </c>
      <c r="N197" s="1006">
        <f t="shared" ref="N197" ca="1" si="178">IFERROR(J197/J198,"ND")</f>
        <v>1</v>
      </c>
      <c r="O197" s="1008">
        <f t="shared" ref="O197" ca="1" si="179">IFERROR(((J197)/H197),"ND")</f>
        <v>0.25</v>
      </c>
      <c r="P197" s="722" t="s">
        <v>1554</v>
      </c>
    </row>
    <row r="198" spans="3:16" ht="79.150000000000006" customHeight="1">
      <c r="C198" s="1025"/>
      <c r="D198" s="1018"/>
      <c r="E198" s="1018"/>
      <c r="F198" s="1021"/>
      <c r="G198" s="1023"/>
      <c r="H198" s="1002"/>
      <c r="I198" s="1012"/>
      <c r="J198" s="244">
        <f ca="1">IF(MOD(ROW()-13,2)=0,IF(ISBLANK(OFFSET('11. SEGUIMIENTO 2026'!$N$14,INT((ROW()-13)/2),0)),"",OFFSET('11. SEGUIMIENTO 2026'!$N$14,INT((ROW()-13)/2),0)),IF(ISBLANK(OFFSET('9. METAS'!$Q$20,INT((ROW()-14)/2),0)),"",OFFSET('9. METAS'!$Q$20,INT((ROW()-14)/2),0)))</f>
        <v>25</v>
      </c>
      <c r="K198" s="245">
        <f ca="1">IF(MOD(ROW()-13,2)=0,IF(ISBLANK(OFFSET('11. SEGUIMIENTO 2026'!$O$14,INT((ROW()-13)/2),0)),"",OFFSET('11. SEGUIMIENTO 2026'!$O$14,INT((ROW()-13)/2),0)),IF(ISBLANK(OFFSET('9. METAS'!$R$20,INT((ROW()-14)/2),0)),"",OFFSET('9. METAS'!$R$20,INT((ROW()-14)/2),0)))</f>
        <v>25</v>
      </c>
      <c r="L198" s="245">
        <f ca="1">IF(MOD(ROW()-13,2)=0,IF(ISBLANK(OFFSET('11. SEGUIMIENTO 2026'!$P$14,INT((ROW()-13)/2),0)),"",OFFSET('11. SEGUIMIENTO 2026'!$P$14,INT((ROW()-13)/2),0)),IF(ISBLANK(OFFSET('9. METAS'!$S$20,INT((ROW()-14)/2),0)),"",OFFSET('9. METAS'!$S$20,INT((ROW()-14)/2),0)))</f>
        <v>25</v>
      </c>
      <c r="M198" s="246">
        <f ca="1">IF(MOD(ROW()-13,2)=0,IF(ISBLANK(OFFSET('11. SEGUIMIENTO 2026'!$Q$14,INT((ROW()-13)/2),0)),"",OFFSET('11. SEGUIMIENTO 2026'!$Q$14,INT((ROW()-13)/2),0)),IF(ISBLANK(OFFSET('9. METAS'!$T$20,INT((ROW()-14)/2),0)),"",OFFSET('9. METAS'!$T$20,INT((ROW()-14)/2),0)))</f>
        <v>25</v>
      </c>
      <c r="N198" s="1013"/>
      <c r="O198" s="1014"/>
      <c r="P198" s="723" t="s">
        <v>1550</v>
      </c>
    </row>
    <row r="199" spans="3:16" ht="76.150000000000006" customHeight="1">
      <c r="C199" s="1016" t="str">
        <f ca="1">IF(ISBLANK(OFFSET('5. Pp (3 años)'!$C$46,INT((ROW()-13)/2),0)),"",OFFSET('5. Pp (3 años)'!$C$46,INT((ROW()-13)/2),0))</f>
        <v>Actividad</v>
      </c>
      <c r="D199" s="1018" t="str">
        <f ca="1">IF(ISBLANK(OFFSET('5. Pp (3 años)'!$D$46,INT((ROW()-13)/2),0)),"",OFFSET('5. Pp (3 años)'!$D$46,INT((ROW()-13)/2),0))</f>
        <v>4.1.1.1.16.1 Gestión de plataformas y jornadas de intermediación laboral para el sector productivo y la ciudadanía.</v>
      </c>
      <c r="E199" s="1018" t="str">
        <f ca="1">IF(ISBLANK(OFFSET('5. Pp (3 años)'!$E$46,INT((ROW()-13)/2),0)),"",OFFSET('5. Pp (3 años)'!$E$46,INT((ROW()-13)/2),0))</f>
        <v>PPAL: Porcentaje de eventos y servicios de vinculación laboral ejecutados.</v>
      </c>
      <c r="F199" s="1021" t="str">
        <f ca="1">IF(ISBLANK(OFFSET('5. Pp (3 años)'!$K$46,INT((ROW()-13)/2),0)),"",OFFSET('5. Pp (3 años)'!$K$46,INT((ROW()-13)/2),0))</f>
        <v>Ascendente</v>
      </c>
      <c r="G199" s="1023" t="str">
        <f ca="1">IF(ISBLANK(OFFSET('5. Pp (3 años)'!$H$46,INT((ROW()-13)/2),0)),"",OFFSET('5. Pp (3 años)'!$H$46,INT((ROW()-13)/2),0))</f>
        <v>Trimestral</v>
      </c>
      <c r="H199" s="1002">
        <f ca="1">IF(ISBLANK(OFFSET('9. METAS'!$K$20,INT((ROW()-13)/2),0)),"",OFFSET('9. METAS'!$K$20,INT((ROW()-13)/2),0))</f>
        <v>10600</v>
      </c>
      <c r="I199" s="1004" t="s">
        <v>1394</v>
      </c>
      <c r="J199" s="244">
        <f ca="1">IF(MOD(ROW()-13,2)=0,IF(ISBLANK(OFFSET('11. SEGUIMIENTO 2026'!$N$14,INT((ROW()-13)/2),0)),"",OFFSET('11. SEGUIMIENTO 2026'!$N$14,INT((ROW()-13)/2),0)),IF(ISBLANK(OFFSET('9. METAS'!$Q$20,INT((ROW()-14)/2),0)),"",OFFSET('9. METAS'!$Q$20,INT((ROW()-14)/2),0)))</f>
        <v>2937</v>
      </c>
      <c r="K199" s="245" t="str">
        <f ca="1">IF(MOD(ROW()-13,2)=0,IF(ISBLANK(OFFSET('11. SEGUIMIENTO 2026'!$O$14,INT((ROW()-13)/2),0)),"",OFFSET('11. SEGUIMIENTO 2026'!$O$14,INT((ROW()-13)/2),0)),IF(ISBLANK(OFFSET('9. METAS'!$R$20,INT((ROW()-14)/2),0)),"",OFFSET('9. METAS'!$R$20,INT((ROW()-14)/2),0)))</f>
        <v/>
      </c>
      <c r="L199" s="245" t="str">
        <f ca="1">IF(MOD(ROW()-13,2)=0,IF(ISBLANK(OFFSET('11. SEGUIMIENTO 2026'!$P$14,INT((ROW()-13)/2),0)),"",OFFSET('11. SEGUIMIENTO 2026'!$P$14,INT((ROW()-13)/2),0)),IF(ISBLANK(OFFSET('9. METAS'!$S$20,INT((ROW()-14)/2),0)),"",OFFSET('9. METAS'!$S$20,INT((ROW()-14)/2),0)))</f>
        <v/>
      </c>
      <c r="M199" s="246" t="str">
        <f ca="1">IF(MOD(ROW()-13,2)=0,IF(ISBLANK(OFFSET('11. SEGUIMIENTO 2026'!$Q$14,INT((ROW()-13)/2),0)),"",OFFSET('11. SEGUIMIENTO 2026'!$Q$14,INT((ROW()-13)/2),0)),IF(ISBLANK(OFFSET('9. METAS'!$T$20,INT((ROW()-14)/2),0)),"",OFFSET('9. METAS'!$T$20,INT((ROW()-14)/2),0)))</f>
        <v/>
      </c>
      <c r="N199" s="1006">
        <f t="shared" ref="N199" ca="1" si="180">IFERROR(J199/J200,"ND")</f>
        <v>1.16779324055666</v>
      </c>
      <c r="O199" s="1008">
        <f t="shared" ref="O199" ca="1" si="181">IFERROR(((J199)/H199),"ND")</f>
        <v>0.2770754716981132</v>
      </c>
      <c r="P199" s="1040" t="s">
        <v>1555</v>
      </c>
    </row>
    <row r="200" spans="3:16" ht="76.150000000000006" customHeight="1">
      <c r="C200" s="1025"/>
      <c r="D200" s="1018"/>
      <c r="E200" s="1018"/>
      <c r="F200" s="1021"/>
      <c r="G200" s="1023"/>
      <c r="H200" s="1002"/>
      <c r="I200" s="1012"/>
      <c r="J200" s="244">
        <f ca="1">IF(MOD(ROW()-13,2)=0,IF(ISBLANK(OFFSET('11. SEGUIMIENTO 2026'!$N$14,INT((ROW()-13)/2),0)),"",OFFSET('11. SEGUIMIENTO 2026'!$N$14,INT((ROW()-13)/2),0)),IF(ISBLANK(OFFSET('9. METAS'!$Q$20,INT((ROW()-14)/2),0)),"",OFFSET('9. METAS'!$Q$20,INT((ROW()-14)/2),0)))</f>
        <v>2515</v>
      </c>
      <c r="K200" s="245">
        <f ca="1">IF(MOD(ROW()-13,2)=0,IF(ISBLANK(OFFSET('11. SEGUIMIENTO 2026'!$O$14,INT((ROW()-13)/2),0)),"",OFFSET('11. SEGUIMIENTO 2026'!$O$14,INT((ROW()-13)/2),0)),IF(ISBLANK(OFFSET('9. METAS'!$R$20,INT((ROW()-14)/2),0)),"",OFFSET('9. METAS'!$R$20,INT((ROW()-14)/2),0)))</f>
        <v>2785</v>
      </c>
      <c r="L200" s="245">
        <f ca="1">IF(MOD(ROW()-13,2)=0,IF(ISBLANK(OFFSET('11. SEGUIMIENTO 2026'!$P$14,INT((ROW()-13)/2),0)),"",OFFSET('11. SEGUIMIENTO 2026'!$P$14,INT((ROW()-13)/2),0)),IF(ISBLANK(OFFSET('9. METAS'!$S$20,INT((ROW()-14)/2),0)),"",OFFSET('9. METAS'!$S$20,INT((ROW()-14)/2),0)))</f>
        <v>2790</v>
      </c>
      <c r="M200" s="246">
        <f ca="1">IF(MOD(ROW()-13,2)=0,IF(ISBLANK(OFFSET('11. SEGUIMIENTO 2026'!$Q$14,INT((ROW()-13)/2),0)),"",OFFSET('11. SEGUIMIENTO 2026'!$Q$14,INT((ROW()-13)/2),0)),IF(ISBLANK(OFFSET('9. METAS'!$T$20,INT((ROW()-14)/2),0)),"",OFFSET('9. METAS'!$T$20,INT((ROW()-14)/2),0)))</f>
        <v>2510</v>
      </c>
      <c r="N200" s="1013"/>
      <c r="O200" s="1014"/>
      <c r="P200" s="1041"/>
    </row>
    <row r="201" spans="3:16" hidden="1">
      <c r="C201" s="1016" t="str">
        <f ca="1">IF(ISBLANK(OFFSET('5. Pp (3 años)'!$C$46,INT((ROW()-13)/2),0)),"",OFFSET('5. Pp (3 años)'!$C$46,INT((ROW()-13)/2),0))</f>
        <v>Actividad</v>
      </c>
      <c r="D201" s="1018" t="str">
        <f ca="1">IF(ISBLANK(OFFSET('5. Pp (3 años)'!$D$46,INT((ROW()-13)/2),0)),"",OFFSET('5. Pp (3 años)'!$D$46,INT((ROW()-13)/2),0))</f>
        <v/>
      </c>
      <c r="E201" s="1018" t="str">
        <f ca="1">IF(ISBLANK(OFFSET('5. Pp (3 años)'!$E$46,INT((ROW()-13)/2),0)),"",OFFSET('5. Pp (3 años)'!$E$46,INT((ROW()-13)/2),0))</f>
        <v/>
      </c>
      <c r="F201" s="1021" t="str">
        <f ca="1">IF(ISBLANK(OFFSET('5. Pp (3 años)'!$K$46,INT((ROW()-13)/2),0)),"",OFFSET('5. Pp (3 años)'!$K$46,INT((ROW()-13)/2),0))</f>
        <v/>
      </c>
      <c r="G201" s="1023" t="str">
        <f ca="1">IF(ISBLANK(OFFSET('5. Pp (3 años)'!$H$46,INT((ROW()-13)/2),0)),"",OFFSET('5. Pp (3 años)'!$H$46,INT((ROW()-13)/2),0))</f>
        <v/>
      </c>
      <c r="H201" s="1002" t="str">
        <f ca="1">IF(ISBLANK(OFFSET('9. METAS'!$K$20,INT((ROW()-13)/2),0)),"",OFFSET('9. METAS'!$K$20,INT((ROW()-13)/2),0))</f>
        <v/>
      </c>
      <c r="I201" s="1004"/>
      <c r="J201" s="244" t="str">
        <f ca="1">IF(MOD(ROW()-13,2)=0,IF(ISBLANK(OFFSET('11. SEGUIMIENTO 2026'!$N$14,INT((ROW()-13)/2),0)),"",OFFSET('11. SEGUIMIENTO 2026'!$N$14,INT((ROW()-13)/2),0)),IF(ISBLANK(OFFSET('9. METAS'!$Q$20,INT((ROW()-14)/2),0)),"",OFFSET('9. METAS'!$Q$20,INT((ROW()-14)/2),0)))</f>
        <v/>
      </c>
      <c r="K201" s="245" t="str">
        <f ca="1">IF(MOD(ROW()-13,2)=0,IF(ISBLANK(OFFSET('11. SEGUIMIENTO 2026'!$O$14,INT((ROW()-13)/2),0)),"",OFFSET('11. SEGUIMIENTO 2026'!$O$14,INT((ROW()-13)/2),0)),IF(ISBLANK(OFFSET('9. METAS'!$R$20,INT((ROW()-14)/2),0)),"",OFFSET('9. METAS'!$R$20,INT((ROW()-14)/2),0)))</f>
        <v/>
      </c>
      <c r="L201" s="245" t="str">
        <f ca="1">IF(MOD(ROW()-13,2)=0,IF(ISBLANK(OFFSET('11. SEGUIMIENTO 2026'!$P$14,INT((ROW()-13)/2),0)),"",OFFSET('11. SEGUIMIENTO 2026'!$P$14,INT((ROW()-13)/2),0)),IF(ISBLANK(OFFSET('9. METAS'!$S$20,INT((ROW()-14)/2),0)),"",OFFSET('9. METAS'!$S$20,INT((ROW()-14)/2),0)))</f>
        <v/>
      </c>
      <c r="M201" s="246" t="str">
        <f ca="1">IF(MOD(ROW()-13,2)=0,IF(ISBLANK(OFFSET('11. SEGUIMIENTO 2026'!$Q$14,INT((ROW()-13)/2),0)),"",OFFSET('11. SEGUIMIENTO 2026'!$Q$14,INT((ROW()-13)/2),0)),IF(ISBLANK(OFFSET('9. METAS'!$T$20,INT((ROW()-14)/2),0)),"",OFFSET('9. METAS'!$T$20,INT((ROW()-14)/2),0)))</f>
        <v/>
      </c>
      <c r="N201" s="1006" t="str">
        <f t="shared" ref="N201" ca="1" si="182">IFERROR(J201/J202,"ND")</f>
        <v>ND</v>
      </c>
      <c r="O201" s="1008" t="str">
        <f t="shared" ref="O201" ca="1" si="183">IFERROR(((J201)/H201),"ND")</f>
        <v>ND</v>
      </c>
      <c r="P201" s="1010"/>
    </row>
    <row r="202" spans="3:16" hidden="1">
      <c r="C202" s="1025"/>
      <c r="D202" s="1018"/>
      <c r="E202" s="1018"/>
      <c r="F202" s="1021"/>
      <c r="G202" s="1023"/>
      <c r="H202" s="1002"/>
      <c r="I202" s="1012"/>
      <c r="J202" s="244" t="str">
        <f ca="1">IF(MOD(ROW()-13,2)=0,IF(ISBLANK(OFFSET('11. SEGUIMIENTO 2026'!$N$14,INT((ROW()-13)/2),0)),"",OFFSET('11. SEGUIMIENTO 2026'!$N$14,INT((ROW()-13)/2),0)),IF(ISBLANK(OFFSET('9. METAS'!$Q$20,INT((ROW()-14)/2),0)),"",OFFSET('9. METAS'!$Q$20,INT((ROW()-14)/2),0)))</f>
        <v/>
      </c>
      <c r="K202" s="245" t="str">
        <f ca="1">IF(MOD(ROW()-13,2)=0,IF(ISBLANK(OFFSET('11. SEGUIMIENTO 2026'!$O$14,INT((ROW()-13)/2),0)),"",OFFSET('11. SEGUIMIENTO 2026'!$O$14,INT((ROW()-13)/2),0)),IF(ISBLANK(OFFSET('9. METAS'!$R$20,INT((ROW()-14)/2),0)),"",OFFSET('9. METAS'!$R$20,INT((ROW()-14)/2),0)))</f>
        <v/>
      </c>
      <c r="L202" s="245" t="str">
        <f ca="1">IF(MOD(ROW()-13,2)=0,IF(ISBLANK(OFFSET('11. SEGUIMIENTO 2026'!$P$14,INT((ROW()-13)/2),0)),"",OFFSET('11. SEGUIMIENTO 2026'!$P$14,INT((ROW()-13)/2),0)),IF(ISBLANK(OFFSET('9. METAS'!$S$20,INT((ROW()-14)/2),0)),"",OFFSET('9. METAS'!$S$20,INT((ROW()-14)/2),0)))</f>
        <v/>
      </c>
      <c r="M202" s="246" t="str">
        <f ca="1">IF(MOD(ROW()-13,2)=0,IF(ISBLANK(OFFSET('11. SEGUIMIENTO 2026'!$Q$14,INT((ROW()-13)/2),0)),"",OFFSET('11. SEGUIMIENTO 2026'!$Q$14,INT((ROW()-13)/2),0)),IF(ISBLANK(OFFSET('9. METAS'!$T$20,INT((ROW()-14)/2),0)),"",OFFSET('9. METAS'!$T$20,INT((ROW()-14)/2),0)))</f>
        <v/>
      </c>
      <c r="N202" s="1013"/>
      <c r="O202" s="1014"/>
      <c r="P202" s="1015"/>
    </row>
    <row r="203" spans="3:16" hidden="1">
      <c r="C203" s="1016" t="str">
        <f ca="1">IF(ISBLANK(OFFSET('5. Pp (3 años)'!$C$46,INT((ROW()-13)/2),0)),"",OFFSET('5. Pp (3 años)'!$C$46,INT((ROW()-13)/2),0))</f>
        <v>Actividad</v>
      </c>
      <c r="D203" s="1018" t="str">
        <f ca="1">IF(ISBLANK(OFFSET('5. Pp (3 años)'!$D$46,INT((ROW()-13)/2),0)),"",OFFSET('5. Pp (3 años)'!$D$46,INT((ROW()-13)/2),0))</f>
        <v/>
      </c>
      <c r="E203" s="1018" t="str">
        <f ca="1">IF(ISBLANK(OFFSET('5. Pp (3 años)'!$E$46,INT((ROW()-13)/2),0)),"",OFFSET('5. Pp (3 años)'!$E$46,INT((ROW()-13)/2),0))</f>
        <v/>
      </c>
      <c r="F203" s="1021" t="str">
        <f ca="1">IF(ISBLANK(OFFSET('5. Pp (3 años)'!$K$46,INT((ROW()-13)/2),0)),"",OFFSET('5. Pp (3 años)'!$K$46,INT((ROW()-13)/2),0))</f>
        <v/>
      </c>
      <c r="G203" s="1023" t="str">
        <f ca="1">IF(ISBLANK(OFFSET('5. Pp (3 años)'!$H$46,INT((ROW()-13)/2),0)),"",OFFSET('5. Pp (3 años)'!$H$46,INT((ROW()-13)/2),0))</f>
        <v/>
      </c>
      <c r="H203" s="1002" t="str">
        <f ca="1">IF(ISBLANK(OFFSET('9. METAS'!$K$20,INT((ROW()-13)/2),0)),"",OFFSET('9. METAS'!$K$20,INT((ROW()-13)/2),0))</f>
        <v/>
      </c>
      <c r="I203" s="1004"/>
      <c r="J203" s="244" t="str">
        <f ca="1">IF(MOD(ROW()-13,2)=0,IF(ISBLANK(OFFSET('11. SEGUIMIENTO 2026'!$N$14,INT((ROW()-13)/2),0)),"",OFFSET('11. SEGUIMIENTO 2026'!$N$14,INT((ROW()-13)/2),0)),IF(ISBLANK(OFFSET('9. METAS'!$Q$20,INT((ROW()-14)/2),0)),"",OFFSET('9. METAS'!$Q$20,INT((ROW()-14)/2),0)))</f>
        <v/>
      </c>
      <c r="K203" s="245" t="str">
        <f ca="1">IF(MOD(ROW()-13,2)=0,IF(ISBLANK(OFFSET('11. SEGUIMIENTO 2026'!$O$14,INT((ROW()-13)/2),0)),"",OFFSET('11. SEGUIMIENTO 2026'!$O$14,INT((ROW()-13)/2),0)),IF(ISBLANK(OFFSET('9. METAS'!$R$20,INT((ROW()-14)/2),0)),"",OFFSET('9. METAS'!$R$20,INT((ROW()-14)/2),0)))</f>
        <v/>
      </c>
      <c r="L203" s="245" t="str">
        <f ca="1">IF(MOD(ROW()-13,2)=0,IF(ISBLANK(OFFSET('11. SEGUIMIENTO 2026'!$P$14,INT((ROW()-13)/2),0)),"",OFFSET('11. SEGUIMIENTO 2026'!$P$14,INT((ROW()-13)/2),0)),IF(ISBLANK(OFFSET('9. METAS'!$S$20,INT((ROW()-14)/2),0)),"",OFFSET('9. METAS'!$S$20,INT((ROW()-14)/2),0)))</f>
        <v/>
      </c>
      <c r="M203" s="246" t="str">
        <f ca="1">IF(MOD(ROW()-13,2)=0,IF(ISBLANK(OFFSET('11. SEGUIMIENTO 2026'!$Q$14,INT((ROW()-13)/2),0)),"",OFFSET('11. SEGUIMIENTO 2026'!$Q$14,INT((ROW()-13)/2),0)),IF(ISBLANK(OFFSET('9. METAS'!$T$20,INT((ROW()-14)/2),0)),"",OFFSET('9. METAS'!$T$20,INT((ROW()-14)/2),0)))</f>
        <v/>
      </c>
      <c r="N203" s="1006" t="str">
        <f t="shared" ref="N203" ca="1" si="184">IFERROR(J203/J204,"ND")</f>
        <v>ND</v>
      </c>
      <c r="O203" s="1008" t="str">
        <f t="shared" ref="O203" ca="1" si="185">IFERROR(((J203)/H203),"ND")</f>
        <v>ND</v>
      </c>
      <c r="P203" s="1010"/>
    </row>
    <row r="204" spans="3:16" hidden="1">
      <c r="C204" s="1025"/>
      <c r="D204" s="1018"/>
      <c r="E204" s="1018"/>
      <c r="F204" s="1021"/>
      <c r="G204" s="1023"/>
      <c r="H204" s="1002"/>
      <c r="I204" s="1012"/>
      <c r="J204" s="244" t="str">
        <f ca="1">IF(MOD(ROW()-13,2)=0,IF(ISBLANK(OFFSET('11. SEGUIMIENTO 2026'!$N$14,INT((ROW()-13)/2),0)),"",OFFSET('11. SEGUIMIENTO 2026'!$N$14,INT((ROW()-13)/2),0)),IF(ISBLANK(OFFSET('9. METAS'!$Q$20,INT((ROW()-14)/2),0)),"",OFFSET('9. METAS'!$Q$20,INT((ROW()-14)/2),0)))</f>
        <v/>
      </c>
      <c r="K204" s="245" t="str">
        <f ca="1">IF(MOD(ROW()-13,2)=0,IF(ISBLANK(OFFSET('11. SEGUIMIENTO 2026'!$O$14,INT((ROW()-13)/2),0)),"",OFFSET('11. SEGUIMIENTO 2026'!$O$14,INT((ROW()-13)/2),0)),IF(ISBLANK(OFFSET('9. METAS'!$R$20,INT((ROW()-14)/2),0)),"",OFFSET('9. METAS'!$R$20,INT((ROW()-14)/2),0)))</f>
        <v/>
      </c>
      <c r="L204" s="245" t="str">
        <f ca="1">IF(MOD(ROW()-13,2)=0,IF(ISBLANK(OFFSET('11. SEGUIMIENTO 2026'!$P$14,INT((ROW()-13)/2),0)),"",OFFSET('11. SEGUIMIENTO 2026'!$P$14,INT((ROW()-13)/2),0)),IF(ISBLANK(OFFSET('9. METAS'!$S$20,INT((ROW()-14)/2),0)),"",OFFSET('9. METAS'!$S$20,INT((ROW()-14)/2),0)))</f>
        <v/>
      </c>
      <c r="M204" s="246" t="str">
        <f ca="1">IF(MOD(ROW()-13,2)=0,IF(ISBLANK(OFFSET('11. SEGUIMIENTO 2026'!$Q$14,INT((ROW()-13)/2),0)),"",OFFSET('11. SEGUIMIENTO 2026'!$Q$14,INT((ROW()-13)/2),0)),IF(ISBLANK(OFFSET('9. METAS'!$T$20,INT((ROW()-14)/2),0)),"",OFFSET('9. METAS'!$T$20,INT((ROW()-14)/2),0)))</f>
        <v/>
      </c>
      <c r="N204" s="1013"/>
      <c r="O204" s="1014"/>
      <c r="P204" s="1015"/>
    </row>
    <row r="205" spans="3:16" hidden="1">
      <c r="C205" s="1016" t="str">
        <f ca="1">IF(ISBLANK(OFFSET('5. Pp (3 años)'!$C$46,INT((ROW()-13)/2),0)),"",OFFSET('5. Pp (3 años)'!$C$46,INT((ROW()-13)/2),0))</f>
        <v>Actividad</v>
      </c>
      <c r="D205" s="1018" t="str">
        <f ca="1">IF(ISBLANK(OFFSET('5. Pp (3 años)'!$D$46,INT((ROW()-13)/2),0)),"",OFFSET('5. Pp (3 años)'!$D$46,INT((ROW()-13)/2),0))</f>
        <v/>
      </c>
      <c r="E205" s="1018" t="str">
        <f ca="1">IF(ISBLANK(OFFSET('5. Pp (3 años)'!$E$46,INT((ROW()-13)/2),0)),"",OFFSET('5. Pp (3 años)'!$E$46,INT((ROW()-13)/2),0))</f>
        <v/>
      </c>
      <c r="F205" s="1021" t="str">
        <f ca="1">IF(ISBLANK(OFFSET('5. Pp (3 años)'!$K$46,INT((ROW()-13)/2),0)),"",OFFSET('5. Pp (3 años)'!$K$46,INT((ROW()-13)/2),0))</f>
        <v/>
      </c>
      <c r="G205" s="1023" t="str">
        <f ca="1">IF(ISBLANK(OFFSET('5. Pp (3 años)'!$H$46,INT((ROW()-13)/2),0)),"",OFFSET('5. Pp (3 años)'!$H$46,INT((ROW()-13)/2),0))</f>
        <v/>
      </c>
      <c r="H205" s="1002" t="str">
        <f ca="1">IF(ISBLANK(OFFSET('9. METAS'!$K$20,INT((ROW()-13)/2),0)),"",OFFSET('9. METAS'!$K$20,INT((ROW()-13)/2),0))</f>
        <v/>
      </c>
      <c r="I205" s="1004"/>
      <c r="J205" s="244" t="str">
        <f ca="1">IF(MOD(ROW()-13,2)=0,IF(ISBLANK(OFFSET('11. SEGUIMIENTO 2026'!$N$14,INT((ROW()-13)/2),0)),"",OFFSET('11. SEGUIMIENTO 2026'!$N$14,INT((ROW()-13)/2),0)),IF(ISBLANK(OFFSET('9. METAS'!$Q$20,INT((ROW()-14)/2),0)),"",OFFSET('9. METAS'!$Q$20,INT((ROW()-14)/2),0)))</f>
        <v/>
      </c>
      <c r="K205" s="245" t="str">
        <f ca="1">IF(MOD(ROW()-13,2)=0,IF(ISBLANK(OFFSET('11. SEGUIMIENTO 2026'!$O$14,INT((ROW()-13)/2),0)),"",OFFSET('11. SEGUIMIENTO 2026'!$O$14,INT((ROW()-13)/2),0)),IF(ISBLANK(OFFSET('9. METAS'!$R$20,INT((ROW()-14)/2),0)),"",OFFSET('9. METAS'!$R$20,INT((ROW()-14)/2),0)))</f>
        <v/>
      </c>
      <c r="L205" s="245" t="str">
        <f ca="1">IF(MOD(ROW()-13,2)=0,IF(ISBLANK(OFFSET('11. SEGUIMIENTO 2026'!$P$14,INT((ROW()-13)/2),0)),"",OFFSET('11. SEGUIMIENTO 2026'!$P$14,INT((ROW()-13)/2),0)),IF(ISBLANK(OFFSET('9. METAS'!$S$20,INT((ROW()-14)/2),0)),"",OFFSET('9. METAS'!$S$20,INT((ROW()-14)/2),0)))</f>
        <v/>
      </c>
      <c r="M205" s="246" t="str">
        <f ca="1">IF(MOD(ROW()-13,2)=0,IF(ISBLANK(OFFSET('11. SEGUIMIENTO 2026'!$Q$14,INT((ROW()-13)/2),0)),"",OFFSET('11. SEGUIMIENTO 2026'!$Q$14,INT((ROW()-13)/2),0)),IF(ISBLANK(OFFSET('9. METAS'!$T$20,INT((ROW()-14)/2),0)),"",OFFSET('9. METAS'!$T$20,INT((ROW()-14)/2),0)))</f>
        <v/>
      </c>
      <c r="N205" s="1006" t="str">
        <f t="shared" ref="N205" ca="1" si="186">IFERROR(J205/J206,"ND")</f>
        <v>ND</v>
      </c>
      <c r="O205" s="1008" t="str">
        <f t="shared" ref="O205" ca="1" si="187">IFERROR(((J205)/H205),"ND")</f>
        <v>ND</v>
      </c>
      <c r="P205" s="1010"/>
    </row>
    <row r="206" spans="3:16" hidden="1">
      <c r="C206" s="1025"/>
      <c r="D206" s="1018"/>
      <c r="E206" s="1018"/>
      <c r="F206" s="1021"/>
      <c r="G206" s="1023"/>
      <c r="H206" s="1002"/>
      <c r="I206" s="1012"/>
      <c r="J206" s="244" t="str">
        <f ca="1">IF(MOD(ROW()-13,2)=0,IF(ISBLANK(OFFSET('11. SEGUIMIENTO 2026'!$N$14,INT((ROW()-13)/2),0)),"",OFFSET('11. SEGUIMIENTO 2026'!$N$14,INT((ROW()-13)/2),0)),IF(ISBLANK(OFFSET('9. METAS'!$Q$20,INT((ROW()-14)/2),0)),"",OFFSET('9. METAS'!$Q$20,INT((ROW()-14)/2),0)))</f>
        <v/>
      </c>
      <c r="K206" s="245" t="str">
        <f ca="1">IF(MOD(ROW()-13,2)=0,IF(ISBLANK(OFFSET('11. SEGUIMIENTO 2026'!$O$14,INT((ROW()-13)/2),0)),"",OFFSET('11. SEGUIMIENTO 2026'!$O$14,INT((ROW()-13)/2),0)),IF(ISBLANK(OFFSET('9. METAS'!$R$20,INT((ROW()-14)/2),0)),"",OFFSET('9. METAS'!$R$20,INT((ROW()-14)/2),0)))</f>
        <v/>
      </c>
      <c r="L206" s="245" t="str">
        <f ca="1">IF(MOD(ROW()-13,2)=0,IF(ISBLANK(OFFSET('11. SEGUIMIENTO 2026'!$P$14,INT((ROW()-13)/2),0)),"",OFFSET('11. SEGUIMIENTO 2026'!$P$14,INT((ROW()-13)/2),0)),IF(ISBLANK(OFFSET('9. METAS'!$S$20,INT((ROW()-14)/2),0)),"",OFFSET('9. METAS'!$S$20,INT((ROW()-14)/2),0)))</f>
        <v/>
      </c>
      <c r="M206" s="246" t="str">
        <f ca="1">IF(MOD(ROW()-13,2)=0,IF(ISBLANK(OFFSET('11. SEGUIMIENTO 2026'!$Q$14,INT((ROW()-13)/2),0)),"",OFFSET('11. SEGUIMIENTO 2026'!$Q$14,INT((ROW()-13)/2),0)),IF(ISBLANK(OFFSET('9. METAS'!$T$20,INT((ROW()-14)/2),0)),"",OFFSET('9. METAS'!$T$20,INT((ROW()-14)/2),0)))</f>
        <v/>
      </c>
      <c r="N206" s="1013"/>
      <c r="O206" s="1014"/>
      <c r="P206" s="1015"/>
    </row>
    <row r="207" spans="3:16" hidden="1">
      <c r="C207" s="1016" t="str">
        <f ca="1">IF(ISBLANK(OFFSET('5. Pp (3 años)'!$C$46,INT((ROW()-13)/2),0)),"",OFFSET('5. Pp (3 años)'!$C$46,INT((ROW()-13)/2),0))</f>
        <v>Actividad</v>
      </c>
      <c r="D207" s="1018" t="str">
        <f ca="1">IF(ISBLANK(OFFSET('5. Pp (3 años)'!$D$46,INT((ROW()-13)/2),0)),"",OFFSET('5. Pp (3 años)'!$D$46,INT((ROW()-13)/2),0))</f>
        <v/>
      </c>
      <c r="E207" s="1018" t="str">
        <f ca="1">IF(ISBLANK(OFFSET('5. Pp (3 años)'!$E$46,INT((ROW()-13)/2),0)),"",OFFSET('5. Pp (3 años)'!$E$46,INT((ROW()-13)/2),0))</f>
        <v/>
      </c>
      <c r="F207" s="1021" t="str">
        <f ca="1">IF(ISBLANK(OFFSET('5. Pp (3 años)'!$K$46,INT((ROW()-13)/2),0)),"",OFFSET('5. Pp (3 años)'!$K$46,INT((ROW()-13)/2),0))</f>
        <v/>
      </c>
      <c r="G207" s="1023" t="str">
        <f ca="1">IF(ISBLANK(OFFSET('5. Pp (3 años)'!$H$46,INT((ROW()-13)/2),0)),"",OFFSET('5. Pp (3 años)'!$H$46,INT((ROW()-13)/2),0))</f>
        <v/>
      </c>
      <c r="H207" s="1002" t="str">
        <f ca="1">IF(ISBLANK(OFFSET('9. METAS'!$K$20,INT((ROW()-13)/2),0)),"",OFFSET('9. METAS'!$K$20,INT((ROW()-13)/2),0))</f>
        <v/>
      </c>
      <c r="I207" s="1004"/>
      <c r="J207" s="244" t="str">
        <f ca="1">IF(MOD(ROW()-13,2)=0,IF(ISBLANK(OFFSET('11. SEGUIMIENTO 2026'!$N$14,INT((ROW()-13)/2),0)),"",OFFSET('11. SEGUIMIENTO 2026'!$N$14,INT((ROW()-13)/2),0)),IF(ISBLANK(OFFSET('9. METAS'!$Q$20,INT((ROW()-14)/2),0)),"",OFFSET('9. METAS'!$Q$20,INT((ROW()-14)/2),0)))</f>
        <v/>
      </c>
      <c r="K207" s="245" t="str">
        <f ca="1">IF(MOD(ROW()-13,2)=0,IF(ISBLANK(OFFSET('11. SEGUIMIENTO 2026'!$O$14,INT((ROW()-13)/2),0)),"",OFFSET('11. SEGUIMIENTO 2026'!$O$14,INT((ROW()-13)/2),0)),IF(ISBLANK(OFFSET('9. METAS'!$R$20,INT((ROW()-14)/2),0)),"",OFFSET('9. METAS'!$R$20,INT((ROW()-14)/2),0)))</f>
        <v/>
      </c>
      <c r="L207" s="245" t="str">
        <f ca="1">IF(MOD(ROW()-13,2)=0,IF(ISBLANK(OFFSET('11. SEGUIMIENTO 2026'!$P$14,INT((ROW()-13)/2),0)),"",OFFSET('11. SEGUIMIENTO 2026'!$P$14,INT((ROW()-13)/2),0)),IF(ISBLANK(OFFSET('9. METAS'!$S$20,INT((ROW()-14)/2),0)),"",OFFSET('9. METAS'!$S$20,INT((ROW()-14)/2),0)))</f>
        <v/>
      </c>
      <c r="M207" s="246" t="str">
        <f ca="1">IF(MOD(ROW()-13,2)=0,IF(ISBLANK(OFFSET('11. SEGUIMIENTO 2026'!$Q$14,INT((ROW()-13)/2),0)),"",OFFSET('11. SEGUIMIENTO 2026'!$Q$14,INT((ROW()-13)/2),0)),IF(ISBLANK(OFFSET('9. METAS'!$T$20,INT((ROW()-14)/2),0)),"",OFFSET('9. METAS'!$T$20,INT((ROW()-14)/2),0)))</f>
        <v/>
      </c>
      <c r="N207" s="1006" t="str">
        <f t="shared" ref="N207" ca="1" si="188">IFERROR(J207/J208,"ND")</f>
        <v>ND</v>
      </c>
      <c r="O207" s="1008" t="str">
        <f t="shared" ref="O207" ca="1" si="189">IFERROR(((J207)/H207),"ND")</f>
        <v>ND</v>
      </c>
      <c r="P207" s="1010"/>
    </row>
    <row r="208" spans="3:16" hidden="1">
      <c r="C208" s="1025"/>
      <c r="D208" s="1018"/>
      <c r="E208" s="1018"/>
      <c r="F208" s="1021"/>
      <c r="G208" s="1023"/>
      <c r="H208" s="1002"/>
      <c r="I208" s="1012"/>
      <c r="J208" s="244" t="str">
        <f ca="1">IF(MOD(ROW()-13,2)=0,IF(ISBLANK(OFFSET('11. SEGUIMIENTO 2026'!$N$14,INT((ROW()-13)/2),0)),"",OFFSET('11. SEGUIMIENTO 2026'!$N$14,INT((ROW()-13)/2),0)),IF(ISBLANK(OFFSET('9. METAS'!$Q$20,INT((ROW()-14)/2),0)),"",OFFSET('9. METAS'!$Q$20,INT((ROW()-14)/2),0)))</f>
        <v/>
      </c>
      <c r="K208" s="245" t="str">
        <f ca="1">IF(MOD(ROW()-13,2)=0,IF(ISBLANK(OFFSET('11. SEGUIMIENTO 2026'!$O$14,INT((ROW()-13)/2),0)),"",OFFSET('11. SEGUIMIENTO 2026'!$O$14,INT((ROW()-13)/2),0)),IF(ISBLANK(OFFSET('9. METAS'!$R$20,INT((ROW()-14)/2),0)),"",OFFSET('9. METAS'!$R$20,INT((ROW()-14)/2),0)))</f>
        <v/>
      </c>
      <c r="L208" s="245" t="str">
        <f ca="1">IF(MOD(ROW()-13,2)=0,IF(ISBLANK(OFFSET('11. SEGUIMIENTO 2026'!$P$14,INT((ROW()-13)/2),0)),"",OFFSET('11. SEGUIMIENTO 2026'!$P$14,INT((ROW()-13)/2),0)),IF(ISBLANK(OFFSET('9. METAS'!$S$20,INT((ROW()-14)/2),0)),"",OFFSET('9. METAS'!$S$20,INT((ROW()-14)/2),0)))</f>
        <v/>
      </c>
      <c r="M208" s="246" t="str">
        <f ca="1">IF(MOD(ROW()-13,2)=0,IF(ISBLANK(OFFSET('11. SEGUIMIENTO 2026'!$Q$14,INT((ROW()-13)/2),0)),"",OFFSET('11. SEGUIMIENTO 2026'!$Q$14,INT((ROW()-13)/2),0)),IF(ISBLANK(OFFSET('9. METAS'!$T$20,INT((ROW()-14)/2),0)),"",OFFSET('9. METAS'!$T$20,INT((ROW()-14)/2),0)))</f>
        <v/>
      </c>
      <c r="N208" s="1013"/>
      <c r="O208" s="1014"/>
      <c r="P208" s="1015"/>
    </row>
    <row r="209" spans="3:16" ht="75" customHeight="1">
      <c r="C209" s="1016" t="str">
        <f ca="1">IF(ISBLANK(OFFSET('5. Pp (3 años)'!$C$46,INT((ROW()-13)/2),0)),"",OFFSET('5. Pp (3 años)'!$C$46,INT((ROW()-13)/2),0))</f>
        <v>Componente</v>
      </c>
      <c r="D209" s="1018" t="str">
        <f ca="1">IF(ISBLANK(OFFSET('5. Pp (3 años)'!$D$46,INT((ROW()-13)/2),0)),"",OFFSET('5. Pp (3 años)'!$D$46,INT((ROW()-13)/2),0))</f>
        <v>4.1.1.1.17 Estrategias de vinculación y gestión de talento laboral implementadas.</v>
      </c>
      <c r="E209" s="1018" t="str">
        <f ca="1">IF(ISBLANK(OFFSET('5. Pp (3 años)'!$E$46,INT((ROW()-13)/2),0)),"",OFFSET('5. Pp (3 años)'!$E$46,INT((ROW()-13)/2),0))</f>
        <v>PEVGT: Porcentaje de estrategias de vinculación y gestión de talento ejecutadas.</v>
      </c>
      <c r="F209" s="1021" t="str">
        <f ca="1">IF(ISBLANK(OFFSET('5. Pp (3 años)'!$K$46,INT((ROW()-13)/2),0)),"",OFFSET('5. Pp (3 años)'!$K$46,INT((ROW()-13)/2),0))</f>
        <v>Ascendente</v>
      </c>
      <c r="G209" s="1023" t="str">
        <f ca="1">IF(ISBLANK(OFFSET('5. Pp (3 años)'!$H$46,INT((ROW()-13)/2),0)),"",OFFSET('5. Pp (3 años)'!$H$46,INT((ROW()-13)/2),0))</f>
        <v>Trimestral</v>
      </c>
      <c r="H209" s="1002">
        <f ca="1">IF(ISBLANK(OFFSET('9. METAS'!$K$20,INT((ROW()-13)/2),0)),"",OFFSET('9. METAS'!$K$20,INT((ROW()-13)/2),0))</f>
        <v>100</v>
      </c>
      <c r="I209" s="1004" t="s">
        <v>147</v>
      </c>
      <c r="J209" s="244">
        <f ca="1">IF(MOD(ROW()-13,2)=0,IF(ISBLANK(OFFSET('11. SEGUIMIENTO 2026'!$N$14,INT((ROW()-13)/2),0)),"",OFFSET('11. SEGUIMIENTO 2026'!$N$14,INT((ROW()-13)/2),0)),IF(ISBLANK(OFFSET('9. METAS'!$Q$20,INT((ROW()-14)/2),0)),"",OFFSET('9. METAS'!$Q$20,INT((ROW()-14)/2),0)))</f>
        <v>25</v>
      </c>
      <c r="K209" s="245" t="str">
        <f ca="1">IF(MOD(ROW()-13,2)=0,IF(ISBLANK(OFFSET('11. SEGUIMIENTO 2026'!$O$14,INT((ROW()-13)/2),0)),"",OFFSET('11. SEGUIMIENTO 2026'!$O$14,INT((ROW()-13)/2),0)),IF(ISBLANK(OFFSET('9. METAS'!$R$20,INT((ROW()-14)/2),0)),"",OFFSET('9. METAS'!$R$20,INT((ROW()-14)/2),0)))</f>
        <v/>
      </c>
      <c r="L209" s="245" t="str">
        <f ca="1">IF(MOD(ROW()-13,2)=0,IF(ISBLANK(OFFSET('11. SEGUIMIENTO 2026'!$P$14,INT((ROW()-13)/2),0)),"",OFFSET('11. SEGUIMIENTO 2026'!$P$14,INT((ROW()-13)/2),0)),IF(ISBLANK(OFFSET('9. METAS'!$S$20,INT((ROW()-14)/2),0)),"",OFFSET('9. METAS'!$S$20,INT((ROW()-14)/2),0)))</f>
        <v/>
      </c>
      <c r="M209" s="246" t="str">
        <f ca="1">IF(MOD(ROW()-13,2)=0,IF(ISBLANK(OFFSET('11. SEGUIMIENTO 2026'!$Q$14,INT((ROW()-13)/2),0)),"",OFFSET('11. SEGUIMIENTO 2026'!$Q$14,INT((ROW()-13)/2),0)),IF(ISBLANK(OFFSET('9. METAS'!$T$20,INT((ROW()-14)/2),0)),"",OFFSET('9. METAS'!$T$20,INT((ROW()-14)/2),0)))</f>
        <v/>
      </c>
      <c r="N209" s="1006">
        <f t="shared" ref="N209" ca="1" si="190">IFERROR(J209/J210,"ND")</f>
        <v>1</v>
      </c>
      <c r="O209" s="1008">
        <f t="shared" ref="O209" ca="1" si="191">IFERROR(((J209)/H209),"ND")</f>
        <v>0.25</v>
      </c>
      <c r="P209" s="722" t="s">
        <v>1554</v>
      </c>
    </row>
    <row r="210" spans="3:16" ht="75" customHeight="1">
      <c r="C210" s="1025"/>
      <c r="D210" s="1018"/>
      <c r="E210" s="1018"/>
      <c r="F210" s="1021"/>
      <c r="G210" s="1023"/>
      <c r="H210" s="1002"/>
      <c r="I210" s="1012"/>
      <c r="J210" s="244">
        <f ca="1">IF(MOD(ROW()-13,2)=0,IF(ISBLANK(OFFSET('11. SEGUIMIENTO 2026'!$N$14,INT((ROW()-13)/2),0)),"",OFFSET('11. SEGUIMIENTO 2026'!$N$14,INT((ROW()-13)/2),0)),IF(ISBLANK(OFFSET('9. METAS'!$Q$20,INT((ROW()-14)/2),0)),"",OFFSET('9. METAS'!$Q$20,INT((ROW()-14)/2),0)))</f>
        <v>25</v>
      </c>
      <c r="K210" s="245">
        <f ca="1">IF(MOD(ROW()-13,2)=0,IF(ISBLANK(OFFSET('11. SEGUIMIENTO 2026'!$O$14,INT((ROW()-13)/2),0)),"",OFFSET('11. SEGUIMIENTO 2026'!$O$14,INT((ROW()-13)/2),0)),IF(ISBLANK(OFFSET('9. METAS'!$R$20,INT((ROW()-14)/2),0)),"",OFFSET('9. METAS'!$R$20,INT((ROW()-14)/2),0)))</f>
        <v>25</v>
      </c>
      <c r="L210" s="245">
        <f ca="1">IF(MOD(ROW()-13,2)=0,IF(ISBLANK(OFFSET('11. SEGUIMIENTO 2026'!$P$14,INT((ROW()-13)/2),0)),"",OFFSET('11. SEGUIMIENTO 2026'!$P$14,INT((ROW()-13)/2),0)),IF(ISBLANK(OFFSET('9. METAS'!$S$20,INT((ROW()-14)/2),0)),"",OFFSET('9. METAS'!$S$20,INT((ROW()-14)/2),0)))</f>
        <v>25</v>
      </c>
      <c r="M210" s="246">
        <f ca="1">IF(MOD(ROW()-13,2)=0,IF(ISBLANK(OFFSET('11. SEGUIMIENTO 2026'!$Q$14,INT((ROW()-13)/2),0)),"",OFFSET('11. SEGUIMIENTO 2026'!$Q$14,INT((ROW()-13)/2),0)),IF(ISBLANK(OFFSET('9. METAS'!$T$20,INT((ROW()-14)/2),0)),"",OFFSET('9. METAS'!$T$20,INT((ROW()-14)/2),0)))</f>
        <v>25</v>
      </c>
      <c r="N210" s="1013"/>
      <c r="O210" s="1014"/>
      <c r="P210" s="723" t="s">
        <v>1550</v>
      </c>
    </row>
    <row r="211" spans="3:16" ht="79.150000000000006" customHeight="1">
      <c r="C211" s="1016" t="str">
        <f ca="1">IF(ISBLANK(OFFSET('5. Pp (3 años)'!$C$46,INT((ROW()-13)/2),0)),"",OFFSET('5. Pp (3 años)'!$C$46,INT((ROW()-13)/2),0))</f>
        <v>Actividad</v>
      </c>
      <c r="D211" s="1018" t="str">
        <f ca="1">IF(ISBLANK(OFFSET('5. Pp (3 años)'!$D$46,INT((ROW()-13)/2),0)),"",OFFSET('5. Pp (3 años)'!$D$46,INT((ROW()-13)/2),0))</f>
        <v>4.1.1.1.17.1 Administración del sistema de seguimiento y perfilamiento de buscadores de empleo.</v>
      </c>
      <c r="E211" s="1018" t="str">
        <f ca="1">IF(ISBLANK(OFFSET('5. Pp (3 años)'!$E$46,INT((ROW()-13)/2),0)),"",OFFSET('5. Pp (3 años)'!$E$46,INT((ROW()-13)/2),0))</f>
        <v>PSEC: Porcentaje de solicitantes de empleo con seguimiento y canalización realizada.</v>
      </c>
      <c r="F211" s="1021" t="str">
        <f ca="1">IF(ISBLANK(OFFSET('5. Pp (3 años)'!$K$46,INT((ROW()-13)/2),0)),"",OFFSET('5. Pp (3 años)'!$K$46,INT((ROW()-13)/2),0))</f>
        <v>Ascendente</v>
      </c>
      <c r="G211" s="1023" t="str">
        <f ca="1">IF(ISBLANK(OFFSET('5. Pp (3 años)'!$H$46,INT((ROW()-13)/2),0)),"",OFFSET('5. Pp (3 años)'!$H$46,INT((ROW()-13)/2),0))</f>
        <v>Trimestral</v>
      </c>
      <c r="H211" s="1002">
        <f ca="1">IF(ISBLANK(OFFSET('9. METAS'!$K$20,INT((ROW()-13)/2),0)),"",OFFSET('9. METAS'!$K$20,INT((ROW()-13)/2),0))</f>
        <v>1490</v>
      </c>
      <c r="I211" s="1004" t="s">
        <v>1394</v>
      </c>
      <c r="J211" s="244">
        <f ca="1">IF(MOD(ROW()-13,2)=0,IF(ISBLANK(OFFSET('11. SEGUIMIENTO 2026'!$N$14,INT((ROW()-13)/2),0)),"",OFFSET('11. SEGUIMIENTO 2026'!$N$14,INT((ROW()-13)/2),0)),IF(ISBLANK(OFFSET('9. METAS'!$Q$20,INT((ROW()-14)/2),0)),"",OFFSET('9. METAS'!$Q$20,INT((ROW()-14)/2),0)))</f>
        <v>479</v>
      </c>
      <c r="K211" s="245" t="str">
        <f ca="1">IF(MOD(ROW()-13,2)=0,IF(ISBLANK(OFFSET('11. SEGUIMIENTO 2026'!$O$14,INT((ROW()-13)/2),0)),"",OFFSET('11. SEGUIMIENTO 2026'!$O$14,INT((ROW()-13)/2),0)),IF(ISBLANK(OFFSET('9. METAS'!$R$20,INT((ROW()-14)/2),0)),"",OFFSET('9. METAS'!$R$20,INT((ROW()-14)/2),0)))</f>
        <v/>
      </c>
      <c r="L211" s="245" t="str">
        <f ca="1">IF(MOD(ROW()-13,2)=0,IF(ISBLANK(OFFSET('11. SEGUIMIENTO 2026'!$P$14,INT((ROW()-13)/2),0)),"",OFFSET('11. SEGUIMIENTO 2026'!$P$14,INT((ROW()-13)/2),0)),IF(ISBLANK(OFFSET('9. METAS'!$S$20,INT((ROW()-14)/2),0)),"",OFFSET('9. METAS'!$S$20,INT((ROW()-14)/2),0)))</f>
        <v/>
      </c>
      <c r="M211" s="246" t="str">
        <f ca="1">IF(MOD(ROW()-13,2)=0,IF(ISBLANK(OFFSET('11. SEGUIMIENTO 2026'!$Q$14,INT((ROW()-13)/2),0)),"",OFFSET('11. SEGUIMIENTO 2026'!$Q$14,INT((ROW()-13)/2),0)),IF(ISBLANK(OFFSET('9. METAS'!$T$20,INT((ROW()-14)/2),0)),"",OFFSET('9. METAS'!$T$20,INT((ROW()-14)/2),0)))</f>
        <v/>
      </c>
      <c r="N211" s="1006">
        <f t="shared" ref="N211" ca="1" si="192">IFERROR(J211/J212,"ND")</f>
        <v>1.2876344086021505</v>
      </c>
      <c r="O211" s="1008">
        <f t="shared" ref="O211" ca="1" si="193">IFERROR(((J211)/H211),"ND")</f>
        <v>0.32147651006711409</v>
      </c>
      <c r="P211" s="1040" t="s">
        <v>1556</v>
      </c>
    </row>
    <row r="212" spans="3:16" ht="79.150000000000006" customHeight="1">
      <c r="C212" s="1025"/>
      <c r="D212" s="1018"/>
      <c r="E212" s="1018"/>
      <c r="F212" s="1021"/>
      <c r="G212" s="1023"/>
      <c r="H212" s="1002"/>
      <c r="I212" s="1012"/>
      <c r="J212" s="244">
        <f ca="1">IF(MOD(ROW()-13,2)=0,IF(ISBLANK(OFFSET('11. SEGUIMIENTO 2026'!$N$14,INT((ROW()-13)/2),0)),"",OFFSET('11. SEGUIMIENTO 2026'!$N$14,INT((ROW()-13)/2),0)),IF(ISBLANK(OFFSET('9. METAS'!$Q$20,INT((ROW()-14)/2),0)),"",OFFSET('9. METAS'!$Q$20,INT((ROW()-14)/2),0)))</f>
        <v>372</v>
      </c>
      <c r="K212" s="245">
        <f ca="1">IF(MOD(ROW()-13,2)=0,IF(ISBLANK(OFFSET('11. SEGUIMIENTO 2026'!$O$14,INT((ROW()-13)/2),0)),"",OFFSET('11. SEGUIMIENTO 2026'!$O$14,INT((ROW()-13)/2),0)),IF(ISBLANK(OFFSET('9. METAS'!$R$20,INT((ROW()-14)/2),0)),"",OFFSET('9. METAS'!$R$20,INT((ROW()-14)/2),0)))</f>
        <v>383</v>
      </c>
      <c r="L212" s="245">
        <f ca="1">IF(MOD(ROW()-13,2)=0,IF(ISBLANK(OFFSET('11. SEGUIMIENTO 2026'!$P$14,INT((ROW()-13)/2),0)),"",OFFSET('11. SEGUIMIENTO 2026'!$P$14,INT((ROW()-13)/2),0)),IF(ISBLANK(OFFSET('9. METAS'!$S$20,INT((ROW()-14)/2),0)),"",OFFSET('9. METAS'!$S$20,INT((ROW()-14)/2),0)))</f>
        <v>383</v>
      </c>
      <c r="M212" s="246">
        <f ca="1">IF(MOD(ROW()-13,2)=0,IF(ISBLANK(OFFSET('11. SEGUIMIENTO 2026'!$Q$14,INT((ROW()-13)/2),0)),"",OFFSET('11. SEGUIMIENTO 2026'!$Q$14,INT((ROW()-13)/2),0)),IF(ISBLANK(OFFSET('9. METAS'!$T$20,INT((ROW()-14)/2),0)),"",OFFSET('9. METAS'!$T$20,INT((ROW()-14)/2),0)))</f>
        <v>352</v>
      </c>
      <c r="N212" s="1013"/>
      <c r="O212" s="1014"/>
      <c r="P212" s="1041"/>
    </row>
    <row r="213" spans="3:16" hidden="1">
      <c r="C213" s="1016" t="str">
        <f ca="1">IF(ISBLANK(OFFSET('5. Pp (3 años)'!$C$46,INT((ROW()-13)/2),0)),"",OFFSET('5. Pp (3 años)'!$C$46,INT((ROW()-13)/2),0))</f>
        <v>Actividad</v>
      </c>
      <c r="D213" s="1018" t="str">
        <f ca="1">IF(ISBLANK(OFFSET('5. Pp (3 años)'!$D$46,INT((ROW()-13)/2),0)),"",OFFSET('5. Pp (3 años)'!$D$46,INT((ROW()-13)/2),0))</f>
        <v/>
      </c>
      <c r="E213" s="1018" t="str">
        <f ca="1">IF(ISBLANK(OFFSET('5. Pp (3 años)'!$E$46,INT((ROW()-13)/2),0)),"",OFFSET('5. Pp (3 años)'!$E$46,INT((ROW()-13)/2),0))</f>
        <v/>
      </c>
      <c r="F213" s="1021" t="str">
        <f ca="1">IF(ISBLANK(OFFSET('5. Pp (3 años)'!$K$46,INT((ROW()-13)/2),0)),"",OFFSET('5. Pp (3 años)'!$K$46,INT((ROW()-13)/2),0))</f>
        <v/>
      </c>
      <c r="G213" s="1023" t="str">
        <f ca="1">IF(ISBLANK(OFFSET('5. Pp (3 años)'!$H$46,INT((ROW()-13)/2),0)),"",OFFSET('5. Pp (3 años)'!$H$46,INT((ROW()-13)/2),0))</f>
        <v/>
      </c>
      <c r="H213" s="1002" t="str">
        <f ca="1">IF(ISBLANK(OFFSET('9. METAS'!$K$20,INT((ROW()-13)/2),0)),"",OFFSET('9. METAS'!$K$20,INT((ROW()-13)/2),0))</f>
        <v/>
      </c>
      <c r="I213" s="1004"/>
      <c r="J213" s="244" t="str">
        <f ca="1">IF(MOD(ROW()-13,2)=0,IF(ISBLANK(OFFSET('11. SEGUIMIENTO 2026'!$N$14,INT((ROW()-13)/2),0)),"",OFFSET('11. SEGUIMIENTO 2026'!$N$14,INT((ROW()-13)/2),0)),IF(ISBLANK(OFFSET('9. METAS'!$Q$20,INT((ROW()-14)/2),0)),"",OFFSET('9. METAS'!$Q$20,INT((ROW()-14)/2),0)))</f>
        <v/>
      </c>
      <c r="K213" s="245" t="str">
        <f ca="1">IF(MOD(ROW()-13,2)=0,IF(ISBLANK(OFFSET('11. SEGUIMIENTO 2026'!$O$14,INT((ROW()-13)/2),0)),"",OFFSET('11. SEGUIMIENTO 2026'!$O$14,INT((ROW()-13)/2),0)),IF(ISBLANK(OFFSET('9. METAS'!$R$20,INT((ROW()-14)/2),0)),"",OFFSET('9. METAS'!$R$20,INT((ROW()-14)/2),0)))</f>
        <v/>
      </c>
      <c r="L213" s="245" t="str">
        <f ca="1">IF(MOD(ROW()-13,2)=0,IF(ISBLANK(OFFSET('11. SEGUIMIENTO 2026'!$P$14,INT((ROW()-13)/2),0)),"",OFFSET('11. SEGUIMIENTO 2026'!$P$14,INT((ROW()-13)/2),0)),IF(ISBLANK(OFFSET('9. METAS'!$S$20,INT((ROW()-14)/2),0)),"",OFFSET('9. METAS'!$S$20,INT((ROW()-14)/2),0)))</f>
        <v/>
      </c>
      <c r="M213" s="246" t="str">
        <f ca="1">IF(MOD(ROW()-13,2)=0,IF(ISBLANK(OFFSET('11. SEGUIMIENTO 2026'!$Q$14,INT((ROW()-13)/2),0)),"",OFFSET('11. SEGUIMIENTO 2026'!$Q$14,INT((ROW()-13)/2),0)),IF(ISBLANK(OFFSET('9. METAS'!$T$20,INT((ROW()-14)/2),0)),"",OFFSET('9. METAS'!$T$20,INT((ROW()-14)/2),0)))</f>
        <v/>
      </c>
      <c r="N213" s="1006" t="str">
        <f t="shared" ref="N213" ca="1" si="194">IFERROR(J213/J214,"ND")</f>
        <v>ND</v>
      </c>
      <c r="O213" s="1008" t="str">
        <f t="shared" ref="O213" ca="1" si="195">IFERROR(((J213)/H213),"ND")</f>
        <v>ND</v>
      </c>
      <c r="P213" s="1010"/>
    </row>
    <row r="214" spans="3:16" hidden="1">
      <c r="C214" s="1025"/>
      <c r="D214" s="1018"/>
      <c r="E214" s="1018"/>
      <c r="F214" s="1021"/>
      <c r="G214" s="1023"/>
      <c r="H214" s="1002"/>
      <c r="I214" s="1012"/>
      <c r="J214" s="244" t="str">
        <f ca="1">IF(MOD(ROW()-13,2)=0,IF(ISBLANK(OFFSET('11. SEGUIMIENTO 2026'!$N$14,INT((ROW()-13)/2),0)),"",OFFSET('11. SEGUIMIENTO 2026'!$N$14,INT((ROW()-13)/2),0)),IF(ISBLANK(OFFSET('9. METAS'!$Q$20,INT((ROW()-14)/2),0)),"",OFFSET('9. METAS'!$Q$20,INT((ROW()-14)/2),0)))</f>
        <v/>
      </c>
      <c r="K214" s="245" t="str">
        <f ca="1">IF(MOD(ROW()-13,2)=0,IF(ISBLANK(OFFSET('11. SEGUIMIENTO 2026'!$O$14,INT((ROW()-13)/2),0)),"",OFFSET('11. SEGUIMIENTO 2026'!$O$14,INT((ROW()-13)/2),0)),IF(ISBLANK(OFFSET('9. METAS'!$R$20,INT((ROW()-14)/2),0)),"",OFFSET('9. METAS'!$R$20,INT((ROW()-14)/2),0)))</f>
        <v/>
      </c>
      <c r="L214" s="245" t="str">
        <f ca="1">IF(MOD(ROW()-13,2)=0,IF(ISBLANK(OFFSET('11. SEGUIMIENTO 2026'!$P$14,INT((ROW()-13)/2),0)),"",OFFSET('11. SEGUIMIENTO 2026'!$P$14,INT((ROW()-13)/2),0)),IF(ISBLANK(OFFSET('9. METAS'!$S$20,INT((ROW()-14)/2),0)),"",OFFSET('9. METAS'!$S$20,INT((ROW()-14)/2),0)))</f>
        <v/>
      </c>
      <c r="M214" s="246" t="str">
        <f ca="1">IF(MOD(ROW()-13,2)=0,IF(ISBLANK(OFFSET('11. SEGUIMIENTO 2026'!$Q$14,INT((ROW()-13)/2),0)),"",OFFSET('11. SEGUIMIENTO 2026'!$Q$14,INT((ROW()-13)/2),0)),IF(ISBLANK(OFFSET('9. METAS'!$T$20,INT((ROW()-14)/2),0)),"",OFFSET('9. METAS'!$T$20,INT((ROW()-14)/2),0)))</f>
        <v/>
      </c>
      <c r="N214" s="1013"/>
      <c r="O214" s="1014"/>
      <c r="P214" s="1015"/>
    </row>
    <row r="215" spans="3:16" hidden="1">
      <c r="C215" s="1016" t="str">
        <f ca="1">IF(ISBLANK(OFFSET('5. Pp (3 años)'!$C$46,INT((ROW()-13)/2),0)),"",OFFSET('5. Pp (3 años)'!$C$46,INT((ROW()-13)/2),0))</f>
        <v>Actividad</v>
      </c>
      <c r="D215" s="1018" t="str">
        <f ca="1">IF(ISBLANK(OFFSET('5. Pp (3 años)'!$D$46,INT((ROW()-13)/2),0)),"",OFFSET('5. Pp (3 años)'!$D$46,INT((ROW()-13)/2),0))</f>
        <v/>
      </c>
      <c r="E215" s="1018" t="str">
        <f ca="1">IF(ISBLANK(OFFSET('5. Pp (3 años)'!$E$46,INT((ROW()-13)/2),0)),"",OFFSET('5. Pp (3 años)'!$E$46,INT((ROW()-13)/2),0))</f>
        <v/>
      </c>
      <c r="F215" s="1021" t="str">
        <f ca="1">IF(ISBLANK(OFFSET('5. Pp (3 años)'!$K$46,INT((ROW()-13)/2),0)),"",OFFSET('5. Pp (3 años)'!$K$46,INT((ROW()-13)/2),0))</f>
        <v/>
      </c>
      <c r="G215" s="1023" t="str">
        <f ca="1">IF(ISBLANK(OFFSET('5. Pp (3 años)'!$H$46,INT((ROW()-13)/2),0)),"",OFFSET('5. Pp (3 años)'!$H$46,INT((ROW()-13)/2),0))</f>
        <v/>
      </c>
      <c r="H215" s="1002" t="str">
        <f ca="1">IF(ISBLANK(OFFSET('9. METAS'!$K$20,INT((ROW()-13)/2),0)),"",OFFSET('9. METAS'!$K$20,INT((ROW()-13)/2),0))</f>
        <v/>
      </c>
      <c r="I215" s="1004"/>
      <c r="J215" s="244" t="str">
        <f ca="1">IF(MOD(ROW()-13,2)=0,IF(ISBLANK(OFFSET('11. SEGUIMIENTO 2026'!$N$14,INT((ROW()-13)/2),0)),"",OFFSET('11. SEGUIMIENTO 2026'!$N$14,INT((ROW()-13)/2),0)),IF(ISBLANK(OFFSET('9. METAS'!$Q$20,INT((ROW()-14)/2),0)),"",OFFSET('9. METAS'!$Q$20,INT((ROW()-14)/2),0)))</f>
        <v/>
      </c>
      <c r="K215" s="245" t="str">
        <f ca="1">IF(MOD(ROW()-13,2)=0,IF(ISBLANK(OFFSET('11. SEGUIMIENTO 2026'!$O$14,INT((ROW()-13)/2),0)),"",OFFSET('11. SEGUIMIENTO 2026'!$O$14,INT((ROW()-13)/2),0)),IF(ISBLANK(OFFSET('9. METAS'!$R$20,INT((ROW()-14)/2),0)),"",OFFSET('9. METAS'!$R$20,INT((ROW()-14)/2),0)))</f>
        <v/>
      </c>
      <c r="L215" s="245" t="str">
        <f ca="1">IF(MOD(ROW()-13,2)=0,IF(ISBLANK(OFFSET('11. SEGUIMIENTO 2026'!$P$14,INT((ROW()-13)/2),0)),"",OFFSET('11. SEGUIMIENTO 2026'!$P$14,INT((ROW()-13)/2),0)),IF(ISBLANK(OFFSET('9. METAS'!$S$20,INT((ROW()-14)/2),0)),"",OFFSET('9. METAS'!$S$20,INT((ROW()-14)/2),0)))</f>
        <v/>
      </c>
      <c r="M215" s="246" t="str">
        <f ca="1">IF(MOD(ROW()-13,2)=0,IF(ISBLANK(OFFSET('11. SEGUIMIENTO 2026'!$Q$14,INT((ROW()-13)/2),0)),"",OFFSET('11. SEGUIMIENTO 2026'!$Q$14,INT((ROW()-13)/2),0)),IF(ISBLANK(OFFSET('9. METAS'!$T$20,INT((ROW()-14)/2),0)),"",OFFSET('9. METAS'!$T$20,INT((ROW()-14)/2),0)))</f>
        <v/>
      </c>
      <c r="N215" s="1006" t="str">
        <f t="shared" ref="N215" ca="1" si="196">IFERROR(J215/J216,"ND")</f>
        <v>ND</v>
      </c>
      <c r="O215" s="1008" t="str">
        <f t="shared" ref="O215" ca="1" si="197">IFERROR(((J215)/H215),"ND")</f>
        <v>ND</v>
      </c>
      <c r="P215" s="1010"/>
    </row>
    <row r="216" spans="3:16" hidden="1">
      <c r="C216" s="1025"/>
      <c r="D216" s="1018"/>
      <c r="E216" s="1018"/>
      <c r="F216" s="1021"/>
      <c r="G216" s="1023"/>
      <c r="H216" s="1002"/>
      <c r="I216" s="1012"/>
      <c r="J216" s="244" t="str">
        <f ca="1">IF(MOD(ROW()-13,2)=0,IF(ISBLANK(OFFSET('11. SEGUIMIENTO 2026'!$N$14,INT((ROW()-13)/2),0)),"",OFFSET('11. SEGUIMIENTO 2026'!$N$14,INT((ROW()-13)/2),0)),IF(ISBLANK(OFFSET('9. METAS'!$Q$20,INT((ROW()-14)/2),0)),"",OFFSET('9. METAS'!$Q$20,INT((ROW()-14)/2),0)))</f>
        <v/>
      </c>
      <c r="K216" s="245" t="str">
        <f ca="1">IF(MOD(ROW()-13,2)=0,IF(ISBLANK(OFFSET('11. SEGUIMIENTO 2026'!$O$14,INT((ROW()-13)/2),0)),"",OFFSET('11. SEGUIMIENTO 2026'!$O$14,INT((ROW()-13)/2),0)),IF(ISBLANK(OFFSET('9. METAS'!$R$20,INT((ROW()-14)/2),0)),"",OFFSET('9. METAS'!$R$20,INT((ROW()-14)/2),0)))</f>
        <v/>
      </c>
      <c r="L216" s="245" t="str">
        <f ca="1">IF(MOD(ROW()-13,2)=0,IF(ISBLANK(OFFSET('11. SEGUIMIENTO 2026'!$P$14,INT((ROW()-13)/2),0)),"",OFFSET('11. SEGUIMIENTO 2026'!$P$14,INT((ROW()-13)/2),0)),IF(ISBLANK(OFFSET('9. METAS'!$S$20,INT((ROW()-14)/2),0)),"",OFFSET('9. METAS'!$S$20,INT((ROW()-14)/2),0)))</f>
        <v/>
      </c>
      <c r="M216" s="246" t="str">
        <f ca="1">IF(MOD(ROW()-13,2)=0,IF(ISBLANK(OFFSET('11. SEGUIMIENTO 2026'!$Q$14,INT((ROW()-13)/2),0)),"",OFFSET('11. SEGUIMIENTO 2026'!$Q$14,INT((ROW()-13)/2),0)),IF(ISBLANK(OFFSET('9. METAS'!$T$20,INT((ROW()-14)/2),0)),"",OFFSET('9. METAS'!$T$20,INT((ROW()-14)/2),0)))</f>
        <v/>
      </c>
      <c r="N216" s="1013"/>
      <c r="O216" s="1014"/>
      <c r="P216" s="1015"/>
    </row>
    <row r="217" spans="3:16" hidden="1">
      <c r="C217" s="1016" t="str">
        <f ca="1">IF(ISBLANK(OFFSET('5. Pp (3 años)'!$C$46,INT((ROW()-13)/2),0)),"",OFFSET('5. Pp (3 años)'!$C$46,INT((ROW()-13)/2),0))</f>
        <v>Actividad</v>
      </c>
      <c r="D217" s="1018" t="str">
        <f ca="1">IF(ISBLANK(OFFSET('5. Pp (3 años)'!$D$46,INT((ROW()-13)/2),0)),"",OFFSET('5. Pp (3 años)'!$D$46,INT((ROW()-13)/2),0))</f>
        <v/>
      </c>
      <c r="E217" s="1018" t="str">
        <f ca="1">IF(ISBLANK(OFFSET('5. Pp (3 años)'!$E$46,INT((ROW()-13)/2),0)),"",OFFSET('5. Pp (3 años)'!$E$46,INT((ROW()-13)/2),0))</f>
        <v/>
      </c>
      <c r="F217" s="1021" t="str">
        <f ca="1">IF(ISBLANK(OFFSET('5. Pp (3 años)'!$K$46,INT((ROW()-13)/2),0)),"",OFFSET('5. Pp (3 años)'!$K$46,INT((ROW()-13)/2),0))</f>
        <v/>
      </c>
      <c r="G217" s="1023" t="str">
        <f ca="1">IF(ISBLANK(OFFSET('5. Pp (3 años)'!$H$46,INT((ROW()-13)/2),0)),"",OFFSET('5. Pp (3 años)'!$H$46,INT((ROW()-13)/2),0))</f>
        <v/>
      </c>
      <c r="H217" s="1002" t="str">
        <f ca="1">IF(ISBLANK(OFFSET('9. METAS'!$K$20,INT((ROW()-13)/2),0)),"",OFFSET('9. METAS'!$K$20,INT((ROW()-13)/2),0))</f>
        <v/>
      </c>
      <c r="I217" s="1004"/>
      <c r="J217" s="244" t="str">
        <f ca="1">IF(MOD(ROW()-13,2)=0,IF(ISBLANK(OFFSET('11. SEGUIMIENTO 2026'!$N$14,INT((ROW()-13)/2),0)),"",OFFSET('11. SEGUIMIENTO 2026'!$N$14,INT((ROW()-13)/2),0)),IF(ISBLANK(OFFSET('9. METAS'!$Q$20,INT((ROW()-14)/2),0)),"",OFFSET('9. METAS'!$Q$20,INT((ROW()-14)/2),0)))</f>
        <v/>
      </c>
      <c r="K217" s="245" t="str">
        <f ca="1">IF(MOD(ROW()-13,2)=0,IF(ISBLANK(OFFSET('11. SEGUIMIENTO 2026'!$O$14,INT((ROW()-13)/2),0)),"",OFFSET('11. SEGUIMIENTO 2026'!$O$14,INT((ROW()-13)/2),0)),IF(ISBLANK(OFFSET('9. METAS'!$R$20,INT((ROW()-14)/2),0)),"",OFFSET('9. METAS'!$R$20,INT((ROW()-14)/2),0)))</f>
        <v/>
      </c>
      <c r="L217" s="245" t="str">
        <f ca="1">IF(MOD(ROW()-13,2)=0,IF(ISBLANK(OFFSET('11. SEGUIMIENTO 2026'!$P$14,INT((ROW()-13)/2),0)),"",OFFSET('11. SEGUIMIENTO 2026'!$P$14,INT((ROW()-13)/2),0)),IF(ISBLANK(OFFSET('9. METAS'!$S$20,INT((ROW()-14)/2),0)),"",OFFSET('9. METAS'!$S$20,INT((ROW()-14)/2),0)))</f>
        <v/>
      </c>
      <c r="M217" s="246" t="str">
        <f ca="1">IF(MOD(ROW()-13,2)=0,IF(ISBLANK(OFFSET('11. SEGUIMIENTO 2026'!$Q$14,INT((ROW()-13)/2),0)),"",OFFSET('11. SEGUIMIENTO 2026'!$Q$14,INT((ROW()-13)/2),0)),IF(ISBLANK(OFFSET('9. METAS'!$T$20,INT((ROW()-14)/2),0)),"",OFFSET('9. METAS'!$T$20,INT((ROW()-14)/2),0)))</f>
        <v/>
      </c>
      <c r="N217" s="1006" t="str">
        <f t="shared" ref="N217" ca="1" si="198">IFERROR(J217/J218,"ND")</f>
        <v>ND</v>
      </c>
      <c r="O217" s="1008" t="str">
        <f t="shared" ref="O217" ca="1" si="199">IFERROR(((J217)/H217),"ND")</f>
        <v>ND</v>
      </c>
      <c r="P217" s="1010"/>
    </row>
    <row r="218" spans="3:16" hidden="1">
      <c r="C218" s="1025"/>
      <c r="D218" s="1018"/>
      <c r="E218" s="1018"/>
      <c r="F218" s="1021"/>
      <c r="G218" s="1023"/>
      <c r="H218" s="1002"/>
      <c r="I218" s="1012"/>
      <c r="J218" s="244" t="str">
        <f ca="1">IF(MOD(ROW()-13,2)=0,IF(ISBLANK(OFFSET('11. SEGUIMIENTO 2026'!$N$14,INT((ROW()-13)/2),0)),"",OFFSET('11. SEGUIMIENTO 2026'!$N$14,INT((ROW()-13)/2),0)),IF(ISBLANK(OFFSET('9. METAS'!$Q$20,INT((ROW()-14)/2),0)),"",OFFSET('9. METAS'!$Q$20,INT((ROW()-14)/2),0)))</f>
        <v/>
      </c>
      <c r="K218" s="245" t="str">
        <f ca="1">IF(MOD(ROW()-13,2)=0,IF(ISBLANK(OFFSET('11. SEGUIMIENTO 2026'!$O$14,INT((ROW()-13)/2),0)),"",OFFSET('11. SEGUIMIENTO 2026'!$O$14,INT((ROW()-13)/2),0)),IF(ISBLANK(OFFSET('9. METAS'!$R$20,INT((ROW()-14)/2),0)),"",OFFSET('9. METAS'!$R$20,INT((ROW()-14)/2),0)))</f>
        <v/>
      </c>
      <c r="L218" s="245" t="str">
        <f ca="1">IF(MOD(ROW()-13,2)=0,IF(ISBLANK(OFFSET('11. SEGUIMIENTO 2026'!$P$14,INT((ROW()-13)/2),0)),"",OFFSET('11. SEGUIMIENTO 2026'!$P$14,INT((ROW()-13)/2),0)),IF(ISBLANK(OFFSET('9. METAS'!$S$20,INT((ROW()-14)/2),0)),"",OFFSET('9. METAS'!$S$20,INT((ROW()-14)/2),0)))</f>
        <v/>
      </c>
      <c r="M218" s="246" t="str">
        <f ca="1">IF(MOD(ROW()-13,2)=0,IF(ISBLANK(OFFSET('11. SEGUIMIENTO 2026'!$Q$14,INT((ROW()-13)/2),0)),"",OFFSET('11. SEGUIMIENTO 2026'!$Q$14,INT((ROW()-13)/2),0)),IF(ISBLANK(OFFSET('9. METAS'!$T$20,INT((ROW()-14)/2),0)),"",OFFSET('9. METAS'!$T$20,INT((ROW()-14)/2),0)))</f>
        <v/>
      </c>
      <c r="N218" s="1013"/>
      <c r="O218" s="1014"/>
      <c r="P218" s="1015"/>
    </row>
    <row r="219" spans="3:16" hidden="1">
      <c r="C219" s="1016" t="str">
        <f ca="1">IF(ISBLANK(OFFSET('5. Pp (3 años)'!$C$46,INT((ROW()-13)/2),0)),"",OFFSET('5. Pp (3 años)'!$C$46,INT((ROW()-13)/2),0))</f>
        <v>Actividad</v>
      </c>
      <c r="D219" s="1018" t="str">
        <f ca="1">IF(ISBLANK(OFFSET('5. Pp (3 años)'!$D$46,INT((ROW()-13)/2),0)),"",OFFSET('5. Pp (3 años)'!$D$46,INT((ROW()-13)/2),0))</f>
        <v/>
      </c>
      <c r="E219" s="1018" t="str">
        <f ca="1">IF(ISBLANK(OFFSET('5. Pp (3 años)'!$E$46,INT((ROW()-13)/2),0)),"",OFFSET('5. Pp (3 años)'!$E$46,INT((ROW()-13)/2),0))</f>
        <v/>
      </c>
      <c r="F219" s="1021" t="str">
        <f ca="1">IF(ISBLANK(OFFSET('5. Pp (3 años)'!$K$46,INT((ROW()-13)/2),0)),"",OFFSET('5. Pp (3 años)'!$K$46,INT((ROW()-13)/2),0))</f>
        <v/>
      </c>
      <c r="G219" s="1023" t="str">
        <f ca="1">IF(ISBLANK(OFFSET('5. Pp (3 años)'!$H$46,INT((ROW()-13)/2),0)),"",OFFSET('5. Pp (3 años)'!$H$46,INT((ROW()-13)/2),0))</f>
        <v/>
      </c>
      <c r="H219" s="1002" t="str">
        <f ca="1">IF(ISBLANK(OFFSET('9. METAS'!$K$20,INT((ROW()-13)/2),0)),"",OFFSET('9. METAS'!$K$20,INT((ROW()-13)/2),0))</f>
        <v/>
      </c>
      <c r="I219" s="1004"/>
      <c r="J219" s="244" t="str">
        <f ca="1">IF(MOD(ROW()-13,2)=0,IF(ISBLANK(OFFSET('11. SEGUIMIENTO 2026'!$N$14,INT((ROW()-13)/2),0)),"",OFFSET('11. SEGUIMIENTO 2026'!$N$14,INT((ROW()-13)/2),0)),IF(ISBLANK(OFFSET('9. METAS'!$Q$20,INT((ROW()-14)/2),0)),"",OFFSET('9. METAS'!$Q$20,INT((ROW()-14)/2),0)))</f>
        <v/>
      </c>
      <c r="K219" s="245" t="str">
        <f ca="1">IF(MOD(ROW()-13,2)=0,IF(ISBLANK(OFFSET('11. SEGUIMIENTO 2026'!$O$14,INT((ROW()-13)/2),0)),"",OFFSET('11. SEGUIMIENTO 2026'!$O$14,INT((ROW()-13)/2),0)),IF(ISBLANK(OFFSET('9. METAS'!$R$20,INT((ROW()-14)/2),0)),"",OFFSET('9. METAS'!$R$20,INT((ROW()-14)/2),0)))</f>
        <v/>
      </c>
      <c r="L219" s="245" t="str">
        <f ca="1">IF(MOD(ROW()-13,2)=0,IF(ISBLANK(OFFSET('11. SEGUIMIENTO 2026'!$P$14,INT((ROW()-13)/2),0)),"",OFFSET('11. SEGUIMIENTO 2026'!$P$14,INT((ROW()-13)/2),0)),IF(ISBLANK(OFFSET('9. METAS'!$S$20,INT((ROW()-14)/2),0)),"",OFFSET('9. METAS'!$S$20,INT((ROW()-14)/2),0)))</f>
        <v/>
      </c>
      <c r="M219" s="246" t="str">
        <f ca="1">IF(MOD(ROW()-13,2)=0,IF(ISBLANK(OFFSET('11. SEGUIMIENTO 2026'!$Q$14,INT((ROW()-13)/2),0)),"",OFFSET('11. SEGUIMIENTO 2026'!$Q$14,INT((ROW()-13)/2),0)),IF(ISBLANK(OFFSET('9. METAS'!$T$20,INT((ROW()-14)/2),0)),"",OFFSET('9. METAS'!$T$20,INT((ROW()-14)/2),0)))</f>
        <v/>
      </c>
      <c r="N219" s="1006" t="str">
        <f t="shared" ref="N219" ca="1" si="200">IFERROR(J219/J220,"ND")</f>
        <v>ND</v>
      </c>
      <c r="O219" s="1008" t="str">
        <f t="shared" ref="O219" ca="1" si="201">IFERROR(((J219)/H219),"ND")</f>
        <v>ND</v>
      </c>
      <c r="P219" s="1010"/>
    </row>
    <row r="220" spans="3:16" hidden="1">
      <c r="C220" s="1025"/>
      <c r="D220" s="1018"/>
      <c r="E220" s="1018"/>
      <c r="F220" s="1021"/>
      <c r="G220" s="1023"/>
      <c r="H220" s="1002"/>
      <c r="I220" s="1012"/>
      <c r="J220" s="244" t="str">
        <f ca="1">IF(MOD(ROW()-13,2)=0,IF(ISBLANK(OFFSET('11. SEGUIMIENTO 2026'!$N$14,INT((ROW()-13)/2),0)),"",OFFSET('11. SEGUIMIENTO 2026'!$N$14,INT((ROW()-13)/2),0)),IF(ISBLANK(OFFSET('9. METAS'!$Q$20,INT((ROW()-14)/2),0)),"",OFFSET('9. METAS'!$Q$20,INT((ROW()-14)/2),0)))</f>
        <v/>
      </c>
      <c r="K220" s="245" t="str">
        <f ca="1">IF(MOD(ROW()-13,2)=0,IF(ISBLANK(OFFSET('11. SEGUIMIENTO 2026'!$O$14,INT((ROW()-13)/2),0)),"",OFFSET('11. SEGUIMIENTO 2026'!$O$14,INT((ROW()-13)/2),0)),IF(ISBLANK(OFFSET('9. METAS'!$R$20,INT((ROW()-14)/2),0)),"",OFFSET('9. METAS'!$R$20,INT((ROW()-14)/2),0)))</f>
        <v/>
      </c>
      <c r="L220" s="245" t="str">
        <f ca="1">IF(MOD(ROW()-13,2)=0,IF(ISBLANK(OFFSET('11. SEGUIMIENTO 2026'!$P$14,INT((ROW()-13)/2),0)),"",OFFSET('11. SEGUIMIENTO 2026'!$P$14,INT((ROW()-13)/2),0)),IF(ISBLANK(OFFSET('9. METAS'!$S$20,INT((ROW()-14)/2),0)),"",OFFSET('9. METAS'!$S$20,INT((ROW()-14)/2),0)))</f>
        <v/>
      </c>
      <c r="M220" s="246" t="str">
        <f ca="1">IF(MOD(ROW()-13,2)=0,IF(ISBLANK(OFFSET('11. SEGUIMIENTO 2026'!$Q$14,INT((ROW()-13)/2),0)),"",OFFSET('11. SEGUIMIENTO 2026'!$Q$14,INT((ROW()-13)/2),0)),IF(ISBLANK(OFFSET('9. METAS'!$T$20,INT((ROW()-14)/2),0)),"",OFFSET('9. METAS'!$T$20,INT((ROW()-14)/2),0)))</f>
        <v/>
      </c>
      <c r="N220" s="1013"/>
      <c r="O220" s="1014"/>
      <c r="P220" s="1015"/>
    </row>
    <row r="221" spans="3:16" ht="73.900000000000006" customHeight="1">
      <c r="C221" s="1016" t="str">
        <f ca="1">IF(ISBLANK(OFFSET('5. Pp (3 años)'!$C$46,INT((ROW()-13)/2),0)),"",OFFSET('5. Pp (3 años)'!$C$46,INT((ROW()-13)/2),0))</f>
        <v>Componente</v>
      </c>
      <c r="D221" s="1018" t="str">
        <f ca="1">IF(ISBLANK(OFFSET('5. Pp (3 años)'!$D$46,INT((ROW()-13)/2),0)),"",OFFSET('5. Pp (3 años)'!$D$46,INT((ROW()-13)/2),0))</f>
        <v>4.1.1.1.18 Servicios de formación para la dignificación laboral y el acompañamiento a cuidadores otorgados.</v>
      </c>
      <c r="E221" s="1018" t="str">
        <f ca="1">IF(ISBLANK(OFFSET('5. Pp (3 años)'!$E$46,INT((ROW()-13)/2),0)),"",OFFSET('5. Pp (3 años)'!$E$46,INT((ROW()-13)/2),0))</f>
        <v>PSFAO: Porcentaje de servicios de formación y acompañamiento otorgados.</v>
      </c>
      <c r="F221" s="1021" t="str">
        <f ca="1">IF(ISBLANK(OFFSET('5. Pp (3 años)'!$K$46,INT((ROW()-13)/2),0)),"",OFFSET('5. Pp (3 años)'!$K$46,INT((ROW()-13)/2),0))</f>
        <v>Ascendente</v>
      </c>
      <c r="G221" s="1023" t="str">
        <f ca="1">IF(ISBLANK(OFFSET('5. Pp (3 años)'!$H$46,INT((ROW()-13)/2),0)),"",OFFSET('5. Pp (3 años)'!$H$46,INT((ROW()-13)/2),0))</f>
        <v>Trimestral</v>
      </c>
      <c r="H221" s="1002">
        <f ca="1">IF(ISBLANK(OFFSET('9. METAS'!$K$20,INT((ROW()-13)/2),0)),"",OFFSET('9. METAS'!$K$20,INT((ROW()-13)/2),0))</f>
        <v>100</v>
      </c>
      <c r="I221" s="1004" t="s">
        <v>147</v>
      </c>
      <c r="J221" s="244">
        <f ca="1">IF(MOD(ROW()-13,2)=0,IF(ISBLANK(OFFSET('11. SEGUIMIENTO 2026'!$N$14,INT((ROW()-13)/2),0)),"",OFFSET('11. SEGUIMIENTO 2026'!$N$14,INT((ROW()-13)/2),0)),IF(ISBLANK(OFFSET('9. METAS'!$Q$20,INT((ROW()-14)/2),0)),"",OFFSET('9. METAS'!$Q$20,INT((ROW()-14)/2),0)))</f>
        <v>25</v>
      </c>
      <c r="K221" s="245" t="str">
        <f ca="1">IF(MOD(ROW()-13,2)=0,IF(ISBLANK(OFFSET('11. SEGUIMIENTO 2026'!$O$14,INT((ROW()-13)/2),0)),"",OFFSET('11. SEGUIMIENTO 2026'!$O$14,INT((ROW()-13)/2),0)),IF(ISBLANK(OFFSET('9. METAS'!$R$20,INT((ROW()-14)/2),0)),"",OFFSET('9. METAS'!$R$20,INT((ROW()-14)/2),0)))</f>
        <v/>
      </c>
      <c r="L221" s="245" t="str">
        <f ca="1">IF(MOD(ROW()-13,2)=0,IF(ISBLANK(OFFSET('11. SEGUIMIENTO 2026'!$P$14,INT((ROW()-13)/2),0)),"",OFFSET('11. SEGUIMIENTO 2026'!$P$14,INT((ROW()-13)/2),0)),IF(ISBLANK(OFFSET('9. METAS'!$S$20,INT((ROW()-14)/2),0)),"",OFFSET('9. METAS'!$S$20,INT((ROW()-14)/2),0)))</f>
        <v/>
      </c>
      <c r="M221" s="246" t="str">
        <f ca="1">IF(MOD(ROW()-13,2)=0,IF(ISBLANK(OFFSET('11. SEGUIMIENTO 2026'!$Q$14,INT((ROW()-13)/2),0)),"",OFFSET('11. SEGUIMIENTO 2026'!$Q$14,INT((ROW()-13)/2),0)),IF(ISBLANK(OFFSET('9. METAS'!$T$20,INT((ROW()-14)/2),0)),"",OFFSET('9. METAS'!$T$20,INT((ROW()-14)/2),0)))</f>
        <v/>
      </c>
      <c r="N221" s="1006">
        <f t="shared" ref="N221" ca="1" si="202">IFERROR(J221/J222,"ND")</f>
        <v>1</v>
      </c>
      <c r="O221" s="1008">
        <f t="shared" ref="O221" ca="1" si="203">IFERROR(((J221)/H221),"ND")</f>
        <v>0.25</v>
      </c>
      <c r="P221" s="722" t="s">
        <v>1554</v>
      </c>
    </row>
    <row r="222" spans="3:16" ht="73.900000000000006" customHeight="1">
      <c r="C222" s="1025"/>
      <c r="D222" s="1018"/>
      <c r="E222" s="1018"/>
      <c r="F222" s="1021"/>
      <c r="G222" s="1023"/>
      <c r="H222" s="1002"/>
      <c r="I222" s="1012"/>
      <c r="J222" s="244">
        <f ca="1">IF(MOD(ROW()-13,2)=0,IF(ISBLANK(OFFSET('11. SEGUIMIENTO 2026'!$N$14,INT((ROW()-13)/2),0)),"",OFFSET('11. SEGUIMIENTO 2026'!$N$14,INT((ROW()-13)/2),0)),IF(ISBLANK(OFFSET('9. METAS'!$Q$20,INT((ROW()-14)/2),0)),"",OFFSET('9. METAS'!$Q$20,INT((ROW()-14)/2),0)))</f>
        <v>25</v>
      </c>
      <c r="K222" s="245">
        <f ca="1">IF(MOD(ROW()-13,2)=0,IF(ISBLANK(OFFSET('11. SEGUIMIENTO 2026'!$O$14,INT((ROW()-13)/2),0)),"",OFFSET('11. SEGUIMIENTO 2026'!$O$14,INT((ROW()-13)/2),0)),IF(ISBLANK(OFFSET('9. METAS'!$R$20,INT((ROW()-14)/2),0)),"",OFFSET('9. METAS'!$R$20,INT((ROW()-14)/2),0)))</f>
        <v>25</v>
      </c>
      <c r="L222" s="245">
        <f ca="1">IF(MOD(ROW()-13,2)=0,IF(ISBLANK(OFFSET('11. SEGUIMIENTO 2026'!$P$14,INT((ROW()-13)/2),0)),"",OFFSET('11. SEGUIMIENTO 2026'!$P$14,INT((ROW()-13)/2),0)),IF(ISBLANK(OFFSET('9. METAS'!$S$20,INT((ROW()-14)/2),0)),"",OFFSET('9. METAS'!$S$20,INT((ROW()-14)/2),0)))</f>
        <v>25</v>
      </c>
      <c r="M222" s="246">
        <f ca="1">IF(MOD(ROW()-13,2)=0,IF(ISBLANK(OFFSET('11. SEGUIMIENTO 2026'!$Q$14,INT((ROW()-13)/2),0)),"",OFFSET('11. SEGUIMIENTO 2026'!$Q$14,INT((ROW()-13)/2),0)),IF(ISBLANK(OFFSET('9. METAS'!$T$20,INT((ROW()-14)/2),0)),"",OFFSET('9. METAS'!$T$20,INT((ROW()-14)/2),0)))</f>
        <v>25</v>
      </c>
      <c r="N222" s="1013"/>
      <c r="O222" s="1014"/>
      <c r="P222" s="723" t="s">
        <v>1550</v>
      </c>
    </row>
    <row r="223" spans="3:16" ht="69" customHeight="1">
      <c r="C223" s="1016" t="str">
        <f ca="1">IF(ISBLANK(OFFSET('5. Pp (3 años)'!$C$46,INT((ROW()-13)/2),0)),"",OFFSET('5. Pp (3 años)'!$C$46,INT((ROW()-13)/2),0))</f>
        <v>Actividad</v>
      </c>
      <c r="D223" s="1018" t="str">
        <f ca="1">IF(ISBLANK(OFFSET('5. Pp (3 años)'!$D$46,INT((ROW()-13)/2),0)),"",OFFSET('5. Pp (3 años)'!$D$46,INT((ROW()-13)/2),0))</f>
        <v>4.1.1.1.18.1 Instrucción a sectores productivos en materia de dignificación laboral y entornos libres de discriminación.</v>
      </c>
      <c r="E223" s="1018" t="str">
        <f ca="1">IF(ISBLANK(OFFSET('5. Pp (3 años)'!$E$46,INT((ROW()-13)/2),0)),"",OFFSET('5. Pp (3 años)'!$E$46,INT((ROW()-13)/2),0))</f>
        <v>PCDLR: Porcentaje de capacitaciones en dignificación laboral realizadas.</v>
      </c>
      <c r="F223" s="1021" t="str">
        <f ca="1">IF(ISBLANK(OFFSET('5. Pp (3 años)'!$K$46,INT((ROW()-13)/2),0)),"",OFFSET('5. Pp (3 años)'!$K$46,INT((ROW()-13)/2),0))</f>
        <v>Ascendente</v>
      </c>
      <c r="G223" s="1023" t="str">
        <f ca="1">IF(ISBLANK(OFFSET('5. Pp (3 años)'!$H$46,INT((ROW()-13)/2),0)),"",OFFSET('5. Pp (3 años)'!$H$46,INT((ROW()-13)/2),0))</f>
        <v>Trimestral</v>
      </c>
      <c r="H223" s="1002">
        <f ca="1">IF(ISBLANK(OFFSET('9. METAS'!$K$20,INT((ROW()-13)/2),0)),"",OFFSET('9. METAS'!$K$20,INT((ROW()-13)/2),0))</f>
        <v>20</v>
      </c>
      <c r="I223" s="1004" t="s">
        <v>1394</v>
      </c>
      <c r="J223" s="244">
        <f ca="1">IF(MOD(ROW()-13,2)=0,IF(ISBLANK(OFFSET('11. SEGUIMIENTO 2026'!$N$14,INT((ROW()-13)/2),0)),"",OFFSET('11. SEGUIMIENTO 2026'!$N$14,INT((ROW()-13)/2),0)),IF(ISBLANK(OFFSET('9. METAS'!$Q$20,INT((ROW()-14)/2),0)),"",OFFSET('9. METAS'!$Q$20,INT((ROW()-14)/2),0)))</f>
        <v>6</v>
      </c>
      <c r="K223" s="245" t="str">
        <f ca="1">IF(MOD(ROW()-13,2)=0,IF(ISBLANK(OFFSET('11. SEGUIMIENTO 2026'!$O$14,INT((ROW()-13)/2),0)),"",OFFSET('11. SEGUIMIENTO 2026'!$O$14,INT((ROW()-13)/2),0)),IF(ISBLANK(OFFSET('9. METAS'!$R$20,INT((ROW()-14)/2),0)),"",OFFSET('9. METAS'!$R$20,INT((ROW()-14)/2),0)))</f>
        <v/>
      </c>
      <c r="L223" s="245" t="str">
        <f ca="1">IF(MOD(ROW()-13,2)=0,IF(ISBLANK(OFFSET('11. SEGUIMIENTO 2026'!$P$14,INT((ROW()-13)/2),0)),"",OFFSET('11. SEGUIMIENTO 2026'!$P$14,INT((ROW()-13)/2),0)),IF(ISBLANK(OFFSET('9. METAS'!$S$20,INT((ROW()-14)/2),0)),"",OFFSET('9. METAS'!$S$20,INT((ROW()-14)/2),0)))</f>
        <v/>
      </c>
      <c r="M223" s="246" t="str">
        <f ca="1">IF(MOD(ROW()-13,2)=0,IF(ISBLANK(OFFSET('11. SEGUIMIENTO 2026'!$Q$14,INT((ROW()-13)/2),0)),"",OFFSET('11. SEGUIMIENTO 2026'!$Q$14,INT((ROW()-13)/2),0)),IF(ISBLANK(OFFSET('9. METAS'!$T$20,INT((ROW()-14)/2),0)),"",OFFSET('9. METAS'!$T$20,INT((ROW()-14)/2),0)))</f>
        <v/>
      </c>
      <c r="N223" s="1006">
        <f t="shared" ref="N223" ca="1" si="204">IFERROR(J223/J224,"ND")</f>
        <v>1</v>
      </c>
      <c r="O223" s="1008">
        <f t="shared" ref="O223" ca="1" si="205">IFERROR(((J223)/H223),"ND")</f>
        <v>0.3</v>
      </c>
      <c r="P223" s="722" t="s">
        <v>1558</v>
      </c>
    </row>
    <row r="224" spans="3:16" ht="69" customHeight="1">
      <c r="C224" s="1025"/>
      <c r="D224" s="1018"/>
      <c r="E224" s="1018"/>
      <c r="F224" s="1021"/>
      <c r="G224" s="1023"/>
      <c r="H224" s="1002"/>
      <c r="I224" s="1012"/>
      <c r="J224" s="244">
        <f ca="1">IF(MOD(ROW()-13,2)=0,IF(ISBLANK(OFFSET('11. SEGUIMIENTO 2026'!$N$14,INT((ROW()-13)/2),0)),"",OFFSET('11. SEGUIMIENTO 2026'!$N$14,INT((ROW()-13)/2),0)),IF(ISBLANK(OFFSET('9. METAS'!$Q$20,INT((ROW()-14)/2),0)),"",OFFSET('9. METAS'!$Q$20,INT((ROW()-14)/2),0)))</f>
        <v>6</v>
      </c>
      <c r="K224" s="245">
        <f ca="1">IF(MOD(ROW()-13,2)=0,IF(ISBLANK(OFFSET('11. SEGUIMIENTO 2026'!$O$14,INT((ROW()-13)/2),0)),"",OFFSET('11. SEGUIMIENTO 2026'!$O$14,INT((ROW()-13)/2),0)),IF(ISBLANK(OFFSET('9. METAS'!$R$20,INT((ROW()-14)/2),0)),"",OFFSET('9. METAS'!$R$20,INT((ROW()-14)/2),0)))</f>
        <v>6</v>
      </c>
      <c r="L224" s="245">
        <f ca="1">IF(MOD(ROW()-13,2)=0,IF(ISBLANK(OFFSET('11. SEGUIMIENTO 2026'!$P$14,INT((ROW()-13)/2),0)),"",OFFSET('11. SEGUIMIENTO 2026'!$P$14,INT((ROW()-13)/2),0)),IF(ISBLANK(OFFSET('9. METAS'!$S$20,INT((ROW()-14)/2),0)),"",OFFSET('9. METAS'!$S$20,INT((ROW()-14)/2),0)))</f>
        <v>4</v>
      </c>
      <c r="M224" s="246">
        <f ca="1">IF(MOD(ROW()-13,2)=0,IF(ISBLANK(OFFSET('11. SEGUIMIENTO 2026'!$Q$14,INT((ROW()-13)/2),0)),"",OFFSET('11. SEGUIMIENTO 2026'!$Q$14,INT((ROW()-13)/2),0)),IF(ISBLANK(OFFSET('9. METAS'!$T$20,INT((ROW()-14)/2),0)),"",OFFSET('9. METAS'!$T$20,INT((ROW()-14)/2),0)))</f>
        <v>4</v>
      </c>
      <c r="N224" s="1013"/>
      <c r="O224" s="1014"/>
      <c r="P224" s="723" t="s">
        <v>1557</v>
      </c>
    </row>
    <row r="225" spans="3:16" ht="85.15" customHeight="1">
      <c r="C225" s="1016" t="str">
        <f ca="1">IF(ISBLANK(OFFSET('5. Pp (3 años)'!$C$46,INT((ROW()-13)/2),0)),"",OFFSET('5. Pp (3 años)'!$C$46,INT((ROW()-13)/2),0))</f>
        <v>Actividad</v>
      </c>
      <c r="D225" s="1018" t="str">
        <f ca="1">IF(ISBLANK(OFFSET('5. Pp (3 años)'!$D$46,INT((ROW()-13)/2),0)),"",OFFSET('5. Pp (3 años)'!$D$46,INT((ROW()-13)/2),0))</f>
        <v>4.1.1.1.18.2 Gestión de la vinculación laboral inclusiva y canalización para la corresponsabilidad del cuidado.</v>
      </c>
      <c r="E225" s="1018" t="str">
        <f ca="1">IF(ISBLANK(OFFSET('5. Pp (3 años)'!$E$46,INT((ROW()-13)/2),0)),"",OFFSET('5. Pp (3 años)'!$E$46,INT((ROW()-13)/2),0))</f>
        <v>PAVCI: Porcentaje de acciones de vinculación y canalización institucional ejecutadas.</v>
      </c>
      <c r="F225" s="1021" t="str">
        <f ca="1">IF(ISBLANK(OFFSET('5. Pp (3 años)'!$K$46,INT((ROW()-13)/2),0)),"",OFFSET('5. Pp (3 años)'!$K$46,INT((ROW()-13)/2),0))</f>
        <v>Ascendente</v>
      </c>
      <c r="G225" s="1023" t="str">
        <f ca="1">IF(ISBLANK(OFFSET('5. Pp (3 años)'!$H$46,INT((ROW()-13)/2),0)),"",OFFSET('5. Pp (3 años)'!$H$46,INT((ROW()-13)/2),0))</f>
        <v>Trimestral</v>
      </c>
      <c r="H225" s="1002">
        <f ca="1">IF(ISBLANK(OFFSET('9. METAS'!$K$20,INT((ROW()-13)/2),0)),"",OFFSET('9. METAS'!$K$20,INT((ROW()-13)/2),0))</f>
        <v>80</v>
      </c>
      <c r="I225" s="1004" t="s">
        <v>1394</v>
      </c>
      <c r="J225" s="244">
        <f ca="1">IF(MOD(ROW()-13,2)=0,IF(ISBLANK(OFFSET('11. SEGUIMIENTO 2026'!$N$14,INT((ROW()-13)/2),0)),"",OFFSET('11. SEGUIMIENTO 2026'!$N$14,INT((ROW()-13)/2),0)),IF(ISBLANK(OFFSET('9. METAS'!$Q$20,INT((ROW()-14)/2),0)),"",OFFSET('9. METAS'!$Q$20,INT((ROW()-14)/2),0)))</f>
        <v>20</v>
      </c>
      <c r="K225" s="245" t="str">
        <f ca="1">IF(MOD(ROW()-13,2)=0,IF(ISBLANK(OFFSET('11. SEGUIMIENTO 2026'!$O$14,INT((ROW()-13)/2),0)),"",OFFSET('11. SEGUIMIENTO 2026'!$O$14,INT((ROW()-13)/2),0)),IF(ISBLANK(OFFSET('9. METAS'!$R$20,INT((ROW()-14)/2),0)),"",OFFSET('9. METAS'!$R$20,INT((ROW()-14)/2),0)))</f>
        <v/>
      </c>
      <c r="L225" s="245" t="str">
        <f ca="1">IF(MOD(ROW()-13,2)=0,IF(ISBLANK(OFFSET('11. SEGUIMIENTO 2026'!$P$14,INT((ROW()-13)/2),0)),"",OFFSET('11. SEGUIMIENTO 2026'!$P$14,INT((ROW()-13)/2),0)),IF(ISBLANK(OFFSET('9. METAS'!$S$20,INT((ROW()-14)/2),0)),"",OFFSET('9. METAS'!$S$20,INT((ROW()-14)/2),0)))</f>
        <v/>
      </c>
      <c r="M225" s="246" t="str">
        <f ca="1">IF(MOD(ROW()-13,2)=0,IF(ISBLANK(OFFSET('11. SEGUIMIENTO 2026'!$Q$14,INT((ROW()-13)/2),0)),"",OFFSET('11. SEGUIMIENTO 2026'!$Q$14,INT((ROW()-13)/2),0)),IF(ISBLANK(OFFSET('9. METAS'!$T$20,INT((ROW()-14)/2),0)),"",OFFSET('9. METAS'!$T$20,INT((ROW()-14)/2),0)))</f>
        <v/>
      </c>
      <c r="N225" s="1006">
        <f t="shared" ref="N225" ca="1" si="206">IFERROR(J225/J226,"ND")</f>
        <v>1</v>
      </c>
      <c r="O225" s="1008">
        <f t="shared" ref="O225" ca="1" si="207">IFERROR(((J225)/H225),"ND")</f>
        <v>0.25</v>
      </c>
      <c r="P225" s="722" t="s">
        <v>1559</v>
      </c>
    </row>
    <row r="226" spans="3:16" ht="85.15" customHeight="1">
      <c r="C226" s="1025"/>
      <c r="D226" s="1018"/>
      <c r="E226" s="1018"/>
      <c r="F226" s="1021"/>
      <c r="G226" s="1023"/>
      <c r="H226" s="1002"/>
      <c r="I226" s="1012"/>
      <c r="J226" s="244">
        <f ca="1">IF(MOD(ROW()-13,2)=0,IF(ISBLANK(OFFSET('11. SEGUIMIENTO 2026'!$N$14,INT((ROW()-13)/2),0)),"",OFFSET('11. SEGUIMIENTO 2026'!$N$14,INT((ROW()-13)/2),0)),IF(ISBLANK(OFFSET('9. METAS'!$Q$20,INT((ROW()-14)/2),0)),"",OFFSET('9. METAS'!$Q$20,INT((ROW()-14)/2),0)))</f>
        <v>20</v>
      </c>
      <c r="K226" s="245">
        <f ca="1">IF(MOD(ROW()-13,2)=0,IF(ISBLANK(OFFSET('11. SEGUIMIENTO 2026'!$O$14,INT((ROW()-13)/2),0)),"",OFFSET('11. SEGUIMIENTO 2026'!$O$14,INT((ROW()-13)/2),0)),IF(ISBLANK(OFFSET('9. METAS'!$R$20,INT((ROW()-14)/2),0)),"",OFFSET('9. METAS'!$R$20,INT((ROW()-14)/2),0)))</f>
        <v>20</v>
      </c>
      <c r="L226" s="245">
        <f ca="1">IF(MOD(ROW()-13,2)=0,IF(ISBLANK(OFFSET('11. SEGUIMIENTO 2026'!$P$14,INT((ROW()-13)/2),0)),"",OFFSET('11. SEGUIMIENTO 2026'!$P$14,INT((ROW()-13)/2),0)),IF(ISBLANK(OFFSET('9. METAS'!$S$20,INT((ROW()-14)/2),0)),"",OFFSET('9. METAS'!$S$20,INT((ROW()-14)/2),0)))</f>
        <v>20</v>
      </c>
      <c r="M226" s="246">
        <f ca="1">IF(MOD(ROW()-13,2)=0,IF(ISBLANK(OFFSET('11. SEGUIMIENTO 2026'!$Q$14,INT((ROW()-13)/2),0)),"",OFFSET('11. SEGUIMIENTO 2026'!$Q$14,INT((ROW()-13)/2),0)),IF(ISBLANK(OFFSET('9. METAS'!$T$20,INT((ROW()-14)/2),0)),"",OFFSET('9. METAS'!$T$20,INT((ROW()-14)/2),0)))</f>
        <v>20</v>
      </c>
      <c r="N226" s="1013"/>
      <c r="O226" s="1014"/>
      <c r="P226" s="723" t="s">
        <v>1560</v>
      </c>
    </row>
    <row r="227" spans="3:16" hidden="1">
      <c r="C227" s="1016" t="str">
        <f ca="1">IF(ISBLANK(OFFSET('5. Pp (3 años)'!$C$46,INT((ROW()-13)/2),0)),"",OFFSET('5. Pp (3 años)'!$C$46,INT((ROW()-13)/2),0))</f>
        <v>Actividad</v>
      </c>
      <c r="D227" s="1018" t="str">
        <f ca="1">IF(ISBLANK(OFFSET('5. Pp (3 años)'!$D$46,INT((ROW()-13)/2),0)),"",OFFSET('5. Pp (3 años)'!$D$46,INT((ROW()-13)/2),0))</f>
        <v/>
      </c>
      <c r="E227" s="1018" t="str">
        <f ca="1">IF(ISBLANK(OFFSET('5. Pp (3 años)'!$E$46,INT((ROW()-13)/2),0)),"",OFFSET('5. Pp (3 años)'!$E$46,INT((ROW()-13)/2),0))</f>
        <v/>
      </c>
      <c r="F227" s="1021" t="str">
        <f ca="1">IF(ISBLANK(OFFSET('5. Pp (3 años)'!$K$46,INT((ROW()-13)/2),0)),"",OFFSET('5. Pp (3 años)'!$K$46,INT((ROW()-13)/2),0))</f>
        <v/>
      </c>
      <c r="G227" s="1023" t="str">
        <f ca="1">IF(ISBLANK(OFFSET('5. Pp (3 años)'!$H$46,INT((ROW()-13)/2),0)),"",OFFSET('5. Pp (3 años)'!$H$46,INT((ROW()-13)/2),0))</f>
        <v/>
      </c>
      <c r="H227" s="1002" t="str">
        <f ca="1">IF(ISBLANK(OFFSET('9. METAS'!$K$20,INT((ROW()-13)/2),0)),"",OFFSET('9. METAS'!$K$20,INT((ROW()-13)/2),0))</f>
        <v/>
      </c>
      <c r="I227" s="1004"/>
      <c r="J227" s="244" t="str">
        <f ca="1">IF(MOD(ROW()-13,2)=0,IF(ISBLANK(OFFSET('11. SEGUIMIENTO 2026'!$N$14,INT((ROW()-13)/2),0)),"",OFFSET('11. SEGUIMIENTO 2026'!$N$14,INT((ROW()-13)/2),0)),IF(ISBLANK(OFFSET('9. METAS'!$Q$20,INT((ROW()-14)/2),0)),"",OFFSET('9. METAS'!$Q$20,INT((ROW()-14)/2),0)))</f>
        <v/>
      </c>
      <c r="K227" s="245" t="str">
        <f ca="1">IF(MOD(ROW()-13,2)=0,IF(ISBLANK(OFFSET('11. SEGUIMIENTO 2026'!$O$14,INT((ROW()-13)/2),0)),"",OFFSET('11. SEGUIMIENTO 2026'!$O$14,INT((ROW()-13)/2),0)),IF(ISBLANK(OFFSET('9. METAS'!$R$20,INT((ROW()-14)/2),0)),"",OFFSET('9. METAS'!$R$20,INT((ROW()-14)/2),0)))</f>
        <v/>
      </c>
      <c r="L227" s="245" t="str">
        <f ca="1">IF(MOD(ROW()-13,2)=0,IF(ISBLANK(OFFSET('11. SEGUIMIENTO 2026'!$P$14,INT((ROW()-13)/2),0)),"",OFFSET('11. SEGUIMIENTO 2026'!$P$14,INT((ROW()-13)/2),0)),IF(ISBLANK(OFFSET('9. METAS'!$S$20,INT((ROW()-14)/2),0)),"",OFFSET('9. METAS'!$S$20,INT((ROW()-14)/2),0)))</f>
        <v/>
      </c>
      <c r="M227" s="246" t="str">
        <f ca="1">IF(MOD(ROW()-13,2)=0,IF(ISBLANK(OFFSET('11. SEGUIMIENTO 2026'!$Q$14,INT((ROW()-13)/2),0)),"",OFFSET('11. SEGUIMIENTO 2026'!$Q$14,INT((ROW()-13)/2),0)),IF(ISBLANK(OFFSET('9. METAS'!$T$20,INT((ROW()-14)/2),0)),"",OFFSET('9. METAS'!$T$20,INT((ROW()-14)/2),0)))</f>
        <v/>
      </c>
      <c r="N227" s="1006" t="str">
        <f t="shared" ref="N227" ca="1" si="208">IFERROR(J227/J228,"ND")</f>
        <v>ND</v>
      </c>
      <c r="O227" s="1008" t="str">
        <f t="shared" ref="O227" ca="1" si="209">IFERROR(((J227)/H227),"ND")</f>
        <v>ND</v>
      </c>
      <c r="P227" s="1010"/>
    </row>
    <row r="228" spans="3:16" hidden="1">
      <c r="C228" s="1025"/>
      <c r="D228" s="1018"/>
      <c r="E228" s="1018"/>
      <c r="F228" s="1021"/>
      <c r="G228" s="1023"/>
      <c r="H228" s="1002"/>
      <c r="I228" s="1012"/>
      <c r="J228" s="244" t="str">
        <f ca="1">IF(MOD(ROW()-13,2)=0,IF(ISBLANK(OFFSET('11. SEGUIMIENTO 2026'!$N$14,INT((ROW()-13)/2),0)),"",OFFSET('11. SEGUIMIENTO 2026'!$N$14,INT((ROW()-13)/2),0)),IF(ISBLANK(OFFSET('9. METAS'!$Q$20,INT((ROW()-14)/2),0)),"",OFFSET('9. METAS'!$Q$20,INT((ROW()-14)/2),0)))</f>
        <v/>
      </c>
      <c r="K228" s="245" t="str">
        <f ca="1">IF(MOD(ROW()-13,2)=0,IF(ISBLANK(OFFSET('11. SEGUIMIENTO 2026'!$O$14,INT((ROW()-13)/2),0)),"",OFFSET('11. SEGUIMIENTO 2026'!$O$14,INT((ROW()-13)/2),0)),IF(ISBLANK(OFFSET('9. METAS'!$R$20,INT((ROW()-14)/2),0)),"",OFFSET('9. METAS'!$R$20,INT((ROW()-14)/2),0)))</f>
        <v/>
      </c>
      <c r="L228" s="245" t="str">
        <f ca="1">IF(MOD(ROW()-13,2)=0,IF(ISBLANK(OFFSET('11. SEGUIMIENTO 2026'!$P$14,INT((ROW()-13)/2),0)),"",OFFSET('11. SEGUIMIENTO 2026'!$P$14,INT((ROW()-13)/2),0)),IF(ISBLANK(OFFSET('9. METAS'!$S$20,INT((ROW()-14)/2),0)),"",OFFSET('9. METAS'!$S$20,INT((ROW()-14)/2),0)))</f>
        <v/>
      </c>
      <c r="M228" s="246" t="str">
        <f ca="1">IF(MOD(ROW()-13,2)=0,IF(ISBLANK(OFFSET('11. SEGUIMIENTO 2026'!$Q$14,INT((ROW()-13)/2),0)),"",OFFSET('11. SEGUIMIENTO 2026'!$Q$14,INT((ROW()-13)/2),0)),IF(ISBLANK(OFFSET('9. METAS'!$T$20,INT((ROW()-14)/2),0)),"",OFFSET('9. METAS'!$T$20,INT((ROW()-14)/2),0)))</f>
        <v/>
      </c>
      <c r="N228" s="1013"/>
      <c r="O228" s="1014"/>
      <c r="P228" s="1015"/>
    </row>
    <row r="229" spans="3:16" hidden="1">
      <c r="C229" s="1016" t="str">
        <f ca="1">IF(ISBLANK(OFFSET('5. Pp (3 años)'!$C$46,INT((ROW()-13)/2),0)),"",OFFSET('5. Pp (3 años)'!$C$46,INT((ROW()-13)/2),0))</f>
        <v>Actividad</v>
      </c>
      <c r="D229" s="1018" t="str">
        <f ca="1">IF(ISBLANK(OFFSET('5. Pp (3 años)'!$D$46,INT((ROW()-13)/2),0)),"",OFFSET('5. Pp (3 años)'!$D$46,INT((ROW()-13)/2),0))</f>
        <v/>
      </c>
      <c r="E229" s="1018" t="str">
        <f ca="1">IF(ISBLANK(OFFSET('5. Pp (3 años)'!$E$46,INT((ROW()-13)/2),0)),"",OFFSET('5. Pp (3 años)'!$E$46,INT((ROW()-13)/2),0))</f>
        <v/>
      </c>
      <c r="F229" s="1021" t="str">
        <f ca="1">IF(ISBLANK(OFFSET('5. Pp (3 años)'!$K$46,INT((ROW()-13)/2),0)),"",OFFSET('5. Pp (3 años)'!$K$46,INT((ROW()-13)/2),0))</f>
        <v/>
      </c>
      <c r="G229" s="1023" t="str">
        <f ca="1">IF(ISBLANK(OFFSET('5. Pp (3 años)'!$H$46,INT((ROW()-13)/2),0)),"",OFFSET('5. Pp (3 años)'!$H$46,INT((ROW()-13)/2),0))</f>
        <v/>
      </c>
      <c r="H229" s="1002" t="str">
        <f ca="1">IF(ISBLANK(OFFSET('9. METAS'!$K$20,INT((ROW()-13)/2),0)),"",OFFSET('9. METAS'!$K$20,INT((ROW()-13)/2),0))</f>
        <v/>
      </c>
      <c r="I229" s="1004"/>
      <c r="J229" s="244" t="str">
        <f ca="1">IF(MOD(ROW()-13,2)=0,IF(ISBLANK(OFFSET('11. SEGUIMIENTO 2026'!$N$14,INT((ROW()-13)/2),0)),"",OFFSET('11. SEGUIMIENTO 2026'!$N$14,INT((ROW()-13)/2),0)),IF(ISBLANK(OFFSET('9. METAS'!$Q$20,INT((ROW()-14)/2),0)),"",OFFSET('9. METAS'!$Q$20,INT((ROW()-14)/2),0)))</f>
        <v/>
      </c>
      <c r="K229" s="245" t="str">
        <f ca="1">IF(MOD(ROW()-13,2)=0,IF(ISBLANK(OFFSET('11. SEGUIMIENTO 2026'!$O$14,INT((ROW()-13)/2),0)),"",OFFSET('11. SEGUIMIENTO 2026'!$O$14,INT((ROW()-13)/2),0)),IF(ISBLANK(OFFSET('9. METAS'!$R$20,INT((ROW()-14)/2),0)),"",OFFSET('9. METAS'!$R$20,INT((ROW()-14)/2),0)))</f>
        <v/>
      </c>
      <c r="L229" s="245" t="str">
        <f ca="1">IF(MOD(ROW()-13,2)=0,IF(ISBLANK(OFFSET('11. SEGUIMIENTO 2026'!$P$14,INT((ROW()-13)/2),0)),"",OFFSET('11. SEGUIMIENTO 2026'!$P$14,INT((ROW()-13)/2),0)),IF(ISBLANK(OFFSET('9. METAS'!$S$20,INT((ROW()-14)/2),0)),"",OFFSET('9. METAS'!$S$20,INT((ROW()-14)/2),0)))</f>
        <v/>
      </c>
      <c r="M229" s="246" t="str">
        <f ca="1">IF(MOD(ROW()-13,2)=0,IF(ISBLANK(OFFSET('11. SEGUIMIENTO 2026'!$Q$14,INT((ROW()-13)/2),0)),"",OFFSET('11. SEGUIMIENTO 2026'!$Q$14,INT((ROW()-13)/2),0)),IF(ISBLANK(OFFSET('9. METAS'!$T$20,INT((ROW()-14)/2),0)),"",OFFSET('9. METAS'!$T$20,INT((ROW()-14)/2),0)))</f>
        <v/>
      </c>
      <c r="N229" s="1006" t="str">
        <f t="shared" ref="N229" ca="1" si="210">IFERROR(J229/J230,"ND")</f>
        <v>ND</v>
      </c>
      <c r="O229" s="1008" t="str">
        <f t="shared" ref="O229" ca="1" si="211">IFERROR(((J229)/H229),"ND")</f>
        <v>ND</v>
      </c>
      <c r="P229" s="1010"/>
    </row>
    <row r="230" spans="3:16" hidden="1">
      <c r="C230" s="1025"/>
      <c r="D230" s="1018"/>
      <c r="E230" s="1018"/>
      <c r="F230" s="1021"/>
      <c r="G230" s="1023"/>
      <c r="H230" s="1002"/>
      <c r="I230" s="1012"/>
      <c r="J230" s="244" t="str">
        <f ca="1">IF(MOD(ROW()-13,2)=0,IF(ISBLANK(OFFSET('11. SEGUIMIENTO 2026'!$N$14,INT((ROW()-13)/2),0)),"",OFFSET('11. SEGUIMIENTO 2026'!$N$14,INT((ROW()-13)/2),0)),IF(ISBLANK(OFFSET('9. METAS'!$Q$20,INT((ROW()-14)/2),0)),"",OFFSET('9. METAS'!$Q$20,INT((ROW()-14)/2),0)))</f>
        <v/>
      </c>
      <c r="K230" s="245" t="str">
        <f ca="1">IF(MOD(ROW()-13,2)=0,IF(ISBLANK(OFFSET('11. SEGUIMIENTO 2026'!$O$14,INT((ROW()-13)/2),0)),"",OFFSET('11. SEGUIMIENTO 2026'!$O$14,INT((ROW()-13)/2),0)),IF(ISBLANK(OFFSET('9. METAS'!$R$20,INT((ROW()-14)/2),0)),"",OFFSET('9. METAS'!$R$20,INT((ROW()-14)/2),0)))</f>
        <v/>
      </c>
      <c r="L230" s="245" t="str">
        <f ca="1">IF(MOD(ROW()-13,2)=0,IF(ISBLANK(OFFSET('11. SEGUIMIENTO 2026'!$P$14,INT((ROW()-13)/2),0)),"",OFFSET('11. SEGUIMIENTO 2026'!$P$14,INT((ROW()-13)/2),0)),IF(ISBLANK(OFFSET('9. METAS'!$S$20,INT((ROW()-14)/2),0)),"",OFFSET('9. METAS'!$S$20,INT((ROW()-14)/2),0)))</f>
        <v/>
      </c>
      <c r="M230" s="246" t="str">
        <f ca="1">IF(MOD(ROW()-13,2)=0,IF(ISBLANK(OFFSET('11. SEGUIMIENTO 2026'!$Q$14,INT((ROW()-13)/2),0)),"",OFFSET('11. SEGUIMIENTO 2026'!$Q$14,INT((ROW()-13)/2),0)),IF(ISBLANK(OFFSET('9. METAS'!$T$20,INT((ROW()-14)/2),0)),"",OFFSET('9. METAS'!$T$20,INT((ROW()-14)/2),0)))</f>
        <v/>
      </c>
      <c r="N230" s="1013"/>
      <c r="O230" s="1014"/>
      <c r="P230" s="1015"/>
    </row>
    <row r="231" spans="3:16" hidden="1">
      <c r="C231" s="1016" t="str">
        <f ca="1">IF(ISBLANK(OFFSET('5. Pp (3 años)'!$C$46,INT((ROW()-13)/2),0)),"",OFFSET('5. Pp (3 años)'!$C$46,INT((ROW()-13)/2),0))</f>
        <v>Actividad</v>
      </c>
      <c r="D231" s="1018" t="str">
        <f ca="1">IF(ISBLANK(OFFSET('5. Pp (3 años)'!$D$46,INT((ROW()-13)/2),0)),"",OFFSET('5. Pp (3 años)'!$D$46,INT((ROW()-13)/2),0))</f>
        <v/>
      </c>
      <c r="E231" s="1018" t="str">
        <f ca="1">IF(ISBLANK(OFFSET('5. Pp (3 años)'!$E$46,INT((ROW()-13)/2),0)),"",OFFSET('5. Pp (3 años)'!$E$46,INT((ROW()-13)/2),0))</f>
        <v/>
      </c>
      <c r="F231" s="1021" t="str">
        <f ca="1">IF(ISBLANK(OFFSET('5. Pp (3 años)'!$K$46,INT((ROW()-13)/2),0)),"",OFFSET('5. Pp (3 años)'!$K$46,INT((ROW()-13)/2),0))</f>
        <v/>
      </c>
      <c r="G231" s="1023" t="str">
        <f ca="1">IF(ISBLANK(OFFSET('5. Pp (3 años)'!$H$46,INT((ROW()-13)/2),0)),"",OFFSET('5. Pp (3 años)'!$H$46,INT((ROW()-13)/2),0))</f>
        <v/>
      </c>
      <c r="H231" s="1002" t="str">
        <f ca="1">IF(ISBLANK(OFFSET('9. METAS'!$K$20,INT((ROW()-13)/2),0)),"",OFFSET('9. METAS'!$K$20,INT((ROW()-13)/2),0))</f>
        <v/>
      </c>
      <c r="I231" s="1004"/>
      <c r="J231" s="244" t="str">
        <f ca="1">IF(MOD(ROW()-13,2)=0,IF(ISBLANK(OFFSET('11. SEGUIMIENTO 2026'!$N$14,INT((ROW()-13)/2),0)),"",OFFSET('11. SEGUIMIENTO 2026'!$N$14,INT((ROW()-13)/2),0)),IF(ISBLANK(OFFSET('9. METAS'!$Q$20,INT((ROW()-14)/2),0)),"",OFFSET('9. METAS'!$Q$20,INT((ROW()-14)/2),0)))</f>
        <v/>
      </c>
      <c r="K231" s="245" t="str">
        <f ca="1">IF(MOD(ROW()-13,2)=0,IF(ISBLANK(OFFSET('11. SEGUIMIENTO 2026'!$O$14,INT((ROW()-13)/2),0)),"",OFFSET('11. SEGUIMIENTO 2026'!$O$14,INT((ROW()-13)/2),0)),IF(ISBLANK(OFFSET('9. METAS'!$R$20,INT((ROW()-14)/2),0)),"",OFFSET('9. METAS'!$R$20,INT((ROW()-14)/2),0)))</f>
        <v/>
      </c>
      <c r="L231" s="245" t="str">
        <f ca="1">IF(MOD(ROW()-13,2)=0,IF(ISBLANK(OFFSET('11. SEGUIMIENTO 2026'!$P$14,INT((ROW()-13)/2),0)),"",OFFSET('11. SEGUIMIENTO 2026'!$P$14,INT((ROW()-13)/2),0)),IF(ISBLANK(OFFSET('9. METAS'!$S$20,INT((ROW()-14)/2),0)),"",OFFSET('9. METAS'!$S$20,INT((ROW()-14)/2),0)))</f>
        <v/>
      </c>
      <c r="M231" s="246" t="str">
        <f ca="1">IF(MOD(ROW()-13,2)=0,IF(ISBLANK(OFFSET('11. SEGUIMIENTO 2026'!$Q$14,INT((ROW()-13)/2),0)),"",OFFSET('11. SEGUIMIENTO 2026'!$Q$14,INT((ROW()-13)/2),0)),IF(ISBLANK(OFFSET('9. METAS'!$T$20,INT((ROW()-14)/2),0)),"",OFFSET('9. METAS'!$T$20,INT((ROW()-14)/2),0)))</f>
        <v/>
      </c>
      <c r="N231" s="1006" t="str">
        <f t="shared" ref="N231" ca="1" si="212">IFERROR(J231/J232,"ND")</f>
        <v>ND</v>
      </c>
      <c r="O231" s="1008" t="str">
        <f t="shared" ref="O231" ca="1" si="213">IFERROR(((J231)/H231),"ND")</f>
        <v>ND</v>
      </c>
      <c r="P231" s="1010"/>
    </row>
    <row r="232" spans="3:16" hidden="1">
      <c r="C232" s="1025"/>
      <c r="D232" s="1018"/>
      <c r="E232" s="1018"/>
      <c r="F232" s="1021"/>
      <c r="G232" s="1023"/>
      <c r="H232" s="1002"/>
      <c r="I232" s="1012"/>
      <c r="J232" s="244" t="str">
        <f ca="1">IF(MOD(ROW()-13,2)=0,IF(ISBLANK(OFFSET('11. SEGUIMIENTO 2026'!$N$14,INT((ROW()-13)/2),0)),"",OFFSET('11. SEGUIMIENTO 2026'!$N$14,INT((ROW()-13)/2),0)),IF(ISBLANK(OFFSET('9. METAS'!$Q$20,INT((ROW()-14)/2),0)),"",OFFSET('9. METAS'!$Q$20,INT((ROW()-14)/2),0)))</f>
        <v/>
      </c>
      <c r="K232" s="245" t="str">
        <f ca="1">IF(MOD(ROW()-13,2)=0,IF(ISBLANK(OFFSET('11. SEGUIMIENTO 2026'!$O$14,INT((ROW()-13)/2),0)),"",OFFSET('11. SEGUIMIENTO 2026'!$O$14,INT((ROW()-13)/2),0)),IF(ISBLANK(OFFSET('9. METAS'!$R$20,INT((ROW()-14)/2),0)),"",OFFSET('9. METAS'!$R$20,INT((ROW()-14)/2),0)))</f>
        <v/>
      </c>
      <c r="L232" s="245" t="str">
        <f ca="1">IF(MOD(ROW()-13,2)=0,IF(ISBLANK(OFFSET('11. SEGUIMIENTO 2026'!$P$14,INT((ROW()-13)/2),0)),"",OFFSET('11. SEGUIMIENTO 2026'!$P$14,INT((ROW()-13)/2),0)),IF(ISBLANK(OFFSET('9. METAS'!$S$20,INT((ROW()-14)/2),0)),"",OFFSET('9. METAS'!$S$20,INT((ROW()-14)/2),0)))</f>
        <v/>
      </c>
      <c r="M232" s="246" t="str">
        <f ca="1">IF(MOD(ROW()-13,2)=0,IF(ISBLANK(OFFSET('11. SEGUIMIENTO 2026'!$Q$14,INT((ROW()-13)/2),0)),"",OFFSET('11. SEGUIMIENTO 2026'!$Q$14,INT((ROW()-13)/2),0)),IF(ISBLANK(OFFSET('9. METAS'!$T$20,INT((ROW()-14)/2),0)),"",OFFSET('9. METAS'!$T$20,INT((ROW()-14)/2),0)))</f>
        <v/>
      </c>
      <c r="N232" s="1013"/>
      <c r="O232" s="1014"/>
      <c r="P232" s="1015"/>
    </row>
    <row r="233" spans="3:16" ht="75" customHeight="1">
      <c r="C233" s="1016" t="str">
        <f ca="1">IF(ISBLANK(OFFSET('5. Pp (3 años)'!$C$46,INT((ROW()-13)/2),0)),"",OFFSET('5. Pp (3 años)'!$C$46,INT((ROW()-13)/2),0))</f>
        <v>Componente</v>
      </c>
      <c r="D233" s="1018" t="str">
        <f ca="1">IF(ISBLANK(OFFSET('5. Pp (3 años)'!$D$46,INT((ROW()-13)/2),0)),"",OFFSET('5. Pp (3 años)'!$D$46,INT((ROW()-13)/2),0))</f>
        <v>4.1.1.1.19   Estrategias de inclusión financiera y fortalecimiento empresarial implementadas.</v>
      </c>
      <c r="E233" s="1018" t="str">
        <f ca="1">IF(ISBLANK(OFFSET('5. Pp (3 años)'!$E$46,INT((ROW()-13)/2),0)),"",OFFSET('5. Pp (3 años)'!$E$46,INT((ROW()-13)/2),0))</f>
        <v>PEIFF: Porcentaje de estrategias de inclusión financiera y fortalecimiento realizadas.</v>
      </c>
      <c r="F233" s="1021" t="str">
        <f ca="1">IF(ISBLANK(OFFSET('5. Pp (3 años)'!$K$46,INT((ROW()-13)/2),0)),"",OFFSET('5. Pp (3 años)'!$K$46,INT((ROW()-13)/2),0))</f>
        <v>Ascendente</v>
      </c>
      <c r="G233" s="1023" t="str">
        <f ca="1">IF(ISBLANK(OFFSET('5. Pp (3 años)'!$H$46,INT((ROW()-13)/2),0)),"",OFFSET('5. Pp (3 años)'!$H$46,INT((ROW()-13)/2),0))</f>
        <v>Trimestral</v>
      </c>
      <c r="H233" s="1002">
        <f ca="1">IF(ISBLANK(OFFSET('9. METAS'!$K$20,INT((ROW()-13)/2),0)),"",OFFSET('9. METAS'!$K$20,INT((ROW()-13)/2),0))</f>
        <v>100</v>
      </c>
      <c r="I233" s="1004" t="s">
        <v>147</v>
      </c>
      <c r="J233" s="244">
        <f ca="1">IF(MOD(ROW()-13,2)=0,IF(ISBLANK(OFFSET('11. SEGUIMIENTO 2026'!$N$14,INT((ROW()-13)/2),0)),"",OFFSET('11. SEGUIMIENTO 2026'!$N$14,INT((ROW()-13)/2),0)),IF(ISBLANK(OFFSET('9. METAS'!$Q$20,INT((ROW()-14)/2),0)),"",OFFSET('9. METAS'!$Q$20,INT((ROW()-14)/2),0)))</f>
        <v>25</v>
      </c>
      <c r="K233" s="245" t="str">
        <f ca="1">IF(MOD(ROW()-13,2)=0,IF(ISBLANK(OFFSET('11. SEGUIMIENTO 2026'!$O$14,INT((ROW()-13)/2),0)),"",OFFSET('11. SEGUIMIENTO 2026'!$O$14,INT((ROW()-13)/2),0)),IF(ISBLANK(OFFSET('9. METAS'!$R$20,INT((ROW()-14)/2),0)),"",OFFSET('9. METAS'!$R$20,INT((ROW()-14)/2),0)))</f>
        <v/>
      </c>
      <c r="L233" s="245" t="str">
        <f ca="1">IF(MOD(ROW()-13,2)=0,IF(ISBLANK(OFFSET('11. SEGUIMIENTO 2026'!$P$14,INT((ROW()-13)/2),0)),"",OFFSET('11. SEGUIMIENTO 2026'!$P$14,INT((ROW()-13)/2),0)),IF(ISBLANK(OFFSET('9. METAS'!$S$20,INT((ROW()-14)/2),0)),"",OFFSET('9. METAS'!$S$20,INT((ROW()-14)/2),0)))</f>
        <v/>
      </c>
      <c r="M233" s="246" t="str">
        <f ca="1">IF(MOD(ROW()-13,2)=0,IF(ISBLANK(OFFSET('11. SEGUIMIENTO 2026'!$Q$14,INT((ROW()-13)/2),0)),"",OFFSET('11. SEGUIMIENTO 2026'!$Q$14,INT((ROW()-13)/2),0)),IF(ISBLANK(OFFSET('9. METAS'!$T$20,INT((ROW()-14)/2),0)),"",OFFSET('9. METAS'!$T$20,INT((ROW()-14)/2),0)))</f>
        <v/>
      </c>
      <c r="N233" s="1006">
        <f t="shared" ref="N233" ca="1" si="214">IFERROR(J233/J234,"ND")</f>
        <v>1</v>
      </c>
      <c r="O233" s="1008">
        <f t="shared" ref="O233" ca="1" si="215">IFERROR(((J233)/H233),"ND")</f>
        <v>0.25</v>
      </c>
      <c r="P233" s="722" t="s">
        <v>1549</v>
      </c>
    </row>
    <row r="234" spans="3:16" ht="75" customHeight="1">
      <c r="C234" s="1025"/>
      <c r="D234" s="1018"/>
      <c r="E234" s="1018"/>
      <c r="F234" s="1021"/>
      <c r="G234" s="1023"/>
      <c r="H234" s="1002"/>
      <c r="I234" s="1012"/>
      <c r="J234" s="244">
        <f ca="1">IF(MOD(ROW()-13,2)=0,IF(ISBLANK(OFFSET('11. SEGUIMIENTO 2026'!$N$14,INT((ROW()-13)/2),0)),"",OFFSET('11. SEGUIMIENTO 2026'!$N$14,INT((ROW()-13)/2),0)),IF(ISBLANK(OFFSET('9. METAS'!$Q$20,INT((ROW()-14)/2),0)),"",OFFSET('9. METAS'!$Q$20,INT((ROW()-14)/2),0)))</f>
        <v>25</v>
      </c>
      <c r="K234" s="245">
        <f ca="1">IF(MOD(ROW()-13,2)=0,IF(ISBLANK(OFFSET('11. SEGUIMIENTO 2026'!$O$14,INT((ROW()-13)/2),0)),"",OFFSET('11. SEGUIMIENTO 2026'!$O$14,INT((ROW()-13)/2),0)),IF(ISBLANK(OFFSET('9. METAS'!$R$20,INT((ROW()-14)/2),0)),"",OFFSET('9. METAS'!$R$20,INT((ROW()-14)/2),0)))</f>
        <v>25</v>
      </c>
      <c r="L234" s="245">
        <f ca="1">IF(MOD(ROW()-13,2)=0,IF(ISBLANK(OFFSET('11. SEGUIMIENTO 2026'!$P$14,INT((ROW()-13)/2),0)),"",OFFSET('11. SEGUIMIENTO 2026'!$P$14,INT((ROW()-13)/2),0)),IF(ISBLANK(OFFSET('9. METAS'!$S$20,INT((ROW()-14)/2),0)),"",OFFSET('9. METAS'!$S$20,INT((ROW()-14)/2),0)))</f>
        <v>25</v>
      </c>
      <c r="M234" s="246">
        <f ca="1">IF(MOD(ROW()-13,2)=0,IF(ISBLANK(OFFSET('11. SEGUIMIENTO 2026'!$Q$14,INT((ROW()-13)/2),0)),"",OFFSET('11. SEGUIMIENTO 2026'!$Q$14,INT((ROW()-13)/2),0)),IF(ISBLANK(OFFSET('9. METAS'!$T$20,INT((ROW()-14)/2),0)),"",OFFSET('9. METAS'!$T$20,INT((ROW()-14)/2),0)))</f>
        <v>25</v>
      </c>
      <c r="N234" s="1013"/>
      <c r="O234" s="1014"/>
      <c r="P234" s="723" t="s">
        <v>1561</v>
      </c>
    </row>
    <row r="235" spans="3:16" ht="79.150000000000006" customHeight="1">
      <c r="C235" s="1016" t="str">
        <f ca="1">IF(ISBLANK(OFFSET('5. Pp (3 años)'!$C$46,INT((ROW()-13)/2),0)),"",OFFSET('5. Pp (3 años)'!$C$46,INT((ROW()-13)/2),0))</f>
        <v>Actividad</v>
      </c>
      <c r="D235" s="1018" t="str">
        <f ca="1">IF(ISBLANK(OFFSET('5. Pp (3 años)'!$D$46,INT((ROW()-13)/2),0)),"",OFFSET('5. Pp (3 años)'!$D$46,INT((ROW()-13)/2),0))</f>
        <v>4.1.1.1.19.1  Gestión de asesorías y vinculación a programas de apoyo financiero para el sector productivo y social.</v>
      </c>
      <c r="E235" s="1018" t="str">
        <f ca="1">IF(ISBLANK(OFFSET('5. Pp (3 años)'!$E$46,INT((ROW()-13)/2),0)),"",OFFSET('5. Pp (3 años)'!$E$46,INT((ROW()-13)/2),0))</f>
        <v>PAVFR: Porcentaje de asesorías y vinculaciones financieras realizadas.</v>
      </c>
      <c r="F235" s="1021" t="str">
        <f ca="1">IF(ISBLANK(OFFSET('5. Pp (3 años)'!$K$46,INT((ROW()-13)/2),0)),"",OFFSET('5. Pp (3 años)'!$K$46,INT((ROW()-13)/2),0))</f>
        <v>Ascendente</v>
      </c>
      <c r="G235" s="1023" t="str">
        <f ca="1">IF(ISBLANK(OFFSET('5. Pp (3 años)'!$H$46,INT((ROW()-13)/2),0)),"",OFFSET('5. Pp (3 años)'!$H$46,INT((ROW()-13)/2),0))</f>
        <v>Trimestral</v>
      </c>
      <c r="H235" s="1002">
        <f ca="1">IF(ISBLANK(OFFSET('9. METAS'!$K$20,INT((ROW()-13)/2),0)),"",OFFSET('9. METAS'!$K$20,INT((ROW()-13)/2),0))</f>
        <v>190</v>
      </c>
      <c r="I235" s="1004" t="s">
        <v>1394</v>
      </c>
      <c r="J235" s="244">
        <f ca="1">IF(MOD(ROW()-13,2)=0,IF(ISBLANK(OFFSET('11. SEGUIMIENTO 2026'!$N$14,INT((ROW()-13)/2),0)),"",OFFSET('11. SEGUIMIENTO 2026'!$N$14,INT((ROW()-13)/2),0)),IF(ISBLANK(OFFSET('9. METAS'!$Q$20,INT((ROW()-14)/2),0)),"",OFFSET('9. METAS'!$Q$20,INT((ROW()-14)/2),0)))</f>
        <v>50</v>
      </c>
      <c r="K235" s="245" t="str">
        <f ca="1">IF(MOD(ROW()-13,2)=0,IF(ISBLANK(OFFSET('11. SEGUIMIENTO 2026'!$O$14,INT((ROW()-13)/2),0)),"",OFFSET('11. SEGUIMIENTO 2026'!$O$14,INT((ROW()-13)/2),0)),IF(ISBLANK(OFFSET('9. METAS'!$R$20,INT((ROW()-14)/2),0)),"",OFFSET('9. METAS'!$R$20,INT((ROW()-14)/2),0)))</f>
        <v/>
      </c>
      <c r="L235" s="245" t="str">
        <f ca="1">IF(MOD(ROW()-13,2)=0,IF(ISBLANK(OFFSET('11. SEGUIMIENTO 2026'!$P$14,INT((ROW()-13)/2),0)),"",OFFSET('11. SEGUIMIENTO 2026'!$P$14,INT((ROW()-13)/2),0)),IF(ISBLANK(OFFSET('9. METAS'!$S$20,INT((ROW()-14)/2),0)),"",OFFSET('9. METAS'!$S$20,INT((ROW()-14)/2),0)))</f>
        <v/>
      </c>
      <c r="M235" s="246" t="str">
        <f ca="1">IF(MOD(ROW()-13,2)=0,IF(ISBLANK(OFFSET('11. SEGUIMIENTO 2026'!$Q$14,INT((ROW()-13)/2),0)),"",OFFSET('11. SEGUIMIENTO 2026'!$Q$14,INT((ROW()-13)/2),0)),IF(ISBLANK(OFFSET('9. METAS'!$T$20,INT((ROW()-14)/2),0)),"",OFFSET('9. METAS'!$T$20,INT((ROW()-14)/2),0)))</f>
        <v/>
      </c>
      <c r="N235" s="1006">
        <f t="shared" ref="N235" ca="1" si="216">IFERROR(J235/J236,"ND")</f>
        <v>1</v>
      </c>
      <c r="O235" s="1008">
        <f t="shared" ref="O235" ca="1" si="217">IFERROR(((J235)/H235),"ND")</f>
        <v>0.26315789473684209</v>
      </c>
      <c r="P235" s="722" t="s">
        <v>1562</v>
      </c>
    </row>
    <row r="236" spans="3:16" ht="79.150000000000006" customHeight="1">
      <c r="C236" s="1025"/>
      <c r="D236" s="1018"/>
      <c r="E236" s="1018"/>
      <c r="F236" s="1021"/>
      <c r="G236" s="1023"/>
      <c r="H236" s="1002"/>
      <c r="I236" s="1012"/>
      <c r="J236" s="244">
        <f ca="1">IF(MOD(ROW()-13,2)=0,IF(ISBLANK(OFFSET('11. SEGUIMIENTO 2026'!$N$14,INT((ROW()-13)/2),0)),"",OFFSET('11. SEGUIMIENTO 2026'!$N$14,INT((ROW()-13)/2),0)),IF(ISBLANK(OFFSET('9. METAS'!$Q$20,INT((ROW()-14)/2),0)),"",OFFSET('9. METAS'!$Q$20,INT((ROW()-14)/2),0)))</f>
        <v>50</v>
      </c>
      <c r="K236" s="245">
        <f ca="1">IF(MOD(ROW()-13,2)=0,IF(ISBLANK(OFFSET('11. SEGUIMIENTO 2026'!$O$14,INT((ROW()-13)/2),0)),"",OFFSET('11. SEGUIMIENTO 2026'!$O$14,INT((ROW()-13)/2),0)),IF(ISBLANK(OFFSET('9. METAS'!$R$20,INT((ROW()-14)/2),0)),"",OFFSET('9. METAS'!$R$20,INT((ROW()-14)/2),0)))</f>
        <v>60</v>
      </c>
      <c r="L236" s="245">
        <f ca="1">IF(MOD(ROW()-13,2)=0,IF(ISBLANK(OFFSET('11. SEGUIMIENTO 2026'!$P$14,INT((ROW()-13)/2),0)),"",OFFSET('11. SEGUIMIENTO 2026'!$P$14,INT((ROW()-13)/2),0)),IF(ISBLANK(OFFSET('9. METAS'!$S$20,INT((ROW()-14)/2),0)),"",OFFSET('9. METAS'!$S$20,INT((ROW()-14)/2),0)))</f>
        <v>26</v>
      </c>
      <c r="M236" s="246">
        <f ca="1">IF(MOD(ROW()-13,2)=0,IF(ISBLANK(OFFSET('11. SEGUIMIENTO 2026'!$Q$14,INT((ROW()-13)/2),0)),"",OFFSET('11. SEGUIMIENTO 2026'!$Q$14,INT((ROW()-13)/2),0)),IF(ISBLANK(OFFSET('9. METAS'!$T$20,INT((ROW()-14)/2),0)),"",OFFSET('9. METAS'!$T$20,INT((ROW()-14)/2),0)))</f>
        <v>54</v>
      </c>
      <c r="N236" s="1013"/>
      <c r="O236" s="1014"/>
      <c r="P236" s="723" t="s">
        <v>1563</v>
      </c>
    </row>
    <row r="237" spans="3:16" ht="64.150000000000006" customHeight="1">
      <c r="C237" s="1016" t="str">
        <f ca="1">IF(ISBLANK(OFFSET('5. Pp (3 años)'!$C$46,INT((ROW()-13)/2),0)),"",OFFSET('5. Pp (3 años)'!$C$46,INT((ROW()-13)/2),0))</f>
        <v>Actividad</v>
      </c>
      <c r="D237" s="1018" t="str">
        <f ca="1">IF(ISBLANK(OFFSET('5. Pp (3 años)'!$D$46,INT((ROW()-13)/2),0)),"",OFFSET('5. Pp (3 años)'!$D$46,INT((ROW()-13)/2),0))</f>
        <v>4.1.1.1.19.2  Implementación de jornadas de orientación y habilidades emprendedoras para la juventud.</v>
      </c>
      <c r="E237" s="1018" t="str">
        <f ca="1">IF(ISBLANK(OFFSET('5. Pp (3 años)'!$E$46,INT((ROW()-13)/2),0)),"",OFFSET('5. Pp (3 años)'!$E$46,INT((ROW()-13)/2),0))</f>
        <v>PJJEE: Porcentaje de jornadas juveniles de emprendimiento ejecutadas.</v>
      </c>
      <c r="F237" s="1021" t="str">
        <f ca="1">IF(ISBLANK(OFFSET('5. Pp (3 años)'!$K$46,INT((ROW()-13)/2),0)),"",OFFSET('5. Pp (3 años)'!$K$46,INT((ROW()-13)/2),0))</f>
        <v>Ascendente</v>
      </c>
      <c r="G237" s="1023" t="str">
        <f ca="1">IF(ISBLANK(OFFSET('5. Pp (3 años)'!$H$46,INT((ROW()-13)/2),0)),"",OFFSET('5. Pp (3 años)'!$H$46,INT((ROW()-13)/2),0))</f>
        <v>Trimestral</v>
      </c>
      <c r="H237" s="1002">
        <f ca="1">IF(ISBLANK(OFFSET('9. METAS'!$K$20,INT((ROW()-13)/2),0)),"",OFFSET('9. METAS'!$K$20,INT((ROW()-13)/2),0))</f>
        <v>11</v>
      </c>
      <c r="I237" s="1004" t="s">
        <v>1394</v>
      </c>
      <c r="J237" s="244">
        <f ca="1">IF(MOD(ROW()-13,2)=0,IF(ISBLANK(OFFSET('11. SEGUIMIENTO 2026'!$N$14,INT((ROW()-13)/2),0)),"",OFFSET('11. SEGUIMIENTO 2026'!$N$14,INT((ROW()-13)/2),0)),IF(ISBLANK(OFFSET('9. METAS'!$Q$20,INT((ROW()-14)/2),0)),"",OFFSET('9. METAS'!$Q$20,INT((ROW()-14)/2),0)))</f>
        <v>4</v>
      </c>
      <c r="K237" s="245" t="str">
        <f ca="1">IF(MOD(ROW()-13,2)=0,IF(ISBLANK(OFFSET('11. SEGUIMIENTO 2026'!$O$14,INT((ROW()-13)/2),0)),"",OFFSET('11. SEGUIMIENTO 2026'!$O$14,INT((ROW()-13)/2),0)),IF(ISBLANK(OFFSET('9. METAS'!$R$20,INT((ROW()-14)/2),0)),"",OFFSET('9. METAS'!$R$20,INT((ROW()-14)/2),0)))</f>
        <v/>
      </c>
      <c r="L237" s="245" t="str">
        <f ca="1">IF(MOD(ROW()-13,2)=0,IF(ISBLANK(OFFSET('11. SEGUIMIENTO 2026'!$P$14,INT((ROW()-13)/2),0)),"",OFFSET('11. SEGUIMIENTO 2026'!$P$14,INT((ROW()-13)/2),0)),IF(ISBLANK(OFFSET('9. METAS'!$S$20,INT((ROW()-14)/2),0)),"",OFFSET('9. METAS'!$S$20,INT((ROW()-14)/2),0)))</f>
        <v/>
      </c>
      <c r="M237" s="246" t="str">
        <f ca="1">IF(MOD(ROW()-13,2)=0,IF(ISBLANK(OFFSET('11. SEGUIMIENTO 2026'!$Q$14,INT((ROW()-13)/2),0)),"",OFFSET('11. SEGUIMIENTO 2026'!$Q$14,INT((ROW()-13)/2),0)),IF(ISBLANK(OFFSET('9. METAS'!$T$20,INT((ROW()-14)/2),0)),"",OFFSET('9. METAS'!$T$20,INT((ROW()-14)/2),0)))</f>
        <v/>
      </c>
      <c r="N237" s="1006">
        <f t="shared" ref="N237" ca="1" si="218">IFERROR(J237/J238,"ND")</f>
        <v>1</v>
      </c>
      <c r="O237" s="1008">
        <f t="shared" ref="O237" ca="1" si="219">IFERROR(((J237)/H237),"ND")</f>
        <v>0.36363636363636365</v>
      </c>
      <c r="P237" s="722" t="s">
        <v>1564</v>
      </c>
    </row>
    <row r="238" spans="3:16" ht="64.150000000000006" customHeight="1">
      <c r="C238" s="1025"/>
      <c r="D238" s="1018"/>
      <c r="E238" s="1018"/>
      <c r="F238" s="1021"/>
      <c r="G238" s="1023"/>
      <c r="H238" s="1002"/>
      <c r="I238" s="1012"/>
      <c r="J238" s="244">
        <f ca="1">IF(MOD(ROW()-13,2)=0,IF(ISBLANK(OFFSET('11. SEGUIMIENTO 2026'!$N$14,INT((ROW()-13)/2),0)),"",OFFSET('11. SEGUIMIENTO 2026'!$N$14,INT((ROW()-13)/2),0)),IF(ISBLANK(OFFSET('9. METAS'!$Q$20,INT((ROW()-14)/2),0)),"",OFFSET('9. METAS'!$Q$20,INT((ROW()-14)/2),0)))</f>
        <v>4</v>
      </c>
      <c r="K238" s="245">
        <f ca="1">IF(MOD(ROW()-13,2)=0,IF(ISBLANK(OFFSET('11. SEGUIMIENTO 2026'!$O$14,INT((ROW()-13)/2),0)),"",OFFSET('11. SEGUIMIENTO 2026'!$O$14,INT((ROW()-13)/2),0)),IF(ISBLANK(OFFSET('9. METAS'!$R$20,INT((ROW()-14)/2),0)),"",OFFSET('9. METAS'!$R$20,INT((ROW()-14)/2),0)))</f>
        <v>4</v>
      </c>
      <c r="L238" s="245">
        <f ca="1">IF(MOD(ROW()-13,2)=0,IF(ISBLANK(OFFSET('11. SEGUIMIENTO 2026'!$P$14,INT((ROW()-13)/2),0)),"",OFFSET('11. SEGUIMIENTO 2026'!$P$14,INT((ROW()-13)/2),0)),IF(ISBLANK(OFFSET('9. METAS'!$S$20,INT((ROW()-14)/2),0)),"",OFFSET('9. METAS'!$S$20,INT((ROW()-14)/2),0)))</f>
        <v>2</v>
      </c>
      <c r="M238" s="246">
        <f ca="1">IF(MOD(ROW()-13,2)=0,IF(ISBLANK(OFFSET('11. SEGUIMIENTO 2026'!$Q$14,INT((ROW()-13)/2),0)),"",OFFSET('11. SEGUIMIENTO 2026'!$Q$14,INT((ROW()-13)/2),0)),IF(ISBLANK(OFFSET('9. METAS'!$T$20,INT((ROW()-14)/2),0)),"",OFFSET('9. METAS'!$T$20,INT((ROW()-14)/2),0)))</f>
        <v>1</v>
      </c>
      <c r="N238" s="1013"/>
      <c r="O238" s="1014"/>
      <c r="P238" s="723" t="s">
        <v>1565</v>
      </c>
    </row>
    <row r="239" spans="3:16" hidden="1">
      <c r="C239" s="1016" t="str">
        <f ca="1">IF(ISBLANK(OFFSET('5. Pp (3 años)'!$C$46,INT((ROW()-13)/2),0)),"",OFFSET('5. Pp (3 años)'!$C$46,INT((ROW()-13)/2),0))</f>
        <v>Actividad</v>
      </c>
      <c r="D239" s="1018" t="str">
        <f ca="1">IF(ISBLANK(OFFSET('5. Pp (3 años)'!$D$46,INT((ROW()-13)/2),0)),"",OFFSET('5. Pp (3 años)'!$D$46,INT((ROW()-13)/2),0))</f>
        <v/>
      </c>
      <c r="E239" s="1018" t="str">
        <f ca="1">IF(ISBLANK(OFFSET('5. Pp (3 años)'!$E$46,INT((ROW()-13)/2),0)),"",OFFSET('5. Pp (3 años)'!$E$46,INT((ROW()-13)/2),0))</f>
        <v/>
      </c>
      <c r="F239" s="1021" t="str">
        <f ca="1">IF(ISBLANK(OFFSET('5. Pp (3 años)'!$K$46,INT((ROW()-13)/2),0)),"",OFFSET('5. Pp (3 años)'!$K$46,INT((ROW()-13)/2),0))</f>
        <v/>
      </c>
      <c r="G239" s="1023" t="str">
        <f ca="1">IF(ISBLANK(OFFSET('5. Pp (3 años)'!$H$46,INT((ROW()-13)/2),0)),"",OFFSET('5. Pp (3 años)'!$H$46,INT((ROW()-13)/2),0))</f>
        <v/>
      </c>
      <c r="H239" s="1002" t="str">
        <f ca="1">IF(ISBLANK(OFFSET('9. METAS'!$K$20,INT((ROW()-13)/2),0)),"",OFFSET('9. METAS'!$K$20,INT((ROW()-13)/2),0))</f>
        <v/>
      </c>
      <c r="I239" s="1004"/>
      <c r="J239" s="244" t="str">
        <f ca="1">IF(MOD(ROW()-13,2)=0,IF(ISBLANK(OFFSET('11. SEGUIMIENTO 2026'!$N$14,INT((ROW()-13)/2),0)),"",OFFSET('11. SEGUIMIENTO 2026'!$N$14,INT((ROW()-13)/2),0)),IF(ISBLANK(OFFSET('9. METAS'!$Q$20,INT((ROW()-14)/2),0)),"",OFFSET('9. METAS'!$Q$20,INT((ROW()-14)/2),0)))</f>
        <v/>
      </c>
      <c r="K239" s="245" t="str">
        <f ca="1">IF(MOD(ROW()-13,2)=0,IF(ISBLANK(OFFSET('11. SEGUIMIENTO 2026'!$O$14,INT((ROW()-13)/2),0)),"",OFFSET('11. SEGUIMIENTO 2026'!$O$14,INT((ROW()-13)/2),0)),IF(ISBLANK(OFFSET('9. METAS'!$R$20,INT((ROW()-14)/2),0)),"",OFFSET('9. METAS'!$R$20,INT((ROW()-14)/2),0)))</f>
        <v/>
      </c>
      <c r="L239" s="245" t="str">
        <f ca="1">IF(MOD(ROW()-13,2)=0,IF(ISBLANK(OFFSET('11. SEGUIMIENTO 2026'!$P$14,INT((ROW()-13)/2),0)),"",OFFSET('11. SEGUIMIENTO 2026'!$P$14,INT((ROW()-13)/2),0)),IF(ISBLANK(OFFSET('9. METAS'!$S$20,INT((ROW()-14)/2),0)),"",OFFSET('9. METAS'!$S$20,INT((ROW()-14)/2),0)))</f>
        <v/>
      </c>
      <c r="M239" s="246" t="str">
        <f ca="1">IF(MOD(ROW()-13,2)=0,IF(ISBLANK(OFFSET('11. SEGUIMIENTO 2026'!$Q$14,INT((ROW()-13)/2),0)),"",OFFSET('11. SEGUIMIENTO 2026'!$Q$14,INT((ROW()-13)/2),0)),IF(ISBLANK(OFFSET('9. METAS'!$T$20,INT((ROW()-14)/2),0)),"",OFFSET('9. METAS'!$T$20,INT((ROW()-14)/2),0)))</f>
        <v/>
      </c>
      <c r="N239" s="1006" t="str">
        <f t="shared" ref="N239" ca="1" si="220">IFERROR(J239/J240,"ND")</f>
        <v>ND</v>
      </c>
      <c r="O239" s="1008" t="str">
        <f t="shared" ref="O239" ca="1" si="221">IFERROR(((J239)/H239),"ND")</f>
        <v>ND</v>
      </c>
      <c r="P239" s="1010"/>
    </row>
    <row r="240" spans="3:16" hidden="1">
      <c r="C240" s="1025"/>
      <c r="D240" s="1018"/>
      <c r="E240" s="1018"/>
      <c r="F240" s="1021"/>
      <c r="G240" s="1023"/>
      <c r="H240" s="1002"/>
      <c r="I240" s="1012"/>
      <c r="J240" s="244" t="str">
        <f ca="1">IF(MOD(ROW()-13,2)=0,IF(ISBLANK(OFFSET('11. SEGUIMIENTO 2026'!$N$14,INT((ROW()-13)/2),0)),"",OFFSET('11. SEGUIMIENTO 2026'!$N$14,INT((ROW()-13)/2),0)),IF(ISBLANK(OFFSET('9. METAS'!$Q$20,INT((ROW()-14)/2),0)),"",OFFSET('9. METAS'!$Q$20,INT((ROW()-14)/2),0)))</f>
        <v/>
      </c>
      <c r="K240" s="245" t="str">
        <f ca="1">IF(MOD(ROW()-13,2)=0,IF(ISBLANK(OFFSET('11. SEGUIMIENTO 2026'!$O$14,INT((ROW()-13)/2),0)),"",OFFSET('11. SEGUIMIENTO 2026'!$O$14,INT((ROW()-13)/2),0)),IF(ISBLANK(OFFSET('9. METAS'!$R$20,INT((ROW()-14)/2),0)),"",OFFSET('9. METAS'!$R$20,INT((ROW()-14)/2),0)))</f>
        <v/>
      </c>
      <c r="L240" s="245" t="str">
        <f ca="1">IF(MOD(ROW()-13,2)=0,IF(ISBLANK(OFFSET('11. SEGUIMIENTO 2026'!$P$14,INT((ROW()-13)/2),0)),"",OFFSET('11. SEGUIMIENTO 2026'!$P$14,INT((ROW()-13)/2),0)),IF(ISBLANK(OFFSET('9. METAS'!$S$20,INT((ROW()-14)/2),0)),"",OFFSET('9. METAS'!$S$20,INT((ROW()-14)/2),0)))</f>
        <v/>
      </c>
      <c r="M240" s="246" t="str">
        <f ca="1">IF(MOD(ROW()-13,2)=0,IF(ISBLANK(OFFSET('11. SEGUIMIENTO 2026'!$Q$14,INT((ROW()-13)/2),0)),"",OFFSET('11. SEGUIMIENTO 2026'!$Q$14,INT((ROW()-13)/2),0)),IF(ISBLANK(OFFSET('9. METAS'!$T$20,INT((ROW()-14)/2),0)),"",OFFSET('9. METAS'!$T$20,INT((ROW()-14)/2),0)))</f>
        <v/>
      </c>
      <c r="N240" s="1013"/>
      <c r="O240" s="1014"/>
      <c r="P240" s="1015"/>
    </row>
    <row r="241" spans="3:16" hidden="1">
      <c r="C241" s="1016" t="str">
        <f ca="1">IF(ISBLANK(OFFSET('5. Pp (3 años)'!$C$46,INT((ROW()-13)/2),0)),"",OFFSET('5. Pp (3 años)'!$C$46,INT((ROW()-13)/2),0))</f>
        <v>Actividad</v>
      </c>
      <c r="D241" s="1018" t="str">
        <f ca="1">IF(ISBLANK(OFFSET('5. Pp (3 años)'!$D$46,INT((ROW()-13)/2),0)),"",OFFSET('5. Pp (3 años)'!$D$46,INT((ROW()-13)/2),0))</f>
        <v/>
      </c>
      <c r="E241" s="1018" t="str">
        <f ca="1">IF(ISBLANK(OFFSET('5. Pp (3 años)'!$E$46,INT((ROW()-13)/2),0)),"",OFFSET('5. Pp (3 años)'!$E$46,INT((ROW()-13)/2),0))</f>
        <v/>
      </c>
      <c r="F241" s="1021" t="str">
        <f ca="1">IF(ISBLANK(OFFSET('5. Pp (3 años)'!$K$46,INT((ROW()-13)/2),0)),"",OFFSET('5. Pp (3 años)'!$K$46,INT((ROW()-13)/2),0))</f>
        <v/>
      </c>
      <c r="G241" s="1023" t="str">
        <f ca="1">IF(ISBLANK(OFFSET('5. Pp (3 años)'!$H$46,INT((ROW()-13)/2),0)),"",OFFSET('5. Pp (3 años)'!$H$46,INT((ROW()-13)/2),0))</f>
        <v/>
      </c>
      <c r="H241" s="1002" t="str">
        <f ca="1">IF(ISBLANK(OFFSET('9. METAS'!$K$20,INT((ROW()-13)/2),0)),"",OFFSET('9. METAS'!$K$20,INT((ROW()-13)/2),0))</f>
        <v/>
      </c>
      <c r="I241" s="1004"/>
      <c r="J241" s="244" t="str">
        <f ca="1">IF(MOD(ROW()-13,2)=0,IF(ISBLANK(OFFSET('11. SEGUIMIENTO 2026'!$N$14,INT((ROW()-13)/2),0)),"",OFFSET('11. SEGUIMIENTO 2026'!$N$14,INT((ROW()-13)/2),0)),IF(ISBLANK(OFFSET('9. METAS'!$Q$20,INT((ROW()-14)/2),0)),"",OFFSET('9. METAS'!$Q$20,INT((ROW()-14)/2),0)))</f>
        <v/>
      </c>
      <c r="K241" s="245" t="str">
        <f ca="1">IF(MOD(ROW()-13,2)=0,IF(ISBLANK(OFFSET('11. SEGUIMIENTO 2026'!$O$14,INT((ROW()-13)/2),0)),"",OFFSET('11. SEGUIMIENTO 2026'!$O$14,INT((ROW()-13)/2),0)),IF(ISBLANK(OFFSET('9. METAS'!$R$20,INT((ROW()-14)/2),0)),"",OFFSET('9. METAS'!$R$20,INT((ROW()-14)/2),0)))</f>
        <v/>
      </c>
      <c r="L241" s="245" t="str">
        <f ca="1">IF(MOD(ROW()-13,2)=0,IF(ISBLANK(OFFSET('11. SEGUIMIENTO 2026'!$P$14,INT((ROW()-13)/2),0)),"",OFFSET('11. SEGUIMIENTO 2026'!$P$14,INT((ROW()-13)/2),0)),IF(ISBLANK(OFFSET('9. METAS'!$S$20,INT((ROW()-14)/2),0)),"",OFFSET('9. METAS'!$S$20,INT((ROW()-14)/2),0)))</f>
        <v/>
      </c>
      <c r="M241" s="246" t="str">
        <f ca="1">IF(MOD(ROW()-13,2)=0,IF(ISBLANK(OFFSET('11. SEGUIMIENTO 2026'!$Q$14,INT((ROW()-13)/2),0)),"",OFFSET('11. SEGUIMIENTO 2026'!$Q$14,INT((ROW()-13)/2),0)),IF(ISBLANK(OFFSET('9. METAS'!$T$20,INT((ROW()-14)/2),0)),"",OFFSET('9. METAS'!$T$20,INT((ROW()-14)/2),0)))</f>
        <v/>
      </c>
      <c r="N241" s="1006" t="str">
        <f t="shared" ref="N241" ca="1" si="222">IFERROR(J241/J242,"ND")</f>
        <v>ND</v>
      </c>
      <c r="O241" s="1008" t="str">
        <f t="shared" ref="O241" ca="1" si="223">IFERROR(((J241)/H241),"ND")</f>
        <v>ND</v>
      </c>
      <c r="P241" s="1010"/>
    </row>
    <row r="242" spans="3:16" hidden="1">
      <c r="C242" s="1025"/>
      <c r="D242" s="1018"/>
      <c r="E242" s="1018"/>
      <c r="F242" s="1021"/>
      <c r="G242" s="1023"/>
      <c r="H242" s="1002"/>
      <c r="I242" s="1012"/>
      <c r="J242" s="244" t="str">
        <f ca="1">IF(MOD(ROW()-13,2)=0,IF(ISBLANK(OFFSET('11. SEGUIMIENTO 2026'!$N$14,INT((ROW()-13)/2),0)),"",OFFSET('11. SEGUIMIENTO 2026'!$N$14,INT((ROW()-13)/2),0)),IF(ISBLANK(OFFSET('9. METAS'!$Q$20,INT((ROW()-14)/2),0)),"",OFFSET('9. METAS'!$Q$20,INT((ROW()-14)/2),0)))</f>
        <v/>
      </c>
      <c r="K242" s="245" t="str">
        <f ca="1">IF(MOD(ROW()-13,2)=0,IF(ISBLANK(OFFSET('11. SEGUIMIENTO 2026'!$O$14,INT((ROW()-13)/2),0)),"",OFFSET('11. SEGUIMIENTO 2026'!$O$14,INT((ROW()-13)/2),0)),IF(ISBLANK(OFFSET('9. METAS'!$R$20,INT((ROW()-14)/2),0)),"",OFFSET('9. METAS'!$R$20,INT((ROW()-14)/2),0)))</f>
        <v/>
      </c>
      <c r="L242" s="245" t="str">
        <f ca="1">IF(MOD(ROW()-13,2)=0,IF(ISBLANK(OFFSET('11. SEGUIMIENTO 2026'!$P$14,INT((ROW()-13)/2),0)),"",OFFSET('11. SEGUIMIENTO 2026'!$P$14,INT((ROW()-13)/2),0)),IF(ISBLANK(OFFSET('9. METAS'!$S$20,INT((ROW()-14)/2),0)),"",OFFSET('9. METAS'!$S$20,INT((ROW()-14)/2),0)))</f>
        <v/>
      </c>
      <c r="M242" s="246" t="str">
        <f ca="1">IF(MOD(ROW()-13,2)=0,IF(ISBLANK(OFFSET('11. SEGUIMIENTO 2026'!$Q$14,INT((ROW()-13)/2),0)),"",OFFSET('11. SEGUIMIENTO 2026'!$Q$14,INT((ROW()-13)/2),0)),IF(ISBLANK(OFFSET('9. METAS'!$T$20,INT((ROW()-14)/2),0)),"",OFFSET('9. METAS'!$T$20,INT((ROW()-14)/2),0)))</f>
        <v/>
      </c>
      <c r="N242" s="1013"/>
      <c r="O242" s="1014"/>
      <c r="P242" s="1015"/>
    </row>
    <row r="243" spans="3:16" hidden="1">
      <c r="C243" s="1016" t="str">
        <f ca="1">IF(ISBLANK(OFFSET('5. Pp (3 años)'!$C$46,INT((ROW()-13)/2),0)),"",OFFSET('5. Pp (3 años)'!$C$46,INT((ROW()-13)/2),0))</f>
        <v>Actividad</v>
      </c>
      <c r="D243" s="1018" t="str">
        <f ca="1">IF(ISBLANK(OFFSET('5. Pp (3 años)'!$D$46,INT((ROW()-13)/2),0)),"",OFFSET('5. Pp (3 años)'!$D$46,INT((ROW()-13)/2),0))</f>
        <v/>
      </c>
      <c r="E243" s="1018" t="str">
        <f ca="1">IF(ISBLANK(OFFSET('5. Pp (3 años)'!$E$46,INT((ROW()-13)/2),0)),"",OFFSET('5. Pp (3 años)'!$E$46,INT((ROW()-13)/2),0))</f>
        <v/>
      </c>
      <c r="F243" s="1021" t="str">
        <f ca="1">IF(ISBLANK(OFFSET('5. Pp (3 años)'!$K$46,INT((ROW()-13)/2),0)),"",OFFSET('5. Pp (3 años)'!$K$46,INT((ROW()-13)/2),0))</f>
        <v/>
      </c>
      <c r="G243" s="1023" t="str">
        <f ca="1">IF(ISBLANK(OFFSET('5. Pp (3 años)'!$H$46,INT((ROW()-13)/2),0)),"",OFFSET('5. Pp (3 años)'!$H$46,INT((ROW()-13)/2),0))</f>
        <v/>
      </c>
      <c r="H243" s="1002" t="str">
        <f ca="1">IF(ISBLANK(OFFSET('9. METAS'!$K$20,INT((ROW()-13)/2),0)),"",OFFSET('9. METAS'!$K$20,INT((ROW()-13)/2),0))</f>
        <v/>
      </c>
      <c r="I243" s="1004"/>
      <c r="J243" s="244" t="str">
        <f ca="1">IF(MOD(ROW()-13,2)=0,IF(ISBLANK(OFFSET('11. SEGUIMIENTO 2026'!$N$14,INT((ROW()-13)/2),0)),"",OFFSET('11. SEGUIMIENTO 2026'!$N$14,INT((ROW()-13)/2),0)),IF(ISBLANK(OFFSET('9. METAS'!$Q$20,INT((ROW()-14)/2),0)),"",OFFSET('9. METAS'!$Q$20,INT((ROW()-14)/2),0)))</f>
        <v/>
      </c>
      <c r="K243" s="245" t="str">
        <f ca="1">IF(MOD(ROW()-13,2)=0,IF(ISBLANK(OFFSET('11. SEGUIMIENTO 2026'!$O$14,INT((ROW()-13)/2),0)),"",OFFSET('11. SEGUIMIENTO 2026'!$O$14,INT((ROW()-13)/2),0)),IF(ISBLANK(OFFSET('9. METAS'!$R$20,INT((ROW()-14)/2),0)),"",OFFSET('9. METAS'!$R$20,INT((ROW()-14)/2),0)))</f>
        <v/>
      </c>
      <c r="L243" s="245" t="str">
        <f ca="1">IF(MOD(ROW()-13,2)=0,IF(ISBLANK(OFFSET('11. SEGUIMIENTO 2026'!$P$14,INT((ROW()-13)/2),0)),"",OFFSET('11. SEGUIMIENTO 2026'!$P$14,INT((ROW()-13)/2),0)),IF(ISBLANK(OFFSET('9. METAS'!$S$20,INT((ROW()-14)/2),0)),"",OFFSET('9. METAS'!$S$20,INT((ROW()-14)/2),0)))</f>
        <v/>
      </c>
      <c r="M243" s="246" t="str">
        <f ca="1">IF(MOD(ROW()-13,2)=0,IF(ISBLANK(OFFSET('11. SEGUIMIENTO 2026'!$Q$14,INT((ROW()-13)/2),0)),"",OFFSET('11. SEGUIMIENTO 2026'!$Q$14,INT((ROW()-13)/2),0)),IF(ISBLANK(OFFSET('9. METAS'!$T$20,INT((ROW()-14)/2),0)),"",OFFSET('9. METAS'!$T$20,INT((ROW()-14)/2),0)))</f>
        <v/>
      </c>
      <c r="N243" s="1006" t="str">
        <f t="shared" ref="N243" ca="1" si="224">IFERROR(J243/J244,"ND")</f>
        <v>ND</v>
      </c>
      <c r="O243" s="1008" t="str">
        <f t="shared" ref="O243" ca="1" si="225">IFERROR(((J243)/H243),"ND")</f>
        <v>ND</v>
      </c>
      <c r="P243" s="1010"/>
    </row>
    <row r="244" spans="3:16" hidden="1">
      <c r="C244" s="1025"/>
      <c r="D244" s="1018"/>
      <c r="E244" s="1018"/>
      <c r="F244" s="1021"/>
      <c r="G244" s="1023"/>
      <c r="H244" s="1002"/>
      <c r="I244" s="1012"/>
      <c r="J244" s="244" t="str">
        <f ca="1">IF(MOD(ROW()-13,2)=0,IF(ISBLANK(OFFSET('11. SEGUIMIENTO 2026'!$N$14,INT((ROW()-13)/2),0)),"",OFFSET('11. SEGUIMIENTO 2026'!$N$14,INT((ROW()-13)/2),0)),IF(ISBLANK(OFFSET('9. METAS'!$Q$20,INT((ROW()-14)/2),0)),"",OFFSET('9. METAS'!$Q$20,INT((ROW()-14)/2),0)))</f>
        <v/>
      </c>
      <c r="K244" s="245" t="str">
        <f ca="1">IF(MOD(ROW()-13,2)=0,IF(ISBLANK(OFFSET('11. SEGUIMIENTO 2026'!$O$14,INT((ROW()-13)/2),0)),"",OFFSET('11. SEGUIMIENTO 2026'!$O$14,INT((ROW()-13)/2),0)),IF(ISBLANK(OFFSET('9. METAS'!$R$20,INT((ROW()-14)/2),0)),"",OFFSET('9. METAS'!$R$20,INT((ROW()-14)/2),0)))</f>
        <v/>
      </c>
      <c r="L244" s="245" t="str">
        <f ca="1">IF(MOD(ROW()-13,2)=0,IF(ISBLANK(OFFSET('11. SEGUIMIENTO 2026'!$P$14,INT((ROW()-13)/2),0)),"",OFFSET('11. SEGUIMIENTO 2026'!$P$14,INT((ROW()-13)/2),0)),IF(ISBLANK(OFFSET('9. METAS'!$S$20,INT((ROW()-14)/2),0)),"",OFFSET('9. METAS'!$S$20,INT((ROW()-14)/2),0)))</f>
        <v/>
      </c>
      <c r="M244" s="246" t="str">
        <f ca="1">IF(MOD(ROW()-13,2)=0,IF(ISBLANK(OFFSET('11. SEGUIMIENTO 2026'!$Q$14,INT((ROW()-13)/2),0)),"",OFFSET('11. SEGUIMIENTO 2026'!$Q$14,INT((ROW()-13)/2),0)),IF(ISBLANK(OFFSET('9. METAS'!$T$20,INT((ROW()-14)/2),0)),"",OFFSET('9. METAS'!$T$20,INT((ROW()-14)/2),0)))</f>
        <v/>
      </c>
      <c r="N244" s="1013"/>
      <c r="O244" s="1014"/>
      <c r="P244" s="1015"/>
    </row>
    <row r="245" spans="3:16" ht="70.900000000000006" customHeight="1">
      <c r="C245" s="1016" t="str">
        <f ca="1">IF(ISBLANK(OFFSET('5. Pp (3 años)'!$C$46,INT((ROW()-13)/2),0)),"",OFFSET('5. Pp (3 años)'!$C$46,INT((ROW()-13)/2),0))</f>
        <v>Componente</v>
      </c>
      <c r="D245" s="1018" t="str">
        <f ca="1">IF(ISBLANK(OFFSET('5. Pp (3 años)'!$D$46,INT((ROW()-13)/2),0)),"",OFFSET('5. Pp (3 años)'!$D$46,INT((ROW()-13)/2),0))</f>
        <v>4.1.1.1.20 Programas de capacitación para la producción sustentable y economía comunitaria implementadas.</v>
      </c>
      <c r="E245" s="1018" t="str">
        <f ca="1">IF(ISBLANK(OFFSET('5. Pp (3 años)'!$E$46,INT((ROW()-13)/2),0)),"",OFFSET('5. Pp (3 años)'!$E$46,INT((ROW()-13)/2),0))</f>
        <v>PCPEC: Porcentaje de programas de capacitación en producción y economía comunitaria realizados.</v>
      </c>
      <c r="F245" s="1021" t="str">
        <f ca="1">IF(ISBLANK(OFFSET('5. Pp (3 años)'!$K$46,INT((ROW()-13)/2),0)),"",OFFSET('5. Pp (3 años)'!$K$46,INT((ROW()-13)/2),0))</f>
        <v>Ascendente</v>
      </c>
      <c r="G245" s="1023" t="str">
        <f ca="1">IF(ISBLANK(OFFSET('5. Pp (3 años)'!$H$46,INT((ROW()-13)/2),0)),"",OFFSET('5. Pp (3 años)'!$H$46,INT((ROW()-13)/2),0))</f>
        <v>Trimestral</v>
      </c>
      <c r="H245" s="1002">
        <f ca="1">IF(ISBLANK(OFFSET('9. METAS'!$K$20,INT((ROW()-13)/2),0)),"",OFFSET('9. METAS'!$K$20,INT((ROW()-13)/2),0))</f>
        <v>100</v>
      </c>
      <c r="I245" s="1004" t="s">
        <v>147</v>
      </c>
      <c r="J245" s="244">
        <f ca="1">IF(MOD(ROW()-13,2)=0,IF(ISBLANK(OFFSET('11. SEGUIMIENTO 2026'!$N$14,INT((ROW()-13)/2),0)),"",OFFSET('11. SEGUIMIENTO 2026'!$N$14,INT((ROW()-13)/2),0)),IF(ISBLANK(OFFSET('9. METAS'!$Q$20,INT((ROW()-14)/2),0)),"",OFFSET('9. METAS'!$Q$20,INT((ROW()-14)/2),0)))</f>
        <v>25</v>
      </c>
      <c r="K245" s="245" t="str">
        <f ca="1">IF(MOD(ROW()-13,2)=0,IF(ISBLANK(OFFSET('11. SEGUIMIENTO 2026'!$O$14,INT((ROW()-13)/2),0)),"",OFFSET('11. SEGUIMIENTO 2026'!$O$14,INT((ROW()-13)/2),0)),IF(ISBLANK(OFFSET('9. METAS'!$R$20,INT((ROW()-14)/2),0)),"",OFFSET('9. METAS'!$R$20,INT((ROW()-14)/2),0)))</f>
        <v/>
      </c>
      <c r="L245" s="245" t="str">
        <f ca="1">IF(MOD(ROW()-13,2)=0,IF(ISBLANK(OFFSET('11. SEGUIMIENTO 2026'!$P$14,INT((ROW()-13)/2),0)),"",OFFSET('11. SEGUIMIENTO 2026'!$P$14,INT((ROW()-13)/2),0)),IF(ISBLANK(OFFSET('9. METAS'!$S$20,INT((ROW()-14)/2),0)),"",OFFSET('9. METAS'!$S$20,INT((ROW()-14)/2),0)))</f>
        <v/>
      </c>
      <c r="M245" s="246" t="str">
        <f ca="1">IF(MOD(ROW()-13,2)=0,IF(ISBLANK(OFFSET('11. SEGUIMIENTO 2026'!$Q$14,INT((ROW()-13)/2),0)),"",OFFSET('11. SEGUIMIENTO 2026'!$Q$14,INT((ROW()-13)/2),0)),IF(ISBLANK(OFFSET('9. METAS'!$T$20,INT((ROW()-14)/2),0)),"",OFFSET('9. METAS'!$T$20,INT((ROW()-14)/2),0)))</f>
        <v/>
      </c>
      <c r="N245" s="1006">
        <f t="shared" ref="N245" ca="1" si="226">IFERROR(J245/J246,"ND")</f>
        <v>1</v>
      </c>
      <c r="O245" s="1008">
        <f t="shared" ref="O245" ca="1" si="227">IFERROR(((J245)/H245),"ND")</f>
        <v>0.25</v>
      </c>
      <c r="P245" s="722" t="s">
        <v>1549</v>
      </c>
    </row>
    <row r="246" spans="3:16" ht="70.900000000000006" customHeight="1">
      <c r="C246" s="1025"/>
      <c r="D246" s="1018"/>
      <c r="E246" s="1018"/>
      <c r="F246" s="1021"/>
      <c r="G246" s="1023"/>
      <c r="H246" s="1002"/>
      <c r="I246" s="1012"/>
      <c r="J246" s="244">
        <f ca="1">IF(MOD(ROW()-13,2)=0,IF(ISBLANK(OFFSET('11. SEGUIMIENTO 2026'!$N$14,INT((ROW()-13)/2),0)),"",OFFSET('11. SEGUIMIENTO 2026'!$N$14,INT((ROW()-13)/2),0)),IF(ISBLANK(OFFSET('9. METAS'!$Q$20,INT((ROW()-14)/2),0)),"",OFFSET('9. METAS'!$Q$20,INT((ROW()-14)/2),0)))</f>
        <v>25</v>
      </c>
      <c r="K246" s="245">
        <f ca="1">IF(MOD(ROW()-13,2)=0,IF(ISBLANK(OFFSET('11. SEGUIMIENTO 2026'!$O$14,INT((ROW()-13)/2),0)),"",OFFSET('11. SEGUIMIENTO 2026'!$O$14,INT((ROW()-13)/2),0)),IF(ISBLANK(OFFSET('9. METAS'!$R$20,INT((ROW()-14)/2),0)),"",OFFSET('9. METAS'!$R$20,INT((ROW()-14)/2),0)))</f>
        <v>25</v>
      </c>
      <c r="L246" s="245">
        <f ca="1">IF(MOD(ROW()-13,2)=0,IF(ISBLANK(OFFSET('11. SEGUIMIENTO 2026'!$P$14,INT((ROW()-13)/2),0)),"",OFFSET('11. SEGUIMIENTO 2026'!$P$14,INT((ROW()-13)/2),0)),IF(ISBLANK(OFFSET('9. METAS'!$S$20,INT((ROW()-14)/2),0)),"",OFFSET('9. METAS'!$S$20,INT((ROW()-14)/2),0)))</f>
        <v>25</v>
      </c>
      <c r="M246" s="246">
        <f ca="1">IF(MOD(ROW()-13,2)=0,IF(ISBLANK(OFFSET('11. SEGUIMIENTO 2026'!$Q$14,INT((ROW()-13)/2),0)),"",OFFSET('11. SEGUIMIENTO 2026'!$Q$14,INT((ROW()-13)/2),0)),IF(ISBLANK(OFFSET('9. METAS'!$T$20,INT((ROW()-14)/2),0)),"",OFFSET('9. METAS'!$T$20,INT((ROW()-14)/2),0)))</f>
        <v>25</v>
      </c>
      <c r="N246" s="1013"/>
      <c r="O246" s="1014"/>
      <c r="P246" s="723" t="s">
        <v>1550</v>
      </c>
    </row>
    <row r="247" spans="3:16" ht="63" customHeight="1">
      <c r="C247" s="1016" t="str">
        <f ca="1">IF(ISBLANK(OFFSET('5. Pp (3 años)'!$C$46,INT((ROW()-13)/2),0)),"",OFFSET('5. Pp (3 años)'!$C$46,INT((ROW()-13)/2),0))</f>
        <v>Actividad</v>
      </c>
      <c r="D247" s="1018" t="str">
        <f ca="1">IF(ISBLANK(OFFSET('5. Pp (3 años)'!$D$46,INT((ROW()-13)/2),0)),"",OFFSET('5. Pp (3 años)'!$D$46,INT((ROW()-13)/2),0))</f>
        <v>4.1.1.1.20.1 Impartición de programas de formación técnica en producción sustentable y aprovechamiento de recursos naturales.</v>
      </c>
      <c r="E247" s="1018" t="str">
        <f ca="1">IF(ISBLANK(OFFSET('5. Pp (3 años)'!$E$46,INT((ROW()-13)/2),0)),"",OFFSET('5. Pp (3 años)'!$E$46,INT((ROW()-13)/2),0))</f>
        <v>PCPSE: Porcentaje de cursos y talleres de producción sustentable ejecutados.</v>
      </c>
      <c r="F247" s="1021" t="str">
        <f ca="1">IF(ISBLANK(OFFSET('5. Pp (3 años)'!$K$46,INT((ROW()-13)/2),0)),"",OFFSET('5. Pp (3 años)'!$K$46,INT((ROW()-13)/2),0))</f>
        <v>Ascendente</v>
      </c>
      <c r="G247" s="1023" t="str">
        <f ca="1">IF(ISBLANK(OFFSET('5. Pp (3 años)'!$H$46,INT((ROW()-13)/2),0)),"",OFFSET('5. Pp (3 años)'!$H$46,INT((ROW()-13)/2),0))</f>
        <v>Trimestral</v>
      </c>
      <c r="H247" s="1002">
        <f ca="1">IF(ISBLANK(OFFSET('9. METAS'!$K$20,INT((ROW()-13)/2),0)),"",OFFSET('9. METAS'!$K$20,INT((ROW()-13)/2),0))</f>
        <v>25</v>
      </c>
      <c r="I247" s="1004" t="s">
        <v>1394</v>
      </c>
      <c r="J247" s="244">
        <f ca="1">IF(MOD(ROW()-13,2)=0,IF(ISBLANK(OFFSET('11. SEGUIMIENTO 2026'!$N$14,INT((ROW()-13)/2),0)),"",OFFSET('11. SEGUIMIENTO 2026'!$N$14,INT((ROW()-13)/2),0)),IF(ISBLANK(OFFSET('9. METAS'!$Q$20,INT((ROW()-14)/2),0)),"",OFFSET('9. METAS'!$Q$20,INT((ROW()-14)/2),0)))</f>
        <v>4</v>
      </c>
      <c r="K247" s="245" t="str">
        <f ca="1">IF(MOD(ROW()-13,2)=0,IF(ISBLANK(OFFSET('11. SEGUIMIENTO 2026'!$O$14,INT((ROW()-13)/2),0)),"",OFFSET('11. SEGUIMIENTO 2026'!$O$14,INT((ROW()-13)/2),0)),IF(ISBLANK(OFFSET('9. METAS'!$R$20,INT((ROW()-14)/2),0)),"",OFFSET('9. METAS'!$R$20,INT((ROW()-14)/2),0)))</f>
        <v/>
      </c>
      <c r="L247" s="245" t="str">
        <f ca="1">IF(MOD(ROW()-13,2)=0,IF(ISBLANK(OFFSET('11. SEGUIMIENTO 2026'!$P$14,INT((ROW()-13)/2),0)),"",OFFSET('11. SEGUIMIENTO 2026'!$P$14,INT((ROW()-13)/2),0)),IF(ISBLANK(OFFSET('9. METAS'!$S$20,INT((ROW()-14)/2),0)),"",OFFSET('9. METAS'!$S$20,INT((ROW()-14)/2),0)))</f>
        <v/>
      </c>
      <c r="M247" s="246" t="str">
        <f ca="1">IF(MOD(ROW()-13,2)=0,IF(ISBLANK(OFFSET('11. SEGUIMIENTO 2026'!$Q$14,INT((ROW()-13)/2),0)),"",OFFSET('11. SEGUIMIENTO 2026'!$Q$14,INT((ROW()-13)/2),0)),IF(ISBLANK(OFFSET('9. METAS'!$T$20,INT((ROW()-14)/2),0)),"",OFFSET('9. METAS'!$T$20,INT((ROW()-14)/2),0)))</f>
        <v/>
      </c>
      <c r="N247" s="1006">
        <f t="shared" ref="N247" ca="1" si="228">IFERROR(J247/J248,"ND")</f>
        <v>1</v>
      </c>
      <c r="O247" s="1008">
        <f t="shared" ref="O247" ca="1" si="229">IFERROR(((J247)/H247),"ND")</f>
        <v>0.16</v>
      </c>
      <c r="P247" s="722" t="s">
        <v>1566</v>
      </c>
    </row>
    <row r="248" spans="3:16" ht="63" customHeight="1">
      <c r="C248" s="1025"/>
      <c r="D248" s="1018"/>
      <c r="E248" s="1018"/>
      <c r="F248" s="1021"/>
      <c r="G248" s="1023"/>
      <c r="H248" s="1002"/>
      <c r="I248" s="1012"/>
      <c r="J248" s="244">
        <f ca="1">IF(MOD(ROW()-13,2)=0,IF(ISBLANK(OFFSET('11. SEGUIMIENTO 2026'!$N$14,INT((ROW()-13)/2),0)),"",OFFSET('11. SEGUIMIENTO 2026'!$N$14,INT((ROW()-13)/2),0)),IF(ISBLANK(OFFSET('9. METAS'!$Q$20,INT((ROW()-14)/2),0)),"",OFFSET('9. METAS'!$Q$20,INT((ROW()-14)/2),0)))</f>
        <v>4</v>
      </c>
      <c r="K248" s="245">
        <f ca="1">IF(MOD(ROW()-13,2)=0,IF(ISBLANK(OFFSET('11. SEGUIMIENTO 2026'!$O$14,INT((ROW()-13)/2),0)),"",OFFSET('11. SEGUIMIENTO 2026'!$O$14,INT((ROW()-13)/2),0)),IF(ISBLANK(OFFSET('9. METAS'!$R$20,INT((ROW()-14)/2),0)),"",OFFSET('9. METAS'!$R$20,INT((ROW()-14)/2),0)))</f>
        <v>7</v>
      </c>
      <c r="L248" s="245">
        <f ca="1">IF(MOD(ROW()-13,2)=0,IF(ISBLANK(OFFSET('11. SEGUIMIENTO 2026'!$P$14,INT((ROW()-13)/2),0)),"",OFFSET('11. SEGUIMIENTO 2026'!$P$14,INT((ROW()-13)/2),0)),IF(ISBLANK(OFFSET('9. METAS'!$S$20,INT((ROW()-14)/2),0)),"",OFFSET('9. METAS'!$S$20,INT((ROW()-14)/2),0)))</f>
        <v>7</v>
      </c>
      <c r="M248" s="246">
        <f ca="1">IF(MOD(ROW()-13,2)=0,IF(ISBLANK(OFFSET('11. SEGUIMIENTO 2026'!$Q$14,INT((ROW()-13)/2),0)),"",OFFSET('11. SEGUIMIENTO 2026'!$Q$14,INT((ROW()-13)/2),0)),IF(ISBLANK(OFFSET('9. METAS'!$T$20,INT((ROW()-14)/2),0)),"",OFFSET('9. METAS'!$T$20,INT((ROW()-14)/2),0)))</f>
        <v>7</v>
      </c>
      <c r="N248" s="1013"/>
      <c r="O248" s="1014"/>
      <c r="P248" s="723" t="s">
        <v>1567</v>
      </c>
    </row>
    <row r="249" spans="3:16" ht="63" hidden="1" customHeight="1">
      <c r="C249" s="1016" t="str">
        <f ca="1">IF(ISBLANK(OFFSET('5. Pp (3 años)'!$C$46,INT((ROW()-13)/2),0)),"",OFFSET('5. Pp (3 años)'!$C$46,INT((ROW()-13)/2),0))</f>
        <v>Actividad</v>
      </c>
      <c r="D249" s="1018" t="str">
        <f ca="1">IF(ISBLANK(OFFSET('5. Pp (3 años)'!$D$46,INT((ROW()-13)/2),0)),"",OFFSET('5. Pp (3 años)'!$D$46,INT((ROW()-13)/2),0))</f>
        <v/>
      </c>
      <c r="E249" s="1018" t="str">
        <f ca="1">IF(ISBLANK(OFFSET('5. Pp (3 años)'!$E$46,INT((ROW()-13)/2),0)),"",OFFSET('5. Pp (3 años)'!$E$46,INT((ROW()-13)/2),0))</f>
        <v/>
      </c>
      <c r="F249" s="1021" t="str">
        <f ca="1">IF(ISBLANK(OFFSET('5. Pp (3 años)'!$K$46,INT((ROW()-13)/2),0)),"",OFFSET('5. Pp (3 años)'!$K$46,INT((ROW()-13)/2),0))</f>
        <v/>
      </c>
      <c r="G249" s="1023" t="str">
        <f ca="1">IF(ISBLANK(OFFSET('5. Pp (3 años)'!$H$46,INT((ROW()-13)/2),0)),"",OFFSET('5. Pp (3 años)'!$H$46,INT((ROW()-13)/2),0))</f>
        <v/>
      </c>
      <c r="H249" s="1002" t="str">
        <f ca="1">IF(ISBLANK(OFFSET('9. METAS'!$K$20,INT((ROW()-13)/2),0)),"",OFFSET('9. METAS'!$K$20,INT((ROW()-13)/2),0))</f>
        <v/>
      </c>
      <c r="I249" s="1004"/>
      <c r="J249" s="244" t="str">
        <f ca="1">IF(MOD(ROW()-13,2)=0,IF(ISBLANK(OFFSET('11. SEGUIMIENTO 2026'!$N$14,INT((ROW()-13)/2),0)),"",OFFSET('11. SEGUIMIENTO 2026'!$N$14,INT((ROW()-13)/2),0)),IF(ISBLANK(OFFSET('9. METAS'!$Q$20,INT((ROW()-14)/2),0)),"",OFFSET('9. METAS'!$Q$20,INT((ROW()-14)/2),0)))</f>
        <v/>
      </c>
      <c r="K249" s="245" t="str">
        <f ca="1">IF(MOD(ROW()-13,2)=0,IF(ISBLANK(OFFSET('11. SEGUIMIENTO 2026'!$O$14,INT((ROW()-13)/2),0)),"",OFFSET('11. SEGUIMIENTO 2026'!$O$14,INT((ROW()-13)/2),0)),IF(ISBLANK(OFFSET('9. METAS'!$R$20,INT((ROW()-14)/2),0)),"",OFFSET('9. METAS'!$R$20,INT((ROW()-14)/2),0)))</f>
        <v/>
      </c>
      <c r="L249" s="245" t="str">
        <f ca="1">IF(MOD(ROW()-13,2)=0,IF(ISBLANK(OFFSET('11. SEGUIMIENTO 2026'!$P$14,INT((ROW()-13)/2),0)),"",OFFSET('11. SEGUIMIENTO 2026'!$P$14,INT((ROW()-13)/2),0)),IF(ISBLANK(OFFSET('9. METAS'!$S$20,INT((ROW()-14)/2),0)),"",OFFSET('9. METAS'!$S$20,INT((ROW()-14)/2),0)))</f>
        <v/>
      </c>
      <c r="M249" s="246" t="str">
        <f ca="1">IF(MOD(ROW()-13,2)=0,IF(ISBLANK(OFFSET('11. SEGUIMIENTO 2026'!$Q$14,INT((ROW()-13)/2),0)),"",OFFSET('11. SEGUIMIENTO 2026'!$Q$14,INT((ROW()-13)/2),0)),IF(ISBLANK(OFFSET('9. METAS'!$T$20,INT((ROW()-14)/2),0)),"",OFFSET('9. METAS'!$T$20,INT((ROW()-14)/2),0)))</f>
        <v/>
      </c>
      <c r="N249" s="1006" t="str">
        <f t="shared" ref="N249" ca="1" si="230">IFERROR(J249/J250,"ND")</f>
        <v>ND</v>
      </c>
      <c r="O249" s="1008" t="str">
        <f t="shared" ref="O249" ca="1" si="231">IFERROR(((J249)/H249),"ND")</f>
        <v>ND</v>
      </c>
      <c r="P249" s="1010"/>
    </row>
    <row r="250" spans="3:16" ht="63" hidden="1" customHeight="1">
      <c r="C250" s="1025"/>
      <c r="D250" s="1018"/>
      <c r="E250" s="1018"/>
      <c r="F250" s="1021"/>
      <c r="G250" s="1023"/>
      <c r="H250" s="1002"/>
      <c r="I250" s="1012"/>
      <c r="J250" s="244" t="str">
        <f ca="1">IF(MOD(ROW()-13,2)=0,IF(ISBLANK(OFFSET('11. SEGUIMIENTO 2026'!$N$14,INT((ROW()-13)/2),0)),"",OFFSET('11. SEGUIMIENTO 2026'!$N$14,INT((ROW()-13)/2),0)),IF(ISBLANK(OFFSET('9. METAS'!$Q$20,INT((ROW()-14)/2),0)),"",OFFSET('9. METAS'!$Q$20,INT((ROW()-14)/2),0)))</f>
        <v/>
      </c>
      <c r="K250" s="245" t="str">
        <f ca="1">IF(MOD(ROW()-13,2)=0,IF(ISBLANK(OFFSET('11. SEGUIMIENTO 2026'!$O$14,INT((ROW()-13)/2),0)),"",OFFSET('11. SEGUIMIENTO 2026'!$O$14,INT((ROW()-13)/2),0)),IF(ISBLANK(OFFSET('9. METAS'!$R$20,INT((ROW()-14)/2),0)),"",OFFSET('9. METAS'!$R$20,INT((ROW()-14)/2),0)))</f>
        <v/>
      </c>
      <c r="L250" s="245" t="str">
        <f ca="1">IF(MOD(ROW()-13,2)=0,IF(ISBLANK(OFFSET('11. SEGUIMIENTO 2026'!$P$14,INT((ROW()-13)/2),0)),"",OFFSET('11. SEGUIMIENTO 2026'!$P$14,INT((ROW()-13)/2),0)),IF(ISBLANK(OFFSET('9. METAS'!$S$20,INT((ROW()-14)/2),0)),"",OFFSET('9. METAS'!$S$20,INT((ROW()-14)/2),0)))</f>
        <v/>
      </c>
      <c r="M250" s="246" t="str">
        <f ca="1">IF(MOD(ROW()-13,2)=0,IF(ISBLANK(OFFSET('11. SEGUIMIENTO 2026'!$Q$14,INT((ROW()-13)/2),0)),"",OFFSET('11. SEGUIMIENTO 2026'!$Q$14,INT((ROW()-13)/2),0)),IF(ISBLANK(OFFSET('9. METAS'!$T$20,INT((ROW()-14)/2),0)),"",OFFSET('9. METAS'!$T$20,INT((ROW()-14)/2),0)))</f>
        <v/>
      </c>
      <c r="N250" s="1013"/>
      <c r="O250" s="1014"/>
      <c r="P250" s="1015"/>
    </row>
    <row r="251" spans="3:16" ht="63" hidden="1" customHeight="1">
      <c r="C251" s="1016" t="str">
        <f ca="1">IF(ISBLANK(OFFSET('5. Pp (3 años)'!$C$46,INT((ROW()-13)/2),0)),"",OFFSET('5. Pp (3 años)'!$C$46,INT((ROW()-13)/2),0))</f>
        <v>Actividad</v>
      </c>
      <c r="D251" s="1018" t="str">
        <f ca="1">IF(ISBLANK(OFFSET('5. Pp (3 años)'!$D$46,INT((ROW()-13)/2),0)),"",OFFSET('5. Pp (3 años)'!$D$46,INT((ROW()-13)/2),0))</f>
        <v/>
      </c>
      <c r="E251" s="1018" t="str">
        <f ca="1">IF(ISBLANK(OFFSET('5. Pp (3 años)'!$E$46,INT((ROW()-13)/2),0)),"",OFFSET('5. Pp (3 años)'!$E$46,INT((ROW()-13)/2),0))</f>
        <v/>
      </c>
      <c r="F251" s="1021" t="str">
        <f ca="1">IF(ISBLANK(OFFSET('5. Pp (3 años)'!$K$46,INT((ROW()-13)/2),0)),"",OFFSET('5. Pp (3 años)'!$K$46,INT((ROW()-13)/2),0))</f>
        <v/>
      </c>
      <c r="G251" s="1023" t="str">
        <f ca="1">IF(ISBLANK(OFFSET('5. Pp (3 años)'!$H$46,INT((ROW()-13)/2),0)),"",OFFSET('5. Pp (3 años)'!$H$46,INT((ROW()-13)/2),0))</f>
        <v/>
      </c>
      <c r="H251" s="1002" t="str">
        <f ca="1">IF(ISBLANK(OFFSET('9. METAS'!$K$20,INT((ROW()-13)/2),0)),"",OFFSET('9. METAS'!$K$20,INT((ROW()-13)/2),0))</f>
        <v/>
      </c>
      <c r="I251" s="1004"/>
      <c r="J251" s="244" t="str">
        <f ca="1">IF(MOD(ROW()-13,2)=0,IF(ISBLANK(OFFSET('11. SEGUIMIENTO 2026'!$N$14,INT((ROW()-13)/2),0)),"",OFFSET('11. SEGUIMIENTO 2026'!$N$14,INT((ROW()-13)/2),0)),IF(ISBLANK(OFFSET('9. METAS'!$Q$20,INT((ROW()-14)/2),0)),"",OFFSET('9. METAS'!$Q$20,INT((ROW()-14)/2),0)))</f>
        <v/>
      </c>
      <c r="K251" s="245" t="str">
        <f ca="1">IF(MOD(ROW()-13,2)=0,IF(ISBLANK(OFFSET('11. SEGUIMIENTO 2026'!$O$14,INT((ROW()-13)/2),0)),"",OFFSET('11. SEGUIMIENTO 2026'!$O$14,INT((ROW()-13)/2),0)),IF(ISBLANK(OFFSET('9. METAS'!$R$20,INT((ROW()-14)/2),0)),"",OFFSET('9. METAS'!$R$20,INT((ROW()-14)/2),0)))</f>
        <v/>
      </c>
      <c r="L251" s="245" t="str">
        <f ca="1">IF(MOD(ROW()-13,2)=0,IF(ISBLANK(OFFSET('11. SEGUIMIENTO 2026'!$P$14,INT((ROW()-13)/2),0)),"",OFFSET('11. SEGUIMIENTO 2026'!$P$14,INT((ROW()-13)/2),0)),IF(ISBLANK(OFFSET('9. METAS'!$S$20,INT((ROW()-14)/2),0)),"",OFFSET('9. METAS'!$S$20,INT((ROW()-14)/2),0)))</f>
        <v/>
      </c>
      <c r="M251" s="246" t="str">
        <f ca="1">IF(MOD(ROW()-13,2)=0,IF(ISBLANK(OFFSET('11. SEGUIMIENTO 2026'!$Q$14,INT((ROW()-13)/2),0)),"",OFFSET('11. SEGUIMIENTO 2026'!$Q$14,INT((ROW()-13)/2),0)),IF(ISBLANK(OFFSET('9. METAS'!$T$20,INT((ROW()-14)/2),0)),"",OFFSET('9. METAS'!$T$20,INT((ROW()-14)/2),0)))</f>
        <v/>
      </c>
      <c r="N251" s="1006" t="str">
        <f t="shared" ref="N251" ca="1" si="232">IFERROR(J251/J252,"ND")</f>
        <v>ND</v>
      </c>
      <c r="O251" s="1008" t="str">
        <f t="shared" ref="O251" ca="1" si="233">IFERROR(((J251)/H251),"ND")</f>
        <v>ND</v>
      </c>
      <c r="P251" s="1010"/>
    </row>
    <row r="252" spans="3:16" ht="63" hidden="1" customHeight="1">
      <c r="C252" s="1025"/>
      <c r="D252" s="1018"/>
      <c r="E252" s="1018"/>
      <c r="F252" s="1021"/>
      <c r="G252" s="1023"/>
      <c r="H252" s="1002"/>
      <c r="I252" s="1012"/>
      <c r="J252" s="244" t="str">
        <f ca="1">IF(MOD(ROW()-13,2)=0,IF(ISBLANK(OFFSET('11. SEGUIMIENTO 2026'!$N$14,INT((ROW()-13)/2),0)),"",OFFSET('11. SEGUIMIENTO 2026'!$N$14,INT((ROW()-13)/2),0)),IF(ISBLANK(OFFSET('9. METAS'!$Q$20,INT((ROW()-14)/2),0)),"",OFFSET('9. METAS'!$Q$20,INT((ROW()-14)/2),0)))</f>
        <v/>
      </c>
      <c r="K252" s="245" t="str">
        <f ca="1">IF(MOD(ROW()-13,2)=0,IF(ISBLANK(OFFSET('11. SEGUIMIENTO 2026'!$O$14,INT((ROW()-13)/2),0)),"",OFFSET('11. SEGUIMIENTO 2026'!$O$14,INT((ROW()-13)/2),0)),IF(ISBLANK(OFFSET('9. METAS'!$R$20,INT((ROW()-14)/2),0)),"",OFFSET('9. METAS'!$R$20,INT((ROW()-14)/2),0)))</f>
        <v/>
      </c>
      <c r="L252" s="245" t="str">
        <f ca="1">IF(MOD(ROW()-13,2)=0,IF(ISBLANK(OFFSET('11. SEGUIMIENTO 2026'!$P$14,INT((ROW()-13)/2),0)),"",OFFSET('11. SEGUIMIENTO 2026'!$P$14,INT((ROW()-13)/2),0)),IF(ISBLANK(OFFSET('9. METAS'!$S$20,INT((ROW()-14)/2),0)),"",OFFSET('9. METAS'!$S$20,INT((ROW()-14)/2),0)))</f>
        <v/>
      </c>
      <c r="M252" s="246" t="str">
        <f ca="1">IF(MOD(ROW()-13,2)=0,IF(ISBLANK(OFFSET('11. SEGUIMIENTO 2026'!$Q$14,INT((ROW()-13)/2),0)),"",OFFSET('11. SEGUIMIENTO 2026'!$Q$14,INT((ROW()-13)/2),0)),IF(ISBLANK(OFFSET('9. METAS'!$T$20,INT((ROW()-14)/2),0)),"",OFFSET('9. METAS'!$T$20,INT((ROW()-14)/2),0)))</f>
        <v/>
      </c>
      <c r="N252" s="1013"/>
      <c r="O252" s="1014"/>
      <c r="P252" s="1015"/>
    </row>
    <row r="253" spans="3:16" ht="63" hidden="1" customHeight="1">
      <c r="C253" s="1016" t="str">
        <f ca="1">IF(ISBLANK(OFFSET('5. Pp (3 años)'!$C$46,INT((ROW()-13)/2),0)),"",OFFSET('5. Pp (3 años)'!$C$46,INT((ROW()-13)/2),0))</f>
        <v>Actividad</v>
      </c>
      <c r="D253" s="1018" t="str">
        <f ca="1">IF(ISBLANK(OFFSET('5. Pp (3 años)'!$D$46,INT((ROW()-13)/2),0)),"",OFFSET('5. Pp (3 años)'!$D$46,INT((ROW()-13)/2),0))</f>
        <v/>
      </c>
      <c r="E253" s="1018" t="str">
        <f ca="1">IF(ISBLANK(OFFSET('5. Pp (3 años)'!$E$46,INT((ROW()-13)/2),0)),"",OFFSET('5. Pp (3 años)'!$E$46,INT((ROW()-13)/2),0))</f>
        <v/>
      </c>
      <c r="F253" s="1021" t="str">
        <f ca="1">IF(ISBLANK(OFFSET('5. Pp (3 años)'!$K$46,INT((ROW()-13)/2),0)),"",OFFSET('5. Pp (3 años)'!$K$46,INT((ROW()-13)/2),0))</f>
        <v/>
      </c>
      <c r="G253" s="1023" t="str">
        <f ca="1">IF(ISBLANK(OFFSET('5. Pp (3 años)'!$H$46,INT((ROW()-13)/2),0)),"",OFFSET('5. Pp (3 años)'!$H$46,INT((ROW()-13)/2),0))</f>
        <v/>
      </c>
      <c r="H253" s="1002" t="str">
        <f ca="1">IF(ISBLANK(OFFSET('9. METAS'!$K$20,INT((ROW()-13)/2),0)),"",OFFSET('9. METAS'!$K$20,INT((ROW()-13)/2),0))</f>
        <v/>
      </c>
      <c r="I253" s="1004"/>
      <c r="J253" s="244" t="str">
        <f ca="1">IF(MOD(ROW()-13,2)=0,IF(ISBLANK(OFFSET('11. SEGUIMIENTO 2026'!$N$14,INT((ROW()-13)/2),0)),"",OFFSET('11. SEGUIMIENTO 2026'!$N$14,INT((ROW()-13)/2),0)),IF(ISBLANK(OFFSET('9. METAS'!$Q$20,INT((ROW()-14)/2),0)),"",OFFSET('9. METAS'!$Q$20,INT((ROW()-14)/2),0)))</f>
        <v/>
      </c>
      <c r="K253" s="245" t="str">
        <f ca="1">IF(MOD(ROW()-13,2)=0,IF(ISBLANK(OFFSET('11. SEGUIMIENTO 2026'!$O$14,INT((ROW()-13)/2),0)),"",OFFSET('11. SEGUIMIENTO 2026'!$O$14,INT((ROW()-13)/2),0)),IF(ISBLANK(OFFSET('9. METAS'!$R$20,INT((ROW()-14)/2),0)),"",OFFSET('9. METAS'!$R$20,INT((ROW()-14)/2),0)))</f>
        <v/>
      </c>
      <c r="L253" s="245" t="str">
        <f ca="1">IF(MOD(ROW()-13,2)=0,IF(ISBLANK(OFFSET('11. SEGUIMIENTO 2026'!$P$14,INT((ROW()-13)/2),0)),"",OFFSET('11. SEGUIMIENTO 2026'!$P$14,INT((ROW()-13)/2),0)),IF(ISBLANK(OFFSET('9. METAS'!$S$20,INT((ROW()-14)/2),0)),"",OFFSET('9. METAS'!$S$20,INT((ROW()-14)/2),0)))</f>
        <v/>
      </c>
      <c r="M253" s="246" t="str">
        <f ca="1">IF(MOD(ROW()-13,2)=0,IF(ISBLANK(OFFSET('11. SEGUIMIENTO 2026'!$Q$14,INT((ROW()-13)/2),0)),"",OFFSET('11. SEGUIMIENTO 2026'!$Q$14,INT((ROW()-13)/2),0)),IF(ISBLANK(OFFSET('9. METAS'!$T$20,INT((ROW()-14)/2),0)),"",OFFSET('9. METAS'!$T$20,INT((ROW()-14)/2),0)))</f>
        <v/>
      </c>
      <c r="N253" s="1006" t="str">
        <f t="shared" ref="N253" ca="1" si="234">IFERROR(J253/J254,"ND")</f>
        <v>ND</v>
      </c>
      <c r="O253" s="1008" t="str">
        <f t="shared" ref="O253" ca="1" si="235">IFERROR(((J253)/H253),"ND")</f>
        <v>ND</v>
      </c>
      <c r="P253" s="1010"/>
    </row>
    <row r="254" spans="3:16" ht="63" hidden="1" customHeight="1">
      <c r="C254" s="1025"/>
      <c r="D254" s="1018"/>
      <c r="E254" s="1018"/>
      <c r="F254" s="1021"/>
      <c r="G254" s="1023"/>
      <c r="H254" s="1002"/>
      <c r="I254" s="1012"/>
      <c r="J254" s="244" t="str">
        <f ca="1">IF(MOD(ROW()-13,2)=0,IF(ISBLANK(OFFSET('11. SEGUIMIENTO 2026'!$N$14,INT((ROW()-13)/2),0)),"",OFFSET('11. SEGUIMIENTO 2026'!$N$14,INT((ROW()-13)/2),0)),IF(ISBLANK(OFFSET('9. METAS'!$Q$20,INT((ROW()-14)/2),0)),"",OFFSET('9. METAS'!$Q$20,INT((ROW()-14)/2),0)))</f>
        <v/>
      </c>
      <c r="K254" s="245" t="str">
        <f ca="1">IF(MOD(ROW()-13,2)=0,IF(ISBLANK(OFFSET('11. SEGUIMIENTO 2026'!$O$14,INT((ROW()-13)/2),0)),"",OFFSET('11. SEGUIMIENTO 2026'!$O$14,INT((ROW()-13)/2),0)),IF(ISBLANK(OFFSET('9. METAS'!$R$20,INT((ROW()-14)/2),0)),"",OFFSET('9. METAS'!$R$20,INT((ROW()-14)/2),0)))</f>
        <v/>
      </c>
      <c r="L254" s="245" t="str">
        <f ca="1">IF(MOD(ROW()-13,2)=0,IF(ISBLANK(OFFSET('11. SEGUIMIENTO 2026'!$P$14,INT((ROW()-13)/2),0)),"",OFFSET('11. SEGUIMIENTO 2026'!$P$14,INT((ROW()-13)/2),0)),IF(ISBLANK(OFFSET('9. METAS'!$S$20,INT((ROW()-14)/2),0)),"",OFFSET('9. METAS'!$S$20,INT((ROW()-14)/2),0)))</f>
        <v/>
      </c>
      <c r="M254" s="246" t="str">
        <f ca="1">IF(MOD(ROW()-13,2)=0,IF(ISBLANK(OFFSET('11. SEGUIMIENTO 2026'!$Q$14,INT((ROW()-13)/2),0)),"",OFFSET('11. SEGUIMIENTO 2026'!$Q$14,INT((ROW()-13)/2),0)),IF(ISBLANK(OFFSET('9. METAS'!$T$20,INT((ROW()-14)/2),0)),"",OFFSET('9. METAS'!$T$20,INT((ROW()-14)/2),0)))</f>
        <v/>
      </c>
      <c r="N254" s="1013"/>
      <c r="O254" s="1014"/>
      <c r="P254" s="1015"/>
    </row>
    <row r="255" spans="3:16" ht="63" hidden="1" customHeight="1">
      <c r="C255" s="1016" t="str">
        <f ca="1">IF(ISBLANK(OFFSET('5. Pp (3 años)'!$C$46,INT((ROW()-13)/2),0)),"",OFFSET('5. Pp (3 años)'!$C$46,INT((ROW()-13)/2),0))</f>
        <v>Actividad</v>
      </c>
      <c r="D255" s="1018" t="str">
        <f ca="1">IF(ISBLANK(OFFSET('5. Pp (3 años)'!$D$46,INT((ROW()-13)/2),0)),"",OFFSET('5. Pp (3 años)'!$D$46,INT((ROW()-13)/2),0))</f>
        <v/>
      </c>
      <c r="E255" s="1018" t="str">
        <f ca="1">IF(ISBLANK(OFFSET('5. Pp (3 años)'!$E$46,INT((ROW()-13)/2),0)),"",OFFSET('5. Pp (3 años)'!$E$46,INT((ROW()-13)/2),0))</f>
        <v/>
      </c>
      <c r="F255" s="1021" t="str">
        <f ca="1">IF(ISBLANK(OFFSET('5. Pp (3 años)'!$K$46,INT((ROW()-13)/2),0)),"",OFFSET('5. Pp (3 años)'!$K$46,INT((ROW()-13)/2),0))</f>
        <v/>
      </c>
      <c r="G255" s="1023" t="str">
        <f ca="1">IF(ISBLANK(OFFSET('5. Pp (3 años)'!$H$46,INT((ROW()-13)/2),0)),"",OFFSET('5. Pp (3 años)'!$H$46,INT((ROW()-13)/2),0))</f>
        <v/>
      </c>
      <c r="H255" s="1002" t="str">
        <f ca="1">IF(ISBLANK(OFFSET('9. METAS'!$K$20,INT((ROW()-13)/2),0)),"",OFFSET('9. METAS'!$K$20,INT((ROW()-13)/2),0))</f>
        <v/>
      </c>
      <c r="I255" s="1004"/>
      <c r="J255" s="244" t="str">
        <f ca="1">IF(MOD(ROW()-13,2)=0,IF(ISBLANK(OFFSET('11. SEGUIMIENTO 2026'!$N$14,INT((ROW()-13)/2),0)),"",OFFSET('11. SEGUIMIENTO 2026'!$N$14,INT((ROW()-13)/2),0)),IF(ISBLANK(OFFSET('9. METAS'!$Q$20,INT((ROW()-14)/2),0)),"",OFFSET('9. METAS'!$Q$20,INT((ROW()-14)/2),0)))</f>
        <v/>
      </c>
      <c r="K255" s="245" t="str">
        <f ca="1">IF(MOD(ROW()-13,2)=0,IF(ISBLANK(OFFSET('11. SEGUIMIENTO 2026'!$O$14,INT((ROW()-13)/2),0)),"",OFFSET('11. SEGUIMIENTO 2026'!$O$14,INT((ROW()-13)/2),0)),IF(ISBLANK(OFFSET('9. METAS'!$R$20,INT((ROW()-14)/2),0)),"",OFFSET('9. METAS'!$R$20,INT((ROW()-14)/2),0)))</f>
        <v/>
      </c>
      <c r="L255" s="245" t="str">
        <f ca="1">IF(MOD(ROW()-13,2)=0,IF(ISBLANK(OFFSET('11. SEGUIMIENTO 2026'!$P$14,INT((ROW()-13)/2),0)),"",OFFSET('11. SEGUIMIENTO 2026'!$P$14,INT((ROW()-13)/2),0)),IF(ISBLANK(OFFSET('9. METAS'!$S$20,INT((ROW()-14)/2),0)),"",OFFSET('9. METAS'!$S$20,INT((ROW()-14)/2),0)))</f>
        <v/>
      </c>
      <c r="M255" s="246" t="str">
        <f ca="1">IF(MOD(ROW()-13,2)=0,IF(ISBLANK(OFFSET('11. SEGUIMIENTO 2026'!$Q$14,INT((ROW()-13)/2),0)),"",OFFSET('11. SEGUIMIENTO 2026'!$Q$14,INT((ROW()-13)/2),0)),IF(ISBLANK(OFFSET('9. METAS'!$T$20,INT((ROW()-14)/2),0)),"",OFFSET('9. METAS'!$T$20,INT((ROW()-14)/2),0)))</f>
        <v/>
      </c>
      <c r="N255" s="1006" t="str">
        <f t="shared" ref="N255" ca="1" si="236">IFERROR(J255/J256,"ND")</f>
        <v>ND</v>
      </c>
      <c r="O255" s="1008" t="str">
        <f t="shared" ref="O255" ca="1" si="237">IFERROR(((J255)/H255),"ND")</f>
        <v>ND</v>
      </c>
      <c r="P255" s="1010"/>
    </row>
    <row r="256" spans="3:16" ht="63" hidden="1" customHeight="1">
      <c r="C256" s="1025"/>
      <c r="D256" s="1018"/>
      <c r="E256" s="1018"/>
      <c r="F256" s="1021"/>
      <c r="G256" s="1023"/>
      <c r="H256" s="1002"/>
      <c r="I256" s="1012"/>
      <c r="J256" s="244" t="str">
        <f ca="1">IF(MOD(ROW()-13,2)=0,IF(ISBLANK(OFFSET('11. SEGUIMIENTO 2026'!$N$14,INT((ROW()-13)/2),0)),"",OFFSET('11. SEGUIMIENTO 2026'!$N$14,INT((ROW()-13)/2),0)),IF(ISBLANK(OFFSET('9. METAS'!$Q$20,INT((ROW()-14)/2),0)),"",OFFSET('9. METAS'!$Q$20,INT((ROW()-14)/2),0)))</f>
        <v/>
      </c>
      <c r="K256" s="245" t="str">
        <f ca="1">IF(MOD(ROW()-13,2)=0,IF(ISBLANK(OFFSET('11. SEGUIMIENTO 2026'!$O$14,INT((ROW()-13)/2),0)),"",OFFSET('11. SEGUIMIENTO 2026'!$O$14,INT((ROW()-13)/2),0)),IF(ISBLANK(OFFSET('9. METAS'!$R$20,INT((ROW()-14)/2),0)),"",OFFSET('9. METAS'!$R$20,INT((ROW()-14)/2),0)))</f>
        <v/>
      </c>
      <c r="L256" s="245" t="str">
        <f ca="1">IF(MOD(ROW()-13,2)=0,IF(ISBLANK(OFFSET('11. SEGUIMIENTO 2026'!$P$14,INT((ROW()-13)/2),0)),"",OFFSET('11. SEGUIMIENTO 2026'!$P$14,INT((ROW()-13)/2),0)),IF(ISBLANK(OFFSET('9. METAS'!$S$20,INT((ROW()-14)/2),0)),"",OFFSET('9. METAS'!$S$20,INT((ROW()-14)/2),0)))</f>
        <v/>
      </c>
      <c r="M256" s="246" t="str">
        <f ca="1">IF(MOD(ROW()-13,2)=0,IF(ISBLANK(OFFSET('11. SEGUIMIENTO 2026'!$Q$14,INT((ROW()-13)/2),0)),"",OFFSET('11. SEGUIMIENTO 2026'!$Q$14,INT((ROW()-13)/2),0)),IF(ISBLANK(OFFSET('9. METAS'!$T$20,INT((ROW()-14)/2),0)),"",OFFSET('9. METAS'!$T$20,INT((ROW()-14)/2),0)))</f>
        <v/>
      </c>
      <c r="N256" s="1013"/>
      <c r="O256" s="1014"/>
      <c r="P256" s="1015"/>
    </row>
    <row r="257" spans="3:16" ht="63" customHeight="1">
      <c r="C257" s="1016" t="str">
        <f ca="1">IF(ISBLANK(OFFSET('5. Pp (3 años)'!$C$46,INT((ROW()-13)/2),0)),"",OFFSET('5. Pp (3 años)'!$C$46,INT((ROW()-13)/2),0))</f>
        <v>Componente</v>
      </c>
      <c r="D257" s="1018" t="str">
        <f ca="1">IF(ISBLANK(OFFSET('5. Pp (3 años)'!$D$46,INT((ROW()-13)/2),0)),"",OFFSET('5. Pp (3 años)'!$D$46,INT((ROW()-13)/2),0))</f>
        <v xml:space="preserve">4.1.1.1.21 Mecanismos de comercialización comunitaria y suministro de productos de la canasta básica implementados
</v>
      </c>
      <c r="E257" s="1018" t="str">
        <f ca="1">IF(ISBLANK(OFFSET('5. Pp (3 años)'!$E$46,INT((ROW()-13)/2),0)),"",OFFSET('5. Pp (3 años)'!$E$46,INT((ROW()-13)/2),0))</f>
        <v>PMCSO: Porcentaje de mecanismos de comercialización y suministro operados.</v>
      </c>
      <c r="F257" s="1021" t="str">
        <f ca="1">IF(ISBLANK(OFFSET('5. Pp (3 años)'!$K$46,INT((ROW()-13)/2),0)),"",OFFSET('5. Pp (3 años)'!$K$46,INT((ROW()-13)/2),0))</f>
        <v>Ascendente</v>
      </c>
      <c r="G257" s="1023" t="str">
        <f ca="1">IF(ISBLANK(OFFSET('5. Pp (3 años)'!$H$46,INT((ROW()-13)/2),0)),"",OFFSET('5. Pp (3 años)'!$H$46,INT((ROW()-13)/2),0))</f>
        <v>Trimestral</v>
      </c>
      <c r="H257" s="1002">
        <f ca="1">IF(ISBLANK(OFFSET('9. METAS'!$K$20,INT((ROW()-13)/2),0)),"",OFFSET('9. METAS'!$K$20,INT((ROW()-13)/2),0))</f>
        <v>100</v>
      </c>
      <c r="I257" s="1004" t="s">
        <v>147</v>
      </c>
      <c r="J257" s="244">
        <f ca="1">IF(MOD(ROW()-13,2)=0,IF(ISBLANK(OFFSET('11. SEGUIMIENTO 2026'!$N$14,INT((ROW()-13)/2),0)),"",OFFSET('11. SEGUIMIENTO 2026'!$N$14,INT((ROW()-13)/2),0)),IF(ISBLANK(OFFSET('9. METAS'!$Q$20,INT((ROW()-14)/2),0)),"",OFFSET('9. METAS'!$Q$20,INT((ROW()-14)/2),0)))</f>
        <v>14</v>
      </c>
      <c r="K257" s="245" t="str">
        <f ca="1">IF(MOD(ROW()-13,2)=0,IF(ISBLANK(OFFSET('11. SEGUIMIENTO 2026'!$O$14,INT((ROW()-13)/2),0)),"",OFFSET('11. SEGUIMIENTO 2026'!$O$14,INT((ROW()-13)/2),0)),IF(ISBLANK(OFFSET('9. METAS'!$R$20,INT((ROW()-14)/2),0)),"",OFFSET('9. METAS'!$R$20,INT((ROW()-14)/2),0)))</f>
        <v/>
      </c>
      <c r="L257" s="245" t="str">
        <f ca="1">IF(MOD(ROW()-13,2)=0,IF(ISBLANK(OFFSET('11. SEGUIMIENTO 2026'!$P$14,INT((ROW()-13)/2),0)),"",OFFSET('11. SEGUIMIENTO 2026'!$P$14,INT((ROW()-13)/2),0)),IF(ISBLANK(OFFSET('9. METAS'!$S$20,INT((ROW()-14)/2),0)),"",OFFSET('9. METAS'!$S$20,INT((ROW()-14)/2),0)))</f>
        <v/>
      </c>
      <c r="M257" s="246" t="str">
        <f ca="1">IF(MOD(ROW()-13,2)=0,IF(ISBLANK(OFFSET('11. SEGUIMIENTO 2026'!$Q$14,INT((ROW()-13)/2),0)),"",OFFSET('11. SEGUIMIENTO 2026'!$Q$14,INT((ROW()-13)/2),0)),IF(ISBLANK(OFFSET('9. METAS'!$T$20,INT((ROW()-14)/2),0)),"",OFFSET('9. METAS'!$T$20,INT((ROW()-14)/2),0)))</f>
        <v/>
      </c>
      <c r="N257" s="1006">
        <f t="shared" ref="N257" ca="1" si="238">IFERROR(J257/J258,"ND")</f>
        <v>0.56000000000000005</v>
      </c>
      <c r="O257" s="1008">
        <f t="shared" ref="O257" ca="1" si="239">IFERROR(((J257)/H257),"ND")</f>
        <v>0.14000000000000001</v>
      </c>
      <c r="P257" s="722" t="s">
        <v>1568</v>
      </c>
    </row>
    <row r="258" spans="3:16" ht="63" customHeight="1">
      <c r="C258" s="1025"/>
      <c r="D258" s="1018"/>
      <c r="E258" s="1018"/>
      <c r="F258" s="1021"/>
      <c r="G258" s="1023"/>
      <c r="H258" s="1002"/>
      <c r="I258" s="1012"/>
      <c r="J258" s="244">
        <f ca="1">IF(MOD(ROW()-13,2)=0,IF(ISBLANK(OFFSET('11. SEGUIMIENTO 2026'!$N$14,INT((ROW()-13)/2),0)),"",OFFSET('11. SEGUIMIENTO 2026'!$N$14,INT((ROW()-13)/2),0)),IF(ISBLANK(OFFSET('9. METAS'!$Q$20,INT((ROW()-14)/2),0)),"",OFFSET('9. METAS'!$Q$20,INT((ROW()-14)/2),0)))</f>
        <v>25</v>
      </c>
      <c r="K258" s="245">
        <f ca="1">IF(MOD(ROW()-13,2)=0,IF(ISBLANK(OFFSET('11. SEGUIMIENTO 2026'!$O$14,INT((ROW()-13)/2),0)),"",OFFSET('11. SEGUIMIENTO 2026'!$O$14,INT((ROW()-13)/2),0)),IF(ISBLANK(OFFSET('9. METAS'!$R$20,INT((ROW()-14)/2),0)),"",OFFSET('9. METAS'!$R$20,INT((ROW()-14)/2),0)))</f>
        <v>25</v>
      </c>
      <c r="L258" s="245">
        <f ca="1">IF(MOD(ROW()-13,2)=0,IF(ISBLANK(OFFSET('11. SEGUIMIENTO 2026'!$P$14,INT((ROW()-13)/2),0)),"",OFFSET('11. SEGUIMIENTO 2026'!$P$14,INT((ROW()-13)/2),0)),IF(ISBLANK(OFFSET('9. METAS'!$S$20,INT((ROW()-14)/2),0)),"",OFFSET('9. METAS'!$S$20,INT((ROW()-14)/2),0)))</f>
        <v>25</v>
      </c>
      <c r="M258" s="246">
        <f ca="1">IF(MOD(ROW()-13,2)=0,IF(ISBLANK(OFFSET('11. SEGUIMIENTO 2026'!$Q$14,INT((ROW()-13)/2),0)),"",OFFSET('11. SEGUIMIENTO 2026'!$Q$14,INT((ROW()-13)/2),0)),IF(ISBLANK(OFFSET('9. METAS'!$T$20,INT((ROW()-14)/2),0)),"",OFFSET('9. METAS'!$T$20,INT((ROW()-14)/2),0)))</f>
        <v>25</v>
      </c>
      <c r="N258" s="1013"/>
      <c r="O258" s="1014"/>
      <c r="P258" s="723" t="s">
        <v>1569</v>
      </c>
    </row>
    <row r="259" spans="3:16" ht="63" customHeight="1">
      <c r="C259" s="1016" t="str">
        <f ca="1">IF(ISBLANK(OFFSET('5. Pp (3 años)'!$C$46,INT((ROW()-13)/2),0)),"",OFFSET('5. Pp (3 años)'!$C$46,INT((ROW()-13)/2),0))</f>
        <v>Actividad</v>
      </c>
      <c r="D259" s="1018" t="str">
        <f ca="1">IF(ISBLANK(OFFSET('5. Pp (3 años)'!$D$46,INT((ROW()-13)/2),0)),"",OFFSET('5. Pp (3 años)'!$D$46,INT((ROW()-13)/2),0))</f>
        <v>4.1.1.1.21.1 Promoción de canales de comercialización y ferias de economía local para productos artesanales.</v>
      </c>
      <c r="E259" s="1018" t="str">
        <f ca="1">IF(ISBLANK(OFFSET('5. Pp (3 años)'!$E$46,INT((ROW()-13)/2),0)),"",OFFSET('5. Pp (3 años)'!$E$46,INT((ROW()-13)/2),0))</f>
        <v>PEECAR: Porcentaje de eventos y espacios de comercialización artesanal realizados.</v>
      </c>
      <c r="F259" s="1021" t="str">
        <f ca="1">IF(ISBLANK(OFFSET('5. Pp (3 años)'!$K$46,INT((ROW()-13)/2),0)),"",OFFSET('5. Pp (3 años)'!$K$46,INT((ROW()-13)/2),0))</f>
        <v>Ascendente</v>
      </c>
      <c r="G259" s="1023" t="str">
        <f ca="1">IF(ISBLANK(OFFSET('5. Pp (3 años)'!$H$46,INT((ROW()-13)/2),0)),"",OFFSET('5. Pp (3 años)'!$H$46,INT((ROW()-13)/2),0))</f>
        <v>Trimestral</v>
      </c>
      <c r="H259" s="1002">
        <f ca="1">IF(ISBLANK(OFFSET('9. METAS'!$K$20,INT((ROW()-13)/2),0)),"",OFFSET('9. METAS'!$K$20,INT((ROW()-13)/2),0))</f>
        <v>97</v>
      </c>
      <c r="I259" s="1004" t="s">
        <v>1394</v>
      </c>
      <c r="J259" s="244">
        <f ca="1">IF(MOD(ROW()-13,2)=0,IF(ISBLANK(OFFSET('11. SEGUIMIENTO 2026'!$N$14,INT((ROW()-13)/2),0)),"",OFFSET('11. SEGUIMIENTO 2026'!$N$14,INT((ROW()-13)/2),0)),IF(ISBLANK(OFFSET('9. METAS'!$Q$20,INT((ROW()-14)/2),0)),"",OFFSET('9. METAS'!$Q$20,INT((ROW()-14)/2),0)))</f>
        <v>12</v>
      </c>
      <c r="K259" s="245" t="str">
        <f ca="1">IF(MOD(ROW()-13,2)=0,IF(ISBLANK(OFFSET('11. SEGUIMIENTO 2026'!$O$14,INT((ROW()-13)/2),0)),"",OFFSET('11. SEGUIMIENTO 2026'!$O$14,INT((ROW()-13)/2),0)),IF(ISBLANK(OFFSET('9. METAS'!$R$20,INT((ROW()-14)/2),0)),"",OFFSET('9. METAS'!$R$20,INT((ROW()-14)/2),0)))</f>
        <v/>
      </c>
      <c r="L259" s="245" t="str">
        <f ca="1">IF(MOD(ROW()-13,2)=0,IF(ISBLANK(OFFSET('11. SEGUIMIENTO 2026'!$P$14,INT((ROW()-13)/2),0)),"",OFFSET('11. SEGUIMIENTO 2026'!$P$14,INT((ROW()-13)/2),0)),IF(ISBLANK(OFFSET('9. METAS'!$S$20,INT((ROW()-14)/2),0)),"",OFFSET('9. METAS'!$S$20,INT((ROW()-14)/2),0)))</f>
        <v/>
      </c>
      <c r="M259" s="246" t="str">
        <f ca="1">IF(MOD(ROW()-13,2)=0,IF(ISBLANK(OFFSET('11. SEGUIMIENTO 2026'!$Q$14,INT((ROW()-13)/2),0)),"",OFFSET('11. SEGUIMIENTO 2026'!$Q$14,INT((ROW()-13)/2),0)),IF(ISBLANK(OFFSET('9. METAS'!$T$20,INT((ROW()-14)/2),0)),"",OFFSET('9. METAS'!$T$20,INT((ROW()-14)/2),0)))</f>
        <v/>
      </c>
      <c r="N259" s="1006">
        <f t="shared" ref="N259" ca="1" si="240">IFERROR(J259/J260,"ND")</f>
        <v>0.52173913043478259</v>
      </c>
      <c r="O259" s="1008">
        <f t="shared" ref="O259" ca="1" si="241">IFERROR(((J259)/H259),"ND")</f>
        <v>0.12371134020618557</v>
      </c>
      <c r="P259" s="1040" t="s">
        <v>1570</v>
      </c>
    </row>
    <row r="260" spans="3:16" ht="63" customHeight="1">
      <c r="C260" s="1025"/>
      <c r="D260" s="1018"/>
      <c r="E260" s="1018"/>
      <c r="F260" s="1021"/>
      <c r="G260" s="1023"/>
      <c r="H260" s="1002"/>
      <c r="I260" s="1012"/>
      <c r="J260" s="244">
        <f ca="1">IF(MOD(ROW()-13,2)=0,IF(ISBLANK(OFFSET('11. SEGUIMIENTO 2026'!$N$14,INT((ROW()-13)/2),0)),"",OFFSET('11. SEGUIMIENTO 2026'!$N$14,INT((ROW()-13)/2),0)),IF(ISBLANK(OFFSET('9. METAS'!$Q$20,INT((ROW()-14)/2),0)),"",OFFSET('9. METAS'!$Q$20,INT((ROW()-14)/2),0)))</f>
        <v>23</v>
      </c>
      <c r="K260" s="245">
        <f ca="1">IF(MOD(ROW()-13,2)=0,IF(ISBLANK(OFFSET('11. SEGUIMIENTO 2026'!$O$14,INT((ROW()-13)/2),0)),"",OFFSET('11. SEGUIMIENTO 2026'!$O$14,INT((ROW()-13)/2),0)),IF(ISBLANK(OFFSET('9. METAS'!$R$20,INT((ROW()-14)/2),0)),"",OFFSET('9. METAS'!$R$20,INT((ROW()-14)/2),0)))</f>
        <v>26</v>
      </c>
      <c r="L260" s="245">
        <f ca="1">IF(MOD(ROW()-13,2)=0,IF(ISBLANK(OFFSET('11. SEGUIMIENTO 2026'!$P$14,INT((ROW()-13)/2),0)),"",OFFSET('11. SEGUIMIENTO 2026'!$P$14,INT((ROW()-13)/2),0)),IF(ISBLANK(OFFSET('9. METAS'!$S$20,INT((ROW()-14)/2),0)),"",OFFSET('9. METAS'!$S$20,INT((ROW()-14)/2),0)))</f>
        <v>26</v>
      </c>
      <c r="M260" s="246">
        <f ca="1">IF(MOD(ROW()-13,2)=0,IF(ISBLANK(OFFSET('11. SEGUIMIENTO 2026'!$Q$14,INT((ROW()-13)/2),0)),"",OFFSET('11. SEGUIMIENTO 2026'!$Q$14,INT((ROW()-13)/2),0)),IF(ISBLANK(OFFSET('9. METAS'!$T$20,INT((ROW()-14)/2),0)),"",OFFSET('9. METAS'!$T$20,INT((ROW()-14)/2),0)))</f>
        <v>22</v>
      </c>
      <c r="N260" s="1013"/>
      <c r="O260" s="1014"/>
      <c r="P260" s="1041"/>
    </row>
    <row r="261" spans="3:16" ht="63" customHeight="1">
      <c r="C261" s="1016" t="str">
        <f ca="1">IF(ISBLANK(OFFSET('5. Pp (3 años)'!$C$46,INT((ROW()-13)/2),0)),"",OFFSET('5. Pp (3 años)'!$C$46,INT((ROW()-13)/2),0))</f>
        <v>Actividad</v>
      </c>
      <c r="D261" s="1018" t="str">
        <f ca="1">IF(ISBLANK(OFFSET('5. Pp (3 años)'!$D$46,INT((ROW()-13)/2),0)),"",OFFSET('5. Pp (3 años)'!$D$46,INT((ROW()-13)/2),0))</f>
        <v>4.1.1.1.21.2  Operación de puntos de abasto móvil y suministro de productos básicos para grupos prioritarios.</v>
      </c>
      <c r="E261" s="1018" t="str">
        <f ca="1">IF(ISBLANK(OFFSET('5. Pp (3 años)'!$E$46,INT((ROW()-13)/2),0)),"",OFFSET('5. Pp (3 años)'!$E$46,INT((ROW()-13)/2),0))</f>
        <v>PJAM: Porcentaje de jornadas de abasto móvil realizadas.</v>
      </c>
      <c r="F261" s="1021" t="str">
        <f ca="1">IF(ISBLANK(OFFSET('5. Pp (3 años)'!$K$46,INT((ROW()-13)/2),0)),"",OFFSET('5. Pp (3 años)'!$K$46,INT((ROW()-13)/2),0))</f>
        <v>Ascendente</v>
      </c>
      <c r="G261" s="1023" t="str">
        <f ca="1">IF(ISBLANK(OFFSET('5. Pp (3 años)'!$H$46,INT((ROW()-13)/2),0)),"",OFFSET('5. Pp (3 años)'!$H$46,INT((ROW()-13)/2),0))</f>
        <v>Trimestral</v>
      </c>
      <c r="H261" s="1002">
        <f ca="1">IF(ISBLANK(OFFSET('9. METAS'!$K$20,INT((ROW()-13)/2),0)),"",OFFSET('9. METAS'!$K$20,INT((ROW()-13)/2),0))</f>
        <v>84</v>
      </c>
      <c r="I261" s="1004" t="s">
        <v>1394</v>
      </c>
      <c r="J261" s="244">
        <f ca="1">IF(MOD(ROW()-13,2)=0,IF(ISBLANK(OFFSET('11. SEGUIMIENTO 2026'!$N$14,INT((ROW()-13)/2),0)),"",OFFSET('11. SEGUIMIENTO 2026'!$N$14,INT((ROW()-13)/2),0)),IF(ISBLANK(OFFSET('9. METAS'!$Q$20,INT((ROW()-14)/2),0)),"",OFFSET('9. METAS'!$Q$20,INT((ROW()-14)/2),0)))</f>
        <v>15</v>
      </c>
      <c r="K261" s="245" t="str">
        <f ca="1">IF(MOD(ROW()-13,2)=0,IF(ISBLANK(OFFSET('11. SEGUIMIENTO 2026'!$O$14,INT((ROW()-13)/2),0)),"",OFFSET('11. SEGUIMIENTO 2026'!$O$14,INT((ROW()-13)/2),0)),IF(ISBLANK(OFFSET('9. METAS'!$R$20,INT((ROW()-14)/2),0)),"",OFFSET('9. METAS'!$R$20,INT((ROW()-14)/2),0)))</f>
        <v/>
      </c>
      <c r="L261" s="245" t="str">
        <f ca="1">IF(MOD(ROW()-13,2)=0,IF(ISBLANK(OFFSET('11. SEGUIMIENTO 2026'!$P$14,INT((ROW()-13)/2),0)),"",OFFSET('11. SEGUIMIENTO 2026'!$P$14,INT((ROW()-13)/2),0)),IF(ISBLANK(OFFSET('9. METAS'!$S$20,INT((ROW()-14)/2),0)),"",OFFSET('9. METAS'!$S$20,INT((ROW()-14)/2),0)))</f>
        <v/>
      </c>
      <c r="M261" s="246" t="str">
        <f ca="1">IF(MOD(ROW()-13,2)=0,IF(ISBLANK(OFFSET('11. SEGUIMIENTO 2026'!$Q$14,INT((ROW()-13)/2),0)),"",OFFSET('11. SEGUIMIENTO 2026'!$Q$14,INT((ROW()-13)/2),0)),IF(ISBLANK(OFFSET('9. METAS'!$T$20,INT((ROW()-14)/2),0)),"",OFFSET('9. METAS'!$T$20,INT((ROW()-14)/2),0)))</f>
        <v/>
      </c>
      <c r="N261" s="1006">
        <f t="shared" ref="N261" ca="1" si="242">IFERROR(J261/J262,"ND")</f>
        <v>0.625</v>
      </c>
      <c r="O261" s="1008">
        <f t="shared" ref="O261" ca="1" si="243">IFERROR(((J261)/H261),"ND")</f>
        <v>0.17857142857142858</v>
      </c>
      <c r="P261" s="1040" t="s">
        <v>1571</v>
      </c>
    </row>
    <row r="262" spans="3:16" ht="63" customHeight="1">
      <c r="C262" s="1025"/>
      <c r="D262" s="1018"/>
      <c r="E262" s="1018"/>
      <c r="F262" s="1021"/>
      <c r="G262" s="1023"/>
      <c r="H262" s="1002"/>
      <c r="I262" s="1012"/>
      <c r="J262" s="244">
        <f ca="1">IF(MOD(ROW()-13,2)=0,IF(ISBLANK(OFFSET('11. SEGUIMIENTO 2026'!$N$14,INT((ROW()-13)/2),0)),"",OFFSET('11. SEGUIMIENTO 2026'!$N$14,INT((ROW()-13)/2),0)),IF(ISBLANK(OFFSET('9. METAS'!$Q$20,INT((ROW()-14)/2),0)),"",OFFSET('9. METAS'!$Q$20,INT((ROW()-14)/2),0)))</f>
        <v>24</v>
      </c>
      <c r="K262" s="245">
        <f ca="1">IF(MOD(ROW()-13,2)=0,IF(ISBLANK(OFFSET('11. SEGUIMIENTO 2026'!$O$14,INT((ROW()-13)/2),0)),"",OFFSET('11. SEGUIMIENTO 2026'!$O$14,INT((ROW()-13)/2),0)),IF(ISBLANK(OFFSET('9. METAS'!$R$20,INT((ROW()-14)/2),0)),"",OFFSET('9. METAS'!$R$20,INT((ROW()-14)/2),0)))</f>
        <v>24</v>
      </c>
      <c r="L262" s="245">
        <f ca="1">IF(MOD(ROW()-13,2)=0,IF(ISBLANK(OFFSET('11. SEGUIMIENTO 2026'!$P$14,INT((ROW()-13)/2),0)),"",OFFSET('11. SEGUIMIENTO 2026'!$P$14,INT((ROW()-13)/2),0)),IF(ISBLANK(OFFSET('9. METAS'!$S$20,INT((ROW()-14)/2),0)),"",OFFSET('9. METAS'!$S$20,INT((ROW()-14)/2),0)))</f>
        <v>16</v>
      </c>
      <c r="M262" s="246">
        <f ca="1">IF(MOD(ROW()-13,2)=0,IF(ISBLANK(OFFSET('11. SEGUIMIENTO 2026'!$Q$14,INT((ROW()-13)/2),0)),"",OFFSET('11. SEGUIMIENTO 2026'!$Q$14,INT((ROW()-13)/2),0)),IF(ISBLANK(OFFSET('9. METAS'!$T$20,INT((ROW()-14)/2),0)),"",OFFSET('9. METAS'!$T$20,INT((ROW()-14)/2),0)))</f>
        <v>20</v>
      </c>
      <c r="N262" s="1013"/>
      <c r="O262" s="1014"/>
      <c r="P262" s="1041"/>
    </row>
    <row r="263" spans="3:16" ht="63" hidden="1" customHeight="1">
      <c r="C263" s="1016" t="str">
        <f ca="1">IF(ISBLANK(OFFSET('5. Pp (3 años)'!$C$46,INT((ROW()-13)/2),0)),"",OFFSET('5. Pp (3 años)'!$C$46,INT((ROW()-13)/2),0))</f>
        <v>Actividad</v>
      </c>
      <c r="D263" s="1018" t="str">
        <f ca="1">IF(ISBLANK(OFFSET('5. Pp (3 años)'!$D$46,INT((ROW()-13)/2),0)),"",OFFSET('5. Pp (3 años)'!$D$46,INT((ROW()-13)/2),0))</f>
        <v/>
      </c>
      <c r="E263" s="1018" t="str">
        <f ca="1">IF(ISBLANK(OFFSET('5. Pp (3 años)'!$E$46,INT((ROW()-13)/2),0)),"",OFFSET('5. Pp (3 años)'!$E$46,INT((ROW()-13)/2),0))</f>
        <v/>
      </c>
      <c r="F263" s="1021" t="str">
        <f ca="1">IF(ISBLANK(OFFSET('5. Pp (3 años)'!$K$46,INT((ROW()-13)/2),0)),"",OFFSET('5. Pp (3 años)'!$K$46,INT((ROW()-13)/2),0))</f>
        <v/>
      </c>
      <c r="G263" s="1023" t="str">
        <f ca="1">IF(ISBLANK(OFFSET('5. Pp (3 años)'!$H$46,INT((ROW()-13)/2),0)),"",OFFSET('5. Pp (3 años)'!$H$46,INT((ROW()-13)/2),0))</f>
        <v/>
      </c>
      <c r="H263" s="1002" t="str">
        <f ca="1">IF(ISBLANK(OFFSET('9. METAS'!$K$20,INT((ROW()-13)/2),0)),"",OFFSET('9. METAS'!$K$20,INT((ROW()-13)/2),0))</f>
        <v/>
      </c>
      <c r="I263" s="1004"/>
      <c r="J263" s="244" t="str">
        <f ca="1">IF(MOD(ROW()-13,2)=0,IF(ISBLANK(OFFSET('11. SEGUIMIENTO 2026'!$N$14,INT((ROW()-13)/2),0)),"",OFFSET('11. SEGUIMIENTO 2026'!$N$14,INT((ROW()-13)/2),0)),IF(ISBLANK(OFFSET('9. METAS'!$Q$20,INT((ROW()-14)/2),0)),"",OFFSET('9. METAS'!$Q$20,INT((ROW()-14)/2),0)))</f>
        <v/>
      </c>
      <c r="K263" s="245" t="str">
        <f ca="1">IF(MOD(ROW()-13,2)=0,IF(ISBLANK(OFFSET('11. SEGUIMIENTO 2026'!$O$14,INT((ROW()-13)/2),0)),"",OFFSET('11. SEGUIMIENTO 2026'!$O$14,INT((ROW()-13)/2),0)),IF(ISBLANK(OFFSET('9. METAS'!$R$20,INT((ROW()-14)/2),0)),"",OFFSET('9. METAS'!$R$20,INT((ROW()-14)/2),0)))</f>
        <v/>
      </c>
      <c r="L263" s="245" t="str">
        <f ca="1">IF(MOD(ROW()-13,2)=0,IF(ISBLANK(OFFSET('11. SEGUIMIENTO 2026'!$P$14,INT((ROW()-13)/2),0)),"",OFFSET('11. SEGUIMIENTO 2026'!$P$14,INT((ROW()-13)/2),0)),IF(ISBLANK(OFFSET('9. METAS'!$S$20,INT((ROW()-14)/2),0)),"",OFFSET('9. METAS'!$S$20,INT((ROW()-14)/2),0)))</f>
        <v/>
      </c>
      <c r="M263" s="246" t="str">
        <f ca="1">IF(MOD(ROW()-13,2)=0,IF(ISBLANK(OFFSET('11. SEGUIMIENTO 2026'!$Q$14,INT((ROW()-13)/2),0)),"",OFFSET('11. SEGUIMIENTO 2026'!$Q$14,INT((ROW()-13)/2),0)),IF(ISBLANK(OFFSET('9. METAS'!$T$20,INT((ROW()-14)/2),0)),"",OFFSET('9. METAS'!$T$20,INT((ROW()-14)/2),0)))</f>
        <v/>
      </c>
      <c r="N263" s="1006" t="str">
        <f t="shared" ref="N263" ca="1" si="244">IFERROR(J263/J264,"ND")</f>
        <v>ND</v>
      </c>
      <c r="O263" s="1008" t="str">
        <f t="shared" ref="O263" ca="1" si="245">IFERROR(((J263)/H263),"ND")</f>
        <v>ND</v>
      </c>
      <c r="P263" s="1010"/>
    </row>
    <row r="264" spans="3:16" ht="63" hidden="1" customHeight="1">
      <c r="C264" s="1025"/>
      <c r="D264" s="1018"/>
      <c r="E264" s="1018"/>
      <c r="F264" s="1021"/>
      <c r="G264" s="1023"/>
      <c r="H264" s="1002"/>
      <c r="I264" s="1012"/>
      <c r="J264" s="244" t="str">
        <f ca="1">IF(MOD(ROW()-13,2)=0,IF(ISBLANK(OFFSET('11. SEGUIMIENTO 2026'!$N$14,INT((ROW()-13)/2),0)),"",OFFSET('11. SEGUIMIENTO 2026'!$N$14,INT((ROW()-13)/2),0)),IF(ISBLANK(OFFSET('9. METAS'!$Q$20,INT((ROW()-14)/2),0)),"",OFFSET('9. METAS'!$Q$20,INT((ROW()-14)/2),0)))</f>
        <v/>
      </c>
      <c r="K264" s="245" t="str">
        <f ca="1">IF(MOD(ROW()-13,2)=0,IF(ISBLANK(OFFSET('11. SEGUIMIENTO 2026'!$O$14,INT((ROW()-13)/2),0)),"",OFFSET('11. SEGUIMIENTO 2026'!$O$14,INT((ROW()-13)/2),0)),IF(ISBLANK(OFFSET('9. METAS'!$R$20,INT((ROW()-14)/2),0)),"",OFFSET('9. METAS'!$R$20,INT((ROW()-14)/2),0)))</f>
        <v/>
      </c>
      <c r="L264" s="245" t="str">
        <f ca="1">IF(MOD(ROW()-13,2)=0,IF(ISBLANK(OFFSET('11. SEGUIMIENTO 2026'!$P$14,INT((ROW()-13)/2),0)),"",OFFSET('11. SEGUIMIENTO 2026'!$P$14,INT((ROW()-13)/2),0)),IF(ISBLANK(OFFSET('9. METAS'!$S$20,INT((ROW()-14)/2),0)),"",OFFSET('9. METAS'!$S$20,INT((ROW()-14)/2),0)))</f>
        <v/>
      </c>
      <c r="M264" s="246" t="str">
        <f ca="1">IF(MOD(ROW()-13,2)=0,IF(ISBLANK(OFFSET('11. SEGUIMIENTO 2026'!$Q$14,INT((ROW()-13)/2),0)),"",OFFSET('11. SEGUIMIENTO 2026'!$Q$14,INT((ROW()-13)/2),0)),IF(ISBLANK(OFFSET('9. METAS'!$T$20,INT((ROW()-14)/2),0)),"",OFFSET('9. METAS'!$T$20,INT((ROW()-14)/2),0)))</f>
        <v/>
      </c>
      <c r="N264" s="1013"/>
      <c r="O264" s="1014"/>
      <c r="P264" s="1015"/>
    </row>
    <row r="265" spans="3:16" ht="63" hidden="1" customHeight="1">
      <c r="C265" s="1016" t="str">
        <f ca="1">IF(ISBLANK(OFFSET('5. Pp (3 años)'!$C$46,INT((ROW()-13)/2),0)),"",OFFSET('5. Pp (3 años)'!$C$46,INT((ROW()-13)/2),0))</f>
        <v>Actividad</v>
      </c>
      <c r="D265" s="1018" t="str">
        <f ca="1">IF(ISBLANK(OFFSET('5. Pp (3 años)'!$D$46,INT((ROW()-13)/2),0)),"",OFFSET('5. Pp (3 años)'!$D$46,INT((ROW()-13)/2),0))</f>
        <v/>
      </c>
      <c r="E265" s="1018" t="str">
        <f ca="1">IF(ISBLANK(OFFSET('5. Pp (3 años)'!$E$46,INT((ROW()-13)/2),0)),"",OFFSET('5. Pp (3 años)'!$E$46,INT((ROW()-13)/2),0))</f>
        <v/>
      </c>
      <c r="F265" s="1021" t="str">
        <f ca="1">IF(ISBLANK(OFFSET('5. Pp (3 años)'!$K$46,INT((ROW()-13)/2),0)),"",OFFSET('5. Pp (3 años)'!$K$46,INT((ROW()-13)/2),0))</f>
        <v/>
      </c>
      <c r="G265" s="1023" t="str">
        <f ca="1">IF(ISBLANK(OFFSET('5. Pp (3 años)'!$H$46,INT((ROW()-13)/2),0)),"",OFFSET('5. Pp (3 años)'!$H$46,INT((ROW()-13)/2),0))</f>
        <v/>
      </c>
      <c r="H265" s="1002" t="str">
        <f ca="1">IF(ISBLANK(OFFSET('9. METAS'!$K$20,INT((ROW()-13)/2),0)),"",OFFSET('9. METAS'!$K$20,INT((ROW()-13)/2),0))</f>
        <v/>
      </c>
      <c r="I265" s="1004"/>
      <c r="J265" s="244" t="str">
        <f ca="1">IF(MOD(ROW()-13,2)=0,IF(ISBLANK(OFFSET('11. SEGUIMIENTO 2026'!$N$14,INT((ROW()-13)/2),0)),"",OFFSET('11. SEGUIMIENTO 2026'!$N$14,INT((ROW()-13)/2),0)),IF(ISBLANK(OFFSET('9. METAS'!$Q$20,INT((ROW()-14)/2),0)),"",OFFSET('9. METAS'!$Q$20,INT((ROW()-14)/2),0)))</f>
        <v/>
      </c>
      <c r="K265" s="245" t="str">
        <f ca="1">IF(MOD(ROW()-13,2)=0,IF(ISBLANK(OFFSET('11. SEGUIMIENTO 2026'!$O$14,INT((ROW()-13)/2),0)),"",OFFSET('11. SEGUIMIENTO 2026'!$O$14,INT((ROW()-13)/2),0)),IF(ISBLANK(OFFSET('9. METAS'!$R$20,INT((ROW()-14)/2),0)),"",OFFSET('9. METAS'!$R$20,INT((ROW()-14)/2),0)))</f>
        <v/>
      </c>
      <c r="L265" s="245" t="str">
        <f ca="1">IF(MOD(ROW()-13,2)=0,IF(ISBLANK(OFFSET('11. SEGUIMIENTO 2026'!$P$14,INT((ROW()-13)/2),0)),"",OFFSET('11. SEGUIMIENTO 2026'!$P$14,INT((ROW()-13)/2),0)),IF(ISBLANK(OFFSET('9. METAS'!$S$20,INT((ROW()-14)/2),0)),"",OFFSET('9. METAS'!$S$20,INT((ROW()-14)/2),0)))</f>
        <v/>
      </c>
      <c r="M265" s="246" t="str">
        <f ca="1">IF(MOD(ROW()-13,2)=0,IF(ISBLANK(OFFSET('11. SEGUIMIENTO 2026'!$Q$14,INT((ROW()-13)/2),0)),"",OFFSET('11. SEGUIMIENTO 2026'!$Q$14,INT((ROW()-13)/2),0)),IF(ISBLANK(OFFSET('9. METAS'!$T$20,INT((ROW()-14)/2),0)),"",OFFSET('9. METAS'!$T$20,INT((ROW()-14)/2),0)))</f>
        <v/>
      </c>
      <c r="N265" s="1006" t="str">
        <f t="shared" ref="N265" ca="1" si="246">IFERROR(J265/J266,"ND")</f>
        <v>ND</v>
      </c>
      <c r="O265" s="1008" t="str">
        <f t="shared" ref="O265" ca="1" si="247">IFERROR(((J265)/H265),"ND")</f>
        <v>ND</v>
      </c>
      <c r="P265" s="1010"/>
    </row>
    <row r="266" spans="3:16" ht="63" hidden="1" customHeight="1">
      <c r="C266" s="1025"/>
      <c r="D266" s="1018"/>
      <c r="E266" s="1018"/>
      <c r="F266" s="1021"/>
      <c r="G266" s="1023"/>
      <c r="H266" s="1002"/>
      <c r="I266" s="1012"/>
      <c r="J266" s="244" t="str">
        <f ca="1">IF(MOD(ROW()-13,2)=0,IF(ISBLANK(OFFSET('11. SEGUIMIENTO 2026'!$N$14,INT((ROW()-13)/2),0)),"",OFFSET('11. SEGUIMIENTO 2026'!$N$14,INT((ROW()-13)/2),0)),IF(ISBLANK(OFFSET('9. METAS'!$Q$20,INT((ROW()-14)/2),0)),"",OFFSET('9. METAS'!$Q$20,INT((ROW()-14)/2),0)))</f>
        <v/>
      </c>
      <c r="K266" s="245" t="str">
        <f ca="1">IF(MOD(ROW()-13,2)=0,IF(ISBLANK(OFFSET('11. SEGUIMIENTO 2026'!$O$14,INT((ROW()-13)/2),0)),"",OFFSET('11. SEGUIMIENTO 2026'!$O$14,INT((ROW()-13)/2),0)),IF(ISBLANK(OFFSET('9. METAS'!$R$20,INT((ROW()-14)/2),0)),"",OFFSET('9. METAS'!$R$20,INT((ROW()-14)/2),0)))</f>
        <v/>
      </c>
      <c r="L266" s="245" t="str">
        <f ca="1">IF(MOD(ROW()-13,2)=0,IF(ISBLANK(OFFSET('11. SEGUIMIENTO 2026'!$P$14,INT((ROW()-13)/2),0)),"",OFFSET('11. SEGUIMIENTO 2026'!$P$14,INT((ROW()-13)/2),0)),IF(ISBLANK(OFFSET('9. METAS'!$S$20,INT((ROW()-14)/2),0)),"",OFFSET('9. METAS'!$S$20,INT((ROW()-14)/2),0)))</f>
        <v/>
      </c>
      <c r="M266" s="246" t="str">
        <f ca="1">IF(MOD(ROW()-13,2)=0,IF(ISBLANK(OFFSET('11. SEGUIMIENTO 2026'!$Q$14,INT((ROW()-13)/2),0)),"",OFFSET('11. SEGUIMIENTO 2026'!$Q$14,INT((ROW()-13)/2),0)),IF(ISBLANK(OFFSET('9. METAS'!$T$20,INT((ROW()-14)/2),0)),"",OFFSET('9. METAS'!$T$20,INT((ROW()-14)/2),0)))</f>
        <v/>
      </c>
      <c r="N266" s="1013"/>
      <c r="O266" s="1014"/>
      <c r="P266" s="1015"/>
    </row>
    <row r="267" spans="3:16" ht="63" hidden="1" customHeight="1">
      <c r="C267" s="1016" t="str">
        <f ca="1">IF(ISBLANK(OFFSET('5. Pp (3 años)'!$C$46,INT((ROW()-13)/2),0)),"",OFFSET('5. Pp (3 años)'!$C$46,INT((ROW()-13)/2),0))</f>
        <v>Actividad</v>
      </c>
      <c r="D267" s="1018" t="str">
        <f ca="1">IF(ISBLANK(OFFSET('5. Pp (3 años)'!$D$46,INT((ROW()-13)/2),0)),"",OFFSET('5. Pp (3 años)'!$D$46,INT((ROW()-13)/2),0))</f>
        <v/>
      </c>
      <c r="E267" s="1018" t="str">
        <f ca="1">IF(ISBLANK(OFFSET('5. Pp (3 años)'!$E$46,INT((ROW()-13)/2),0)),"",OFFSET('5. Pp (3 años)'!$E$46,INT((ROW()-13)/2),0))</f>
        <v/>
      </c>
      <c r="F267" s="1021" t="str">
        <f ca="1">IF(ISBLANK(OFFSET('5. Pp (3 años)'!$K$46,INT((ROW()-13)/2),0)),"",OFFSET('5. Pp (3 años)'!$K$46,INT((ROW()-13)/2),0))</f>
        <v/>
      </c>
      <c r="G267" s="1023" t="str">
        <f ca="1">IF(ISBLANK(OFFSET('5. Pp (3 años)'!$H$46,INT((ROW()-13)/2),0)),"",OFFSET('5. Pp (3 años)'!$H$46,INT((ROW()-13)/2),0))</f>
        <v/>
      </c>
      <c r="H267" s="1002" t="str">
        <f ca="1">IF(ISBLANK(OFFSET('9. METAS'!$K$20,INT((ROW()-13)/2),0)),"",OFFSET('9. METAS'!$K$20,INT((ROW()-13)/2),0))</f>
        <v/>
      </c>
      <c r="I267" s="1004"/>
      <c r="J267" s="244" t="str">
        <f ca="1">IF(MOD(ROW()-13,2)=0,IF(ISBLANK(OFFSET('11. SEGUIMIENTO 2026'!$N$14,INT((ROW()-13)/2),0)),"",OFFSET('11. SEGUIMIENTO 2026'!$N$14,INT((ROW()-13)/2),0)),IF(ISBLANK(OFFSET('9. METAS'!$Q$20,INT((ROW()-14)/2),0)),"",OFFSET('9. METAS'!$Q$20,INT((ROW()-14)/2),0)))</f>
        <v/>
      </c>
      <c r="K267" s="245" t="str">
        <f ca="1">IF(MOD(ROW()-13,2)=0,IF(ISBLANK(OFFSET('11. SEGUIMIENTO 2026'!$O$14,INT((ROW()-13)/2),0)),"",OFFSET('11. SEGUIMIENTO 2026'!$O$14,INT((ROW()-13)/2),0)),IF(ISBLANK(OFFSET('9. METAS'!$R$20,INT((ROW()-14)/2),0)),"",OFFSET('9. METAS'!$R$20,INT((ROW()-14)/2),0)))</f>
        <v/>
      </c>
      <c r="L267" s="245" t="str">
        <f ca="1">IF(MOD(ROW()-13,2)=0,IF(ISBLANK(OFFSET('11. SEGUIMIENTO 2026'!$P$14,INT((ROW()-13)/2),0)),"",OFFSET('11. SEGUIMIENTO 2026'!$P$14,INT((ROW()-13)/2),0)),IF(ISBLANK(OFFSET('9. METAS'!$S$20,INT((ROW()-14)/2),0)),"",OFFSET('9. METAS'!$S$20,INT((ROW()-14)/2),0)))</f>
        <v/>
      </c>
      <c r="M267" s="246" t="str">
        <f ca="1">IF(MOD(ROW()-13,2)=0,IF(ISBLANK(OFFSET('11. SEGUIMIENTO 2026'!$Q$14,INT((ROW()-13)/2),0)),"",OFFSET('11. SEGUIMIENTO 2026'!$Q$14,INT((ROW()-13)/2),0)),IF(ISBLANK(OFFSET('9. METAS'!$T$20,INT((ROW()-14)/2),0)),"",OFFSET('9. METAS'!$T$20,INT((ROW()-14)/2),0)))</f>
        <v/>
      </c>
      <c r="N267" s="1006" t="str">
        <f t="shared" ref="N267" ca="1" si="248">IFERROR(J267/J268,"ND")</f>
        <v>ND</v>
      </c>
      <c r="O267" s="1008" t="str">
        <f t="shared" ref="O267" ca="1" si="249">IFERROR(((J267)/H267),"ND")</f>
        <v>ND</v>
      </c>
      <c r="P267" s="1010"/>
    </row>
    <row r="268" spans="3:16" ht="63" hidden="1" customHeight="1">
      <c r="C268" s="1025"/>
      <c r="D268" s="1018"/>
      <c r="E268" s="1018"/>
      <c r="F268" s="1021"/>
      <c r="G268" s="1023"/>
      <c r="H268" s="1002"/>
      <c r="I268" s="1012"/>
      <c r="J268" s="244" t="str">
        <f ca="1">IF(MOD(ROW()-13,2)=0,IF(ISBLANK(OFFSET('11. SEGUIMIENTO 2026'!$N$14,INT((ROW()-13)/2),0)),"",OFFSET('11. SEGUIMIENTO 2026'!$N$14,INT((ROW()-13)/2),0)),IF(ISBLANK(OFFSET('9. METAS'!$Q$20,INT((ROW()-14)/2),0)),"",OFFSET('9. METAS'!$Q$20,INT((ROW()-14)/2),0)))</f>
        <v/>
      </c>
      <c r="K268" s="245" t="str">
        <f ca="1">IF(MOD(ROW()-13,2)=0,IF(ISBLANK(OFFSET('11. SEGUIMIENTO 2026'!$O$14,INT((ROW()-13)/2),0)),"",OFFSET('11. SEGUIMIENTO 2026'!$O$14,INT((ROW()-13)/2),0)),IF(ISBLANK(OFFSET('9. METAS'!$R$20,INT((ROW()-14)/2),0)),"",OFFSET('9. METAS'!$R$20,INT((ROW()-14)/2),0)))</f>
        <v/>
      </c>
      <c r="L268" s="245" t="str">
        <f ca="1">IF(MOD(ROW()-13,2)=0,IF(ISBLANK(OFFSET('11. SEGUIMIENTO 2026'!$P$14,INT((ROW()-13)/2),0)),"",OFFSET('11. SEGUIMIENTO 2026'!$P$14,INT((ROW()-13)/2),0)),IF(ISBLANK(OFFSET('9. METAS'!$S$20,INT((ROW()-14)/2),0)),"",OFFSET('9. METAS'!$S$20,INT((ROW()-14)/2),0)))</f>
        <v/>
      </c>
      <c r="M268" s="246" t="str">
        <f ca="1">IF(MOD(ROW()-13,2)=0,IF(ISBLANK(OFFSET('11. SEGUIMIENTO 2026'!$Q$14,INT((ROW()-13)/2),0)),"",OFFSET('11. SEGUIMIENTO 2026'!$Q$14,INT((ROW()-13)/2),0)),IF(ISBLANK(OFFSET('9. METAS'!$T$20,INT((ROW()-14)/2),0)),"",OFFSET('9. METAS'!$T$20,INT((ROW()-14)/2),0)))</f>
        <v/>
      </c>
      <c r="N268" s="1013"/>
      <c r="O268" s="1014"/>
      <c r="P268" s="1015"/>
    </row>
    <row r="269" spans="3:16" ht="63" customHeight="1">
      <c r="C269" s="1016" t="str">
        <f ca="1">IF(ISBLANK(OFFSET('5. Pp (3 años)'!$C$46,INT((ROW()-13)/2),0)),"",OFFSET('5. Pp (3 años)'!$C$46,INT((ROW()-13)/2),0))</f>
        <v>Componente</v>
      </c>
      <c r="D269" s="1018" t="str">
        <f ca="1">IF(ISBLANK(OFFSET('5. Pp (3 años)'!$D$46,INT((ROW()-13)/2),0)),"",OFFSET('5. Pp (3 años)'!$D$46,INT((ROW()-13)/2),0))</f>
        <v>4.1.1.1.22 Acciones de fomento a la competitividad y desarrollo de capacidades para los emprendedores realizadas.</v>
      </c>
      <c r="E269" s="1018" t="str">
        <f ca="1">IF(ISBLANK(OFFSET('5. Pp (3 años)'!$E$46,INT((ROW()-13)/2),0)),"",OFFSET('5. Pp (3 años)'!$E$46,INT((ROW()-13)/2),0))</f>
        <v>PAFER: Porcentaje de acciones de fomento al emprendimiento realizadas.</v>
      </c>
      <c r="F269" s="1021" t="str">
        <f ca="1">IF(ISBLANK(OFFSET('5. Pp (3 años)'!$K$46,INT((ROW()-13)/2),0)),"",OFFSET('5. Pp (3 años)'!$K$46,INT((ROW()-13)/2),0))</f>
        <v>Ascendente</v>
      </c>
      <c r="G269" s="1023" t="str">
        <f ca="1">IF(ISBLANK(OFFSET('5. Pp (3 años)'!$H$46,INT((ROW()-13)/2),0)),"",OFFSET('5. Pp (3 años)'!$H$46,INT((ROW()-13)/2),0))</f>
        <v>Trimestral</v>
      </c>
      <c r="H269" s="1002">
        <f ca="1">IF(ISBLANK(OFFSET('9. METAS'!$K$20,INT((ROW()-13)/2),0)),"",OFFSET('9. METAS'!$K$20,INT((ROW()-13)/2),0))</f>
        <v>100</v>
      </c>
      <c r="I269" s="1004" t="s">
        <v>147</v>
      </c>
      <c r="J269" s="244">
        <f ca="1">IF(MOD(ROW()-13,2)=0,IF(ISBLANK(OFFSET('11. SEGUIMIENTO 2026'!$N$14,INT((ROW()-13)/2),0)),"",OFFSET('11. SEGUIMIENTO 2026'!$N$14,INT((ROW()-13)/2),0)),IF(ISBLANK(OFFSET('9. METAS'!$Q$20,INT((ROW()-14)/2),0)),"",OFFSET('9. METAS'!$Q$20,INT((ROW()-14)/2),0)))</f>
        <v>25</v>
      </c>
      <c r="K269" s="245" t="str">
        <f ca="1">IF(MOD(ROW()-13,2)=0,IF(ISBLANK(OFFSET('11. SEGUIMIENTO 2026'!$O$14,INT((ROW()-13)/2),0)),"",OFFSET('11. SEGUIMIENTO 2026'!$O$14,INT((ROW()-13)/2),0)),IF(ISBLANK(OFFSET('9. METAS'!$R$20,INT((ROW()-14)/2),0)),"",OFFSET('9. METAS'!$R$20,INT((ROW()-14)/2),0)))</f>
        <v/>
      </c>
      <c r="L269" s="245" t="str">
        <f ca="1">IF(MOD(ROW()-13,2)=0,IF(ISBLANK(OFFSET('11. SEGUIMIENTO 2026'!$P$14,INT((ROW()-13)/2),0)),"",OFFSET('11. SEGUIMIENTO 2026'!$P$14,INT((ROW()-13)/2),0)),IF(ISBLANK(OFFSET('9. METAS'!$S$20,INT((ROW()-14)/2),0)),"",OFFSET('9. METAS'!$S$20,INT((ROW()-14)/2),0)))</f>
        <v/>
      </c>
      <c r="M269" s="246" t="str">
        <f ca="1">IF(MOD(ROW()-13,2)=0,IF(ISBLANK(OFFSET('11. SEGUIMIENTO 2026'!$Q$14,INT((ROW()-13)/2),0)),"",OFFSET('11. SEGUIMIENTO 2026'!$Q$14,INT((ROW()-13)/2),0)),IF(ISBLANK(OFFSET('9. METAS'!$T$20,INT((ROW()-14)/2),0)),"",OFFSET('9. METAS'!$T$20,INT((ROW()-14)/2),0)))</f>
        <v/>
      </c>
      <c r="N269" s="1006">
        <f t="shared" ref="N269" ca="1" si="250">IFERROR(J269/J270,"ND")</f>
        <v>1</v>
      </c>
      <c r="O269" s="1008">
        <f t="shared" ref="O269" ca="1" si="251">IFERROR(((J269)/H269),"ND")</f>
        <v>0.25</v>
      </c>
      <c r="P269" s="722" t="s">
        <v>1549</v>
      </c>
    </row>
    <row r="270" spans="3:16" ht="63" customHeight="1">
      <c r="C270" s="1025"/>
      <c r="D270" s="1018"/>
      <c r="E270" s="1018"/>
      <c r="F270" s="1021"/>
      <c r="G270" s="1023"/>
      <c r="H270" s="1002"/>
      <c r="I270" s="1012"/>
      <c r="J270" s="244">
        <f ca="1">IF(MOD(ROW()-13,2)=0,IF(ISBLANK(OFFSET('11. SEGUIMIENTO 2026'!$N$14,INT((ROW()-13)/2),0)),"",OFFSET('11. SEGUIMIENTO 2026'!$N$14,INT((ROW()-13)/2),0)),IF(ISBLANK(OFFSET('9. METAS'!$Q$20,INT((ROW()-14)/2),0)),"",OFFSET('9. METAS'!$Q$20,INT((ROW()-14)/2),0)))</f>
        <v>25</v>
      </c>
      <c r="K270" s="245">
        <f ca="1">IF(MOD(ROW()-13,2)=0,IF(ISBLANK(OFFSET('11. SEGUIMIENTO 2026'!$O$14,INT((ROW()-13)/2),0)),"",OFFSET('11. SEGUIMIENTO 2026'!$O$14,INT((ROW()-13)/2),0)),IF(ISBLANK(OFFSET('9. METAS'!$R$20,INT((ROW()-14)/2),0)),"",OFFSET('9. METAS'!$R$20,INT((ROW()-14)/2),0)))</f>
        <v>25</v>
      </c>
      <c r="L270" s="245">
        <f ca="1">IF(MOD(ROW()-13,2)=0,IF(ISBLANK(OFFSET('11. SEGUIMIENTO 2026'!$P$14,INT((ROW()-13)/2),0)),"",OFFSET('11. SEGUIMIENTO 2026'!$P$14,INT((ROW()-13)/2),0)),IF(ISBLANK(OFFSET('9. METAS'!$S$20,INT((ROW()-14)/2),0)),"",OFFSET('9. METAS'!$S$20,INT((ROW()-14)/2),0)))</f>
        <v>25</v>
      </c>
      <c r="M270" s="246">
        <f ca="1">IF(MOD(ROW()-13,2)=0,IF(ISBLANK(OFFSET('11. SEGUIMIENTO 2026'!$Q$14,INT((ROW()-13)/2),0)),"",OFFSET('11. SEGUIMIENTO 2026'!$Q$14,INT((ROW()-13)/2),0)),IF(ISBLANK(OFFSET('9. METAS'!$T$20,INT((ROW()-14)/2),0)),"",OFFSET('9. METAS'!$T$20,INT((ROW()-14)/2),0)))</f>
        <v>25</v>
      </c>
      <c r="N270" s="1013"/>
      <c r="O270" s="1014"/>
      <c r="P270" s="723" t="s">
        <v>1550</v>
      </c>
    </row>
    <row r="271" spans="3:16" ht="63" customHeight="1">
      <c r="C271" s="1016" t="str">
        <f ca="1">IF(ISBLANK(OFFSET('5. Pp (3 años)'!$C$46,INT((ROW()-13)/2),0)),"",OFFSET('5. Pp (3 años)'!$C$46,INT((ROW()-13)/2),0))</f>
        <v>Actividad</v>
      </c>
      <c r="D271" s="1018" t="str">
        <f ca="1">IF(ISBLANK(OFFSET('5. Pp (3 años)'!$D$46,INT((ROW()-13)/2),0)),"",OFFSET('5. Pp (3 años)'!$D$46,INT((ROW()-13)/2),0))</f>
        <v>4.1.1.1.22.1 Gestión de servicios de asesoría técnica y jornadas de sensibilización para el sector emprendedor</v>
      </c>
      <c r="E271" s="1018" t="str">
        <f ca="1">IF(ISBLANK(OFFSET('5. Pp (3 años)'!$E$46,INT((ROW()-13)/2),0)),"",OFFSET('5. Pp (3 años)'!$E$46,INT((ROW()-13)/2),0))</f>
        <v>PSASE: Porcentaje de servicios de asesoría y sensibilización al emprendedor realizados.</v>
      </c>
      <c r="F271" s="1021" t="str">
        <f ca="1">IF(ISBLANK(OFFSET('5. Pp (3 años)'!$K$46,INT((ROW()-13)/2),0)),"",OFFSET('5. Pp (3 años)'!$K$46,INT((ROW()-13)/2),0))</f>
        <v>Ascendente</v>
      </c>
      <c r="G271" s="1023" t="str">
        <f ca="1">IF(ISBLANK(OFFSET('5. Pp (3 años)'!$H$46,INT((ROW()-13)/2),0)),"",OFFSET('5. Pp (3 años)'!$H$46,INT((ROW()-13)/2),0))</f>
        <v>Trimestral</v>
      </c>
      <c r="H271" s="1002">
        <f ca="1">IF(ISBLANK(OFFSET('9. METAS'!$K$20,INT((ROW()-13)/2),0)),"",OFFSET('9. METAS'!$K$20,INT((ROW()-13)/2),0))</f>
        <v>933</v>
      </c>
      <c r="I271" s="1004" t="s">
        <v>1394</v>
      </c>
      <c r="J271" s="244">
        <f ca="1">IF(MOD(ROW()-13,2)=0,IF(ISBLANK(OFFSET('11. SEGUIMIENTO 2026'!$N$14,INT((ROW()-13)/2),0)),"",OFFSET('11. SEGUIMIENTO 2026'!$N$14,INT((ROW()-13)/2),0)),IF(ISBLANK(OFFSET('9. METAS'!$Q$20,INT((ROW()-14)/2),0)),"",OFFSET('9. METAS'!$Q$20,INT((ROW()-14)/2),0)))</f>
        <v>208</v>
      </c>
      <c r="K271" s="245" t="str">
        <f ca="1">IF(MOD(ROW()-13,2)=0,IF(ISBLANK(OFFSET('11. SEGUIMIENTO 2026'!$O$14,INT((ROW()-13)/2),0)),"",OFFSET('11. SEGUIMIENTO 2026'!$O$14,INT((ROW()-13)/2),0)),IF(ISBLANK(OFFSET('9. METAS'!$R$20,INT((ROW()-14)/2),0)),"",OFFSET('9. METAS'!$R$20,INT((ROW()-14)/2),0)))</f>
        <v/>
      </c>
      <c r="L271" s="245" t="str">
        <f ca="1">IF(MOD(ROW()-13,2)=0,IF(ISBLANK(OFFSET('11. SEGUIMIENTO 2026'!$P$14,INT((ROW()-13)/2),0)),"",OFFSET('11. SEGUIMIENTO 2026'!$P$14,INT((ROW()-13)/2),0)),IF(ISBLANK(OFFSET('9. METAS'!$S$20,INT((ROW()-14)/2),0)),"",OFFSET('9. METAS'!$S$20,INT((ROW()-14)/2),0)))</f>
        <v/>
      </c>
      <c r="M271" s="246" t="str">
        <f ca="1">IF(MOD(ROW()-13,2)=0,IF(ISBLANK(OFFSET('11. SEGUIMIENTO 2026'!$Q$14,INT((ROW()-13)/2),0)),"",OFFSET('11. SEGUIMIENTO 2026'!$Q$14,INT((ROW()-13)/2),0)),IF(ISBLANK(OFFSET('9. METAS'!$T$20,INT((ROW()-14)/2),0)),"",OFFSET('9. METAS'!$T$20,INT((ROW()-14)/2),0)))</f>
        <v/>
      </c>
      <c r="N271" s="1006">
        <f t="shared" ref="N271" ca="1" si="252">IFERROR(J271/J272,"ND")</f>
        <v>1.0097087378640777</v>
      </c>
      <c r="O271" s="1008">
        <f t="shared" ref="O271" ca="1" si="253">IFERROR(((J271)/H271),"ND")</f>
        <v>0.22293676312968919</v>
      </c>
      <c r="P271" s="722" t="s">
        <v>1572</v>
      </c>
    </row>
    <row r="272" spans="3:16" ht="63" customHeight="1">
      <c r="C272" s="1025"/>
      <c r="D272" s="1018"/>
      <c r="E272" s="1018"/>
      <c r="F272" s="1021"/>
      <c r="G272" s="1023"/>
      <c r="H272" s="1002"/>
      <c r="I272" s="1012"/>
      <c r="J272" s="244">
        <f ca="1">IF(MOD(ROW()-13,2)=0,IF(ISBLANK(OFFSET('11. SEGUIMIENTO 2026'!$N$14,INT((ROW()-13)/2),0)),"",OFFSET('11. SEGUIMIENTO 2026'!$N$14,INT((ROW()-13)/2),0)),IF(ISBLANK(OFFSET('9. METAS'!$Q$20,INT((ROW()-14)/2),0)),"",OFFSET('9. METAS'!$Q$20,INT((ROW()-14)/2),0)))</f>
        <v>206</v>
      </c>
      <c r="K272" s="245">
        <f ca="1">IF(MOD(ROW()-13,2)=0,IF(ISBLANK(OFFSET('11. SEGUIMIENTO 2026'!$O$14,INT((ROW()-13)/2),0)),"",OFFSET('11. SEGUIMIENTO 2026'!$O$14,INT((ROW()-13)/2),0)),IF(ISBLANK(OFFSET('9. METAS'!$R$20,INT((ROW()-14)/2),0)),"",OFFSET('9. METAS'!$R$20,INT((ROW()-14)/2),0)))</f>
        <v>261</v>
      </c>
      <c r="L272" s="245">
        <f ca="1">IF(MOD(ROW()-13,2)=0,IF(ISBLANK(OFFSET('11. SEGUIMIENTO 2026'!$P$14,INT((ROW()-13)/2),0)),"",OFFSET('11. SEGUIMIENTO 2026'!$P$14,INT((ROW()-13)/2),0)),IF(ISBLANK(OFFSET('9. METAS'!$S$20,INT((ROW()-14)/2),0)),"",OFFSET('9. METAS'!$S$20,INT((ROW()-14)/2),0)))</f>
        <v>260</v>
      </c>
      <c r="M272" s="246">
        <f ca="1">IF(MOD(ROW()-13,2)=0,IF(ISBLANK(OFFSET('11. SEGUIMIENTO 2026'!$Q$14,INT((ROW()-13)/2),0)),"",OFFSET('11. SEGUIMIENTO 2026'!$Q$14,INT((ROW()-13)/2),0)),IF(ISBLANK(OFFSET('9. METAS'!$T$20,INT((ROW()-14)/2),0)),"",OFFSET('9. METAS'!$T$20,INT((ROW()-14)/2),0)))</f>
        <v>206</v>
      </c>
      <c r="N272" s="1013"/>
      <c r="O272" s="1014"/>
      <c r="P272" s="723" t="s">
        <v>1573</v>
      </c>
    </row>
    <row r="273" spans="3:16" ht="63" hidden="1" customHeight="1">
      <c r="C273" s="1016" t="str">
        <f ca="1">IF(ISBLANK(OFFSET('5. Pp (3 años)'!$C$46,INT((ROW()-13)/2),0)),"",OFFSET('5. Pp (3 años)'!$C$46,INT((ROW()-13)/2),0))</f>
        <v>Actividad</v>
      </c>
      <c r="D273" s="1018" t="str">
        <f ca="1">IF(ISBLANK(OFFSET('5. Pp (3 años)'!$D$46,INT((ROW()-13)/2),0)),"",OFFSET('5. Pp (3 años)'!$D$46,INT((ROW()-13)/2),0))</f>
        <v/>
      </c>
      <c r="E273" s="1018" t="str">
        <f ca="1">IF(ISBLANK(OFFSET('5. Pp (3 años)'!$E$46,INT((ROW()-13)/2),0)),"",OFFSET('5. Pp (3 años)'!$E$46,INT((ROW()-13)/2),0))</f>
        <v/>
      </c>
      <c r="F273" s="1021" t="str">
        <f ca="1">IF(ISBLANK(OFFSET('5. Pp (3 años)'!$K$46,INT((ROW()-13)/2),0)),"",OFFSET('5. Pp (3 años)'!$K$46,INT((ROW()-13)/2),0))</f>
        <v/>
      </c>
      <c r="G273" s="1023" t="str">
        <f ca="1">IF(ISBLANK(OFFSET('5. Pp (3 años)'!$H$46,INT((ROW()-13)/2),0)),"",OFFSET('5. Pp (3 años)'!$H$46,INT((ROW()-13)/2),0))</f>
        <v/>
      </c>
      <c r="H273" s="1002" t="str">
        <f ca="1">IF(ISBLANK(OFFSET('9. METAS'!$K$20,INT((ROW()-13)/2),0)),"",OFFSET('9. METAS'!$K$20,INT((ROW()-13)/2),0))</f>
        <v/>
      </c>
      <c r="I273" s="1004"/>
      <c r="J273" s="244" t="str">
        <f ca="1">IF(MOD(ROW()-13,2)=0,IF(ISBLANK(OFFSET('11. SEGUIMIENTO 2026'!$N$14,INT((ROW()-13)/2),0)),"",OFFSET('11. SEGUIMIENTO 2026'!$N$14,INT((ROW()-13)/2),0)),IF(ISBLANK(OFFSET('9. METAS'!$Q$20,INT((ROW()-14)/2),0)),"",OFFSET('9. METAS'!$Q$20,INT((ROW()-14)/2),0)))</f>
        <v/>
      </c>
      <c r="K273" s="245" t="str">
        <f ca="1">IF(MOD(ROW()-13,2)=0,IF(ISBLANK(OFFSET('11. SEGUIMIENTO 2026'!$O$14,INT((ROW()-13)/2),0)),"",OFFSET('11. SEGUIMIENTO 2026'!$O$14,INT((ROW()-13)/2),0)),IF(ISBLANK(OFFSET('9. METAS'!$R$20,INT((ROW()-14)/2),0)),"",OFFSET('9. METAS'!$R$20,INT((ROW()-14)/2),0)))</f>
        <v/>
      </c>
      <c r="L273" s="245" t="str">
        <f ca="1">IF(MOD(ROW()-13,2)=0,IF(ISBLANK(OFFSET('11. SEGUIMIENTO 2026'!$P$14,INT((ROW()-13)/2),0)),"",OFFSET('11. SEGUIMIENTO 2026'!$P$14,INT((ROW()-13)/2),0)),IF(ISBLANK(OFFSET('9. METAS'!$S$20,INT((ROW()-14)/2),0)),"",OFFSET('9. METAS'!$S$20,INT((ROW()-14)/2),0)))</f>
        <v/>
      </c>
      <c r="M273" s="246" t="str">
        <f ca="1">IF(MOD(ROW()-13,2)=0,IF(ISBLANK(OFFSET('11. SEGUIMIENTO 2026'!$Q$14,INT((ROW()-13)/2),0)),"",OFFSET('11. SEGUIMIENTO 2026'!$Q$14,INT((ROW()-13)/2),0)),IF(ISBLANK(OFFSET('9. METAS'!$T$20,INT((ROW()-14)/2),0)),"",OFFSET('9. METAS'!$T$20,INT((ROW()-14)/2),0)))</f>
        <v/>
      </c>
      <c r="N273" s="1006" t="str">
        <f t="shared" ref="N273" ca="1" si="254">IFERROR(J273/J274,"ND")</f>
        <v>ND</v>
      </c>
      <c r="O273" s="1008" t="str">
        <f t="shared" ref="O273" ca="1" si="255">IFERROR(((J273)/H273),"ND")</f>
        <v>ND</v>
      </c>
      <c r="P273" s="1010"/>
    </row>
    <row r="274" spans="3:16" ht="63" hidden="1" customHeight="1">
      <c r="C274" s="1025"/>
      <c r="D274" s="1018"/>
      <c r="E274" s="1018"/>
      <c r="F274" s="1021"/>
      <c r="G274" s="1023"/>
      <c r="H274" s="1002"/>
      <c r="I274" s="1012"/>
      <c r="J274" s="244" t="str">
        <f ca="1">IF(MOD(ROW()-13,2)=0,IF(ISBLANK(OFFSET('11. SEGUIMIENTO 2026'!$N$14,INT((ROW()-13)/2),0)),"",OFFSET('11. SEGUIMIENTO 2026'!$N$14,INT((ROW()-13)/2),0)),IF(ISBLANK(OFFSET('9. METAS'!$Q$20,INT((ROW()-14)/2),0)),"",OFFSET('9. METAS'!$Q$20,INT((ROW()-14)/2),0)))</f>
        <v/>
      </c>
      <c r="K274" s="245" t="str">
        <f ca="1">IF(MOD(ROW()-13,2)=0,IF(ISBLANK(OFFSET('11. SEGUIMIENTO 2026'!$O$14,INT((ROW()-13)/2),0)),"",OFFSET('11. SEGUIMIENTO 2026'!$O$14,INT((ROW()-13)/2),0)),IF(ISBLANK(OFFSET('9. METAS'!$R$20,INT((ROW()-14)/2),0)),"",OFFSET('9. METAS'!$R$20,INT((ROW()-14)/2),0)))</f>
        <v/>
      </c>
      <c r="L274" s="245" t="str">
        <f ca="1">IF(MOD(ROW()-13,2)=0,IF(ISBLANK(OFFSET('11. SEGUIMIENTO 2026'!$P$14,INT((ROW()-13)/2),0)),"",OFFSET('11. SEGUIMIENTO 2026'!$P$14,INT((ROW()-13)/2),0)),IF(ISBLANK(OFFSET('9. METAS'!$S$20,INT((ROW()-14)/2),0)),"",OFFSET('9. METAS'!$S$20,INT((ROW()-14)/2),0)))</f>
        <v/>
      </c>
      <c r="M274" s="246" t="str">
        <f ca="1">IF(MOD(ROW()-13,2)=0,IF(ISBLANK(OFFSET('11. SEGUIMIENTO 2026'!$Q$14,INT((ROW()-13)/2),0)),"",OFFSET('11. SEGUIMIENTO 2026'!$Q$14,INT((ROW()-13)/2),0)),IF(ISBLANK(OFFSET('9. METAS'!$T$20,INT((ROW()-14)/2),0)),"",OFFSET('9. METAS'!$T$20,INT((ROW()-14)/2),0)))</f>
        <v/>
      </c>
      <c r="N274" s="1013"/>
      <c r="O274" s="1014"/>
      <c r="P274" s="1015"/>
    </row>
    <row r="275" spans="3:16" ht="63" hidden="1" customHeight="1">
      <c r="C275" s="1016" t="str">
        <f ca="1">IF(ISBLANK(OFFSET('5. Pp (3 años)'!$C$46,INT((ROW()-13)/2),0)),"",OFFSET('5. Pp (3 años)'!$C$46,INT((ROW()-13)/2),0))</f>
        <v>Actividad</v>
      </c>
      <c r="D275" s="1018" t="str">
        <f ca="1">IF(ISBLANK(OFFSET('5. Pp (3 años)'!$D$46,INT((ROW()-13)/2),0)),"",OFFSET('5. Pp (3 años)'!$D$46,INT((ROW()-13)/2),0))</f>
        <v/>
      </c>
      <c r="E275" s="1018" t="str">
        <f ca="1">IF(ISBLANK(OFFSET('5. Pp (3 años)'!$E$46,INT((ROW()-13)/2),0)),"",OFFSET('5. Pp (3 años)'!$E$46,INT((ROW()-13)/2),0))</f>
        <v/>
      </c>
      <c r="F275" s="1021" t="str">
        <f ca="1">IF(ISBLANK(OFFSET('5. Pp (3 años)'!$K$46,INT((ROW()-13)/2),0)),"",OFFSET('5. Pp (3 años)'!$K$46,INT((ROW()-13)/2),0))</f>
        <v/>
      </c>
      <c r="G275" s="1023" t="str">
        <f ca="1">IF(ISBLANK(OFFSET('5. Pp (3 años)'!$H$46,INT((ROW()-13)/2),0)),"",OFFSET('5. Pp (3 años)'!$H$46,INT((ROW()-13)/2),0))</f>
        <v/>
      </c>
      <c r="H275" s="1002" t="str">
        <f ca="1">IF(ISBLANK(OFFSET('9. METAS'!$K$20,INT((ROW()-13)/2),0)),"",OFFSET('9. METAS'!$K$20,INT((ROW()-13)/2),0))</f>
        <v/>
      </c>
      <c r="I275" s="1004"/>
      <c r="J275" s="244" t="str">
        <f ca="1">IF(MOD(ROW()-13,2)=0,IF(ISBLANK(OFFSET('11. SEGUIMIENTO 2026'!$N$14,INT((ROW()-13)/2),0)),"",OFFSET('11. SEGUIMIENTO 2026'!$N$14,INT((ROW()-13)/2),0)),IF(ISBLANK(OFFSET('9. METAS'!$Q$20,INT((ROW()-14)/2),0)),"",OFFSET('9. METAS'!$Q$20,INT((ROW()-14)/2),0)))</f>
        <v/>
      </c>
      <c r="K275" s="245" t="str">
        <f ca="1">IF(MOD(ROW()-13,2)=0,IF(ISBLANK(OFFSET('11. SEGUIMIENTO 2026'!$O$14,INT((ROW()-13)/2),0)),"",OFFSET('11. SEGUIMIENTO 2026'!$O$14,INT((ROW()-13)/2),0)),IF(ISBLANK(OFFSET('9. METAS'!$R$20,INT((ROW()-14)/2),0)),"",OFFSET('9. METAS'!$R$20,INT((ROW()-14)/2),0)))</f>
        <v/>
      </c>
      <c r="L275" s="245" t="str">
        <f ca="1">IF(MOD(ROW()-13,2)=0,IF(ISBLANK(OFFSET('11. SEGUIMIENTO 2026'!$P$14,INT((ROW()-13)/2),0)),"",OFFSET('11. SEGUIMIENTO 2026'!$P$14,INT((ROW()-13)/2),0)),IF(ISBLANK(OFFSET('9. METAS'!$S$20,INT((ROW()-14)/2),0)),"",OFFSET('9. METAS'!$S$20,INT((ROW()-14)/2),0)))</f>
        <v/>
      </c>
      <c r="M275" s="246" t="str">
        <f ca="1">IF(MOD(ROW()-13,2)=0,IF(ISBLANK(OFFSET('11. SEGUIMIENTO 2026'!$Q$14,INT((ROW()-13)/2),0)),"",OFFSET('11. SEGUIMIENTO 2026'!$Q$14,INT((ROW()-13)/2),0)),IF(ISBLANK(OFFSET('9. METAS'!$T$20,INT((ROW()-14)/2),0)),"",OFFSET('9. METAS'!$T$20,INT((ROW()-14)/2),0)))</f>
        <v/>
      </c>
      <c r="N275" s="1006" t="str">
        <f t="shared" ref="N275" ca="1" si="256">IFERROR(J275/J276,"ND")</f>
        <v>ND</v>
      </c>
      <c r="O275" s="1008" t="str">
        <f t="shared" ref="O275" ca="1" si="257">IFERROR(((J275)/H275),"ND")</f>
        <v>ND</v>
      </c>
      <c r="P275" s="1010"/>
    </row>
    <row r="276" spans="3:16" ht="63" hidden="1" customHeight="1">
      <c r="C276" s="1025"/>
      <c r="D276" s="1018"/>
      <c r="E276" s="1018"/>
      <c r="F276" s="1021"/>
      <c r="G276" s="1023"/>
      <c r="H276" s="1002"/>
      <c r="I276" s="1012"/>
      <c r="J276" s="244" t="str">
        <f ca="1">IF(MOD(ROW()-13,2)=0,IF(ISBLANK(OFFSET('11. SEGUIMIENTO 2026'!$N$14,INT((ROW()-13)/2),0)),"",OFFSET('11. SEGUIMIENTO 2026'!$N$14,INT((ROW()-13)/2),0)),IF(ISBLANK(OFFSET('9. METAS'!$Q$20,INT((ROW()-14)/2),0)),"",OFFSET('9. METAS'!$Q$20,INT((ROW()-14)/2),0)))</f>
        <v/>
      </c>
      <c r="K276" s="245" t="str">
        <f ca="1">IF(MOD(ROW()-13,2)=0,IF(ISBLANK(OFFSET('11. SEGUIMIENTO 2026'!$O$14,INT((ROW()-13)/2),0)),"",OFFSET('11. SEGUIMIENTO 2026'!$O$14,INT((ROW()-13)/2),0)),IF(ISBLANK(OFFSET('9. METAS'!$R$20,INT((ROW()-14)/2),0)),"",OFFSET('9. METAS'!$R$20,INT((ROW()-14)/2),0)))</f>
        <v/>
      </c>
      <c r="L276" s="245" t="str">
        <f ca="1">IF(MOD(ROW()-13,2)=0,IF(ISBLANK(OFFSET('11. SEGUIMIENTO 2026'!$P$14,INT((ROW()-13)/2),0)),"",OFFSET('11. SEGUIMIENTO 2026'!$P$14,INT((ROW()-13)/2),0)),IF(ISBLANK(OFFSET('9. METAS'!$S$20,INT((ROW()-14)/2),0)),"",OFFSET('9. METAS'!$S$20,INT((ROW()-14)/2),0)))</f>
        <v/>
      </c>
      <c r="M276" s="246" t="str">
        <f ca="1">IF(MOD(ROW()-13,2)=0,IF(ISBLANK(OFFSET('11. SEGUIMIENTO 2026'!$Q$14,INT((ROW()-13)/2),0)),"",OFFSET('11. SEGUIMIENTO 2026'!$Q$14,INT((ROW()-13)/2),0)),IF(ISBLANK(OFFSET('9. METAS'!$T$20,INT((ROW()-14)/2),0)),"",OFFSET('9. METAS'!$T$20,INT((ROW()-14)/2),0)))</f>
        <v/>
      </c>
      <c r="N276" s="1013"/>
      <c r="O276" s="1014"/>
      <c r="P276" s="1015"/>
    </row>
    <row r="277" spans="3:16" ht="63" hidden="1" customHeight="1">
      <c r="C277" s="1016" t="str">
        <f ca="1">IF(ISBLANK(OFFSET('5. Pp (3 años)'!$C$46,INT((ROW()-13)/2),0)),"",OFFSET('5. Pp (3 años)'!$C$46,INT((ROW()-13)/2),0))</f>
        <v>Actividad</v>
      </c>
      <c r="D277" s="1018" t="str">
        <f ca="1">IF(ISBLANK(OFFSET('5. Pp (3 años)'!$D$46,INT((ROW()-13)/2),0)),"",OFFSET('5. Pp (3 años)'!$D$46,INT((ROW()-13)/2),0))</f>
        <v/>
      </c>
      <c r="E277" s="1018" t="str">
        <f ca="1">IF(ISBLANK(OFFSET('5. Pp (3 años)'!$E$46,INT((ROW()-13)/2),0)),"",OFFSET('5. Pp (3 años)'!$E$46,INT((ROW()-13)/2),0))</f>
        <v/>
      </c>
      <c r="F277" s="1021" t="str">
        <f ca="1">IF(ISBLANK(OFFSET('5. Pp (3 años)'!$K$46,INT((ROW()-13)/2),0)),"",OFFSET('5. Pp (3 años)'!$K$46,INT((ROW()-13)/2),0))</f>
        <v/>
      </c>
      <c r="G277" s="1023" t="str">
        <f ca="1">IF(ISBLANK(OFFSET('5. Pp (3 años)'!$H$46,INT((ROW()-13)/2),0)),"",OFFSET('5. Pp (3 años)'!$H$46,INT((ROW()-13)/2),0))</f>
        <v/>
      </c>
      <c r="H277" s="1002" t="str">
        <f ca="1">IF(ISBLANK(OFFSET('9. METAS'!$K$20,INT((ROW()-13)/2),0)),"",OFFSET('9. METAS'!$K$20,INT((ROW()-13)/2),0))</f>
        <v/>
      </c>
      <c r="I277" s="1004"/>
      <c r="J277" s="244" t="str">
        <f ca="1">IF(MOD(ROW()-13,2)=0,IF(ISBLANK(OFFSET('11. SEGUIMIENTO 2026'!$N$14,INT((ROW()-13)/2),0)),"",OFFSET('11. SEGUIMIENTO 2026'!$N$14,INT((ROW()-13)/2),0)),IF(ISBLANK(OFFSET('9. METAS'!$Q$20,INT((ROW()-14)/2),0)),"",OFFSET('9. METAS'!$Q$20,INT((ROW()-14)/2),0)))</f>
        <v/>
      </c>
      <c r="K277" s="245" t="str">
        <f ca="1">IF(MOD(ROW()-13,2)=0,IF(ISBLANK(OFFSET('11. SEGUIMIENTO 2026'!$O$14,INT((ROW()-13)/2),0)),"",OFFSET('11. SEGUIMIENTO 2026'!$O$14,INT((ROW()-13)/2),0)),IF(ISBLANK(OFFSET('9. METAS'!$R$20,INT((ROW()-14)/2),0)),"",OFFSET('9. METAS'!$R$20,INT((ROW()-14)/2),0)))</f>
        <v/>
      </c>
      <c r="L277" s="245" t="str">
        <f ca="1">IF(MOD(ROW()-13,2)=0,IF(ISBLANK(OFFSET('11. SEGUIMIENTO 2026'!$P$14,INT((ROW()-13)/2),0)),"",OFFSET('11. SEGUIMIENTO 2026'!$P$14,INT((ROW()-13)/2),0)),IF(ISBLANK(OFFSET('9. METAS'!$S$20,INT((ROW()-14)/2),0)),"",OFFSET('9. METAS'!$S$20,INT((ROW()-14)/2),0)))</f>
        <v/>
      </c>
      <c r="M277" s="246" t="str">
        <f ca="1">IF(MOD(ROW()-13,2)=0,IF(ISBLANK(OFFSET('11. SEGUIMIENTO 2026'!$Q$14,INT((ROW()-13)/2),0)),"",OFFSET('11. SEGUIMIENTO 2026'!$Q$14,INT((ROW()-13)/2),0)),IF(ISBLANK(OFFSET('9. METAS'!$T$20,INT((ROW()-14)/2),0)),"",OFFSET('9. METAS'!$T$20,INT((ROW()-14)/2),0)))</f>
        <v/>
      </c>
      <c r="N277" s="1006" t="str">
        <f t="shared" ref="N277" ca="1" si="258">IFERROR(J277/J278,"ND")</f>
        <v>ND</v>
      </c>
      <c r="O277" s="1008" t="str">
        <f t="shared" ref="O277" ca="1" si="259">IFERROR(((J277)/H277),"ND")</f>
        <v>ND</v>
      </c>
      <c r="P277" s="1010"/>
    </row>
    <row r="278" spans="3:16" ht="63" hidden="1" customHeight="1">
      <c r="C278" s="1025"/>
      <c r="D278" s="1018"/>
      <c r="E278" s="1018"/>
      <c r="F278" s="1021"/>
      <c r="G278" s="1023"/>
      <c r="H278" s="1002"/>
      <c r="I278" s="1012"/>
      <c r="J278" s="244" t="str">
        <f ca="1">IF(MOD(ROW()-13,2)=0,IF(ISBLANK(OFFSET('11. SEGUIMIENTO 2026'!$N$14,INT((ROW()-13)/2),0)),"",OFFSET('11. SEGUIMIENTO 2026'!$N$14,INT((ROW()-13)/2),0)),IF(ISBLANK(OFFSET('9. METAS'!$Q$20,INT((ROW()-14)/2),0)),"",OFFSET('9. METAS'!$Q$20,INT((ROW()-14)/2),0)))</f>
        <v/>
      </c>
      <c r="K278" s="245" t="str">
        <f ca="1">IF(MOD(ROW()-13,2)=0,IF(ISBLANK(OFFSET('11. SEGUIMIENTO 2026'!$O$14,INT((ROW()-13)/2),0)),"",OFFSET('11. SEGUIMIENTO 2026'!$O$14,INT((ROW()-13)/2),0)),IF(ISBLANK(OFFSET('9. METAS'!$R$20,INT((ROW()-14)/2),0)),"",OFFSET('9. METAS'!$R$20,INT((ROW()-14)/2),0)))</f>
        <v/>
      </c>
      <c r="L278" s="245" t="str">
        <f ca="1">IF(MOD(ROW()-13,2)=0,IF(ISBLANK(OFFSET('11. SEGUIMIENTO 2026'!$P$14,INT((ROW()-13)/2),0)),"",OFFSET('11. SEGUIMIENTO 2026'!$P$14,INT((ROW()-13)/2),0)),IF(ISBLANK(OFFSET('9. METAS'!$S$20,INT((ROW()-14)/2),0)),"",OFFSET('9. METAS'!$S$20,INT((ROW()-14)/2),0)))</f>
        <v/>
      </c>
      <c r="M278" s="246" t="str">
        <f ca="1">IF(MOD(ROW()-13,2)=0,IF(ISBLANK(OFFSET('11. SEGUIMIENTO 2026'!$Q$14,INT((ROW()-13)/2),0)),"",OFFSET('11. SEGUIMIENTO 2026'!$Q$14,INT((ROW()-13)/2),0)),IF(ISBLANK(OFFSET('9. METAS'!$T$20,INT((ROW()-14)/2),0)),"",OFFSET('9. METAS'!$T$20,INT((ROW()-14)/2),0)))</f>
        <v/>
      </c>
      <c r="N278" s="1013"/>
      <c r="O278" s="1014"/>
      <c r="P278" s="1015"/>
    </row>
    <row r="279" spans="3:16" ht="63" hidden="1" customHeight="1">
      <c r="C279" s="1016" t="str">
        <f ca="1">IF(ISBLANK(OFFSET('5. Pp (3 años)'!$C$46,INT((ROW()-13)/2),0)),"",OFFSET('5. Pp (3 años)'!$C$46,INT((ROW()-13)/2),0))</f>
        <v>Actividad</v>
      </c>
      <c r="D279" s="1018" t="str">
        <f ca="1">IF(ISBLANK(OFFSET('5. Pp (3 años)'!$D$46,INT((ROW()-13)/2),0)),"",OFFSET('5. Pp (3 años)'!$D$46,INT((ROW()-13)/2),0))</f>
        <v/>
      </c>
      <c r="E279" s="1018" t="str">
        <f ca="1">IF(ISBLANK(OFFSET('5. Pp (3 años)'!$E$46,INT((ROW()-13)/2),0)),"",OFFSET('5. Pp (3 años)'!$E$46,INT((ROW()-13)/2),0))</f>
        <v/>
      </c>
      <c r="F279" s="1021" t="str">
        <f ca="1">IF(ISBLANK(OFFSET('5. Pp (3 años)'!$K$46,INT((ROW()-13)/2),0)),"",OFFSET('5. Pp (3 años)'!$K$46,INT((ROW()-13)/2),0))</f>
        <v/>
      </c>
      <c r="G279" s="1023" t="str">
        <f ca="1">IF(ISBLANK(OFFSET('5. Pp (3 años)'!$H$46,INT((ROW()-13)/2),0)),"",OFFSET('5. Pp (3 años)'!$H$46,INT((ROW()-13)/2),0))</f>
        <v/>
      </c>
      <c r="H279" s="1002" t="str">
        <f ca="1">IF(ISBLANK(OFFSET('9. METAS'!$K$20,INT((ROW()-13)/2),0)),"",OFFSET('9. METAS'!$K$20,INT((ROW()-13)/2),0))</f>
        <v/>
      </c>
      <c r="I279" s="1004"/>
      <c r="J279" s="244" t="str">
        <f ca="1">IF(MOD(ROW()-13,2)=0,IF(ISBLANK(OFFSET('11. SEGUIMIENTO 2026'!$N$14,INT((ROW()-13)/2),0)),"",OFFSET('11. SEGUIMIENTO 2026'!$N$14,INT((ROW()-13)/2),0)),IF(ISBLANK(OFFSET('9. METAS'!$Q$20,INT((ROW()-14)/2),0)),"",OFFSET('9. METAS'!$Q$20,INT((ROW()-14)/2),0)))</f>
        <v/>
      </c>
      <c r="K279" s="245" t="str">
        <f ca="1">IF(MOD(ROW()-13,2)=0,IF(ISBLANK(OFFSET('11. SEGUIMIENTO 2026'!$O$14,INT((ROW()-13)/2),0)),"",OFFSET('11. SEGUIMIENTO 2026'!$O$14,INT((ROW()-13)/2),0)),IF(ISBLANK(OFFSET('9. METAS'!$R$20,INT((ROW()-14)/2),0)),"",OFFSET('9. METAS'!$R$20,INT((ROW()-14)/2),0)))</f>
        <v/>
      </c>
      <c r="L279" s="245" t="str">
        <f ca="1">IF(MOD(ROW()-13,2)=0,IF(ISBLANK(OFFSET('11. SEGUIMIENTO 2026'!$P$14,INT((ROW()-13)/2),0)),"",OFFSET('11. SEGUIMIENTO 2026'!$P$14,INT((ROW()-13)/2),0)),IF(ISBLANK(OFFSET('9. METAS'!$S$20,INT((ROW()-14)/2),0)),"",OFFSET('9. METAS'!$S$20,INT((ROW()-14)/2),0)))</f>
        <v/>
      </c>
      <c r="M279" s="246" t="str">
        <f ca="1">IF(MOD(ROW()-13,2)=0,IF(ISBLANK(OFFSET('11. SEGUIMIENTO 2026'!$Q$14,INT((ROW()-13)/2),0)),"",OFFSET('11. SEGUIMIENTO 2026'!$Q$14,INT((ROW()-13)/2),0)),IF(ISBLANK(OFFSET('9. METAS'!$T$20,INT((ROW()-14)/2),0)),"",OFFSET('9. METAS'!$T$20,INT((ROW()-14)/2),0)))</f>
        <v/>
      </c>
      <c r="N279" s="1006" t="str">
        <f t="shared" ref="N279" ca="1" si="260">IFERROR(J279/J280,"ND")</f>
        <v>ND</v>
      </c>
      <c r="O279" s="1008" t="str">
        <f t="shared" ref="O279" ca="1" si="261">IFERROR(((J279)/H279),"ND")</f>
        <v>ND</v>
      </c>
      <c r="P279" s="1010"/>
    </row>
    <row r="280" spans="3:16" ht="63" hidden="1" customHeight="1">
      <c r="C280" s="1025"/>
      <c r="D280" s="1018"/>
      <c r="E280" s="1018"/>
      <c r="F280" s="1021"/>
      <c r="G280" s="1023"/>
      <c r="H280" s="1002"/>
      <c r="I280" s="1012"/>
      <c r="J280" s="244" t="str">
        <f ca="1">IF(MOD(ROW()-13,2)=0,IF(ISBLANK(OFFSET('11. SEGUIMIENTO 2026'!$N$14,INT((ROW()-13)/2),0)),"",OFFSET('11. SEGUIMIENTO 2026'!$N$14,INT((ROW()-13)/2),0)),IF(ISBLANK(OFFSET('9. METAS'!$Q$20,INT((ROW()-14)/2),0)),"",OFFSET('9. METAS'!$Q$20,INT((ROW()-14)/2),0)))</f>
        <v/>
      </c>
      <c r="K280" s="245" t="str">
        <f ca="1">IF(MOD(ROW()-13,2)=0,IF(ISBLANK(OFFSET('11. SEGUIMIENTO 2026'!$O$14,INT((ROW()-13)/2),0)),"",OFFSET('11. SEGUIMIENTO 2026'!$O$14,INT((ROW()-13)/2),0)),IF(ISBLANK(OFFSET('9. METAS'!$R$20,INT((ROW()-14)/2),0)),"",OFFSET('9. METAS'!$R$20,INT((ROW()-14)/2),0)))</f>
        <v/>
      </c>
      <c r="L280" s="245" t="str">
        <f ca="1">IF(MOD(ROW()-13,2)=0,IF(ISBLANK(OFFSET('11. SEGUIMIENTO 2026'!$P$14,INT((ROW()-13)/2),0)),"",OFFSET('11. SEGUIMIENTO 2026'!$P$14,INT((ROW()-13)/2),0)),IF(ISBLANK(OFFSET('9. METAS'!$S$20,INT((ROW()-14)/2),0)),"",OFFSET('9. METAS'!$S$20,INT((ROW()-14)/2),0)))</f>
        <v/>
      </c>
      <c r="M280" s="246" t="str">
        <f ca="1">IF(MOD(ROW()-13,2)=0,IF(ISBLANK(OFFSET('11. SEGUIMIENTO 2026'!$Q$14,INT((ROW()-13)/2),0)),"",OFFSET('11. SEGUIMIENTO 2026'!$Q$14,INT((ROW()-13)/2),0)),IF(ISBLANK(OFFSET('9. METAS'!$T$20,INT((ROW()-14)/2),0)),"",OFFSET('9. METAS'!$T$20,INT((ROW()-14)/2),0)))</f>
        <v/>
      </c>
      <c r="N280" s="1013"/>
      <c r="O280" s="1014"/>
      <c r="P280" s="1015"/>
    </row>
    <row r="281" spans="3:16" ht="63" customHeight="1">
      <c r="C281" s="1016" t="str">
        <f ca="1">IF(ISBLANK(OFFSET('5. Pp (3 años)'!$C$46,INT((ROW()-13)/2),0)),"",OFFSET('5. Pp (3 años)'!$C$46,INT((ROW()-13)/2),0))</f>
        <v>Componente</v>
      </c>
      <c r="D281" s="1018" t="str">
        <f ca="1">IF(ISBLANK(OFFSET('5. Pp (3 años)'!$D$46,INT((ROW()-13)/2),0)),"",OFFSET('5. Pp (3 años)'!$D$46,INT((ROW()-13)/2),0))</f>
        <v>4.1.1.1.23 Servicios de formación y asesoría técnica para el fortalecimiento empresarial otorgados.</v>
      </c>
      <c r="E281" s="1018" t="str">
        <f ca="1">IF(ISBLANK(OFFSET('5. Pp (3 años)'!$E$46,INT((ROW()-13)/2),0)),"",OFFSET('5. Pp (3 años)'!$E$46,INT((ROW()-13)/2),0))</f>
        <v>PSFAT: Porcentaje de servicios de formación y asesoría técnica especializada realizados.</v>
      </c>
      <c r="F281" s="1021" t="str">
        <f ca="1">IF(ISBLANK(OFFSET('5. Pp (3 años)'!$K$46,INT((ROW()-13)/2),0)),"",OFFSET('5. Pp (3 años)'!$K$46,INT((ROW()-13)/2),0))</f>
        <v>Ascendente</v>
      </c>
      <c r="G281" s="1023" t="str">
        <f ca="1">IF(ISBLANK(OFFSET('5. Pp (3 años)'!$H$46,INT((ROW()-13)/2),0)),"",OFFSET('5. Pp (3 años)'!$H$46,INT((ROW()-13)/2),0))</f>
        <v>Trimestral</v>
      </c>
      <c r="H281" s="1002">
        <f ca="1">IF(ISBLANK(OFFSET('9. METAS'!$K$20,INT((ROW()-13)/2),0)),"",OFFSET('9. METAS'!$K$20,INT((ROW()-13)/2),0))</f>
        <v>100</v>
      </c>
      <c r="I281" s="1004" t="s">
        <v>147</v>
      </c>
      <c r="J281" s="244">
        <f ca="1">IF(MOD(ROW()-13,2)=0,IF(ISBLANK(OFFSET('11. SEGUIMIENTO 2026'!$N$14,INT((ROW()-13)/2),0)),"",OFFSET('11. SEGUIMIENTO 2026'!$N$14,INT((ROW()-13)/2),0)),IF(ISBLANK(OFFSET('9. METAS'!$Q$20,INT((ROW()-14)/2),0)),"",OFFSET('9. METAS'!$Q$20,INT((ROW()-14)/2),0)))</f>
        <v>25</v>
      </c>
      <c r="K281" s="245" t="str">
        <f ca="1">IF(MOD(ROW()-13,2)=0,IF(ISBLANK(OFFSET('11. SEGUIMIENTO 2026'!$O$14,INT((ROW()-13)/2),0)),"",OFFSET('11. SEGUIMIENTO 2026'!$O$14,INT((ROW()-13)/2),0)),IF(ISBLANK(OFFSET('9. METAS'!$R$20,INT((ROW()-14)/2),0)),"",OFFSET('9. METAS'!$R$20,INT((ROW()-14)/2),0)))</f>
        <v/>
      </c>
      <c r="L281" s="245" t="str">
        <f ca="1">IF(MOD(ROW()-13,2)=0,IF(ISBLANK(OFFSET('11. SEGUIMIENTO 2026'!$P$14,INT((ROW()-13)/2),0)),"",OFFSET('11. SEGUIMIENTO 2026'!$P$14,INT((ROW()-13)/2),0)),IF(ISBLANK(OFFSET('9. METAS'!$S$20,INT((ROW()-14)/2),0)),"",OFFSET('9. METAS'!$S$20,INT((ROW()-14)/2),0)))</f>
        <v/>
      </c>
      <c r="M281" s="246" t="str">
        <f ca="1">IF(MOD(ROW()-13,2)=0,IF(ISBLANK(OFFSET('11. SEGUIMIENTO 2026'!$Q$14,INT((ROW()-13)/2),0)),"",OFFSET('11. SEGUIMIENTO 2026'!$Q$14,INT((ROW()-13)/2),0)),IF(ISBLANK(OFFSET('9. METAS'!$T$20,INT((ROW()-14)/2),0)),"",OFFSET('9. METAS'!$T$20,INT((ROW()-14)/2),0)))</f>
        <v/>
      </c>
      <c r="N281" s="1006">
        <f t="shared" ref="N281" ca="1" si="262">IFERROR(J281/J282,"ND")</f>
        <v>1</v>
      </c>
      <c r="O281" s="1008">
        <f t="shared" ref="O281" ca="1" si="263">IFERROR(((J281)/H281),"ND")</f>
        <v>0.25</v>
      </c>
      <c r="P281" s="722" t="s">
        <v>1549</v>
      </c>
    </row>
    <row r="282" spans="3:16" ht="63" customHeight="1">
      <c r="C282" s="1025"/>
      <c r="D282" s="1018"/>
      <c r="E282" s="1018"/>
      <c r="F282" s="1021"/>
      <c r="G282" s="1023"/>
      <c r="H282" s="1002"/>
      <c r="I282" s="1012"/>
      <c r="J282" s="244">
        <f ca="1">IF(MOD(ROW()-13,2)=0,IF(ISBLANK(OFFSET('11. SEGUIMIENTO 2026'!$N$14,INT((ROW()-13)/2),0)),"",OFFSET('11. SEGUIMIENTO 2026'!$N$14,INT((ROW()-13)/2),0)),IF(ISBLANK(OFFSET('9. METAS'!$Q$20,INT((ROW()-14)/2),0)),"",OFFSET('9. METAS'!$Q$20,INT((ROW()-14)/2),0)))</f>
        <v>25</v>
      </c>
      <c r="K282" s="245">
        <f ca="1">IF(MOD(ROW()-13,2)=0,IF(ISBLANK(OFFSET('11. SEGUIMIENTO 2026'!$O$14,INT((ROW()-13)/2),0)),"",OFFSET('11. SEGUIMIENTO 2026'!$O$14,INT((ROW()-13)/2),0)),IF(ISBLANK(OFFSET('9. METAS'!$R$20,INT((ROW()-14)/2),0)),"",OFFSET('9. METAS'!$R$20,INT((ROW()-14)/2),0)))</f>
        <v>25</v>
      </c>
      <c r="L282" s="245">
        <f ca="1">IF(MOD(ROW()-13,2)=0,IF(ISBLANK(OFFSET('11. SEGUIMIENTO 2026'!$P$14,INT((ROW()-13)/2),0)),"",OFFSET('11. SEGUIMIENTO 2026'!$P$14,INT((ROW()-13)/2),0)),IF(ISBLANK(OFFSET('9. METAS'!$S$20,INT((ROW()-14)/2),0)),"",OFFSET('9. METAS'!$S$20,INT((ROW()-14)/2),0)))</f>
        <v>25</v>
      </c>
      <c r="M282" s="246">
        <f ca="1">IF(MOD(ROW()-13,2)=0,IF(ISBLANK(OFFSET('11. SEGUIMIENTO 2026'!$Q$14,INT((ROW()-13)/2),0)),"",OFFSET('11. SEGUIMIENTO 2026'!$Q$14,INT((ROW()-13)/2),0)),IF(ISBLANK(OFFSET('9. METAS'!$T$20,INT((ROW()-14)/2),0)),"",OFFSET('9. METAS'!$T$20,INT((ROW()-14)/2),0)))</f>
        <v>25</v>
      </c>
      <c r="N282" s="1013"/>
      <c r="O282" s="1014"/>
      <c r="P282" s="723" t="s">
        <v>1550</v>
      </c>
    </row>
    <row r="283" spans="3:16" ht="63" customHeight="1">
      <c r="C283" s="1016" t="str">
        <f ca="1">IF(ISBLANK(OFFSET('5. Pp (3 años)'!$C$46,INT((ROW()-13)/2),0)),"",OFFSET('5. Pp (3 años)'!$C$46,INT((ROW()-13)/2),0))</f>
        <v>Actividad</v>
      </c>
      <c r="D283" s="1018" t="str">
        <f ca="1">IF(ISBLANK(OFFSET('5. Pp (3 años)'!$D$46,INT((ROW()-13)/2),0)),"",OFFSET('5. Pp (3 años)'!$D$46,INT((ROW()-13)/2),0))</f>
        <v>4.1.1.1.23.1  Gestión de tutorías y programas de capacitación especializada para el impulso de negocios locales.</v>
      </c>
      <c r="E283" s="1018" t="str">
        <f ca="1">IF(ISBLANK(OFFSET('5. Pp (3 años)'!$E$46,INT((ROW()-13)/2),0)),"",OFFSET('5. Pp (3 años)'!$E$46,INT((ROW()-13)/2),0))</f>
        <v>PATCE: Porcentaje de acciones de tutoría y capacitación ejecutadas.</v>
      </c>
      <c r="F283" s="1021" t="str">
        <f ca="1">IF(ISBLANK(OFFSET('5. Pp (3 años)'!$K$46,INT((ROW()-13)/2),0)),"",OFFSET('5. Pp (3 años)'!$K$46,INT((ROW()-13)/2),0))</f>
        <v>Ascendente</v>
      </c>
      <c r="G283" s="1023" t="str">
        <f ca="1">IF(ISBLANK(OFFSET('5. Pp (3 años)'!$H$46,INT((ROW()-13)/2),0)),"",OFFSET('5. Pp (3 años)'!$H$46,INT((ROW()-13)/2),0))</f>
        <v>Trimestral</v>
      </c>
      <c r="H283" s="1002">
        <f ca="1">IF(ISBLANK(OFFSET('9. METAS'!$K$20,INT((ROW()-13)/2),0)),"",OFFSET('9. METAS'!$K$20,INT((ROW()-13)/2),0))</f>
        <v>50</v>
      </c>
      <c r="I283" s="1004" t="s">
        <v>1394</v>
      </c>
      <c r="J283" s="244">
        <f ca="1">IF(MOD(ROW()-13,2)=0,IF(ISBLANK(OFFSET('11. SEGUIMIENTO 2026'!$N$14,INT((ROW()-13)/2),0)),"",OFFSET('11. SEGUIMIENTO 2026'!$N$14,INT((ROW()-13)/2),0)),IF(ISBLANK(OFFSET('9. METAS'!$Q$20,INT((ROW()-14)/2),0)),"",OFFSET('9. METAS'!$Q$20,INT((ROW()-14)/2),0)))</f>
        <v>7</v>
      </c>
      <c r="K283" s="245" t="str">
        <f ca="1">IF(MOD(ROW()-13,2)=0,IF(ISBLANK(OFFSET('11. SEGUIMIENTO 2026'!$O$14,INT((ROW()-13)/2),0)),"",OFFSET('11. SEGUIMIENTO 2026'!$O$14,INT((ROW()-13)/2),0)),IF(ISBLANK(OFFSET('9. METAS'!$R$20,INT((ROW()-14)/2),0)),"",OFFSET('9. METAS'!$R$20,INT((ROW()-14)/2),0)))</f>
        <v/>
      </c>
      <c r="L283" s="245" t="str">
        <f ca="1">IF(MOD(ROW()-13,2)=0,IF(ISBLANK(OFFSET('11. SEGUIMIENTO 2026'!$P$14,INT((ROW()-13)/2),0)),"",OFFSET('11. SEGUIMIENTO 2026'!$P$14,INT((ROW()-13)/2),0)),IF(ISBLANK(OFFSET('9. METAS'!$S$20,INT((ROW()-14)/2),0)),"",OFFSET('9. METAS'!$S$20,INT((ROW()-14)/2),0)))</f>
        <v/>
      </c>
      <c r="M283" s="246" t="str">
        <f ca="1">IF(MOD(ROW()-13,2)=0,IF(ISBLANK(OFFSET('11. SEGUIMIENTO 2026'!$Q$14,INT((ROW()-13)/2),0)),"",OFFSET('11. SEGUIMIENTO 2026'!$Q$14,INT((ROW()-13)/2),0)),IF(ISBLANK(OFFSET('9. METAS'!$T$20,INT((ROW()-14)/2),0)),"",OFFSET('9. METAS'!$T$20,INT((ROW()-14)/2),0)))</f>
        <v/>
      </c>
      <c r="N283" s="1006">
        <f t="shared" ref="N283" ca="1" si="264">IFERROR(J283/J284,"ND")</f>
        <v>1</v>
      </c>
      <c r="O283" s="1008">
        <f t="shared" ref="O283" ca="1" si="265">IFERROR(((J283)/H283),"ND")</f>
        <v>0.14000000000000001</v>
      </c>
      <c r="P283" s="722" t="s">
        <v>1574</v>
      </c>
    </row>
    <row r="284" spans="3:16" ht="63" customHeight="1">
      <c r="C284" s="1025"/>
      <c r="D284" s="1018"/>
      <c r="E284" s="1018"/>
      <c r="F284" s="1021"/>
      <c r="G284" s="1023"/>
      <c r="H284" s="1002"/>
      <c r="I284" s="1012"/>
      <c r="J284" s="244">
        <f ca="1">IF(MOD(ROW()-13,2)=0,IF(ISBLANK(OFFSET('11. SEGUIMIENTO 2026'!$N$14,INT((ROW()-13)/2),0)),"",OFFSET('11. SEGUIMIENTO 2026'!$N$14,INT((ROW()-13)/2),0)),IF(ISBLANK(OFFSET('9. METAS'!$Q$20,INT((ROW()-14)/2),0)),"",OFFSET('9. METAS'!$Q$20,INT((ROW()-14)/2),0)))</f>
        <v>7</v>
      </c>
      <c r="K284" s="245">
        <f ca="1">IF(MOD(ROW()-13,2)=0,IF(ISBLANK(OFFSET('11. SEGUIMIENTO 2026'!$O$14,INT((ROW()-13)/2),0)),"",OFFSET('11. SEGUIMIENTO 2026'!$O$14,INT((ROW()-13)/2),0)),IF(ISBLANK(OFFSET('9. METAS'!$R$20,INT((ROW()-14)/2),0)),"",OFFSET('9. METAS'!$R$20,INT((ROW()-14)/2),0)))</f>
        <v>18</v>
      </c>
      <c r="L284" s="245">
        <f ca="1">IF(MOD(ROW()-13,2)=0,IF(ISBLANK(OFFSET('11. SEGUIMIENTO 2026'!$P$14,INT((ROW()-13)/2),0)),"",OFFSET('11. SEGUIMIENTO 2026'!$P$14,INT((ROW()-13)/2),0)),IF(ISBLANK(OFFSET('9. METAS'!$S$20,INT((ROW()-14)/2),0)),"",OFFSET('9. METAS'!$S$20,INT((ROW()-14)/2),0)))</f>
        <v>18</v>
      </c>
      <c r="M284" s="246">
        <f ca="1">IF(MOD(ROW()-13,2)=0,IF(ISBLANK(OFFSET('11. SEGUIMIENTO 2026'!$Q$14,INT((ROW()-13)/2),0)),"",OFFSET('11. SEGUIMIENTO 2026'!$Q$14,INT((ROW()-13)/2),0)),IF(ISBLANK(OFFSET('9. METAS'!$T$20,INT((ROW()-14)/2),0)),"",OFFSET('9. METAS'!$T$20,INT((ROW()-14)/2),0)))</f>
        <v>7</v>
      </c>
      <c r="N284" s="1013"/>
      <c r="O284" s="1014"/>
      <c r="P284" s="723" t="s">
        <v>1575</v>
      </c>
    </row>
    <row r="285" spans="3:16" ht="63" hidden="1" customHeight="1">
      <c r="C285" s="1016" t="str">
        <f ca="1">IF(ISBLANK(OFFSET('5. Pp (3 años)'!$C$46,INT((ROW()-13)/2),0)),"",OFFSET('5. Pp (3 años)'!$C$46,INT((ROW()-13)/2),0))</f>
        <v>Actividad</v>
      </c>
      <c r="D285" s="1018" t="str">
        <f ca="1">IF(ISBLANK(OFFSET('5. Pp (3 años)'!$D$46,INT((ROW()-13)/2),0)),"",OFFSET('5. Pp (3 años)'!$D$46,INT((ROW()-13)/2),0))</f>
        <v/>
      </c>
      <c r="E285" s="1018" t="str">
        <f ca="1">IF(ISBLANK(OFFSET('5. Pp (3 años)'!$E$46,INT((ROW()-13)/2),0)),"",OFFSET('5. Pp (3 años)'!$E$46,INT((ROW()-13)/2),0))</f>
        <v/>
      </c>
      <c r="F285" s="1021" t="str">
        <f ca="1">IF(ISBLANK(OFFSET('5. Pp (3 años)'!$K$46,INT((ROW()-13)/2),0)),"",OFFSET('5. Pp (3 años)'!$K$46,INT((ROW()-13)/2),0))</f>
        <v/>
      </c>
      <c r="G285" s="1023" t="str">
        <f ca="1">IF(ISBLANK(OFFSET('5. Pp (3 años)'!$H$46,INT((ROW()-13)/2),0)),"",OFFSET('5. Pp (3 años)'!$H$46,INT((ROW()-13)/2),0))</f>
        <v/>
      </c>
      <c r="H285" s="1002" t="str">
        <f ca="1">IF(ISBLANK(OFFSET('9. METAS'!$K$20,INT((ROW()-13)/2),0)),"",OFFSET('9. METAS'!$K$20,INT((ROW()-13)/2),0))</f>
        <v/>
      </c>
      <c r="I285" s="1004"/>
      <c r="J285" s="244" t="str">
        <f ca="1">IF(MOD(ROW()-13,2)=0,IF(ISBLANK(OFFSET('11. SEGUIMIENTO 2026'!$N$14,INT((ROW()-13)/2),0)),"",OFFSET('11. SEGUIMIENTO 2026'!$N$14,INT((ROW()-13)/2),0)),IF(ISBLANK(OFFSET('9. METAS'!$Q$20,INT((ROW()-14)/2),0)),"",OFFSET('9. METAS'!$Q$20,INT((ROW()-14)/2),0)))</f>
        <v/>
      </c>
      <c r="K285" s="245" t="str">
        <f ca="1">IF(MOD(ROW()-13,2)=0,IF(ISBLANK(OFFSET('11. SEGUIMIENTO 2026'!$O$14,INT((ROW()-13)/2),0)),"",OFFSET('11. SEGUIMIENTO 2026'!$O$14,INT((ROW()-13)/2),0)),IF(ISBLANK(OFFSET('9. METAS'!$R$20,INT((ROW()-14)/2),0)),"",OFFSET('9. METAS'!$R$20,INT((ROW()-14)/2),0)))</f>
        <v/>
      </c>
      <c r="L285" s="245" t="str">
        <f ca="1">IF(MOD(ROW()-13,2)=0,IF(ISBLANK(OFFSET('11. SEGUIMIENTO 2026'!$P$14,INT((ROW()-13)/2),0)),"",OFFSET('11. SEGUIMIENTO 2026'!$P$14,INT((ROW()-13)/2),0)),IF(ISBLANK(OFFSET('9. METAS'!$S$20,INT((ROW()-14)/2),0)),"",OFFSET('9. METAS'!$S$20,INT((ROW()-14)/2),0)))</f>
        <v/>
      </c>
      <c r="M285" s="246" t="str">
        <f ca="1">IF(MOD(ROW()-13,2)=0,IF(ISBLANK(OFFSET('11. SEGUIMIENTO 2026'!$Q$14,INT((ROW()-13)/2),0)),"",OFFSET('11. SEGUIMIENTO 2026'!$Q$14,INT((ROW()-13)/2),0)),IF(ISBLANK(OFFSET('9. METAS'!$T$20,INT((ROW()-14)/2),0)),"",OFFSET('9. METAS'!$T$20,INT((ROW()-14)/2),0)))</f>
        <v/>
      </c>
      <c r="N285" s="1006" t="str">
        <f t="shared" ref="N285" ca="1" si="266">IFERROR(J285/J286,"ND")</f>
        <v>ND</v>
      </c>
      <c r="O285" s="1008" t="str">
        <f t="shared" ref="O285" ca="1" si="267">IFERROR(((J285)/H285),"ND")</f>
        <v>ND</v>
      </c>
      <c r="P285" s="1010"/>
    </row>
    <row r="286" spans="3:16" ht="63" hidden="1" customHeight="1">
      <c r="C286" s="1025"/>
      <c r="D286" s="1018"/>
      <c r="E286" s="1018"/>
      <c r="F286" s="1021"/>
      <c r="G286" s="1023"/>
      <c r="H286" s="1002"/>
      <c r="I286" s="1012"/>
      <c r="J286" s="244" t="str">
        <f ca="1">IF(MOD(ROW()-13,2)=0,IF(ISBLANK(OFFSET('11. SEGUIMIENTO 2026'!$N$14,INT((ROW()-13)/2),0)),"",OFFSET('11. SEGUIMIENTO 2026'!$N$14,INT((ROW()-13)/2),0)),IF(ISBLANK(OFFSET('9. METAS'!$Q$20,INT((ROW()-14)/2),0)),"",OFFSET('9. METAS'!$Q$20,INT((ROW()-14)/2),0)))</f>
        <v/>
      </c>
      <c r="K286" s="245" t="str">
        <f ca="1">IF(MOD(ROW()-13,2)=0,IF(ISBLANK(OFFSET('11. SEGUIMIENTO 2026'!$O$14,INT((ROW()-13)/2),0)),"",OFFSET('11. SEGUIMIENTO 2026'!$O$14,INT((ROW()-13)/2),0)),IF(ISBLANK(OFFSET('9. METAS'!$R$20,INT((ROW()-14)/2),0)),"",OFFSET('9. METAS'!$R$20,INT((ROW()-14)/2),0)))</f>
        <v/>
      </c>
      <c r="L286" s="245" t="str">
        <f ca="1">IF(MOD(ROW()-13,2)=0,IF(ISBLANK(OFFSET('11. SEGUIMIENTO 2026'!$P$14,INT((ROW()-13)/2),0)),"",OFFSET('11. SEGUIMIENTO 2026'!$P$14,INT((ROW()-13)/2),0)),IF(ISBLANK(OFFSET('9. METAS'!$S$20,INT((ROW()-14)/2),0)),"",OFFSET('9. METAS'!$S$20,INT((ROW()-14)/2),0)))</f>
        <v/>
      </c>
      <c r="M286" s="246" t="str">
        <f ca="1">IF(MOD(ROW()-13,2)=0,IF(ISBLANK(OFFSET('11. SEGUIMIENTO 2026'!$Q$14,INT((ROW()-13)/2),0)),"",OFFSET('11. SEGUIMIENTO 2026'!$Q$14,INT((ROW()-13)/2),0)),IF(ISBLANK(OFFSET('9. METAS'!$T$20,INT((ROW()-14)/2),0)),"",OFFSET('9. METAS'!$T$20,INT((ROW()-14)/2),0)))</f>
        <v/>
      </c>
      <c r="N286" s="1013"/>
      <c r="O286" s="1014"/>
      <c r="P286" s="1015"/>
    </row>
    <row r="287" spans="3:16" ht="63" hidden="1" customHeight="1">
      <c r="C287" s="1016" t="str">
        <f ca="1">IF(ISBLANK(OFFSET('5. Pp (3 años)'!$C$46,INT((ROW()-13)/2),0)),"",OFFSET('5. Pp (3 años)'!$C$46,INT((ROW()-13)/2),0))</f>
        <v>Actividad</v>
      </c>
      <c r="D287" s="1018" t="str">
        <f ca="1">IF(ISBLANK(OFFSET('5. Pp (3 años)'!$D$46,INT((ROW()-13)/2),0)),"",OFFSET('5. Pp (3 años)'!$D$46,INT((ROW()-13)/2),0))</f>
        <v/>
      </c>
      <c r="E287" s="1018" t="str">
        <f ca="1">IF(ISBLANK(OFFSET('5. Pp (3 años)'!$E$46,INT((ROW()-13)/2),0)),"",OFFSET('5. Pp (3 años)'!$E$46,INT((ROW()-13)/2),0))</f>
        <v/>
      </c>
      <c r="F287" s="1021" t="str">
        <f ca="1">IF(ISBLANK(OFFSET('5. Pp (3 años)'!$K$46,INT((ROW()-13)/2),0)),"",OFFSET('5. Pp (3 años)'!$K$46,INT((ROW()-13)/2),0))</f>
        <v/>
      </c>
      <c r="G287" s="1023" t="str">
        <f ca="1">IF(ISBLANK(OFFSET('5. Pp (3 años)'!$H$46,INT((ROW()-13)/2),0)),"",OFFSET('5. Pp (3 años)'!$H$46,INT((ROW()-13)/2),0))</f>
        <v/>
      </c>
      <c r="H287" s="1002" t="str">
        <f ca="1">IF(ISBLANK(OFFSET('9. METAS'!$K$20,INT((ROW()-13)/2),0)),"",OFFSET('9. METAS'!$K$20,INT((ROW()-13)/2),0))</f>
        <v/>
      </c>
      <c r="I287" s="1004"/>
      <c r="J287" s="244" t="str">
        <f ca="1">IF(MOD(ROW()-13,2)=0,IF(ISBLANK(OFFSET('11. SEGUIMIENTO 2026'!$N$14,INT((ROW()-13)/2),0)),"",OFFSET('11. SEGUIMIENTO 2026'!$N$14,INT((ROW()-13)/2),0)),IF(ISBLANK(OFFSET('9. METAS'!$Q$20,INT((ROW()-14)/2),0)),"",OFFSET('9. METAS'!$Q$20,INT((ROW()-14)/2),0)))</f>
        <v/>
      </c>
      <c r="K287" s="245" t="str">
        <f ca="1">IF(MOD(ROW()-13,2)=0,IF(ISBLANK(OFFSET('11. SEGUIMIENTO 2026'!$O$14,INT((ROW()-13)/2),0)),"",OFFSET('11. SEGUIMIENTO 2026'!$O$14,INT((ROW()-13)/2),0)),IF(ISBLANK(OFFSET('9. METAS'!$R$20,INT((ROW()-14)/2),0)),"",OFFSET('9. METAS'!$R$20,INT((ROW()-14)/2),0)))</f>
        <v/>
      </c>
      <c r="L287" s="245" t="str">
        <f ca="1">IF(MOD(ROW()-13,2)=0,IF(ISBLANK(OFFSET('11. SEGUIMIENTO 2026'!$P$14,INT((ROW()-13)/2),0)),"",OFFSET('11. SEGUIMIENTO 2026'!$P$14,INT((ROW()-13)/2),0)),IF(ISBLANK(OFFSET('9. METAS'!$S$20,INT((ROW()-14)/2),0)),"",OFFSET('9. METAS'!$S$20,INT((ROW()-14)/2),0)))</f>
        <v/>
      </c>
      <c r="M287" s="246" t="str">
        <f ca="1">IF(MOD(ROW()-13,2)=0,IF(ISBLANK(OFFSET('11. SEGUIMIENTO 2026'!$Q$14,INT((ROW()-13)/2),0)),"",OFFSET('11. SEGUIMIENTO 2026'!$Q$14,INT((ROW()-13)/2),0)),IF(ISBLANK(OFFSET('9. METAS'!$T$20,INT((ROW()-14)/2),0)),"",OFFSET('9. METAS'!$T$20,INT((ROW()-14)/2),0)))</f>
        <v/>
      </c>
      <c r="N287" s="1006" t="str">
        <f t="shared" ref="N287" ca="1" si="268">IFERROR(J287/J288,"ND")</f>
        <v>ND</v>
      </c>
      <c r="O287" s="1008" t="str">
        <f t="shared" ref="O287" ca="1" si="269">IFERROR(((J287)/H287),"ND")</f>
        <v>ND</v>
      </c>
      <c r="P287" s="1010"/>
    </row>
    <row r="288" spans="3:16" ht="63" hidden="1" customHeight="1">
      <c r="C288" s="1025"/>
      <c r="D288" s="1018"/>
      <c r="E288" s="1018"/>
      <c r="F288" s="1021"/>
      <c r="G288" s="1023"/>
      <c r="H288" s="1002"/>
      <c r="I288" s="1012"/>
      <c r="J288" s="244" t="str">
        <f ca="1">IF(MOD(ROW()-13,2)=0,IF(ISBLANK(OFFSET('11. SEGUIMIENTO 2026'!$N$14,INT((ROW()-13)/2),0)),"",OFFSET('11. SEGUIMIENTO 2026'!$N$14,INT((ROW()-13)/2),0)),IF(ISBLANK(OFFSET('9. METAS'!$Q$20,INT((ROW()-14)/2),0)),"",OFFSET('9. METAS'!$Q$20,INT((ROW()-14)/2),0)))</f>
        <v/>
      </c>
      <c r="K288" s="245" t="str">
        <f ca="1">IF(MOD(ROW()-13,2)=0,IF(ISBLANK(OFFSET('11. SEGUIMIENTO 2026'!$O$14,INT((ROW()-13)/2),0)),"",OFFSET('11. SEGUIMIENTO 2026'!$O$14,INT((ROW()-13)/2),0)),IF(ISBLANK(OFFSET('9. METAS'!$R$20,INT((ROW()-14)/2),0)),"",OFFSET('9. METAS'!$R$20,INT((ROW()-14)/2),0)))</f>
        <v/>
      </c>
      <c r="L288" s="245" t="str">
        <f ca="1">IF(MOD(ROW()-13,2)=0,IF(ISBLANK(OFFSET('11. SEGUIMIENTO 2026'!$P$14,INT((ROW()-13)/2),0)),"",OFFSET('11. SEGUIMIENTO 2026'!$P$14,INT((ROW()-13)/2),0)),IF(ISBLANK(OFFSET('9. METAS'!$S$20,INT((ROW()-14)/2),0)),"",OFFSET('9. METAS'!$S$20,INT((ROW()-14)/2),0)))</f>
        <v/>
      </c>
      <c r="M288" s="246" t="str">
        <f ca="1">IF(MOD(ROW()-13,2)=0,IF(ISBLANK(OFFSET('11. SEGUIMIENTO 2026'!$Q$14,INT((ROW()-13)/2),0)),"",OFFSET('11. SEGUIMIENTO 2026'!$Q$14,INT((ROW()-13)/2),0)),IF(ISBLANK(OFFSET('9. METAS'!$T$20,INT((ROW()-14)/2),0)),"",OFFSET('9. METAS'!$T$20,INT((ROW()-14)/2),0)))</f>
        <v/>
      </c>
      <c r="N288" s="1013"/>
      <c r="O288" s="1014"/>
      <c r="P288" s="1015"/>
    </row>
    <row r="289" spans="3:16" ht="63" hidden="1" customHeight="1">
      <c r="C289" s="1016" t="str">
        <f ca="1">IF(ISBLANK(OFFSET('5. Pp (3 años)'!$C$46,INT((ROW()-13)/2),0)),"",OFFSET('5. Pp (3 años)'!$C$46,INT((ROW()-13)/2),0))</f>
        <v>Actividad</v>
      </c>
      <c r="D289" s="1018" t="str">
        <f ca="1">IF(ISBLANK(OFFSET('5. Pp (3 años)'!$D$46,INT((ROW()-13)/2),0)),"",OFFSET('5. Pp (3 años)'!$D$46,INT((ROW()-13)/2),0))</f>
        <v/>
      </c>
      <c r="E289" s="1018" t="str">
        <f ca="1">IF(ISBLANK(OFFSET('5. Pp (3 años)'!$E$46,INT((ROW()-13)/2),0)),"",OFFSET('5. Pp (3 años)'!$E$46,INT((ROW()-13)/2),0))</f>
        <v/>
      </c>
      <c r="F289" s="1021" t="str">
        <f ca="1">IF(ISBLANK(OFFSET('5. Pp (3 años)'!$K$46,INT((ROW()-13)/2),0)),"",OFFSET('5. Pp (3 años)'!$K$46,INT((ROW()-13)/2),0))</f>
        <v/>
      </c>
      <c r="G289" s="1023" t="str">
        <f ca="1">IF(ISBLANK(OFFSET('5. Pp (3 años)'!$H$46,INT((ROW()-13)/2),0)),"",OFFSET('5. Pp (3 años)'!$H$46,INT((ROW()-13)/2),0))</f>
        <v/>
      </c>
      <c r="H289" s="1002" t="str">
        <f ca="1">IF(ISBLANK(OFFSET('9. METAS'!$K$20,INT((ROW()-13)/2),0)),"",OFFSET('9. METAS'!$K$20,INT((ROW()-13)/2),0))</f>
        <v/>
      </c>
      <c r="I289" s="1004"/>
      <c r="J289" s="244" t="str">
        <f ca="1">IF(MOD(ROW()-13,2)=0,IF(ISBLANK(OFFSET('11. SEGUIMIENTO 2026'!$N$14,INT((ROW()-13)/2),0)),"",OFFSET('11. SEGUIMIENTO 2026'!$N$14,INT((ROW()-13)/2),0)),IF(ISBLANK(OFFSET('9. METAS'!$Q$20,INT((ROW()-14)/2),0)),"",OFFSET('9. METAS'!$Q$20,INT((ROW()-14)/2),0)))</f>
        <v/>
      </c>
      <c r="K289" s="245" t="str">
        <f ca="1">IF(MOD(ROW()-13,2)=0,IF(ISBLANK(OFFSET('11. SEGUIMIENTO 2026'!$O$14,INT((ROW()-13)/2),0)),"",OFFSET('11. SEGUIMIENTO 2026'!$O$14,INT((ROW()-13)/2),0)),IF(ISBLANK(OFFSET('9. METAS'!$R$20,INT((ROW()-14)/2),0)),"",OFFSET('9. METAS'!$R$20,INT((ROW()-14)/2),0)))</f>
        <v/>
      </c>
      <c r="L289" s="245" t="str">
        <f ca="1">IF(MOD(ROW()-13,2)=0,IF(ISBLANK(OFFSET('11. SEGUIMIENTO 2026'!$P$14,INT((ROW()-13)/2),0)),"",OFFSET('11. SEGUIMIENTO 2026'!$P$14,INT((ROW()-13)/2),0)),IF(ISBLANK(OFFSET('9. METAS'!$S$20,INT((ROW()-14)/2),0)),"",OFFSET('9. METAS'!$S$20,INT((ROW()-14)/2),0)))</f>
        <v/>
      </c>
      <c r="M289" s="246" t="str">
        <f ca="1">IF(MOD(ROW()-13,2)=0,IF(ISBLANK(OFFSET('11. SEGUIMIENTO 2026'!$Q$14,INT((ROW()-13)/2),0)),"",OFFSET('11. SEGUIMIENTO 2026'!$Q$14,INT((ROW()-13)/2),0)),IF(ISBLANK(OFFSET('9. METAS'!$T$20,INT((ROW()-14)/2),0)),"",OFFSET('9. METAS'!$T$20,INT((ROW()-14)/2),0)))</f>
        <v/>
      </c>
      <c r="N289" s="1006" t="str">
        <f t="shared" ref="N289" ca="1" si="270">IFERROR(J289/J290,"ND")</f>
        <v>ND</v>
      </c>
      <c r="O289" s="1008" t="str">
        <f t="shared" ref="O289" ca="1" si="271">IFERROR(((J289)/H289),"ND")</f>
        <v>ND</v>
      </c>
      <c r="P289" s="1010"/>
    </row>
    <row r="290" spans="3:16" ht="63" hidden="1" customHeight="1">
      <c r="C290" s="1025"/>
      <c r="D290" s="1018"/>
      <c r="E290" s="1018"/>
      <c r="F290" s="1021"/>
      <c r="G290" s="1023"/>
      <c r="H290" s="1002"/>
      <c r="I290" s="1012"/>
      <c r="J290" s="244" t="str">
        <f ca="1">IF(MOD(ROW()-13,2)=0,IF(ISBLANK(OFFSET('11. SEGUIMIENTO 2026'!$N$14,INT((ROW()-13)/2),0)),"",OFFSET('11. SEGUIMIENTO 2026'!$N$14,INT((ROW()-13)/2),0)),IF(ISBLANK(OFFSET('9. METAS'!$Q$20,INT((ROW()-14)/2),0)),"",OFFSET('9. METAS'!$Q$20,INT((ROW()-14)/2),0)))</f>
        <v/>
      </c>
      <c r="K290" s="245" t="str">
        <f ca="1">IF(MOD(ROW()-13,2)=0,IF(ISBLANK(OFFSET('11. SEGUIMIENTO 2026'!$O$14,INT((ROW()-13)/2),0)),"",OFFSET('11. SEGUIMIENTO 2026'!$O$14,INT((ROW()-13)/2),0)),IF(ISBLANK(OFFSET('9. METAS'!$R$20,INT((ROW()-14)/2),0)),"",OFFSET('9. METAS'!$R$20,INT((ROW()-14)/2),0)))</f>
        <v/>
      </c>
      <c r="L290" s="245" t="str">
        <f ca="1">IF(MOD(ROW()-13,2)=0,IF(ISBLANK(OFFSET('11. SEGUIMIENTO 2026'!$P$14,INT((ROW()-13)/2),0)),"",OFFSET('11. SEGUIMIENTO 2026'!$P$14,INT((ROW()-13)/2),0)),IF(ISBLANK(OFFSET('9. METAS'!$S$20,INT((ROW()-14)/2),0)),"",OFFSET('9. METAS'!$S$20,INT((ROW()-14)/2),0)))</f>
        <v/>
      </c>
      <c r="M290" s="246" t="str">
        <f ca="1">IF(MOD(ROW()-13,2)=0,IF(ISBLANK(OFFSET('11. SEGUIMIENTO 2026'!$Q$14,INT((ROW()-13)/2),0)),"",OFFSET('11. SEGUIMIENTO 2026'!$Q$14,INT((ROW()-13)/2),0)),IF(ISBLANK(OFFSET('9. METAS'!$T$20,INT((ROW()-14)/2),0)),"",OFFSET('9. METAS'!$T$20,INT((ROW()-14)/2),0)))</f>
        <v/>
      </c>
      <c r="N290" s="1013"/>
      <c r="O290" s="1014"/>
      <c r="P290" s="1015"/>
    </row>
    <row r="291" spans="3:16" ht="63" hidden="1" customHeight="1">
      <c r="C291" s="1016" t="str">
        <f ca="1">IF(ISBLANK(OFFSET('5. Pp (3 años)'!$C$46,INT((ROW()-13)/2),0)),"",OFFSET('5. Pp (3 años)'!$C$46,INT((ROW()-13)/2),0))</f>
        <v>Actividad</v>
      </c>
      <c r="D291" s="1018" t="str">
        <f ca="1">IF(ISBLANK(OFFSET('5. Pp (3 años)'!$D$46,INT((ROW()-13)/2),0)),"",OFFSET('5. Pp (3 años)'!$D$46,INT((ROW()-13)/2),0))</f>
        <v/>
      </c>
      <c r="E291" s="1018" t="str">
        <f ca="1">IF(ISBLANK(OFFSET('5. Pp (3 años)'!$E$46,INT((ROW()-13)/2),0)),"",OFFSET('5. Pp (3 años)'!$E$46,INT((ROW()-13)/2),0))</f>
        <v/>
      </c>
      <c r="F291" s="1021" t="str">
        <f ca="1">IF(ISBLANK(OFFSET('5. Pp (3 años)'!$K$46,INT((ROW()-13)/2),0)),"",OFFSET('5. Pp (3 años)'!$K$46,INT((ROW()-13)/2),0))</f>
        <v/>
      </c>
      <c r="G291" s="1023" t="str">
        <f ca="1">IF(ISBLANK(OFFSET('5. Pp (3 años)'!$H$46,INT((ROW()-13)/2),0)),"",OFFSET('5. Pp (3 años)'!$H$46,INT((ROW()-13)/2),0))</f>
        <v/>
      </c>
      <c r="H291" s="1002" t="str">
        <f ca="1">IF(ISBLANK(OFFSET('9. METAS'!$K$20,INT((ROW()-13)/2),0)),"",OFFSET('9. METAS'!$K$20,INT((ROW()-13)/2),0))</f>
        <v/>
      </c>
      <c r="I291" s="1004"/>
      <c r="J291" s="244" t="str">
        <f ca="1">IF(MOD(ROW()-13,2)=0,IF(ISBLANK(OFFSET('11. SEGUIMIENTO 2026'!$N$14,INT((ROW()-13)/2),0)),"",OFFSET('11. SEGUIMIENTO 2026'!$N$14,INT((ROW()-13)/2),0)),IF(ISBLANK(OFFSET('9. METAS'!$Q$20,INT((ROW()-14)/2),0)),"",OFFSET('9. METAS'!$Q$20,INT((ROW()-14)/2),0)))</f>
        <v/>
      </c>
      <c r="K291" s="245" t="str">
        <f ca="1">IF(MOD(ROW()-13,2)=0,IF(ISBLANK(OFFSET('11. SEGUIMIENTO 2026'!$O$14,INT((ROW()-13)/2),0)),"",OFFSET('11. SEGUIMIENTO 2026'!$O$14,INT((ROW()-13)/2),0)),IF(ISBLANK(OFFSET('9. METAS'!$R$20,INT((ROW()-14)/2),0)),"",OFFSET('9. METAS'!$R$20,INT((ROW()-14)/2),0)))</f>
        <v/>
      </c>
      <c r="L291" s="245" t="str">
        <f ca="1">IF(MOD(ROW()-13,2)=0,IF(ISBLANK(OFFSET('11. SEGUIMIENTO 2026'!$P$14,INT((ROW()-13)/2),0)),"",OFFSET('11. SEGUIMIENTO 2026'!$P$14,INT((ROW()-13)/2),0)),IF(ISBLANK(OFFSET('9. METAS'!$S$20,INT((ROW()-14)/2),0)),"",OFFSET('9. METAS'!$S$20,INT((ROW()-14)/2),0)))</f>
        <v/>
      </c>
      <c r="M291" s="246" t="str">
        <f ca="1">IF(MOD(ROW()-13,2)=0,IF(ISBLANK(OFFSET('11. SEGUIMIENTO 2026'!$Q$14,INT((ROW()-13)/2),0)),"",OFFSET('11. SEGUIMIENTO 2026'!$Q$14,INT((ROW()-13)/2),0)),IF(ISBLANK(OFFSET('9. METAS'!$T$20,INT((ROW()-14)/2),0)),"",OFFSET('9. METAS'!$T$20,INT((ROW()-14)/2),0)))</f>
        <v/>
      </c>
      <c r="N291" s="1006" t="str">
        <f t="shared" ref="N291" ca="1" si="272">IFERROR(J291/J292,"ND")</f>
        <v>ND</v>
      </c>
      <c r="O291" s="1008" t="str">
        <f t="shared" ref="O291" ca="1" si="273">IFERROR(((J291)/H291),"ND")</f>
        <v>ND</v>
      </c>
      <c r="P291" s="1010"/>
    </row>
    <row r="292" spans="3:16" ht="63" hidden="1" customHeight="1">
      <c r="C292" s="1025"/>
      <c r="D292" s="1018"/>
      <c r="E292" s="1018"/>
      <c r="F292" s="1021"/>
      <c r="G292" s="1023"/>
      <c r="H292" s="1002"/>
      <c r="I292" s="1012"/>
      <c r="J292" s="244" t="str">
        <f ca="1">IF(MOD(ROW()-13,2)=0,IF(ISBLANK(OFFSET('11. SEGUIMIENTO 2026'!$N$14,INT((ROW()-13)/2),0)),"",OFFSET('11. SEGUIMIENTO 2026'!$N$14,INT((ROW()-13)/2),0)),IF(ISBLANK(OFFSET('9. METAS'!$Q$20,INT((ROW()-14)/2),0)),"",OFFSET('9. METAS'!$Q$20,INT((ROW()-14)/2),0)))</f>
        <v/>
      </c>
      <c r="K292" s="245" t="str">
        <f ca="1">IF(MOD(ROW()-13,2)=0,IF(ISBLANK(OFFSET('11. SEGUIMIENTO 2026'!$O$14,INT((ROW()-13)/2),0)),"",OFFSET('11. SEGUIMIENTO 2026'!$O$14,INT((ROW()-13)/2),0)),IF(ISBLANK(OFFSET('9. METAS'!$R$20,INT((ROW()-14)/2),0)),"",OFFSET('9. METAS'!$R$20,INT((ROW()-14)/2),0)))</f>
        <v/>
      </c>
      <c r="L292" s="245" t="str">
        <f ca="1">IF(MOD(ROW()-13,2)=0,IF(ISBLANK(OFFSET('11. SEGUIMIENTO 2026'!$P$14,INT((ROW()-13)/2),0)),"",OFFSET('11. SEGUIMIENTO 2026'!$P$14,INT((ROW()-13)/2),0)),IF(ISBLANK(OFFSET('9. METAS'!$S$20,INT((ROW()-14)/2),0)),"",OFFSET('9. METAS'!$S$20,INT((ROW()-14)/2),0)))</f>
        <v/>
      </c>
      <c r="M292" s="246" t="str">
        <f ca="1">IF(MOD(ROW()-13,2)=0,IF(ISBLANK(OFFSET('11. SEGUIMIENTO 2026'!$Q$14,INT((ROW()-13)/2),0)),"",OFFSET('11. SEGUIMIENTO 2026'!$Q$14,INT((ROW()-13)/2),0)),IF(ISBLANK(OFFSET('9. METAS'!$T$20,INT((ROW()-14)/2),0)),"",OFFSET('9. METAS'!$T$20,INT((ROW()-14)/2),0)))</f>
        <v/>
      </c>
      <c r="N292" s="1013"/>
      <c r="O292" s="1014"/>
      <c r="P292" s="1015"/>
    </row>
    <row r="293" spans="3:16" ht="63" customHeight="1">
      <c r="C293" s="1016" t="str">
        <f ca="1">IF(ISBLANK(OFFSET('5. Pp (3 años)'!$C$46,INT((ROW()-13)/2),0)),"",OFFSET('5. Pp (3 años)'!$C$46,INT((ROW()-13)/2),0))</f>
        <v>Componente</v>
      </c>
      <c r="D293" s="1018" t="str">
        <f ca="1">IF(ISBLANK(OFFSET('5. Pp (3 años)'!$D$46,INT((ROW()-13)/2),0)),"",OFFSET('5. Pp (3 años)'!$D$46,INT((ROW()-13)/2),0))</f>
        <v>4.1.1.1.24 Plataformas de vinculación y exposición para el sector emprendedor consolidadas.</v>
      </c>
      <c r="E293" s="1018" t="str">
        <f ca="1">IF(ISBLANK(OFFSET('5. Pp (3 años)'!$E$46,INT((ROW()-13)/2),0)),"",OFFSET('5. Pp (3 años)'!$E$46,INT((ROW()-13)/2),0))</f>
        <v>PPCO: Porcentaje de plataformas consolidadas y operadas.</v>
      </c>
      <c r="F293" s="1021" t="str">
        <f ca="1">IF(ISBLANK(OFFSET('5. Pp (3 años)'!$K$46,INT((ROW()-13)/2),0)),"",OFFSET('5. Pp (3 años)'!$K$46,INT((ROW()-13)/2),0))</f>
        <v>Ascendente</v>
      </c>
      <c r="G293" s="1023" t="str">
        <f ca="1">IF(ISBLANK(OFFSET('5. Pp (3 años)'!$H$46,INT((ROW()-13)/2),0)),"",OFFSET('5. Pp (3 años)'!$H$46,INT((ROW()-13)/2),0))</f>
        <v>Trimestral</v>
      </c>
      <c r="H293" s="1002">
        <f ca="1">IF(ISBLANK(OFFSET('9. METAS'!$K$20,INT((ROW()-13)/2),0)),"",OFFSET('9. METAS'!$K$20,INT((ROW()-13)/2),0))</f>
        <v>100</v>
      </c>
      <c r="I293" s="1004" t="s">
        <v>147</v>
      </c>
      <c r="J293" s="244">
        <f ca="1">IF(MOD(ROW()-13,2)=0,IF(ISBLANK(OFFSET('11. SEGUIMIENTO 2026'!$N$14,INT((ROW()-13)/2),0)),"",OFFSET('11. SEGUIMIENTO 2026'!$N$14,INT((ROW()-13)/2),0)),IF(ISBLANK(OFFSET('9. METAS'!$Q$20,INT((ROW()-14)/2),0)),"",OFFSET('9. METAS'!$Q$20,INT((ROW()-14)/2),0)))</f>
        <v>25</v>
      </c>
      <c r="K293" s="245" t="str">
        <f ca="1">IF(MOD(ROW()-13,2)=0,IF(ISBLANK(OFFSET('11. SEGUIMIENTO 2026'!$O$14,INT((ROW()-13)/2),0)),"",OFFSET('11. SEGUIMIENTO 2026'!$O$14,INT((ROW()-13)/2),0)),IF(ISBLANK(OFFSET('9. METAS'!$R$20,INT((ROW()-14)/2),0)),"",OFFSET('9. METAS'!$R$20,INT((ROW()-14)/2),0)))</f>
        <v/>
      </c>
      <c r="L293" s="245" t="str">
        <f ca="1">IF(MOD(ROW()-13,2)=0,IF(ISBLANK(OFFSET('11. SEGUIMIENTO 2026'!$P$14,INT((ROW()-13)/2),0)),"",OFFSET('11. SEGUIMIENTO 2026'!$P$14,INT((ROW()-13)/2),0)),IF(ISBLANK(OFFSET('9. METAS'!$S$20,INT((ROW()-14)/2),0)),"",OFFSET('9. METAS'!$S$20,INT((ROW()-14)/2),0)))</f>
        <v/>
      </c>
      <c r="M293" s="246" t="str">
        <f ca="1">IF(MOD(ROW()-13,2)=0,IF(ISBLANK(OFFSET('11. SEGUIMIENTO 2026'!$Q$14,INT((ROW()-13)/2),0)),"",OFFSET('11. SEGUIMIENTO 2026'!$Q$14,INT((ROW()-13)/2),0)),IF(ISBLANK(OFFSET('9. METAS'!$T$20,INT((ROW()-14)/2),0)),"",OFFSET('9. METAS'!$T$20,INT((ROW()-14)/2),0)))</f>
        <v/>
      </c>
      <c r="N293" s="1006">
        <f t="shared" ref="N293" ca="1" si="274">IFERROR(J293/J294,"ND")</f>
        <v>1</v>
      </c>
      <c r="O293" s="1008">
        <f t="shared" ref="O293" ca="1" si="275">IFERROR(((J293)/H293),"ND")</f>
        <v>0.25</v>
      </c>
      <c r="P293" s="722" t="s">
        <v>1549</v>
      </c>
    </row>
    <row r="294" spans="3:16" ht="63" customHeight="1">
      <c r="C294" s="1025"/>
      <c r="D294" s="1018"/>
      <c r="E294" s="1018"/>
      <c r="F294" s="1021"/>
      <c r="G294" s="1023"/>
      <c r="H294" s="1002"/>
      <c r="I294" s="1012"/>
      <c r="J294" s="244">
        <f ca="1">IF(MOD(ROW()-13,2)=0,IF(ISBLANK(OFFSET('11. SEGUIMIENTO 2026'!$N$14,INT((ROW()-13)/2),0)),"",OFFSET('11. SEGUIMIENTO 2026'!$N$14,INT((ROW()-13)/2),0)),IF(ISBLANK(OFFSET('9. METAS'!$Q$20,INT((ROW()-14)/2),0)),"",OFFSET('9. METAS'!$Q$20,INT((ROW()-14)/2),0)))</f>
        <v>25</v>
      </c>
      <c r="K294" s="245">
        <f ca="1">IF(MOD(ROW()-13,2)=0,IF(ISBLANK(OFFSET('11. SEGUIMIENTO 2026'!$O$14,INT((ROW()-13)/2),0)),"",OFFSET('11. SEGUIMIENTO 2026'!$O$14,INT((ROW()-13)/2),0)),IF(ISBLANK(OFFSET('9. METAS'!$R$20,INT((ROW()-14)/2),0)),"",OFFSET('9. METAS'!$R$20,INT((ROW()-14)/2),0)))</f>
        <v>25</v>
      </c>
      <c r="L294" s="245">
        <f ca="1">IF(MOD(ROW()-13,2)=0,IF(ISBLANK(OFFSET('11. SEGUIMIENTO 2026'!$P$14,INT((ROW()-13)/2),0)),"",OFFSET('11. SEGUIMIENTO 2026'!$P$14,INT((ROW()-13)/2),0)),IF(ISBLANK(OFFSET('9. METAS'!$S$20,INT((ROW()-14)/2),0)),"",OFFSET('9. METAS'!$S$20,INT((ROW()-14)/2),0)))</f>
        <v>25</v>
      </c>
      <c r="M294" s="246">
        <f ca="1">IF(MOD(ROW()-13,2)=0,IF(ISBLANK(OFFSET('11. SEGUIMIENTO 2026'!$Q$14,INT((ROW()-13)/2),0)),"",OFFSET('11. SEGUIMIENTO 2026'!$Q$14,INT((ROW()-13)/2),0)),IF(ISBLANK(OFFSET('9. METAS'!$T$20,INT((ROW()-14)/2),0)),"",OFFSET('9. METAS'!$T$20,INT((ROW()-14)/2),0)))</f>
        <v>25</v>
      </c>
      <c r="N294" s="1013"/>
      <c r="O294" s="1014"/>
      <c r="P294" s="723" t="s">
        <v>1550</v>
      </c>
    </row>
    <row r="295" spans="3:16" ht="63" customHeight="1">
      <c r="C295" s="1016" t="str">
        <f ca="1">IF(ISBLANK(OFFSET('5. Pp (3 años)'!$C$46,INT((ROW()-13)/2),0)),"",OFFSET('5. Pp (3 años)'!$C$46,INT((ROW()-13)/2),0))</f>
        <v>Actividad</v>
      </c>
      <c r="D295" s="1018" t="str">
        <f ca="1">IF(ISBLANK(OFFSET('5. Pp (3 años)'!$D$46,INT((ROW()-13)/2),0)),"",OFFSET('5. Pp (3 años)'!$D$46,INT((ROW()-13)/2),0))</f>
        <v>4.1.1.1.24.1 Implementación de programas de fortalecimiento y vinculación estratégica para el ecosistema emprendedor.</v>
      </c>
      <c r="E295" s="1018" t="str">
        <f ca="1">IF(ISBLANK(OFFSET('5. Pp (3 años)'!$E$46,INT((ROW()-13)/2),0)),"",OFFSET('5. Pp (3 años)'!$E$46,INT((ROW()-13)/2),0))</f>
        <v>PACVE: Porcentaje de acciones de capacitación y vinculación estratégica ejecutadas.</v>
      </c>
      <c r="F295" s="1021" t="str">
        <f ca="1">IF(ISBLANK(OFFSET('5. Pp (3 años)'!$K$46,INT((ROW()-13)/2),0)),"",OFFSET('5. Pp (3 años)'!$K$46,INT((ROW()-13)/2),0))</f>
        <v>Ascendente</v>
      </c>
      <c r="G295" s="1023" t="str">
        <f ca="1">IF(ISBLANK(OFFSET('5. Pp (3 años)'!$H$46,INT((ROW()-13)/2),0)),"",OFFSET('5. Pp (3 años)'!$H$46,INT((ROW()-13)/2),0))</f>
        <v>Trimestral</v>
      </c>
      <c r="H295" s="1002">
        <f ca="1">IF(ISBLANK(OFFSET('9. METAS'!$K$20,INT((ROW()-13)/2),0)),"",OFFSET('9. METAS'!$K$20,INT((ROW()-13)/2),0))</f>
        <v>3660</v>
      </c>
      <c r="I295" s="1004" t="s">
        <v>1394</v>
      </c>
      <c r="J295" s="244">
        <f ca="1">IF(MOD(ROW()-13,2)=0,IF(ISBLANK(OFFSET('11. SEGUIMIENTO 2026'!$N$14,INT((ROW()-13)/2),0)),"",OFFSET('11. SEGUIMIENTO 2026'!$N$14,INT((ROW()-13)/2),0)),IF(ISBLANK(OFFSET('9. METAS'!$Q$20,INT((ROW()-14)/2),0)),"",OFFSET('9. METAS'!$Q$20,INT((ROW()-14)/2),0)))</f>
        <v>918</v>
      </c>
      <c r="K295" s="245" t="str">
        <f ca="1">IF(MOD(ROW()-13,2)=0,IF(ISBLANK(OFFSET('11. SEGUIMIENTO 2026'!$O$14,INT((ROW()-13)/2),0)),"",OFFSET('11. SEGUIMIENTO 2026'!$O$14,INT((ROW()-13)/2),0)),IF(ISBLANK(OFFSET('9. METAS'!$R$20,INT((ROW()-14)/2),0)),"",OFFSET('9. METAS'!$R$20,INT((ROW()-14)/2),0)))</f>
        <v/>
      </c>
      <c r="L295" s="245" t="str">
        <f ca="1">IF(MOD(ROW()-13,2)=0,IF(ISBLANK(OFFSET('11. SEGUIMIENTO 2026'!$P$14,INT((ROW()-13)/2),0)),"",OFFSET('11. SEGUIMIENTO 2026'!$P$14,INT((ROW()-13)/2),0)),IF(ISBLANK(OFFSET('9. METAS'!$S$20,INT((ROW()-14)/2),0)),"",OFFSET('9. METAS'!$S$20,INT((ROW()-14)/2),0)))</f>
        <v/>
      </c>
      <c r="M295" s="246" t="str">
        <f ca="1">IF(MOD(ROW()-13,2)=0,IF(ISBLANK(OFFSET('11. SEGUIMIENTO 2026'!$Q$14,INT((ROW()-13)/2),0)),"",OFFSET('11. SEGUIMIENTO 2026'!$Q$14,INT((ROW()-13)/2),0)),IF(ISBLANK(OFFSET('9. METAS'!$T$20,INT((ROW()-14)/2),0)),"",OFFSET('9. METAS'!$T$20,INT((ROW()-14)/2),0)))</f>
        <v/>
      </c>
      <c r="N295" s="1006">
        <f t="shared" ref="N295" ca="1" si="276">IFERROR(J295/J296,"ND")</f>
        <v>1.0032786885245901</v>
      </c>
      <c r="O295" s="1008">
        <f t="shared" ref="O295" ca="1" si="277">IFERROR(((J295)/H295),"ND")</f>
        <v>0.25081967213114753</v>
      </c>
      <c r="P295" s="722" t="s">
        <v>1576</v>
      </c>
    </row>
    <row r="296" spans="3:16" ht="63" customHeight="1">
      <c r="C296" s="1025"/>
      <c r="D296" s="1018"/>
      <c r="E296" s="1018"/>
      <c r="F296" s="1021"/>
      <c r="G296" s="1023"/>
      <c r="H296" s="1002"/>
      <c r="I296" s="1012"/>
      <c r="J296" s="244">
        <f ca="1">IF(MOD(ROW()-13,2)=0,IF(ISBLANK(OFFSET('11. SEGUIMIENTO 2026'!$N$14,INT((ROW()-13)/2),0)),"",OFFSET('11. SEGUIMIENTO 2026'!$N$14,INT((ROW()-13)/2),0)),IF(ISBLANK(OFFSET('9. METAS'!$Q$20,INT((ROW()-14)/2),0)),"",OFFSET('9. METAS'!$Q$20,INT((ROW()-14)/2),0)))</f>
        <v>915</v>
      </c>
      <c r="K296" s="245">
        <f ca="1">IF(MOD(ROW()-13,2)=0,IF(ISBLANK(OFFSET('11. SEGUIMIENTO 2026'!$O$14,INT((ROW()-13)/2),0)),"",OFFSET('11. SEGUIMIENTO 2026'!$O$14,INT((ROW()-13)/2),0)),IF(ISBLANK(OFFSET('9. METAS'!$R$20,INT((ROW()-14)/2),0)),"",OFFSET('9. METAS'!$R$20,INT((ROW()-14)/2),0)))</f>
        <v>918</v>
      </c>
      <c r="L296" s="245">
        <f ca="1">IF(MOD(ROW()-13,2)=0,IF(ISBLANK(OFFSET('11. SEGUIMIENTO 2026'!$P$14,INT((ROW()-13)/2),0)),"",OFFSET('11. SEGUIMIENTO 2026'!$P$14,INT((ROW()-13)/2),0)),IF(ISBLANK(OFFSET('9. METAS'!$S$20,INT((ROW()-14)/2),0)),"",OFFSET('9. METAS'!$S$20,INT((ROW()-14)/2),0)))</f>
        <v>915</v>
      </c>
      <c r="M296" s="246">
        <f ca="1">IF(MOD(ROW()-13,2)=0,IF(ISBLANK(OFFSET('11. SEGUIMIENTO 2026'!$Q$14,INT((ROW()-13)/2),0)),"",OFFSET('11. SEGUIMIENTO 2026'!$Q$14,INT((ROW()-13)/2),0)),IF(ISBLANK(OFFSET('9. METAS'!$T$20,INT((ROW()-14)/2),0)),"",OFFSET('9. METAS'!$T$20,INT((ROW()-14)/2),0)))</f>
        <v>912</v>
      </c>
      <c r="N296" s="1013"/>
      <c r="O296" s="1014"/>
      <c r="P296" s="723" t="s">
        <v>1577</v>
      </c>
    </row>
    <row r="297" spans="3:16" ht="63" customHeight="1">
      <c r="C297" s="1016" t="str">
        <f ca="1">IF(ISBLANK(OFFSET('5. Pp (3 años)'!$C$46,INT((ROW()-13)/2),0)),"",OFFSET('5. Pp (3 años)'!$C$46,INT((ROW()-13)/2),0))</f>
        <v>Actividad</v>
      </c>
      <c r="D297" s="1018" t="str">
        <f ca="1">IF(ISBLANK(OFFSET('5. Pp (3 años)'!$D$46,INT((ROW()-13)/2),0)),"",OFFSET('5. Pp (3 años)'!$D$46,INT((ROW()-13)/2),0))</f>
        <v>4.1.1.1.24.2 Gestión logística y operación de pabellones comerciales para la exhibición de productos locales.</v>
      </c>
      <c r="E297" s="1018" t="str">
        <f ca="1">IF(ISBLANK(OFFSET('5. Pp (3 años)'!$E$46,INT((ROW()-13)/2),0)),"",OFFSET('5. Pp (3 años)'!$E$46,INT((ROW()-13)/2),0))</f>
        <v>PEEIO: Porcentaje de espacios de exhibición instalados y operados.</v>
      </c>
      <c r="F297" s="1021" t="str">
        <f ca="1">IF(ISBLANK(OFFSET('5. Pp (3 años)'!$K$46,INT((ROW()-13)/2),0)),"",OFFSET('5. Pp (3 años)'!$K$46,INT((ROW()-13)/2),0))</f>
        <v>Ascendente</v>
      </c>
      <c r="G297" s="1023" t="str">
        <f ca="1">IF(ISBLANK(OFFSET('5. Pp (3 años)'!$H$46,INT((ROW()-13)/2),0)),"",OFFSET('5. Pp (3 años)'!$H$46,INT((ROW()-13)/2),0))</f>
        <v>Trimestral</v>
      </c>
      <c r="H297" s="1002">
        <f ca="1">IF(ISBLANK(OFFSET('9. METAS'!$K$20,INT((ROW()-13)/2),0)),"",OFFSET('9. METAS'!$K$20,INT((ROW()-13)/2),0))</f>
        <v>63</v>
      </c>
      <c r="I297" s="1004" t="s">
        <v>1394</v>
      </c>
      <c r="J297" s="244">
        <f ca="1">IF(MOD(ROW()-13,2)=0,IF(ISBLANK(OFFSET('11. SEGUIMIENTO 2026'!$N$14,INT((ROW()-13)/2),0)),"",OFFSET('11. SEGUIMIENTO 2026'!$N$14,INT((ROW()-13)/2),0)),IF(ISBLANK(OFFSET('9. METAS'!$Q$20,INT((ROW()-14)/2),0)),"",OFFSET('9. METAS'!$Q$20,INT((ROW()-14)/2),0)))</f>
        <v>19</v>
      </c>
      <c r="K297" s="245" t="str">
        <f ca="1">IF(MOD(ROW()-13,2)=0,IF(ISBLANK(OFFSET('11. SEGUIMIENTO 2026'!$O$14,INT((ROW()-13)/2),0)),"",OFFSET('11. SEGUIMIENTO 2026'!$O$14,INT((ROW()-13)/2),0)),IF(ISBLANK(OFFSET('9. METAS'!$R$20,INT((ROW()-14)/2),0)),"",OFFSET('9. METAS'!$R$20,INT((ROW()-14)/2),0)))</f>
        <v/>
      </c>
      <c r="L297" s="245" t="str">
        <f ca="1">IF(MOD(ROW()-13,2)=0,IF(ISBLANK(OFFSET('11. SEGUIMIENTO 2026'!$P$14,INT((ROW()-13)/2),0)),"",OFFSET('11. SEGUIMIENTO 2026'!$P$14,INT((ROW()-13)/2),0)),IF(ISBLANK(OFFSET('9. METAS'!$S$20,INT((ROW()-14)/2),0)),"",OFFSET('9. METAS'!$S$20,INT((ROW()-14)/2),0)))</f>
        <v/>
      </c>
      <c r="M297" s="246" t="str">
        <f ca="1">IF(MOD(ROW()-13,2)=0,IF(ISBLANK(OFFSET('11. SEGUIMIENTO 2026'!$Q$14,INT((ROW()-13)/2),0)),"",OFFSET('11. SEGUIMIENTO 2026'!$Q$14,INT((ROW()-13)/2),0)),IF(ISBLANK(OFFSET('9. METAS'!$T$20,INT((ROW()-14)/2),0)),"",OFFSET('9. METAS'!$T$20,INT((ROW()-14)/2),0)))</f>
        <v/>
      </c>
      <c r="N297" s="1006">
        <f t="shared" ref="N297" ca="1" si="278">IFERROR(J297/J298,"ND")</f>
        <v>1.0555555555555556</v>
      </c>
      <c r="O297" s="1008">
        <f t="shared" ref="O297" ca="1" si="279">IFERROR(((J297)/H297),"ND")</f>
        <v>0.30158730158730157</v>
      </c>
      <c r="P297" s="722" t="s">
        <v>1578</v>
      </c>
    </row>
    <row r="298" spans="3:16" ht="63" customHeight="1">
      <c r="C298" s="1025"/>
      <c r="D298" s="1018"/>
      <c r="E298" s="1018"/>
      <c r="F298" s="1021"/>
      <c r="G298" s="1023"/>
      <c r="H298" s="1002"/>
      <c r="I298" s="1012"/>
      <c r="J298" s="244">
        <f ca="1">IF(MOD(ROW()-13,2)=0,IF(ISBLANK(OFFSET('11. SEGUIMIENTO 2026'!$N$14,INT((ROW()-13)/2),0)),"",OFFSET('11. SEGUIMIENTO 2026'!$N$14,INT((ROW()-13)/2),0)),IF(ISBLANK(OFFSET('9. METAS'!$Q$20,INT((ROW()-14)/2),0)),"",OFFSET('9. METAS'!$Q$20,INT((ROW()-14)/2),0)))</f>
        <v>18</v>
      </c>
      <c r="K298" s="245">
        <f ca="1">IF(MOD(ROW()-13,2)=0,IF(ISBLANK(OFFSET('11. SEGUIMIENTO 2026'!$O$14,INT((ROW()-13)/2),0)),"",OFFSET('11. SEGUIMIENTO 2026'!$O$14,INT((ROW()-13)/2),0)),IF(ISBLANK(OFFSET('9. METAS'!$R$20,INT((ROW()-14)/2),0)),"",OFFSET('9. METAS'!$R$20,INT((ROW()-14)/2),0)))</f>
        <v>16</v>
      </c>
      <c r="L298" s="245">
        <f ca="1">IF(MOD(ROW()-13,2)=0,IF(ISBLANK(OFFSET('11. SEGUIMIENTO 2026'!$P$14,INT((ROW()-13)/2),0)),"",OFFSET('11. SEGUIMIENTO 2026'!$P$14,INT((ROW()-13)/2),0)),IF(ISBLANK(OFFSET('9. METAS'!$S$20,INT((ROW()-14)/2),0)),"",OFFSET('9. METAS'!$S$20,INT((ROW()-14)/2),0)))</f>
        <v>17</v>
      </c>
      <c r="M298" s="246">
        <f ca="1">IF(MOD(ROW()-13,2)=0,IF(ISBLANK(OFFSET('11. SEGUIMIENTO 2026'!$Q$14,INT((ROW()-13)/2),0)),"",OFFSET('11. SEGUIMIENTO 2026'!$Q$14,INT((ROW()-13)/2),0)),IF(ISBLANK(OFFSET('9. METAS'!$T$20,INT((ROW()-14)/2),0)),"",OFFSET('9. METAS'!$T$20,INT((ROW()-14)/2),0)))</f>
        <v>12</v>
      </c>
      <c r="N298" s="1013"/>
      <c r="O298" s="1014"/>
      <c r="P298" s="723" t="s">
        <v>1579</v>
      </c>
    </row>
    <row r="299" spans="3:16" ht="63" hidden="1" customHeight="1">
      <c r="C299" s="1016" t="str">
        <f ca="1">IF(ISBLANK(OFFSET('5. Pp (3 años)'!$C$46,INT((ROW()-13)/2),0)),"",OFFSET('5. Pp (3 años)'!$C$46,INT((ROW()-13)/2),0))</f>
        <v>Actividad</v>
      </c>
      <c r="D299" s="1018" t="str">
        <f ca="1">IF(ISBLANK(OFFSET('5. Pp (3 años)'!$D$46,INT((ROW()-13)/2),0)),"",OFFSET('5. Pp (3 años)'!$D$46,INT((ROW()-13)/2),0))</f>
        <v/>
      </c>
      <c r="E299" s="1018" t="str">
        <f ca="1">IF(ISBLANK(OFFSET('5. Pp (3 años)'!$E$46,INT((ROW()-13)/2),0)),"",OFFSET('5. Pp (3 años)'!$E$46,INT((ROW()-13)/2),0))</f>
        <v/>
      </c>
      <c r="F299" s="1021" t="str">
        <f ca="1">IF(ISBLANK(OFFSET('5. Pp (3 años)'!$K$46,INT((ROW()-13)/2),0)),"",OFFSET('5. Pp (3 años)'!$K$46,INT((ROW()-13)/2),0))</f>
        <v/>
      </c>
      <c r="G299" s="1023" t="str">
        <f ca="1">IF(ISBLANK(OFFSET('5. Pp (3 años)'!$H$46,INT((ROW()-13)/2),0)),"",OFFSET('5. Pp (3 años)'!$H$46,INT((ROW()-13)/2),0))</f>
        <v/>
      </c>
      <c r="H299" s="1002" t="str">
        <f ca="1">IF(ISBLANK(OFFSET('9. METAS'!$K$20,INT((ROW()-13)/2),0)),"",OFFSET('9. METAS'!$K$20,INT((ROW()-13)/2),0))</f>
        <v/>
      </c>
      <c r="I299" s="1004"/>
      <c r="J299" s="244" t="str">
        <f ca="1">IF(MOD(ROW()-13,2)=0,IF(ISBLANK(OFFSET('11. SEGUIMIENTO 2026'!$N$14,INT((ROW()-13)/2),0)),"",OFFSET('11. SEGUIMIENTO 2026'!$N$14,INT((ROW()-13)/2),0)),IF(ISBLANK(OFFSET('9. METAS'!$Q$20,INT((ROW()-14)/2),0)),"",OFFSET('9. METAS'!$Q$20,INT((ROW()-14)/2),0)))</f>
        <v/>
      </c>
      <c r="K299" s="245" t="str">
        <f ca="1">IF(MOD(ROW()-13,2)=0,IF(ISBLANK(OFFSET('11. SEGUIMIENTO 2026'!$O$14,INT((ROW()-13)/2),0)),"",OFFSET('11. SEGUIMIENTO 2026'!$O$14,INT((ROW()-13)/2),0)),IF(ISBLANK(OFFSET('9. METAS'!$R$20,INT((ROW()-14)/2),0)),"",OFFSET('9. METAS'!$R$20,INT((ROW()-14)/2),0)))</f>
        <v/>
      </c>
      <c r="L299" s="245" t="str">
        <f ca="1">IF(MOD(ROW()-13,2)=0,IF(ISBLANK(OFFSET('11. SEGUIMIENTO 2026'!$P$14,INT((ROW()-13)/2),0)),"",OFFSET('11. SEGUIMIENTO 2026'!$P$14,INT((ROW()-13)/2),0)),IF(ISBLANK(OFFSET('9. METAS'!$S$20,INT((ROW()-14)/2),0)),"",OFFSET('9. METAS'!$S$20,INT((ROW()-14)/2),0)))</f>
        <v/>
      </c>
      <c r="M299" s="246" t="str">
        <f ca="1">IF(MOD(ROW()-13,2)=0,IF(ISBLANK(OFFSET('11. SEGUIMIENTO 2026'!$Q$14,INT((ROW()-13)/2),0)),"",OFFSET('11. SEGUIMIENTO 2026'!$Q$14,INT((ROW()-13)/2),0)),IF(ISBLANK(OFFSET('9. METAS'!$T$20,INT((ROW()-14)/2),0)),"",OFFSET('9. METAS'!$T$20,INT((ROW()-14)/2),0)))</f>
        <v/>
      </c>
      <c r="N299" s="1006" t="str">
        <f t="shared" ref="N299" ca="1" si="280">IFERROR(J299/J300,"ND")</f>
        <v>ND</v>
      </c>
      <c r="O299" s="1008" t="str">
        <f t="shared" ref="O299" ca="1" si="281">IFERROR(((J299)/H299),"ND")</f>
        <v>ND</v>
      </c>
      <c r="P299" s="1010"/>
    </row>
    <row r="300" spans="3:16" ht="63" hidden="1" customHeight="1">
      <c r="C300" s="1025"/>
      <c r="D300" s="1018"/>
      <c r="E300" s="1018"/>
      <c r="F300" s="1021"/>
      <c r="G300" s="1023"/>
      <c r="H300" s="1002"/>
      <c r="I300" s="1012"/>
      <c r="J300" s="244" t="str">
        <f ca="1">IF(MOD(ROW()-13,2)=0,IF(ISBLANK(OFFSET('11. SEGUIMIENTO 2026'!$N$14,INT((ROW()-13)/2),0)),"",OFFSET('11. SEGUIMIENTO 2026'!$N$14,INT((ROW()-13)/2),0)),IF(ISBLANK(OFFSET('9. METAS'!$Q$20,INT((ROW()-14)/2),0)),"",OFFSET('9. METAS'!$Q$20,INT((ROW()-14)/2),0)))</f>
        <v/>
      </c>
      <c r="K300" s="245" t="str">
        <f ca="1">IF(MOD(ROW()-13,2)=0,IF(ISBLANK(OFFSET('11. SEGUIMIENTO 2026'!$O$14,INT((ROW()-13)/2),0)),"",OFFSET('11. SEGUIMIENTO 2026'!$O$14,INT((ROW()-13)/2),0)),IF(ISBLANK(OFFSET('9. METAS'!$R$20,INT((ROW()-14)/2),0)),"",OFFSET('9. METAS'!$R$20,INT((ROW()-14)/2),0)))</f>
        <v/>
      </c>
      <c r="L300" s="245" t="str">
        <f ca="1">IF(MOD(ROW()-13,2)=0,IF(ISBLANK(OFFSET('11. SEGUIMIENTO 2026'!$P$14,INT((ROW()-13)/2),0)),"",OFFSET('11. SEGUIMIENTO 2026'!$P$14,INT((ROW()-13)/2),0)),IF(ISBLANK(OFFSET('9. METAS'!$S$20,INT((ROW()-14)/2),0)),"",OFFSET('9. METAS'!$S$20,INT((ROW()-14)/2),0)))</f>
        <v/>
      </c>
      <c r="M300" s="246" t="str">
        <f ca="1">IF(MOD(ROW()-13,2)=0,IF(ISBLANK(OFFSET('11. SEGUIMIENTO 2026'!$Q$14,INT((ROW()-13)/2),0)),"",OFFSET('11. SEGUIMIENTO 2026'!$Q$14,INT((ROW()-13)/2),0)),IF(ISBLANK(OFFSET('9. METAS'!$T$20,INT((ROW()-14)/2),0)),"",OFFSET('9. METAS'!$T$20,INT((ROW()-14)/2),0)))</f>
        <v/>
      </c>
      <c r="N300" s="1013"/>
      <c r="O300" s="1014"/>
      <c r="P300" s="1015"/>
    </row>
    <row r="301" spans="3:16" ht="63" hidden="1" customHeight="1">
      <c r="C301" s="1016" t="str">
        <f ca="1">IF(ISBLANK(OFFSET('5. Pp (3 años)'!$C$46,INT((ROW()-13)/2),0)),"",OFFSET('5. Pp (3 años)'!$C$46,INT((ROW()-13)/2),0))</f>
        <v>Actividad</v>
      </c>
      <c r="D301" s="1018" t="str">
        <f ca="1">IF(ISBLANK(OFFSET('5. Pp (3 años)'!$D$46,INT((ROW()-13)/2),0)),"",OFFSET('5. Pp (3 años)'!$D$46,INT((ROW()-13)/2),0))</f>
        <v/>
      </c>
      <c r="E301" s="1018" t="str">
        <f ca="1">IF(ISBLANK(OFFSET('5. Pp (3 años)'!$E$46,INT((ROW()-13)/2),0)),"",OFFSET('5. Pp (3 años)'!$E$46,INT((ROW()-13)/2),0))</f>
        <v/>
      </c>
      <c r="F301" s="1021" t="str">
        <f ca="1">IF(ISBLANK(OFFSET('5. Pp (3 años)'!$K$46,INT((ROW()-13)/2),0)),"",OFFSET('5. Pp (3 años)'!$K$46,INT((ROW()-13)/2),0))</f>
        <v/>
      </c>
      <c r="G301" s="1023" t="str">
        <f ca="1">IF(ISBLANK(OFFSET('5. Pp (3 años)'!$H$46,INT((ROW()-13)/2),0)),"",OFFSET('5. Pp (3 años)'!$H$46,INT((ROW()-13)/2),0))</f>
        <v/>
      </c>
      <c r="H301" s="1002" t="str">
        <f ca="1">IF(ISBLANK(OFFSET('9. METAS'!$K$20,INT((ROW()-13)/2),0)),"",OFFSET('9. METAS'!$K$20,INT((ROW()-13)/2),0))</f>
        <v/>
      </c>
      <c r="I301" s="1004"/>
      <c r="J301" s="244" t="str">
        <f ca="1">IF(MOD(ROW()-13,2)=0,IF(ISBLANK(OFFSET('11. SEGUIMIENTO 2026'!$N$14,INT((ROW()-13)/2),0)),"",OFFSET('11. SEGUIMIENTO 2026'!$N$14,INT((ROW()-13)/2),0)),IF(ISBLANK(OFFSET('9. METAS'!$Q$20,INT((ROW()-14)/2),0)),"",OFFSET('9. METAS'!$Q$20,INT((ROW()-14)/2),0)))</f>
        <v/>
      </c>
      <c r="K301" s="245" t="str">
        <f ca="1">IF(MOD(ROW()-13,2)=0,IF(ISBLANK(OFFSET('11. SEGUIMIENTO 2026'!$O$14,INT((ROW()-13)/2),0)),"",OFFSET('11. SEGUIMIENTO 2026'!$O$14,INT((ROW()-13)/2),0)),IF(ISBLANK(OFFSET('9. METAS'!$R$20,INT((ROW()-14)/2),0)),"",OFFSET('9. METAS'!$R$20,INT((ROW()-14)/2),0)))</f>
        <v/>
      </c>
      <c r="L301" s="245" t="str">
        <f ca="1">IF(MOD(ROW()-13,2)=0,IF(ISBLANK(OFFSET('11. SEGUIMIENTO 2026'!$P$14,INT((ROW()-13)/2),0)),"",OFFSET('11. SEGUIMIENTO 2026'!$P$14,INT((ROW()-13)/2),0)),IF(ISBLANK(OFFSET('9. METAS'!$S$20,INT((ROW()-14)/2),0)),"",OFFSET('9. METAS'!$S$20,INT((ROW()-14)/2),0)))</f>
        <v/>
      </c>
      <c r="M301" s="246" t="str">
        <f ca="1">IF(MOD(ROW()-13,2)=0,IF(ISBLANK(OFFSET('11. SEGUIMIENTO 2026'!$Q$14,INT((ROW()-13)/2),0)),"",OFFSET('11. SEGUIMIENTO 2026'!$Q$14,INT((ROW()-13)/2),0)),IF(ISBLANK(OFFSET('9. METAS'!$T$20,INT((ROW()-14)/2),0)),"",OFFSET('9. METAS'!$T$20,INT((ROW()-14)/2),0)))</f>
        <v/>
      </c>
      <c r="N301" s="1006" t="str">
        <f t="shared" ref="N301" ca="1" si="282">IFERROR(J301/J302,"ND")</f>
        <v>ND</v>
      </c>
      <c r="O301" s="1008" t="str">
        <f t="shared" ref="O301" ca="1" si="283">IFERROR(((J301)/H301),"ND")</f>
        <v>ND</v>
      </c>
      <c r="P301" s="1010"/>
    </row>
    <row r="302" spans="3:16" ht="63" hidden="1" customHeight="1">
      <c r="C302" s="1025"/>
      <c r="D302" s="1018"/>
      <c r="E302" s="1018"/>
      <c r="F302" s="1021"/>
      <c r="G302" s="1023"/>
      <c r="H302" s="1002"/>
      <c r="I302" s="1012"/>
      <c r="J302" s="244" t="str">
        <f ca="1">IF(MOD(ROW()-13,2)=0,IF(ISBLANK(OFFSET('11. SEGUIMIENTO 2026'!$N$14,INT((ROW()-13)/2),0)),"",OFFSET('11. SEGUIMIENTO 2026'!$N$14,INT((ROW()-13)/2),0)),IF(ISBLANK(OFFSET('9. METAS'!$Q$20,INT((ROW()-14)/2),0)),"",OFFSET('9. METAS'!$Q$20,INT((ROW()-14)/2),0)))</f>
        <v/>
      </c>
      <c r="K302" s="245" t="str">
        <f ca="1">IF(MOD(ROW()-13,2)=0,IF(ISBLANK(OFFSET('11. SEGUIMIENTO 2026'!$O$14,INT((ROW()-13)/2),0)),"",OFFSET('11. SEGUIMIENTO 2026'!$O$14,INT((ROW()-13)/2),0)),IF(ISBLANK(OFFSET('9. METAS'!$R$20,INT((ROW()-14)/2),0)),"",OFFSET('9. METAS'!$R$20,INT((ROW()-14)/2),0)))</f>
        <v/>
      </c>
      <c r="L302" s="245" t="str">
        <f ca="1">IF(MOD(ROW()-13,2)=0,IF(ISBLANK(OFFSET('11. SEGUIMIENTO 2026'!$P$14,INT((ROW()-13)/2),0)),"",OFFSET('11. SEGUIMIENTO 2026'!$P$14,INT((ROW()-13)/2),0)),IF(ISBLANK(OFFSET('9. METAS'!$S$20,INT((ROW()-14)/2),0)),"",OFFSET('9. METAS'!$S$20,INT((ROW()-14)/2),0)))</f>
        <v/>
      </c>
      <c r="M302" s="246" t="str">
        <f ca="1">IF(MOD(ROW()-13,2)=0,IF(ISBLANK(OFFSET('11. SEGUIMIENTO 2026'!$Q$14,INT((ROW()-13)/2),0)),"",OFFSET('11. SEGUIMIENTO 2026'!$Q$14,INT((ROW()-13)/2),0)),IF(ISBLANK(OFFSET('9. METAS'!$T$20,INT((ROW()-14)/2),0)),"",OFFSET('9. METAS'!$T$20,INT((ROW()-14)/2),0)))</f>
        <v/>
      </c>
      <c r="N302" s="1013"/>
      <c r="O302" s="1014"/>
      <c r="P302" s="1015"/>
    </row>
    <row r="303" spans="3:16" ht="63" hidden="1" customHeight="1">
      <c r="C303" s="1016" t="str">
        <f ca="1">IF(ISBLANK(OFFSET('5. Pp (3 años)'!$C$46,INT((ROW()-13)/2),0)),"",OFFSET('5. Pp (3 años)'!$C$46,INT((ROW()-13)/2),0))</f>
        <v>Actividad</v>
      </c>
      <c r="D303" s="1018" t="str">
        <f ca="1">IF(ISBLANK(OFFSET('5. Pp (3 años)'!$D$46,INT((ROW()-13)/2),0)),"",OFFSET('5. Pp (3 años)'!$D$46,INT((ROW()-13)/2),0))</f>
        <v/>
      </c>
      <c r="E303" s="1018" t="str">
        <f ca="1">IF(ISBLANK(OFFSET('5. Pp (3 años)'!$E$46,INT((ROW()-13)/2),0)),"",OFFSET('5. Pp (3 años)'!$E$46,INT((ROW()-13)/2),0))</f>
        <v/>
      </c>
      <c r="F303" s="1021" t="str">
        <f ca="1">IF(ISBLANK(OFFSET('5. Pp (3 años)'!$K$46,INT((ROW()-13)/2),0)),"",OFFSET('5. Pp (3 años)'!$K$46,INT((ROW()-13)/2),0))</f>
        <v/>
      </c>
      <c r="G303" s="1023" t="str">
        <f ca="1">IF(ISBLANK(OFFSET('5. Pp (3 años)'!$H$46,INT((ROW()-13)/2),0)),"",OFFSET('5. Pp (3 años)'!$H$46,INT((ROW()-13)/2),0))</f>
        <v/>
      </c>
      <c r="H303" s="1002" t="str">
        <f ca="1">IF(ISBLANK(OFFSET('9. METAS'!$K$20,INT((ROW()-13)/2),0)),"",OFFSET('9. METAS'!$K$20,INT((ROW()-13)/2),0))</f>
        <v/>
      </c>
      <c r="I303" s="1004"/>
      <c r="J303" s="244" t="str">
        <f ca="1">IF(MOD(ROW()-13,2)=0,IF(ISBLANK(OFFSET('11. SEGUIMIENTO 2026'!$N$14,INT((ROW()-13)/2),0)),"",OFFSET('11. SEGUIMIENTO 2026'!$N$14,INT((ROW()-13)/2),0)),IF(ISBLANK(OFFSET('9. METAS'!$Q$20,INT((ROW()-14)/2),0)),"",OFFSET('9. METAS'!$Q$20,INT((ROW()-14)/2),0)))</f>
        <v/>
      </c>
      <c r="K303" s="245" t="str">
        <f ca="1">IF(MOD(ROW()-13,2)=0,IF(ISBLANK(OFFSET('11. SEGUIMIENTO 2026'!$O$14,INT((ROW()-13)/2),0)),"",OFFSET('11. SEGUIMIENTO 2026'!$O$14,INT((ROW()-13)/2),0)),IF(ISBLANK(OFFSET('9. METAS'!$R$20,INT((ROW()-14)/2),0)),"",OFFSET('9. METAS'!$R$20,INT((ROW()-14)/2),0)))</f>
        <v/>
      </c>
      <c r="L303" s="245" t="str">
        <f ca="1">IF(MOD(ROW()-13,2)=0,IF(ISBLANK(OFFSET('11. SEGUIMIENTO 2026'!$P$14,INT((ROW()-13)/2),0)),"",OFFSET('11. SEGUIMIENTO 2026'!$P$14,INT((ROW()-13)/2),0)),IF(ISBLANK(OFFSET('9. METAS'!$S$20,INT((ROW()-14)/2),0)),"",OFFSET('9. METAS'!$S$20,INT((ROW()-14)/2),0)))</f>
        <v/>
      </c>
      <c r="M303" s="246" t="str">
        <f ca="1">IF(MOD(ROW()-13,2)=0,IF(ISBLANK(OFFSET('11. SEGUIMIENTO 2026'!$Q$14,INT((ROW()-13)/2),0)),"",OFFSET('11. SEGUIMIENTO 2026'!$Q$14,INT((ROW()-13)/2),0)),IF(ISBLANK(OFFSET('9. METAS'!$T$20,INT((ROW()-14)/2),0)),"",OFFSET('9. METAS'!$T$20,INT((ROW()-14)/2),0)))</f>
        <v/>
      </c>
      <c r="N303" s="1006" t="str">
        <f t="shared" ref="N303" ca="1" si="284">IFERROR(J303/J304,"ND")</f>
        <v>ND</v>
      </c>
      <c r="O303" s="1008" t="str">
        <f t="shared" ref="O303" ca="1" si="285">IFERROR(((J303)/H303),"ND")</f>
        <v>ND</v>
      </c>
      <c r="P303" s="1010"/>
    </row>
    <row r="304" spans="3:16" ht="63" hidden="1" customHeight="1">
      <c r="C304" s="1025"/>
      <c r="D304" s="1018"/>
      <c r="E304" s="1018"/>
      <c r="F304" s="1021"/>
      <c r="G304" s="1023"/>
      <c r="H304" s="1002"/>
      <c r="I304" s="1012"/>
      <c r="J304" s="244" t="str">
        <f ca="1">IF(MOD(ROW()-13,2)=0,IF(ISBLANK(OFFSET('11. SEGUIMIENTO 2026'!$N$14,INT((ROW()-13)/2),0)),"",OFFSET('11. SEGUIMIENTO 2026'!$N$14,INT((ROW()-13)/2),0)),IF(ISBLANK(OFFSET('9. METAS'!$Q$20,INT((ROW()-14)/2),0)),"",OFFSET('9. METAS'!$Q$20,INT((ROW()-14)/2),0)))</f>
        <v/>
      </c>
      <c r="K304" s="245" t="str">
        <f ca="1">IF(MOD(ROW()-13,2)=0,IF(ISBLANK(OFFSET('11. SEGUIMIENTO 2026'!$O$14,INT((ROW()-13)/2),0)),"",OFFSET('11. SEGUIMIENTO 2026'!$O$14,INT((ROW()-13)/2),0)),IF(ISBLANK(OFFSET('9. METAS'!$R$20,INT((ROW()-14)/2),0)),"",OFFSET('9. METAS'!$R$20,INT((ROW()-14)/2),0)))</f>
        <v/>
      </c>
      <c r="L304" s="245" t="str">
        <f ca="1">IF(MOD(ROW()-13,2)=0,IF(ISBLANK(OFFSET('11. SEGUIMIENTO 2026'!$P$14,INT((ROW()-13)/2),0)),"",OFFSET('11. SEGUIMIENTO 2026'!$P$14,INT((ROW()-13)/2),0)),IF(ISBLANK(OFFSET('9. METAS'!$S$20,INT((ROW()-14)/2),0)),"",OFFSET('9. METAS'!$S$20,INT((ROW()-14)/2),0)))</f>
        <v/>
      </c>
      <c r="M304" s="246" t="str">
        <f ca="1">IF(MOD(ROW()-13,2)=0,IF(ISBLANK(OFFSET('11. SEGUIMIENTO 2026'!$Q$14,INT((ROW()-13)/2),0)),"",OFFSET('11. SEGUIMIENTO 2026'!$Q$14,INT((ROW()-13)/2),0)),IF(ISBLANK(OFFSET('9. METAS'!$T$20,INT((ROW()-14)/2),0)),"",OFFSET('9. METAS'!$T$20,INT((ROW()-14)/2),0)))</f>
        <v/>
      </c>
      <c r="N304" s="1013"/>
      <c r="O304" s="1014"/>
      <c r="P304" s="1015"/>
    </row>
    <row r="305" spans="3:16" ht="63" customHeight="1">
      <c r="C305" s="1016" t="str">
        <f ca="1">IF(ISBLANK(OFFSET('5. Pp (3 años)'!$C$46,INT((ROW()-13)/2),0)),"",OFFSET('5. Pp (3 años)'!$C$46,INT((ROW()-13)/2),0))</f>
        <v>Componente</v>
      </c>
      <c r="D305" s="1018" t="str">
        <f ca="1">IF(ISBLANK(OFFSET('5. Pp (3 años)'!$D$46,INT((ROW()-13)/2),0)),"",OFFSET('5. Pp (3 años)'!$D$46,INT((ROW()-13)/2),0))</f>
        <v>4.1.1.1.25 Servicios para la protección integral, garantía de derechos y prevención de vulneraciones en niñas, niños y adolescentes otorgados.</v>
      </c>
      <c r="E305" s="1018" t="str">
        <f ca="1">IF(ISBLANK(OFFSET('5. Pp (3 años)'!$E$46,INT((ROW()-13)/2),0)),"",OFFSET('5. Pp (3 años)'!$E$46,INT((ROW()-13)/2),0))</f>
        <v>PSPIP: Porcentaje de servicios de protección integral y promoción de derechos realizados.</v>
      </c>
      <c r="F305" s="1021" t="str">
        <f ca="1">IF(ISBLANK(OFFSET('5. Pp (3 años)'!$K$46,INT((ROW()-13)/2),0)),"",OFFSET('5. Pp (3 años)'!$K$46,INT((ROW()-13)/2),0))</f>
        <v>Ascendente</v>
      </c>
      <c r="G305" s="1023" t="str">
        <f ca="1">IF(ISBLANK(OFFSET('5. Pp (3 años)'!$H$46,INT((ROW()-13)/2),0)),"",OFFSET('5. Pp (3 años)'!$H$46,INT((ROW()-13)/2),0))</f>
        <v>Trimestral</v>
      </c>
      <c r="H305" s="1002">
        <f ca="1">IF(ISBLANK(OFFSET('9. METAS'!$K$20,INT((ROW()-13)/2),0)),"",OFFSET('9. METAS'!$K$20,INT((ROW()-13)/2),0))</f>
        <v>100</v>
      </c>
      <c r="I305" s="1004" t="s">
        <v>147</v>
      </c>
      <c r="J305" s="244">
        <f ca="1">IF(MOD(ROW()-13,2)=0,IF(ISBLANK(OFFSET('11. SEGUIMIENTO 2026'!$N$14,INT((ROW()-13)/2),0)),"",OFFSET('11. SEGUIMIENTO 2026'!$N$14,INT((ROW()-13)/2),0)),IF(ISBLANK(OFFSET('9. METAS'!$Q$20,INT((ROW()-14)/2),0)),"",OFFSET('9. METAS'!$Q$20,INT((ROW()-14)/2),0)))</f>
        <v>25</v>
      </c>
      <c r="K305" s="245" t="str">
        <f ca="1">IF(MOD(ROW()-13,2)=0,IF(ISBLANK(OFFSET('11. SEGUIMIENTO 2026'!$O$14,INT((ROW()-13)/2),0)),"",OFFSET('11. SEGUIMIENTO 2026'!$O$14,INT((ROW()-13)/2),0)),IF(ISBLANK(OFFSET('9. METAS'!$R$20,INT((ROW()-14)/2),0)),"",OFFSET('9. METAS'!$R$20,INT((ROW()-14)/2),0)))</f>
        <v/>
      </c>
      <c r="L305" s="245" t="str">
        <f ca="1">IF(MOD(ROW()-13,2)=0,IF(ISBLANK(OFFSET('11. SEGUIMIENTO 2026'!$P$14,INT((ROW()-13)/2),0)),"",OFFSET('11. SEGUIMIENTO 2026'!$P$14,INT((ROW()-13)/2),0)),IF(ISBLANK(OFFSET('9. METAS'!$S$20,INT((ROW()-14)/2),0)),"",OFFSET('9. METAS'!$S$20,INT((ROW()-14)/2),0)))</f>
        <v/>
      </c>
      <c r="M305" s="246" t="str">
        <f ca="1">IF(MOD(ROW()-13,2)=0,IF(ISBLANK(OFFSET('11. SEGUIMIENTO 2026'!$Q$14,INT((ROW()-13)/2),0)),"",OFFSET('11. SEGUIMIENTO 2026'!$Q$14,INT((ROW()-13)/2),0)),IF(ISBLANK(OFFSET('9. METAS'!$T$20,INT((ROW()-14)/2),0)),"",OFFSET('9. METAS'!$T$20,INT((ROW()-14)/2),0)))</f>
        <v/>
      </c>
      <c r="N305" s="1006">
        <f t="shared" ref="N305" ca="1" si="286">IFERROR(J305/J306,"ND")</f>
        <v>1</v>
      </c>
      <c r="O305" s="1008">
        <f t="shared" ref="O305" ca="1" si="287">IFERROR(((J305)/H305),"ND")</f>
        <v>0.25</v>
      </c>
      <c r="P305" s="722" t="s">
        <v>1549</v>
      </c>
    </row>
    <row r="306" spans="3:16" ht="63" customHeight="1">
      <c r="C306" s="1025"/>
      <c r="D306" s="1018"/>
      <c r="E306" s="1018"/>
      <c r="F306" s="1021"/>
      <c r="G306" s="1023"/>
      <c r="H306" s="1002"/>
      <c r="I306" s="1012"/>
      <c r="J306" s="244">
        <f ca="1">IF(MOD(ROW()-13,2)=0,IF(ISBLANK(OFFSET('11. SEGUIMIENTO 2026'!$N$14,INT((ROW()-13)/2),0)),"",OFFSET('11. SEGUIMIENTO 2026'!$N$14,INT((ROW()-13)/2),0)),IF(ISBLANK(OFFSET('9. METAS'!$Q$20,INT((ROW()-14)/2),0)),"",OFFSET('9. METAS'!$Q$20,INT((ROW()-14)/2),0)))</f>
        <v>25</v>
      </c>
      <c r="K306" s="245">
        <f ca="1">IF(MOD(ROW()-13,2)=0,IF(ISBLANK(OFFSET('11. SEGUIMIENTO 2026'!$O$14,INT((ROW()-13)/2),0)),"",OFFSET('11. SEGUIMIENTO 2026'!$O$14,INT((ROW()-13)/2),0)),IF(ISBLANK(OFFSET('9. METAS'!$R$20,INT((ROW()-14)/2),0)),"",OFFSET('9. METAS'!$R$20,INT((ROW()-14)/2),0)))</f>
        <v>25</v>
      </c>
      <c r="L306" s="245">
        <f ca="1">IF(MOD(ROW()-13,2)=0,IF(ISBLANK(OFFSET('11. SEGUIMIENTO 2026'!$P$14,INT((ROW()-13)/2),0)),"",OFFSET('11. SEGUIMIENTO 2026'!$P$14,INT((ROW()-13)/2),0)),IF(ISBLANK(OFFSET('9. METAS'!$S$20,INT((ROW()-14)/2),0)),"",OFFSET('9. METAS'!$S$20,INT((ROW()-14)/2),0)))</f>
        <v>25</v>
      </c>
      <c r="M306" s="246">
        <f ca="1">IF(MOD(ROW()-13,2)=0,IF(ISBLANK(OFFSET('11. SEGUIMIENTO 2026'!$Q$14,INT((ROW()-13)/2),0)),"",OFFSET('11. SEGUIMIENTO 2026'!$Q$14,INT((ROW()-13)/2),0)),IF(ISBLANK(OFFSET('9. METAS'!$T$20,INT((ROW()-14)/2),0)),"",OFFSET('9. METAS'!$T$20,INT((ROW()-14)/2),0)))</f>
        <v>25</v>
      </c>
      <c r="N306" s="1013"/>
      <c r="O306" s="1014"/>
      <c r="P306" s="723" t="s">
        <v>1550</v>
      </c>
    </row>
    <row r="307" spans="3:16" ht="63" customHeight="1">
      <c r="C307" s="1016" t="str">
        <f ca="1">IF(ISBLANK(OFFSET('5. Pp (3 años)'!$C$46,INT((ROW()-13)/2),0)),"",OFFSET('5. Pp (3 años)'!$C$46,INT((ROW()-13)/2),0))</f>
        <v>Actividad</v>
      </c>
      <c r="D307" s="1018" t="str">
        <f ca="1">IF(ISBLANK(OFFSET('5. Pp (3 años)'!$D$46,INT((ROW()-13)/2),0)),"",OFFSET('5. Pp (3 años)'!$D$46,INT((ROW()-13)/2),0))</f>
        <v>4.1.1.1.25.1 Implementación de jornadas de capacitación y mecanismos de participación para la protección integral de la niñez y adolescencia.</v>
      </c>
      <c r="E307" s="1018" t="str">
        <f ca="1">IF(ISBLANK(OFFSET('5. Pp (3 años)'!$E$46,INT((ROW()-13)/2),0)),"",OFFSET('5. Pp (3 años)'!$E$46,INT((ROW()-13)/2),0))</f>
        <v>PASPI: Porcentaje de acciones de sensibilización para la protección integral realizados.</v>
      </c>
      <c r="F307" s="1021" t="str">
        <f ca="1">IF(ISBLANK(OFFSET('5. Pp (3 años)'!$K$46,INT((ROW()-13)/2),0)),"",OFFSET('5. Pp (3 años)'!$K$46,INT((ROW()-13)/2),0))</f>
        <v>Ascendente</v>
      </c>
      <c r="G307" s="1023" t="str">
        <f ca="1">IF(ISBLANK(OFFSET('5. Pp (3 años)'!$H$46,INT((ROW()-13)/2),0)),"",OFFSET('5. Pp (3 años)'!$H$46,INT((ROW()-13)/2),0))</f>
        <v>Trimestral</v>
      </c>
      <c r="H307" s="1002">
        <f ca="1">IF(ISBLANK(OFFSET('9. METAS'!$K$20,INT((ROW()-13)/2),0)),"",OFFSET('9. METAS'!$K$20,INT((ROW()-13)/2),0))</f>
        <v>22</v>
      </c>
      <c r="I307" s="1004" t="s">
        <v>1394</v>
      </c>
      <c r="J307" s="244">
        <f ca="1">IF(MOD(ROW()-13,2)=0,IF(ISBLANK(OFFSET('11. SEGUIMIENTO 2026'!$N$14,INT((ROW()-13)/2),0)),"",OFFSET('11. SEGUIMIENTO 2026'!$N$14,INT((ROW()-13)/2),0)),IF(ISBLANK(OFFSET('9. METAS'!$Q$20,INT((ROW()-14)/2),0)),"",OFFSET('9. METAS'!$Q$20,INT((ROW()-14)/2),0)))</f>
        <v>7</v>
      </c>
      <c r="K307" s="245" t="str">
        <f ca="1">IF(MOD(ROW()-13,2)=0,IF(ISBLANK(OFFSET('11. SEGUIMIENTO 2026'!$O$14,INT((ROW()-13)/2),0)),"",OFFSET('11. SEGUIMIENTO 2026'!$O$14,INT((ROW()-13)/2),0)),IF(ISBLANK(OFFSET('9. METAS'!$R$20,INT((ROW()-14)/2),0)),"",OFFSET('9. METAS'!$R$20,INT((ROW()-14)/2),0)))</f>
        <v/>
      </c>
      <c r="L307" s="245" t="str">
        <f ca="1">IF(MOD(ROW()-13,2)=0,IF(ISBLANK(OFFSET('11. SEGUIMIENTO 2026'!$P$14,INT((ROW()-13)/2),0)),"",OFFSET('11. SEGUIMIENTO 2026'!$P$14,INT((ROW()-13)/2),0)),IF(ISBLANK(OFFSET('9. METAS'!$S$20,INT((ROW()-14)/2),0)),"",OFFSET('9. METAS'!$S$20,INT((ROW()-14)/2),0)))</f>
        <v/>
      </c>
      <c r="M307" s="246" t="str">
        <f ca="1">IF(MOD(ROW()-13,2)=0,IF(ISBLANK(OFFSET('11. SEGUIMIENTO 2026'!$Q$14,INT((ROW()-13)/2),0)),"",OFFSET('11. SEGUIMIENTO 2026'!$Q$14,INT((ROW()-13)/2),0)),IF(ISBLANK(OFFSET('9. METAS'!$T$20,INT((ROW()-14)/2),0)),"",OFFSET('9. METAS'!$T$20,INT((ROW()-14)/2),0)))</f>
        <v/>
      </c>
      <c r="N307" s="1006">
        <f t="shared" ref="N307" ca="1" si="288">IFERROR(J307/J308,"ND")</f>
        <v>1</v>
      </c>
      <c r="O307" s="1008">
        <f t="shared" ref="O307" ca="1" si="289">IFERROR(((J307)/H307),"ND")</f>
        <v>0.31818181818181818</v>
      </c>
      <c r="P307" s="722" t="s">
        <v>1580</v>
      </c>
    </row>
    <row r="308" spans="3:16" ht="63" customHeight="1">
      <c r="C308" s="1025"/>
      <c r="D308" s="1018"/>
      <c r="E308" s="1018"/>
      <c r="F308" s="1021"/>
      <c r="G308" s="1023"/>
      <c r="H308" s="1002"/>
      <c r="I308" s="1012"/>
      <c r="J308" s="244">
        <f ca="1">IF(MOD(ROW()-13,2)=0,IF(ISBLANK(OFFSET('11. SEGUIMIENTO 2026'!$N$14,INT((ROW()-13)/2),0)),"",OFFSET('11. SEGUIMIENTO 2026'!$N$14,INT((ROW()-13)/2),0)),IF(ISBLANK(OFFSET('9. METAS'!$Q$20,INT((ROW()-14)/2),0)),"",OFFSET('9. METAS'!$Q$20,INT((ROW()-14)/2),0)))</f>
        <v>7</v>
      </c>
      <c r="K308" s="245">
        <f ca="1">IF(MOD(ROW()-13,2)=0,IF(ISBLANK(OFFSET('11. SEGUIMIENTO 2026'!$O$14,INT((ROW()-13)/2),0)),"",OFFSET('11. SEGUIMIENTO 2026'!$O$14,INT((ROW()-13)/2),0)),IF(ISBLANK(OFFSET('9. METAS'!$R$20,INT((ROW()-14)/2),0)),"",OFFSET('9. METAS'!$R$20,INT((ROW()-14)/2),0)))</f>
        <v>8</v>
      </c>
      <c r="L308" s="245">
        <f ca="1">IF(MOD(ROW()-13,2)=0,IF(ISBLANK(OFFSET('11. SEGUIMIENTO 2026'!$P$14,INT((ROW()-13)/2),0)),"",OFFSET('11. SEGUIMIENTO 2026'!$P$14,INT((ROW()-13)/2),0)),IF(ISBLANK(OFFSET('9. METAS'!$S$20,INT((ROW()-14)/2),0)),"",OFFSET('9. METAS'!$S$20,INT((ROW()-14)/2),0)))</f>
        <v>1</v>
      </c>
      <c r="M308" s="246">
        <f ca="1">IF(MOD(ROW()-13,2)=0,IF(ISBLANK(OFFSET('11. SEGUIMIENTO 2026'!$Q$14,INT((ROW()-13)/2),0)),"",OFFSET('11. SEGUIMIENTO 2026'!$Q$14,INT((ROW()-13)/2),0)),IF(ISBLANK(OFFSET('9. METAS'!$T$20,INT((ROW()-14)/2),0)),"",OFFSET('9. METAS'!$T$20,INT((ROW()-14)/2),0)))</f>
        <v>6</v>
      </c>
      <c r="N308" s="1013"/>
      <c r="O308" s="1014"/>
      <c r="P308" s="723" t="s">
        <v>1581</v>
      </c>
    </row>
    <row r="309" spans="3:16" ht="63" hidden="1" customHeight="1">
      <c r="C309" s="1016" t="str">
        <f ca="1">IF(ISBLANK(OFFSET('5. Pp (3 años)'!$C$46,INT((ROW()-13)/2),0)),"",OFFSET('5. Pp (3 años)'!$C$46,INT((ROW()-13)/2),0))</f>
        <v>Actividad</v>
      </c>
      <c r="D309" s="1018" t="str">
        <f ca="1">IF(ISBLANK(OFFSET('5. Pp (3 años)'!$D$46,INT((ROW()-13)/2),0)),"",OFFSET('5. Pp (3 años)'!$D$46,INT((ROW()-13)/2),0))</f>
        <v/>
      </c>
      <c r="E309" s="1018" t="str">
        <f ca="1">IF(ISBLANK(OFFSET('5. Pp (3 años)'!$E$46,INT((ROW()-13)/2),0)),"",OFFSET('5. Pp (3 años)'!$E$46,INT((ROW()-13)/2),0))</f>
        <v/>
      </c>
      <c r="F309" s="1021" t="str">
        <f ca="1">IF(ISBLANK(OFFSET('5. Pp (3 años)'!$K$46,INT((ROW()-13)/2),0)),"",OFFSET('5. Pp (3 años)'!$K$46,INT((ROW()-13)/2),0))</f>
        <v/>
      </c>
      <c r="G309" s="1023" t="str">
        <f ca="1">IF(ISBLANK(OFFSET('5. Pp (3 años)'!$H$46,INT((ROW()-13)/2),0)),"",OFFSET('5. Pp (3 años)'!$H$46,INT((ROW()-13)/2),0))</f>
        <v/>
      </c>
      <c r="H309" s="1002" t="str">
        <f ca="1">IF(ISBLANK(OFFSET('9. METAS'!$K$20,INT((ROW()-13)/2),0)),"",OFFSET('9. METAS'!$K$20,INT((ROW()-13)/2),0))</f>
        <v/>
      </c>
      <c r="I309" s="1004"/>
      <c r="J309" s="244" t="str">
        <f ca="1">IF(MOD(ROW()-13,2)=0,IF(ISBLANK(OFFSET('11. SEGUIMIENTO 2026'!$N$14,INT((ROW()-13)/2),0)),"",OFFSET('11. SEGUIMIENTO 2026'!$N$14,INT((ROW()-13)/2),0)),IF(ISBLANK(OFFSET('9. METAS'!$Q$20,INT((ROW()-14)/2),0)),"",OFFSET('9. METAS'!$Q$20,INT((ROW()-14)/2),0)))</f>
        <v/>
      </c>
      <c r="K309" s="245" t="str">
        <f ca="1">IF(MOD(ROW()-13,2)=0,IF(ISBLANK(OFFSET('11. SEGUIMIENTO 2026'!$O$14,INT((ROW()-13)/2),0)),"",OFFSET('11. SEGUIMIENTO 2026'!$O$14,INT((ROW()-13)/2),0)),IF(ISBLANK(OFFSET('9. METAS'!$R$20,INT((ROW()-14)/2),0)),"",OFFSET('9. METAS'!$R$20,INT((ROW()-14)/2),0)))</f>
        <v/>
      </c>
      <c r="L309" s="245" t="str">
        <f ca="1">IF(MOD(ROW()-13,2)=0,IF(ISBLANK(OFFSET('11. SEGUIMIENTO 2026'!$P$14,INT((ROW()-13)/2),0)),"",OFFSET('11. SEGUIMIENTO 2026'!$P$14,INT((ROW()-13)/2),0)),IF(ISBLANK(OFFSET('9. METAS'!$S$20,INT((ROW()-14)/2),0)),"",OFFSET('9. METAS'!$S$20,INT((ROW()-14)/2),0)))</f>
        <v/>
      </c>
      <c r="M309" s="246" t="str">
        <f ca="1">IF(MOD(ROW()-13,2)=0,IF(ISBLANK(OFFSET('11. SEGUIMIENTO 2026'!$Q$14,INT((ROW()-13)/2),0)),"",OFFSET('11. SEGUIMIENTO 2026'!$Q$14,INT((ROW()-13)/2),0)),IF(ISBLANK(OFFSET('9. METAS'!$T$20,INT((ROW()-14)/2),0)),"",OFFSET('9. METAS'!$T$20,INT((ROW()-14)/2),0)))</f>
        <v/>
      </c>
      <c r="N309" s="1006" t="str">
        <f t="shared" ref="N309" ca="1" si="290">IFERROR(J309/J310,"ND")</f>
        <v>ND</v>
      </c>
      <c r="O309" s="1008" t="str">
        <f t="shared" ref="O309" ca="1" si="291">IFERROR(((J309)/H309),"ND")</f>
        <v>ND</v>
      </c>
      <c r="P309" s="1010"/>
    </row>
    <row r="310" spans="3:16" ht="63" hidden="1" customHeight="1">
      <c r="C310" s="1025"/>
      <c r="D310" s="1018"/>
      <c r="E310" s="1018"/>
      <c r="F310" s="1021"/>
      <c r="G310" s="1023"/>
      <c r="H310" s="1002"/>
      <c r="I310" s="1012"/>
      <c r="J310" s="244" t="str">
        <f ca="1">IF(MOD(ROW()-13,2)=0,IF(ISBLANK(OFFSET('11. SEGUIMIENTO 2026'!$N$14,INT((ROW()-13)/2),0)),"",OFFSET('11. SEGUIMIENTO 2026'!$N$14,INT((ROW()-13)/2),0)),IF(ISBLANK(OFFSET('9. METAS'!$Q$20,INT((ROW()-14)/2),0)),"",OFFSET('9. METAS'!$Q$20,INT((ROW()-14)/2),0)))</f>
        <v/>
      </c>
      <c r="K310" s="245" t="str">
        <f ca="1">IF(MOD(ROW()-13,2)=0,IF(ISBLANK(OFFSET('11. SEGUIMIENTO 2026'!$O$14,INT((ROW()-13)/2),0)),"",OFFSET('11. SEGUIMIENTO 2026'!$O$14,INT((ROW()-13)/2),0)),IF(ISBLANK(OFFSET('9. METAS'!$R$20,INT((ROW()-14)/2),0)),"",OFFSET('9. METAS'!$R$20,INT((ROW()-14)/2),0)))</f>
        <v/>
      </c>
      <c r="L310" s="245" t="str">
        <f ca="1">IF(MOD(ROW()-13,2)=0,IF(ISBLANK(OFFSET('11. SEGUIMIENTO 2026'!$P$14,INT((ROW()-13)/2),0)),"",OFFSET('11. SEGUIMIENTO 2026'!$P$14,INT((ROW()-13)/2),0)),IF(ISBLANK(OFFSET('9. METAS'!$S$20,INT((ROW()-14)/2),0)),"",OFFSET('9. METAS'!$S$20,INT((ROW()-14)/2),0)))</f>
        <v/>
      </c>
      <c r="M310" s="246" t="str">
        <f ca="1">IF(MOD(ROW()-13,2)=0,IF(ISBLANK(OFFSET('11. SEGUIMIENTO 2026'!$Q$14,INT((ROW()-13)/2),0)),"",OFFSET('11. SEGUIMIENTO 2026'!$Q$14,INT((ROW()-13)/2),0)),IF(ISBLANK(OFFSET('9. METAS'!$T$20,INT((ROW()-14)/2),0)),"",OFFSET('9. METAS'!$T$20,INT((ROW()-14)/2),0)))</f>
        <v/>
      </c>
      <c r="N310" s="1013"/>
      <c r="O310" s="1014"/>
      <c r="P310" s="1015"/>
    </row>
    <row r="311" spans="3:16" ht="63" hidden="1" customHeight="1">
      <c r="C311" s="1016" t="str">
        <f ca="1">IF(ISBLANK(OFFSET('5. Pp (3 años)'!$C$46,INT((ROW()-13)/2),0)),"",OFFSET('5. Pp (3 años)'!$C$46,INT((ROW()-13)/2),0))</f>
        <v>Actividad</v>
      </c>
      <c r="D311" s="1018" t="str">
        <f ca="1">IF(ISBLANK(OFFSET('5. Pp (3 años)'!$D$46,INT((ROW()-13)/2),0)),"",OFFSET('5. Pp (3 años)'!$D$46,INT((ROW()-13)/2),0))</f>
        <v/>
      </c>
      <c r="E311" s="1018" t="str">
        <f ca="1">IF(ISBLANK(OFFSET('5. Pp (3 años)'!$E$46,INT((ROW()-13)/2),0)),"",OFFSET('5. Pp (3 años)'!$E$46,INT((ROW()-13)/2),0))</f>
        <v/>
      </c>
      <c r="F311" s="1021" t="str">
        <f ca="1">IF(ISBLANK(OFFSET('5. Pp (3 años)'!$K$46,INT((ROW()-13)/2),0)),"",OFFSET('5. Pp (3 años)'!$K$46,INT((ROW()-13)/2),0))</f>
        <v/>
      </c>
      <c r="G311" s="1023" t="str">
        <f ca="1">IF(ISBLANK(OFFSET('5. Pp (3 años)'!$H$46,INT((ROW()-13)/2),0)),"",OFFSET('5. Pp (3 años)'!$H$46,INT((ROW()-13)/2),0))</f>
        <v/>
      </c>
      <c r="H311" s="1002" t="str">
        <f ca="1">IF(ISBLANK(OFFSET('9. METAS'!$K$20,INT((ROW()-13)/2),0)),"",OFFSET('9. METAS'!$K$20,INT((ROW()-13)/2),0))</f>
        <v/>
      </c>
      <c r="I311" s="1004"/>
      <c r="J311" s="244" t="str">
        <f ca="1">IF(MOD(ROW()-13,2)=0,IF(ISBLANK(OFFSET('11. SEGUIMIENTO 2026'!$N$14,INT((ROW()-13)/2),0)),"",OFFSET('11. SEGUIMIENTO 2026'!$N$14,INT((ROW()-13)/2),0)),IF(ISBLANK(OFFSET('9. METAS'!$Q$20,INT((ROW()-14)/2),0)),"",OFFSET('9. METAS'!$Q$20,INT((ROW()-14)/2),0)))</f>
        <v/>
      </c>
      <c r="K311" s="245" t="str">
        <f ca="1">IF(MOD(ROW()-13,2)=0,IF(ISBLANK(OFFSET('11. SEGUIMIENTO 2026'!$O$14,INT((ROW()-13)/2),0)),"",OFFSET('11. SEGUIMIENTO 2026'!$O$14,INT((ROW()-13)/2),0)),IF(ISBLANK(OFFSET('9. METAS'!$R$20,INT((ROW()-14)/2),0)),"",OFFSET('9. METAS'!$R$20,INT((ROW()-14)/2),0)))</f>
        <v/>
      </c>
      <c r="L311" s="245" t="str">
        <f ca="1">IF(MOD(ROW()-13,2)=0,IF(ISBLANK(OFFSET('11. SEGUIMIENTO 2026'!$P$14,INT((ROW()-13)/2),0)),"",OFFSET('11. SEGUIMIENTO 2026'!$P$14,INT((ROW()-13)/2),0)),IF(ISBLANK(OFFSET('9. METAS'!$S$20,INT((ROW()-14)/2),0)),"",OFFSET('9. METAS'!$S$20,INT((ROW()-14)/2),0)))</f>
        <v/>
      </c>
      <c r="M311" s="246" t="str">
        <f ca="1">IF(MOD(ROW()-13,2)=0,IF(ISBLANK(OFFSET('11. SEGUIMIENTO 2026'!$Q$14,INT((ROW()-13)/2),0)),"",OFFSET('11. SEGUIMIENTO 2026'!$Q$14,INT((ROW()-13)/2),0)),IF(ISBLANK(OFFSET('9. METAS'!$T$20,INT((ROW()-14)/2),0)),"",OFFSET('9. METAS'!$T$20,INT((ROW()-14)/2),0)))</f>
        <v/>
      </c>
      <c r="N311" s="1006" t="str">
        <f t="shared" ref="N311" ca="1" si="292">IFERROR(J311/J312,"ND")</f>
        <v>ND</v>
      </c>
      <c r="O311" s="1008" t="str">
        <f t="shared" ref="O311" ca="1" si="293">IFERROR(((J311)/H311),"ND")</f>
        <v>ND</v>
      </c>
      <c r="P311" s="1010"/>
    </row>
    <row r="312" spans="3:16" ht="63" hidden="1" customHeight="1">
      <c r="C312" s="1025"/>
      <c r="D312" s="1018"/>
      <c r="E312" s="1018"/>
      <c r="F312" s="1021"/>
      <c r="G312" s="1023"/>
      <c r="H312" s="1002"/>
      <c r="I312" s="1012"/>
      <c r="J312" s="244" t="str">
        <f ca="1">IF(MOD(ROW()-13,2)=0,IF(ISBLANK(OFFSET('11. SEGUIMIENTO 2026'!$N$14,INT((ROW()-13)/2),0)),"",OFFSET('11. SEGUIMIENTO 2026'!$N$14,INT((ROW()-13)/2),0)),IF(ISBLANK(OFFSET('9. METAS'!$Q$20,INT((ROW()-14)/2),0)),"",OFFSET('9. METAS'!$Q$20,INT((ROW()-14)/2),0)))</f>
        <v/>
      </c>
      <c r="K312" s="245" t="str">
        <f ca="1">IF(MOD(ROW()-13,2)=0,IF(ISBLANK(OFFSET('11. SEGUIMIENTO 2026'!$O$14,INT((ROW()-13)/2),0)),"",OFFSET('11. SEGUIMIENTO 2026'!$O$14,INT((ROW()-13)/2),0)),IF(ISBLANK(OFFSET('9. METAS'!$R$20,INT((ROW()-14)/2),0)),"",OFFSET('9. METAS'!$R$20,INT((ROW()-14)/2),0)))</f>
        <v/>
      </c>
      <c r="L312" s="245" t="str">
        <f ca="1">IF(MOD(ROW()-13,2)=0,IF(ISBLANK(OFFSET('11. SEGUIMIENTO 2026'!$P$14,INT((ROW()-13)/2),0)),"",OFFSET('11. SEGUIMIENTO 2026'!$P$14,INT((ROW()-13)/2),0)),IF(ISBLANK(OFFSET('9. METAS'!$S$20,INT((ROW()-14)/2),0)),"",OFFSET('9. METAS'!$S$20,INT((ROW()-14)/2),0)))</f>
        <v/>
      </c>
      <c r="M312" s="246" t="str">
        <f ca="1">IF(MOD(ROW()-13,2)=0,IF(ISBLANK(OFFSET('11. SEGUIMIENTO 2026'!$Q$14,INT((ROW()-13)/2),0)),"",OFFSET('11. SEGUIMIENTO 2026'!$Q$14,INT((ROW()-13)/2),0)),IF(ISBLANK(OFFSET('9. METAS'!$T$20,INT((ROW()-14)/2),0)),"",OFFSET('9. METAS'!$T$20,INT((ROW()-14)/2),0)))</f>
        <v/>
      </c>
      <c r="N312" s="1013"/>
      <c r="O312" s="1014"/>
      <c r="P312" s="1015"/>
    </row>
    <row r="313" spans="3:16" ht="63" hidden="1" customHeight="1">
      <c r="C313" s="1016" t="str">
        <f ca="1">IF(ISBLANK(OFFSET('5. Pp (3 años)'!$C$46,INT((ROW()-13)/2),0)),"",OFFSET('5. Pp (3 años)'!$C$46,INT((ROW()-13)/2),0))</f>
        <v>Actividad</v>
      </c>
      <c r="D313" s="1018" t="str">
        <f ca="1">IF(ISBLANK(OFFSET('5. Pp (3 años)'!$D$46,INT((ROW()-13)/2),0)),"",OFFSET('5. Pp (3 años)'!$D$46,INT((ROW()-13)/2),0))</f>
        <v/>
      </c>
      <c r="E313" s="1018" t="str">
        <f ca="1">IF(ISBLANK(OFFSET('5. Pp (3 años)'!$E$46,INT((ROW()-13)/2),0)),"",OFFSET('5. Pp (3 años)'!$E$46,INT((ROW()-13)/2),0))</f>
        <v/>
      </c>
      <c r="F313" s="1021" t="str">
        <f ca="1">IF(ISBLANK(OFFSET('5. Pp (3 años)'!$K$46,INT((ROW()-13)/2),0)),"",OFFSET('5. Pp (3 años)'!$K$46,INT((ROW()-13)/2),0))</f>
        <v/>
      </c>
      <c r="G313" s="1023" t="str">
        <f ca="1">IF(ISBLANK(OFFSET('5. Pp (3 años)'!$H$46,INT((ROW()-13)/2),0)),"",OFFSET('5. Pp (3 años)'!$H$46,INT((ROW()-13)/2),0))</f>
        <v/>
      </c>
      <c r="H313" s="1002" t="str">
        <f ca="1">IF(ISBLANK(OFFSET('9. METAS'!$K$20,INT((ROW()-13)/2),0)),"",OFFSET('9. METAS'!$K$20,INT((ROW()-13)/2),0))</f>
        <v/>
      </c>
      <c r="I313" s="1004"/>
      <c r="J313" s="244" t="str">
        <f ca="1">IF(MOD(ROW()-13,2)=0,IF(ISBLANK(OFFSET('11. SEGUIMIENTO 2026'!$N$14,INT((ROW()-13)/2),0)),"",OFFSET('11. SEGUIMIENTO 2026'!$N$14,INT((ROW()-13)/2),0)),IF(ISBLANK(OFFSET('9. METAS'!$Q$20,INT((ROW()-14)/2),0)),"",OFFSET('9. METAS'!$Q$20,INT((ROW()-14)/2),0)))</f>
        <v/>
      </c>
      <c r="K313" s="245" t="str">
        <f ca="1">IF(MOD(ROW()-13,2)=0,IF(ISBLANK(OFFSET('11. SEGUIMIENTO 2026'!$O$14,INT((ROW()-13)/2),0)),"",OFFSET('11. SEGUIMIENTO 2026'!$O$14,INT((ROW()-13)/2),0)),IF(ISBLANK(OFFSET('9. METAS'!$R$20,INT((ROW()-14)/2),0)),"",OFFSET('9. METAS'!$R$20,INT((ROW()-14)/2),0)))</f>
        <v/>
      </c>
      <c r="L313" s="245" t="str">
        <f ca="1">IF(MOD(ROW()-13,2)=0,IF(ISBLANK(OFFSET('11. SEGUIMIENTO 2026'!$P$14,INT((ROW()-13)/2),0)),"",OFFSET('11. SEGUIMIENTO 2026'!$P$14,INT((ROW()-13)/2),0)),IF(ISBLANK(OFFSET('9. METAS'!$S$20,INT((ROW()-14)/2),0)),"",OFFSET('9. METAS'!$S$20,INT((ROW()-14)/2),0)))</f>
        <v/>
      </c>
      <c r="M313" s="246" t="str">
        <f ca="1">IF(MOD(ROW()-13,2)=0,IF(ISBLANK(OFFSET('11. SEGUIMIENTO 2026'!$Q$14,INT((ROW()-13)/2),0)),"",OFFSET('11. SEGUIMIENTO 2026'!$Q$14,INT((ROW()-13)/2),0)),IF(ISBLANK(OFFSET('9. METAS'!$T$20,INT((ROW()-14)/2),0)),"",OFFSET('9. METAS'!$T$20,INT((ROW()-14)/2),0)))</f>
        <v/>
      </c>
      <c r="N313" s="1006" t="str">
        <f t="shared" ref="N313" ca="1" si="294">IFERROR(J313/J314,"ND")</f>
        <v>ND</v>
      </c>
      <c r="O313" s="1008" t="str">
        <f t="shared" ref="O313" ca="1" si="295">IFERROR(((J313)/H313),"ND")</f>
        <v>ND</v>
      </c>
      <c r="P313" s="1010"/>
    </row>
    <row r="314" spans="3:16" ht="63" hidden="1" customHeight="1">
      <c r="C314" s="1025"/>
      <c r="D314" s="1018"/>
      <c r="E314" s="1018"/>
      <c r="F314" s="1021"/>
      <c r="G314" s="1023"/>
      <c r="H314" s="1002"/>
      <c r="I314" s="1012"/>
      <c r="J314" s="244" t="str">
        <f ca="1">IF(MOD(ROW()-13,2)=0,IF(ISBLANK(OFFSET('11. SEGUIMIENTO 2026'!$N$14,INT((ROW()-13)/2),0)),"",OFFSET('11. SEGUIMIENTO 2026'!$N$14,INT((ROW()-13)/2),0)),IF(ISBLANK(OFFSET('9. METAS'!$Q$20,INT((ROW()-14)/2),0)),"",OFFSET('9. METAS'!$Q$20,INT((ROW()-14)/2),0)))</f>
        <v/>
      </c>
      <c r="K314" s="245" t="str">
        <f ca="1">IF(MOD(ROW()-13,2)=0,IF(ISBLANK(OFFSET('11. SEGUIMIENTO 2026'!$O$14,INT((ROW()-13)/2),0)),"",OFFSET('11. SEGUIMIENTO 2026'!$O$14,INT((ROW()-13)/2),0)),IF(ISBLANK(OFFSET('9. METAS'!$R$20,INT((ROW()-14)/2),0)),"",OFFSET('9. METAS'!$R$20,INT((ROW()-14)/2),0)))</f>
        <v/>
      </c>
      <c r="L314" s="245" t="str">
        <f ca="1">IF(MOD(ROW()-13,2)=0,IF(ISBLANK(OFFSET('11. SEGUIMIENTO 2026'!$P$14,INT((ROW()-13)/2),0)),"",OFFSET('11. SEGUIMIENTO 2026'!$P$14,INT((ROW()-13)/2),0)),IF(ISBLANK(OFFSET('9. METAS'!$S$20,INT((ROW()-14)/2),0)),"",OFFSET('9. METAS'!$S$20,INT((ROW()-14)/2),0)))</f>
        <v/>
      </c>
      <c r="M314" s="246" t="str">
        <f ca="1">IF(MOD(ROW()-13,2)=0,IF(ISBLANK(OFFSET('11. SEGUIMIENTO 2026'!$Q$14,INT((ROW()-13)/2),0)),"",OFFSET('11. SEGUIMIENTO 2026'!$Q$14,INT((ROW()-13)/2),0)),IF(ISBLANK(OFFSET('9. METAS'!$T$20,INT((ROW()-14)/2),0)),"",OFFSET('9. METAS'!$T$20,INT((ROW()-14)/2),0)))</f>
        <v/>
      </c>
      <c r="N314" s="1013"/>
      <c r="O314" s="1014"/>
      <c r="P314" s="1015"/>
    </row>
    <row r="315" spans="3:16" ht="63" hidden="1" customHeight="1">
      <c r="C315" s="1016" t="str">
        <f ca="1">IF(ISBLANK(OFFSET('5. Pp (3 años)'!$C$46,INT((ROW()-13)/2),0)),"",OFFSET('5. Pp (3 años)'!$C$46,INT((ROW()-13)/2),0))</f>
        <v>Actividad</v>
      </c>
      <c r="D315" s="1018" t="str">
        <f ca="1">IF(ISBLANK(OFFSET('5. Pp (3 años)'!$D$46,INT((ROW()-13)/2),0)),"",OFFSET('5. Pp (3 años)'!$D$46,INT((ROW()-13)/2),0))</f>
        <v/>
      </c>
      <c r="E315" s="1018" t="str">
        <f ca="1">IF(ISBLANK(OFFSET('5. Pp (3 años)'!$E$46,INT((ROW()-13)/2),0)),"",OFFSET('5. Pp (3 años)'!$E$46,INT((ROW()-13)/2),0))</f>
        <v/>
      </c>
      <c r="F315" s="1021" t="str">
        <f ca="1">IF(ISBLANK(OFFSET('5. Pp (3 años)'!$K$46,INT((ROW()-13)/2),0)),"",OFFSET('5. Pp (3 años)'!$K$46,INT((ROW()-13)/2),0))</f>
        <v/>
      </c>
      <c r="G315" s="1023" t="str">
        <f ca="1">IF(ISBLANK(OFFSET('5. Pp (3 años)'!$H$46,INT((ROW()-13)/2),0)),"",OFFSET('5. Pp (3 años)'!$H$46,INT((ROW()-13)/2),0))</f>
        <v/>
      </c>
      <c r="H315" s="1002" t="str">
        <f ca="1">IF(ISBLANK(OFFSET('9. METAS'!$K$20,INT((ROW()-13)/2),0)),"",OFFSET('9. METAS'!$K$20,INT((ROW()-13)/2),0))</f>
        <v/>
      </c>
      <c r="I315" s="1004"/>
      <c r="J315" s="244" t="str">
        <f ca="1">IF(MOD(ROW()-13,2)=0,IF(ISBLANK(OFFSET('11. SEGUIMIENTO 2026'!$N$14,INT((ROW()-13)/2),0)),"",OFFSET('11. SEGUIMIENTO 2026'!$N$14,INT((ROW()-13)/2),0)),IF(ISBLANK(OFFSET('9. METAS'!$Q$20,INT((ROW()-14)/2),0)),"",OFFSET('9. METAS'!$Q$20,INT((ROW()-14)/2),0)))</f>
        <v/>
      </c>
      <c r="K315" s="245" t="str">
        <f ca="1">IF(MOD(ROW()-13,2)=0,IF(ISBLANK(OFFSET('11. SEGUIMIENTO 2026'!$O$14,INT((ROW()-13)/2),0)),"",OFFSET('11. SEGUIMIENTO 2026'!$O$14,INT((ROW()-13)/2),0)),IF(ISBLANK(OFFSET('9. METAS'!$R$20,INT((ROW()-14)/2),0)),"",OFFSET('9. METAS'!$R$20,INT((ROW()-14)/2),0)))</f>
        <v/>
      </c>
      <c r="L315" s="245" t="str">
        <f ca="1">IF(MOD(ROW()-13,2)=0,IF(ISBLANK(OFFSET('11. SEGUIMIENTO 2026'!$P$14,INT((ROW()-13)/2),0)),"",OFFSET('11. SEGUIMIENTO 2026'!$P$14,INT((ROW()-13)/2),0)),IF(ISBLANK(OFFSET('9. METAS'!$S$20,INT((ROW()-14)/2),0)),"",OFFSET('9. METAS'!$S$20,INT((ROW()-14)/2),0)))</f>
        <v/>
      </c>
      <c r="M315" s="246" t="str">
        <f ca="1">IF(MOD(ROW()-13,2)=0,IF(ISBLANK(OFFSET('11. SEGUIMIENTO 2026'!$Q$14,INT((ROW()-13)/2),0)),"",OFFSET('11. SEGUIMIENTO 2026'!$Q$14,INT((ROW()-13)/2),0)),IF(ISBLANK(OFFSET('9. METAS'!$T$20,INT((ROW()-14)/2),0)),"",OFFSET('9. METAS'!$T$20,INT((ROW()-14)/2),0)))</f>
        <v/>
      </c>
      <c r="N315" s="1006" t="str">
        <f t="shared" ref="N315" ca="1" si="296">IFERROR(J315/J316,"ND")</f>
        <v>ND</v>
      </c>
      <c r="O315" s="1008" t="str">
        <f t="shared" ref="O315" ca="1" si="297">IFERROR(((J315)/H315),"ND")</f>
        <v>ND</v>
      </c>
      <c r="P315" s="1010"/>
    </row>
    <row r="316" spans="3:16" ht="63" hidden="1" customHeight="1">
      <c r="C316" s="1025"/>
      <c r="D316" s="1018"/>
      <c r="E316" s="1018"/>
      <c r="F316" s="1021"/>
      <c r="G316" s="1023"/>
      <c r="H316" s="1002"/>
      <c r="I316" s="1012"/>
      <c r="J316" s="244" t="str">
        <f ca="1">IF(MOD(ROW()-13,2)=0,IF(ISBLANK(OFFSET('11. SEGUIMIENTO 2026'!$N$14,INT((ROW()-13)/2),0)),"",OFFSET('11. SEGUIMIENTO 2026'!$N$14,INT((ROW()-13)/2),0)),IF(ISBLANK(OFFSET('9. METAS'!$Q$20,INT((ROW()-14)/2),0)),"",OFFSET('9. METAS'!$Q$20,INT((ROW()-14)/2),0)))</f>
        <v/>
      </c>
      <c r="K316" s="245" t="str">
        <f ca="1">IF(MOD(ROW()-13,2)=0,IF(ISBLANK(OFFSET('11. SEGUIMIENTO 2026'!$O$14,INT((ROW()-13)/2),0)),"",OFFSET('11. SEGUIMIENTO 2026'!$O$14,INT((ROW()-13)/2),0)),IF(ISBLANK(OFFSET('9. METAS'!$R$20,INT((ROW()-14)/2),0)),"",OFFSET('9. METAS'!$R$20,INT((ROW()-14)/2),0)))</f>
        <v/>
      </c>
      <c r="L316" s="245" t="str">
        <f ca="1">IF(MOD(ROW()-13,2)=0,IF(ISBLANK(OFFSET('11. SEGUIMIENTO 2026'!$P$14,INT((ROW()-13)/2),0)),"",OFFSET('11. SEGUIMIENTO 2026'!$P$14,INT((ROW()-13)/2),0)),IF(ISBLANK(OFFSET('9. METAS'!$S$20,INT((ROW()-14)/2),0)),"",OFFSET('9. METAS'!$S$20,INT((ROW()-14)/2),0)))</f>
        <v/>
      </c>
      <c r="M316" s="246" t="str">
        <f ca="1">IF(MOD(ROW()-13,2)=0,IF(ISBLANK(OFFSET('11. SEGUIMIENTO 2026'!$Q$14,INT((ROW()-13)/2),0)),"",OFFSET('11. SEGUIMIENTO 2026'!$Q$14,INT((ROW()-13)/2),0)),IF(ISBLANK(OFFSET('9. METAS'!$T$20,INT((ROW()-14)/2),0)),"",OFFSET('9. METAS'!$T$20,INT((ROW()-14)/2),0)))</f>
        <v/>
      </c>
      <c r="N316" s="1013"/>
      <c r="O316" s="1014"/>
      <c r="P316" s="1015"/>
    </row>
    <row r="317" spans="3:16" ht="63" customHeight="1">
      <c r="C317" s="1016" t="str">
        <f ca="1">IF(ISBLANK(OFFSET('5. Pp (3 años)'!$C$46,INT((ROW()-13)/2),0)),"",OFFSET('5. Pp (3 años)'!$C$46,INT((ROW()-13)/2),0))</f>
        <v>Componente</v>
      </c>
      <c r="D317" s="1018" t="str">
        <f ca="1">IF(ISBLANK(OFFSET('5. Pp (3 años)'!$D$46,INT((ROW()-13)/2),0)),"",OFFSET('5. Pp (3 años)'!$D$46,INT((ROW()-13)/2),0))</f>
        <v xml:space="preserve">4.1.1.1.26  Programas de intervención integral para entornos escolares dignos y seguros implementados.
</v>
      </c>
      <c r="E317" s="1018" t="str">
        <f ca="1">IF(ISBLANK(OFFSET('5. Pp (3 años)'!$E$46,INT((ROW()-13)/2),0)),"",OFFSET('5. Pp (3 años)'!$E$46,INT((ROW()-13)/2),0))</f>
        <v>PPIIE: Porcentaje de programas de intervención integral escolar realizados.</v>
      </c>
      <c r="F317" s="1021" t="str">
        <f ca="1">IF(ISBLANK(OFFSET('5. Pp (3 años)'!$K$46,INT((ROW()-13)/2),0)),"",OFFSET('5. Pp (3 años)'!$K$46,INT((ROW()-13)/2),0))</f>
        <v>Ascendente</v>
      </c>
      <c r="G317" s="1023" t="str">
        <f ca="1">IF(ISBLANK(OFFSET('5. Pp (3 años)'!$H$46,INT((ROW()-13)/2),0)),"",OFFSET('5. Pp (3 años)'!$H$46,INT((ROW()-13)/2),0))</f>
        <v>Trimestral</v>
      </c>
      <c r="H317" s="1002">
        <f ca="1">IF(ISBLANK(OFFSET('9. METAS'!$K$20,INT((ROW()-13)/2),0)),"",OFFSET('9. METAS'!$K$20,INT((ROW()-13)/2),0))</f>
        <v>100</v>
      </c>
      <c r="I317" s="1004" t="s">
        <v>147</v>
      </c>
      <c r="J317" s="244">
        <f ca="1">IF(MOD(ROW()-13,2)=0,IF(ISBLANK(OFFSET('11. SEGUIMIENTO 2026'!$N$14,INT((ROW()-13)/2),0)),"",OFFSET('11. SEGUIMIENTO 2026'!$N$14,INT((ROW()-13)/2),0)),IF(ISBLANK(OFFSET('9. METAS'!$Q$20,INT((ROW()-14)/2),0)),"",OFFSET('9. METAS'!$Q$20,INT((ROW()-14)/2),0)))</f>
        <v>25</v>
      </c>
      <c r="K317" s="245" t="str">
        <f ca="1">IF(MOD(ROW()-13,2)=0,IF(ISBLANK(OFFSET('11. SEGUIMIENTO 2026'!$O$14,INT((ROW()-13)/2),0)),"",OFFSET('11. SEGUIMIENTO 2026'!$O$14,INT((ROW()-13)/2),0)),IF(ISBLANK(OFFSET('9. METAS'!$R$20,INT((ROW()-14)/2),0)),"",OFFSET('9. METAS'!$R$20,INT((ROW()-14)/2),0)))</f>
        <v/>
      </c>
      <c r="L317" s="245" t="str">
        <f ca="1">IF(MOD(ROW()-13,2)=0,IF(ISBLANK(OFFSET('11. SEGUIMIENTO 2026'!$P$14,INT((ROW()-13)/2),0)),"",OFFSET('11. SEGUIMIENTO 2026'!$P$14,INT((ROW()-13)/2),0)),IF(ISBLANK(OFFSET('9. METAS'!$S$20,INT((ROW()-14)/2),0)),"",OFFSET('9. METAS'!$S$20,INT((ROW()-14)/2),0)))</f>
        <v/>
      </c>
      <c r="M317" s="246" t="str">
        <f ca="1">IF(MOD(ROW()-13,2)=0,IF(ISBLANK(OFFSET('11. SEGUIMIENTO 2026'!$Q$14,INT((ROW()-13)/2),0)),"",OFFSET('11. SEGUIMIENTO 2026'!$Q$14,INT((ROW()-13)/2),0)),IF(ISBLANK(OFFSET('9. METAS'!$T$20,INT((ROW()-14)/2),0)),"",OFFSET('9. METAS'!$T$20,INT((ROW()-14)/2),0)))</f>
        <v/>
      </c>
      <c r="N317" s="1006">
        <f t="shared" ref="N317" ca="1" si="298">IFERROR(J317/J318,"ND")</f>
        <v>1</v>
      </c>
      <c r="O317" s="1008">
        <f t="shared" ref="O317" ca="1" si="299">IFERROR(((J317)/H317),"ND")</f>
        <v>0.25</v>
      </c>
      <c r="P317" s="722" t="s">
        <v>1549</v>
      </c>
    </row>
    <row r="318" spans="3:16" ht="63" customHeight="1">
      <c r="C318" s="1025"/>
      <c r="D318" s="1018"/>
      <c r="E318" s="1018"/>
      <c r="F318" s="1021"/>
      <c r="G318" s="1023"/>
      <c r="H318" s="1002"/>
      <c r="I318" s="1012"/>
      <c r="J318" s="244">
        <f ca="1">IF(MOD(ROW()-13,2)=0,IF(ISBLANK(OFFSET('11. SEGUIMIENTO 2026'!$N$14,INT((ROW()-13)/2),0)),"",OFFSET('11. SEGUIMIENTO 2026'!$N$14,INT((ROW()-13)/2),0)),IF(ISBLANK(OFFSET('9. METAS'!$Q$20,INT((ROW()-14)/2),0)),"",OFFSET('9. METAS'!$Q$20,INT((ROW()-14)/2),0)))</f>
        <v>25</v>
      </c>
      <c r="K318" s="245">
        <f ca="1">IF(MOD(ROW()-13,2)=0,IF(ISBLANK(OFFSET('11. SEGUIMIENTO 2026'!$O$14,INT((ROW()-13)/2),0)),"",OFFSET('11. SEGUIMIENTO 2026'!$O$14,INT((ROW()-13)/2),0)),IF(ISBLANK(OFFSET('9. METAS'!$R$20,INT((ROW()-14)/2),0)),"",OFFSET('9. METAS'!$R$20,INT((ROW()-14)/2),0)))</f>
        <v>25</v>
      </c>
      <c r="L318" s="245">
        <f ca="1">IF(MOD(ROW()-13,2)=0,IF(ISBLANK(OFFSET('11. SEGUIMIENTO 2026'!$P$14,INT((ROW()-13)/2),0)),"",OFFSET('11. SEGUIMIENTO 2026'!$P$14,INT((ROW()-13)/2),0)),IF(ISBLANK(OFFSET('9. METAS'!$S$20,INT((ROW()-14)/2),0)),"",OFFSET('9. METAS'!$S$20,INT((ROW()-14)/2),0)))</f>
        <v>25</v>
      </c>
      <c r="M318" s="246">
        <f ca="1">IF(MOD(ROW()-13,2)=0,IF(ISBLANK(OFFSET('11. SEGUIMIENTO 2026'!$Q$14,INT((ROW()-13)/2),0)),"",OFFSET('11. SEGUIMIENTO 2026'!$Q$14,INT((ROW()-13)/2),0)),IF(ISBLANK(OFFSET('9. METAS'!$T$20,INT((ROW()-14)/2),0)),"",OFFSET('9. METAS'!$T$20,INT((ROW()-14)/2),0)))</f>
        <v>25</v>
      </c>
      <c r="N318" s="1013"/>
      <c r="O318" s="1014"/>
      <c r="P318" s="723" t="s">
        <v>1550</v>
      </c>
    </row>
    <row r="319" spans="3:16" ht="63" customHeight="1">
      <c r="C319" s="1016" t="str">
        <f ca="1">IF(ISBLANK(OFFSET('5. Pp (3 años)'!$C$46,INT((ROW()-13)/2),0)),"",OFFSET('5. Pp (3 años)'!$C$46,INT((ROW()-13)/2),0))</f>
        <v>Actividad</v>
      </c>
      <c r="D319" s="1018" t="str">
        <f ca="1">IF(ISBLANK(OFFSET('5. Pp (3 años)'!$D$46,INT((ROW()-13)/2),0)),"",OFFSET('5. Pp (3 años)'!$D$46,INT((ROW()-13)/2),0))</f>
        <v>4.1.1.1.26.1 Gestión y canalización de requerimientos para el fortalecimiento de la infraestructura educativa.</v>
      </c>
      <c r="E319" s="1018" t="str">
        <f ca="1">IF(ISBLANK(OFFSET('5. Pp (3 años)'!$E$46,INT((ROW()-13)/2),0)),"",OFFSET('5. Pp (3 años)'!$E$46,INT((ROW()-13)/2),0))</f>
        <v>PSDIG:  Porcentaje de solicitudes y diagnósticos de infraestructura gestionados.</v>
      </c>
      <c r="F319" s="1021" t="str">
        <f ca="1">IF(ISBLANK(OFFSET('5. Pp (3 años)'!$K$46,INT((ROW()-13)/2),0)),"",OFFSET('5. Pp (3 años)'!$K$46,INT((ROW()-13)/2),0))</f>
        <v>Ascendente</v>
      </c>
      <c r="G319" s="1023" t="str">
        <f ca="1">IF(ISBLANK(OFFSET('5. Pp (3 años)'!$H$46,INT((ROW()-13)/2),0)),"",OFFSET('5. Pp (3 años)'!$H$46,INT((ROW()-13)/2),0))</f>
        <v>Trimestral</v>
      </c>
      <c r="H319" s="1002">
        <f ca="1">IF(ISBLANK(OFFSET('9. METAS'!$K$20,INT((ROW()-13)/2),0)),"",OFFSET('9. METAS'!$K$20,INT((ROW()-13)/2),0))</f>
        <v>12</v>
      </c>
      <c r="I319" s="1004" t="s">
        <v>1394</v>
      </c>
      <c r="J319" s="244">
        <f ca="1">IF(MOD(ROW()-13,2)=0,IF(ISBLANK(OFFSET('11. SEGUIMIENTO 2026'!$N$14,INT((ROW()-13)/2),0)),"",OFFSET('11. SEGUIMIENTO 2026'!$N$14,INT((ROW()-13)/2),0)),IF(ISBLANK(OFFSET('9. METAS'!$Q$20,INT((ROW()-14)/2),0)),"",OFFSET('9. METAS'!$Q$20,INT((ROW()-14)/2),0)))</f>
        <v>3</v>
      </c>
      <c r="K319" s="245" t="str">
        <f ca="1">IF(MOD(ROW()-13,2)=0,IF(ISBLANK(OFFSET('11. SEGUIMIENTO 2026'!$O$14,INT((ROW()-13)/2),0)),"",OFFSET('11. SEGUIMIENTO 2026'!$O$14,INT((ROW()-13)/2),0)),IF(ISBLANK(OFFSET('9. METAS'!$R$20,INT((ROW()-14)/2),0)),"",OFFSET('9. METAS'!$R$20,INT((ROW()-14)/2),0)))</f>
        <v/>
      </c>
      <c r="L319" s="245" t="str">
        <f ca="1">IF(MOD(ROW()-13,2)=0,IF(ISBLANK(OFFSET('11. SEGUIMIENTO 2026'!$P$14,INT((ROW()-13)/2),0)),"",OFFSET('11. SEGUIMIENTO 2026'!$P$14,INT((ROW()-13)/2),0)),IF(ISBLANK(OFFSET('9. METAS'!$S$20,INT((ROW()-14)/2),0)),"",OFFSET('9. METAS'!$S$20,INT((ROW()-14)/2),0)))</f>
        <v/>
      </c>
      <c r="M319" s="246" t="str">
        <f ca="1">IF(MOD(ROW()-13,2)=0,IF(ISBLANK(OFFSET('11. SEGUIMIENTO 2026'!$Q$14,INT((ROW()-13)/2),0)),"",OFFSET('11. SEGUIMIENTO 2026'!$Q$14,INT((ROW()-13)/2),0)),IF(ISBLANK(OFFSET('9. METAS'!$T$20,INT((ROW()-14)/2),0)),"",OFFSET('9. METAS'!$T$20,INT((ROW()-14)/2),0)))</f>
        <v/>
      </c>
      <c r="N319" s="1006">
        <f t="shared" ref="N319" ca="1" si="300">IFERROR(J319/J320,"ND")</f>
        <v>1</v>
      </c>
      <c r="O319" s="1008">
        <f t="shared" ref="O319" ca="1" si="301">IFERROR(((J319)/H319),"ND")</f>
        <v>0.25</v>
      </c>
      <c r="P319" s="722" t="s">
        <v>1582</v>
      </c>
    </row>
    <row r="320" spans="3:16" ht="63" customHeight="1">
      <c r="C320" s="1025"/>
      <c r="D320" s="1018"/>
      <c r="E320" s="1018"/>
      <c r="F320" s="1021"/>
      <c r="G320" s="1023"/>
      <c r="H320" s="1002"/>
      <c r="I320" s="1012"/>
      <c r="J320" s="244">
        <f ca="1">IF(MOD(ROW()-13,2)=0,IF(ISBLANK(OFFSET('11. SEGUIMIENTO 2026'!$N$14,INT((ROW()-13)/2),0)),"",OFFSET('11. SEGUIMIENTO 2026'!$N$14,INT((ROW()-13)/2),0)),IF(ISBLANK(OFFSET('9. METAS'!$Q$20,INT((ROW()-14)/2),0)),"",OFFSET('9. METAS'!$Q$20,INT((ROW()-14)/2),0)))</f>
        <v>3</v>
      </c>
      <c r="K320" s="245">
        <f ca="1">IF(MOD(ROW()-13,2)=0,IF(ISBLANK(OFFSET('11. SEGUIMIENTO 2026'!$O$14,INT((ROW()-13)/2),0)),"",OFFSET('11. SEGUIMIENTO 2026'!$O$14,INT((ROW()-13)/2),0)),IF(ISBLANK(OFFSET('9. METAS'!$R$20,INT((ROW()-14)/2),0)),"",OFFSET('9. METAS'!$R$20,INT((ROW()-14)/2),0)))</f>
        <v>3</v>
      </c>
      <c r="L320" s="245">
        <f ca="1">IF(MOD(ROW()-13,2)=0,IF(ISBLANK(OFFSET('11. SEGUIMIENTO 2026'!$P$14,INT((ROW()-13)/2),0)),"",OFFSET('11. SEGUIMIENTO 2026'!$P$14,INT((ROW()-13)/2),0)),IF(ISBLANK(OFFSET('9. METAS'!$S$20,INT((ROW()-14)/2),0)),"",OFFSET('9. METAS'!$S$20,INT((ROW()-14)/2),0)))</f>
        <v>3</v>
      </c>
      <c r="M320" s="246">
        <f ca="1">IF(MOD(ROW()-13,2)=0,IF(ISBLANK(OFFSET('11. SEGUIMIENTO 2026'!$Q$14,INT((ROW()-13)/2),0)),"",OFFSET('11. SEGUIMIENTO 2026'!$Q$14,INT((ROW()-13)/2),0)),IF(ISBLANK(OFFSET('9. METAS'!$T$20,INT((ROW()-14)/2),0)),"",OFFSET('9. METAS'!$T$20,INT((ROW()-14)/2),0)))</f>
        <v>3</v>
      </c>
      <c r="N320" s="1013"/>
      <c r="O320" s="1014"/>
      <c r="P320" s="723" t="s">
        <v>1583</v>
      </c>
    </row>
    <row r="321" spans="3:16" ht="63" customHeight="1">
      <c r="C321" s="1016" t="str">
        <f ca="1">IF(ISBLANK(OFFSET('5. Pp (3 años)'!$C$46,INT((ROW()-13)/2),0)),"",OFFSET('5. Pp (3 años)'!$C$46,INT((ROW()-13)/2),0))</f>
        <v>Actividad</v>
      </c>
      <c r="D321" s="1018" t="str">
        <f ca="1">IF(ISBLANK(OFFSET('5. Pp (3 años)'!$D$46,INT((ROW()-13)/2),0)),"",OFFSET('5. Pp (3 años)'!$D$46,INT((ROW()-13)/2),0))</f>
        <v xml:space="preserve">4.1.1.1.26.2  Ejecución de servicios educativos transversales para la seguridad y el bienestar escolar.
</v>
      </c>
      <c r="E321" s="1018" t="str">
        <f ca="1">IF(ISBLANK(OFFSET('5. Pp (3 años)'!$E$46,INT((ROW()-13)/2),0)),"",OFFSET('5. Pp (3 años)'!$E$46,INT((ROW()-13)/2),0))</f>
        <v>PSECI: Porcentaje de servicios educativos complementarios impartidos.</v>
      </c>
      <c r="F321" s="1021" t="str">
        <f ca="1">IF(ISBLANK(OFFSET('5. Pp (3 años)'!$K$46,INT((ROW()-13)/2),0)),"",OFFSET('5. Pp (3 años)'!$K$46,INT((ROW()-13)/2),0))</f>
        <v>Ascendente</v>
      </c>
      <c r="G321" s="1023" t="str">
        <f ca="1">IF(ISBLANK(OFFSET('5. Pp (3 años)'!$H$46,INT((ROW()-13)/2),0)),"",OFFSET('5. Pp (3 años)'!$H$46,INT((ROW()-13)/2),0))</f>
        <v>Trimestral</v>
      </c>
      <c r="H321" s="1002">
        <f ca="1">IF(ISBLANK(OFFSET('9. METAS'!$K$20,INT((ROW()-13)/2),0)),"",OFFSET('9. METAS'!$K$20,INT((ROW()-13)/2),0))</f>
        <v>28</v>
      </c>
      <c r="I321" s="1004" t="s">
        <v>1394</v>
      </c>
      <c r="J321" s="244">
        <f ca="1">IF(MOD(ROW()-13,2)=0,IF(ISBLANK(OFFSET('11. SEGUIMIENTO 2026'!$N$14,INT((ROW()-13)/2),0)),"",OFFSET('11. SEGUIMIENTO 2026'!$N$14,INT((ROW()-13)/2),0)),IF(ISBLANK(OFFSET('9. METAS'!$Q$20,INT((ROW()-14)/2),0)),"",OFFSET('9. METAS'!$Q$20,INT((ROW()-14)/2),0)))</f>
        <v>8</v>
      </c>
      <c r="K321" s="245" t="str">
        <f ca="1">IF(MOD(ROW()-13,2)=0,IF(ISBLANK(OFFSET('11. SEGUIMIENTO 2026'!$O$14,INT((ROW()-13)/2),0)),"",OFFSET('11. SEGUIMIENTO 2026'!$O$14,INT((ROW()-13)/2),0)),IF(ISBLANK(OFFSET('9. METAS'!$R$20,INT((ROW()-14)/2),0)),"",OFFSET('9. METAS'!$R$20,INT((ROW()-14)/2),0)))</f>
        <v/>
      </c>
      <c r="L321" s="245" t="str">
        <f ca="1">IF(MOD(ROW()-13,2)=0,IF(ISBLANK(OFFSET('11. SEGUIMIENTO 2026'!$P$14,INT((ROW()-13)/2),0)),"",OFFSET('11. SEGUIMIENTO 2026'!$P$14,INT((ROW()-13)/2),0)),IF(ISBLANK(OFFSET('9. METAS'!$S$20,INT((ROW()-14)/2),0)),"",OFFSET('9. METAS'!$S$20,INT((ROW()-14)/2),0)))</f>
        <v/>
      </c>
      <c r="M321" s="246" t="str">
        <f ca="1">IF(MOD(ROW()-13,2)=0,IF(ISBLANK(OFFSET('11. SEGUIMIENTO 2026'!$Q$14,INT((ROW()-13)/2),0)),"",OFFSET('11. SEGUIMIENTO 2026'!$Q$14,INT((ROW()-13)/2),0)),IF(ISBLANK(OFFSET('9. METAS'!$T$20,INT((ROW()-14)/2),0)),"",OFFSET('9. METAS'!$T$20,INT((ROW()-14)/2),0)))</f>
        <v/>
      </c>
      <c r="N321" s="1006">
        <f t="shared" ref="N321" ca="1" si="302">IFERROR(J321/J322,"ND")</f>
        <v>1</v>
      </c>
      <c r="O321" s="1008">
        <f t="shared" ref="O321" ca="1" si="303">IFERROR(((J321)/H321),"ND")</f>
        <v>0.2857142857142857</v>
      </c>
      <c r="P321" s="722" t="s">
        <v>1584</v>
      </c>
    </row>
    <row r="322" spans="3:16" ht="63" customHeight="1">
      <c r="C322" s="1025"/>
      <c r="D322" s="1018"/>
      <c r="E322" s="1018"/>
      <c r="F322" s="1021"/>
      <c r="G322" s="1023"/>
      <c r="H322" s="1002"/>
      <c r="I322" s="1012"/>
      <c r="J322" s="244">
        <f ca="1">IF(MOD(ROW()-13,2)=0,IF(ISBLANK(OFFSET('11. SEGUIMIENTO 2026'!$N$14,INT((ROW()-13)/2),0)),"",OFFSET('11. SEGUIMIENTO 2026'!$N$14,INT((ROW()-13)/2),0)),IF(ISBLANK(OFFSET('9. METAS'!$Q$20,INT((ROW()-14)/2),0)),"",OFFSET('9. METAS'!$Q$20,INT((ROW()-14)/2),0)))</f>
        <v>8</v>
      </c>
      <c r="K322" s="245">
        <f ca="1">IF(MOD(ROW()-13,2)=0,IF(ISBLANK(OFFSET('11. SEGUIMIENTO 2026'!$O$14,INT((ROW()-13)/2),0)),"",OFFSET('11. SEGUIMIENTO 2026'!$O$14,INT((ROW()-13)/2),0)),IF(ISBLANK(OFFSET('9. METAS'!$R$20,INT((ROW()-14)/2),0)),"",OFFSET('9. METAS'!$R$20,INT((ROW()-14)/2),0)))</f>
        <v>7</v>
      </c>
      <c r="L322" s="245">
        <f ca="1">IF(MOD(ROW()-13,2)=0,IF(ISBLANK(OFFSET('11. SEGUIMIENTO 2026'!$P$14,INT((ROW()-13)/2),0)),"",OFFSET('11. SEGUIMIENTO 2026'!$P$14,INT((ROW()-13)/2),0)),IF(ISBLANK(OFFSET('9. METAS'!$S$20,INT((ROW()-14)/2),0)),"",OFFSET('9. METAS'!$S$20,INT((ROW()-14)/2),0)))</f>
        <v>7</v>
      </c>
      <c r="M322" s="246">
        <f ca="1">IF(MOD(ROW()-13,2)=0,IF(ISBLANK(OFFSET('11. SEGUIMIENTO 2026'!$Q$14,INT((ROW()-13)/2),0)),"",OFFSET('11. SEGUIMIENTO 2026'!$Q$14,INT((ROW()-13)/2),0)),IF(ISBLANK(OFFSET('9. METAS'!$T$20,INT((ROW()-14)/2),0)),"",OFFSET('9. METAS'!$T$20,INT((ROW()-14)/2),0)))</f>
        <v>6</v>
      </c>
      <c r="N322" s="1013"/>
      <c r="O322" s="1014"/>
      <c r="P322" s="723" t="s">
        <v>1585</v>
      </c>
    </row>
    <row r="323" spans="3:16" ht="63" hidden="1" customHeight="1">
      <c r="C323" s="1016" t="str">
        <f ca="1">IF(ISBLANK(OFFSET('5. Pp (3 años)'!$C$46,INT((ROW()-13)/2),0)),"",OFFSET('5. Pp (3 años)'!$C$46,INT((ROW()-13)/2),0))</f>
        <v>Actividad</v>
      </c>
      <c r="D323" s="1018" t="str">
        <f ca="1">IF(ISBLANK(OFFSET('5. Pp (3 años)'!$D$46,INT((ROW()-13)/2),0)),"",OFFSET('5. Pp (3 años)'!$D$46,INT((ROW()-13)/2),0))</f>
        <v/>
      </c>
      <c r="E323" s="1018" t="str">
        <f ca="1">IF(ISBLANK(OFFSET('5. Pp (3 años)'!$E$46,INT((ROW()-13)/2),0)),"",OFFSET('5. Pp (3 años)'!$E$46,INT((ROW()-13)/2),0))</f>
        <v/>
      </c>
      <c r="F323" s="1021" t="str">
        <f ca="1">IF(ISBLANK(OFFSET('5. Pp (3 años)'!$K$46,INT((ROW()-13)/2),0)),"",OFFSET('5. Pp (3 años)'!$K$46,INT((ROW()-13)/2),0))</f>
        <v/>
      </c>
      <c r="G323" s="1023" t="str">
        <f ca="1">IF(ISBLANK(OFFSET('5. Pp (3 años)'!$H$46,INT((ROW()-13)/2),0)),"",OFFSET('5. Pp (3 años)'!$H$46,INT((ROW()-13)/2),0))</f>
        <v/>
      </c>
      <c r="H323" s="1002" t="str">
        <f ca="1">IF(ISBLANK(OFFSET('9. METAS'!$K$20,INT((ROW()-13)/2),0)),"",OFFSET('9. METAS'!$K$20,INT((ROW()-13)/2),0))</f>
        <v/>
      </c>
      <c r="I323" s="1004"/>
      <c r="J323" s="244" t="str">
        <f ca="1">IF(MOD(ROW()-13,2)=0,IF(ISBLANK(OFFSET('11. SEGUIMIENTO 2026'!$N$14,INT((ROW()-13)/2),0)),"",OFFSET('11. SEGUIMIENTO 2026'!$N$14,INT((ROW()-13)/2),0)),IF(ISBLANK(OFFSET('9. METAS'!$Q$20,INT((ROW()-14)/2),0)),"",OFFSET('9. METAS'!$Q$20,INT((ROW()-14)/2),0)))</f>
        <v/>
      </c>
      <c r="K323" s="245" t="str">
        <f ca="1">IF(MOD(ROW()-13,2)=0,IF(ISBLANK(OFFSET('11. SEGUIMIENTO 2026'!$O$14,INT((ROW()-13)/2),0)),"",OFFSET('11. SEGUIMIENTO 2026'!$O$14,INT((ROW()-13)/2),0)),IF(ISBLANK(OFFSET('9. METAS'!$R$20,INT((ROW()-14)/2),0)),"",OFFSET('9. METAS'!$R$20,INT((ROW()-14)/2),0)))</f>
        <v/>
      </c>
      <c r="L323" s="245" t="str">
        <f ca="1">IF(MOD(ROW()-13,2)=0,IF(ISBLANK(OFFSET('11. SEGUIMIENTO 2026'!$P$14,INT((ROW()-13)/2),0)),"",OFFSET('11. SEGUIMIENTO 2026'!$P$14,INT((ROW()-13)/2),0)),IF(ISBLANK(OFFSET('9. METAS'!$S$20,INT((ROW()-14)/2),0)),"",OFFSET('9. METAS'!$S$20,INT((ROW()-14)/2),0)))</f>
        <v/>
      </c>
      <c r="M323" s="246" t="str">
        <f ca="1">IF(MOD(ROW()-13,2)=0,IF(ISBLANK(OFFSET('11. SEGUIMIENTO 2026'!$Q$14,INT((ROW()-13)/2),0)),"",OFFSET('11. SEGUIMIENTO 2026'!$Q$14,INT((ROW()-13)/2),0)),IF(ISBLANK(OFFSET('9. METAS'!$T$20,INT((ROW()-14)/2),0)),"",OFFSET('9. METAS'!$T$20,INT((ROW()-14)/2),0)))</f>
        <v/>
      </c>
      <c r="N323" s="1006" t="str">
        <f t="shared" ref="N323" ca="1" si="304">IFERROR(J323/J324,"ND")</f>
        <v>ND</v>
      </c>
      <c r="O323" s="1008" t="str">
        <f t="shared" ref="O323" ca="1" si="305">IFERROR(((J323)/H323),"ND")</f>
        <v>ND</v>
      </c>
      <c r="P323" s="1010"/>
    </row>
    <row r="324" spans="3:16" ht="63" hidden="1" customHeight="1">
      <c r="C324" s="1025"/>
      <c r="D324" s="1018"/>
      <c r="E324" s="1018"/>
      <c r="F324" s="1021"/>
      <c r="G324" s="1023"/>
      <c r="H324" s="1002"/>
      <c r="I324" s="1012"/>
      <c r="J324" s="244" t="str">
        <f ca="1">IF(MOD(ROW()-13,2)=0,IF(ISBLANK(OFFSET('11. SEGUIMIENTO 2026'!$N$14,INT((ROW()-13)/2),0)),"",OFFSET('11. SEGUIMIENTO 2026'!$N$14,INT((ROW()-13)/2),0)),IF(ISBLANK(OFFSET('9. METAS'!$Q$20,INT((ROW()-14)/2),0)),"",OFFSET('9. METAS'!$Q$20,INT((ROW()-14)/2),0)))</f>
        <v/>
      </c>
      <c r="K324" s="245" t="str">
        <f ca="1">IF(MOD(ROW()-13,2)=0,IF(ISBLANK(OFFSET('11. SEGUIMIENTO 2026'!$O$14,INT((ROW()-13)/2),0)),"",OFFSET('11. SEGUIMIENTO 2026'!$O$14,INT((ROW()-13)/2),0)),IF(ISBLANK(OFFSET('9. METAS'!$R$20,INT((ROW()-14)/2),0)),"",OFFSET('9. METAS'!$R$20,INT((ROW()-14)/2),0)))</f>
        <v/>
      </c>
      <c r="L324" s="245" t="str">
        <f ca="1">IF(MOD(ROW()-13,2)=0,IF(ISBLANK(OFFSET('11. SEGUIMIENTO 2026'!$P$14,INT((ROW()-13)/2),0)),"",OFFSET('11. SEGUIMIENTO 2026'!$P$14,INT((ROW()-13)/2),0)),IF(ISBLANK(OFFSET('9. METAS'!$S$20,INT((ROW()-14)/2),0)),"",OFFSET('9. METAS'!$S$20,INT((ROW()-14)/2),0)))</f>
        <v/>
      </c>
      <c r="M324" s="246" t="str">
        <f ca="1">IF(MOD(ROW()-13,2)=0,IF(ISBLANK(OFFSET('11. SEGUIMIENTO 2026'!$Q$14,INT((ROW()-13)/2),0)),"",OFFSET('11. SEGUIMIENTO 2026'!$Q$14,INT((ROW()-13)/2),0)),IF(ISBLANK(OFFSET('9. METAS'!$T$20,INT((ROW()-14)/2),0)),"",OFFSET('9. METAS'!$T$20,INT((ROW()-14)/2),0)))</f>
        <v/>
      </c>
      <c r="N324" s="1013"/>
      <c r="O324" s="1014"/>
      <c r="P324" s="1015"/>
    </row>
    <row r="325" spans="3:16" ht="63" hidden="1" customHeight="1">
      <c r="C325" s="1016" t="str">
        <f ca="1">IF(ISBLANK(OFFSET('5. Pp (3 años)'!$C$46,INT((ROW()-13)/2),0)),"",OFFSET('5. Pp (3 años)'!$C$46,INT((ROW()-13)/2),0))</f>
        <v>Actividad</v>
      </c>
      <c r="D325" s="1018" t="str">
        <f ca="1">IF(ISBLANK(OFFSET('5. Pp (3 años)'!$D$46,INT((ROW()-13)/2),0)),"",OFFSET('5. Pp (3 años)'!$D$46,INT((ROW()-13)/2),0))</f>
        <v/>
      </c>
      <c r="E325" s="1018" t="str">
        <f ca="1">IF(ISBLANK(OFFSET('5. Pp (3 años)'!$E$46,INT((ROW()-13)/2),0)),"",OFFSET('5. Pp (3 años)'!$E$46,INT((ROW()-13)/2),0))</f>
        <v/>
      </c>
      <c r="F325" s="1021" t="str">
        <f ca="1">IF(ISBLANK(OFFSET('5. Pp (3 años)'!$K$46,INT((ROW()-13)/2),0)),"",OFFSET('5. Pp (3 años)'!$K$46,INT((ROW()-13)/2),0))</f>
        <v/>
      </c>
      <c r="G325" s="1023" t="str">
        <f ca="1">IF(ISBLANK(OFFSET('5. Pp (3 años)'!$H$46,INT((ROW()-13)/2),0)),"",OFFSET('5. Pp (3 años)'!$H$46,INT((ROW()-13)/2),0))</f>
        <v/>
      </c>
      <c r="H325" s="1002" t="str">
        <f ca="1">IF(ISBLANK(OFFSET('9. METAS'!$K$20,INT((ROW()-13)/2),0)),"",OFFSET('9. METAS'!$K$20,INT((ROW()-13)/2),0))</f>
        <v/>
      </c>
      <c r="I325" s="1004"/>
      <c r="J325" s="244" t="str">
        <f ca="1">IF(MOD(ROW()-13,2)=0,IF(ISBLANK(OFFSET('11. SEGUIMIENTO 2026'!$N$14,INT((ROW()-13)/2),0)),"",OFFSET('11. SEGUIMIENTO 2026'!$N$14,INT((ROW()-13)/2),0)),IF(ISBLANK(OFFSET('9. METAS'!$Q$20,INT((ROW()-14)/2),0)),"",OFFSET('9. METAS'!$Q$20,INT((ROW()-14)/2),0)))</f>
        <v/>
      </c>
      <c r="K325" s="245" t="str">
        <f ca="1">IF(MOD(ROW()-13,2)=0,IF(ISBLANK(OFFSET('11. SEGUIMIENTO 2026'!$O$14,INT((ROW()-13)/2),0)),"",OFFSET('11. SEGUIMIENTO 2026'!$O$14,INT((ROW()-13)/2),0)),IF(ISBLANK(OFFSET('9. METAS'!$R$20,INT((ROW()-14)/2),0)),"",OFFSET('9. METAS'!$R$20,INT((ROW()-14)/2),0)))</f>
        <v/>
      </c>
      <c r="L325" s="245" t="str">
        <f ca="1">IF(MOD(ROW()-13,2)=0,IF(ISBLANK(OFFSET('11. SEGUIMIENTO 2026'!$P$14,INT((ROW()-13)/2),0)),"",OFFSET('11. SEGUIMIENTO 2026'!$P$14,INT((ROW()-13)/2),0)),IF(ISBLANK(OFFSET('9. METAS'!$S$20,INT((ROW()-14)/2),0)),"",OFFSET('9. METAS'!$S$20,INT((ROW()-14)/2),0)))</f>
        <v/>
      </c>
      <c r="M325" s="246" t="str">
        <f ca="1">IF(MOD(ROW()-13,2)=0,IF(ISBLANK(OFFSET('11. SEGUIMIENTO 2026'!$Q$14,INT((ROW()-13)/2),0)),"",OFFSET('11. SEGUIMIENTO 2026'!$Q$14,INT((ROW()-13)/2),0)),IF(ISBLANK(OFFSET('9. METAS'!$T$20,INT((ROW()-14)/2),0)),"",OFFSET('9. METAS'!$T$20,INT((ROW()-14)/2),0)))</f>
        <v/>
      </c>
      <c r="N325" s="1006" t="str">
        <f t="shared" ref="N325" ca="1" si="306">IFERROR(J325/J326,"ND")</f>
        <v>ND</v>
      </c>
      <c r="O325" s="1008" t="str">
        <f t="shared" ref="O325" ca="1" si="307">IFERROR(((J325)/H325),"ND")</f>
        <v>ND</v>
      </c>
      <c r="P325" s="1010"/>
    </row>
    <row r="326" spans="3:16" ht="63" hidden="1" customHeight="1">
      <c r="C326" s="1025"/>
      <c r="D326" s="1018"/>
      <c r="E326" s="1018"/>
      <c r="F326" s="1021"/>
      <c r="G326" s="1023"/>
      <c r="H326" s="1002"/>
      <c r="I326" s="1012"/>
      <c r="J326" s="244" t="str">
        <f ca="1">IF(MOD(ROW()-13,2)=0,IF(ISBLANK(OFFSET('11. SEGUIMIENTO 2026'!$N$14,INT((ROW()-13)/2),0)),"",OFFSET('11. SEGUIMIENTO 2026'!$N$14,INT((ROW()-13)/2),0)),IF(ISBLANK(OFFSET('9. METAS'!$Q$20,INT((ROW()-14)/2),0)),"",OFFSET('9. METAS'!$Q$20,INT((ROW()-14)/2),0)))</f>
        <v/>
      </c>
      <c r="K326" s="245" t="str">
        <f ca="1">IF(MOD(ROW()-13,2)=0,IF(ISBLANK(OFFSET('11. SEGUIMIENTO 2026'!$O$14,INT((ROW()-13)/2),0)),"",OFFSET('11. SEGUIMIENTO 2026'!$O$14,INT((ROW()-13)/2),0)),IF(ISBLANK(OFFSET('9. METAS'!$R$20,INT((ROW()-14)/2),0)),"",OFFSET('9. METAS'!$R$20,INT((ROW()-14)/2),0)))</f>
        <v/>
      </c>
      <c r="L326" s="245" t="str">
        <f ca="1">IF(MOD(ROW()-13,2)=0,IF(ISBLANK(OFFSET('11. SEGUIMIENTO 2026'!$P$14,INT((ROW()-13)/2),0)),"",OFFSET('11. SEGUIMIENTO 2026'!$P$14,INT((ROW()-13)/2),0)),IF(ISBLANK(OFFSET('9. METAS'!$S$20,INT((ROW()-14)/2),0)),"",OFFSET('9. METAS'!$S$20,INT((ROW()-14)/2),0)))</f>
        <v/>
      </c>
      <c r="M326" s="246" t="str">
        <f ca="1">IF(MOD(ROW()-13,2)=0,IF(ISBLANK(OFFSET('11. SEGUIMIENTO 2026'!$Q$14,INT((ROW()-13)/2),0)),"",OFFSET('11. SEGUIMIENTO 2026'!$Q$14,INT((ROW()-13)/2),0)),IF(ISBLANK(OFFSET('9. METAS'!$T$20,INT((ROW()-14)/2),0)),"",OFFSET('9. METAS'!$T$20,INT((ROW()-14)/2),0)))</f>
        <v/>
      </c>
      <c r="N326" s="1013"/>
      <c r="O326" s="1014"/>
      <c r="P326" s="1015"/>
    </row>
    <row r="327" spans="3:16" ht="63" hidden="1" customHeight="1">
      <c r="C327" s="1016" t="str">
        <f ca="1">IF(ISBLANK(OFFSET('5. Pp (3 años)'!$C$46,INT((ROW()-13)/2),0)),"",OFFSET('5. Pp (3 años)'!$C$46,INT((ROW()-13)/2),0))</f>
        <v>Actividad</v>
      </c>
      <c r="D327" s="1018" t="str">
        <f ca="1">IF(ISBLANK(OFFSET('5. Pp (3 años)'!$D$46,INT((ROW()-13)/2),0)),"",OFFSET('5. Pp (3 años)'!$D$46,INT((ROW()-13)/2),0))</f>
        <v/>
      </c>
      <c r="E327" s="1018" t="str">
        <f ca="1">IF(ISBLANK(OFFSET('5. Pp (3 años)'!$E$46,INT((ROW()-13)/2),0)),"",OFFSET('5. Pp (3 años)'!$E$46,INT((ROW()-13)/2),0))</f>
        <v/>
      </c>
      <c r="F327" s="1021" t="str">
        <f ca="1">IF(ISBLANK(OFFSET('5. Pp (3 años)'!$K$46,INT((ROW()-13)/2),0)),"",OFFSET('5. Pp (3 años)'!$K$46,INT((ROW()-13)/2),0))</f>
        <v/>
      </c>
      <c r="G327" s="1023" t="str">
        <f ca="1">IF(ISBLANK(OFFSET('5. Pp (3 años)'!$H$46,INT((ROW()-13)/2),0)),"",OFFSET('5. Pp (3 años)'!$H$46,INT((ROW()-13)/2),0))</f>
        <v/>
      </c>
      <c r="H327" s="1002" t="str">
        <f ca="1">IF(ISBLANK(OFFSET('9. METAS'!$K$20,INT((ROW()-13)/2),0)),"",OFFSET('9. METAS'!$K$20,INT((ROW()-13)/2),0))</f>
        <v/>
      </c>
      <c r="I327" s="1004"/>
      <c r="J327" s="244" t="str">
        <f ca="1">IF(MOD(ROW()-13,2)=0,IF(ISBLANK(OFFSET('11. SEGUIMIENTO 2026'!$N$14,INT((ROW()-13)/2),0)),"",OFFSET('11. SEGUIMIENTO 2026'!$N$14,INT((ROW()-13)/2),0)),IF(ISBLANK(OFFSET('9. METAS'!$Q$20,INT((ROW()-14)/2),0)),"",OFFSET('9. METAS'!$Q$20,INT((ROW()-14)/2),0)))</f>
        <v/>
      </c>
      <c r="K327" s="245" t="str">
        <f ca="1">IF(MOD(ROW()-13,2)=0,IF(ISBLANK(OFFSET('11. SEGUIMIENTO 2026'!$O$14,INT((ROW()-13)/2),0)),"",OFFSET('11. SEGUIMIENTO 2026'!$O$14,INT((ROW()-13)/2),0)),IF(ISBLANK(OFFSET('9. METAS'!$R$20,INT((ROW()-14)/2),0)),"",OFFSET('9. METAS'!$R$20,INT((ROW()-14)/2),0)))</f>
        <v/>
      </c>
      <c r="L327" s="245" t="str">
        <f ca="1">IF(MOD(ROW()-13,2)=0,IF(ISBLANK(OFFSET('11. SEGUIMIENTO 2026'!$P$14,INT((ROW()-13)/2),0)),"",OFFSET('11. SEGUIMIENTO 2026'!$P$14,INT((ROW()-13)/2),0)),IF(ISBLANK(OFFSET('9. METAS'!$S$20,INT((ROW()-14)/2),0)),"",OFFSET('9. METAS'!$S$20,INT((ROW()-14)/2),0)))</f>
        <v/>
      </c>
      <c r="M327" s="246" t="str">
        <f ca="1">IF(MOD(ROW()-13,2)=0,IF(ISBLANK(OFFSET('11. SEGUIMIENTO 2026'!$Q$14,INT((ROW()-13)/2),0)),"",OFFSET('11. SEGUIMIENTO 2026'!$Q$14,INT((ROW()-13)/2),0)),IF(ISBLANK(OFFSET('9. METAS'!$T$20,INT((ROW()-14)/2),0)),"",OFFSET('9. METAS'!$T$20,INT((ROW()-14)/2),0)))</f>
        <v/>
      </c>
      <c r="N327" s="1006" t="str">
        <f t="shared" ref="N327" ca="1" si="308">IFERROR(J327/J328,"ND")</f>
        <v>ND</v>
      </c>
      <c r="O327" s="1008" t="str">
        <f t="shared" ref="O327" ca="1" si="309">IFERROR(((J327)/H327),"ND")</f>
        <v>ND</v>
      </c>
      <c r="P327" s="1010"/>
    </row>
    <row r="328" spans="3:16" ht="63" hidden="1" customHeight="1">
      <c r="C328" s="1025"/>
      <c r="D328" s="1018"/>
      <c r="E328" s="1018"/>
      <c r="F328" s="1021"/>
      <c r="G328" s="1023"/>
      <c r="H328" s="1002"/>
      <c r="I328" s="1012"/>
      <c r="J328" s="244" t="str">
        <f ca="1">IF(MOD(ROW()-13,2)=0,IF(ISBLANK(OFFSET('11. SEGUIMIENTO 2026'!$N$14,INT((ROW()-13)/2),0)),"",OFFSET('11. SEGUIMIENTO 2026'!$N$14,INT((ROW()-13)/2),0)),IF(ISBLANK(OFFSET('9. METAS'!$Q$20,INT((ROW()-14)/2),0)),"",OFFSET('9. METAS'!$Q$20,INT((ROW()-14)/2),0)))</f>
        <v/>
      </c>
      <c r="K328" s="245" t="str">
        <f ca="1">IF(MOD(ROW()-13,2)=0,IF(ISBLANK(OFFSET('11. SEGUIMIENTO 2026'!$O$14,INT((ROW()-13)/2),0)),"",OFFSET('11. SEGUIMIENTO 2026'!$O$14,INT((ROW()-13)/2),0)),IF(ISBLANK(OFFSET('9. METAS'!$R$20,INT((ROW()-14)/2),0)),"",OFFSET('9. METAS'!$R$20,INT((ROW()-14)/2),0)))</f>
        <v/>
      </c>
      <c r="L328" s="245" t="str">
        <f ca="1">IF(MOD(ROW()-13,2)=0,IF(ISBLANK(OFFSET('11. SEGUIMIENTO 2026'!$P$14,INT((ROW()-13)/2),0)),"",OFFSET('11. SEGUIMIENTO 2026'!$P$14,INT((ROW()-13)/2),0)),IF(ISBLANK(OFFSET('9. METAS'!$S$20,INT((ROW()-14)/2),0)),"",OFFSET('9. METAS'!$S$20,INT((ROW()-14)/2),0)))</f>
        <v/>
      </c>
      <c r="M328" s="246" t="str">
        <f ca="1">IF(MOD(ROW()-13,2)=0,IF(ISBLANK(OFFSET('11. SEGUIMIENTO 2026'!$Q$14,INT((ROW()-13)/2),0)),"",OFFSET('11. SEGUIMIENTO 2026'!$Q$14,INT((ROW()-13)/2),0)),IF(ISBLANK(OFFSET('9. METAS'!$T$20,INT((ROW()-14)/2),0)),"",OFFSET('9. METAS'!$T$20,INT((ROW()-14)/2),0)))</f>
        <v/>
      </c>
      <c r="N328" s="1013"/>
      <c r="O328" s="1014"/>
      <c r="P328" s="1015"/>
    </row>
    <row r="329" spans="3:16" ht="63" customHeight="1">
      <c r="C329" s="1016" t="str">
        <f ca="1">IF(ISBLANK(OFFSET('5. Pp (3 años)'!$C$46,INT((ROW()-13)/2),0)),"",OFFSET('5. Pp (3 años)'!$C$46,INT((ROW()-13)/2),0))</f>
        <v>Componente</v>
      </c>
      <c r="D329" s="1018" t="str">
        <f ca="1">IF(ISBLANK(OFFSET('5. Pp (3 años)'!$D$46,INT((ROW()-13)/2),0)),"",OFFSET('5. Pp (3 años)'!$D$46,INT((ROW()-13)/2),0))</f>
        <v>4.1.1.1.27 Servicios de fomento a la lectura y formación cultural en bibliotecas públicas municipales otorgados.</v>
      </c>
      <c r="E329" s="1018" t="str">
        <f ca="1">IF(ISBLANK(OFFSET('5. Pp (3 años)'!$E$46,INT((ROW()-13)/2),0)),"",OFFSET('5. Pp (3 años)'!$E$46,INT((ROW()-13)/2),0))</f>
        <v>PSBCR: Porcentaje de servicios bibliotecarios y culturales realizados.</v>
      </c>
      <c r="F329" s="1021" t="str">
        <f ca="1">IF(ISBLANK(OFFSET('5. Pp (3 años)'!$K$46,INT((ROW()-13)/2),0)),"",OFFSET('5. Pp (3 años)'!$K$46,INT((ROW()-13)/2),0))</f>
        <v>Ascendente</v>
      </c>
      <c r="G329" s="1023" t="str">
        <f ca="1">IF(ISBLANK(OFFSET('5. Pp (3 años)'!$H$46,INT((ROW()-13)/2),0)),"",OFFSET('5. Pp (3 años)'!$H$46,INT((ROW()-13)/2),0))</f>
        <v>Trimestral</v>
      </c>
      <c r="H329" s="1002">
        <f ca="1">IF(ISBLANK(OFFSET('9. METAS'!$K$20,INT((ROW()-13)/2),0)),"",OFFSET('9. METAS'!$K$20,INT((ROW()-13)/2),0))</f>
        <v>100</v>
      </c>
      <c r="I329" s="1004" t="s">
        <v>147</v>
      </c>
      <c r="J329" s="244">
        <f ca="1">IF(MOD(ROW()-13,2)=0,IF(ISBLANK(OFFSET('11. SEGUIMIENTO 2026'!$N$14,INT((ROW()-13)/2),0)),"",OFFSET('11. SEGUIMIENTO 2026'!$N$14,INT((ROW()-13)/2),0)),IF(ISBLANK(OFFSET('9. METAS'!$Q$20,INT((ROW()-14)/2),0)),"",OFFSET('9. METAS'!$Q$20,INT((ROW()-14)/2),0)))</f>
        <v>25</v>
      </c>
      <c r="K329" s="245" t="str">
        <f ca="1">IF(MOD(ROW()-13,2)=0,IF(ISBLANK(OFFSET('11. SEGUIMIENTO 2026'!$O$14,INT((ROW()-13)/2),0)),"",OFFSET('11. SEGUIMIENTO 2026'!$O$14,INT((ROW()-13)/2),0)),IF(ISBLANK(OFFSET('9. METAS'!$R$20,INT((ROW()-14)/2),0)),"",OFFSET('9. METAS'!$R$20,INT((ROW()-14)/2),0)))</f>
        <v/>
      </c>
      <c r="L329" s="245" t="str">
        <f ca="1">IF(MOD(ROW()-13,2)=0,IF(ISBLANK(OFFSET('11. SEGUIMIENTO 2026'!$P$14,INT((ROW()-13)/2),0)),"",OFFSET('11. SEGUIMIENTO 2026'!$P$14,INT((ROW()-13)/2),0)),IF(ISBLANK(OFFSET('9. METAS'!$S$20,INT((ROW()-14)/2),0)),"",OFFSET('9. METAS'!$S$20,INT((ROW()-14)/2),0)))</f>
        <v/>
      </c>
      <c r="M329" s="246" t="str">
        <f ca="1">IF(MOD(ROW()-13,2)=0,IF(ISBLANK(OFFSET('11. SEGUIMIENTO 2026'!$Q$14,INT((ROW()-13)/2),0)),"",OFFSET('11. SEGUIMIENTO 2026'!$Q$14,INT((ROW()-13)/2),0)),IF(ISBLANK(OFFSET('9. METAS'!$T$20,INT((ROW()-14)/2),0)),"",OFFSET('9. METAS'!$T$20,INT((ROW()-14)/2),0)))</f>
        <v/>
      </c>
      <c r="N329" s="1006">
        <f t="shared" ref="N329" ca="1" si="310">IFERROR(J329/J330,"ND")</f>
        <v>1</v>
      </c>
      <c r="O329" s="1008">
        <f t="shared" ref="O329" ca="1" si="311">IFERROR(((J329)/H329),"ND")</f>
        <v>0.25</v>
      </c>
      <c r="P329" s="722" t="s">
        <v>1554</v>
      </c>
    </row>
    <row r="330" spans="3:16" ht="63" customHeight="1">
      <c r="C330" s="1025"/>
      <c r="D330" s="1018"/>
      <c r="E330" s="1018"/>
      <c r="F330" s="1021"/>
      <c r="G330" s="1023"/>
      <c r="H330" s="1002"/>
      <c r="I330" s="1012"/>
      <c r="J330" s="244">
        <f ca="1">IF(MOD(ROW()-13,2)=0,IF(ISBLANK(OFFSET('11. SEGUIMIENTO 2026'!$N$14,INT((ROW()-13)/2),0)),"",OFFSET('11. SEGUIMIENTO 2026'!$N$14,INT((ROW()-13)/2),0)),IF(ISBLANK(OFFSET('9. METAS'!$Q$20,INT((ROW()-14)/2),0)),"",OFFSET('9. METAS'!$Q$20,INT((ROW()-14)/2),0)))</f>
        <v>25</v>
      </c>
      <c r="K330" s="245">
        <f ca="1">IF(MOD(ROW()-13,2)=0,IF(ISBLANK(OFFSET('11. SEGUIMIENTO 2026'!$O$14,INT((ROW()-13)/2),0)),"",OFFSET('11. SEGUIMIENTO 2026'!$O$14,INT((ROW()-13)/2),0)),IF(ISBLANK(OFFSET('9. METAS'!$R$20,INT((ROW()-14)/2),0)),"",OFFSET('9. METAS'!$R$20,INT((ROW()-14)/2),0)))</f>
        <v>25</v>
      </c>
      <c r="L330" s="245">
        <f ca="1">IF(MOD(ROW()-13,2)=0,IF(ISBLANK(OFFSET('11. SEGUIMIENTO 2026'!$P$14,INT((ROW()-13)/2),0)),"",OFFSET('11. SEGUIMIENTO 2026'!$P$14,INT((ROW()-13)/2),0)),IF(ISBLANK(OFFSET('9. METAS'!$S$20,INT((ROW()-14)/2),0)),"",OFFSET('9. METAS'!$S$20,INT((ROW()-14)/2),0)))</f>
        <v>25</v>
      </c>
      <c r="M330" s="246">
        <f ca="1">IF(MOD(ROW()-13,2)=0,IF(ISBLANK(OFFSET('11. SEGUIMIENTO 2026'!$Q$14,INT((ROW()-13)/2),0)),"",OFFSET('11. SEGUIMIENTO 2026'!$Q$14,INT((ROW()-13)/2),0)),IF(ISBLANK(OFFSET('9. METAS'!$T$20,INT((ROW()-14)/2),0)),"",OFFSET('9. METAS'!$T$20,INT((ROW()-14)/2),0)))</f>
        <v>25</v>
      </c>
      <c r="N330" s="1013"/>
      <c r="O330" s="1014"/>
      <c r="P330" s="723" t="s">
        <v>1550</v>
      </c>
    </row>
    <row r="331" spans="3:16" ht="63" customHeight="1">
      <c r="C331" s="1016" t="str">
        <f ca="1">IF(ISBLANK(OFFSET('5. Pp (3 años)'!$C$46,INT((ROW()-13)/2),0)),"",OFFSET('5. Pp (3 años)'!$C$46,INT((ROW()-13)/2),0))</f>
        <v>Actividad</v>
      </c>
      <c r="D331" s="1018" t="str">
        <f ca="1">IF(ISBLANK(OFFSET('5. Pp (3 años)'!$D$46,INT((ROW()-13)/2),0)),"",OFFSET('5. Pp (3 años)'!$D$46,INT((ROW()-13)/2),0))</f>
        <v>4.1.1.1.27.1 Administración de servicios bibliotecarios e impartición de actividades para la extensión cultural y social.</v>
      </c>
      <c r="E331" s="1018" t="str">
        <f ca="1">IF(ISBLANK(OFFSET('5. Pp (3 años)'!$E$46,INT((ROW()-13)/2),0)),"",OFFSET('5. Pp (3 años)'!$E$46,INT((ROW()-13)/2),0))</f>
        <v>PAFLE: Porcentaje de actividades de fomento a la lectura y extensión cultural realizadas.</v>
      </c>
      <c r="F331" s="1021" t="str">
        <f ca="1">IF(ISBLANK(OFFSET('5. Pp (3 años)'!$K$46,INT((ROW()-13)/2),0)),"",OFFSET('5. Pp (3 años)'!$K$46,INT((ROW()-13)/2),0))</f>
        <v>Ascendente</v>
      </c>
      <c r="G331" s="1023" t="str">
        <f ca="1">IF(ISBLANK(OFFSET('5. Pp (3 años)'!$H$46,INT((ROW()-13)/2),0)),"",OFFSET('5. Pp (3 años)'!$H$46,INT((ROW()-13)/2),0))</f>
        <v>Trimestral</v>
      </c>
      <c r="H331" s="1002">
        <f ca="1">IF(ISBLANK(OFFSET('9. METAS'!$K$20,INT((ROW()-13)/2),0)),"",OFFSET('9. METAS'!$K$20,INT((ROW()-13)/2),0))</f>
        <v>384</v>
      </c>
      <c r="I331" s="1004" t="s">
        <v>1394</v>
      </c>
      <c r="J331" s="244">
        <f ca="1">IF(MOD(ROW()-13,2)=0,IF(ISBLANK(OFFSET('11. SEGUIMIENTO 2026'!$N$14,INT((ROW()-13)/2),0)),"",OFFSET('11. SEGUIMIENTO 2026'!$N$14,INT((ROW()-13)/2),0)),IF(ISBLANK(OFFSET('9. METAS'!$Q$20,INT((ROW()-14)/2),0)),"",OFFSET('9. METAS'!$Q$20,INT((ROW()-14)/2),0)))</f>
        <v>87</v>
      </c>
      <c r="K331" s="245" t="str">
        <f ca="1">IF(MOD(ROW()-13,2)=0,IF(ISBLANK(OFFSET('11. SEGUIMIENTO 2026'!$O$14,INT((ROW()-13)/2),0)),"",OFFSET('11. SEGUIMIENTO 2026'!$O$14,INT((ROW()-13)/2),0)),IF(ISBLANK(OFFSET('9. METAS'!$R$20,INT((ROW()-14)/2),0)),"",OFFSET('9. METAS'!$R$20,INT((ROW()-14)/2),0)))</f>
        <v/>
      </c>
      <c r="L331" s="245" t="str">
        <f ca="1">IF(MOD(ROW()-13,2)=0,IF(ISBLANK(OFFSET('11. SEGUIMIENTO 2026'!$P$14,INT((ROW()-13)/2),0)),"",OFFSET('11. SEGUIMIENTO 2026'!$P$14,INT((ROW()-13)/2),0)),IF(ISBLANK(OFFSET('9. METAS'!$S$20,INT((ROW()-14)/2),0)),"",OFFSET('9. METAS'!$S$20,INT((ROW()-14)/2),0)))</f>
        <v/>
      </c>
      <c r="M331" s="246" t="str">
        <f ca="1">IF(MOD(ROW()-13,2)=0,IF(ISBLANK(OFFSET('11. SEGUIMIENTO 2026'!$Q$14,INT((ROW()-13)/2),0)),"",OFFSET('11. SEGUIMIENTO 2026'!$Q$14,INT((ROW()-13)/2),0)),IF(ISBLANK(OFFSET('9. METAS'!$T$20,INT((ROW()-14)/2),0)),"",OFFSET('9. METAS'!$T$20,INT((ROW()-14)/2),0)))</f>
        <v/>
      </c>
      <c r="N331" s="1006">
        <f t="shared" ref="N331" ca="1" si="312">IFERROR(J331/J332,"ND")</f>
        <v>1.0116279069767442</v>
      </c>
      <c r="O331" s="1008">
        <f t="shared" ref="O331" ca="1" si="313">IFERROR(((J331)/H331),"ND")</f>
        <v>0.2265625</v>
      </c>
      <c r="P331" s="722" t="s">
        <v>1586</v>
      </c>
    </row>
    <row r="332" spans="3:16" ht="63" customHeight="1">
      <c r="C332" s="1025"/>
      <c r="D332" s="1018"/>
      <c r="E332" s="1018"/>
      <c r="F332" s="1021"/>
      <c r="G332" s="1023"/>
      <c r="H332" s="1002"/>
      <c r="I332" s="1012"/>
      <c r="J332" s="244">
        <f ca="1">IF(MOD(ROW()-13,2)=0,IF(ISBLANK(OFFSET('11. SEGUIMIENTO 2026'!$N$14,INT((ROW()-13)/2),0)),"",OFFSET('11. SEGUIMIENTO 2026'!$N$14,INT((ROW()-13)/2),0)),IF(ISBLANK(OFFSET('9. METAS'!$Q$20,INT((ROW()-14)/2),0)),"",OFFSET('9. METAS'!$Q$20,INT((ROW()-14)/2),0)))</f>
        <v>86</v>
      </c>
      <c r="K332" s="245">
        <f ca="1">IF(MOD(ROW()-13,2)=0,IF(ISBLANK(OFFSET('11. SEGUIMIENTO 2026'!$O$14,INT((ROW()-13)/2),0)),"",OFFSET('11. SEGUIMIENTO 2026'!$O$14,INT((ROW()-13)/2),0)),IF(ISBLANK(OFFSET('9. METAS'!$R$20,INT((ROW()-14)/2),0)),"",OFFSET('9. METAS'!$R$20,INT((ROW()-14)/2),0)))</f>
        <v>101</v>
      </c>
      <c r="L332" s="245">
        <f ca="1">IF(MOD(ROW()-13,2)=0,IF(ISBLANK(OFFSET('11. SEGUIMIENTO 2026'!$P$14,INT((ROW()-13)/2),0)),"",OFFSET('11. SEGUIMIENTO 2026'!$P$14,INT((ROW()-13)/2),0)),IF(ISBLANK(OFFSET('9. METAS'!$S$20,INT((ROW()-14)/2),0)),"",OFFSET('9. METAS'!$S$20,INT((ROW()-14)/2),0)))</f>
        <v>111</v>
      </c>
      <c r="M332" s="246">
        <f ca="1">IF(MOD(ROW()-13,2)=0,IF(ISBLANK(OFFSET('11. SEGUIMIENTO 2026'!$Q$14,INT((ROW()-13)/2),0)),"",OFFSET('11. SEGUIMIENTO 2026'!$Q$14,INT((ROW()-13)/2),0)),IF(ISBLANK(OFFSET('9. METAS'!$T$20,INT((ROW()-14)/2),0)),"",OFFSET('9. METAS'!$T$20,INT((ROW()-14)/2),0)))</f>
        <v>86</v>
      </c>
      <c r="N332" s="1013"/>
      <c r="O332" s="1014"/>
      <c r="P332" s="723" t="s">
        <v>1587</v>
      </c>
    </row>
    <row r="333" spans="3:16" ht="63" hidden="1" customHeight="1">
      <c r="C333" s="1016" t="str">
        <f ca="1">IF(ISBLANK(OFFSET('5. Pp (3 años)'!$C$46,INT((ROW()-13)/2),0)),"",OFFSET('5. Pp (3 años)'!$C$46,INT((ROW()-13)/2),0))</f>
        <v>Actividad</v>
      </c>
      <c r="D333" s="1018" t="str">
        <f ca="1">IF(ISBLANK(OFFSET('5. Pp (3 años)'!$D$46,INT((ROW()-13)/2),0)),"",OFFSET('5. Pp (3 años)'!$D$46,INT((ROW()-13)/2),0))</f>
        <v/>
      </c>
      <c r="E333" s="1018" t="str">
        <f ca="1">IF(ISBLANK(OFFSET('5. Pp (3 años)'!$E$46,INT((ROW()-13)/2),0)),"",OFFSET('5. Pp (3 años)'!$E$46,INT((ROW()-13)/2),0))</f>
        <v/>
      </c>
      <c r="F333" s="1021" t="str">
        <f ca="1">IF(ISBLANK(OFFSET('5. Pp (3 años)'!$K$46,INT((ROW()-13)/2),0)),"",OFFSET('5. Pp (3 años)'!$K$46,INT((ROW()-13)/2),0))</f>
        <v/>
      </c>
      <c r="G333" s="1023" t="str">
        <f ca="1">IF(ISBLANK(OFFSET('5. Pp (3 años)'!$H$46,INT((ROW()-13)/2),0)),"",OFFSET('5. Pp (3 años)'!$H$46,INT((ROW()-13)/2),0))</f>
        <v/>
      </c>
      <c r="H333" s="1002" t="str">
        <f ca="1">IF(ISBLANK(OFFSET('9. METAS'!$K$20,INT((ROW()-13)/2),0)),"",OFFSET('9. METAS'!$K$20,INT((ROW()-13)/2),0))</f>
        <v/>
      </c>
      <c r="I333" s="1004"/>
      <c r="J333" s="244" t="str">
        <f ca="1">IF(MOD(ROW()-13,2)=0,IF(ISBLANK(OFFSET('11. SEGUIMIENTO 2026'!$N$14,INT((ROW()-13)/2),0)),"",OFFSET('11. SEGUIMIENTO 2026'!$N$14,INT((ROW()-13)/2),0)),IF(ISBLANK(OFFSET('9. METAS'!$Q$20,INT((ROW()-14)/2),0)),"",OFFSET('9. METAS'!$Q$20,INT((ROW()-14)/2),0)))</f>
        <v/>
      </c>
      <c r="K333" s="245" t="str">
        <f ca="1">IF(MOD(ROW()-13,2)=0,IF(ISBLANK(OFFSET('11. SEGUIMIENTO 2026'!$O$14,INT((ROW()-13)/2),0)),"",OFFSET('11. SEGUIMIENTO 2026'!$O$14,INT((ROW()-13)/2),0)),IF(ISBLANK(OFFSET('9. METAS'!$R$20,INT((ROW()-14)/2),0)),"",OFFSET('9. METAS'!$R$20,INT((ROW()-14)/2),0)))</f>
        <v/>
      </c>
      <c r="L333" s="245" t="str">
        <f ca="1">IF(MOD(ROW()-13,2)=0,IF(ISBLANK(OFFSET('11. SEGUIMIENTO 2026'!$P$14,INT((ROW()-13)/2),0)),"",OFFSET('11. SEGUIMIENTO 2026'!$P$14,INT((ROW()-13)/2),0)),IF(ISBLANK(OFFSET('9. METAS'!$S$20,INT((ROW()-14)/2),0)),"",OFFSET('9. METAS'!$S$20,INT((ROW()-14)/2),0)))</f>
        <v/>
      </c>
      <c r="M333" s="246" t="str">
        <f ca="1">IF(MOD(ROW()-13,2)=0,IF(ISBLANK(OFFSET('11. SEGUIMIENTO 2026'!$Q$14,INT((ROW()-13)/2),0)),"",OFFSET('11. SEGUIMIENTO 2026'!$Q$14,INT((ROW()-13)/2),0)),IF(ISBLANK(OFFSET('9. METAS'!$T$20,INT((ROW()-14)/2),0)),"",OFFSET('9. METAS'!$T$20,INT((ROW()-14)/2),0)))</f>
        <v/>
      </c>
      <c r="N333" s="1006" t="str">
        <f t="shared" ref="N333" ca="1" si="314">IFERROR(J333/J334,"ND")</f>
        <v>ND</v>
      </c>
      <c r="O333" s="1008" t="str">
        <f t="shared" ref="O333" ca="1" si="315">IFERROR(((J333)/H333),"ND")</f>
        <v>ND</v>
      </c>
      <c r="P333" s="1010"/>
    </row>
    <row r="334" spans="3:16" ht="63" hidden="1" customHeight="1">
      <c r="C334" s="1025"/>
      <c r="D334" s="1018"/>
      <c r="E334" s="1018"/>
      <c r="F334" s="1021"/>
      <c r="G334" s="1023"/>
      <c r="H334" s="1002"/>
      <c r="I334" s="1012"/>
      <c r="J334" s="244" t="str">
        <f ca="1">IF(MOD(ROW()-13,2)=0,IF(ISBLANK(OFFSET('11. SEGUIMIENTO 2026'!$N$14,INT((ROW()-13)/2),0)),"",OFFSET('11. SEGUIMIENTO 2026'!$N$14,INT((ROW()-13)/2),0)),IF(ISBLANK(OFFSET('9. METAS'!$Q$20,INT((ROW()-14)/2),0)),"",OFFSET('9. METAS'!$Q$20,INT((ROW()-14)/2),0)))</f>
        <v/>
      </c>
      <c r="K334" s="245" t="str">
        <f ca="1">IF(MOD(ROW()-13,2)=0,IF(ISBLANK(OFFSET('11. SEGUIMIENTO 2026'!$O$14,INT((ROW()-13)/2),0)),"",OFFSET('11. SEGUIMIENTO 2026'!$O$14,INT((ROW()-13)/2),0)),IF(ISBLANK(OFFSET('9. METAS'!$R$20,INT((ROW()-14)/2),0)),"",OFFSET('9. METAS'!$R$20,INT((ROW()-14)/2),0)))</f>
        <v/>
      </c>
      <c r="L334" s="245" t="str">
        <f ca="1">IF(MOD(ROW()-13,2)=0,IF(ISBLANK(OFFSET('11. SEGUIMIENTO 2026'!$P$14,INT((ROW()-13)/2),0)),"",OFFSET('11. SEGUIMIENTO 2026'!$P$14,INT((ROW()-13)/2),0)),IF(ISBLANK(OFFSET('9. METAS'!$S$20,INT((ROW()-14)/2),0)),"",OFFSET('9. METAS'!$S$20,INT((ROW()-14)/2),0)))</f>
        <v/>
      </c>
      <c r="M334" s="246" t="str">
        <f ca="1">IF(MOD(ROW()-13,2)=0,IF(ISBLANK(OFFSET('11. SEGUIMIENTO 2026'!$Q$14,INT((ROW()-13)/2),0)),"",OFFSET('11. SEGUIMIENTO 2026'!$Q$14,INT((ROW()-13)/2),0)),IF(ISBLANK(OFFSET('9. METAS'!$T$20,INT((ROW()-14)/2),0)),"",OFFSET('9. METAS'!$T$20,INT((ROW()-14)/2),0)))</f>
        <v/>
      </c>
      <c r="N334" s="1013"/>
      <c r="O334" s="1014"/>
      <c r="P334" s="1015"/>
    </row>
    <row r="335" spans="3:16" ht="63" hidden="1" customHeight="1">
      <c r="C335" s="1016" t="str">
        <f ca="1">IF(ISBLANK(OFFSET('5. Pp (3 años)'!$C$46,INT((ROW()-13)/2),0)),"",OFFSET('5. Pp (3 años)'!$C$46,INT((ROW()-13)/2),0))</f>
        <v>Actividad</v>
      </c>
      <c r="D335" s="1018" t="str">
        <f ca="1">IF(ISBLANK(OFFSET('5. Pp (3 años)'!$D$46,INT((ROW()-13)/2),0)),"",OFFSET('5. Pp (3 años)'!$D$46,INT((ROW()-13)/2),0))</f>
        <v/>
      </c>
      <c r="E335" s="1018" t="str">
        <f ca="1">IF(ISBLANK(OFFSET('5. Pp (3 años)'!$E$46,INT((ROW()-13)/2),0)),"",OFFSET('5. Pp (3 años)'!$E$46,INT((ROW()-13)/2),0))</f>
        <v/>
      </c>
      <c r="F335" s="1021" t="str">
        <f ca="1">IF(ISBLANK(OFFSET('5. Pp (3 años)'!$K$46,INT((ROW()-13)/2),0)),"",OFFSET('5. Pp (3 años)'!$K$46,INT((ROW()-13)/2),0))</f>
        <v/>
      </c>
      <c r="G335" s="1023" t="str">
        <f ca="1">IF(ISBLANK(OFFSET('5. Pp (3 años)'!$H$46,INT((ROW()-13)/2),0)),"",OFFSET('5. Pp (3 años)'!$H$46,INT((ROW()-13)/2),0))</f>
        <v/>
      </c>
      <c r="H335" s="1002" t="str">
        <f ca="1">IF(ISBLANK(OFFSET('9. METAS'!$K$20,INT((ROW()-13)/2),0)),"",OFFSET('9. METAS'!$K$20,INT((ROW()-13)/2),0))</f>
        <v/>
      </c>
      <c r="I335" s="1004"/>
      <c r="J335" s="244" t="str">
        <f ca="1">IF(MOD(ROW()-13,2)=0,IF(ISBLANK(OFFSET('11. SEGUIMIENTO 2026'!$N$14,INT((ROW()-13)/2),0)),"",OFFSET('11. SEGUIMIENTO 2026'!$N$14,INT((ROW()-13)/2),0)),IF(ISBLANK(OFFSET('9. METAS'!$Q$20,INT((ROW()-14)/2),0)),"",OFFSET('9. METAS'!$Q$20,INT((ROW()-14)/2),0)))</f>
        <v/>
      </c>
      <c r="K335" s="245" t="str">
        <f ca="1">IF(MOD(ROW()-13,2)=0,IF(ISBLANK(OFFSET('11. SEGUIMIENTO 2026'!$O$14,INT((ROW()-13)/2),0)),"",OFFSET('11. SEGUIMIENTO 2026'!$O$14,INT((ROW()-13)/2),0)),IF(ISBLANK(OFFSET('9. METAS'!$R$20,INT((ROW()-14)/2),0)),"",OFFSET('9. METAS'!$R$20,INT((ROW()-14)/2),0)))</f>
        <v/>
      </c>
      <c r="L335" s="245" t="str">
        <f ca="1">IF(MOD(ROW()-13,2)=0,IF(ISBLANK(OFFSET('11. SEGUIMIENTO 2026'!$P$14,INT((ROW()-13)/2),0)),"",OFFSET('11. SEGUIMIENTO 2026'!$P$14,INT((ROW()-13)/2),0)),IF(ISBLANK(OFFSET('9. METAS'!$S$20,INT((ROW()-14)/2),0)),"",OFFSET('9. METAS'!$S$20,INT((ROW()-14)/2),0)))</f>
        <v/>
      </c>
      <c r="M335" s="246" t="str">
        <f ca="1">IF(MOD(ROW()-13,2)=0,IF(ISBLANK(OFFSET('11. SEGUIMIENTO 2026'!$Q$14,INT((ROW()-13)/2),0)),"",OFFSET('11. SEGUIMIENTO 2026'!$Q$14,INT((ROW()-13)/2),0)),IF(ISBLANK(OFFSET('9. METAS'!$T$20,INT((ROW()-14)/2),0)),"",OFFSET('9. METAS'!$T$20,INT((ROW()-14)/2),0)))</f>
        <v/>
      </c>
      <c r="N335" s="1006" t="str">
        <f t="shared" ref="N335" ca="1" si="316">IFERROR(J335/J336,"ND")</f>
        <v>ND</v>
      </c>
      <c r="O335" s="1008" t="str">
        <f t="shared" ref="O335" ca="1" si="317">IFERROR(((J335)/H335),"ND")</f>
        <v>ND</v>
      </c>
      <c r="P335" s="1010"/>
    </row>
    <row r="336" spans="3:16" ht="63" hidden="1" customHeight="1">
      <c r="C336" s="1025"/>
      <c r="D336" s="1018"/>
      <c r="E336" s="1018"/>
      <c r="F336" s="1021"/>
      <c r="G336" s="1023"/>
      <c r="H336" s="1002"/>
      <c r="I336" s="1012"/>
      <c r="J336" s="244" t="str">
        <f ca="1">IF(MOD(ROW()-13,2)=0,IF(ISBLANK(OFFSET('11. SEGUIMIENTO 2026'!$N$14,INT((ROW()-13)/2),0)),"",OFFSET('11. SEGUIMIENTO 2026'!$N$14,INT((ROW()-13)/2),0)),IF(ISBLANK(OFFSET('9. METAS'!$Q$20,INT((ROW()-14)/2),0)),"",OFFSET('9. METAS'!$Q$20,INT((ROW()-14)/2),0)))</f>
        <v/>
      </c>
      <c r="K336" s="245" t="str">
        <f ca="1">IF(MOD(ROW()-13,2)=0,IF(ISBLANK(OFFSET('11. SEGUIMIENTO 2026'!$O$14,INT((ROW()-13)/2),0)),"",OFFSET('11. SEGUIMIENTO 2026'!$O$14,INT((ROW()-13)/2),0)),IF(ISBLANK(OFFSET('9. METAS'!$R$20,INT((ROW()-14)/2),0)),"",OFFSET('9. METAS'!$R$20,INT((ROW()-14)/2),0)))</f>
        <v/>
      </c>
      <c r="L336" s="245" t="str">
        <f ca="1">IF(MOD(ROW()-13,2)=0,IF(ISBLANK(OFFSET('11. SEGUIMIENTO 2026'!$P$14,INT((ROW()-13)/2),0)),"",OFFSET('11. SEGUIMIENTO 2026'!$P$14,INT((ROW()-13)/2),0)),IF(ISBLANK(OFFSET('9. METAS'!$S$20,INT((ROW()-14)/2),0)),"",OFFSET('9. METAS'!$S$20,INT((ROW()-14)/2),0)))</f>
        <v/>
      </c>
      <c r="M336" s="246" t="str">
        <f ca="1">IF(MOD(ROW()-13,2)=0,IF(ISBLANK(OFFSET('11. SEGUIMIENTO 2026'!$Q$14,INT((ROW()-13)/2),0)),"",OFFSET('11. SEGUIMIENTO 2026'!$Q$14,INT((ROW()-13)/2),0)),IF(ISBLANK(OFFSET('9. METAS'!$T$20,INT((ROW()-14)/2),0)),"",OFFSET('9. METAS'!$T$20,INT((ROW()-14)/2),0)))</f>
        <v/>
      </c>
      <c r="N336" s="1013"/>
      <c r="O336" s="1014"/>
      <c r="P336" s="1015"/>
    </row>
    <row r="337" spans="3:16" ht="63" hidden="1" customHeight="1">
      <c r="C337" s="1016" t="str">
        <f ca="1">IF(ISBLANK(OFFSET('5. Pp (3 años)'!$C$46,INT((ROW()-13)/2),0)),"",OFFSET('5. Pp (3 años)'!$C$46,INT((ROW()-13)/2),0))</f>
        <v>Actividad</v>
      </c>
      <c r="D337" s="1018" t="str">
        <f ca="1">IF(ISBLANK(OFFSET('5. Pp (3 años)'!$D$46,INT((ROW()-13)/2),0)),"",OFFSET('5. Pp (3 años)'!$D$46,INT((ROW()-13)/2),0))</f>
        <v/>
      </c>
      <c r="E337" s="1018" t="str">
        <f ca="1">IF(ISBLANK(OFFSET('5. Pp (3 años)'!$E$46,INT((ROW()-13)/2),0)),"",OFFSET('5. Pp (3 años)'!$E$46,INT((ROW()-13)/2),0))</f>
        <v/>
      </c>
      <c r="F337" s="1021" t="str">
        <f ca="1">IF(ISBLANK(OFFSET('5. Pp (3 años)'!$K$46,INT((ROW()-13)/2),0)),"",OFFSET('5. Pp (3 años)'!$K$46,INT((ROW()-13)/2),0))</f>
        <v/>
      </c>
      <c r="G337" s="1023" t="str">
        <f ca="1">IF(ISBLANK(OFFSET('5. Pp (3 años)'!$H$46,INT((ROW()-13)/2),0)),"",OFFSET('5. Pp (3 años)'!$H$46,INT((ROW()-13)/2),0))</f>
        <v/>
      </c>
      <c r="H337" s="1002" t="str">
        <f ca="1">IF(ISBLANK(OFFSET('9. METAS'!$K$20,INT((ROW()-13)/2),0)),"",OFFSET('9. METAS'!$K$20,INT((ROW()-13)/2),0))</f>
        <v/>
      </c>
      <c r="I337" s="1004"/>
      <c r="J337" s="244" t="str">
        <f ca="1">IF(MOD(ROW()-13,2)=0,IF(ISBLANK(OFFSET('11. SEGUIMIENTO 2026'!$N$14,INT((ROW()-13)/2),0)),"",OFFSET('11. SEGUIMIENTO 2026'!$N$14,INT((ROW()-13)/2),0)),IF(ISBLANK(OFFSET('9. METAS'!$Q$20,INT((ROW()-14)/2),0)),"",OFFSET('9. METAS'!$Q$20,INT((ROW()-14)/2),0)))</f>
        <v/>
      </c>
      <c r="K337" s="245" t="str">
        <f ca="1">IF(MOD(ROW()-13,2)=0,IF(ISBLANK(OFFSET('11. SEGUIMIENTO 2026'!$O$14,INT((ROW()-13)/2),0)),"",OFFSET('11. SEGUIMIENTO 2026'!$O$14,INT((ROW()-13)/2),0)),IF(ISBLANK(OFFSET('9. METAS'!$R$20,INT((ROW()-14)/2),0)),"",OFFSET('9. METAS'!$R$20,INT((ROW()-14)/2),0)))</f>
        <v/>
      </c>
      <c r="L337" s="245" t="str">
        <f ca="1">IF(MOD(ROW()-13,2)=0,IF(ISBLANK(OFFSET('11. SEGUIMIENTO 2026'!$P$14,INT((ROW()-13)/2),0)),"",OFFSET('11. SEGUIMIENTO 2026'!$P$14,INT((ROW()-13)/2),0)),IF(ISBLANK(OFFSET('9. METAS'!$S$20,INT((ROW()-14)/2),0)),"",OFFSET('9. METAS'!$S$20,INT((ROW()-14)/2),0)))</f>
        <v/>
      </c>
      <c r="M337" s="246" t="str">
        <f ca="1">IF(MOD(ROW()-13,2)=0,IF(ISBLANK(OFFSET('11. SEGUIMIENTO 2026'!$Q$14,INT((ROW()-13)/2),0)),"",OFFSET('11. SEGUIMIENTO 2026'!$Q$14,INT((ROW()-13)/2),0)),IF(ISBLANK(OFFSET('9. METAS'!$T$20,INT((ROW()-14)/2),0)),"",OFFSET('9. METAS'!$T$20,INT((ROW()-14)/2),0)))</f>
        <v/>
      </c>
      <c r="N337" s="1006" t="str">
        <f t="shared" ref="N337" ca="1" si="318">IFERROR(J337/J338,"ND")</f>
        <v>ND</v>
      </c>
      <c r="O337" s="1008" t="str">
        <f t="shared" ref="O337" ca="1" si="319">IFERROR(((J337)/H337),"ND")</f>
        <v>ND</v>
      </c>
      <c r="P337" s="1010"/>
    </row>
    <row r="338" spans="3:16" ht="63" hidden="1" customHeight="1">
      <c r="C338" s="1025"/>
      <c r="D338" s="1018"/>
      <c r="E338" s="1018"/>
      <c r="F338" s="1021"/>
      <c r="G338" s="1023"/>
      <c r="H338" s="1002"/>
      <c r="I338" s="1012"/>
      <c r="J338" s="244" t="str">
        <f ca="1">IF(MOD(ROW()-13,2)=0,IF(ISBLANK(OFFSET('11. SEGUIMIENTO 2026'!$N$14,INT((ROW()-13)/2),0)),"",OFFSET('11. SEGUIMIENTO 2026'!$N$14,INT((ROW()-13)/2),0)),IF(ISBLANK(OFFSET('9. METAS'!$Q$20,INT((ROW()-14)/2),0)),"",OFFSET('9. METAS'!$Q$20,INT((ROW()-14)/2),0)))</f>
        <v/>
      </c>
      <c r="K338" s="245" t="str">
        <f ca="1">IF(MOD(ROW()-13,2)=0,IF(ISBLANK(OFFSET('11. SEGUIMIENTO 2026'!$O$14,INT((ROW()-13)/2),0)),"",OFFSET('11. SEGUIMIENTO 2026'!$O$14,INT((ROW()-13)/2),0)),IF(ISBLANK(OFFSET('9. METAS'!$R$20,INT((ROW()-14)/2),0)),"",OFFSET('9. METAS'!$R$20,INT((ROW()-14)/2),0)))</f>
        <v/>
      </c>
      <c r="L338" s="245" t="str">
        <f ca="1">IF(MOD(ROW()-13,2)=0,IF(ISBLANK(OFFSET('11. SEGUIMIENTO 2026'!$P$14,INT((ROW()-13)/2),0)),"",OFFSET('11. SEGUIMIENTO 2026'!$P$14,INT((ROW()-13)/2),0)),IF(ISBLANK(OFFSET('9. METAS'!$S$20,INT((ROW()-14)/2),0)),"",OFFSET('9. METAS'!$S$20,INT((ROW()-14)/2),0)))</f>
        <v/>
      </c>
      <c r="M338" s="246" t="str">
        <f ca="1">IF(MOD(ROW()-13,2)=0,IF(ISBLANK(OFFSET('11. SEGUIMIENTO 2026'!$Q$14,INT((ROW()-13)/2),0)),"",OFFSET('11. SEGUIMIENTO 2026'!$Q$14,INT((ROW()-13)/2),0)),IF(ISBLANK(OFFSET('9. METAS'!$T$20,INT((ROW()-14)/2),0)),"",OFFSET('9. METAS'!$T$20,INT((ROW()-14)/2),0)))</f>
        <v/>
      </c>
      <c r="N338" s="1013"/>
      <c r="O338" s="1014"/>
      <c r="P338" s="1015"/>
    </row>
    <row r="339" spans="3:16" ht="63" hidden="1" customHeight="1">
      <c r="C339" s="1016" t="str">
        <f ca="1">IF(ISBLANK(OFFSET('5. Pp (3 años)'!$C$46,INT((ROW()-13)/2),0)),"",OFFSET('5. Pp (3 años)'!$C$46,INT((ROW()-13)/2),0))</f>
        <v>Actividad</v>
      </c>
      <c r="D339" s="1018" t="str">
        <f ca="1">IF(ISBLANK(OFFSET('5. Pp (3 años)'!$D$46,INT((ROW()-13)/2),0)),"",OFFSET('5. Pp (3 años)'!$D$46,INT((ROW()-13)/2),0))</f>
        <v/>
      </c>
      <c r="E339" s="1018" t="str">
        <f ca="1">IF(ISBLANK(OFFSET('5. Pp (3 años)'!$E$46,INT((ROW()-13)/2),0)),"",OFFSET('5. Pp (3 años)'!$E$46,INT((ROW()-13)/2),0))</f>
        <v/>
      </c>
      <c r="F339" s="1021" t="str">
        <f ca="1">IF(ISBLANK(OFFSET('5. Pp (3 años)'!$K$46,INT((ROW()-13)/2),0)),"",OFFSET('5. Pp (3 años)'!$K$46,INT((ROW()-13)/2),0))</f>
        <v/>
      </c>
      <c r="G339" s="1023" t="str">
        <f ca="1">IF(ISBLANK(OFFSET('5. Pp (3 años)'!$H$46,INT((ROW()-13)/2),0)),"",OFFSET('5. Pp (3 años)'!$H$46,INT((ROW()-13)/2),0))</f>
        <v/>
      </c>
      <c r="H339" s="1002" t="str">
        <f ca="1">IF(ISBLANK(OFFSET('9. METAS'!$K$20,INT((ROW()-13)/2),0)),"",OFFSET('9. METAS'!$K$20,INT((ROW()-13)/2),0))</f>
        <v/>
      </c>
      <c r="I339" s="1004"/>
      <c r="J339" s="244" t="str">
        <f ca="1">IF(MOD(ROW()-13,2)=0,IF(ISBLANK(OFFSET('11. SEGUIMIENTO 2026'!$N$14,INT((ROW()-13)/2),0)),"",OFFSET('11. SEGUIMIENTO 2026'!$N$14,INT((ROW()-13)/2),0)),IF(ISBLANK(OFFSET('9. METAS'!$Q$20,INT((ROW()-14)/2),0)),"",OFFSET('9. METAS'!$Q$20,INT((ROW()-14)/2),0)))</f>
        <v/>
      </c>
      <c r="K339" s="245" t="str">
        <f ca="1">IF(MOD(ROW()-13,2)=0,IF(ISBLANK(OFFSET('11. SEGUIMIENTO 2026'!$O$14,INT((ROW()-13)/2),0)),"",OFFSET('11. SEGUIMIENTO 2026'!$O$14,INT((ROW()-13)/2),0)),IF(ISBLANK(OFFSET('9. METAS'!$R$20,INT((ROW()-14)/2),0)),"",OFFSET('9. METAS'!$R$20,INT((ROW()-14)/2),0)))</f>
        <v/>
      </c>
      <c r="L339" s="245" t="str">
        <f ca="1">IF(MOD(ROW()-13,2)=0,IF(ISBLANK(OFFSET('11. SEGUIMIENTO 2026'!$P$14,INT((ROW()-13)/2),0)),"",OFFSET('11. SEGUIMIENTO 2026'!$P$14,INT((ROW()-13)/2),0)),IF(ISBLANK(OFFSET('9. METAS'!$S$20,INT((ROW()-14)/2),0)),"",OFFSET('9. METAS'!$S$20,INT((ROW()-14)/2),0)))</f>
        <v/>
      </c>
      <c r="M339" s="246" t="str">
        <f ca="1">IF(MOD(ROW()-13,2)=0,IF(ISBLANK(OFFSET('11. SEGUIMIENTO 2026'!$Q$14,INT((ROW()-13)/2),0)),"",OFFSET('11. SEGUIMIENTO 2026'!$Q$14,INT((ROW()-13)/2),0)),IF(ISBLANK(OFFSET('9. METAS'!$T$20,INT((ROW()-14)/2),0)),"",OFFSET('9. METAS'!$T$20,INT((ROW()-14)/2),0)))</f>
        <v/>
      </c>
      <c r="N339" s="1006" t="str">
        <f t="shared" ref="N339" ca="1" si="320">IFERROR(J339/J340,"ND")</f>
        <v>ND</v>
      </c>
      <c r="O339" s="1008" t="str">
        <f t="shared" ref="O339" ca="1" si="321">IFERROR(((J339)/H339),"ND")</f>
        <v>ND</v>
      </c>
      <c r="P339" s="1010"/>
    </row>
    <row r="340" spans="3:16" ht="63" hidden="1" customHeight="1">
      <c r="C340" s="1025"/>
      <c r="D340" s="1018"/>
      <c r="E340" s="1018"/>
      <c r="F340" s="1021"/>
      <c r="G340" s="1023"/>
      <c r="H340" s="1002"/>
      <c r="I340" s="1012"/>
      <c r="J340" s="244" t="str">
        <f ca="1">IF(MOD(ROW()-13,2)=0,IF(ISBLANK(OFFSET('11. SEGUIMIENTO 2026'!$N$14,INT((ROW()-13)/2),0)),"",OFFSET('11. SEGUIMIENTO 2026'!$N$14,INT((ROW()-13)/2),0)),IF(ISBLANK(OFFSET('9. METAS'!$Q$20,INT((ROW()-14)/2),0)),"",OFFSET('9. METAS'!$Q$20,INT((ROW()-14)/2),0)))</f>
        <v/>
      </c>
      <c r="K340" s="245" t="str">
        <f ca="1">IF(MOD(ROW()-13,2)=0,IF(ISBLANK(OFFSET('11. SEGUIMIENTO 2026'!$O$14,INT((ROW()-13)/2),0)),"",OFFSET('11. SEGUIMIENTO 2026'!$O$14,INT((ROW()-13)/2),0)),IF(ISBLANK(OFFSET('9. METAS'!$R$20,INT((ROW()-14)/2),0)),"",OFFSET('9. METAS'!$R$20,INT((ROW()-14)/2),0)))</f>
        <v/>
      </c>
      <c r="L340" s="245" t="str">
        <f ca="1">IF(MOD(ROW()-13,2)=0,IF(ISBLANK(OFFSET('11. SEGUIMIENTO 2026'!$P$14,INT((ROW()-13)/2),0)),"",OFFSET('11. SEGUIMIENTO 2026'!$P$14,INT((ROW()-13)/2),0)),IF(ISBLANK(OFFSET('9. METAS'!$S$20,INT((ROW()-14)/2),0)),"",OFFSET('9. METAS'!$S$20,INT((ROW()-14)/2),0)))</f>
        <v/>
      </c>
      <c r="M340" s="246" t="str">
        <f ca="1">IF(MOD(ROW()-13,2)=0,IF(ISBLANK(OFFSET('11. SEGUIMIENTO 2026'!$Q$14,INT((ROW()-13)/2),0)),"",OFFSET('11. SEGUIMIENTO 2026'!$Q$14,INT((ROW()-13)/2),0)),IF(ISBLANK(OFFSET('9. METAS'!$T$20,INT((ROW()-14)/2),0)),"",OFFSET('9. METAS'!$T$20,INT((ROW()-14)/2),0)))</f>
        <v/>
      </c>
      <c r="N340" s="1013"/>
      <c r="O340" s="1014"/>
      <c r="P340" s="1015"/>
    </row>
    <row r="341" spans="3:16" ht="63" customHeight="1">
      <c r="C341" s="1016" t="str">
        <f ca="1">IF(ISBLANK(OFFSET('5. Pp (3 años)'!$C$46,INT((ROW()-13)/2),0)),"",OFFSET('5. Pp (3 años)'!$C$46,INT((ROW()-13)/2),0))</f>
        <v>Componente</v>
      </c>
      <c r="D341" s="1018" t="str">
        <f ca="1">IF(ISBLANK(OFFSET('5. Pp (3 años)'!$D$46,INT((ROW()-13)/2),0)),"",OFFSET('5. Pp (3 años)'!$D$46,INT((ROW()-13)/2),0))</f>
        <v>4.1.1.1.28 Acciones para la prevención del acoso escolar y el fomento de entornos familiares libres de violencia realizadas.</v>
      </c>
      <c r="E341" s="1018" t="str">
        <f ca="1">IF(ISBLANK(OFFSET('5. Pp (3 años)'!$E$46,INT((ROW()-13)/2),0)),"",OFFSET('5. Pp (3 años)'!$E$46,INT((ROW()-13)/2),0))</f>
        <v>PPVFC: Porcentaje de acciones de prevención del acoso y violencia familiar cumplidas.</v>
      </c>
      <c r="F341" s="1021" t="str">
        <f ca="1">IF(ISBLANK(OFFSET('5. Pp (3 años)'!$K$46,INT((ROW()-13)/2),0)),"",OFFSET('5. Pp (3 años)'!$K$46,INT((ROW()-13)/2),0))</f>
        <v>Ascendente</v>
      </c>
      <c r="G341" s="1023" t="str">
        <f ca="1">IF(ISBLANK(OFFSET('5. Pp (3 años)'!$H$46,INT((ROW()-13)/2),0)),"",OFFSET('5. Pp (3 años)'!$H$46,INT((ROW()-13)/2),0))</f>
        <v>Trimestral</v>
      </c>
      <c r="H341" s="1002">
        <f ca="1">IF(ISBLANK(OFFSET('9. METAS'!$K$20,INT((ROW()-13)/2),0)),"",OFFSET('9. METAS'!$K$20,INT((ROW()-13)/2),0))</f>
        <v>100</v>
      </c>
      <c r="I341" s="1004" t="s">
        <v>147</v>
      </c>
      <c r="J341" s="244">
        <f ca="1">IF(MOD(ROW()-13,2)=0,IF(ISBLANK(OFFSET('11. SEGUIMIENTO 2026'!$N$14,INT((ROW()-13)/2),0)),"",OFFSET('11. SEGUIMIENTO 2026'!$N$14,INT((ROW()-13)/2),0)),IF(ISBLANK(OFFSET('9. METAS'!$Q$20,INT((ROW()-14)/2),0)),"",OFFSET('9. METAS'!$Q$20,INT((ROW()-14)/2),0)))</f>
        <v>25</v>
      </c>
      <c r="K341" s="245" t="str">
        <f ca="1">IF(MOD(ROW()-13,2)=0,IF(ISBLANK(OFFSET('11. SEGUIMIENTO 2026'!$O$14,INT((ROW()-13)/2),0)),"",OFFSET('11. SEGUIMIENTO 2026'!$O$14,INT((ROW()-13)/2),0)),IF(ISBLANK(OFFSET('9. METAS'!$R$20,INT((ROW()-14)/2),0)),"",OFFSET('9. METAS'!$R$20,INT((ROW()-14)/2),0)))</f>
        <v/>
      </c>
      <c r="L341" s="245" t="str">
        <f ca="1">IF(MOD(ROW()-13,2)=0,IF(ISBLANK(OFFSET('11. SEGUIMIENTO 2026'!$P$14,INT((ROW()-13)/2),0)),"",OFFSET('11. SEGUIMIENTO 2026'!$P$14,INT((ROW()-13)/2),0)),IF(ISBLANK(OFFSET('9. METAS'!$S$20,INT((ROW()-14)/2),0)),"",OFFSET('9. METAS'!$S$20,INT((ROW()-14)/2),0)))</f>
        <v/>
      </c>
      <c r="M341" s="246" t="str">
        <f ca="1">IF(MOD(ROW()-13,2)=0,IF(ISBLANK(OFFSET('11. SEGUIMIENTO 2026'!$Q$14,INT((ROW()-13)/2),0)),"",OFFSET('11. SEGUIMIENTO 2026'!$Q$14,INT((ROW()-13)/2),0)),IF(ISBLANK(OFFSET('9. METAS'!$T$20,INT((ROW()-14)/2),0)),"",OFFSET('9. METAS'!$T$20,INT((ROW()-14)/2),0)))</f>
        <v/>
      </c>
      <c r="N341" s="1006">
        <f t="shared" ref="N341" ca="1" si="322">IFERROR(J341/J342,"ND")</f>
        <v>1</v>
      </c>
      <c r="O341" s="1008">
        <f t="shared" ref="O341" ca="1" si="323">IFERROR(((J341)/H341),"ND")</f>
        <v>0.25</v>
      </c>
      <c r="P341" s="722" t="s">
        <v>1549</v>
      </c>
    </row>
    <row r="342" spans="3:16" ht="63" customHeight="1">
      <c r="C342" s="1025"/>
      <c r="D342" s="1018"/>
      <c r="E342" s="1018"/>
      <c r="F342" s="1021"/>
      <c r="G342" s="1023"/>
      <c r="H342" s="1002"/>
      <c r="I342" s="1012"/>
      <c r="J342" s="244">
        <f ca="1">IF(MOD(ROW()-13,2)=0,IF(ISBLANK(OFFSET('11. SEGUIMIENTO 2026'!$N$14,INT((ROW()-13)/2),0)),"",OFFSET('11. SEGUIMIENTO 2026'!$N$14,INT((ROW()-13)/2),0)),IF(ISBLANK(OFFSET('9. METAS'!$Q$20,INT((ROW()-14)/2),0)),"",OFFSET('9. METAS'!$Q$20,INT((ROW()-14)/2),0)))</f>
        <v>25</v>
      </c>
      <c r="K342" s="245">
        <f ca="1">IF(MOD(ROW()-13,2)=0,IF(ISBLANK(OFFSET('11. SEGUIMIENTO 2026'!$O$14,INT((ROW()-13)/2),0)),"",OFFSET('11. SEGUIMIENTO 2026'!$O$14,INT((ROW()-13)/2),0)),IF(ISBLANK(OFFSET('9. METAS'!$R$20,INT((ROW()-14)/2),0)),"",OFFSET('9. METAS'!$R$20,INT((ROW()-14)/2),0)))</f>
        <v>25</v>
      </c>
      <c r="L342" s="245">
        <f ca="1">IF(MOD(ROW()-13,2)=0,IF(ISBLANK(OFFSET('11. SEGUIMIENTO 2026'!$P$14,INT((ROW()-13)/2),0)),"",OFFSET('11. SEGUIMIENTO 2026'!$P$14,INT((ROW()-13)/2),0)),IF(ISBLANK(OFFSET('9. METAS'!$S$20,INT((ROW()-14)/2),0)),"",OFFSET('9. METAS'!$S$20,INT((ROW()-14)/2),0)))</f>
        <v>25</v>
      </c>
      <c r="M342" s="246">
        <f ca="1">IF(MOD(ROW()-13,2)=0,IF(ISBLANK(OFFSET('11. SEGUIMIENTO 2026'!$Q$14,INT((ROW()-13)/2),0)),"",OFFSET('11. SEGUIMIENTO 2026'!$Q$14,INT((ROW()-13)/2),0)),IF(ISBLANK(OFFSET('9. METAS'!$T$20,INT((ROW()-14)/2),0)),"",OFFSET('9. METAS'!$T$20,INT((ROW()-14)/2),0)))</f>
        <v>25</v>
      </c>
      <c r="N342" s="1013"/>
      <c r="O342" s="1014"/>
      <c r="P342" s="723" t="s">
        <v>1550</v>
      </c>
    </row>
    <row r="343" spans="3:16" ht="63" customHeight="1">
      <c r="C343" s="1016" t="str">
        <f ca="1">IF(ISBLANK(OFFSET('5. Pp (3 años)'!$C$46,INT((ROW()-13)/2),0)),"",OFFSET('5. Pp (3 años)'!$C$46,INT((ROW()-13)/2),0))</f>
        <v>Actividad</v>
      </c>
      <c r="D343" s="1018" t="str">
        <f ca="1">IF(ISBLANK(OFFSET('5. Pp (3 años)'!$D$46,INT((ROW()-13)/2),0)),"",OFFSET('5. Pp (3 años)'!$D$46,INT((ROW()-13)/2),0))</f>
        <v>4.1.1.1.28.1 Implementación de estrategias de intervención psicoeducativa para la convivencia escolar y la corresponsabilidad familiar.</v>
      </c>
      <c r="E343" s="1018" t="str">
        <f ca="1">IF(ISBLANK(OFFSET('5. Pp (3 años)'!$E$46,INT((ROW()-13)/2),0)),"",OFFSET('5. Pp (3 años)'!$E$46,INT((ROW()-13)/2),0))</f>
        <v>PJIFE: Porcentaje de jornadas de intervención y formación familiar ejecutadas.</v>
      </c>
      <c r="F343" s="1021" t="str">
        <f ca="1">IF(ISBLANK(OFFSET('5. Pp (3 años)'!$K$46,INT((ROW()-13)/2),0)),"",OFFSET('5. Pp (3 años)'!$K$46,INT((ROW()-13)/2),0))</f>
        <v>Ascendente</v>
      </c>
      <c r="G343" s="1023" t="str">
        <f ca="1">IF(ISBLANK(OFFSET('5. Pp (3 años)'!$H$46,INT((ROW()-13)/2),0)),"",OFFSET('5. Pp (3 años)'!$H$46,INT((ROW()-13)/2),0))</f>
        <v>Trimestral</v>
      </c>
      <c r="H343" s="1002">
        <f ca="1">IF(ISBLANK(OFFSET('9. METAS'!$K$20,INT((ROW()-13)/2),0)),"",OFFSET('9. METAS'!$K$20,INT((ROW()-13)/2),0))</f>
        <v>45</v>
      </c>
      <c r="I343" s="1004" t="s">
        <v>1394</v>
      </c>
      <c r="J343" s="244">
        <f ca="1">IF(MOD(ROW()-13,2)=0,IF(ISBLANK(OFFSET('11. SEGUIMIENTO 2026'!$N$14,INT((ROW()-13)/2),0)),"",OFFSET('11. SEGUIMIENTO 2026'!$N$14,INT((ROW()-13)/2),0)),IF(ISBLANK(OFFSET('9. METAS'!$Q$20,INT((ROW()-14)/2),0)),"",OFFSET('9. METAS'!$Q$20,INT((ROW()-14)/2),0)))</f>
        <v>14</v>
      </c>
      <c r="K343" s="245" t="str">
        <f ca="1">IF(MOD(ROW()-13,2)=0,IF(ISBLANK(OFFSET('11. SEGUIMIENTO 2026'!$O$14,INT((ROW()-13)/2),0)),"",OFFSET('11. SEGUIMIENTO 2026'!$O$14,INT((ROW()-13)/2),0)),IF(ISBLANK(OFFSET('9. METAS'!$R$20,INT((ROW()-14)/2),0)),"",OFFSET('9. METAS'!$R$20,INT((ROW()-14)/2),0)))</f>
        <v/>
      </c>
      <c r="L343" s="245" t="str">
        <f ca="1">IF(MOD(ROW()-13,2)=0,IF(ISBLANK(OFFSET('11. SEGUIMIENTO 2026'!$P$14,INT((ROW()-13)/2),0)),"",OFFSET('11. SEGUIMIENTO 2026'!$P$14,INT((ROW()-13)/2),0)),IF(ISBLANK(OFFSET('9. METAS'!$S$20,INT((ROW()-14)/2),0)),"",OFFSET('9. METAS'!$S$20,INT((ROW()-14)/2),0)))</f>
        <v/>
      </c>
      <c r="M343" s="246" t="str">
        <f ca="1">IF(MOD(ROW()-13,2)=0,IF(ISBLANK(OFFSET('11. SEGUIMIENTO 2026'!$Q$14,INT((ROW()-13)/2),0)),"",OFFSET('11. SEGUIMIENTO 2026'!$Q$14,INT((ROW()-13)/2),0)),IF(ISBLANK(OFFSET('9. METAS'!$T$20,INT((ROW()-14)/2),0)),"",OFFSET('9. METAS'!$T$20,INT((ROW()-14)/2),0)))</f>
        <v/>
      </c>
      <c r="N343" s="1006">
        <f t="shared" ref="N343" ca="1" si="324">IFERROR(J343/J344,"ND")</f>
        <v>1</v>
      </c>
      <c r="O343" s="1008">
        <f t="shared" ref="O343" ca="1" si="325">IFERROR(((J343)/H343),"ND")</f>
        <v>0.31111111111111112</v>
      </c>
      <c r="P343" s="722" t="s">
        <v>1588</v>
      </c>
    </row>
    <row r="344" spans="3:16" ht="63" customHeight="1">
      <c r="C344" s="1025"/>
      <c r="D344" s="1018"/>
      <c r="E344" s="1018"/>
      <c r="F344" s="1021"/>
      <c r="G344" s="1023"/>
      <c r="H344" s="1002"/>
      <c r="I344" s="1012"/>
      <c r="J344" s="244">
        <f ca="1">IF(MOD(ROW()-13,2)=0,IF(ISBLANK(OFFSET('11. SEGUIMIENTO 2026'!$N$14,INT((ROW()-13)/2),0)),"",OFFSET('11. SEGUIMIENTO 2026'!$N$14,INT((ROW()-13)/2),0)),IF(ISBLANK(OFFSET('9. METAS'!$Q$20,INT((ROW()-14)/2),0)),"",OFFSET('9. METAS'!$Q$20,INT((ROW()-14)/2),0)))</f>
        <v>14</v>
      </c>
      <c r="K344" s="245">
        <f ca="1">IF(MOD(ROW()-13,2)=0,IF(ISBLANK(OFFSET('11. SEGUIMIENTO 2026'!$O$14,INT((ROW()-13)/2),0)),"",OFFSET('11. SEGUIMIENTO 2026'!$O$14,INT((ROW()-13)/2),0)),IF(ISBLANK(OFFSET('9. METAS'!$R$20,INT((ROW()-14)/2),0)),"",OFFSET('9. METAS'!$R$20,INT((ROW()-14)/2),0)))</f>
        <v>11</v>
      </c>
      <c r="L344" s="245">
        <f ca="1">IF(MOD(ROW()-13,2)=0,IF(ISBLANK(OFFSET('11. SEGUIMIENTO 2026'!$P$14,INT((ROW()-13)/2),0)),"",OFFSET('11. SEGUIMIENTO 2026'!$P$14,INT((ROW()-13)/2),0)),IF(ISBLANK(OFFSET('9. METAS'!$S$20,INT((ROW()-14)/2),0)),"",OFFSET('9. METAS'!$S$20,INT((ROW()-14)/2),0)))</f>
        <v>10</v>
      </c>
      <c r="M344" s="246">
        <f ca="1">IF(MOD(ROW()-13,2)=0,IF(ISBLANK(OFFSET('11. SEGUIMIENTO 2026'!$Q$14,INT((ROW()-13)/2),0)),"",OFFSET('11. SEGUIMIENTO 2026'!$Q$14,INT((ROW()-13)/2),0)),IF(ISBLANK(OFFSET('9. METAS'!$T$20,INT((ROW()-14)/2),0)),"",OFFSET('9. METAS'!$T$20,INT((ROW()-14)/2),0)))</f>
        <v>10</v>
      </c>
      <c r="N344" s="1013"/>
      <c r="O344" s="1014"/>
      <c r="P344" s="723" t="s">
        <v>1589</v>
      </c>
    </row>
    <row r="345" spans="3:16" ht="63" hidden="1" customHeight="1">
      <c r="C345" s="1016" t="str">
        <f ca="1">IF(ISBLANK(OFFSET('5. Pp (3 años)'!$C$46,INT((ROW()-13)/2),0)),"",OFFSET('5. Pp (3 años)'!$C$46,INT((ROW()-13)/2),0))</f>
        <v>Actividad</v>
      </c>
      <c r="D345" s="1018" t="str">
        <f ca="1">IF(ISBLANK(OFFSET('5. Pp (3 años)'!$D$46,INT((ROW()-13)/2),0)),"",OFFSET('5. Pp (3 años)'!$D$46,INT((ROW()-13)/2),0))</f>
        <v/>
      </c>
      <c r="E345" s="1018" t="str">
        <f ca="1">IF(ISBLANK(OFFSET('5. Pp (3 años)'!$E$46,INT((ROW()-13)/2),0)),"",OFFSET('5. Pp (3 años)'!$E$46,INT((ROW()-13)/2),0))</f>
        <v/>
      </c>
      <c r="F345" s="1021" t="str">
        <f ca="1">IF(ISBLANK(OFFSET('5. Pp (3 años)'!$K$46,INT((ROW()-13)/2),0)),"",OFFSET('5. Pp (3 años)'!$K$46,INT((ROW()-13)/2),0))</f>
        <v/>
      </c>
      <c r="G345" s="1023" t="str">
        <f ca="1">IF(ISBLANK(OFFSET('5. Pp (3 años)'!$H$46,INT((ROW()-13)/2),0)),"",OFFSET('5. Pp (3 años)'!$H$46,INT((ROW()-13)/2),0))</f>
        <v/>
      </c>
      <c r="H345" s="1002" t="str">
        <f ca="1">IF(ISBLANK(OFFSET('9. METAS'!$K$20,INT((ROW()-13)/2),0)),"",OFFSET('9. METAS'!$K$20,INT((ROW()-13)/2),0))</f>
        <v/>
      </c>
      <c r="I345" s="1004"/>
      <c r="J345" s="244" t="str">
        <f ca="1">IF(MOD(ROW()-13,2)=0,IF(ISBLANK(OFFSET('11. SEGUIMIENTO 2026'!$N$14,INT((ROW()-13)/2),0)),"",OFFSET('11. SEGUIMIENTO 2026'!$N$14,INT((ROW()-13)/2),0)),IF(ISBLANK(OFFSET('9. METAS'!$Q$20,INT((ROW()-14)/2),0)),"",OFFSET('9. METAS'!$Q$20,INT((ROW()-14)/2),0)))</f>
        <v/>
      </c>
      <c r="K345" s="245" t="str">
        <f ca="1">IF(MOD(ROW()-13,2)=0,IF(ISBLANK(OFFSET('11. SEGUIMIENTO 2026'!$O$14,INT((ROW()-13)/2),0)),"",OFFSET('11. SEGUIMIENTO 2026'!$O$14,INT((ROW()-13)/2),0)),IF(ISBLANK(OFFSET('9. METAS'!$R$20,INT((ROW()-14)/2),0)),"",OFFSET('9. METAS'!$R$20,INT((ROW()-14)/2),0)))</f>
        <v/>
      </c>
      <c r="L345" s="245" t="str">
        <f ca="1">IF(MOD(ROW()-13,2)=0,IF(ISBLANK(OFFSET('11. SEGUIMIENTO 2026'!$P$14,INT((ROW()-13)/2),0)),"",OFFSET('11. SEGUIMIENTO 2026'!$P$14,INT((ROW()-13)/2),0)),IF(ISBLANK(OFFSET('9. METAS'!$S$20,INT((ROW()-14)/2),0)),"",OFFSET('9. METAS'!$S$20,INT((ROW()-14)/2),0)))</f>
        <v/>
      </c>
      <c r="M345" s="246" t="str">
        <f ca="1">IF(MOD(ROW()-13,2)=0,IF(ISBLANK(OFFSET('11. SEGUIMIENTO 2026'!$Q$14,INT((ROW()-13)/2),0)),"",OFFSET('11. SEGUIMIENTO 2026'!$Q$14,INT((ROW()-13)/2),0)),IF(ISBLANK(OFFSET('9. METAS'!$T$20,INT((ROW()-14)/2),0)),"",OFFSET('9. METAS'!$T$20,INT((ROW()-14)/2),0)))</f>
        <v/>
      </c>
      <c r="N345" s="1006" t="str">
        <f t="shared" ref="N345" ca="1" si="326">IFERROR(J345/J346,"ND")</f>
        <v>ND</v>
      </c>
      <c r="O345" s="1008" t="str">
        <f t="shared" ref="O345" ca="1" si="327">IFERROR(((J345)/H345),"ND")</f>
        <v>ND</v>
      </c>
      <c r="P345" s="1010"/>
    </row>
    <row r="346" spans="3:16" ht="63" hidden="1" customHeight="1">
      <c r="C346" s="1025"/>
      <c r="D346" s="1018"/>
      <c r="E346" s="1018"/>
      <c r="F346" s="1021"/>
      <c r="G346" s="1023"/>
      <c r="H346" s="1002"/>
      <c r="I346" s="1012"/>
      <c r="J346" s="244" t="str">
        <f ca="1">IF(MOD(ROW()-13,2)=0,IF(ISBLANK(OFFSET('11. SEGUIMIENTO 2026'!$N$14,INT((ROW()-13)/2),0)),"",OFFSET('11. SEGUIMIENTO 2026'!$N$14,INT((ROW()-13)/2),0)),IF(ISBLANK(OFFSET('9. METAS'!$Q$20,INT((ROW()-14)/2),0)),"",OFFSET('9. METAS'!$Q$20,INT((ROW()-14)/2),0)))</f>
        <v/>
      </c>
      <c r="K346" s="245" t="str">
        <f ca="1">IF(MOD(ROW()-13,2)=0,IF(ISBLANK(OFFSET('11. SEGUIMIENTO 2026'!$O$14,INT((ROW()-13)/2),0)),"",OFFSET('11. SEGUIMIENTO 2026'!$O$14,INT((ROW()-13)/2),0)),IF(ISBLANK(OFFSET('9. METAS'!$R$20,INT((ROW()-14)/2),0)),"",OFFSET('9. METAS'!$R$20,INT((ROW()-14)/2),0)))</f>
        <v/>
      </c>
      <c r="L346" s="245" t="str">
        <f ca="1">IF(MOD(ROW()-13,2)=0,IF(ISBLANK(OFFSET('11. SEGUIMIENTO 2026'!$P$14,INT((ROW()-13)/2),0)),"",OFFSET('11. SEGUIMIENTO 2026'!$P$14,INT((ROW()-13)/2),0)),IF(ISBLANK(OFFSET('9. METAS'!$S$20,INT((ROW()-14)/2),0)),"",OFFSET('9. METAS'!$S$20,INT((ROW()-14)/2),0)))</f>
        <v/>
      </c>
      <c r="M346" s="246" t="str">
        <f ca="1">IF(MOD(ROW()-13,2)=0,IF(ISBLANK(OFFSET('11. SEGUIMIENTO 2026'!$Q$14,INT((ROW()-13)/2),0)),"",OFFSET('11. SEGUIMIENTO 2026'!$Q$14,INT((ROW()-13)/2),0)),IF(ISBLANK(OFFSET('9. METAS'!$T$20,INT((ROW()-14)/2),0)),"",OFFSET('9. METAS'!$T$20,INT((ROW()-14)/2),0)))</f>
        <v/>
      </c>
      <c r="N346" s="1013"/>
      <c r="O346" s="1014"/>
      <c r="P346" s="1015"/>
    </row>
    <row r="347" spans="3:16" ht="63" hidden="1" customHeight="1">
      <c r="C347" s="1016" t="str">
        <f ca="1">IF(ISBLANK(OFFSET('5. Pp (3 años)'!$C$46,INT((ROW()-13)/2),0)),"",OFFSET('5. Pp (3 años)'!$C$46,INT((ROW()-13)/2),0))</f>
        <v>Actividad</v>
      </c>
      <c r="D347" s="1018" t="str">
        <f ca="1">IF(ISBLANK(OFFSET('5. Pp (3 años)'!$D$46,INT((ROW()-13)/2),0)),"",OFFSET('5. Pp (3 años)'!$D$46,INT((ROW()-13)/2),0))</f>
        <v/>
      </c>
      <c r="E347" s="1018" t="str">
        <f ca="1">IF(ISBLANK(OFFSET('5. Pp (3 años)'!$E$46,INT((ROW()-13)/2),0)),"",OFFSET('5. Pp (3 años)'!$E$46,INT((ROW()-13)/2),0))</f>
        <v/>
      </c>
      <c r="F347" s="1021" t="str">
        <f ca="1">IF(ISBLANK(OFFSET('5. Pp (3 años)'!$K$46,INT((ROW()-13)/2),0)),"",OFFSET('5. Pp (3 años)'!$K$46,INT((ROW()-13)/2),0))</f>
        <v/>
      </c>
      <c r="G347" s="1023" t="str">
        <f ca="1">IF(ISBLANK(OFFSET('5. Pp (3 años)'!$H$46,INT((ROW()-13)/2),0)),"",OFFSET('5. Pp (3 años)'!$H$46,INT((ROW()-13)/2),0))</f>
        <v/>
      </c>
      <c r="H347" s="1002" t="str">
        <f ca="1">IF(ISBLANK(OFFSET('9. METAS'!$K$20,INT((ROW()-13)/2),0)),"",OFFSET('9. METAS'!$K$20,INT((ROW()-13)/2),0))</f>
        <v/>
      </c>
      <c r="I347" s="1004"/>
      <c r="J347" s="244" t="str">
        <f ca="1">IF(MOD(ROW()-13,2)=0,IF(ISBLANK(OFFSET('11. SEGUIMIENTO 2026'!$N$14,INT((ROW()-13)/2),0)),"",OFFSET('11. SEGUIMIENTO 2026'!$N$14,INT((ROW()-13)/2),0)),IF(ISBLANK(OFFSET('9. METAS'!$Q$20,INT((ROW()-14)/2),0)),"",OFFSET('9. METAS'!$Q$20,INT((ROW()-14)/2),0)))</f>
        <v/>
      </c>
      <c r="K347" s="245" t="str">
        <f ca="1">IF(MOD(ROW()-13,2)=0,IF(ISBLANK(OFFSET('11. SEGUIMIENTO 2026'!$O$14,INT((ROW()-13)/2),0)),"",OFFSET('11. SEGUIMIENTO 2026'!$O$14,INT((ROW()-13)/2),0)),IF(ISBLANK(OFFSET('9. METAS'!$R$20,INT((ROW()-14)/2),0)),"",OFFSET('9. METAS'!$R$20,INT((ROW()-14)/2),0)))</f>
        <v/>
      </c>
      <c r="L347" s="245" t="str">
        <f ca="1">IF(MOD(ROW()-13,2)=0,IF(ISBLANK(OFFSET('11. SEGUIMIENTO 2026'!$P$14,INT((ROW()-13)/2),0)),"",OFFSET('11. SEGUIMIENTO 2026'!$P$14,INT((ROW()-13)/2),0)),IF(ISBLANK(OFFSET('9. METAS'!$S$20,INT((ROW()-14)/2),0)),"",OFFSET('9. METAS'!$S$20,INT((ROW()-14)/2),0)))</f>
        <v/>
      </c>
      <c r="M347" s="246" t="str">
        <f ca="1">IF(MOD(ROW()-13,2)=0,IF(ISBLANK(OFFSET('11. SEGUIMIENTO 2026'!$Q$14,INT((ROW()-13)/2),0)),"",OFFSET('11. SEGUIMIENTO 2026'!$Q$14,INT((ROW()-13)/2),0)),IF(ISBLANK(OFFSET('9. METAS'!$T$20,INT((ROW()-14)/2),0)),"",OFFSET('9. METAS'!$T$20,INT((ROW()-14)/2),0)))</f>
        <v/>
      </c>
      <c r="N347" s="1006" t="str">
        <f t="shared" ref="N347" ca="1" si="328">IFERROR(J347/J348,"ND")</f>
        <v>ND</v>
      </c>
      <c r="O347" s="1008" t="str">
        <f t="shared" ref="O347" ca="1" si="329">IFERROR(((J347)/H347),"ND")</f>
        <v>ND</v>
      </c>
      <c r="P347" s="1010"/>
    </row>
    <row r="348" spans="3:16" ht="63" hidden="1" customHeight="1">
      <c r="C348" s="1025"/>
      <c r="D348" s="1018"/>
      <c r="E348" s="1018"/>
      <c r="F348" s="1021"/>
      <c r="G348" s="1023"/>
      <c r="H348" s="1002"/>
      <c r="I348" s="1012"/>
      <c r="J348" s="244" t="str">
        <f ca="1">IF(MOD(ROW()-13,2)=0,IF(ISBLANK(OFFSET('11. SEGUIMIENTO 2026'!$N$14,INT((ROW()-13)/2),0)),"",OFFSET('11. SEGUIMIENTO 2026'!$N$14,INT((ROW()-13)/2),0)),IF(ISBLANK(OFFSET('9. METAS'!$Q$20,INT((ROW()-14)/2),0)),"",OFFSET('9. METAS'!$Q$20,INT((ROW()-14)/2),0)))</f>
        <v/>
      </c>
      <c r="K348" s="245" t="str">
        <f ca="1">IF(MOD(ROW()-13,2)=0,IF(ISBLANK(OFFSET('11. SEGUIMIENTO 2026'!$O$14,INT((ROW()-13)/2),0)),"",OFFSET('11. SEGUIMIENTO 2026'!$O$14,INT((ROW()-13)/2),0)),IF(ISBLANK(OFFSET('9. METAS'!$R$20,INT((ROW()-14)/2),0)),"",OFFSET('9. METAS'!$R$20,INT((ROW()-14)/2),0)))</f>
        <v/>
      </c>
      <c r="L348" s="245" t="str">
        <f ca="1">IF(MOD(ROW()-13,2)=0,IF(ISBLANK(OFFSET('11. SEGUIMIENTO 2026'!$P$14,INT((ROW()-13)/2),0)),"",OFFSET('11. SEGUIMIENTO 2026'!$P$14,INT((ROW()-13)/2),0)),IF(ISBLANK(OFFSET('9. METAS'!$S$20,INT((ROW()-14)/2),0)),"",OFFSET('9. METAS'!$S$20,INT((ROW()-14)/2),0)))</f>
        <v/>
      </c>
      <c r="M348" s="246" t="str">
        <f ca="1">IF(MOD(ROW()-13,2)=0,IF(ISBLANK(OFFSET('11. SEGUIMIENTO 2026'!$Q$14,INT((ROW()-13)/2),0)),"",OFFSET('11. SEGUIMIENTO 2026'!$Q$14,INT((ROW()-13)/2),0)),IF(ISBLANK(OFFSET('9. METAS'!$T$20,INT((ROW()-14)/2),0)),"",OFFSET('9. METAS'!$T$20,INT((ROW()-14)/2),0)))</f>
        <v/>
      </c>
      <c r="N348" s="1013"/>
      <c r="O348" s="1014"/>
      <c r="P348" s="1015"/>
    </row>
    <row r="349" spans="3:16" ht="63" hidden="1" customHeight="1">
      <c r="C349" s="1016" t="str">
        <f ca="1">IF(ISBLANK(OFFSET('5. Pp (3 años)'!$C$46,INT((ROW()-13)/2),0)),"",OFFSET('5. Pp (3 años)'!$C$46,INT((ROW()-13)/2),0))</f>
        <v>Actividad</v>
      </c>
      <c r="D349" s="1018" t="str">
        <f ca="1">IF(ISBLANK(OFFSET('5. Pp (3 años)'!$D$46,INT((ROW()-13)/2),0)),"",OFFSET('5. Pp (3 años)'!$D$46,INT((ROW()-13)/2),0))</f>
        <v/>
      </c>
      <c r="E349" s="1018" t="str">
        <f ca="1">IF(ISBLANK(OFFSET('5. Pp (3 años)'!$E$46,INT((ROW()-13)/2),0)),"",OFFSET('5. Pp (3 años)'!$E$46,INT((ROW()-13)/2),0))</f>
        <v/>
      </c>
      <c r="F349" s="1021" t="str">
        <f ca="1">IF(ISBLANK(OFFSET('5. Pp (3 años)'!$K$46,INT((ROW()-13)/2),0)),"",OFFSET('5. Pp (3 años)'!$K$46,INT((ROW()-13)/2),0))</f>
        <v/>
      </c>
      <c r="G349" s="1023" t="str">
        <f ca="1">IF(ISBLANK(OFFSET('5. Pp (3 años)'!$H$46,INT((ROW()-13)/2),0)),"",OFFSET('5. Pp (3 años)'!$H$46,INT((ROW()-13)/2),0))</f>
        <v/>
      </c>
      <c r="H349" s="1002" t="str">
        <f ca="1">IF(ISBLANK(OFFSET('9. METAS'!$K$20,INT((ROW()-13)/2),0)),"",OFFSET('9. METAS'!$K$20,INT((ROW()-13)/2),0))</f>
        <v/>
      </c>
      <c r="I349" s="1004"/>
      <c r="J349" s="244" t="str">
        <f ca="1">IF(MOD(ROW()-13,2)=0,IF(ISBLANK(OFFSET('11. SEGUIMIENTO 2026'!$N$14,INT((ROW()-13)/2),0)),"",OFFSET('11. SEGUIMIENTO 2026'!$N$14,INT((ROW()-13)/2),0)),IF(ISBLANK(OFFSET('9. METAS'!$Q$20,INT((ROW()-14)/2),0)),"",OFFSET('9. METAS'!$Q$20,INT((ROW()-14)/2),0)))</f>
        <v/>
      </c>
      <c r="K349" s="245" t="str">
        <f ca="1">IF(MOD(ROW()-13,2)=0,IF(ISBLANK(OFFSET('11. SEGUIMIENTO 2026'!$O$14,INT((ROW()-13)/2),0)),"",OFFSET('11. SEGUIMIENTO 2026'!$O$14,INT((ROW()-13)/2),0)),IF(ISBLANK(OFFSET('9. METAS'!$R$20,INT((ROW()-14)/2),0)),"",OFFSET('9. METAS'!$R$20,INT((ROW()-14)/2),0)))</f>
        <v/>
      </c>
      <c r="L349" s="245" t="str">
        <f ca="1">IF(MOD(ROW()-13,2)=0,IF(ISBLANK(OFFSET('11. SEGUIMIENTO 2026'!$P$14,INT((ROW()-13)/2),0)),"",OFFSET('11. SEGUIMIENTO 2026'!$P$14,INT((ROW()-13)/2),0)),IF(ISBLANK(OFFSET('9. METAS'!$S$20,INT((ROW()-14)/2),0)),"",OFFSET('9. METAS'!$S$20,INT((ROW()-14)/2),0)))</f>
        <v/>
      </c>
      <c r="M349" s="246" t="str">
        <f ca="1">IF(MOD(ROW()-13,2)=0,IF(ISBLANK(OFFSET('11. SEGUIMIENTO 2026'!$Q$14,INT((ROW()-13)/2),0)),"",OFFSET('11. SEGUIMIENTO 2026'!$Q$14,INT((ROW()-13)/2),0)),IF(ISBLANK(OFFSET('9. METAS'!$T$20,INT((ROW()-14)/2),0)),"",OFFSET('9. METAS'!$T$20,INT((ROW()-14)/2),0)))</f>
        <v/>
      </c>
      <c r="N349" s="1006" t="str">
        <f t="shared" ref="N349" ca="1" si="330">IFERROR(J349/J350,"ND")</f>
        <v>ND</v>
      </c>
      <c r="O349" s="1008" t="str">
        <f t="shared" ref="O349" ca="1" si="331">IFERROR(((J349)/H349),"ND")</f>
        <v>ND</v>
      </c>
      <c r="P349" s="1010"/>
    </row>
    <row r="350" spans="3:16" ht="63" hidden="1" customHeight="1">
      <c r="C350" s="1025"/>
      <c r="D350" s="1018"/>
      <c r="E350" s="1018"/>
      <c r="F350" s="1021"/>
      <c r="G350" s="1023"/>
      <c r="H350" s="1002"/>
      <c r="I350" s="1012"/>
      <c r="J350" s="244" t="str">
        <f ca="1">IF(MOD(ROW()-13,2)=0,IF(ISBLANK(OFFSET('11. SEGUIMIENTO 2026'!$N$14,INT((ROW()-13)/2),0)),"",OFFSET('11. SEGUIMIENTO 2026'!$N$14,INT((ROW()-13)/2),0)),IF(ISBLANK(OFFSET('9. METAS'!$Q$20,INT((ROW()-14)/2),0)),"",OFFSET('9. METAS'!$Q$20,INT((ROW()-14)/2),0)))</f>
        <v/>
      </c>
      <c r="K350" s="245" t="str">
        <f ca="1">IF(MOD(ROW()-13,2)=0,IF(ISBLANK(OFFSET('11. SEGUIMIENTO 2026'!$O$14,INT((ROW()-13)/2),0)),"",OFFSET('11. SEGUIMIENTO 2026'!$O$14,INT((ROW()-13)/2),0)),IF(ISBLANK(OFFSET('9. METAS'!$R$20,INT((ROW()-14)/2),0)),"",OFFSET('9. METAS'!$R$20,INT((ROW()-14)/2),0)))</f>
        <v/>
      </c>
      <c r="L350" s="245" t="str">
        <f ca="1">IF(MOD(ROW()-13,2)=0,IF(ISBLANK(OFFSET('11. SEGUIMIENTO 2026'!$P$14,INT((ROW()-13)/2),0)),"",OFFSET('11. SEGUIMIENTO 2026'!$P$14,INT((ROW()-13)/2),0)),IF(ISBLANK(OFFSET('9. METAS'!$S$20,INT((ROW()-14)/2),0)),"",OFFSET('9. METAS'!$S$20,INT((ROW()-14)/2),0)))</f>
        <v/>
      </c>
      <c r="M350" s="246" t="str">
        <f ca="1">IF(MOD(ROW()-13,2)=0,IF(ISBLANK(OFFSET('11. SEGUIMIENTO 2026'!$Q$14,INT((ROW()-13)/2),0)),"",OFFSET('11. SEGUIMIENTO 2026'!$Q$14,INT((ROW()-13)/2),0)),IF(ISBLANK(OFFSET('9. METAS'!$T$20,INT((ROW()-14)/2),0)),"",OFFSET('9. METAS'!$T$20,INT((ROW()-14)/2),0)))</f>
        <v/>
      </c>
      <c r="N350" s="1013"/>
      <c r="O350" s="1014"/>
      <c r="P350" s="1015"/>
    </row>
    <row r="351" spans="3:16" ht="63" hidden="1" customHeight="1">
      <c r="C351" s="1016" t="str">
        <f ca="1">IF(ISBLANK(OFFSET('5. Pp (3 años)'!$C$46,INT((ROW()-13)/2),0)),"",OFFSET('5. Pp (3 años)'!$C$46,INT((ROW()-13)/2),0))</f>
        <v>Actividad</v>
      </c>
      <c r="D351" s="1018" t="str">
        <f ca="1">IF(ISBLANK(OFFSET('5. Pp (3 años)'!$D$46,INT((ROW()-13)/2),0)),"",OFFSET('5. Pp (3 años)'!$D$46,INT((ROW()-13)/2),0))</f>
        <v/>
      </c>
      <c r="E351" s="1018" t="str">
        <f ca="1">IF(ISBLANK(OFFSET('5. Pp (3 años)'!$E$46,INT((ROW()-13)/2),0)),"",OFFSET('5. Pp (3 años)'!$E$46,INT((ROW()-13)/2),0))</f>
        <v/>
      </c>
      <c r="F351" s="1021" t="str">
        <f ca="1">IF(ISBLANK(OFFSET('5. Pp (3 años)'!$K$46,INT((ROW()-13)/2),0)),"",OFFSET('5. Pp (3 años)'!$K$46,INT((ROW()-13)/2),0))</f>
        <v/>
      </c>
      <c r="G351" s="1023" t="str">
        <f ca="1">IF(ISBLANK(OFFSET('5. Pp (3 años)'!$H$46,INT((ROW()-13)/2),0)),"",OFFSET('5. Pp (3 años)'!$H$46,INT((ROW()-13)/2),0))</f>
        <v/>
      </c>
      <c r="H351" s="1002" t="str">
        <f ca="1">IF(ISBLANK(OFFSET('9. METAS'!$K$20,INT((ROW()-13)/2),0)),"",OFFSET('9. METAS'!$K$20,INT((ROW()-13)/2),0))</f>
        <v/>
      </c>
      <c r="I351" s="1004"/>
      <c r="J351" s="244" t="str">
        <f ca="1">IF(MOD(ROW()-13,2)=0,IF(ISBLANK(OFFSET('11. SEGUIMIENTO 2026'!$N$14,INT((ROW()-13)/2),0)),"",OFFSET('11. SEGUIMIENTO 2026'!$N$14,INT((ROW()-13)/2),0)),IF(ISBLANK(OFFSET('9. METAS'!$Q$20,INT((ROW()-14)/2),0)),"",OFFSET('9. METAS'!$Q$20,INT((ROW()-14)/2),0)))</f>
        <v/>
      </c>
      <c r="K351" s="245" t="str">
        <f ca="1">IF(MOD(ROW()-13,2)=0,IF(ISBLANK(OFFSET('11. SEGUIMIENTO 2026'!$O$14,INT((ROW()-13)/2),0)),"",OFFSET('11. SEGUIMIENTO 2026'!$O$14,INT((ROW()-13)/2),0)),IF(ISBLANK(OFFSET('9. METAS'!$R$20,INT((ROW()-14)/2),0)),"",OFFSET('9. METAS'!$R$20,INT((ROW()-14)/2),0)))</f>
        <v/>
      </c>
      <c r="L351" s="245" t="str">
        <f ca="1">IF(MOD(ROW()-13,2)=0,IF(ISBLANK(OFFSET('11. SEGUIMIENTO 2026'!$P$14,INT((ROW()-13)/2),0)),"",OFFSET('11. SEGUIMIENTO 2026'!$P$14,INT((ROW()-13)/2),0)),IF(ISBLANK(OFFSET('9. METAS'!$S$20,INT((ROW()-14)/2),0)),"",OFFSET('9. METAS'!$S$20,INT((ROW()-14)/2),0)))</f>
        <v/>
      </c>
      <c r="M351" s="246" t="str">
        <f ca="1">IF(MOD(ROW()-13,2)=0,IF(ISBLANK(OFFSET('11. SEGUIMIENTO 2026'!$Q$14,INT((ROW()-13)/2),0)),"",OFFSET('11. SEGUIMIENTO 2026'!$Q$14,INT((ROW()-13)/2),0)),IF(ISBLANK(OFFSET('9. METAS'!$T$20,INT((ROW()-14)/2),0)),"",OFFSET('9. METAS'!$T$20,INT((ROW()-14)/2),0)))</f>
        <v/>
      </c>
      <c r="N351" s="1006" t="str">
        <f t="shared" ref="N351" ca="1" si="332">IFERROR(J351/J352,"ND")</f>
        <v>ND</v>
      </c>
      <c r="O351" s="1008" t="str">
        <f t="shared" ref="O351" ca="1" si="333">IFERROR(((J351)/H351),"ND")</f>
        <v>ND</v>
      </c>
      <c r="P351" s="1010"/>
    </row>
    <row r="352" spans="3:16" ht="63" hidden="1" customHeight="1">
      <c r="C352" s="1025"/>
      <c r="D352" s="1018"/>
      <c r="E352" s="1018"/>
      <c r="F352" s="1021"/>
      <c r="G352" s="1023"/>
      <c r="H352" s="1002"/>
      <c r="I352" s="1012"/>
      <c r="J352" s="244" t="str">
        <f ca="1">IF(MOD(ROW()-13,2)=0,IF(ISBLANK(OFFSET('11. SEGUIMIENTO 2026'!$N$14,INT((ROW()-13)/2),0)),"",OFFSET('11. SEGUIMIENTO 2026'!$N$14,INT((ROW()-13)/2),0)),IF(ISBLANK(OFFSET('9. METAS'!$Q$20,INT((ROW()-14)/2),0)),"",OFFSET('9. METAS'!$Q$20,INT((ROW()-14)/2),0)))</f>
        <v/>
      </c>
      <c r="K352" s="245" t="str">
        <f ca="1">IF(MOD(ROW()-13,2)=0,IF(ISBLANK(OFFSET('11. SEGUIMIENTO 2026'!$O$14,INT((ROW()-13)/2),0)),"",OFFSET('11. SEGUIMIENTO 2026'!$O$14,INT((ROW()-13)/2),0)),IF(ISBLANK(OFFSET('9. METAS'!$R$20,INT((ROW()-14)/2),0)),"",OFFSET('9. METAS'!$R$20,INT((ROW()-14)/2),0)))</f>
        <v/>
      </c>
      <c r="L352" s="245" t="str">
        <f ca="1">IF(MOD(ROW()-13,2)=0,IF(ISBLANK(OFFSET('11. SEGUIMIENTO 2026'!$P$14,INT((ROW()-13)/2),0)),"",OFFSET('11. SEGUIMIENTO 2026'!$P$14,INT((ROW()-13)/2),0)),IF(ISBLANK(OFFSET('9. METAS'!$S$20,INT((ROW()-14)/2),0)),"",OFFSET('9. METAS'!$S$20,INT((ROW()-14)/2),0)))</f>
        <v/>
      </c>
      <c r="M352" s="246" t="str">
        <f ca="1">IF(MOD(ROW()-13,2)=0,IF(ISBLANK(OFFSET('11. SEGUIMIENTO 2026'!$Q$14,INT((ROW()-13)/2),0)),"",OFFSET('11. SEGUIMIENTO 2026'!$Q$14,INT((ROW()-13)/2),0)),IF(ISBLANK(OFFSET('9. METAS'!$T$20,INT((ROW()-14)/2),0)),"",OFFSET('9. METAS'!$T$20,INT((ROW()-14)/2),0)))</f>
        <v/>
      </c>
      <c r="N352" s="1013"/>
      <c r="O352" s="1014"/>
      <c r="P352" s="1015"/>
    </row>
    <row r="353" spans="3:16" ht="63" customHeight="1">
      <c r="C353" s="1016" t="str">
        <f ca="1">IF(ISBLANK(OFFSET('5. Pp (3 años)'!$C$46,INT((ROW()-13)/2),0)),"",OFFSET('5. Pp (3 años)'!$C$46,INT((ROW()-13)/2),0))</f>
        <v>Componente</v>
      </c>
      <c r="D353" s="1018" t="str">
        <f ca="1">IF(ISBLANK(OFFSET('5. Pp (3 años)'!$D$46,INT((ROW()-13)/2),0)),"",OFFSET('5. Pp (3 años)'!$D$46,INT((ROW()-13)/2),0))</f>
        <v>4.1.1.1.29 Servicios de formación ciudadana, apoyos escolares y mecanismos de vinculación para el fortalecimiento educativo otorgados.</v>
      </c>
      <c r="E353" s="1018" t="str">
        <f ca="1">IF(ISBLANK(OFFSET('5. Pp (3 años)'!$E$46,INT((ROW()-13)/2),0)),"",OFFSET('5. Pp (3 años)'!$E$46,INT((ROW()-13)/2),0))</f>
        <v>PSFAE: Porcentaje de servicios de formación y apoyos educativos realizados.</v>
      </c>
      <c r="F353" s="1021" t="str">
        <f ca="1">IF(ISBLANK(OFFSET('5. Pp (3 años)'!$K$46,INT((ROW()-13)/2),0)),"",OFFSET('5. Pp (3 años)'!$K$46,INT((ROW()-13)/2),0))</f>
        <v>Ascendente</v>
      </c>
      <c r="G353" s="1023" t="str">
        <f ca="1">IF(ISBLANK(OFFSET('5. Pp (3 años)'!$H$46,INT((ROW()-13)/2),0)),"",OFFSET('5. Pp (3 años)'!$H$46,INT((ROW()-13)/2),0))</f>
        <v>Trimestral</v>
      </c>
      <c r="H353" s="1002">
        <f ca="1">IF(ISBLANK(OFFSET('9. METAS'!$K$20,INT((ROW()-13)/2),0)),"",OFFSET('9. METAS'!$K$20,INT((ROW()-13)/2),0))</f>
        <v>100</v>
      </c>
      <c r="I353" s="1004" t="s">
        <v>1394</v>
      </c>
      <c r="J353" s="244">
        <f ca="1">IF(MOD(ROW()-13,2)=0,IF(ISBLANK(OFFSET('11. SEGUIMIENTO 2026'!$N$14,INT((ROW()-13)/2),0)),"",OFFSET('11. SEGUIMIENTO 2026'!$N$14,INT((ROW()-13)/2),0)),IF(ISBLANK(OFFSET('9. METAS'!$Q$20,INT((ROW()-14)/2),0)),"",OFFSET('9. METAS'!$Q$20,INT((ROW()-14)/2),0)))</f>
        <v>16.66</v>
      </c>
      <c r="K353" s="245" t="str">
        <f ca="1">IF(MOD(ROW()-13,2)=0,IF(ISBLANK(OFFSET('11. SEGUIMIENTO 2026'!$O$14,INT((ROW()-13)/2),0)),"",OFFSET('11. SEGUIMIENTO 2026'!$O$14,INT((ROW()-13)/2),0)),IF(ISBLANK(OFFSET('9. METAS'!$R$20,INT((ROW()-14)/2),0)),"",OFFSET('9. METAS'!$R$20,INT((ROW()-14)/2),0)))</f>
        <v/>
      </c>
      <c r="L353" s="245" t="str">
        <f ca="1">IF(MOD(ROW()-13,2)=0,IF(ISBLANK(OFFSET('11. SEGUIMIENTO 2026'!$P$14,INT((ROW()-13)/2),0)),"",OFFSET('11. SEGUIMIENTO 2026'!$P$14,INT((ROW()-13)/2),0)),IF(ISBLANK(OFFSET('9. METAS'!$S$20,INT((ROW()-14)/2),0)),"",OFFSET('9. METAS'!$S$20,INT((ROW()-14)/2),0)))</f>
        <v/>
      </c>
      <c r="M353" s="246" t="str">
        <f ca="1">IF(MOD(ROW()-13,2)=0,IF(ISBLANK(OFFSET('11. SEGUIMIENTO 2026'!$Q$14,INT((ROW()-13)/2),0)),"",OFFSET('11. SEGUIMIENTO 2026'!$Q$14,INT((ROW()-13)/2),0)),IF(ISBLANK(OFFSET('9. METAS'!$T$20,INT((ROW()-14)/2),0)),"",OFFSET('9. METAS'!$T$20,INT((ROW()-14)/2),0)))</f>
        <v/>
      </c>
      <c r="N353" s="1006">
        <f t="shared" ref="N353" ca="1" si="334">IFERROR(J353/J354,"ND")</f>
        <v>0.66639999999999999</v>
      </c>
      <c r="O353" s="1008">
        <f t="shared" ref="O353" ca="1" si="335">IFERROR(((J353)/H353),"ND")</f>
        <v>0.1666</v>
      </c>
      <c r="P353" s="722" t="s">
        <v>1590</v>
      </c>
    </row>
    <row r="354" spans="3:16" ht="63" customHeight="1">
      <c r="C354" s="1025"/>
      <c r="D354" s="1018"/>
      <c r="E354" s="1018"/>
      <c r="F354" s="1021"/>
      <c r="G354" s="1023"/>
      <c r="H354" s="1002"/>
      <c r="I354" s="1012"/>
      <c r="J354" s="244">
        <f ca="1">IF(MOD(ROW()-13,2)=0,IF(ISBLANK(OFFSET('11. SEGUIMIENTO 2026'!$N$14,INT((ROW()-13)/2),0)),"",OFFSET('11. SEGUIMIENTO 2026'!$N$14,INT((ROW()-13)/2),0)),IF(ISBLANK(OFFSET('9. METAS'!$Q$20,INT((ROW()-14)/2),0)),"",OFFSET('9. METAS'!$Q$20,INT((ROW()-14)/2),0)))</f>
        <v>25</v>
      </c>
      <c r="K354" s="245">
        <f ca="1">IF(MOD(ROW()-13,2)=0,IF(ISBLANK(OFFSET('11. SEGUIMIENTO 2026'!$O$14,INT((ROW()-13)/2),0)),"",OFFSET('11. SEGUIMIENTO 2026'!$O$14,INT((ROW()-13)/2),0)),IF(ISBLANK(OFFSET('9. METAS'!$R$20,INT((ROW()-14)/2),0)),"",OFFSET('9. METAS'!$R$20,INT((ROW()-14)/2),0)))</f>
        <v>25</v>
      </c>
      <c r="L354" s="245">
        <f ca="1">IF(MOD(ROW()-13,2)=0,IF(ISBLANK(OFFSET('11. SEGUIMIENTO 2026'!$P$14,INT((ROW()-13)/2),0)),"",OFFSET('11. SEGUIMIENTO 2026'!$P$14,INT((ROW()-13)/2),0)),IF(ISBLANK(OFFSET('9. METAS'!$S$20,INT((ROW()-14)/2),0)),"",OFFSET('9. METAS'!$S$20,INT((ROW()-14)/2),0)))</f>
        <v>25</v>
      </c>
      <c r="M354" s="246">
        <f ca="1">IF(MOD(ROW()-13,2)=0,IF(ISBLANK(OFFSET('11. SEGUIMIENTO 2026'!$Q$14,INT((ROW()-13)/2),0)),"",OFFSET('11. SEGUIMIENTO 2026'!$Q$14,INT((ROW()-13)/2),0)),IF(ISBLANK(OFFSET('9. METAS'!$T$20,INT((ROW()-14)/2),0)),"",OFFSET('9. METAS'!$T$20,INT((ROW()-14)/2),0)))</f>
        <v>25</v>
      </c>
      <c r="N354" s="1013"/>
      <c r="O354" s="1014"/>
      <c r="P354" s="723" t="s">
        <v>1591</v>
      </c>
    </row>
    <row r="355" spans="3:16" ht="63" customHeight="1">
      <c r="C355" s="1016" t="str">
        <f ca="1">IF(ISBLANK(OFFSET('5. Pp (3 años)'!$C$46,INT((ROW()-13)/2),0)),"",OFFSET('5. Pp (3 años)'!$C$46,INT((ROW()-13)/2),0))</f>
        <v>Actividad</v>
      </c>
      <c r="D355" s="1018" t="str">
        <f ca="1">IF(ISBLANK(OFFSET('5. Pp (3 años)'!$D$46,INT((ROW()-13)/2),0)),"",OFFSET('5. Pp (3 años)'!$D$46,INT((ROW()-13)/2),0))</f>
        <v>4.1.1.1.29.1  Organización del mecanismo de participación ciudadana interactiva "Cabildo Infantil".</v>
      </c>
      <c r="E355" s="1018" t="str">
        <f ca="1">IF(ISBLANK(OFFSET('5. Pp (3 años)'!$E$46,INT((ROW()-13)/2),0)),"",OFFSET('5. Pp (3 años)'!$E$46,INT((ROW()-13)/2),0))</f>
        <v>PCIR: Porcentaje del "Cabildo Infantil" realizado</v>
      </c>
      <c r="F355" s="1021" t="str">
        <f ca="1">IF(ISBLANK(OFFSET('5. Pp (3 años)'!$K$46,INT((ROW()-13)/2),0)),"",OFFSET('5. Pp (3 años)'!$K$46,INT((ROW()-13)/2),0))</f>
        <v>Ascendente</v>
      </c>
      <c r="G355" s="1023" t="str">
        <f ca="1">IF(ISBLANK(OFFSET('5. Pp (3 años)'!$H$46,INT((ROW()-13)/2),0)),"",OFFSET('5. Pp (3 años)'!$H$46,INT((ROW()-13)/2),0))</f>
        <v>Trimestral</v>
      </c>
      <c r="H355" s="1039">
        <f ca="1">IF(ISBLANK(OFFSET('9. METAS'!$K$20,INT((ROW()-13)/2),0)),"",OFFSET('9. METAS'!$K$20,INT((ROW()-13)/2),0))</f>
        <v>1</v>
      </c>
      <c r="I355" s="1004" t="s">
        <v>1394</v>
      </c>
      <c r="J355" s="244">
        <f ca="1">IF(MOD(ROW()-13,2)=0,IF(ISBLANK(OFFSET('11. SEGUIMIENTO 2026'!$N$14,INT((ROW()-13)/2),0)),"",OFFSET('11. SEGUIMIENTO 2026'!$N$14,INT((ROW()-13)/2),0)),IF(ISBLANK(OFFSET('9. METAS'!$Q$20,INT((ROW()-14)/2),0)),"",OFFSET('9. METAS'!$Q$20,INT((ROW()-14)/2),0)))</f>
        <v>0</v>
      </c>
      <c r="K355" s="245" t="str">
        <f ca="1">IF(MOD(ROW()-13,2)=0,IF(ISBLANK(OFFSET('11. SEGUIMIENTO 2026'!$O$14,INT((ROW()-13)/2),0)),"",OFFSET('11. SEGUIMIENTO 2026'!$O$14,INT((ROW()-13)/2),0)),IF(ISBLANK(OFFSET('9. METAS'!$R$20,INT((ROW()-14)/2),0)),"",OFFSET('9. METAS'!$R$20,INT((ROW()-14)/2),0)))</f>
        <v/>
      </c>
      <c r="L355" s="245" t="str">
        <f ca="1">IF(MOD(ROW()-13,2)=0,IF(ISBLANK(OFFSET('11. SEGUIMIENTO 2026'!$P$14,INT((ROW()-13)/2),0)),"",OFFSET('11. SEGUIMIENTO 2026'!$P$14,INT((ROW()-13)/2),0)),IF(ISBLANK(OFFSET('9. METAS'!$S$20,INT((ROW()-14)/2),0)),"",OFFSET('9. METAS'!$S$20,INT((ROW()-14)/2),0)))</f>
        <v/>
      </c>
      <c r="M355" s="246" t="str">
        <f ca="1">IF(MOD(ROW()-13,2)=0,IF(ISBLANK(OFFSET('11. SEGUIMIENTO 2026'!$Q$14,INT((ROW()-13)/2),0)),"",OFFSET('11. SEGUIMIENTO 2026'!$Q$14,INT((ROW()-13)/2),0)),IF(ISBLANK(OFFSET('9. METAS'!$T$20,INT((ROW()-14)/2),0)),"",OFFSET('9. METAS'!$T$20,INT((ROW()-14)/2),0)))</f>
        <v/>
      </c>
      <c r="N355" s="1006">
        <v>0</v>
      </c>
      <c r="O355" s="1008">
        <f t="shared" ref="O355" ca="1" si="336">IFERROR(((J355)/H355),"ND")</f>
        <v>0</v>
      </c>
      <c r="P355" s="722" t="s">
        <v>1524</v>
      </c>
    </row>
    <row r="356" spans="3:16" ht="63" customHeight="1">
      <c r="C356" s="1025"/>
      <c r="D356" s="1018"/>
      <c r="E356" s="1018"/>
      <c r="F356" s="1021"/>
      <c r="G356" s="1023"/>
      <c r="H356" s="1026"/>
      <c r="I356" s="1012"/>
      <c r="J356" s="244">
        <f ca="1">IF(MOD(ROW()-13,2)=0,IF(ISBLANK(OFFSET('11. SEGUIMIENTO 2026'!$N$14,INT((ROW()-13)/2),0)),"",OFFSET('11. SEGUIMIENTO 2026'!$N$14,INT((ROW()-13)/2),0)),IF(ISBLANK(OFFSET('9. METAS'!$Q$20,INT((ROW()-14)/2),0)),"",OFFSET('9. METAS'!$Q$20,INT((ROW()-14)/2),0)))</f>
        <v>0</v>
      </c>
      <c r="K356" s="245">
        <f ca="1">IF(MOD(ROW()-13,2)=0,IF(ISBLANK(OFFSET('11. SEGUIMIENTO 2026'!$O$14,INT((ROW()-13)/2),0)),"",OFFSET('11. SEGUIMIENTO 2026'!$O$14,INT((ROW()-13)/2),0)),IF(ISBLANK(OFFSET('9. METAS'!$R$20,INT((ROW()-14)/2),0)),"",OFFSET('9. METAS'!$R$20,INT((ROW()-14)/2),0)))</f>
        <v>1</v>
      </c>
      <c r="L356" s="245">
        <f ca="1">IF(MOD(ROW()-13,2)=0,IF(ISBLANK(OFFSET('11. SEGUIMIENTO 2026'!$P$14,INT((ROW()-13)/2),0)),"",OFFSET('11. SEGUIMIENTO 2026'!$P$14,INT((ROW()-13)/2),0)),IF(ISBLANK(OFFSET('9. METAS'!$S$20,INT((ROW()-14)/2),0)),"",OFFSET('9. METAS'!$S$20,INT((ROW()-14)/2),0)))</f>
        <v>0</v>
      </c>
      <c r="M356" s="246">
        <f ca="1">IF(MOD(ROW()-13,2)=0,IF(ISBLANK(OFFSET('11. SEGUIMIENTO 2026'!$Q$14,INT((ROW()-13)/2),0)),"",OFFSET('11. SEGUIMIENTO 2026'!$Q$14,INT((ROW()-13)/2),0)),IF(ISBLANK(OFFSET('9. METAS'!$T$20,INT((ROW()-14)/2),0)),"",OFFSET('9. METAS'!$T$20,INT((ROW()-14)/2),0)))</f>
        <v>0</v>
      </c>
      <c r="N356" s="1013"/>
      <c r="O356" s="1014"/>
      <c r="P356" s="723" t="s">
        <v>1592</v>
      </c>
    </row>
    <row r="357" spans="3:16" ht="63" customHeight="1">
      <c r="C357" s="1016" t="str">
        <f ca="1">IF(ISBLANK(OFFSET('5. Pp (3 años)'!$C$46,INT((ROW()-13)/2),0)),"",OFFSET('5. Pp (3 años)'!$C$46,INT((ROW()-13)/2),0))</f>
        <v>Actividad</v>
      </c>
      <c r="D357" s="1018" t="str">
        <f ca="1">IF(ISBLANK(OFFSET('5. Pp (3 años)'!$D$46,INT((ROW()-13)/2),0)),"",OFFSET('5. Pp (3 años)'!$D$46,INT((ROW()-13)/2),0))</f>
        <v>4.1.1.1.29.2 Gestión de apoyos educativos y ejecución de mecanismos de recaudación para el fortalecimiento escolar.</v>
      </c>
      <c r="E357" s="1018" t="str">
        <f ca="1">IF(ISBLANK(OFFSET('5. Pp (3 años)'!$E$46,INT((ROW()-13)/2),0)),"",OFFSET('5. Pp (3 años)'!$E$46,INT((ROW()-13)/2),0))</f>
        <v>PAERE: Porcentaje de acciones de apoyo y eventos de recaudación educativa realizados.</v>
      </c>
      <c r="F357" s="1021" t="str">
        <f ca="1">IF(ISBLANK(OFFSET('5. Pp (3 años)'!$K$46,INT((ROW()-13)/2),0)),"",OFFSET('5. Pp (3 años)'!$K$46,INT((ROW()-13)/2),0))</f>
        <v>Ascendente</v>
      </c>
      <c r="G357" s="1023" t="str">
        <f ca="1">IF(ISBLANK(OFFSET('5. Pp (3 años)'!$H$46,INT((ROW()-13)/2),0)),"",OFFSET('5. Pp (3 años)'!$H$46,INT((ROW()-13)/2),0))</f>
        <v>Trimestral</v>
      </c>
      <c r="H357" s="1002">
        <f ca="1">IF(ISBLANK(OFFSET('9. METAS'!$K$20,INT((ROW()-13)/2),0)),"",OFFSET('9. METAS'!$K$20,INT((ROW()-13)/2),0))</f>
        <v>2</v>
      </c>
      <c r="I357" s="1004" t="s">
        <v>1394</v>
      </c>
      <c r="J357" s="244">
        <f ca="1">IF(MOD(ROW()-13,2)=0,IF(ISBLANK(OFFSET('11. SEGUIMIENTO 2026'!$N$14,INT((ROW()-13)/2),0)),"",OFFSET('11. SEGUIMIENTO 2026'!$N$14,INT((ROW()-13)/2),0)),IF(ISBLANK(OFFSET('9. METAS'!$Q$20,INT((ROW()-14)/2),0)),"",OFFSET('9. METAS'!$Q$20,INT((ROW()-14)/2),0)))</f>
        <v>0</v>
      </c>
      <c r="K357" s="245" t="str">
        <f ca="1">IF(MOD(ROW()-13,2)=0,IF(ISBLANK(OFFSET('11. SEGUIMIENTO 2026'!$O$14,INT((ROW()-13)/2),0)),"",OFFSET('11. SEGUIMIENTO 2026'!$O$14,INT((ROW()-13)/2),0)),IF(ISBLANK(OFFSET('9. METAS'!$R$20,INT((ROW()-14)/2),0)),"",OFFSET('9. METAS'!$R$20,INT((ROW()-14)/2),0)))</f>
        <v/>
      </c>
      <c r="L357" s="245" t="str">
        <f ca="1">IF(MOD(ROW()-13,2)=0,IF(ISBLANK(OFFSET('11. SEGUIMIENTO 2026'!$P$14,INT((ROW()-13)/2),0)),"",OFFSET('11. SEGUIMIENTO 2026'!$P$14,INT((ROW()-13)/2),0)),IF(ISBLANK(OFFSET('9. METAS'!$S$20,INT((ROW()-14)/2),0)),"",OFFSET('9. METAS'!$S$20,INT((ROW()-14)/2),0)))</f>
        <v/>
      </c>
      <c r="M357" s="246" t="str">
        <f ca="1">IF(MOD(ROW()-13,2)=0,IF(ISBLANK(OFFSET('11. SEGUIMIENTO 2026'!$Q$14,INT((ROW()-13)/2),0)),"",OFFSET('11. SEGUIMIENTO 2026'!$Q$14,INT((ROW()-13)/2),0)),IF(ISBLANK(OFFSET('9. METAS'!$T$20,INT((ROW()-14)/2),0)),"",OFFSET('9. METAS'!$T$20,INT((ROW()-14)/2),0)))</f>
        <v/>
      </c>
      <c r="N357" s="1006">
        <v>0</v>
      </c>
      <c r="O357" s="1008">
        <f t="shared" ref="O357" ca="1" si="337">IFERROR(((J357)/H357),"ND")</f>
        <v>0</v>
      </c>
      <c r="P357" s="722" t="s">
        <v>1524</v>
      </c>
    </row>
    <row r="358" spans="3:16" ht="63" customHeight="1">
      <c r="C358" s="1025"/>
      <c r="D358" s="1018"/>
      <c r="E358" s="1018"/>
      <c r="F358" s="1021"/>
      <c r="G358" s="1023"/>
      <c r="H358" s="1002"/>
      <c r="I358" s="1012"/>
      <c r="J358" s="244">
        <f ca="1">IF(MOD(ROW()-13,2)=0,IF(ISBLANK(OFFSET('11. SEGUIMIENTO 2026'!$N$14,INT((ROW()-13)/2),0)),"",OFFSET('11. SEGUIMIENTO 2026'!$N$14,INT((ROW()-13)/2),0)),IF(ISBLANK(OFFSET('9. METAS'!$Q$20,INT((ROW()-14)/2),0)),"",OFFSET('9. METAS'!$Q$20,INT((ROW()-14)/2),0)))</f>
        <v>0</v>
      </c>
      <c r="K358" s="245">
        <f ca="1">IF(MOD(ROW()-13,2)=0,IF(ISBLANK(OFFSET('11. SEGUIMIENTO 2026'!$O$14,INT((ROW()-13)/2),0)),"",OFFSET('11. SEGUIMIENTO 2026'!$O$14,INT((ROW()-13)/2),0)),IF(ISBLANK(OFFSET('9. METAS'!$R$20,INT((ROW()-14)/2),0)),"",OFFSET('9. METAS'!$R$20,INT((ROW()-14)/2),0)))</f>
        <v>0</v>
      </c>
      <c r="L358" s="245">
        <f ca="1">IF(MOD(ROW()-13,2)=0,IF(ISBLANK(OFFSET('11. SEGUIMIENTO 2026'!$P$14,INT((ROW()-13)/2),0)),"",OFFSET('11. SEGUIMIENTO 2026'!$P$14,INT((ROW()-13)/2),0)),IF(ISBLANK(OFFSET('9. METAS'!$S$20,INT((ROW()-14)/2),0)),"",OFFSET('9. METAS'!$S$20,INT((ROW()-14)/2),0)))</f>
        <v>0</v>
      </c>
      <c r="M358" s="246">
        <f ca="1">IF(MOD(ROW()-13,2)=0,IF(ISBLANK(OFFSET('11. SEGUIMIENTO 2026'!$Q$14,INT((ROW()-13)/2),0)),"",OFFSET('11. SEGUIMIENTO 2026'!$Q$14,INT((ROW()-13)/2),0)),IF(ISBLANK(OFFSET('9. METAS'!$T$20,INT((ROW()-14)/2),0)),"",OFFSET('9. METAS'!$T$20,INT((ROW()-14)/2),0)))</f>
        <v>2</v>
      </c>
      <c r="N358" s="1013"/>
      <c r="O358" s="1014"/>
      <c r="P358" s="723" t="s">
        <v>1525</v>
      </c>
    </row>
    <row r="359" spans="3:16" ht="63" customHeight="1">
      <c r="C359" s="1016" t="str">
        <f ca="1">IF(ISBLANK(OFFSET('5. Pp (3 años)'!$C$46,INT((ROW()-13)/2),0)),"",OFFSET('5. Pp (3 años)'!$C$46,INT((ROW()-13)/2),0))</f>
        <v>Actividad</v>
      </c>
      <c r="D359" s="1018" t="str">
        <f ca="1">IF(ISBLANK(OFFSET('5. Pp (3 años)'!$D$46,INT((ROW()-13)/2),0)),"",OFFSET('5. Pp (3 años)'!$D$46,INT((ROW()-13)/2),0))</f>
        <v>4.1.1.1.29.3  Implementación de servicios de estancia post-escolar y atención integral para el fortalecimiento del Sistema Municipal de Cuidados.</v>
      </c>
      <c r="E359" s="1018" t="str">
        <f ca="1">IF(ISBLANK(OFFSET('5. Pp (3 años)'!$E$46,INT((ROW()-13)/2),0)),"",OFFSET('5. Pp (3 años)'!$E$46,INT((ROW()-13)/2),0))</f>
        <v>PAIEP: Porcentaje de atenciones integrales brindadas en espacios de estancia post-escolar.</v>
      </c>
      <c r="F359" s="1021" t="str">
        <f ca="1">IF(ISBLANK(OFFSET('5. Pp (3 años)'!$K$46,INT((ROW()-13)/2),0)),"",OFFSET('5. Pp (3 años)'!$K$46,INT((ROW()-13)/2),0))</f>
        <v>Ascendente</v>
      </c>
      <c r="G359" s="1023" t="str">
        <f ca="1">IF(ISBLANK(OFFSET('5. Pp (3 años)'!$H$46,INT((ROW()-13)/2),0)),"",OFFSET('5. Pp (3 años)'!$H$46,INT((ROW()-13)/2),0))</f>
        <v>Trimestral</v>
      </c>
      <c r="H359" s="1002">
        <f ca="1">IF(ISBLANK(OFFSET('9. METAS'!$K$20,INT((ROW()-13)/2),0)),"",OFFSET('9. METAS'!$K$20,INT((ROW()-13)/2),0))</f>
        <v>2</v>
      </c>
      <c r="I359" s="1004" t="s">
        <v>1394</v>
      </c>
      <c r="J359" s="244">
        <f ca="1">IF(MOD(ROW()-13,2)=0,IF(ISBLANK(OFFSET('11. SEGUIMIENTO 2026'!$N$14,INT((ROW()-13)/2),0)),"",OFFSET('11. SEGUIMIENTO 2026'!$N$14,INT((ROW()-13)/2),0)),IF(ISBLANK(OFFSET('9. METAS'!$Q$20,INT((ROW()-14)/2),0)),"",OFFSET('9. METAS'!$Q$20,INT((ROW()-14)/2),0)))</f>
        <v>0</v>
      </c>
      <c r="K359" s="245" t="str">
        <f ca="1">IF(MOD(ROW()-13,2)=0,IF(ISBLANK(OFFSET('11. SEGUIMIENTO 2026'!$O$14,INT((ROW()-13)/2),0)),"",OFFSET('11. SEGUIMIENTO 2026'!$O$14,INT((ROW()-13)/2),0)),IF(ISBLANK(OFFSET('9. METAS'!$R$20,INT((ROW()-14)/2),0)),"",OFFSET('9. METAS'!$R$20,INT((ROW()-14)/2),0)))</f>
        <v/>
      </c>
      <c r="L359" s="245" t="str">
        <f ca="1">IF(MOD(ROW()-13,2)=0,IF(ISBLANK(OFFSET('11. SEGUIMIENTO 2026'!$P$14,INT((ROW()-13)/2),0)),"",OFFSET('11. SEGUIMIENTO 2026'!$P$14,INT((ROW()-13)/2),0)),IF(ISBLANK(OFFSET('9. METAS'!$S$20,INT((ROW()-14)/2),0)),"",OFFSET('9. METAS'!$S$20,INT((ROW()-14)/2),0)))</f>
        <v/>
      </c>
      <c r="M359" s="246" t="str">
        <f ca="1">IF(MOD(ROW()-13,2)=0,IF(ISBLANK(OFFSET('11. SEGUIMIENTO 2026'!$Q$14,INT((ROW()-13)/2),0)),"",OFFSET('11. SEGUIMIENTO 2026'!$Q$14,INT((ROW()-13)/2),0)),IF(ISBLANK(OFFSET('9. METAS'!$T$20,INT((ROW()-14)/2),0)),"",OFFSET('9. METAS'!$T$20,INT((ROW()-14)/2),0)))</f>
        <v/>
      </c>
      <c r="N359" s="1006">
        <f t="shared" ref="N359" ca="1" si="338">IFERROR(J359/J360,"ND")</f>
        <v>0</v>
      </c>
      <c r="O359" s="1008">
        <f t="shared" ref="O359" ca="1" si="339">IFERROR(((J359)/H359),"ND")</f>
        <v>0</v>
      </c>
      <c r="P359" s="722" t="s">
        <v>1593</v>
      </c>
    </row>
    <row r="360" spans="3:16" ht="63" customHeight="1">
      <c r="C360" s="1025"/>
      <c r="D360" s="1018"/>
      <c r="E360" s="1018"/>
      <c r="F360" s="1021"/>
      <c r="G360" s="1023"/>
      <c r="H360" s="1002"/>
      <c r="I360" s="1012"/>
      <c r="J360" s="244">
        <f ca="1">IF(MOD(ROW()-13,2)=0,IF(ISBLANK(OFFSET('11. SEGUIMIENTO 2026'!$N$14,INT((ROW()-13)/2),0)),"",OFFSET('11. SEGUIMIENTO 2026'!$N$14,INT((ROW()-13)/2),0)),IF(ISBLANK(OFFSET('9. METAS'!$Q$20,INT((ROW()-14)/2),0)),"",OFFSET('9. METAS'!$Q$20,INT((ROW()-14)/2),0)))</f>
        <v>1</v>
      </c>
      <c r="K360" s="245">
        <f ca="1">IF(MOD(ROW()-13,2)=0,IF(ISBLANK(OFFSET('11. SEGUIMIENTO 2026'!$O$14,INT((ROW()-13)/2),0)),"",OFFSET('11. SEGUIMIENTO 2026'!$O$14,INT((ROW()-13)/2),0)),IF(ISBLANK(OFFSET('9. METAS'!$R$20,INT((ROW()-14)/2),0)),"",OFFSET('9. METAS'!$R$20,INT((ROW()-14)/2),0)))</f>
        <v>1</v>
      </c>
      <c r="L360" s="245">
        <f ca="1">IF(MOD(ROW()-13,2)=0,IF(ISBLANK(OFFSET('11. SEGUIMIENTO 2026'!$P$14,INT((ROW()-13)/2),0)),"",OFFSET('11. SEGUIMIENTO 2026'!$P$14,INT((ROW()-13)/2),0)),IF(ISBLANK(OFFSET('9. METAS'!$S$20,INT((ROW()-14)/2),0)),"",OFFSET('9. METAS'!$S$20,INT((ROW()-14)/2),0)))</f>
        <v>0</v>
      </c>
      <c r="M360" s="246">
        <f ca="1">IF(MOD(ROW()-13,2)=0,IF(ISBLANK(OFFSET('11. SEGUIMIENTO 2026'!$Q$14,INT((ROW()-13)/2),0)),"",OFFSET('11. SEGUIMIENTO 2026'!$Q$14,INT((ROW()-13)/2),0)),IF(ISBLANK(OFFSET('9. METAS'!$T$20,INT((ROW()-14)/2),0)),"",OFFSET('9. METAS'!$T$20,INT((ROW()-14)/2),0)))</f>
        <v>0</v>
      </c>
      <c r="N360" s="1013"/>
      <c r="O360" s="1014"/>
      <c r="P360" s="723" t="s">
        <v>1594</v>
      </c>
    </row>
    <row r="361" spans="3:16" ht="63" hidden="1" customHeight="1">
      <c r="C361" s="1016" t="str">
        <f ca="1">IF(ISBLANK(OFFSET('5. Pp (3 años)'!$C$46,INT((ROW()-13)/2),0)),"",OFFSET('5. Pp (3 años)'!$C$46,INT((ROW()-13)/2),0))</f>
        <v>Actividad</v>
      </c>
      <c r="D361" s="1018" t="str">
        <f ca="1">IF(ISBLANK(OFFSET('5. Pp (3 años)'!$D$46,INT((ROW()-13)/2),0)),"",OFFSET('5. Pp (3 años)'!$D$46,INT((ROW()-13)/2),0))</f>
        <v/>
      </c>
      <c r="E361" s="1018" t="str">
        <f ca="1">IF(ISBLANK(OFFSET('5. Pp (3 años)'!$E$46,INT((ROW()-13)/2),0)),"",OFFSET('5. Pp (3 años)'!$E$46,INT((ROW()-13)/2),0))</f>
        <v/>
      </c>
      <c r="F361" s="1021" t="str">
        <f ca="1">IF(ISBLANK(OFFSET('5. Pp (3 años)'!$K$46,INT((ROW()-13)/2),0)),"",OFFSET('5. Pp (3 años)'!$K$46,INT((ROW()-13)/2),0))</f>
        <v/>
      </c>
      <c r="G361" s="1023" t="str">
        <f ca="1">IF(ISBLANK(OFFSET('5. Pp (3 años)'!$H$46,INT((ROW()-13)/2),0)),"",OFFSET('5. Pp (3 años)'!$H$46,INT((ROW()-13)/2),0))</f>
        <v/>
      </c>
      <c r="H361" s="1002" t="str">
        <f ca="1">IF(ISBLANK(OFFSET('9. METAS'!$K$20,INT((ROW()-13)/2),0)),"",OFFSET('9. METAS'!$K$20,INT((ROW()-13)/2),0))</f>
        <v/>
      </c>
      <c r="I361" s="1004"/>
      <c r="J361" s="244" t="str">
        <f ca="1">IF(MOD(ROW()-13,2)=0,IF(ISBLANK(OFFSET('11. SEGUIMIENTO 2026'!$N$14,INT((ROW()-13)/2),0)),"",OFFSET('11. SEGUIMIENTO 2026'!$N$14,INT((ROW()-13)/2),0)),IF(ISBLANK(OFFSET('9. METAS'!$Q$20,INT((ROW()-14)/2),0)),"",OFFSET('9. METAS'!$Q$20,INT((ROW()-14)/2),0)))</f>
        <v/>
      </c>
      <c r="K361" s="245" t="str">
        <f ca="1">IF(MOD(ROW()-13,2)=0,IF(ISBLANK(OFFSET('11. SEGUIMIENTO 2026'!$O$14,INT((ROW()-13)/2),0)),"",OFFSET('11. SEGUIMIENTO 2026'!$O$14,INT((ROW()-13)/2),0)),IF(ISBLANK(OFFSET('9. METAS'!$R$20,INT((ROW()-14)/2),0)),"",OFFSET('9. METAS'!$R$20,INT((ROW()-14)/2),0)))</f>
        <v/>
      </c>
      <c r="L361" s="245" t="str">
        <f ca="1">IF(MOD(ROW()-13,2)=0,IF(ISBLANK(OFFSET('11. SEGUIMIENTO 2026'!$P$14,INT((ROW()-13)/2),0)),"",OFFSET('11. SEGUIMIENTO 2026'!$P$14,INT((ROW()-13)/2),0)),IF(ISBLANK(OFFSET('9. METAS'!$S$20,INT((ROW()-14)/2),0)),"",OFFSET('9. METAS'!$S$20,INT((ROW()-14)/2),0)))</f>
        <v/>
      </c>
      <c r="M361" s="246" t="str">
        <f ca="1">IF(MOD(ROW()-13,2)=0,IF(ISBLANK(OFFSET('11. SEGUIMIENTO 2026'!$Q$14,INT((ROW()-13)/2),0)),"",OFFSET('11. SEGUIMIENTO 2026'!$Q$14,INT((ROW()-13)/2),0)),IF(ISBLANK(OFFSET('9. METAS'!$T$20,INT((ROW()-14)/2),0)),"",OFFSET('9. METAS'!$T$20,INT((ROW()-14)/2),0)))</f>
        <v/>
      </c>
      <c r="N361" s="1006" t="str">
        <f t="shared" ref="N361" ca="1" si="340">IFERROR(J361/J362,"ND")</f>
        <v>ND</v>
      </c>
      <c r="O361" s="1008" t="str">
        <f t="shared" ref="O361" ca="1" si="341">IFERROR(((J361)/H361),"ND")</f>
        <v>ND</v>
      </c>
      <c r="P361" s="1010"/>
    </row>
    <row r="362" spans="3:16" ht="63" hidden="1" customHeight="1">
      <c r="C362" s="1025"/>
      <c r="D362" s="1018"/>
      <c r="E362" s="1018"/>
      <c r="F362" s="1021"/>
      <c r="G362" s="1023"/>
      <c r="H362" s="1002"/>
      <c r="I362" s="1012"/>
      <c r="J362" s="244" t="str">
        <f ca="1">IF(MOD(ROW()-13,2)=0,IF(ISBLANK(OFFSET('11. SEGUIMIENTO 2026'!$N$14,INT((ROW()-13)/2),0)),"",OFFSET('11. SEGUIMIENTO 2026'!$N$14,INT((ROW()-13)/2),0)),IF(ISBLANK(OFFSET('9. METAS'!$Q$20,INT((ROW()-14)/2),0)),"",OFFSET('9. METAS'!$Q$20,INT((ROW()-14)/2),0)))</f>
        <v/>
      </c>
      <c r="K362" s="245" t="str">
        <f ca="1">IF(MOD(ROW()-13,2)=0,IF(ISBLANK(OFFSET('11. SEGUIMIENTO 2026'!$O$14,INT((ROW()-13)/2),0)),"",OFFSET('11. SEGUIMIENTO 2026'!$O$14,INT((ROW()-13)/2),0)),IF(ISBLANK(OFFSET('9. METAS'!$R$20,INT((ROW()-14)/2),0)),"",OFFSET('9. METAS'!$R$20,INT((ROW()-14)/2),0)))</f>
        <v/>
      </c>
      <c r="L362" s="245" t="str">
        <f ca="1">IF(MOD(ROW()-13,2)=0,IF(ISBLANK(OFFSET('11. SEGUIMIENTO 2026'!$P$14,INT((ROW()-13)/2),0)),"",OFFSET('11. SEGUIMIENTO 2026'!$P$14,INT((ROW()-13)/2),0)),IF(ISBLANK(OFFSET('9. METAS'!$S$20,INT((ROW()-14)/2),0)),"",OFFSET('9. METAS'!$S$20,INT((ROW()-14)/2),0)))</f>
        <v/>
      </c>
      <c r="M362" s="246" t="str">
        <f ca="1">IF(MOD(ROW()-13,2)=0,IF(ISBLANK(OFFSET('11. SEGUIMIENTO 2026'!$Q$14,INT((ROW()-13)/2),0)),"",OFFSET('11. SEGUIMIENTO 2026'!$Q$14,INT((ROW()-13)/2),0)),IF(ISBLANK(OFFSET('9. METAS'!$T$20,INT((ROW()-14)/2),0)),"",OFFSET('9. METAS'!$T$20,INT((ROW()-14)/2),0)))</f>
        <v/>
      </c>
      <c r="N362" s="1013"/>
      <c r="O362" s="1014"/>
      <c r="P362" s="1015"/>
    </row>
    <row r="363" spans="3:16" ht="63" hidden="1" customHeight="1">
      <c r="C363" s="1016" t="str">
        <f ca="1">IF(ISBLANK(OFFSET('5. Pp (3 años)'!$C$46,INT((ROW()-13)/2),0)),"",OFFSET('5. Pp (3 años)'!$C$46,INT((ROW()-13)/2),0))</f>
        <v>Actividad</v>
      </c>
      <c r="D363" s="1018" t="str">
        <f ca="1">IF(ISBLANK(OFFSET('5. Pp (3 años)'!$D$46,INT((ROW()-13)/2),0)),"",OFFSET('5. Pp (3 años)'!$D$46,INT((ROW()-13)/2),0))</f>
        <v/>
      </c>
      <c r="E363" s="1018" t="str">
        <f ca="1">IF(ISBLANK(OFFSET('5. Pp (3 años)'!$E$46,INT((ROW()-13)/2),0)),"",OFFSET('5. Pp (3 años)'!$E$46,INT((ROW()-13)/2),0))</f>
        <v/>
      </c>
      <c r="F363" s="1021" t="str">
        <f ca="1">IF(ISBLANK(OFFSET('5. Pp (3 años)'!$K$46,INT((ROW()-13)/2),0)),"",OFFSET('5. Pp (3 años)'!$K$46,INT((ROW()-13)/2),0))</f>
        <v/>
      </c>
      <c r="G363" s="1023" t="str">
        <f ca="1">IF(ISBLANK(OFFSET('5. Pp (3 años)'!$H$46,INT((ROW()-13)/2),0)),"",OFFSET('5. Pp (3 años)'!$H$46,INT((ROW()-13)/2),0))</f>
        <v/>
      </c>
      <c r="H363" s="1002" t="str">
        <f ca="1">IF(ISBLANK(OFFSET('9. METAS'!$K$20,INT((ROW()-13)/2),0)),"",OFFSET('9. METAS'!$K$20,INT((ROW()-13)/2),0))</f>
        <v/>
      </c>
      <c r="I363" s="1004"/>
      <c r="J363" s="244" t="str">
        <f ca="1">IF(MOD(ROW()-13,2)=0,IF(ISBLANK(OFFSET('11. SEGUIMIENTO 2026'!$N$14,INT((ROW()-13)/2),0)),"",OFFSET('11. SEGUIMIENTO 2026'!$N$14,INT((ROW()-13)/2),0)),IF(ISBLANK(OFFSET('9. METAS'!$Q$20,INT((ROW()-14)/2),0)),"",OFFSET('9. METAS'!$Q$20,INT((ROW()-14)/2),0)))</f>
        <v/>
      </c>
      <c r="K363" s="245" t="str">
        <f ca="1">IF(MOD(ROW()-13,2)=0,IF(ISBLANK(OFFSET('11. SEGUIMIENTO 2026'!$O$14,INT((ROW()-13)/2),0)),"",OFFSET('11. SEGUIMIENTO 2026'!$O$14,INT((ROW()-13)/2),0)),IF(ISBLANK(OFFSET('9. METAS'!$R$20,INT((ROW()-14)/2),0)),"",OFFSET('9. METAS'!$R$20,INT((ROW()-14)/2),0)))</f>
        <v/>
      </c>
      <c r="L363" s="245" t="str">
        <f ca="1">IF(MOD(ROW()-13,2)=0,IF(ISBLANK(OFFSET('11. SEGUIMIENTO 2026'!$P$14,INT((ROW()-13)/2),0)),"",OFFSET('11. SEGUIMIENTO 2026'!$P$14,INT((ROW()-13)/2),0)),IF(ISBLANK(OFFSET('9. METAS'!$S$20,INT((ROW()-14)/2),0)),"",OFFSET('9. METAS'!$S$20,INT((ROW()-14)/2),0)))</f>
        <v/>
      </c>
      <c r="M363" s="246" t="str">
        <f ca="1">IF(MOD(ROW()-13,2)=0,IF(ISBLANK(OFFSET('11. SEGUIMIENTO 2026'!$Q$14,INT((ROW()-13)/2),0)),"",OFFSET('11. SEGUIMIENTO 2026'!$Q$14,INT((ROW()-13)/2),0)),IF(ISBLANK(OFFSET('9. METAS'!$T$20,INT((ROW()-14)/2),0)),"",OFFSET('9. METAS'!$T$20,INT((ROW()-14)/2),0)))</f>
        <v/>
      </c>
      <c r="N363" s="1006" t="str">
        <f t="shared" ref="N363" ca="1" si="342">IFERROR(J363/J364,"ND")</f>
        <v>ND</v>
      </c>
      <c r="O363" s="1008" t="str">
        <f t="shared" ref="O363" ca="1" si="343">IFERROR(((J363)/H363),"ND")</f>
        <v>ND</v>
      </c>
      <c r="P363" s="1010"/>
    </row>
    <row r="364" spans="3:16" ht="63" hidden="1" customHeight="1">
      <c r="C364" s="1025"/>
      <c r="D364" s="1018"/>
      <c r="E364" s="1018"/>
      <c r="F364" s="1021"/>
      <c r="G364" s="1023"/>
      <c r="H364" s="1002"/>
      <c r="I364" s="1012"/>
      <c r="J364" s="244" t="str">
        <f ca="1">IF(MOD(ROW()-13,2)=0,IF(ISBLANK(OFFSET('11. SEGUIMIENTO 2026'!$N$14,INT((ROW()-13)/2),0)),"",OFFSET('11. SEGUIMIENTO 2026'!$N$14,INT((ROW()-13)/2),0)),IF(ISBLANK(OFFSET('9. METAS'!$Q$20,INT((ROW()-14)/2),0)),"",OFFSET('9. METAS'!$Q$20,INT((ROW()-14)/2),0)))</f>
        <v/>
      </c>
      <c r="K364" s="245" t="str">
        <f ca="1">IF(MOD(ROW()-13,2)=0,IF(ISBLANK(OFFSET('11. SEGUIMIENTO 2026'!$O$14,INT((ROW()-13)/2),0)),"",OFFSET('11. SEGUIMIENTO 2026'!$O$14,INT((ROW()-13)/2),0)),IF(ISBLANK(OFFSET('9. METAS'!$R$20,INT((ROW()-14)/2),0)),"",OFFSET('9. METAS'!$R$20,INT((ROW()-14)/2),0)))</f>
        <v/>
      </c>
      <c r="L364" s="245" t="str">
        <f ca="1">IF(MOD(ROW()-13,2)=0,IF(ISBLANK(OFFSET('11. SEGUIMIENTO 2026'!$P$14,INT((ROW()-13)/2),0)),"",OFFSET('11. SEGUIMIENTO 2026'!$P$14,INT((ROW()-13)/2),0)),IF(ISBLANK(OFFSET('9. METAS'!$S$20,INT((ROW()-14)/2),0)),"",OFFSET('9. METAS'!$S$20,INT((ROW()-14)/2),0)))</f>
        <v/>
      </c>
      <c r="M364" s="246" t="str">
        <f ca="1">IF(MOD(ROW()-13,2)=0,IF(ISBLANK(OFFSET('11. SEGUIMIENTO 2026'!$Q$14,INT((ROW()-13)/2),0)),"",OFFSET('11. SEGUIMIENTO 2026'!$Q$14,INT((ROW()-13)/2),0)),IF(ISBLANK(OFFSET('9. METAS'!$T$20,INT((ROW()-14)/2),0)),"",OFFSET('9. METAS'!$T$20,INT((ROW()-14)/2),0)))</f>
        <v/>
      </c>
      <c r="N364" s="1013"/>
      <c r="O364" s="1014"/>
      <c r="P364" s="1015"/>
    </row>
    <row r="365" spans="3:16" ht="63" customHeight="1">
      <c r="C365" s="1016" t="str">
        <f ca="1">IF(ISBLANK(OFFSET('5. Pp (3 años)'!$C$46,INT((ROW()-13)/2),0)),"",OFFSET('5. Pp (3 años)'!$C$46,INT((ROW()-13)/2),0))</f>
        <v>Componente</v>
      </c>
      <c r="D365" s="1018" t="str">
        <f ca="1">IF(ISBLANK(OFFSET('5. Pp (3 años)'!$D$46,INT((ROW()-13)/2),0)),"",OFFSET('5. Pp (3 años)'!$D$46,INT((ROW()-13)/2),0))</f>
        <v>4.1.1.1.30 Estímulos económicos y servicios de inclusión para estudiantes en situación prioritaria otorgados.</v>
      </c>
      <c r="E365" s="1018" t="str">
        <f ca="1">IF(ISBLANK(OFFSET('5. Pp (3 años)'!$E$46,INT((ROW()-13)/2),0)),"",OFFSET('5. Pp (3 años)'!$E$46,INT((ROW()-13)/2),0))</f>
        <v>PESIE: Porcentaje de estímulos y servicios de inclusión entregados.</v>
      </c>
      <c r="F365" s="1021" t="str">
        <f ca="1">IF(ISBLANK(OFFSET('5. Pp (3 años)'!$K$46,INT((ROW()-13)/2),0)),"",OFFSET('5. Pp (3 años)'!$K$46,INT((ROW()-13)/2),0))</f>
        <v>Ascendente</v>
      </c>
      <c r="G365" s="1023" t="str">
        <f ca="1">IF(ISBLANK(OFFSET('5. Pp (3 años)'!$H$46,INT((ROW()-13)/2),0)),"",OFFSET('5. Pp (3 años)'!$H$46,INT((ROW()-13)/2),0))</f>
        <v>Trimestral</v>
      </c>
      <c r="H365" s="1002">
        <f ca="1">IF(ISBLANK(OFFSET('9. METAS'!$K$20,INT((ROW()-13)/2),0)),"",OFFSET('9. METAS'!$K$20,INT((ROW()-13)/2),0))</f>
        <v>100</v>
      </c>
      <c r="I365" s="1004" t="s">
        <v>147</v>
      </c>
      <c r="J365" s="244">
        <f ca="1">IF(MOD(ROW()-13,2)=0,IF(ISBLANK(OFFSET('11. SEGUIMIENTO 2026'!$N$14,INT((ROW()-13)/2),0)),"",OFFSET('11. SEGUIMIENTO 2026'!$N$14,INT((ROW()-13)/2),0)),IF(ISBLANK(OFFSET('9. METAS'!$Q$20,INT((ROW()-14)/2),0)),"",OFFSET('9. METAS'!$Q$20,INT((ROW()-14)/2),0)))</f>
        <v>25</v>
      </c>
      <c r="K365" s="245" t="str">
        <f ca="1">IF(MOD(ROW()-13,2)=0,IF(ISBLANK(OFFSET('11. SEGUIMIENTO 2026'!$O$14,INT((ROW()-13)/2),0)),"",OFFSET('11. SEGUIMIENTO 2026'!$O$14,INT((ROW()-13)/2),0)),IF(ISBLANK(OFFSET('9. METAS'!$R$20,INT((ROW()-14)/2),0)),"",OFFSET('9. METAS'!$R$20,INT((ROW()-14)/2),0)))</f>
        <v/>
      </c>
      <c r="L365" s="245" t="str">
        <f ca="1">IF(MOD(ROW()-13,2)=0,IF(ISBLANK(OFFSET('11. SEGUIMIENTO 2026'!$P$14,INT((ROW()-13)/2),0)),"",OFFSET('11. SEGUIMIENTO 2026'!$P$14,INT((ROW()-13)/2),0)),IF(ISBLANK(OFFSET('9. METAS'!$S$20,INT((ROW()-14)/2),0)),"",OFFSET('9. METAS'!$S$20,INT((ROW()-14)/2),0)))</f>
        <v/>
      </c>
      <c r="M365" s="246" t="str">
        <f ca="1">IF(MOD(ROW()-13,2)=0,IF(ISBLANK(OFFSET('11. SEGUIMIENTO 2026'!$Q$14,INT((ROW()-13)/2),0)),"",OFFSET('11. SEGUIMIENTO 2026'!$Q$14,INT((ROW()-13)/2),0)),IF(ISBLANK(OFFSET('9. METAS'!$T$20,INT((ROW()-14)/2),0)),"",OFFSET('9. METAS'!$T$20,INT((ROW()-14)/2),0)))</f>
        <v/>
      </c>
      <c r="N365" s="1006">
        <f t="shared" ref="N365" ca="1" si="344">IFERROR(J365/J366,"ND")</f>
        <v>1</v>
      </c>
      <c r="O365" s="1008">
        <f t="shared" ref="O365" ca="1" si="345">IFERROR(((J365)/H365),"ND")</f>
        <v>0.25</v>
      </c>
      <c r="P365" s="722" t="s">
        <v>1549</v>
      </c>
    </row>
    <row r="366" spans="3:16" ht="63" customHeight="1">
      <c r="C366" s="1025"/>
      <c r="D366" s="1018"/>
      <c r="E366" s="1018"/>
      <c r="F366" s="1021"/>
      <c r="G366" s="1023"/>
      <c r="H366" s="1002"/>
      <c r="I366" s="1012"/>
      <c r="J366" s="244">
        <f ca="1">IF(MOD(ROW()-13,2)=0,IF(ISBLANK(OFFSET('11. SEGUIMIENTO 2026'!$N$14,INT((ROW()-13)/2),0)),"",OFFSET('11. SEGUIMIENTO 2026'!$N$14,INT((ROW()-13)/2),0)),IF(ISBLANK(OFFSET('9. METAS'!$Q$20,INT((ROW()-14)/2),0)),"",OFFSET('9. METAS'!$Q$20,INT((ROW()-14)/2),0)))</f>
        <v>25</v>
      </c>
      <c r="K366" s="245">
        <f ca="1">IF(MOD(ROW()-13,2)=0,IF(ISBLANK(OFFSET('11. SEGUIMIENTO 2026'!$O$14,INT((ROW()-13)/2),0)),"",OFFSET('11. SEGUIMIENTO 2026'!$O$14,INT((ROW()-13)/2),0)),IF(ISBLANK(OFFSET('9. METAS'!$R$20,INT((ROW()-14)/2),0)),"",OFFSET('9. METAS'!$R$20,INT((ROW()-14)/2),0)))</f>
        <v>25</v>
      </c>
      <c r="L366" s="245">
        <f ca="1">IF(MOD(ROW()-13,2)=0,IF(ISBLANK(OFFSET('11. SEGUIMIENTO 2026'!$P$14,INT((ROW()-13)/2),0)),"",OFFSET('11. SEGUIMIENTO 2026'!$P$14,INT((ROW()-13)/2),0)),IF(ISBLANK(OFFSET('9. METAS'!$S$20,INT((ROW()-14)/2),0)),"",OFFSET('9. METAS'!$S$20,INT((ROW()-14)/2),0)))</f>
        <v>25</v>
      </c>
      <c r="M366" s="246">
        <f ca="1">IF(MOD(ROW()-13,2)=0,IF(ISBLANK(OFFSET('11. SEGUIMIENTO 2026'!$Q$14,INT((ROW()-13)/2),0)),"",OFFSET('11. SEGUIMIENTO 2026'!$Q$14,INT((ROW()-13)/2),0)),IF(ISBLANK(OFFSET('9. METAS'!$T$20,INT((ROW()-14)/2),0)),"",OFFSET('9. METAS'!$T$20,INT((ROW()-14)/2),0)))</f>
        <v>25</v>
      </c>
      <c r="N366" s="1013"/>
      <c r="O366" s="1014"/>
      <c r="P366" s="723" t="s">
        <v>1550</v>
      </c>
    </row>
    <row r="367" spans="3:16" ht="63" customHeight="1">
      <c r="C367" s="1016" t="str">
        <f ca="1">IF(ISBLANK(OFFSET('5. Pp (3 años)'!$C$46,INT((ROW()-13)/2),0)),"",OFFSET('5. Pp (3 años)'!$C$46,INT((ROW()-13)/2),0))</f>
        <v>Actividad</v>
      </c>
      <c r="D367" s="1018" t="str">
        <f ca="1">IF(ISBLANK(OFFSET('5. Pp (3 años)'!$D$46,INT((ROW()-13)/2),0)),"",OFFSET('5. Pp (3 años)'!$D$46,INT((ROW()-13)/2),0))</f>
        <v>4.1.1.1.30.1  Operación del programa de estímulos económicos para la permanencia educativa.</v>
      </c>
      <c r="E367" s="1018" t="str">
        <f ca="1">IF(ISBLANK(OFFSET('5. Pp (3 años)'!$E$46,INT((ROW()-13)/2),0)),"",OFFSET('5. Pp (3 años)'!$E$46,INT((ROW()-13)/2),0))</f>
        <v>PBE: Porcentaje de Becas Entregadas</v>
      </c>
      <c r="F367" s="1021" t="str">
        <f ca="1">IF(ISBLANK(OFFSET('5. Pp (3 años)'!$K$46,INT((ROW()-13)/2),0)),"",OFFSET('5. Pp (3 años)'!$K$46,INT((ROW()-13)/2),0))</f>
        <v>Ascendente</v>
      </c>
      <c r="G367" s="1023" t="str">
        <f ca="1">IF(ISBLANK(OFFSET('5. Pp (3 años)'!$H$46,INT((ROW()-13)/2),0)),"",OFFSET('5. Pp (3 años)'!$H$46,INT((ROW()-13)/2),0))</f>
        <v>Trimestral</v>
      </c>
      <c r="H367" s="1002">
        <f ca="1">IF(ISBLANK(OFFSET('9. METAS'!$K$20,INT((ROW()-13)/2),0)),"",OFFSET('9. METAS'!$K$20,INT((ROW()-13)/2),0))</f>
        <v>6980</v>
      </c>
      <c r="I367" s="1004" t="s">
        <v>1394</v>
      </c>
      <c r="J367" s="244">
        <f ca="1">IF(MOD(ROW()-13,2)=0,IF(ISBLANK(OFFSET('11. SEGUIMIENTO 2026'!$N$14,INT((ROW()-13)/2),0)),"",OFFSET('11. SEGUIMIENTO 2026'!$N$14,INT((ROW()-13)/2),0)),IF(ISBLANK(OFFSET('9. METAS'!$Q$20,INT((ROW()-14)/2),0)),"",OFFSET('9. METAS'!$Q$20,INT((ROW()-14)/2),0)))</f>
        <v>0</v>
      </c>
      <c r="K367" s="245" t="str">
        <f ca="1">IF(MOD(ROW()-13,2)=0,IF(ISBLANK(OFFSET('11. SEGUIMIENTO 2026'!$O$14,INT((ROW()-13)/2),0)),"",OFFSET('11. SEGUIMIENTO 2026'!$O$14,INT((ROW()-13)/2),0)),IF(ISBLANK(OFFSET('9. METAS'!$R$20,INT((ROW()-14)/2),0)),"",OFFSET('9. METAS'!$R$20,INT((ROW()-14)/2),0)))</f>
        <v/>
      </c>
      <c r="L367" s="245" t="str">
        <f ca="1">IF(MOD(ROW()-13,2)=0,IF(ISBLANK(OFFSET('11. SEGUIMIENTO 2026'!$P$14,INT((ROW()-13)/2),0)),"",OFFSET('11. SEGUIMIENTO 2026'!$P$14,INT((ROW()-13)/2),0)),IF(ISBLANK(OFFSET('9. METAS'!$S$20,INT((ROW()-14)/2),0)),"",OFFSET('9. METAS'!$S$20,INT((ROW()-14)/2),0)))</f>
        <v/>
      </c>
      <c r="M367" s="246" t="str">
        <f ca="1">IF(MOD(ROW()-13,2)=0,IF(ISBLANK(OFFSET('11. SEGUIMIENTO 2026'!$Q$14,INT((ROW()-13)/2),0)),"",OFFSET('11. SEGUIMIENTO 2026'!$Q$14,INT((ROW()-13)/2),0)),IF(ISBLANK(OFFSET('9. METAS'!$T$20,INT((ROW()-14)/2),0)),"",OFFSET('9. METAS'!$T$20,INT((ROW()-14)/2),0)))</f>
        <v/>
      </c>
      <c r="N367" s="1006">
        <v>0</v>
      </c>
      <c r="O367" s="1008">
        <f t="shared" ref="O367" ca="1" si="346">IFERROR(((J367)/H367),"ND")</f>
        <v>0</v>
      </c>
      <c r="P367" s="722" t="s">
        <v>1595</v>
      </c>
    </row>
    <row r="368" spans="3:16" ht="63" customHeight="1">
      <c r="C368" s="1025"/>
      <c r="D368" s="1018"/>
      <c r="E368" s="1018"/>
      <c r="F368" s="1021"/>
      <c r="G368" s="1023"/>
      <c r="H368" s="1002"/>
      <c r="I368" s="1012"/>
      <c r="J368" s="244">
        <f ca="1">IF(MOD(ROW()-13,2)=0,IF(ISBLANK(OFFSET('11. SEGUIMIENTO 2026'!$N$14,INT((ROW()-13)/2),0)),"",OFFSET('11. SEGUIMIENTO 2026'!$N$14,INT((ROW()-13)/2),0)),IF(ISBLANK(OFFSET('9. METAS'!$Q$20,INT((ROW()-14)/2),0)),"",OFFSET('9. METAS'!$Q$20,INT((ROW()-14)/2),0)))</f>
        <v>0</v>
      </c>
      <c r="K368" s="245">
        <f ca="1">IF(MOD(ROW()-13,2)=0,IF(ISBLANK(OFFSET('11. SEGUIMIENTO 2026'!$O$14,INT((ROW()-13)/2),0)),"",OFFSET('11. SEGUIMIENTO 2026'!$O$14,INT((ROW()-13)/2),0)),IF(ISBLANK(OFFSET('9. METAS'!$R$20,INT((ROW()-14)/2),0)),"",OFFSET('9. METAS'!$R$20,INT((ROW()-14)/2),0)))</f>
        <v>3490</v>
      </c>
      <c r="L368" s="245">
        <f ca="1">IF(MOD(ROW()-13,2)=0,IF(ISBLANK(OFFSET('11. SEGUIMIENTO 2026'!$P$14,INT((ROW()-13)/2),0)),"",OFFSET('11. SEGUIMIENTO 2026'!$P$14,INT((ROW()-13)/2),0)),IF(ISBLANK(OFFSET('9. METAS'!$S$20,INT((ROW()-14)/2),0)),"",OFFSET('9. METAS'!$S$20,INT((ROW()-14)/2),0)))</f>
        <v>0</v>
      </c>
      <c r="M368" s="246">
        <f ca="1">IF(MOD(ROW()-13,2)=0,IF(ISBLANK(OFFSET('11. SEGUIMIENTO 2026'!$Q$14,INT((ROW()-13)/2),0)),"",OFFSET('11. SEGUIMIENTO 2026'!$Q$14,INT((ROW()-13)/2),0)),IF(ISBLANK(OFFSET('9. METAS'!$T$20,INT((ROW()-14)/2),0)),"",OFFSET('9. METAS'!$T$20,INT((ROW()-14)/2),0)))</f>
        <v>3490</v>
      </c>
      <c r="N368" s="1013"/>
      <c r="O368" s="1014"/>
      <c r="P368" s="723" t="s">
        <v>1596</v>
      </c>
    </row>
    <row r="369" spans="3:16" ht="63" customHeight="1">
      <c r="C369" s="1016" t="str">
        <f ca="1">IF(ISBLANK(OFFSET('5. Pp (3 años)'!$C$46,INT((ROW()-13)/2),0)),"",OFFSET('5. Pp (3 años)'!$C$46,INT((ROW()-13)/2),0))</f>
        <v>Actividad</v>
      </c>
      <c r="D369" s="1018" t="str">
        <f ca="1">IF(ISBLANK(OFFSET('5. Pp (3 años)'!$D$46,INT((ROW()-13)/2),0)),"",OFFSET('5. Pp (3 años)'!$D$46,INT((ROW()-13)/2),0))</f>
        <v>4.1.1.1.30.2 Ejecución de acciones de acompañamiento integral y fomento a la inclusión para la comunidad becaria.</v>
      </c>
      <c r="E369" s="1018" t="str">
        <f ca="1">IF(ISBLANK(OFFSET('5. Pp (3 años)'!$E$46,INT((ROW()-13)/2),0)),"",OFFSET('5. Pp (3 años)'!$E$46,INT((ROW()-13)/2),0))</f>
        <v>PAAIR: Porcentaje de acciones de acompañamiento e inclusión realizadas.</v>
      </c>
      <c r="F369" s="1021" t="str">
        <f ca="1">IF(ISBLANK(OFFSET('5. Pp (3 años)'!$K$46,INT((ROW()-13)/2),0)),"",OFFSET('5. Pp (3 años)'!$K$46,INT((ROW()-13)/2),0))</f>
        <v>Ascendente</v>
      </c>
      <c r="G369" s="1023" t="str">
        <f ca="1">IF(ISBLANK(OFFSET('5. Pp (3 años)'!$H$46,INT((ROW()-13)/2),0)),"",OFFSET('5. Pp (3 años)'!$H$46,INT((ROW()-13)/2),0))</f>
        <v>Trimestral</v>
      </c>
      <c r="H369" s="1002">
        <f ca="1">IF(ISBLANK(OFFSET('9. METAS'!$K$20,INT((ROW()-13)/2),0)),"",OFFSET('9. METAS'!$K$20,INT((ROW()-13)/2),0))</f>
        <v>20</v>
      </c>
      <c r="I369" s="1004" t="s">
        <v>1394</v>
      </c>
      <c r="J369" s="244">
        <f ca="1">IF(MOD(ROW()-13,2)=0,IF(ISBLANK(OFFSET('11. SEGUIMIENTO 2026'!$N$14,INT((ROW()-13)/2),0)),"",OFFSET('11. SEGUIMIENTO 2026'!$N$14,INT((ROW()-13)/2),0)),IF(ISBLANK(OFFSET('9. METAS'!$Q$20,INT((ROW()-14)/2),0)),"",OFFSET('9. METAS'!$Q$20,INT((ROW()-14)/2),0)))</f>
        <v>11</v>
      </c>
      <c r="K369" s="245" t="str">
        <f ca="1">IF(MOD(ROW()-13,2)=0,IF(ISBLANK(OFFSET('11. SEGUIMIENTO 2026'!$O$14,INT((ROW()-13)/2),0)),"",OFFSET('11. SEGUIMIENTO 2026'!$O$14,INT((ROW()-13)/2),0)),IF(ISBLANK(OFFSET('9. METAS'!$R$20,INT((ROW()-14)/2),0)),"",OFFSET('9. METAS'!$R$20,INT((ROW()-14)/2),0)))</f>
        <v/>
      </c>
      <c r="L369" s="245" t="str">
        <f ca="1">IF(MOD(ROW()-13,2)=0,IF(ISBLANK(OFFSET('11. SEGUIMIENTO 2026'!$P$14,INT((ROW()-13)/2),0)),"",OFFSET('11. SEGUIMIENTO 2026'!$P$14,INT((ROW()-13)/2),0)),IF(ISBLANK(OFFSET('9. METAS'!$S$20,INT((ROW()-14)/2),0)),"",OFFSET('9. METAS'!$S$20,INT((ROW()-14)/2),0)))</f>
        <v/>
      </c>
      <c r="M369" s="246" t="str">
        <f ca="1">IF(MOD(ROW()-13,2)=0,IF(ISBLANK(OFFSET('11. SEGUIMIENTO 2026'!$Q$14,INT((ROW()-13)/2),0)),"",OFFSET('11. SEGUIMIENTO 2026'!$Q$14,INT((ROW()-13)/2),0)),IF(ISBLANK(OFFSET('9. METAS'!$T$20,INT((ROW()-14)/2),0)),"",OFFSET('9. METAS'!$T$20,INT((ROW()-14)/2),0)))</f>
        <v/>
      </c>
      <c r="N369" s="1006">
        <f t="shared" ref="N369" ca="1" si="347">IFERROR(J369/J370,"ND")</f>
        <v>1.1000000000000001</v>
      </c>
      <c r="O369" s="1008">
        <f t="shared" ref="O369" ca="1" si="348">IFERROR(((J369)/H369),"ND")</f>
        <v>0.55000000000000004</v>
      </c>
      <c r="P369" s="722" t="s">
        <v>1597</v>
      </c>
    </row>
    <row r="370" spans="3:16" ht="63" customHeight="1">
      <c r="C370" s="1025"/>
      <c r="D370" s="1018"/>
      <c r="E370" s="1018"/>
      <c r="F370" s="1021"/>
      <c r="G370" s="1023"/>
      <c r="H370" s="1002"/>
      <c r="I370" s="1012"/>
      <c r="J370" s="244">
        <f ca="1">IF(MOD(ROW()-13,2)=0,IF(ISBLANK(OFFSET('11. SEGUIMIENTO 2026'!$N$14,INT((ROW()-13)/2),0)),"",OFFSET('11. SEGUIMIENTO 2026'!$N$14,INT((ROW()-13)/2),0)),IF(ISBLANK(OFFSET('9. METAS'!$Q$20,INT((ROW()-14)/2),0)),"",OFFSET('9. METAS'!$Q$20,INT((ROW()-14)/2),0)))</f>
        <v>10</v>
      </c>
      <c r="K370" s="245">
        <f ca="1">IF(MOD(ROW()-13,2)=0,IF(ISBLANK(OFFSET('11. SEGUIMIENTO 2026'!$O$14,INT((ROW()-13)/2),0)),"",OFFSET('11. SEGUIMIENTO 2026'!$O$14,INT((ROW()-13)/2),0)),IF(ISBLANK(OFFSET('9. METAS'!$R$20,INT((ROW()-14)/2),0)),"",OFFSET('9. METAS'!$R$20,INT((ROW()-14)/2),0)))</f>
        <v>6</v>
      </c>
      <c r="L370" s="245">
        <f ca="1">IF(MOD(ROW()-13,2)=0,IF(ISBLANK(OFFSET('11. SEGUIMIENTO 2026'!$P$14,INT((ROW()-13)/2),0)),"",OFFSET('11. SEGUIMIENTO 2026'!$P$14,INT((ROW()-13)/2),0)),IF(ISBLANK(OFFSET('9. METAS'!$S$20,INT((ROW()-14)/2),0)),"",OFFSET('9. METAS'!$S$20,INT((ROW()-14)/2),0)))</f>
        <v>4</v>
      </c>
      <c r="M370" s="246">
        <f ca="1">IF(MOD(ROW()-13,2)=0,IF(ISBLANK(OFFSET('11. SEGUIMIENTO 2026'!$Q$14,INT((ROW()-13)/2),0)),"",OFFSET('11. SEGUIMIENTO 2026'!$Q$14,INT((ROW()-13)/2),0)),IF(ISBLANK(OFFSET('9. METAS'!$T$20,INT((ROW()-14)/2),0)),"",OFFSET('9. METAS'!$T$20,INT((ROW()-14)/2),0)))</f>
        <v>0</v>
      </c>
      <c r="N370" s="1013"/>
      <c r="O370" s="1014"/>
      <c r="P370" s="723" t="s">
        <v>1598</v>
      </c>
    </row>
    <row r="371" spans="3:16" ht="63" hidden="1" customHeight="1">
      <c r="C371" s="1016" t="str">
        <f ca="1">IF(ISBLANK(OFFSET('5. Pp (3 años)'!$C$46,INT((ROW()-13)/2),0)),"",OFFSET('5. Pp (3 años)'!$C$46,INT((ROW()-13)/2),0))</f>
        <v>Actividad</v>
      </c>
      <c r="D371" s="1018" t="str">
        <f ca="1">IF(ISBLANK(OFFSET('5. Pp (3 años)'!$D$46,INT((ROW()-13)/2),0)),"",OFFSET('5. Pp (3 años)'!$D$46,INT((ROW()-13)/2),0))</f>
        <v/>
      </c>
      <c r="E371" s="1018" t="str">
        <f ca="1">IF(ISBLANK(OFFSET('5. Pp (3 años)'!$E$46,INT((ROW()-13)/2),0)),"",OFFSET('5. Pp (3 años)'!$E$46,INT((ROW()-13)/2),0))</f>
        <v/>
      </c>
      <c r="F371" s="1021" t="str">
        <f ca="1">IF(ISBLANK(OFFSET('5. Pp (3 años)'!$K$46,INT((ROW()-13)/2),0)),"",OFFSET('5. Pp (3 años)'!$K$46,INT((ROW()-13)/2),0))</f>
        <v/>
      </c>
      <c r="G371" s="1023" t="str">
        <f ca="1">IF(ISBLANK(OFFSET('5. Pp (3 años)'!$H$46,INT((ROW()-13)/2),0)),"",OFFSET('5. Pp (3 años)'!$H$46,INT((ROW()-13)/2),0))</f>
        <v/>
      </c>
      <c r="H371" s="1002" t="str">
        <f ca="1">IF(ISBLANK(OFFSET('9. METAS'!$K$20,INT((ROW()-13)/2),0)),"",OFFSET('9. METAS'!$K$20,INT((ROW()-13)/2),0))</f>
        <v/>
      </c>
      <c r="I371" s="1004"/>
      <c r="J371" s="244" t="str">
        <f ca="1">IF(MOD(ROW()-13,2)=0,IF(ISBLANK(OFFSET('11. SEGUIMIENTO 2026'!$N$14,INT((ROW()-13)/2),0)),"",OFFSET('11. SEGUIMIENTO 2026'!$N$14,INT((ROW()-13)/2),0)),IF(ISBLANK(OFFSET('9. METAS'!$Q$20,INT((ROW()-14)/2),0)),"",OFFSET('9. METAS'!$Q$20,INT((ROW()-14)/2),0)))</f>
        <v/>
      </c>
      <c r="K371" s="245" t="str">
        <f ca="1">IF(MOD(ROW()-13,2)=0,IF(ISBLANK(OFFSET('11. SEGUIMIENTO 2026'!$O$14,INT((ROW()-13)/2),0)),"",OFFSET('11. SEGUIMIENTO 2026'!$O$14,INT((ROW()-13)/2),0)),IF(ISBLANK(OFFSET('9. METAS'!$R$20,INT((ROW()-14)/2),0)),"",OFFSET('9. METAS'!$R$20,INT((ROW()-14)/2),0)))</f>
        <v/>
      </c>
      <c r="L371" s="245" t="str">
        <f ca="1">IF(MOD(ROW()-13,2)=0,IF(ISBLANK(OFFSET('11. SEGUIMIENTO 2026'!$P$14,INT((ROW()-13)/2),0)),"",OFFSET('11. SEGUIMIENTO 2026'!$P$14,INT((ROW()-13)/2),0)),IF(ISBLANK(OFFSET('9. METAS'!$S$20,INT((ROW()-14)/2),0)),"",OFFSET('9. METAS'!$S$20,INT((ROW()-14)/2),0)))</f>
        <v/>
      </c>
      <c r="M371" s="246" t="str">
        <f ca="1">IF(MOD(ROW()-13,2)=0,IF(ISBLANK(OFFSET('11. SEGUIMIENTO 2026'!$Q$14,INT((ROW()-13)/2),0)),"",OFFSET('11. SEGUIMIENTO 2026'!$Q$14,INT((ROW()-13)/2),0)),IF(ISBLANK(OFFSET('9. METAS'!$T$20,INT((ROW()-14)/2),0)),"",OFFSET('9. METAS'!$T$20,INT((ROW()-14)/2),0)))</f>
        <v/>
      </c>
      <c r="N371" s="1006" t="str">
        <f t="shared" ref="N371" ca="1" si="349">IFERROR(J371/J372,"ND")</f>
        <v>ND</v>
      </c>
      <c r="O371" s="1008" t="str">
        <f t="shared" ref="O371" ca="1" si="350">IFERROR(((J371)/H371),"ND")</f>
        <v>ND</v>
      </c>
      <c r="P371" s="1010"/>
    </row>
    <row r="372" spans="3:16" ht="63" hidden="1" customHeight="1">
      <c r="C372" s="1025"/>
      <c r="D372" s="1018"/>
      <c r="E372" s="1018"/>
      <c r="F372" s="1021"/>
      <c r="G372" s="1023"/>
      <c r="H372" s="1002"/>
      <c r="I372" s="1012"/>
      <c r="J372" s="244" t="str">
        <f ca="1">IF(MOD(ROW()-13,2)=0,IF(ISBLANK(OFFSET('11. SEGUIMIENTO 2026'!$N$14,INT((ROW()-13)/2),0)),"",OFFSET('11. SEGUIMIENTO 2026'!$N$14,INT((ROW()-13)/2),0)),IF(ISBLANK(OFFSET('9. METAS'!$Q$20,INT((ROW()-14)/2),0)),"",OFFSET('9. METAS'!$Q$20,INT((ROW()-14)/2),0)))</f>
        <v/>
      </c>
      <c r="K372" s="245" t="str">
        <f ca="1">IF(MOD(ROW()-13,2)=0,IF(ISBLANK(OFFSET('11. SEGUIMIENTO 2026'!$O$14,INT((ROW()-13)/2),0)),"",OFFSET('11. SEGUIMIENTO 2026'!$O$14,INT((ROW()-13)/2),0)),IF(ISBLANK(OFFSET('9. METAS'!$R$20,INT((ROW()-14)/2),0)),"",OFFSET('9. METAS'!$R$20,INT((ROW()-14)/2),0)))</f>
        <v/>
      </c>
      <c r="L372" s="245" t="str">
        <f ca="1">IF(MOD(ROW()-13,2)=0,IF(ISBLANK(OFFSET('11. SEGUIMIENTO 2026'!$P$14,INT((ROW()-13)/2),0)),"",OFFSET('11. SEGUIMIENTO 2026'!$P$14,INT((ROW()-13)/2),0)),IF(ISBLANK(OFFSET('9. METAS'!$S$20,INT((ROW()-14)/2),0)),"",OFFSET('9. METAS'!$S$20,INT((ROW()-14)/2),0)))</f>
        <v/>
      </c>
      <c r="M372" s="246" t="str">
        <f ca="1">IF(MOD(ROW()-13,2)=0,IF(ISBLANK(OFFSET('11. SEGUIMIENTO 2026'!$Q$14,INT((ROW()-13)/2),0)),"",OFFSET('11. SEGUIMIENTO 2026'!$Q$14,INT((ROW()-13)/2),0)),IF(ISBLANK(OFFSET('9. METAS'!$T$20,INT((ROW()-14)/2),0)),"",OFFSET('9. METAS'!$T$20,INT((ROW()-14)/2),0)))</f>
        <v/>
      </c>
      <c r="N372" s="1013"/>
      <c r="O372" s="1014"/>
      <c r="P372" s="1015"/>
    </row>
    <row r="373" spans="3:16" ht="63" hidden="1" customHeight="1">
      <c r="C373" s="1016" t="str">
        <f ca="1">IF(ISBLANK(OFFSET('5. Pp (3 años)'!$C$46,INT((ROW()-13)/2),0)),"",OFFSET('5. Pp (3 años)'!$C$46,INT((ROW()-13)/2),0))</f>
        <v>Actividad</v>
      </c>
      <c r="D373" s="1018" t="str">
        <f ca="1">IF(ISBLANK(OFFSET('5. Pp (3 años)'!$D$46,INT((ROW()-13)/2),0)),"",OFFSET('5. Pp (3 años)'!$D$46,INT((ROW()-13)/2),0))</f>
        <v/>
      </c>
      <c r="E373" s="1018" t="str">
        <f ca="1">IF(ISBLANK(OFFSET('5. Pp (3 años)'!$E$46,INT((ROW()-13)/2),0)),"",OFFSET('5. Pp (3 años)'!$E$46,INT((ROW()-13)/2),0))</f>
        <v/>
      </c>
      <c r="F373" s="1021" t="str">
        <f ca="1">IF(ISBLANK(OFFSET('5. Pp (3 años)'!$K$46,INT((ROW()-13)/2),0)),"",OFFSET('5. Pp (3 años)'!$K$46,INT((ROW()-13)/2),0))</f>
        <v/>
      </c>
      <c r="G373" s="1023" t="str">
        <f ca="1">IF(ISBLANK(OFFSET('5. Pp (3 años)'!$H$46,INT((ROW()-13)/2),0)),"",OFFSET('5. Pp (3 años)'!$H$46,INT((ROW()-13)/2),0))</f>
        <v/>
      </c>
      <c r="H373" s="1002" t="str">
        <f ca="1">IF(ISBLANK(OFFSET('9. METAS'!$K$20,INT((ROW()-13)/2),0)),"",OFFSET('9. METAS'!$K$20,INT((ROW()-13)/2),0))</f>
        <v/>
      </c>
      <c r="I373" s="1004"/>
      <c r="J373" s="244" t="str">
        <f ca="1">IF(MOD(ROW()-13,2)=0,IF(ISBLANK(OFFSET('11. SEGUIMIENTO 2026'!$N$14,INT((ROW()-13)/2),0)),"",OFFSET('11. SEGUIMIENTO 2026'!$N$14,INT((ROW()-13)/2),0)),IF(ISBLANK(OFFSET('9. METAS'!$Q$20,INT((ROW()-14)/2),0)),"",OFFSET('9. METAS'!$Q$20,INT((ROW()-14)/2),0)))</f>
        <v/>
      </c>
      <c r="K373" s="245" t="str">
        <f ca="1">IF(MOD(ROW()-13,2)=0,IF(ISBLANK(OFFSET('11. SEGUIMIENTO 2026'!$O$14,INT((ROW()-13)/2),0)),"",OFFSET('11. SEGUIMIENTO 2026'!$O$14,INT((ROW()-13)/2),0)),IF(ISBLANK(OFFSET('9. METAS'!$R$20,INT((ROW()-14)/2),0)),"",OFFSET('9. METAS'!$R$20,INT((ROW()-14)/2),0)))</f>
        <v/>
      </c>
      <c r="L373" s="245" t="str">
        <f ca="1">IF(MOD(ROW()-13,2)=0,IF(ISBLANK(OFFSET('11. SEGUIMIENTO 2026'!$P$14,INT((ROW()-13)/2),0)),"",OFFSET('11. SEGUIMIENTO 2026'!$P$14,INT((ROW()-13)/2),0)),IF(ISBLANK(OFFSET('9. METAS'!$S$20,INT((ROW()-14)/2),0)),"",OFFSET('9. METAS'!$S$20,INT((ROW()-14)/2),0)))</f>
        <v/>
      </c>
      <c r="M373" s="246" t="str">
        <f ca="1">IF(MOD(ROW()-13,2)=0,IF(ISBLANK(OFFSET('11. SEGUIMIENTO 2026'!$Q$14,INT((ROW()-13)/2),0)),"",OFFSET('11. SEGUIMIENTO 2026'!$Q$14,INT((ROW()-13)/2),0)),IF(ISBLANK(OFFSET('9. METAS'!$T$20,INT((ROW()-14)/2),0)),"",OFFSET('9. METAS'!$T$20,INT((ROW()-14)/2),0)))</f>
        <v/>
      </c>
      <c r="N373" s="1006" t="str">
        <f t="shared" ref="N373" ca="1" si="351">IFERROR(J373/J374,"ND")</f>
        <v>ND</v>
      </c>
      <c r="O373" s="1008" t="str">
        <f t="shared" ref="O373" ca="1" si="352">IFERROR(((J373)/H373),"ND")</f>
        <v>ND</v>
      </c>
      <c r="P373" s="1010"/>
    </row>
    <row r="374" spans="3:16" ht="63" hidden="1" customHeight="1">
      <c r="C374" s="1025"/>
      <c r="D374" s="1018"/>
      <c r="E374" s="1018"/>
      <c r="F374" s="1021"/>
      <c r="G374" s="1023"/>
      <c r="H374" s="1002"/>
      <c r="I374" s="1012"/>
      <c r="J374" s="244" t="str">
        <f ca="1">IF(MOD(ROW()-13,2)=0,IF(ISBLANK(OFFSET('11. SEGUIMIENTO 2026'!$N$14,INT((ROW()-13)/2),0)),"",OFFSET('11. SEGUIMIENTO 2026'!$N$14,INT((ROW()-13)/2),0)),IF(ISBLANK(OFFSET('9. METAS'!$Q$20,INT((ROW()-14)/2),0)),"",OFFSET('9. METAS'!$Q$20,INT((ROW()-14)/2),0)))</f>
        <v/>
      </c>
      <c r="K374" s="245" t="str">
        <f ca="1">IF(MOD(ROW()-13,2)=0,IF(ISBLANK(OFFSET('11. SEGUIMIENTO 2026'!$O$14,INT((ROW()-13)/2),0)),"",OFFSET('11. SEGUIMIENTO 2026'!$O$14,INT((ROW()-13)/2),0)),IF(ISBLANK(OFFSET('9. METAS'!$R$20,INT((ROW()-14)/2),0)),"",OFFSET('9. METAS'!$R$20,INT((ROW()-14)/2),0)))</f>
        <v/>
      </c>
      <c r="L374" s="245" t="str">
        <f ca="1">IF(MOD(ROW()-13,2)=0,IF(ISBLANK(OFFSET('11. SEGUIMIENTO 2026'!$P$14,INT((ROW()-13)/2),0)),"",OFFSET('11. SEGUIMIENTO 2026'!$P$14,INT((ROW()-13)/2),0)),IF(ISBLANK(OFFSET('9. METAS'!$S$20,INT((ROW()-14)/2),0)),"",OFFSET('9. METAS'!$S$20,INT((ROW()-14)/2),0)))</f>
        <v/>
      </c>
      <c r="M374" s="246" t="str">
        <f ca="1">IF(MOD(ROW()-13,2)=0,IF(ISBLANK(OFFSET('11. SEGUIMIENTO 2026'!$Q$14,INT((ROW()-13)/2),0)),"",OFFSET('11. SEGUIMIENTO 2026'!$Q$14,INT((ROW()-13)/2),0)),IF(ISBLANK(OFFSET('9. METAS'!$T$20,INT((ROW()-14)/2),0)),"",OFFSET('9. METAS'!$T$20,INT((ROW()-14)/2),0)))</f>
        <v/>
      </c>
      <c r="N374" s="1013"/>
      <c r="O374" s="1014"/>
      <c r="P374" s="1015"/>
    </row>
    <row r="375" spans="3:16" ht="63" hidden="1" customHeight="1">
      <c r="C375" s="1016" t="str">
        <f ca="1">IF(ISBLANK(OFFSET('5. Pp (3 años)'!$C$46,INT((ROW()-13)/2),0)),"",OFFSET('5. Pp (3 años)'!$C$46,INT((ROW()-13)/2),0))</f>
        <v>Actividad</v>
      </c>
      <c r="D375" s="1018" t="str">
        <f ca="1">IF(ISBLANK(OFFSET('5. Pp (3 años)'!$D$46,INT((ROW()-13)/2),0)),"",OFFSET('5. Pp (3 años)'!$D$46,INT((ROW()-13)/2),0))</f>
        <v/>
      </c>
      <c r="E375" s="1018" t="str">
        <f ca="1">IF(ISBLANK(OFFSET('5. Pp (3 años)'!$E$46,INT((ROW()-13)/2),0)),"",OFFSET('5. Pp (3 años)'!$E$46,INT((ROW()-13)/2),0))</f>
        <v/>
      </c>
      <c r="F375" s="1021" t="str">
        <f ca="1">IF(ISBLANK(OFFSET('5. Pp (3 años)'!$K$46,INT((ROW()-13)/2),0)),"",OFFSET('5. Pp (3 años)'!$K$46,INT((ROW()-13)/2),0))</f>
        <v/>
      </c>
      <c r="G375" s="1023" t="str">
        <f ca="1">IF(ISBLANK(OFFSET('5. Pp (3 años)'!$H$46,INT((ROW()-13)/2),0)),"",OFFSET('5. Pp (3 años)'!$H$46,INT((ROW()-13)/2),0))</f>
        <v/>
      </c>
      <c r="H375" s="1002" t="str">
        <f ca="1">IF(ISBLANK(OFFSET('9. METAS'!$K$20,INT((ROW()-13)/2),0)),"",OFFSET('9. METAS'!$K$20,INT((ROW()-13)/2),0))</f>
        <v/>
      </c>
      <c r="I375" s="1004"/>
      <c r="J375" s="244" t="str">
        <f ca="1">IF(MOD(ROW()-13,2)=0,IF(ISBLANK(OFFSET('11. SEGUIMIENTO 2026'!$N$14,INT((ROW()-13)/2),0)),"",OFFSET('11. SEGUIMIENTO 2026'!$N$14,INT((ROW()-13)/2),0)),IF(ISBLANK(OFFSET('9. METAS'!$Q$20,INT((ROW()-14)/2),0)),"",OFFSET('9. METAS'!$Q$20,INT((ROW()-14)/2),0)))</f>
        <v/>
      </c>
      <c r="K375" s="245" t="str">
        <f ca="1">IF(MOD(ROW()-13,2)=0,IF(ISBLANK(OFFSET('11. SEGUIMIENTO 2026'!$O$14,INT((ROW()-13)/2),0)),"",OFFSET('11. SEGUIMIENTO 2026'!$O$14,INT((ROW()-13)/2),0)),IF(ISBLANK(OFFSET('9. METAS'!$R$20,INT((ROW()-14)/2),0)),"",OFFSET('9. METAS'!$R$20,INT((ROW()-14)/2),0)))</f>
        <v/>
      </c>
      <c r="L375" s="245" t="str">
        <f ca="1">IF(MOD(ROW()-13,2)=0,IF(ISBLANK(OFFSET('11. SEGUIMIENTO 2026'!$P$14,INT((ROW()-13)/2),0)),"",OFFSET('11. SEGUIMIENTO 2026'!$P$14,INT((ROW()-13)/2),0)),IF(ISBLANK(OFFSET('9. METAS'!$S$20,INT((ROW()-14)/2),0)),"",OFFSET('9. METAS'!$S$20,INT((ROW()-14)/2),0)))</f>
        <v/>
      </c>
      <c r="M375" s="246" t="str">
        <f ca="1">IF(MOD(ROW()-13,2)=0,IF(ISBLANK(OFFSET('11. SEGUIMIENTO 2026'!$Q$14,INT((ROW()-13)/2),0)),"",OFFSET('11. SEGUIMIENTO 2026'!$Q$14,INT((ROW()-13)/2),0)),IF(ISBLANK(OFFSET('9. METAS'!$T$20,INT((ROW()-14)/2),0)),"",OFFSET('9. METAS'!$T$20,INT((ROW()-14)/2),0)))</f>
        <v/>
      </c>
      <c r="N375" s="1006" t="str">
        <f t="shared" ref="N375" ca="1" si="353">IFERROR(J375/J376,"ND")</f>
        <v>ND</v>
      </c>
      <c r="O375" s="1008" t="str">
        <f t="shared" ref="O375" ca="1" si="354">IFERROR(((J375)/H375),"ND")</f>
        <v>ND</v>
      </c>
      <c r="P375" s="1010"/>
    </row>
    <row r="376" spans="3:16" ht="63" hidden="1" customHeight="1">
      <c r="C376" s="1025"/>
      <c r="D376" s="1018"/>
      <c r="E376" s="1018"/>
      <c r="F376" s="1021"/>
      <c r="G376" s="1023"/>
      <c r="H376" s="1002"/>
      <c r="I376" s="1012"/>
      <c r="J376" s="244" t="str">
        <f ca="1">IF(MOD(ROW()-13,2)=0,IF(ISBLANK(OFFSET('11. SEGUIMIENTO 2026'!$N$14,INT((ROW()-13)/2),0)),"",OFFSET('11. SEGUIMIENTO 2026'!$N$14,INT((ROW()-13)/2),0)),IF(ISBLANK(OFFSET('9. METAS'!$Q$20,INT((ROW()-14)/2),0)),"",OFFSET('9. METAS'!$Q$20,INT((ROW()-14)/2),0)))</f>
        <v/>
      </c>
      <c r="K376" s="245" t="str">
        <f ca="1">IF(MOD(ROW()-13,2)=0,IF(ISBLANK(OFFSET('11. SEGUIMIENTO 2026'!$O$14,INT((ROW()-13)/2),0)),"",OFFSET('11. SEGUIMIENTO 2026'!$O$14,INT((ROW()-13)/2),0)),IF(ISBLANK(OFFSET('9. METAS'!$R$20,INT((ROW()-14)/2),0)),"",OFFSET('9. METAS'!$R$20,INT((ROW()-14)/2),0)))</f>
        <v/>
      </c>
      <c r="L376" s="245" t="str">
        <f ca="1">IF(MOD(ROW()-13,2)=0,IF(ISBLANK(OFFSET('11. SEGUIMIENTO 2026'!$P$14,INT((ROW()-13)/2),0)),"",OFFSET('11. SEGUIMIENTO 2026'!$P$14,INT((ROW()-13)/2),0)),IF(ISBLANK(OFFSET('9. METAS'!$S$20,INT((ROW()-14)/2),0)),"",OFFSET('9. METAS'!$S$20,INT((ROW()-14)/2),0)))</f>
        <v/>
      </c>
      <c r="M376" s="246" t="str">
        <f ca="1">IF(MOD(ROW()-13,2)=0,IF(ISBLANK(OFFSET('11. SEGUIMIENTO 2026'!$Q$14,INT((ROW()-13)/2),0)),"",OFFSET('11. SEGUIMIENTO 2026'!$Q$14,INT((ROW()-13)/2),0)),IF(ISBLANK(OFFSET('9. METAS'!$T$20,INT((ROW()-14)/2),0)),"",OFFSET('9. METAS'!$T$20,INT((ROW()-14)/2),0)))</f>
        <v/>
      </c>
      <c r="N376" s="1013"/>
      <c r="O376" s="1014"/>
      <c r="P376" s="1015"/>
    </row>
    <row r="377" spans="3:16" ht="63" customHeight="1">
      <c r="C377" s="1016" t="str">
        <f ca="1">IF(ISBLANK(OFFSET('5. Pp (3 años)'!$C$46,INT((ROW()-13)/2),0)),"",OFFSET('5. Pp (3 años)'!$C$46,INT((ROW()-13)/2),0))</f>
        <v>Componente</v>
      </c>
      <c r="D377" s="1018" t="str">
        <f ca="1">IF(ISBLANK(OFFSET('5. Pp (3 años)'!$D$46,INT((ROW()-13)/2),0)),"",OFFSET('5. Pp (3 años)'!$D$46,INT((ROW()-13)/2),0))</f>
        <v>4.1.1.1.31 Servicios de formación educativa inclusiva y capacitación para el desarrollo productivo otorgados.</v>
      </c>
      <c r="E377" s="1018" t="str">
        <f ca="1">IF(ISBLANK(OFFSET('5. Pp (3 años)'!$E$46,INT((ROW()-13)/2),0)),"",OFFSET('5. Pp (3 años)'!$E$46,INT((ROW()-13)/2),0))</f>
        <v>PCDHP: Porcentaje de capacidades de desarrollo humano y productivo fortalecidas</v>
      </c>
      <c r="F377" s="1021" t="str">
        <f ca="1">IF(ISBLANK(OFFSET('5. Pp (3 años)'!$K$46,INT((ROW()-13)/2),0)),"",OFFSET('5. Pp (3 años)'!$K$46,INT((ROW()-13)/2),0))</f>
        <v>Ascendente</v>
      </c>
      <c r="G377" s="1023" t="str">
        <f ca="1">IF(ISBLANK(OFFSET('5. Pp (3 años)'!$H$46,INT((ROW()-13)/2),0)),"",OFFSET('5. Pp (3 años)'!$H$46,INT((ROW()-13)/2),0))</f>
        <v>Trimestral</v>
      </c>
      <c r="H377" s="1002">
        <f ca="1">IF(ISBLANK(OFFSET('9. METAS'!$K$20,INT((ROW()-13)/2),0)),"",OFFSET('9. METAS'!$K$20,INT((ROW()-13)/2),0))</f>
        <v>100</v>
      </c>
      <c r="I377" s="1004" t="s">
        <v>147</v>
      </c>
      <c r="J377" s="244">
        <f ca="1">IF(MOD(ROW()-13,2)=0,IF(ISBLANK(OFFSET('11. SEGUIMIENTO 2026'!$N$14,INT((ROW()-13)/2),0)),"",OFFSET('11. SEGUIMIENTO 2026'!$N$14,INT((ROW()-13)/2),0)),IF(ISBLANK(OFFSET('9. METAS'!$Q$20,INT((ROW()-14)/2),0)),"",OFFSET('9. METAS'!$Q$20,INT((ROW()-14)/2),0)))</f>
        <v>25</v>
      </c>
      <c r="K377" s="245" t="str">
        <f ca="1">IF(MOD(ROW()-13,2)=0,IF(ISBLANK(OFFSET('11. SEGUIMIENTO 2026'!$O$14,INT((ROW()-13)/2),0)),"",OFFSET('11. SEGUIMIENTO 2026'!$O$14,INT((ROW()-13)/2),0)),IF(ISBLANK(OFFSET('9. METAS'!$R$20,INT((ROW()-14)/2),0)),"",OFFSET('9. METAS'!$R$20,INT((ROW()-14)/2),0)))</f>
        <v/>
      </c>
      <c r="L377" s="245" t="str">
        <f ca="1">IF(MOD(ROW()-13,2)=0,IF(ISBLANK(OFFSET('11. SEGUIMIENTO 2026'!$P$14,INT((ROW()-13)/2),0)),"",OFFSET('11. SEGUIMIENTO 2026'!$P$14,INT((ROW()-13)/2),0)),IF(ISBLANK(OFFSET('9. METAS'!$S$20,INT((ROW()-14)/2),0)),"",OFFSET('9. METAS'!$S$20,INT((ROW()-14)/2),0)))</f>
        <v/>
      </c>
      <c r="M377" s="246" t="str">
        <f ca="1">IF(MOD(ROW()-13,2)=0,IF(ISBLANK(OFFSET('11. SEGUIMIENTO 2026'!$Q$14,INT((ROW()-13)/2),0)),"",OFFSET('11. SEGUIMIENTO 2026'!$Q$14,INT((ROW()-13)/2),0)),IF(ISBLANK(OFFSET('9. METAS'!$T$20,INT((ROW()-14)/2),0)),"",OFFSET('9. METAS'!$T$20,INT((ROW()-14)/2),0)))</f>
        <v/>
      </c>
      <c r="N377" s="1006">
        <f t="shared" ref="N377" ca="1" si="355">IFERROR(J377/J378,"ND")</f>
        <v>1</v>
      </c>
      <c r="O377" s="1008">
        <f t="shared" ref="O377" ca="1" si="356">IFERROR(((J377)/H377),"ND")</f>
        <v>0.25</v>
      </c>
      <c r="P377" s="722" t="s">
        <v>1549</v>
      </c>
    </row>
    <row r="378" spans="3:16" ht="63" customHeight="1">
      <c r="C378" s="1025"/>
      <c r="D378" s="1018"/>
      <c r="E378" s="1018"/>
      <c r="F378" s="1021"/>
      <c r="G378" s="1023"/>
      <c r="H378" s="1002"/>
      <c r="I378" s="1012"/>
      <c r="J378" s="244">
        <f ca="1">IF(MOD(ROW()-13,2)=0,IF(ISBLANK(OFFSET('11. SEGUIMIENTO 2026'!$N$14,INT((ROW()-13)/2),0)),"",OFFSET('11. SEGUIMIENTO 2026'!$N$14,INT((ROW()-13)/2),0)),IF(ISBLANK(OFFSET('9. METAS'!$Q$20,INT((ROW()-14)/2),0)),"",OFFSET('9. METAS'!$Q$20,INT((ROW()-14)/2),0)))</f>
        <v>25</v>
      </c>
      <c r="K378" s="245">
        <f ca="1">IF(MOD(ROW()-13,2)=0,IF(ISBLANK(OFFSET('11. SEGUIMIENTO 2026'!$O$14,INT((ROW()-13)/2),0)),"",OFFSET('11. SEGUIMIENTO 2026'!$O$14,INT((ROW()-13)/2),0)),IF(ISBLANK(OFFSET('9. METAS'!$R$20,INT((ROW()-14)/2),0)),"",OFFSET('9. METAS'!$R$20,INT((ROW()-14)/2),0)))</f>
        <v>25</v>
      </c>
      <c r="L378" s="245">
        <f ca="1">IF(MOD(ROW()-13,2)=0,IF(ISBLANK(OFFSET('11. SEGUIMIENTO 2026'!$P$14,INT((ROW()-13)/2),0)),"",OFFSET('11. SEGUIMIENTO 2026'!$P$14,INT((ROW()-13)/2),0)),IF(ISBLANK(OFFSET('9. METAS'!$S$20,INT((ROW()-14)/2),0)),"",OFFSET('9. METAS'!$S$20,INT((ROW()-14)/2),0)))</f>
        <v>25</v>
      </c>
      <c r="M378" s="246">
        <f ca="1">IF(MOD(ROW()-13,2)=0,IF(ISBLANK(OFFSET('11. SEGUIMIENTO 2026'!$Q$14,INT((ROW()-13)/2),0)),"",OFFSET('11. SEGUIMIENTO 2026'!$Q$14,INT((ROW()-13)/2),0)),IF(ISBLANK(OFFSET('9. METAS'!$T$20,INT((ROW()-14)/2),0)),"",OFFSET('9. METAS'!$T$20,INT((ROW()-14)/2),0)))</f>
        <v>25</v>
      </c>
      <c r="N378" s="1013"/>
      <c r="O378" s="1014"/>
      <c r="P378" s="723" t="s">
        <v>1550</v>
      </c>
    </row>
    <row r="379" spans="3:16" ht="63" customHeight="1">
      <c r="C379" s="1016" t="str">
        <f ca="1">IF(ISBLANK(OFFSET('5. Pp (3 años)'!$C$46,INT((ROW()-13)/2),0)),"",OFFSET('5. Pp (3 años)'!$C$46,INT((ROW()-13)/2),0))</f>
        <v>Actividad</v>
      </c>
      <c r="D379" s="1018" t="str">
        <f ca="1">IF(ISBLANK(OFFSET('5. Pp (3 años)'!$D$46,INT((ROW()-13)/2),0)),"",OFFSET('5. Pp (3 años)'!$D$46,INT((ROW()-13)/2),0))</f>
        <v xml:space="preserve">4.1.1.1.31.1 Implementación de programas de instrucción académica, participación social y competencias para la productividad.
</v>
      </c>
      <c r="E379" s="1018" t="str">
        <f ca="1">IF(ISBLANK(OFFSET('5. Pp (3 años)'!$E$46,INT((ROW()-13)/2),0)),"",OFFSET('5. Pp (3 años)'!$E$46,INT((ROW()-13)/2),0))</f>
        <v>PAACP: Porcentaje de acciones de alfabetización, capacitación y participación educativa realizadas.</v>
      </c>
      <c r="F379" s="1021" t="str">
        <f ca="1">IF(ISBLANK(OFFSET('5. Pp (3 años)'!$K$46,INT((ROW()-13)/2),0)),"",OFFSET('5. Pp (3 años)'!$K$46,INT((ROW()-13)/2),0))</f>
        <v>Ascendente</v>
      </c>
      <c r="G379" s="1023" t="str">
        <f ca="1">IF(ISBLANK(OFFSET('5. Pp (3 años)'!$H$46,INT((ROW()-13)/2),0)),"",OFFSET('5. Pp (3 años)'!$H$46,INT((ROW()-13)/2),0))</f>
        <v>Trimestral</v>
      </c>
      <c r="H379" s="1002">
        <f ca="1">IF(ISBLANK(OFFSET('9. METAS'!$K$20,INT((ROW()-13)/2),0)),"",OFFSET('9. METAS'!$K$20,INT((ROW()-13)/2),0))</f>
        <v>37</v>
      </c>
      <c r="I379" s="1004" t="s">
        <v>1394</v>
      </c>
      <c r="J379" s="244">
        <f ca="1">IF(MOD(ROW()-13,2)=0,IF(ISBLANK(OFFSET('11. SEGUIMIENTO 2026'!$N$14,INT((ROW()-13)/2),0)),"",OFFSET('11. SEGUIMIENTO 2026'!$N$14,INT((ROW()-13)/2),0)),IF(ISBLANK(OFFSET('9. METAS'!$Q$20,INT((ROW()-14)/2),0)),"",OFFSET('9. METAS'!$Q$20,INT((ROW()-14)/2),0)))</f>
        <v>10</v>
      </c>
      <c r="K379" s="245" t="str">
        <f ca="1">IF(MOD(ROW()-13,2)=0,IF(ISBLANK(OFFSET('11. SEGUIMIENTO 2026'!$O$14,INT((ROW()-13)/2),0)),"",OFFSET('11. SEGUIMIENTO 2026'!$O$14,INT((ROW()-13)/2),0)),IF(ISBLANK(OFFSET('9. METAS'!$R$20,INT((ROW()-14)/2),0)),"",OFFSET('9. METAS'!$R$20,INT((ROW()-14)/2),0)))</f>
        <v/>
      </c>
      <c r="L379" s="245" t="str">
        <f ca="1">IF(MOD(ROW()-13,2)=0,IF(ISBLANK(OFFSET('11. SEGUIMIENTO 2026'!$P$14,INT((ROW()-13)/2),0)),"",OFFSET('11. SEGUIMIENTO 2026'!$P$14,INT((ROW()-13)/2),0)),IF(ISBLANK(OFFSET('9. METAS'!$S$20,INT((ROW()-14)/2),0)),"",OFFSET('9. METAS'!$S$20,INT((ROW()-14)/2),0)))</f>
        <v/>
      </c>
      <c r="M379" s="246" t="str">
        <f ca="1">IF(MOD(ROW()-13,2)=0,IF(ISBLANK(OFFSET('11. SEGUIMIENTO 2026'!$Q$14,INT((ROW()-13)/2),0)),"",OFFSET('11. SEGUIMIENTO 2026'!$Q$14,INT((ROW()-13)/2),0)),IF(ISBLANK(OFFSET('9. METAS'!$T$20,INT((ROW()-14)/2),0)),"",OFFSET('9. METAS'!$T$20,INT((ROW()-14)/2),0)))</f>
        <v/>
      </c>
      <c r="N379" s="1006">
        <f t="shared" ref="N379" ca="1" si="357">IFERROR(J379/J380,"ND")</f>
        <v>1.25</v>
      </c>
      <c r="O379" s="1008">
        <f t="shared" ref="O379" ca="1" si="358">IFERROR(((J379)/H379),"ND")</f>
        <v>0.27027027027027029</v>
      </c>
      <c r="P379" s="722" t="s">
        <v>1703</v>
      </c>
    </row>
    <row r="380" spans="3:16" ht="63" customHeight="1">
      <c r="C380" s="1025"/>
      <c r="D380" s="1018"/>
      <c r="E380" s="1018"/>
      <c r="F380" s="1021"/>
      <c r="G380" s="1023"/>
      <c r="H380" s="1002"/>
      <c r="I380" s="1012"/>
      <c r="J380" s="244">
        <f ca="1">IF(MOD(ROW()-13,2)=0,IF(ISBLANK(OFFSET('11. SEGUIMIENTO 2026'!$N$14,INT((ROW()-13)/2),0)),"",OFFSET('11. SEGUIMIENTO 2026'!$N$14,INT((ROW()-13)/2),0)),IF(ISBLANK(OFFSET('9. METAS'!$Q$20,INT((ROW()-14)/2),0)),"",OFFSET('9. METAS'!$Q$20,INT((ROW()-14)/2),0)))</f>
        <v>8</v>
      </c>
      <c r="K380" s="245">
        <f ca="1">IF(MOD(ROW()-13,2)=0,IF(ISBLANK(OFFSET('11. SEGUIMIENTO 2026'!$O$14,INT((ROW()-13)/2),0)),"",OFFSET('11. SEGUIMIENTO 2026'!$O$14,INT((ROW()-13)/2),0)),IF(ISBLANK(OFFSET('9. METAS'!$R$20,INT((ROW()-14)/2),0)),"",OFFSET('9. METAS'!$R$20,INT((ROW()-14)/2),0)))</f>
        <v>11</v>
      </c>
      <c r="L380" s="245">
        <f ca="1">IF(MOD(ROW()-13,2)=0,IF(ISBLANK(OFFSET('11. SEGUIMIENTO 2026'!$P$14,INT((ROW()-13)/2),0)),"",OFFSET('11. SEGUIMIENTO 2026'!$P$14,INT((ROW()-13)/2),0)),IF(ISBLANK(OFFSET('9. METAS'!$S$20,INT((ROW()-14)/2),0)),"",OFFSET('9. METAS'!$S$20,INT((ROW()-14)/2),0)))</f>
        <v>8</v>
      </c>
      <c r="M380" s="246">
        <f ca="1">IF(MOD(ROW()-13,2)=0,IF(ISBLANK(OFFSET('11. SEGUIMIENTO 2026'!$Q$14,INT((ROW()-13)/2),0)),"",OFFSET('11. SEGUIMIENTO 2026'!$Q$14,INT((ROW()-13)/2),0)),IF(ISBLANK(OFFSET('9. METAS'!$T$20,INT((ROW()-14)/2),0)),"",OFFSET('9. METAS'!$T$20,INT((ROW()-14)/2),0)))</f>
        <v>10</v>
      </c>
      <c r="N380" s="1013"/>
      <c r="O380" s="1014"/>
      <c r="P380" s="723" t="s">
        <v>1599</v>
      </c>
    </row>
    <row r="381" spans="3:16" ht="63" hidden="1" customHeight="1">
      <c r="C381" s="1016" t="str">
        <f ca="1">IF(ISBLANK(OFFSET('5. Pp (3 años)'!$C$46,INT((ROW()-13)/2),0)),"",OFFSET('5. Pp (3 años)'!$C$46,INT((ROW()-13)/2),0))</f>
        <v>Actividad</v>
      </c>
      <c r="D381" s="1018" t="str">
        <f ca="1">IF(ISBLANK(OFFSET('5. Pp (3 años)'!$D$46,INT((ROW()-13)/2),0)),"",OFFSET('5. Pp (3 años)'!$D$46,INT((ROW()-13)/2),0))</f>
        <v/>
      </c>
      <c r="E381" s="1018" t="str">
        <f ca="1">IF(ISBLANK(OFFSET('5. Pp (3 años)'!$E$46,INT((ROW()-13)/2),0)),"",OFFSET('5. Pp (3 años)'!$E$46,INT((ROW()-13)/2),0))</f>
        <v/>
      </c>
      <c r="F381" s="1021" t="str">
        <f ca="1">IF(ISBLANK(OFFSET('5. Pp (3 años)'!$K$46,INT((ROW()-13)/2),0)),"",OFFSET('5. Pp (3 años)'!$K$46,INT((ROW()-13)/2),0))</f>
        <v/>
      </c>
      <c r="G381" s="1023" t="str">
        <f ca="1">IF(ISBLANK(OFFSET('5. Pp (3 años)'!$H$46,INT((ROW()-13)/2),0)),"",OFFSET('5. Pp (3 años)'!$H$46,INT((ROW()-13)/2),0))</f>
        <v/>
      </c>
      <c r="H381" s="1002" t="str">
        <f ca="1">IF(ISBLANK(OFFSET('9. METAS'!$K$20,INT((ROW()-13)/2),0)),"",OFFSET('9. METAS'!$K$20,INT((ROW()-13)/2),0))</f>
        <v/>
      </c>
      <c r="I381" s="1004"/>
      <c r="J381" s="244" t="str">
        <f ca="1">IF(MOD(ROW()-13,2)=0,IF(ISBLANK(OFFSET('11. SEGUIMIENTO 2026'!$N$14,INT((ROW()-13)/2),0)),"",OFFSET('11. SEGUIMIENTO 2026'!$N$14,INT((ROW()-13)/2),0)),IF(ISBLANK(OFFSET('9. METAS'!$Q$20,INT((ROW()-14)/2),0)),"",OFFSET('9. METAS'!$Q$20,INT((ROW()-14)/2),0)))</f>
        <v/>
      </c>
      <c r="K381" s="245" t="str">
        <f ca="1">IF(MOD(ROW()-13,2)=0,IF(ISBLANK(OFFSET('11. SEGUIMIENTO 2026'!$O$14,INT((ROW()-13)/2),0)),"",OFFSET('11. SEGUIMIENTO 2026'!$O$14,INT((ROW()-13)/2),0)),IF(ISBLANK(OFFSET('9. METAS'!$R$20,INT((ROW()-14)/2),0)),"",OFFSET('9. METAS'!$R$20,INT((ROW()-14)/2),0)))</f>
        <v/>
      </c>
      <c r="L381" s="245" t="str">
        <f ca="1">IF(MOD(ROW()-13,2)=0,IF(ISBLANK(OFFSET('11. SEGUIMIENTO 2026'!$P$14,INT((ROW()-13)/2),0)),"",OFFSET('11. SEGUIMIENTO 2026'!$P$14,INT((ROW()-13)/2),0)),IF(ISBLANK(OFFSET('9. METAS'!$S$20,INT((ROW()-14)/2),0)),"",OFFSET('9. METAS'!$S$20,INT((ROW()-14)/2),0)))</f>
        <v/>
      </c>
      <c r="M381" s="246" t="str">
        <f ca="1">IF(MOD(ROW()-13,2)=0,IF(ISBLANK(OFFSET('11. SEGUIMIENTO 2026'!$Q$14,INT((ROW()-13)/2),0)),"",OFFSET('11. SEGUIMIENTO 2026'!$Q$14,INT((ROW()-13)/2),0)),IF(ISBLANK(OFFSET('9. METAS'!$T$20,INT((ROW()-14)/2),0)),"",OFFSET('9. METAS'!$T$20,INT((ROW()-14)/2),0)))</f>
        <v/>
      </c>
      <c r="N381" s="1006" t="str">
        <f t="shared" ref="N381" ca="1" si="359">IFERROR(J381/J382,"ND")</f>
        <v>ND</v>
      </c>
      <c r="O381" s="1008" t="str">
        <f t="shared" ref="O381" ca="1" si="360">IFERROR(((J381)/H381),"ND")</f>
        <v>ND</v>
      </c>
      <c r="P381" s="1010"/>
    </row>
    <row r="382" spans="3:16" ht="63" hidden="1" customHeight="1">
      <c r="C382" s="1025"/>
      <c r="D382" s="1018"/>
      <c r="E382" s="1018"/>
      <c r="F382" s="1021"/>
      <c r="G382" s="1023"/>
      <c r="H382" s="1002"/>
      <c r="I382" s="1012"/>
      <c r="J382" s="244" t="str">
        <f ca="1">IF(MOD(ROW()-13,2)=0,IF(ISBLANK(OFFSET('11. SEGUIMIENTO 2026'!$N$14,INT((ROW()-13)/2),0)),"",OFFSET('11. SEGUIMIENTO 2026'!$N$14,INT((ROW()-13)/2),0)),IF(ISBLANK(OFFSET('9. METAS'!$Q$20,INT((ROW()-14)/2),0)),"",OFFSET('9. METAS'!$Q$20,INT((ROW()-14)/2),0)))</f>
        <v/>
      </c>
      <c r="K382" s="245" t="str">
        <f ca="1">IF(MOD(ROW()-13,2)=0,IF(ISBLANK(OFFSET('11. SEGUIMIENTO 2026'!$O$14,INT((ROW()-13)/2),0)),"",OFFSET('11. SEGUIMIENTO 2026'!$O$14,INT((ROW()-13)/2),0)),IF(ISBLANK(OFFSET('9. METAS'!$R$20,INT((ROW()-14)/2),0)),"",OFFSET('9. METAS'!$R$20,INT((ROW()-14)/2),0)))</f>
        <v/>
      </c>
      <c r="L382" s="245" t="str">
        <f ca="1">IF(MOD(ROW()-13,2)=0,IF(ISBLANK(OFFSET('11. SEGUIMIENTO 2026'!$P$14,INT((ROW()-13)/2),0)),"",OFFSET('11. SEGUIMIENTO 2026'!$P$14,INT((ROW()-13)/2),0)),IF(ISBLANK(OFFSET('9. METAS'!$S$20,INT((ROW()-14)/2),0)),"",OFFSET('9. METAS'!$S$20,INT((ROW()-14)/2),0)))</f>
        <v/>
      </c>
      <c r="M382" s="246" t="str">
        <f ca="1">IF(MOD(ROW()-13,2)=0,IF(ISBLANK(OFFSET('11. SEGUIMIENTO 2026'!$Q$14,INT((ROW()-13)/2),0)),"",OFFSET('11. SEGUIMIENTO 2026'!$Q$14,INT((ROW()-13)/2),0)),IF(ISBLANK(OFFSET('9. METAS'!$T$20,INT((ROW()-14)/2),0)),"",OFFSET('9. METAS'!$T$20,INT((ROW()-14)/2),0)))</f>
        <v/>
      </c>
      <c r="N382" s="1013"/>
      <c r="O382" s="1014"/>
      <c r="P382" s="1015"/>
    </row>
    <row r="383" spans="3:16" ht="63" hidden="1" customHeight="1">
      <c r="C383" s="1016" t="str">
        <f ca="1">IF(ISBLANK(OFFSET('5. Pp (3 años)'!$C$46,INT((ROW()-13)/2),0)),"",OFFSET('5. Pp (3 años)'!$C$46,INT((ROW()-13)/2),0))</f>
        <v>Actividad</v>
      </c>
      <c r="D383" s="1018" t="str">
        <f ca="1">IF(ISBLANK(OFFSET('5. Pp (3 años)'!$D$46,INT((ROW()-13)/2),0)),"",OFFSET('5. Pp (3 años)'!$D$46,INT((ROW()-13)/2),0))</f>
        <v/>
      </c>
      <c r="E383" s="1018" t="str">
        <f ca="1">IF(ISBLANK(OFFSET('5. Pp (3 años)'!$E$46,INT((ROW()-13)/2),0)),"",OFFSET('5. Pp (3 años)'!$E$46,INT((ROW()-13)/2),0))</f>
        <v/>
      </c>
      <c r="F383" s="1021" t="str">
        <f ca="1">IF(ISBLANK(OFFSET('5. Pp (3 años)'!$K$46,INT((ROW()-13)/2),0)),"",OFFSET('5. Pp (3 años)'!$K$46,INT((ROW()-13)/2),0))</f>
        <v/>
      </c>
      <c r="G383" s="1023" t="str">
        <f ca="1">IF(ISBLANK(OFFSET('5. Pp (3 años)'!$H$46,INT((ROW()-13)/2),0)),"",OFFSET('5. Pp (3 años)'!$H$46,INT((ROW()-13)/2),0))</f>
        <v/>
      </c>
      <c r="H383" s="1002" t="str">
        <f ca="1">IF(ISBLANK(OFFSET('9. METAS'!$K$20,INT((ROW()-13)/2),0)),"",OFFSET('9. METAS'!$K$20,INT((ROW()-13)/2),0))</f>
        <v/>
      </c>
      <c r="I383" s="1004"/>
      <c r="J383" s="244" t="str">
        <f ca="1">IF(MOD(ROW()-13,2)=0,IF(ISBLANK(OFFSET('11. SEGUIMIENTO 2026'!$N$14,INT((ROW()-13)/2),0)),"",OFFSET('11. SEGUIMIENTO 2026'!$N$14,INT((ROW()-13)/2),0)),IF(ISBLANK(OFFSET('9. METAS'!$Q$20,INT((ROW()-14)/2),0)),"",OFFSET('9. METAS'!$Q$20,INT((ROW()-14)/2),0)))</f>
        <v/>
      </c>
      <c r="K383" s="245" t="str">
        <f ca="1">IF(MOD(ROW()-13,2)=0,IF(ISBLANK(OFFSET('11. SEGUIMIENTO 2026'!$O$14,INT((ROW()-13)/2),0)),"",OFFSET('11. SEGUIMIENTO 2026'!$O$14,INT((ROW()-13)/2),0)),IF(ISBLANK(OFFSET('9. METAS'!$R$20,INT((ROW()-14)/2),0)),"",OFFSET('9. METAS'!$R$20,INT((ROW()-14)/2),0)))</f>
        <v/>
      </c>
      <c r="L383" s="245" t="str">
        <f ca="1">IF(MOD(ROW()-13,2)=0,IF(ISBLANK(OFFSET('11. SEGUIMIENTO 2026'!$P$14,INT((ROW()-13)/2),0)),"",OFFSET('11. SEGUIMIENTO 2026'!$P$14,INT((ROW()-13)/2),0)),IF(ISBLANK(OFFSET('9. METAS'!$S$20,INT((ROW()-14)/2),0)),"",OFFSET('9. METAS'!$S$20,INT((ROW()-14)/2),0)))</f>
        <v/>
      </c>
      <c r="M383" s="246" t="str">
        <f ca="1">IF(MOD(ROW()-13,2)=0,IF(ISBLANK(OFFSET('11. SEGUIMIENTO 2026'!$Q$14,INT((ROW()-13)/2),0)),"",OFFSET('11. SEGUIMIENTO 2026'!$Q$14,INT((ROW()-13)/2),0)),IF(ISBLANK(OFFSET('9. METAS'!$T$20,INT((ROW()-14)/2),0)),"",OFFSET('9. METAS'!$T$20,INT((ROW()-14)/2),0)))</f>
        <v/>
      </c>
      <c r="N383" s="1006" t="str">
        <f t="shared" ref="N383" ca="1" si="361">IFERROR(J383/J384,"ND")</f>
        <v>ND</v>
      </c>
      <c r="O383" s="1008" t="str">
        <f t="shared" ref="O383" ca="1" si="362">IFERROR(((J383)/H383),"ND")</f>
        <v>ND</v>
      </c>
      <c r="P383" s="1010"/>
    </row>
    <row r="384" spans="3:16" ht="63" hidden="1" customHeight="1">
      <c r="C384" s="1025"/>
      <c r="D384" s="1018"/>
      <c r="E384" s="1018"/>
      <c r="F384" s="1021"/>
      <c r="G384" s="1023"/>
      <c r="H384" s="1002"/>
      <c r="I384" s="1012"/>
      <c r="J384" s="244" t="str">
        <f ca="1">IF(MOD(ROW()-13,2)=0,IF(ISBLANK(OFFSET('11. SEGUIMIENTO 2026'!$N$14,INT((ROW()-13)/2),0)),"",OFFSET('11. SEGUIMIENTO 2026'!$N$14,INT((ROW()-13)/2),0)),IF(ISBLANK(OFFSET('9. METAS'!$Q$20,INT((ROW()-14)/2),0)),"",OFFSET('9. METAS'!$Q$20,INT((ROW()-14)/2),0)))</f>
        <v/>
      </c>
      <c r="K384" s="245" t="str">
        <f ca="1">IF(MOD(ROW()-13,2)=0,IF(ISBLANK(OFFSET('11. SEGUIMIENTO 2026'!$O$14,INT((ROW()-13)/2),0)),"",OFFSET('11. SEGUIMIENTO 2026'!$O$14,INT((ROW()-13)/2),0)),IF(ISBLANK(OFFSET('9. METAS'!$R$20,INT((ROW()-14)/2),0)),"",OFFSET('9. METAS'!$R$20,INT((ROW()-14)/2),0)))</f>
        <v/>
      </c>
      <c r="L384" s="245" t="str">
        <f ca="1">IF(MOD(ROW()-13,2)=0,IF(ISBLANK(OFFSET('11. SEGUIMIENTO 2026'!$P$14,INT((ROW()-13)/2),0)),"",OFFSET('11. SEGUIMIENTO 2026'!$P$14,INT((ROW()-13)/2),0)),IF(ISBLANK(OFFSET('9. METAS'!$S$20,INT((ROW()-14)/2),0)),"",OFFSET('9. METAS'!$S$20,INT((ROW()-14)/2),0)))</f>
        <v/>
      </c>
      <c r="M384" s="246" t="str">
        <f ca="1">IF(MOD(ROW()-13,2)=0,IF(ISBLANK(OFFSET('11. SEGUIMIENTO 2026'!$Q$14,INT((ROW()-13)/2),0)),"",OFFSET('11. SEGUIMIENTO 2026'!$Q$14,INT((ROW()-13)/2),0)),IF(ISBLANK(OFFSET('9. METAS'!$T$20,INT((ROW()-14)/2),0)),"",OFFSET('9. METAS'!$T$20,INT((ROW()-14)/2),0)))</f>
        <v/>
      </c>
      <c r="N384" s="1013"/>
      <c r="O384" s="1014"/>
      <c r="P384" s="1015"/>
    </row>
    <row r="385" spans="3:16" ht="63" hidden="1" customHeight="1">
      <c r="C385" s="1016" t="str">
        <f ca="1">IF(ISBLANK(OFFSET('5. Pp (3 años)'!$C$46,INT((ROW()-13)/2),0)),"",OFFSET('5. Pp (3 años)'!$C$46,INT((ROW()-13)/2),0))</f>
        <v>Actividad</v>
      </c>
      <c r="D385" s="1018" t="str">
        <f ca="1">IF(ISBLANK(OFFSET('5. Pp (3 años)'!$D$46,INT((ROW()-13)/2),0)),"",OFFSET('5. Pp (3 años)'!$D$46,INT((ROW()-13)/2),0))</f>
        <v/>
      </c>
      <c r="E385" s="1018" t="str">
        <f ca="1">IF(ISBLANK(OFFSET('5. Pp (3 años)'!$E$46,INT((ROW()-13)/2),0)),"",OFFSET('5. Pp (3 años)'!$E$46,INT((ROW()-13)/2),0))</f>
        <v/>
      </c>
      <c r="F385" s="1021" t="str">
        <f ca="1">IF(ISBLANK(OFFSET('5. Pp (3 años)'!$K$46,INT((ROW()-13)/2),0)),"",OFFSET('5. Pp (3 años)'!$K$46,INT((ROW()-13)/2),0))</f>
        <v/>
      </c>
      <c r="G385" s="1023" t="str">
        <f ca="1">IF(ISBLANK(OFFSET('5. Pp (3 años)'!$H$46,INT((ROW()-13)/2),0)),"",OFFSET('5. Pp (3 años)'!$H$46,INT((ROW()-13)/2),0))</f>
        <v/>
      </c>
      <c r="H385" s="1002" t="str">
        <f ca="1">IF(ISBLANK(OFFSET('9. METAS'!$K$20,INT((ROW()-13)/2),0)),"",OFFSET('9. METAS'!$K$20,INT((ROW()-13)/2),0))</f>
        <v/>
      </c>
      <c r="I385" s="1004"/>
      <c r="J385" s="244" t="str">
        <f ca="1">IF(MOD(ROW()-13,2)=0,IF(ISBLANK(OFFSET('11. SEGUIMIENTO 2026'!$N$14,INT((ROW()-13)/2),0)),"",OFFSET('11. SEGUIMIENTO 2026'!$N$14,INT((ROW()-13)/2),0)),IF(ISBLANK(OFFSET('9. METAS'!$Q$20,INT((ROW()-14)/2),0)),"",OFFSET('9. METAS'!$Q$20,INT((ROW()-14)/2),0)))</f>
        <v/>
      </c>
      <c r="K385" s="245" t="str">
        <f ca="1">IF(MOD(ROW()-13,2)=0,IF(ISBLANK(OFFSET('11. SEGUIMIENTO 2026'!$O$14,INT((ROW()-13)/2),0)),"",OFFSET('11. SEGUIMIENTO 2026'!$O$14,INT((ROW()-13)/2),0)),IF(ISBLANK(OFFSET('9. METAS'!$R$20,INT((ROW()-14)/2),0)),"",OFFSET('9. METAS'!$R$20,INT((ROW()-14)/2),0)))</f>
        <v/>
      </c>
      <c r="L385" s="245" t="str">
        <f ca="1">IF(MOD(ROW()-13,2)=0,IF(ISBLANK(OFFSET('11. SEGUIMIENTO 2026'!$P$14,INT((ROW()-13)/2),0)),"",OFFSET('11. SEGUIMIENTO 2026'!$P$14,INT((ROW()-13)/2),0)),IF(ISBLANK(OFFSET('9. METAS'!$S$20,INT((ROW()-14)/2),0)),"",OFFSET('9. METAS'!$S$20,INT((ROW()-14)/2),0)))</f>
        <v/>
      </c>
      <c r="M385" s="246" t="str">
        <f ca="1">IF(MOD(ROW()-13,2)=0,IF(ISBLANK(OFFSET('11. SEGUIMIENTO 2026'!$Q$14,INT((ROW()-13)/2),0)),"",OFFSET('11. SEGUIMIENTO 2026'!$Q$14,INT((ROW()-13)/2),0)),IF(ISBLANK(OFFSET('9. METAS'!$T$20,INT((ROW()-14)/2),0)),"",OFFSET('9. METAS'!$T$20,INT((ROW()-14)/2),0)))</f>
        <v/>
      </c>
      <c r="N385" s="1006" t="str">
        <f t="shared" ref="N385" ca="1" si="363">IFERROR(J385/J386,"ND")</f>
        <v>ND</v>
      </c>
      <c r="O385" s="1008" t="str">
        <f t="shared" ref="O385" ca="1" si="364">IFERROR(((J385)/H385),"ND")</f>
        <v>ND</v>
      </c>
      <c r="P385" s="1010"/>
    </row>
    <row r="386" spans="3:16" ht="63" hidden="1" customHeight="1">
      <c r="C386" s="1025"/>
      <c r="D386" s="1018"/>
      <c r="E386" s="1018"/>
      <c r="F386" s="1021"/>
      <c r="G386" s="1023"/>
      <c r="H386" s="1002"/>
      <c r="I386" s="1012"/>
      <c r="J386" s="244" t="str">
        <f ca="1">IF(MOD(ROW()-13,2)=0,IF(ISBLANK(OFFSET('11. SEGUIMIENTO 2026'!$N$14,INT((ROW()-13)/2),0)),"",OFFSET('11. SEGUIMIENTO 2026'!$N$14,INT((ROW()-13)/2),0)),IF(ISBLANK(OFFSET('9. METAS'!$Q$20,INT((ROW()-14)/2),0)),"",OFFSET('9. METAS'!$Q$20,INT((ROW()-14)/2),0)))</f>
        <v/>
      </c>
      <c r="K386" s="245" t="str">
        <f ca="1">IF(MOD(ROW()-13,2)=0,IF(ISBLANK(OFFSET('11. SEGUIMIENTO 2026'!$O$14,INT((ROW()-13)/2),0)),"",OFFSET('11. SEGUIMIENTO 2026'!$O$14,INT((ROW()-13)/2),0)),IF(ISBLANK(OFFSET('9. METAS'!$R$20,INT((ROW()-14)/2),0)),"",OFFSET('9. METAS'!$R$20,INT((ROW()-14)/2),0)))</f>
        <v/>
      </c>
      <c r="L386" s="245" t="str">
        <f ca="1">IF(MOD(ROW()-13,2)=0,IF(ISBLANK(OFFSET('11. SEGUIMIENTO 2026'!$P$14,INT((ROW()-13)/2),0)),"",OFFSET('11. SEGUIMIENTO 2026'!$P$14,INT((ROW()-13)/2),0)),IF(ISBLANK(OFFSET('9. METAS'!$S$20,INT((ROW()-14)/2),0)),"",OFFSET('9. METAS'!$S$20,INT((ROW()-14)/2),0)))</f>
        <v/>
      </c>
      <c r="M386" s="246" t="str">
        <f ca="1">IF(MOD(ROW()-13,2)=0,IF(ISBLANK(OFFSET('11. SEGUIMIENTO 2026'!$Q$14,INT((ROW()-13)/2),0)),"",OFFSET('11. SEGUIMIENTO 2026'!$Q$14,INT((ROW()-13)/2),0)),IF(ISBLANK(OFFSET('9. METAS'!$T$20,INT((ROW()-14)/2),0)),"",OFFSET('9. METAS'!$T$20,INT((ROW()-14)/2),0)))</f>
        <v/>
      </c>
      <c r="N386" s="1013"/>
      <c r="O386" s="1014"/>
      <c r="P386" s="1015"/>
    </row>
    <row r="387" spans="3:16" ht="63" hidden="1" customHeight="1">
      <c r="C387" s="1016" t="str">
        <f ca="1">IF(ISBLANK(OFFSET('5. Pp (3 años)'!$C$46,INT((ROW()-13)/2),0)),"",OFFSET('5. Pp (3 años)'!$C$46,INT((ROW()-13)/2),0))</f>
        <v>Actividad</v>
      </c>
      <c r="D387" s="1018" t="str">
        <f ca="1">IF(ISBLANK(OFFSET('5. Pp (3 años)'!$D$46,INT((ROW()-13)/2),0)),"",OFFSET('5. Pp (3 años)'!$D$46,INT((ROW()-13)/2),0))</f>
        <v/>
      </c>
      <c r="E387" s="1018" t="str">
        <f ca="1">IF(ISBLANK(OFFSET('5. Pp (3 años)'!$E$46,INT((ROW()-13)/2),0)),"",OFFSET('5. Pp (3 años)'!$E$46,INT((ROW()-13)/2),0))</f>
        <v/>
      </c>
      <c r="F387" s="1021" t="str">
        <f ca="1">IF(ISBLANK(OFFSET('5. Pp (3 años)'!$K$46,INT((ROW()-13)/2),0)),"",OFFSET('5. Pp (3 años)'!$K$46,INT((ROW()-13)/2),0))</f>
        <v/>
      </c>
      <c r="G387" s="1023" t="str">
        <f ca="1">IF(ISBLANK(OFFSET('5. Pp (3 años)'!$H$46,INT((ROW()-13)/2),0)),"",OFFSET('5. Pp (3 años)'!$H$46,INT((ROW()-13)/2),0))</f>
        <v/>
      </c>
      <c r="H387" s="1002" t="str">
        <f ca="1">IF(ISBLANK(OFFSET('9. METAS'!$K$20,INT((ROW()-13)/2),0)),"",OFFSET('9. METAS'!$K$20,INT((ROW()-13)/2),0))</f>
        <v/>
      </c>
      <c r="I387" s="1004"/>
      <c r="J387" s="244" t="str">
        <f ca="1">IF(MOD(ROW()-13,2)=0,IF(ISBLANK(OFFSET('11. SEGUIMIENTO 2026'!$N$14,INT((ROW()-13)/2),0)),"",OFFSET('11. SEGUIMIENTO 2026'!$N$14,INT((ROW()-13)/2),0)),IF(ISBLANK(OFFSET('9. METAS'!$Q$20,INT((ROW()-14)/2),0)),"",OFFSET('9. METAS'!$Q$20,INT((ROW()-14)/2),0)))</f>
        <v/>
      </c>
      <c r="K387" s="245" t="str">
        <f ca="1">IF(MOD(ROW()-13,2)=0,IF(ISBLANK(OFFSET('11. SEGUIMIENTO 2026'!$O$14,INT((ROW()-13)/2),0)),"",OFFSET('11. SEGUIMIENTO 2026'!$O$14,INT((ROW()-13)/2),0)),IF(ISBLANK(OFFSET('9. METAS'!$R$20,INT((ROW()-14)/2),0)),"",OFFSET('9. METAS'!$R$20,INT((ROW()-14)/2),0)))</f>
        <v/>
      </c>
      <c r="L387" s="245" t="str">
        <f ca="1">IF(MOD(ROW()-13,2)=0,IF(ISBLANK(OFFSET('11. SEGUIMIENTO 2026'!$P$14,INT((ROW()-13)/2),0)),"",OFFSET('11. SEGUIMIENTO 2026'!$P$14,INT((ROW()-13)/2),0)),IF(ISBLANK(OFFSET('9. METAS'!$S$20,INT((ROW()-14)/2),0)),"",OFFSET('9. METAS'!$S$20,INT((ROW()-14)/2),0)))</f>
        <v/>
      </c>
      <c r="M387" s="246" t="str">
        <f ca="1">IF(MOD(ROW()-13,2)=0,IF(ISBLANK(OFFSET('11. SEGUIMIENTO 2026'!$Q$14,INT((ROW()-13)/2),0)),"",OFFSET('11. SEGUIMIENTO 2026'!$Q$14,INT((ROW()-13)/2),0)),IF(ISBLANK(OFFSET('9. METAS'!$T$20,INT((ROW()-14)/2),0)),"",OFFSET('9. METAS'!$T$20,INT((ROW()-14)/2),0)))</f>
        <v/>
      </c>
      <c r="N387" s="1006" t="str">
        <f t="shared" ref="N387" ca="1" si="365">IFERROR(J387/J388,"ND")</f>
        <v>ND</v>
      </c>
      <c r="O387" s="1008" t="str">
        <f t="shared" ref="O387" ca="1" si="366">IFERROR(((J387)/H387),"ND")</f>
        <v>ND</v>
      </c>
      <c r="P387" s="1010"/>
    </row>
    <row r="388" spans="3:16" ht="63" hidden="1" customHeight="1">
      <c r="C388" s="1025"/>
      <c r="D388" s="1018"/>
      <c r="E388" s="1018"/>
      <c r="F388" s="1021"/>
      <c r="G388" s="1023"/>
      <c r="H388" s="1002"/>
      <c r="I388" s="1012"/>
      <c r="J388" s="244" t="str">
        <f ca="1">IF(MOD(ROW()-13,2)=0,IF(ISBLANK(OFFSET('11. SEGUIMIENTO 2026'!$N$14,INT((ROW()-13)/2),0)),"",OFFSET('11. SEGUIMIENTO 2026'!$N$14,INT((ROW()-13)/2),0)),IF(ISBLANK(OFFSET('9. METAS'!$Q$20,INT((ROW()-14)/2),0)),"",OFFSET('9. METAS'!$Q$20,INT((ROW()-14)/2),0)))</f>
        <v/>
      </c>
      <c r="K388" s="245" t="str">
        <f ca="1">IF(MOD(ROW()-13,2)=0,IF(ISBLANK(OFFSET('11. SEGUIMIENTO 2026'!$O$14,INT((ROW()-13)/2),0)),"",OFFSET('11. SEGUIMIENTO 2026'!$O$14,INT((ROW()-13)/2),0)),IF(ISBLANK(OFFSET('9. METAS'!$R$20,INT((ROW()-14)/2),0)),"",OFFSET('9. METAS'!$R$20,INT((ROW()-14)/2),0)))</f>
        <v/>
      </c>
      <c r="L388" s="245" t="str">
        <f ca="1">IF(MOD(ROW()-13,2)=0,IF(ISBLANK(OFFSET('11. SEGUIMIENTO 2026'!$P$14,INT((ROW()-13)/2),0)),"",OFFSET('11. SEGUIMIENTO 2026'!$P$14,INT((ROW()-13)/2),0)),IF(ISBLANK(OFFSET('9. METAS'!$S$20,INT((ROW()-14)/2),0)),"",OFFSET('9. METAS'!$S$20,INT((ROW()-14)/2),0)))</f>
        <v/>
      </c>
      <c r="M388" s="246" t="str">
        <f ca="1">IF(MOD(ROW()-13,2)=0,IF(ISBLANK(OFFSET('11. SEGUIMIENTO 2026'!$Q$14,INT((ROW()-13)/2),0)),"",OFFSET('11. SEGUIMIENTO 2026'!$Q$14,INT((ROW()-13)/2),0)),IF(ISBLANK(OFFSET('9. METAS'!$T$20,INT((ROW()-14)/2),0)),"",OFFSET('9. METAS'!$T$20,INT((ROW()-14)/2),0)))</f>
        <v/>
      </c>
      <c r="N388" s="1013"/>
      <c r="O388" s="1014"/>
      <c r="P388" s="1015"/>
    </row>
    <row r="389" spans="3:16" ht="63" customHeight="1">
      <c r="C389" s="1016" t="str">
        <f ca="1">IF(ISBLANK(OFFSET('5. Pp (3 años)'!$C$46,INT((ROW()-13)/2),0)),"",OFFSET('5. Pp (3 años)'!$C$46,INT((ROW()-13)/2),0))</f>
        <v>Componente</v>
      </c>
      <c r="D389" s="1018" t="str">
        <f ca="1">IF(ISBLANK(OFFSET('5. Pp (3 años)'!$D$46,INT((ROW()-13)/2),0)),"",OFFSET('5. Pp (3 años)'!$D$46,INT((ROW()-13)/2),0))</f>
        <v>4.1.1.1.32 Servicios de salud itinerante y programas de formación preventiva otorgados.</v>
      </c>
      <c r="E389" s="1018" t="str">
        <f ca="1">IF(ISBLANK(OFFSET('5. Pp (3 años)'!$E$46,INT((ROW()-13)/2),0)),"",OFFSET('5. Pp (3 años)'!$E$46,INT((ROW()-13)/2),0))</f>
        <v>PEAPC: Porcentaje de esquemas de atención primaria y capacidades de cuidado consolidados.</v>
      </c>
      <c r="F389" s="1021" t="str">
        <f ca="1">IF(ISBLANK(OFFSET('5. Pp (3 años)'!$K$46,INT((ROW()-13)/2),0)),"",OFFSET('5. Pp (3 años)'!$K$46,INT((ROW()-13)/2),0))</f>
        <v>Ascendente</v>
      </c>
      <c r="G389" s="1023" t="str">
        <f ca="1">IF(ISBLANK(OFFSET('5. Pp (3 años)'!$H$46,INT((ROW()-13)/2),0)),"",OFFSET('5. Pp (3 años)'!$H$46,INT((ROW()-13)/2),0))</f>
        <v>Trimestral</v>
      </c>
      <c r="H389" s="1002">
        <f ca="1">IF(ISBLANK(OFFSET('9. METAS'!$K$20,INT((ROW()-13)/2),0)),"",OFFSET('9. METAS'!$K$20,INT((ROW()-13)/2),0))</f>
        <v>100</v>
      </c>
      <c r="I389" s="1004" t="s">
        <v>147</v>
      </c>
      <c r="J389" s="244">
        <f ca="1">IF(MOD(ROW()-13,2)=0,IF(ISBLANK(OFFSET('11. SEGUIMIENTO 2026'!$N$14,INT((ROW()-13)/2),0)),"",OFFSET('11. SEGUIMIENTO 2026'!$N$14,INT((ROW()-13)/2),0)),IF(ISBLANK(OFFSET('9. METAS'!$Q$20,INT((ROW()-14)/2),0)),"",OFFSET('9. METAS'!$Q$20,INT((ROW()-14)/2),0)))</f>
        <v>25</v>
      </c>
      <c r="K389" s="245" t="str">
        <f ca="1">IF(MOD(ROW()-13,2)=0,IF(ISBLANK(OFFSET('11. SEGUIMIENTO 2026'!$O$14,INT((ROW()-13)/2),0)),"",OFFSET('11. SEGUIMIENTO 2026'!$O$14,INT((ROW()-13)/2),0)),IF(ISBLANK(OFFSET('9. METAS'!$R$20,INT((ROW()-14)/2),0)),"",OFFSET('9. METAS'!$R$20,INT((ROW()-14)/2),0)))</f>
        <v/>
      </c>
      <c r="L389" s="245" t="str">
        <f ca="1">IF(MOD(ROW()-13,2)=0,IF(ISBLANK(OFFSET('11. SEGUIMIENTO 2026'!$P$14,INT((ROW()-13)/2),0)),"",OFFSET('11. SEGUIMIENTO 2026'!$P$14,INT((ROW()-13)/2),0)),IF(ISBLANK(OFFSET('9. METAS'!$S$20,INT((ROW()-14)/2),0)),"",OFFSET('9. METAS'!$S$20,INT((ROW()-14)/2),0)))</f>
        <v/>
      </c>
      <c r="M389" s="246" t="str">
        <f ca="1">IF(MOD(ROW()-13,2)=0,IF(ISBLANK(OFFSET('11. SEGUIMIENTO 2026'!$Q$14,INT((ROW()-13)/2),0)),"",OFFSET('11. SEGUIMIENTO 2026'!$Q$14,INT((ROW()-13)/2),0)),IF(ISBLANK(OFFSET('9. METAS'!$T$20,INT((ROW()-14)/2),0)),"",OFFSET('9. METAS'!$T$20,INT((ROW()-14)/2),0)))</f>
        <v/>
      </c>
      <c r="N389" s="1006">
        <f t="shared" ref="N389" ca="1" si="367">IFERROR(J389/J390,"ND")</f>
        <v>1</v>
      </c>
      <c r="O389" s="1008">
        <f t="shared" ref="O389" ca="1" si="368">IFERROR(((J389)/H389),"ND")</f>
        <v>0.25</v>
      </c>
      <c r="P389" s="722" t="s">
        <v>1549</v>
      </c>
    </row>
    <row r="390" spans="3:16" ht="63" customHeight="1">
      <c r="C390" s="1025"/>
      <c r="D390" s="1018"/>
      <c r="E390" s="1018"/>
      <c r="F390" s="1021"/>
      <c r="G390" s="1023"/>
      <c r="H390" s="1002"/>
      <c r="I390" s="1012"/>
      <c r="J390" s="244">
        <f ca="1">IF(MOD(ROW()-13,2)=0,IF(ISBLANK(OFFSET('11. SEGUIMIENTO 2026'!$N$14,INT((ROW()-13)/2),0)),"",OFFSET('11. SEGUIMIENTO 2026'!$N$14,INT((ROW()-13)/2),0)),IF(ISBLANK(OFFSET('9. METAS'!$Q$20,INT((ROW()-14)/2),0)),"",OFFSET('9. METAS'!$Q$20,INT((ROW()-14)/2),0)))</f>
        <v>25</v>
      </c>
      <c r="K390" s="245">
        <f ca="1">IF(MOD(ROW()-13,2)=0,IF(ISBLANK(OFFSET('11. SEGUIMIENTO 2026'!$O$14,INT((ROW()-13)/2),0)),"",OFFSET('11. SEGUIMIENTO 2026'!$O$14,INT((ROW()-13)/2),0)),IF(ISBLANK(OFFSET('9. METAS'!$R$20,INT((ROW()-14)/2),0)),"",OFFSET('9. METAS'!$R$20,INT((ROW()-14)/2),0)))</f>
        <v>25</v>
      </c>
      <c r="L390" s="245">
        <f ca="1">IF(MOD(ROW()-13,2)=0,IF(ISBLANK(OFFSET('11. SEGUIMIENTO 2026'!$P$14,INT((ROW()-13)/2),0)),"",OFFSET('11. SEGUIMIENTO 2026'!$P$14,INT((ROW()-13)/2),0)),IF(ISBLANK(OFFSET('9. METAS'!$S$20,INT((ROW()-14)/2),0)),"",OFFSET('9. METAS'!$S$20,INT((ROW()-14)/2),0)))</f>
        <v>25</v>
      </c>
      <c r="M390" s="246">
        <f ca="1">IF(MOD(ROW()-13,2)=0,IF(ISBLANK(OFFSET('11. SEGUIMIENTO 2026'!$Q$14,INT((ROW()-13)/2),0)),"",OFFSET('11. SEGUIMIENTO 2026'!$Q$14,INT((ROW()-13)/2),0)),IF(ISBLANK(OFFSET('9. METAS'!$T$20,INT((ROW()-14)/2),0)),"",OFFSET('9. METAS'!$T$20,INT((ROW()-14)/2),0)))</f>
        <v>25</v>
      </c>
      <c r="N390" s="1013"/>
      <c r="O390" s="1014"/>
      <c r="P390" s="723" t="s">
        <v>1550</v>
      </c>
    </row>
    <row r="391" spans="3:16" ht="63" customHeight="1">
      <c r="C391" s="1016" t="str">
        <f ca="1">IF(ISBLANK(OFFSET('5. Pp (3 años)'!$C$46,INT((ROW()-13)/2),0)),"",OFFSET('5. Pp (3 años)'!$C$46,INT((ROW()-13)/2),0))</f>
        <v>Actividad</v>
      </c>
      <c r="D391" s="1018" t="str">
        <f ca="1">IF(ISBLANK(OFFSET('5. Pp (3 años)'!$D$46,INT((ROW()-13)/2),0)),"",OFFSET('5. Pp (3 años)'!$D$46,INT((ROW()-13)/2),0))</f>
        <v>4.1.1.1.32.1 Despliegue operativo de brigadas integrales para la prevención, diagnóstico y promoción de la salud comunitaria.</v>
      </c>
      <c r="E391" s="1018" t="str">
        <f ca="1">IF(ISBLANK(OFFSET('5. Pp (3 años)'!$E$46,INT((ROW()-13)/2),0)),"",OFFSET('5. Pp (3 años)'!$E$46,INT((ROW()-13)/2),0))</f>
        <v>PBJSR: Porcentaje de brigadas y jornadas de salud realizadas.</v>
      </c>
      <c r="F391" s="1021" t="str">
        <f ca="1">IF(ISBLANK(OFFSET('5. Pp (3 años)'!$K$46,INT((ROW()-13)/2),0)),"",OFFSET('5. Pp (3 años)'!$K$46,INT((ROW()-13)/2),0))</f>
        <v>Ascendente</v>
      </c>
      <c r="G391" s="1023" t="str">
        <f ca="1">IF(ISBLANK(OFFSET('5. Pp (3 años)'!$H$46,INT((ROW()-13)/2),0)),"",OFFSET('5. Pp (3 años)'!$H$46,INT((ROW()-13)/2),0))</f>
        <v>Trimestral</v>
      </c>
      <c r="H391" s="1002">
        <f ca="1">IF(ISBLANK(OFFSET('9. METAS'!$K$20,INT((ROW()-13)/2),0)),"",OFFSET('9. METAS'!$K$20,INT((ROW()-13)/2),0))</f>
        <v>225</v>
      </c>
      <c r="I391" s="1004" t="s">
        <v>1394</v>
      </c>
      <c r="J391" s="244">
        <f ca="1">IF(MOD(ROW()-13,2)=0,IF(ISBLANK(OFFSET('11. SEGUIMIENTO 2026'!$N$14,INT((ROW()-13)/2),0)),"",OFFSET('11. SEGUIMIENTO 2026'!$N$14,INT((ROW()-13)/2),0)),IF(ISBLANK(OFFSET('9. METAS'!$Q$20,INT((ROW()-14)/2),0)),"",OFFSET('9. METAS'!$Q$20,INT((ROW()-14)/2),0)))</f>
        <v>112</v>
      </c>
      <c r="K391" s="245" t="str">
        <f ca="1">IF(MOD(ROW()-13,2)=0,IF(ISBLANK(OFFSET('11. SEGUIMIENTO 2026'!$O$14,INT((ROW()-13)/2),0)),"",OFFSET('11. SEGUIMIENTO 2026'!$O$14,INT((ROW()-13)/2),0)),IF(ISBLANK(OFFSET('9. METAS'!$R$20,INT((ROW()-14)/2),0)),"",OFFSET('9. METAS'!$R$20,INT((ROW()-14)/2),0)))</f>
        <v/>
      </c>
      <c r="L391" s="245" t="str">
        <f ca="1">IF(MOD(ROW()-13,2)=0,IF(ISBLANK(OFFSET('11. SEGUIMIENTO 2026'!$P$14,INT((ROW()-13)/2),0)),"",OFFSET('11. SEGUIMIENTO 2026'!$P$14,INT((ROW()-13)/2),0)),IF(ISBLANK(OFFSET('9. METAS'!$S$20,INT((ROW()-14)/2),0)),"",OFFSET('9. METAS'!$S$20,INT((ROW()-14)/2),0)))</f>
        <v/>
      </c>
      <c r="M391" s="246" t="str">
        <f ca="1">IF(MOD(ROW()-13,2)=0,IF(ISBLANK(OFFSET('11. SEGUIMIENTO 2026'!$Q$14,INT((ROW()-13)/2),0)),"",OFFSET('11. SEGUIMIENTO 2026'!$Q$14,INT((ROW()-13)/2),0)),IF(ISBLANK(OFFSET('9. METAS'!$T$20,INT((ROW()-14)/2),0)),"",OFFSET('9. METAS'!$T$20,INT((ROW()-14)/2),0)))</f>
        <v/>
      </c>
      <c r="N391" s="1006">
        <f t="shared" ref="N391" ca="1" si="369">IFERROR(J391/J392,"ND")</f>
        <v>1.8666666666666667</v>
      </c>
      <c r="O391" s="1008">
        <f t="shared" ref="O391" ca="1" si="370">IFERROR(((J391)/H391),"ND")</f>
        <v>0.49777777777777776</v>
      </c>
      <c r="P391" s="722" t="s">
        <v>1600</v>
      </c>
    </row>
    <row r="392" spans="3:16" ht="63" customHeight="1">
      <c r="C392" s="1025"/>
      <c r="D392" s="1018"/>
      <c r="E392" s="1018"/>
      <c r="F392" s="1021"/>
      <c r="G392" s="1023"/>
      <c r="H392" s="1002"/>
      <c r="I392" s="1012"/>
      <c r="J392" s="244">
        <f ca="1">IF(MOD(ROW()-13,2)=0,IF(ISBLANK(OFFSET('11. SEGUIMIENTO 2026'!$N$14,INT((ROW()-13)/2),0)),"",OFFSET('11. SEGUIMIENTO 2026'!$N$14,INT((ROW()-13)/2),0)),IF(ISBLANK(OFFSET('9. METAS'!$Q$20,INT((ROW()-14)/2),0)),"",OFFSET('9. METAS'!$Q$20,INT((ROW()-14)/2),0)))</f>
        <v>60</v>
      </c>
      <c r="K392" s="245">
        <f ca="1">IF(MOD(ROW()-13,2)=0,IF(ISBLANK(OFFSET('11. SEGUIMIENTO 2026'!$O$14,INT((ROW()-13)/2),0)),"",OFFSET('11. SEGUIMIENTO 2026'!$O$14,INT((ROW()-13)/2),0)),IF(ISBLANK(OFFSET('9. METAS'!$R$20,INT((ROW()-14)/2),0)),"",OFFSET('9. METAS'!$R$20,INT((ROW()-14)/2),0)))</f>
        <v>60</v>
      </c>
      <c r="L392" s="245">
        <f ca="1">IF(MOD(ROW()-13,2)=0,IF(ISBLANK(OFFSET('11. SEGUIMIENTO 2026'!$P$14,INT((ROW()-13)/2),0)),"",OFFSET('11. SEGUIMIENTO 2026'!$P$14,INT((ROW()-13)/2),0)),IF(ISBLANK(OFFSET('9. METAS'!$S$20,INT((ROW()-14)/2),0)),"",OFFSET('9. METAS'!$S$20,INT((ROW()-14)/2),0)))</f>
        <v>50</v>
      </c>
      <c r="M392" s="246">
        <f ca="1">IF(MOD(ROW()-13,2)=0,IF(ISBLANK(OFFSET('11. SEGUIMIENTO 2026'!$Q$14,INT((ROW()-13)/2),0)),"",OFFSET('11. SEGUIMIENTO 2026'!$Q$14,INT((ROW()-13)/2),0)),IF(ISBLANK(OFFSET('9. METAS'!$T$20,INT((ROW()-14)/2),0)),"",OFFSET('9. METAS'!$T$20,INT((ROW()-14)/2),0)))</f>
        <v>55</v>
      </c>
      <c r="N392" s="1013"/>
      <c r="O392" s="1014"/>
      <c r="P392" s="723" t="s">
        <v>1601</v>
      </c>
    </row>
    <row r="393" spans="3:16" ht="63" customHeight="1">
      <c r="C393" s="1016" t="str">
        <f ca="1">IF(ISBLANK(OFFSET('5. Pp (3 años)'!$C$46,INT((ROW()-13)/2),0)),"",OFFSET('5. Pp (3 años)'!$C$46,INT((ROW()-13)/2),0))</f>
        <v>Actividad</v>
      </c>
      <c r="D393" s="1018" t="str">
        <f ca="1">IF(ISBLANK(OFFSET('5. Pp (3 años)'!$D$46,INT((ROW()-13)/2),0)),"",OFFSET('5. Pp (3 años)'!$D$46,INT((ROW()-13)/2),0))</f>
        <v>4.1.1.1.32.2 Impartición de talleres formativos y jornadas de atención preventiva para el fortalecimiento de las capacidades de cuidado.</v>
      </c>
      <c r="E393" s="1018" t="str">
        <f ca="1">IF(ISBLANK(OFFSET('5. Pp (3 años)'!$E$46,INT((ROW()-13)/2),0)),"",OFFSET('5. Pp (3 años)'!$E$46,INT((ROW()-13)/2),0))</f>
        <v>PSFCE: Porcentaje de sesiones formativas y campañas de salud ejecutadas</v>
      </c>
      <c r="F393" s="1021" t="str">
        <f ca="1">IF(ISBLANK(OFFSET('5. Pp (3 años)'!$K$46,INT((ROW()-13)/2),0)),"",OFFSET('5. Pp (3 años)'!$K$46,INT((ROW()-13)/2),0))</f>
        <v>Ascendente</v>
      </c>
      <c r="G393" s="1023" t="str">
        <f ca="1">IF(ISBLANK(OFFSET('5. Pp (3 años)'!$H$46,INT((ROW()-13)/2),0)),"",OFFSET('5. Pp (3 años)'!$H$46,INT((ROW()-13)/2),0))</f>
        <v>Trimestral</v>
      </c>
      <c r="H393" s="1002">
        <f ca="1">IF(ISBLANK(OFFSET('9. METAS'!$K$20,INT((ROW()-13)/2),0)),"",OFFSET('9. METAS'!$K$20,INT((ROW()-13)/2),0))</f>
        <v>20</v>
      </c>
      <c r="I393" s="1004" t="s">
        <v>1394</v>
      </c>
      <c r="J393" s="244">
        <f ca="1">IF(MOD(ROW()-13,2)=0,IF(ISBLANK(OFFSET('11. SEGUIMIENTO 2026'!$N$14,INT((ROW()-13)/2),0)),"",OFFSET('11. SEGUIMIENTO 2026'!$N$14,INT((ROW()-13)/2),0)),IF(ISBLANK(OFFSET('9. METAS'!$Q$20,INT((ROW()-14)/2),0)),"",OFFSET('9. METAS'!$Q$20,INT((ROW()-14)/2),0)))</f>
        <v>5</v>
      </c>
      <c r="K393" s="245" t="str">
        <f ca="1">IF(MOD(ROW()-13,2)=0,IF(ISBLANK(OFFSET('11. SEGUIMIENTO 2026'!$O$14,INT((ROW()-13)/2),0)),"",OFFSET('11. SEGUIMIENTO 2026'!$O$14,INT((ROW()-13)/2),0)),IF(ISBLANK(OFFSET('9. METAS'!$R$20,INT((ROW()-14)/2),0)),"",OFFSET('9. METAS'!$R$20,INT((ROW()-14)/2),0)))</f>
        <v/>
      </c>
      <c r="L393" s="245" t="str">
        <f ca="1">IF(MOD(ROW()-13,2)=0,IF(ISBLANK(OFFSET('11. SEGUIMIENTO 2026'!$P$14,INT((ROW()-13)/2),0)),"",OFFSET('11. SEGUIMIENTO 2026'!$P$14,INT((ROW()-13)/2),0)),IF(ISBLANK(OFFSET('9. METAS'!$S$20,INT((ROW()-14)/2),0)),"",OFFSET('9. METAS'!$S$20,INT((ROW()-14)/2),0)))</f>
        <v/>
      </c>
      <c r="M393" s="246" t="str">
        <f ca="1">IF(MOD(ROW()-13,2)=0,IF(ISBLANK(OFFSET('11. SEGUIMIENTO 2026'!$Q$14,INT((ROW()-13)/2),0)),"",OFFSET('11. SEGUIMIENTO 2026'!$Q$14,INT((ROW()-13)/2),0)),IF(ISBLANK(OFFSET('9. METAS'!$T$20,INT((ROW()-14)/2),0)),"",OFFSET('9. METAS'!$T$20,INT((ROW()-14)/2),0)))</f>
        <v/>
      </c>
      <c r="N393" s="1006">
        <f t="shared" ref="N393" ca="1" si="371">IFERROR(J393/J394,"ND")</f>
        <v>1</v>
      </c>
      <c r="O393" s="1008">
        <f t="shared" ref="O393" ca="1" si="372">IFERROR(((J393)/H393),"ND")</f>
        <v>0.25</v>
      </c>
      <c r="P393" s="722" t="s">
        <v>1602</v>
      </c>
    </row>
    <row r="394" spans="3:16" ht="63" customHeight="1">
      <c r="C394" s="1025"/>
      <c r="D394" s="1018"/>
      <c r="E394" s="1018"/>
      <c r="F394" s="1021"/>
      <c r="G394" s="1023"/>
      <c r="H394" s="1002"/>
      <c r="I394" s="1012"/>
      <c r="J394" s="244">
        <f ca="1">IF(MOD(ROW()-13,2)=0,IF(ISBLANK(OFFSET('11. SEGUIMIENTO 2026'!$N$14,INT((ROW()-13)/2),0)),"",OFFSET('11. SEGUIMIENTO 2026'!$N$14,INT((ROW()-13)/2),0)),IF(ISBLANK(OFFSET('9. METAS'!$Q$20,INT((ROW()-14)/2),0)),"",OFFSET('9. METAS'!$Q$20,INT((ROW()-14)/2),0)))</f>
        <v>5</v>
      </c>
      <c r="K394" s="245">
        <f ca="1">IF(MOD(ROW()-13,2)=0,IF(ISBLANK(OFFSET('11. SEGUIMIENTO 2026'!$O$14,INT((ROW()-13)/2),0)),"",OFFSET('11. SEGUIMIENTO 2026'!$O$14,INT((ROW()-13)/2),0)),IF(ISBLANK(OFFSET('9. METAS'!$R$20,INT((ROW()-14)/2),0)),"",OFFSET('9. METAS'!$R$20,INT((ROW()-14)/2),0)))</f>
        <v>5</v>
      </c>
      <c r="L394" s="245">
        <f ca="1">IF(MOD(ROW()-13,2)=0,IF(ISBLANK(OFFSET('11. SEGUIMIENTO 2026'!$P$14,INT((ROW()-13)/2),0)),"",OFFSET('11. SEGUIMIENTO 2026'!$P$14,INT((ROW()-13)/2),0)),IF(ISBLANK(OFFSET('9. METAS'!$S$20,INT((ROW()-14)/2),0)),"",OFFSET('9. METAS'!$S$20,INT((ROW()-14)/2),0)))</f>
        <v>5</v>
      </c>
      <c r="M394" s="246">
        <f ca="1">IF(MOD(ROW()-13,2)=0,IF(ISBLANK(OFFSET('11. SEGUIMIENTO 2026'!$Q$14,INT((ROW()-13)/2),0)),"",OFFSET('11. SEGUIMIENTO 2026'!$Q$14,INT((ROW()-13)/2),0)),IF(ISBLANK(OFFSET('9. METAS'!$T$20,INT((ROW()-14)/2),0)),"",OFFSET('9. METAS'!$T$20,INT((ROW()-14)/2),0)))</f>
        <v>5</v>
      </c>
      <c r="N394" s="1013"/>
      <c r="O394" s="1014"/>
      <c r="P394" s="723" t="s">
        <v>1603</v>
      </c>
    </row>
    <row r="395" spans="3:16" ht="63" hidden="1" customHeight="1">
      <c r="C395" s="1016" t="str">
        <f ca="1">IF(ISBLANK(OFFSET('5. Pp (3 años)'!$C$46,INT((ROW()-13)/2),0)),"",OFFSET('5. Pp (3 años)'!$C$46,INT((ROW()-13)/2),0))</f>
        <v>Actividad</v>
      </c>
      <c r="D395" s="1018" t="str">
        <f ca="1">IF(ISBLANK(OFFSET('5. Pp (3 años)'!$D$46,INT((ROW()-13)/2),0)),"",OFFSET('5. Pp (3 años)'!$D$46,INT((ROW()-13)/2),0))</f>
        <v/>
      </c>
      <c r="E395" s="1018" t="str">
        <f ca="1">IF(ISBLANK(OFFSET('5. Pp (3 años)'!$E$46,INT((ROW()-13)/2),0)),"",OFFSET('5. Pp (3 años)'!$E$46,INT((ROW()-13)/2),0))</f>
        <v/>
      </c>
      <c r="F395" s="1021" t="str">
        <f ca="1">IF(ISBLANK(OFFSET('5. Pp (3 años)'!$K$46,INT((ROW()-13)/2),0)),"",OFFSET('5. Pp (3 años)'!$K$46,INT((ROW()-13)/2),0))</f>
        <v/>
      </c>
      <c r="G395" s="1023" t="str">
        <f ca="1">IF(ISBLANK(OFFSET('5. Pp (3 años)'!$H$46,INT((ROW()-13)/2),0)),"",OFFSET('5. Pp (3 años)'!$H$46,INT((ROW()-13)/2),0))</f>
        <v/>
      </c>
      <c r="H395" s="1002" t="str">
        <f ca="1">IF(ISBLANK(OFFSET('9. METAS'!$K$20,INT((ROW()-13)/2),0)),"",OFFSET('9. METAS'!$K$20,INT((ROW()-13)/2),0))</f>
        <v/>
      </c>
      <c r="I395" s="1004"/>
      <c r="J395" s="244" t="str">
        <f ca="1">IF(MOD(ROW()-13,2)=0,IF(ISBLANK(OFFSET('11. SEGUIMIENTO 2026'!$N$14,INT((ROW()-13)/2),0)),"",OFFSET('11. SEGUIMIENTO 2026'!$N$14,INT((ROW()-13)/2),0)),IF(ISBLANK(OFFSET('9. METAS'!$Q$20,INT((ROW()-14)/2),0)),"",OFFSET('9. METAS'!$Q$20,INT((ROW()-14)/2),0)))</f>
        <v/>
      </c>
      <c r="K395" s="245" t="str">
        <f ca="1">IF(MOD(ROW()-13,2)=0,IF(ISBLANK(OFFSET('11. SEGUIMIENTO 2026'!$O$14,INT((ROW()-13)/2),0)),"",OFFSET('11. SEGUIMIENTO 2026'!$O$14,INT((ROW()-13)/2),0)),IF(ISBLANK(OFFSET('9. METAS'!$R$20,INT((ROW()-14)/2),0)),"",OFFSET('9. METAS'!$R$20,INT((ROW()-14)/2),0)))</f>
        <v/>
      </c>
      <c r="L395" s="245" t="str">
        <f ca="1">IF(MOD(ROW()-13,2)=0,IF(ISBLANK(OFFSET('11. SEGUIMIENTO 2026'!$P$14,INT((ROW()-13)/2),0)),"",OFFSET('11. SEGUIMIENTO 2026'!$P$14,INT((ROW()-13)/2),0)),IF(ISBLANK(OFFSET('9. METAS'!$S$20,INT((ROW()-14)/2),0)),"",OFFSET('9. METAS'!$S$20,INT((ROW()-14)/2),0)))</f>
        <v/>
      </c>
      <c r="M395" s="246" t="str">
        <f ca="1">IF(MOD(ROW()-13,2)=0,IF(ISBLANK(OFFSET('11. SEGUIMIENTO 2026'!$Q$14,INT((ROW()-13)/2),0)),"",OFFSET('11. SEGUIMIENTO 2026'!$Q$14,INT((ROW()-13)/2),0)),IF(ISBLANK(OFFSET('9. METAS'!$T$20,INT((ROW()-14)/2),0)),"",OFFSET('9. METAS'!$T$20,INT((ROW()-14)/2),0)))</f>
        <v/>
      </c>
      <c r="N395" s="1006" t="str">
        <f t="shared" ref="N395" ca="1" si="373">IFERROR(J395/J396,"ND")</f>
        <v>ND</v>
      </c>
      <c r="O395" s="1008" t="str">
        <f t="shared" ref="O395" ca="1" si="374">IFERROR(((J395)/H395),"ND")</f>
        <v>ND</v>
      </c>
      <c r="P395" s="1010"/>
    </row>
    <row r="396" spans="3:16" ht="63" hidden="1" customHeight="1">
      <c r="C396" s="1025"/>
      <c r="D396" s="1018"/>
      <c r="E396" s="1018"/>
      <c r="F396" s="1021"/>
      <c r="G396" s="1023"/>
      <c r="H396" s="1002"/>
      <c r="I396" s="1012"/>
      <c r="J396" s="244" t="str">
        <f ca="1">IF(MOD(ROW()-13,2)=0,IF(ISBLANK(OFFSET('11. SEGUIMIENTO 2026'!$N$14,INT((ROW()-13)/2),0)),"",OFFSET('11. SEGUIMIENTO 2026'!$N$14,INT((ROW()-13)/2),0)),IF(ISBLANK(OFFSET('9. METAS'!$Q$20,INT((ROW()-14)/2),0)),"",OFFSET('9. METAS'!$Q$20,INT((ROW()-14)/2),0)))</f>
        <v/>
      </c>
      <c r="K396" s="245" t="str">
        <f ca="1">IF(MOD(ROW()-13,2)=0,IF(ISBLANK(OFFSET('11. SEGUIMIENTO 2026'!$O$14,INT((ROW()-13)/2),0)),"",OFFSET('11. SEGUIMIENTO 2026'!$O$14,INT((ROW()-13)/2),0)),IF(ISBLANK(OFFSET('9. METAS'!$R$20,INT((ROW()-14)/2),0)),"",OFFSET('9. METAS'!$R$20,INT((ROW()-14)/2),0)))</f>
        <v/>
      </c>
      <c r="L396" s="245" t="str">
        <f ca="1">IF(MOD(ROW()-13,2)=0,IF(ISBLANK(OFFSET('11. SEGUIMIENTO 2026'!$P$14,INT((ROW()-13)/2),0)),"",OFFSET('11. SEGUIMIENTO 2026'!$P$14,INT((ROW()-13)/2),0)),IF(ISBLANK(OFFSET('9. METAS'!$S$20,INT((ROW()-14)/2),0)),"",OFFSET('9. METAS'!$S$20,INT((ROW()-14)/2),0)))</f>
        <v/>
      </c>
      <c r="M396" s="246" t="str">
        <f ca="1">IF(MOD(ROW()-13,2)=0,IF(ISBLANK(OFFSET('11. SEGUIMIENTO 2026'!$Q$14,INT((ROW()-13)/2),0)),"",OFFSET('11. SEGUIMIENTO 2026'!$Q$14,INT((ROW()-13)/2),0)),IF(ISBLANK(OFFSET('9. METAS'!$T$20,INT((ROW()-14)/2),0)),"",OFFSET('9. METAS'!$T$20,INT((ROW()-14)/2),0)))</f>
        <v/>
      </c>
      <c r="N396" s="1013"/>
      <c r="O396" s="1014"/>
      <c r="P396" s="1015"/>
    </row>
    <row r="397" spans="3:16" ht="63" hidden="1" customHeight="1">
      <c r="C397" s="1016" t="str">
        <f ca="1">IF(ISBLANK(OFFSET('5. Pp (3 años)'!$C$46,INT((ROW()-13)/2),0)),"",OFFSET('5. Pp (3 años)'!$C$46,INT((ROW()-13)/2),0))</f>
        <v>Actividad</v>
      </c>
      <c r="D397" s="1018" t="str">
        <f ca="1">IF(ISBLANK(OFFSET('5. Pp (3 años)'!$D$46,INT((ROW()-13)/2),0)),"",OFFSET('5. Pp (3 años)'!$D$46,INT((ROW()-13)/2),0))</f>
        <v/>
      </c>
      <c r="E397" s="1018" t="str">
        <f ca="1">IF(ISBLANK(OFFSET('5. Pp (3 años)'!$E$46,INT((ROW()-13)/2),0)),"",OFFSET('5. Pp (3 años)'!$E$46,INT((ROW()-13)/2),0))</f>
        <v/>
      </c>
      <c r="F397" s="1021" t="str">
        <f ca="1">IF(ISBLANK(OFFSET('5. Pp (3 años)'!$K$46,INT((ROW()-13)/2),0)),"",OFFSET('5. Pp (3 años)'!$K$46,INT((ROW()-13)/2),0))</f>
        <v/>
      </c>
      <c r="G397" s="1023" t="str">
        <f ca="1">IF(ISBLANK(OFFSET('5. Pp (3 años)'!$H$46,INT((ROW()-13)/2),0)),"",OFFSET('5. Pp (3 años)'!$H$46,INT((ROW()-13)/2),0))</f>
        <v/>
      </c>
      <c r="H397" s="1002" t="str">
        <f ca="1">IF(ISBLANK(OFFSET('9. METAS'!$K$20,INT((ROW()-13)/2),0)),"",OFFSET('9. METAS'!$K$20,INT((ROW()-13)/2),0))</f>
        <v/>
      </c>
      <c r="I397" s="1004"/>
      <c r="J397" s="244" t="str">
        <f ca="1">IF(MOD(ROW()-13,2)=0,IF(ISBLANK(OFFSET('11. SEGUIMIENTO 2026'!$N$14,INT((ROW()-13)/2),0)),"",OFFSET('11. SEGUIMIENTO 2026'!$N$14,INT((ROW()-13)/2),0)),IF(ISBLANK(OFFSET('9. METAS'!$Q$20,INT((ROW()-14)/2),0)),"",OFFSET('9. METAS'!$Q$20,INT((ROW()-14)/2),0)))</f>
        <v/>
      </c>
      <c r="K397" s="245" t="str">
        <f ca="1">IF(MOD(ROW()-13,2)=0,IF(ISBLANK(OFFSET('11. SEGUIMIENTO 2026'!$O$14,INT((ROW()-13)/2),0)),"",OFFSET('11. SEGUIMIENTO 2026'!$O$14,INT((ROW()-13)/2),0)),IF(ISBLANK(OFFSET('9. METAS'!$R$20,INT((ROW()-14)/2),0)),"",OFFSET('9. METAS'!$R$20,INT((ROW()-14)/2),0)))</f>
        <v/>
      </c>
      <c r="L397" s="245" t="str">
        <f ca="1">IF(MOD(ROW()-13,2)=0,IF(ISBLANK(OFFSET('11. SEGUIMIENTO 2026'!$P$14,INT((ROW()-13)/2),0)),"",OFFSET('11. SEGUIMIENTO 2026'!$P$14,INT((ROW()-13)/2),0)),IF(ISBLANK(OFFSET('9. METAS'!$S$20,INT((ROW()-14)/2),0)),"",OFFSET('9. METAS'!$S$20,INT((ROW()-14)/2),0)))</f>
        <v/>
      </c>
      <c r="M397" s="246" t="str">
        <f ca="1">IF(MOD(ROW()-13,2)=0,IF(ISBLANK(OFFSET('11. SEGUIMIENTO 2026'!$Q$14,INT((ROW()-13)/2),0)),"",OFFSET('11. SEGUIMIENTO 2026'!$Q$14,INT((ROW()-13)/2),0)),IF(ISBLANK(OFFSET('9. METAS'!$T$20,INT((ROW()-14)/2),0)),"",OFFSET('9. METAS'!$T$20,INT((ROW()-14)/2),0)))</f>
        <v/>
      </c>
      <c r="N397" s="1006" t="str">
        <f t="shared" ref="N397" ca="1" si="375">IFERROR(J397/J398,"ND")</f>
        <v>ND</v>
      </c>
      <c r="O397" s="1008" t="str">
        <f t="shared" ref="O397" ca="1" si="376">IFERROR(((J397)/H397),"ND")</f>
        <v>ND</v>
      </c>
      <c r="P397" s="1010"/>
    </row>
    <row r="398" spans="3:16" ht="63" hidden="1" customHeight="1">
      <c r="C398" s="1025"/>
      <c r="D398" s="1018"/>
      <c r="E398" s="1018"/>
      <c r="F398" s="1021"/>
      <c r="G398" s="1023"/>
      <c r="H398" s="1002"/>
      <c r="I398" s="1012"/>
      <c r="J398" s="244" t="str">
        <f ca="1">IF(MOD(ROW()-13,2)=0,IF(ISBLANK(OFFSET('11. SEGUIMIENTO 2026'!$N$14,INT((ROW()-13)/2),0)),"",OFFSET('11. SEGUIMIENTO 2026'!$N$14,INT((ROW()-13)/2),0)),IF(ISBLANK(OFFSET('9. METAS'!$Q$20,INT((ROW()-14)/2),0)),"",OFFSET('9. METAS'!$Q$20,INT((ROW()-14)/2),0)))</f>
        <v/>
      </c>
      <c r="K398" s="245" t="str">
        <f ca="1">IF(MOD(ROW()-13,2)=0,IF(ISBLANK(OFFSET('11. SEGUIMIENTO 2026'!$O$14,INT((ROW()-13)/2),0)),"",OFFSET('11. SEGUIMIENTO 2026'!$O$14,INT((ROW()-13)/2),0)),IF(ISBLANK(OFFSET('9. METAS'!$R$20,INT((ROW()-14)/2),0)),"",OFFSET('9. METAS'!$R$20,INT((ROW()-14)/2),0)))</f>
        <v/>
      </c>
      <c r="L398" s="245" t="str">
        <f ca="1">IF(MOD(ROW()-13,2)=0,IF(ISBLANK(OFFSET('11. SEGUIMIENTO 2026'!$P$14,INT((ROW()-13)/2),0)),"",OFFSET('11. SEGUIMIENTO 2026'!$P$14,INT((ROW()-13)/2),0)),IF(ISBLANK(OFFSET('9. METAS'!$S$20,INT((ROW()-14)/2),0)),"",OFFSET('9. METAS'!$S$20,INT((ROW()-14)/2),0)))</f>
        <v/>
      </c>
      <c r="M398" s="246" t="str">
        <f ca="1">IF(MOD(ROW()-13,2)=0,IF(ISBLANK(OFFSET('11. SEGUIMIENTO 2026'!$Q$14,INT((ROW()-13)/2),0)),"",OFFSET('11. SEGUIMIENTO 2026'!$Q$14,INT((ROW()-13)/2),0)),IF(ISBLANK(OFFSET('9. METAS'!$T$20,INT((ROW()-14)/2),0)),"",OFFSET('9. METAS'!$T$20,INT((ROW()-14)/2),0)))</f>
        <v/>
      </c>
      <c r="N398" s="1013"/>
      <c r="O398" s="1014"/>
      <c r="P398" s="1015"/>
    </row>
    <row r="399" spans="3:16" ht="63" hidden="1" customHeight="1">
      <c r="C399" s="1016" t="str">
        <f ca="1">IF(ISBLANK(OFFSET('5. Pp (3 años)'!$C$46,INT((ROW()-13)/2),0)),"",OFFSET('5. Pp (3 años)'!$C$46,INT((ROW()-13)/2),0))</f>
        <v>Actividad</v>
      </c>
      <c r="D399" s="1018" t="str">
        <f ca="1">IF(ISBLANK(OFFSET('5. Pp (3 años)'!$D$46,INT((ROW()-13)/2),0)),"",OFFSET('5. Pp (3 años)'!$D$46,INT((ROW()-13)/2),0))</f>
        <v/>
      </c>
      <c r="E399" s="1018" t="str">
        <f ca="1">IF(ISBLANK(OFFSET('5. Pp (3 años)'!$E$46,INT((ROW()-13)/2),0)),"",OFFSET('5. Pp (3 años)'!$E$46,INT((ROW()-13)/2),0))</f>
        <v/>
      </c>
      <c r="F399" s="1021" t="str">
        <f ca="1">IF(ISBLANK(OFFSET('5. Pp (3 años)'!$K$46,INT((ROW()-13)/2),0)),"",OFFSET('5. Pp (3 años)'!$K$46,INT((ROW()-13)/2),0))</f>
        <v/>
      </c>
      <c r="G399" s="1023" t="str">
        <f ca="1">IF(ISBLANK(OFFSET('5. Pp (3 años)'!$H$46,INT((ROW()-13)/2),0)),"",OFFSET('5. Pp (3 años)'!$H$46,INT((ROW()-13)/2),0))</f>
        <v/>
      </c>
      <c r="H399" s="1002" t="str">
        <f ca="1">IF(ISBLANK(OFFSET('9. METAS'!$K$20,INT((ROW()-13)/2),0)),"",OFFSET('9. METAS'!$K$20,INT((ROW()-13)/2),0))</f>
        <v/>
      </c>
      <c r="I399" s="1004"/>
      <c r="J399" s="244" t="str">
        <f ca="1">IF(MOD(ROW()-13,2)=0,IF(ISBLANK(OFFSET('11. SEGUIMIENTO 2026'!$N$14,INT((ROW()-13)/2),0)),"",OFFSET('11. SEGUIMIENTO 2026'!$N$14,INT((ROW()-13)/2),0)),IF(ISBLANK(OFFSET('9. METAS'!$Q$20,INT((ROW()-14)/2),0)),"",OFFSET('9. METAS'!$Q$20,INT((ROW()-14)/2),0)))</f>
        <v/>
      </c>
      <c r="K399" s="245" t="str">
        <f ca="1">IF(MOD(ROW()-13,2)=0,IF(ISBLANK(OFFSET('11. SEGUIMIENTO 2026'!$O$14,INT((ROW()-13)/2),0)),"",OFFSET('11. SEGUIMIENTO 2026'!$O$14,INT((ROW()-13)/2),0)),IF(ISBLANK(OFFSET('9. METAS'!$R$20,INT((ROW()-14)/2),0)),"",OFFSET('9. METAS'!$R$20,INT((ROW()-14)/2),0)))</f>
        <v/>
      </c>
      <c r="L399" s="245" t="str">
        <f ca="1">IF(MOD(ROW()-13,2)=0,IF(ISBLANK(OFFSET('11. SEGUIMIENTO 2026'!$P$14,INT((ROW()-13)/2),0)),"",OFFSET('11. SEGUIMIENTO 2026'!$P$14,INT((ROW()-13)/2),0)),IF(ISBLANK(OFFSET('9. METAS'!$S$20,INT((ROW()-14)/2),0)),"",OFFSET('9. METAS'!$S$20,INT((ROW()-14)/2),0)))</f>
        <v/>
      </c>
      <c r="M399" s="246" t="str">
        <f ca="1">IF(MOD(ROW()-13,2)=0,IF(ISBLANK(OFFSET('11. SEGUIMIENTO 2026'!$Q$14,INT((ROW()-13)/2),0)),"",OFFSET('11. SEGUIMIENTO 2026'!$Q$14,INT((ROW()-13)/2),0)),IF(ISBLANK(OFFSET('9. METAS'!$T$20,INT((ROW()-14)/2),0)),"",OFFSET('9. METAS'!$T$20,INT((ROW()-14)/2),0)))</f>
        <v/>
      </c>
      <c r="N399" s="1006" t="str">
        <f t="shared" ref="N399" ca="1" si="377">IFERROR(J399/J400,"ND")</f>
        <v>ND</v>
      </c>
      <c r="O399" s="1008" t="str">
        <f t="shared" ref="O399" ca="1" si="378">IFERROR(((J399)/H399),"ND")</f>
        <v>ND</v>
      </c>
      <c r="P399" s="1010"/>
    </row>
    <row r="400" spans="3:16" ht="63" hidden="1" customHeight="1">
      <c r="C400" s="1025"/>
      <c r="D400" s="1018"/>
      <c r="E400" s="1018"/>
      <c r="F400" s="1021"/>
      <c r="G400" s="1023"/>
      <c r="H400" s="1002"/>
      <c r="I400" s="1012"/>
      <c r="J400" s="244" t="str">
        <f ca="1">IF(MOD(ROW()-13,2)=0,IF(ISBLANK(OFFSET('11. SEGUIMIENTO 2026'!$N$14,INT((ROW()-13)/2),0)),"",OFFSET('11. SEGUIMIENTO 2026'!$N$14,INT((ROW()-13)/2),0)),IF(ISBLANK(OFFSET('9. METAS'!$Q$20,INT((ROW()-14)/2),0)),"",OFFSET('9. METAS'!$Q$20,INT((ROW()-14)/2),0)))</f>
        <v/>
      </c>
      <c r="K400" s="245" t="str">
        <f ca="1">IF(MOD(ROW()-13,2)=0,IF(ISBLANK(OFFSET('11. SEGUIMIENTO 2026'!$O$14,INT((ROW()-13)/2),0)),"",OFFSET('11. SEGUIMIENTO 2026'!$O$14,INT((ROW()-13)/2),0)),IF(ISBLANK(OFFSET('9. METAS'!$R$20,INT((ROW()-14)/2),0)),"",OFFSET('9. METAS'!$R$20,INT((ROW()-14)/2),0)))</f>
        <v/>
      </c>
      <c r="L400" s="245" t="str">
        <f ca="1">IF(MOD(ROW()-13,2)=0,IF(ISBLANK(OFFSET('11. SEGUIMIENTO 2026'!$P$14,INT((ROW()-13)/2),0)),"",OFFSET('11. SEGUIMIENTO 2026'!$P$14,INT((ROW()-13)/2),0)),IF(ISBLANK(OFFSET('9. METAS'!$S$20,INT((ROW()-14)/2),0)),"",OFFSET('9. METAS'!$S$20,INT((ROW()-14)/2),0)))</f>
        <v/>
      </c>
      <c r="M400" s="246" t="str">
        <f ca="1">IF(MOD(ROW()-13,2)=0,IF(ISBLANK(OFFSET('11. SEGUIMIENTO 2026'!$Q$14,INT((ROW()-13)/2),0)),"",OFFSET('11. SEGUIMIENTO 2026'!$Q$14,INT((ROW()-13)/2),0)),IF(ISBLANK(OFFSET('9. METAS'!$T$20,INT((ROW()-14)/2),0)),"",OFFSET('9. METAS'!$T$20,INT((ROW()-14)/2),0)))</f>
        <v/>
      </c>
      <c r="N400" s="1013"/>
      <c r="O400" s="1014"/>
      <c r="P400" s="1015"/>
    </row>
    <row r="401" spans="3:16" ht="63" customHeight="1">
      <c r="C401" s="1016" t="str">
        <f ca="1">IF(ISBLANK(OFFSET('5. Pp (3 años)'!$C$46,INT((ROW()-13)/2),0)),"",OFFSET('5. Pp (3 años)'!$C$46,INT((ROW()-13)/2),0))</f>
        <v>Componente</v>
      </c>
      <c r="D401" s="1018" t="str">
        <f ca="1">IF(ISBLANK(OFFSET('5. Pp (3 años)'!$D$46,INT((ROW()-13)/2),0)),"",OFFSET('5. Pp (3 años)'!$D$46,INT((ROW()-13)/2),0))</f>
        <v>4.1.1.1.33  Servicios de atención médica primaria, especialidades básicas y traslados programados otorgados.</v>
      </c>
      <c r="E401" s="1018" t="str">
        <f ca="1">IF(ISBLANK(OFFSET('5. Pp (3 años)'!$E$46,INT((ROW()-13)/2),0)),"",OFFSET('5. Pp (3 años)'!$E$46,INT((ROW()-13)/2),0))</f>
        <v>PEAPF: Porcentaje de esquema de atención primaria y asistencia médica fortalecido.</v>
      </c>
      <c r="F401" s="1021" t="str">
        <f ca="1">IF(ISBLANK(OFFSET('5. Pp (3 años)'!$K$46,INT((ROW()-13)/2),0)),"",OFFSET('5. Pp (3 años)'!$K$46,INT((ROW()-13)/2),0))</f>
        <v>Ascendente</v>
      </c>
      <c r="G401" s="1023" t="str">
        <f ca="1">IF(ISBLANK(OFFSET('5. Pp (3 años)'!$H$46,INT((ROW()-13)/2),0)),"",OFFSET('5. Pp (3 años)'!$H$46,INT((ROW()-13)/2),0))</f>
        <v>Trimestral</v>
      </c>
      <c r="H401" s="1002">
        <f ca="1">IF(ISBLANK(OFFSET('9. METAS'!$K$20,INT((ROW()-13)/2),0)),"",OFFSET('9. METAS'!$K$20,INT((ROW()-13)/2),0))</f>
        <v>100</v>
      </c>
      <c r="I401" s="1004" t="s">
        <v>147</v>
      </c>
      <c r="J401" s="244">
        <f ca="1">IF(MOD(ROW()-13,2)=0,IF(ISBLANK(OFFSET('11. SEGUIMIENTO 2026'!$N$14,INT((ROW()-13)/2),0)),"",OFFSET('11. SEGUIMIENTO 2026'!$N$14,INT((ROW()-13)/2),0)),IF(ISBLANK(OFFSET('9. METAS'!$Q$20,INT((ROW()-14)/2),0)),"",OFFSET('9. METAS'!$Q$20,INT((ROW()-14)/2),0)))</f>
        <v>16</v>
      </c>
      <c r="K401" s="245" t="str">
        <f ca="1">IF(MOD(ROW()-13,2)=0,IF(ISBLANK(OFFSET('11. SEGUIMIENTO 2026'!$O$14,INT((ROW()-13)/2),0)),"",OFFSET('11. SEGUIMIENTO 2026'!$O$14,INT((ROW()-13)/2),0)),IF(ISBLANK(OFFSET('9. METAS'!$R$20,INT((ROW()-14)/2),0)),"",OFFSET('9. METAS'!$R$20,INT((ROW()-14)/2),0)))</f>
        <v/>
      </c>
      <c r="L401" s="245" t="str">
        <f ca="1">IF(MOD(ROW()-13,2)=0,IF(ISBLANK(OFFSET('11. SEGUIMIENTO 2026'!$P$14,INT((ROW()-13)/2),0)),"",OFFSET('11. SEGUIMIENTO 2026'!$P$14,INT((ROW()-13)/2),0)),IF(ISBLANK(OFFSET('9. METAS'!$S$20,INT((ROW()-14)/2),0)),"",OFFSET('9. METAS'!$S$20,INT((ROW()-14)/2),0)))</f>
        <v/>
      </c>
      <c r="M401" s="246" t="str">
        <f ca="1">IF(MOD(ROW()-13,2)=0,IF(ISBLANK(OFFSET('11. SEGUIMIENTO 2026'!$Q$14,INT((ROW()-13)/2),0)),"",OFFSET('11. SEGUIMIENTO 2026'!$Q$14,INT((ROW()-13)/2),0)),IF(ISBLANK(OFFSET('9. METAS'!$T$20,INT((ROW()-14)/2),0)),"",OFFSET('9. METAS'!$T$20,INT((ROW()-14)/2),0)))</f>
        <v/>
      </c>
      <c r="N401" s="1006">
        <f t="shared" ref="N401" ca="1" si="379">IFERROR(J401/J402,"ND")</f>
        <v>0.64</v>
      </c>
      <c r="O401" s="1008">
        <f t="shared" ref="O401" ca="1" si="380">IFERROR(((J401)/H401),"ND")</f>
        <v>0.16</v>
      </c>
      <c r="P401" s="722" t="s">
        <v>1604</v>
      </c>
    </row>
    <row r="402" spans="3:16" ht="63" customHeight="1">
      <c r="C402" s="1025"/>
      <c r="D402" s="1018"/>
      <c r="E402" s="1018"/>
      <c r="F402" s="1021"/>
      <c r="G402" s="1023"/>
      <c r="H402" s="1002"/>
      <c r="I402" s="1012"/>
      <c r="J402" s="244">
        <f ca="1">IF(MOD(ROW()-13,2)=0,IF(ISBLANK(OFFSET('11. SEGUIMIENTO 2026'!$N$14,INT((ROW()-13)/2),0)),"",OFFSET('11. SEGUIMIENTO 2026'!$N$14,INT((ROW()-13)/2),0)),IF(ISBLANK(OFFSET('9. METAS'!$Q$20,INT((ROW()-14)/2),0)),"",OFFSET('9. METAS'!$Q$20,INT((ROW()-14)/2),0)))</f>
        <v>25</v>
      </c>
      <c r="K402" s="245">
        <f ca="1">IF(MOD(ROW()-13,2)=0,IF(ISBLANK(OFFSET('11. SEGUIMIENTO 2026'!$O$14,INT((ROW()-13)/2),0)),"",OFFSET('11. SEGUIMIENTO 2026'!$O$14,INT((ROW()-13)/2),0)),IF(ISBLANK(OFFSET('9. METAS'!$R$20,INT((ROW()-14)/2),0)),"",OFFSET('9. METAS'!$R$20,INT((ROW()-14)/2),0)))</f>
        <v>25</v>
      </c>
      <c r="L402" s="245">
        <f ca="1">IF(MOD(ROW()-13,2)=0,IF(ISBLANK(OFFSET('11. SEGUIMIENTO 2026'!$P$14,INT((ROW()-13)/2),0)),"",OFFSET('11. SEGUIMIENTO 2026'!$P$14,INT((ROW()-13)/2),0)),IF(ISBLANK(OFFSET('9. METAS'!$S$20,INT((ROW()-14)/2),0)),"",OFFSET('9. METAS'!$S$20,INT((ROW()-14)/2),0)))</f>
        <v>25</v>
      </c>
      <c r="M402" s="246">
        <f ca="1">IF(MOD(ROW()-13,2)=0,IF(ISBLANK(OFFSET('11. SEGUIMIENTO 2026'!$Q$14,INT((ROW()-13)/2),0)),"",OFFSET('11. SEGUIMIENTO 2026'!$Q$14,INT((ROW()-13)/2),0)),IF(ISBLANK(OFFSET('9. METAS'!$T$20,INT((ROW()-14)/2),0)),"",OFFSET('9. METAS'!$T$20,INT((ROW()-14)/2),0)))</f>
        <v>25</v>
      </c>
      <c r="N402" s="1013"/>
      <c r="O402" s="1014"/>
      <c r="P402" s="723" t="s">
        <v>1605</v>
      </c>
    </row>
    <row r="403" spans="3:16" ht="63" customHeight="1">
      <c r="C403" s="1016" t="str">
        <f ca="1">IF(ISBLANK(OFFSET('5. Pp (3 años)'!$C$46,INT((ROW()-13)/2),0)),"",OFFSET('5. Pp (3 años)'!$C$46,INT((ROW()-13)/2),0))</f>
        <v>Actividad</v>
      </c>
      <c r="D403" s="1018" t="str">
        <f ca="1">IF(ISBLANK(OFFSET('5. Pp (3 años)'!$D$46,INT((ROW()-13)/2),0)),"",OFFSET('5. Pp (3 años)'!$D$46,INT((ROW()-13)/2),0))</f>
        <v>4.1.1.1.33.1 Prestación de consultas médicas generales y servicios de especialidades básicas.</v>
      </c>
      <c r="E403" s="1018" t="str">
        <f ca="1">IF(ISBLANK(OFFSET('5. Pp (3 años)'!$E$46,INT((ROW()-13)/2),0)),"",OFFSET('5. Pp (3 años)'!$E$46,INT((ROW()-13)/2),0))</f>
        <v>PCSEB: Porcentaje de consultas y servicios especializados brindados.</v>
      </c>
      <c r="F403" s="1021" t="str">
        <f ca="1">IF(ISBLANK(OFFSET('5. Pp (3 años)'!$K$46,INT((ROW()-13)/2),0)),"",OFFSET('5. Pp (3 años)'!$K$46,INT((ROW()-13)/2),0))</f>
        <v>Ascendente</v>
      </c>
      <c r="G403" s="1023" t="str">
        <f ca="1">IF(ISBLANK(OFFSET('5. Pp (3 años)'!$H$46,INT((ROW()-13)/2),0)),"",OFFSET('5. Pp (3 años)'!$H$46,INT((ROW()-13)/2),0))</f>
        <v>Trimestral</v>
      </c>
      <c r="H403" s="1002">
        <f ca="1">IF(ISBLANK(OFFSET('9. METAS'!$K$20,INT((ROW()-13)/2),0)),"",OFFSET('9. METAS'!$K$20,INT((ROW()-13)/2),0))</f>
        <v>13400</v>
      </c>
      <c r="I403" s="1004" t="s">
        <v>1394</v>
      </c>
      <c r="J403" s="244">
        <f ca="1">IF(MOD(ROW()-13,2)=0,IF(ISBLANK(OFFSET('11. SEGUIMIENTO 2026'!$N$14,INT((ROW()-13)/2),0)),"",OFFSET('11. SEGUIMIENTO 2026'!$N$14,INT((ROW()-13)/2),0)),IF(ISBLANK(OFFSET('9. METAS'!$Q$20,INT((ROW()-14)/2),0)),"",OFFSET('9. METAS'!$Q$20,INT((ROW()-14)/2),0)))</f>
        <v>4854</v>
      </c>
      <c r="K403" s="245" t="str">
        <f ca="1">IF(MOD(ROW()-13,2)=0,IF(ISBLANK(OFFSET('11. SEGUIMIENTO 2026'!$O$14,INT((ROW()-13)/2),0)),"",OFFSET('11. SEGUIMIENTO 2026'!$O$14,INT((ROW()-13)/2),0)),IF(ISBLANK(OFFSET('9. METAS'!$R$20,INT((ROW()-14)/2),0)),"",OFFSET('9. METAS'!$R$20,INT((ROW()-14)/2),0)))</f>
        <v/>
      </c>
      <c r="L403" s="245" t="str">
        <f ca="1">IF(MOD(ROW()-13,2)=0,IF(ISBLANK(OFFSET('11. SEGUIMIENTO 2026'!$P$14,INT((ROW()-13)/2),0)),"",OFFSET('11. SEGUIMIENTO 2026'!$P$14,INT((ROW()-13)/2),0)),IF(ISBLANK(OFFSET('9. METAS'!$S$20,INT((ROW()-14)/2),0)),"",OFFSET('9. METAS'!$S$20,INT((ROW()-14)/2),0)))</f>
        <v/>
      </c>
      <c r="M403" s="246" t="str">
        <f ca="1">IF(MOD(ROW()-13,2)=0,IF(ISBLANK(OFFSET('11. SEGUIMIENTO 2026'!$Q$14,INT((ROW()-13)/2),0)),"",OFFSET('11. SEGUIMIENTO 2026'!$Q$14,INT((ROW()-13)/2),0)),IF(ISBLANK(OFFSET('9. METAS'!$T$20,INT((ROW()-14)/2),0)),"",OFFSET('9. METAS'!$T$20,INT((ROW()-14)/2),0)))</f>
        <v/>
      </c>
      <c r="N403" s="1006">
        <f t="shared" ref="N403" ca="1" si="381">IFERROR(J403/J404,"ND")</f>
        <v>1.4576576576576576</v>
      </c>
      <c r="O403" s="1008">
        <f t="shared" ref="O403" ca="1" si="382">IFERROR(((J403)/H403),"ND")</f>
        <v>0.36223880597014924</v>
      </c>
      <c r="P403" s="722" t="s">
        <v>1606</v>
      </c>
    </row>
    <row r="404" spans="3:16" ht="63" customHeight="1">
      <c r="C404" s="1025"/>
      <c r="D404" s="1018"/>
      <c r="E404" s="1018"/>
      <c r="F404" s="1021"/>
      <c r="G404" s="1023"/>
      <c r="H404" s="1002"/>
      <c r="I404" s="1012"/>
      <c r="J404" s="244">
        <f ca="1">IF(MOD(ROW()-13,2)=0,IF(ISBLANK(OFFSET('11. SEGUIMIENTO 2026'!$N$14,INT((ROW()-13)/2),0)),"",OFFSET('11. SEGUIMIENTO 2026'!$N$14,INT((ROW()-13)/2),0)),IF(ISBLANK(OFFSET('9. METAS'!$Q$20,INT((ROW()-14)/2),0)),"",OFFSET('9. METAS'!$Q$20,INT((ROW()-14)/2),0)))</f>
        <v>3330</v>
      </c>
      <c r="K404" s="245">
        <f ca="1">IF(MOD(ROW()-13,2)=0,IF(ISBLANK(OFFSET('11. SEGUIMIENTO 2026'!$O$14,INT((ROW()-13)/2),0)),"",OFFSET('11. SEGUIMIENTO 2026'!$O$14,INT((ROW()-13)/2),0)),IF(ISBLANK(OFFSET('9. METAS'!$R$20,INT((ROW()-14)/2),0)),"",OFFSET('9. METAS'!$R$20,INT((ROW()-14)/2),0)))</f>
        <v>3380</v>
      </c>
      <c r="L404" s="245">
        <f ca="1">IF(MOD(ROW()-13,2)=0,IF(ISBLANK(OFFSET('11. SEGUIMIENTO 2026'!$P$14,INT((ROW()-13)/2),0)),"",OFFSET('11. SEGUIMIENTO 2026'!$P$14,INT((ROW()-13)/2),0)),IF(ISBLANK(OFFSET('9. METAS'!$S$20,INT((ROW()-14)/2),0)),"",OFFSET('9. METAS'!$S$20,INT((ROW()-14)/2),0)))</f>
        <v>3380</v>
      </c>
      <c r="M404" s="246">
        <f ca="1">IF(MOD(ROW()-13,2)=0,IF(ISBLANK(OFFSET('11. SEGUIMIENTO 2026'!$Q$14,INT((ROW()-13)/2),0)),"",OFFSET('11. SEGUIMIENTO 2026'!$Q$14,INT((ROW()-13)/2),0)),IF(ISBLANK(OFFSET('9. METAS'!$T$20,INT((ROW()-14)/2),0)),"",OFFSET('9. METAS'!$T$20,INT((ROW()-14)/2),0)))</f>
        <v>3310</v>
      </c>
      <c r="N404" s="1013"/>
      <c r="O404" s="1014"/>
      <c r="P404" s="723" t="s">
        <v>1607</v>
      </c>
    </row>
    <row r="405" spans="3:16" ht="63" customHeight="1">
      <c r="C405" s="1016" t="str">
        <f ca="1">IF(ISBLANK(OFFSET('5. Pp (3 años)'!$C$46,INT((ROW()-13)/2),0)),"",OFFSET('5. Pp (3 años)'!$C$46,INT((ROW()-13)/2),0))</f>
        <v>Actividad</v>
      </c>
      <c r="D405" s="1018" t="str">
        <f ca="1">IF(ISBLANK(OFFSET('5. Pp (3 años)'!$D$46,INT((ROW()-13)/2),0)),"",OFFSET('5. Pp (3 años)'!$D$46,INT((ROW()-13)/2),0))</f>
        <v>4.1.1.1.33.2 Organización de jornadas de orientación y capacitación en temas de relevancia epidemiológica.</v>
      </c>
      <c r="E405" s="1018" t="str">
        <f ca="1">IF(ISBLANK(OFFSET('5. Pp (3 años)'!$E$46,INT((ROW()-13)/2),0)),"",OFFSET('5. Pp (3 años)'!$E$46,INT((ROW()-13)/2),0))</f>
        <v>PPPI: Porcentaje de pláticas promocionales impartidas.</v>
      </c>
      <c r="F405" s="1021" t="str">
        <f ca="1">IF(ISBLANK(OFFSET('5. Pp (3 años)'!$K$46,INT((ROW()-13)/2),0)),"",OFFSET('5. Pp (3 años)'!$K$46,INT((ROW()-13)/2),0))</f>
        <v>Ascendente</v>
      </c>
      <c r="G405" s="1023" t="str">
        <f ca="1">IF(ISBLANK(OFFSET('5. Pp (3 años)'!$H$46,INT((ROW()-13)/2),0)),"",OFFSET('5. Pp (3 años)'!$H$46,INT((ROW()-13)/2),0))</f>
        <v>Trimestral</v>
      </c>
      <c r="H405" s="1002">
        <f ca="1">IF(ISBLANK(OFFSET('9. METAS'!$K$20,INT((ROW()-13)/2),0)),"",OFFSET('9. METAS'!$K$20,INT((ROW()-13)/2),0))</f>
        <v>261</v>
      </c>
      <c r="I405" s="1004" t="s">
        <v>1394</v>
      </c>
      <c r="J405" s="244">
        <f ca="1">IF(MOD(ROW()-13,2)=0,IF(ISBLANK(OFFSET('11. SEGUIMIENTO 2026'!$N$14,INT((ROW()-13)/2),0)),"",OFFSET('11. SEGUIMIENTO 2026'!$N$14,INT((ROW()-13)/2),0)),IF(ISBLANK(OFFSET('9. METAS'!$Q$20,INT((ROW()-14)/2),0)),"",OFFSET('9. METAS'!$Q$20,INT((ROW()-14)/2),0)))</f>
        <v>52</v>
      </c>
      <c r="K405" s="245" t="str">
        <f ca="1">IF(MOD(ROW()-13,2)=0,IF(ISBLANK(OFFSET('11. SEGUIMIENTO 2026'!$O$14,INT((ROW()-13)/2),0)),"",OFFSET('11. SEGUIMIENTO 2026'!$O$14,INT((ROW()-13)/2),0)),IF(ISBLANK(OFFSET('9. METAS'!$R$20,INT((ROW()-14)/2),0)),"",OFFSET('9. METAS'!$R$20,INT((ROW()-14)/2),0)))</f>
        <v/>
      </c>
      <c r="L405" s="245" t="str">
        <f ca="1">IF(MOD(ROW()-13,2)=0,IF(ISBLANK(OFFSET('11. SEGUIMIENTO 2026'!$P$14,INT((ROW()-13)/2),0)),"",OFFSET('11. SEGUIMIENTO 2026'!$P$14,INT((ROW()-13)/2),0)),IF(ISBLANK(OFFSET('9. METAS'!$S$20,INT((ROW()-14)/2),0)),"",OFFSET('9. METAS'!$S$20,INT((ROW()-14)/2),0)))</f>
        <v/>
      </c>
      <c r="M405" s="246" t="str">
        <f ca="1">IF(MOD(ROW()-13,2)=0,IF(ISBLANK(OFFSET('11. SEGUIMIENTO 2026'!$Q$14,INT((ROW()-13)/2),0)),"",OFFSET('11. SEGUIMIENTO 2026'!$Q$14,INT((ROW()-13)/2),0)),IF(ISBLANK(OFFSET('9. METAS'!$T$20,INT((ROW()-14)/2),0)),"",OFFSET('9. METAS'!$T$20,INT((ROW()-14)/2),0)))</f>
        <v/>
      </c>
      <c r="N405" s="1006">
        <f t="shared" ref="N405" ca="1" si="383">IFERROR(J405/J406,"ND")</f>
        <v>0.66666666666666663</v>
      </c>
      <c r="O405" s="1008">
        <f t="shared" ref="O405" ca="1" si="384">IFERROR(((J405)/H405),"ND")</f>
        <v>0.19923371647509577</v>
      </c>
      <c r="P405" s="722" t="s">
        <v>1608</v>
      </c>
    </row>
    <row r="406" spans="3:16" ht="63" customHeight="1">
      <c r="C406" s="1025"/>
      <c r="D406" s="1018"/>
      <c r="E406" s="1018"/>
      <c r="F406" s="1021"/>
      <c r="G406" s="1023"/>
      <c r="H406" s="1002"/>
      <c r="I406" s="1012"/>
      <c r="J406" s="244">
        <f ca="1">IF(MOD(ROW()-13,2)=0,IF(ISBLANK(OFFSET('11. SEGUIMIENTO 2026'!$N$14,INT((ROW()-13)/2),0)),"",OFFSET('11. SEGUIMIENTO 2026'!$N$14,INT((ROW()-13)/2),0)),IF(ISBLANK(OFFSET('9. METAS'!$Q$20,INT((ROW()-14)/2),0)),"",OFFSET('9. METAS'!$Q$20,INT((ROW()-14)/2),0)))</f>
        <v>78</v>
      </c>
      <c r="K406" s="245">
        <f ca="1">IF(MOD(ROW()-13,2)=0,IF(ISBLANK(OFFSET('11. SEGUIMIENTO 2026'!$O$14,INT((ROW()-13)/2),0)),"",OFFSET('11. SEGUIMIENTO 2026'!$O$14,INT((ROW()-13)/2),0)),IF(ISBLANK(OFFSET('9. METAS'!$R$20,INT((ROW()-14)/2),0)),"",OFFSET('9. METAS'!$R$20,INT((ROW()-14)/2),0)))</f>
        <v>78</v>
      </c>
      <c r="L406" s="245">
        <f ca="1">IF(MOD(ROW()-13,2)=0,IF(ISBLANK(OFFSET('11. SEGUIMIENTO 2026'!$P$14,INT((ROW()-13)/2),0)),"",OFFSET('11. SEGUIMIENTO 2026'!$P$14,INT((ROW()-13)/2),0)),IF(ISBLANK(OFFSET('9. METAS'!$S$20,INT((ROW()-14)/2),0)),"",OFFSET('9. METAS'!$S$20,INT((ROW()-14)/2),0)))</f>
        <v>45</v>
      </c>
      <c r="M406" s="246">
        <f ca="1">IF(MOD(ROW()-13,2)=0,IF(ISBLANK(OFFSET('11. SEGUIMIENTO 2026'!$Q$14,INT((ROW()-13)/2),0)),"",OFFSET('11. SEGUIMIENTO 2026'!$Q$14,INT((ROW()-13)/2),0)),IF(ISBLANK(OFFSET('9. METAS'!$T$20,INT((ROW()-14)/2),0)),"",OFFSET('9. METAS'!$T$20,INT((ROW()-14)/2),0)))</f>
        <v>60</v>
      </c>
      <c r="N406" s="1013"/>
      <c r="O406" s="1014"/>
      <c r="P406" s="723" t="s">
        <v>1609</v>
      </c>
    </row>
    <row r="407" spans="3:16" ht="63" customHeight="1">
      <c r="C407" s="1016" t="str">
        <f ca="1">IF(ISBLANK(OFFSET('5. Pp (3 años)'!$C$46,INT((ROW()-13)/2),0)),"",OFFSET('5. Pp (3 años)'!$C$46,INT((ROW()-13)/2),0))</f>
        <v>Actividad</v>
      </c>
      <c r="D407" s="1018" t="str">
        <f ca="1">IF(ISBLANK(OFFSET('5. Pp (3 años)'!$D$46,INT((ROW()-13)/2),0)),"",OFFSET('5. Pp (3 años)'!$D$46,INT((ROW()-13)/2),0))</f>
        <v>4.1.1.1.33.3 Gestión y ejecución de servicios asistenciales para el traslado de personas con movilidad reducida.</v>
      </c>
      <c r="E407" s="1018" t="str">
        <f ca="1">IF(ISBLANK(OFFSET('5. Pp (3 años)'!$E$46,INT((ROW()-13)/2),0)),"",OFFSET('5. Pp (3 años)'!$E$46,INT((ROW()-13)/2),0))</f>
        <v>PSTR: Porcentaje de servicios de traslado realizados.</v>
      </c>
      <c r="F407" s="1021" t="str">
        <f ca="1">IF(ISBLANK(OFFSET('5. Pp (3 años)'!$K$46,INT((ROW()-13)/2),0)),"",OFFSET('5. Pp (3 años)'!$K$46,INT((ROW()-13)/2),0))</f>
        <v>Ascendente</v>
      </c>
      <c r="G407" s="1023" t="str">
        <f ca="1">IF(ISBLANK(OFFSET('5. Pp (3 años)'!$H$46,INT((ROW()-13)/2),0)),"",OFFSET('5. Pp (3 años)'!$H$46,INT((ROW()-13)/2),0))</f>
        <v>Trimestral</v>
      </c>
      <c r="H407" s="1002">
        <f ca="1">IF(ISBLANK(OFFSET('9. METAS'!$K$20,INT((ROW()-13)/2),0)),"",OFFSET('9. METAS'!$K$20,INT((ROW()-13)/2),0))</f>
        <v>60</v>
      </c>
      <c r="I407" s="1004" t="s">
        <v>1394</v>
      </c>
      <c r="J407" s="244">
        <f ca="1">IF(MOD(ROW()-13,2)=0,IF(ISBLANK(OFFSET('11. SEGUIMIENTO 2026'!$N$14,INT((ROW()-13)/2),0)),"",OFFSET('11. SEGUIMIENTO 2026'!$N$14,INT((ROW()-13)/2),0)),IF(ISBLANK(OFFSET('9. METAS'!$Q$20,INT((ROW()-14)/2),0)),"",OFFSET('9. METAS'!$Q$20,INT((ROW()-14)/2),0)))</f>
        <v>4</v>
      </c>
      <c r="K407" s="245" t="str">
        <f ca="1">IF(MOD(ROW()-13,2)=0,IF(ISBLANK(OFFSET('11. SEGUIMIENTO 2026'!$O$14,INT((ROW()-13)/2),0)),"",OFFSET('11. SEGUIMIENTO 2026'!$O$14,INT((ROW()-13)/2),0)),IF(ISBLANK(OFFSET('9. METAS'!$R$20,INT((ROW()-14)/2),0)),"",OFFSET('9. METAS'!$R$20,INT((ROW()-14)/2),0)))</f>
        <v/>
      </c>
      <c r="L407" s="245" t="str">
        <f ca="1">IF(MOD(ROW()-13,2)=0,IF(ISBLANK(OFFSET('11. SEGUIMIENTO 2026'!$P$14,INT((ROW()-13)/2),0)),"",OFFSET('11. SEGUIMIENTO 2026'!$P$14,INT((ROW()-13)/2),0)),IF(ISBLANK(OFFSET('9. METAS'!$S$20,INT((ROW()-14)/2),0)),"",OFFSET('9. METAS'!$S$20,INT((ROW()-14)/2),0)))</f>
        <v/>
      </c>
      <c r="M407" s="246" t="str">
        <f ca="1">IF(MOD(ROW()-13,2)=0,IF(ISBLANK(OFFSET('11. SEGUIMIENTO 2026'!$Q$14,INT((ROW()-13)/2),0)),"",OFFSET('11. SEGUIMIENTO 2026'!$Q$14,INT((ROW()-13)/2),0)),IF(ISBLANK(OFFSET('9. METAS'!$T$20,INT((ROW()-14)/2),0)),"",OFFSET('9. METAS'!$T$20,INT((ROW()-14)/2),0)))</f>
        <v/>
      </c>
      <c r="N407" s="1006">
        <f t="shared" ref="N407" ca="1" si="385">IFERROR(J407/J408,"ND")</f>
        <v>0.26666666666666666</v>
      </c>
      <c r="O407" s="1008">
        <f t="shared" ref="O407" ca="1" si="386">IFERROR(((J407)/H407),"ND")</f>
        <v>6.6666666666666666E-2</v>
      </c>
      <c r="P407" s="722" t="s">
        <v>1610</v>
      </c>
    </row>
    <row r="408" spans="3:16" ht="63" customHeight="1">
      <c r="C408" s="1025"/>
      <c r="D408" s="1018"/>
      <c r="E408" s="1018"/>
      <c r="F408" s="1021"/>
      <c r="G408" s="1023"/>
      <c r="H408" s="1002"/>
      <c r="I408" s="1012"/>
      <c r="J408" s="244">
        <f ca="1">IF(MOD(ROW()-13,2)=0,IF(ISBLANK(OFFSET('11. SEGUIMIENTO 2026'!$N$14,INT((ROW()-13)/2),0)),"",OFFSET('11. SEGUIMIENTO 2026'!$N$14,INT((ROW()-13)/2),0)),IF(ISBLANK(OFFSET('9. METAS'!$Q$20,INT((ROW()-14)/2),0)),"",OFFSET('9. METAS'!$Q$20,INT((ROW()-14)/2),0)))</f>
        <v>15</v>
      </c>
      <c r="K408" s="245">
        <f ca="1">IF(MOD(ROW()-13,2)=0,IF(ISBLANK(OFFSET('11. SEGUIMIENTO 2026'!$O$14,INT((ROW()-13)/2),0)),"",OFFSET('11. SEGUIMIENTO 2026'!$O$14,INT((ROW()-13)/2),0)),IF(ISBLANK(OFFSET('9. METAS'!$R$20,INT((ROW()-14)/2),0)),"",OFFSET('9. METAS'!$R$20,INT((ROW()-14)/2),0)))</f>
        <v>15</v>
      </c>
      <c r="L408" s="245">
        <f ca="1">IF(MOD(ROW()-13,2)=0,IF(ISBLANK(OFFSET('11. SEGUIMIENTO 2026'!$P$14,INT((ROW()-13)/2),0)),"",OFFSET('11. SEGUIMIENTO 2026'!$P$14,INT((ROW()-13)/2),0)),IF(ISBLANK(OFFSET('9. METAS'!$S$20,INT((ROW()-14)/2),0)),"",OFFSET('9. METAS'!$S$20,INT((ROW()-14)/2),0)))</f>
        <v>15</v>
      </c>
      <c r="M408" s="246">
        <f ca="1">IF(MOD(ROW()-13,2)=0,IF(ISBLANK(OFFSET('11. SEGUIMIENTO 2026'!$Q$14,INT((ROW()-13)/2),0)),"",OFFSET('11. SEGUIMIENTO 2026'!$Q$14,INT((ROW()-13)/2),0)),IF(ISBLANK(OFFSET('9. METAS'!$T$20,INT((ROW()-14)/2),0)),"",OFFSET('9. METAS'!$T$20,INT((ROW()-14)/2),0)))</f>
        <v>15</v>
      </c>
      <c r="N408" s="1013"/>
      <c r="O408" s="1014"/>
      <c r="P408" s="723" t="s">
        <v>1611</v>
      </c>
    </row>
    <row r="409" spans="3:16" ht="63" hidden="1" customHeight="1">
      <c r="C409" s="1016" t="str">
        <f ca="1">IF(ISBLANK(OFFSET('5. Pp (3 años)'!$C$46,INT((ROW()-13)/2),0)),"",OFFSET('5. Pp (3 años)'!$C$46,INT((ROW()-13)/2),0))</f>
        <v>Actividad</v>
      </c>
      <c r="D409" s="1018" t="str">
        <f ca="1">IF(ISBLANK(OFFSET('5. Pp (3 años)'!$D$46,INT((ROW()-13)/2),0)),"",OFFSET('5. Pp (3 años)'!$D$46,INT((ROW()-13)/2),0))</f>
        <v/>
      </c>
      <c r="E409" s="1018" t="str">
        <f ca="1">IF(ISBLANK(OFFSET('5. Pp (3 años)'!$E$46,INT((ROW()-13)/2),0)),"",OFFSET('5. Pp (3 años)'!$E$46,INT((ROW()-13)/2),0))</f>
        <v/>
      </c>
      <c r="F409" s="1021" t="str">
        <f ca="1">IF(ISBLANK(OFFSET('5. Pp (3 años)'!$K$46,INT((ROW()-13)/2),0)),"",OFFSET('5. Pp (3 años)'!$K$46,INT((ROW()-13)/2),0))</f>
        <v/>
      </c>
      <c r="G409" s="1023" t="str">
        <f ca="1">IF(ISBLANK(OFFSET('5. Pp (3 años)'!$H$46,INT((ROW()-13)/2),0)),"",OFFSET('5. Pp (3 años)'!$H$46,INT((ROW()-13)/2),0))</f>
        <v/>
      </c>
      <c r="H409" s="1002" t="str">
        <f ca="1">IF(ISBLANK(OFFSET('9. METAS'!$K$20,INT((ROW()-13)/2),0)),"",OFFSET('9. METAS'!$K$20,INT((ROW()-13)/2),0))</f>
        <v/>
      </c>
      <c r="I409" s="1004"/>
      <c r="J409" s="244" t="str">
        <f ca="1">IF(MOD(ROW()-13,2)=0,IF(ISBLANK(OFFSET('11. SEGUIMIENTO 2026'!$N$14,INT((ROW()-13)/2),0)),"",OFFSET('11. SEGUIMIENTO 2026'!$N$14,INT((ROW()-13)/2),0)),IF(ISBLANK(OFFSET('9. METAS'!$Q$20,INT((ROW()-14)/2),0)),"",OFFSET('9. METAS'!$Q$20,INT((ROW()-14)/2),0)))</f>
        <v/>
      </c>
      <c r="K409" s="245" t="str">
        <f ca="1">IF(MOD(ROW()-13,2)=0,IF(ISBLANK(OFFSET('11. SEGUIMIENTO 2026'!$O$14,INT((ROW()-13)/2),0)),"",OFFSET('11. SEGUIMIENTO 2026'!$O$14,INT((ROW()-13)/2),0)),IF(ISBLANK(OFFSET('9. METAS'!$R$20,INT((ROW()-14)/2),0)),"",OFFSET('9. METAS'!$R$20,INT((ROW()-14)/2),0)))</f>
        <v/>
      </c>
      <c r="L409" s="245" t="str">
        <f ca="1">IF(MOD(ROW()-13,2)=0,IF(ISBLANK(OFFSET('11. SEGUIMIENTO 2026'!$P$14,INT((ROW()-13)/2),0)),"",OFFSET('11. SEGUIMIENTO 2026'!$P$14,INT((ROW()-13)/2),0)),IF(ISBLANK(OFFSET('9. METAS'!$S$20,INT((ROW()-14)/2),0)),"",OFFSET('9. METAS'!$S$20,INT((ROW()-14)/2),0)))</f>
        <v/>
      </c>
      <c r="M409" s="246" t="str">
        <f ca="1">IF(MOD(ROW()-13,2)=0,IF(ISBLANK(OFFSET('11. SEGUIMIENTO 2026'!$Q$14,INT((ROW()-13)/2),0)),"",OFFSET('11. SEGUIMIENTO 2026'!$Q$14,INT((ROW()-13)/2),0)),IF(ISBLANK(OFFSET('9. METAS'!$T$20,INT((ROW()-14)/2),0)),"",OFFSET('9. METAS'!$T$20,INT((ROW()-14)/2),0)))</f>
        <v/>
      </c>
      <c r="N409" s="1006" t="str">
        <f t="shared" ref="N409" ca="1" si="387">IFERROR(J409/J410,"ND")</f>
        <v>ND</v>
      </c>
      <c r="O409" s="1008" t="str">
        <f t="shared" ref="O409" ca="1" si="388">IFERROR(((J409)/H409),"ND")</f>
        <v>ND</v>
      </c>
      <c r="P409" s="1010"/>
    </row>
    <row r="410" spans="3:16" ht="63" hidden="1" customHeight="1">
      <c r="C410" s="1025"/>
      <c r="D410" s="1018"/>
      <c r="E410" s="1018"/>
      <c r="F410" s="1021"/>
      <c r="G410" s="1023"/>
      <c r="H410" s="1002"/>
      <c r="I410" s="1012"/>
      <c r="J410" s="244" t="str">
        <f ca="1">IF(MOD(ROW()-13,2)=0,IF(ISBLANK(OFFSET('11. SEGUIMIENTO 2026'!$N$14,INT((ROW()-13)/2),0)),"",OFFSET('11. SEGUIMIENTO 2026'!$N$14,INT((ROW()-13)/2),0)),IF(ISBLANK(OFFSET('9. METAS'!$Q$20,INT((ROW()-14)/2),0)),"",OFFSET('9. METAS'!$Q$20,INT((ROW()-14)/2),0)))</f>
        <v/>
      </c>
      <c r="K410" s="245" t="str">
        <f ca="1">IF(MOD(ROW()-13,2)=0,IF(ISBLANK(OFFSET('11. SEGUIMIENTO 2026'!$O$14,INT((ROW()-13)/2),0)),"",OFFSET('11. SEGUIMIENTO 2026'!$O$14,INT((ROW()-13)/2),0)),IF(ISBLANK(OFFSET('9. METAS'!$R$20,INT((ROW()-14)/2),0)),"",OFFSET('9. METAS'!$R$20,INT((ROW()-14)/2),0)))</f>
        <v/>
      </c>
      <c r="L410" s="245" t="str">
        <f ca="1">IF(MOD(ROW()-13,2)=0,IF(ISBLANK(OFFSET('11. SEGUIMIENTO 2026'!$P$14,INT((ROW()-13)/2),0)),"",OFFSET('11. SEGUIMIENTO 2026'!$P$14,INT((ROW()-13)/2),0)),IF(ISBLANK(OFFSET('9. METAS'!$S$20,INT((ROW()-14)/2),0)),"",OFFSET('9. METAS'!$S$20,INT((ROW()-14)/2),0)))</f>
        <v/>
      </c>
      <c r="M410" s="246" t="str">
        <f ca="1">IF(MOD(ROW()-13,2)=0,IF(ISBLANK(OFFSET('11. SEGUIMIENTO 2026'!$Q$14,INT((ROW()-13)/2),0)),"",OFFSET('11. SEGUIMIENTO 2026'!$Q$14,INT((ROW()-13)/2),0)),IF(ISBLANK(OFFSET('9. METAS'!$T$20,INT((ROW()-14)/2),0)),"",OFFSET('9. METAS'!$T$20,INT((ROW()-14)/2),0)))</f>
        <v/>
      </c>
      <c r="N410" s="1013"/>
      <c r="O410" s="1014"/>
      <c r="P410" s="1015"/>
    </row>
    <row r="411" spans="3:16" ht="63" hidden="1" customHeight="1">
      <c r="C411" s="1016" t="str">
        <f ca="1">IF(ISBLANK(OFFSET('5. Pp (3 años)'!$C$46,INT((ROW()-13)/2),0)),"",OFFSET('5. Pp (3 años)'!$C$46,INT((ROW()-13)/2),0))</f>
        <v>Actividad</v>
      </c>
      <c r="D411" s="1018" t="str">
        <f ca="1">IF(ISBLANK(OFFSET('5. Pp (3 años)'!$D$46,INT((ROW()-13)/2),0)),"",OFFSET('5. Pp (3 años)'!$D$46,INT((ROW()-13)/2),0))</f>
        <v/>
      </c>
      <c r="E411" s="1018" t="str">
        <f ca="1">IF(ISBLANK(OFFSET('5. Pp (3 años)'!$E$46,INT((ROW()-13)/2),0)),"",OFFSET('5. Pp (3 años)'!$E$46,INT((ROW()-13)/2),0))</f>
        <v/>
      </c>
      <c r="F411" s="1021" t="str">
        <f ca="1">IF(ISBLANK(OFFSET('5. Pp (3 años)'!$K$46,INT((ROW()-13)/2),0)),"",OFFSET('5. Pp (3 años)'!$K$46,INT((ROW()-13)/2),0))</f>
        <v/>
      </c>
      <c r="G411" s="1023" t="str">
        <f ca="1">IF(ISBLANK(OFFSET('5. Pp (3 años)'!$H$46,INT((ROW()-13)/2),0)),"",OFFSET('5. Pp (3 años)'!$H$46,INT((ROW()-13)/2),0))</f>
        <v/>
      </c>
      <c r="H411" s="1002" t="str">
        <f ca="1">IF(ISBLANK(OFFSET('9. METAS'!$K$20,INT((ROW()-13)/2),0)),"",OFFSET('9. METAS'!$K$20,INT((ROW()-13)/2),0))</f>
        <v/>
      </c>
      <c r="I411" s="1004"/>
      <c r="J411" s="244" t="str">
        <f ca="1">IF(MOD(ROW()-13,2)=0,IF(ISBLANK(OFFSET('11. SEGUIMIENTO 2026'!$N$14,INT((ROW()-13)/2),0)),"",OFFSET('11. SEGUIMIENTO 2026'!$N$14,INT((ROW()-13)/2),0)),IF(ISBLANK(OFFSET('9. METAS'!$Q$20,INT((ROW()-14)/2),0)),"",OFFSET('9. METAS'!$Q$20,INT((ROW()-14)/2),0)))</f>
        <v/>
      </c>
      <c r="K411" s="245" t="str">
        <f ca="1">IF(MOD(ROW()-13,2)=0,IF(ISBLANK(OFFSET('11. SEGUIMIENTO 2026'!$O$14,INT((ROW()-13)/2),0)),"",OFFSET('11. SEGUIMIENTO 2026'!$O$14,INT((ROW()-13)/2),0)),IF(ISBLANK(OFFSET('9. METAS'!$R$20,INT((ROW()-14)/2),0)),"",OFFSET('9. METAS'!$R$20,INT((ROW()-14)/2),0)))</f>
        <v/>
      </c>
      <c r="L411" s="245" t="str">
        <f ca="1">IF(MOD(ROW()-13,2)=0,IF(ISBLANK(OFFSET('11. SEGUIMIENTO 2026'!$P$14,INT((ROW()-13)/2),0)),"",OFFSET('11. SEGUIMIENTO 2026'!$P$14,INT((ROW()-13)/2),0)),IF(ISBLANK(OFFSET('9. METAS'!$S$20,INT((ROW()-14)/2),0)),"",OFFSET('9. METAS'!$S$20,INT((ROW()-14)/2),0)))</f>
        <v/>
      </c>
      <c r="M411" s="246" t="str">
        <f ca="1">IF(MOD(ROW()-13,2)=0,IF(ISBLANK(OFFSET('11. SEGUIMIENTO 2026'!$Q$14,INT((ROW()-13)/2),0)),"",OFFSET('11. SEGUIMIENTO 2026'!$Q$14,INT((ROW()-13)/2),0)),IF(ISBLANK(OFFSET('9. METAS'!$T$20,INT((ROW()-14)/2),0)),"",OFFSET('9. METAS'!$T$20,INT((ROW()-14)/2),0)))</f>
        <v/>
      </c>
      <c r="N411" s="1006" t="str">
        <f t="shared" ref="N411" ca="1" si="389">IFERROR(J411/J412,"ND")</f>
        <v>ND</v>
      </c>
      <c r="O411" s="1008" t="str">
        <f t="shared" ref="O411" ca="1" si="390">IFERROR(((J411)/H411),"ND")</f>
        <v>ND</v>
      </c>
      <c r="P411" s="1010"/>
    </row>
    <row r="412" spans="3:16" ht="63" hidden="1" customHeight="1">
      <c r="C412" s="1025"/>
      <c r="D412" s="1018"/>
      <c r="E412" s="1018"/>
      <c r="F412" s="1021"/>
      <c r="G412" s="1023"/>
      <c r="H412" s="1002"/>
      <c r="I412" s="1012"/>
      <c r="J412" s="244" t="str">
        <f ca="1">IF(MOD(ROW()-13,2)=0,IF(ISBLANK(OFFSET('11. SEGUIMIENTO 2026'!$N$14,INT((ROW()-13)/2),0)),"",OFFSET('11. SEGUIMIENTO 2026'!$N$14,INT((ROW()-13)/2),0)),IF(ISBLANK(OFFSET('9. METAS'!$Q$20,INT((ROW()-14)/2),0)),"",OFFSET('9. METAS'!$Q$20,INT((ROW()-14)/2),0)))</f>
        <v/>
      </c>
      <c r="K412" s="245" t="str">
        <f ca="1">IF(MOD(ROW()-13,2)=0,IF(ISBLANK(OFFSET('11. SEGUIMIENTO 2026'!$O$14,INT((ROW()-13)/2),0)),"",OFFSET('11. SEGUIMIENTO 2026'!$O$14,INT((ROW()-13)/2),0)),IF(ISBLANK(OFFSET('9. METAS'!$R$20,INT((ROW()-14)/2),0)),"",OFFSET('9. METAS'!$R$20,INT((ROW()-14)/2),0)))</f>
        <v/>
      </c>
      <c r="L412" s="245" t="str">
        <f ca="1">IF(MOD(ROW()-13,2)=0,IF(ISBLANK(OFFSET('11. SEGUIMIENTO 2026'!$P$14,INT((ROW()-13)/2),0)),"",OFFSET('11. SEGUIMIENTO 2026'!$P$14,INT((ROW()-13)/2),0)),IF(ISBLANK(OFFSET('9. METAS'!$S$20,INT((ROW()-14)/2),0)),"",OFFSET('9. METAS'!$S$20,INT((ROW()-14)/2),0)))</f>
        <v/>
      </c>
      <c r="M412" s="246" t="str">
        <f ca="1">IF(MOD(ROW()-13,2)=0,IF(ISBLANK(OFFSET('11. SEGUIMIENTO 2026'!$Q$14,INT((ROW()-13)/2),0)),"",OFFSET('11. SEGUIMIENTO 2026'!$Q$14,INT((ROW()-13)/2),0)),IF(ISBLANK(OFFSET('9. METAS'!$T$20,INT((ROW()-14)/2),0)),"",OFFSET('9. METAS'!$T$20,INT((ROW()-14)/2),0)))</f>
        <v/>
      </c>
      <c r="N412" s="1013"/>
      <c r="O412" s="1014"/>
      <c r="P412" s="1015"/>
    </row>
    <row r="413" spans="3:16" ht="63" hidden="1" customHeight="1">
      <c r="C413" s="1016" t="str">
        <f ca="1">IF(ISBLANK(OFFSET('5. Pp (3 años)'!$C$46,INT((ROW()-13)/2),0)),"",OFFSET('5. Pp (3 años)'!$C$46,INT((ROW()-13)/2),0))</f>
        <v>Actividad</v>
      </c>
      <c r="D413" s="1018" t="str">
        <f ca="1">IF(ISBLANK(OFFSET('5. Pp (3 años)'!$D$46,INT((ROW()-13)/2),0)),"",OFFSET('5. Pp (3 años)'!$D$46,INT((ROW()-13)/2),0))</f>
        <v/>
      </c>
      <c r="E413" s="1018" t="str">
        <f ca="1">IF(ISBLANK(OFFSET('5. Pp (3 años)'!$E$46,INT((ROW()-13)/2),0)),"",OFFSET('5. Pp (3 años)'!$E$46,INT((ROW()-13)/2),0))</f>
        <v/>
      </c>
      <c r="F413" s="1021" t="str">
        <f ca="1">IF(ISBLANK(OFFSET('5. Pp (3 años)'!$K$46,INT((ROW()-13)/2),0)),"",OFFSET('5. Pp (3 años)'!$K$46,INT((ROW()-13)/2),0))</f>
        <v/>
      </c>
      <c r="G413" s="1023" t="str">
        <f ca="1">IF(ISBLANK(OFFSET('5. Pp (3 años)'!$H$46,INT((ROW()-13)/2),0)),"",OFFSET('5. Pp (3 años)'!$H$46,INT((ROW()-13)/2),0))</f>
        <v/>
      </c>
      <c r="H413" s="1002" t="str">
        <f ca="1">IF(ISBLANK(OFFSET('9. METAS'!$K$20,INT((ROW()-13)/2),0)),"",OFFSET('9. METAS'!$K$20,INT((ROW()-13)/2),0))</f>
        <v/>
      </c>
      <c r="I413" s="1004"/>
      <c r="J413" s="244" t="str">
        <f ca="1">IF(MOD(ROW()-13,2)=0,IF(ISBLANK(OFFSET('11. SEGUIMIENTO 2026'!$N$14,INT((ROW()-13)/2),0)),"",OFFSET('11. SEGUIMIENTO 2026'!$N$14,INT((ROW()-13)/2),0)),IF(ISBLANK(OFFSET('9. METAS'!$Q$20,INT((ROW()-14)/2),0)),"",OFFSET('9. METAS'!$Q$20,INT((ROW()-14)/2),0)))</f>
        <v/>
      </c>
      <c r="K413" s="245" t="str">
        <f ca="1">IF(MOD(ROW()-13,2)=0,IF(ISBLANK(OFFSET('11. SEGUIMIENTO 2026'!$O$14,INT((ROW()-13)/2),0)),"",OFFSET('11. SEGUIMIENTO 2026'!$O$14,INT((ROW()-13)/2),0)),IF(ISBLANK(OFFSET('9. METAS'!$R$20,INT((ROW()-14)/2),0)),"",OFFSET('9. METAS'!$R$20,INT((ROW()-14)/2),0)))</f>
        <v/>
      </c>
      <c r="L413" s="245" t="str">
        <f ca="1">IF(MOD(ROW()-13,2)=0,IF(ISBLANK(OFFSET('11. SEGUIMIENTO 2026'!$P$14,INT((ROW()-13)/2),0)),"",OFFSET('11. SEGUIMIENTO 2026'!$P$14,INT((ROW()-13)/2),0)),IF(ISBLANK(OFFSET('9. METAS'!$S$20,INT((ROW()-14)/2),0)),"",OFFSET('9. METAS'!$S$20,INT((ROW()-14)/2),0)))</f>
        <v/>
      </c>
      <c r="M413" s="246" t="str">
        <f ca="1">IF(MOD(ROW()-13,2)=0,IF(ISBLANK(OFFSET('11. SEGUIMIENTO 2026'!$Q$14,INT((ROW()-13)/2),0)),"",OFFSET('11. SEGUIMIENTO 2026'!$Q$14,INT((ROW()-13)/2),0)),IF(ISBLANK(OFFSET('9. METAS'!$T$20,INT((ROW()-14)/2),0)),"",OFFSET('9. METAS'!$T$20,INT((ROW()-14)/2),0)))</f>
        <v/>
      </c>
      <c r="N413" s="1006" t="str">
        <f t="shared" ref="N413" ca="1" si="391">IFERROR(J413/J414,"ND")</f>
        <v>ND</v>
      </c>
      <c r="O413" s="1008" t="str">
        <f t="shared" ref="O413" ca="1" si="392">IFERROR(((J413)/H413),"ND")</f>
        <v>ND</v>
      </c>
      <c r="P413" s="1010"/>
    </row>
    <row r="414" spans="3:16" ht="63" hidden="1" customHeight="1">
      <c r="C414" s="1025"/>
      <c r="D414" s="1018"/>
      <c r="E414" s="1018"/>
      <c r="F414" s="1021"/>
      <c r="G414" s="1023"/>
      <c r="H414" s="1002"/>
      <c r="I414" s="1012"/>
      <c r="J414" s="244" t="str">
        <f ca="1">IF(MOD(ROW()-13,2)=0,IF(ISBLANK(OFFSET('11. SEGUIMIENTO 2026'!$N$14,INT((ROW()-13)/2),0)),"",OFFSET('11. SEGUIMIENTO 2026'!$N$14,INT((ROW()-13)/2),0)),IF(ISBLANK(OFFSET('9. METAS'!$Q$20,INT((ROW()-14)/2),0)),"",OFFSET('9. METAS'!$Q$20,INT((ROW()-14)/2),0)))</f>
        <v/>
      </c>
      <c r="K414" s="245" t="str">
        <f ca="1">IF(MOD(ROW()-13,2)=0,IF(ISBLANK(OFFSET('11. SEGUIMIENTO 2026'!$O$14,INT((ROW()-13)/2),0)),"",OFFSET('11. SEGUIMIENTO 2026'!$O$14,INT((ROW()-13)/2),0)),IF(ISBLANK(OFFSET('9. METAS'!$R$20,INT((ROW()-14)/2),0)),"",OFFSET('9. METAS'!$R$20,INT((ROW()-14)/2),0)))</f>
        <v/>
      </c>
      <c r="L414" s="245" t="str">
        <f ca="1">IF(MOD(ROW()-13,2)=0,IF(ISBLANK(OFFSET('11. SEGUIMIENTO 2026'!$P$14,INT((ROW()-13)/2),0)),"",OFFSET('11. SEGUIMIENTO 2026'!$P$14,INT((ROW()-13)/2),0)),IF(ISBLANK(OFFSET('9. METAS'!$S$20,INT((ROW()-14)/2),0)),"",OFFSET('9. METAS'!$S$20,INT((ROW()-14)/2),0)))</f>
        <v/>
      </c>
      <c r="M414" s="246" t="str">
        <f ca="1">IF(MOD(ROW()-13,2)=0,IF(ISBLANK(OFFSET('11. SEGUIMIENTO 2026'!$Q$14,INT((ROW()-13)/2),0)),"",OFFSET('11. SEGUIMIENTO 2026'!$Q$14,INT((ROW()-13)/2),0)),IF(ISBLANK(OFFSET('9. METAS'!$T$20,INT((ROW()-14)/2),0)),"",OFFSET('9. METAS'!$T$20,INT((ROW()-14)/2),0)))</f>
        <v/>
      </c>
      <c r="N414" s="1013"/>
      <c r="O414" s="1014"/>
      <c r="P414" s="1015"/>
    </row>
    <row r="415" spans="3:16" ht="63" hidden="1" customHeight="1">
      <c r="C415" s="1016" t="str">
        <f ca="1">IF(ISBLANK(OFFSET('5. Pp (3 años)'!$C$46,INT((ROW()-13)/2),0)),"",OFFSET('5. Pp (3 años)'!$C$46,INT((ROW()-13)/2),0))</f>
        <v>Actividad</v>
      </c>
      <c r="D415" s="1018" t="str">
        <f ca="1">IF(ISBLANK(OFFSET('5. Pp (3 años)'!$D$46,INT((ROW()-13)/2),0)),"",OFFSET('5. Pp (3 años)'!$D$46,INT((ROW()-13)/2),0))</f>
        <v/>
      </c>
      <c r="E415" s="1018" t="str">
        <f ca="1">IF(ISBLANK(OFFSET('5. Pp (3 años)'!$E$46,INT((ROW()-13)/2),0)),"",OFFSET('5. Pp (3 años)'!$E$46,INT((ROW()-13)/2),0))</f>
        <v/>
      </c>
      <c r="F415" s="1021" t="str">
        <f ca="1">IF(ISBLANK(OFFSET('5. Pp (3 años)'!$K$46,INT((ROW()-13)/2),0)),"",OFFSET('5. Pp (3 años)'!$K$46,INT((ROW()-13)/2),0))</f>
        <v/>
      </c>
      <c r="G415" s="1023" t="str">
        <f ca="1">IF(ISBLANK(OFFSET('5. Pp (3 años)'!$H$46,INT((ROW()-13)/2),0)),"",OFFSET('5. Pp (3 años)'!$H$46,INT((ROW()-13)/2),0))</f>
        <v/>
      </c>
      <c r="H415" s="1002" t="str">
        <f ca="1">IF(ISBLANK(OFFSET('9. METAS'!$K$20,INT((ROW()-13)/2),0)),"",OFFSET('9. METAS'!$K$20,INT((ROW()-13)/2),0))</f>
        <v/>
      </c>
      <c r="I415" s="1004"/>
      <c r="J415" s="244" t="str">
        <f ca="1">IF(MOD(ROW()-13,2)=0,IF(ISBLANK(OFFSET('11. SEGUIMIENTO 2026'!$N$14,INT((ROW()-13)/2),0)),"",OFFSET('11. SEGUIMIENTO 2026'!$N$14,INT((ROW()-13)/2),0)),IF(ISBLANK(OFFSET('9. METAS'!$Q$20,INT((ROW()-14)/2),0)),"",OFFSET('9. METAS'!$Q$20,INT((ROW()-14)/2),0)))</f>
        <v/>
      </c>
      <c r="K415" s="245" t="str">
        <f ca="1">IF(MOD(ROW()-13,2)=0,IF(ISBLANK(OFFSET('11. SEGUIMIENTO 2026'!$O$14,INT((ROW()-13)/2),0)),"",OFFSET('11. SEGUIMIENTO 2026'!$O$14,INT((ROW()-13)/2),0)),IF(ISBLANK(OFFSET('9. METAS'!$R$20,INT((ROW()-14)/2),0)),"",OFFSET('9. METAS'!$R$20,INT((ROW()-14)/2),0)))</f>
        <v/>
      </c>
      <c r="L415" s="245" t="str">
        <f ca="1">IF(MOD(ROW()-13,2)=0,IF(ISBLANK(OFFSET('11. SEGUIMIENTO 2026'!$P$14,INT((ROW()-13)/2),0)),"",OFFSET('11. SEGUIMIENTO 2026'!$P$14,INT((ROW()-13)/2),0)),IF(ISBLANK(OFFSET('9. METAS'!$S$20,INT((ROW()-14)/2),0)),"",OFFSET('9. METAS'!$S$20,INT((ROW()-14)/2),0)))</f>
        <v/>
      </c>
      <c r="M415" s="246" t="str">
        <f ca="1">IF(MOD(ROW()-13,2)=0,IF(ISBLANK(OFFSET('11. SEGUIMIENTO 2026'!$Q$14,INT((ROW()-13)/2),0)),"",OFFSET('11. SEGUIMIENTO 2026'!$Q$14,INT((ROW()-13)/2),0)),IF(ISBLANK(OFFSET('9. METAS'!$T$20,INT((ROW()-14)/2),0)),"",OFFSET('9. METAS'!$T$20,INT((ROW()-14)/2),0)))</f>
        <v/>
      </c>
      <c r="N415" s="1006" t="str">
        <f t="shared" ref="N415" ca="1" si="393">IFERROR(J415/J416,"ND")</f>
        <v>ND</v>
      </c>
      <c r="O415" s="1008" t="str">
        <f t="shared" ref="O415" ca="1" si="394">IFERROR(((J415)/H415),"ND")</f>
        <v>ND</v>
      </c>
      <c r="P415" s="1010"/>
    </row>
    <row r="416" spans="3:16" ht="63" hidden="1" customHeight="1">
      <c r="C416" s="1025"/>
      <c r="D416" s="1018"/>
      <c r="E416" s="1018"/>
      <c r="F416" s="1021"/>
      <c r="G416" s="1023"/>
      <c r="H416" s="1002"/>
      <c r="I416" s="1012"/>
      <c r="J416" s="244" t="str">
        <f ca="1">IF(MOD(ROW()-13,2)=0,IF(ISBLANK(OFFSET('11. SEGUIMIENTO 2026'!$N$14,INT((ROW()-13)/2),0)),"",OFFSET('11. SEGUIMIENTO 2026'!$N$14,INT((ROW()-13)/2),0)),IF(ISBLANK(OFFSET('9. METAS'!$Q$20,INT((ROW()-14)/2),0)),"",OFFSET('9. METAS'!$Q$20,INT((ROW()-14)/2),0)))</f>
        <v/>
      </c>
      <c r="K416" s="245" t="str">
        <f ca="1">IF(MOD(ROW()-13,2)=0,IF(ISBLANK(OFFSET('11. SEGUIMIENTO 2026'!$O$14,INT((ROW()-13)/2),0)),"",OFFSET('11. SEGUIMIENTO 2026'!$O$14,INT((ROW()-13)/2),0)),IF(ISBLANK(OFFSET('9. METAS'!$R$20,INT((ROW()-14)/2),0)),"",OFFSET('9. METAS'!$R$20,INT((ROW()-14)/2),0)))</f>
        <v/>
      </c>
      <c r="L416" s="245" t="str">
        <f ca="1">IF(MOD(ROW()-13,2)=0,IF(ISBLANK(OFFSET('11. SEGUIMIENTO 2026'!$P$14,INT((ROW()-13)/2),0)),"",OFFSET('11. SEGUIMIENTO 2026'!$P$14,INT((ROW()-13)/2),0)),IF(ISBLANK(OFFSET('9. METAS'!$S$20,INT((ROW()-14)/2),0)),"",OFFSET('9. METAS'!$S$20,INT((ROW()-14)/2),0)))</f>
        <v/>
      </c>
      <c r="M416" s="246" t="str">
        <f ca="1">IF(MOD(ROW()-13,2)=0,IF(ISBLANK(OFFSET('11. SEGUIMIENTO 2026'!$Q$14,INT((ROW()-13)/2),0)),"",OFFSET('11. SEGUIMIENTO 2026'!$Q$14,INT((ROW()-13)/2),0)),IF(ISBLANK(OFFSET('9. METAS'!$T$20,INT((ROW()-14)/2),0)),"",OFFSET('9. METAS'!$T$20,INT((ROW()-14)/2),0)))</f>
        <v/>
      </c>
      <c r="N416" s="1013"/>
      <c r="O416" s="1014"/>
      <c r="P416" s="1015"/>
    </row>
    <row r="417" spans="3:16" ht="63" customHeight="1">
      <c r="C417" s="1016" t="str">
        <f ca="1">IF(ISBLANK(OFFSET('5. Pp (3 años)'!$C$46,INT((ROW()-13)/2),0)),"",OFFSET('5. Pp (3 años)'!$C$46,INT((ROW()-13)/2),0))</f>
        <v>Componente</v>
      </c>
      <c r="D417" s="1018" t="str">
        <f ca="1">IF(ISBLANK(OFFSET('5. Pp (3 años)'!$D$46,INT((ROW()-13)/2),0)),"",OFFSET('5. Pp (3 años)'!$D$46,INT((ROW()-13)/2),0))</f>
        <v>4.1.1.1.34 Servicios de control de riesgos sanitarios ambientales y eliminación de vectores otorgados.</v>
      </c>
      <c r="E417" s="1018" t="str">
        <f ca="1">IF(ISBLANK(OFFSET('5. Pp (3 años)'!$E$46,INT((ROW()-13)/2),0)),"",OFFSET('5. Pp (3 años)'!$E$46,INT((ROW()-13)/2),0))</f>
        <v>PSMR: Porcentaje de servicios de mitigación de riesgos sanitarios realizados".</v>
      </c>
      <c r="F417" s="1021" t="str">
        <f ca="1">IF(ISBLANK(OFFSET('5. Pp (3 años)'!$K$46,INT((ROW()-13)/2),0)),"",OFFSET('5. Pp (3 años)'!$K$46,INT((ROW()-13)/2),0))</f>
        <v>Ascendente</v>
      </c>
      <c r="G417" s="1023" t="str">
        <f ca="1">IF(ISBLANK(OFFSET('5. Pp (3 años)'!$H$46,INT((ROW()-13)/2),0)),"",OFFSET('5. Pp (3 años)'!$H$46,INT((ROW()-13)/2),0))</f>
        <v>Trimestral</v>
      </c>
      <c r="H417" s="1002">
        <f ca="1">IF(ISBLANK(OFFSET('9. METAS'!$K$20,INT((ROW()-13)/2),0)),"",OFFSET('9. METAS'!$K$20,INT((ROW()-13)/2),0))</f>
        <v>100</v>
      </c>
      <c r="I417" s="1004" t="s">
        <v>147</v>
      </c>
      <c r="J417" s="244">
        <f ca="1">IF(MOD(ROW()-13,2)=0,IF(ISBLANK(OFFSET('11. SEGUIMIENTO 2026'!$N$14,INT((ROW()-13)/2),0)),"",OFFSET('11. SEGUIMIENTO 2026'!$N$14,INT((ROW()-13)/2),0)),IF(ISBLANK(OFFSET('9. METAS'!$Q$20,INT((ROW()-14)/2),0)),"",OFFSET('9. METAS'!$Q$20,INT((ROW()-14)/2),0)))</f>
        <v>7</v>
      </c>
      <c r="K417" s="245" t="str">
        <f ca="1">IF(MOD(ROW()-13,2)=0,IF(ISBLANK(OFFSET('11. SEGUIMIENTO 2026'!$O$14,INT((ROW()-13)/2),0)),"",OFFSET('11. SEGUIMIENTO 2026'!$O$14,INT((ROW()-13)/2),0)),IF(ISBLANK(OFFSET('9. METAS'!$R$20,INT((ROW()-14)/2),0)),"",OFFSET('9. METAS'!$R$20,INT((ROW()-14)/2),0)))</f>
        <v/>
      </c>
      <c r="L417" s="245" t="str">
        <f ca="1">IF(MOD(ROW()-13,2)=0,IF(ISBLANK(OFFSET('11. SEGUIMIENTO 2026'!$P$14,INT((ROW()-13)/2),0)),"",OFFSET('11. SEGUIMIENTO 2026'!$P$14,INT((ROW()-13)/2),0)),IF(ISBLANK(OFFSET('9. METAS'!$S$20,INT((ROW()-14)/2),0)),"",OFFSET('9. METAS'!$S$20,INT((ROW()-14)/2),0)))</f>
        <v/>
      </c>
      <c r="M417" s="246" t="str">
        <f ca="1">IF(MOD(ROW()-13,2)=0,IF(ISBLANK(OFFSET('11. SEGUIMIENTO 2026'!$Q$14,INT((ROW()-13)/2),0)),"",OFFSET('11. SEGUIMIENTO 2026'!$Q$14,INT((ROW()-13)/2),0)),IF(ISBLANK(OFFSET('9. METAS'!$T$20,INT((ROW()-14)/2),0)),"",OFFSET('9. METAS'!$T$20,INT((ROW()-14)/2),0)))</f>
        <v/>
      </c>
      <c r="N417" s="1006">
        <f t="shared" ref="N417" ca="1" si="395">IFERROR(J417/J418,"ND")</f>
        <v>0.28000000000000003</v>
      </c>
      <c r="O417" s="1008">
        <f t="shared" ref="O417" ca="1" si="396">IFERROR(((J417)/H417),"ND")</f>
        <v>7.0000000000000007E-2</v>
      </c>
      <c r="P417" s="722" t="s">
        <v>1612</v>
      </c>
    </row>
    <row r="418" spans="3:16" ht="63" customHeight="1">
      <c r="C418" s="1025"/>
      <c r="D418" s="1018"/>
      <c r="E418" s="1018"/>
      <c r="F418" s="1021"/>
      <c r="G418" s="1023"/>
      <c r="H418" s="1002"/>
      <c r="I418" s="1012"/>
      <c r="J418" s="244">
        <f ca="1">IF(MOD(ROW()-13,2)=0,IF(ISBLANK(OFFSET('11. SEGUIMIENTO 2026'!$N$14,INT((ROW()-13)/2),0)),"",OFFSET('11. SEGUIMIENTO 2026'!$N$14,INT((ROW()-13)/2),0)),IF(ISBLANK(OFFSET('9. METAS'!$Q$20,INT((ROW()-14)/2),0)),"",OFFSET('9. METAS'!$Q$20,INT((ROW()-14)/2),0)))</f>
        <v>25</v>
      </c>
      <c r="K418" s="245">
        <f ca="1">IF(MOD(ROW()-13,2)=0,IF(ISBLANK(OFFSET('11. SEGUIMIENTO 2026'!$O$14,INT((ROW()-13)/2),0)),"",OFFSET('11. SEGUIMIENTO 2026'!$O$14,INT((ROW()-13)/2),0)),IF(ISBLANK(OFFSET('9. METAS'!$R$20,INT((ROW()-14)/2),0)),"",OFFSET('9. METAS'!$R$20,INT((ROW()-14)/2),0)))</f>
        <v>25</v>
      </c>
      <c r="L418" s="245">
        <f ca="1">IF(MOD(ROW()-13,2)=0,IF(ISBLANK(OFFSET('11. SEGUIMIENTO 2026'!$P$14,INT((ROW()-13)/2),0)),"",OFFSET('11. SEGUIMIENTO 2026'!$P$14,INT((ROW()-13)/2),0)),IF(ISBLANK(OFFSET('9. METAS'!$S$20,INT((ROW()-14)/2),0)),"",OFFSET('9. METAS'!$S$20,INT((ROW()-14)/2),0)))</f>
        <v>25</v>
      </c>
      <c r="M418" s="246">
        <f ca="1">IF(MOD(ROW()-13,2)=0,IF(ISBLANK(OFFSET('11. SEGUIMIENTO 2026'!$Q$14,INT((ROW()-13)/2),0)),"",OFFSET('11. SEGUIMIENTO 2026'!$Q$14,INT((ROW()-13)/2),0)),IF(ISBLANK(OFFSET('9. METAS'!$T$20,INT((ROW()-14)/2),0)),"",OFFSET('9. METAS'!$T$20,INT((ROW()-14)/2),0)))</f>
        <v>25</v>
      </c>
      <c r="N418" s="1013"/>
      <c r="O418" s="1014"/>
      <c r="P418" s="723" t="s">
        <v>1613</v>
      </c>
    </row>
    <row r="419" spans="3:16" ht="63" customHeight="1">
      <c r="C419" s="1016" t="str">
        <f ca="1">IF(ISBLANK(OFFSET('5. Pp (3 años)'!$C$46,INT((ROW()-13)/2),0)),"",OFFSET('5. Pp (3 años)'!$C$46,INT((ROW()-13)/2),0))</f>
        <v>Actividad</v>
      </c>
      <c r="D419" s="1018" t="str">
        <f ca="1">IF(ISBLANK(OFFSET('5. Pp (3 años)'!$D$46,INT((ROW()-13)/2),0)),"",OFFSET('5. Pp (3 años)'!$D$46,INT((ROW()-13)/2),0))</f>
        <v>4.1.1.1.34.1 Coordinación de estrategias para la mitigación de riesgos por vectores y fomento de entornos saludables.</v>
      </c>
      <c r="E419" s="1018" t="str">
        <f ca="1">IF(ISBLANK(OFFSET('5. Pp (3 años)'!$E$46,INT((ROW()-13)/2),0)),"",OFFSET('5. Pp (3 años)'!$E$46,INT((ROW()-13)/2),0))</f>
        <v>PAMFE: Porcentaje de acciones de mitigación y fomento a la salud ejecutadas.</v>
      </c>
      <c r="F419" s="1021" t="str">
        <f ca="1">IF(ISBLANK(OFFSET('5. Pp (3 años)'!$K$46,INT((ROW()-13)/2),0)),"",OFFSET('5. Pp (3 años)'!$K$46,INT((ROW()-13)/2),0))</f>
        <v>Ascendente</v>
      </c>
      <c r="G419" s="1023" t="str">
        <f ca="1">IF(ISBLANK(OFFSET('5. Pp (3 años)'!$H$46,INT((ROW()-13)/2),0)),"",OFFSET('5. Pp (3 años)'!$H$46,INT((ROW()-13)/2),0))</f>
        <v>Trimestral</v>
      </c>
      <c r="H419" s="1002">
        <f ca="1">IF(ISBLANK(OFFSET('9. METAS'!$K$20,INT((ROW()-13)/2),0)),"",OFFSET('9. METAS'!$K$20,INT((ROW()-13)/2),0))</f>
        <v>36</v>
      </c>
      <c r="I419" s="1004" t="s">
        <v>1394</v>
      </c>
      <c r="J419" s="244">
        <f ca="1">IF(MOD(ROW()-13,2)=0,IF(ISBLANK(OFFSET('11. SEGUIMIENTO 2026'!$N$14,INT((ROW()-13)/2),0)),"",OFFSET('11. SEGUIMIENTO 2026'!$N$14,INT((ROW()-13)/2),0)),IF(ISBLANK(OFFSET('9. METAS'!$Q$20,INT((ROW()-14)/2),0)),"",OFFSET('9. METAS'!$Q$20,INT((ROW()-14)/2),0)))</f>
        <v>5</v>
      </c>
      <c r="K419" s="245" t="str">
        <f ca="1">IF(MOD(ROW()-13,2)=0,IF(ISBLANK(OFFSET('11. SEGUIMIENTO 2026'!$O$14,INT((ROW()-13)/2),0)),"",OFFSET('11. SEGUIMIENTO 2026'!$O$14,INT((ROW()-13)/2),0)),IF(ISBLANK(OFFSET('9. METAS'!$R$20,INT((ROW()-14)/2),0)),"",OFFSET('9. METAS'!$R$20,INT((ROW()-14)/2),0)))</f>
        <v/>
      </c>
      <c r="L419" s="245" t="str">
        <f ca="1">IF(MOD(ROW()-13,2)=0,IF(ISBLANK(OFFSET('11. SEGUIMIENTO 2026'!$P$14,INT((ROW()-13)/2),0)),"",OFFSET('11. SEGUIMIENTO 2026'!$P$14,INT((ROW()-13)/2),0)),IF(ISBLANK(OFFSET('9. METAS'!$S$20,INT((ROW()-14)/2),0)),"",OFFSET('9. METAS'!$S$20,INT((ROW()-14)/2),0)))</f>
        <v/>
      </c>
      <c r="M419" s="246" t="str">
        <f ca="1">IF(MOD(ROW()-13,2)=0,IF(ISBLANK(OFFSET('11. SEGUIMIENTO 2026'!$Q$14,INT((ROW()-13)/2),0)),"",OFFSET('11. SEGUIMIENTO 2026'!$Q$14,INT((ROW()-13)/2),0)),IF(ISBLANK(OFFSET('9. METAS'!$T$20,INT((ROW()-14)/2),0)),"",OFFSET('9. METAS'!$T$20,INT((ROW()-14)/2),0)))</f>
        <v/>
      </c>
      <c r="N419" s="1006">
        <f t="shared" ref="N419" ca="1" si="397">IFERROR(J419/J420,"ND")</f>
        <v>0.55555555555555558</v>
      </c>
      <c r="O419" s="1008">
        <f t="shared" ref="O419" ca="1" si="398">IFERROR(((J419)/H419),"ND")</f>
        <v>0.1388888888888889</v>
      </c>
      <c r="P419" s="722" t="s">
        <v>1614</v>
      </c>
    </row>
    <row r="420" spans="3:16" ht="63" customHeight="1">
      <c r="C420" s="1025"/>
      <c r="D420" s="1018"/>
      <c r="E420" s="1018"/>
      <c r="F420" s="1021"/>
      <c r="G420" s="1023"/>
      <c r="H420" s="1002"/>
      <c r="I420" s="1012"/>
      <c r="J420" s="244">
        <f ca="1">IF(MOD(ROW()-13,2)=0,IF(ISBLANK(OFFSET('11. SEGUIMIENTO 2026'!$N$14,INT((ROW()-13)/2),0)),"",OFFSET('11. SEGUIMIENTO 2026'!$N$14,INT((ROW()-13)/2),0)),IF(ISBLANK(OFFSET('9. METAS'!$Q$20,INT((ROW()-14)/2),0)),"",OFFSET('9. METAS'!$Q$20,INT((ROW()-14)/2),0)))</f>
        <v>9</v>
      </c>
      <c r="K420" s="245">
        <f ca="1">IF(MOD(ROW()-13,2)=0,IF(ISBLANK(OFFSET('11. SEGUIMIENTO 2026'!$O$14,INT((ROW()-13)/2),0)),"",OFFSET('11. SEGUIMIENTO 2026'!$O$14,INT((ROW()-13)/2),0)),IF(ISBLANK(OFFSET('9. METAS'!$R$20,INT((ROW()-14)/2),0)),"",OFFSET('9. METAS'!$R$20,INT((ROW()-14)/2),0)))</f>
        <v>9</v>
      </c>
      <c r="L420" s="245">
        <f ca="1">IF(MOD(ROW()-13,2)=0,IF(ISBLANK(OFFSET('11. SEGUIMIENTO 2026'!$P$14,INT((ROW()-13)/2),0)),"",OFFSET('11. SEGUIMIENTO 2026'!$P$14,INT((ROW()-13)/2),0)),IF(ISBLANK(OFFSET('9. METAS'!$S$20,INT((ROW()-14)/2),0)),"",OFFSET('9. METAS'!$S$20,INT((ROW()-14)/2),0)))</f>
        <v>9</v>
      </c>
      <c r="M420" s="246">
        <f ca="1">IF(MOD(ROW()-13,2)=0,IF(ISBLANK(OFFSET('11. SEGUIMIENTO 2026'!$Q$14,INT((ROW()-13)/2),0)),"",OFFSET('11. SEGUIMIENTO 2026'!$Q$14,INT((ROW()-13)/2),0)),IF(ISBLANK(OFFSET('9. METAS'!$T$20,INT((ROW()-14)/2),0)),"",OFFSET('9. METAS'!$T$20,INT((ROW()-14)/2),0)))</f>
        <v>9</v>
      </c>
      <c r="N420" s="1013"/>
      <c r="O420" s="1014"/>
      <c r="P420" s="723" t="s">
        <v>1615</v>
      </c>
    </row>
    <row r="421" spans="3:16" ht="63" customHeight="1">
      <c r="C421" s="1016" t="str">
        <f ca="1">IF(ISBLANK(OFFSET('5. Pp (3 años)'!$C$46,INT((ROW()-13)/2),0)),"",OFFSET('5. Pp (3 años)'!$C$46,INT((ROW()-13)/2),0))</f>
        <v>Actividad</v>
      </c>
      <c r="D421" s="1018" t="str">
        <f ca="1">IF(ISBLANK(OFFSET('5. Pp (3 años)'!$D$46,INT((ROW()-13)/2),0)),"",OFFSET('5. Pp (3 años)'!$D$46,INT((ROW()-13)/2),0))</f>
        <v>4.1.1.1.34.2 Ejecución de jornadas de saneamiento ambiental y eliminación de microtiraderos.</v>
      </c>
      <c r="E421" s="1018" t="str">
        <f ca="1">IF(ISBLANK(OFFSET('5. Pp (3 años)'!$E$46,INT((ROW()-13)/2),0)),"",OFFSET('5. Pp (3 años)'!$E$46,INT((ROW()-13)/2),0))</f>
        <v>PJSRD: Porcentaje de jornadas de saneamiento y recolección de desechos sólidos realizadas</v>
      </c>
      <c r="F421" s="1021" t="str">
        <f ca="1">IF(ISBLANK(OFFSET('5. Pp (3 años)'!$K$46,INT((ROW()-13)/2),0)),"",OFFSET('5. Pp (3 años)'!$K$46,INT((ROW()-13)/2),0))</f>
        <v>Ascendente</v>
      </c>
      <c r="G421" s="1023" t="str">
        <f ca="1">IF(ISBLANK(OFFSET('5. Pp (3 años)'!$H$46,INT((ROW()-13)/2),0)),"",OFFSET('5. Pp (3 años)'!$H$46,INT((ROW()-13)/2),0))</f>
        <v>Trimestral</v>
      </c>
      <c r="H421" s="1002">
        <f ca="1">IF(ISBLANK(OFFSET('9. METAS'!$K$20,INT((ROW()-13)/2),0)),"",OFFSET('9. METAS'!$K$20,INT((ROW()-13)/2),0))</f>
        <v>33740</v>
      </c>
      <c r="I421" s="1004" t="s">
        <v>1394</v>
      </c>
      <c r="J421" s="244">
        <f ca="1">IF(MOD(ROW()-13,2)=0,IF(ISBLANK(OFFSET('11. SEGUIMIENTO 2026'!$N$14,INT((ROW()-13)/2),0)),"",OFFSET('11. SEGUIMIENTO 2026'!$N$14,INT((ROW()-13)/2),0)),IF(ISBLANK(OFFSET('9. METAS'!$Q$20,INT((ROW()-14)/2),0)),"",OFFSET('9. METAS'!$Q$20,INT((ROW()-14)/2),0)))</f>
        <v>25</v>
      </c>
      <c r="K421" s="245" t="str">
        <f ca="1">IF(MOD(ROW()-13,2)=0,IF(ISBLANK(OFFSET('11. SEGUIMIENTO 2026'!$O$14,INT((ROW()-13)/2),0)),"",OFFSET('11. SEGUIMIENTO 2026'!$O$14,INT((ROW()-13)/2),0)),IF(ISBLANK(OFFSET('9. METAS'!$R$20,INT((ROW()-14)/2),0)),"",OFFSET('9. METAS'!$R$20,INT((ROW()-14)/2),0)))</f>
        <v/>
      </c>
      <c r="L421" s="245" t="str">
        <f ca="1">IF(MOD(ROW()-13,2)=0,IF(ISBLANK(OFFSET('11. SEGUIMIENTO 2026'!$P$14,INT((ROW()-13)/2),0)),"",OFFSET('11. SEGUIMIENTO 2026'!$P$14,INT((ROW()-13)/2),0)),IF(ISBLANK(OFFSET('9. METAS'!$S$20,INT((ROW()-14)/2),0)),"",OFFSET('9. METAS'!$S$20,INT((ROW()-14)/2),0)))</f>
        <v/>
      </c>
      <c r="M421" s="246" t="str">
        <f ca="1">IF(MOD(ROW()-13,2)=0,IF(ISBLANK(OFFSET('11. SEGUIMIENTO 2026'!$Q$14,INT((ROW()-13)/2),0)),"",OFFSET('11. SEGUIMIENTO 2026'!$Q$14,INT((ROW()-13)/2),0)),IF(ISBLANK(OFFSET('9. METAS'!$T$20,INT((ROW()-14)/2),0)),"",OFFSET('9. METAS'!$T$20,INT((ROW()-14)/2),0)))</f>
        <v/>
      </c>
      <c r="N421" s="1006">
        <f t="shared" ref="N421" ca="1" si="399">IFERROR(J421/J422,"ND")</f>
        <v>2.9638411381149969E-3</v>
      </c>
      <c r="O421" s="1008">
        <f t="shared" ref="O421" ca="1" si="400">IFERROR(((J421)/H421),"ND")</f>
        <v>7.4096028452874923E-4</v>
      </c>
      <c r="P421" s="722" t="s">
        <v>1616</v>
      </c>
    </row>
    <row r="422" spans="3:16" ht="63" customHeight="1">
      <c r="C422" s="1025"/>
      <c r="D422" s="1018"/>
      <c r="E422" s="1018"/>
      <c r="F422" s="1021"/>
      <c r="G422" s="1023"/>
      <c r="H422" s="1002"/>
      <c r="I422" s="1012"/>
      <c r="J422" s="244">
        <f ca="1">IF(MOD(ROW()-13,2)=0,IF(ISBLANK(OFFSET('11. SEGUIMIENTO 2026'!$N$14,INT((ROW()-13)/2),0)),"",OFFSET('11. SEGUIMIENTO 2026'!$N$14,INT((ROW()-13)/2),0)),IF(ISBLANK(OFFSET('9. METAS'!$Q$20,INT((ROW()-14)/2),0)),"",OFFSET('9. METAS'!$Q$20,INT((ROW()-14)/2),0)))</f>
        <v>8435</v>
      </c>
      <c r="K422" s="245">
        <f ca="1">IF(MOD(ROW()-13,2)=0,IF(ISBLANK(OFFSET('11. SEGUIMIENTO 2026'!$O$14,INT((ROW()-13)/2),0)),"",OFFSET('11. SEGUIMIENTO 2026'!$O$14,INT((ROW()-13)/2),0)),IF(ISBLANK(OFFSET('9. METAS'!$R$20,INT((ROW()-14)/2),0)),"",OFFSET('9. METAS'!$R$20,INT((ROW()-14)/2),0)))</f>
        <v>8435</v>
      </c>
      <c r="L422" s="245">
        <f ca="1">IF(MOD(ROW()-13,2)=0,IF(ISBLANK(OFFSET('11. SEGUIMIENTO 2026'!$P$14,INT((ROW()-13)/2),0)),"",OFFSET('11. SEGUIMIENTO 2026'!$P$14,INT((ROW()-13)/2),0)),IF(ISBLANK(OFFSET('9. METAS'!$S$20,INT((ROW()-14)/2),0)),"",OFFSET('9. METAS'!$S$20,INT((ROW()-14)/2),0)))</f>
        <v>8435</v>
      </c>
      <c r="M422" s="246">
        <f ca="1">IF(MOD(ROW()-13,2)=0,IF(ISBLANK(OFFSET('11. SEGUIMIENTO 2026'!$Q$14,INT((ROW()-13)/2),0)),"",OFFSET('11. SEGUIMIENTO 2026'!$Q$14,INT((ROW()-13)/2),0)),IF(ISBLANK(OFFSET('9. METAS'!$T$20,INT((ROW()-14)/2),0)),"",OFFSET('9. METAS'!$T$20,INT((ROW()-14)/2),0)))</f>
        <v>8435</v>
      </c>
      <c r="N422" s="1013"/>
      <c r="O422" s="1014"/>
      <c r="P422" s="723" t="s">
        <v>1617</v>
      </c>
    </row>
    <row r="423" spans="3:16" ht="63" hidden="1" customHeight="1">
      <c r="C423" s="1016" t="str">
        <f ca="1">IF(ISBLANK(OFFSET('5. Pp (3 años)'!$C$46,INT((ROW()-13)/2),0)),"",OFFSET('5. Pp (3 años)'!$C$46,INT((ROW()-13)/2),0))</f>
        <v>Actividad</v>
      </c>
      <c r="D423" s="1018" t="str">
        <f ca="1">IF(ISBLANK(OFFSET('5. Pp (3 años)'!$D$46,INT((ROW()-13)/2),0)),"",OFFSET('5. Pp (3 años)'!$D$46,INT((ROW()-13)/2),0))</f>
        <v/>
      </c>
      <c r="E423" s="1018" t="str">
        <f ca="1">IF(ISBLANK(OFFSET('5. Pp (3 años)'!$E$46,INT((ROW()-13)/2),0)),"",OFFSET('5. Pp (3 años)'!$E$46,INT((ROW()-13)/2),0))</f>
        <v/>
      </c>
      <c r="F423" s="1021" t="str">
        <f ca="1">IF(ISBLANK(OFFSET('5. Pp (3 años)'!$K$46,INT((ROW()-13)/2),0)),"",OFFSET('5. Pp (3 años)'!$K$46,INT((ROW()-13)/2),0))</f>
        <v/>
      </c>
      <c r="G423" s="1023" t="str">
        <f ca="1">IF(ISBLANK(OFFSET('5. Pp (3 años)'!$H$46,INT((ROW()-13)/2),0)),"",OFFSET('5. Pp (3 años)'!$H$46,INT((ROW()-13)/2),0))</f>
        <v/>
      </c>
      <c r="H423" s="1002" t="str">
        <f ca="1">IF(ISBLANK(OFFSET('9. METAS'!$K$20,INT((ROW()-13)/2),0)),"",OFFSET('9. METAS'!$K$20,INT((ROW()-13)/2),0))</f>
        <v/>
      </c>
      <c r="I423" s="1004"/>
      <c r="J423" s="244" t="str">
        <f ca="1">IF(MOD(ROW()-13,2)=0,IF(ISBLANK(OFFSET('11. SEGUIMIENTO 2026'!$N$14,INT((ROW()-13)/2),0)),"",OFFSET('11. SEGUIMIENTO 2026'!$N$14,INT((ROW()-13)/2),0)),IF(ISBLANK(OFFSET('9. METAS'!$Q$20,INT((ROW()-14)/2),0)),"",OFFSET('9. METAS'!$Q$20,INT((ROW()-14)/2),0)))</f>
        <v/>
      </c>
      <c r="K423" s="245" t="str">
        <f ca="1">IF(MOD(ROW()-13,2)=0,IF(ISBLANK(OFFSET('11. SEGUIMIENTO 2026'!$O$14,INT((ROW()-13)/2),0)),"",OFFSET('11. SEGUIMIENTO 2026'!$O$14,INT((ROW()-13)/2),0)),IF(ISBLANK(OFFSET('9. METAS'!$R$20,INT((ROW()-14)/2),0)),"",OFFSET('9. METAS'!$R$20,INT((ROW()-14)/2),0)))</f>
        <v/>
      </c>
      <c r="L423" s="245" t="str">
        <f ca="1">IF(MOD(ROW()-13,2)=0,IF(ISBLANK(OFFSET('11. SEGUIMIENTO 2026'!$P$14,INT((ROW()-13)/2),0)),"",OFFSET('11. SEGUIMIENTO 2026'!$P$14,INT((ROW()-13)/2),0)),IF(ISBLANK(OFFSET('9. METAS'!$S$20,INT((ROW()-14)/2),0)),"",OFFSET('9. METAS'!$S$20,INT((ROW()-14)/2),0)))</f>
        <v/>
      </c>
      <c r="M423" s="246" t="str">
        <f ca="1">IF(MOD(ROW()-13,2)=0,IF(ISBLANK(OFFSET('11. SEGUIMIENTO 2026'!$Q$14,INT((ROW()-13)/2),0)),"",OFFSET('11. SEGUIMIENTO 2026'!$Q$14,INT((ROW()-13)/2),0)),IF(ISBLANK(OFFSET('9. METAS'!$T$20,INT((ROW()-14)/2),0)),"",OFFSET('9. METAS'!$T$20,INT((ROW()-14)/2),0)))</f>
        <v/>
      </c>
      <c r="N423" s="1006" t="str">
        <f t="shared" ref="N423" ca="1" si="401">IFERROR(J423/J424,"ND")</f>
        <v>ND</v>
      </c>
      <c r="O423" s="1008" t="str">
        <f t="shared" ref="O423" ca="1" si="402">IFERROR(((J423)/H423),"ND")</f>
        <v>ND</v>
      </c>
      <c r="P423" s="1010"/>
    </row>
    <row r="424" spans="3:16" ht="63" hidden="1" customHeight="1">
      <c r="C424" s="1025"/>
      <c r="D424" s="1018"/>
      <c r="E424" s="1018"/>
      <c r="F424" s="1021"/>
      <c r="G424" s="1023"/>
      <c r="H424" s="1002"/>
      <c r="I424" s="1012"/>
      <c r="J424" s="244" t="str">
        <f ca="1">IF(MOD(ROW()-13,2)=0,IF(ISBLANK(OFFSET('11. SEGUIMIENTO 2026'!$N$14,INT((ROW()-13)/2),0)),"",OFFSET('11. SEGUIMIENTO 2026'!$N$14,INT((ROW()-13)/2),0)),IF(ISBLANK(OFFSET('9. METAS'!$Q$20,INT((ROW()-14)/2),0)),"",OFFSET('9. METAS'!$Q$20,INT((ROW()-14)/2),0)))</f>
        <v/>
      </c>
      <c r="K424" s="245" t="str">
        <f ca="1">IF(MOD(ROW()-13,2)=0,IF(ISBLANK(OFFSET('11. SEGUIMIENTO 2026'!$O$14,INT((ROW()-13)/2),0)),"",OFFSET('11. SEGUIMIENTO 2026'!$O$14,INT((ROW()-13)/2),0)),IF(ISBLANK(OFFSET('9. METAS'!$R$20,INT((ROW()-14)/2),0)),"",OFFSET('9. METAS'!$R$20,INT((ROW()-14)/2),0)))</f>
        <v/>
      </c>
      <c r="L424" s="245" t="str">
        <f ca="1">IF(MOD(ROW()-13,2)=0,IF(ISBLANK(OFFSET('11. SEGUIMIENTO 2026'!$P$14,INT((ROW()-13)/2),0)),"",OFFSET('11. SEGUIMIENTO 2026'!$P$14,INT((ROW()-13)/2),0)),IF(ISBLANK(OFFSET('9. METAS'!$S$20,INT((ROW()-14)/2),0)),"",OFFSET('9. METAS'!$S$20,INT((ROW()-14)/2),0)))</f>
        <v/>
      </c>
      <c r="M424" s="246" t="str">
        <f ca="1">IF(MOD(ROW()-13,2)=0,IF(ISBLANK(OFFSET('11. SEGUIMIENTO 2026'!$Q$14,INT((ROW()-13)/2),0)),"",OFFSET('11. SEGUIMIENTO 2026'!$Q$14,INT((ROW()-13)/2),0)),IF(ISBLANK(OFFSET('9. METAS'!$T$20,INT((ROW()-14)/2),0)),"",OFFSET('9. METAS'!$T$20,INT((ROW()-14)/2),0)))</f>
        <v/>
      </c>
      <c r="N424" s="1013"/>
      <c r="O424" s="1014"/>
      <c r="P424" s="1015"/>
    </row>
    <row r="425" spans="3:16" ht="63" hidden="1" customHeight="1">
      <c r="C425" s="1016" t="str">
        <f ca="1">IF(ISBLANK(OFFSET('5. Pp (3 años)'!$C$46,INT((ROW()-13)/2),0)),"",OFFSET('5. Pp (3 años)'!$C$46,INT((ROW()-13)/2),0))</f>
        <v>Actividad</v>
      </c>
      <c r="D425" s="1018" t="str">
        <f ca="1">IF(ISBLANK(OFFSET('5. Pp (3 años)'!$D$46,INT((ROW()-13)/2),0)),"",OFFSET('5. Pp (3 años)'!$D$46,INT((ROW()-13)/2),0))</f>
        <v/>
      </c>
      <c r="E425" s="1018" t="str">
        <f ca="1">IF(ISBLANK(OFFSET('5. Pp (3 años)'!$E$46,INT((ROW()-13)/2),0)),"",OFFSET('5. Pp (3 años)'!$E$46,INT((ROW()-13)/2),0))</f>
        <v/>
      </c>
      <c r="F425" s="1021" t="str">
        <f ca="1">IF(ISBLANK(OFFSET('5. Pp (3 años)'!$K$46,INT((ROW()-13)/2),0)),"",OFFSET('5. Pp (3 años)'!$K$46,INT((ROW()-13)/2),0))</f>
        <v/>
      </c>
      <c r="G425" s="1023" t="str">
        <f ca="1">IF(ISBLANK(OFFSET('5. Pp (3 años)'!$H$46,INT((ROW()-13)/2),0)),"",OFFSET('5. Pp (3 años)'!$H$46,INT((ROW()-13)/2),0))</f>
        <v/>
      </c>
      <c r="H425" s="1002" t="str">
        <f ca="1">IF(ISBLANK(OFFSET('9. METAS'!$K$20,INT((ROW()-13)/2),0)),"",OFFSET('9. METAS'!$K$20,INT((ROW()-13)/2),0))</f>
        <v/>
      </c>
      <c r="I425" s="1004"/>
      <c r="J425" s="244" t="str">
        <f ca="1">IF(MOD(ROW()-13,2)=0,IF(ISBLANK(OFFSET('11. SEGUIMIENTO 2026'!$N$14,INT((ROW()-13)/2),0)),"",OFFSET('11. SEGUIMIENTO 2026'!$N$14,INT((ROW()-13)/2),0)),IF(ISBLANK(OFFSET('9. METAS'!$Q$20,INT((ROW()-14)/2),0)),"",OFFSET('9. METAS'!$Q$20,INT((ROW()-14)/2),0)))</f>
        <v/>
      </c>
      <c r="K425" s="245" t="str">
        <f ca="1">IF(MOD(ROW()-13,2)=0,IF(ISBLANK(OFFSET('11. SEGUIMIENTO 2026'!$O$14,INT((ROW()-13)/2),0)),"",OFFSET('11. SEGUIMIENTO 2026'!$O$14,INT((ROW()-13)/2),0)),IF(ISBLANK(OFFSET('9. METAS'!$R$20,INT((ROW()-14)/2),0)),"",OFFSET('9. METAS'!$R$20,INT((ROW()-14)/2),0)))</f>
        <v/>
      </c>
      <c r="L425" s="245" t="str">
        <f ca="1">IF(MOD(ROW()-13,2)=0,IF(ISBLANK(OFFSET('11. SEGUIMIENTO 2026'!$P$14,INT((ROW()-13)/2),0)),"",OFFSET('11. SEGUIMIENTO 2026'!$P$14,INT((ROW()-13)/2),0)),IF(ISBLANK(OFFSET('9. METAS'!$S$20,INT((ROW()-14)/2),0)),"",OFFSET('9. METAS'!$S$20,INT((ROW()-14)/2),0)))</f>
        <v/>
      </c>
      <c r="M425" s="246" t="str">
        <f ca="1">IF(MOD(ROW()-13,2)=0,IF(ISBLANK(OFFSET('11. SEGUIMIENTO 2026'!$Q$14,INT((ROW()-13)/2),0)),"",OFFSET('11. SEGUIMIENTO 2026'!$Q$14,INT((ROW()-13)/2),0)),IF(ISBLANK(OFFSET('9. METAS'!$T$20,INT((ROW()-14)/2),0)),"",OFFSET('9. METAS'!$T$20,INT((ROW()-14)/2),0)))</f>
        <v/>
      </c>
      <c r="N425" s="1006" t="str">
        <f t="shared" ref="N425" ca="1" si="403">IFERROR(J425/J426,"ND")</f>
        <v>ND</v>
      </c>
      <c r="O425" s="1008" t="str">
        <f t="shared" ref="O425" ca="1" si="404">IFERROR(((J425)/H425),"ND")</f>
        <v>ND</v>
      </c>
      <c r="P425" s="1010"/>
    </row>
    <row r="426" spans="3:16" ht="63" hidden="1" customHeight="1">
      <c r="C426" s="1025"/>
      <c r="D426" s="1018"/>
      <c r="E426" s="1018"/>
      <c r="F426" s="1021"/>
      <c r="G426" s="1023"/>
      <c r="H426" s="1002"/>
      <c r="I426" s="1012"/>
      <c r="J426" s="244" t="str">
        <f ca="1">IF(MOD(ROW()-13,2)=0,IF(ISBLANK(OFFSET('11. SEGUIMIENTO 2026'!$N$14,INT((ROW()-13)/2),0)),"",OFFSET('11. SEGUIMIENTO 2026'!$N$14,INT((ROW()-13)/2),0)),IF(ISBLANK(OFFSET('9. METAS'!$Q$20,INT((ROW()-14)/2),0)),"",OFFSET('9. METAS'!$Q$20,INT((ROW()-14)/2),0)))</f>
        <v/>
      </c>
      <c r="K426" s="245" t="str">
        <f ca="1">IF(MOD(ROW()-13,2)=0,IF(ISBLANK(OFFSET('11. SEGUIMIENTO 2026'!$O$14,INT((ROW()-13)/2),0)),"",OFFSET('11. SEGUIMIENTO 2026'!$O$14,INT((ROW()-13)/2),0)),IF(ISBLANK(OFFSET('9. METAS'!$R$20,INT((ROW()-14)/2),0)),"",OFFSET('9. METAS'!$R$20,INT((ROW()-14)/2),0)))</f>
        <v/>
      </c>
      <c r="L426" s="245" t="str">
        <f ca="1">IF(MOD(ROW()-13,2)=0,IF(ISBLANK(OFFSET('11. SEGUIMIENTO 2026'!$P$14,INT((ROW()-13)/2),0)),"",OFFSET('11. SEGUIMIENTO 2026'!$P$14,INT((ROW()-13)/2),0)),IF(ISBLANK(OFFSET('9. METAS'!$S$20,INT((ROW()-14)/2),0)),"",OFFSET('9. METAS'!$S$20,INT((ROW()-14)/2),0)))</f>
        <v/>
      </c>
      <c r="M426" s="246" t="str">
        <f ca="1">IF(MOD(ROW()-13,2)=0,IF(ISBLANK(OFFSET('11. SEGUIMIENTO 2026'!$Q$14,INT((ROW()-13)/2),0)),"",OFFSET('11. SEGUIMIENTO 2026'!$Q$14,INT((ROW()-13)/2),0)),IF(ISBLANK(OFFSET('9. METAS'!$T$20,INT((ROW()-14)/2),0)),"",OFFSET('9. METAS'!$T$20,INT((ROW()-14)/2),0)))</f>
        <v/>
      </c>
      <c r="N426" s="1013"/>
      <c r="O426" s="1014"/>
      <c r="P426" s="1015"/>
    </row>
    <row r="427" spans="3:16" ht="63" hidden="1" customHeight="1">
      <c r="C427" s="1016" t="str">
        <f ca="1">IF(ISBLANK(OFFSET('5. Pp (3 años)'!$C$46,INT((ROW()-13)/2),0)),"",OFFSET('5. Pp (3 años)'!$C$46,INT((ROW()-13)/2),0))</f>
        <v>Actividad</v>
      </c>
      <c r="D427" s="1018" t="str">
        <f ca="1">IF(ISBLANK(OFFSET('5. Pp (3 años)'!$D$46,INT((ROW()-13)/2),0)),"",OFFSET('5. Pp (3 años)'!$D$46,INT((ROW()-13)/2),0))</f>
        <v/>
      </c>
      <c r="E427" s="1018" t="str">
        <f ca="1">IF(ISBLANK(OFFSET('5. Pp (3 años)'!$E$46,INT((ROW()-13)/2),0)),"",OFFSET('5. Pp (3 años)'!$E$46,INT((ROW()-13)/2),0))</f>
        <v/>
      </c>
      <c r="F427" s="1021" t="str">
        <f ca="1">IF(ISBLANK(OFFSET('5. Pp (3 años)'!$K$46,INT((ROW()-13)/2),0)),"",OFFSET('5. Pp (3 años)'!$K$46,INT((ROW()-13)/2),0))</f>
        <v/>
      </c>
      <c r="G427" s="1023" t="str">
        <f ca="1">IF(ISBLANK(OFFSET('5. Pp (3 años)'!$H$46,INT((ROW()-13)/2),0)),"",OFFSET('5. Pp (3 años)'!$H$46,INT((ROW()-13)/2),0))</f>
        <v/>
      </c>
      <c r="H427" s="1002" t="str">
        <f ca="1">IF(ISBLANK(OFFSET('9. METAS'!$K$20,INT((ROW()-13)/2),0)),"",OFFSET('9. METAS'!$K$20,INT((ROW()-13)/2),0))</f>
        <v/>
      </c>
      <c r="I427" s="1004"/>
      <c r="J427" s="244" t="str">
        <f ca="1">IF(MOD(ROW()-13,2)=0,IF(ISBLANK(OFFSET('11. SEGUIMIENTO 2026'!$N$14,INT((ROW()-13)/2),0)),"",OFFSET('11. SEGUIMIENTO 2026'!$N$14,INT((ROW()-13)/2),0)),IF(ISBLANK(OFFSET('9. METAS'!$Q$20,INT((ROW()-14)/2),0)),"",OFFSET('9. METAS'!$Q$20,INT((ROW()-14)/2),0)))</f>
        <v/>
      </c>
      <c r="K427" s="245" t="str">
        <f ca="1">IF(MOD(ROW()-13,2)=0,IF(ISBLANK(OFFSET('11. SEGUIMIENTO 2026'!$O$14,INT((ROW()-13)/2),0)),"",OFFSET('11. SEGUIMIENTO 2026'!$O$14,INT((ROW()-13)/2),0)),IF(ISBLANK(OFFSET('9. METAS'!$R$20,INT((ROW()-14)/2),0)),"",OFFSET('9. METAS'!$R$20,INT((ROW()-14)/2),0)))</f>
        <v/>
      </c>
      <c r="L427" s="245" t="str">
        <f ca="1">IF(MOD(ROW()-13,2)=0,IF(ISBLANK(OFFSET('11. SEGUIMIENTO 2026'!$P$14,INT((ROW()-13)/2),0)),"",OFFSET('11. SEGUIMIENTO 2026'!$P$14,INT((ROW()-13)/2),0)),IF(ISBLANK(OFFSET('9. METAS'!$S$20,INT((ROW()-14)/2),0)),"",OFFSET('9. METAS'!$S$20,INT((ROW()-14)/2),0)))</f>
        <v/>
      </c>
      <c r="M427" s="246" t="str">
        <f ca="1">IF(MOD(ROW()-13,2)=0,IF(ISBLANK(OFFSET('11. SEGUIMIENTO 2026'!$Q$14,INT((ROW()-13)/2),0)),"",OFFSET('11. SEGUIMIENTO 2026'!$Q$14,INT((ROW()-13)/2),0)),IF(ISBLANK(OFFSET('9. METAS'!$T$20,INT((ROW()-14)/2),0)),"",OFFSET('9. METAS'!$T$20,INT((ROW()-14)/2),0)))</f>
        <v/>
      </c>
      <c r="N427" s="1006" t="str">
        <f t="shared" ref="N427" ca="1" si="405">IFERROR(J427/J428,"ND")</f>
        <v>ND</v>
      </c>
      <c r="O427" s="1008" t="str">
        <f t="shared" ref="O427" ca="1" si="406">IFERROR(((J427)/H427),"ND")</f>
        <v>ND</v>
      </c>
      <c r="P427" s="1010"/>
    </row>
    <row r="428" spans="3:16" ht="63" hidden="1" customHeight="1">
      <c r="C428" s="1025"/>
      <c r="D428" s="1018"/>
      <c r="E428" s="1018"/>
      <c r="F428" s="1021"/>
      <c r="G428" s="1023"/>
      <c r="H428" s="1002"/>
      <c r="I428" s="1012"/>
      <c r="J428" s="244" t="str">
        <f ca="1">IF(MOD(ROW()-13,2)=0,IF(ISBLANK(OFFSET('11. SEGUIMIENTO 2026'!$N$14,INT((ROW()-13)/2),0)),"",OFFSET('11. SEGUIMIENTO 2026'!$N$14,INT((ROW()-13)/2),0)),IF(ISBLANK(OFFSET('9. METAS'!$Q$20,INT((ROW()-14)/2),0)),"",OFFSET('9. METAS'!$Q$20,INT((ROW()-14)/2),0)))</f>
        <v/>
      </c>
      <c r="K428" s="245" t="str">
        <f ca="1">IF(MOD(ROW()-13,2)=0,IF(ISBLANK(OFFSET('11. SEGUIMIENTO 2026'!$O$14,INT((ROW()-13)/2),0)),"",OFFSET('11. SEGUIMIENTO 2026'!$O$14,INT((ROW()-13)/2),0)),IF(ISBLANK(OFFSET('9. METAS'!$R$20,INT((ROW()-14)/2),0)),"",OFFSET('9. METAS'!$R$20,INT((ROW()-14)/2),0)))</f>
        <v/>
      </c>
      <c r="L428" s="245" t="str">
        <f ca="1">IF(MOD(ROW()-13,2)=0,IF(ISBLANK(OFFSET('11. SEGUIMIENTO 2026'!$P$14,INT((ROW()-13)/2),0)),"",OFFSET('11. SEGUIMIENTO 2026'!$P$14,INT((ROW()-13)/2),0)),IF(ISBLANK(OFFSET('9. METAS'!$S$20,INT((ROW()-14)/2),0)),"",OFFSET('9. METAS'!$S$20,INT((ROW()-14)/2),0)))</f>
        <v/>
      </c>
      <c r="M428" s="246" t="str">
        <f ca="1">IF(MOD(ROW()-13,2)=0,IF(ISBLANK(OFFSET('11. SEGUIMIENTO 2026'!$Q$14,INT((ROW()-13)/2),0)),"",OFFSET('11. SEGUIMIENTO 2026'!$Q$14,INT((ROW()-13)/2),0)),IF(ISBLANK(OFFSET('9. METAS'!$T$20,INT((ROW()-14)/2),0)),"",OFFSET('9. METAS'!$T$20,INT((ROW()-14)/2),0)))</f>
        <v/>
      </c>
      <c r="N428" s="1013"/>
      <c r="O428" s="1014"/>
      <c r="P428" s="1015"/>
    </row>
    <row r="429" spans="3:16" ht="63" customHeight="1">
      <c r="C429" s="1016" t="str">
        <f ca="1">IF(ISBLANK(OFFSET('5. Pp (3 años)'!$C$46,INT((ROW()-13)/2),0)),"",OFFSET('5. Pp (3 años)'!$C$46,INT((ROW()-13)/2),0))</f>
        <v>Componente</v>
      </c>
      <c r="D429" s="1018" t="str">
        <f ca="1">IF(ISBLANK(OFFSET('5. Pp (3 años)'!$D$46,INT((ROW()-13)/2),0)),"",OFFSET('5. Pp (3 años)'!$D$46,INT((ROW()-13)/2),0))</f>
        <v>4.1.1.1.35 Estrategias de intervención en salud mental y acompañamiento emocional comunitario implementadas.</v>
      </c>
      <c r="E429" s="1018" t="str">
        <f ca="1">IF(ISBLANK(OFFSET('5. Pp (3 años)'!$E$46,INT((ROW()-13)/2),0)),"",OFFSET('5. Pp (3 años)'!$E$46,INT((ROW()-13)/2),0))</f>
        <v>PEAPF: Porcentaje de esquema de atención psicosocial y acompañamiento emocional fortalecido.</v>
      </c>
      <c r="F429" s="1021" t="str">
        <f ca="1">IF(ISBLANK(OFFSET('5. Pp (3 años)'!$K$46,INT((ROW()-13)/2),0)),"",OFFSET('5. Pp (3 años)'!$K$46,INT((ROW()-13)/2),0))</f>
        <v>Ascendente</v>
      </c>
      <c r="G429" s="1023" t="str">
        <f ca="1">IF(ISBLANK(OFFSET('5. Pp (3 años)'!$H$46,INT((ROW()-13)/2),0)),"",OFFSET('5. Pp (3 años)'!$H$46,INT((ROW()-13)/2),0))</f>
        <v>Trimestral</v>
      </c>
      <c r="H429" s="1002">
        <f ca="1">IF(ISBLANK(OFFSET('9. METAS'!$K$20,INT((ROW()-13)/2),0)),"",OFFSET('9. METAS'!$K$20,INT((ROW()-13)/2),0))</f>
        <v>100</v>
      </c>
      <c r="I429" s="1004" t="s">
        <v>147</v>
      </c>
      <c r="J429" s="244">
        <f ca="1">IF(MOD(ROW()-13,2)=0,IF(ISBLANK(OFFSET('11. SEGUIMIENTO 2026'!$N$14,INT((ROW()-13)/2),0)),"",OFFSET('11. SEGUIMIENTO 2026'!$N$14,INT((ROW()-13)/2),0)),IF(ISBLANK(OFFSET('9. METAS'!$Q$20,INT((ROW()-14)/2),0)),"",OFFSET('9. METAS'!$Q$20,INT((ROW()-14)/2),0)))</f>
        <v>18</v>
      </c>
      <c r="K429" s="245" t="str">
        <f ca="1">IF(MOD(ROW()-13,2)=0,IF(ISBLANK(OFFSET('11. SEGUIMIENTO 2026'!$O$14,INT((ROW()-13)/2),0)),"",OFFSET('11. SEGUIMIENTO 2026'!$O$14,INT((ROW()-13)/2),0)),IF(ISBLANK(OFFSET('9. METAS'!$R$20,INT((ROW()-14)/2),0)),"",OFFSET('9. METAS'!$R$20,INT((ROW()-14)/2),0)))</f>
        <v/>
      </c>
      <c r="L429" s="245" t="str">
        <f ca="1">IF(MOD(ROW()-13,2)=0,IF(ISBLANK(OFFSET('11. SEGUIMIENTO 2026'!$P$14,INT((ROW()-13)/2),0)),"",OFFSET('11. SEGUIMIENTO 2026'!$P$14,INT((ROW()-13)/2),0)),IF(ISBLANK(OFFSET('9. METAS'!$S$20,INT((ROW()-14)/2),0)),"",OFFSET('9. METAS'!$S$20,INT((ROW()-14)/2),0)))</f>
        <v/>
      </c>
      <c r="M429" s="246" t="str">
        <f ca="1">IF(MOD(ROW()-13,2)=0,IF(ISBLANK(OFFSET('11. SEGUIMIENTO 2026'!$Q$14,INT((ROW()-13)/2),0)),"",OFFSET('11. SEGUIMIENTO 2026'!$Q$14,INT((ROW()-13)/2),0)),IF(ISBLANK(OFFSET('9. METAS'!$T$20,INT((ROW()-14)/2),0)),"",OFFSET('9. METAS'!$T$20,INT((ROW()-14)/2),0)))</f>
        <v/>
      </c>
      <c r="N429" s="1006">
        <f t="shared" ref="N429" ca="1" si="407">IFERROR(J429/J430,"ND")</f>
        <v>0.72</v>
      </c>
      <c r="O429" s="1008">
        <f t="shared" ref="O429" ca="1" si="408">IFERROR(((J429)/H429),"ND")</f>
        <v>0.18</v>
      </c>
      <c r="P429" s="722" t="s">
        <v>1618</v>
      </c>
    </row>
    <row r="430" spans="3:16" ht="63" customHeight="1">
      <c r="C430" s="1025"/>
      <c r="D430" s="1018"/>
      <c r="E430" s="1018"/>
      <c r="F430" s="1021"/>
      <c r="G430" s="1023"/>
      <c r="H430" s="1002"/>
      <c r="I430" s="1012"/>
      <c r="J430" s="244">
        <f ca="1">IF(MOD(ROW()-13,2)=0,IF(ISBLANK(OFFSET('11. SEGUIMIENTO 2026'!$N$14,INT((ROW()-13)/2),0)),"",OFFSET('11. SEGUIMIENTO 2026'!$N$14,INT((ROW()-13)/2),0)),IF(ISBLANK(OFFSET('9. METAS'!$Q$20,INT((ROW()-14)/2),0)),"",OFFSET('9. METAS'!$Q$20,INT((ROW()-14)/2),0)))</f>
        <v>25</v>
      </c>
      <c r="K430" s="245">
        <f ca="1">IF(MOD(ROW()-13,2)=0,IF(ISBLANK(OFFSET('11. SEGUIMIENTO 2026'!$O$14,INT((ROW()-13)/2),0)),"",OFFSET('11. SEGUIMIENTO 2026'!$O$14,INT((ROW()-13)/2),0)),IF(ISBLANK(OFFSET('9. METAS'!$R$20,INT((ROW()-14)/2),0)),"",OFFSET('9. METAS'!$R$20,INT((ROW()-14)/2),0)))</f>
        <v>25</v>
      </c>
      <c r="L430" s="245">
        <f ca="1">IF(MOD(ROW()-13,2)=0,IF(ISBLANK(OFFSET('11. SEGUIMIENTO 2026'!$P$14,INT((ROW()-13)/2),0)),"",OFFSET('11. SEGUIMIENTO 2026'!$P$14,INT((ROW()-13)/2),0)),IF(ISBLANK(OFFSET('9. METAS'!$S$20,INT((ROW()-14)/2),0)),"",OFFSET('9. METAS'!$S$20,INT((ROW()-14)/2),0)))</f>
        <v>25</v>
      </c>
      <c r="M430" s="246">
        <f ca="1">IF(MOD(ROW()-13,2)=0,IF(ISBLANK(OFFSET('11. SEGUIMIENTO 2026'!$Q$14,INT((ROW()-13)/2),0)),"",OFFSET('11. SEGUIMIENTO 2026'!$Q$14,INT((ROW()-13)/2),0)),IF(ISBLANK(OFFSET('9. METAS'!$T$20,INT((ROW()-14)/2),0)),"",OFFSET('9. METAS'!$T$20,INT((ROW()-14)/2),0)))</f>
        <v>25</v>
      </c>
      <c r="N430" s="1013"/>
      <c r="O430" s="1014"/>
      <c r="P430" s="723" t="s">
        <v>1619</v>
      </c>
    </row>
    <row r="431" spans="3:16" ht="63" customHeight="1">
      <c r="C431" s="1016" t="str">
        <f ca="1">IF(ISBLANK(OFFSET('5. Pp (3 años)'!$C$46,INT((ROW()-13)/2),0)),"",OFFSET('5. Pp (3 años)'!$C$46,INT((ROW()-13)/2),0))</f>
        <v>Actividad</v>
      </c>
      <c r="D431" s="1018" t="str">
        <f ca="1">IF(ISBLANK(OFFSET('5. Pp (3 años)'!$D$46,INT((ROW()-13)/2),0)),"",OFFSET('5. Pp (3 años)'!$D$46,INT((ROW()-13)/2),0))</f>
        <v>4.1.1.1.35.1 Prestación de servicios de consulta psicológica para la prevención y el manejo psicoafectivo.</v>
      </c>
      <c r="E431" s="1018" t="str">
        <f ca="1">IF(ISBLANK(OFFSET('5. Pp (3 años)'!$E$46,INT((ROW()-13)/2),0)),"",OFFSET('5. Pp (3 años)'!$E$46,INT((ROW()-13)/2),0))</f>
        <v>PAPR: Porcentaje de atenciones psicológicas realizadas</v>
      </c>
      <c r="F431" s="1021" t="str">
        <f ca="1">IF(ISBLANK(OFFSET('5. Pp (3 años)'!$K$46,INT((ROW()-13)/2),0)),"",OFFSET('5. Pp (3 años)'!$K$46,INT((ROW()-13)/2),0))</f>
        <v>Ascendente</v>
      </c>
      <c r="G431" s="1023" t="str">
        <f ca="1">IF(ISBLANK(OFFSET('5. Pp (3 años)'!$H$46,INT((ROW()-13)/2),0)),"",OFFSET('5. Pp (3 años)'!$H$46,INT((ROW()-13)/2),0))</f>
        <v>Trimestral</v>
      </c>
      <c r="H431" s="1002">
        <f ca="1">IF(ISBLANK(OFFSET('9. METAS'!$K$20,INT((ROW()-13)/2),0)),"",OFFSET('9. METAS'!$K$20,INT((ROW()-13)/2),0))</f>
        <v>2400</v>
      </c>
      <c r="I431" s="1004" t="s">
        <v>1394</v>
      </c>
      <c r="J431" s="244">
        <f ca="1">IF(MOD(ROW()-13,2)=0,IF(ISBLANK(OFFSET('11. SEGUIMIENTO 2026'!$N$14,INT((ROW()-13)/2),0)),"",OFFSET('11. SEGUIMIENTO 2026'!$N$14,INT((ROW()-13)/2),0)),IF(ISBLANK(OFFSET('9. METAS'!$Q$20,INT((ROW()-14)/2),0)),"",OFFSET('9. METAS'!$Q$20,INT((ROW()-14)/2),0)))</f>
        <v>750</v>
      </c>
      <c r="K431" s="245" t="str">
        <f ca="1">IF(MOD(ROW()-13,2)=0,IF(ISBLANK(OFFSET('11. SEGUIMIENTO 2026'!$O$14,INT((ROW()-13)/2),0)),"",OFFSET('11. SEGUIMIENTO 2026'!$O$14,INT((ROW()-13)/2),0)),IF(ISBLANK(OFFSET('9. METAS'!$R$20,INT((ROW()-14)/2),0)),"",OFFSET('9. METAS'!$R$20,INT((ROW()-14)/2),0)))</f>
        <v/>
      </c>
      <c r="L431" s="245" t="str">
        <f ca="1">IF(MOD(ROW()-13,2)=0,IF(ISBLANK(OFFSET('11. SEGUIMIENTO 2026'!$P$14,INT((ROW()-13)/2),0)),"",OFFSET('11. SEGUIMIENTO 2026'!$P$14,INT((ROW()-13)/2),0)),IF(ISBLANK(OFFSET('9. METAS'!$S$20,INT((ROW()-14)/2),0)),"",OFFSET('9. METAS'!$S$20,INT((ROW()-14)/2),0)))</f>
        <v/>
      </c>
      <c r="M431" s="246" t="str">
        <f ca="1">IF(MOD(ROW()-13,2)=0,IF(ISBLANK(OFFSET('11. SEGUIMIENTO 2026'!$Q$14,INT((ROW()-13)/2),0)),"",OFFSET('11. SEGUIMIENTO 2026'!$Q$14,INT((ROW()-13)/2),0)),IF(ISBLANK(OFFSET('9. METAS'!$T$20,INT((ROW()-14)/2),0)),"",OFFSET('9. METAS'!$T$20,INT((ROW()-14)/2),0)))</f>
        <v/>
      </c>
      <c r="N431" s="1006">
        <f t="shared" ref="N431" ca="1" si="409">IFERROR(J431/J432,"ND")</f>
        <v>1.25</v>
      </c>
      <c r="O431" s="1008">
        <f t="shared" ref="O431" ca="1" si="410">IFERROR(((J431)/H431),"ND")</f>
        <v>0.3125</v>
      </c>
      <c r="P431" s="722" t="s">
        <v>1620</v>
      </c>
    </row>
    <row r="432" spans="3:16" ht="63" customHeight="1">
      <c r="C432" s="1025"/>
      <c r="D432" s="1018"/>
      <c r="E432" s="1018"/>
      <c r="F432" s="1021"/>
      <c r="G432" s="1023"/>
      <c r="H432" s="1002"/>
      <c r="I432" s="1012"/>
      <c r="J432" s="244">
        <f ca="1">IF(MOD(ROW()-13,2)=0,IF(ISBLANK(OFFSET('11. SEGUIMIENTO 2026'!$N$14,INT((ROW()-13)/2),0)),"",OFFSET('11. SEGUIMIENTO 2026'!$N$14,INT((ROW()-13)/2),0)),IF(ISBLANK(OFFSET('9. METAS'!$Q$20,INT((ROW()-14)/2),0)),"",OFFSET('9. METAS'!$Q$20,INT((ROW()-14)/2),0)))</f>
        <v>600</v>
      </c>
      <c r="K432" s="245">
        <f ca="1">IF(MOD(ROW()-13,2)=0,IF(ISBLANK(OFFSET('11. SEGUIMIENTO 2026'!$O$14,INT((ROW()-13)/2),0)),"",OFFSET('11. SEGUIMIENTO 2026'!$O$14,INT((ROW()-13)/2),0)),IF(ISBLANK(OFFSET('9. METAS'!$R$20,INT((ROW()-14)/2),0)),"",OFFSET('9. METAS'!$R$20,INT((ROW()-14)/2),0)))</f>
        <v>600</v>
      </c>
      <c r="L432" s="245">
        <f ca="1">IF(MOD(ROW()-13,2)=0,IF(ISBLANK(OFFSET('11. SEGUIMIENTO 2026'!$P$14,INT((ROW()-13)/2),0)),"",OFFSET('11. SEGUIMIENTO 2026'!$P$14,INT((ROW()-13)/2),0)),IF(ISBLANK(OFFSET('9. METAS'!$S$20,INT((ROW()-14)/2),0)),"",OFFSET('9. METAS'!$S$20,INT((ROW()-14)/2),0)))</f>
        <v>600</v>
      </c>
      <c r="M432" s="246">
        <f ca="1">IF(MOD(ROW()-13,2)=0,IF(ISBLANK(OFFSET('11. SEGUIMIENTO 2026'!$Q$14,INT((ROW()-13)/2),0)),"",OFFSET('11. SEGUIMIENTO 2026'!$Q$14,INT((ROW()-13)/2),0)),IF(ISBLANK(OFFSET('9. METAS'!$T$20,INT((ROW()-14)/2),0)),"",OFFSET('9. METAS'!$T$20,INT((ROW()-14)/2),0)))</f>
        <v>600</v>
      </c>
      <c r="N432" s="1013"/>
      <c r="O432" s="1014"/>
      <c r="P432" s="723" t="s">
        <v>1621</v>
      </c>
    </row>
    <row r="433" spans="3:16" ht="63" customHeight="1">
      <c r="C433" s="1016" t="str">
        <f ca="1">IF(ISBLANK(OFFSET('5. Pp (3 años)'!$C$46,INT((ROW()-13)/2),0)),"",OFFSET('5. Pp (3 años)'!$C$46,INT((ROW()-13)/2),0))</f>
        <v>Actividad</v>
      </c>
      <c r="D433" s="1018" t="str">
        <f ca="1">IF(ISBLANK(OFFSET('5. Pp (3 años)'!$D$46,INT((ROW()-13)/2),0)),"",OFFSET('5. Pp (3 años)'!$D$46,INT((ROW()-13)/2),0))</f>
        <v>4.1.1.1.35.2 Ejecución de consultas de trabajo social y referencia asistencial para grupos prioritarios.</v>
      </c>
      <c r="E433" s="1018" t="str">
        <f ca="1">IF(ISBLANK(OFFSET('5. Pp (3 años)'!$E$46,INT((ROW()-13)/2),0)),"",OFFSET('5. Pp (3 años)'!$E$46,INT((ROW()-13)/2),0))</f>
        <v>PCTSR: Porcentaje de consultas de trabajo social y referencias asistenciales realizadas.</v>
      </c>
      <c r="F433" s="1021" t="str">
        <f ca="1">IF(ISBLANK(OFFSET('5. Pp (3 años)'!$K$46,INT((ROW()-13)/2),0)),"",OFFSET('5. Pp (3 años)'!$K$46,INT((ROW()-13)/2),0))</f>
        <v>Ascendente</v>
      </c>
      <c r="G433" s="1023" t="str">
        <f ca="1">IF(ISBLANK(OFFSET('5. Pp (3 años)'!$H$46,INT((ROW()-13)/2),0)),"",OFFSET('5. Pp (3 años)'!$H$46,INT((ROW()-13)/2),0))</f>
        <v>Trimestral</v>
      </c>
      <c r="H433" s="1002">
        <f ca="1">IF(ISBLANK(OFFSET('9. METAS'!$K$20,INT((ROW()-13)/2),0)),"",OFFSET('9. METAS'!$K$20,INT((ROW()-13)/2),0))</f>
        <v>1400</v>
      </c>
      <c r="I433" s="1004" t="s">
        <v>1394</v>
      </c>
      <c r="J433" s="244">
        <f ca="1">IF(MOD(ROW()-13,2)=0,IF(ISBLANK(OFFSET('11. SEGUIMIENTO 2026'!$N$14,INT((ROW()-13)/2),0)),"",OFFSET('11. SEGUIMIENTO 2026'!$N$14,INT((ROW()-13)/2),0)),IF(ISBLANK(OFFSET('9. METAS'!$Q$20,INT((ROW()-14)/2),0)),"",OFFSET('9. METAS'!$Q$20,INT((ROW()-14)/2),0)))</f>
        <v>283</v>
      </c>
      <c r="K433" s="245" t="str">
        <f ca="1">IF(MOD(ROW()-13,2)=0,IF(ISBLANK(OFFSET('11. SEGUIMIENTO 2026'!$O$14,INT((ROW()-13)/2),0)),"",OFFSET('11. SEGUIMIENTO 2026'!$O$14,INT((ROW()-13)/2),0)),IF(ISBLANK(OFFSET('9. METAS'!$R$20,INT((ROW()-14)/2),0)),"",OFFSET('9. METAS'!$R$20,INT((ROW()-14)/2),0)))</f>
        <v/>
      </c>
      <c r="L433" s="245" t="str">
        <f ca="1">IF(MOD(ROW()-13,2)=0,IF(ISBLANK(OFFSET('11. SEGUIMIENTO 2026'!$P$14,INT((ROW()-13)/2),0)),"",OFFSET('11. SEGUIMIENTO 2026'!$P$14,INT((ROW()-13)/2),0)),IF(ISBLANK(OFFSET('9. METAS'!$S$20,INT((ROW()-14)/2),0)),"",OFFSET('9. METAS'!$S$20,INT((ROW()-14)/2),0)))</f>
        <v/>
      </c>
      <c r="M433" s="246" t="str">
        <f ca="1">IF(MOD(ROW()-13,2)=0,IF(ISBLANK(OFFSET('11. SEGUIMIENTO 2026'!$Q$14,INT((ROW()-13)/2),0)),"",OFFSET('11. SEGUIMIENTO 2026'!$Q$14,INT((ROW()-13)/2),0)),IF(ISBLANK(OFFSET('9. METAS'!$T$20,INT((ROW()-14)/2),0)),"",OFFSET('9. METAS'!$T$20,INT((ROW()-14)/2),0)))</f>
        <v/>
      </c>
      <c r="N433" s="1006">
        <f t="shared" ref="N433" ca="1" si="411">IFERROR(J433/J434,"ND")</f>
        <v>0.80857142857142861</v>
      </c>
      <c r="O433" s="1008">
        <f t="shared" ref="O433" ca="1" si="412">IFERROR(((J433)/H433),"ND")</f>
        <v>0.20214285714285715</v>
      </c>
      <c r="P433" s="722" t="s">
        <v>1622</v>
      </c>
    </row>
    <row r="434" spans="3:16" ht="63" customHeight="1">
      <c r="C434" s="1025"/>
      <c r="D434" s="1018"/>
      <c r="E434" s="1018"/>
      <c r="F434" s="1021"/>
      <c r="G434" s="1023"/>
      <c r="H434" s="1002"/>
      <c r="I434" s="1012"/>
      <c r="J434" s="244">
        <f ca="1">IF(MOD(ROW()-13,2)=0,IF(ISBLANK(OFFSET('11. SEGUIMIENTO 2026'!$N$14,INT((ROW()-13)/2),0)),"",OFFSET('11. SEGUIMIENTO 2026'!$N$14,INT((ROW()-13)/2),0)),IF(ISBLANK(OFFSET('9. METAS'!$Q$20,INT((ROW()-14)/2),0)),"",OFFSET('9. METAS'!$Q$20,INT((ROW()-14)/2),0)))</f>
        <v>350</v>
      </c>
      <c r="K434" s="245">
        <f ca="1">IF(MOD(ROW()-13,2)=0,IF(ISBLANK(OFFSET('11. SEGUIMIENTO 2026'!$O$14,INT((ROW()-13)/2),0)),"",OFFSET('11. SEGUIMIENTO 2026'!$O$14,INT((ROW()-13)/2),0)),IF(ISBLANK(OFFSET('9. METAS'!$R$20,INT((ROW()-14)/2),0)),"",OFFSET('9. METAS'!$R$20,INT((ROW()-14)/2),0)))</f>
        <v>350</v>
      </c>
      <c r="L434" s="245">
        <f ca="1">IF(MOD(ROW()-13,2)=0,IF(ISBLANK(OFFSET('11. SEGUIMIENTO 2026'!$P$14,INT((ROW()-13)/2),0)),"",OFFSET('11. SEGUIMIENTO 2026'!$P$14,INT((ROW()-13)/2),0)),IF(ISBLANK(OFFSET('9. METAS'!$S$20,INT((ROW()-14)/2),0)),"",OFFSET('9. METAS'!$S$20,INT((ROW()-14)/2),0)))</f>
        <v>350</v>
      </c>
      <c r="M434" s="246">
        <f ca="1">IF(MOD(ROW()-13,2)=0,IF(ISBLANK(OFFSET('11. SEGUIMIENTO 2026'!$Q$14,INT((ROW()-13)/2),0)),"",OFFSET('11. SEGUIMIENTO 2026'!$Q$14,INT((ROW()-13)/2),0)),IF(ISBLANK(OFFSET('9. METAS'!$T$20,INT((ROW()-14)/2),0)),"",OFFSET('9. METAS'!$T$20,INT((ROW()-14)/2),0)))</f>
        <v>350</v>
      </c>
      <c r="N434" s="1013"/>
      <c r="O434" s="1014"/>
      <c r="P434" s="723" t="s">
        <v>1623</v>
      </c>
    </row>
    <row r="435" spans="3:16" ht="63" customHeight="1">
      <c r="C435" s="1016" t="str">
        <f ca="1">IF(ISBLANK(OFFSET('5. Pp (3 años)'!$C$46,INT((ROW()-13)/2),0)),"",OFFSET('5. Pp (3 años)'!$C$46,INT((ROW()-13)/2),0))</f>
        <v>Actividad</v>
      </c>
      <c r="D435" s="1018" t="str">
        <f ca="1">IF(ISBLANK(OFFSET('5. Pp (3 años)'!$D$46,INT((ROW()-13)/2),0)),"",OFFSET('5. Pp (3 años)'!$D$46,INT((ROW()-13)/2),0))</f>
        <v>4.1.1.1.35.3 Organización de jornadas de sensibilización en salud mental y apoyo para personas cuidadoras.</v>
      </c>
      <c r="E435" s="1018" t="str">
        <f ca="1">IF(ISBLANK(OFFSET('5. Pp (3 años)'!$E$46,INT((ROW()-13)/2),0)),"",OFFSET('5. Pp (3 años)'!$E$46,INT((ROW()-13)/2),0))</f>
        <v>PJSAE: Porcentaje de jornadas de sensibilización y apoyo emocional realizadas.</v>
      </c>
      <c r="F435" s="1021" t="str">
        <f ca="1">IF(ISBLANK(OFFSET('5. Pp (3 años)'!$K$46,INT((ROW()-13)/2),0)),"",OFFSET('5. Pp (3 años)'!$K$46,INT((ROW()-13)/2),0))</f>
        <v>Ascendente</v>
      </c>
      <c r="G435" s="1023" t="str">
        <f ca="1">IF(ISBLANK(OFFSET('5. Pp (3 años)'!$H$46,INT((ROW()-13)/2),0)),"",OFFSET('5. Pp (3 años)'!$H$46,INT((ROW()-13)/2),0))</f>
        <v>Trimestral</v>
      </c>
      <c r="H435" s="1002">
        <f ca="1">IF(ISBLANK(OFFSET('9. METAS'!$K$20,INT((ROW()-13)/2),0)),"",OFFSET('9. METAS'!$K$20,INT((ROW()-13)/2),0))</f>
        <v>120</v>
      </c>
      <c r="I435" s="1004" t="s">
        <v>1394</v>
      </c>
      <c r="J435" s="244">
        <f ca="1">IF(MOD(ROW()-13,2)=0,IF(ISBLANK(OFFSET('11. SEGUIMIENTO 2026'!$N$14,INT((ROW()-13)/2),0)),"",OFFSET('11. SEGUIMIENTO 2026'!$N$14,INT((ROW()-13)/2),0)),IF(ISBLANK(OFFSET('9. METAS'!$Q$20,INT((ROW()-14)/2),0)),"",OFFSET('9. METAS'!$Q$20,INT((ROW()-14)/2),0)))</f>
        <v>44</v>
      </c>
      <c r="K435" s="245" t="str">
        <f ca="1">IF(MOD(ROW()-13,2)=0,IF(ISBLANK(OFFSET('11. SEGUIMIENTO 2026'!$O$14,INT((ROW()-13)/2),0)),"",OFFSET('11. SEGUIMIENTO 2026'!$O$14,INT((ROW()-13)/2),0)),IF(ISBLANK(OFFSET('9. METAS'!$R$20,INT((ROW()-14)/2),0)),"",OFFSET('9. METAS'!$R$20,INT((ROW()-14)/2),0)))</f>
        <v/>
      </c>
      <c r="L435" s="245" t="str">
        <f ca="1">IF(MOD(ROW()-13,2)=0,IF(ISBLANK(OFFSET('11. SEGUIMIENTO 2026'!$P$14,INT((ROW()-13)/2),0)),"",OFFSET('11. SEGUIMIENTO 2026'!$P$14,INT((ROW()-13)/2),0)),IF(ISBLANK(OFFSET('9. METAS'!$S$20,INT((ROW()-14)/2),0)),"",OFFSET('9. METAS'!$S$20,INT((ROW()-14)/2),0)))</f>
        <v/>
      </c>
      <c r="M435" s="246" t="str">
        <f ca="1">IF(MOD(ROW()-13,2)=0,IF(ISBLANK(OFFSET('11. SEGUIMIENTO 2026'!$Q$14,INT((ROW()-13)/2),0)),"",OFFSET('11. SEGUIMIENTO 2026'!$Q$14,INT((ROW()-13)/2),0)),IF(ISBLANK(OFFSET('9. METAS'!$T$20,INT((ROW()-14)/2),0)),"",OFFSET('9. METAS'!$T$20,INT((ROW()-14)/2),0)))</f>
        <v/>
      </c>
      <c r="N435" s="1006">
        <f t="shared" ref="N435" ca="1" si="413">IFERROR(J435/J436,"ND")</f>
        <v>1.4666666666666666</v>
      </c>
      <c r="O435" s="1008">
        <f t="shared" ref="O435" ca="1" si="414">IFERROR(((J435)/H435),"ND")</f>
        <v>0.36666666666666664</v>
      </c>
      <c r="P435" s="722" t="s">
        <v>1624</v>
      </c>
    </row>
    <row r="436" spans="3:16" ht="63" customHeight="1">
      <c r="C436" s="1025"/>
      <c r="D436" s="1018"/>
      <c r="E436" s="1018"/>
      <c r="F436" s="1021"/>
      <c r="G436" s="1023"/>
      <c r="H436" s="1002"/>
      <c r="I436" s="1012"/>
      <c r="J436" s="244">
        <f ca="1">IF(MOD(ROW()-13,2)=0,IF(ISBLANK(OFFSET('11. SEGUIMIENTO 2026'!$N$14,INT((ROW()-13)/2),0)),"",OFFSET('11. SEGUIMIENTO 2026'!$N$14,INT((ROW()-13)/2),0)),IF(ISBLANK(OFFSET('9. METAS'!$Q$20,INT((ROW()-14)/2),0)),"",OFFSET('9. METAS'!$Q$20,INT((ROW()-14)/2),0)))</f>
        <v>30</v>
      </c>
      <c r="K436" s="245">
        <f ca="1">IF(MOD(ROW()-13,2)=0,IF(ISBLANK(OFFSET('11. SEGUIMIENTO 2026'!$O$14,INT((ROW()-13)/2),0)),"",OFFSET('11. SEGUIMIENTO 2026'!$O$14,INT((ROW()-13)/2),0)),IF(ISBLANK(OFFSET('9. METAS'!$R$20,INT((ROW()-14)/2),0)),"",OFFSET('9. METAS'!$R$20,INT((ROW()-14)/2),0)))</f>
        <v>30</v>
      </c>
      <c r="L436" s="245">
        <f ca="1">IF(MOD(ROW()-13,2)=0,IF(ISBLANK(OFFSET('11. SEGUIMIENTO 2026'!$P$14,INT((ROW()-13)/2),0)),"",OFFSET('11. SEGUIMIENTO 2026'!$P$14,INT((ROW()-13)/2),0)),IF(ISBLANK(OFFSET('9. METAS'!$S$20,INT((ROW()-14)/2),0)),"",OFFSET('9. METAS'!$S$20,INT((ROW()-14)/2),0)))</f>
        <v>30</v>
      </c>
      <c r="M436" s="246">
        <f ca="1">IF(MOD(ROW()-13,2)=0,IF(ISBLANK(OFFSET('11. SEGUIMIENTO 2026'!$Q$14,INT((ROW()-13)/2),0)),"",OFFSET('11. SEGUIMIENTO 2026'!$Q$14,INT((ROW()-13)/2),0)),IF(ISBLANK(OFFSET('9. METAS'!$T$20,INT((ROW()-14)/2),0)),"",OFFSET('9. METAS'!$T$20,INT((ROW()-14)/2),0)))</f>
        <v>30</v>
      </c>
      <c r="N436" s="1013"/>
      <c r="O436" s="1014"/>
      <c r="P436" s="723" t="s">
        <v>1625</v>
      </c>
    </row>
    <row r="437" spans="3:16" ht="63" customHeight="1">
      <c r="C437" s="1016" t="str">
        <f ca="1">IF(ISBLANK(OFFSET('5. Pp (3 años)'!$C$46,INT((ROW()-13)/2),0)),"",OFFSET('5. Pp (3 años)'!$C$46,INT((ROW()-13)/2),0))</f>
        <v>Actividad</v>
      </c>
      <c r="D437" s="1018" t="str">
        <f ca="1">IF(ISBLANK(OFFSET('5. Pp (3 años)'!$D$46,INT((ROW()-13)/2),0)),"",OFFSET('5. Pp (3 años)'!$D$46,INT((ROW()-13)/2),0))</f>
        <v>4.1.1.1.35.4  Aplicación de diagnósticos psicométricos y seguimiento del neurodesarrollo en la niñez y adolescencia.</v>
      </c>
      <c r="E437" s="1018" t="str">
        <f ca="1">IF(ISBLANK(OFFSET('5. Pp (3 años)'!$E$46,INT((ROW()-13)/2),0)),"",OFFSET('5. Pp (3 años)'!$E$46,INT((ROW()-13)/2),0))</f>
        <v>PESNR: Porcentaje de evaluaciones y seguimientos del neurodesarrollo realizados.</v>
      </c>
      <c r="F437" s="1021" t="str">
        <f ca="1">IF(ISBLANK(OFFSET('5. Pp (3 años)'!$K$46,INT((ROW()-13)/2),0)),"",OFFSET('5. Pp (3 años)'!$K$46,INT((ROW()-13)/2),0))</f>
        <v>Ascendente</v>
      </c>
      <c r="G437" s="1023" t="str">
        <f ca="1">IF(ISBLANK(OFFSET('5. Pp (3 años)'!$H$46,INT((ROW()-13)/2),0)),"",OFFSET('5. Pp (3 años)'!$H$46,INT((ROW()-13)/2),0))</f>
        <v>Trimestral</v>
      </c>
      <c r="H437" s="1002">
        <f ca="1">IF(ISBLANK(OFFSET('9. METAS'!$K$20,INT((ROW()-13)/2),0)),"",OFFSET('9. METAS'!$K$20,INT((ROW()-13)/2),0))</f>
        <v>8</v>
      </c>
      <c r="I437" s="1004" t="s">
        <v>1394</v>
      </c>
      <c r="J437" s="244">
        <f ca="1">IF(MOD(ROW()-13,2)=0,IF(ISBLANK(OFFSET('11. SEGUIMIENTO 2026'!$N$14,INT((ROW()-13)/2),0)),"",OFFSET('11. SEGUIMIENTO 2026'!$N$14,INT((ROW()-13)/2),0)),IF(ISBLANK(OFFSET('9. METAS'!$Q$20,INT((ROW()-14)/2),0)),"",OFFSET('9. METAS'!$Q$20,INT((ROW()-14)/2),0)))</f>
        <v>0</v>
      </c>
      <c r="K437" s="245" t="str">
        <f ca="1">IF(MOD(ROW()-13,2)=0,IF(ISBLANK(OFFSET('11. SEGUIMIENTO 2026'!$O$14,INT((ROW()-13)/2),0)),"",OFFSET('11. SEGUIMIENTO 2026'!$O$14,INT((ROW()-13)/2),0)),IF(ISBLANK(OFFSET('9. METAS'!$R$20,INT((ROW()-14)/2),0)),"",OFFSET('9. METAS'!$R$20,INT((ROW()-14)/2),0)))</f>
        <v/>
      </c>
      <c r="L437" s="245" t="str">
        <f ca="1">IF(MOD(ROW()-13,2)=0,IF(ISBLANK(OFFSET('11. SEGUIMIENTO 2026'!$P$14,INT((ROW()-13)/2),0)),"",OFFSET('11. SEGUIMIENTO 2026'!$P$14,INT((ROW()-13)/2),0)),IF(ISBLANK(OFFSET('9. METAS'!$S$20,INT((ROW()-14)/2),0)),"",OFFSET('9. METAS'!$S$20,INT((ROW()-14)/2),0)))</f>
        <v/>
      </c>
      <c r="M437" s="246" t="str">
        <f ca="1">IF(MOD(ROW()-13,2)=0,IF(ISBLANK(OFFSET('11. SEGUIMIENTO 2026'!$Q$14,INT((ROW()-13)/2),0)),"",OFFSET('11. SEGUIMIENTO 2026'!$Q$14,INT((ROW()-13)/2),0)),IF(ISBLANK(OFFSET('9. METAS'!$T$20,INT((ROW()-14)/2),0)),"",OFFSET('9. METAS'!$T$20,INT((ROW()-14)/2),0)))</f>
        <v/>
      </c>
      <c r="N437" s="1006">
        <f t="shared" ref="N437" ca="1" si="415">IFERROR(J437/J438,"ND")</f>
        <v>0</v>
      </c>
      <c r="O437" s="1008">
        <f t="shared" ref="O437" ca="1" si="416">IFERROR(((J437)/H437),"ND")</f>
        <v>0</v>
      </c>
      <c r="P437" s="722" t="s">
        <v>1626</v>
      </c>
    </row>
    <row r="438" spans="3:16" ht="63" customHeight="1" thickBot="1">
      <c r="C438" s="1034"/>
      <c r="D438" s="1035"/>
      <c r="E438" s="1036"/>
      <c r="F438" s="1037"/>
      <c r="G438" s="1038"/>
      <c r="H438" s="1003"/>
      <c r="I438" s="1005"/>
      <c r="J438" s="647">
        <f ca="1">IF(MOD(ROW()-13,2)=0,IF(ISBLANK(OFFSET('11. SEGUIMIENTO 2026'!$N$14,INT((ROW()-13)/2),0)),"",OFFSET('11. SEGUIMIENTO 2026'!$N$14,INT((ROW()-13)/2),0)),IF(ISBLANK(OFFSET('9. METAS'!$Q$20,INT((ROW()-14)/2),0)),"",OFFSET('9. METAS'!$Q$20,INT((ROW()-14)/2),0)))</f>
        <v>2</v>
      </c>
      <c r="K438" s="648">
        <f ca="1">IF(MOD(ROW()-13,2)=0,IF(ISBLANK(OFFSET('11. SEGUIMIENTO 2026'!$O$14,INT((ROW()-13)/2),0)),"",OFFSET('11. SEGUIMIENTO 2026'!$O$14,INT((ROW()-13)/2),0)),IF(ISBLANK(OFFSET('9. METAS'!$R$20,INT((ROW()-14)/2),0)),"",OFFSET('9. METAS'!$R$20,INT((ROW()-14)/2),0)))</f>
        <v>2</v>
      </c>
      <c r="L438" s="648">
        <f ca="1">IF(MOD(ROW()-13,2)=0,IF(ISBLANK(OFFSET('11. SEGUIMIENTO 2026'!$P$14,INT((ROW()-13)/2),0)),"",OFFSET('11. SEGUIMIENTO 2026'!$P$14,INT((ROW()-13)/2),0)),IF(ISBLANK(OFFSET('9. METAS'!$S$20,INT((ROW()-14)/2),0)),"",OFFSET('9. METAS'!$S$20,INT((ROW()-14)/2),0)))</f>
        <v>2</v>
      </c>
      <c r="M438" s="649">
        <f ca="1">IF(MOD(ROW()-13,2)=0,IF(ISBLANK(OFFSET('11. SEGUIMIENTO 2026'!$Q$14,INT((ROW()-13)/2),0)),"",OFFSET('11. SEGUIMIENTO 2026'!$Q$14,INT((ROW()-13)/2),0)),IF(ISBLANK(OFFSET('9. METAS'!$T$20,INT((ROW()-14)/2),0)),"",OFFSET('9. METAS'!$T$20,INT((ROW()-14)/2),0)))</f>
        <v>2</v>
      </c>
      <c r="N438" s="1007"/>
      <c r="O438" s="1009"/>
      <c r="P438" s="733" t="s">
        <v>1627</v>
      </c>
    </row>
    <row r="439" spans="3:16" hidden="1">
      <c r="C439" s="1017" t="str">
        <f ca="1">IF(ISBLANK(OFFSET('5. Pp (3 años)'!$C$46,INT((ROW()-13)/2),0)),"",OFFSET('5. Pp (3 años)'!$C$46,INT((ROW()-13)/2),0))</f>
        <v>Actividad</v>
      </c>
      <c r="D439" s="1031" t="str">
        <f ca="1">IF(ISBLANK(OFFSET('5. Pp (3 años)'!$D$46,INT((ROW()-13)/2),0)),"",OFFSET('5. Pp (3 años)'!$D$46,INT((ROW()-13)/2),0))</f>
        <v/>
      </c>
      <c r="E439" s="1031" t="str">
        <f ca="1">IF(ISBLANK(OFFSET('5. Pp (3 años)'!$E$46,INT((ROW()-13)/2),0)),"",OFFSET('5. Pp (3 años)'!$E$46,INT((ROW()-13)/2),0))</f>
        <v/>
      </c>
      <c r="F439" s="1032" t="str">
        <f ca="1">IF(ISBLANK(OFFSET('5. Pp (3 años)'!$K$46,INT((ROW()-13)/2),0)),"",OFFSET('5. Pp (3 años)'!$K$46,INT((ROW()-13)/2),0))</f>
        <v/>
      </c>
      <c r="G439" s="1033" t="str">
        <f ca="1">IF(ISBLANK(OFFSET('5. Pp (3 años)'!$H$46,INT((ROW()-13)/2),0)),"",OFFSET('5. Pp (3 años)'!$H$46,INT((ROW()-13)/2),0))</f>
        <v/>
      </c>
      <c r="H439" s="1026" t="str">
        <f ca="1">IF(ISBLANK(OFFSET('9. METAS'!$K$20,INT((ROW()-13)/2),0)),"",OFFSET('9. METAS'!$K$20,INT((ROW()-13)/2),0))</f>
        <v/>
      </c>
      <c r="I439" s="1027"/>
      <c r="J439" s="644" t="str">
        <f ca="1">IF(MOD(ROW()-13,2)=0,IF(ISBLANK(OFFSET('11. SEGUIMIENTO 2026'!$N$14,INT((ROW()-13)/2),0)),"",OFFSET('11. SEGUIMIENTO 2026'!$N$14,INT((ROW()-13)/2),0)),IF(ISBLANK(OFFSET('9. METAS'!$Q$20,INT((ROW()-14)/2),0)),"",OFFSET('9. METAS'!$Q$20,INT((ROW()-14)/2),0)))</f>
        <v/>
      </c>
      <c r="K439" s="645" t="str">
        <f ca="1">IF(MOD(ROW()-13,2)=0,IF(ISBLANK(OFFSET('11. SEGUIMIENTO 2026'!$O$14,INT((ROW()-13)/2),0)),"",OFFSET('11. SEGUIMIENTO 2026'!$O$14,INT((ROW()-13)/2),0)),IF(ISBLANK(OFFSET('9. METAS'!$R$20,INT((ROW()-14)/2),0)),"",OFFSET('9. METAS'!$R$20,INT((ROW()-14)/2),0)))</f>
        <v/>
      </c>
      <c r="L439" s="645" t="str">
        <f ca="1">IF(MOD(ROW()-13,2)=0,IF(ISBLANK(OFFSET('11. SEGUIMIENTO 2026'!$P$14,INT((ROW()-13)/2),0)),"",OFFSET('11. SEGUIMIENTO 2026'!$P$14,INT((ROW()-13)/2),0)),IF(ISBLANK(OFFSET('9. METAS'!$S$20,INT((ROW()-14)/2),0)),"",OFFSET('9. METAS'!$S$20,INT((ROW()-14)/2),0)))</f>
        <v/>
      </c>
      <c r="M439" s="646" t="str">
        <f ca="1">IF(MOD(ROW()-13,2)=0,IF(ISBLANK(OFFSET('11. SEGUIMIENTO 2026'!$Q$14,INT((ROW()-13)/2),0)),"",OFFSET('11. SEGUIMIENTO 2026'!$Q$14,INT((ROW()-13)/2),0)),IF(ISBLANK(OFFSET('9. METAS'!$T$20,INT((ROW()-14)/2),0)),"",OFFSET('9. METAS'!$T$20,INT((ROW()-14)/2),0)))</f>
        <v/>
      </c>
      <c r="N439" s="1028" t="str">
        <f t="shared" ref="N439" ca="1" si="417">IFERROR(J439/J440,"ND")</f>
        <v>ND</v>
      </c>
      <c r="O439" s="1029" t="str">
        <f t="shared" ref="O439" ca="1" si="418">IFERROR(((J439)/H439),"ND")</f>
        <v>ND</v>
      </c>
      <c r="P439" s="1030"/>
    </row>
    <row r="440" spans="3:16" hidden="1">
      <c r="C440" s="1025"/>
      <c r="D440" s="1018"/>
      <c r="E440" s="1018"/>
      <c r="F440" s="1021"/>
      <c r="G440" s="1023"/>
      <c r="H440" s="1002"/>
      <c r="I440" s="1012"/>
      <c r="J440" s="244" t="str">
        <f ca="1">IF(MOD(ROW()-13,2)=0,IF(ISBLANK(OFFSET('11. SEGUIMIENTO 2026'!$N$14,INT((ROW()-13)/2),0)),"",OFFSET('11. SEGUIMIENTO 2026'!$N$14,INT((ROW()-13)/2),0)),IF(ISBLANK(OFFSET('9. METAS'!$Q$20,INT((ROW()-14)/2),0)),"",OFFSET('9. METAS'!$Q$20,INT((ROW()-14)/2),0)))</f>
        <v/>
      </c>
      <c r="K440" s="245" t="str">
        <f ca="1">IF(MOD(ROW()-13,2)=0,IF(ISBLANK(OFFSET('11. SEGUIMIENTO 2026'!$O$14,INT((ROW()-13)/2),0)),"",OFFSET('11. SEGUIMIENTO 2026'!$O$14,INT((ROW()-13)/2),0)),IF(ISBLANK(OFFSET('9. METAS'!$R$20,INT((ROW()-14)/2),0)),"",OFFSET('9. METAS'!$R$20,INT((ROW()-14)/2),0)))</f>
        <v/>
      </c>
      <c r="L440" s="245" t="str">
        <f ca="1">IF(MOD(ROW()-13,2)=0,IF(ISBLANK(OFFSET('11. SEGUIMIENTO 2026'!$P$14,INT((ROW()-13)/2),0)),"",OFFSET('11. SEGUIMIENTO 2026'!$P$14,INT((ROW()-13)/2),0)),IF(ISBLANK(OFFSET('9. METAS'!$S$20,INT((ROW()-14)/2),0)),"",OFFSET('9. METAS'!$S$20,INT((ROW()-14)/2),0)))</f>
        <v/>
      </c>
      <c r="M440" s="246" t="str">
        <f ca="1">IF(MOD(ROW()-13,2)=0,IF(ISBLANK(OFFSET('11. SEGUIMIENTO 2026'!$Q$14,INT((ROW()-13)/2),0)),"",OFFSET('11. SEGUIMIENTO 2026'!$Q$14,INT((ROW()-13)/2),0)),IF(ISBLANK(OFFSET('9. METAS'!$T$20,INT((ROW()-14)/2),0)),"",OFFSET('9. METAS'!$T$20,INT((ROW()-14)/2),0)))</f>
        <v/>
      </c>
      <c r="N440" s="1013"/>
      <c r="O440" s="1014"/>
      <c r="P440" s="1015"/>
    </row>
    <row r="441" spans="3:16" hidden="1">
      <c r="C441" s="1016" t="str">
        <f ca="1">IF(ISBLANK(OFFSET('5. Pp (3 años)'!$C$46,INT((ROW()-13)/2),0)),"",OFFSET('5. Pp (3 años)'!$C$46,INT((ROW()-13)/2),0))</f>
        <v>Componente</v>
      </c>
      <c r="D441" s="1018" t="str">
        <f ca="1">IF(ISBLANK(OFFSET('5. Pp (3 años)'!$D$46,INT((ROW()-13)/2),0)),"",OFFSET('5. Pp (3 años)'!$D$46,INT((ROW()-13)/2),0))</f>
        <v/>
      </c>
      <c r="E441" s="1018" t="str">
        <f ca="1">IF(ISBLANK(OFFSET('5. Pp (3 años)'!$E$46,INT((ROW()-13)/2),0)),"",OFFSET('5. Pp (3 años)'!$E$46,INT((ROW()-13)/2),0))</f>
        <v/>
      </c>
      <c r="F441" s="1021" t="str">
        <f ca="1">IF(ISBLANK(OFFSET('5. Pp (3 años)'!$K$46,INT((ROW()-13)/2),0)),"",OFFSET('5. Pp (3 años)'!$K$46,INT((ROW()-13)/2),0))</f>
        <v/>
      </c>
      <c r="G441" s="1023" t="str">
        <f ca="1">IF(ISBLANK(OFFSET('5. Pp (3 años)'!$H$46,INT((ROW()-13)/2),0)),"",OFFSET('5. Pp (3 años)'!$H$46,INT((ROW()-13)/2),0))</f>
        <v/>
      </c>
      <c r="H441" s="1002" t="str">
        <f ca="1">IF(ISBLANK(OFFSET('9. METAS'!$K$20,INT((ROW()-13)/2),0)),"",OFFSET('9. METAS'!$K$20,INT((ROW()-13)/2),0))</f>
        <v/>
      </c>
      <c r="I441" s="1004"/>
      <c r="J441" s="244" t="str">
        <f ca="1">IF(MOD(ROW()-13,2)=0,IF(ISBLANK(OFFSET('11. SEGUIMIENTO 2026'!$N$14,INT((ROW()-13)/2),0)),"",OFFSET('11. SEGUIMIENTO 2026'!$N$14,INT((ROW()-13)/2),0)),IF(ISBLANK(OFFSET('9. METAS'!$Q$20,INT((ROW()-14)/2),0)),"",OFFSET('9. METAS'!$Q$20,INT((ROW()-14)/2),0)))</f>
        <v/>
      </c>
      <c r="K441" s="245" t="str">
        <f ca="1">IF(MOD(ROW()-13,2)=0,IF(ISBLANK(OFFSET('11. SEGUIMIENTO 2026'!$O$14,INT((ROW()-13)/2),0)),"",OFFSET('11. SEGUIMIENTO 2026'!$O$14,INT((ROW()-13)/2),0)),IF(ISBLANK(OFFSET('9. METAS'!$R$20,INT((ROW()-14)/2),0)),"",OFFSET('9. METAS'!$R$20,INT((ROW()-14)/2),0)))</f>
        <v/>
      </c>
      <c r="L441" s="245" t="str">
        <f ca="1">IF(MOD(ROW()-13,2)=0,IF(ISBLANK(OFFSET('11. SEGUIMIENTO 2026'!$P$14,INT((ROW()-13)/2),0)),"",OFFSET('11. SEGUIMIENTO 2026'!$P$14,INT((ROW()-13)/2),0)),IF(ISBLANK(OFFSET('9. METAS'!$S$20,INT((ROW()-14)/2),0)),"",OFFSET('9. METAS'!$S$20,INT((ROW()-14)/2),0)))</f>
        <v/>
      </c>
      <c r="M441" s="246" t="str">
        <f ca="1">IF(MOD(ROW()-13,2)=0,IF(ISBLANK(OFFSET('11. SEGUIMIENTO 2026'!$Q$14,INT((ROW()-13)/2),0)),"",OFFSET('11. SEGUIMIENTO 2026'!$Q$14,INT((ROW()-13)/2),0)),IF(ISBLANK(OFFSET('9. METAS'!$T$20,INT((ROW()-14)/2),0)),"",OFFSET('9. METAS'!$T$20,INT((ROW()-14)/2),0)))</f>
        <v/>
      </c>
      <c r="N441" s="1006" t="str">
        <f t="shared" ref="N441" ca="1" si="419">IFERROR(J441/J442,"ND")</f>
        <v>ND</v>
      </c>
      <c r="O441" s="1008" t="str">
        <f t="shared" ref="O441" ca="1" si="420">IFERROR(((J441)/H441),"ND")</f>
        <v>ND</v>
      </c>
      <c r="P441" s="1010"/>
    </row>
    <row r="442" spans="3:16" hidden="1">
      <c r="C442" s="1025"/>
      <c r="D442" s="1018"/>
      <c r="E442" s="1018"/>
      <c r="F442" s="1021"/>
      <c r="G442" s="1023"/>
      <c r="H442" s="1002"/>
      <c r="I442" s="1012"/>
      <c r="J442" s="244" t="str">
        <f ca="1">IF(MOD(ROW()-13,2)=0,IF(ISBLANK(OFFSET('11. SEGUIMIENTO 2026'!$N$14,INT((ROW()-13)/2),0)),"",OFFSET('11. SEGUIMIENTO 2026'!$N$14,INT((ROW()-13)/2),0)),IF(ISBLANK(OFFSET('9. METAS'!$Q$20,INT((ROW()-14)/2),0)),"",OFFSET('9. METAS'!$Q$20,INT((ROW()-14)/2),0)))</f>
        <v/>
      </c>
      <c r="K442" s="245" t="str">
        <f ca="1">IF(MOD(ROW()-13,2)=0,IF(ISBLANK(OFFSET('11. SEGUIMIENTO 2026'!$O$14,INT((ROW()-13)/2),0)),"",OFFSET('11. SEGUIMIENTO 2026'!$O$14,INT((ROW()-13)/2),0)),IF(ISBLANK(OFFSET('9. METAS'!$R$20,INT((ROW()-14)/2),0)),"",OFFSET('9. METAS'!$R$20,INT((ROW()-14)/2),0)))</f>
        <v/>
      </c>
      <c r="L442" s="245" t="str">
        <f ca="1">IF(MOD(ROW()-13,2)=0,IF(ISBLANK(OFFSET('11. SEGUIMIENTO 2026'!$P$14,INT((ROW()-13)/2),0)),"",OFFSET('11. SEGUIMIENTO 2026'!$P$14,INT((ROW()-13)/2),0)),IF(ISBLANK(OFFSET('9. METAS'!$S$20,INT((ROW()-14)/2),0)),"",OFFSET('9. METAS'!$S$20,INT((ROW()-14)/2),0)))</f>
        <v/>
      </c>
      <c r="M442" s="246" t="str">
        <f ca="1">IF(MOD(ROW()-13,2)=0,IF(ISBLANK(OFFSET('11. SEGUIMIENTO 2026'!$Q$14,INT((ROW()-13)/2),0)),"",OFFSET('11. SEGUIMIENTO 2026'!$Q$14,INT((ROW()-13)/2),0)),IF(ISBLANK(OFFSET('9. METAS'!$T$20,INT((ROW()-14)/2),0)),"",OFFSET('9. METAS'!$T$20,INT((ROW()-14)/2),0)))</f>
        <v/>
      </c>
      <c r="N442" s="1013"/>
      <c r="O442" s="1014"/>
      <c r="P442" s="1015"/>
    </row>
    <row r="443" spans="3:16" hidden="1">
      <c r="C443" s="1016" t="str">
        <f ca="1">IF(ISBLANK(OFFSET('5. Pp (3 años)'!$C$46,INT((ROW()-13)/2),0)),"",OFFSET('5. Pp (3 años)'!$C$46,INT((ROW()-13)/2),0))</f>
        <v>Actividad</v>
      </c>
      <c r="D443" s="1018" t="str">
        <f ca="1">IF(ISBLANK(OFFSET('5. Pp (3 años)'!$D$46,INT((ROW()-13)/2),0)),"",OFFSET('5. Pp (3 años)'!$D$46,INT((ROW()-13)/2),0))</f>
        <v/>
      </c>
      <c r="E443" s="1018" t="str">
        <f ca="1">IF(ISBLANK(OFFSET('5. Pp (3 años)'!$E$46,INT((ROW()-13)/2),0)),"",OFFSET('5. Pp (3 años)'!$E$46,INT((ROW()-13)/2),0))</f>
        <v/>
      </c>
      <c r="F443" s="1021" t="str">
        <f ca="1">IF(ISBLANK(OFFSET('5. Pp (3 años)'!$K$46,INT((ROW()-13)/2),0)),"",OFFSET('5. Pp (3 años)'!$K$46,INT((ROW()-13)/2),0))</f>
        <v/>
      </c>
      <c r="G443" s="1023" t="str">
        <f ca="1">IF(ISBLANK(OFFSET('5. Pp (3 años)'!$H$46,INT((ROW()-13)/2),0)),"",OFFSET('5. Pp (3 años)'!$H$46,INT((ROW()-13)/2),0))</f>
        <v/>
      </c>
      <c r="H443" s="1002" t="str">
        <f ca="1">IF(ISBLANK(OFFSET('9. METAS'!$K$20,INT((ROW()-13)/2),0)),"",OFFSET('9. METAS'!$K$20,INT((ROW()-13)/2),0))</f>
        <v/>
      </c>
      <c r="I443" s="1004"/>
      <c r="J443" s="244" t="str">
        <f ca="1">IF(MOD(ROW()-13,2)=0,IF(ISBLANK(OFFSET('11. SEGUIMIENTO 2026'!$N$14,INT((ROW()-13)/2),0)),"",OFFSET('11. SEGUIMIENTO 2026'!$N$14,INT((ROW()-13)/2),0)),IF(ISBLANK(OFFSET('9. METAS'!$Q$20,INT((ROW()-14)/2),0)),"",OFFSET('9. METAS'!$Q$20,INT((ROW()-14)/2),0)))</f>
        <v/>
      </c>
      <c r="K443" s="245" t="str">
        <f ca="1">IF(MOD(ROW()-13,2)=0,IF(ISBLANK(OFFSET('11. SEGUIMIENTO 2026'!$O$14,INT((ROW()-13)/2),0)),"",OFFSET('11. SEGUIMIENTO 2026'!$O$14,INT((ROW()-13)/2),0)),IF(ISBLANK(OFFSET('9. METAS'!$R$20,INT((ROW()-14)/2),0)),"",OFFSET('9. METAS'!$R$20,INT((ROW()-14)/2),0)))</f>
        <v/>
      </c>
      <c r="L443" s="245" t="str">
        <f ca="1">IF(MOD(ROW()-13,2)=0,IF(ISBLANK(OFFSET('11. SEGUIMIENTO 2026'!$P$14,INT((ROW()-13)/2),0)),"",OFFSET('11. SEGUIMIENTO 2026'!$P$14,INT((ROW()-13)/2),0)),IF(ISBLANK(OFFSET('9. METAS'!$S$20,INT((ROW()-14)/2),0)),"",OFFSET('9. METAS'!$S$20,INT((ROW()-14)/2),0)))</f>
        <v/>
      </c>
      <c r="M443" s="246" t="str">
        <f ca="1">IF(MOD(ROW()-13,2)=0,IF(ISBLANK(OFFSET('11. SEGUIMIENTO 2026'!$Q$14,INT((ROW()-13)/2),0)),"",OFFSET('11. SEGUIMIENTO 2026'!$Q$14,INT((ROW()-13)/2),0)),IF(ISBLANK(OFFSET('9. METAS'!$T$20,INT((ROW()-14)/2),0)),"",OFFSET('9. METAS'!$T$20,INT((ROW()-14)/2),0)))</f>
        <v/>
      </c>
      <c r="N443" s="1006" t="str">
        <f t="shared" ref="N443" ca="1" si="421">IFERROR(J443/J444,"ND")</f>
        <v>ND</v>
      </c>
      <c r="O443" s="1008" t="str">
        <f t="shared" ref="O443" ca="1" si="422">IFERROR(((J443)/H443),"ND")</f>
        <v>ND</v>
      </c>
      <c r="P443" s="1010"/>
    </row>
    <row r="444" spans="3:16" hidden="1">
      <c r="C444" s="1025"/>
      <c r="D444" s="1018"/>
      <c r="E444" s="1018"/>
      <c r="F444" s="1021"/>
      <c r="G444" s="1023"/>
      <c r="H444" s="1002"/>
      <c r="I444" s="1012"/>
      <c r="J444" s="244" t="str">
        <f ca="1">IF(MOD(ROW()-13,2)=0,IF(ISBLANK(OFFSET('11. SEGUIMIENTO 2026'!$N$14,INT((ROW()-13)/2),0)),"",OFFSET('11. SEGUIMIENTO 2026'!$N$14,INT((ROW()-13)/2),0)),IF(ISBLANK(OFFSET('9. METAS'!$Q$20,INT((ROW()-14)/2),0)),"",OFFSET('9. METAS'!$Q$20,INT((ROW()-14)/2),0)))</f>
        <v/>
      </c>
      <c r="K444" s="245" t="str">
        <f ca="1">IF(MOD(ROW()-13,2)=0,IF(ISBLANK(OFFSET('11. SEGUIMIENTO 2026'!$O$14,INT((ROW()-13)/2),0)),"",OFFSET('11. SEGUIMIENTO 2026'!$O$14,INT((ROW()-13)/2),0)),IF(ISBLANK(OFFSET('9. METAS'!$R$20,INT((ROW()-14)/2),0)),"",OFFSET('9. METAS'!$R$20,INT((ROW()-14)/2),0)))</f>
        <v/>
      </c>
      <c r="L444" s="245" t="str">
        <f ca="1">IF(MOD(ROW()-13,2)=0,IF(ISBLANK(OFFSET('11. SEGUIMIENTO 2026'!$P$14,INT((ROW()-13)/2),0)),"",OFFSET('11. SEGUIMIENTO 2026'!$P$14,INT((ROW()-13)/2),0)),IF(ISBLANK(OFFSET('9. METAS'!$S$20,INT((ROW()-14)/2),0)),"",OFFSET('9. METAS'!$S$20,INT((ROW()-14)/2),0)))</f>
        <v/>
      </c>
      <c r="M444" s="246" t="str">
        <f ca="1">IF(MOD(ROW()-13,2)=0,IF(ISBLANK(OFFSET('11. SEGUIMIENTO 2026'!$Q$14,INT((ROW()-13)/2),0)),"",OFFSET('11. SEGUIMIENTO 2026'!$Q$14,INT((ROW()-13)/2),0)),IF(ISBLANK(OFFSET('9. METAS'!$T$20,INT((ROW()-14)/2),0)),"",OFFSET('9. METAS'!$T$20,INT((ROW()-14)/2),0)))</f>
        <v/>
      </c>
      <c r="N444" s="1013"/>
      <c r="O444" s="1014"/>
      <c r="P444" s="1015"/>
    </row>
    <row r="445" spans="3:16" hidden="1">
      <c r="C445" s="1016" t="str">
        <f ca="1">IF(ISBLANK(OFFSET('5. Pp (3 años)'!$C$46,INT((ROW()-13)/2),0)),"",OFFSET('5. Pp (3 años)'!$C$46,INT((ROW()-13)/2),0))</f>
        <v>Actividad</v>
      </c>
      <c r="D445" s="1018" t="str">
        <f ca="1">IF(ISBLANK(OFFSET('5. Pp (3 años)'!$D$46,INT((ROW()-13)/2),0)),"",OFFSET('5. Pp (3 años)'!$D$46,INT((ROW()-13)/2),0))</f>
        <v/>
      </c>
      <c r="E445" s="1018" t="str">
        <f ca="1">IF(ISBLANK(OFFSET('5. Pp (3 años)'!$E$46,INT((ROW()-13)/2),0)),"",OFFSET('5. Pp (3 años)'!$E$46,INT((ROW()-13)/2),0))</f>
        <v/>
      </c>
      <c r="F445" s="1021" t="str">
        <f ca="1">IF(ISBLANK(OFFSET('5. Pp (3 años)'!$K$46,INT((ROW()-13)/2),0)),"",OFFSET('5. Pp (3 años)'!$K$46,INT((ROW()-13)/2),0))</f>
        <v/>
      </c>
      <c r="G445" s="1023" t="str">
        <f ca="1">IF(ISBLANK(OFFSET('5. Pp (3 años)'!$H$46,INT((ROW()-13)/2),0)),"",OFFSET('5. Pp (3 años)'!$H$46,INT((ROW()-13)/2),0))</f>
        <v/>
      </c>
      <c r="H445" s="1002" t="str">
        <f ca="1">IF(ISBLANK(OFFSET('9. METAS'!$K$20,INT((ROW()-13)/2),0)),"",OFFSET('9. METAS'!$K$20,INT((ROW()-13)/2),0))</f>
        <v/>
      </c>
      <c r="I445" s="1004"/>
      <c r="J445" s="244" t="str">
        <f ca="1">IF(MOD(ROW()-13,2)=0,IF(ISBLANK(OFFSET('11. SEGUIMIENTO 2026'!$N$14,INT((ROW()-13)/2),0)),"",OFFSET('11. SEGUIMIENTO 2026'!$N$14,INT((ROW()-13)/2),0)),IF(ISBLANK(OFFSET('9. METAS'!$Q$20,INT((ROW()-14)/2),0)),"",OFFSET('9. METAS'!$Q$20,INT((ROW()-14)/2),0)))</f>
        <v/>
      </c>
      <c r="K445" s="245" t="str">
        <f ca="1">IF(MOD(ROW()-13,2)=0,IF(ISBLANK(OFFSET('11. SEGUIMIENTO 2026'!$O$14,INT((ROW()-13)/2),0)),"",OFFSET('11. SEGUIMIENTO 2026'!$O$14,INT((ROW()-13)/2),0)),IF(ISBLANK(OFFSET('9. METAS'!$R$20,INT((ROW()-14)/2),0)),"",OFFSET('9. METAS'!$R$20,INT((ROW()-14)/2),0)))</f>
        <v/>
      </c>
      <c r="L445" s="245" t="str">
        <f ca="1">IF(MOD(ROW()-13,2)=0,IF(ISBLANK(OFFSET('11. SEGUIMIENTO 2026'!$P$14,INT((ROW()-13)/2),0)),"",OFFSET('11. SEGUIMIENTO 2026'!$P$14,INT((ROW()-13)/2),0)),IF(ISBLANK(OFFSET('9. METAS'!$S$20,INT((ROW()-14)/2),0)),"",OFFSET('9. METAS'!$S$20,INT((ROW()-14)/2),0)))</f>
        <v/>
      </c>
      <c r="M445" s="246" t="str">
        <f ca="1">IF(MOD(ROW()-13,2)=0,IF(ISBLANK(OFFSET('11. SEGUIMIENTO 2026'!$Q$14,INT((ROW()-13)/2),0)),"",OFFSET('11. SEGUIMIENTO 2026'!$Q$14,INT((ROW()-13)/2),0)),IF(ISBLANK(OFFSET('9. METAS'!$T$20,INT((ROW()-14)/2),0)),"",OFFSET('9. METAS'!$T$20,INT((ROW()-14)/2),0)))</f>
        <v/>
      </c>
      <c r="N445" s="1006" t="str">
        <f t="shared" ref="N445" ca="1" si="423">IFERROR(J445/J446,"ND")</f>
        <v>ND</v>
      </c>
      <c r="O445" s="1008" t="str">
        <f t="shared" ref="O445" ca="1" si="424">IFERROR(((J445)/H445),"ND")</f>
        <v>ND</v>
      </c>
      <c r="P445" s="1010"/>
    </row>
    <row r="446" spans="3:16" hidden="1">
      <c r="C446" s="1025"/>
      <c r="D446" s="1018"/>
      <c r="E446" s="1018"/>
      <c r="F446" s="1021"/>
      <c r="G446" s="1023"/>
      <c r="H446" s="1002"/>
      <c r="I446" s="1012"/>
      <c r="J446" s="244" t="str">
        <f ca="1">IF(MOD(ROW()-13,2)=0,IF(ISBLANK(OFFSET('11. SEGUIMIENTO 2026'!$N$14,INT((ROW()-13)/2),0)),"",OFFSET('11. SEGUIMIENTO 2026'!$N$14,INT((ROW()-13)/2),0)),IF(ISBLANK(OFFSET('9. METAS'!$Q$20,INT((ROW()-14)/2),0)),"",OFFSET('9. METAS'!$Q$20,INT((ROW()-14)/2),0)))</f>
        <v/>
      </c>
      <c r="K446" s="245" t="str">
        <f ca="1">IF(MOD(ROW()-13,2)=0,IF(ISBLANK(OFFSET('11. SEGUIMIENTO 2026'!$O$14,INT((ROW()-13)/2),0)),"",OFFSET('11. SEGUIMIENTO 2026'!$O$14,INT((ROW()-13)/2),0)),IF(ISBLANK(OFFSET('9. METAS'!$R$20,INT((ROW()-14)/2),0)),"",OFFSET('9. METAS'!$R$20,INT((ROW()-14)/2),0)))</f>
        <v/>
      </c>
      <c r="L446" s="245" t="str">
        <f ca="1">IF(MOD(ROW()-13,2)=0,IF(ISBLANK(OFFSET('11. SEGUIMIENTO 2026'!$P$14,INT((ROW()-13)/2),0)),"",OFFSET('11. SEGUIMIENTO 2026'!$P$14,INT((ROW()-13)/2),0)),IF(ISBLANK(OFFSET('9. METAS'!$S$20,INT((ROW()-14)/2),0)),"",OFFSET('9. METAS'!$S$20,INT((ROW()-14)/2),0)))</f>
        <v/>
      </c>
      <c r="M446" s="246" t="str">
        <f ca="1">IF(MOD(ROW()-13,2)=0,IF(ISBLANK(OFFSET('11. SEGUIMIENTO 2026'!$Q$14,INT((ROW()-13)/2),0)),"",OFFSET('11. SEGUIMIENTO 2026'!$Q$14,INT((ROW()-13)/2),0)),IF(ISBLANK(OFFSET('9. METAS'!$T$20,INT((ROW()-14)/2),0)),"",OFFSET('9. METAS'!$T$20,INT((ROW()-14)/2),0)))</f>
        <v/>
      </c>
      <c r="N446" s="1013"/>
      <c r="O446" s="1014"/>
      <c r="P446" s="1015"/>
    </row>
    <row r="447" spans="3:16" hidden="1">
      <c r="C447" s="1016" t="str">
        <f ca="1">IF(ISBLANK(OFFSET('5. Pp (3 años)'!$C$46,INT((ROW()-13)/2),0)),"",OFFSET('5. Pp (3 años)'!$C$46,INT((ROW()-13)/2),0))</f>
        <v>Actividad</v>
      </c>
      <c r="D447" s="1018" t="str">
        <f ca="1">IF(ISBLANK(OFFSET('5. Pp (3 años)'!$D$46,INT((ROW()-13)/2),0)),"",OFFSET('5. Pp (3 años)'!$D$46,INT((ROW()-13)/2),0))</f>
        <v/>
      </c>
      <c r="E447" s="1018" t="str">
        <f ca="1">IF(ISBLANK(OFFSET('5. Pp (3 años)'!$E$46,INT((ROW()-13)/2),0)),"",OFFSET('5. Pp (3 años)'!$E$46,INT((ROW()-13)/2),0))</f>
        <v/>
      </c>
      <c r="F447" s="1021" t="str">
        <f ca="1">IF(ISBLANK(OFFSET('5. Pp (3 años)'!$K$46,INT((ROW()-13)/2),0)),"",OFFSET('5. Pp (3 años)'!$K$46,INT((ROW()-13)/2),0))</f>
        <v/>
      </c>
      <c r="G447" s="1023" t="str">
        <f ca="1">IF(ISBLANK(OFFSET('5. Pp (3 años)'!$H$46,INT((ROW()-13)/2),0)),"",OFFSET('5. Pp (3 años)'!$H$46,INT((ROW()-13)/2),0))</f>
        <v/>
      </c>
      <c r="H447" s="1002" t="str">
        <f ca="1">IF(ISBLANK(OFFSET('9. METAS'!$K$20,INT((ROW()-13)/2),0)),"",OFFSET('9. METAS'!$K$20,INT((ROW()-13)/2),0))</f>
        <v/>
      </c>
      <c r="I447" s="1004"/>
      <c r="J447" s="244" t="str">
        <f ca="1">IF(MOD(ROW()-13,2)=0,IF(ISBLANK(OFFSET('11. SEGUIMIENTO 2026'!$N$14,INT((ROW()-13)/2),0)),"",OFFSET('11. SEGUIMIENTO 2026'!$N$14,INT((ROW()-13)/2),0)),IF(ISBLANK(OFFSET('9. METAS'!$Q$20,INT((ROW()-14)/2),0)),"",OFFSET('9. METAS'!$Q$20,INT((ROW()-14)/2),0)))</f>
        <v/>
      </c>
      <c r="K447" s="245" t="str">
        <f ca="1">IF(MOD(ROW()-13,2)=0,IF(ISBLANK(OFFSET('11. SEGUIMIENTO 2026'!$O$14,INT((ROW()-13)/2),0)),"",OFFSET('11. SEGUIMIENTO 2026'!$O$14,INT((ROW()-13)/2),0)),IF(ISBLANK(OFFSET('9. METAS'!$R$20,INT((ROW()-14)/2),0)),"",OFFSET('9. METAS'!$R$20,INT((ROW()-14)/2),0)))</f>
        <v/>
      </c>
      <c r="L447" s="245" t="str">
        <f ca="1">IF(MOD(ROW()-13,2)=0,IF(ISBLANK(OFFSET('11. SEGUIMIENTO 2026'!$P$14,INT((ROW()-13)/2),0)),"",OFFSET('11. SEGUIMIENTO 2026'!$P$14,INT((ROW()-13)/2),0)),IF(ISBLANK(OFFSET('9. METAS'!$S$20,INT((ROW()-14)/2),0)),"",OFFSET('9. METAS'!$S$20,INT((ROW()-14)/2),0)))</f>
        <v/>
      </c>
      <c r="M447" s="246" t="str">
        <f ca="1">IF(MOD(ROW()-13,2)=0,IF(ISBLANK(OFFSET('11. SEGUIMIENTO 2026'!$Q$14,INT((ROW()-13)/2),0)),"",OFFSET('11. SEGUIMIENTO 2026'!$Q$14,INT((ROW()-13)/2),0)),IF(ISBLANK(OFFSET('9. METAS'!$T$20,INT((ROW()-14)/2),0)),"",OFFSET('9. METAS'!$T$20,INT((ROW()-14)/2),0)))</f>
        <v/>
      </c>
      <c r="N447" s="1006" t="str">
        <f t="shared" ref="N447" ca="1" si="425">IFERROR(J447/J448,"ND")</f>
        <v>ND</v>
      </c>
      <c r="O447" s="1008" t="str">
        <f t="shared" ref="O447" ca="1" si="426">IFERROR(((J447)/H447),"ND")</f>
        <v>ND</v>
      </c>
      <c r="P447" s="1010"/>
    </row>
    <row r="448" spans="3:16" hidden="1">
      <c r="C448" s="1025"/>
      <c r="D448" s="1018"/>
      <c r="E448" s="1018"/>
      <c r="F448" s="1021"/>
      <c r="G448" s="1023"/>
      <c r="H448" s="1002"/>
      <c r="I448" s="1012"/>
      <c r="J448" s="244" t="str">
        <f ca="1">IF(MOD(ROW()-13,2)=0,IF(ISBLANK(OFFSET('11. SEGUIMIENTO 2026'!$N$14,INT((ROW()-13)/2),0)),"",OFFSET('11. SEGUIMIENTO 2026'!$N$14,INT((ROW()-13)/2),0)),IF(ISBLANK(OFFSET('9. METAS'!$Q$20,INT((ROW()-14)/2),0)),"",OFFSET('9. METAS'!$Q$20,INT((ROW()-14)/2),0)))</f>
        <v/>
      </c>
      <c r="K448" s="245" t="str">
        <f ca="1">IF(MOD(ROW()-13,2)=0,IF(ISBLANK(OFFSET('11. SEGUIMIENTO 2026'!$O$14,INT((ROW()-13)/2),0)),"",OFFSET('11. SEGUIMIENTO 2026'!$O$14,INT((ROW()-13)/2),0)),IF(ISBLANK(OFFSET('9. METAS'!$R$20,INT((ROW()-14)/2),0)),"",OFFSET('9. METAS'!$R$20,INT((ROW()-14)/2),0)))</f>
        <v/>
      </c>
      <c r="L448" s="245" t="str">
        <f ca="1">IF(MOD(ROW()-13,2)=0,IF(ISBLANK(OFFSET('11. SEGUIMIENTO 2026'!$P$14,INT((ROW()-13)/2),0)),"",OFFSET('11. SEGUIMIENTO 2026'!$P$14,INT((ROW()-13)/2),0)),IF(ISBLANK(OFFSET('9. METAS'!$S$20,INT((ROW()-14)/2),0)),"",OFFSET('9. METAS'!$S$20,INT((ROW()-14)/2),0)))</f>
        <v/>
      </c>
      <c r="M448" s="246" t="str">
        <f ca="1">IF(MOD(ROW()-13,2)=0,IF(ISBLANK(OFFSET('11. SEGUIMIENTO 2026'!$Q$14,INT((ROW()-13)/2),0)),"",OFFSET('11. SEGUIMIENTO 2026'!$Q$14,INT((ROW()-13)/2),0)),IF(ISBLANK(OFFSET('9. METAS'!$T$20,INT((ROW()-14)/2),0)),"",OFFSET('9. METAS'!$T$20,INT((ROW()-14)/2),0)))</f>
        <v/>
      </c>
      <c r="N448" s="1013"/>
      <c r="O448" s="1014"/>
      <c r="P448" s="1015"/>
    </row>
    <row r="449" spans="3:16" hidden="1">
      <c r="C449" s="1016" t="str">
        <f ca="1">IF(ISBLANK(OFFSET('5. Pp (3 años)'!$C$46,INT((ROW()-13)/2),0)),"",OFFSET('5. Pp (3 años)'!$C$46,INT((ROW()-13)/2),0))</f>
        <v>Actividad</v>
      </c>
      <c r="D449" s="1018" t="str">
        <f ca="1">IF(ISBLANK(OFFSET('5. Pp (3 años)'!$D$46,INT((ROW()-13)/2),0)),"",OFFSET('5. Pp (3 años)'!$D$46,INT((ROW()-13)/2),0))</f>
        <v/>
      </c>
      <c r="E449" s="1018" t="str">
        <f ca="1">IF(ISBLANK(OFFSET('5. Pp (3 años)'!$E$46,INT((ROW()-13)/2),0)),"",OFFSET('5. Pp (3 años)'!$E$46,INT((ROW()-13)/2),0))</f>
        <v/>
      </c>
      <c r="F449" s="1021" t="str">
        <f ca="1">IF(ISBLANK(OFFSET('5. Pp (3 años)'!$K$46,INT((ROW()-13)/2),0)),"",OFFSET('5. Pp (3 años)'!$K$46,INT((ROW()-13)/2),0))</f>
        <v/>
      </c>
      <c r="G449" s="1023" t="str">
        <f ca="1">IF(ISBLANK(OFFSET('5. Pp (3 años)'!$H$46,INT((ROW()-13)/2),0)),"",OFFSET('5. Pp (3 años)'!$H$46,INT((ROW()-13)/2),0))</f>
        <v/>
      </c>
      <c r="H449" s="1002" t="str">
        <f ca="1">IF(ISBLANK(OFFSET('9. METAS'!$K$20,INT((ROW()-13)/2),0)),"",OFFSET('9. METAS'!$K$20,INT((ROW()-13)/2),0))</f>
        <v/>
      </c>
      <c r="I449" s="1004"/>
      <c r="J449" s="244" t="str">
        <f ca="1">IF(MOD(ROW()-13,2)=0,IF(ISBLANK(OFFSET('11. SEGUIMIENTO 2026'!$N$14,INT((ROW()-13)/2),0)),"",OFFSET('11. SEGUIMIENTO 2026'!$N$14,INT((ROW()-13)/2),0)),IF(ISBLANK(OFFSET('9. METAS'!$Q$20,INT((ROW()-14)/2),0)),"",OFFSET('9. METAS'!$Q$20,INT((ROW()-14)/2),0)))</f>
        <v/>
      </c>
      <c r="K449" s="245" t="str">
        <f ca="1">IF(MOD(ROW()-13,2)=0,IF(ISBLANK(OFFSET('11. SEGUIMIENTO 2026'!$O$14,INT((ROW()-13)/2),0)),"",OFFSET('11. SEGUIMIENTO 2026'!$O$14,INT((ROW()-13)/2),0)),IF(ISBLANK(OFFSET('9. METAS'!$R$20,INT((ROW()-14)/2),0)),"",OFFSET('9. METAS'!$R$20,INT((ROW()-14)/2),0)))</f>
        <v/>
      </c>
      <c r="L449" s="245" t="str">
        <f ca="1">IF(MOD(ROW()-13,2)=0,IF(ISBLANK(OFFSET('11. SEGUIMIENTO 2026'!$P$14,INT((ROW()-13)/2),0)),"",OFFSET('11. SEGUIMIENTO 2026'!$P$14,INT((ROW()-13)/2),0)),IF(ISBLANK(OFFSET('9. METAS'!$S$20,INT((ROW()-14)/2),0)),"",OFFSET('9. METAS'!$S$20,INT((ROW()-14)/2),0)))</f>
        <v/>
      </c>
      <c r="M449" s="246" t="str">
        <f ca="1">IF(MOD(ROW()-13,2)=0,IF(ISBLANK(OFFSET('11. SEGUIMIENTO 2026'!$Q$14,INT((ROW()-13)/2),0)),"",OFFSET('11. SEGUIMIENTO 2026'!$Q$14,INT((ROW()-13)/2),0)),IF(ISBLANK(OFFSET('9. METAS'!$T$20,INT((ROW()-14)/2),0)),"",OFFSET('9. METAS'!$T$20,INT((ROW()-14)/2),0)))</f>
        <v/>
      </c>
      <c r="N449" s="1006" t="str">
        <f t="shared" ref="N449" ca="1" si="427">IFERROR(J449/J450,"ND")</f>
        <v>ND</v>
      </c>
      <c r="O449" s="1008" t="str">
        <f t="shared" ref="O449" ca="1" si="428">IFERROR(((J449)/H449),"ND")</f>
        <v>ND</v>
      </c>
      <c r="P449" s="1010"/>
    </row>
    <row r="450" spans="3:16" hidden="1">
      <c r="C450" s="1025"/>
      <c r="D450" s="1018"/>
      <c r="E450" s="1018"/>
      <c r="F450" s="1021"/>
      <c r="G450" s="1023"/>
      <c r="H450" s="1002"/>
      <c r="I450" s="1012"/>
      <c r="J450" s="244" t="str">
        <f ca="1">IF(MOD(ROW()-13,2)=0,IF(ISBLANK(OFFSET('11. SEGUIMIENTO 2026'!$N$14,INT((ROW()-13)/2),0)),"",OFFSET('11. SEGUIMIENTO 2026'!$N$14,INT((ROW()-13)/2),0)),IF(ISBLANK(OFFSET('9. METAS'!$Q$20,INT((ROW()-14)/2),0)),"",OFFSET('9. METAS'!$Q$20,INT((ROW()-14)/2),0)))</f>
        <v/>
      </c>
      <c r="K450" s="245" t="str">
        <f ca="1">IF(MOD(ROW()-13,2)=0,IF(ISBLANK(OFFSET('11. SEGUIMIENTO 2026'!$O$14,INT((ROW()-13)/2),0)),"",OFFSET('11. SEGUIMIENTO 2026'!$O$14,INT((ROW()-13)/2),0)),IF(ISBLANK(OFFSET('9. METAS'!$R$20,INT((ROW()-14)/2),0)),"",OFFSET('9. METAS'!$R$20,INT((ROW()-14)/2),0)))</f>
        <v/>
      </c>
      <c r="L450" s="245" t="str">
        <f ca="1">IF(MOD(ROW()-13,2)=0,IF(ISBLANK(OFFSET('11. SEGUIMIENTO 2026'!$P$14,INT((ROW()-13)/2),0)),"",OFFSET('11. SEGUIMIENTO 2026'!$P$14,INT((ROW()-13)/2),0)),IF(ISBLANK(OFFSET('9. METAS'!$S$20,INT((ROW()-14)/2),0)),"",OFFSET('9. METAS'!$S$20,INT((ROW()-14)/2),0)))</f>
        <v/>
      </c>
      <c r="M450" s="246" t="str">
        <f ca="1">IF(MOD(ROW()-13,2)=0,IF(ISBLANK(OFFSET('11. SEGUIMIENTO 2026'!$Q$14,INT((ROW()-13)/2),0)),"",OFFSET('11. SEGUIMIENTO 2026'!$Q$14,INT((ROW()-13)/2),0)),IF(ISBLANK(OFFSET('9. METAS'!$T$20,INT((ROW()-14)/2),0)),"",OFFSET('9. METAS'!$T$20,INT((ROW()-14)/2),0)))</f>
        <v/>
      </c>
      <c r="N450" s="1013"/>
      <c r="O450" s="1014"/>
      <c r="P450" s="1015"/>
    </row>
    <row r="451" spans="3:16" hidden="1">
      <c r="C451" s="1016" t="str">
        <f ca="1">IF(ISBLANK(OFFSET('5. Pp (3 años)'!$C$46,INT((ROW()-13)/2),0)),"",OFFSET('5. Pp (3 años)'!$C$46,INT((ROW()-13)/2),0))</f>
        <v>Actividad</v>
      </c>
      <c r="D451" s="1018" t="str">
        <f ca="1">IF(ISBLANK(OFFSET('5. Pp (3 años)'!$D$46,INT((ROW()-13)/2),0)),"",OFFSET('5. Pp (3 años)'!$D$46,INT((ROW()-13)/2),0))</f>
        <v/>
      </c>
      <c r="E451" s="1018" t="str">
        <f ca="1">IF(ISBLANK(OFFSET('5. Pp (3 años)'!$E$46,INT((ROW()-13)/2),0)),"",OFFSET('5. Pp (3 años)'!$E$46,INT((ROW()-13)/2),0))</f>
        <v/>
      </c>
      <c r="F451" s="1021" t="str">
        <f ca="1">IF(ISBLANK(OFFSET('5. Pp (3 años)'!$K$46,INT((ROW()-13)/2),0)),"",OFFSET('5. Pp (3 años)'!$K$46,INT((ROW()-13)/2),0))</f>
        <v/>
      </c>
      <c r="G451" s="1023" t="str">
        <f ca="1">IF(ISBLANK(OFFSET('5. Pp (3 años)'!$H$46,INT((ROW()-13)/2),0)),"",OFFSET('5. Pp (3 años)'!$H$46,INT((ROW()-13)/2),0))</f>
        <v/>
      </c>
      <c r="H451" s="1002" t="str">
        <f ca="1">IF(ISBLANK(OFFSET('9. METAS'!$K$20,INT((ROW()-13)/2),0)),"",OFFSET('9. METAS'!$K$20,INT((ROW()-13)/2),0))</f>
        <v/>
      </c>
      <c r="I451" s="1004"/>
      <c r="J451" s="244" t="str">
        <f ca="1">IF(MOD(ROW()-13,2)=0,IF(ISBLANK(OFFSET('11. SEGUIMIENTO 2026'!$N$14,INT((ROW()-13)/2),0)),"",OFFSET('11. SEGUIMIENTO 2026'!$N$14,INT((ROW()-13)/2),0)),IF(ISBLANK(OFFSET('9. METAS'!$Q$20,INT((ROW()-14)/2),0)),"",OFFSET('9. METAS'!$Q$20,INT((ROW()-14)/2),0)))</f>
        <v/>
      </c>
      <c r="K451" s="245" t="str">
        <f ca="1">IF(MOD(ROW()-13,2)=0,IF(ISBLANK(OFFSET('11. SEGUIMIENTO 2026'!$O$14,INT((ROW()-13)/2),0)),"",OFFSET('11. SEGUIMIENTO 2026'!$O$14,INT((ROW()-13)/2),0)),IF(ISBLANK(OFFSET('9. METAS'!$R$20,INT((ROW()-14)/2),0)),"",OFFSET('9. METAS'!$R$20,INT((ROW()-14)/2),0)))</f>
        <v/>
      </c>
      <c r="L451" s="245" t="str">
        <f ca="1">IF(MOD(ROW()-13,2)=0,IF(ISBLANK(OFFSET('11. SEGUIMIENTO 2026'!$P$14,INT((ROW()-13)/2),0)),"",OFFSET('11. SEGUIMIENTO 2026'!$P$14,INT((ROW()-13)/2),0)),IF(ISBLANK(OFFSET('9. METAS'!$S$20,INT((ROW()-14)/2),0)),"",OFFSET('9. METAS'!$S$20,INT((ROW()-14)/2),0)))</f>
        <v/>
      </c>
      <c r="M451" s="246" t="str">
        <f ca="1">IF(MOD(ROW()-13,2)=0,IF(ISBLANK(OFFSET('11. SEGUIMIENTO 2026'!$Q$14,INT((ROW()-13)/2),0)),"",OFFSET('11. SEGUIMIENTO 2026'!$Q$14,INT((ROW()-13)/2),0)),IF(ISBLANK(OFFSET('9. METAS'!$T$20,INT((ROW()-14)/2),0)),"",OFFSET('9. METAS'!$T$20,INT((ROW()-14)/2),0)))</f>
        <v/>
      </c>
      <c r="N451" s="1006" t="str">
        <f t="shared" ref="N451" ca="1" si="429">IFERROR(J451/J452,"ND")</f>
        <v>ND</v>
      </c>
      <c r="O451" s="1008" t="str">
        <f t="shared" ref="O451" ca="1" si="430">IFERROR(((J451)/H451),"ND")</f>
        <v>ND</v>
      </c>
      <c r="P451" s="1010"/>
    </row>
    <row r="452" spans="3:16" hidden="1">
      <c r="C452" s="1025"/>
      <c r="D452" s="1018"/>
      <c r="E452" s="1018"/>
      <c r="F452" s="1021"/>
      <c r="G452" s="1023"/>
      <c r="H452" s="1002"/>
      <c r="I452" s="1012"/>
      <c r="J452" s="244" t="str">
        <f ca="1">IF(MOD(ROW()-13,2)=0,IF(ISBLANK(OFFSET('11. SEGUIMIENTO 2026'!$N$14,INT((ROW()-13)/2),0)),"",OFFSET('11. SEGUIMIENTO 2026'!$N$14,INT((ROW()-13)/2),0)),IF(ISBLANK(OFFSET('9. METAS'!$Q$20,INT((ROW()-14)/2),0)),"",OFFSET('9. METAS'!$Q$20,INT((ROW()-14)/2),0)))</f>
        <v/>
      </c>
      <c r="K452" s="245" t="str">
        <f ca="1">IF(MOD(ROW()-13,2)=0,IF(ISBLANK(OFFSET('11. SEGUIMIENTO 2026'!$O$14,INT((ROW()-13)/2),0)),"",OFFSET('11. SEGUIMIENTO 2026'!$O$14,INT((ROW()-13)/2),0)),IF(ISBLANK(OFFSET('9. METAS'!$R$20,INT((ROW()-14)/2),0)),"",OFFSET('9. METAS'!$R$20,INT((ROW()-14)/2),0)))</f>
        <v/>
      </c>
      <c r="L452" s="245" t="str">
        <f ca="1">IF(MOD(ROW()-13,2)=0,IF(ISBLANK(OFFSET('11. SEGUIMIENTO 2026'!$P$14,INT((ROW()-13)/2),0)),"",OFFSET('11. SEGUIMIENTO 2026'!$P$14,INT((ROW()-13)/2),0)),IF(ISBLANK(OFFSET('9. METAS'!$S$20,INT((ROW()-14)/2),0)),"",OFFSET('9. METAS'!$S$20,INT((ROW()-14)/2),0)))</f>
        <v/>
      </c>
      <c r="M452" s="246" t="str">
        <f ca="1">IF(MOD(ROW()-13,2)=0,IF(ISBLANK(OFFSET('11. SEGUIMIENTO 2026'!$Q$14,INT((ROW()-13)/2),0)),"",OFFSET('11. SEGUIMIENTO 2026'!$Q$14,INT((ROW()-13)/2),0)),IF(ISBLANK(OFFSET('9. METAS'!$T$20,INT((ROW()-14)/2),0)),"",OFFSET('9. METAS'!$T$20,INT((ROW()-14)/2),0)))</f>
        <v/>
      </c>
      <c r="N452" s="1013"/>
      <c r="O452" s="1014"/>
      <c r="P452" s="1015"/>
    </row>
    <row r="453" spans="3:16" hidden="1">
      <c r="C453" s="1016" t="str">
        <f ca="1">IF(ISBLANK(OFFSET('5. Pp (3 años)'!$C$46,INT((ROW()-13)/2),0)),"",OFFSET('5. Pp (3 años)'!$C$46,INT((ROW()-13)/2),0))</f>
        <v>Componente</v>
      </c>
      <c r="D453" s="1018" t="str">
        <f ca="1">IF(ISBLANK(OFFSET('5. Pp (3 años)'!$D$46,INT((ROW()-13)/2),0)),"",OFFSET('5. Pp (3 años)'!$D$46,INT((ROW()-13)/2),0))</f>
        <v/>
      </c>
      <c r="E453" s="1018" t="str">
        <f ca="1">IF(ISBLANK(OFFSET('5. Pp (3 años)'!$E$46,INT((ROW()-13)/2),0)),"",OFFSET('5. Pp (3 años)'!$E$46,INT((ROW()-13)/2),0))</f>
        <v/>
      </c>
      <c r="F453" s="1021" t="str">
        <f ca="1">IF(ISBLANK(OFFSET('5. Pp (3 años)'!$K$46,INT((ROW()-13)/2),0)),"",OFFSET('5. Pp (3 años)'!$K$46,INT((ROW()-13)/2),0))</f>
        <v/>
      </c>
      <c r="G453" s="1023" t="str">
        <f ca="1">IF(ISBLANK(OFFSET('5. Pp (3 años)'!$H$46,INT((ROW()-13)/2),0)),"",OFFSET('5. Pp (3 años)'!$H$46,INT((ROW()-13)/2),0))</f>
        <v/>
      </c>
      <c r="H453" s="1002" t="str">
        <f ca="1">IF(ISBLANK(OFFSET('9. METAS'!$K$20,INT((ROW()-13)/2),0)),"",OFFSET('9. METAS'!$K$20,INT((ROW()-13)/2),0))</f>
        <v/>
      </c>
      <c r="I453" s="1004"/>
      <c r="J453" s="244" t="str">
        <f ca="1">IF(MOD(ROW()-13,2)=0,IF(ISBLANK(OFFSET('11. SEGUIMIENTO 2026'!$N$14,INT((ROW()-13)/2),0)),"",OFFSET('11. SEGUIMIENTO 2026'!$N$14,INT((ROW()-13)/2),0)),IF(ISBLANK(OFFSET('9. METAS'!$Q$20,INT((ROW()-14)/2),0)),"",OFFSET('9. METAS'!$Q$20,INT((ROW()-14)/2),0)))</f>
        <v/>
      </c>
      <c r="K453" s="245" t="str">
        <f ca="1">IF(MOD(ROW()-13,2)=0,IF(ISBLANK(OFFSET('11. SEGUIMIENTO 2026'!$O$14,INT((ROW()-13)/2),0)),"",OFFSET('11. SEGUIMIENTO 2026'!$O$14,INT((ROW()-13)/2),0)),IF(ISBLANK(OFFSET('9. METAS'!$R$20,INT((ROW()-14)/2),0)),"",OFFSET('9. METAS'!$R$20,INT((ROW()-14)/2),0)))</f>
        <v/>
      </c>
      <c r="L453" s="245" t="str">
        <f ca="1">IF(MOD(ROW()-13,2)=0,IF(ISBLANK(OFFSET('11. SEGUIMIENTO 2026'!$P$14,INT((ROW()-13)/2),0)),"",OFFSET('11. SEGUIMIENTO 2026'!$P$14,INT((ROW()-13)/2),0)),IF(ISBLANK(OFFSET('9. METAS'!$S$20,INT((ROW()-14)/2),0)),"",OFFSET('9. METAS'!$S$20,INT((ROW()-14)/2),0)))</f>
        <v/>
      </c>
      <c r="M453" s="246" t="str">
        <f ca="1">IF(MOD(ROW()-13,2)=0,IF(ISBLANK(OFFSET('11. SEGUIMIENTO 2026'!$Q$14,INT((ROW()-13)/2),0)),"",OFFSET('11. SEGUIMIENTO 2026'!$Q$14,INT((ROW()-13)/2),0)),IF(ISBLANK(OFFSET('9. METAS'!$T$20,INT((ROW()-14)/2),0)),"",OFFSET('9. METAS'!$T$20,INT((ROW()-14)/2),0)))</f>
        <v/>
      </c>
      <c r="N453" s="1006" t="str">
        <f t="shared" ref="N453" ca="1" si="431">IFERROR(J453/J454,"ND")</f>
        <v>ND</v>
      </c>
      <c r="O453" s="1008" t="str">
        <f t="shared" ref="O453" ca="1" si="432">IFERROR(((J453)/H453),"ND")</f>
        <v>ND</v>
      </c>
      <c r="P453" s="1010"/>
    </row>
    <row r="454" spans="3:16" hidden="1">
      <c r="C454" s="1025"/>
      <c r="D454" s="1018"/>
      <c r="E454" s="1018"/>
      <c r="F454" s="1021"/>
      <c r="G454" s="1023"/>
      <c r="H454" s="1002"/>
      <c r="I454" s="1012"/>
      <c r="J454" s="244" t="str">
        <f ca="1">IF(MOD(ROW()-13,2)=0,IF(ISBLANK(OFFSET('11. SEGUIMIENTO 2026'!$N$14,INT((ROW()-13)/2),0)),"",OFFSET('11. SEGUIMIENTO 2026'!$N$14,INT((ROW()-13)/2),0)),IF(ISBLANK(OFFSET('9. METAS'!$Q$20,INT((ROW()-14)/2),0)),"",OFFSET('9. METAS'!$Q$20,INT((ROW()-14)/2),0)))</f>
        <v/>
      </c>
      <c r="K454" s="245" t="str">
        <f ca="1">IF(MOD(ROW()-13,2)=0,IF(ISBLANK(OFFSET('11. SEGUIMIENTO 2026'!$O$14,INT((ROW()-13)/2),0)),"",OFFSET('11. SEGUIMIENTO 2026'!$O$14,INT((ROW()-13)/2),0)),IF(ISBLANK(OFFSET('9. METAS'!$R$20,INT((ROW()-14)/2),0)),"",OFFSET('9. METAS'!$R$20,INT((ROW()-14)/2),0)))</f>
        <v/>
      </c>
      <c r="L454" s="245" t="str">
        <f ca="1">IF(MOD(ROW()-13,2)=0,IF(ISBLANK(OFFSET('11. SEGUIMIENTO 2026'!$P$14,INT((ROW()-13)/2),0)),"",OFFSET('11. SEGUIMIENTO 2026'!$P$14,INT((ROW()-13)/2),0)),IF(ISBLANK(OFFSET('9. METAS'!$S$20,INT((ROW()-14)/2),0)),"",OFFSET('9. METAS'!$S$20,INT((ROW()-14)/2),0)))</f>
        <v/>
      </c>
      <c r="M454" s="246" t="str">
        <f ca="1">IF(MOD(ROW()-13,2)=0,IF(ISBLANK(OFFSET('11. SEGUIMIENTO 2026'!$Q$14,INT((ROW()-13)/2),0)),"",OFFSET('11. SEGUIMIENTO 2026'!$Q$14,INT((ROW()-13)/2),0)),IF(ISBLANK(OFFSET('9. METAS'!$T$20,INT((ROW()-14)/2),0)),"",OFFSET('9. METAS'!$T$20,INT((ROW()-14)/2),0)))</f>
        <v/>
      </c>
      <c r="N454" s="1013"/>
      <c r="O454" s="1014"/>
      <c r="P454" s="1015"/>
    </row>
    <row r="455" spans="3:16" hidden="1">
      <c r="C455" s="1016" t="str">
        <f ca="1">IF(ISBLANK(OFFSET('5. Pp (3 años)'!$C$46,INT((ROW()-13)/2),0)),"",OFFSET('5. Pp (3 años)'!$C$46,INT((ROW()-13)/2),0))</f>
        <v>Actividad</v>
      </c>
      <c r="D455" s="1018" t="str">
        <f ca="1">IF(ISBLANK(OFFSET('5. Pp (3 años)'!$D$46,INT((ROW()-13)/2),0)),"",OFFSET('5. Pp (3 años)'!$D$46,INT((ROW()-13)/2),0))</f>
        <v/>
      </c>
      <c r="E455" s="1018" t="str">
        <f ca="1">IF(ISBLANK(OFFSET('5. Pp (3 años)'!$E$46,INT((ROW()-13)/2),0)),"",OFFSET('5. Pp (3 años)'!$E$46,INT((ROW()-13)/2),0))</f>
        <v/>
      </c>
      <c r="F455" s="1021" t="str">
        <f ca="1">IF(ISBLANK(OFFSET('5. Pp (3 años)'!$K$46,INT((ROW()-13)/2),0)),"",OFFSET('5. Pp (3 años)'!$K$46,INT((ROW()-13)/2),0))</f>
        <v/>
      </c>
      <c r="G455" s="1023" t="str">
        <f ca="1">IF(ISBLANK(OFFSET('5. Pp (3 años)'!$H$46,INT((ROW()-13)/2),0)),"",OFFSET('5. Pp (3 años)'!$H$46,INT((ROW()-13)/2),0))</f>
        <v/>
      </c>
      <c r="H455" s="1002" t="str">
        <f ca="1">IF(ISBLANK(OFFSET('9. METAS'!$K$20,INT((ROW()-13)/2),0)),"",OFFSET('9. METAS'!$K$20,INT((ROW()-13)/2),0))</f>
        <v/>
      </c>
      <c r="I455" s="1004"/>
      <c r="J455" s="244" t="str">
        <f ca="1">IF(MOD(ROW()-13,2)=0,IF(ISBLANK(OFFSET('11. SEGUIMIENTO 2026'!$N$14,INT((ROW()-13)/2),0)),"",OFFSET('11. SEGUIMIENTO 2026'!$N$14,INT((ROW()-13)/2),0)),IF(ISBLANK(OFFSET('9. METAS'!$Q$20,INT((ROW()-14)/2),0)),"",OFFSET('9. METAS'!$Q$20,INT((ROW()-14)/2),0)))</f>
        <v/>
      </c>
      <c r="K455" s="245" t="str">
        <f ca="1">IF(MOD(ROW()-13,2)=0,IF(ISBLANK(OFFSET('11. SEGUIMIENTO 2026'!$O$14,INT((ROW()-13)/2),0)),"",OFFSET('11. SEGUIMIENTO 2026'!$O$14,INT((ROW()-13)/2),0)),IF(ISBLANK(OFFSET('9. METAS'!$R$20,INT((ROW()-14)/2),0)),"",OFFSET('9. METAS'!$R$20,INT((ROW()-14)/2),0)))</f>
        <v/>
      </c>
      <c r="L455" s="245" t="str">
        <f ca="1">IF(MOD(ROW()-13,2)=0,IF(ISBLANK(OFFSET('11. SEGUIMIENTO 2026'!$P$14,INT((ROW()-13)/2),0)),"",OFFSET('11. SEGUIMIENTO 2026'!$P$14,INT((ROW()-13)/2),0)),IF(ISBLANK(OFFSET('9. METAS'!$S$20,INT((ROW()-14)/2),0)),"",OFFSET('9. METAS'!$S$20,INT((ROW()-14)/2),0)))</f>
        <v/>
      </c>
      <c r="M455" s="246" t="str">
        <f ca="1">IF(MOD(ROW()-13,2)=0,IF(ISBLANK(OFFSET('11. SEGUIMIENTO 2026'!$Q$14,INT((ROW()-13)/2),0)),"",OFFSET('11. SEGUIMIENTO 2026'!$Q$14,INT((ROW()-13)/2),0)),IF(ISBLANK(OFFSET('9. METAS'!$T$20,INT((ROW()-14)/2),0)),"",OFFSET('9. METAS'!$T$20,INT((ROW()-14)/2),0)))</f>
        <v/>
      </c>
      <c r="N455" s="1006" t="str">
        <f t="shared" ref="N455" ca="1" si="433">IFERROR(J455/J456,"ND")</f>
        <v>ND</v>
      </c>
      <c r="O455" s="1008" t="str">
        <f t="shared" ref="O455" ca="1" si="434">IFERROR(((J455)/H455),"ND")</f>
        <v>ND</v>
      </c>
      <c r="P455" s="1010"/>
    </row>
    <row r="456" spans="3:16" hidden="1">
      <c r="C456" s="1025"/>
      <c r="D456" s="1018"/>
      <c r="E456" s="1018"/>
      <c r="F456" s="1021"/>
      <c r="G456" s="1023"/>
      <c r="H456" s="1002"/>
      <c r="I456" s="1012"/>
      <c r="J456" s="244" t="str">
        <f ca="1">IF(MOD(ROW()-13,2)=0,IF(ISBLANK(OFFSET('11. SEGUIMIENTO 2026'!$N$14,INT((ROW()-13)/2),0)),"",OFFSET('11. SEGUIMIENTO 2026'!$N$14,INT((ROW()-13)/2),0)),IF(ISBLANK(OFFSET('9. METAS'!$Q$20,INT((ROW()-14)/2),0)),"",OFFSET('9. METAS'!$Q$20,INT((ROW()-14)/2),0)))</f>
        <v/>
      </c>
      <c r="K456" s="245" t="str">
        <f ca="1">IF(MOD(ROW()-13,2)=0,IF(ISBLANK(OFFSET('11. SEGUIMIENTO 2026'!$O$14,INT((ROW()-13)/2),0)),"",OFFSET('11. SEGUIMIENTO 2026'!$O$14,INT((ROW()-13)/2),0)),IF(ISBLANK(OFFSET('9. METAS'!$R$20,INT((ROW()-14)/2),0)),"",OFFSET('9. METAS'!$R$20,INT((ROW()-14)/2),0)))</f>
        <v/>
      </c>
      <c r="L456" s="245" t="str">
        <f ca="1">IF(MOD(ROW()-13,2)=0,IF(ISBLANK(OFFSET('11. SEGUIMIENTO 2026'!$P$14,INT((ROW()-13)/2),0)),"",OFFSET('11. SEGUIMIENTO 2026'!$P$14,INT((ROW()-13)/2),0)),IF(ISBLANK(OFFSET('9. METAS'!$S$20,INT((ROW()-14)/2),0)),"",OFFSET('9. METAS'!$S$20,INT((ROW()-14)/2),0)))</f>
        <v/>
      </c>
      <c r="M456" s="246" t="str">
        <f ca="1">IF(MOD(ROW()-13,2)=0,IF(ISBLANK(OFFSET('11. SEGUIMIENTO 2026'!$Q$14,INT((ROW()-13)/2),0)),"",OFFSET('11. SEGUIMIENTO 2026'!$Q$14,INT((ROW()-13)/2),0)),IF(ISBLANK(OFFSET('9. METAS'!$T$20,INT((ROW()-14)/2),0)),"",OFFSET('9. METAS'!$T$20,INT((ROW()-14)/2),0)))</f>
        <v/>
      </c>
      <c r="N456" s="1013"/>
      <c r="O456" s="1014"/>
      <c r="P456" s="1015"/>
    </row>
    <row r="457" spans="3:16" hidden="1">
      <c r="C457" s="1016" t="str">
        <f ca="1">IF(ISBLANK(OFFSET('5. Pp (3 años)'!$C$46,INT((ROW()-13)/2),0)),"",OFFSET('5. Pp (3 años)'!$C$46,INT((ROW()-13)/2),0))</f>
        <v>Actividad</v>
      </c>
      <c r="D457" s="1018" t="str">
        <f ca="1">IF(ISBLANK(OFFSET('5. Pp (3 años)'!$D$46,INT((ROW()-13)/2),0)),"",OFFSET('5. Pp (3 años)'!$D$46,INT((ROW()-13)/2),0))</f>
        <v/>
      </c>
      <c r="E457" s="1018" t="str">
        <f ca="1">IF(ISBLANK(OFFSET('5. Pp (3 años)'!$E$46,INT((ROW()-13)/2),0)),"",OFFSET('5. Pp (3 años)'!$E$46,INT((ROW()-13)/2),0))</f>
        <v/>
      </c>
      <c r="F457" s="1021" t="str">
        <f ca="1">IF(ISBLANK(OFFSET('5. Pp (3 años)'!$K$46,INT((ROW()-13)/2),0)),"",OFFSET('5. Pp (3 años)'!$K$46,INT((ROW()-13)/2),0))</f>
        <v/>
      </c>
      <c r="G457" s="1023" t="str">
        <f ca="1">IF(ISBLANK(OFFSET('5. Pp (3 años)'!$H$46,INT((ROW()-13)/2),0)),"",OFFSET('5. Pp (3 años)'!$H$46,INT((ROW()-13)/2),0))</f>
        <v/>
      </c>
      <c r="H457" s="1002" t="str">
        <f ca="1">IF(ISBLANK(OFFSET('9. METAS'!$K$20,INT((ROW()-13)/2),0)),"",OFFSET('9. METAS'!$K$20,INT((ROW()-13)/2),0))</f>
        <v/>
      </c>
      <c r="I457" s="1004"/>
      <c r="J457" s="244" t="str">
        <f ca="1">IF(MOD(ROW()-13,2)=0,IF(ISBLANK(OFFSET('11. SEGUIMIENTO 2026'!$N$14,INT((ROW()-13)/2),0)),"",OFFSET('11. SEGUIMIENTO 2026'!$N$14,INT((ROW()-13)/2),0)),IF(ISBLANK(OFFSET('9. METAS'!$Q$20,INT((ROW()-14)/2),0)),"",OFFSET('9. METAS'!$Q$20,INT((ROW()-14)/2),0)))</f>
        <v/>
      </c>
      <c r="K457" s="245" t="str">
        <f ca="1">IF(MOD(ROW()-13,2)=0,IF(ISBLANK(OFFSET('11. SEGUIMIENTO 2026'!$O$14,INT((ROW()-13)/2),0)),"",OFFSET('11. SEGUIMIENTO 2026'!$O$14,INT((ROW()-13)/2),0)),IF(ISBLANK(OFFSET('9. METAS'!$R$20,INT((ROW()-14)/2),0)),"",OFFSET('9. METAS'!$R$20,INT((ROW()-14)/2),0)))</f>
        <v/>
      </c>
      <c r="L457" s="245" t="str">
        <f ca="1">IF(MOD(ROW()-13,2)=0,IF(ISBLANK(OFFSET('11. SEGUIMIENTO 2026'!$P$14,INT((ROW()-13)/2),0)),"",OFFSET('11. SEGUIMIENTO 2026'!$P$14,INT((ROW()-13)/2),0)),IF(ISBLANK(OFFSET('9. METAS'!$S$20,INT((ROW()-14)/2),0)),"",OFFSET('9. METAS'!$S$20,INT((ROW()-14)/2),0)))</f>
        <v/>
      </c>
      <c r="M457" s="246" t="str">
        <f ca="1">IF(MOD(ROW()-13,2)=0,IF(ISBLANK(OFFSET('11. SEGUIMIENTO 2026'!$Q$14,INT((ROW()-13)/2),0)),"",OFFSET('11. SEGUIMIENTO 2026'!$Q$14,INT((ROW()-13)/2),0)),IF(ISBLANK(OFFSET('9. METAS'!$T$20,INT((ROW()-14)/2),0)),"",OFFSET('9. METAS'!$T$20,INT((ROW()-14)/2),0)))</f>
        <v/>
      </c>
      <c r="N457" s="1006" t="str">
        <f t="shared" ref="N457" ca="1" si="435">IFERROR(J457/J458,"ND")</f>
        <v>ND</v>
      </c>
      <c r="O457" s="1008" t="str">
        <f t="shared" ref="O457" ca="1" si="436">IFERROR(((J457)/H457),"ND")</f>
        <v>ND</v>
      </c>
      <c r="P457" s="1010"/>
    </row>
    <row r="458" spans="3:16" hidden="1">
      <c r="C458" s="1025"/>
      <c r="D458" s="1018"/>
      <c r="E458" s="1018"/>
      <c r="F458" s="1021"/>
      <c r="G458" s="1023"/>
      <c r="H458" s="1002"/>
      <c r="I458" s="1012"/>
      <c r="J458" s="244" t="str">
        <f ca="1">IF(MOD(ROW()-13,2)=0,IF(ISBLANK(OFFSET('11. SEGUIMIENTO 2026'!$N$14,INT((ROW()-13)/2),0)),"",OFFSET('11. SEGUIMIENTO 2026'!$N$14,INT((ROW()-13)/2),0)),IF(ISBLANK(OFFSET('9. METAS'!$Q$20,INT((ROW()-14)/2),0)),"",OFFSET('9. METAS'!$Q$20,INT((ROW()-14)/2),0)))</f>
        <v/>
      </c>
      <c r="K458" s="245" t="str">
        <f ca="1">IF(MOD(ROW()-13,2)=0,IF(ISBLANK(OFFSET('11. SEGUIMIENTO 2026'!$O$14,INT((ROW()-13)/2),0)),"",OFFSET('11. SEGUIMIENTO 2026'!$O$14,INT((ROW()-13)/2),0)),IF(ISBLANK(OFFSET('9. METAS'!$R$20,INT((ROW()-14)/2),0)),"",OFFSET('9. METAS'!$R$20,INT((ROW()-14)/2),0)))</f>
        <v/>
      </c>
      <c r="L458" s="245" t="str">
        <f ca="1">IF(MOD(ROW()-13,2)=0,IF(ISBLANK(OFFSET('11. SEGUIMIENTO 2026'!$P$14,INT((ROW()-13)/2),0)),"",OFFSET('11. SEGUIMIENTO 2026'!$P$14,INT((ROW()-13)/2),0)),IF(ISBLANK(OFFSET('9. METAS'!$S$20,INT((ROW()-14)/2),0)),"",OFFSET('9. METAS'!$S$20,INT((ROW()-14)/2),0)))</f>
        <v/>
      </c>
      <c r="M458" s="246" t="str">
        <f ca="1">IF(MOD(ROW()-13,2)=0,IF(ISBLANK(OFFSET('11. SEGUIMIENTO 2026'!$Q$14,INT((ROW()-13)/2),0)),"",OFFSET('11. SEGUIMIENTO 2026'!$Q$14,INT((ROW()-13)/2),0)),IF(ISBLANK(OFFSET('9. METAS'!$T$20,INT((ROW()-14)/2),0)),"",OFFSET('9. METAS'!$T$20,INT((ROW()-14)/2),0)))</f>
        <v/>
      </c>
      <c r="N458" s="1013"/>
      <c r="O458" s="1014"/>
      <c r="P458" s="1015"/>
    </row>
    <row r="459" spans="3:16" hidden="1">
      <c r="C459" s="1016" t="str">
        <f ca="1">IF(ISBLANK(OFFSET('5. Pp (3 años)'!$C$46,INT((ROW()-13)/2),0)),"",OFFSET('5. Pp (3 años)'!$C$46,INT((ROW()-13)/2),0))</f>
        <v>Actividad</v>
      </c>
      <c r="D459" s="1018" t="str">
        <f ca="1">IF(ISBLANK(OFFSET('5. Pp (3 años)'!$D$46,INT((ROW()-13)/2),0)),"",OFFSET('5. Pp (3 años)'!$D$46,INT((ROW()-13)/2),0))</f>
        <v/>
      </c>
      <c r="E459" s="1018" t="str">
        <f ca="1">IF(ISBLANK(OFFSET('5. Pp (3 años)'!$E$46,INT((ROW()-13)/2),0)),"",OFFSET('5. Pp (3 años)'!$E$46,INT((ROW()-13)/2),0))</f>
        <v/>
      </c>
      <c r="F459" s="1021" t="str">
        <f ca="1">IF(ISBLANK(OFFSET('5. Pp (3 años)'!$K$46,INT((ROW()-13)/2),0)),"",OFFSET('5. Pp (3 años)'!$K$46,INT((ROW()-13)/2),0))</f>
        <v/>
      </c>
      <c r="G459" s="1023" t="str">
        <f ca="1">IF(ISBLANK(OFFSET('5. Pp (3 años)'!$H$46,INT((ROW()-13)/2),0)),"",OFFSET('5. Pp (3 años)'!$H$46,INT((ROW()-13)/2),0))</f>
        <v/>
      </c>
      <c r="H459" s="1002" t="str">
        <f ca="1">IF(ISBLANK(OFFSET('9. METAS'!$K$20,INT((ROW()-13)/2),0)),"",OFFSET('9. METAS'!$K$20,INT((ROW()-13)/2),0))</f>
        <v/>
      </c>
      <c r="I459" s="1004"/>
      <c r="J459" s="244" t="str">
        <f ca="1">IF(MOD(ROW()-13,2)=0,IF(ISBLANK(OFFSET('11. SEGUIMIENTO 2026'!$N$14,INT((ROW()-13)/2),0)),"",OFFSET('11. SEGUIMIENTO 2026'!$N$14,INT((ROW()-13)/2),0)),IF(ISBLANK(OFFSET('9. METAS'!$Q$20,INT((ROW()-14)/2),0)),"",OFFSET('9. METAS'!$Q$20,INT((ROW()-14)/2),0)))</f>
        <v/>
      </c>
      <c r="K459" s="245" t="str">
        <f ca="1">IF(MOD(ROW()-13,2)=0,IF(ISBLANK(OFFSET('11. SEGUIMIENTO 2026'!$O$14,INT((ROW()-13)/2),0)),"",OFFSET('11. SEGUIMIENTO 2026'!$O$14,INT((ROW()-13)/2),0)),IF(ISBLANK(OFFSET('9. METAS'!$R$20,INT((ROW()-14)/2),0)),"",OFFSET('9. METAS'!$R$20,INT((ROW()-14)/2),0)))</f>
        <v/>
      </c>
      <c r="L459" s="245" t="str">
        <f ca="1">IF(MOD(ROW()-13,2)=0,IF(ISBLANK(OFFSET('11. SEGUIMIENTO 2026'!$P$14,INT((ROW()-13)/2),0)),"",OFFSET('11. SEGUIMIENTO 2026'!$P$14,INT((ROW()-13)/2),0)),IF(ISBLANK(OFFSET('9. METAS'!$S$20,INT((ROW()-14)/2),0)),"",OFFSET('9. METAS'!$S$20,INT((ROW()-14)/2),0)))</f>
        <v/>
      </c>
      <c r="M459" s="246" t="str">
        <f ca="1">IF(MOD(ROW()-13,2)=0,IF(ISBLANK(OFFSET('11. SEGUIMIENTO 2026'!$Q$14,INT((ROW()-13)/2),0)),"",OFFSET('11. SEGUIMIENTO 2026'!$Q$14,INT((ROW()-13)/2),0)),IF(ISBLANK(OFFSET('9. METAS'!$T$20,INT((ROW()-14)/2),0)),"",OFFSET('9. METAS'!$T$20,INT((ROW()-14)/2),0)))</f>
        <v/>
      </c>
      <c r="N459" s="1006" t="str">
        <f t="shared" ref="N459" ca="1" si="437">IFERROR(J459/J460,"ND")</f>
        <v>ND</v>
      </c>
      <c r="O459" s="1008" t="str">
        <f t="shared" ref="O459" ca="1" si="438">IFERROR(((J459)/H459),"ND")</f>
        <v>ND</v>
      </c>
      <c r="P459" s="1010"/>
    </row>
    <row r="460" spans="3:16" hidden="1">
      <c r="C460" s="1025"/>
      <c r="D460" s="1018"/>
      <c r="E460" s="1018"/>
      <c r="F460" s="1021"/>
      <c r="G460" s="1023"/>
      <c r="H460" s="1002"/>
      <c r="I460" s="1012"/>
      <c r="J460" s="244" t="str">
        <f ca="1">IF(MOD(ROW()-13,2)=0,IF(ISBLANK(OFFSET('11. SEGUIMIENTO 2026'!$N$14,INT((ROW()-13)/2),0)),"",OFFSET('11. SEGUIMIENTO 2026'!$N$14,INT((ROW()-13)/2),0)),IF(ISBLANK(OFFSET('9. METAS'!$Q$20,INT((ROW()-14)/2),0)),"",OFFSET('9. METAS'!$Q$20,INT((ROW()-14)/2),0)))</f>
        <v/>
      </c>
      <c r="K460" s="245" t="str">
        <f ca="1">IF(MOD(ROW()-13,2)=0,IF(ISBLANK(OFFSET('11. SEGUIMIENTO 2026'!$O$14,INT((ROW()-13)/2),0)),"",OFFSET('11. SEGUIMIENTO 2026'!$O$14,INT((ROW()-13)/2),0)),IF(ISBLANK(OFFSET('9. METAS'!$R$20,INT((ROW()-14)/2),0)),"",OFFSET('9. METAS'!$R$20,INT((ROW()-14)/2),0)))</f>
        <v/>
      </c>
      <c r="L460" s="245" t="str">
        <f ca="1">IF(MOD(ROW()-13,2)=0,IF(ISBLANK(OFFSET('11. SEGUIMIENTO 2026'!$P$14,INT((ROW()-13)/2),0)),"",OFFSET('11. SEGUIMIENTO 2026'!$P$14,INT((ROW()-13)/2),0)),IF(ISBLANK(OFFSET('9. METAS'!$S$20,INT((ROW()-14)/2),0)),"",OFFSET('9. METAS'!$S$20,INT((ROW()-14)/2),0)))</f>
        <v/>
      </c>
      <c r="M460" s="246" t="str">
        <f ca="1">IF(MOD(ROW()-13,2)=0,IF(ISBLANK(OFFSET('11. SEGUIMIENTO 2026'!$Q$14,INT((ROW()-13)/2),0)),"",OFFSET('11. SEGUIMIENTO 2026'!$Q$14,INT((ROW()-13)/2),0)),IF(ISBLANK(OFFSET('9. METAS'!$T$20,INT((ROW()-14)/2),0)),"",OFFSET('9. METAS'!$T$20,INT((ROW()-14)/2),0)))</f>
        <v/>
      </c>
      <c r="N460" s="1013"/>
      <c r="O460" s="1014"/>
      <c r="P460" s="1015"/>
    </row>
    <row r="461" spans="3:16" hidden="1">
      <c r="C461" s="1016" t="str">
        <f ca="1">IF(ISBLANK(OFFSET('5. Pp (3 años)'!$C$46,INT((ROW()-13)/2),0)),"",OFFSET('5. Pp (3 años)'!$C$46,INT((ROW()-13)/2),0))</f>
        <v>Actividad</v>
      </c>
      <c r="D461" s="1018" t="str">
        <f ca="1">IF(ISBLANK(OFFSET('5. Pp (3 años)'!$D$46,INT((ROW()-13)/2),0)),"",OFFSET('5. Pp (3 años)'!$D$46,INT((ROW()-13)/2),0))</f>
        <v/>
      </c>
      <c r="E461" s="1018" t="str">
        <f ca="1">IF(ISBLANK(OFFSET('5. Pp (3 años)'!$E$46,INT((ROW()-13)/2),0)),"",OFFSET('5. Pp (3 años)'!$E$46,INT((ROW()-13)/2),0))</f>
        <v/>
      </c>
      <c r="F461" s="1021" t="str">
        <f ca="1">IF(ISBLANK(OFFSET('5. Pp (3 años)'!$K$46,INT((ROW()-13)/2),0)),"",OFFSET('5. Pp (3 años)'!$K$46,INT((ROW()-13)/2),0))</f>
        <v/>
      </c>
      <c r="G461" s="1023" t="str">
        <f ca="1">IF(ISBLANK(OFFSET('5. Pp (3 años)'!$H$46,INT((ROW()-13)/2),0)),"",OFFSET('5. Pp (3 años)'!$H$46,INT((ROW()-13)/2),0))</f>
        <v/>
      </c>
      <c r="H461" s="1002" t="str">
        <f ca="1">IF(ISBLANK(OFFSET('9. METAS'!$K$20,INT((ROW()-13)/2),0)),"",OFFSET('9. METAS'!$K$20,INT((ROW()-13)/2),0))</f>
        <v/>
      </c>
      <c r="I461" s="1004"/>
      <c r="J461" s="244" t="str">
        <f ca="1">IF(MOD(ROW()-13,2)=0,IF(ISBLANK(OFFSET('11. SEGUIMIENTO 2026'!$N$14,INT((ROW()-13)/2),0)),"",OFFSET('11. SEGUIMIENTO 2026'!$N$14,INT((ROW()-13)/2),0)),IF(ISBLANK(OFFSET('9. METAS'!$Q$20,INT((ROW()-14)/2),0)),"",OFFSET('9. METAS'!$Q$20,INT((ROW()-14)/2),0)))</f>
        <v/>
      </c>
      <c r="K461" s="245" t="str">
        <f ca="1">IF(MOD(ROW()-13,2)=0,IF(ISBLANK(OFFSET('11. SEGUIMIENTO 2026'!$O$14,INT((ROW()-13)/2),0)),"",OFFSET('11. SEGUIMIENTO 2026'!$O$14,INT((ROW()-13)/2),0)),IF(ISBLANK(OFFSET('9. METAS'!$R$20,INT((ROW()-14)/2),0)),"",OFFSET('9. METAS'!$R$20,INT((ROW()-14)/2),0)))</f>
        <v/>
      </c>
      <c r="L461" s="245" t="str">
        <f ca="1">IF(MOD(ROW()-13,2)=0,IF(ISBLANK(OFFSET('11. SEGUIMIENTO 2026'!$P$14,INT((ROW()-13)/2),0)),"",OFFSET('11. SEGUIMIENTO 2026'!$P$14,INT((ROW()-13)/2),0)),IF(ISBLANK(OFFSET('9. METAS'!$S$20,INT((ROW()-14)/2),0)),"",OFFSET('9. METAS'!$S$20,INT((ROW()-14)/2),0)))</f>
        <v/>
      </c>
      <c r="M461" s="246" t="str">
        <f ca="1">IF(MOD(ROW()-13,2)=0,IF(ISBLANK(OFFSET('11. SEGUIMIENTO 2026'!$Q$14,INT((ROW()-13)/2),0)),"",OFFSET('11. SEGUIMIENTO 2026'!$Q$14,INT((ROW()-13)/2),0)),IF(ISBLANK(OFFSET('9. METAS'!$T$20,INT((ROW()-14)/2),0)),"",OFFSET('9. METAS'!$T$20,INT((ROW()-14)/2),0)))</f>
        <v/>
      </c>
      <c r="N461" s="1006" t="str">
        <f t="shared" ref="N461" ca="1" si="439">IFERROR(J461/J462,"ND")</f>
        <v>ND</v>
      </c>
      <c r="O461" s="1008" t="str">
        <f t="shared" ref="O461" ca="1" si="440">IFERROR(((J461)/H461),"ND")</f>
        <v>ND</v>
      </c>
      <c r="P461" s="1010"/>
    </row>
    <row r="462" spans="3:16" hidden="1">
      <c r="C462" s="1025"/>
      <c r="D462" s="1018"/>
      <c r="E462" s="1018"/>
      <c r="F462" s="1021"/>
      <c r="G462" s="1023"/>
      <c r="H462" s="1002"/>
      <c r="I462" s="1012"/>
      <c r="J462" s="244" t="str">
        <f ca="1">IF(MOD(ROW()-13,2)=0,IF(ISBLANK(OFFSET('11. SEGUIMIENTO 2026'!$N$14,INT((ROW()-13)/2),0)),"",OFFSET('11. SEGUIMIENTO 2026'!$N$14,INT((ROW()-13)/2),0)),IF(ISBLANK(OFFSET('9. METAS'!$Q$20,INT((ROW()-14)/2),0)),"",OFFSET('9. METAS'!$Q$20,INT((ROW()-14)/2),0)))</f>
        <v/>
      </c>
      <c r="K462" s="245" t="str">
        <f ca="1">IF(MOD(ROW()-13,2)=0,IF(ISBLANK(OFFSET('11. SEGUIMIENTO 2026'!$O$14,INT((ROW()-13)/2),0)),"",OFFSET('11. SEGUIMIENTO 2026'!$O$14,INT((ROW()-13)/2),0)),IF(ISBLANK(OFFSET('9. METAS'!$R$20,INT((ROW()-14)/2),0)),"",OFFSET('9. METAS'!$R$20,INT((ROW()-14)/2),0)))</f>
        <v/>
      </c>
      <c r="L462" s="245" t="str">
        <f ca="1">IF(MOD(ROW()-13,2)=0,IF(ISBLANK(OFFSET('11. SEGUIMIENTO 2026'!$P$14,INT((ROW()-13)/2),0)),"",OFFSET('11. SEGUIMIENTO 2026'!$P$14,INT((ROW()-13)/2),0)),IF(ISBLANK(OFFSET('9. METAS'!$S$20,INT((ROW()-14)/2),0)),"",OFFSET('9. METAS'!$S$20,INT((ROW()-14)/2),0)))</f>
        <v/>
      </c>
      <c r="M462" s="246" t="str">
        <f ca="1">IF(MOD(ROW()-13,2)=0,IF(ISBLANK(OFFSET('11. SEGUIMIENTO 2026'!$Q$14,INT((ROW()-13)/2),0)),"",OFFSET('11. SEGUIMIENTO 2026'!$Q$14,INT((ROW()-13)/2),0)),IF(ISBLANK(OFFSET('9. METAS'!$T$20,INT((ROW()-14)/2),0)),"",OFFSET('9. METAS'!$T$20,INT((ROW()-14)/2),0)))</f>
        <v/>
      </c>
      <c r="N462" s="1013"/>
      <c r="O462" s="1014"/>
      <c r="P462" s="1015"/>
    </row>
    <row r="463" spans="3:16" hidden="1">
      <c r="C463" s="1016" t="str">
        <f ca="1">IF(ISBLANK(OFFSET('5. Pp (3 años)'!$C$46,INT((ROW()-13)/2),0)),"",OFFSET('5. Pp (3 años)'!$C$46,INT((ROW()-13)/2),0))</f>
        <v>Actividad</v>
      </c>
      <c r="D463" s="1018" t="str">
        <f ca="1">IF(ISBLANK(OFFSET('5. Pp (3 años)'!$D$46,INT((ROW()-13)/2),0)),"",OFFSET('5. Pp (3 años)'!$D$46,INT((ROW()-13)/2),0))</f>
        <v/>
      </c>
      <c r="E463" s="1018" t="str">
        <f ca="1">IF(ISBLANK(OFFSET('5. Pp (3 años)'!$E$46,INT((ROW()-13)/2),0)),"",OFFSET('5. Pp (3 años)'!$E$46,INT((ROW()-13)/2),0))</f>
        <v/>
      </c>
      <c r="F463" s="1021" t="str">
        <f ca="1">IF(ISBLANK(OFFSET('5. Pp (3 años)'!$K$46,INT((ROW()-13)/2),0)),"",OFFSET('5. Pp (3 años)'!$K$46,INT((ROW()-13)/2),0))</f>
        <v/>
      </c>
      <c r="G463" s="1023" t="str">
        <f ca="1">IF(ISBLANK(OFFSET('5. Pp (3 años)'!$H$46,INT((ROW()-13)/2),0)),"",OFFSET('5. Pp (3 años)'!$H$46,INT((ROW()-13)/2),0))</f>
        <v/>
      </c>
      <c r="H463" s="1002" t="str">
        <f ca="1">IF(ISBLANK(OFFSET('9. METAS'!$K$20,INT((ROW()-13)/2),0)),"",OFFSET('9. METAS'!$K$20,INT((ROW()-13)/2),0))</f>
        <v/>
      </c>
      <c r="I463" s="1004"/>
      <c r="J463" s="244" t="str">
        <f ca="1">IF(MOD(ROW()-13,2)=0,IF(ISBLANK(OFFSET('11. SEGUIMIENTO 2026'!$N$14,INT((ROW()-13)/2),0)),"",OFFSET('11. SEGUIMIENTO 2026'!$N$14,INT((ROW()-13)/2),0)),IF(ISBLANK(OFFSET('9. METAS'!$Q$20,INT((ROW()-14)/2),0)),"",OFFSET('9. METAS'!$Q$20,INT((ROW()-14)/2),0)))</f>
        <v/>
      </c>
      <c r="K463" s="245" t="str">
        <f ca="1">IF(MOD(ROW()-13,2)=0,IF(ISBLANK(OFFSET('11. SEGUIMIENTO 2026'!$O$14,INT((ROW()-13)/2),0)),"",OFFSET('11. SEGUIMIENTO 2026'!$O$14,INT((ROW()-13)/2),0)),IF(ISBLANK(OFFSET('9. METAS'!$R$20,INT((ROW()-14)/2),0)),"",OFFSET('9. METAS'!$R$20,INT((ROW()-14)/2),0)))</f>
        <v/>
      </c>
      <c r="L463" s="245" t="str">
        <f ca="1">IF(MOD(ROW()-13,2)=0,IF(ISBLANK(OFFSET('11. SEGUIMIENTO 2026'!$P$14,INT((ROW()-13)/2),0)),"",OFFSET('11. SEGUIMIENTO 2026'!$P$14,INT((ROW()-13)/2),0)),IF(ISBLANK(OFFSET('9. METAS'!$S$20,INT((ROW()-14)/2),0)),"",OFFSET('9. METAS'!$S$20,INT((ROW()-14)/2),0)))</f>
        <v/>
      </c>
      <c r="M463" s="246" t="str">
        <f ca="1">IF(MOD(ROW()-13,2)=0,IF(ISBLANK(OFFSET('11. SEGUIMIENTO 2026'!$Q$14,INT((ROW()-13)/2),0)),"",OFFSET('11. SEGUIMIENTO 2026'!$Q$14,INT((ROW()-13)/2),0)),IF(ISBLANK(OFFSET('9. METAS'!$T$20,INT((ROW()-14)/2),0)),"",OFFSET('9. METAS'!$T$20,INT((ROW()-14)/2),0)))</f>
        <v/>
      </c>
      <c r="N463" s="1006" t="str">
        <f t="shared" ref="N463" ca="1" si="441">IFERROR(J463/J464,"ND")</f>
        <v>ND</v>
      </c>
      <c r="O463" s="1008" t="str">
        <f t="shared" ref="O463" ca="1" si="442">IFERROR(((J463)/H463),"ND")</f>
        <v>ND</v>
      </c>
      <c r="P463" s="1010"/>
    </row>
    <row r="464" spans="3:16" hidden="1">
      <c r="C464" s="1025"/>
      <c r="D464" s="1018"/>
      <c r="E464" s="1018"/>
      <c r="F464" s="1021"/>
      <c r="G464" s="1023"/>
      <c r="H464" s="1002"/>
      <c r="I464" s="1012"/>
      <c r="J464" s="244" t="str">
        <f ca="1">IF(MOD(ROW()-13,2)=0,IF(ISBLANK(OFFSET('11. SEGUIMIENTO 2026'!$N$14,INT((ROW()-13)/2),0)),"",OFFSET('11. SEGUIMIENTO 2026'!$N$14,INT((ROW()-13)/2),0)),IF(ISBLANK(OFFSET('9. METAS'!$Q$20,INT((ROW()-14)/2),0)),"",OFFSET('9. METAS'!$Q$20,INT((ROW()-14)/2),0)))</f>
        <v/>
      </c>
      <c r="K464" s="245" t="str">
        <f ca="1">IF(MOD(ROW()-13,2)=0,IF(ISBLANK(OFFSET('11. SEGUIMIENTO 2026'!$O$14,INT((ROW()-13)/2),0)),"",OFFSET('11. SEGUIMIENTO 2026'!$O$14,INT((ROW()-13)/2),0)),IF(ISBLANK(OFFSET('9. METAS'!$R$20,INT((ROW()-14)/2),0)),"",OFFSET('9. METAS'!$R$20,INT((ROW()-14)/2),0)))</f>
        <v/>
      </c>
      <c r="L464" s="245" t="str">
        <f ca="1">IF(MOD(ROW()-13,2)=0,IF(ISBLANK(OFFSET('11. SEGUIMIENTO 2026'!$P$14,INT((ROW()-13)/2),0)),"",OFFSET('11. SEGUIMIENTO 2026'!$P$14,INT((ROW()-13)/2),0)),IF(ISBLANK(OFFSET('9. METAS'!$S$20,INT((ROW()-14)/2),0)),"",OFFSET('9. METAS'!$S$20,INT((ROW()-14)/2),0)))</f>
        <v/>
      </c>
      <c r="M464" s="246" t="str">
        <f ca="1">IF(MOD(ROW()-13,2)=0,IF(ISBLANK(OFFSET('11. SEGUIMIENTO 2026'!$Q$14,INT((ROW()-13)/2),0)),"",OFFSET('11. SEGUIMIENTO 2026'!$Q$14,INT((ROW()-13)/2),0)),IF(ISBLANK(OFFSET('9. METAS'!$T$20,INT((ROW()-14)/2),0)),"",OFFSET('9. METAS'!$T$20,INT((ROW()-14)/2),0)))</f>
        <v/>
      </c>
      <c r="N464" s="1013"/>
      <c r="O464" s="1014"/>
      <c r="P464" s="1015"/>
    </row>
    <row r="465" spans="3:16" hidden="1">
      <c r="C465" s="1016" t="str">
        <f ca="1">IF(ISBLANK(OFFSET('5. Pp (3 años)'!$C$46,INT((ROW()-13)/2),0)),"",OFFSET('5. Pp (3 años)'!$C$46,INT((ROW()-13)/2),0))</f>
        <v>Actividad</v>
      </c>
      <c r="D465" s="1018" t="str">
        <f ca="1">IF(ISBLANK(OFFSET('5. Pp (3 años)'!$D$46,INT((ROW()-13)/2),0)),"",OFFSET('5. Pp (3 años)'!$D$46,INT((ROW()-13)/2),0))</f>
        <v/>
      </c>
      <c r="E465" s="1018" t="str">
        <f ca="1">IF(ISBLANK(OFFSET('5. Pp (3 años)'!$E$46,INT((ROW()-13)/2),0)),"",OFFSET('5. Pp (3 años)'!$E$46,INT((ROW()-13)/2),0))</f>
        <v/>
      </c>
      <c r="F465" s="1021" t="str">
        <f ca="1">IF(ISBLANK(OFFSET('5. Pp (3 años)'!$K$46,INT((ROW()-13)/2),0)),"",OFFSET('5. Pp (3 años)'!$K$46,INT((ROW()-13)/2),0))</f>
        <v/>
      </c>
      <c r="G465" s="1023" t="str">
        <f ca="1">IF(ISBLANK(OFFSET('5. Pp (3 años)'!$H$46,INT((ROW()-13)/2),0)),"",OFFSET('5. Pp (3 años)'!$H$46,INT((ROW()-13)/2),0))</f>
        <v/>
      </c>
      <c r="H465" s="1002" t="str">
        <f ca="1">IF(ISBLANK(OFFSET('9. METAS'!$K$20,INT((ROW()-13)/2),0)),"",OFFSET('9. METAS'!$K$20,INT((ROW()-13)/2),0))</f>
        <v/>
      </c>
      <c r="I465" s="1004"/>
      <c r="J465" s="244" t="str">
        <f ca="1">IF(MOD(ROW()-13,2)=0,IF(ISBLANK(OFFSET('11. SEGUIMIENTO 2026'!$N$14,INT((ROW()-13)/2),0)),"",OFFSET('11. SEGUIMIENTO 2026'!$N$14,INT((ROW()-13)/2),0)),IF(ISBLANK(OFFSET('9. METAS'!$Q$20,INT((ROW()-14)/2),0)),"",OFFSET('9. METAS'!$Q$20,INT((ROW()-14)/2),0)))</f>
        <v/>
      </c>
      <c r="K465" s="245" t="str">
        <f ca="1">IF(MOD(ROW()-13,2)=0,IF(ISBLANK(OFFSET('11. SEGUIMIENTO 2026'!$O$14,INT((ROW()-13)/2),0)),"",OFFSET('11. SEGUIMIENTO 2026'!$O$14,INT((ROW()-13)/2),0)),IF(ISBLANK(OFFSET('9. METAS'!$R$20,INT((ROW()-14)/2),0)),"",OFFSET('9. METAS'!$R$20,INT((ROW()-14)/2),0)))</f>
        <v/>
      </c>
      <c r="L465" s="245" t="str">
        <f ca="1">IF(MOD(ROW()-13,2)=0,IF(ISBLANK(OFFSET('11. SEGUIMIENTO 2026'!$P$14,INT((ROW()-13)/2),0)),"",OFFSET('11. SEGUIMIENTO 2026'!$P$14,INT((ROW()-13)/2),0)),IF(ISBLANK(OFFSET('9. METAS'!$S$20,INT((ROW()-14)/2),0)),"",OFFSET('9. METAS'!$S$20,INT((ROW()-14)/2),0)))</f>
        <v/>
      </c>
      <c r="M465" s="246" t="str">
        <f ca="1">IF(MOD(ROW()-13,2)=0,IF(ISBLANK(OFFSET('11. SEGUIMIENTO 2026'!$Q$14,INT((ROW()-13)/2),0)),"",OFFSET('11. SEGUIMIENTO 2026'!$Q$14,INT((ROW()-13)/2),0)),IF(ISBLANK(OFFSET('9. METAS'!$T$20,INT((ROW()-14)/2),0)),"",OFFSET('9. METAS'!$T$20,INT((ROW()-14)/2),0)))</f>
        <v/>
      </c>
      <c r="N465" s="1006" t="str">
        <f t="shared" ref="N465" ca="1" si="443">IFERROR(J465/J466,"ND")</f>
        <v>ND</v>
      </c>
      <c r="O465" s="1008" t="str">
        <f t="shared" ref="O465" ca="1" si="444">IFERROR(((J465)/H465),"ND")</f>
        <v>ND</v>
      </c>
      <c r="P465" s="1010"/>
    </row>
    <row r="466" spans="3:16" hidden="1">
      <c r="C466" s="1025"/>
      <c r="D466" s="1018"/>
      <c r="E466" s="1018"/>
      <c r="F466" s="1021"/>
      <c r="G466" s="1023"/>
      <c r="H466" s="1002"/>
      <c r="I466" s="1012"/>
      <c r="J466" s="244" t="str">
        <f ca="1">IF(MOD(ROW()-13,2)=0,IF(ISBLANK(OFFSET('11. SEGUIMIENTO 2026'!$N$14,INT((ROW()-13)/2),0)),"",OFFSET('11. SEGUIMIENTO 2026'!$N$14,INT((ROW()-13)/2),0)),IF(ISBLANK(OFFSET('9. METAS'!$Q$20,INT((ROW()-14)/2),0)),"",OFFSET('9. METAS'!$Q$20,INT((ROW()-14)/2),0)))</f>
        <v/>
      </c>
      <c r="K466" s="245" t="str">
        <f ca="1">IF(MOD(ROW()-13,2)=0,IF(ISBLANK(OFFSET('11. SEGUIMIENTO 2026'!$O$14,INT((ROW()-13)/2),0)),"",OFFSET('11. SEGUIMIENTO 2026'!$O$14,INT((ROW()-13)/2),0)),IF(ISBLANK(OFFSET('9. METAS'!$R$20,INT((ROW()-14)/2),0)),"",OFFSET('9. METAS'!$R$20,INT((ROW()-14)/2),0)))</f>
        <v/>
      </c>
      <c r="L466" s="245" t="str">
        <f ca="1">IF(MOD(ROW()-13,2)=0,IF(ISBLANK(OFFSET('11. SEGUIMIENTO 2026'!$P$14,INT((ROW()-13)/2),0)),"",OFFSET('11. SEGUIMIENTO 2026'!$P$14,INT((ROW()-13)/2),0)),IF(ISBLANK(OFFSET('9. METAS'!$S$20,INT((ROW()-14)/2),0)),"",OFFSET('9. METAS'!$S$20,INT((ROW()-14)/2),0)))</f>
        <v/>
      </c>
      <c r="M466" s="246" t="str">
        <f ca="1">IF(MOD(ROW()-13,2)=0,IF(ISBLANK(OFFSET('11. SEGUIMIENTO 2026'!$Q$14,INT((ROW()-13)/2),0)),"",OFFSET('11. SEGUIMIENTO 2026'!$Q$14,INT((ROW()-13)/2),0)),IF(ISBLANK(OFFSET('9. METAS'!$T$20,INT((ROW()-14)/2),0)),"",OFFSET('9. METAS'!$T$20,INT((ROW()-14)/2),0)))</f>
        <v/>
      </c>
      <c r="N466" s="1013"/>
      <c r="O466" s="1014"/>
      <c r="P466" s="1015"/>
    </row>
    <row r="467" spans="3:16" hidden="1">
      <c r="C467" s="1016" t="str">
        <f ca="1">IF(ISBLANK(OFFSET('5. Pp (3 años)'!$C$46,INT((ROW()-13)/2),0)),"",OFFSET('5. Pp (3 años)'!$C$46,INT((ROW()-13)/2),0))</f>
        <v>Actividad</v>
      </c>
      <c r="D467" s="1018" t="str">
        <f ca="1">IF(ISBLANK(OFFSET('5. Pp (3 años)'!$D$46,INT((ROW()-13)/2),0)),"",OFFSET('5. Pp (3 años)'!$D$46,INT((ROW()-13)/2),0))</f>
        <v/>
      </c>
      <c r="E467" s="1018" t="str">
        <f ca="1">IF(ISBLANK(OFFSET('5. Pp (3 años)'!$E$46,INT((ROW()-13)/2),0)),"",OFFSET('5. Pp (3 años)'!$E$46,INT((ROW()-13)/2),0))</f>
        <v/>
      </c>
      <c r="F467" s="1021" t="str">
        <f ca="1">IF(ISBLANK(OFFSET('5. Pp (3 años)'!$K$46,INT((ROW()-13)/2),0)),"",OFFSET('5. Pp (3 años)'!$K$46,INT((ROW()-13)/2),0))</f>
        <v/>
      </c>
      <c r="G467" s="1023" t="str">
        <f ca="1">IF(ISBLANK(OFFSET('5. Pp (3 años)'!$H$46,INT((ROW()-13)/2),0)),"",OFFSET('5. Pp (3 años)'!$H$46,INT((ROW()-13)/2),0))</f>
        <v/>
      </c>
      <c r="H467" s="1002" t="str">
        <f ca="1">IF(ISBLANK(OFFSET('9. METAS'!$K$20,INT((ROW()-13)/2),0)),"",OFFSET('9. METAS'!$K$20,INT((ROW()-13)/2),0))</f>
        <v/>
      </c>
      <c r="I467" s="1004"/>
      <c r="J467" s="244" t="str">
        <f ca="1">IF(MOD(ROW()-13,2)=0,IF(ISBLANK(OFFSET('11. SEGUIMIENTO 2026'!$N$14,INT((ROW()-13)/2),0)),"",OFFSET('11. SEGUIMIENTO 2026'!$N$14,INT((ROW()-13)/2),0)),IF(ISBLANK(OFFSET('9. METAS'!$Q$20,INT((ROW()-14)/2),0)),"",OFFSET('9. METAS'!$Q$20,INT((ROW()-14)/2),0)))</f>
        <v/>
      </c>
      <c r="K467" s="245" t="str">
        <f ca="1">IF(MOD(ROW()-13,2)=0,IF(ISBLANK(OFFSET('11. SEGUIMIENTO 2026'!$O$14,INT((ROW()-13)/2),0)),"",OFFSET('11. SEGUIMIENTO 2026'!$O$14,INT((ROW()-13)/2),0)),IF(ISBLANK(OFFSET('9. METAS'!$R$20,INT((ROW()-14)/2),0)),"",OFFSET('9. METAS'!$R$20,INT((ROW()-14)/2),0)))</f>
        <v/>
      </c>
      <c r="L467" s="245" t="str">
        <f ca="1">IF(MOD(ROW()-13,2)=0,IF(ISBLANK(OFFSET('11. SEGUIMIENTO 2026'!$P$14,INT((ROW()-13)/2),0)),"",OFFSET('11. SEGUIMIENTO 2026'!$P$14,INT((ROW()-13)/2),0)),IF(ISBLANK(OFFSET('9. METAS'!$S$20,INT((ROW()-14)/2),0)),"",OFFSET('9. METAS'!$S$20,INT((ROW()-14)/2),0)))</f>
        <v/>
      </c>
      <c r="M467" s="246" t="str">
        <f ca="1">IF(MOD(ROW()-13,2)=0,IF(ISBLANK(OFFSET('11. SEGUIMIENTO 2026'!$Q$14,INT((ROW()-13)/2),0)),"",OFFSET('11. SEGUIMIENTO 2026'!$Q$14,INT((ROW()-13)/2),0)),IF(ISBLANK(OFFSET('9. METAS'!$T$20,INT((ROW()-14)/2),0)),"",OFFSET('9. METAS'!$T$20,INT((ROW()-14)/2),0)))</f>
        <v/>
      </c>
      <c r="N467" s="1006" t="str">
        <f t="shared" ref="N467" ca="1" si="445">IFERROR(J467/J468,"ND")</f>
        <v>ND</v>
      </c>
      <c r="O467" s="1008" t="str">
        <f t="shared" ref="O467" ca="1" si="446">IFERROR(((J467)/H467),"ND")</f>
        <v>ND</v>
      </c>
      <c r="P467" s="1010"/>
    </row>
    <row r="468" spans="3:16" hidden="1">
      <c r="C468" s="1025"/>
      <c r="D468" s="1018"/>
      <c r="E468" s="1018"/>
      <c r="F468" s="1021"/>
      <c r="G468" s="1023"/>
      <c r="H468" s="1002"/>
      <c r="I468" s="1012"/>
      <c r="J468" s="244" t="str">
        <f ca="1">IF(MOD(ROW()-13,2)=0,IF(ISBLANK(OFFSET('11. SEGUIMIENTO 2026'!$N$14,INT((ROW()-13)/2),0)),"",OFFSET('11. SEGUIMIENTO 2026'!$N$14,INT((ROW()-13)/2),0)),IF(ISBLANK(OFFSET('9. METAS'!$Q$20,INT((ROW()-14)/2),0)),"",OFFSET('9. METAS'!$Q$20,INT((ROW()-14)/2),0)))</f>
        <v/>
      </c>
      <c r="K468" s="245" t="str">
        <f ca="1">IF(MOD(ROW()-13,2)=0,IF(ISBLANK(OFFSET('11. SEGUIMIENTO 2026'!$O$14,INT((ROW()-13)/2),0)),"",OFFSET('11. SEGUIMIENTO 2026'!$O$14,INT((ROW()-13)/2),0)),IF(ISBLANK(OFFSET('9. METAS'!$R$20,INT((ROW()-14)/2),0)),"",OFFSET('9. METAS'!$R$20,INT((ROW()-14)/2),0)))</f>
        <v/>
      </c>
      <c r="L468" s="245" t="str">
        <f ca="1">IF(MOD(ROW()-13,2)=0,IF(ISBLANK(OFFSET('11. SEGUIMIENTO 2026'!$P$14,INT((ROW()-13)/2),0)),"",OFFSET('11. SEGUIMIENTO 2026'!$P$14,INT((ROW()-13)/2),0)),IF(ISBLANK(OFFSET('9. METAS'!$S$20,INT((ROW()-14)/2),0)),"",OFFSET('9. METAS'!$S$20,INT((ROW()-14)/2),0)))</f>
        <v/>
      </c>
      <c r="M468" s="246" t="str">
        <f ca="1">IF(MOD(ROW()-13,2)=0,IF(ISBLANK(OFFSET('11. SEGUIMIENTO 2026'!$Q$14,INT((ROW()-13)/2),0)),"",OFFSET('11. SEGUIMIENTO 2026'!$Q$14,INT((ROW()-13)/2),0)),IF(ISBLANK(OFFSET('9. METAS'!$T$20,INT((ROW()-14)/2),0)),"",OFFSET('9. METAS'!$T$20,INT((ROW()-14)/2),0)))</f>
        <v/>
      </c>
      <c r="N468" s="1013"/>
      <c r="O468" s="1014"/>
      <c r="P468" s="1015"/>
    </row>
    <row r="469" spans="3:16" hidden="1">
      <c r="C469" s="1016" t="str">
        <f ca="1">IF(ISBLANK(OFFSET('5. Pp (3 años)'!$C$46,INT((ROW()-13)/2),0)),"",OFFSET('5. Pp (3 años)'!$C$46,INT((ROW()-13)/2),0))</f>
        <v>Actividad</v>
      </c>
      <c r="D469" s="1018" t="str">
        <f ca="1">IF(ISBLANK(OFFSET('5. Pp (3 años)'!$D$46,INT((ROW()-13)/2),0)),"",OFFSET('5. Pp (3 años)'!$D$46,INT((ROW()-13)/2),0))</f>
        <v/>
      </c>
      <c r="E469" s="1018" t="str">
        <f ca="1">IF(ISBLANK(OFFSET('5. Pp (3 años)'!$E$46,INT((ROW()-13)/2),0)),"",OFFSET('5. Pp (3 años)'!$E$46,INT((ROW()-13)/2),0))</f>
        <v/>
      </c>
      <c r="F469" s="1021" t="str">
        <f ca="1">IF(ISBLANK(OFFSET('5. Pp (3 años)'!$K$46,INT((ROW()-13)/2),0)),"",OFFSET('5. Pp (3 años)'!$K$46,INT((ROW()-13)/2),0))</f>
        <v/>
      </c>
      <c r="G469" s="1023" t="str">
        <f ca="1">IF(ISBLANK(OFFSET('5. Pp (3 años)'!$H$46,INT((ROW()-13)/2),0)),"",OFFSET('5. Pp (3 años)'!$H$46,INT((ROW()-13)/2),0))</f>
        <v/>
      </c>
      <c r="H469" s="1002" t="str">
        <f ca="1">IF(ISBLANK(OFFSET('9. METAS'!$K$20,INT((ROW()-13)/2),0)),"",OFFSET('9. METAS'!$K$20,INT((ROW()-13)/2),0))</f>
        <v/>
      </c>
      <c r="I469" s="1004"/>
      <c r="J469" s="244" t="str">
        <f ca="1">IF(MOD(ROW()-13,2)=0,IF(ISBLANK(OFFSET('11. SEGUIMIENTO 2026'!$N$14,INT((ROW()-13)/2),0)),"",OFFSET('11. SEGUIMIENTO 2026'!$N$14,INT((ROW()-13)/2),0)),IF(ISBLANK(OFFSET('9. METAS'!$Q$20,INT((ROW()-14)/2),0)),"",OFFSET('9. METAS'!$Q$20,INT((ROW()-14)/2),0)))</f>
        <v/>
      </c>
      <c r="K469" s="245" t="str">
        <f ca="1">IF(MOD(ROW()-13,2)=0,IF(ISBLANK(OFFSET('11. SEGUIMIENTO 2026'!$O$14,INT((ROW()-13)/2),0)),"",OFFSET('11. SEGUIMIENTO 2026'!$O$14,INT((ROW()-13)/2),0)),IF(ISBLANK(OFFSET('9. METAS'!$R$20,INT((ROW()-14)/2),0)),"",OFFSET('9. METAS'!$R$20,INT((ROW()-14)/2),0)))</f>
        <v/>
      </c>
      <c r="L469" s="245" t="str">
        <f ca="1">IF(MOD(ROW()-13,2)=0,IF(ISBLANK(OFFSET('11. SEGUIMIENTO 2026'!$P$14,INT((ROW()-13)/2),0)),"",OFFSET('11. SEGUIMIENTO 2026'!$P$14,INT((ROW()-13)/2),0)),IF(ISBLANK(OFFSET('9. METAS'!$S$20,INT((ROW()-14)/2),0)),"",OFFSET('9. METAS'!$S$20,INT((ROW()-14)/2),0)))</f>
        <v/>
      </c>
      <c r="M469" s="246" t="str">
        <f ca="1">IF(MOD(ROW()-13,2)=0,IF(ISBLANK(OFFSET('11. SEGUIMIENTO 2026'!$Q$14,INT((ROW()-13)/2),0)),"",OFFSET('11. SEGUIMIENTO 2026'!$Q$14,INT((ROW()-13)/2),0)),IF(ISBLANK(OFFSET('9. METAS'!$T$20,INT((ROW()-14)/2),0)),"",OFFSET('9. METAS'!$T$20,INT((ROW()-14)/2),0)))</f>
        <v/>
      </c>
      <c r="N469" s="1006" t="str">
        <f t="shared" ref="N469" ca="1" si="447">IFERROR(J469/J470,"ND")</f>
        <v>ND</v>
      </c>
      <c r="O469" s="1008" t="str">
        <f t="shared" ref="O469" ca="1" si="448">IFERROR(((J469)/H469),"ND")</f>
        <v>ND</v>
      </c>
      <c r="P469" s="1010"/>
    </row>
    <row r="470" spans="3:16" hidden="1">
      <c r="C470" s="1025"/>
      <c r="D470" s="1018"/>
      <c r="E470" s="1018"/>
      <c r="F470" s="1021"/>
      <c r="G470" s="1023"/>
      <c r="H470" s="1002"/>
      <c r="I470" s="1012"/>
      <c r="J470" s="244" t="str">
        <f ca="1">IF(MOD(ROW()-13,2)=0,IF(ISBLANK(OFFSET('11. SEGUIMIENTO 2026'!$N$14,INT((ROW()-13)/2),0)),"",OFFSET('11. SEGUIMIENTO 2026'!$N$14,INT((ROW()-13)/2),0)),IF(ISBLANK(OFFSET('9. METAS'!$Q$20,INT((ROW()-14)/2),0)),"",OFFSET('9. METAS'!$Q$20,INT((ROW()-14)/2),0)))</f>
        <v/>
      </c>
      <c r="K470" s="245" t="str">
        <f ca="1">IF(MOD(ROW()-13,2)=0,IF(ISBLANK(OFFSET('11. SEGUIMIENTO 2026'!$O$14,INT((ROW()-13)/2),0)),"",OFFSET('11. SEGUIMIENTO 2026'!$O$14,INT((ROW()-13)/2),0)),IF(ISBLANK(OFFSET('9. METAS'!$R$20,INT((ROW()-14)/2),0)),"",OFFSET('9. METAS'!$R$20,INT((ROW()-14)/2),0)))</f>
        <v/>
      </c>
      <c r="L470" s="245" t="str">
        <f ca="1">IF(MOD(ROW()-13,2)=0,IF(ISBLANK(OFFSET('11. SEGUIMIENTO 2026'!$P$14,INT((ROW()-13)/2),0)),"",OFFSET('11. SEGUIMIENTO 2026'!$P$14,INT((ROW()-13)/2),0)),IF(ISBLANK(OFFSET('9. METAS'!$S$20,INT((ROW()-14)/2),0)),"",OFFSET('9. METAS'!$S$20,INT((ROW()-14)/2),0)))</f>
        <v/>
      </c>
      <c r="M470" s="246" t="str">
        <f ca="1">IF(MOD(ROW()-13,2)=0,IF(ISBLANK(OFFSET('11. SEGUIMIENTO 2026'!$Q$14,INT((ROW()-13)/2),0)),"",OFFSET('11. SEGUIMIENTO 2026'!$Q$14,INT((ROW()-13)/2),0)),IF(ISBLANK(OFFSET('9. METAS'!$T$20,INT((ROW()-14)/2),0)),"",OFFSET('9. METAS'!$T$20,INT((ROW()-14)/2),0)))</f>
        <v/>
      </c>
      <c r="N470" s="1013"/>
      <c r="O470" s="1014"/>
      <c r="P470" s="1015"/>
    </row>
    <row r="471" spans="3:16" hidden="1">
      <c r="C471" s="1016" t="str">
        <f ca="1">IF(ISBLANK(OFFSET('5. Pp (3 años)'!$C$46,INT((ROW()-13)/2),0)),"",OFFSET('5. Pp (3 años)'!$C$46,INT((ROW()-13)/2),0))</f>
        <v>Actividad</v>
      </c>
      <c r="D471" s="1018" t="str">
        <f ca="1">IF(ISBLANK(OFFSET('5. Pp (3 años)'!$D$46,INT((ROW()-13)/2),0)),"",OFFSET('5. Pp (3 años)'!$D$46,INT((ROW()-13)/2),0))</f>
        <v/>
      </c>
      <c r="E471" s="1018" t="str">
        <f ca="1">IF(ISBLANK(OFFSET('5. Pp (3 años)'!$E$46,INT((ROW()-13)/2),0)),"",OFFSET('5. Pp (3 años)'!$E$46,INT((ROW()-13)/2),0))</f>
        <v/>
      </c>
      <c r="F471" s="1021" t="str">
        <f ca="1">IF(ISBLANK(OFFSET('5. Pp (3 años)'!$K$46,INT((ROW()-13)/2),0)),"",OFFSET('5. Pp (3 años)'!$K$46,INT((ROW()-13)/2),0))</f>
        <v/>
      </c>
      <c r="G471" s="1023" t="str">
        <f ca="1">IF(ISBLANK(OFFSET('5. Pp (3 años)'!$H$46,INT((ROW()-13)/2),0)),"",OFFSET('5. Pp (3 años)'!$H$46,INT((ROW()-13)/2),0))</f>
        <v/>
      </c>
      <c r="H471" s="1002" t="str">
        <f ca="1">IF(ISBLANK(OFFSET('9. METAS'!$K$20,INT((ROW()-13)/2),0)),"",OFFSET('9. METAS'!$K$20,INT((ROW()-13)/2),0))</f>
        <v/>
      </c>
      <c r="I471" s="1004"/>
      <c r="J471" s="244" t="str">
        <f ca="1">IF(MOD(ROW()-13,2)=0,IF(ISBLANK(OFFSET('11. SEGUIMIENTO 2026'!$N$14,INT((ROW()-13)/2),0)),"",OFFSET('11. SEGUIMIENTO 2026'!$N$14,INT((ROW()-13)/2),0)),IF(ISBLANK(OFFSET('9. METAS'!$Q$20,INT((ROW()-14)/2),0)),"",OFFSET('9. METAS'!$Q$20,INT((ROW()-14)/2),0)))</f>
        <v/>
      </c>
      <c r="K471" s="245" t="str">
        <f ca="1">IF(MOD(ROW()-13,2)=0,IF(ISBLANK(OFFSET('11. SEGUIMIENTO 2026'!$O$14,INT((ROW()-13)/2),0)),"",OFFSET('11. SEGUIMIENTO 2026'!$O$14,INT((ROW()-13)/2),0)),IF(ISBLANK(OFFSET('9. METAS'!$R$20,INT((ROW()-14)/2),0)),"",OFFSET('9. METAS'!$R$20,INT((ROW()-14)/2),0)))</f>
        <v/>
      </c>
      <c r="L471" s="245" t="str">
        <f ca="1">IF(MOD(ROW()-13,2)=0,IF(ISBLANK(OFFSET('11. SEGUIMIENTO 2026'!$P$14,INT((ROW()-13)/2),0)),"",OFFSET('11. SEGUIMIENTO 2026'!$P$14,INT((ROW()-13)/2),0)),IF(ISBLANK(OFFSET('9. METAS'!$S$20,INT((ROW()-14)/2),0)),"",OFFSET('9. METAS'!$S$20,INT((ROW()-14)/2),0)))</f>
        <v/>
      </c>
      <c r="M471" s="246" t="str">
        <f ca="1">IF(MOD(ROW()-13,2)=0,IF(ISBLANK(OFFSET('11. SEGUIMIENTO 2026'!$Q$14,INT((ROW()-13)/2),0)),"",OFFSET('11. SEGUIMIENTO 2026'!$Q$14,INT((ROW()-13)/2),0)),IF(ISBLANK(OFFSET('9. METAS'!$T$20,INT((ROW()-14)/2),0)),"",OFFSET('9. METAS'!$T$20,INT((ROW()-14)/2),0)))</f>
        <v/>
      </c>
      <c r="N471" s="1006" t="str">
        <f t="shared" ref="N471" ca="1" si="449">IFERROR(J471/J472,"ND")</f>
        <v>ND</v>
      </c>
      <c r="O471" s="1008" t="str">
        <f t="shared" ref="O471" ca="1" si="450">IFERROR(((J471)/H471),"ND")</f>
        <v>ND</v>
      </c>
      <c r="P471" s="1010"/>
    </row>
    <row r="472" spans="3:16" hidden="1">
      <c r="C472" s="1025"/>
      <c r="D472" s="1018"/>
      <c r="E472" s="1018"/>
      <c r="F472" s="1021"/>
      <c r="G472" s="1023"/>
      <c r="H472" s="1002"/>
      <c r="I472" s="1012"/>
      <c r="J472" s="244" t="str">
        <f ca="1">IF(MOD(ROW()-13,2)=0,IF(ISBLANK(OFFSET('11. SEGUIMIENTO 2026'!$N$14,INT((ROW()-13)/2),0)),"",OFFSET('11. SEGUIMIENTO 2026'!$N$14,INT((ROW()-13)/2),0)),IF(ISBLANK(OFFSET('9. METAS'!$Q$20,INT((ROW()-14)/2),0)),"",OFFSET('9. METAS'!$Q$20,INT((ROW()-14)/2),0)))</f>
        <v/>
      </c>
      <c r="K472" s="245" t="str">
        <f ca="1">IF(MOD(ROW()-13,2)=0,IF(ISBLANK(OFFSET('11. SEGUIMIENTO 2026'!$O$14,INT((ROW()-13)/2),0)),"",OFFSET('11. SEGUIMIENTO 2026'!$O$14,INT((ROW()-13)/2),0)),IF(ISBLANK(OFFSET('9. METAS'!$R$20,INT((ROW()-14)/2),0)),"",OFFSET('9. METAS'!$R$20,INT((ROW()-14)/2),0)))</f>
        <v/>
      </c>
      <c r="L472" s="245" t="str">
        <f ca="1">IF(MOD(ROW()-13,2)=0,IF(ISBLANK(OFFSET('11. SEGUIMIENTO 2026'!$P$14,INT((ROW()-13)/2),0)),"",OFFSET('11. SEGUIMIENTO 2026'!$P$14,INT((ROW()-13)/2),0)),IF(ISBLANK(OFFSET('9. METAS'!$S$20,INT((ROW()-14)/2),0)),"",OFFSET('9. METAS'!$S$20,INT((ROW()-14)/2),0)))</f>
        <v/>
      </c>
      <c r="M472" s="246" t="str">
        <f ca="1">IF(MOD(ROW()-13,2)=0,IF(ISBLANK(OFFSET('11. SEGUIMIENTO 2026'!$Q$14,INT((ROW()-13)/2),0)),"",OFFSET('11. SEGUIMIENTO 2026'!$Q$14,INT((ROW()-13)/2),0)),IF(ISBLANK(OFFSET('9. METAS'!$T$20,INT((ROW()-14)/2),0)),"",OFFSET('9. METAS'!$T$20,INT((ROW()-14)/2),0)))</f>
        <v/>
      </c>
      <c r="N472" s="1013"/>
      <c r="O472" s="1014"/>
      <c r="P472" s="1015"/>
    </row>
    <row r="473" spans="3:16" hidden="1">
      <c r="C473" s="1016" t="str">
        <f ca="1">IF(ISBLANK(OFFSET('5. Pp (3 años)'!$C$46,INT((ROW()-13)/2),0)),"",OFFSET('5. Pp (3 años)'!$C$46,INT((ROW()-13)/2),0))</f>
        <v>Actividad</v>
      </c>
      <c r="D473" s="1018" t="str">
        <f ca="1">IF(ISBLANK(OFFSET('5. Pp (3 años)'!$D$46,INT((ROW()-13)/2),0)),"",OFFSET('5. Pp (3 años)'!$D$46,INT((ROW()-13)/2),0))</f>
        <v/>
      </c>
      <c r="E473" s="1018" t="str">
        <f ca="1">IF(ISBLANK(OFFSET('5. Pp (3 años)'!$E$46,INT((ROW()-13)/2),0)),"",OFFSET('5. Pp (3 años)'!$E$46,INT((ROW()-13)/2),0))</f>
        <v/>
      </c>
      <c r="F473" s="1021" t="str">
        <f ca="1">IF(ISBLANK(OFFSET('5. Pp (3 años)'!$K$46,INT((ROW()-13)/2),0)),"",OFFSET('5. Pp (3 años)'!$K$46,INT((ROW()-13)/2),0))</f>
        <v/>
      </c>
      <c r="G473" s="1023" t="str">
        <f ca="1">IF(ISBLANK(OFFSET('5. Pp (3 años)'!$H$46,INT((ROW()-13)/2),0)),"",OFFSET('5. Pp (3 años)'!$H$46,INT((ROW()-13)/2),0))</f>
        <v/>
      </c>
      <c r="H473" s="1002" t="str">
        <f ca="1">IF(ISBLANK(OFFSET('9. METAS'!$K$20,INT((ROW()-13)/2),0)),"",OFFSET('9. METAS'!$K$20,INT((ROW()-13)/2),0))</f>
        <v/>
      </c>
      <c r="I473" s="1004"/>
      <c r="J473" s="244">
        <f ca="1">IF(MOD(ROW()-13,2)=0,IF(ISBLANK(OFFSET('11. SEGUIMIENTO 2026'!$N$14,INT((ROW()-13)/2),0)),"",OFFSET('11. SEGUIMIENTO 2026'!$N$14,INT((ROW()-13)/2),0)),IF(ISBLANK(OFFSET('9. METAS'!$Q$20,INT((ROW()-14)/2),0)),"",OFFSET('9. METAS'!$Q$20,INT((ROW()-14)/2),0)))</f>
        <v>87</v>
      </c>
      <c r="K473" s="245">
        <f ca="1">IF(MOD(ROW()-13,2)=0,IF(ISBLANK(OFFSET('11. SEGUIMIENTO 2026'!$O$14,INT((ROW()-13)/2),0)),"",OFFSET('11. SEGUIMIENTO 2026'!$O$14,INT((ROW()-13)/2),0)),IF(ISBLANK(OFFSET('9. METAS'!$R$20,INT((ROW()-14)/2),0)),"",OFFSET('9. METAS'!$R$20,INT((ROW()-14)/2),0)))</f>
        <v>87</v>
      </c>
      <c r="L473" s="245">
        <f ca="1">IF(MOD(ROW()-13,2)=0,IF(ISBLANK(OFFSET('11. SEGUIMIENTO 2026'!$P$14,INT((ROW()-13)/2),0)),"",OFFSET('11. SEGUIMIENTO 2026'!$P$14,INT((ROW()-13)/2),0)),IF(ISBLANK(OFFSET('9. METAS'!$S$20,INT((ROW()-14)/2),0)),"",OFFSET('9. METAS'!$S$20,INT((ROW()-14)/2),0)))</f>
        <v>45</v>
      </c>
      <c r="M473" s="246">
        <f ca="1">IF(MOD(ROW()-13,2)=0,IF(ISBLANK(OFFSET('11. SEGUIMIENTO 2026'!$Q$14,INT((ROW()-13)/2),0)),"",OFFSET('11. SEGUIMIENTO 2026'!$Q$14,INT((ROW()-13)/2),0)),IF(ISBLANK(OFFSET('9. METAS'!$T$20,INT((ROW()-14)/2),0)),"",OFFSET('9. METAS'!$T$20,INT((ROW()-14)/2),0)))</f>
        <v>78</v>
      </c>
      <c r="N473" s="1006" t="str">
        <f ca="1">IFERROR(J473/J474,"ND")</f>
        <v>ND</v>
      </c>
      <c r="O473" s="1008" t="str">
        <f ca="1">IFERROR(((J473)/H473),"ND")</f>
        <v>ND</v>
      </c>
      <c r="P473" s="1010"/>
    </row>
    <row r="474" spans="3:16" ht="15.75" hidden="1" thickBot="1">
      <c r="C474" s="1017"/>
      <c r="D474" s="1019"/>
      <c r="E474" s="1020"/>
      <c r="F474" s="1022"/>
      <c r="G474" s="1024"/>
      <c r="H474" s="1003"/>
      <c r="I474" s="1005"/>
      <c r="J474" s="247" t="str">
        <f ca="1">IF(MOD(ROW()-13,2)=0,IF(ISBLANK(OFFSET('11. SEGUIMIENTO 2026'!$N$14,INT((ROW()-13)/2),0)),"",OFFSET('11. SEGUIMIENTO 2026'!$N$14,INT((ROW()-13)/2),0)),IF(ISBLANK(OFFSET('9. METAS'!$Q$20,INT((ROW()-14)/2),0)),"",OFFSET('9. METAS'!$Q$20,INT((ROW()-14)/2),0)))</f>
        <v/>
      </c>
      <c r="K474" s="248" t="str">
        <f ca="1">IF(MOD(ROW()-13,2)=0,IF(ISBLANK(OFFSET('11. SEGUIMIENTO 2026'!$O$14,INT((ROW()-13)/2),0)),"",OFFSET('11. SEGUIMIENTO 2026'!$O$14,INT((ROW()-13)/2),0)),IF(ISBLANK(OFFSET('9. METAS'!$R$20,INT((ROW()-14)/2),0)),"",OFFSET('9. METAS'!$R$20,INT((ROW()-14)/2),0)))</f>
        <v/>
      </c>
      <c r="L474" s="248" t="str">
        <f ca="1">IF(MOD(ROW()-13,2)=0,IF(ISBLANK(OFFSET('11. SEGUIMIENTO 2026'!$P$14,INT((ROW()-13)/2),0)),"",OFFSET('11. SEGUIMIENTO 2026'!$P$14,INT((ROW()-13)/2),0)),IF(ISBLANK(OFFSET('9. METAS'!$S$20,INT((ROW()-14)/2),0)),"",OFFSET('9. METAS'!$S$20,INT((ROW()-14)/2),0)))</f>
        <v/>
      </c>
      <c r="M474" s="249" t="str">
        <f ca="1">IF(MOD(ROW()-13,2)=0,IF(ISBLANK(OFFSET('11. SEGUIMIENTO 2026'!$Q$14,INT((ROW()-13)/2),0)),"",OFFSET('11. SEGUIMIENTO 2026'!$Q$14,INT((ROW()-13)/2),0)),IF(ISBLANK(OFFSET('9. METAS'!$T$20,INT((ROW()-14)/2),0)),"",OFFSET('9. METAS'!$T$20,INT((ROW()-14)/2),0)))</f>
        <v/>
      </c>
      <c r="N474" s="1007"/>
      <c r="O474" s="1009"/>
      <c r="P474" s="1011"/>
    </row>
    <row r="475" spans="3:16">
      <c r="C475" s="131"/>
      <c r="E475" s="55"/>
      <c r="J475" s="131"/>
    </row>
  </sheetData>
  <protectedRanges>
    <protectedRange sqref="I13:I474" name="SI.NO"/>
    <protectedRange algorithmName="SHA-512" hashValue="VSDpUfYaSu2o1GNz/dNG0/zdAR2SyjQ4x4E+I/O817AEKyLH+9hkU426TeaW1NebwBiHlEu/vd5f18TkOfpfxw==" saltValue="bop94IANOsb3/TmZjo7hbg==" spinCount="100000" sqref="P13:P14 P17:P474" name="JUSTIFICACION"/>
    <protectedRange algorithmName="SHA-512" hashValue="VSDpUfYaSu2o1GNz/dNG0/zdAR2SyjQ4x4E+I/O817AEKyLH+9hkU426TeaW1NebwBiHlEu/vd5f18TkOfpfxw==" saltValue="bop94IANOsb3/TmZjo7hbg==" spinCount="100000" sqref="P15:P16" name="JUSTIFICACION_1"/>
  </protectedRanges>
  <mergeCells count="226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C79:C80"/>
    <mergeCell ref="D79:D80"/>
    <mergeCell ref="E79:E80"/>
    <mergeCell ref="F79:F80"/>
    <mergeCell ref="G79:G80"/>
    <mergeCell ref="H83:H84"/>
    <mergeCell ref="I83:I84"/>
    <mergeCell ref="N83:N84"/>
    <mergeCell ref="O83:O84"/>
    <mergeCell ref="C85:C86"/>
    <mergeCell ref="D85:D86"/>
    <mergeCell ref="E85:E86"/>
    <mergeCell ref="F85:F86"/>
    <mergeCell ref="G85:G86"/>
    <mergeCell ref="H81:H82"/>
    <mergeCell ref="I81:I82"/>
    <mergeCell ref="N81:N82"/>
    <mergeCell ref="O81:O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C117:C118"/>
    <mergeCell ref="D117:D118"/>
    <mergeCell ref="E117:E118"/>
    <mergeCell ref="F117:F118"/>
    <mergeCell ref="G117:G118"/>
    <mergeCell ref="H113:H114"/>
    <mergeCell ref="I113:I114"/>
    <mergeCell ref="N113:N114"/>
    <mergeCell ref="O113:O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C189:C190"/>
    <mergeCell ref="D189:D190"/>
    <mergeCell ref="E189:E190"/>
    <mergeCell ref="F189:F190"/>
    <mergeCell ref="G189:G190"/>
    <mergeCell ref="H185:H186"/>
    <mergeCell ref="I185:I186"/>
    <mergeCell ref="N185:N186"/>
    <mergeCell ref="O185:O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C225:C226"/>
    <mergeCell ref="D225:D226"/>
    <mergeCell ref="E225:E226"/>
    <mergeCell ref="F225:F226"/>
    <mergeCell ref="G225:G226"/>
    <mergeCell ref="H221:H222"/>
    <mergeCell ref="I221:I222"/>
    <mergeCell ref="N221:N222"/>
    <mergeCell ref="O221:O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C237:C238"/>
    <mergeCell ref="D237:D238"/>
    <mergeCell ref="E237:E238"/>
    <mergeCell ref="F237:F238"/>
    <mergeCell ref="G237:G238"/>
    <mergeCell ref="H233:H234"/>
    <mergeCell ref="I233:I234"/>
    <mergeCell ref="N233:N234"/>
    <mergeCell ref="O233:O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C249:C250"/>
    <mergeCell ref="D249:D250"/>
    <mergeCell ref="E249:E250"/>
    <mergeCell ref="F249:F250"/>
    <mergeCell ref="G249:G250"/>
    <mergeCell ref="H245:H246"/>
    <mergeCell ref="I245:I246"/>
    <mergeCell ref="N245:N246"/>
    <mergeCell ref="O245:O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C273:C274"/>
    <mergeCell ref="D273:D274"/>
    <mergeCell ref="E273:E274"/>
    <mergeCell ref="F273:F274"/>
    <mergeCell ref="G273:G274"/>
    <mergeCell ref="H269:H270"/>
    <mergeCell ref="I269:I270"/>
    <mergeCell ref="N269:N270"/>
    <mergeCell ref="O269:O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C285:C286"/>
    <mergeCell ref="D285:D286"/>
    <mergeCell ref="E285:E286"/>
    <mergeCell ref="F285:F286"/>
    <mergeCell ref="G285:G286"/>
    <mergeCell ref="H281:H282"/>
    <mergeCell ref="I281:I282"/>
    <mergeCell ref="N281:N282"/>
    <mergeCell ref="O281:O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C297:C298"/>
    <mergeCell ref="D297:D298"/>
    <mergeCell ref="E297:E298"/>
    <mergeCell ref="F297:F298"/>
    <mergeCell ref="G297:G298"/>
    <mergeCell ref="H293:H294"/>
    <mergeCell ref="I293:I294"/>
    <mergeCell ref="N293:N294"/>
    <mergeCell ref="O293:O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C309:C310"/>
    <mergeCell ref="D309:D310"/>
    <mergeCell ref="E309:E310"/>
    <mergeCell ref="F309:F310"/>
    <mergeCell ref="G309:G310"/>
    <mergeCell ref="H305:H306"/>
    <mergeCell ref="I305:I306"/>
    <mergeCell ref="N305:N306"/>
    <mergeCell ref="O305:O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C321:C322"/>
    <mergeCell ref="D321:D322"/>
    <mergeCell ref="E321:E322"/>
    <mergeCell ref="F321:F322"/>
    <mergeCell ref="G321:G322"/>
    <mergeCell ref="H317:H318"/>
    <mergeCell ref="I317:I318"/>
    <mergeCell ref="N317:N318"/>
    <mergeCell ref="O317:O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C333:C334"/>
    <mergeCell ref="D333:D334"/>
    <mergeCell ref="E333:E334"/>
    <mergeCell ref="F333:F334"/>
    <mergeCell ref="G333:G334"/>
    <mergeCell ref="H329:H330"/>
    <mergeCell ref="I329:I330"/>
    <mergeCell ref="N329:N330"/>
    <mergeCell ref="O329:O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C345:C346"/>
    <mergeCell ref="D345:D346"/>
    <mergeCell ref="E345:E346"/>
    <mergeCell ref="F345:F346"/>
    <mergeCell ref="G345:G346"/>
    <mergeCell ref="H341:H342"/>
    <mergeCell ref="I341:I342"/>
    <mergeCell ref="N341:N342"/>
    <mergeCell ref="O341:O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C357:C358"/>
    <mergeCell ref="D357:D358"/>
    <mergeCell ref="E357:E358"/>
    <mergeCell ref="F357:F358"/>
    <mergeCell ref="G357:G358"/>
    <mergeCell ref="H353:H354"/>
    <mergeCell ref="I353:I354"/>
    <mergeCell ref="N353:N354"/>
    <mergeCell ref="O353:O354"/>
    <mergeCell ref="C355:C356"/>
    <mergeCell ref="D355:D356"/>
    <mergeCell ref="E355:E356"/>
    <mergeCell ref="F355:F356"/>
    <mergeCell ref="G355:G356"/>
    <mergeCell ref="H359:H360"/>
    <mergeCell ref="I359:I360"/>
    <mergeCell ref="N359:N360"/>
    <mergeCell ref="O359:O360"/>
    <mergeCell ref="C361:C362"/>
    <mergeCell ref="D361:D362"/>
    <mergeCell ref="E361:E362"/>
    <mergeCell ref="F361:F362"/>
    <mergeCell ref="G361:G362"/>
    <mergeCell ref="H357:H358"/>
    <mergeCell ref="I357:I358"/>
    <mergeCell ref="N357:N358"/>
    <mergeCell ref="O357:O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C369:C370"/>
    <mergeCell ref="D369:D370"/>
    <mergeCell ref="E369:E370"/>
    <mergeCell ref="F369:F370"/>
    <mergeCell ref="G369:G370"/>
    <mergeCell ref="H365:H366"/>
    <mergeCell ref="I365:I366"/>
    <mergeCell ref="N365:N366"/>
    <mergeCell ref="O365:O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C381:C382"/>
    <mergeCell ref="D381:D382"/>
    <mergeCell ref="E381:E382"/>
    <mergeCell ref="F381:F382"/>
    <mergeCell ref="G381:G382"/>
    <mergeCell ref="H377:H378"/>
    <mergeCell ref="I377:I378"/>
    <mergeCell ref="N377:N378"/>
    <mergeCell ref="O377:O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C393:C394"/>
    <mergeCell ref="D393:D394"/>
    <mergeCell ref="E393:E394"/>
    <mergeCell ref="F393:F394"/>
    <mergeCell ref="G393:G394"/>
    <mergeCell ref="H389:H390"/>
    <mergeCell ref="I389:I390"/>
    <mergeCell ref="N389:N390"/>
    <mergeCell ref="O389:O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C405:C406"/>
    <mergeCell ref="D405:D406"/>
    <mergeCell ref="E405:E406"/>
    <mergeCell ref="F405:F406"/>
    <mergeCell ref="G405:G406"/>
    <mergeCell ref="H401:H402"/>
    <mergeCell ref="I401:I402"/>
    <mergeCell ref="N401:N402"/>
    <mergeCell ref="O401:O402"/>
    <mergeCell ref="C403:C404"/>
    <mergeCell ref="D403:D404"/>
    <mergeCell ref="E403:E404"/>
    <mergeCell ref="F403:F404"/>
    <mergeCell ref="G403:G404"/>
    <mergeCell ref="H407:H408"/>
    <mergeCell ref="I407:I408"/>
    <mergeCell ref="N407:N408"/>
    <mergeCell ref="O407:O408"/>
    <mergeCell ref="C409:C410"/>
    <mergeCell ref="D409:D410"/>
    <mergeCell ref="E409:E410"/>
    <mergeCell ref="F409:F410"/>
    <mergeCell ref="G409:G410"/>
    <mergeCell ref="H405:H406"/>
    <mergeCell ref="I405:I406"/>
    <mergeCell ref="N405:N406"/>
    <mergeCell ref="O405:O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C421:C422"/>
    <mergeCell ref="D421:D422"/>
    <mergeCell ref="E421:E422"/>
    <mergeCell ref="F421:F422"/>
    <mergeCell ref="G421:G422"/>
    <mergeCell ref="H417:H418"/>
    <mergeCell ref="I417:I418"/>
    <mergeCell ref="N417:N418"/>
    <mergeCell ref="O417:O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C433:C434"/>
    <mergeCell ref="D433:D434"/>
    <mergeCell ref="E433:E434"/>
    <mergeCell ref="F433:F434"/>
    <mergeCell ref="G433:G434"/>
    <mergeCell ref="H429:H430"/>
    <mergeCell ref="I429:I430"/>
    <mergeCell ref="N429:N430"/>
    <mergeCell ref="O429:O430"/>
    <mergeCell ref="C431:C432"/>
    <mergeCell ref="D431:D432"/>
    <mergeCell ref="E431:E432"/>
    <mergeCell ref="F431:F432"/>
    <mergeCell ref="G431:G432"/>
    <mergeCell ref="H435:H436"/>
    <mergeCell ref="I435:I436"/>
    <mergeCell ref="N435:N436"/>
    <mergeCell ref="O435:O436"/>
    <mergeCell ref="C437:C438"/>
    <mergeCell ref="D437:D438"/>
    <mergeCell ref="E437:E438"/>
    <mergeCell ref="F437:F438"/>
    <mergeCell ref="G437:G438"/>
    <mergeCell ref="H433:H434"/>
    <mergeCell ref="I433:I434"/>
    <mergeCell ref="N433:N434"/>
    <mergeCell ref="O433:O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7" priority="1">
      <formula>LEN(TRIM(J13))=0</formula>
    </cfRule>
  </conditionalFormatting>
  <printOptions horizontalCentered="1"/>
  <pageMargins left="0.59055100000000005" right="0.59055100000000005" top="0.19685" bottom="0.19685" header="0.19685" footer="0.19685"/>
  <pageSetup paperSize="5" scale="54"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45CF-52E5-4ADF-ADB3-482253174997}">
  <sheetPr codeName="Hoja19"/>
  <dimension ref="C4:P475"/>
  <sheetViews>
    <sheetView topLeftCell="A5" zoomScale="70" zoomScaleNormal="70" workbookViewId="0">
      <selection activeCell="E10" sqref="G10"/>
    </sheetView>
  </sheetViews>
  <sheetFormatPr baseColWidth="10" defaultColWidth="11.5" defaultRowHeight="15"/>
  <cols>
    <col min="1" max="2" width="11.5" style="37"/>
    <col min="3" max="3" width="18.5" style="1" customWidth="1"/>
    <col min="4" max="4" width="53.625" style="37" customWidth="1"/>
    <col min="5" max="6" width="33.625" style="37" customWidth="1"/>
    <col min="7" max="7" width="32.625" style="1" customWidth="1"/>
    <col min="8" max="9" width="18.5" style="1" customWidth="1"/>
    <col min="10" max="11" width="12.625" style="1" customWidth="1"/>
    <col min="12" max="13" width="12.125" style="37" hidden="1" customWidth="1"/>
    <col min="14" max="15" width="12.5" style="37" customWidth="1"/>
    <col min="16" max="16" width="36.625" style="37" customWidth="1"/>
    <col min="17" max="16384" width="11.5" style="37"/>
  </cols>
  <sheetData>
    <row r="4" spans="3:16" ht="15.75" thickBot="1"/>
    <row r="5" spans="3:16" ht="30.75" customHeight="1" thickTop="1">
      <c r="C5" s="237"/>
      <c r="D5" s="1058" t="s">
        <v>129</v>
      </c>
      <c r="E5" s="1058"/>
      <c r="F5" s="1058"/>
      <c r="G5" s="1058"/>
      <c r="H5" s="1058"/>
      <c r="I5" s="1058"/>
      <c r="J5" s="1058"/>
      <c r="K5" s="1058"/>
      <c r="L5" s="1058"/>
      <c r="M5" s="1058"/>
      <c r="N5" s="238"/>
      <c r="O5" s="238"/>
      <c r="P5" s="239"/>
    </row>
    <row r="6" spans="3:16" ht="26.25" customHeight="1">
      <c r="C6" s="240"/>
      <c r="D6" s="873" t="s">
        <v>130</v>
      </c>
      <c r="E6" s="873"/>
      <c r="F6" s="873"/>
      <c r="G6" s="873"/>
      <c r="H6" s="873"/>
      <c r="I6" s="873"/>
      <c r="J6" s="873"/>
      <c r="K6" s="873"/>
      <c r="L6" s="873"/>
      <c r="M6" s="873"/>
      <c r="N6" s="15"/>
      <c r="O6" s="15"/>
      <c r="P6" s="236"/>
    </row>
    <row r="7" spans="3:16" ht="26.25">
      <c r="C7" s="240"/>
      <c r="D7" s="873" t="s">
        <v>148</v>
      </c>
      <c r="E7" s="873"/>
      <c r="F7" s="873"/>
      <c r="G7" s="873"/>
      <c r="H7" s="873"/>
      <c r="I7" s="873"/>
      <c r="J7" s="873"/>
      <c r="K7" s="873"/>
      <c r="L7" s="873"/>
      <c r="M7" s="873"/>
      <c r="P7" s="236"/>
    </row>
    <row r="8" spans="3:16" ht="27" thickBot="1">
      <c r="C8" s="240"/>
      <c r="D8" s="873"/>
      <c r="E8" s="873"/>
      <c r="F8" s="873"/>
      <c r="G8" s="873"/>
      <c r="H8" s="873"/>
      <c r="I8" s="873"/>
      <c r="J8" s="873"/>
      <c r="K8" s="873"/>
      <c r="L8" s="873"/>
      <c r="M8" s="873"/>
      <c r="P8" s="236"/>
    </row>
    <row r="9" spans="3:16" ht="22.5" customHeight="1" thickBot="1">
      <c r="C9" s="1059" t="s">
        <v>145</v>
      </c>
      <c r="D9" s="1060"/>
      <c r="E9" s="1061"/>
      <c r="F9" s="1069" t="s">
        <v>93</v>
      </c>
      <c r="G9" s="1070"/>
      <c r="H9" s="1070"/>
      <c r="I9" s="1070"/>
      <c r="J9" s="1070"/>
      <c r="K9" s="1070"/>
      <c r="L9" s="1070"/>
      <c r="M9" s="1070"/>
      <c r="N9" s="1070"/>
      <c r="O9" s="1070"/>
      <c r="P9" s="1071"/>
    </row>
    <row r="10" spans="3:16" ht="27" customHeight="1" thickTop="1" thickBot="1">
      <c r="C10" s="1054" t="s">
        <v>77</v>
      </c>
      <c r="D10" s="1056" t="s">
        <v>131</v>
      </c>
      <c r="E10" s="1056" t="s">
        <v>132</v>
      </c>
      <c r="F10" s="1056" t="s">
        <v>133</v>
      </c>
      <c r="G10" s="1056" t="s">
        <v>134</v>
      </c>
      <c r="H10" s="1057" t="s">
        <v>142</v>
      </c>
      <c r="I10" s="1057"/>
      <c r="J10" s="1057"/>
      <c r="K10" s="1057"/>
      <c r="L10" s="1057"/>
      <c r="M10" s="1057"/>
      <c r="N10" s="1057"/>
      <c r="O10" s="1057"/>
      <c r="P10" s="1065" t="s">
        <v>371</v>
      </c>
    </row>
    <row r="11" spans="3:16" ht="42" customHeight="1" thickBot="1">
      <c r="C11" s="1055"/>
      <c r="D11" s="1049"/>
      <c r="E11" s="1049"/>
      <c r="F11" s="1049"/>
      <c r="G11" s="1049"/>
      <c r="H11" s="1049" t="s">
        <v>135</v>
      </c>
      <c r="I11" s="1068" t="s">
        <v>136</v>
      </c>
      <c r="J11" s="1049" t="s">
        <v>144</v>
      </c>
      <c r="K11" s="1049"/>
      <c r="L11" s="1049"/>
      <c r="M11" s="1049"/>
      <c r="N11" s="1049" t="s">
        <v>141</v>
      </c>
      <c r="O11" s="1049"/>
      <c r="P11" s="1066"/>
    </row>
    <row r="12" spans="3:16" ht="42" customHeight="1" thickBot="1">
      <c r="C12" s="1055"/>
      <c r="D12" s="1049"/>
      <c r="E12" s="1049"/>
      <c r="F12" s="1049"/>
      <c r="G12" s="1049"/>
      <c r="H12" s="1049"/>
      <c r="I12" s="1068"/>
      <c r="J12" s="235" t="s">
        <v>140</v>
      </c>
      <c r="K12" s="235" t="s">
        <v>137</v>
      </c>
      <c r="L12" s="235" t="s">
        <v>138</v>
      </c>
      <c r="M12" s="235" t="s">
        <v>139</v>
      </c>
      <c r="N12" s="235" t="s">
        <v>143</v>
      </c>
      <c r="O12" s="235" t="s">
        <v>104</v>
      </c>
      <c r="P12" s="1067"/>
    </row>
    <row r="13" spans="3:16">
      <c r="C13" s="1050" t="str">
        <f ca="1">IF(ISBLANK(OFFSET('5. Pp (3 años)'!$C$46,INT((ROW()-13)/2),0)),"",OFFSET('5. Pp (3 años)'!$C$46,INT((ROW()-13)/2),0))</f>
        <v>Fin</v>
      </c>
      <c r="D13" s="1051"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1051" t="str">
        <f ca="1">IF(ISBLANK(OFFSET('5. Pp (3 años)'!$E$46,INT((ROW()-13)/2),0)),"",OFFSET('5. Pp (3 años)'!$E$46,INT((ROW()-13)/2),0))</f>
        <v xml:space="preserve">I_PROS_COM_JUS_SOC:  Índice de Prosperidad Compartida y Justicia Social </v>
      </c>
      <c r="F13" s="1052" t="str">
        <f ca="1">IF(ISBLANK(OFFSET('5. Pp (3 años)'!$K$46,INT((ROW()-13)/2),0)),"",OFFSET('5. Pp (3 años)'!$K$46,INT((ROW()-13)/2),0))</f>
        <v>Ascendente</v>
      </c>
      <c r="G13" s="1053" t="str">
        <f ca="1">IF(ISBLANK(OFFSET('5. Pp (3 años)'!$H$46,INT((ROW()-13)/2),0)),"",OFFSET('5. Pp (3 años)'!$H$46,INT((ROW()-13)/2),0))</f>
        <v>Trianual</v>
      </c>
      <c r="H13" s="1042">
        <f ca="1">IF(ISBLANK(OFFSET('9. METAS'!$K$20,INT((ROW()-13)/2),0)),"",OFFSET('9. METAS'!$K$20,INT((ROW()-13)/2),0))</f>
        <v>28.59</v>
      </c>
      <c r="I13" s="1043" t="s">
        <v>147</v>
      </c>
      <c r="J13" s="241">
        <f ca="1">IF(MOD(ROW()-13,2)=0,IF(ISBLANK(OFFSET('11. SEGUIMIENTO 2026'!$N$14,INT((ROW()-13)/2),0)),"",OFFSET('11. SEGUIMIENTO 2026'!$N$14,INT((ROW()-13)/2),0)),IF(ISBLANK(OFFSET('9. METAS'!$Q$20,INT((ROW()-14)/2),0)),"",OFFSET('9. METAS'!$Q$20,INT((ROW()-14)/2),0)))</f>
        <v>7.15</v>
      </c>
      <c r="K13" s="242" t="str">
        <f ca="1">IF(MOD(ROW()-13,2)=0,IF(ISBLANK(OFFSET('11. SEGUIMIENTO 2026'!$O$14,INT((ROW()-13)/2),0)),"",OFFSET('11. SEGUIMIENTO 2026'!$O$14,INT((ROW()-13)/2),0)),IF(ISBLANK(OFFSET('9. METAS'!$R$20,INT((ROW()-14)/2),0)),"",OFFSET('9. METAS'!$R$20,INT((ROW()-14)/2),0)))</f>
        <v/>
      </c>
      <c r="L13" s="242" t="str">
        <f ca="1">IF(MOD(ROW()-13,2)=0,IF(ISBLANK(OFFSET('11. SEGUIMIENTO 2026'!$P$14,INT((ROW()-13)/2),0)),"",OFFSET('11. SEGUIMIENTO 2026'!$P$14,INT((ROW()-13)/2),0)),IF(ISBLANK(OFFSET('9. METAS'!$S$20,INT((ROW()-14)/2),0)),"",OFFSET('9. METAS'!$S$20,INT((ROW()-14)/2),0)))</f>
        <v/>
      </c>
      <c r="M13" s="243" t="str">
        <f ca="1">IF(MOD(ROW()-13,2)=0,IF(ISBLANK(OFFSET('11. SEGUIMIENTO 2026'!$Q$14,INT((ROW()-13)/2),0)),"",OFFSET('11. SEGUIMIENTO 2026'!$Q$14,INT((ROW()-13)/2),0)),IF(ISBLANK(OFFSET('9. METAS'!$T$20,INT((ROW()-14)/2),0)),"",OFFSET('9. METAS'!$T$20,INT((ROW()-14)/2),0)))</f>
        <v/>
      </c>
      <c r="N13" s="1006">
        <f ca="1">IFERROR(J13/J14,"ND")</f>
        <v>1</v>
      </c>
      <c r="O13" s="1008" t="str">
        <f ca="1">IFERROR(((J13+K13)/H13),"ND")</f>
        <v>ND</v>
      </c>
      <c r="P13" s="1045"/>
    </row>
    <row r="14" spans="3:16">
      <c r="C14" s="1025"/>
      <c r="D14" s="1018"/>
      <c r="E14" s="1018"/>
      <c r="F14" s="1021"/>
      <c r="G14" s="1023"/>
      <c r="H14" s="1002"/>
      <c r="I14" s="1044"/>
      <c r="J14" s="244">
        <f ca="1">IF(MOD(ROW()-13,2)=0,IF(ISBLANK(OFFSET('11. SEGUIMIENTO 2026'!$N$14,INT((ROW()-13)/2),0)),"",OFFSET('11. SEGUIMIENTO 2026'!$N$14,INT((ROW()-13)/2),0)),IF(ISBLANK(OFFSET('9. METAS'!$Q$20,INT((ROW()-14)/2),0)),"",OFFSET('9. METAS'!$Q$20,INT((ROW()-14)/2),0)))</f>
        <v>7.15</v>
      </c>
      <c r="K14" s="245">
        <f ca="1">IF(MOD(ROW()-13,2)=0,IF(ISBLANK(OFFSET('11. SEGUIMIENTO 2026'!$O$14,INT((ROW()-13)/2),0)),"",OFFSET('11. SEGUIMIENTO 2026'!$O$14,INT((ROW()-13)/2),0)),IF(ISBLANK(OFFSET('9. METAS'!$R$20,INT((ROW()-14)/2),0)),"",OFFSET('9. METAS'!$R$20,INT((ROW()-14)/2),0)))</f>
        <v>7.15</v>
      </c>
      <c r="L14" s="245">
        <f ca="1">IF(MOD(ROW()-13,2)=0,IF(ISBLANK(OFFSET('11. SEGUIMIENTO 2026'!$P$14,INT((ROW()-13)/2),0)),"",OFFSET('11. SEGUIMIENTO 2026'!$P$14,INT((ROW()-13)/2),0)),IF(ISBLANK(OFFSET('9. METAS'!$S$20,INT((ROW()-14)/2),0)),"",OFFSET('9. METAS'!$S$20,INT((ROW()-14)/2),0)))</f>
        <v>7.15</v>
      </c>
      <c r="M14" s="246">
        <f ca="1">IF(MOD(ROW()-13,2)=0,IF(ISBLANK(OFFSET('11. SEGUIMIENTO 2026'!$Q$14,INT((ROW()-13)/2),0)),"",OFFSET('11. SEGUIMIENTO 2026'!$Q$14,INT((ROW()-13)/2),0)),IF(ISBLANK(OFFSET('9. METAS'!$T$20,INT((ROW()-14)/2),0)),"",OFFSET('9. METAS'!$T$20,INT((ROW()-14)/2),0)))</f>
        <v>7.14</v>
      </c>
      <c r="N14" s="1013"/>
      <c r="O14" s="1014"/>
      <c r="P14" s="1030"/>
    </row>
    <row r="15" spans="3:16">
      <c r="C15" s="1016" t="str">
        <f ca="1">IF(ISBLANK(OFFSET('5. Pp (3 años)'!$C$46,INT((ROW()-13)/2),0)),"",OFFSET('5. Pp (3 años)'!$C$46,INT((ROW()-13)/2),0))</f>
        <v>Propósito</v>
      </c>
      <c r="D15" s="1018" t="str">
        <f ca="1">IF(ISBLANK(OFFSET('5. Pp (3 años)'!$D$46,INT((ROW()-13)/2),0)),"",OFFSET('5. Pp (3 años)'!$D$46,INT((ROW()-13)/2),0))</f>
        <v>4.1.1.1 La población del municipio de Benito Juárez mejora su acceso efectivo a servicios de fortalecimiento educativo complementario, atención a la salud preventiva, la inclusión productiva y el desarrollo social, a través de servicios y apoyos integrales coordinados por la Secretaría Municipal de Bienestar.</v>
      </c>
      <c r="E15" s="1018" t="str">
        <f ca="1">IF(ISBLANK(OFFSET('5. Pp (3 años)'!$E$46,INT((ROW()-13)/2),0)),"",OFFSET('5. Pp (3 años)'!$E$46,INT((ROW()-13)/2),0))</f>
        <v>ICSB: Índice de cobertura de servicios integrales para el bienestar y desarrollo humano.</v>
      </c>
      <c r="F15" s="1021" t="str">
        <f ca="1">IF(ISBLANK(OFFSET('5. Pp (3 años)'!$K$46,INT((ROW()-13)/2),0)),"",OFFSET('5. Pp (3 años)'!$K$46,INT((ROW()-13)/2),0))</f>
        <v>Ascendente</v>
      </c>
      <c r="G15" s="1023" t="str">
        <f ca="1">IF(ISBLANK(OFFSET('5. Pp (3 años)'!$H$46,INT((ROW()-13)/2),0)),"",OFFSET('5. Pp (3 años)'!$H$46,INT((ROW()-13)/2),0))</f>
        <v>Trimestral</v>
      </c>
      <c r="H15" s="1002">
        <f ca="1">IF(ISBLANK(OFFSET('9. METAS'!$K$20,INT((ROW()-13)/2),0)),"",OFFSET('9. METAS'!$K$20,INT((ROW()-13)/2),0))</f>
        <v>100</v>
      </c>
      <c r="I15" s="1004"/>
      <c r="J15" s="244">
        <f ca="1">IF(MOD(ROW()-13,2)=0,IF(ISBLANK(OFFSET('11. SEGUIMIENTO 2026'!$N$14,INT((ROW()-13)/2),0)),"",OFFSET('11. SEGUIMIENTO 2026'!$N$14,INT((ROW()-13)/2),0)),IF(ISBLANK(OFFSET('9. METAS'!$Q$20,INT((ROW()-14)/2),0)),"",OFFSET('9. METAS'!$Q$20,INT((ROW()-14)/2),0)))</f>
        <v>20.190285714285714</v>
      </c>
      <c r="K15" s="245" t="str">
        <f ca="1">IF(MOD(ROW()-13,2)=0,IF(ISBLANK(OFFSET('11. SEGUIMIENTO 2026'!$O$14,INT((ROW()-13)/2),0)),"",OFFSET('11. SEGUIMIENTO 2026'!$O$14,INT((ROW()-13)/2),0)),IF(ISBLANK(OFFSET('9. METAS'!$R$20,INT((ROW()-14)/2),0)),"",OFFSET('9. METAS'!$R$20,INT((ROW()-14)/2),0)))</f>
        <v/>
      </c>
      <c r="L15" s="245" t="str">
        <f ca="1">IF(MOD(ROW()-13,2)=0,IF(ISBLANK(OFFSET('11. SEGUIMIENTO 2026'!$P$14,INT((ROW()-13)/2),0)),"",OFFSET('11. SEGUIMIENTO 2026'!$P$14,INT((ROW()-13)/2),0)),IF(ISBLANK(OFFSET('9. METAS'!$S$20,INT((ROW()-14)/2),0)),"",OFFSET('9. METAS'!$S$20,INT((ROW()-14)/2),0)))</f>
        <v/>
      </c>
      <c r="M15" s="246" t="str">
        <f ca="1">IF(MOD(ROW()-13,2)=0,IF(ISBLANK(OFFSET('11. SEGUIMIENTO 2026'!$Q$14,INT((ROW()-13)/2),0)),"",OFFSET('11. SEGUIMIENTO 2026'!$Q$14,INT((ROW()-13)/2),0)),IF(ISBLANK(OFFSET('9. METAS'!$T$20,INT((ROW()-14)/2),0)),"",OFFSET('9. METAS'!$T$20,INT((ROW()-14)/2),0)))</f>
        <v/>
      </c>
      <c r="N15" s="1006">
        <f ca="1">IFERROR(J15/J16,"ND")</f>
        <v>0.80761142857142854</v>
      </c>
      <c r="O15" s="1008" t="str">
        <f ca="1">IFERROR(((J15+K15)/H15),"ND")</f>
        <v>ND</v>
      </c>
      <c r="P15" s="1010"/>
    </row>
    <row r="16" spans="3:16">
      <c r="C16" s="1025"/>
      <c r="D16" s="1018"/>
      <c r="E16" s="1018"/>
      <c r="F16" s="1021"/>
      <c r="G16" s="1023"/>
      <c r="H16" s="1002"/>
      <c r="I16" s="1012"/>
      <c r="J16" s="244">
        <f ca="1">IF(MOD(ROW()-13,2)=0,IF(ISBLANK(OFFSET('11. SEGUIMIENTO 2026'!$N$14,INT((ROW()-13)/2),0)),"",OFFSET('11. SEGUIMIENTO 2026'!$N$14,INT((ROW()-13)/2),0)),IF(ISBLANK(OFFSET('9. METAS'!$Q$20,INT((ROW()-14)/2),0)),"",OFFSET('9. METAS'!$Q$20,INT((ROW()-14)/2),0)))</f>
        <v>25</v>
      </c>
      <c r="K16" s="245">
        <f ca="1">IF(MOD(ROW()-13,2)=0,IF(ISBLANK(OFFSET('11. SEGUIMIENTO 2026'!$O$14,INT((ROW()-13)/2),0)),"",OFFSET('11. SEGUIMIENTO 2026'!$O$14,INT((ROW()-13)/2),0)),IF(ISBLANK(OFFSET('9. METAS'!$R$20,INT((ROW()-14)/2),0)),"",OFFSET('9. METAS'!$R$20,INT((ROW()-14)/2),0)))</f>
        <v>25</v>
      </c>
      <c r="L16" s="245">
        <f ca="1">IF(MOD(ROW()-13,2)=0,IF(ISBLANK(OFFSET('11. SEGUIMIENTO 2026'!$P$14,INT((ROW()-13)/2),0)),"",OFFSET('11. SEGUIMIENTO 2026'!$P$14,INT((ROW()-13)/2),0)),IF(ISBLANK(OFFSET('9. METAS'!$S$20,INT((ROW()-14)/2),0)),"",OFFSET('9. METAS'!$S$20,INT((ROW()-14)/2),0)))</f>
        <v>25</v>
      </c>
      <c r="M16" s="246">
        <f ca="1">IF(MOD(ROW()-13,2)=0,IF(ISBLANK(OFFSET('11. SEGUIMIENTO 2026'!$Q$14,INT((ROW()-13)/2),0)),"",OFFSET('11. SEGUIMIENTO 2026'!$Q$14,INT((ROW()-13)/2),0)),IF(ISBLANK(OFFSET('9. METAS'!$T$20,INT((ROW()-14)/2),0)),"",OFFSET('9. METAS'!$T$20,INT((ROW()-14)/2),0)))</f>
        <v>25</v>
      </c>
      <c r="N16" s="1013"/>
      <c r="O16" s="1014"/>
      <c r="P16" s="1015"/>
    </row>
    <row r="17" spans="3:16">
      <c r="C17" s="1016" t="str">
        <f ca="1">IF(ISBLANK(OFFSET('5. Pp (3 años)'!$C$46,INT((ROW()-13)/2),0)),"",OFFSET('5. Pp (3 años)'!$C$46,INT((ROW()-13)/2),0))</f>
        <v>Componente</v>
      </c>
      <c r="D17" s="1018" t="str">
        <f ca="1">IF(ISBLANK(OFFSET('5. Pp (3 años)'!$D$46,INT((ROW()-13)/2),0)),"",OFFSET('5. Pp (3 años)'!$D$46,INT((ROW()-13)/2),0))</f>
        <v>4.1.1.1.1 Mecanismos formales de coordinación y seguimiento de la política municipal de bienestar social implementados.</v>
      </c>
      <c r="E17" s="1018" t="str">
        <f ca="1">IF(ISBLANK(OFFSET('5. Pp (3 años)'!$E$46,INT((ROW()-13)/2),0)),"",OFFSET('5. Pp (3 años)'!$E$46,INT((ROW()-13)/2),0))</f>
        <v>PMCSPB: Porcentaje de mecanismos de coordinación y seguimiento de la política de bienestar social implementados.</v>
      </c>
      <c r="F17" s="1021" t="str">
        <f ca="1">IF(ISBLANK(OFFSET('5. Pp (3 años)'!$K$46,INT((ROW()-13)/2),0)),"",OFFSET('5. Pp (3 años)'!$K$46,INT((ROW()-13)/2),0))</f>
        <v>Ascendente</v>
      </c>
      <c r="G17" s="1023" t="str">
        <f ca="1">IF(ISBLANK(OFFSET('5. Pp (3 años)'!$H$46,INT((ROW()-13)/2),0)),"",OFFSET('5. Pp (3 años)'!$H$46,INT((ROW()-13)/2),0))</f>
        <v>Trimestral</v>
      </c>
      <c r="H17" s="1002">
        <f ca="1">IF(ISBLANK(OFFSET('9. METAS'!$K$20,INT((ROW()-13)/2),0)),"",OFFSET('9. METAS'!$K$20,INT((ROW()-13)/2),0))</f>
        <v>100</v>
      </c>
      <c r="I17" s="1004"/>
      <c r="J17" s="244">
        <f ca="1">IF(MOD(ROW()-13,2)=0,IF(ISBLANK(OFFSET('11. SEGUIMIENTO 2026'!$N$14,INT((ROW()-13)/2),0)),"",OFFSET('11. SEGUIMIENTO 2026'!$N$14,INT((ROW()-13)/2),0)),IF(ISBLANK(OFFSET('9. METAS'!$Q$20,INT((ROW()-14)/2),0)),"",OFFSET('9. METAS'!$Q$20,INT((ROW()-14)/2),0)))</f>
        <v>25</v>
      </c>
      <c r="K17" s="245" t="str">
        <f ca="1">IF(MOD(ROW()-13,2)=0,IF(ISBLANK(OFFSET('11. SEGUIMIENTO 2026'!$O$14,INT((ROW()-13)/2),0)),"",OFFSET('11. SEGUIMIENTO 2026'!$O$14,INT((ROW()-13)/2),0)),IF(ISBLANK(OFFSET('9. METAS'!$R$20,INT((ROW()-14)/2),0)),"",OFFSET('9. METAS'!$R$20,INT((ROW()-14)/2),0)))</f>
        <v/>
      </c>
      <c r="L17" s="245" t="str">
        <f ca="1">IF(MOD(ROW()-13,2)=0,IF(ISBLANK(OFFSET('11. SEGUIMIENTO 2026'!$P$14,INT((ROW()-13)/2),0)),"",OFFSET('11. SEGUIMIENTO 2026'!$P$14,INT((ROW()-13)/2),0)),IF(ISBLANK(OFFSET('9. METAS'!$S$20,INT((ROW()-14)/2),0)),"",OFFSET('9. METAS'!$S$20,INT((ROW()-14)/2),0)))</f>
        <v/>
      </c>
      <c r="M17" s="246" t="str">
        <f ca="1">IF(MOD(ROW()-13,2)=0,IF(ISBLANK(OFFSET('11. SEGUIMIENTO 2026'!$Q$14,INT((ROW()-13)/2),0)),"",OFFSET('11. SEGUIMIENTO 2026'!$Q$14,INT((ROW()-13)/2),0)),IF(ISBLANK(OFFSET('9. METAS'!$T$20,INT((ROW()-14)/2),0)),"",OFFSET('9. METAS'!$T$20,INT((ROW()-14)/2),0)))</f>
        <v/>
      </c>
      <c r="N17" s="1006">
        <f t="shared" ref="N17" ca="1" si="0">IFERROR(J17/J18,"ND")</f>
        <v>1</v>
      </c>
      <c r="O17" s="1008" t="str">
        <f t="shared" ref="O17" ca="1" si="1">IFERROR(((J17+K17)/H17),"ND")</f>
        <v>ND</v>
      </c>
      <c r="P17" s="1010"/>
    </row>
    <row r="18" spans="3:16">
      <c r="C18" s="1025"/>
      <c r="D18" s="1018"/>
      <c r="E18" s="1018"/>
      <c r="F18" s="1021"/>
      <c r="G18" s="1023"/>
      <c r="H18" s="1002"/>
      <c r="I18" s="1012"/>
      <c r="J18" s="244">
        <f ca="1">IF(MOD(ROW()-13,2)=0,IF(ISBLANK(OFFSET('11. SEGUIMIENTO 2026'!$N$14,INT((ROW()-13)/2),0)),"",OFFSET('11. SEGUIMIENTO 2026'!$N$14,INT((ROW()-13)/2),0)),IF(ISBLANK(OFFSET('9. METAS'!$Q$20,INT((ROW()-14)/2),0)),"",OFFSET('9. METAS'!$Q$20,INT((ROW()-14)/2),0)))</f>
        <v>25</v>
      </c>
      <c r="K18" s="245">
        <f ca="1">IF(MOD(ROW()-13,2)=0,IF(ISBLANK(OFFSET('11. SEGUIMIENTO 2026'!$O$14,INT((ROW()-13)/2),0)),"",OFFSET('11. SEGUIMIENTO 2026'!$O$14,INT((ROW()-13)/2),0)),IF(ISBLANK(OFFSET('9. METAS'!$R$20,INT((ROW()-14)/2),0)),"",OFFSET('9. METAS'!$R$20,INT((ROW()-14)/2),0)))</f>
        <v>25</v>
      </c>
      <c r="L18" s="245">
        <f ca="1">IF(MOD(ROW()-13,2)=0,IF(ISBLANK(OFFSET('11. SEGUIMIENTO 2026'!$P$14,INT((ROW()-13)/2),0)),"",OFFSET('11. SEGUIMIENTO 2026'!$P$14,INT((ROW()-13)/2),0)),IF(ISBLANK(OFFSET('9. METAS'!$S$20,INT((ROW()-14)/2),0)),"",OFFSET('9. METAS'!$S$20,INT((ROW()-14)/2),0)))</f>
        <v>25</v>
      </c>
      <c r="M18" s="246">
        <f ca="1">IF(MOD(ROW()-13,2)=0,IF(ISBLANK(OFFSET('11. SEGUIMIENTO 2026'!$Q$14,INT((ROW()-13)/2),0)),"",OFFSET('11. SEGUIMIENTO 2026'!$Q$14,INT((ROW()-13)/2),0)),IF(ISBLANK(OFFSET('9. METAS'!$T$20,INT((ROW()-14)/2),0)),"",OFFSET('9. METAS'!$T$20,INT((ROW()-14)/2),0)))</f>
        <v>25</v>
      </c>
      <c r="N18" s="1013"/>
      <c r="O18" s="1014"/>
      <c r="P18" s="1015"/>
    </row>
    <row r="19" spans="3:16">
      <c r="C19" s="1016" t="str">
        <f ca="1">IF(ISBLANK(OFFSET('5. Pp (3 años)'!$C$46,INT((ROW()-13)/2),0)),"",OFFSET('5. Pp (3 años)'!$C$46,INT((ROW()-13)/2),0))</f>
        <v>Actividad</v>
      </c>
      <c r="D19" s="1018" t="str">
        <f ca="1">IF(ISBLANK(OFFSET('5. Pp (3 años)'!$D$46,INT((ROW()-13)/2),0)),"",OFFSET('5. Pp (3 años)'!$D$46,INT((ROW()-13)/2),0))</f>
        <v>4.1.1.1.1.1 Formalizar acuerdos y elaborar reportes de seguimiento operativo con las unidades administrativas de la Secretaría.</v>
      </c>
      <c r="E19" s="1018" t="str">
        <f ca="1">IF(ISBLANK(OFFSET('5. Pp (3 años)'!$E$46,INT((ROW()-13)/2),0)),"",OFFSET('5. Pp (3 años)'!$E$46,INT((ROW()-13)/2),0))</f>
        <v>PASO: Porcentaje de acuerdos y reportes de seguimiento operativo realizados.</v>
      </c>
      <c r="F19" s="1021" t="str">
        <f ca="1">IF(ISBLANK(OFFSET('5. Pp (3 años)'!$K$46,INT((ROW()-13)/2),0)),"",OFFSET('5. Pp (3 años)'!$K$46,INT((ROW()-13)/2),0))</f>
        <v>Ascendente</v>
      </c>
      <c r="G19" s="1023" t="str">
        <f ca="1">IF(ISBLANK(OFFSET('5. Pp (3 años)'!$H$46,INT((ROW()-13)/2),0)),"",OFFSET('5. Pp (3 años)'!$H$46,INT((ROW()-13)/2),0))</f>
        <v>Trimestral</v>
      </c>
      <c r="H19" s="1002">
        <f ca="1">IF(ISBLANK(OFFSET('9. METAS'!$K$20,INT((ROW()-13)/2),0)),"",OFFSET('9. METAS'!$K$20,INT((ROW()-13)/2),0))</f>
        <v>24</v>
      </c>
      <c r="I19" s="1004"/>
      <c r="J19" s="244">
        <f ca="1">IF(MOD(ROW()-13,2)=0,IF(ISBLANK(OFFSET('11. SEGUIMIENTO 2026'!$N$14,INT((ROW()-13)/2),0)),"",OFFSET('11. SEGUIMIENTO 2026'!$N$14,INT((ROW()-13)/2),0)),IF(ISBLANK(OFFSET('9. METAS'!$Q$20,INT((ROW()-14)/2),0)),"",OFFSET('9. METAS'!$Q$20,INT((ROW()-14)/2),0)))</f>
        <v>6</v>
      </c>
      <c r="K19" s="245" t="str">
        <f ca="1">IF(MOD(ROW()-13,2)=0,IF(ISBLANK(OFFSET('11. SEGUIMIENTO 2026'!$O$14,INT((ROW()-13)/2),0)),"",OFFSET('11. SEGUIMIENTO 2026'!$O$14,INT((ROW()-13)/2),0)),IF(ISBLANK(OFFSET('9. METAS'!$R$20,INT((ROW()-14)/2),0)),"",OFFSET('9. METAS'!$R$20,INT((ROW()-14)/2),0)))</f>
        <v/>
      </c>
      <c r="L19" s="245" t="str">
        <f ca="1">IF(MOD(ROW()-13,2)=0,IF(ISBLANK(OFFSET('11. SEGUIMIENTO 2026'!$P$14,INT((ROW()-13)/2),0)),"",OFFSET('11. SEGUIMIENTO 2026'!$P$14,INT((ROW()-13)/2),0)),IF(ISBLANK(OFFSET('9. METAS'!$S$20,INT((ROW()-14)/2),0)),"",OFFSET('9. METAS'!$S$20,INT((ROW()-14)/2),0)))</f>
        <v/>
      </c>
      <c r="M19" s="246" t="str">
        <f ca="1">IF(MOD(ROW()-13,2)=0,IF(ISBLANK(OFFSET('11. SEGUIMIENTO 2026'!$Q$14,INT((ROW()-13)/2),0)),"",OFFSET('11. SEGUIMIENTO 2026'!$Q$14,INT((ROW()-13)/2),0)),IF(ISBLANK(OFFSET('9. METAS'!$T$20,INT((ROW()-14)/2),0)),"",OFFSET('9. METAS'!$T$20,INT((ROW()-14)/2),0)))</f>
        <v/>
      </c>
      <c r="N19" s="1006">
        <f t="shared" ref="N19" ca="1" si="2">IFERROR(J19/J20,"ND")</f>
        <v>1</v>
      </c>
      <c r="O19" s="1008" t="str">
        <f t="shared" ref="O19" ca="1" si="3">IFERROR(((J19+K19)/H19),"ND")</f>
        <v>ND</v>
      </c>
      <c r="P19" s="1010"/>
    </row>
    <row r="20" spans="3:16">
      <c r="C20" s="1025"/>
      <c r="D20" s="1018"/>
      <c r="E20" s="1018"/>
      <c r="F20" s="1021"/>
      <c r="G20" s="1023"/>
      <c r="H20" s="1002"/>
      <c r="I20" s="1012"/>
      <c r="J20" s="244">
        <f ca="1">IF(MOD(ROW()-13,2)=0,IF(ISBLANK(OFFSET('11. SEGUIMIENTO 2026'!$N$14,INT((ROW()-13)/2),0)),"",OFFSET('11. SEGUIMIENTO 2026'!$N$14,INT((ROW()-13)/2),0)),IF(ISBLANK(OFFSET('9. METAS'!$Q$20,INT((ROW()-14)/2),0)),"",OFFSET('9. METAS'!$Q$20,INT((ROW()-14)/2),0)))</f>
        <v>6</v>
      </c>
      <c r="K20" s="245">
        <f ca="1">IF(MOD(ROW()-13,2)=0,IF(ISBLANK(OFFSET('11. SEGUIMIENTO 2026'!$O$14,INT((ROW()-13)/2),0)),"",OFFSET('11. SEGUIMIENTO 2026'!$O$14,INT((ROW()-13)/2),0)),IF(ISBLANK(OFFSET('9. METAS'!$R$20,INT((ROW()-14)/2),0)),"",OFFSET('9. METAS'!$R$20,INT((ROW()-14)/2),0)))</f>
        <v>6</v>
      </c>
      <c r="L20" s="245">
        <f ca="1">IF(MOD(ROW()-13,2)=0,IF(ISBLANK(OFFSET('11. SEGUIMIENTO 2026'!$P$14,INT((ROW()-13)/2),0)),"",OFFSET('11. SEGUIMIENTO 2026'!$P$14,INT((ROW()-13)/2),0)),IF(ISBLANK(OFFSET('9. METAS'!$S$20,INT((ROW()-14)/2),0)),"",OFFSET('9. METAS'!$S$20,INT((ROW()-14)/2),0)))</f>
        <v>6</v>
      </c>
      <c r="M20" s="246">
        <f ca="1">IF(MOD(ROW()-13,2)=0,IF(ISBLANK(OFFSET('11. SEGUIMIENTO 2026'!$Q$14,INT((ROW()-13)/2),0)),"",OFFSET('11. SEGUIMIENTO 2026'!$Q$14,INT((ROW()-13)/2),0)),IF(ISBLANK(OFFSET('9. METAS'!$T$20,INT((ROW()-14)/2),0)),"",OFFSET('9. METAS'!$T$20,INT((ROW()-14)/2),0)))</f>
        <v>6</v>
      </c>
      <c r="N20" s="1013"/>
      <c r="O20" s="1014"/>
      <c r="P20" s="1015"/>
    </row>
    <row r="21" spans="3:16">
      <c r="C21" s="1016" t="str">
        <f ca="1">IF(ISBLANK(OFFSET('5. Pp (3 años)'!$C$46,INT((ROW()-13)/2),0)),"",OFFSET('5. Pp (3 años)'!$C$46,INT((ROW()-13)/2),0))</f>
        <v>Actividad</v>
      </c>
      <c r="D21" s="1018" t="str">
        <f ca="1">IF(ISBLANK(OFFSET('5. Pp (3 años)'!$D$46,INT((ROW()-13)/2),0)),"",OFFSET('5. Pp (3 años)'!$D$46,INT((ROW()-13)/2),0))</f>
        <v/>
      </c>
      <c r="E21" s="1018" t="str">
        <f ca="1">IF(ISBLANK(OFFSET('5. Pp (3 años)'!$E$46,INT((ROW()-13)/2),0)),"",OFFSET('5. Pp (3 años)'!$E$46,INT((ROW()-13)/2),0))</f>
        <v/>
      </c>
      <c r="F21" s="1021" t="str">
        <f ca="1">IF(ISBLANK(OFFSET('5. Pp (3 años)'!$K$46,INT((ROW()-13)/2),0)),"",OFFSET('5. Pp (3 años)'!$K$46,INT((ROW()-13)/2),0))</f>
        <v/>
      </c>
      <c r="G21" s="1023" t="str">
        <f ca="1">IF(ISBLANK(OFFSET('5. Pp (3 años)'!$H$46,INT((ROW()-13)/2),0)),"",OFFSET('5. Pp (3 años)'!$H$46,INT((ROW()-13)/2),0))</f>
        <v/>
      </c>
      <c r="H21" s="1002" t="str">
        <f ca="1">IF(ISBLANK(OFFSET('9. METAS'!$K$20,INT((ROW()-13)/2),0)),"",OFFSET('9. METAS'!$K$20,INT((ROW()-13)/2),0))</f>
        <v/>
      </c>
      <c r="I21" s="1004"/>
      <c r="J21" s="244" t="str">
        <f ca="1">IF(MOD(ROW()-13,2)=0,IF(ISBLANK(OFFSET('11. SEGUIMIENTO 2026'!$N$14,INT((ROW()-13)/2),0)),"",OFFSET('11. SEGUIMIENTO 2026'!$N$14,INT((ROW()-13)/2),0)),IF(ISBLANK(OFFSET('9. METAS'!$Q$20,INT((ROW()-14)/2),0)),"",OFFSET('9. METAS'!$Q$20,INT((ROW()-14)/2),0)))</f>
        <v/>
      </c>
      <c r="K21" s="245" t="str">
        <f ca="1">IF(MOD(ROW()-13,2)=0,IF(ISBLANK(OFFSET('11. SEGUIMIENTO 2026'!$O$14,INT((ROW()-13)/2),0)),"",OFFSET('11. SEGUIMIENTO 2026'!$O$14,INT((ROW()-13)/2),0)),IF(ISBLANK(OFFSET('9. METAS'!$R$20,INT((ROW()-14)/2),0)),"",OFFSET('9. METAS'!$R$20,INT((ROW()-14)/2),0)))</f>
        <v/>
      </c>
      <c r="L21" s="245" t="str">
        <f ca="1">IF(MOD(ROW()-13,2)=0,IF(ISBLANK(OFFSET('11. SEGUIMIENTO 2026'!$P$14,INT((ROW()-13)/2),0)),"",OFFSET('11. SEGUIMIENTO 2026'!$P$14,INT((ROW()-13)/2),0)),IF(ISBLANK(OFFSET('9. METAS'!$S$20,INT((ROW()-14)/2),0)),"",OFFSET('9. METAS'!$S$20,INT((ROW()-14)/2),0)))</f>
        <v/>
      </c>
      <c r="M21" s="246" t="str">
        <f ca="1">IF(MOD(ROW()-13,2)=0,IF(ISBLANK(OFFSET('11. SEGUIMIENTO 2026'!$Q$14,INT((ROW()-13)/2),0)),"",OFFSET('11. SEGUIMIENTO 2026'!$Q$14,INT((ROW()-13)/2),0)),IF(ISBLANK(OFFSET('9. METAS'!$T$20,INT((ROW()-14)/2),0)),"",OFFSET('9. METAS'!$T$20,INT((ROW()-14)/2),0)))</f>
        <v/>
      </c>
      <c r="N21" s="1006" t="str">
        <f t="shared" ref="N21" ca="1" si="4">IFERROR(J21/J22,"ND")</f>
        <v>ND</v>
      </c>
      <c r="O21" s="1008" t="str">
        <f t="shared" ref="O21" ca="1" si="5">IFERROR(((J21+K21)/H21),"ND")</f>
        <v>ND</v>
      </c>
      <c r="P21" s="1010"/>
    </row>
    <row r="22" spans="3:16">
      <c r="C22" s="1025"/>
      <c r="D22" s="1018"/>
      <c r="E22" s="1018"/>
      <c r="F22" s="1021"/>
      <c r="G22" s="1023"/>
      <c r="H22" s="1002"/>
      <c r="I22" s="1012"/>
      <c r="J22" s="244" t="str">
        <f ca="1">IF(MOD(ROW()-13,2)=0,IF(ISBLANK(OFFSET('11. SEGUIMIENTO 2026'!$N$14,INT((ROW()-13)/2),0)),"",OFFSET('11. SEGUIMIENTO 2026'!$N$14,INT((ROW()-13)/2),0)),IF(ISBLANK(OFFSET('9. METAS'!$Q$20,INT((ROW()-14)/2),0)),"",OFFSET('9. METAS'!$Q$20,INT((ROW()-14)/2),0)))</f>
        <v/>
      </c>
      <c r="K22" s="245" t="str">
        <f ca="1">IF(MOD(ROW()-13,2)=0,IF(ISBLANK(OFFSET('11. SEGUIMIENTO 2026'!$O$14,INT((ROW()-13)/2),0)),"",OFFSET('11. SEGUIMIENTO 2026'!$O$14,INT((ROW()-13)/2),0)),IF(ISBLANK(OFFSET('9. METAS'!$R$20,INT((ROW()-14)/2),0)),"",OFFSET('9. METAS'!$R$20,INT((ROW()-14)/2),0)))</f>
        <v/>
      </c>
      <c r="L22" s="245" t="str">
        <f ca="1">IF(MOD(ROW()-13,2)=0,IF(ISBLANK(OFFSET('11. SEGUIMIENTO 2026'!$P$14,INT((ROW()-13)/2),0)),"",OFFSET('11. SEGUIMIENTO 2026'!$P$14,INT((ROW()-13)/2),0)),IF(ISBLANK(OFFSET('9. METAS'!$S$20,INT((ROW()-14)/2),0)),"",OFFSET('9. METAS'!$S$20,INT((ROW()-14)/2),0)))</f>
        <v/>
      </c>
      <c r="M22" s="246" t="str">
        <f ca="1">IF(MOD(ROW()-13,2)=0,IF(ISBLANK(OFFSET('11. SEGUIMIENTO 2026'!$Q$14,INT((ROW()-13)/2),0)),"",OFFSET('11. SEGUIMIENTO 2026'!$Q$14,INT((ROW()-13)/2),0)),IF(ISBLANK(OFFSET('9. METAS'!$T$20,INT((ROW()-14)/2),0)),"",OFFSET('9. METAS'!$T$20,INT((ROW()-14)/2),0)))</f>
        <v/>
      </c>
      <c r="N22" s="1013"/>
      <c r="O22" s="1014"/>
      <c r="P22" s="1015"/>
    </row>
    <row r="23" spans="3:16">
      <c r="C23" s="1016" t="str">
        <f ca="1">IF(ISBLANK(OFFSET('5. Pp (3 años)'!$C$46,INT((ROW()-13)/2),0)),"",OFFSET('5. Pp (3 años)'!$C$46,INT((ROW()-13)/2),0))</f>
        <v>Actividad</v>
      </c>
      <c r="D23" s="1018" t="str">
        <f ca="1">IF(ISBLANK(OFFSET('5. Pp (3 años)'!$D$46,INT((ROW()-13)/2),0)),"",OFFSET('5. Pp (3 años)'!$D$46,INT((ROW()-13)/2),0))</f>
        <v/>
      </c>
      <c r="E23" s="1018" t="str">
        <f ca="1">IF(ISBLANK(OFFSET('5. Pp (3 años)'!$E$46,INT((ROW()-13)/2),0)),"",OFFSET('5. Pp (3 años)'!$E$46,INT((ROW()-13)/2),0))</f>
        <v/>
      </c>
      <c r="F23" s="1021" t="str">
        <f ca="1">IF(ISBLANK(OFFSET('5. Pp (3 años)'!$K$46,INT((ROW()-13)/2),0)),"",OFFSET('5. Pp (3 años)'!$K$46,INT((ROW()-13)/2),0))</f>
        <v/>
      </c>
      <c r="G23" s="1023" t="str">
        <f ca="1">IF(ISBLANK(OFFSET('5. Pp (3 años)'!$H$46,INT((ROW()-13)/2),0)),"",OFFSET('5. Pp (3 años)'!$H$46,INT((ROW()-13)/2),0))</f>
        <v/>
      </c>
      <c r="H23" s="1002" t="str">
        <f ca="1">IF(ISBLANK(OFFSET('9. METAS'!$K$20,INT((ROW()-13)/2),0)),"",OFFSET('9. METAS'!$K$20,INT((ROW()-13)/2),0))</f>
        <v/>
      </c>
      <c r="I23" s="1004"/>
      <c r="J23" s="244" t="str">
        <f ca="1">IF(MOD(ROW()-13,2)=0,IF(ISBLANK(OFFSET('11. SEGUIMIENTO 2026'!$N$14,INT((ROW()-13)/2),0)),"",OFFSET('11. SEGUIMIENTO 2026'!$N$14,INT((ROW()-13)/2),0)),IF(ISBLANK(OFFSET('9. METAS'!$Q$20,INT((ROW()-14)/2),0)),"",OFFSET('9. METAS'!$Q$20,INT((ROW()-14)/2),0)))</f>
        <v/>
      </c>
      <c r="K23" s="245" t="str">
        <f ca="1">IF(MOD(ROW()-13,2)=0,IF(ISBLANK(OFFSET('11. SEGUIMIENTO 2026'!$O$14,INT((ROW()-13)/2),0)),"",OFFSET('11. SEGUIMIENTO 2026'!$O$14,INT((ROW()-13)/2),0)),IF(ISBLANK(OFFSET('9. METAS'!$R$20,INT((ROW()-14)/2),0)),"",OFFSET('9. METAS'!$R$20,INT((ROW()-14)/2),0)))</f>
        <v/>
      </c>
      <c r="L23" s="245" t="str">
        <f ca="1">IF(MOD(ROW()-13,2)=0,IF(ISBLANK(OFFSET('11. SEGUIMIENTO 2026'!$P$14,INT((ROW()-13)/2),0)),"",OFFSET('11. SEGUIMIENTO 2026'!$P$14,INT((ROW()-13)/2),0)),IF(ISBLANK(OFFSET('9. METAS'!$S$20,INT((ROW()-14)/2),0)),"",OFFSET('9. METAS'!$S$20,INT((ROW()-14)/2),0)))</f>
        <v/>
      </c>
      <c r="M23" s="246" t="str">
        <f ca="1">IF(MOD(ROW()-13,2)=0,IF(ISBLANK(OFFSET('11. SEGUIMIENTO 2026'!$Q$14,INT((ROW()-13)/2),0)),"",OFFSET('11. SEGUIMIENTO 2026'!$Q$14,INT((ROW()-13)/2),0)),IF(ISBLANK(OFFSET('9. METAS'!$T$20,INT((ROW()-14)/2),0)),"",OFFSET('9. METAS'!$T$20,INT((ROW()-14)/2),0)))</f>
        <v/>
      </c>
      <c r="N23" s="1006" t="str">
        <f t="shared" ref="N23" ca="1" si="6">IFERROR(J23/J24,"ND")</f>
        <v>ND</v>
      </c>
      <c r="O23" s="1008" t="str">
        <f t="shared" ref="O23" ca="1" si="7">IFERROR(((J23+K23)/H23),"ND")</f>
        <v>ND</v>
      </c>
      <c r="P23" s="1010"/>
    </row>
    <row r="24" spans="3:16">
      <c r="C24" s="1025"/>
      <c r="D24" s="1018"/>
      <c r="E24" s="1018"/>
      <c r="F24" s="1021"/>
      <c r="G24" s="1023"/>
      <c r="H24" s="1002"/>
      <c r="I24" s="1012"/>
      <c r="J24" s="244" t="str">
        <f ca="1">IF(MOD(ROW()-13,2)=0,IF(ISBLANK(OFFSET('11. SEGUIMIENTO 2026'!$N$14,INT((ROW()-13)/2),0)),"",OFFSET('11. SEGUIMIENTO 2026'!$N$14,INT((ROW()-13)/2),0)),IF(ISBLANK(OFFSET('9. METAS'!$Q$20,INT((ROW()-14)/2),0)),"",OFFSET('9. METAS'!$Q$20,INT((ROW()-14)/2),0)))</f>
        <v/>
      </c>
      <c r="K24" s="245" t="str">
        <f ca="1">IF(MOD(ROW()-13,2)=0,IF(ISBLANK(OFFSET('11. SEGUIMIENTO 2026'!$O$14,INT((ROW()-13)/2),0)),"",OFFSET('11. SEGUIMIENTO 2026'!$O$14,INT((ROW()-13)/2),0)),IF(ISBLANK(OFFSET('9. METAS'!$R$20,INT((ROW()-14)/2),0)),"",OFFSET('9. METAS'!$R$20,INT((ROW()-14)/2),0)))</f>
        <v/>
      </c>
      <c r="L24" s="245" t="str">
        <f ca="1">IF(MOD(ROW()-13,2)=0,IF(ISBLANK(OFFSET('11. SEGUIMIENTO 2026'!$P$14,INT((ROW()-13)/2),0)),"",OFFSET('11. SEGUIMIENTO 2026'!$P$14,INT((ROW()-13)/2),0)),IF(ISBLANK(OFFSET('9. METAS'!$S$20,INT((ROW()-14)/2),0)),"",OFFSET('9. METAS'!$S$20,INT((ROW()-14)/2),0)))</f>
        <v/>
      </c>
      <c r="M24" s="246" t="str">
        <f ca="1">IF(MOD(ROW()-13,2)=0,IF(ISBLANK(OFFSET('11. SEGUIMIENTO 2026'!$Q$14,INT((ROW()-13)/2),0)),"",OFFSET('11. SEGUIMIENTO 2026'!$Q$14,INT((ROW()-13)/2),0)),IF(ISBLANK(OFFSET('9. METAS'!$T$20,INT((ROW()-14)/2),0)),"",OFFSET('9. METAS'!$T$20,INT((ROW()-14)/2),0)))</f>
        <v/>
      </c>
      <c r="N24" s="1013"/>
      <c r="O24" s="1014"/>
      <c r="P24" s="1015"/>
    </row>
    <row r="25" spans="3:16">
      <c r="C25" s="1016" t="str">
        <f ca="1">IF(ISBLANK(OFFSET('5. Pp (3 años)'!$C$46,INT((ROW()-13)/2),0)),"",OFFSET('5. Pp (3 años)'!$C$46,INT((ROW()-13)/2),0))</f>
        <v>Actividad</v>
      </c>
      <c r="D25" s="1018" t="str">
        <f ca="1">IF(ISBLANK(OFFSET('5. Pp (3 años)'!$D$46,INT((ROW()-13)/2),0)),"",OFFSET('5. Pp (3 años)'!$D$46,INT((ROW()-13)/2),0))</f>
        <v/>
      </c>
      <c r="E25" s="1018" t="str">
        <f ca="1">IF(ISBLANK(OFFSET('5. Pp (3 años)'!$E$46,INT((ROW()-13)/2),0)),"",OFFSET('5. Pp (3 años)'!$E$46,INT((ROW()-13)/2),0))</f>
        <v/>
      </c>
      <c r="F25" s="1021" t="str">
        <f ca="1">IF(ISBLANK(OFFSET('5. Pp (3 años)'!$K$46,INT((ROW()-13)/2),0)),"",OFFSET('5. Pp (3 años)'!$K$46,INT((ROW()-13)/2),0))</f>
        <v/>
      </c>
      <c r="G25" s="1023" t="str">
        <f ca="1">IF(ISBLANK(OFFSET('5. Pp (3 años)'!$H$46,INT((ROW()-13)/2),0)),"",OFFSET('5. Pp (3 años)'!$H$46,INT((ROW()-13)/2),0))</f>
        <v/>
      </c>
      <c r="H25" s="1002" t="str">
        <f ca="1">IF(ISBLANK(OFFSET('9. METAS'!$K$20,INT((ROW()-13)/2),0)),"",OFFSET('9. METAS'!$K$20,INT((ROW()-13)/2),0))</f>
        <v/>
      </c>
      <c r="I25" s="1004"/>
      <c r="J25" s="244" t="str">
        <f ca="1">IF(MOD(ROW()-13,2)=0,IF(ISBLANK(OFFSET('11. SEGUIMIENTO 2026'!$N$14,INT((ROW()-13)/2),0)),"",OFFSET('11. SEGUIMIENTO 2026'!$N$14,INT((ROW()-13)/2),0)),IF(ISBLANK(OFFSET('9. METAS'!$Q$20,INT((ROW()-14)/2),0)),"",OFFSET('9. METAS'!$Q$20,INT((ROW()-14)/2),0)))</f>
        <v/>
      </c>
      <c r="K25" s="245" t="str">
        <f ca="1">IF(MOD(ROW()-13,2)=0,IF(ISBLANK(OFFSET('11. SEGUIMIENTO 2026'!$O$14,INT((ROW()-13)/2),0)),"",OFFSET('11. SEGUIMIENTO 2026'!$O$14,INT((ROW()-13)/2),0)),IF(ISBLANK(OFFSET('9. METAS'!$R$20,INT((ROW()-14)/2),0)),"",OFFSET('9. METAS'!$R$20,INT((ROW()-14)/2),0)))</f>
        <v/>
      </c>
      <c r="L25" s="245" t="str">
        <f ca="1">IF(MOD(ROW()-13,2)=0,IF(ISBLANK(OFFSET('11. SEGUIMIENTO 2026'!$P$14,INT((ROW()-13)/2),0)),"",OFFSET('11. SEGUIMIENTO 2026'!$P$14,INT((ROW()-13)/2),0)),IF(ISBLANK(OFFSET('9. METAS'!$S$20,INT((ROW()-14)/2),0)),"",OFFSET('9. METAS'!$S$20,INT((ROW()-14)/2),0)))</f>
        <v/>
      </c>
      <c r="M25" s="246" t="str">
        <f ca="1">IF(MOD(ROW()-13,2)=0,IF(ISBLANK(OFFSET('11. SEGUIMIENTO 2026'!$Q$14,INT((ROW()-13)/2),0)),"",OFFSET('11. SEGUIMIENTO 2026'!$Q$14,INT((ROW()-13)/2),0)),IF(ISBLANK(OFFSET('9. METAS'!$T$20,INT((ROW()-14)/2),0)),"",OFFSET('9. METAS'!$T$20,INT((ROW()-14)/2),0)))</f>
        <v/>
      </c>
      <c r="N25" s="1006" t="str">
        <f t="shared" ref="N25" ca="1" si="8">IFERROR(J25/J26,"ND")</f>
        <v>ND</v>
      </c>
      <c r="O25" s="1008" t="str">
        <f t="shared" ref="O25" ca="1" si="9">IFERROR(((J25+K25)/H25),"ND")</f>
        <v>ND</v>
      </c>
      <c r="P25" s="1010"/>
    </row>
    <row r="26" spans="3:16">
      <c r="C26" s="1025"/>
      <c r="D26" s="1018"/>
      <c r="E26" s="1018"/>
      <c r="F26" s="1021"/>
      <c r="G26" s="1023"/>
      <c r="H26" s="1002"/>
      <c r="I26" s="1012"/>
      <c r="J26" s="244" t="str">
        <f ca="1">IF(MOD(ROW()-13,2)=0,IF(ISBLANK(OFFSET('11. SEGUIMIENTO 2026'!$N$14,INT((ROW()-13)/2),0)),"",OFFSET('11. SEGUIMIENTO 2026'!$N$14,INT((ROW()-13)/2),0)),IF(ISBLANK(OFFSET('9. METAS'!$Q$20,INT((ROW()-14)/2),0)),"",OFFSET('9. METAS'!$Q$20,INT((ROW()-14)/2),0)))</f>
        <v/>
      </c>
      <c r="K26" s="245" t="str">
        <f ca="1">IF(MOD(ROW()-13,2)=0,IF(ISBLANK(OFFSET('11. SEGUIMIENTO 2026'!$O$14,INT((ROW()-13)/2),0)),"",OFFSET('11. SEGUIMIENTO 2026'!$O$14,INT((ROW()-13)/2),0)),IF(ISBLANK(OFFSET('9. METAS'!$R$20,INT((ROW()-14)/2),0)),"",OFFSET('9. METAS'!$R$20,INT((ROW()-14)/2),0)))</f>
        <v/>
      </c>
      <c r="L26" s="245" t="str">
        <f ca="1">IF(MOD(ROW()-13,2)=0,IF(ISBLANK(OFFSET('11. SEGUIMIENTO 2026'!$P$14,INT((ROW()-13)/2),0)),"",OFFSET('11. SEGUIMIENTO 2026'!$P$14,INT((ROW()-13)/2),0)),IF(ISBLANK(OFFSET('9. METAS'!$S$20,INT((ROW()-14)/2),0)),"",OFFSET('9. METAS'!$S$20,INT((ROW()-14)/2),0)))</f>
        <v/>
      </c>
      <c r="M26" s="246" t="str">
        <f ca="1">IF(MOD(ROW()-13,2)=0,IF(ISBLANK(OFFSET('11. SEGUIMIENTO 2026'!$Q$14,INT((ROW()-13)/2),0)),"",OFFSET('11. SEGUIMIENTO 2026'!$Q$14,INT((ROW()-13)/2),0)),IF(ISBLANK(OFFSET('9. METAS'!$T$20,INT((ROW()-14)/2),0)),"",OFFSET('9. METAS'!$T$20,INT((ROW()-14)/2),0)))</f>
        <v/>
      </c>
      <c r="N26" s="1013"/>
      <c r="O26" s="1014"/>
      <c r="P26" s="1015"/>
    </row>
    <row r="27" spans="3:16">
      <c r="C27" s="1016" t="str">
        <f ca="1">IF(ISBLANK(OFFSET('5. Pp (3 años)'!$C$46,INT((ROW()-13)/2),0)),"",OFFSET('5. Pp (3 años)'!$C$46,INT((ROW()-13)/2),0))</f>
        <v>Actividad</v>
      </c>
      <c r="D27" s="1018" t="str">
        <f ca="1">IF(ISBLANK(OFFSET('5. Pp (3 años)'!$D$46,INT((ROW()-13)/2),0)),"",OFFSET('5. Pp (3 años)'!$D$46,INT((ROW()-13)/2),0))</f>
        <v/>
      </c>
      <c r="E27" s="1018" t="str">
        <f ca="1">IF(ISBLANK(OFFSET('5. Pp (3 años)'!$E$46,INT((ROW()-13)/2),0)),"",OFFSET('5. Pp (3 años)'!$E$46,INT((ROW()-13)/2),0))</f>
        <v/>
      </c>
      <c r="F27" s="1021" t="str">
        <f ca="1">IF(ISBLANK(OFFSET('5. Pp (3 años)'!$K$46,INT((ROW()-13)/2),0)),"",OFFSET('5. Pp (3 años)'!$K$46,INT((ROW()-13)/2),0))</f>
        <v/>
      </c>
      <c r="G27" s="1023" t="str">
        <f ca="1">IF(ISBLANK(OFFSET('5. Pp (3 años)'!$H$46,INT((ROW()-13)/2),0)),"",OFFSET('5. Pp (3 años)'!$H$46,INT((ROW()-13)/2),0))</f>
        <v/>
      </c>
      <c r="H27" s="1002" t="str">
        <f ca="1">IF(ISBLANK(OFFSET('9. METAS'!$K$20,INT((ROW()-13)/2),0)),"",OFFSET('9. METAS'!$K$20,INT((ROW()-13)/2),0))</f>
        <v/>
      </c>
      <c r="I27" s="1004"/>
      <c r="J27" s="244" t="str">
        <f ca="1">IF(MOD(ROW()-13,2)=0,IF(ISBLANK(OFFSET('11. SEGUIMIENTO 2026'!$N$14,INT((ROW()-13)/2),0)),"",OFFSET('11. SEGUIMIENTO 2026'!$N$14,INT((ROW()-13)/2),0)),IF(ISBLANK(OFFSET('9. METAS'!$Q$20,INT((ROW()-14)/2),0)),"",OFFSET('9. METAS'!$Q$20,INT((ROW()-14)/2),0)))</f>
        <v/>
      </c>
      <c r="K27" s="245" t="str">
        <f ca="1">IF(MOD(ROW()-13,2)=0,IF(ISBLANK(OFFSET('11. SEGUIMIENTO 2026'!$O$14,INT((ROW()-13)/2),0)),"",OFFSET('11. SEGUIMIENTO 2026'!$O$14,INT((ROW()-13)/2),0)),IF(ISBLANK(OFFSET('9. METAS'!$R$20,INT((ROW()-14)/2),0)),"",OFFSET('9. METAS'!$R$20,INT((ROW()-14)/2),0)))</f>
        <v/>
      </c>
      <c r="L27" s="245" t="str">
        <f ca="1">IF(MOD(ROW()-13,2)=0,IF(ISBLANK(OFFSET('11. SEGUIMIENTO 2026'!$P$14,INT((ROW()-13)/2),0)),"",OFFSET('11. SEGUIMIENTO 2026'!$P$14,INT((ROW()-13)/2),0)),IF(ISBLANK(OFFSET('9. METAS'!$S$20,INT((ROW()-14)/2),0)),"",OFFSET('9. METAS'!$S$20,INT((ROW()-14)/2),0)))</f>
        <v/>
      </c>
      <c r="M27" s="246" t="str">
        <f ca="1">IF(MOD(ROW()-13,2)=0,IF(ISBLANK(OFFSET('11. SEGUIMIENTO 2026'!$Q$14,INT((ROW()-13)/2),0)),"",OFFSET('11. SEGUIMIENTO 2026'!$Q$14,INT((ROW()-13)/2),0)),IF(ISBLANK(OFFSET('9. METAS'!$T$20,INT((ROW()-14)/2),0)),"",OFFSET('9. METAS'!$T$20,INT((ROW()-14)/2),0)))</f>
        <v/>
      </c>
      <c r="N27" s="1006" t="str">
        <f t="shared" ref="N27" ca="1" si="10">IFERROR(J27/J28,"ND")</f>
        <v>ND</v>
      </c>
      <c r="O27" s="1008" t="str">
        <f t="shared" ref="O27" ca="1" si="11">IFERROR(((J27+K27)/H27),"ND")</f>
        <v>ND</v>
      </c>
      <c r="P27" s="1010"/>
    </row>
    <row r="28" spans="3:16">
      <c r="C28" s="1025"/>
      <c r="D28" s="1018"/>
      <c r="E28" s="1018"/>
      <c r="F28" s="1021"/>
      <c r="G28" s="1023"/>
      <c r="H28" s="1002"/>
      <c r="I28" s="1012"/>
      <c r="J28" s="244" t="str">
        <f ca="1">IF(MOD(ROW()-13,2)=0,IF(ISBLANK(OFFSET('11. SEGUIMIENTO 2026'!$N$14,INT((ROW()-13)/2),0)),"",OFFSET('11. SEGUIMIENTO 2026'!$N$14,INT((ROW()-13)/2),0)),IF(ISBLANK(OFFSET('9. METAS'!$Q$20,INT((ROW()-14)/2),0)),"",OFFSET('9. METAS'!$Q$20,INT((ROW()-14)/2),0)))</f>
        <v/>
      </c>
      <c r="K28" s="245" t="str">
        <f ca="1">IF(MOD(ROW()-13,2)=0,IF(ISBLANK(OFFSET('11. SEGUIMIENTO 2026'!$O$14,INT((ROW()-13)/2),0)),"",OFFSET('11. SEGUIMIENTO 2026'!$O$14,INT((ROW()-13)/2),0)),IF(ISBLANK(OFFSET('9. METAS'!$R$20,INT((ROW()-14)/2),0)),"",OFFSET('9. METAS'!$R$20,INT((ROW()-14)/2),0)))</f>
        <v/>
      </c>
      <c r="L28" s="245" t="str">
        <f ca="1">IF(MOD(ROW()-13,2)=0,IF(ISBLANK(OFFSET('11. SEGUIMIENTO 2026'!$P$14,INT((ROW()-13)/2),0)),"",OFFSET('11. SEGUIMIENTO 2026'!$P$14,INT((ROW()-13)/2),0)),IF(ISBLANK(OFFSET('9. METAS'!$S$20,INT((ROW()-14)/2),0)),"",OFFSET('9. METAS'!$S$20,INT((ROW()-14)/2),0)))</f>
        <v/>
      </c>
      <c r="M28" s="246" t="str">
        <f ca="1">IF(MOD(ROW()-13,2)=0,IF(ISBLANK(OFFSET('11. SEGUIMIENTO 2026'!$Q$14,INT((ROW()-13)/2),0)),"",OFFSET('11. SEGUIMIENTO 2026'!$Q$14,INT((ROW()-13)/2),0)),IF(ISBLANK(OFFSET('9. METAS'!$T$20,INT((ROW()-14)/2),0)),"",OFFSET('9. METAS'!$T$20,INT((ROW()-14)/2),0)))</f>
        <v/>
      </c>
      <c r="N28" s="1013"/>
      <c r="O28" s="1014"/>
      <c r="P28" s="1015"/>
    </row>
    <row r="29" spans="3:16">
      <c r="C29" s="1016" t="str">
        <f ca="1">IF(ISBLANK(OFFSET('5. Pp (3 años)'!$C$46,INT((ROW()-13)/2),0)),"",OFFSET('5. Pp (3 años)'!$C$46,INT((ROW()-13)/2),0))</f>
        <v>Componente</v>
      </c>
      <c r="D29" s="1018" t="str">
        <f ca="1">IF(ISBLANK(OFFSET('5. Pp (3 años)'!$D$46,INT((ROW()-13)/2),0)),"",OFFSET('5. Pp (3 años)'!$D$46,INT((ROW()-13)/2),0))</f>
        <v>4.1.1.1.2 Servicios integrales de bienestar y derechos sociales otorgados a la población.</v>
      </c>
      <c r="E29" s="1018" t="str">
        <f ca="1">IF(ISBLANK(OFFSET('5. Pp (3 años)'!$E$46,INT((ROW()-13)/2),0)),"",OFFSET('5. Pp (3 años)'!$E$46,INT((ROW()-13)/2),0))</f>
        <v>PSIBE: Porcentaje de servicios integrales de bienestar entregados.</v>
      </c>
      <c r="F29" s="1021" t="str">
        <f ca="1">IF(ISBLANK(OFFSET('5. Pp (3 años)'!$K$46,INT((ROW()-13)/2),0)),"",OFFSET('5. Pp (3 años)'!$K$46,INT((ROW()-13)/2),0))</f>
        <v>Ascendente</v>
      </c>
      <c r="G29" s="1023" t="str">
        <f ca="1">IF(ISBLANK(OFFSET('5. Pp (3 años)'!$H$46,INT((ROW()-13)/2),0)),"",OFFSET('5. Pp (3 años)'!$H$46,INT((ROW()-13)/2),0))</f>
        <v>Trimestral</v>
      </c>
      <c r="H29" s="1002">
        <f ca="1">IF(ISBLANK(OFFSET('9. METAS'!$K$20,INT((ROW()-13)/2),0)),"",OFFSET('9. METAS'!$K$20,INT((ROW()-13)/2),0))</f>
        <v>100</v>
      </c>
      <c r="I29" s="1004"/>
      <c r="J29" s="244">
        <f ca="1">IF(MOD(ROW()-13,2)=0,IF(ISBLANK(OFFSET('11. SEGUIMIENTO 2026'!$N$14,INT((ROW()-13)/2),0)),"",OFFSET('11. SEGUIMIENTO 2026'!$N$14,INT((ROW()-13)/2),0)),IF(ISBLANK(OFFSET('9. METAS'!$Q$20,INT((ROW()-14)/2),0)),"",OFFSET('9. METAS'!$Q$20,INT((ROW()-14)/2),0)))</f>
        <v>20</v>
      </c>
      <c r="K29" s="245" t="str">
        <f ca="1">IF(MOD(ROW()-13,2)=0,IF(ISBLANK(OFFSET('11. SEGUIMIENTO 2026'!$O$14,INT((ROW()-13)/2),0)),"",OFFSET('11. SEGUIMIENTO 2026'!$O$14,INT((ROW()-13)/2),0)),IF(ISBLANK(OFFSET('9. METAS'!$R$20,INT((ROW()-14)/2),0)),"",OFFSET('9. METAS'!$R$20,INT((ROW()-14)/2),0)))</f>
        <v/>
      </c>
      <c r="L29" s="245" t="str">
        <f ca="1">IF(MOD(ROW()-13,2)=0,IF(ISBLANK(OFFSET('11. SEGUIMIENTO 2026'!$P$14,INT((ROW()-13)/2),0)),"",OFFSET('11. SEGUIMIENTO 2026'!$P$14,INT((ROW()-13)/2),0)),IF(ISBLANK(OFFSET('9. METAS'!$S$20,INT((ROW()-14)/2),0)),"",OFFSET('9. METAS'!$S$20,INT((ROW()-14)/2),0)))</f>
        <v/>
      </c>
      <c r="M29" s="246" t="str">
        <f ca="1">IF(MOD(ROW()-13,2)=0,IF(ISBLANK(OFFSET('11. SEGUIMIENTO 2026'!$Q$14,INT((ROW()-13)/2),0)),"",OFFSET('11. SEGUIMIENTO 2026'!$Q$14,INT((ROW()-13)/2),0)),IF(ISBLANK(OFFSET('9. METAS'!$T$20,INT((ROW()-14)/2),0)),"",OFFSET('9. METAS'!$T$20,INT((ROW()-14)/2),0)))</f>
        <v/>
      </c>
      <c r="N29" s="1006">
        <f t="shared" ref="N29" ca="1" si="12">IFERROR(J29/J30,"ND")</f>
        <v>0.8</v>
      </c>
      <c r="O29" s="1008" t="str">
        <f t="shared" ref="O29" ca="1" si="13">IFERROR(((J29+K29)/H29),"ND")</f>
        <v>ND</v>
      </c>
      <c r="P29" s="1010"/>
    </row>
    <row r="30" spans="3:16">
      <c r="C30" s="1025"/>
      <c r="D30" s="1018"/>
      <c r="E30" s="1018"/>
      <c r="F30" s="1021"/>
      <c r="G30" s="1023"/>
      <c r="H30" s="1002"/>
      <c r="I30" s="1012"/>
      <c r="J30" s="244">
        <f ca="1">IF(MOD(ROW()-13,2)=0,IF(ISBLANK(OFFSET('11. SEGUIMIENTO 2026'!$N$14,INT((ROW()-13)/2),0)),"",OFFSET('11. SEGUIMIENTO 2026'!$N$14,INT((ROW()-13)/2),0)),IF(ISBLANK(OFFSET('9. METAS'!$Q$20,INT((ROW()-14)/2),0)),"",OFFSET('9. METAS'!$Q$20,INT((ROW()-14)/2),0)))</f>
        <v>25</v>
      </c>
      <c r="K30" s="245">
        <f ca="1">IF(MOD(ROW()-13,2)=0,IF(ISBLANK(OFFSET('11. SEGUIMIENTO 2026'!$O$14,INT((ROW()-13)/2),0)),"",OFFSET('11. SEGUIMIENTO 2026'!$O$14,INT((ROW()-13)/2),0)),IF(ISBLANK(OFFSET('9. METAS'!$R$20,INT((ROW()-14)/2),0)),"",OFFSET('9. METAS'!$R$20,INT((ROW()-14)/2),0)))</f>
        <v>25</v>
      </c>
      <c r="L30" s="245">
        <f ca="1">IF(MOD(ROW()-13,2)=0,IF(ISBLANK(OFFSET('11. SEGUIMIENTO 2026'!$P$14,INT((ROW()-13)/2),0)),"",OFFSET('11. SEGUIMIENTO 2026'!$P$14,INT((ROW()-13)/2),0)),IF(ISBLANK(OFFSET('9. METAS'!$S$20,INT((ROW()-14)/2),0)),"",OFFSET('9. METAS'!$S$20,INT((ROW()-14)/2),0)))</f>
        <v>25</v>
      </c>
      <c r="M30" s="246">
        <f ca="1">IF(MOD(ROW()-13,2)=0,IF(ISBLANK(OFFSET('11. SEGUIMIENTO 2026'!$Q$14,INT((ROW()-13)/2),0)),"",OFFSET('11. SEGUIMIENTO 2026'!$Q$14,INT((ROW()-13)/2),0)),IF(ISBLANK(OFFSET('9. METAS'!$T$20,INT((ROW()-14)/2),0)),"",OFFSET('9. METAS'!$T$20,INT((ROW()-14)/2),0)))</f>
        <v>25</v>
      </c>
      <c r="N30" s="1013"/>
      <c r="O30" s="1014"/>
      <c r="P30" s="1015"/>
    </row>
    <row r="31" spans="3:16">
      <c r="C31" s="1016" t="str">
        <f ca="1">IF(ISBLANK(OFFSET('5. Pp (3 años)'!$C$46,INT((ROW()-13)/2),0)),"",OFFSET('5. Pp (3 años)'!$C$46,INT((ROW()-13)/2),0))</f>
        <v>Actividad</v>
      </c>
      <c r="D31" s="1018" t="str">
        <f ca="1">IF(ISBLANK(OFFSET('5. Pp (3 años)'!$D$46,INT((ROW()-13)/2),0)),"",OFFSET('5. Pp (3 años)'!$D$46,INT((ROW()-13)/2),0))</f>
        <v>4.1.1.1.2.1 Coordinación y ejecución de programas para el fortalecimiento de la cohesión social.</v>
      </c>
      <c r="E31" s="1018" t="str">
        <f ca="1">IF(ISBLANK(OFFSET('5. Pp (3 años)'!$E$46,INT((ROW()-13)/2),0)),"",OFFSET('5. Pp (3 años)'!$E$46,INT((ROW()-13)/2),0))</f>
        <v>PACSPCR: Porcentaje de acciones de cohesión social y participación ciudadana realizadas.</v>
      </c>
      <c r="F31" s="1021" t="str">
        <f ca="1">IF(ISBLANK(OFFSET('5. Pp (3 años)'!$K$46,INT((ROW()-13)/2),0)),"",OFFSET('5. Pp (3 años)'!$K$46,INT((ROW()-13)/2),0))</f>
        <v>Ascendente</v>
      </c>
      <c r="G31" s="1023" t="str">
        <f ca="1">IF(ISBLANK(OFFSET('5. Pp (3 años)'!$H$46,INT((ROW()-13)/2),0)),"",OFFSET('5. Pp (3 años)'!$H$46,INT((ROW()-13)/2),0))</f>
        <v>Trimestral</v>
      </c>
      <c r="H31" s="1002">
        <f ca="1">IF(ISBLANK(OFFSET('9. METAS'!$K$20,INT((ROW()-13)/2),0)),"",OFFSET('9. METAS'!$K$20,INT((ROW()-13)/2),0))</f>
        <v>15</v>
      </c>
      <c r="I31" s="1004"/>
      <c r="J31" s="244">
        <f ca="1">IF(MOD(ROW()-13,2)=0,IF(ISBLANK(OFFSET('11. SEGUIMIENTO 2026'!$N$14,INT((ROW()-13)/2),0)),"",OFFSET('11. SEGUIMIENTO 2026'!$N$14,INT((ROW()-13)/2),0)),IF(ISBLANK(OFFSET('9. METAS'!$Q$20,INT((ROW()-14)/2),0)),"",OFFSET('9. METAS'!$Q$20,INT((ROW()-14)/2),0)))</f>
        <v>1</v>
      </c>
      <c r="K31" s="245" t="str">
        <f ca="1">IF(MOD(ROW()-13,2)=0,IF(ISBLANK(OFFSET('11. SEGUIMIENTO 2026'!$O$14,INT((ROW()-13)/2),0)),"",OFFSET('11. SEGUIMIENTO 2026'!$O$14,INT((ROW()-13)/2),0)),IF(ISBLANK(OFFSET('9. METAS'!$R$20,INT((ROW()-14)/2),0)),"",OFFSET('9. METAS'!$R$20,INT((ROW()-14)/2),0)))</f>
        <v/>
      </c>
      <c r="L31" s="245" t="str">
        <f ca="1">IF(MOD(ROW()-13,2)=0,IF(ISBLANK(OFFSET('11. SEGUIMIENTO 2026'!$P$14,INT((ROW()-13)/2),0)),"",OFFSET('11. SEGUIMIENTO 2026'!$P$14,INT((ROW()-13)/2),0)),IF(ISBLANK(OFFSET('9. METAS'!$S$20,INT((ROW()-14)/2),0)),"",OFFSET('9. METAS'!$S$20,INT((ROW()-14)/2),0)))</f>
        <v/>
      </c>
      <c r="M31" s="246" t="str">
        <f ca="1">IF(MOD(ROW()-13,2)=0,IF(ISBLANK(OFFSET('11. SEGUIMIENTO 2026'!$Q$14,INT((ROW()-13)/2),0)),"",OFFSET('11. SEGUIMIENTO 2026'!$Q$14,INT((ROW()-13)/2),0)),IF(ISBLANK(OFFSET('9. METAS'!$T$20,INT((ROW()-14)/2),0)),"",OFFSET('9. METAS'!$T$20,INT((ROW()-14)/2),0)))</f>
        <v/>
      </c>
      <c r="N31" s="1006">
        <f t="shared" ref="N31" ca="1" si="14">IFERROR(J31/J32,"ND")</f>
        <v>1</v>
      </c>
      <c r="O31" s="1008" t="str">
        <f t="shared" ref="O31" ca="1" si="15">IFERROR(((J31+K31)/H31),"ND")</f>
        <v>ND</v>
      </c>
      <c r="P31" s="1010"/>
    </row>
    <row r="32" spans="3:16">
      <c r="C32" s="1025"/>
      <c r="D32" s="1018"/>
      <c r="E32" s="1018"/>
      <c r="F32" s="1021"/>
      <c r="G32" s="1023"/>
      <c r="H32" s="1002"/>
      <c r="I32" s="1012"/>
      <c r="J32" s="244">
        <f ca="1">IF(MOD(ROW()-13,2)=0,IF(ISBLANK(OFFSET('11. SEGUIMIENTO 2026'!$N$14,INT((ROW()-13)/2),0)),"",OFFSET('11. SEGUIMIENTO 2026'!$N$14,INT((ROW()-13)/2),0)),IF(ISBLANK(OFFSET('9. METAS'!$Q$20,INT((ROW()-14)/2),0)),"",OFFSET('9. METAS'!$Q$20,INT((ROW()-14)/2),0)))</f>
        <v>1</v>
      </c>
      <c r="K32" s="245">
        <f ca="1">IF(MOD(ROW()-13,2)=0,IF(ISBLANK(OFFSET('11. SEGUIMIENTO 2026'!$O$14,INT((ROW()-13)/2),0)),"",OFFSET('11. SEGUIMIENTO 2026'!$O$14,INT((ROW()-13)/2),0)),IF(ISBLANK(OFFSET('9. METAS'!$R$20,INT((ROW()-14)/2),0)),"",OFFSET('9. METAS'!$R$20,INT((ROW()-14)/2),0)))</f>
        <v>0</v>
      </c>
      <c r="L32" s="245">
        <f ca="1">IF(MOD(ROW()-13,2)=0,IF(ISBLANK(OFFSET('11. SEGUIMIENTO 2026'!$P$14,INT((ROW()-13)/2),0)),"",OFFSET('11. SEGUIMIENTO 2026'!$P$14,INT((ROW()-13)/2),0)),IF(ISBLANK(OFFSET('9. METAS'!$S$20,INT((ROW()-14)/2),0)),"",OFFSET('9. METAS'!$S$20,INT((ROW()-14)/2),0)))</f>
        <v>6</v>
      </c>
      <c r="M32" s="246">
        <f ca="1">IF(MOD(ROW()-13,2)=0,IF(ISBLANK(OFFSET('11. SEGUIMIENTO 2026'!$Q$14,INT((ROW()-13)/2),0)),"",OFFSET('11. SEGUIMIENTO 2026'!$Q$14,INT((ROW()-13)/2),0)),IF(ISBLANK(OFFSET('9. METAS'!$T$20,INT((ROW()-14)/2),0)),"",OFFSET('9. METAS'!$T$20,INT((ROW()-14)/2),0)))</f>
        <v>8</v>
      </c>
      <c r="N32" s="1013"/>
      <c r="O32" s="1014"/>
      <c r="P32" s="1015"/>
    </row>
    <row r="33" spans="3:16">
      <c r="C33" s="1016" t="str">
        <f ca="1">IF(ISBLANK(OFFSET('5. Pp (3 años)'!$C$46,INT((ROW()-13)/2),0)),"",OFFSET('5. Pp (3 años)'!$C$46,INT((ROW()-13)/2),0))</f>
        <v>Actividad</v>
      </c>
      <c r="D33" s="1018" t="str">
        <f ca="1">IF(ISBLANK(OFFSET('5. Pp (3 años)'!$D$46,INT((ROW()-13)/2),0)),"",OFFSET('5. Pp (3 años)'!$D$46,INT((ROW()-13)/2),0))</f>
        <v>4.1.1.1.2.2 Organización y despliegue de brigadas de asistencia social en zonas de atención prioritaria.</v>
      </c>
      <c r="E33" s="1018" t="str">
        <f ca="1">IF(ISBLANK(OFFSET('5. Pp (3 años)'!$E$46,INT((ROW()-13)/2),0)),"",OFFSET('5. Pp (3 años)'!$E$46,INT((ROW()-13)/2),0))</f>
        <v>PBASIE: Porcentaje de brigadas de asistencia social institucional ejecutadas.</v>
      </c>
      <c r="F33" s="1021" t="str">
        <f ca="1">IF(ISBLANK(OFFSET('5. Pp (3 años)'!$K$46,INT((ROW()-13)/2),0)),"",OFFSET('5. Pp (3 años)'!$K$46,INT((ROW()-13)/2),0))</f>
        <v>Ascendente</v>
      </c>
      <c r="G33" s="1023" t="str">
        <f ca="1">IF(ISBLANK(OFFSET('5. Pp (3 años)'!$H$46,INT((ROW()-13)/2),0)),"",OFFSET('5. Pp (3 años)'!$H$46,INT((ROW()-13)/2),0))</f>
        <v>Trimestral</v>
      </c>
      <c r="H33" s="1002">
        <f ca="1">IF(ISBLANK(OFFSET('9. METAS'!$K$20,INT((ROW()-13)/2),0)),"",OFFSET('9. METAS'!$K$20,INT((ROW()-13)/2),0))</f>
        <v>40</v>
      </c>
      <c r="I33" s="1004"/>
      <c r="J33" s="244">
        <f ca="1">IF(MOD(ROW()-13,2)=0,IF(ISBLANK(OFFSET('11. SEGUIMIENTO 2026'!$N$14,INT((ROW()-13)/2),0)),"",OFFSET('11. SEGUIMIENTO 2026'!$N$14,INT((ROW()-13)/2),0)),IF(ISBLANK(OFFSET('9. METAS'!$Q$20,INT((ROW()-14)/2),0)),"",OFFSET('9. METAS'!$Q$20,INT((ROW()-14)/2),0)))</f>
        <v>8</v>
      </c>
      <c r="K33" s="245" t="str">
        <f ca="1">IF(MOD(ROW()-13,2)=0,IF(ISBLANK(OFFSET('11. SEGUIMIENTO 2026'!$O$14,INT((ROW()-13)/2),0)),"",OFFSET('11. SEGUIMIENTO 2026'!$O$14,INT((ROW()-13)/2),0)),IF(ISBLANK(OFFSET('9. METAS'!$R$20,INT((ROW()-14)/2),0)),"",OFFSET('9. METAS'!$R$20,INT((ROW()-14)/2),0)))</f>
        <v/>
      </c>
      <c r="L33" s="245" t="str">
        <f ca="1">IF(MOD(ROW()-13,2)=0,IF(ISBLANK(OFFSET('11. SEGUIMIENTO 2026'!$P$14,INT((ROW()-13)/2),0)),"",OFFSET('11. SEGUIMIENTO 2026'!$P$14,INT((ROW()-13)/2),0)),IF(ISBLANK(OFFSET('9. METAS'!$S$20,INT((ROW()-14)/2),0)),"",OFFSET('9. METAS'!$S$20,INT((ROW()-14)/2),0)))</f>
        <v/>
      </c>
      <c r="M33" s="246" t="str">
        <f ca="1">IF(MOD(ROW()-13,2)=0,IF(ISBLANK(OFFSET('11. SEGUIMIENTO 2026'!$Q$14,INT((ROW()-13)/2),0)),"",OFFSET('11. SEGUIMIENTO 2026'!$Q$14,INT((ROW()-13)/2),0)),IF(ISBLANK(OFFSET('9. METAS'!$T$20,INT((ROW()-14)/2),0)),"",OFFSET('9. METAS'!$T$20,INT((ROW()-14)/2),0)))</f>
        <v/>
      </c>
      <c r="N33" s="1006">
        <f t="shared" ref="N33" ca="1" si="16">IFERROR(J33/J34,"ND")</f>
        <v>0.61538461538461542</v>
      </c>
      <c r="O33" s="1008" t="str">
        <f t="shared" ref="O33" ca="1" si="17">IFERROR(((J33+K33)/H33),"ND")</f>
        <v>ND</v>
      </c>
      <c r="P33" s="1010"/>
    </row>
    <row r="34" spans="3:16">
      <c r="C34" s="1025"/>
      <c r="D34" s="1018"/>
      <c r="E34" s="1018"/>
      <c r="F34" s="1021"/>
      <c r="G34" s="1023"/>
      <c r="H34" s="1002"/>
      <c r="I34" s="1012"/>
      <c r="J34" s="244">
        <f ca="1">IF(MOD(ROW()-13,2)=0,IF(ISBLANK(OFFSET('11. SEGUIMIENTO 2026'!$N$14,INT((ROW()-13)/2),0)),"",OFFSET('11. SEGUIMIENTO 2026'!$N$14,INT((ROW()-13)/2),0)),IF(ISBLANK(OFFSET('9. METAS'!$Q$20,INT((ROW()-14)/2),0)),"",OFFSET('9. METAS'!$Q$20,INT((ROW()-14)/2),0)))</f>
        <v>13</v>
      </c>
      <c r="K34" s="245">
        <f ca="1">IF(MOD(ROW()-13,2)=0,IF(ISBLANK(OFFSET('11. SEGUIMIENTO 2026'!$O$14,INT((ROW()-13)/2),0)),"",OFFSET('11. SEGUIMIENTO 2026'!$O$14,INT((ROW()-13)/2),0)),IF(ISBLANK(OFFSET('9. METAS'!$R$20,INT((ROW()-14)/2),0)),"",OFFSET('9. METAS'!$R$20,INT((ROW()-14)/2),0)))</f>
        <v>12</v>
      </c>
      <c r="L34" s="245">
        <f ca="1">IF(MOD(ROW()-13,2)=0,IF(ISBLANK(OFFSET('11. SEGUIMIENTO 2026'!$P$14,INT((ROW()-13)/2),0)),"",OFFSET('11. SEGUIMIENTO 2026'!$P$14,INT((ROW()-13)/2),0)),IF(ISBLANK(OFFSET('9. METAS'!$S$20,INT((ROW()-14)/2),0)),"",OFFSET('9. METAS'!$S$20,INT((ROW()-14)/2),0)))</f>
        <v>3</v>
      </c>
      <c r="M34" s="246">
        <f ca="1">IF(MOD(ROW()-13,2)=0,IF(ISBLANK(OFFSET('11. SEGUIMIENTO 2026'!$Q$14,INT((ROW()-13)/2),0)),"",OFFSET('11. SEGUIMIENTO 2026'!$Q$14,INT((ROW()-13)/2),0)),IF(ISBLANK(OFFSET('9. METAS'!$T$20,INT((ROW()-14)/2),0)),"",OFFSET('9. METAS'!$T$20,INT((ROW()-14)/2),0)))</f>
        <v>12</v>
      </c>
      <c r="N34" s="1013"/>
      <c r="O34" s="1014"/>
      <c r="P34" s="1015"/>
    </row>
    <row r="35" spans="3:16">
      <c r="C35" s="1016" t="str">
        <f ca="1">IF(ISBLANK(OFFSET('5. Pp (3 años)'!$C$46,INT((ROW()-13)/2),0)),"",OFFSET('5. Pp (3 años)'!$C$46,INT((ROW()-13)/2),0))</f>
        <v>Actividad</v>
      </c>
      <c r="D35" s="1018" t="str">
        <f ca="1">IF(ISBLANK(OFFSET('5. Pp (3 años)'!$D$46,INT((ROW()-13)/2),0)),"",OFFSET('5. Pp (3 años)'!$D$46,INT((ROW()-13)/2),0))</f>
        <v/>
      </c>
      <c r="E35" s="1018" t="str">
        <f ca="1">IF(ISBLANK(OFFSET('5. Pp (3 años)'!$E$46,INT((ROW()-13)/2),0)),"",OFFSET('5. Pp (3 años)'!$E$46,INT((ROW()-13)/2),0))</f>
        <v/>
      </c>
      <c r="F35" s="1021" t="str">
        <f ca="1">IF(ISBLANK(OFFSET('5. Pp (3 años)'!$K$46,INT((ROW()-13)/2),0)),"",OFFSET('5. Pp (3 años)'!$K$46,INT((ROW()-13)/2),0))</f>
        <v/>
      </c>
      <c r="G35" s="1023" t="str">
        <f ca="1">IF(ISBLANK(OFFSET('5. Pp (3 años)'!$H$46,INT((ROW()-13)/2),0)),"",OFFSET('5. Pp (3 años)'!$H$46,INT((ROW()-13)/2),0))</f>
        <v/>
      </c>
      <c r="H35" s="1002" t="str">
        <f ca="1">IF(ISBLANK(OFFSET('9. METAS'!$K$20,INT((ROW()-13)/2),0)),"",OFFSET('9. METAS'!$K$20,INT((ROW()-13)/2),0))</f>
        <v/>
      </c>
      <c r="I35" s="1004"/>
      <c r="J35" s="244" t="str">
        <f ca="1">IF(MOD(ROW()-13,2)=0,IF(ISBLANK(OFFSET('11. SEGUIMIENTO 2026'!$N$14,INT((ROW()-13)/2),0)),"",OFFSET('11. SEGUIMIENTO 2026'!$N$14,INT((ROW()-13)/2),0)),IF(ISBLANK(OFFSET('9. METAS'!$Q$20,INT((ROW()-14)/2),0)),"",OFFSET('9. METAS'!$Q$20,INT((ROW()-14)/2),0)))</f>
        <v/>
      </c>
      <c r="K35" s="245" t="str">
        <f ca="1">IF(MOD(ROW()-13,2)=0,IF(ISBLANK(OFFSET('11. SEGUIMIENTO 2026'!$O$14,INT((ROW()-13)/2),0)),"",OFFSET('11. SEGUIMIENTO 2026'!$O$14,INT((ROW()-13)/2),0)),IF(ISBLANK(OFFSET('9. METAS'!$R$20,INT((ROW()-14)/2),0)),"",OFFSET('9. METAS'!$R$20,INT((ROW()-14)/2),0)))</f>
        <v/>
      </c>
      <c r="L35" s="245" t="str">
        <f ca="1">IF(MOD(ROW()-13,2)=0,IF(ISBLANK(OFFSET('11. SEGUIMIENTO 2026'!$P$14,INT((ROW()-13)/2),0)),"",OFFSET('11. SEGUIMIENTO 2026'!$P$14,INT((ROW()-13)/2),0)),IF(ISBLANK(OFFSET('9. METAS'!$S$20,INT((ROW()-14)/2),0)),"",OFFSET('9. METAS'!$S$20,INT((ROW()-14)/2),0)))</f>
        <v/>
      </c>
      <c r="M35" s="246" t="str">
        <f ca="1">IF(MOD(ROW()-13,2)=0,IF(ISBLANK(OFFSET('11. SEGUIMIENTO 2026'!$Q$14,INT((ROW()-13)/2),0)),"",OFFSET('11. SEGUIMIENTO 2026'!$Q$14,INT((ROW()-13)/2),0)),IF(ISBLANK(OFFSET('9. METAS'!$T$20,INT((ROW()-14)/2),0)),"",OFFSET('9. METAS'!$T$20,INT((ROW()-14)/2),0)))</f>
        <v/>
      </c>
      <c r="N35" s="1006" t="str">
        <f t="shared" ref="N35" ca="1" si="18">IFERROR(J35/J36,"ND")</f>
        <v>ND</v>
      </c>
      <c r="O35" s="1008" t="str">
        <f t="shared" ref="O35" ca="1" si="19">IFERROR(((J35+K35)/H35),"ND")</f>
        <v>ND</v>
      </c>
      <c r="P35" s="1010"/>
    </row>
    <row r="36" spans="3:16">
      <c r="C36" s="1025"/>
      <c r="D36" s="1018"/>
      <c r="E36" s="1018"/>
      <c r="F36" s="1021"/>
      <c r="G36" s="1023"/>
      <c r="H36" s="1002"/>
      <c r="I36" s="1012"/>
      <c r="J36" s="244" t="str">
        <f ca="1">IF(MOD(ROW()-13,2)=0,IF(ISBLANK(OFFSET('11. SEGUIMIENTO 2026'!$N$14,INT((ROW()-13)/2),0)),"",OFFSET('11. SEGUIMIENTO 2026'!$N$14,INT((ROW()-13)/2),0)),IF(ISBLANK(OFFSET('9. METAS'!$Q$20,INT((ROW()-14)/2),0)),"",OFFSET('9. METAS'!$Q$20,INT((ROW()-14)/2),0)))</f>
        <v/>
      </c>
      <c r="K36" s="245" t="str">
        <f ca="1">IF(MOD(ROW()-13,2)=0,IF(ISBLANK(OFFSET('11. SEGUIMIENTO 2026'!$O$14,INT((ROW()-13)/2),0)),"",OFFSET('11. SEGUIMIENTO 2026'!$O$14,INT((ROW()-13)/2),0)),IF(ISBLANK(OFFSET('9. METAS'!$R$20,INT((ROW()-14)/2),0)),"",OFFSET('9. METAS'!$R$20,INT((ROW()-14)/2),0)))</f>
        <v/>
      </c>
      <c r="L36" s="245" t="str">
        <f ca="1">IF(MOD(ROW()-13,2)=0,IF(ISBLANK(OFFSET('11. SEGUIMIENTO 2026'!$P$14,INT((ROW()-13)/2),0)),"",OFFSET('11. SEGUIMIENTO 2026'!$P$14,INT((ROW()-13)/2),0)),IF(ISBLANK(OFFSET('9. METAS'!$S$20,INT((ROW()-14)/2),0)),"",OFFSET('9. METAS'!$S$20,INT((ROW()-14)/2),0)))</f>
        <v/>
      </c>
      <c r="M36" s="246" t="str">
        <f ca="1">IF(MOD(ROW()-13,2)=0,IF(ISBLANK(OFFSET('11. SEGUIMIENTO 2026'!$Q$14,INT((ROW()-13)/2),0)),"",OFFSET('11. SEGUIMIENTO 2026'!$Q$14,INT((ROW()-13)/2),0)),IF(ISBLANK(OFFSET('9. METAS'!$T$20,INT((ROW()-14)/2),0)),"",OFFSET('9. METAS'!$T$20,INT((ROW()-14)/2),0)))</f>
        <v/>
      </c>
      <c r="N36" s="1013"/>
      <c r="O36" s="1014"/>
      <c r="P36" s="1015"/>
    </row>
    <row r="37" spans="3:16">
      <c r="C37" s="1016" t="str">
        <f ca="1">IF(ISBLANK(OFFSET('5. Pp (3 años)'!$C$46,INT((ROW()-13)/2),0)),"",OFFSET('5. Pp (3 años)'!$C$46,INT((ROW()-13)/2),0))</f>
        <v>Actividad</v>
      </c>
      <c r="D37" s="1018" t="str">
        <f ca="1">IF(ISBLANK(OFFSET('5. Pp (3 años)'!$D$46,INT((ROW()-13)/2),0)),"",OFFSET('5. Pp (3 años)'!$D$46,INT((ROW()-13)/2),0))</f>
        <v/>
      </c>
      <c r="E37" s="1018" t="str">
        <f ca="1">IF(ISBLANK(OFFSET('5. Pp (3 años)'!$E$46,INT((ROW()-13)/2),0)),"",OFFSET('5. Pp (3 años)'!$E$46,INT((ROW()-13)/2),0))</f>
        <v/>
      </c>
      <c r="F37" s="1021" t="str">
        <f ca="1">IF(ISBLANK(OFFSET('5. Pp (3 años)'!$K$46,INT((ROW()-13)/2),0)),"",OFFSET('5. Pp (3 años)'!$K$46,INT((ROW()-13)/2),0))</f>
        <v/>
      </c>
      <c r="G37" s="1023" t="str">
        <f ca="1">IF(ISBLANK(OFFSET('5. Pp (3 años)'!$H$46,INT((ROW()-13)/2),0)),"",OFFSET('5. Pp (3 años)'!$H$46,INT((ROW()-13)/2),0))</f>
        <v/>
      </c>
      <c r="H37" s="1002" t="str">
        <f ca="1">IF(ISBLANK(OFFSET('9. METAS'!$K$20,INT((ROW()-13)/2),0)),"",OFFSET('9. METAS'!$K$20,INT((ROW()-13)/2),0))</f>
        <v/>
      </c>
      <c r="I37" s="1004"/>
      <c r="J37" s="244" t="str">
        <f ca="1">IF(MOD(ROW()-13,2)=0,IF(ISBLANK(OFFSET('11. SEGUIMIENTO 2026'!$N$14,INT((ROW()-13)/2),0)),"",OFFSET('11. SEGUIMIENTO 2026'!$N$14,INT((ROW()-13)/2),0)),IF(ISBLANK(OFFSET('9. METAS'!$Q$20,INT((ROW()-14)/2),0)),"",OFFSET('9. METAS'!$Q$20,INT((ROW()-14)/2),0)))</f>
        <v/>
      </c>
      <c r="K37" s="245" t="str">
        <f ca="1">IF(MOD(ROW()-13,2)=0,IF(ISBLANK(OFFSET('11. SEGUIMIENTO 2026'!$O$14,INT((ROW()-13)/2),0)),"",OFFSET('11. SEGUIMIENTO 2026'!$O$14,INT((ROW()-13)/2),0)),IF(ISBLANK(OFFSET('9. METAS'!$R$20,INT((ROW()-14)/2),0)),"",OFFSET('9. METAS'!$R$20,INT((ROW()-14)/2),0)))</f>
        <v/>
      </c>
      <c r="L37" s="245" t="str">
        <f ca="1">IF(MOD(ROW()-13,2)=0,IF(ISBLANK(OFFSET('11. SEGUIMIENTO 2026'!$P$14,INT((ROW()-13)/2),0)),"",OFFSET('11. SEGUIMIENTO 2026'!$P$14,INT((ROW()-13)/2),0)),IF(ISBLANK(OFFSET('9. METAS'!$S$20,INT((ROW()-14)/2),0)),"",OFFSET('9. METAS'!$S$20,INT((ROW()-14)/2),0)))</f>
        <v/>
      </c>
      <c r="M37" s="246" t="str">
        <f ca="1">IF(MOD(ROW()-13,2)=0,IF(ISBLANK(OFFSET('11. SEGUIMIENTO 2026'!$Q$14,INT((ROW()-13)/2),0)),"",OFFSET('11. SEGUIMIENTO 2026'!$Q$14,INT((ROW()-13)/2),0)),IF(ISBLANK(OFFSET('9. METAS'!$T$20,INT((ROW()-14)/2),0)),"",OFFSET('9. METAS'!$T$20,INT((ROW()-14)/2),0)))</f>
        <v/>
      </c>
      <c r="N37" s="1006" t="str">
        <f t="shared" ref="N37" ca="1" si="20">IFERROR(J37/J38,"ND")</f>
        <v>ND</v>
      </c>
      <c r="O37" s="1008" t="str">
        <f t="shared" ref="O37" ca="1" si="21">IFERROR(((J37+K37)/H37),"ND")</f>
        <v>ND</v>
      </c>
      <c r="P37" s="1010"/>
    </row>
    <row r="38" spans="3:16">
      <c r="C38" s="1025"/>
      <c r="D38" s="1018"/>
      <c r="E38" s="1018"/>
      <c r="F38" s="1021"/>
      <c r="G38" s="1023"/>
      <c r="H38" s="1002"/>
      <c r="I38" s="1012"/>
      <c r="J38" s="244" t="str">
        <f ca="1">IF(MOD(ROW()-13,2)=0,IF(ISBLANK(OFFSET('11. SEGUIMIENTO 2026'!$N$14,INT((ROW()-13)/2),0)),"",OFFSET('11. SEGUIMIENTO 2026'!$N$14,INT((ROW()-13)/2),0)),IF(ISBLANK(OFFSET('9. METAS'!$Q$20,INT((ROW()-14)/2),0)),"",OFFSET('9. METAS'!$Q$20,INT((ROW()-14)/2),0)))</f>
        <v/>
      </c>
      <c r="K38" s="245" t="str">
        <f ca="1">IF(MOD(ROW()-13,2)=0,IF(ISBLANK(OFFSET('11. SEGUIMIENTO 2026'!$O$14,INT((ROW()-13)/2),0)),"",OFFSET('11. SEGUIMIENTO 2026'!$O$14,INT((ROW()-13)/2),0)),IF(ISBLANK(OFFSET('9. METAS'!$R$20,INT((ROW()-14)/2),0)),"",OFFSET('9. METAS'!$R$20,INT((ROW()-14)/2),0)))</f>
        <v/>
      </c>
      <c r="L38" s="245" t="str">
        <f ca="1">IF(MOD(ROW()-13,2)=0,IF(ISBLANK(OFFSET('11. SEGUIMIENTO 2026'!$P$14,INT((ROW()-13)/2),0)),"",OFFSET('11. SEGUIMIENTO 2026'!$P$14,INT((ROW()-13)/2),0)),IF(ISBLANK(OFFSET('9. METAS'!$S$20,INT((ROW()-14)/2),0)),"",OFFSET('9. METAS'!$S$20,INT((ROW()-14)/2),0)))</f>
        <v/>
      </c>
      <c r="M38" s="246" t="str">
        <f ca="1">IF(MOD(ROW()-13,2)=0,IF(ISBLANK(OFFSET('11. SEGUIMIENTO 2026'!$Q$14,INT((ROW()-13)/2),0)),"",OFFSET('11. SEGUIMIENTO 2026'!$Q$14,INT((ROW()-13)/2),0)),IF(ISBLANK(OFFSET('9. METAS'!$T$20,INT((ROW()-14)/2),0)),"",OFFSET('9. METAS'!$T$20,INT((ROW()-14)/2),0)))</f>
        <v/>
      </c>
      <c r="N38" s="1013"/>
      <c r="O38" s="1014"/>
      <c r="P38" s="1015"/>
    </row>
    <row r="39" spans="3:16">
      <c r="C39" s="1016" t="str">
        <f ca="1">IF(ISBLANK(OFFSET('5. Pp (3 años)'!$C$46,INT((ROW()-13)/2),0)),"",OFFSET('5. Pp (3 años)'!$C$46,INT((ROW()-13)/2),0))</f>
        <v>Actividad</v>
      </c>
      <c r="D39" s="1018" t="str">
        <f ca="1">IF(ISBLANK(OFFSET('5. Pp (3 años)'!$D$46,INT((ROW()-13)/2),0)),"",OFFSET('5. Pp (3 años)'!$D$46,INT((ROW()-13)/2),0))</f>
        <v/>
      </c>
      <c r="E39" s="1018" t="str">
        <f ca="1">IF(ISBLANK(OFFSET('5. Pp (3 años)'!$E$46,INT((ROW()-13)/2),0)),"",OFFSET('5. Pp (3 años)'!$E$46,INT((ROW()-13)/2),0))</f>
        <v/>
      </c>
      <c r="F39" s="1021" t="str">
        <f ca="1">IF(ISBLANK(OFFSET('5. Pp (3 años)'!$K$46,INT((ROW()-13)/2),0)),"",OFFSET('5. Pp (3 años)'!$K$46,INT((ROW()-13)/2),0))</f>
        <v/>
      </c>
      <c r="G39" s="1023" t="str">
        <f ca="1">IF(ISBLANK(OFFSET('5. Pp (3 años)'!$H$46,INT((ROW()-13)/2),0)),"",OFFSET('5. Pp (3 años)'!$H$46,INT((ROW()-13)/2),0))</f>
        <v/>
      </c>
      <c r="H39" s="1002" t="str">
        <f ca="1">IF(ISBLANK(OFFSET('9. METAS'!$K$20,INT((ROW()-13)/2),0)),"",OFFSET('9. METAS'!$K$20,INT((ROW()-13)/2),0))</f>
        <v/>
      </c>
      <c r="I39" s="1004"/>
      <c r="J39" s="244" t="str">
        <f ca="1">IF(MOD(ROW()-13,2)=0,IF(ISBLANK(OFFSET('11. SEGUIMIENTO 2026'!$N$14,INT((ROW()-13)/2),0)),"",OFFSET('11. SEGUIMIENTO 2026'!$N$14,INT((ROW()-13)/2),0)),IF(ISBLANK(OFFSET('9. METAS'!$Q$20,INT((ROW()-14)/2),0)),"",OFFSET('9. METAS'!$Q$20,INT((ROW()-14)/2),0)))</f>
        <v/>
      </c>
      <c r="K39" s="245" t="str">
        <f ca="1">IF(MOD(ROW()-13,2)=0,IF(ISBLANK(OFFSET('11. SEGUIMIENTO 2026'!$O$14,INT((ROW()-13)/2),0)),"",OFFSET('11. SEGUIMIENTO 2026'!$O$14,INT((ROW()-13)/2),0)),IF(ISBLANK(OFFSET('9. METAS'!$R$20,INT((ROW()-14)/2),0)),"",OFFSET('9. METAS'!$R$20,INT((ROW()-14)/2),0)))</f>
        <v/>
      </c>
      <c r="L39" s="245" t="str">
        <f ca="1">IF(MOD(ROW()-13,2)=0,IF(ISBLANK(OFFSET('11. SEGUIMIENTO 2026'!$P$14,INT((ROW()-13)/2),0)),"",OFFSET('11. SEGUIMIENTO 2026'!$P$14,INT((ROW()-13)/2),0)),IF(ISBLANK(OFFSET('9. METAS'!$S$20,INT((ROW()-14)/2),0)),"",OFFSET('9. METAS'!$S$20,INT((ROW()-14)/2),0)))</f>
        <v/>
      </c>
      <c r="M39" s="246" t="str">
        <f ca="1">IF(MOD(ROW()-13,2)=0,IF(ISBLANK(OFFSET('11. SEGUIMIENTO 2026'!$Q$14,INT((ROW()-13)/2),0)),"",OFFSET('11. SEGUIMIENTO 2026'!$Q$14,INT((ROW()-13)/2),0)),IF(ISBLANK(OFFSET('9. METAS'!$T$20,INT((ROW()-14)/2),0)),"",OFFSET('9. METAS'!$T$20,INT((ROW()-14)/2),0)))</f>
        <v/>
      </c>
      <c r="N39" s="1006" t="str">
        <f t="shared" ref="N39" ca="1" si="22">IFERROR(J39/J40,"ND")</f>
        <v>ND</v>
      </c>
      <c r="O39" s="1008" t="str">
        <f t="shared" ref="O39" ca="1" si="23">IFERROR(((J39+K39)/H39),"ND")</f>
        <v>ND</v>
      </c>
      <c r="P39" s="1010"/>
    </row>
    <row r="40" spans="3:16">
      <c r="C40" s="1025"/>
      <c r="D40" s="1018"/>
      <c r="E40" s="1018"/>
      <c r="F40" s="1021"/>
      <c r="G40" s="1023"/>
      <c r="H40" s="1002"/>
      <c r="I40" s="1012"/>
      <c r="J40" s="244" t="str">
        <f ca="1">IF(MOD(ROW()-13,2)=0,IF(ISBLANK(OFFSET('11. SEGUIMIENTO 2026'!$N$14,INT((ROW()-13)/2),0)),"",OFFSET('11. SEGUIMIENTO 2026'!$N$14,INT((ROW()-13)/2),0)),IF(ISBLANK(OFFSET('9. METAS'!$Q$20,INT((ROW()-14)/2),0)),"",OFFSET('9. METAS'!$Q$20,INT((ROW()-14)/2),0)))</f>
        <v/>
      </c>
      <c r="K40" s="245" t="str">
        <f ca="1">IF(MOD(ROW()-13,2)=0,IF(ISBLANK(OFFSET('11. SEGUIMIENTO 2026'!$O$14,INT((ROW()-13)/2),0)),"",OFFSET('11. SEGUIMIENTO 2026'!$O$14,INT((ROW()-13)/2),0)),IF(ISBLANK(OFFSET('9. METAS'!$R$20,INT((ROW()-14)/2),0)),"",OFFSET('9. METAS'!$R$20,INT((ROW()-14)/2),0)))</f>
        <v/>
      </c>
      <c r="L40" s="245" t="str">
        <f ca="1">IF(MOD(ROW()-13,2)=0,IF(ISBLANK(OFFSET('11. SEGUIMIENTO 2026'!$P$14,INT((ROW()-13)/2),0)),"",OFFSET('11. SEGUIMIENTO 2026'!$P$14,INT((ROW()-13)/2),0)),IF(ISBLANK(OFFSET('9. METAS'!$S$20,INT((ROW()-14)/2),0)),"",OFFSET('9. METAS'!$S$20,INT((ROW()-14)/2),0)))</f>
        <v/>
      </c>
      <c r="M40" s="246" t="str">
        <f ca="1">IF(MOD(ROW()-13,2)=0,IF(ISBLANK(OFFSET('11. SEGUIMIENTO 2026'!$Q$14,INT((ROW()-13)/2),0)),"",OFFSET('11. SEGUIMIENTO 2026'!$Q$14,INT((ROW()-13)/2),0)),IF(ISBLANK(OFFSET('9. METAS'!$T$20,INT((ROW()-14)/2),0)),"",OFFSET('9. METAS'!$T$20,INT((ROW()-14)/2),0)))</f>
        <v/>
      </c>
      <c r="N40" s="1013"/>
      <c r="O40" s="1014"/>
      <c r="P40" s="1015"/>
    </row>
    <row r="41" spans="3:16">
      <c r="C41" s="1016" t="str">
        <f ca="1">IF(ISBLANK(OFFSET('5. Pp (3 años)'!$C$46,INT((ROW()-13)/2),0)),"",OFFSET('5. Pp (3 años)'!$C$46,INT((ROW()-13)/2),0))</f>
        <v>Componente</v>
      </c>
      <c r="D41" s="1018" t="str">
        <f ca="1">IF(ISBLANK(OFFSET('5. Pp (3 años)'!$D$46,INT((ROW()-13)/2),0)),"",OFFSET('5. Pp (3 años)'!$D$46,INT((ROW()-13)/2),0))</f>
        <v>4.1.1.1.3 Mecanismos de participación ciudadana y cohesión social implementados.</v>
      </c>
      <c r="E41" s="1018" t="str">
        <f ca="1">IF(ISBLANK(OFFSET('5. Pp (3 años)'!$E$46,INT((ROW()-13)/2),0)),"",OFFSET('5. Pp (3 años)'!$E$46,INT((ROW()-13)/2),0))</f>
        <v>PMPCORD: Porcentaje de mecanismos de participación ciudadana operando con resultados documentados.</v>
      </c>
      <c r="F41" s="1021" t="str">
        <f ca="1">IF(ISBLANK(OFFSET('5. Pp (3 años)'!$K$46,INT((ROW()-13)/2),0)),"",OFFSET('5. Pp (3 años)'!$K$46,INT((ROW()-13)/2),0))</f>
        <v>Ascendente</v>
      </c>
      <c r="G41" s="1023" t="str">
        <f ca="1">IF(ISBLANK(OFFSET('5. Pp (3 años)'!$H$46,INT((ROW()-13)/2),0)),"",OFFSET('5. Pp (3 años)'!$H$46,INT((ROW()-13)/2),0))</f>
        <v>Trimestral</v>
      </c>
      <c r="H41" s="1002">
        <f ca="1">IF(ISBLANK(OFFSET('9. METAS'!$K$20,INT((ROW()-13)/2),0)),"",OFFSET('9. METAS'!$K$20,INT((ROW()-13)/2),0))</f>
        <v>100</v>
      </c>
      <c r="I41" s="1004"/>
      <c r="J41" s="244">
        <f ca="1">IF(MOD(ROW()-13,2)=0,IF(ISBLANK(OFFSET('11. SEGUIMIENTO 2026'!$N$14,INT((ROW()-13)/2),0)),"",OFFSET('11. SEGUIMIENTO 2026'!$N$14,INT((ROW()-13)/2),0)),IF(ISBLANK(OFFSET('9. METAS'!$Q$20,INT((ROW()-14)/2),0)),"",OFFSET('9. METAS'!$Q$20,INT((ROW()-14)/2),0)))</f>
        <v>25</v>
      </c>
      <c r="K41" s="245" t="str">
        <f ca="1">IF(MOD(ROW()-13,2)=0,IF(ISBLANK(OFFSET('11. SEGUIMIENTO 2026'!$O$14,INT((ROW()-13)/2),0)),"",OFFSET('11. SEGUIMIENTO 2026'!$O$14,INT((ROW()-13)/2),0)),IF(ISBLANK(OFFSET('9. METAS'!$R$20,INT((ROW()-14)/2),0)),"",OFFSET('9. METAS'!$R$20,INT((ROW()-14)/2),0)))</f>
        <v/>
      </c>
      <c r="L41" s="245" t="str">
        <f ca="1">IF(MOD(ROW()-13,2)=0,IF(ISBLANK(OFFSET('11. SEGUIMIENTO 2026'!$P$14,INT((ROW()-13)/2),0)),"",OFFSET('11. SEGUIMIENTO 2026'!$P$14,INT((ROW()-13)/2),0)),IF(ISBLANK(OFFSET('9. METAS'!$S$20,INT((ROW()-14)/2),0)),"",OFFSET('9. METAS'!$S$20,INT((ROW()-14)/2),0)))</f>
        <v/>
      </c>
      <c r="M41" s="246" t="str">
        <f ca="1">IF(MOD(ROW()-13,2)=0,IF(ISBLANK(OFFSET('11. SEGUIMIENTO 2026'!$Q$14,INT((ROW()-13)/2),0)),"",OFFSET('11. SEGUIMIENTO 2026'!$Q$14,INT((ROW()-13)/2),0)),IF(ISBLANK(OFFSET('9. METAS'!$T$20,INT((ROW()-14)/2),0)),"",OFFSET('9. METAS'!$T$20,INT((ROW()-14)/2),0)))</f>
        <v/>
      </c>
      <c r="N41" s="1006">
        <f t="shared" ref="N41" ca="1" si="24">IFERROR(J41/J42,"ND")</f>
        <v>1</v>
      </c>
      <c r="O41" s="1008" t="str">
        <f t="shared" ref="O41" ca="1" si="25">IFERROR(((J41+K41)/H41),"ND")</f>
        <v>ND</v>
      </c>
      <c r="P41" s="1010"/>
    </row>
    <row r="42" spans="3:16">
      <c r="C42" s="1025"/>
      <c r="D42" s="1018"/>
      <c r="E42" s="1018"/>
      <c r="F42" s="1021"/>
      <c r="G42" s="1023"/>
      <c r="H42" s="1002"/>
      <c r="I42" s="1012"/>
      <c r="J42" s="244">
        <f ca="1">IF(MOD(ROW()-13,2)=0,IF(ISBLANK(OFFSET('11. SEGUIMIENTO 2026'!$N$14,INT((ROW()-13)/2),0)),"",OFFSET('11. SEGUIMIENTO 2026'!$N$14,INT((ROW()-13)/2),0)),IF(ISBLANK(OFFSET('9. METAS'!$Q$20,INT((ROW()-14)/2),0)),"",OFFSET('9. METAS'!$Q$20,INT((ROW()-14)/2),0)))</f>
        <v>25</v>
      </c>
      <c r="K42" s="245">
        <f ca="1">IF(MOD(ROW()-13,2)=0,IF(ISBLANK(OFFSET('11. SEGUIMIENTO 2026'!$O$14,INT((ROW()-13)/2),0)),"",OFFSET('11. SEGUIMIENTO 2026'!$O$14,INT((ROW()-13)/2),0)),IF(ISBLANK(OFFSET('9. METAS'!$R$20,INT((ROW()-14)/2),0)),"",OFFSET('9. METAS'!$R$20,INT((ROW()-14)/2),0)))</f>
        <v>25</v>
      </c>
      <c r="L42" s="245">
        <f ca="1">IF(MOD(ROW()-13,2)=0,IF(ISBLANK(OFFSET('11. SEGUIMIENTO 2026'!$P$14,INT((ROW()-13)/2),0)),"",OFFSET('11. SEGUIMIENTO 2026'!$P$14,INT((ROW()-13)/2),0)),IF(ISBLANK(OFFSET('9. METAS'!$S$20,INT((ROW()-14)/2),0)),"",OFFSET('9. METAS'!$S$20,INT((ROW()-14)/2),0)))</f>
        <v>25</v>
      </c>
      <c r="M42" s="246">
        <f ca="1">IF(MOD(ROW()-13,2)=0,IF(ISBLANK(OFFSET('11. SEGUIMIENTO 2026'!$Q$14,INT((ROW()-13)/2),0)),"",OFFSET('11. SEGUIMIENTO 2026'!$Q$14,INT((ROW()-13)/2),0)),IF(ISBLANK(OFFSET('9. METAS'!$T$20,INT((ROW()-14)/2),0)),"",OFFSET('9. METAS'!$T$20,INT((ROW()-14)/2),0)))</f>
        <v>25</v>
      </c>
      <c r="N42" s="1013"/>
      <c r="O42" s="1014"/>
      <c r="P42" s="1015"/>
    </row>
    <row r="43" spans="3:16">
      <c r="C43" s="1016" t="str">
        <f ca="1">IF(ISBLANK(OFFSET('5. Pp (3 años)'!$C$46,INT((ROW()-13)/2),0)),"",OFFSET('5. Pp (3 años)'!$C$46,INT((ROW()-13)/2),0))</f>
        <v>Actividad</v>
      </c>
      <c r="D43" s="1018" t="str">
        <f ca="1">IF(ISBLANK(OFFSET('5. Pp (3 años)'!$D$46,INT((ROW()-13)/2),0)),"",OFFSET('5. Pp (3 años)'!$D$46,INT((ROW()-13)/2),0))</f>
        <v>4.1.1.1.3.1   Organización de los talleres de co-creación y votación del Presupuesto Participativo.</v>
      </c>
      <c r="E43" s="1018" t="str">
        <f ca="1">IF(ISBLANK(OFFSET('5. Pp (3 años)'!$E$46,INT((ROW()-13)/2),0)),"",OFFSET('5. Pp (3 años)'!$E$46,INT((ROW()-13)/2),0))</f>
        <v>PTCJV: Porcentaje de talleres de co-creación y jornadas de votación presencial realizados.</v>
      </c>
      <c r="F43" s="1021" t="str">
        <f ca="1">IF(ISBLANK(OFFSET('5. Pp (3 años)'!$K$46,INT((ROW()-13)/2),0)),"",OFFSET('5. Pp (3 años)'!$K$46,INT((ROW()-13)/2),0))</f>
        <v>Ascendente</v>
      </c>
      <c r="G43" s="1023" t="str">
        <f ca="1">IF(ISBLANK(OFFSET('5. Pp (3 años)'!$H$46,INT((ROW()-13)/2),0)),"",OFFSET('5. Pp (3 años)'!$H$46,INT((ROW()-13)/2),0))</f>
        <v>Trimestral</v>
      </c>
      <c r="H43" s="1002">
        <f ca="1">IF(ISBLANK(OFFSET('9. METAS'!$K$20,INT((ROW()-13)/2),0)),"",OFFSET('9. METAS'!$K$20,INT((ROW()-13)/2),0))</f>
        <v>15</v>
      </c>
      <c r="I43" s="1004"/>
      <c r="J43" s="244">
        <f ca="1">IF(MOD(ROW()-13,2)=0,IF(ISBLANK(OFFSET('11. SEGUIMIENTO 2026'!$N$14,INT((ROW()-13)/2),0)),"",OFFSET('11. SEGUIMIENTO 2026'!$N$14,INT((ROW()-13)/2),0)),IF(ISBLANK(OFFSET('9. METAS'!$Q$20,INT((ROW()-14)/2),0)),"",OFFSET('9. METAS'!$Q$20,INT((ROW()-14)/2),0)))</f>
        <v>7</v>
      </c>
      <c r="K43" s="245" t="str">
        <f ca="1">IF(MOD(ROW()-13,2)=0,IF(ISBLANK(OFFSET('11. SEGUIMIENTO 2026'!$O$14,INT((ROW()-13)/2),0)),"",OFFSET('11. SEGUIMIENTO 2026'!$O$14,INT((ROW()-13)/2),0)),IF(ISBLANK(OFFSET('9. METAS'!$R$20,INT((ROW()-14)/2),0)),"",OFFSET('9. METAS'!$R$20,INT((ROW()-14)/2),0)))</f>
        <v/>
      </c>
      <c r="L43" s="245" t="str">
        <f ca="1">IF(MOD(ROW()-13,2)=0,IF(ISBLANK(OFFSET('11. SEGUIMIENTO 2026'!$P$14,INT((ROW()-13)/2),0)),"",OFFSET('11. SEGUIMIENTO 2026'!$P$14,INT((ROW()-13)/2),0)),IF(ISBLANK(OFFSET('9. METAS'!$S$20,INT((ROW()-14)/2),0)),"",OFFSET('9. METAS'!$S$20,INT((ROW()-14)/2),0)))</f>
        <v/>
      </c>
      <c r="M43" s="246" t="str">
        <f ca="1">IF(MOD(ROW()-13,2)=0,IF(ISBLANK(OFFSET('11. SEGUIMIENTO 2026'!$Q$14,INT((ROW()-13)/2),0)),"",OFFSET('11. SEGUIMIENTO 2026'!$Q$14,INT((ROW()-13)/2),0)),IF(ISBLANK(OFFSET('9. METAS'!$T$20,INT((ROW()-14)/2),0)),"",OFFSET('9. METAS'!$T$20,INT((ROW()-14)/2),0)))</f>
        <v/>
      </c>
      <c r="N43" s="1006">
        <f t="shared" ref="N43" ca="1" si="26">IFERROR(J43/J44,"ND")</f>
        <v>1</v>
      </c>
      <c r="O43" s="1008" t="str">
        <f t="shared" ref="O43" ca="1" si="27">IFERROR(((J43+K43)/H43),"ND")</f>
        <v>ND</v>
      </c>
      <c r="P43" s="1010"/>
    </row>
    <row r="44" spans="3:16">
      <c r="C44" s="1025"/>
      <c r="D44" s="1018"/>
      <c r="E44" s="1018"/>
      <c r="F44" s="1021"/>
      <c r="G44" s="1023"/>
      <c r="H44" s="1002"/>
      <c r="I44" s="1012"/>
      <c r="J44" s="244">
        <f ca="1">IF(MOD(ROW()-13,2)=0,IF(ISBLANK(OFFSET('11. SEGUIMIENTO 2026'!$N$14,INT((ROW()-13)/2),0)),"",OFFSET('11. SEGUIMIENTO 2026'!$N$14,INT((ROW()-13)/2),0)),IF(ISBLANK(OFFSET('9. METAS'!$Q$20,INT((ROW()-14)/2),0)),"",OFFSET('9. METAS'!$Q$20,INT((ROW()-14)/2),0)))</f>
        <v>7</v>
      </c>
      <c r="K44" s="245">
        <f ca="1">IF(MOD(ROW()-13,2)=0,IF(ISBLANK(OFFSET('11. SEGUIMIENTO 2026'!$O$14,INT((ROW()-13)/2),0)),"",OFFSET('11. SEGUIMIENTO 2026'!$O$14,INT((ROW()-13)/2),0)),IF(ISBLANK(OFFSET('9. METAS'!$R$20,INT((ROW()-14)/2),0)),"",OFFSET('9. METAS'!$R$20,INT((ROW()-14)/2),0)))</f>
        <v>0</v>
      </c>
      <c r="L44" s="245">
        <f ca="1">IF(MOD(ROW()-13,2)=0,IF(ISBLANK(OFFSET('11. SEGUIMIENTO 2026'!$P$14,INT((ROW()-13)/2),0)),"",OFFSET('11. SEGUIMIENTO 2026'!$P$14,INT((ROW()-13)/2),0)),IF(ISBLANK(OFFSET('9. METAS'!$S$20,INT((ROW()-14)/2),0)),"",OFFSET('9. METAS'!$S$20,INT((ROW()-14)/2),0)))</f>
        <v>7</v>
      </c>
      <c r="M44" s="246">
        <f ca="1">IF(MOD(ROW()-13,2)=0,IF(ISBLANK(OFFSET('11. SEGUIMIENTO 2026'!$Q$14,INT((ROW()-13)/2),0)),"",OFFSET('11. SEGUIMIENTO 2026'!$Q$14,INT((ROW()-13)/2),0)),IF(ISBLANK(OFFSET('9. METAS'!$T$20,INT((ROW()-14)/2),0)),"",OFFSET('9. METAS'!$T$20,INT((ROW()-14)/2),0)))</f>
        <v>1</v>
      </c>
      <c r="N44" s="1013"/>
      <c r="O44" s="1014"/>
      <c r="P44" s="1015"/>
    </row>
    <row r="45" spans="3:16">
      <c r="C45" s="1016" t="str">
        <f ca="1">IF(ISBLANK(OFFSET('5. Pp (3 años)'!$C$46,INT((ROW()-13)/2),0)),"",OFFSET('5. Pp (3 años)'!$C$46,INT((ROW()-13)/2),0))</f>
        <v>Actividad</v>
      </c>
      <c r="D45" s="1018" t="str">
        <f ca="1">IF(ISBLANK(OFFSET('5. Pp (3 años)'!$D$46,INT((ROW()-13)/2),0)),"",OFFSET('5. Pp (3 años)'!$D$46,INT((ROW()-13)/2),0))</f>
        <v>4.1.1.1.3.2 Conformación y seguimiento de Comités de Paz para la atención de problemáticas comunitarias.</v>
      </c>
      <c r="E45" s="1018" t="str">
        <f ca="1">IF(ISBLANK(OFFSET('5. Pp (3 años)'!$E$46,INT((ROW()-13)/2),0)),"",OFFSET('5. Pp (3 años)'!$E$46,INT((ROW()-13)/2),0))</f>
        <v>PCPS: Porcentaje de Comités de Paz con seguimiento operativo realizado.</v>
      </c>
      <c r="F45" s="1021" t="str">
        <f ca="1">IF(ISBLANK(OFFSET('5. Pp (3 años)'!$K$46,INT((ROW()-13)/2),0)),"",OFFSET('5. Pp (3 años)'!$K$46,INT((ROW()-13)/2),0))</f>
        <v>Ascendente</v>
      </c>
      <c r="G45" s="1023" t="str">
        <f ca="1">IF(ISBLANK(OFFSET('5. Pp (3 años)'!$H$46,INT((ROW()-13)/2),0)),"",OFFSET('5. Pp (3 años)'!$H$46,INT((ROW()-13)/2),0))</f>
        <v>Trimestral</v>
      </c>
      <c r="H45" s="1002">
        <f ca="1">IF(ISBLANK(OFFSET('9. METAS'!$K$20,INT((ROW()-13)/2),0)),"",OFFSET('9. METAS'!$K$20,INT((ROW()-13)/2),0))</f>
        <v>468</v>
      </c>
      <c r="I45" s="1004"/>
      <c r="J45" s="244">
        <f ca="1">IF(MOD(ROW()-13,2)=0,IF(ISBLANK(OFFSET('11. SEGUIMIENTO 2026'!$N$14,INT((ROW()-13)/2),0)),"",OFFSET('11. SEGUIMIENTO 2026'!$N$14,INT((ROW()-13)/2),0)),IF(ISBLANK(OFFSET('9. METAS'!$Q$20,INT((ROW()-14)/2),0)),"",OFFSET('9. METAS'!$Q$20,INT((ROW()-14)/2),0)))</f>
        <v>174</v>
      </c>
      <c r="K45" s="245" t="str">
        <f ca="1">IF(MOD(ROW()-13,2)=0,IF(ISBLANK(OFFSET('11. SEGUIMIENTO 2026'!$O$14,INT((ROW()-13)/2),0)),"",OFFSET('11. SEGUIMIENTO 2026'!$O$14,INT((ROW()-13)/2),0)),IF(ISBLANK(OFFSET('9. METAS'!$R$20,INT((ROW()-14)/2),0)),"",OFFSET('9. METAS'!$R$20,INT((ROW()-14)/2),0)))</f>
        <v/>
      </c>
      <c r="L45" s="245" t="str">
        <f ca="1">IF(MOD(ROW()-13,2)=0,IF(ISBLANK(OFFSET('11. SEGUIMIENTO 2026'!$P$14,INT((ROW()-13)/2),0)),"",OFFSET('11. SEGUIMIENTO 2026'!$P$14,INT((ROW()-13)/2),0)),IF(ISBLANK(OFFSET('9. METAS'!$S$20,INT((ROW()-14)/2),0)),"",OFFSET('9. METAS'!$S$20,INT((ROW()-14)/2),0)))</f>
        <v/>
      </c>
      <c r="M45" s="246" t="str">
        <f ca="1">IF(MOD(ROW()-13,2)=0,IF(ISBLANK(OFFSET('11. SEGUIMIENTO 2026'!$Q$14,INT((ROW()-13)/2),0)),"",OFFSET('11. SEGUIMIENTO 2026'!$Q$14,INT((ROW()-13)/2),0)),IF(ISBLANK(OFFSET('9. METAS'!$T$20,INT((ROW()-14)/2),0)),"",OFFSET('9. METAS'!$T$20,INT((ROW()-14)/2),0)))</f>
        <v/>
      </c>
      <c r="N45" s="1006">
        <f t="shared" ref="N45" ca="1" si="28">IFERROR(J45/J46,"ND")</f>
        <v>2.1481481481481484</v>
      </c>
      <c r="O45" s="1008" t="str">
        <f t="shared" ref="O45" ca="1" si="29">IFERROR(((J45+K45)/H45),"ND")</f>
        <v>ND</v>
      </c>
      <c r="P45" s="1010"/>
    </row>
    <row r="46" spans="3:16">
      <c r="C46" s="1025"/>
      <c r="D46" s="1018"/>
      <c r="E46" s="1018"/>
      <c r="F46" s="1021"/>
      <c r="G46" s="1023"/>
      <c r="H46" s="1002"/>
      <c r="I46" s="1012"/>
      <c r="J46" s="244">
        <f ca="1">IF(MOD(ROW()-13,2)=0,IF(ISBLANK(OFFSET('11. SEGUIMIENTO 2026'!$N$14,INT((ROW()-13)/2),0)),"",OFFSET('11. SEGUIMIENTO 2026'!$N$14,INT((ROW()-13)/2),0)),IF(ISBLANK(OFFSET('9. METAS'!$Q$20,INT((ROW()-14)/2),0)),"",OFFSET('9. METAS'!$Q$20,INT((ROW()-14)/2),0)))</f>
        <v>81</v>
      </c>
      <c r="K46" s="245">
        <f ca="1">IF(MOD(ROW()-13,2)=0,IF(ISBLANK(OFFSET('11. SEGUIMIENTO 2026'!$O$14,INT((ROW()-13)/2),0)),"",OFFSET('11. SEGUIMIENTO 2026'!$O$14,INT((ROW()-13)/2),0)),IF(ISBLANK(OFFSET('9. METAS'!$R$20,INT((ROW()-14)/2),0)),"",OFFSET('9. METAS'!$R$20,INT((ROW()-14)/2),0)))</f>
        <v>130</v>
      </c>
      <c r="L46" s="245">
        <f ca="1">IF(MOD(ROW()-13,2)=0,IF(ISBLANK(OFFSET('11. SEGUIMIENTO 2026'!$P$14,INT((ROW()-13)/2),0)),"",OFFSET('11. SEGUIMIENTO 2026'!$P$14,INT((ROW()-13)/2),0)),IF(ISBLANK(OFFSET('9. METAS'!$S$20,INT((ROW()-14)/2),0)),"",OFFSET('9. METAS'!$S$20,INT((ROW()-14)/2),0)))</f>
        <v>129</v>
      </c>
      <c r="M46" s="246">
        <f ca="1">IF(MOD(ROW()-13,2)=0,IF(ISBLANK(OFFSET('11. SEGUIMIENTO 2026'!$Q$14,INT((ROW()-13)/2),0)),"",OFFSET('11. SEGUIMIENTO 2026'!$Q$14,INT((ROW()-13)/2),0)),IF(ISBLANK(OFFSET('9. METAS'!$T$20,INT((ROW()-14)/2),0)),"",OFFSET('9. METAS'!$T$20,INT((ROW()-14)/2),0)))</f>
        <v>128</v>
      </c>
      <c r="N46" s="1013"/>
      <c r="O46" s="1014"/>
      <c r="P46" s="1015"/>
    </row>
    <row r="47" spans="3:16">
      <c r="C47" s="1016" t="str">
        <f ca="1">IF(ISBLANK(OFFSET('5. Pp (3 años)'!$C$46,INT((ROW()-13)/2),0)),"",OFFSET('5. Pp (3 años)'!$C$46,INT((ROW()-13)/2),0))</f>
        <v>Actividad</v>
      </c>
      <c r="D47" s="1018" t="str">
        <f ca="1">IF(ISBLANK(OFFSET('5. Pp (3 años)'!$D$46,INT((ROW()-13)/2),0)),"",OFFSET('5. Pp (3 años)'!$D$46,INT((ROW()-13)/2),0))</f>
        <v/>
      </c>
      <c r="E47" s="1018" t="str">
        <f ca="1">IF(ISBLANK(OFFSET('5. Pp (3 años)'!$E$46,INT((ROW()-13)/2),0)),"",OFFSET('5. Pp (3 años)'!$E$46,INT((ROW()-13)/2),0))</f>
        <v/>
      </c>
      <c r="F47" s="1021" t="str">
        <f ca="1">IF(ISBLANK(OFFSET('5. Pp (3 años)'!$K$46,INT((ROW()-13)/2),0)),"",OFFSET('5. Pp (3 años)'!$K$46,INT((ROW()-13)/2),0))</f>
        <v/>
      </c>
      <c r="G47" s="1023" t="str">
        <f ca="1">IF(ISBLANK(OFFSET('5. Pp (3 años)'!$H$46,INT((ROW()-13)/2),0)),"",OFFSET('5. Pp (3 años)'!$H$46,INT((ROW()-13)/2),0))</f>
        <v/>
      </c>
      <c r="H47" s="1002" t="str">
        <f ca="1">IF(ISBLANK(OFFSET('9. METAS'!$K$20,INT((ROW()-13)/2),0)),"",OFFSET('9. METAS'!$K$20,INT((ROW()-13)/2),0))</f>
        <v/>
      </c>
      <c r="I47" s="1004"/>
      <c r="J47" s="244" t="str">
        <f ca="1">IF(MOD(ROW()-13,2)=0,IF(ISBLANK(OFFSET('11. SEGUIMIENTO 2026'!$N$14,INT((ROW()-13)/2),0)),"",OFFSET('11. SEGUIMIENTO 2026'!$N$14,INT((ROW()-13)/2),0)),IF(ISBLANK(OFFSET('9. METAS'!$Q$20,INT((ROW()-14)/2),0)),"",OFFSET('9. METAS'!$Q$20,INT((ROW()-14)/2),0)))</f>
        <v/>
      </c>
      <c r="K47" s="245" t="str">
        <f ca="1">IF(MOD(ROW()-13,2)=0,IF(ISBLANK(OFFSET('11. SEGUIMIENTO 2026'!$O$14,INT((ROW()-13)/2),0)),"",OFFSET('11. SEGUIMIENTO 2026'!$O$14,INT((ROW()-13)/2),0)),IF(ISBLANK(OFFSET('9. METAS'!$R$20,INT((ROW()-14)/2),0)),"",OFFSET('9. METAS'!$R$20,INT((ROW()-14)/2),0)))</f>
        <v/>
      </c>
      <c r="L47" s="245" t="str">
        <f ca="1">IF(MOD(ROW()-13,2)=0,IF(ISBLANK(OFFSET('11. SEGUIMIENTO 2026'!$P$14,INT((ROW()-13)/2),0)),"",OFFSET('11. SEGUIMIENTO 2026'!$P$14,INT((ROW()-13)/2),0)),IF(ISBLANK(OFFSET('9. METAS'!$S$20,INT((ROW()-14)/2),0)),"",OFFSET('9. METAS'!$S$20,INT((ROW()-14)/2),0)))</f>
        <v/>
      </c>
      <c r="M47" s="246" t="str">
        <f ca="1">IF(MOD(ROW()-13,2)=0,IF(ISBLANK(OFFSET('11. SEGUIMIENTO 2026'!$Q$14,INT((ROW()-13)/2),0)),"",OFFSET('11. SEGUIMIENTO 2026'!$Q$14,INT((ROW()-13)/2),0)),IF(ISBLANK(OFFSET('9. METAS'!$T$20,INT((ROW()-14)/2),0)),"",OFFSET('9. METAS'!$T$20,INT((ROW()-14)/2),0)))</f>
        <v/>
      </c>
      <c r="N47" s="1006" t="str">
        <f t="shared" ref="N47" ca="1" si="30">IFERROR(J47/J48,"ND")</f>
        <v>ND</v>
      </c>
      <c r="O47" s="1008" t="str">
        <f t="shared" ref="O47" ca="1" si="31">IFERROR(((J47+K47)/H47),"ND")</f>
        <v>ND</v>
      </c>
      <c r="P47" s="1010"/>
    </row>
    <row r="48" spans="3:16">
      <c r="C48" s="1025"/>
      <c r="D48" s="1018"/>
      <c r="E48" s="1018"/>
      <c r="F48" s="1021"/>
      <c r="G48" s="1023"/>
      <c r="H48" s="1002"/>
      <c r="I48" s="1012"/>
      <c r="J48" s="244" t="str">
        <f ca="1">IF(MOD(ROW()-13,2)=0,IF(ISBLANK(OFFSET('11. SEGUIMIENTO 2026'!$N$14,INT((ROW()-13)/2),0)),"",OFFSET('11. SEGUIMIENTO 2026'!$N$14,INT((ROW()-13)/2),0)),IF(ISBLANK(OFFSET('9. METAS'!$Q$20,INT((ROW()-14)/2),0)),"",OFFSET('9. METAS'!$Q$20,INT((ROW()-14)/2),0)))</f>
        <v/>
      </c>
      <c r="K48" s="245" t="str">
        <f ca="1">IF(MOD(ROW()-13,2)=0,IF(ISBLANK(OFFSET('11. SEGUIMIENTO 2026'!$O$14,INT((ROW()-13)/2),0)),"",OFFSET('11. SEGUIMIENTO 2026'!$O$14,INT((ROW()-13)/2),0)),IF(ISBLANK(OFFSET('9. METAS'!$R$20,INT((ROW()-14)/2),0)),"",OFFSET('9. METAS'!$R$20,INT((ROW()-14)/2),0)))</f>
        <v/>
      </c>
      <c r="L48" s="245" t="str">
        <f ca="1">IF(MOD(ROW()-13,2)=0,IF(ISBLANK(OFFSET('11. SEGUIMIENTO 2026'!$P$14,INT((ROW()-13)/2),0)),"",OFFSET('11. SEGUIMIENTO 2026'!$P$14,INT((ROW()-13)/2),0)),IF(ISBLANK(OFFSET('9. METAS'!$S$20,INT((ROW()-14)/2),0)),"",OFFSET('9. METAS'!$S$20,INT((ROW()-14)/2),0)))</f>
        <v/>
      </c>
      <c r="M48" s="246" t="str">
        <f ca="1">IF(MOD(ROW()-13,2)=0,IF(ISBLANK(OFFSET('11. SEGUIMIENTO 2026'!$Q$14,INT((ROW()-13)/2),0)),"",OFFSET('11. SEGUIMIENTO 2026'!$Q$14,INT((ROW()-13)/2),0)),IF(ISBLANK(OFFSET('9. METAS'!$T$20,INT((ROW()-14)/2),0)),"",OFFSET('9. METAS'!$T$20,INT((ROW()-14)/2),0)))</f>
        <v/>
      </c>
      <c r="N48" s="1013"/>
      <c r="O48" s="1014"/>
      <c r="P48" s="1015"/>
    </row>
    <row r="49" spans="3:16">
      <c r="C49" s="1016" t="str">
        <f ca="1">IF(ISBLANK(OFFSET('5. Pp (3 años)'!$C$46,INT((ROW()-13)/2),0)),"",OFFSET('5. Pp (3 años)'!$C$46,INT((ROW()-13)/2),0))</f>
        <v>Actividad</v>
      </c>
      <c r="D49" s="1018" t="str">
        <f ca="1">IF(ISBLANK(OFFSET('5. Pp (3 años)'!$D$46,INT((ROW()-13)/2),0)),"",OFFSET('5. Pp (3 años)'!$D$46,INT((ROW()-13)/2),0))</f>
        <v/>
      </c>
      <c r="E49" s="1018" t="str">
        <f ca="1">IF(ISBLANK(OFFSET('5. Pp (3 años)'!$E$46,INT((ROW()-13)/2),0)),"",OFFSET('5. Pp (3 años)'!$E$46,INT((ROW()-13)/2),0))</f>
        <v/>
      </c>
      <c r="F49" s="1021" t="str">
        <f ca="1">IF(ISBLANK(OFFSET('5. Pp (3 años)'!$K$46,INT((ROW()-13)/2),0)),"",OFFSET('5. Pp (3 años)'!$K$46,INT((ROW()-13)/2),0))</f>
        <v/>
      </c>
      <c r="G49" s="1023" t="str">
        <f ca="1">IF(ISBLANK(OFFSET('5. Pp (3 años)'!$H$46,INT((ROW()-13)/2),0)),"",OFFSET('5. Pp (3 años)'!$H$46,INT((ROW()-13)/2),0))</f>
        <v/>
      </c>
      <c r="H49" s="1002" t="str">
        <f ca="1">IF(ISBLANK(OFFSET('9. METAS'!$K$20,INT((ROW()-13)/2),0)),"",OFFSET('9. METAS'!$K$20,INT((ROW()-13)/2),0))</f>
        <v/>
      </c>
      <c r="I49" s="1004"/>
      <c r="J49" s="244" t="str">
        <f ca="1">IF(MOD(ROW()-13,2)=0,IF(ISBLANK(OFFSET('11. SEGUIMIENTO 2026'!$N$14,INT((ROW()-13)/2),0)),"",OFFSET('11. SEGUIMIENTO 2026'!$N$14,INT((ROW()-13)/2),0)),IF(ISBLANK(OFFSET('9. METAS'!$Q$20,INT((ROW()-14)/2),0)),"",OFFSET('9. METAS'!$Q$20,INT((ROW()-14)/2),0)))</f>
        <v/>
      </c>
      <c r="K49" s="245" t="str">
        <f ca="1">IF(MOD(ROW()-13,2)=0,IF(ISBLANK(OFFSET('11. SEGUIMIENTO 2026'!$O$14,INT((ROW()-13)/2),0)),"",OFFSET('11. SEGUIMIENTO 2026'!$O$14,INT((ROW()-13)/2),0)),IF(ISBLANK(OFFSET('9. METAS'!$R$20,INT((ROW()-14)/2),0)),"",OFFSET('9. METAS'!$R$20,INT((ROW()-14)/2),0)))</f>
        <v/>
      </c>
      <c r="L49" s="245" t="str">
        <f ca="1">IF(MOD(ROW()-13,2)=0,IF(ISBLANK(OFFSET('11. SEGUIMIENTO 2026'!$P$14,INT((ROW()-13)/2),0)),"",OFFSET('11. SEGUIMIENTO 2026'!$P$14,INT((ROW()-13)/2),0)),IF(ISBLANK(OFFSET('9. METAS'!$S$20,INT((ROW()-14)/2),0)),"",OFFSET('9. METAS'!$S$20,INT((ROW()-14)/2),0)))</f>
        <v/>
      </c>
      <c r="M49" s="246" t="str">
        <f ca="1">IF(MOD(ROW()-13,2)=0,IF(ISBLANK(OFFSET('11. SEGUIMIENTO 2026'!$Q$14,INT((ROW()-13)/2),0)),"",OFFSET('11. SEGUIMIENTO 2026'!$Q$14,INT((ROW()-13)/2),0)),IF(ISBLANK(OFFSET('9. METAS'!$T$20,INT((ROW()-14)/2),0)),"",OFFSET('9. METAS'!$T$20,INT((ROW()-14)/2),0)))</f>
        <v/>
      </c>
      <c r="N49" s="1006" t="str">
        <f t="shared" ref="N49" ca="1" si="32">IFERROR(J49/J50,"ND")</f>
        <v>ND</v>
      </c>
      <c r="O49" s="1008" t="str">
        <f t="shared" ref="O49" ca="1" si="33">IFERROR(((J49+K49)/H49),"ND")</f>
        <v>ND</v>
      </c>
      <c r="P49" s="1010"/>
    </row>
    <row r="50" spans="3:16">
      <c r="C50" s="1025"/>
      <c r="D50" s="1018"/>
      <c r="E50" s="1018"/>
      <c r="F50" s="1021"/>
      <c r="G50" s="1023"/>
      <c r="H50" s="1002"/>
      <c r="I50" s="1012"/>
      <c r="J50" s="244" t="str">
        <f ca="1">IF(MOD(ROW()-13,2)=0,IF(ISBLANK(OFFSET('11. SEGUIMIENTO 2026'!$N$14,INT((ROW()-13)/2),0)),"",OFFSET('11. SEGUIMIENTO 2026'!$N$14,INT((ROW()-13)/2),0)),IF(ISBLANK(OFFSET('9. METAS'!$Q$20,INT((ROW()-14)/2),0)),"",OFFSET('9. METAS'!$Q$20,INT((ROW()-14)/2),0)))</f>
        <v/>
      </c>
      <c r="K50" s="245" t="str">
        <f ca="1">IF(MOD(ROW()-13,2)=0,IF(ISBLANK(OFFSET('11. SEGUIMIENTO 2026'!$O$14,INT((ROW()-13)/2),0)),"",OFFSET('11. SEGUIMIENTO 2026'!$O$14,INT((ROW()-13)/2),0)),IF(ISBLANK(OFFSET('9. METAS'!$R$20,INT((ROW()-14)/2),0)),"",OFFSET('9. METAS'!$R$20,INT((ROW()-14)/2),0)))</f>
        <v/>
      </c>
      <c r="L50" s="245" t="str">
        <f ca="1">IF(MOD(ROW()-13,2)=0,IF(ISBLANK(OFFSET('11. SEGUIMIENTO 2026'!$P$14,INT((ROW()-13)/2),0)),"",OFFSET('11. SEGUIMIENTO 2026'!$P$14,INT((ROW()-13)/2),0)),IF(ISBLANK(OFFSET('9. METAS'!$S$20,INT((ROW()-14)/2),0)),"",OFFSET('9. METAS'!$S$20,INT((ROW()-14)/2),0)))</f>
        <v/>
      </c>
      <c r="M50" s="246" t="str">
        <f ca="1">IF(MOD(ROW()-13,2)=0,IF(ISBLANK(OFFSET('11. SEGUIMIENTO 2026'!$Q$14,INT((ROW()-13)/2),0)),"",OFFSET('11. SEGUIMIENTO 2026'!$Q$14,INT((ROW()-13)/2),0)),IF(ISBLANK(OFFSET('9. METAS'!$T$20,INT((ROW()-14)/2),0)),"",OFFSET('9. METAS'!$T$20,INT((ROW()-14)/2),0)))</f>
        <v/>
      </c>
      <c r="N50" s="1013"/>
      <c r="O50" s="1014"/>
      <c r="P50" s="1015"/>
    </row>
    <row r="51" spans="3:16">
      <c r="C51" s="1016" t="str">
        <f ca="1">IF(ISBLANK(OFFSET('5. Pp (3 años)'!$C$46,INT((ROW()-13)/2),0)),"",OFFSET('5. Pp (3 años)'!$C$46,INT((ROW()-13)/2),0))</f>
        <v>Actividad</v>
      </c>
      <c r="D51" s="1018" t="str">
        <f ca="1">IF(ISBLANK(OFFSET('5. Pp (3 años)'!$D$46,INT((ROW()-13)/2),0)),"",OFFSET('5. Pp (3 años)'!$D$46,INT((ROW()-13)/2),0))</f>
        <v/>
      </c>
      <c r="E51" s="1018" t="str">
        <f ca="1">IF(ISBLANK(OFFSET('5. Pp (3 años)'!$E$46,INT((ROW()-13)/2),0)),"",OFFSET('5. Pp (3 años)'!$E$46,INT((ROW()-13)/2),0))</f>
        <v/>
      </c>
      <c r="F51" s="1021" t="str">
        <f ca="1">IF(ISBLANK(OFFSET('5. Pp (3 años)'!$K$46,INT((ROW()-13)/2),0)),"",OFFSET('5. Pp (3 años)'!$K$46,INT((ROW()-13)/2),0))</f>
        <v/>
      </c>
      <c r="G51" s="1023" t="str">
        <f ca="1">IF(ISBLANK(OFFSET('5. Pp (3 años)'!$H$46,INT((ROW()-13)/2),0)),"",OFFSET('5. Pp (3 años)'!$H$46,INT((ROW()-13)/2),0))</f>
        <v/>
      </c>
      <c r="H51" s="1002" t="str">
        <f ca="1">IF(ISBLANK(OFFSET('9. METAS'!$K$20,INT((ROW()-13)/2),0)),"",OFFSET('9. METAS'!$K$20,INT((ROW()-13)/2),0))</f>
        <v/>
      </c>
      <c r="I51" s="1004"/>
      <c r="J51" s="244" t="str">
        <f ca="1">IF(MOD(ROW()-13,2)=0,IF(ISBLANK(OFFSET('11. SEGUIMIENTO 2026'!$N$14,INT((ROW()-13)/2),0)),"",OFFSET('11. SEGUIMIENTO 2026'!$N$14,INT((ROW()-13)/2),0)),IF(ISBLANK(OFFSET('9. METAS'!$Q$20,INT((ROW()-14)/2),0)),"",OFFSET('9. METAS'!$Q$20,INT((ROW()-14)/2),0)))</f>
        <v/>
      </c>
      <c r="K51" s="245" t="str">
        <f ca="1">IF(MOD(ROW()-13,2)=0,IF(ISBLANK(OFFSET('11. SEGUIMIENTO 2026'!$O$14,INT((ROW()-13)/2),0)),"",OFFSET('11. SEGUIMIENTO 2026'!$O$14,INT((ROW()-13)/2),0)),IF(ISBLANK(OFFSET('9. METAS'!$R$20,INT((ROW()-14)/2),0)),"",OFFSET('9. METAS'!$R$20,INT((ROW()-14)/2),0)))</f>
        <v/>
      </c>
      <c r="L51" s="245" t="str">
        <f ca="1">IF(MOD(ROW()-13,2)=0,IF(ISBLANK(OFFSET('11. SEGUIMIENTO 2026'!$P$14,INT((ROW()-13)/2),0)),"",OFFSET('11. SEGUIMIENTO 2026'!$P$14,INT((ROW()-13)/2),0)),IF(ISBLANK(OFFSET('9. METAS'!$S$20,INT((ROW()-14)/2),0)),"",OFFSET('9. METAS'!$S$20,INT((ROW()-14)/2),0)))</f>
        <v/>
      </c>
      <c r="M51" s="246" t="str">
        <f ca="1">IF(MOD(ROW()-13,2)=0,IF(ISBLANK(OFFSET('11. SEGUIMIENTO 2026'!$Q$14,INT((ROW()-13)/2),0)),"",OFFSET('11. SEGUIMIENTO 2026'!$Q$14,INT((ROW()-13)/2),0)),IF(ISBLANK(OFFSET('9. METAS'!$T$20,INT((ROW()-14)/2),0)),"",OFFSET('9. METAS'!$T$20,INT((ROW()-14)/2),0)))</f>
        <v/>
      </c>
      <c r="N51" s="1006" t="str">
        <f t="shared" ref="N51" ca="1" si="34">IFERROR(J51/J52,"ND")</f>
        <v>ND</v>
      </c>
      <c r="O51" s="1008" t="str">
        <f t="shared" ref="O51" ca="1" si="35">IFERROR(((J51+K51)/H51),"ND")</f>
        <v>ND</v>
      </c>
      <c r="P51" s="1010"/>
    </row>
    <row r="52" spans="3:16">
      <c r="C52" s="1025"/>
      <c r="D52" s="1018"/>
      <c r="E52" s="1018"/>
      <c r="F52" s="1021"/>
      <c r="G52" s="1023"/>
      <c r="H52" s="1002"/>
      <c r="I52" s="1012"/>
      <c r="J52" s="244" t="str">
        <f ca="1">IF(MOD(ROW()-13,2)=0,IF(ISBLANK(OFFSET('11. SEGUIMIENTO 2026'!$N$14,INT((ROW()-13)/2),0)),"",OFFSET('11. SEGUIMIENTO 2026'!$N$14,INT((ROW()-13)/2),0)),IF(ISBLANK(OFFSET('9. METAS'!$Q$20,INT((ROW()-14)/2),0)),"",OFFSET('9. METAS'!$Q$20,INT((ROW()-14)/2),0)))</f>
        <v/>
      </c>
      <c r="K52" s="245" t="str">
        <f ca="1">IF(MOD(ROW()-13,2)=0,IF(ISBLANK(OFFSET('11. SEGUIMIENTO 2026'!$O$14,INT((ROW()-13)/2),0)),"",OFFSET('11. SEGUIMIENTO 2026'!$O$14,INT((ROW()-13)/2),0)),IF(ISBLANK(OFFSET('9. METAS'!$R$20,INT((ROW()-14)/2),0)),"",OFFSET('9. METAS'!$R$20,INT((ROW()-14)/2),0)))</f>
        <v/>
      </c>
      <c r="L52" s="245" t="str">
        <f ca="1">IF(MOD(ROW()-13,2)=0,IF(ISBLANK(OFFSET('11. SEGUIMIENTO 2026'!$P$14,INT((ROW()-13)/2),0)),"",OFFSET('11. SEGUIMIENTO 2026'!$P$14,INT((ROW()-13)/2),0)),IF(ISBLANK(OFFSET('9. METAS'!$S$20,INT((ROW()-14)/2),0)),"",OFFSET('9. METAS'!$S$20,INT((ROW()-14)/2),0)))</f>
        <v/>
      </c>
      <c r="M52" s="246" t="str">
        <f ca="1">IF(MOD(ROW()-13,2)=0,IF(ISBLANK(OFFSET('11. SEGUIMIENTO 2026'!$Q$14,INT((ROW()-13)/2),0)),"",OFFSET('11. SEGUIMIENTO 2026'!$Q$14,INT((ROW()-13)/2),0)),IF(ISBLANK(OFFSET('9. METAS'!$T$20,INT((ROW()-14)/2),0)),"",OFFSET('9. METAS'!$T$20,INT((ROW()-14)/2),0)))</f>
        <v/>
      </c>
      <c r="N52" s="1013"/>
      <c r="O52" s="1014"/>
      <c r="P52" s="1015"/>
    </row>
    <row r="53" spans="3:16">
      <c r="C53" s="1016" t="str">
        <f ca="1">IF(ISBLANK(OFFSET('5. Pp (3 años)'!$C$46,INT((ROW()-13)/2),0)),"",OFFSET('5. Pp (3 años)'!$C$46,INT((ROW()-13)/2),0))</f>
        <v>Actividad</v>
      </c>
      <c r="D53" s="1018" t="str">
        <f ca="1">IF(ISBLANK(OFFSET('5. Pp (3 años)'!$D$46,INT((ROW()-13)/2),0)),"",OFFSET('5. Pp (3 años)'!$D$46,INT((ROW()-13)/2),0))</f>
        <v>4.1.1.1.4 Estrategias de comunicación y convocatoria ciudadana implementadas.</v>
      </c>
      <c r="E53" s="1018" t="str">
        <f ca="1">IF(ISBLANK(OFFSET('5. Pp (3 años)'!$E$46,INT((ROW()-13)/2),0)),"",OFFSET('5. Pp (3 años)'!$E$46,INT((ROW()-13)/2),0))</f>
        <v>PECIE: Porcentaje de estrategias de comunicación institucional ejecutadas.</v>
      </c>
      <c r="F53" s="1021" t="str">
        <f ca="1">IF(ISBLANK(OFFSET('5. Pp (3 años)'!$K$46,INT((ROW()-13)/2),0)),"",OFFSET('5. Pp (3 años)'!$K$46,INT((ROW()-13)/2),0))</f>
        <v>Ascendente</v>
      </c>
      <c r="G53" s="1023" t="str">
        <f ca="1">IF(ISBLANK(OFFSET('5. Pp (3 años)'!$H$46,INT((ROW()-13)/2),0)),"",OFFSET('5. Pp (3 años)'!$H$46,INT((ROW()-13)/2),0))</f>
        <v>Trimestral</v>
      </c>
      <c r="H53" s="1002">
        <f ca="1">IF(ISBLANK(OFFSET('9. METAS'!$K$20,INT((ROW()-13)/2),0)),"",OFFSET('9. METAS'!$K$20,INT((ROW()-13)/2),0))</f>
        <v>100</v>
      </c>
      <c r="I53" s="1004"/>
      <c r="J53" s="244">
        <f ca="1">IF(MOD(ROW()-13,2)=0,IF(ISBLANK(OFFSET('11. SEGUIMIENTO 2026'!$N$14,INT((ROW()-13)/2),0)),"",OFFSET('11. SEGUIMIENTO 2026'!$N$14,INT((ROW()-13)/2),0)),IF(ISBLANK(OFFSET('9. METAS'!$Q$20,INT((ROW()-14)/2),0)),"",OFFSET('9. METAS'!$Q$20,INT((ROW()-14)/2),0)))</f>
        <v>7</v>
      </c>
      <c r="K53" s="245" t="str">
        <f ca="1">IF(MOD(ROW()-13,2)=0,IF(ISBLANK(OFFSET('11. SEGUIMIENTO 2026'!$O$14,INT((ROW()-13)/2),0)),"",OFFSET('11. SEGUIMIENTO 2026'!$O$14,INT((ROW()-13)/2),0)),IF(ISBLANK(OFFSET('9. METAS'!$R$20,INT((ROW()-14)/2),0)),"",OFFSET('9. METAS'!$R$20,INT((ROW()-14)/2),0)))</f>
        <v/>
      </c>
      <c r="L53" s="245" t="str">
        <f ca="1">IF(MOD(ROW()-13,2)=0,IF(ISBLANK(OFFSET('11. SEGUIMIENTO 2026'!$P$14,INT((ROW()-13)/2),0)),"",OFFSET('11. SEGUIMIENTO 2026'!$P$14,INT((ROW()-13)/2),0)),IF(ISBLANK(OFFSET('9. METAS'!$S$20,INT((ROW()-14)/2),0)),"",OFFSET('9. METAS'!$S$20,INT((ROW()-14)/2),0)))</f>
        <v/>
      </c>
      <c r="M53" s="246" t="str">
        <f ca="1">IF(MOD(ROW()-13,2)=0,IF(ISBLANK(OFFSET('11. SEGUIMIENTO 2026'!$Q$14,INT((ROW()-13)/2),0)),"",OFFSET('11. SEGUIMIENTO 2026'!$Q$14,INT((ROW()-13)/2),0)),IF(ISBLANK(OFFSET('9. METAS'!$T$20,INT((ROW()-14)/2),0)),"",OFFSET('9. METAS'!$T$20,INT((ROW()-14)/2),0)))</f>
        <v/>
      </c>
      <c r="N53" s="1006">
        <f t="shared" ref="N53" ca="1" si="36">IFERROR(J53/J54,"ND")</f>
        <v>0.28000000000000003</v>
      </c>
      <c r="O53" s="1008" t="str">
        <f t="shared" ref="O53" ca="1" si="37">IFERROR(((J53+K53)/H53),"ND")</f>
        <v>ND</v>
      </c>
      <c r="P53" s="1010"/>
    </row>
    <row r="54" spans="3:16">
      <c r="C54" s="1025"/>
      <c r="D54" s="1018"/>
      <c r="E54" s="1018"/>
      <c r="F54" s="1021"/>
      <c r="G54" s="1023"/>
      <c r="H54" s="1002"/>
      <c r="I54" s="1012"/>
      <c r="J54" s="244">
        <f ca="1">IF(MOD(ROW()-13,2)=0,IF(ISBLANK(OFFSET('11. SEGUIMIENTO 2026'!$N$14,INT((ROW()-13)/2),0)),"",OFFSET('11. SEGUIMIENTO 2026'!$N$14,INT((ROW()-13)/2),0)),IF(ISBLANK(OFFSET('9. METAS'!$Q$20,INT((ROW()-14)/2),0)),"",OFFSET('9. METAS'!$Q$20,INT((ROW()-14)/2),0)))</f>
        <v>25</v>
      </c>
      <c r="K54" s="245">
        <f ca="1">IF(MOD(ROW()-13,2)=0,IF(ISBLANK(OFFSET('11. SEGUIMIENTO 2026'!$O$14,INT((ROW()-13)/2),0)),"",OFFSET('11. SEGUIMIENTO 2026'!$O$14,INT((ROW()-13)/2),0)),IF(ISBLANK(OFFSET('9. METAS'!$R$20,INT((ROW()-14)/2),0)),"",OFFSET('9. METAS'!$R$20,INT((ROW()-14)/2),0)))</f>
        <v>25</v>
      </c>
      <c r="L54" s="245">
        <f ca="1">IF(MOD(ROW()-13,2)=0,IF(ISBLANK(OFFSET('11. SEGUIMIENTO 2026'!$P$14,INT((ROW()-13)/2),0)),"",OFFSET('11. SEGUIMIENTO 2026'!$P$14,INT((ROW()-13)/2),0)),IF(ISBLANK(OFFSET('9. METAS'!$S$20,INT((ROW()-14)/2),0)),"",OFFSET('9. METAS'!$S$20,INT((ROW()-14)/2),0)))</f>
        <v>25</v>
      </c>
      <c r="M54" s="246">
        <f ca="1">IF(MOD(ROW()-13,2)=0,IF(ISBLANK(OFFSET('11. SEGUIMIENTO 2026'!$Q$14,INT((ROW()-13)/2),0)),"",OFFSET('11. SEGUIMIENTO 2026'!$Q$14,INT((ROW()-13)/2),0)),IF(ISBLANK(OFFSET('9. METAS'!$T$20,INT((ROW()-14)/2),0)),"",OFFSET('9. METAS'!$T$20,INT((ROW()-14)/2),0)))</f>
        <v>25</v>
      </c>
      <c r="N54" s="1013"/>
      <c r="O54" s="1014"/>
      <c r="P54" s="1015"/>
    </row>
    <row r="55" spans="3:16">
      <c r="C55" s="1016" t="str">
        <f ca="1">IF(ISBLANK(OFFSET('5. Pp (3 años)'!$C$46,INT((ROW()-13)/2),0)),"",OFFSET('5. Pp (3 años)'!$C$46,INT((ROW()-13)/2),0))</f>
        <v>Actividad</v>
      </c>
      <c r="D55" s="1018" t="str">
        <f ca="1">IF(ISBLANK(OFFSET('5. Pp (3 años)'!$D$46,INT((ROW()-13)/2),0)),"",OFFSET('5. Pp (3 años)'!$D$46,INT((ROW()-13)/2),0))</f>
        <v>4.1.1.1.4.1 Gestión de medios de difusión y convocatoria para programas de bienestar social.</v>
      </c>
      <c r="E55" s="1018" t="str">
        <f ca="1">IF(ISBLANK(OFFSET('5. Pp (3 años)'!$E$46,INT((ROW()-13)/2),0)),"",OFFSET('5. Pp (3 años)'!$E$46,INT((ROW()-13)/2),0))</f>
        <v>PADCC: Porcentaje de acciones de difusión y convocatoria ciudadana realizadas.</v>
      </c>
      <c r="F55" s="1021" t="str">
        <f ca="1">IF(ISBLANK(OFFSET('5. Pp (3 años)'!$K$46,INT((ROW()-13)/2),0)),"",OFFSET('5. Pp (3 años)'!$K$46,INT((ROW()-13)/2),0))</f>
        <v>Ascendente</v>
      </c>
      <c r="G55" s="1023" t="str">
        <f ca="1">IF(ISBLANK(OFFSET('5. Pp (3 años)'!$H$46,INT((ROW()-13)/2),0)),"",OFFSET('5. Pp (3 años)'!$H$46,INT((ROW()-13)/2),0))</f>
        <v>Trimestral</v>
      </c>
      <c r="H55" s="1002">
        <f ca="1">IF(ISBLANK(OFFSET('9. METAS'!$K$20,INT((ROW()-13)/2),0)),"",OFFSET('9. METAS'!$K$20,INT((ROW()-13)/2),0))</f>
        <v>232</v>
      </c>
      <c r="I55" s="1004"/>
      <c r="J55" s="244">
        <f ca="1">IF(MOD(ROW()-13,2)=0,IF(ISBLANK(OFFSET('11. SEGUIMIENTO 2026'!$N$14,INT((ROW()-13)/2),0)),"",OFFSET('11. SEGUIMIENTO 2026'!$N$14,INT((ROW()-13)/2),0)),IF(ISBLANK(OFFSET('9. METAS'!$Q$20,INT((ROW()-14)/2),0)),"",OFFSET('9. METAS'!$Q$20,INT((ROW()-14)/2),0)))</f>
        <v>12</v>
      </c>
      <c r="K55" s="245" t="str">
        <f ca="1">IF(MOD(ROW()-13,2)=0,IF(ISBLANK(OFFSET('11. SEGUIMIENTO 2026'!$O$14,INT((ROW()-13)/2),0)),"",OFFSET('11. SEGUIMIENTO 2026'!$O$14,INT((ROW()-13)/2),0)),IF(ISBLANK(OFFSET('9. METAS'!$R$20,INT((ROW()-14)/2),0)),"",OFFSET('9. METAS'!$R$20,INT((ROW()-14)/2),0)))</f>
        <v/>
      </c>
      <c r="L55" s="245" t="str">
        <f ca="1">IF(MOD(ROW()-13,2)=0,IF(ISBLANK(OFFSET('11. SEGUIMIENTO 2026'!$P$14,INT((ROW()-13)/2),0)),"",OFFSET('11. SEGUIMIENTO 2026'!$P$14,INT((ROW()-13)/2),0)),IF(ISBLANK(OFFSET('9. METAS'!$S$20,INT((ROW()-14)/2),0)),"",OFFSET('9. METAS'!$S$20,INT((ROW()-14)/2),0)))</f>
        <v/>
      </c>
      <c r="M55" s="246" t="str">
        <f ca="1">IF(MOD(ROW()-13,2)=0,IF(ISBLANK(OFFSET('11. SEGUIMIENTO 2026'!$Q$14,INT((ROW()-13)/2),0)),"",OFFSET('11. SEGUIMIENTO 2026'!$Q$14,INT((ROW()-13)/2),0)),IF(ISBLANK(OFFSET('9. METAS'!$T$20,INT((ROW()-14)/2),0)),"",OFFSET('9. METAS'!$T$20,INT((ROW()-14)/2),0)))</f>
        <v/>
      </c>
      <c r="N55" s="1006">
        <f t="shared" ref="N55" ca="1" si="38">IFERROR(J55/J56,"ND")</f>
        <v>0.27272727272727271</v>
      </c>
      <c r="O55" s="1008" t="str">
        <f t="shared" ref="O55" ca="1" si="39">IFERROR(((J55+K55)/H55),"ND")</f>
        <v>ND</v>
      </c>
      <c r="P55" s="1010"/>
    </row>
    <row r="56" spans="3:16">
      <c r="C56" s="1025"/>
      <c r="D56" s="1018"/>
      <c r="E56" s="1018"/>
      <c r="F56" s="1021"/>
      <c r="G56" s="1023"/>
      <c r="H56" s="1002"/>
      <c r="I56" s="1012"/>
      <c r="J56" s="244">
        <f ca="1">IF(MOD(ROW()-13,2)=0,IF(ISBLANK(OFFSET('11. SEGUIMIENTO 2026'!$N$14,INT((ROW()-13)/2),0)),"",OFFSET('11. SEGUIMIENTO 2026'!$N$14,INT((ROW()-13)/2),0)),IF(ISBLANK(OFFSET('9. METAS'!$Q$20,INT((ROW()-14)/2),0)),"",OFFSET('9. METAS'!$Q$20,INT((ROW()-14)/2),0)))</f>
        <v>44</v>
      </c>
      <c r="K56" s="245">
        <f ca="1">IF(MOD(ROW()-13,2)=0,IF(ISBLANK(OFFSET('11. SEGUIMIENTO 2026'!$O$14,INT((ROW()-13)/2),0)),"",OFFSET('11. SEGUIMIENTO 2026'!$O$14,INT((ROW()-13)/2),0)),IF(ISBLANK(OFFSET('9. METAS'!$R$20,INT((ROW()-14)/2),0)),"",OFFSET('9. METAS'!$R$20,INT((ROW()-14)/2),0)))</f>
        <v>63</v>
      </c>
      <c r="L56" s="245">
        <f ca="1">IF(MOD(ROW()-13,2)=0,IF(ISBLANK(OFFSET('11. SEGUIMIENTO 2026'!$P$14,INT((ROW()-13)/2),0)),"",OFFSET('11. SEGUIMIENTO 2026'!$P$14,INT((ROW()-13)/2),0)),IF(ISBLANK(OFFSET('9. METAS'!$S$20,INT((ROW()-14)/2),0)),"",OFFSET('9. METAS'!$S$20,INT((ROW()-14)/2),0)))</f>
        <v>57</v>
      </c>
      <c r="M56" s="246">
        <f ca="1">IF(MOD(ROW()-13,2)=0,IF(ISBLANK(OFFSET('11. SEGUIMIENTO 2026'!$Q$14,INT((ROW()-13)/2),0)),"",OFFSET('11. SEGUIMIENTO 2026'!$Q$14,INT((ROW()-13)/2),0)),IF(ISBLANK(OFFSET('9. METAS'!$T$20,INT((ROW()-14)/2),0)),"",OFFSET('9. METAS'!$T$20,INT((ROW()-14)/2),0)))</f>
        <v>68</v>
      </c>
      <c r="N56" s="1013"/>
      <c r="O56" s="1014"/>
      <c r="P56" s="1015"/>
    </row>
    <row r="57" spans="3:16">
      <c r="C57" s="1016" t="str">
        <f ca="1">IF(ISBLANK(OFFSET('5. Pp (3 años)'!$C$46,INT((ROW()-13)/2),0)),"",OFFSET('5. Pp (3 años)'!$C$46,INT((ROW()-13)/2),0))</f>
        <v>Actividad</v>
      </c>
      <c r="D57" s="1018" t="str">
        <f ca="1">IF(ISBLANK(OFFSET('5. Pp (3 años)'!$D$46,INT((ROW()-13)/2),0)),"",OFFSET('5. Pp (3 años)'!$D$46,INT((ROW()-13)/2),0))</f>
        <v/>
      </c>
      <c r="E57" s="1018" t="str">
        <f ca="1">IF(ISBLANK(OFFSET('5. Pp (3 años)'!$E$46,INT((ROW()-13)/2),0)),"",OFFSET('5. Pp (3 años)'!$E$46,INT((ROW()-13)/2),0))</f>
        <v/>
      </c>
      <c r="F57" s="1021" t="str">
        <f ca="1">IF(ISBLANK(OFFSET('5. Pp (3 años)'!$K$46,INT((ROW()-13)/2),0)),"",OFFSET('5. Pp (3 años)'!$K$46,INT((ROW()-13)/2),0))</f>
        <v/>
      </c>
      <c r="G57" s="1023" t="str">
        <f ca="1">IF(ISBLANK(OFFSET('5. Pp (3 años)'!$H$46,INT((ROW()-13)/2),0)),"",OFFSET('5. Pp (3 años)'!$H$46,INT((ROW()-13)/2),0))</f>
        <v/>
      </c>
      <c r="H57" s="1002" t="str">
        <f ca="1">IF(ISBLANK(OFFSET('9. METAS'!$K$20,INT((ROW()-13)/2),0)),"",OFFSET('9. METAS'!$K$20,INT((ROW()-13)/2),0))</f>
        <v/>
      </c>
      <c r="I57" s="1004"/>
      <c r="J57" s="244" t="str">
        <f ca="1">IF(MOD(ROW()-13,2)=0,IF(ISBLANK(OFFSET('11. SEGUIMIENTO 2026'!$N$14,INT((ROW()-13)/2),0)),"",OFFSET('11. SEGUIMIENTO 2026'!$N$14,INT((ROW()-13)/2),0)),IF(ISBLANK(OFFSET('9. METAS'!$Q$20,INT((ROW()-14)/2),0)),"",OFFSET('9. METAS'!$Q$20,INT((ROW()-14)/2),0)))</f>
        <v/>
      </c>
      <c r="K57" s="245" t="str">
        <f ca="1">IF(MOD(ROW()-13,2)=0,IF(ISBLANK(OFFSET('11. SEGUIMIENTO 2026'!$O$14,INT((ROW()-13)/2),0)),"",OFFSET('11. SEGUIMIENTO 2026'!$O$14,INT((ROW()-13)/2),0)),IF(ISBLANK(OFFSET('9. METAS'!$R$20,INT((ROW()-14)/2),0)),"",OFFSET('9. METAS'!$R$20,INT((ROW()-14)/2),0)))</f>
        <v/>
      </c>
      <c r="L57" s="245" t="str">
        <f ca="1">IF(MOD(ROW()-13,2)=0,IF(ISBLANK(OFFSET('11. SEGUIMIENTO 2026'!$P$14,INT((ROW()-13)/2),0)),"",OFFSET('11. SEGUIMIENTO 2026'!$P$14,INT((ROW()-13)/2),0)),IF(ISBLANK(OFFSET('9. METAS'!$S$20,INT((ROW()-14)/2),0)),"",OFFSET('9. METAS'!$S$20,INT((ROW()-14)/2),0)))</f>
        <v/>
      </c>
      <c r="M57" s="246" t="str">
        <f ca="1">IF(MOD(ROW()-13,2)=0,IF(ISBLANK(OFFSET('11. SEGUIMIENTO 2026'!$Q$14,INT((ROW()-13)/2),0)),"",OFFSET('11. SEGUIMIENTO 2026'!$Q$14,INT((ROW()-13)/2),0)),IF(ISBLANK(OFFSET('9. METAS'!$T$20,INT((ROW()-14)/2),0)),"",OFFSET('9. METAS'!$T$20,INT((ROW()-14)/2),0)))</f>
        <v/>
      </c>
      <c r="N57" s="1006" t="str">
        <f t="shared" ref="N57" ca="1" si="40">IFERROR(J57/J58,"ND")</f>
        <v>ND</v>
      </c>
      <c r="O57" s="1008" t="str">
        <f t="shared" ref="O57" ca="1" si="41">IFERROR(((J57+K57)/H57),"ND")</f>
        <v>ND</v>
      </c>
      <c r="P57" s="1010"/>
    </row>
    <row r="58" spans="3:16">
      <c r="C58" s="1025"/>
      <c r="D58" s="1018"/>
      <c r="E58" s="1018"/>
      <c r="F58" s="1021"/>
      <c r="G58" s="1023"/>
      <c r="H58" s="1002"/>
      <c r="I58" s="1012"/>
      <c r="J58" s="244" t="str">
        <f ca="1">IF(MOD(ROW()-13,2)=0,IF(ISBLANK(OFFSET('11. SEGUIMIENTO 2026'!$N$14,INT((ROW()-13)/2),0)),"",OFFSET('11. SEGUIMIENTO 2026'!$N$14,INT((ROW()-13)/2),0)),IF(ISBLANK(OFFSET('9. METAS'!$Q$20,INT((ROW()-14)/2),0)),"",OFFSET('9. METAS'!$Q$20,INT((ROW()-14)/2),0)))</f>
        <v/>
      </c>
      <c r="K58" s="245" t="str">
        <f ca="1">IF(MOD(ROW()-13,2)=0,IF(ISBLANK(OFFSET('11. SEGUIMIENTO 2026'!$O$14,INT((ROW()-13)/2),0)),"",OFFSET('11. SEGUIMIENTO 2026'!$O$14,INT((ROW()-13)/2),0)),IF(ISBLANK(OFFSET('9. METAS'!$R$20,INT((ROW()-14)/2),0)),"",OFFSET('9. METAS'!$R$20,INT((ROW()-14)/2),0)))</f>
        <v/>
      </c>
      <c r="L58" s="245" t="str">
        <f ca="1">IF(MOD(ROW()-13,2)=0,IF(ISBLANK(OFFSET('11. SEGUIMIENTO 2026'!$P$14,INT((ROW()-13)/2),0)),"",OFFSET('11. SEGUIMIENTO 2026'!$P$14,INT((ROW()-13)/2),0)),IF(ISBLANK(OFFSET('9. METAS'!$S$20,INT((ROW()-14)/2),0)),"",OFFSET('9. METAS'!$S$20,INT((ROW()-14)/2),0)))</f>
        <v/>
      </c>
      <c r="M58" s="246" t="str">
        <f ca="1">IF(MOD(ROW()-13,2)=0,IF(ISBLANK(OFFSET('11. SEGUIMIENTO 2026'!$Q$14,INT((ROW()-13)/2),0)),"",OFFSET('11. SEGUIMIENTO 2026'!$Q$14,INT((ROW()-13)/2),0)),IF(ISBLANK(OFFSET('9. METAS'!$T$20,INT((ROW()-14)/2),0)),"",OFFSET('9. METAS'!$T$20,INT((ROW()-14)/2),0)))</f>
        <v/>
      </c>
      <c r="N58" s="1013"/>
      <c r="O58" s="1014"/>
      <c r="P58" s="1015"/>
    </row>
    <row r="59" spans="3:16">
      <c r="C59" s="1016" t="str">
        <f ca="1">IF(ISBLANK(OFFSET('5. Pp (3 años)'!$C$46,INT((ROW()-13)/2),0)),"",OFFSET('5. Pp (3 años)'!$C$46,INT((ROW()-13)/2),0))</f>
        <v>Actividad</v>
      </c>
      <c r="D59" s="1018" t="str">
        <f ca="1">IF(ISBLANK(OFFSET('5. Pp (3 años)'!$D$46,INT((ROW()-13)/2),0)),"",OFFSET('5. Pp (3 años)'!$D$46,INT((ROW()-13)/2),0))</f>
        <v/>
      </c>
      <c r="E59" s="1018" t="str">
        <f ca="1">IF(ISBLANK(OFFSET('5. Pp (3 años)'!$E$46,INT((ROW()-13)/2),0)),"",OFFSET('5. Pp (3 años)'!$E$46,INT((ROW()-13)/2),0))</f>
        <v/>
      </c>
      <c r="F59" s="1021" t="str">
        <f ca="1">IF(ISBLANK(OFFSET('5. Pp (3 años)'!$K$46,INT((ROW()-13)/2),0)),"",OFFSET('5. Pp (3 años)'!$K$46,INT((ROW()-13)/2),0))</f>
        <v/>
      </c>
      <c r="G59" s="1023" t="str">
        <f ca="1">IF(ISBLANK(OFFSET('5. Pp (3 años)'!$H$46,INT((ROW()-13)/2),0)),"",OFFSET('5. Pp (3 años)'!$H$46,INT((ROW()-13)/2),0))</f>
        <v/>
      </c>
      <c r="H59" s="1002" t="str">
        <f ca="1">IF(ISBLANK(OFFSET('9. METAS'!$K$20,INT((ROW()-13)/2),0)),"",OFFSET('9. METAS'!$K$20,INT((ROW()-13)/2),0))</f>
        <v/>
      </c>
      <c r="I59" s="1004"/>
      <c r="J59" s="244" t="str">
        <f ca="1">IF(MOD(ROW()-13,2)=0,IF(ISBLANK(OFFSET('11. SEGUIMIENTO 2026'!$N$14,INT((ROW()-13)/2),0)),"",OFFSET('11. SEGUIMIENTO 2026'!$N$14,INT((ROW()-13)/2),0)),IF(ISBLANK(OFFSET('9. METAS'!$Q$20,INT((ROW()-14)/2),0)),"",OFFSET('9. METAS'!$Q$20,INT((ROW()-14)/2),0)))</f>
        <v/>
      </c>
      <c r="K59" s="245" t="str">
        <f ca="1">IF(MOD(ROW()-13,2)=0,IF(ISBLANK(OFFSET('11. SEGUIMIENTO 2026'!$O$14,INT((ROW()-13)/2),0)),"",OFFSET('11. SEGUIMIENTO 2026'!$O$14,INT((ROW()-13)/2),0)),IF(ISBLANK(OFFSET('9. METAS'!$R$20,INT((ROW()-14)/2),0)),"",OFFSET('9. METAS'!$R$20,INT((ROW()-14)/2),0)))</f>
        <v/>
      </c>
      <c r="L59" s="245" t="str">
        <f ca="1">IF(MOD(ROW()-13,2)=0,IF(ISBLANK(OFFSET('11. SEGUIMIENTO 2026'!$P$14,INT((ROW()-13)/2),0)),"",OFFSET('11. SEGUIMIENTO 2026'!$P$14,INT((ROW()-13)/2),0)),IF(ISBLANK(OFFSET('9. METAS'!$S$20,INT((ROW()-14)/2),0)),"",OFFSET('9. METAS'!$S$20,INT((ROW()-14)/2),0)))</f>
        <v/>
      </c>
      <c r="M59" s="246" t="str">
        <f ca="1">IF(MOD(ROW()-13,2)=0,IF(ISBLANK(OFFSET('11. SEGUIMIENTO 2026'!$Q$14,INT((ROW()-13)/2),0)),"",OFFSET('11. SEGUIMIENTO 2026'!$Q$14,INT((ROW()-13)/2),0)),IF(ISBLANK(OFFSET('9. METAS'!$T$20,INT((ROW()-14)/2),0)),"",OFFSET('9. METAS'!$T$20,INT((ROW()-14)/2),0)))</f>
        <v/>
      </c>
      <c r="N59" s="1006" t="str">
        <f t="shared" ref="N59" ca="1" si="42">IFERROR(J59/J60,"ND")</f>
        <v>ND</v>
      </c>
      <c r="O59" s="1008" t="str">
        <f t="shared" ref="O59" ca="1" si="43">IFERROR(((J59+K59)/H59),"ND")</f>
        <v>ND</v>
      </c>
      <c r="P59" s="1010"/>
    </row>
    <row r="60" spans="3:16">
      <c r="C60" s="1025"/>
      <c r="D60" s="1018"/>
      <c r="E60" s="1018"/>
      <c r="F60" s="1021"/>
      <c r="G60" s="1023"/>
      <c r="H60" s="1002"/>
      <c r="I60" s="1012"/>
      <c r="J60" s="244" t="str">
        <f ca="1">IF(MOD(ROW()-13,2)=0,IF(ISBLANK(OFFSET('11. SEGUIMIENTO 2026'!$N$14,INT((ROW()-13)/2),0)),"",OFFSET('11. SEGUIMIENTO 2026'!$N$14,INT((ROW()-13)/2),0)),IF(ISBLANK(OFFSET('9. METAS'!$Q$20,INT((ROW()-14)/2),0)),"",OFFSET('9. METAS'!$Q$20,INT((ROW()-14)/2),0)))</f>
        <v/>
      </c>
      <c r="K60" s="245" t="str">
        <f ca="1">IF(MOD(ROW()-13,2)=0,IF(ISBLANK(OFFSET('11. SEGUIMIENTO 2026'!$O$14,INT((ROW()-13)/2),0)),"",OFFSET('11. SEGUIMIENTO 2026'!$O$14,INT((ROW()-13)/2),0)),IF(ISBLANK(OFFSET('9. METAS'!$R$20,INT((ROW()-14)/2),0)),"",OFFSET('9. METAS'!$R$20,INT((ROW()-14)/2),0)))</f>
        <v/>
      </c>
      <c r="L60" s="245" t="str">
        <f ca="1">IF(MOD(ROW()-13,2)=0,IF(ISBLANK(OFFSET('11. SEGUIMIENTO 2026'!$P$14,INT((ROW()-13)/2),0)),"",OFFSET('11. SEGUIMIENTO 2026'!$P$14,INT((ROW()-13)/2),0)),IF(ISBLANK(OFFSET('9. METAS'!$S$20,INT((ROW()-14)/2),0)),"",OFFSET('9. METAS'!$S$20,INT((ROW()-14)/2),0)))</f>
        <v/>
      </c>
      <c r="M60" s="246" t="str">
        <f ca="1">IF(MOD(ROW()-13,2)=0,IF(ISBLANK(OFFSET('11. SEGUIMIENTO 2026'!$Q$14,INT((ROW()-13)/2),0)),"",OFFSET('11. SEGUIMIENTO 2026'!$Q$14,INT((ROW()-13)/2),0)),IF(ISBLANK(OFFSET('9. METAS'!$T$20,INT((ROW()-14)/2),0)),"",OFFSET('9. METAS'!$T$20,INT((ROW()-14)/2),0)))</f>
        <v/>
      </c>
      <c r="N60" s="1013"/>
      <c r="O60" s="1014"/>
      <c r="P60" s="1015"/>
    </row>
    <row r="61" spans="3:16">
      <c r="C61" s="1016" t="str">
        <f ca="1">IF(ISBLANK(OFFSET('5. Pp (3 años)'!$C$46,INT((ROW()-13)/2),0)),"",OFFSET('5. Pp (3 años)'!$C$46,INT((ROW()-13)/2),0))</f>
        <v>Actividad</v>
      </c>
      <c r="D61" s="1018" t="str">
        <f ca="1">IF(ISBLANK(OFFSET('5. Pp (3 años)'!$D$46,INT((ROW()-13)/2),0)),"",OFFSET('5. Pp (3 años)'!$D$46,INT((ROW()-13)/2),0))</f>
        <v/>
      </c>
      <c r="E61" s="1018" t="str">
        <f ca="1">IF(ISBLANK(OFFSET('5. Pp (3 años)'!$E$46,INT((ROW()-13)/2),0)),"",OFFSET('5. Pp (3 años)'!$E$46,INT((ROW()-13)/2),0))</f>
        <v/>
      </c>
      <c r="F61" s="1021" t="str">
        <f ca="1">IF(ISBLANK(OFFSET('5. Pp (3 años)'!$K$46,INT((ROW()-13)/2),0)),"",OFFSET('5. Pp (3 años)'!$K$46,INT((ROW()-13)/2),0))</f>
        <v/>
      </c>
      <c r="G61" s="1023" t="str">
        <f ca="1">IF(ISBLANK(OFFSET('5. Pp (3 años)'!$H$46,INT((ROW()-13)/2),0)),"",OFFSET('5. Pp (3 años)'!$H$46,INT((ROW()-13)/2),0))</f>
        <v/>
      </c>
      <c r="H61" s="1002" t="str">
        <f ca="1">IF(ISBLANK(OFFSET('9. METAS'!$K$20,INT((ROW()-13)/2),0)),"",OFFSET('9. METAS'!$K$20,INT((ROW()-13)/2),0))</f>
        <v/>
      </c>
      <c r="I61" s="1004"/>
      <c r="J61" s="244" t="str">
        <f ca="1">IF(MOD(ROW()-13,2)=0,IF(ISBLANK(OFFSET('11. SEGUIMIENTO 2026'!$N$14,INT((ROW()-13)/2),0)),"",OFFSET('11. SEGUIMIENTO 2026'!$N$14,INT((ROW()-13)/2),0)),IF(ISBLANK(OFFSET('9. METAS'!$Q$20,INT((ROW()-14)/2),0)),"",OFFSET('9. METAS'!$Q$20,INT((ROW()-14)/2),0)))</f>
        <v/>
      </c>
      <c r="K61" s="245" t="str">
        <f ca="1">IF(MOD(ROW()-13,2)=0,IF(ISBLANK(OFFSET('11. SEGUIMIENTO 2026'!$O$14,INT((ROW()-13)/2),0)),"",OFFSET('11. SEGUIMIENTO 2026'!$O$14,INT((ROW()-13)/2),0)),IF(ISBLANK(OFFSET('9. METAS'!$R$20,INT((ROW()-14)/2),0)),"",OFFSET('9. METAS'!$R$20,INT((ROW()-14)/2),0)))</f>
        <v/>
      </c>
      <c r="L61" s="245" t="str">
        <f ca="1">IF(MOD(ROW()-13,2)=0,IF(ISBLANK(OFFSET('11. SEGUIMIENTO 2026'!$P$14,INT((ROW()-13)/2),0)),"",OFFSET('11. SEGUIMIENTO 2026'!$P$14,INT((ROW()-13)/2),0)),IF(ISBLANK(OFFSET('9. METAS'!$S$20,INT((ROW()-14)/2),0)),"",OFFSET('9. METAS'!$S$20,INT((ROW()-14)/2),0)))</f>
        <v/>
      </c>
      <c r="M61" s="246" t="str">
        <f ca="1">IF(MOD(ROW()-13,2)=0,IF(ISBLANK(OFFSET('11. SEGUIMIENTO 2026'!$Q$14,INT((ROW()-13)/2),0)),"",OFFSET('11. SEGUIMIENTO 2026'!$Q$14,INT((ROW()-13)/2),0)),IF(ISBLANK(OFFSET('9. METAS'!$T$20,INT((ROW()-14)/2),0)),"",OFFSET('9. METAS'!$T$20,INT((ROW()-14)/2),0)))</f>
        <v/>
      </c>
      <c r="N61" s="1006" t="str">
        <f t="shared" ref="N61" ca="1" si="44">IFERROR(J61/J62,"ND")</f>
        <v>ND</v>
      </c>
      <c r="O61" s="1008" t="str">
        <f t="shared" ref="O61" ca="1" si="45">IFERROR(((J61+K61)/H61),"ND")</f>
        <v>ND</v>
      </c>
      <c r="P61" s="1010"/>
    </row>
    <row r="62" spans="3:16">
      <c r="C62" s="1025"/>
      <c r="D62" s="1018"/>
      <c r="E62" s="1018"/>
      <c r="F62" s="1021"/>
      <c r="G62" s="1023"/>
      <c r="H62" s="1002"/>
      <c r="I62" s="1012"/>
      <c r="J62" s="244" t="str">
        <f ca="1">IF(MOD(ROW()-13,2)=0,IF(ISBLANK(OFFSET('11. SEGUIMIENTO 2026'!$N$14,INT((ROW()-13)/2),0)),"",OFFSET('11. SEGUIMIENTO 2026'!$N$14,INT((ROW()-13)/2),0)),IF(ISBLANK(OFFSET('9. METAS'!$Q$20,INT((ROW()-14)/2),0)),"",OFFSET('9. METAS'!$Q$20,INT((ROW()-14)/2),0)))</f>
        <v/>
      </c>
      <c r="K62" s="245" t="str">
        <f ca="1">IF(MOD(ROW()-13,2)=0,IF(ISBLANK(OFFSET('11. SEGUIMIENTO 2026'!$O$14,INT((ROW()-13)/2),0)),"",OFFSET('11. SEGUIMIENTO 2026'!$O$14,INT((ROW()-13)/2),0)),IF(ISBLANK(OFFSET('9. METAS'!$R$20,INT((ROW()-14)/2),0)),"",OFFSET('9. METAS'!$R$20,INT((ROW()-14)/2),0)))</f>
        <v/>
      </c>
      <c r="L62" s="245" t="str">
        <f ca="1">IF(MOD(ROW()-13,2)=0,IF(ISBLANK(OFFSET('11. SEGUIMIENTO 2026'!$P$14,INT((ROW()-13)/2),0)),"",OFFSET('11. SEGUIMIENTO 2026'!$P$14,INT((ROW()-13)/2),0)),IF(ISBLANK(OFFSET('9. METAS'!$S$20,INT((ROW()-14)/2),0)),"",OFFSET('9. METAS'!$S$20,INT((ROW()-14)/2),0)))</f>
        <v/>
      </c>
      <c r="M62" s="246" t="str">
        <f ca="1">IF(MOD(ROW()-13,2)=0,IF(ISBLANK(OFFSET('11. SEGUIMIENTO 2026'!$Q$14,INT((ROW()-13)/2),0)),"",OFFSET('11. SEGUIMIENTO 2026'!$Q$14,INT((ROW()-13)/2),0)),IF(ISBLANK(OFFSET('9. METAS'!$T$20,INT((ROW()-14)/2),0)),"",OFFSET('9. METAS'!$T$20,INT((ROW()-14)/2),0)))</f>
        <v/>
      </c>
      <c r="N62" s="1013"/>
      <c r="O62" s="1014"/>
      <c r="P62" s="1015"/>
    </row>
    <row r="63" spans="3:16">
      <c r="C63" s="1016" t="str">
        <f ca="1">IF(ISBLANK(OFFSET('5. Pp (3 años)'!$C$46,INT((ROW()-13)/2),0)),"",OFFSET('5. Pp (3 años)'!$C$46,INT((ROW()-13)/2),0))</f>
        <v>Actividad</v>
      </c>
      <c r="D63" s="1018" t="str">
        <f ca="1">IF(ISBLANK(OFFSET('5. Pp (3 años)'!$D$46,INT((ROW()-13)/2),0)),"",OFFSET('5. Pp (3 años)'!$D$46,INT((ROW()-13)/2),0))</f>
        <v/>
      </c>
      <c r="E63" s="1018" t="str">
        <f ca="1">IF(ISBLANK(OFFSET('5. Pp (3 años)'!$E$46,INT((ROW()-13)/2),0)),"",OFFSET('5. Pp (3 años)'!$E$46,INT((ROW()-13)/2),0))</f>
        <v/>
      </c>
      <c r="F63" s="1021" t="str">
        <f ca="1">IF(ISBLANK(OFFSET('5. Pp (3 años)'!$K$46,INT((ROW()-13)/2),0)),"",OFFSET('5. Pp (3 años)'!$K$46,INT((ROW()-13)/2),0))</f>
        <v/>
      </c>
      <c r="G63" s="1023" t="str">
        <f ca="1">IF(ISBLANK(OFFSET('5. Pp (3 años)'!$H$46,INT((ROW()-13)/2),0)),"",OFFSET('5. Pp (3 años)'!$H$46,INT((ROW()-13)/2),0))</f>
        <v/>
      </c>
      <c r="H63" s="1002" t="str">
        <f ca="1">IF(ISBLANK(OFFSET('9. METAS'!$K$20,INT((ROW()-13)/2),0)),"",OFFSET('9. METAS'!$K$20,INT((ROW()-13)/2),0))</f>
        <v/>
      </c>
      <c r="I63" s="1004"/>
      <c r="J63" s="244" t="str">
        <f ca="1">IF(MOD(ROW()-13,2)=0,IF(ISBLANK(OFFSET('11. SEGUIMIENTO 2026'!$N$14,INT((ROW()-13)/2),0)),"",OFFSET('11. SEGUIMIENTO 2026'!$N$14,INT((ROW()-13)/2),0)),IF(ISBLANK(OFFSET('9. METAS'!$Q$20,INT((ROW()-14)/2),0)),"",OFFSET('9. METAS'!$Q$20,INT((ROW()-14)/2),0)))</f>
        <v/>
      </c>
      <c r="K63" s="245" t="str">
        <f ca="1">IF(MOD(ROW()-13,2)=0,IF(ISBLANK(OFFSET('11. SEGUIMIENTO 2026'!$O$14,INT((ROW()-13)/2),0)),"",OFFSET('11. SEGUIMIENTO 2026'!$O$14,INT((ROW()-13)/2),0)),IF(ISBLANK(OFFSET('9. METAS'!$R$20,INT((ROW()-14)/2),0)),"",OFFSET('9. METAS'!$R$20,INT((ROW()-14)/2),0)))</f>
        <v/>
      </c>
      <c r="L63" s="245" t="str">
        <f ca="1">IF(MOD(ROW()-13,2)=0,IF(ISBLANK(OFFSET('11. SEGUIMIENTO 2026'!$P$14,INT((ROW()-13)/2),0)),"",OFFSET('11. SEGUIMIENTO 2026'!$P$14,INT((ROW()-13)/2),0)),IF(ISBLANK(OFFSET('9. METAS'!$S$20,INT((ROW()-14)/2),0)),"",OFFSET('9. METAS'!$S$20,INT((ROW()-14)/2),0)))</f>
        <v/>
      </c>
      <c r="M63" s="246" t="str">
        <f ca="1">IF(MOD(ROW()-13,2)=0,IF(ISBLANK(OFFSET('11. SEGUIMIENTO 2026'!$Q$14,INT((ROW()-13)/2),0)),"",OFFSET('11. SEGUIMIENTO 2026'!$Q$14,INT((ROW()-13)/2),0)),IF(ISBLANK(OFFSET('9. METAS'!$T$20,INT((ROW()-14)/2),0)),"",OFFSET('9. METAS'!$T$20,INT((ROW()-14)/2),0)))</f>
        <v/>
      </c>
      <c r="N63" s="1006" t="str">
        <f t="shared" ref="N63" ca="1" si="46">IFERROR(J63/J64,"ND")</f>
        <v>ND</v>
      </c>
      <c r="O63" s="1008" t="str">
        <f t="shared" ref="O63" ca="1" si="47">IFERROR(((J63+K63)/H63),"ND")</f>
        <v>ND</v>
      </c>
      <c r="P63" s="1010"/>
    </row>
    <row r="64" spans="3:16">
      <c r="C64" s="1025"/>
      <c r="D64" s="1018"/>
      <c r="E64" s="1018"/>
      <c r="F64" s="1021"/>
      <c r="G64" s="1023"/>
      <c r="H64" s="1002"/>
      <c r="I64" s="1012"/>
      <c r="J64" s="244" t="str">
        <f ca="1">IF(MOD(ROW()-13,2)=0,IF(ISBLANK(OFFSET('11. SEGUIMIENTO 2026'!$N$14,INT((ROW()-13)/2),0)),"",OFFSET('11. SEGUIMIENTO 2026'!$N$14,INT((ROW()-13)/2),0)),IF(ISBLANK(OFFSET('9. METAS'!$Q$20,INT((ROW()-14)/2),0)),"",OFFSET('9. METAS'!$Q$20,INT((ROW()-14)/2),0)))</f>
        <v/>
      </c>
      <c r="K64" s="245" t="str">
        <f ca="1">IF(MOD(ROW()-13,2)=0,IF(ISBLANK(OFFSET('11. SEGUIMIENTO 2026'!$O$14,INT((ROW()-13)/2),0)),"",OFFSET('11. SEGUIMIENTO 2026'!$O$14,INT((ROW()-13)/2),0)),IF(ISBLANK(OFFSET('9. METAS'!$R$20,INT((ROW()-14)/2),0)),"",OFFSET('9. METAS'!$R$20,INT((ROW()-14)/2),0)))</f>
        <v/>
      </c>
      <c r="L64" s="245" t="str">
        <f ca="1">IF(MOD(ROW()-13,2)=0,IF(ISBLANK(OFFSET('11. SEGUIMIENTO 2026'!$P$14,INT((ROW()-13)/2),0)),"",OFFSET('11. SEGUIMIENTO 2026'!$P$14,INT((ROW()-13)/2),0)),IF(ISBLANK(OFFSET('9. METAS'!$S$20,INT((ROW()-14)/2),0)),"",OFFSET('9. METAS'!$S$20,INT((ROW()-14)/2),0)))</f>
        <v/>
      </c>
      <c r="M64" s="246" t="str">
        <f ca="1">IF(MOD(ROW()-13,2)=0,IF(ISBLANK(OFFSET('11. SEGUIMIENTO 2026'!$Q$14,INT((ROW()-13)/2),0)),"",OFFSET('11. SEGUIMIENTO 2026'!$Q$14,INT((ROW()-13)/2),0)),IF(ISBLANK(OFFSET('9. METAS'!$T$20,INT((ROW()-14)/2),0)),"",OFFSET('9. METAS'!$T$20,INT((ROW()-14)/2),0)))</f>
        <v/>
      </c>
      <c r="N64" s="1013"/>
      <c r="O64" s="1014"/>
      <c r="P64" s="1015"/>
    </row>
    <row r="65" spans="3:16">
      <c r="C65" s="1016" t="str">
        <f ca="1">IF(ISBLANK(OFFSET('5. Pp (3 años)'!$C$46,INT((ROW()-13)/2),0)),"",OFFSET('5. Pp (3 años)'!$C$46,INT((ROW()-13)/2),0))</f>
        <v>Componente</v>
      </c>
      <c r="D65" s="1018" t="str">
        <f ca="1">IF(ISBLANK(OFFSET('5. Pp (3 años)'!$D$46,INT((ROW()-13)/2),0)),"",OFFSET('5. Pp (3 años)'!$D$46,INT((ROW()-13)/2),0))</f>
        <v>4.1.1.1.5 Mecanismos de organización vecinal y anuencias ciudadanas gestionadas.</v>
      </c>
      <c r="E65" s="1018" t="str">
        <f ca="1">IF(ISBLANK(OFFSET('5. Pp (3 años)'!$E$46,INT((ROW()-13)/2),0)),"",OFFSET('5. Pp (3 años)'!$E$46,INT((ROW()-13)/2),0))</f>
        <v>PMVVA: Porcentaje de mecanismos de vinculación vecinal y anuencias formalizados.</v>
      </c>
      <c r="F65" s="1021" t="str">
        <f ca="1">IF(ISBLANK(OFFSET('5. Pp (3 años)'!$K$46,INT((ROW()-13)/2),0)),"",OFFSET('5. Pp (3 años)'!$K$46,INT((ROW()-13)/2),0))</f>
        <v>Ascendente</v>
      </c>
      <c r="G65" s="1023" t="str">
        <f ca="1">IF(ISBLANK(OFFSET('5. Pp (3 años)'!$H$46,INT((ROW()-13)/2),0)),"",OFFSET('5. Pp (3 años)'!$H$46,INT((ROW()-13)/2),0))</f>
        <v>Trimestral</v>
      </c>
      <c r="H65" s="1002">
        <f ca="1">IF(ISBLANK(OFFSET('9. METAS'!$K$20,INT((ROW()-13)/2),0)),"",OFFSET('9. METAS'!$K$20,INT((ROW()-13)/2),0))</f>
        <v>100</v>
      </c>
      <c r="I65" s="1004"/>
      <c r="J65" s="244">
        <f ca="1">IF(MOD(ROW()-13,2)=0,IF(ISBLANK(OFFSET('11. SEGUIMIENTO 2026'!$N$14,INT((ROW()-13)/2),0)),"",OFFSET('11. SEGUIMIENTO 2026'!$N$14,INT((ROW()-13)/2),0)),IF(ISBLANK(OFFSET('9. METAS'!$Q$20,INT((ROW()-14)/2),0)),"",OFFSET('9. METAS'!$Q$20,INT((ROW()-14)/2),0)))</f>
        <v>13</v>
      </c>
      <c r="K65" s="245" t="str">
        <f ca="1">IF(MOD(ROW()-13,2)=0,IF(ISBLANK(OFFSET('11. SEGUIMIENTO 2026'!$O$14,INT((ROW()-13)/2),0)),"",OFFSET('11. SEGUIMIENTO 2026'!$O$14,INT((ROW()-13)/2),0)),IF(ISBLANK(OFFSET('9. METAS'!$R$20,INT((ROW()-14)/2),0)),"",OFFSET('9. METAS'!$R$20,INT((ROW()-14)/2),0)))</f>
        <v/>
      </c>
      <c r="L65" s="245" t="str">
        <f ca="1">IF(MOD(ROW()-13,2)=0,IF(ISBLANK(OFFSET('11. SEGUIMIENTO 2026'!$P$14,INT((ROW()-13)/2),0)),"",OFFSET('11. SEGUIMIENTO 2026'!$P$14,INT((ROW()-13)/2),0)),IF(ISBLANK(OFFSET('9. METAS'!$S$20,INT((ROW()-14)/2),0)),"",OFFSET('9. METAS'!$S$20,INT((ROW()-14)/2),0)))</f>
        <v/>
      </c>
      <c r="M65" s="246" t="str">
        <f ca="1">IF(MOD(ROW()-13,2)=0,IF(ISBLANK(OFFSET('11. SEGUIMIENTO 2026'!$Q$14,INT((ROW()-13)/2),0)),"",OFFSET('11. SEGUIMIENTO 2026'!$Q$14,INT((ROW()-13)/2),0)),IF(ISBLANK(OFFSET('9. METAS'!$T$20,INT((ROW()-14)/2),0)),"",OFFSET('9. METAS'!$T$20,INT((ROW()-14)/2),0)))</f>
        <v/>
      </c>
      <c r="N65" s="1006">
        <f t="shared" ref="N65" ca="1" si="48">IFERROR(J65/J66,"ND")</f>
        <v>0.52</v>
      </c>
      <c r="O65" s="1008" t="str">
        <f t="shared" ref="O65" ca="1" si="49">IFERROR(((J65+K65)/H65),"ND")</f>
        <v>ND</v>
      </c>
      <c r="P65" s="1010"/>
    </row>
    <row r="66" spans="3:16">
      <c r="C66" s="1025"/>
      <c r="D66" s="1018"/>
      <c r="E66" s="1018"/>
      <c r="F66" s="1021"/>
      <c r="G66" s="1023"/>
      <c r="H66" s="1002"/>
      <c r="I66" s="1012"/>
      <c r="J66" s="244">
        <f ca="1">IF(MOD(ROW()-13,2)=0,IF(ISBLANK(OFFSET('11. SEGUIMIENTO 2026'!$N$14,INT((ROW()-13)/2),0)),"",OFFSET('11. SEGUIMIENTO 2026'!$N$14,INT((ROW()-13)/2),0)),IF(ISBLANK(OFFSET('9. METAS'!$Q$20,INT((ROW()-14)/2),0)),"",OFFSET('9. METAS'!$Q$20,INT((ROW()-14)/2),0)))</f>
        <v>25</v>
      </c>
      <c r="K66" s="245">
        <f ca="1">IF(MOD(ROW()-13,2)=0,IF(ISBLANK(OFFSET('11. SEGUIMIENTO 2026'!$O$14,INT((ROW()-13)/2),0)),"",OFFSET('11. SEGUIMIENTO 2026'!$O$14,INT((ROW()-13)/2),0)),IF(ISBLANK(OFFSET('9. METAS'!$R$20,INT((ROW()-14)/2),0)),"",OFFSET('9. METAS'!$R$20,INT((ROW()-14)/2),0)))</f>
        <v>25</v>
      </c>
      <c r="L66" s="245">
        <f ca="1">IF(MOD(ROW()-13,2)=0,IF(ISBLANK(OFFSET('11. SEGUIMIENTO 2026'!$P$14,INT((ROW()-13)/2),0)),"",OFFSET('11. SEGUIMIENTO 2026'!$P$14,INT((ROW()-13)/2),0)),IF(ISBLANK(OFFSET('9. METAS'!$S$20,INT((ROW()-14)/2),0)),"",OFFSET('9. METAS'!$S$20,INT((ROW()-14)/2),0)))</f>
        <v>25</v>
      </c>
      <c r="M66" s="246">
        <f ca="1">IF(MOD(ROW()-13,2)=0,IF(ISBLANK(OFFSET('11. SEGUIMIENTO 2026'!$Q$14,INT((ROW()-13)/2),0)),"",OFFSET('11. SEGUIMIENTO 2026'!$Q$14,INT((ROW()-13)/2),0)),IF(ISBLANK(OFFSET('9. METAS'!$T$20,INT((ROW()-14)/2),0)),"",OFFSET('9. METAS'!$T$20,INT((ROW()-14)/2),0)))</f>
        <v>25</v>
      </c>
      <c r="N66" s="1013"/>
      <c r="O66" s="1014"/>
      <c r="P66" s="1015"/>
    </row>
    <row r="67" spans="3:16">
      <c r="C67" s="1016" t="str">
        <f ca="1">IF(ISBLANK(OFFSET('5. Pp (3 años)'!$C$46,INT((ROW()-13)/2),0)),"",OFFSET('5. Pp (3 años)'!$C$46,INT((ROW()-13)/2),0))</f>
        <v>Actividad</v>
      </c>
      <c r="D67" s="1018" t="str">
        <f ca="1">IF(ISBLANK(OFFSET('5. Pp (3 años)'!$D$46,INT((ROW()-13)/2),0)),"",OFFSET('5. Pp (3 años)'!$D$46,INT((ROW()-13)/2),0))</f>
        <v>4.1.1.1.5.1 Conformación y seguimiento operativo de comités vecinales de participación ciudadana.</v>
      </c>
      <c r="E67" s="1018" t="str">
        <f ca="1">IF(ISBLANK(OFFSET('5. Pp (3 años)'!$E$46,INT((ROW()-13)/2),0)),"",OFFSET('5. Pp (3 años)'!$E$46,INT((ROW()-13)/2),0))</f>
        <v>PCVIS: Porcentaje de comités vecinales integrados y en seguimiento realizados.</v>
      </c>
      <c r="F67" s="1021" t="str">
        <f ca="1">IF(ISBLANK(OFFSET('5. Pp (3 años)'!$K$46,INT((ROW()-13)/2),0)),"",OFFSET('5. Pp (3 años)'!$K$46,INT((ROW()-13)/2),0))</f>
        <v xml:space="preserve">Ascendente </v>
      </c>
      <c r="G67" s="1023" t="str">
        <f ca="1">IF(ISBLANK(OFFSET('5. Pp (3 años)'!$H$46,INT((ROW()-13)/2),0)),"",OFFSET('5. Pp (3 años)'!$H$46,INT((ROW()-13)/2),0))</f>
        <v>Trimestral</v>
      </c>
      <c r="H67" s="1002">
        <f ca="1">IF(ISBLANK(OFFSET('9. METAS'!$K$20,INT((ROW()-13)/2),0)),"",OFFSET('9. METAS'!$K$20,INT((ROW()-13)/2),0))</f>
        <v>330</v>
      </c>
      <c r="I67" s="1004"/>
      <c r="J67" s="244">
        <f ca="1">IF(MOD(ROW()-13,2)=0,IF(ISBLANK(OFFSET('11. SEGUIMIENTO 2026'!$N$14,INT((ROW()-13)/2),0)),"",OFFSET('11. SEGUIMIENTO 2026'!$N$14,INT((ROW()-13)/2),0)),IF(ISBLANK(OFFSET('9. METAS'!$Q$20,INT((ROW()-14)/2),0)),"",OFFSET('9. METAS'!$Q$20,INT((ROW()-14)/2),0)))</f>
        <v>154</v>
      </c>
      <c r="K67" s="245" t="str">
        <f ca="1">IF(MOD(ROW()-13,2)=0,IF(ISBLANK(OFFSET('11. SEGUIMIENTO 2026'!$O$14,INT((ROW()-13)/2),0)),"",OFFSET('11. SEGUIMIENTO 2026'!$O$14,INT((ROW()-13)/2),0)),IF(ISBLANK(OFFSET('9. METAS'!$R$20,INT((ROW()-14)/2),0)),"",OFFSET('9. METAS'!$R$20,INT((ROW()-14)/2),0)))</f>
        <v/>
      </c>
      <c r="L67" s="245" t="str">
        <f ca="1">IF(MOD(ROW()-13,2)=0,IF(ISBLANK(OFFSET('11. SEGUIMIENTO 2026'!$P$14,INT((ROW()-13)/2),0)),"",OFFSET('11. SEGUIMIENTO 2026'!$P$14,INT((ROW()-13)/2),0)),IF(ISBLANK(OFFSET('9. METAS'!$S$20,INT((ROW()-14)/2),0)),"",OFFSET('9. METAS'!$S$20,INT((ROW()-14)/2),0)))</f>
        <v/>
      </c>
      <c r="M67" s="246" t="str">
        <f ca="1">IF(MOD(ROW()-13,2)=0,IF(ISBLANK(OFFSET('11. SEGUIMIENTO 2026'!$Q$14,INT((ROW()-13)/2),0)),"",OFFSET('11. SEGUIMIENTO 2026'!$Q$14,INT((ROW()-13)/2),0)),IF(ISBLANK(OFFSET('9. METAS'!$T$20,INT((ROW()-14)/2),0)),"",OFFSET('9. METAS'!$T$20,INT((ROW()-14)/2),0)))</f>
        <v/>
      </c>
      <c r="N67" s="1006">
        <f t="shared" ref="N67" ca="1" si="50">IFERROR(J67/J68,"ND")</f>
        <v>1.711111111111111</v>
      </c>
      <c r="O67" s="1008" t="str">
        <f t="shared" ref="O67" ca="1" si="51">IFERROR(((J67+K67)/H67),"ND")</f>
        <v>ND</v>
      </c>
      <c r="P67" s="1010"/>
    </row>
    <row r="68" spans="3:16">
      <c r="C68" s="1025"/>
      <c r="D68" s="1018"/>
      <c r="E68" s="1018"/>
      <c r="F68" s="1021"/>
      <c r="G68" s="1023"/>
      <c r="H68" s="1002"/>
      <c r="I68" s="1012"/>
      <c r="J68" s="244">
        <f ca="1">IF(MOD(ROW()-13,2)=0,IF(ISBLANK(OFFSET('11. SEGUIMIENTO 2026'!$N$14,INT((ROW()-13)/2),0)),"",OFFSET('11. SEGUIMIENTO 2026'!$N$14,INT((ROW()-13)/2),0)),IF(ISBLANK(OFFSET('9. METAS'!$Q$20,INT((ROW()-14)/2),0)),"",OFFSET('9. METAS'!$Q$20,INT((ROW()-14)/2),0)))</f>
        <v>90</v>
      </c>
      <c r="K68" s="245">
        <f ca="1">IF(MOD(ROW()-13,2)=0,IF(ISBLANK(OFFSET('11. SEGUIMIENTO 2026'!$O$14,INT((ROW()-13)/2),0)),"",OFFSET('11. SEGUIMIENTO 2026'!$O$14,INT((ROW()-13)/2),0)),IF(ISBLANK(OFFSET('9. METAS'!$R$20,INT((ROW()-14)/2),0)),"",OFFSET('9. METAS'!$R$20,INT((ROW()-14)/2),0)))</f>
        <v>90</v>
      </c>
      <c r="L68" s="245">
        <f ca="1">IF(MOD(ROW()-13,2)=0,IF(ISBLANK(OFFSET('11. SEGUIMIENTO 2026'!$P$14,INT((ROW()-13)/2),0)),"",OFFSET('11. SEGUIMIENTO 2026'!$P$14,INT((ROW()-13)/2),0)),IF(ISBLANK(OFFSET('9. METAS'!$S$20,INT((ROW()-14)/2),0)),"",OFFSET('9. METAS'!$S$20,INT((ROW()-14)/2),0)))</f>
        <v>90</v>
      </c>
      <c r="M68" s="246">
        <f ca="1">IF(MOD(ROW()-13,2)=0,IF(ISBLANK(OFFSET('11. SEGUIMIENTO 2026'!$Q$14,INT((ROW()-13)/2),0)),"",OFFSET('11. SEGUIMIENTO 2026'!$Q$14,INT((ROW()-13)/2),0)),IF(ISBLANK(OFFSET('9. METAS'!$T$20,INT((ROW()-14)/2),0)),"",OFFSET('9. METAS'!$T$20,INT((ROW()-14)/2),0)))</f>
        <v>60</v>
      </c>
      <c r="N68" s="1013"/>
      <c r="O68" s="1014"/>
      <c r="P68" s="1015"/>
    </row>
    <row r="69" spans="3:16">
      <c r="C69" s="1016" t="str">
        <f ca="1">IF(ISBLANK(OFFSET('5. Pp (3 años)'!$C$46,INT((ROW()-13)/2),0)),"",OFFSET('5. Pp (3 años)'!$C$46,INT((ROW()-13)/2),0))</f>
        <v>Actividad</v>
      </c>
      <c r="D69" s="1018" t="str">
        <f ca="1">IF(ISBLANK(OFFSET('5. Pp (3 años)'!$D$46,INT((ROW()-13)/2),0)),"",OFFSET('5. Pp (3 años)'!$D$46,INT((ROW()-13)/2),0))</f>
        <v>4.1.1.1.5.2 Tramitación y validación de anuencias vecinales para la apertura de establecimientos.</v>
      </c>
      <c r="E69" s="1018" t="str">
        <f ca="1">IF(ISBLANK(OFFSET('5. Pp (3 años)'!$E$46,INT((ROW()-13)/2),0)),"",OFFSET('5. Pp (3 años)'!$E$46,INT((ROW()-13)/2),0))</f>
        <v>PSAVG: Porcentaje de solicitudes de anuencias vecinales gestionadas.</v>
      </c>
      <c r="F69" s="1021" t="str">
        <f ca="1">IF(ISBLANK(OFFSET('5. Pp (3 años)'!$K$46,INT((ROW()-13)/2),0)),"",OFFSET('5. Pp (3 años)'!$K$46,INT((ROW()-13)/2),0))</f>
        <v>Ascendente</v>
      </c>
      <c r="G69" s="1023" t="str">
        <f ca="1">IF(ISBLANK(OFFSET('5. Pp (3 años)'!$H$46,INT((ROW()-13)/2),0)),"",OFFSET('5. Pp (3 años)'!$H$46,INT((ROW()-13)/2),0))</f>
        <v>Trimestral</v>
      </c>
      <c r="H69" s="1002">
        <f ca="1">IF(ISBLANK(OFFSET('9. METAS'!$K$20,INT((ROW()-13)/2),0)),"",OFFSET('9. METAS'!$K$20,INT((ROW()-13)/2),0))</f>
        <v>20</v>
      </c>
      <c r="I69" s="1004"/>
      <c r="J69" s="244">
        <f ca="1">IF(MOD(ROW()-13,2)=0,IF(ISBLANK(OFFSET('11. SEGUIMIENTO 2026'!$N$14,INT((ROW()-13)/2),0)),"",OFFSET('11. SEGUIMIENTO 2026'!$N$14,INT((ROW()-13)/2),0)),IF(ISBLANK(OFFSET('9. METAS'!$Q$20,INT((ROW()-14)/2),0)),"",OFFSET('9. METAS'!$Q$20,INT((ROW()-14)/2),0)))</f>
        <v>0</v>
      </c>
      <c r="K69" s="245" t="str">
        <f ca="1">IF(MOD(ROW()-13,2)=0,IF(ISBLANK(OFFSET('11. SEGUIMIENTO 2026'!$O$14,INT((ROW()-13)/2),0)),"",OFFSET('11. SEGUIMIENTO 2026'!$O$14,INT((ROW()-13)/2),0)),IF(ISBLANK(OFFSET('9. METAS'!$R$20,INT((ROW()-14)/2),0)),"",OFFSET('9. METAS'!$R$20,INT((ROW()-14)/2),0)))</f>
        <v/>
      </c>
      <c r="L69" s="245" t="str">
        <f ca="1">IF(MOD(ROW()-13,2)=0,IF(ISBLANK(OFFSET('11. SEGUIMIENTO 2026'!$P$14,INT((ROW()-13)/2),0)),"",OFFSET('11. SEGUIMIENTO 2026'!$P$14,INT((ROW()-13)/2),0)),IF(ISBLANK(OFFSET('9. METAS'!$S$20,INT((ROW()-14)/2),0)),"",OFFSET('9. METAS'!$S$20,INT((ROW()-14)/2),0)))</f>
        <v/>
      </c>
      <c r="M69" s="246" t="str">
        <f ca="1">IF(MOD(ROW()-13,2)=0,IF(ISBLANK(OFFSET('11. SEGUIMIENTO 2026'!$Q$14,INT((ROW()-13)/2),0)),"",OFFSET('11. SEGUIMIENTO 2026'!$Q$14,INT((ROW()-13)/2),0)),IF(ISBLANK(OFFSET('9. METAS'!$T$20,INT((ROW()-14)/2),0)),"",OFFSET('9. METAS'!$T$20,INT((ROW()-14)/2),0)))</f>
        <v/>
      </c>
      <c r="N69" s="1006">
        <f t="shared" ref="N69" ca="1" si="52">IFERROR(J69/J70,"ND")</f>
        <v>0</v>
      </c>
      <c r="O69" s="1008" t="str">
        <f t="shared" ref="O69" ca="1" si="53">IFERROR(((J69+K69)/H69),"ND")</f>
        <v>ND</v>
      </c>
      <c r="P69" s="1010"/>
    </row>
    <row r="70" spans="3:16">
      <c r="C70" s="1025"/>
      <c r="D70" s="1018"/>
      <c r="E70" s="1018"/>
      <c r="F70" s="1021"/>
      <c r="G70" s="1023"/>
      <c r="H70" s="1002"/>
      <c r="I70" s="1012"/>
      <c r="J70" s="244">
        <f ca="1">IF(MOD(ROW()-13,2)=0,IF(ISBLANK(OFFSET('11. SEGUIMIENTO 2026'!$N$14,INT((ROW()-13)/2),0)),"",OFFSET('11. SEGUIMIENTO 2026'!$N$14,INT((ROW()-13)/2),0)),IF(ISBLANK(OFFSET('9. METAS'!$Q$20,INT((ROW()-14)/2),0)),"",OFFSET('9. METAS'!$Q$20,INT((ROW()-14)/2),0)))</f>
        <v>5</v>
      </c>
      <c r="K70" s="245">
        <f ca="1">IF(MOD(ROW()-13,2)=0,IF(ISBLANK(OFFSET('11. SEGUIMIENTO 2026'!$O$14,INT((ROW()-13)/2),0)),"",OFFSET('11. SEGUIMIENTO 2026'!$O$14,INT((ROW()-13)/2),0)),IF(ISBLANK(OFFSET('9. METAS'!$R$20,INT((ROW()-14)/2),0)),"",OFFSET('9. METAS'!$R$20,INT((ROW()-14)/2),0)))</f>
        <v>5</v>
      </c>
      <c r="L70" s="245">
        <f ca="1">IF(MOD(ROW()-13,2)=0,IF(ISBLANK(OFFSET('11. SEGUIMIENTO 2026'!$P$14,INT((ROW()-13)/2),0)),"",OFFSET('11. SEGUIMIENTO 2026'!$P$14,INT((ROW()-13)/2),0)),IF(ISBLANK(OFFSET('9. METAS'!$S$20,INT((ROW()-14)/2),0)),"",OFFSET('9. METAS'!$S$20,INT((ROW()-14)/2),0)))</f>
        <v>5</v>
      </c>
      <c r="M70" s="246">
        <f ca="1">IF(MOD(ROW()-13,2)=0,IF(ISBLANK(OFFSET('11. SEGUIMIENTO 2026'!$Q$14,INT((ROW()-13)/2),0)),"",OFFSET('11. SEGUIMIENTO 2026'!$Q$14,INT((ROW()-13)/2),0)),IF(ISBLANK(OFFSET('9. METAS'!$T$20,INT((ROW()-14)/2),0)),"",OFFSET('9. METAS'!$T$20,INT((ROW()-14)/2),0)))</f>
        <v>5</v>
      </c>
      <c r="N70" s="1013"/>
      <c r="O70" s="1014"/>
      <c r="P70" s="1015"/>
    </row>
    <row r="71" spans="3:16">
      <c r="C71" s="1016" t="str">
        <f ca="1">IF(ISBLANK(OFFSET('5. Pp (3 años)'!$C$46,INT((ROW()-13)/2),0)),"",OFFSET('5. Pp (3 años)'!$C$46,INT((ROW()-13)/2),0))</f>
        <v>Actividad</v>
      </c>
      <c r="D71" s="1018" t="str">
        <f ca="1">IF(ISBLANK(OFFSET('5. Pp (3 años)'!$D$46,INT((ROW()-13)/2),0)),"",OFFSET('5. Pp (3 años)'!$D$46,INT((ROW()-13)/2),0))</f>
        <v/>
      </c>
      <c r="E71" s="1018" t="str">
        <f ca="1">IF(ISBLANK(OFFSET('5. Pp (3 años)'!$E$46,INT((ROW()-13)/2),0)),"",OFFSET('5. Pp (3 años)'!$E$46,INT((ROW()-13)/2),0))</f>
        <v/>
      </c>
      <c r="F71" s="1021" t="str">
        <f ca="1">IF(ISBLANK(OFFSET('5. Pp (3 años)'!$K$46,INT((ROW()-13)/2),0)),"",OFFSET('5. Pp (3 años)'!$K$46,INT((ROW()-13)/2),0))</f>
        <v/>
      </c>
      <c r="G71" s="1023" t="str">
        <f ca="1">IF(ISBLANK(OFFSET('5. Pp (3 años)'!$H$46,INT((ROW()-13)/2),0)),"",OFFSET('5. Pp (3 años)'!$H$46,INT((ROW()-13)/2),0))</f>
        <v/>
      </c>
      <c r="H71" s="1002" t="str">
        <f ca="1">IF(ISBLANK(OFFSET('9. METAS'!$K$20,INT((ROW()-13)/2),0)),"",OFFSET('9. METAS'!$K$20,INT((ROW()-13)/2),0))</f>
        <v/>
      </c>
      <c r="I71" s="1004"/>
      <c r="J71" s="244" t="str">
        <f ca="1">IF(MOD(ROW()-13,2)=0,IF(ISBLANK(OFFSET('11. SEGUIMIENTO 2026'!$N$14,INT((ROW()-13)/2),0)),"",OFFSET('11. SEGUIMIENTO 2026'!$N$14,INT((ROW()-13)/2),0)),IF(ISBLANK(OFFSET('9. METAS'!$Q$20,INT((ROW()-14)/2),0)),"",OFFSET('9. METAS'!$Q$20,INT((ROW()-14)/2),0)))</f>
        <v/>
      </c>
      <c r="K71" s="245" t="str">
        <f ca="1">IF(MOD(ROW()-13,2)=0,IF(ISBLANK(OFFSET('11. SEGUIMIENTO 2026'!$O$14,INT((ROW()-13)/2),0)),"",OFFSET('11. SEGUIMIENTO 2026'!$O$14,INT((ROW()-13)/2),0)),IF(ISBLANK(OFFSET('9. METAS'!$R$20,INT((ROW()-14)/2),0)),"",OFFSET('9. METAS'!$R$20,INT((ROW()-14)/2),0)))</f>
        <v/>
      </c>
      <c r="L71" s="245" t="str">
        <f ca="1">IF(MOD(ROW()-13,2)=0,IF(ISBLANK(OFFSET('11. SEGUIMIENTO 2026'!$P$14,INT((ROW()-13)/2),0)),"",OFFSET('11. SEGUIMIENTO 2026'!$P$14,INT((ROW()-13)/2),0)),IF(ISBLANK(OFFSET('9. METAS'!$S$20,INT((ROW()-14)/2),0)),"",OFFSET('9. METAS'!$S$20,INT((ROW()-14)/2),0)))</f>
        <v/>
      </c>
      <c r="M71" s="246" t="str">
        <f ca="1">IF(MOD(ROW()-13,2)=0,IF(ISBLANK(OFFSET('11. SEGUIMIENTO 2026'!$Q$14,INT((ROW()-13)/2),0)),"",OFFSET('11. SEGUIMIENTO 2026'!$Q$14,INT((ROW()-13)/2),0)),IF(ISBLANK(OFFSET('9. METAS'!$T$20,INT((ROW()-14)/2),0)),"",OFFSET('9. METAS'!$T$20,INT((ROW()-14)/2),0)))</f>
        <v/>
      </c>
      <c r="N71" s="1006" t="str">
        <f t="shared" ref="N71" ca="1" si="54">IFERROR(J71/J72,"ND")</f>
        <v>ND</v>
      </c>
      <c r="O71" s="1008" t="str">
        <f t="shared" ref="O71" ca="1" si="55">IFERROR(((J71+K71)/H71),"ND")</f>
        <v>ND</v>
      </c>
      <c r="P71" s="1010"/>
    </row>
    <row r="72" spans="3:16">
      <c r="C72" s="1025"/>
      <c r="D72" s="1018"/>
      <c r="E72" s="1018"/>
      <c r="F72" s="1021"/>
      <c r="G72" s="1023"/>
      <c r="H72" s="1002"/>
      <c r="I72" s="1012"/>
      <c r="J72" s="244" t="str">
        <f ca="1">IF(MOD(ROW()-13,2)=0,IF(ISBLANK(OFFSET('11. SEGUIMIENTO 2026'!$N$14,INT((ROW()-13)/2),0)),"",OFFSET('11. SEGUIMIENTO 2026'!$N$14,INT((ROW()-13)/2),0)),IF(ISBLANK(OFFSET('9. METAS'!$Q$20,INT((ROW()-14)/2),0)),"",OFFSET('9. METAS'!$Q$20,INT((ROW()-14)/2),0)))</f>
        <v/>
      </c>
      <c r="K72" s="245" t="str">
        <f ca="1">IF(MOD(ROW()-13,2)=0,IF(ISBLANK(OFFSET('11. SEGUIMIENTO 2026'!$O$14,INT((ROW()-13)/2),0)),"",OFFSET('11. SEGUIMIENTO 2026'!$O$14,INT((ROW()-13)/2),0)),IF(ISBLANK(OFFSET('9. METAS'!$R$20,INT((ROW()-14)/2),0)),"",OFFSET('9. METAS'!$R$20,INT((ROW()-14)/2),0)))</f>
        <v/>
      </c>
      <c r="L72" s="245" t="str">
        <f ca="1">IF(MOD(ROW()-13,2)=0,IF(ISBLANK(OFFSET('11. SEGUIMIENTO 2026'!$P$14,INT((ROW()-13)/2),0)),"",OFFSET('11. SEGUIMIENTO 2026'!$P$14,INT((ROW()-13)/2),0)),IF(ISBLANK(OFFSET('9. METAS'!$S$20,INT((ROW()-14)/2),0)),"",OFFSET('9. METAS'!$S$20,INT((ROW()-14)/2),0)))</f>
        <v/>
      </c>
      <c r="M72" s="246" t="str">
        <f ca="1">IF(MOD(ROW()-13,2)=0,IF(ISBLANK(OFFSET('11. SEGUIMIENTO 2026'!$Q$14,INT((ROW()-13)/2),0)),"",OFFSET('11. SEGUIMIENTO 2026'!$Q$14,INT((ROW()-13)/2),0)),IF(ISBLANK(OFFSET('9. METAS'!$T$20,INT((ROW()-14)/2),0)),"",OFFSET('9. METAS'!$T$20,INT((ROW()-14)/2),0)))</f>
        <v/>
      </c>
      <c r="N72" s="1013"/>
      <c r="O72" s="1014"/>
      <c r="P72" s="1015"/>
    </row>
    <row r="73" spans="3:16">
      <c r="C73" s="1016" t="str">
        <f ca="1">IF(ISBLANK(OFFSET('5. Pp (3 años)'!$C$46,INT((ROW()-13)/2),0)),"",OFFSET('5. Pp (3 años)'!$C$46,INT((ROW()-13)/2),0))</f>
        <v>Actividad</v>
      </c>
      <c r="D73" s="1018" t="str">
        <f ca="1">IF(ISBLANK(OFFSET('5. Pp (3 años)'!$D$46,INT((ROW()-13)/2),0)),"",OFFSET('5. Pp (3 años)'!$D$46,INT((ROW()-13)/2),0))</f>
        <v/>
      </c>
      <c r="E73" s="1018" t="str">
        <f ca="1">IF(ISBLANK(OFFSET('5. Pp (3 años)'!$E$46,INT((ROW()-13)/2),0)),"",OFFSET('5. Pp (3 años)'!$E$46,INT((ROW()-13)/2),0))</f>
        <v/>
      </c>
      <c r="F73" s="1021" t="str">
        <f ca="1">IF(ISBLANK(OFFSET('5. Pp (3 años)'!$K$46,INT((ROW()-13)/2),0)),"",OFFSET('5. Pp (3 años)'!$K$46,INT((ROW()-13)/2),0))</f>
        <v/>
      </c>
      <c r="G73" s="1023" t="str">
        <f ca="1">IF(ISBLANK(OFFSET('5. Pp (3 años)'!$H$46,INT((ROW()-13)/2),0)),"",OFFSET('5. Pp (3 años)'!$H$46,INT((ROW()-13)/2),0))</f>
        <v/>
      </c>
      <c r="H73" s="1002" t="str">
        <f ca="1">IF(ISBLANK(OFFSET('9. METAS'!$K$20,INT((ROW()-13)/2),0)),"",OFFSET('9. METAS'!$K$20,INT((ROW()-13)/2),0))</f>
        <v/>
      </c>
      <c r="I73" s="1004"/>
      <c r="J73" s="244" t="str">
        <f ca="1">IF(MOD(ROW()-13,2)=0,IF(ISBLANK(OFFSET('11. SEGUIMIENTO 2026'!$N$14,INT((ROW()-13)/2),0)),"",OFFSET('11. SEGUIMIENTO 2026'!$N$14,INT((ROW()-13)/2),0)),IF(ISBLANK(OFFSET('9. METAS'!$Q$20,INT((ROW()-14)/2),0)),"",OFFSET('9. METAS'!$Q$20,INT((ROW()-14)/2),0)))</f>
        <v/>
      </c>
      <c r="K73" s="245" t="str">
        <f ca="1">IF(MOD(ROW()-13,2)=0,IF(ISBLANK(OFFSET('11. SEGUIMIENTO 2026'!$O$14,INT((ROW()-13)/2),0)),"",OFFSET('11. SEGUIMIENTO 2026'!$O$14,INT((ROW()-13)/2),0)),IF(ISBLANK(OFFSET('9. METAS'!$R$20,INT((ROW()-14)/2),0)),"",OFFSET('9. METAS'!$R$20,INT((ROW()-14)/2),0)))</f>
        <v/>
      </c>
      <c r="L73" s="245" t="str">
        <f ca="1">IF(MOD(ROW()-13,2)=0,IF(ISBLANK(OFFSET('11. SEGUIMIENTO 2026'!$P$14,INT((ROW()-13)/2),0)),"",OFFSET('11. SEGUIMIENTO 2026'!$P$14,INT((ROW()-13)/2),0)),IF(ISBLANK(OFFSET('9. METAS'!$S$20,INT((ROW()-14)/2),0)),"",OFFSET('9. METAS'!$S$20,INT((ROW()-14)/2),0)))</f>
        <v/>
      </c>
      <c r="M73" s="246" t="str">
        <f ca="1">IF(MOD(ROW()-13,2)=0,IF(ISBLANK(OFFSET('11. SEGUIMIENTO 2026'!$Q$14,INT((ROW()-13)/2),0)),"",OFFSET('11. SEGUIMIENTO 2026'!$Q$14,INT((ROW()-13)/2),0)),IF(ISBLANK(OFFSET('9. METAS'!$T$20,INT((ROW()-14)/2),0)),"",OFFSET('9. METAS'!$T$20,INT((ROW()-14)/2),0)))</f>
        <v/>
      </c>
      <c r="N73" s="1006" t="str">
        <f t="shared" ref="N73" ca="1" si="56">IFERROR(J73/J74,"ND")</f>
        <v>ND</v>
      </c>
      <c r="O73" s="1008" t="str">
        <f t="shared" ref="O73" ca="1" si="57">IFERROR(((J73+K73)/H73),"ND")</f>
        <v>ND</v>
      </c>
      <c r="P73" s="1010"/>
    </row>
    <row r="74" spans="3:16">
      <c r="C74" s="1025"/>
      <c r="D74" s="1018"/>
      <c r="E74" s="1018"/>
      <c r="F74" s="1021"/>
      <c r="G74" s="1023"/>
      <c r="H74" s="1002"/>
      <c r="I74" s="1012"/>
      <c r="J74" s="244" t="str">
        <f ca="1">IF(MOD(ROW()-13,2)=0,IF(ISBLANK(OFFSET('11. SEGUIMIENTO 2026'!$N$14,INT((ROW()-13)/2),0)),"",OFFSET('11. SEGUIMIENTO 2026'!$N$14,INT((ROW()-13)/2),0)),IF(ISBLANK(OFFSET('9. METAS'!$Q$20,INT((ROW()-14)/2),0)),"",OFFSET('9. METAS'!$Q$20,INT((ROW()-14)/2),0)))</f>
        <v/>
      </c>
      <c r="K74" s="245" t="str">
        <f ca="1">IF(MOD(ROW()-13,2)=0,IF(ISBLANK(OFFSET('11. SEGUIMIENTO 2026'!$O$14,INT((ROW()-13)/2),0)),"",OFFSET('11. SEGUIMIENTO 2026'!$O$14,INT((ROW()-13)/2),0)),IF(ISBLANK(OFFSET('9. METAS'!$R$20,INT((ROW()-14)/2),0)),"",OFFSET('9. METAS'!$R$20,INT((ROW()-14)/2),0)))</f>
        <v/>
      </c>
      <c r="L74" s="245" t="str">
        <f ca="1">IF(MOD(ROW()-13,2)=0,IF(ISBLANK(OFFSET('11. SEGUIMIENTO 2026'!$P$14,INT((ROW()-13)/2),0)),"",OFFSET('11. SEGUIMIENTO 2026'!$P$14,INT((ROW()-13)/2),0)),IF(ISBLANK(OFFSET('9. METAS'!$S$20,INT((ROW()-14)/2),0)),"",OFFSET('9. METAS'!$S$20,INT((ROW()-14)/2),0)))</f>
        <v/>
      </c>
      <c r="M74" s="246" t="str">
        <f ca="1">IF(MOD(ROW()-13,2)=0,IF(ISBLANK(OFFSET('11. SEGUIMIENTO 2026'!$Q$14,INT((ROW()-13)/2),0)),"",OFFSET('11. SEGUIMIENTO 2026'!$Q$14,INT((ROW()-13)/2),0)),IF(ISBLANK(OFFSET('9. METAS'!$T$20,INT((ROW()-14)/2),0)),"",OFFSET('9. METAS'!$T$20,INT((ROW()-14)/2),0)))</f>
        <v/>
      </c>
      <c r="N74" s="1013"/>
      <c r="O74" s="1014"/>
      <c r="P74" s="1015"/>
    </row>
    <row r="75" spans="3:16">
      <c r="C75" s="1016" t="str">
        <f ca="1">IF(ISBLANK(OFFSET('5. Pp (3 años)'!$C$46,INT((ROW()-13)/2),0)),"",OFFSET('5. Pp (3 años)'!$C$46,INT((ROW()-13)/2),0))</f>
        <v>Actividad</v>
      </c>
      <c r="D75" s="1018" t="str">
        <f ca="1">IF(ISBLANK(OFFSET('5. Pp (3 años)'!$D$46,INT((ROW()-13)/2),0)),"",OFFSET('5. Pp (3 años)'!$D$46,INT((ROW()-13)/2),0))</f>
        <v/>
      </c>
      <c r="E75" s="1018" t="str">
        <f ca="1">IF(ISBLANK(OFFSET('5. Pp (3 años)'!$E$46,INT((ROW()-13)/2),0)),"",OFFSET('5. Pp (3 años)'!$E$46,INT((ROW()-13)/2),0))</f>
        <v/>
      </c>
      <c r="F75" s="1021" t="str">
        <f ca="1">IF(ISBLANK(OFFSET('5. Pp (3 años)'!$K$46,INT((ROW()-13)/2),0)),"",OFFSET('5. Pp (3 años)'!$K$46,INT((ROW()-13)/2),0))</f>
        <v/>
      </c>
      <c r="G75" s="1023" t="str">
        <f ca="1">IF(ISBLANK(OFFSET('5. Pp (3 años)'!$H$46,INT((ROW()-13)/2),0)),"",OFFSET('5. Pp (3 años)'!$H$46,INT((ROW()-13)/2),0))</f>
        <v/>
      </c>
      <c r="H75" s="1002" t="str">
        <f ca="1">IF(ISBLANK(OFFSET('9. METAS'!$K$20,INT((ROW()-13)/2),0)),"",OFFSET('9. METAS'!$K$20,INT((ROW()-13)/2),0))</f>
        <v/>
      </c>
      <c r="I75" s="1004"/>
      <c r="J75" s="244" t="str">
        <f ca="1">IF(MOD(ROW()-13,2)=0,IF(ISBLANK(OFFSET('11. SEGUIMIENTO 2026'!$N$14,INT((ROW()-13)/2),0)),"",OFFSET('11. SEGUIMIENTO 2026'!$N$14,INT((ROW()-13)/2),0)),IF(ISBLANK(OFFSET('9. METAS'!$Q$20,INT((ROW()-14)/2),0)),"",OFFSET('9. METAS'!$Q$20,INT((ROW()-14)/2),0)))</f>
        <v/>
      </c>
      <c r="K75" s="245" t="str">
        <f ca="1">IF(MOD(ROW()-13,2)=0,IF(ISBLANK(OFFSET('11. SEGUIMIENTO 2026'!$O$14,INT((ROW()-13)/2),0)),"",OFFSET('11. SEGUIMIENTO 2026'!$O$14,INT((ROW()-13)/2),0)),IF(ISBLANK(OFFSET('9. METAS'!$R$20,INT((ROW()-14)/2),0)),"",OFFSET('9. METAS'!$R$20,INT((ROW()-14)/2),0)))</f>
        <v/>
      </c>
      <c r="L75" s="245" t="str">
        <f ca="1">IF(MOD(ROW()-13,2)=0,IF(ISBLANK(OFFSET('11. SEGUIMIENTO 2026'!$P$14,INT((ROW()-13)/2),0)),"",OFFSET('11. SEGUIMIENTO 2026'!$P$14,INT((ROW()-13)/2),0)),IF(ISBLANK(OFFSET('9. METAS'!$S$20,INT((ROW()-14)/2),0)),"",OFFSET('9. METAS'!$S$20,INT((ROW()-14)/2),0)))</f>
        <v/>
      </c>
      <c r="M75" s="246" t="str">
        <f ca="1">IF(MOD(ROW()-13,2)=0,IF(ISBLANK(OFFSET('11. SEGUIMIENTO 2026'!$Q$14,INT((ROW()-13)/2),0)),"",OFFSET('11. SEGUIMIENTO 2026'!$Q$14,INT((ROW()-13)/2),0)),IF(ISBLANK(OFFSET('9. METAS'!$T$20,INT((ROW()-14)/2),0)),"",OFFSET('9. METAS'!$T$20,INT((ROW()-14)/2),0)))</f>
        <v/>
      </c>
      <c r="N75" s="1006" t="str">
        <f t="shared" ref="N75" ca="1" si="58">IFERROR(J75/J76,"ND")</f>
        <v>ND</v>
      </c>
      <c r="O75" s="1008" t="str">
        <f t="shared" ref="O75" ca="1" si="59">IFERROR(((J75+K75)/H75),"ND")</f>
        <v>ND</v>
      </c>
      <c r="P75" s="1010"/>
    </row>
    <row r="76" spans="3:16">
      <c r="C76" s="1025"/>
      <c r="D76" s="1018"/>
      <c r="E76" s="1018"/>
      <c r="F76" s="1021"/>
      <c r="G76" s="1023"/>
      <c r="H76" s="1002"/>
      <c r="I76" s="1012"/>
      <c r="J76" s="244" t="str">
        <f ca="1">IF(MOD(ROW()-13,2)=0,IF(ISBLANK(OFFSET('11. SEGUIMIENTO 2026'!$N$14,INT((ROW()-13)/2),0)),"",OFFSET('11. SEGUIMIENTO 2026'!$N$14,INT((ROW()-13)/2),0)),IF(ISBLANK(OFFSET('9. METAS'!$Q$20,INT((ROW()-14)/2),0)),"",OFFSET('9. METAS'!$Q$20,INT((ROW()-14)/2),0)))</f>
        <v/>
      </c>
      <c r="K76" s="245" t="str">
        <f ca="1">IF(MOD(ROW()-13,2)=0,IF(ISBLANK(OFFSET('11. SEGUIMIENTO 2026'!$O$14,INT((ROW()-13)/2),0)),"",OFFSET('11. SEGUIMIENTO 2026'!$O$14,INT((ROW()-13)/2),0)),IF(ISBLANK(OFFSET('9. METAS'!$R$20,INT((ROW()-14)/2),0)),"",OFFSET('9. METAS'!$R$20,INT((ROW()-14)/2),0)))</f>
        <v/>
      </c>
      <c r="L76" s="245" t="str">
        <f ca="1">IF(MOD(ROW()-13,2)=0,IF(ISBLANK(OFFSET('11. SEGUIMIENTO 2026'!$P$14,INT((ROW()-13)/2),0)),"",OFFSET('11. SEGUIMIENTO 2026'!$P$14,INT((ROW()-13)/2),0)),IF(ISBLANK(OFFSET('9. METAS'!$S$20,INT((ROW()-14)/2),0)),"",OFFSET('9. METAS'!$S$20,INT((ROW()-14)/2),0)))</f>
        <v/>
      </c>
      <c r="M76" s="246" t="str">
        <f ca="1">IF(MOD(ROW()-13,2)=0,IF(ISBLANK(OFFSET('11. SEGUIMIENTO 2026'!$Q$14,INT((ROW()-13)/2),0)),"",OFFSET('11. SEGUIMIENTO 2026'!$Q$14,INT((ROW()-13)/2),0)),IF(ISBLANK(OFFSET('9. METAS'!$T$20,INT((ROW()-14)/2),0)),"",OFFSET('9. METAS'!$T$20,INT((ROW()-14)/2),0)))</f>
        <v/>
      </c>
      <c r="N76" s="1013"/>
      <c r="O76" s="1014"/>
      <c r="P76" s="1015"/>
    </row>
    <row r="77" spans="3:16">
      <c r="C77" s="1016" t="str">
        <f ca="1">IF(ISBLANK(OFFSET('5. Pp (3 años)'!$C$46,INT((ROW()-13)/2),0)),"",OFFSET('5. Pp (3 años)'!$C$46,INT((ROW()-13)/2),0))</f>
        <v xml:space="preserve">Componente  </v>
      </c>
      <c r="D77" s="1018" t="str">
        <f ca="1">IF(ISBLANK(OFFSET('5. Pp (3 años)'!$D$46,INT((ROW()-13)/2),0)),"",OFFSET('5. Pp (3 años)'!$D$46,INT((ROW()-13)/2),0))</f>
        <v>4.1.1.1.6 Oferta de servicios para el desarrollo comunitario y humano en los COBUS consolidada.</v>
      </c>
      <c r="E77" s="1018" t="str">
        <f ca="1">IF(ISBLANK(OFFSET('5. Pp (3 años)'!$E$46,INT((ROW()-13)/2),0)),"",OFFSET('5. Pp (3 años)'!$E$46,INT((ROW()-13)/2),0))</f>
        <v>PSIDHO: Porcentaje de servicios integrales de desarrollo humano otorgados.</v>
      </c>
      <c r="F77" s="1021" t="str">
        <f ca="1">IF(ISBLANK(OFFSET('5. Pp (3 años)'!$K$46,INT((ROW()-13)/2),0)),"",OFFSET('5. Pp (3 años)'!$K$46,INT((ROW()-13)/2),0))</f>
        <v>Ascendente</v>
      </c>
      <c r="G77" s="1023" t="str">
        <f ca="1">IF(ISBLANK(OFFSET('5. Pp (3 años)'!$H$46,INT((ROW()-13)/2),0)),"",OFFSET('5. Pp (3 años)'!$H$46,INT((ROW()-13)/2),0))</f>
        <v>Trimestral</v>
      </c>
      <c r="H77" s="1002">
        <f ca="1">IF(ISBLANK(OFFSET('9. METAS'!$K$20,INT((ROW()-13)/2),0)),"",OFFSET('9. METAS'!$K$20,INT((ROW()-13)/2),0))</f>
        <v>100</v>
      </c>
      <c r="I77" s="1004"/>
      <c r="J77" s="244">
        <f ca="1">IF(MOD(ROW()-13,2)=0,IF(ISBLANK(OFFSET('11. SEGUIMIENTO 2026'!$N$14,INT((ROW()-13)/2),0)),"",OFFSET('11. SEGUIMIENTO 2026'!$N$14,INT((ROW()-13)/2),0)),IF(ISBLANK(OFFSET('9. METAS'!$Q$20,INT((ROW()-14)/2),0)),"",OFFSET('9. METAS'!$Q$20,INT((ROW()-14)/2),0)))</f>
        <v>25</v>
      </c>
      <c r="K77" s="245" t="str">
        <f ca="1">IF(MOD(ROW()-13,2)=0,IF(ISBLANK(OFFSET('11. SEGUIMIENTO 2026'!$O$14,INT((ROW()-13)/2),0)),"",OFFSET('11. SEGUIMIENTO 2026'!$O$14,INT((ROW()-13)/2),0)),IF(ISBLANK(OFFSET('9. METAS'!$R$20,INT((ROW()-14)/2),0)),"",OFFSET('9. METAS'!$R$20,INT((ROW()-14)/2),0)))</f>
        <v/>
      </c>
      <c r="L77" s="245" t="str">
        <f ca="1">IF(MOD(ROW()-13,2)=0,IF(ISBLANK(OFFSET('11. SEGUIMIENTO 2026'!$P$14,INT((ROW()-13)/2),0)),"",OFFSET('11. SEGUIMIENTO 2026'!$P$14,INT((ROW()-13)/2),0)),IF(ISBLANK(OFFSET('9. METAS'!$S$20,INT((ROW()-14)/2),0)),"",OFFSET('9. METAS'!$S$20,INT((ROW()-14)/2),0)))</f>
        <v/>
      </c>
      <c r="M77" s="246" t="str">
        <f ca="1">IF(MOD(ROW()-13,2)=0,IF(ISBLANK(OFFSET('11. SEGUIMIENTO 2026'!$Q$14,INT((ROW()-13)/2),0)),"",OFFSET('11. SEGUIMIENTO 2026'!$Q$14,INT((ROW()-13)/2),0)),IF(ISBLANK(OFFSET('9. METAS'!$T$20,INT((ROW()-14)/2),0)),"",OFFSET('9. METAS'!$T$20,INT((ROW()-14)/2),0)))</f>
        <v/>
      </c>
      <c r="N77" s="1006">
        <f t="shared" ref="N77" ca="1" si="60">IFERROR(J77/J78,"ND")</f>
        <v>1</v>
      </c>
      <c r="O77" s="1008" t="str">
        <f t="shared" ref="O77" ca="1" si="61">IFERROR(((J77+K77)/H77),"ND")</f>
        <v>ND</v>
      </c>
      <c r="P77" s="1010"/>
    </row>
    <row r="78" spans="3:16">
      <c r="C78" s="1025"/>
      <c r="D78" s="1018"/>
      <c r="E78" s="1018"/>
      <c r="F78" s="1021"/>
      <c r="G78" s="1023"/>
      <c r="H78" s="1002"/>
      <c r="I78" s="1012"/>
      <c r="J78" s="244">
        <f ca="1">IF(MOD(ROW()-13,2)=0,IF(ISBLANK(OFFSET('11. SEGUIMIENTO 2026'!$N$14,INT((ROW()-13)/2),0)),"",OFFSET('11. SEGUIMIENTO 2026'!$N$14,INT((ROW()-13)/2),0)),IF(ISBLANK(OFFSET('9. METAS'!$Q$20,INT((ROW()-14)/2),0)),"",OFFSET('9. METAS'!$Q$20,INT((ROW()-14)/2),0)))</f>
        <v>25</v>
      </c>
      <c r="K78" s="245">
        <f ca="1">IF(MOD(ROW()-13,2)=0,IF(ISBLANK(OFFSET('11. SEGUIMIENTO 2026'!$O$14,INT((ROW()-13)/2),0)),"",OFFSET('11. SEGUIMIENTO 2026'!$O$14,INT((ROW()-13)/2),0)),IF(ISBLANK(OFFSET('9. METAS'!$R$20,INT((ROW()-14)/2),0)),"",OFFSET('9. METAS'!$R$20,INT((ROW()-14)/2),0)))</f>
        <v>25</v>
      </c>
      <c r="L78" s="245">
        <f ca="1">IF(MOD(ROW()-13,2)=0,IF(ISBLANK(OFFSET('11. SEGUIMIENTO 2026'!$P$14,INT((ROW()-13)/2),0)),"",OFFSET('11. SEGUIMIENTO 2026'!$P$14,INT((ROW()-13)/2),0)),IF(ISBLANK(OFFSET('9. METAS'!$S$20,INT((ROW()-14)/2),0)),"",OFFSET('9. METAS'!$S$20,INT((ROW()-14)/2),0)))</f>
        <v>25</v>
      </c>
      <c r="M78" s="246">
        <f ca="1">IF(MOD(ROW()-13,2)=0,IF(ISBLANK(OFFSET('11. SEGUIMIENTO 2026'!$Q$14,INT((ROW()-13)/2),0)),"",OFFSET('11. SEGUIMIENTO 2026'!$Q$14,INT((ROW()-13)/2),0)),IF(ISBLANK(OFFSET('9. METAS'!$T$20,INT((ROW()-14)/2),0)),"",OFFSET('9. METAS'!$T$20,INT((ROW()-14)/2),0)))</f>
        <v>25</v>
      </c>
      <c r="N78" s="1013"/>
      <c r="O78" s="1014"/>
      <c r="P78" s="1015"/>
    </row>
    <row r="79" spans="3:16">
      <c r="C79" s="1016" t="str">
        <f ca="1">IF(ISBLANK(OFFSET('5. Pp (3 años)'!$C$46,INT((ROW()-13)/2),0)),"",OFFSET('5. Pp (3 años)'!$C$46,INT((ROW()-13)/2),0))</f>
        <v>Actividad</v>
      </c>
      <c r="D79" s="1018" t="str">
        <f ca="1">IF(ISBLANK(OFFSET('5. Pp (3 años)'!$D$46,INT((ROW()-13)/2),0)),"",OFFSET('5. Pp (3 años)'!$D$46,INT((ROW()-13)/2),0))</f>
        <v>4.1.1.1.6.1 Impartición y administración de la oferta de capacitación en centros comunitarios</v>
      </c>
      <c r="E79" s="1018" t="str">
        <f ca="1">IF(ISBLANK(OFFSET('5. Pp (3 años)'!$E$46,INT((ROW()-13)/2),0)),"",OFFSET('5. Pp (3 años)'!$E$46,INT((ROW()-13)/2),0))</f>
        <v>PCTIA: Porcentaje de cursos y talleres impartidos y administrados.</v>
      </c>
      <c r="F79" s="1021" t="str">
        <f ca="1">IF(ISBLANK(OFFSET('5. Pp (3 años)'!$K$46,INT((ROW()-13)/2),0)),"",OFFSET('5. Pp (3 años)'!$K$46,INT((ROW()-13)/2),0))</f>
        <v>Ascendente</v>
      </c>
      <c r="G79" s="1023" t="str">
        <f ca="1">IF(ISBLANK(OFFSET('5. Pp (3 años)'!$H$46,INT((ROW()-13)/2),0)),"",OFFSET('5. Pp (3 años)'!$H$46,INT((ROW()-13)/2),0))</f>
        <v>Trimestral</v>
      </c>
      <c r="H79" s="1002">
        <f ca="1">IF(ISBLANK(OFFSET('9. METAS'!$K$20,INT((ROW()-13)/2),0)),"",OFFSET('9. METAS'!$K$20,INT((ROW()-13)/2),0))</f>
        <v>224</v>
      </c>
      <c r="I79" s="1004"/>
      <c r="J79" s="244">
        <f ca="1">IF(MOD(ROW()-13,2)=0,IF(ISBLANK(OFFSET('11. SEGUIMIENTO 2026'!$N$14,INT((ROW()-13)/2),0)),"",OFFSET('11. SEGUIMIENTO 2026'!$N$14,INT((ROW()-13)/2),0)),IF(ISBLANK(OFFSET('9. METAS'!$Q$20,INT((ROW()-14)/2),0)),"",OFFSET('9. METAS'!$Q$20,INT((ROW()-14)/2),0)))</f>
        <v>71</v>
      </c>
      <c r="K79" s="245" t="str">
        <f ca="1">IF(MOD(ROW()-13,2)=0,IF(ISBLANK(OFFSET('11. SEGUIMIENTO 2026'!$O$14,INT((ROW()-13)/2),0)),"",OFFSET('11. SEGUIMIENTO 2026'!$O$14,INT((ROW()-13)/2),0)),IF(ISBLANK(OFFSET('9. METAS'!$R$20,INT((ROW()-14)/2),0)),"",OFFSET('9. METAS'!$R$20,INT((ROW()-14)/2),0)))</f>
        <v/>
      </c>
      <c r="L79" s="245" t="str">
        <f ca="1">IF(MOD(ROW()-13,2)=0,IF(ISBLANK(OFFSET('11. SEGUIMIENTO 2026'!$P$14,INT((ROW()-13)/2),0)),"",OFFSET('11. SEGUIMIENTO 2026'!$P$14,INT((ROW()-13)/2),0)),IF(ISBLANK(OFFSET('9. METAS'!$S$20,INT((ROW()-14)/2),0)),"",OFFSET('9. METAS'!$S$20,INT((ROW()-14)/2),0)))</f>
        <v/>
      </c>
      <c r="M79" s="246" t="str">
        <f ca="1">IF(MOD(ROW()-13,2)=0,IF(ISBLANK(OFFSET('11. SEGUIMIENTO 2026'!$Q$14,INT((ROW()-13)/2),0)),"",OFFSET('11. SEGUIMIENTO 2026'!$Q$14,INT((ROW()-13)/2),0)),IF(ISBLANK(OFFSET('9. METAS'!$T$20,INT((ROW()-14)/2),0)),"",OFFSET('9. METAS'!$T$20,INT((ROW()-14)/2),0)))</f>
        <v/>
      </c>
      <c r="N79" s="1006">
        <f t="shared" ref="N79" ca="1" si="62">IFERROR(J79/J80,"ND")</f>
        <v>1.2678571428571428</v>
      </c>
      <c r="O79" s="1008" t="str">
        <f t="shared" ref="O79" ca="1" si="63">IFERROR(((J79+K79)/H79),"ND")</f>
        <v>ND</v>
      </c>
      <c r="P79" s="1010"/>
    </row>
    <row r="80" spans="3:16">
      <c r="C80" s="1025"/>
      <c r="D80" s="1018"/>
      <c r="E80" s="1018"/>
      <c r="F80" s="1021"/>
      <c r="G80" s="1023"/>
      <c r="H80" s="1002"/>
      <c r="I80" s="1012"/>
      <c r="J80" s="244">
        <f ca="1">IF(MOD(ROW()-13,2)=0,IF(ISBLANK(OFFSET('11. SEGUIMIENTO 2026'!$N$14,INT((ROW()-13)/2),0)),"",OFFSET('11. SEGUIMIENTO 2026'!$N$14,INT((ROW()-13)/2),0)),IF(ISBLANK(OFFSET('9. METAS'!$Q$20,INT((ROW()-14)/2),0)),"",OFFSET('9. METAS'!$Q$20,INT((ROW()-14)/2),0)))</f>
        <v>56</v>
      </c>
      <c r="K80" s="245">
        <f ca="1">IF(MOD(ROW()-13,2)=0,IF(ISBLANK(OFFSET('11. SEGUIMIENTO 2026'!$O$14,INT((ROW()-13)/2),0)),"",OFFSET('11. SEGUIMIENTO 2026'!$O$14,INT((ROW()-13)/2),0)),IF(ISBLANK(OFFSET('9. METAS'!$R$20,INT((ROW()-14)/2),0)),"",OFFSET('9. METAS'!$R$20,INT((ROW()-14)/2),0)))</f>
        <v>56</v>
      </c>
      <c r="L80" s="245">
        <f ca="1">IF(MOD(ROW()-13,2)=0,IF(ISBLANK(OFFSET('11. SEGUIMIENTO 2026'!$P$14,INT((ROW()-13)/2),0)),"",OFFSET('11. SEGUIMIENTO 2026'!$P$14,INT((ROW()-13)/2),0)),IF(ISBLANK(OFFSET('9. METAS'!$S$20,INT((ROW()-14)/2),0)),"",OFFSET('9. METAS'!$S$20,INT((ROW()-14)/2),0)))</f>
        <v>56</v>
      </c>
      <c r="M80" s="246">
        <f ca="1">IF(MOD(ROW()-13,2)=0,IF(ISBLANK(OFFSET('11. SEGUIMIENTO 2026'!$Q$14,INT((ROW()-13)/2),0)),"",OFFSET('11. SEGUIMIENTO 2026'!$Q$14,INT((ROW()-13)/2),0)),IF(ISBLANK(OFFSET('9. METAS'!$T$20,INT((ROW()-14)/2),0)),"",OFFSET('9. METAS'!$T$20,INT((ROW()-14)/2),0)))</f>
        <v>56</v>
      </c>
      <c r="N80" s="1013"/>
      <c r="O80" s="1014"/>
      <c r="P80" s="1015"/>
    </row>
    <row r="81" spans="3:16">
      <c r="C81" s="1016" t="str">
        <f ca="1">IF(ISBLANK(OFFSET('5. Pp (3 años)'!$C$46,INT((ROW()-13)/2),0)),"",OFFSET('5. Pp (3 años)'!$C$46,INT((ROW()-13)/2),0))</f>
        <v>Actividad</v>
      </c>
      <c r="D81" s="1018" t="str">
        <f ca="1">IF(ISBLANK(OFFSET('5. Pp (3 años)'!$D$46,INT((ROW()-13)/2),0)),"",OFFSET('5. Pp (3 años)'!$D$46,INT((ROW()-13)/2),0))</f>
        <v>4.1.1.1.6.2  Gestión de espacios para encuentros culturales y actos de reconocimiento social.</v>
      </c>
      <c r="E81" s="1018" t="str">
        <f ca="1">IF(ISBLANK(OFFSET('5. Pp (3 años)'!$E$46,INT((ROW()-13)/2),0)),"",OFFSET('5. Pp (3 años)'!$E$46,INT((ROW()-13)/2),0))</f>
        <v>PEACC: Porcentaje de eventos y actos coordinados en los centros.</v>
      </c>
      <c r="F81" s="1021" t="str">
        <f ca="1">IF(ISBLANK(OFFSET('5. Pp (3 años)'!$K$46,INT((ROW()-13)/2),0)),"",OFFSET('5. Pp (3 años)'!$K$46,INT((ROW()-13)/2),0))</f>
        <v>Ascendente</v>
      </c>
      <c r="G81" s="1023" t="str">
        <f ca="1">IF(ISBLANK(OFFSET('5. Pp (3 años)'!$H$46,INT((ROW()-13)/2),0)),"",OFFSET('5. Pp (3 años)'!$H$46,INT((ROW()-13)/2),0))</f>
        <v>Trimestral</v>
      </c>
      <c r="H81" s="1002">
        <f ca="1">IF(ISBLANK(OFFSET('9. METAS'!$K$20,INT((ROW()-13)/2),0)),"",OFFSET('9. METAS'!$K$20,INT((ROW()-13)/2),0))</f>
        <v>2</v>
      </c>
      <c r="I81" s="1004"/>
      <c r="J81" s="244">
        <f ca="1">IF(MOD(ROW()-13,2)=0,IF(ISBLANK(OFFSET('11. SEGUIMIENTO 2026'!$N$14,INT((ROW()-13)/2),0)),"",OFFSET('11. SEGUIMIENTO 2026'!$N$14,INT((ROW()-13)/2),0)),IF(ISBLANK(OFFSET('9. METAS'!$Q$20,INT((ROW()-14)/2),0)),"",OFFSET('9. METAS'!$Q$20,INT((ROW()-14)/2),0)))</f>
        <v>0</v>
      </c>
      <c r="K81" s="245" t="str">
        <f ca="1">IF(MOD(ROW()-13,2)=0,IF(ISBLANK(OFFSET('11. SEGUIMIENTO 2026'!$O$14,INT((ROW()-13)/2),0)),"",OFFSET('11. SEGUIMIENTO 2026'!$O$14,INT((ROW()-13)/2),0)),IF(ISBLANK(OFFSET('9. METAS'!$R$20,INT((ROW()-14)/2),0)),"",OFFSET('9. METAS'!$R$20,INT((ROW()-14)/2),0)))</f>
        <v/>
      </c>
      <c r="L81" s="245" t="str">
        <f ca="1">IF(MOD(ROW()-13,2)=0,IF(ISBLANK(OFFSET('11. SEGUIMIENTO 2026'!$P$14,INT((ROW()-13)/2),0)),"",OFFSET('11. SEGUIMIENTO 2026'!$P$14,INT((ROW()-13)/2),0)),IF(ISBLANK(OFFSET('9. METAS'!$S$20,INT((ROW()-14)/2),0)),"",OFFSET('9. METAS'!$S$20,INT((ROW()-14)/2),0)))</f>
        <v/>
      </c>
      <c r="M81" s="246" t="str">
        <f ca="1">IF(MOD(ROW()-13,2)=0,IF(ISBLANK(OFFSET('11. SEGUIMIENTO 2026'!$Q$14,INT((ROW()-13)/2),0)),"",OFFSET('11. SEGUIMIENTO 2026'!$Q$14,INT((ROW()-13)/2),0)),IF(ISBLANK(OFFSET('9. METAS'!$T$20,INT((ROW()-14)/2),0)),"",OFFSET('9. METAS'!$T$20,INT((ROW()-14)/2),0)))</f>
        <v/>
      </c>
      <c r="N81" s="1006" t="str">
        <f t="shared" ref="N81" ca="1" si="64">IFERROR(J81/J82,"ND")</f>
        <v>ND</v>
      </c>
      <c r="O81" s="1008" t="str">
        <f t="shared" ref="O81" ca="1" si="65">IFERROR(((J81+K81)/H81),"ND")</f>
        <v>ND</v>
      </c>
      <c r="P81" s="1010"/>
    </row>
    <row r="82" spans="3:16">
      <c r="C82" s="1025"/>
      <c r="D82" s="1018"/>
      <c r="E82" s="1018"/>
      <c r="F82" s="1021"/>
      <c r="G82" s="1023"/>
      <c r="H82" s="1002"/>
      <c r="I82" s="1012"/>
      <c r="J82" s="244">
        <f ca="1">IF(MOD(ROW()-13,2)=0,IF(ISBLANK(OFFSET('11. SEGUIMIENTO 2026'!$N$14,INT((ROW()-13)/2),0)),"",OFFSET('11. SEGUIMIENTO 2026'!$N$14,INT((ROW()-13)/2),0)),IF(ISBLANK(OFFSET('9. METAS'!$Q$20,INT((ROW()-14)/2),0)),"",OFFSET('9. METAS'!$Q$20,INT((ROW()-14)/2),0)))</f>
        <v>0</v>
      </c>
      <c r="K82" s="245">
        <f ca="1">IF(MOD(ROW()-13,2)=0,IF(ISBLANK(OFFSET('11. SEGUIMIENTO 2026'!$O$14,INT((ROW()-13)/2),0)),"",OFFSET('11. SEGUIMIENTO 2026'!$O$14,INT((ROW()-13)/2),0)),IF(ISBLANK(OFFSET('9. METAS'!$R$20,INT((ROW()-14)/2),0)),"",OFFSET('9. METAS'!$R$20,INT((ROW()-14)/2),0)))</f>
        <v>1</v>
      </c>
      <c r="L82" s="245">
        <f ca="1">IF(MOD(ROW()-13,2)=0,IF(ISBLANK(OFFSET('11. SEGUIMIENTO 2026'!$P$14,INT((ROW()-13)/2),0)),"",OFFSET('11. SEGUIMIENTO 2026'!$P$14,INT((ROW()-13)/2),0)),IF(ISBLANK(OFFSET('9. METAS'!$S$20,INT((ROW()-14)/2),0)),"",OFFSET('9. METAS'!$S$20,INT((ROW()-14)/2),0)))</f>
        <v>0</v>
      </c>
      <c r="M82" s="246">
        <f ca="1">IF(MOD(ROW()-13,2)=0,IF(ISBLANK(OFFSET('11. SEGUIMIENTO 2026'!$Q$14,INT((ROW()-13)/2),0)),"",OFFSET('11. SEGUIMIENTO 2026'!$Q$14,INT((ROW()-13)/2),0)),IF(ISBLANK(OFFSET('9. METAS'!$T$20,INT((ROW()-14)/2),0)),"",OFFSET('9. METAS'!$T$20,INT((ROW()-14)/2),0)))</f>
        <v>1</v>
      </c>
      <c r="N82" s="1013"/>
      <c r="O82" s="1014"/>
      <c r="P82" s="1015"/>
    </row>
    <row r="83" spans="3:16">
      <c r="C83" s="1016" t="str">
        <f ca="1">IF(ISBLANK(OFFSET('5. Pp (3 años)'!$C$46,INT((ROW()-13)/2),0)),"",OFFSET('5. Pp (3 años)'!$C$46,INT((ROW()-13)/2),0))</f>
        <v>Actividad</v>
      </c>
      <c r="D83" s="1018" t="str">
        <f ca="1">IF(ISBLANK(OFFSET('5. Pp (3 años)'!$D$46,INT((ROW()-13)/2),0)),"",OFFSET('5. Pp (3 años)'!$D$46,INT((ROW()-13)/2),0))</f>
        <v>4.1.1.1.6.3  Preservación y habilitación física de los inmuebles destinados a los COBUS.</v>
      </c>
      <c r="E83" s="1018" t="str">
        <f ca="1">IF(ISBLANK(OFFSET('5. Pp (3 años)'!$E$46,INT((ROW()-13)/2),0)),"",OFFSET('5. Pp (3 años)'!$E$46,INT((ROW()-13)/2),0))</f>
        <v>PAPMI: Porcentaje de acciones de preservación y mejora de instalaciones realizadas.</v>
      </c>
      <c r="F83" s="1021" t="str">
        <f ca="1">IF(ISBLANK(OFFSET('5. Pp (3 años)'!$K$46,INT((ROW()-13)/2),0)),"",OFFSET('5. Pp (3 años)'!$K$46,INT((ROW()-13)/2),0))</f>
        <v>Ascendente</v>
      </c>
      <c r="G83" s="1023" t="str">
        <f ca="1">IF(ISBLANK(OFFSET('5. Pp (3 años)'!$H$46,INT((ROW()-13)/2),0)),"",OFFSET('5. Pp (3 años)'!$H$46,INT((ROW()-13)/2),0))</f>
        <v>Trimestral</v>
      </c>
      <c r="H83" s="1002">
        <f ca="1">IF(ISBLANK(OFFSET('9. METAS'!$K$20,INT((ROW()-13)/2),0)),"",OFFSET('9. METAS'!$K$20,INT((ROW()-13)/2),0))</f>
        <v>4</v>
      </c>
      <c r="I83" s="1004"/>
      <c r="J83" s="244">
        <f ca="1">IF(MOD(ROW()-13,2)=0,IF(ISBLANK(OFFSET('11. SEGUIMIENTO 2026'!$N$14,INT((ROW()-13)/2),0)),"",OFFSET('11. SEGUIMIENTO 2026'!$N$14,INT((ROW()-13)/2),0)),IF(ISBLANK(OFFSET('9. METAS'!$Q$20,INT((ROW()-14)/2),0)),"",OFFSET('9. METAS'!$Q$20,INT((ROW()-14)/2),0)))</f>
        <v>1</v>
      </c>
      <c r="K83" s="245" t="str">
        <f ca="1">IF(MOD(ROW()-13,2)=0,IF(ISBLANK(OFFSET('11. SEGUIMIENTO 2026'!$O$14,INT((ROW()-13)/2),0)),"",OFFSET('11. SEGUIMIENTO 2026'!$O$14,INT((ROW()-13)/2),0)),IF(ISBLANK(OFFSET('9. METAS'!$R$20,INT((ROW()-14)/2),0)),"",OFFSET('9. METAS'!$R$20,INT((ROW()-14)/2),0)))</f>
        <v/>
      </c>
      <c r="L83" s="245" t="str">
        <f ca="1">IF(MOD(ROW()-13,2)=0,IF(ISBLANK(OFFSET('11. SEGUIMIENTO 2026'!$P$14,INT((ROW()-13)/2),0)),"",OFFSET('11. SEGUIMIENTO 2026'!$P$14,INT((ROW()-13)/2),0)),IF(ISBLANK(OFFSET('9. METAS'!$S$20,INT((ROW()-14)/2),0)),"",OFFSET('9. METAS'!$S$20,INT((ROW()-14)/2),0)))</f>
        <v/>
      </c>
      <c r="M83" s="246" t="str">
        <f ca="1">IF(MOD(ROW()-13,2)=0,IF(ISBLANK(OFFSET('11. SEGUIMIENTO 2026'!$Q$14,INT((ROW()-13)/2),0)),"",OFFSET('11. SEGUIMIENTO 2026'!$Q$14,INT((ROW()-13)/2),0)),IF(ISBLANK(OFFSET('9. METAS'!$T$20,INT((ROW()-14)/2),0)),"",OFFSET('9. METAS'!$T$20,INT((ROW()-14)/2),0)))</f>
        <v/>
      </c>
      <c r="N83" s="1006">
        <f t="shared" ref="N83" ca="1" si="66">IFERROR(J83/J84,"ND")</f>
        <v>1</v>
      </c>
      <c r="O83" s="1008" t="str">
        <f t="shared" ref="O83" ca="1" si="67">IFERROR(((J83+K83)/H83),"ND")</f>
        <v>ND</v>
      </c>
      <c r="P83" s="1010"/>
    </row>
    <row r="84" spans="3:16">
      <c r="C84" s="1025"/>
      <c r="D84" s="1018"/>
      <c r="E84" s="1018"/>
      <c r="F84" s="1021"/>
      <c r="G84" s="1023"/>
      <c r="H84" s="1002"/>
      <c r="I84" s="1012"/>
      <c r="J84" s="244">
        <f ca="1">IF(MOD(ROW()-13,2)=0,IF(ISBLANK(OFFSET('11. SEGUIMIENTO 2026'!$N$14,INT((ROW()-13)/2),0)),"",OFFSET('11. SEGUIMIENTO 2026'!$N$14,INT((ROW()-13)/2),0)),IF(ISBLANK(OFFSET('9. METAS'!$Q$20,INT((ROW()-14)/2),0)),"",OFFSET('9. METAS'!$Q$20,INT((ROW()-14)/2),0)))</f>
        <v>1</v>
      </c>
      <c r="K84" s="245">
        <f ca="1">IF(MOD(ROW()-13,2)=0,IF(ISBLANK(OFFSET('11. SEGUIMIENTO 2026'!$O$14,INT((ROW()-13)/2),0)),"",OFFSET('11. SEGUIMIENTO 2026'!$O$14,INT((ROW()-13)/2),0)),IF(ISBLANK(OFFSET('9. METAS'!$R$20,INT((ROW()-14)/2),0)),"",OFFSET('9. METAS'!$R$20,INT((ROW()-14)/2),0)))</f>
        <v>1</v>
      </c>
      <c r="L84" s="245">
        <f ca="1">IF(MOD(ROW()-13,2)=0,IF(ISBLANK(OFFSET('11. SEGUIMIENTO 2026'!$P$14,INT((ROW()-13)/2),0)),"",OFFSET('11. SEGUIMIENTO 2026'!$P$14,INT((ROW()-13)/2),0)),IF(ISBLANK(OFFSET('9. METAS'!$S$20,INT((ROW()-14)/2),0)),"",OFFSET('9. METAS'!$S$20,INT((ROW()-14)/2),0)))</f>
        <v>1</v>
      </c>
      <c r="M84" s="246">
        <f ca="1">IF(MOD(ROW()-13,2)=0,IF(ISBLANK(OFFSET('11. SEGUIMIENTO 2026'!$Q$14,INT((ROW()-13)/2),0)),"",OFFSET('11. SEGUIMIENTO 2026'!$Q$14,INT((ROW()-13)/2),0)),IF(ISBLANK(OFFSET('9. METAS'!$T$20,INT((ROW()-14)/2),0)),"",OFFSET('9. METAS'!$T$20,INT((ROW()-14)/2),0)))</f>
        <v>1</v>
      </c>
      <c r="N84" s="1013"/>
      <c r="O84" s="1014"/>
      <c r="P84" s="1015"/>
    </row>
    <row r="85" spans="3:16">
      <c r="C85" s="1016" t="str">
        <f ca="1">IF(ISBLANK(OFFSET('5. Pp (3 años)'!$C$46,INT((ROW()-13)/2),0)),"",OFFSET('5. Pp (3 años)'!$C$46,INT((ROW()-13)/2),0))</f>
        <v>Actividad</v>
      </c>
      <c r="D85" s="1018" t="str">
        <f ca="1">IF(ISBLANK(OFFSET('5. Pp (3 años)'!$D$46,INT((ROW()-13)/2),0)),"",OFFSET('5. Pp (3 años)'!$D$46,INT((ROW()-13)/2),0))</f>
        <v/>
      </c>
      <c r="E85" s="1018" t="str">
        <f ca="1">IF(ISBLANK(OFFSET('5. Pp (3 años)'!$E$46,INT((ROW()-13)/2),0)),"",OFFSET('5. Pp (3 años)'!$E$46,INT((ROW()-13)/2),0))</f>
        <v/>
      </c>
      <c r="F85" s="1021" t="str">
        <f ca="1">IF(ISBLANK(OFFSET('5. Pp (3 años)'!$K$46,INT((ROW()-13)/2),0)),"",OFFSET('5. Pp (3 años)'!$K$46,INT((ROW()-13)/2),0))</f>
        <v/>
      </c>
      <c r="G85" s="1023" t="str">
        <f ca="1">IF(ISBLANK(OFFSET('5. Pp (3 años)'!$H$46,INT((ROW()-13)/2),0)),"",OFFSET('5. Pp (3 años)'!$H$46,INT((ROW()-13)/2),0))</f>
        <v/>
      </c>
      <c r="H85" s="1002" t="str">
        <f ca="1">IF(ISBLANK(OFFSET('9. METAS'!$K$20,INT((ROW()-13)/2),0)),"",OFFSET('9. METAS'!$K$20,INT((ROW()-13)/2),0))</f>
        <v/>
      </c>
      <c r="I85" s="1004"/>
      <c r="J85" s="244" t="str">
        <f ca="1">IF(MOD(ROW()-13,2)=0,IF(ISBLANK(OFFSET('11. SEGUIMIENTO 2026'!$N$14,INT((ROW()-13)/2),0)),"",OFFSET('11. SEGUIMIENTO 2026'!$N$14,INT((ROW()-13)/2),0)),IF(ISBLANK(OFFSET('9. METAS'!$Q$20,INT((ROW()-14)/2),0)),"",OFFSET('9. METAS'!$Q$20,INT((ROW()-14)/2),0)))</f>
        <v/>
      </c>
      <c r="K85" s="245" t="str">
        <f ca="1">IF(MOD(ROW()-13,2)=0,IF(ISBLANK(OFFSET('11. SEGUIMIENTO 2026'!$O$14,INT((ROW()-13)/2),0)),"",OFFSET('11. SEGUIMIENTO 2026'!$O$14,INT((ROW()-13)/2),0)),IF(ISBLANK(OFFSET('9. METAS'!$R$20,INT((ROW()-14)/2),0)),"",OFFSET('9. METAS'!$R$20,INT((ROW()-14)/2),0)))</f>
        <v/>
      </c>
      <c r="L85" s="245" t="str">
        <f ca="1">IF(MOD(ROW()-13,2)=0,IF(ISBLANK(OFFSET('11. SEGUIMIENTO 2026'!$P$14,INT((ROW()-13)/2),0)),"",OFFSET('11. SEGUIMIENTO 2026'!$P$14,INT((ROW()-13)/2),0)),IF(ISBLANK(OFFSET('9. METAS'!$S$20,INT((ROW()-14)/2),0)),"",OFFSET('9. METAS'!$S$20,INT((ROW()-14)/2),0)))</f>
        <v/>
      </c>
      <c r="M85" s="246" t="str">
        <f ca="1">IF(MOD(ROW()-13,2)=0,IF(ISBLANK(OFFSET('11. SEGUIMIENTO 2026'!$Q$14,INT((ROW()-13)/2),0)),"",OFFSET('11. SEGUIMIENTO 2026'!$Q$14,INT((ROW()-13)/2),0)),IF(ISBLANK(OFFSET('9. METAS'!$T$20,INT((ROW()-14)/2),0)),"",OFFSET('9. METAS'!$T$20,INT((ROW()-14)/2),0)))</f>
        <v/>
      </c>
      <c r="N85" s="1006" t="str">
        <f t="shared" ref="N85" ca="1" si="68">IFERROR(J85/J86,"ND")</f>
        <v>ND</v>
      </c>
      <c r="O85" s="1008" t="str">
        <f t="shared" ref="O85" ca="1" si="69">IFERROR(((J85+K85)/H85),"ND")</f>
        <v>ND</v>
      </c>
      <c r="P85" s="1010"/>
    </row>
    <row r="86" spans="3:16">
      <c r="C86" s="1025"/>
      <c r="D86" s="1018"/>
      <c r="E86" s="1018"/>
      <c r="F86" s="1021"/>
      <c r="G86" s="1023"/>
      <c r="H86" s="1002"/>
      <c r="I86" s="1012"/>
      <c r="J86" s="244" t="str">
        <f ca="1">IF(MOD(ROW()-13,2)=0,IF(ISBLANK(OFFSET('11. SEGUIMIENTO 2026'!$N$14,INT((ROW()-13)/2),0)),"",OFFSET('11. SEGUIMIENTO 2026'!$N$14,INT((ROW()-13)/2),0)),IF(ISBLANK(OFFSET('9. METAS'!$Q$20,INT((ROW()-14)/2),0)),"",OFFSET('9. METAS'!$Q$20,INT((ROW()-14)/2),0)))</f>
        <v/>
      </c>
      <c r="K86" s="245" t="str">
        <f ca="1">IF(MOD(ROW()-13,2)=0,IF(ISBLANK(OFFSET('11. SEGUIMIENTO 2026'!$O$14,INT((ROW()-13)/2),0)),"",OFFSET('11. SEGUIMIENTO 2026'!$O$14,INT((ROW()-13)/2),0)),IF(ISBLANK(OFFSET('9. METAS'!$R$20,INT((ROW()-14)/2),0)),"",OFFSET('9. METAS'!$R$20,INT((ROW()-14)/2),0)))</f>
        <v/>
      </c>
      <c r="L86" s="245" t="str">
        <f ca="1">IF(MOD(ROW()-13,2)=0,IF(ISBLANK(OFFSET('11. SEGUIMIENTO 2026'!$P$14,INT((ROW()-13)/2),0)),"",OFFSET('11. SEGUIMIENTO 2026'!$P$14,INT((ROW()-13)/2),0)),IF(ISBLANK(OFFSET('9. METAS'!$S$20,INT((ROW()-14)/2),0)),"",OFFSET('9. METAS'!$S$20,INT((ROW()-14)/2),0)))</f>
        <v/>
      </c>
      <c r="M86" s="246" t="str">
        <f ca="1">IF(MOD(ROW()-13,2)=0,IF(ISBLANK(OFFSET('11. SEGUIMIENTO 2026'!$Q$14,INT((ROW()-13)/2),0)),"",OFFSET('11. SEGUIMIENTO 2026'!$Q$14,INT((ROW()-13)/2),0)),IF(ISBLANK(OFFSET('9. METAS'!$T$20,INT((ROW()-14)/2),0)),"",OFFSET('9. METAS'!$T$20,INT((ROW()-14)/2),0)))</f>
        <v/>
      </c>
      <c r="N86" s="1013"/>
      <c r="O86" s="1014"/>
      <c r="P86" s="1015"/>
    </row>
    <row r="87" spans="3:16">
      <c r="C87" s="1016" t="str">
        <f ca="1">IF(ISBLANK(OFFSET('5. Pp (3 años)'!$C$46,INT((ROW()-13)/2),0)),"",OFFSET('5. Pp (3 años)'!$C$46,INT((ROW()-13)/2),0))</f>
        <v>Actividad</v>
      </c>
      <c r="D87" s="1018" t="str">
        <f ca="1">IF(ISBLANK(OFFSET('5. Pp (3 años)'!$D$46,INT((ROW()-13)/2),0)),"",OFFSET('5. Pp (3 años)'!$D$46,INT((ROW()-13)/2),0))</f>
        <v/>
      </c>
      <c r="E87" s="1018" t="str">
        <f ca="1">IF(ISBLANK(OFFSET('5. Pp (3 años)'!$E$46,INT((ROW()-13)/2),0)),"",OFFSET('5. Pp (3 años)'!$E$46,INT((ROW()-13)/2),0))</f>
        <v/>
      </c>
      <c r="F87" s="1021" t="str">
        <f ca="1">IF(ISBLANK(OFFSET('5. Pp (3 años)'!$K$46,INT((ROW()-13)/2),0)),"",OFFSET('5. Pp (3 años)'!$K$46,INT((ROW()-13)/2),0))</f>
        <v/>
      </c>
      <c r="G87" s="1023" t="str">
        <f ca="1">IF(ISBLANK(OFFSET('5. Pp (3 años)'!$H$46,INT((ROW()-13)/2),0)),"",OFFSET('5. Pp (3 años)'!$H$46,INT((ROW()-13)/2),0))</f>
        <v/>
      </c>
      <c r="H87" s="1002" t="str">
        <f ca="1">IF(ISBLANK(OFFSET('9. METAS'!$K$20,INT((ROW()-13)/2),0)),"",OFFSET('9. METAS'!$K$20,INT((ROW()-13)/2),0))</f>
        <v/>
      </c>
      <c r="I87" s="1004"/>
      <c r="J87" s="244" t="str">
        <f ca="1">IF(MOD(ROW()-13,2)=0,IF(ISBLANK(OFFSET('11. SEGUIMIENTO 2026'!$N$14,INT((ROW()-13)/2),0)),"",OFFSET('11. SEGUIMIENTO 2026'!$N$14,INT((ROW()-13)/2),0)),IF(ISBLANK(OFFSET('9. METAS'!$Q$20,INT((ROW()-14)/2),0)),"",OFFSET('9. METAS'!$Q$20,INT((ROW()-14)/2),0)))</f>
        <v/>
      </c>
      <c r="K87" s="245" t="str">
        <f ca="1">IF(MOD(ROW()-13,2)=0,IF(ISBLANK(OFFSET('11. SEGUIMIENTO 2026'!$O$14,INT((ROW()-13)/2),0)),"",OFFSET('11. SEGUIMIENTO 2026'!$O$14,INT((ROW()-13)/2),0)),IF(ISBLANK(OFFSET('9. METAS'!$R$20,INT((ROW()-14)/2),0)),"",OFFSET('9. METAS'!$R$20,INT((ROW()-14)/2),0)))</f>
        <v/>
      </c>
      <c r="L87" s="245" t="str">
        <f ca="1">IF(MOD(ROW()-13,2)=0,IF(ISBLANK(OFFSET('11. SEGUIMIENTO 2026'!$P$14,INT((ROW()-13)/2),0)),"",OFFSET('11. SEGUIMIENTO 2026'!$P$14,INT((ROW()-13)/2),0)),IF(ISBLANK(OFFSET('9. METAS'!$S$20,INT((ROW()-14)/2),0)),"",OFFSET('9. METAS'!$S$20,INT((ROW()-14)/2),0)))</f>
        <v/>
      </c>
      <c r="M87" s="246" t="str">
        <f ca="1">IF(MOD(ROW()-13,2)=0,IF(ISBLANK(OFFSET('11. SEGUIMIENTO 2026'!$Q$14,INT((ROW()-13)/2),0)),"",OFFSET('11. SEGUIMIENTO 2026'!$Q$14,INT((ROW()-13)/2),0)),IF(ISBLANK(OFFSET('9. METAS'!$T$20,INT((ROW()-14)/2),0)),"",OFFSET('9. METAS'!$T$20,INT((ROW()-14)/2),0)))</f>
        <v/>
      </c>
      <c r="N87" s="1006" t="str">
        <f t="shared" ref="N87" ca="1" si="70">IFERROR(J87/J88,"ND")</f>
        <v>ND</v>
      </c>
      <c r="O87" s="1008" t="str">
        <f t="shared" ref="O87" ca="1" si="71">IFERROR(((J87+K87)/H87),"ND")</f>
        <v>ND</v>
      </c>
      <c r="P87" s="1010"/>
    </row>
    <row r="88" spans="3:16">
      <c r="C88" s="1025"/>
      <c r="D88" s="1018"/>
      <c r="E88" s="1018"/>
      <c r="F88" s="1021"/>
      <c r="G88" s="1023"/>
      <c r="H88" s="1002"/>
      <c r="I88" s="1012"/>
      <c r="J88" s="244" t="str">
        <f ca="1">IF(MOD(ROW()-13,2)=0,IF(ISBLANK(OFFSET('11. SEGUIMIENTO 2026'!$N$14,INT((ROW()-13)/2),0)),"",OFFSET('11. SEGUIMIENTO 2026'!$N$14,INT((ROW()-13)/2),0)),IF(ISBLANK(OFFSET('9. METAS'!$Q$20,INT((ROW()-14)/2),0)),"",OFFSET('9. METAS'!$Q$20,INT((ROW()-14)/2),0)))</f>
        <v/>
      </c>
      <c r="K88" s="245" t="str">
        <f ca="1">IF(MOD(ROW()-13,2)=0,IF(ISBLANK(OFFSET('11. SEGUIMIENTO 2026'!$O$14,INT((ROW()-13)/2),0)),"",OFFSET('11. SEGUIMIENTO 2026'!$O$14,INT((ROW()-13)/2),0)),IF(ISBLANK(OFFSET('9. METAS'!$R$20,INT((ROW()-14)/2),0)),"",OFFSET('9. METAS'!$R$20,INT((ROW()-14)/2),0)))</f>
        <v/>
      </c>
      <c r="L88" s="245" t="str">
        <f ca="1">IF(MOD(ROW()-13,2)=0,IF(ISBLANK(OFFSET('11. SEGUIMIENTO 2026'!$P$14,INT((ROW()-13)/2),0)),"",OFFSET('11. SEGUIMIENTO 2026'!$P$14,INT((ROW()-13)/2),0)),IF(ISBLANK(OFFSET('9. METAS'!$S$20,INT((ROW()-14)/2),0)),"",OFFSET('9. METAS'!$S$20,INT((ROW()-14)/2),0)))</f>
        <v/>
      </c>
      <c r="M88" s="246" t="str">
        <f ca="1">IF(MOD(ROW()-13,2)=0,IF(ISBLANK(OFFSET('11. SEGUIMIENTO 2026'!$Q$14,INT((ROW()-13)/2),0)),"",OFFSET('11. SEGUIMIENTO 2026'!$Q$14,INT((ROW()-13)/2),0)),IF(ISBLANK(OFFSET('9. METAS'!$T$20,INT((ROW()-14)/2),0)),"",OFFSET('9. METAS'!$T$20,INT((ROW()-14)/2),0)))</f>
        <v/>
      </c>
      <c r="N88" s="1013"/>
      <c r="O88" s="1014"/>
      <c r="P88" s="1015"/>
    </row>
    <row r="89" spans="3:16">
      <c r="C89" s="1016" t="str">
        <f ca="1">IF(ISBLANK(OFFSET('5. Pp (3 años)'!$C$46,INT((ROW()-13)/2),0)),"",OFFSET('5. Pp (3 años)'!$C$46,INT((ROW()-13)/2),0))</f>
        <v>Componente</v>
      </c>
      <c r="D89" s="1018" t="str">
        <f ca="1">IF(ISBLANK(OFFSET('5. Pp (3 años)'!$D$46,INT((ROW()-13)/2),0)),"",OFFSET('5. Pp (3 años)'!$D$46,INT((ROW()-13)/2),0))</f>
        <v>4.1.1.1.7 Servicios de atención integral para la protección de derechos de grupos prioritarios otorgados.</v>
      </c>
      <c r="E89" s="1018" t="str">
        <f ca="1">IF(ISBLANK(OFFSET('5. Pp (3 años)'!$E$46,INT((ROW()-13)/2),0)),"",OFFSET('5. Pp (3 años)'!$E$46,INT((ROW()-13)/2),0))</f>
        <v>PSAIEP: Porcentaje de servicios de atención integral entregados a grupos prioritarios.</v>
      </c>
      <c r="F89" s="1021" t="str">
        <f ca="1">IF(ISBLANK(OFFSET('5. Pp (3 años)'!$K$46,INT((ROW()-13)/2),0)),"",OFFSET('5. Pp (3 años)'!$K$46,INT((ROW()-13)/2),0))</f>
        <v>Ascendente</v>
      </c>
      <c r="G89" s="1023" t="str">
        <f ca="1">IF(ISBLANK(OFFSET('5. Pp (3 años)'!$H$46,INT((ROW()-13)/2),0)),"",OFFSET('5. Pp (3 años)'!$H$46,INT((ROW()-13)/2),0))</f>
        <v>Trimestral</v>
      </c>
      <c r="H89" s="1002">
        <f ca="1">IF(ISBLANK(OFFSET('9. METAS'!$K$20,INT((ROW()-13)/2),0)),"",OFFSET('9. METAS'!$K$20,INT((ROW()-13)/2),0))</f>
        <v>100</v>
      </c>
      <c r="I89" s="1004"/>
      <c r="J89" s="244">
        <f ca="1">IF(MOD(ROW()-13,2)=0,IF(ISBLANK(OFFSET('11. SEGUIMIENTO 2026'!$N$14,INT((ROW()-13)/2),0)),"",OFFSET('11. SEGUIMIENTO 2026'!$N$14,INT((ROW()-13)/2),0)),IF(ISBLANK(OFFSET('9. METAS'!$Q$20,INT((ROW()-14)/2),0)),"",OFFSET('9. METAS'!$Q$20,INT((ROW()-14)/2),0)))</f>
        <v>19</v>
      </c>
      <c r="K89" s="245" t="str">
        <f ca="1">IF(MOD(ROW()-13,2)=0,IF(ISBLANK(OFFSET('11. SEGUIMIENTO 2026'!$O$14,INT((ROW()-13)/2),0)),"",OFFSET('11. SEGUIMIENTO 2026'!$O$14,INT((ROW()-13)/2),0)),IF(ISBLANK(OFFSET('9. METAS'!$R$20,INT((ROW()-14)/2),0)),"",OFFSET('9. METAS'!$R$20,INT((ROW()-14)/2),0)))</f>
        <v/>
      </c>
      <c r="L89" s="245" t="str">
        <f ca="1">IF(MOD(ROW()-13,2)=0,IF(ISBLANK(OFFSET('11. SEGUIMIENTO 2026'!$P$14,INT((ROW()-13)/2),0)),"",OFFSET('11. SEGUIMIENTO 2026'!$P$14,INT((ROW()-13)/2),0)),IF(ISBLANK(OFFSET('9. METAS'!$S$20,INT((ROW()-14)/2),0)),"",OFFSET('9. METAS'!$S$20,INT((ROW()-14)/2),0)))</f>
        <v/>
      </c>
      <c r="M89" s="246" t="str">
        <f ca="1">IF(MOD(ROW()-13,2)=0,IF(ISBLANK(OFFSET('11. SEGUIMIENTO 2026'!$Q$14,INT((ROW()-13)/2),0)),"",OFFSET('11. SEGUIMIENTO 2026'!$Q$14,INT((ROW()-13)/2),0)),IF(ISBLANK(OFFSET('9. METAS'!$T$20,INT((ROW()-14)/2),0)),"",OFFSET('9. METAS'!$T$20,INT((ROW()-14)/2),0)))</f>
        <v/>
      </c>
      <c r="N89" s="1006">
        <f t="shared" ref="N89" ca="1" si="72">IFERROR(J89/J90,"ND")</f>
        <v>0.76</v>
      </c>
      <c r="O89" s="1008" t="str">
        <f t="shared" ref="O89" ca="1" si="73">IFERROR(((J89+K89)/H89),"ND")</f>
        <v>ND</v>
      </c>
      <c r="P89" s="1010"/>
    </row>
    <row r="90" spans="3:16">
      <c r="C90" s="1025"/>
      <c r="D90" s="1018"/>
      <c r="E90" s="1018"/>
      <c r="F90" s="1021"/>
      <c r="G90" s="1023"/>
      <c r="H90" s="1002"/>
      <c r="I90" s="1012"/>
      <c r="J90" s="244">
        <f ca="1">IF(MOD(ROW()-13,2)=0,IF(ISBLANK(OFFSET('11. SEGUIMIENTO 2026'!$N$14,INT((ROW()-13)/2),0)),"",OFFSET('11. SEGUIMIENTO 2026'!$N$14,INT((ROW()-13)/2),0)),IF(ISBLANK(OFFSET('9. METAS'!$Q$20,INT((ROW()-14)/2),0)),"",OFFSET('9. METAS'!$Q$20,INT((ROW()-14)/2),0)))</f>
        <v>25</v>
      </c>
      <c r="K90" s="245">
        <f ca="1">IF(MOD(ROW()-13,2)=0,IF(ISBLANK(OFFSET('11. SEGUIMIENTO 2026'!$O$14,INT((ROW()-13)/2),0)),"",OFFSET('11. SEGUIMIENTO 2026'!$O$14,INT((ROW()-13)/2),0)),IF(ISBLANK(OFFSET('9. METAS'!$R$20,INT((ROW()-14)/2),0)),"",OFFSET('9. METAS'!$R$20,INT((ROW()-14)/2),0)))</f>
        <v>25</v>
      </c>
      <c r="L90" s="245">
        <f ca="1">IF(MOD(ROW()-13,2)=0,IF(ISBLANK(OFFSET('11. SEGUIMIENTO 2026'!$P$14,INT((ROW()-13)/2),0)),"",OFFSET('11. SEGUIMIENTO 2026'!$P$14,INT((ROW()-13)/2),0)),IF(ISBLANK(OFFSET('9. METAS'!$S$20,INT((ROW()-14)/2),0)),"",OFFSET('9. METAS'!$S$20,INT((ROW()-14)/2),0)))</f>
        <v>25</v>
      </c>
      <c r="M90" s="246">
        <f ca="1">IF(MOD(ROW()-13,2)=0,IF(ISBLANK(OFFSET('11. SEGUIMIENTO 2026'!$Q$14,INT((ROW()-13)/2),0)),"",OFFSET('11. SEGUIMIENTO 2026'!$Q$14,INT((ROW()-13)/2),0)),IF(ISBLANK(OFFSET('9. METAS'!$T$20,INT((ROW()-14)/2),0)),"",OFFSET('9. METAS'!$T$20,INT((ROW()-14)/2),0)))</f>
        <v>25</v>
      </c>
      <c r="N90" s="1013"/>
      <c r="O90" s="1014"/>
      <c r="P90" s="1015"/>
    </row>
    <row r="91" spans="3:16">
      <c r="C91" s="1016" t="str">
        <f ca="1">IF(ISBLANK(OFFSET('5. Pp (3 años)'!$C$46,INT((ROW()-13)/2),0)),"",OFFSET('5. Pp (3 años)'!$C$46,INT((ROW()-13)/2),0))</f>
        <v>Actividad</v>
      </c>
      <c r="D91" s="1018" t="str">
        <f ca="1">IF(ISBLANK(OFFSET('5. Pp (3 años)'!$D$46,INT((ROW()-13)/2),0)),"",OFFSET('5. Pp (3 años)'!$D$46,INT((ROW()-13)/2),0))</f>
        <v>4.1.1.1.7.1  Implementación de estrategias para la prevención y atención de la violencia de género.</v>
      </c>
      <c r="E91" s="1018" t="str">
        <f ca="1">IF(ISBLANK(OFFSET('5. Pp (3 años)'!$E$46,INT((ROW()-13)/2),0)),"",OFFSET('5. Pp (3 años)'!$E$46,INT((ROW()-13)/2),0))</f>
        <v>PAPAV: Porcentaje de acciones para la prevención y atención de la violencia realizadas.</v>
      </c>
      <c r="F91" s="1021" t="str">
        <f ca="1">IF(ISBLANK(OFFSET('5. Pp (3 años)'!$K$46,INT((ROW()-13)/2),0)),"",OFFSET('5. Pp (3 años)'!$K$46,INT((ROW()-13)/2),0))</f>
        <v>Ascendente</v>
      </c>
      <c r="G91" s="1023" t="str">
        <f ca="1">IF(ISBLANK(OFFSET('5. Pp (3 años)'!$H$46,INT((ROW()-13)/2),0)),"",OFFSET('5. Pp (3 años)'!$H$46,INT((ROW()-13)/2),0))</f>
        <v>Trimestral</v>
      </c>
      <c r="H91" s="1002">
        <f ca="1">IF(ISBLANK(OFFSET('9. METAS'!$K$20,INT((ROW()-13)/2),0)),"",OFFSET('9. METAS'!$K$20,INT((ROW()-13)/2),0))</f>
        <v>24</v>
      </c>
      <c r="I91" s="1004"/>
      <c r="J91" s="244">
        <f ca="1">IF(MOD(ROW()-13,2)=0,IF(ISBLANK(OFFSET('11. SEGUIMIENTO 2026'!$N$14,INT((ROW()-13)/2),0)),"",OFFSET('11. SEGUIMIENTO 2026'!$N$14,INT((ROW()-13)/2),0)),IF(ISBLANK(OFFSET('9. METAS'!$Q$20,INT((ROW()-14)/2),0)),"",OFFSET('9. METAS'!$Q$20,INT((ROW()-14)/2),0)))</f>
        <v>7</v>
      </c>
      <c r="K91" s="245" t="str">
        <f ca="1">IF(MOD(ROW()-13,2)=0,IF(ISBLANK(OFFSET('11. SEGUIMIENTO 2026'!$O$14,INT((ROW()-13)/2),0)),"",OFFSET('11. SEGUIMIENTO 2026'!$O$14,INT((ROW()-13)/2),0)),IF(ISBLANK(OFFSET('9. METAS'!$R$20,INT((ROW()-14)/2),0)),"",OFFSET('9. METAS'!$R$20,INT((ROW()-14)/2),0)))</f>
        <v/>
      </c>
      <c r="L91" s="245" t="str">
        <f ca="1">IF(MOD(ROW()-13,2)=0,IF(ISBLANK(OFFSET('11. SEGUIMIENTO 2026'!$P$14,INT((ROW()-13)/2),0)),"",OFFSET('11. SEGUIMIENTO 2026'!$P$14,INT((ROW()-13)/2),0)),IF(ISBLANK(OFFSET('9. METAS'!$S$20,INT((ROW()-14)/2),0)),"",OFFSET('9. METAS'!$S$20,INT((ROW()-14)/2),0)))</f>
        <v/>
      </c>
      <c r="M91" s="246" t="str">
        <f ca="1">IF(MOD(ROW()-13,2)=0,IF(ISBLANK(OFFSET('11. SEGUIMIENTO 2026'!$Q$14,INT((ROW()-13)/2),0)),"",OFFSET('11. SEGUIMIENTO 2026'!$Q$14,INT((ROW()-13)/2),0)),IF(ISBLANK(OFFSET('9. METAS'!$T$20,INT((ROW()-14)/2),0)),"",OFFSET('9. METAS'!$T$20,INT((ROW()-14)/2),0)))</f>
        <v/>
      </c>
      <c r="N91" s="1006">
        <f t="shared" ref="N91" ca="1" si="74">IFERROR(J91/J92,"ND")</f>
        <v>1.1666666666666667</v>
      </c>
      <c r="O91" s="1008" t="str">
        <f t="shared" ref="O91" ca="1" si="75">IFERROR(((J91+K91)/H91),"ND")</f>
        <v>ND</v>
      </c>
      <c r="P91" s="1010"/>
    </row>
    <row r="92" spans="3:16">
      <c r="C92" s="1025"/>
      <c r="D92" s="1018"/>
      <c r="E92" s="1018"/>
      <c r="F92" s="1021"/>
      <c r="G92" s="1023"/>
      <c r="H92" s="1002"/>
      <c r="I92" s="1012"/>
      <c r="J92" s="244">
        <f ca="1">IF(MOD(ROW()-13,2)=0,IF(ISBLANK(OFFSET('11. SEGUIMIENTO 2026'!$N$14,INT((ROW()-13)/2),0)),"",OFFSET('11. SEGUIMIENTO 2026'!$N$14,INT((ROW()-13)/2),0)),IF(ISBLANK(OFFSET('9. METAS'!$Q$20,INT((ROW()-14)/2),0)),"",OFFSET('9. METAS'!$Q$20,INT((ROW()-14)/2),0)))</f>
        <v>6</v>
      </c>
      <c r="K92" s="245">
        <f ca="1">IF(MOD(ROW()-13,2)=0,IF(ISBLANK(OFFSET('11. SEGUIMIENTO 2026'!$O$14,INT((ROW()-13)/2),0)),"",OFFSET('11. SEGUIMIENTO 2026'!$O$14,INT((ROW()-13)/2),0)),IF(ISBLANK(OFFSET('9. METAS'!$R$20,INT((ROW()-14)/2),0)),"",OFFSET('9. METAS'!$R$20,INT((ROW()-14)/2),0)))</f>
        <v>6</v>
      </c>
      <c r="L92" s="245">
        <f ca="1">IF(MOD(ROW()-13,2)=0,IF(ISBLANK(OFFSET('11. SEGUIMIENTO 2026'!$P$14,INT((ROW()-13)/2),0)),"",OFFSET('11. SEGUIMIENTO 2026'!$P$14,INT((ROW()-13)/2),0)),IF(ISBLANK(OFFSET('9. METAS'!$S$20,INT((ROW()-14)/2),0)),"",OFFSET('9. METAS'!$S$20,INT((ROW()-14)/2),0)))</f>
        <v>6</v>
      </c>
      <c r="M92" s="246">
        <f ca="1">IF(MOD(ROW()-13,2)=0,IF(ISBLANK(OFFSET('11. SEGUIMIENTO 2026'!$Q$14,INT((ROW()-13)/2),0)),"",OFFSET('11. SEGUIMIENTO 2026'!$Q$14,INT((ROW()-13)/2),0)),IF(ISBLANK(OFFSET('9. METAS'!$T$20,INT((ROW()-14)/2),0)),"",OFFSET('9. METAS'!$T$20,INT((ROW()-14)/2),0)))</f>
        <v>6</v>
      </c>
      <c r="N92" s="1013"/>
      <c r="O92" s="1014"/>
      <c r="P92" s="1015"/>
    </row>
    <row r="93" spans="3:16">
      <c r="C93" s="1016" t="str">
        <f ca="1">IF(ISBLANK(OFFSET('5. Pp (3 años)'!$C$46,INT((ROW()-13)/2),0)),"",OFFSET('5. Pp (3 años)'!$C$46,INT((ROW()-13)/2),0))</f>
        <v>Actividad</v>
      </c>
      <c r="D93" s="1018" t="str">
        <f ca="1">IF(ISBLANK(OFFSET('5. Pp (3 años)'!$D$46,INT((ROW()-13)/2),0)),"",OFFSET('5. Pp (3 años)'!$D$46,INT((ROW()-13)/2),0))</f>
        <v>4.1.1.1.7.2  Promoción de derechos y convivencia generacional en zonas de atención prioritaria.</v>
      </c>
      <c r="E93" s="1018" t="str">
        <f ca="1">IF(ISBLANK(OFFSET('5. Pp (3 años)'!$E$46,INT((ROW()-13)/2),0)),"",OFFSET('5. Pp (3 años)'!$E$46,INT((ROW()-13)/2),0))</f>
        <v>PECPD: Porcentaje de encuentros y cursos de promoción de derechos realizados.</v>
      </c>
      <c r="F93" s="1021" t="str">
        <f ca="1">IF(ISBLANK(OFFSET('5. Pp (3 años)'!$K$46,INT((ROW()-13)/2),0)),"",OFFSET('5. Pp (3 años)'!$K$46,INT((ROW()-13)/2),0))</f>
        <v>Ascendente</v>
      </c>
      <c r="G93" s="1023" t="str">
        <f ca="1">IF(ISBLANK(OFFSET('5. Pp (3 años)'!$H$46,INT((ROW()-13)/2),0)),"",OFFSET('5. Pp (3 años)'!$H$46,INT((ROW()-13)/2),0))</f>
        <v>Trimestral</v>
      </c>
      <c r="H93" s="1002">
        <f ca="1">IF(ISBLANK(OFFSET('9. METAS'!$K$20,INT((ROW()-13)/2),0)),"",OFFSET('9. METAS'!$K$20,INT((ROW()-13)/2),0))</f>
        <v>174</v>
      </c>
      <c r="I93" s="1004"/>
      <c r="J93" s="244">
        <f ca="1">IF(MOD(ROW()-13,2)=0,IF(ISBLANK(OFFSET('11. SEGUIMIENTO 2026'!$N$14,INT((ROW()-13)/2),0)),"",OFFSET('11. SEGUIMIENTO 2026'!$N$14,INT((ROW()-13)/2),0)),IF(ISBLANK(OFFSET('9. METAS'!$Q$20,INT((ROW()-14)/2),0)),"",OFFSET('9. METAS'!$Q$20,INT((ROW()-14)/2),0)))</f>
        <v>25</v>
      </c>
      <c r="K93" s="245" t="str">
        <f ca="1">IF(MOD(ROW()-13,2)=0,IF(ISBLANK(OFFSET('11. SEGUIMIENTO 2026'!$O$14,INT((ROW()-13)/2),0)),"",OFFSET('11. SEGUIMIENTO 2026'!$O$14,INT((ROW()-13)/2),0)),IF(ISBLANK(OFFSET('9. METAS'!$R$20,INT((ROW()-14)/2),0)),"",OFFSET('9. METAS'!$R$20,INT((ROW()-14)/2),0)))</f>
        <v/>
      </c>
      <c r="L93" s="245" t="str">
        <f ca="1">IF(MOD(ROW()-13,2)=0,IF(ISBLANK(OFFSET('11. SEGUIMIENTO 2026'!$P$14,INT((ROW()-13)/2),0)),"",OFFSET('11. SEGUIMIENTO 2026'!$P$14,INT((ROW()-13)/2),0)),IF(ISBLANK(OFFSET('9. METAS'!$S$20,INT((ROW()-14)/2),0)),"",OFFSET('9. METAS'!$S$20,INT((ROW()-14)/2),0)))</f>
        <v/>
      </c>
      <c r="M93" s="246" t="str">
        <f ca="1">IF(MOD(ROW()-13,2)=0,IF(ISBLANK(OFFSET('11. SEGUIMIENTO 2026'!$Q$14,INT((ROW()-13)/2),0)),"",OFFSET('11. SEGUIMIENTO 2026'!$Q$14,INT((ROW()-13)/2),0)),IF(ISBLANK(OFFSET('9. METAS'!$T$20,INT((ROW()-14)/2),0)),"",OFFSET('9. METAS'!$T$20,INT((ROW()-14)/2),0)))</f>
        <v/>
      </c>
      <c r="N93" s="1006">
        <f t="shared" ref="N93" ca="1" si="76">IFERROR(J93/J94,"ND")</f>
        <v>0.58139534883720934</v>
      </c>
      <c r="O93" s="1008" t="str">
        <f t="shared" ref="O93" ca="1" si="77">IFERROR(((J93+K93)/H93),"ND")</f>
        <v>ND</v>
      </c>
      <c r="P93" s="1010"/>
    </row>
    <row r="94" spans="3:16">
      <c r="C94" s="1025"/>
      <c r="D94" s="1018"/>
      <c r="E94" s="1018"/>
      <c r="F94" s="1021"/>
      <c r="G94" s="1023"/>
      <c r="H94" s="1002"/>
      <c r="I94" s="1012"/>
      <c r="J94" s="244">
        <f ca="1">IF(MOD(ROW()-13,2)=0,IF(ISBLANK(OFFSET('11. SEGUIMIENTO 2026'!$N$14,INT((ROW()-13)/2),0)),"",OFFSET('11. SEGUIMIENTO 2026'!$N$14,INT((ROW()-13)/2),0)),IF(ISBLANK(OFFSET('9. METAS'!$Q$20,INT((ROW()-14)/2),0)),"",OFFSET('9. METAS'!$Q$20,INT((ROW()-14)/2),0)))</f>
        <v>43</v>
      </c>
      <c r="K94" s="245">
        <f ca="1">IF(MOD(ROW()-13,2)=0,IF(ISBLANK(OFFSET('11. SEGUIMIENTO 2026'!$O$14,INT((ROW()-13)/2),0)),"",OFFSET('11. SEGUIMIENTO 2026'!$O$14,INT((ROW()-13)/2),0)),IF(ISBLANK(OFFSET('9. METAS'!$R$20,INT((ROW()-14)/2),0)),"",OFFSET('9. METAS'!$R$20,INT((ROW()-14)/2),0)))</f>
        <v>44</v>
      </c>
      <c r="L94" s="245">
        <f ca="1">IF(MOD(ROW()-13,2)=0,IF(ISBLANK(OFFSET('11. SEGUIMIENTO 2026'!$P$14,INT((ROW()-13)/2),0)),"",OFFSET('11. SEGUIMIENTO 2026'!$P$14,INT((ROW()-13)/2),0)),IF(ISBLANK(OFFSET('9. METAS'!$S$20,INT((ROW()-14)/2),0)),"",OFFSET('9. METAS'!$S$20,INT((ROW()-14)/2),0)))</f>
        <v>44</v>
      </c>
      <c r="M94" s="246">
        <f ca="1">IF(MOD(ROW()-13,2)=0,IF(ISBLANK(OFFSET('11. SEGUIMIENTO 2026'!$Q$14,INT((ROW()-13)/2),0)),"",OFFSET('11. SEGUIMIENTO 2026'!$Q$14,INT((ROW()-13)/2),0)),IF(ISBLANK(OFFSET('9. METAS'!$T$20,INT((ROW()-14)/2),0)),"",OFFSET('9. METAS'!$T$20,INT((ROW()-14)/2),0)))</f>
        <v>43</v>
      </c>
      <c r="N94" s="1013"/>
      <c r="O94" s="1014"/>
      <c r="P94" s="1015"/>
    </row>
    <row r="95" spans="3:16">
      <c r="C95" s="1016" t="str">
        <f ca="1">IF(ISBLANK(OFFSET('5. Pp (3 años)'!$C$46,INT((ROW()-13)/2),0)),"",OFFSET('5. Pp (3 años)'!$C$46,INT((ROW()-13)/2),0))</f>
        <v>Actividad</v>
      </c>
      <c r="D95" s="1018" t="str">
        <f ca="1">IF(ISBLANK(OFFSET('5. Pp (3 años)'!$D$46,INT((ROW()-13)/2),0)),"",OFFSET('5. Pp (3 años)'!$D$46,INT((ROW()-13)/2),0))</f>
        <v>4.1.1.1.7.3  Operación de servicios formativos y comunitarios con enfoque en el sistema de cuidados.</v>
      </c>
      <c r="E95" s="1018" t="str">
        <f ca="1">IF(ISBLANK(OFFSET('5. Pp (3 años)'!$E$46,INT((ROW()-13)/2),0)),"",OFFSET('5. Pp (3 años)'!$E$46,INT((ROW()-13)/2),0))</f>
        <v>PSFAPC: Porcentaje de servicios de formación y atención para personas cuidadoras otorgados.</v>
      </c>
      <c r="F95" s="1021" t="str">
        <f ca="1">IF(ISBLANK(OFFSET('5. Pp (3 años)'!$K$46,INT((ROW()-13)/2),0)),"",OFFSET('5. Pp (3 años)'!$K$46,INT((ROW()-13)/2),0))</f>
        <v>Ascendente</v>
      </c>
      <c r="G95" s="1023" t="str">
        <f ca="1">IF(ISBLANK(OFFSET('5. Pp (3 años)'!$H$46,INT((ROW()-13)/2),0)),"",OFFSET('5. Pp (3 años)'!$H$46,INT((ROW()-13)/2),0))</f>
        <v>Trimestral</v>
      </c>
      <c r="H95" s="1002">
        <f ca="1">IF(ISBLANK(OFFSET('9. METAS'!$K$20,INT((ROW()-13)/2),0)),"",OFFSET('9. METAS'!$K$20,INT((ROW()-13)/2),0))</f>
        <v>12</v>
      </c>
      <c r="I95" s="1004"/>
      <c r="J95" s="244">
        <f ca="1">IF(MOD(ROW()-13,2)=0,IF(ISBLANK(OFFSET('11. SEGUIMIENTO 2026'!$N$14,INT((ROW()-13)/2),0)),"",OFFSET('11. SEGUIMIENTO 2026'!$N$14,INT((ROW()-13)/2),0)),IF(ISBLANK(OFFSET('9. METAS'!$Q$20,INT((ROW()-14)/2),0)),"",OFFSET('9. METAS'!$Q$20,INT((ROW()-14)/2),0)))</f>
        <v>2</v>
      </c>
      <c r="K95" s="245" t="str">
        <f ca="1">IF(MOD(ROW()-13,2)=0,IF(ISBLANK(OFFSET('11. SEGUIMIENTO 2026'!$O$14,INT((ROW()-13)/2),0)),"",OFFSET('11. SEGUIMIENTO 2026'!$O$14,INT((ROW()-13)/2),0)),IF(ISBLANK(OFFSET('9. METAS'!$R$20,INT((ROW()-14)/2),0)),"",OFFSET('9. METAS'!$R$20,INT((ROW()-14)/2),0)))</f>
        <v/>
      </c>
      <c r="L95" s="245" t="str">
        <f ca="1">IF(MOD(ROW()-13,2)=0,IF(ISBLANK(OFFSET('11. SEGUIMIENTO 2026'!$P$14,INT((ROW()-13)/2),0)),"",OFFSET('11. SEGUIMIENTO 2026'!$P$14,INT((ROW()-13)/2),0)),IF(ISBLANK(OFFSET('9. METAS'!$S$20,INT((ROW()-14)/2),0)),"",OFFSET('9. METAS'!$S$20,INT((ROW()-14)/2),0)))</f>
        <v/>
      </c>
      <c r="M95" s="246" t="str">
        <f ca="1">IF(MOD(ROW()-13,2)=0,IF(ISBLANK(OFFSET('11. SEGUIMIENTO 2026'!$Q$14,INT((ROW()-13)/2),0)),"",OFFSET('11. SEGUIMIENTO 2026'!$Q$14,INT((ROW()-13)/2),0)),IF(ISBLANK(OFFSET('9. METAS'!$T$20,INT((ROW()-14)/2),0)),"",OFFSET('9. METAS'!$T$20,INT((ROW()-14)/2),0)))</f>
        <v/>
      </c>
      <c r="N95" s="1006">
        <f t="shared" ref="N95" ca="1" si="78">IFERROR(J95/J96,"ND")</f>
        <v>0.66666666666666663</v>
      </c>
      <c r="O95" s="1008" t="str">
        <f t="shared" ref="O95" ca="1" si="79">IFERROR(((J95+K95)/H95),"ND")</f>
        <v>ND</v>
      </c>
      <c r="P95" s="1010"/>
    </row>
    <row r="96" spans="3:16">
      <c r="C96" s="1025"/>
      <c r="D96" s="1018"/>
      <c r="E96" s="1018"/>
      <c r="F96" s="1021"/>
      <c r="G96" s="1023"/>
      <c r="H96" s="1002"/>
      <c r="I96" s="1012"/>
      <c r="J96" s="244">
        <f ca="1">IF(MOD(ROW()-13,2)=0,IF(ISBLANK(OFFSET('11. SEGUIMIENTO 2026'!$N$14,INT((ROW()-13)/2),0)),"",OFFSET('11. SEGUIMIENTO 2026'!$N$14,INT((ROW()-13)/2),0)),IF(ISBLANK(OFFSET('9. METAS'!$Q$20,INT((ROW()-14)/2),0)),"",OFFSET('9. METAS'!$Q$20,INT((ROW()-14)/2),0)))</f>
        <v>3</v>
      </c>
      <c r="K96" s="245">
        <f ca="1">IF(MOD(ROW()-13,2)=0,IF(ISBLANK(OFFSET('11. SEGUIMIENTO 2026'!$O$14,INT((ROW()-13)/2),0)),"",OFFSET('11. SEGUIMIENTO 2026'!$O$14,INT((ROW()-13)/2),0)),IF(ISBLANK(OFFSET('9. METAS'!$R$20,INT((ROW()-14)/2),0)),"",OFFSET('9. METAS'!$R$20,INT((ROW()-14)/2),0)))</f>
        <v>3</v>
      </c>
      <c r="L96" s="245">
        <f ca="1">IF(MOD(ROW()-13,2)=0,IF(ISBLANK(OFFSET('11. SEGUIMIENTO 2026'!$P$14,INT((ROW()-13)/2),0)),"",OFFSET('11. SEGUIMIENTO 2026'!$P$14,INT((ROW()-13)/2),0)),IF(ISBLANK(OFFSET('9. METAS'!$S$20,INT((ROW()-14)/2),0)),"",OFFSET('9. METAS'!$S$20,INT((ROW()-14)/2),0)))</f>
        <v>3</v>
      </c>
      <c r="M96" s="246">
        <f ca="1">IF(MOD(ROW()-13,2)=0,IF(ISBLANK(OFFSET('11. SEGUIMIENTO 2026'!$Q$14,INT((ROW()-13)/2),0)),"",OFFSET('11. SEGUIMIENTO 2026'!$Q$14,INT((ROW()-13)/2),0)),IF(ISBLANK(OFFSET('9. METAS'!$T$20,INT((ROW()-14)/2),0)),"",OFFSET('9. METAS'!$T$20,INT((ROW()-14)/2),0)))</f>
        <v>3</v>
      </c>
      <c r="N96" s="1013"/>
      <c r="O96" s="1014"/>
      <c r="P96" s="1015"/>
    </row>
    <row r="97" spans="3:16">
      <c r="C97" s="1016" t="str">
        <f ca="1">IF(ISBLANK(OFFSET('5. Pp (3 años)'!$C$46,INT((ROW()-13)/2),0)),"",OFFSET('5. Pp (3 años)'!$C$46,INT((ROW()-13)/2),0))</f>
        <v>Actividad</v>
      </c>
      <c r="D97" s="1018" t="str">
        <f ca="1">IF(ISBLANK(OFFSET('5. Pp (3 años)'!$D$46,INT((ROW()-13)/2),0)),"",OFFSET('5. Pp (3 años)'!$D$46,INT((ROW()-13)/2),0))</f>
        <v/>
      </c>
      <c r="E97" s="1018" t="str">
        <f ca="1">IF(ISBLANK(OFFSET('5. Pp (3 años)'!$E$46,INT((ROW()-13)/2),0)),"",OFFSET('5. Pp (3 años)'!$E$46,INT((ROW()-13)/2),0))</f>
        <v/>
      </c>
      <c r="F97" s="1021" t="str">
        <f ca="1">IF(ISBLANK(OFFSET('5. Pp (3 años)'!$K$46,INT((ROW()-13)/2),0)),"",OFFSET('5. Pp (3 años)'!$K$46,INT((ROW()-13)/2),0))</f>
        <v/>
      </c>
      <c r="G97" s="1023" t="str">
        <f ca="1">IF(ISBLANK(OFFSET('5. Pp (3 años)'!$H$46,INT((ROW()-13)/2),0)),"",OFFSET('5. Pp (3 años)'!$H$46,INT((ROW()-13)/2),0))</f>
        <v/>
      </c>
      <c r="H97" s="1002" t="str">
        <f ca="1">IF(ISBLANK(OFFSET('9. METAS'!$K$20,INT((ROW()-13)/2),0)),"",OFFSET('9. METAS'!$K$20,INT((ROW()-13)/2),0))</f>
        <v/>
      </c>
      <c r="I97" s="1004"/>
      <c r="J97" s="244" t="str">
        <f ca="1">IF(MOD(ROW()-13,2)=0,IF(ISBLANK(OFFSET('11. SEGUIMIENTO 2026'!$N$14,INT((ROW()-13)/2),0)),"",OFFSET('11. SEGUIMIENTO 2026'!$N$14,INT((ROW()-13)/2),0)),IF(ISBLANK(OFFSET('9. METAS'!$Q$20,INT((ROW()-14)/2),0)),"",OFFSET('9. METAS'!$Q$20,INT((ROW()-14)/2),0)))</f>
        <v/>
      </c>
      <c r="K97" s="245" t="str">
        <f ca="1">IF(MOD(ROW()-13,2)=0,IF(ISBLANK(OFFSET('11. SEGUIMIENTO 2026'!$O$14,INT((ROW()-13)/2),0)),"",OFFSET('11. SEGUIMIENTO 2026'!$O$14,INT((ROW()-13)/2),0)),IF(ISBLANK(OFFSET('9. METAS'!$R$20,INT((ROW()-14)/2),0)),"",OFFSET('9. METAS'!$R$20,INT((ROW()-14)/2),0)))</f>
        <v/>
      </c>
      <c r="L97" s="245" t="str">
        <f ca="1">IF(MOD(ROW()-13,2)=0,IF(ISBLANK(OFFSET('11. SEGUIMIENTO 2026'!$P$14,INT((ROW()-13)/2),0)),"",OFFSET('11. SEGUIMIENTO 2026'!$P$14,INT((ROW()-13)/2),0)),IF(ISBLANK(OFFSET('9. METAS'!$S$20,INT((ROW()-14)/2),0)),"",OFFSET('9. METAS'!$S$20,INT((ROW()-14)/2),0)))</f>
        <v/>
      </c>
      <c r="M97" s="246" t="str">
        <f ca="1">IF(MOD(ROW()-13,2)=0,IF(ISBLANK(OFFSET('11. SEGUIMIENTO 2026'!$Q$14,INT((ROW()-13)/2),0)),"",OFFSET('11. SEGUIMIENTO 2026'!$Q$14,INT((ROW()-13)/2),0)),IF(ISBLANK(OFFSET('9. METAS'!$T$20,INT((ROW()-14)/2),0)),"",OFFSET('9. METAS'!$T$20,INT((ROW()-14)/2),0)))</f>
        <v/>
      </c>
      <c r="N97" s="1006" t="str">
        <f t="shared" ref="N97" ca="1" si="80">IFERROR(J97/J98,"ND")</f>
        <v>ND</v>
      </c>
      <c r="O97" s="1008" t="str">
        <f t="shared" ref="O97" ca="1" si="81">IFERROR(((J97+K97)/H97),"ND")</f>
        <v>ND</v>
      </c>
      <c r="P97" s="1010"/>
    </row>
    <row r="98" spans="3:16">
      <c r="C98" s="1025"/>
      <c r="D98" s="1018"/>
      <c r="E98" s="1018"/>
      <c r="F98" s="1021"/>
      <c r="G98" s="1023"/>
      <c r="H98" s="1002"/>
      <c r="I98" s="1012"/>
      <c r="J98" s="244" t="str">
        <f ca="1">IF(MOD(ROW()-13,2)=0,IF(ISBLANK(OFFSET('11. SEGUIMIENTO 2026'!$N$14,INT((ROW()-13)/2),0)),"",OFFSET('11. SEGUIMIENTO 2026'!$N$14,INT((ROW()-13)/2),0)),IF(ISBLANK(OFFSET('9. METAS'!$Q$20,INT((ROW()-14)/2),0)),"",OFFSET('9. METAS'!$Q$20,INT((ROW()-14)/2),0)))</f>
        <v/>
      </c>
      <c r="K98" s="245" t="str">
        <f ca="1">IF(MOD(ROW()-13,2)=0,IF(ISBLANK(OFFSET('11. SEGUIMIENTO 2026'!$O$14,INT((ROW()-13)/2),0)),"",OFFSET('11. SEGUIMIENTO 2026'!$O$14,INT((ROW()-13)/2),0)),IF(ISBLANK(OFFSET('9. METAS'!$R$20,INT((ROW()-14)/2),0)),"",OFFSET('9. METAS'!$R$20,INT((ROW()-14)/2),0)))</f>
        <v/>
      </c>
      <c r="L98" s="245" t="str">
        <f ca="1">IF(MOD(ROW()-13,2)=0,IF(ISBLANK(OFFSET('11. SEGUIMIENTO 2026'!$P$14,INT((ROW()-13)/2),0)),"",OFFSET('11. SEGUIMIENTO 2026'!$P$14,INT((ROW()-13)/2),0)),IF(ISBLANK(OFFSET('9. METAS'!$S$20,INT((ROW()-14)/2),0)),"",OFFSET('9. METAS'!$S$20,INT((ROW()-14)/2),0)))</f>
        <v/>
      </c>
      <c r="M98" s="246" t="str">
        <f ca="1">IF(MOD(ROW()-13,2)=0,IF(ISBLANK(OFFSET('11. SEGUIMIENTO 2026'!$Q$14,INT((ROW()-13)/2),0)),"",OFFSET('11. SEGUIMIENTO 2026'!$Q$14,INT((ROW()-13)/2),0)),IF(ISBLANK(OFFSET('9. METAS'!$T$20,INT((ROW()-14)/2),0)),"",OFFSET('9. METAS'!$T$20,INT((ROW()-14)/2),0)))</f>
        <v/>
      </c>
      <c r="N98" s="1013"/>
      <c r="O98" s="1014"/>
      <c r="P98" s="1015"/>
    </row>
    <row r="99" spans="3:16">
      <c r="C99" s="1016" t="str">
        <f ca="1">IF(ISBLANK(OFFSET('5. Pp (3 años)'!$C$46,INT((ROW()-13)/2),0)),"",OFFSET('5. Pp (3 años)'!$C$46,INT((ROW()-13)/2),0))</f>
        <v>Actividad</v>
      </c>
      <c r="D99" s="1018" t="str">
        <f ca="1">IF(ISBLANK(OFFSET('5. Pp (3 años)'!$D$46,INT((ROW()-13)/2),0)),"",OFFSET('5. Pp (3 años)'!$D$46,INT((ROW()-13)/2),0))</f>
        <v/>
      </c>
      <c r="E99" s="1018" t="str">
        <f ca="1">IF(ISBLANK(OFFSET('5. Pp (3 años)'!$E$46,INT((ROW()-13)/2),0)),"",OFFSET('5. Pp (3 años)'!$E$46,INT((ROW()-13)/2),0))</f>
        <v/>
      </c>
      <c r="F99" s="1021" t="str">
        <f ca="1">IF(ISBLANK(OFFSET('5. Pp (3 años)'!$K$46,INT((ROW()-13)/2),0)),"",OFFSET('5. Pp (3 años)'!$K$46,INT((ROW()-13)/2),0))</f>
        <v/>
      </c>
      <c r="G99" s="1023" t="str">
        <f ca="1">IF(ISBLANK(OFFSET('5. Pp (3 años)'!$H$46,INT((ROW()-13)/2),0)),"",OFFSET('5. Pp (3 años)'!$H$46,INT((ROW()-13)/2),0))</f>
        <v/>
      </c>
      <c r="H99" s="1002" t="str">
        <f ca="1">IF(ISBLANK(OFFSET('9. METAS'!$K$20,INT((ROW()-13)/2),0)),"",OFFSET('9. METAS'!$K$20,INT((ROW()-13)/2),0))</f>
        <v/>
      </c>
      <c r="I99" s="1004"/>
      <c r="J99" s="244" t="str">
        <f ca="1">IF(MOD(ROW()-13,2)=0,IF(ISBLANK(OFFSET('11. SEGUIMIENTO 2026'!$N$14,INT((ROW()-13)/2),0)),"",OFFSET('11. SEGUIMIENTO 2026'!$N$14,INT((ROW()-13)/2),0)),IF(ISBLANK(OFFSET('9. METAS'!$Q$20,INT((ROW()-14)/2),0)),"",OFFSET('9. METAS'!$Q$20,INT((ROW()-14)/2),0)))</f>
        <v/>
      </c>
      <c r="K99" s="245" t="str">
        <f ca="1">IF(MOD(ROW()-13,2)=0,IF(ISBLANK(OFFSET('11. SEGUIMIENTO 2026'!$O$14,INT((ROW()-13)/2),0)),"",OFFSET('11. SEGUIMIENTO 2026'!$O$14,INT((ROW()-13)/2),0)),IF(ISBLANK(OFFSET('9. METAS'!$R$20,INT((ROW()-14)/2),0)),"",OFFSET('9. METAS'!$R$20,INT((ROW()-14)/2),0)))</f>
        <v/>
      </c>
      <c r="L99" s="245" t="str">
        <f ca="1">IF(MOD(ROW()-13,2)=0,IF(ISBLANK(OFFSET('11. SEGUIMIENTO 2026'!$P$14,INT((ROW()-13)/2),0)),"",OFFSET('11. SEGUIMIENTO 2026'!$P$14,INT((ROW()-13)/2),0)),IF(ISBLANK(OFFSET('9. METAS'!$S$20,INT((ROW()-14)/2),0)),"",OFFSET('9. METAS'!$S$20,INT((ROW()-14)/2),0)))</f>
        <v/>
      </c>
      <c r="M99" s="246" t="str">
        <f ca="1">IF(MOD(ROW()-13,2)=0,IF(ISBLANK(OFFSET('11. SEGUIMIENTO 2026'!$Q$14,INT((ROW()-13)/2),0)),"",OFFSET('11. SEGUIMIENTO 2026'!$Q$14,INT((ROW()-13)/2),0)),IF(ISBLANK(OFFSET('9. METAS'!$T$20,INT((ROW()-14)/2),0)),"",OFFSET('9. METAS'!$T$20,INT((ROW()-14)/2),0)))</f>
        <v/>
      </c>
      <c r="N99" s="1006" t="str">
        <f t="shared" ref="N99" ca="1" si="82">IFERROR(J99/J100,"ND")</f>
        <v>ND</v>
      </c>
      <c r="O99" s="1008" t="str">
        <f t="shared" ref="O99" ca="1" si="83">IFERROR(((J99+K99)/H99),"ND")</f>
        <v>ND</v>
      </c>
      <c r="P99" s="1010"/>
    </row>
    <row r="100" spans="3:16">
      <c r="C100" s="1025"/>
      <c r="D100" s="1018"/>
      <c r="E100" s="1018"/>
      <c r="F100" s="1021"/>
      <c r="G100" s="1023"/>
      <c r="H100" s="1002"/>
      <c r="I100" s="1012"/>
      <c r="J100" s="244" t="str">
        <f ca="1">IF(MOD(ROW()-13,2)=0,IF(ISBLANK(OFFSET('11. SEGUIMIENTO 2026'!$N$14,INT((ROW()-13)/2),0)),"",OFFSET('11. SEGUIMIENTO 2026'!$N$14,INT((ROW()-13)/2),0)),IF(ISBLANK(OFFSET('9. METAS'!$Q$20,INT((ROW()-14)/2),0)),"",OFFSET('9. METAS'!$Q$20,INT((ROW()-14)/2),0)))</f>
        <v/>
      </c>
      <c r="K100" s="245" t="str">
        <f ca="1">IF(MOD(ROW()-13,2)=0,IF(ISBLANK(OFFSET('11. SEGUIMIENTO 2026'!$O$14,INT((ROW()-13)/2),0)),"",OFFSET('11. SEGUIMIENTO 2026'!$O$14,INT((ROW()-13)/2),0)),IF(ISBLANK(OFFSET('9. METAS'!$R$20,INT((ROW()-14)/2),0)),"",OFFSET('9. METAS'!$R$20,INT((ROW()-14)/2),0)))</f>
        <v/>
      </c>
      <c r="L100" s="245" t="str">
        <f ca="1">IF(MOD(ROW()-13,2)=0,IF(ISBLANK(OFFSET('11. SEGUIMIENTO 2026'!$P$14,INT((ROW()-13)/2),0)),"",OFFSET('11. SEGUIMIENTO 2026'!$P$14,INT((ROW()-13)/2),0)),IF(ISBLANK(OFFSET('9. METAS'!$S$20,INT((ROW()-14)/2),0)),"",OFFSET('9. METAS'!$S$20,INT((ROW()-14)/2),0)))</f>
        <v/>
      </c>
      <c r="M100" s="246" t="str">
        <f ca="1">IF(MOD(ROW()-13,2)=0,IF(ISBLANK(OFFSET('11. SEGUIMIENTO 2026'!$Q$14,INT((ROW()-13)/2),0)),"",OFFSET('11. SEGUIMIENTO 2026'!$Q$14,INT((ROW()-13)/2),0)),IF(ISBLANK(OFFSET('9. METAS'!$T$20,INT((ROW()-14)/2),0)),"",OFFSET('9. METAS'!$T$20,INT((ROW()-14)/2),0)))</f>
        <v/>
      </c>
      <c r="N100" s="1013"/>
      <c r="O100" s="1014"/>
      <c r="P100" s="1015"/>
    </row>
    <row r="101" spans="3:16">
      <c r="C101" s="1016" t="str">
        <f ca="1">IF(ISBLANK(OFFSET('5. Pp (3 años)'!$C$46,INT((ROW()-13)/2),0)),"",OFFSET('5. Pp (3 años)'!$C$46,INT((ROW()-13)/2),0))</f>
        <v>Componente</v>
      </c>
      <c r="D101" s="1018" t="str">
        <f ca="1">IF(ISBLANK(OFFSET('5. Pp (3 años)'!$D$46,INT((ROW()-13)/2),0)),"",OFFSET('5. Pp (3 años)'!$D$46,INT((ROW()-13)/2),0))</f>
        <v>4.1.1.1.8 Programas de apoyo a la economía familiar y convivencia comunitaria implementadas.</v>
      </c>
      <c r="E101" s="1018" t="str">
        <f ca="1">IF(ISBLANK(OFFSET('5. Pp (3 años)'!$E$46,INT((ROW()-13)/2),0)),"",OFFSET('5. Pp (3 años)'!$E$46,INT((ROW()-13)/2),0))</f>
        <v>PPAECE: Porcentaje de programas de apoyo económico y comunitario ejecutados.</v>
      </c>
      <c r="F101" s="1021" t="str">
        <f ca="1">IF(ISBLANK(OFFSET('5. Pp (3 años)'!$K$46,INT((ROW()-13)/2),0)),"",OFFSET('5. Pp (3 años)'!$K$46,INT((ROW()-13)/2),0))</f>
        <v>Ascendente</v>
      </c>
      <c r="G101" s="1023" t="str">
        <f ca="1">IF(ISBLANK(OFFSET('5. Pp (3 años)'!$H$46,INT((ROW()-13)/2),0)),"",OFFSET('5. Pp (3 años)'!$H$46,INT((ROW()-13)/2),0))</f>
        <v>Trimestral</v>
      </c>
      <c r="H101" s="1002">
        <f ca="1">IF(ISBLANK(OFFSET('9. METAS'!$K$20,INT((ROW()-13)/2),0)),"",OFFSET('9. METAS'!$K$20,INT((ROW()-13)/2),0))</f>
        <v>100</v>
      </c>
      <c r="I101" s="1004"/>
      <c r="J101" s="244">
        <f ca="1">IF(MOD(ROW()-13,2)=0,IF(ISBLANK(OFFSET('11. SEGUIMIENTO 2026'!$N$14,INT((ROW()-13)/2),0)),"",OFFSET('11. SEGUIMIENTO 2026'!$N$14,INT((ROW()-13)/2),0)),IF(ISBLANK(OFFSET('9. METAS'!$Q$20,INT((ROW()-14)/2),0)),"",OFFSET('9. METAS'!$Q$20,INT((ROW()-14)/2),0)))</f>
        <v>17</v>
      </c>
      <c r="K101" s="245" t="str">
        <f ca="1">IF(MOD(ROW()-13,2)=0,IF(ISBLANK(OFFSET('11. SEGUIMIENTO 2026'!$O$14,INT((ROW()-13)/2),0)),"",OFFSET('11. SEGUIMIENTO 2026'!$O$14,INT((ROW()-13)/2),0)),IF(ISBLANK(OFFSET('9. METAS'!$R$20,INT((ROW()-14)/2),0)),"",OFFSET('9. METAS'!$R$20,INT((ROW()-14)/2),0)))</f>
        <v/>
      </c>
      <c r="L101" s="245" t="str">
        <f ca="1">IF(MOD(ROW()-13,2)=0,IF(ISBLANK(OFFSET('11. SEGUIMIENTO 2026'!$P$14,INT((ROW()-13)/2),0)),"",OFFSET('11. SEGUIMIENTO 2026'!$P$14,INT((ROW()-13)/2),0)),IF(ISBLANK(OFFSET('9. METAS'!$S$20,INT((ROW()-14)/2),0)),"",OFFSET('9. METAS'!$S$20,INT((ROW()-14)/2),0)))</f>
        <v/>
      </c>
      <c r="M101" s="246" t="str">
        <f ca="1">IF(MOD(ROW()-13,2)=0,IF(ISBLANK(OFFSET('11. SEGUIMIENTO 2026'!$Q$14,INT((ROW()-13)/2),0)),"",OFFSET('11. SEGUIMIENTO 2026'!$Q$14,INT((ROW()-13)/2),0)),IF(ISBLANK(OFFSET('9. METAS'!$T$20,INT((ROW()-14)/2),0)),"",OFFSET('9. METAS'!$T$20,INT((ROW()-14)/2),0)))</f>
        <v/>
      </c>
      <c r="N101" s="1006">
        <f t="shared" ref="N101" ca="1" si="84">IFERROR(J101/J102,"ND")</f>
        <v>0.68</v>
      </c>
      <c r="O101" s="1008" t="str">
        <f t="shared" ref="O101" ca="1" si="85">IFERROR(((J101+K101)/H101),"ND")</f>
        <v>ND</v>
      </c>
      <c r="P101" s="1010"/>
    </row>
    <row r="102" spans="3:16">
      <c r="C102" s="1025"/>
      <c r="D102" s="1018"/>
      <c r="E102" s="1018"/>
      <c r="F102" s="1021"/>
      <c r="G102" s="1023"/>
      <c r="H102" s="1002"/>
      <c r="I102" s="1012"/>
      <c r="J102" s="244">
        <f ca="1">IF(MOD(ROW()-13,2)=0,IF(ISBLANK(OFFSET('11. SEGUIMIENTO 2026'!$N$14,INT((ROW()-13)/2),0)),"",OFFSET('11. SEGUIMIENTO 2026'!$N$14,INT((ROW()-13)/2),0)),IF(ISBLANK(OFFSET('9. METAS'!$Q$20,INT((ROW()-14)/2),0)),"",OFFSET('9. METAS'!$Q$20,INT((ROW()-14)/2),0)))</f>
        <v>25</v>
      </c>
      <c r="K102" s="245">
        <f ca="1">IF(MOD(ROW()-13,2)=0,IF(ISBLANK(OFFSET('11. SEGUIMIENTO 2026'!$O$14,INT((ROW()-13)/2),0)),"",OFFSET('11. SEGUIMIENTO 2026'!$O$14,INT((ROW()-13)/2),0)),IF(ISBLANK(OFFSET('9. METAS'!$R$20,INT((ROW()-14)/2),0)),"",OFFSET('9. METAS'!$R$20,INT((ROW()-14)/2),0)))</f>
        <v>25</v>
      </c>
      <c r="L102" s="245">
        <f ca="1">IF(MOD(ROW()-13,2)=0,IF(ISBLANK(OFFSET('11. SEGUIMIENTO 2026'!$P$14,INT((ROW()-13)/2),0)),"",OFFSET('11. SEGUIMIENTO 2026'!$P$14,INT((ROW()-13)/2),0)),IF(ISBLANK(OFFSET('9. METAS'!$S$20,INT((ROW()-14)/2),0)),"",OFFSET('9. METAS'!$S$20,INT((ROW()-14)/2),0)))</f>
        <v>25</v>
      </c>
      <c r="M102" s="246">
        <f ca="1">IF(MOD(ROW()-13,2)=0,IF(ISBLANK(OFFSET('11. SEGUIMIENTO 2026'!$Q$14,INT((ROW()-13)/2),0)),"",OFFSET('11. SEGUIMIENTO 2026'!$Q$14,INT((ROW()-13)/2),0)),IF(ISBLANK(OFFSET('9. METAS'!$T$20,INT((ROW()-14)/2),0)),"",OFFSET('9. METAS'!$T$20,INT((ROW()-14)/2),0)))</f>
        <v>25</v>
      </c>
      <c r="N102" s="1013"/>
      <c r="O102" s="1014"/>
      <c r="P102" s="1015"/>
    </row>
    <row r="103" spans="3:16">
      <c r="C103" s="1016" t="str">
        <f ca="1">IF(ISBLANK(OFFSET('5. Pp (3 años)'!$C$46,INT((ROW()-13)/2),0)),"",OFFSET('5. Pp (3 años)'!$C$46,INT((ROW()-13)/2),0))</f>
        <v>Actividad</v>
      </c>
      <c r="D103" s="1018" t="str">
        <f ca="1">IF(ISBLANK(OFFSET('5. Pp (3 años)'!$D$46,INT((ROW()-13)/2),0)),"",OFFSET('5. Pp (3 años)'!$D$46,INT((ROW()-13)/2),0))</f>
        <v>4.1.1.1.8.1 Gestión de apoyos sociales y eventos para el fortalecimiento de la economía local.</v>
      </c>
      <c r="E103" s="1018" t="str">
        <f ca="1">IF(ISBLANK(OFFSET('5. Pp (3 años)'!$E$46,INT((ROW()-13)/2),0)),"",OFFSET('5. Pp (3 años)'!$E$46,INT((ROW()-13)/2),0))</f>
        <v>PAFEA: Porcentaje de acciones de fortalecimiento a la economía y entrega de apoyos realizadas.</v>
      </c>
      <c r="F103" s="1021" t="str">
        <f ca="1">IF(ISBLANK(OFFSET('5. Pp (3 años)'!$K$46,INT((ROW()-13)/2),0)),"",OFFSET('5. Pp (3 años)'!$K$46,INT((ROW()-13)/2),0))</f>
        <v>Ascendente</v>
      </c>
      <c r="G103" s="1023" t="str">
        <f ca="1">IF(ISBLANK(OFFSET('5. Pp (3 años)'!$H$46,INT((ROW()-13)/2),0)),"",OFFSET('5. Pp (3 años)'!$H$46,INT((ROW()-13)/2),0))</f>
        <v>Trimestral</v>
      </c>
      <c r="H103" s="1002">
        <f ca="1">IF(ISBLANK(OFFSET('9. METAS'!$K$20,INT((ROW()-13)/2),0)),"",OFFSET('9. METAS'!$K$20,INT((ROW()-13)/2),0))</f>
        <v>5</v>
      </c>
      <c r="I103" s="1004"/>
      <c r="J103" s="244">
        <f ca="1">IF(MOD(ROW()-13,2)=0,IF(ISBLANK(OFFSET('11. SEGUIMIENTO 2026'!$N$14,INT((ROW()-13)/2),0)),"",OFFSET('11. SEGUIMIENTO 2026'!$N$14,INT((ROW()-13)/2),0)),IF(ISBLANK(OFFSET('9. METAS'!$Q$20,INT((ROW()-14)/2),0)),"",OFFSET('9. METAS'!$Q$20,INT((ROW()-14)/2),0)))</f>
        <v>1</v>
      </c>
      <c r="K103" s="245" t="str">
        <f ca="1">IF(MOD(ROW()-13,2)=0,IF(ISBLANK(OFFSET('11. SEGUIMIENTO 2026'!$O$14,INT((ROW()-13)/2),0)),"",OFFSET('11. SEGUIMIENTO 2026'!$O$14,INT((ROW()-13)/2),0)),IF(ISBLANK(OFFSET('9. METAS'!$R$20,INT((ROW()-14)/2),0)),"",OFFSET('9. METAS'!$R$20,INT((ROW()-14)/2),0)))</f>
        <v/>
      </c>
      <c r="L103" s="245" t="str">
        <f ca="1">IF(MOD(ROW()-13,2)=0,IF(ISBLANK(OFFSET('11. SEGUIMIENTO 2026'!$P$14,INT((ROW()-13)/2),0)),"",OFFSET('11. SEGUIMIENTO 2026'!$P$14,INT((ROW()-13)/2),0)),IF(ISBLANK(OFFSET('9. METAS'!$S$20,INT((ROW()-14)/2),0)),"",OFFSET('9. METAS'!$S$20,INT((ROW()-14)/2),0)))</f>
        <v/>
      </c>
      <c r="M103" s="246" t="str">
        <f ca="1">IF(MOD(ROW()-13,2)=0,IF(ISBLANK(OFFSET('11. SEGUIMIENTO 2026'!$Q$14,INT((ROW()-13)/2),0)),"",OFFSET('11. SEGUIMIENTO 2026'!$Q$14,INT((ROW()-13)/2),0)),IF(ISBLANK(OFFSET('9. METAS'!$T$20,INT((ROW()-14)/2),0)),"",OFFSET('9. METAS'!$T$20,INT((ROW()-14)/2),0)))</f>
        <v/>
      </c>
      <c r="N103" s="1006">
        <f t="shared" ref="N103" ca="1" si="86">IFERROR(J103/J104,"ND")</f>
        <v>1</v>
      </c>
      <c r="O103" s="1008" t="str">
        <f t="shared" ref="O103" ca="1" si="87">IFERROR(((J103+K103)/H103),"ND")</f>
        <v>ND</v>
      </c>
      <c r="P103" s="1010"/>
    </row>
    <row r="104" spans="3:16">
      <c r="C104" s="1025"/>
      <c r="D104" s="1018"/>
      <c r="E104" s="1018"/>
      <c r="F104" s="1021"/>
      <c r="G104" s="1023"/>
      <c r="H104" s="1002"/>
      <c r="I104" s="1012"/>
      <c r="J104" s="244">
        <f ca="1">IF(MOD(ROW()-13,2)=0,IF(ISBLANK(OFFSET('11. SEGUIMIENTO 2026'!$N$14,INT((ROW()-13)/2),0)),"",OFFSET('11. SEGUIMIENTO 2026'!$N$14,INT((ROW()-13)/2),0)),IF(ISBLANK(OFFSET('9. METAS'!$Q$20,INT((ROW()-14)/2),0)),"",OFFSET('9. METAS'!$Q$20,INT((ROW()-14)/2),0)))</f>
        <v>1</v>
      </c>
      <c r="K104" s="245">
        <f ca="1">IF(MOD(ROW()-13,2)=0,IF(ISBLANK(OFFSET('11. SEGUIMIENTO 2026'!$O$14,INT((ROW()-13)/2),0)),"",OFFSET('11. SEGUIMIENTO 2026'!$O$14,INT((ROW()-13)/2),0)),IF(ISBLANK(OFFSET('9. METAS'!$R$20,INT((ROW()-14)/2),0)),"",OFFSET('9. METAS'!$R$20,INT((ROW()-14)/2),0)))</f>
        <v>2</v>
      </c>
      <c r="L104" s="245">
        <f ca="1">IF(MOD(ROW()-13,2)=0,IF(ISBLANK(OFFSET('11. SEGUIMIENTO 2026'!$P$14,INT((ROW()-13)/2),0)),"",OFFSET('11. SEGUIMIENTO 2026'!$P$14,INT((ROW()-13)/2),0)),IF(ISBLANK(OFFSET('9. METAS'!$S$20,INT((ROW()-14)/2),0)),"",OFFSET('9. METAS'!$S$20,INT((ROW()-14)/2),0)))</f>
        <v>1</v>
      </c>
      <c r="M104" s="246">
        <f ca="1">IF(MOD(ROW()-13,2)=0,IF(ISBLANK(OFFSET('11. SEGUIMIENTO 2026'!$Q$14,INT((ROW()-13)/2),0)),"",OFFSET('11. SEGUIMIENTO 2026'!$Q$14,INT((ROW()-13)/2),0)),IF(ISBLANK(OFFSET('9. METAS'!$T$20,INT((ROW()-14)/2),0)),"",OFFSET('9. METAS'!$T$20,INT((ROW()-14)/2),0)))</f>
        <v>1</v>
      </c>
      <c r="N104" s="1013"/>
      <c r="O104" s="1014"/>
      <c r="P104" s="1015"/>
    </row>
    <row r="105" spans="3:16">
      <c r="C105" s="1016" t="str">
        <f ca="1">IF(ISBLANK(OFFSET('5. Pp (3 años)'!$C$46,INT((ROW()-13)/2),0)),"",OFFSET('5. Pp (3 años)'!$C$46,INT((ROW()-13)/2),0))</f>
        <v>Actividad</v>
      </c>
      <c r="D105" s="1018" t="str">
        <f ca="1">IF(ISBLANK(OFFSET('5. Pp (3 años)'!$D$46,INT((ROW()-13)/2),0)),"",OFFSET('5. Pp (3 años)'!$D$46,INT((ROW()-13)/2),0))</f>
        <v>4.1.1.1.8.2  Ejecución de la dispersión de apoyos económicos a las personas cuidadoras.</v>
      </c>
      <c r="E105" s="1018" t="str">
        <f ca="1">IF(ISBLANK(OFFSET('5. Pp (3 años)'!$E$46,INT((ROW()-13)/2),0)),"",OFFSET('5. Pp (3 años)'!$E$46,INT((ROW()-13)/2),0))</f>
        <v>PAECC: Porcentaje de apoyos económicos cobrados por las personas cuidadoras.</v>
      </c>
      <c r="F105" s="1021" t="str">
        <f ca="1">IF(ISBLANK(OFFSET('5. Pp (3 años)'!$K$46,INT((ROW()-13)/2),0)),"",OFFSET('5. Pp (3 años)'!$K$46,INT((ROW()-13)/2),0))</f>
        <v>Ascendente</v>
      </c>
      <c r="G105" s="1023" t="str">
        <f ca="1">IF(ISBLANK(OFFSET('5. Pp (3 años)'!$H$46,INT((ROW()-13)/2),0)),"",OFFSET('5. Pp (3 años)'!$H$46,INT((ROW()-13)/2),0))</f>
        <v>Trimestral</v>
      </c>
      <c r="H105" s="1002">
        <f ca="1">IF(ISBLANK(OFFSET('9. METAS'!$K$20,INT((ROW()-13)/2),0)),"",OFFSET('9. METAS'!$K$20,INT((ROW()-13)/2),0))</f>
        <v>95</v>
      </c>
      <c r="I105" s="1004"/>
      <c r="J105" s="244">
        <f ca="1">IF(MOD(ROW()-13,2)=0,IF(ISBLANK(OFFSET('11. SEGUIMIENTO 2026'!$N$14,INT((ROW()-13)/2),0)),"",OFFSET('11. SEGUIMIENTO 2026'!$N$14,INT((ROW()-13)/2),0)),IF(ISBLANK(OFFSET('9. METAS'!$Q$20,INT((ROW()-14)/2),0)),"",OFFSET('9. METAS'!$Q$20,INT((ROW()-14)/2),0)))</f>
        <v>0</v>
      </c>
      <c r="K105" s="245" t="str">
        <f ca="1">IF(MOD(ROW()-13,2)=0,IF(ISBLANK(OFFSET('11. SEGUIMIENTO 2026'!$O$14,INT((ROW()-13)/2),0)),"",OFFSET('11. SEGUIMIENTO 2026'!$O$14,INT((ROW()-13)/2),0)),IF(ISBLANK(OFFSET('9. METAS'!$R$20,INT((ROW()-14)/2),0)),"",OFFSET('9. METAS'!$R$20,INT((ROW()-14)/2),0)))</f>
        <v/>
      </c>
      <c r="L105" s="245" t="str">
        <f ca="1">IF(MOD(ROW()-13,2)=0,IF(ISBLANK(OFFSET('11. SEGUIMIENTO 2026'!$P$14,INT((ROW()-13)/2),0)),"",OFFSET('11. SEGUIMIENTO 2026'!$P$14,INT((ROW()-13)/2),0)),IF(ISBLANK(OFFSET('9. METAS'!$S$20,INT((ROW()-14)/2),0)),"",OFFSET('9. METAS'!$S$20,INT((ROW()-14)/2),0)))</f>
        <v/>
      </c>
      <c r="M105" s="246" t="str">
        <f ca="1">IF(MOD(ROW()-13,2)=0,IF(ISBLANK(OFFSET('11. SEGUIMIENTO 2026'!$Q$14,INT((ROW()-13)/2),0)),"",OFFSET('11. SEGUIMIENTO 2026'!$Q$14,INT((ROW()-13)/2),0)),IF(ISBLANK(OFFSET('9. METAS'!$T$20,INT((ROW()-14)/2),0)),"",OFFSET('9. METAS'!$T$20,INT((ROW()-14)/2),0)))</f>
        <v/>
      </c>
      <c r="N105" s="1006" t="str">
        <f t="shared" ref="N105" ca="1" si="88">IFERROR(J105/J106,"ND")</f>
        <v>ND</v>
      </c>
      <c r="O105" s="1008" t="str">
        <f t="shared" ref="O105" ca="1" si="89">IFERROR(((J105+K105)/H105),"ND")</f>
        <v>ND</v>
      </c>
      <c r="P105" s="1010"/>
    </row>
    <row r="106" spans="3:16">
      <c r="C106" s="1025"/>
      <c r="D106" s="1018"/>
      <c r="E106" s="1018"/>
      <c r="F106" s="1021"/>
      <c r="G106" s="1023"/>
      <c r="H106" s="1002"/>
      <c r="I106" s="1012"/>
      <c r="J106" s="244">
        <f ca="1">IF(MOD(ROW()-13,2)=0,IF(ISBLANK(OFFSET('11. SEGUIMIENTO 2026'!$N$14,INT((ROW()-13)/2),0)),"",OFFSET('11. SEGUIMIENTO 2026'!$N$14,INT((ROW()-13)/2),0)),IF(ISBLANK(OFFSET('9. METAS'!$Q$20,INT((ROW()-14)/2),0)),"",OFFSET('9. METAS'!$Q$20,INT((ROW()-14)/2),0)))</f>
        <v>0</v>
      </c>
      <c r="K106" s="245">
        <f ca="1">IF(MOD(ROW()-13,2)=0,IF(ISBLANK(OFFSET('11. SEGUIMIENTO 2026'!$O$14,INT((ROW()-13)/2),0)),"",OFFSET('11. SEGUIMIENTO 2026'!$O$14,INT((ROW()-13)/2),0)),IF(ISBLANK(OFFSET('9. METAS'!$R$20,INT((ROW()-14)/2),0)),"",OFFSET('9. METAS'!$R$20,INT((ROW()-14)/2),0)))</f>
        <v>0</v>
      </c>
      <c r="L106" s="245">
        <f ca="1">IF(MOD(ROW()-13,2)=0,IF(ISBLANK(OFFSET('11. SEGUIMIENTO 2026'!$P$14,INT((ROW()-13)/2),0)),"",OFFSET('11. SEGUIMIENTO 2026'!$P$14,INT((ROW()-13)/2),0)),IF(ISBLANK(OFFSET('9. METAS'!$S$20,INT((ROW()-14)/2),0)),"",OFFSET('9. METAS'!$S$20,INT((ROW()-14)/2),0)))</f>
        <v>0</v>
      </c>
      <c r="M106" s="246">
        <f ca="1">IF(MOD(ROW()-13,2)=0,IF(ISBLANK(OFFSET('11. SEGUIMIENTO 2026'!$Q$14,INT((ROW()-13)/2),0)),"",OFFSET('11. SEGUIMIENTO 2026'!$Q$14,INT((ROW()-13)/2),0)),IF(ISBLANK(OFFSET('9. METAS'!$T$20,INT((ROW()-14)/2),0)),"",OFFSET('9. METAS'!$T$20,INT((ROW()-14)/2),0)))</f>
        <v>95</v>
      </c>
      <c r="N106" s="1013"/>
      <c r="O106" s="1014"/>
      <c r="P106" s="1015"/>
    </row>
    <row r="107" spans="3:16">
      <c r="C107" s="1016" t="str">
        <f ca="1">IF(ISBLANK(OFFSET('5. Pp (3 años)'!$C$46,INT((ROW()-13)/2),0)),"",OFFSET('5. Pp (3 años)'!$C$46,INT((ROW()-13)/2),0))</f>
        <v>Actividad</v>
      </c>
      <c r="D107" s="1018" t="str">
        <f ca="1">IF(ISBLANK(OFFSET('5. Pp (3 años)'!$D$46,INT((ROW()-13)/2),0)),"",OFFSET('5. Pp (3 años)'!$D$46,INT((ROW()-13)/2),0))</f>
        <v>4.1.1.1.8.3  Operación y logística del servicio de transporte gratuito a playas públicas del municipio.</v>
      </c>
      <c r="E107" s="1018" t="str">
        <f ca="1">IF(ISBLANK(OFFSET('5. Pp (3 años)'!$E$46,INT((ROW()-13)/2),0)),"",OFFSET('5. Pp (3 años)'!$E$46,INT((ROW()-13)/2),0))</f>
        <v>PERME: Porcentaje de ediciones del programa Ruta Mar ejecutadas.</v>
      </c>
      <c r="F107" s="1021" t="str">
        <f ca="1">IF(ISBLANK(OFFSET('5. Pp (3 años)'!$K$46,INT((ROW()-13)/2),0)),"",OFFSET('5. Pp (3 años)'!$K$46,INT((ROW()-13)/2),0))</f>
        <v>Ascendente</v>
      </c>
      <c r="G107" s="1023" t="str">
        <f ca="1">IF(ISBLANK(OFFSET('5. Pp (3 años)'!$H$46,INT((ROW()-13)/2),0)),"",OFFSET('5. Pp (3 años)'!$H$46,INT((ROW()-13)/2),0))</f>
        <v>Trimestral</v>
      </c>
      <c r="H107" s="1002">
        <f ca="1">IF(ISBLANK(OFFSET('9. METAS'!$K$20,INT((ROW()-13)/2),0)),"",OFFSET('9. METAS'!$K$20,INT((ROW()-13)/2),0))</f>
        <v>33</v>
      </c>
      <c r="I107" s="1004"/>
      <c r="J107" s="244">
        <f ca="1">IF(MOD(ROW()-13,2)=0,IF(ISBLANK(OFFSET('11. SEGUIMIENTO 2026'!$N$14,INT((ROW()-13)/2),0)),"",OFFSET('11. SEGUIMIENTO 2026'!$N$14,INT((ROW()-13)/2),0)),IF(ISBLANK(OFFSET('9. METAS'!$Q$20,INT((ROW()-14)/2),0)),"",OFFSET('9. METAS'!$Q$20,INT((ROW()-14)/2),0)))</f>
        <v>0</v>
      </c>
      <c r="K107" s="245" t="str">
        <f ca="1">IF(MOD(ROW()-13,2)=0,IF(ISBLANK(OFFSET('11. SEGUIMIENTO 2026'!$O$14,INT((ROW()-13)/2),0)),"",OFFSET('11. SEGUIMIENTO 2026'!$O$14,INT((ROW()-13)/2),0)),IF(ISBLANK(OFFSET('9. METAS'!$R$20,INT((ROW()-14)/2),0)),"",OFFSET('9. METAS'!$R$20,INT((ROW()-14)/2),0)))</f>
        <v/>
      </c>
      <c r="L107" s="245" t="str">
        <f ca="1">IF(MOD(ROW()-13,2)=0,IF(ISBLANK(OFFSET('11. SEGUIMIENTO 2026'!$P$14,INT((ROW()-13)/2),0)),"",OFFSET('11. SEGUIMIENTO 2026'!$P$14,INT((ROW()-13)/2),0)),IF(ISBLANK(OFFSET('9. METAS'!$S$20,INT((ROW()-14)/2),0)),"",OFFSET('9. METAS'!$S$20,INT((ROW()-14)/2),0)))</f>
        <v/>
      </c>
      <c r="M107" s="246" t="str">
        <f ca="1">IF(MOD(ROW()-13,2)=0,IF(ISBLANK(OFFSET('11. SEGUIMIENTO 2026'!$Q$14,INT((ROW()-13)/2),0)),"",OFFSET('11. SEGUIMIENTO 2026'!$Q$14,INT((ROW()-13)/2),0)),IF(ISBLANK(OFFSET('9. METAS'!$T$20,INT((ROW()-14)/2),0)),"",OFFSET('9. METAS'!$T$20,INT((ROW()-14)/2),0)))</f>
        <v/>
      </c>
      <c r="N107" s="1006">
        <f t="shared" ref="N107" ca="1" si="90">IFERROR(J107/J108,"ND")</f>
        <v>0</v>
      </c>
      <c r="O107" s="1008" t="str">
        <f t="shared" ref="O107" ca="1" si="91">IFERROR(((J107+K107)/H107),"ND")</f>
        <v>ND</v>
      </c>
      <c r="P107" s="1010"/>
    </row>
    <row r="108" spans="3:16">
      <c r="C108" s="1025"/>
      <c r="D108" s="1018"/>
      <c r="E108" s="1018"/>
      <c r="F108" s="1021"/>
      <c r="G108" s="1023"/>
      <c r="H108" s="1002"/>
      <c r="I108" s="1012"/>
      <c r="J108" s="244">
        <f ca="1">IF(MOD(ROW()-13,2)=0,IF(ISBLANK(OFFSET('11. SEGUIMIENTO 2026'!$N$14,INT((ROW()-13)/2),0)),"",OFFSET('11. SEGUIMIENTO 2026'!$N$14,INT((ROW()-13)/2),0)),IF(ISBLANK(OFFSET('9. METAS'!$Q$20,INT((ROW()-14)/2),0)),"",OFFSET('9. METAS'!$Q$20,INT((ROW()-14)/2),0)))</f>
        <v>8</v>
      </c>
      <c r="K108" s="245">
        <f ca="1">IF(MOD(ROW()-13,2)=0,IF(ISBLANK(OFFSET('11. SEGUIMIENTO 2026'!$O$14,INT((ROW()-13)/2),0)),"",OFFSET('11. SEGUIMIENTO 2026'!$O$14,INT((ROW()-13)/2),0)),IF(ISBLANK(OFFSET('9. METAS'!$R$20,INT((ROW()-14)/2),0)),"",OFFSET('9. METAS'!$R$20,INT((ROW()-14)/2),0)))</f>
        <v>13</v>
      </c>
      <c r="L108" s="245">
        <f ca="1">IF(MOD(ROW()-13,2)=0,IF(ISBLANK(OFFSET('11. SEGUIMIENTO 2026'!$P$14,INT((ROW()-13)/2),0)),"",OFFSET('11. SEGUIMIENTO 2026'!$P$14,INT((ROW()-13)/2),0)),IF(ISBLANK(OFFSET('9. METAS'!$S$20,INT((ROW()-14)/2),0)),"",OFFSET('9. METAS'!$S$20,INT((ROW()-14)/2),0)))</f>
        <v>9</v>
      </c>
      <c r="M108" s="246">
        <f ca="1">IF(MOD(ROW()-13,2)=0,IF(ISBLANK(OFFSET('11. SEGUIMIENTO 2026'!$Q$14,INT((ROW()-13)/2),0)),"",OFFSET('11. SEGUIMIENTO 2026'!$Q$14,INT((ROW()-13)/2),0)),IF(ISBLANK(OFFSET('9. METAS'!$T$20,INT((ROW()-14)/2),0)),"",OFFSET('9. METAS'!$T$20,INT((ROW()-14)/2),0)))</f>
        <v>3</v>
      </c>
      <c r="N108" s="1013"/>
      <c r="O108" s="1014"/>
      <c r="P108" s="1015"/>
    </row>
    <row r="109" spans="3:16">
      <c r="C109" s="1016" t="str">
        <f ca="1">IF(ISBLANK(OFFSET('5. Pp (3 años)'!$C$46,INT((ROW()-13)/2),0)),"",OFFSET('5. Pp (3 años)'!$C$46,INT((ROW()-13)/2),0))</f>
        <v>Actividad</v>
      </c>
      <c r="D109" s="1018" t="str">
        <f ca="1">IF(ISBLANK(OFFSET('5. Pp (3 años)'!$D$46,INT((ROW()-13)/2),0)),"",OFFSET('5. Pp (3 años)'!$D$46,INT((ROW()-13)/2),0))</f>
        <v/>
      </c>
      <c r="E109" s="1018" t="str">
        <f ca="1">IF(ISBLANK(OFFSET('5. Pp (3 años)'!$E$46,INT((ROW()-13)/2),0)),"",OFFSET('5. Pp (3 años)'!$E$46,INT((ROW()-13)/2),0))</f>
        <v/>
      </c>
      <c r="F109" s="1021" t="str">
        <f ca="1">IF(ISBLANK(OFFSET('5. Pp (3 años)'!$K$46,INT((ROW()-13)/2),0)),"",OFFSET('5. Pp (3 años)'!$K$46,INT((ROW()-13)/2),0))</f>
        <v/>
      </c>
      <c r="G109" s="1023" t="str">
        <f ca="1">IF(ISBLANK(OFFSET('5. Pp (3 años)'!$H$46,INT((ROW()-13)/2),0)),"",OFFSET('5. Pp (3 años)'!$H$46,INT((ROW()-13)/2),0))</f>
        <v/>
      </c>
      <c r="H109" s="1002" t="str">
        <f ca="1">IF(ISBLANK(OFFSET('9. METAS'!$K$20,INT((ROW()-13)/2),0)),"",OFFSET('9. METAS'!$K$20,INT((ROW()-13)/2),0))</f>
        <v/>
      </c>
      <c r="I109" s="1004"/>
      <c r="J109" s="244" t="str">
        <f ca="1">IF(MOD(ROW()-13,2)=0,IF(ISBLANK(OFFSET('11. SEGUIMIENTO 2026'!$N$14,INT((ROW()-13)/2),0)),"",OFFSET('11. SEGUIMIENTO 2026'!$N$14,INT((ROW()-13)/2),0)),IF(ISBLANK(OFFSET('9. METAS'!$Q$20,INT((ROW()-14)/2),0)),"",OFFSET('9. METAS'!$Q$20,INT((ROW()-14)/2),0)))</f>
        <v/>
      </c>
      <c r="K109" s="245" t="str">
        <f ca="1">IF(MOD(ROW()-13,2)=0,IF(ISBLANK(OFFSET('11. SEGUIMIENTO 2026'!$O$14,INT((ROW()-13)/2),0)),"",OFFSET('11. SEGUIMIENTO 2026'!$O$14,INT((ROW()-13)/2),0)),IF(ISBLANK(OFFSET('9. METAS'!$R$20,INT((ROW()-14)/2),0)),"",OFFSET('9. METAS'!$R$20,INT((ROW()-14)/2),0)))</f>
        <v/>
      </c>
      <c r="L109" s="245" t="str">
        <f ca="1">IF(MOD(ROW()-13,2)=0,IF(ISBLANK(OFFSET('11. SEGUIMIENTO 2026'!$P$14,INT((ROW()-13)/2),0)),"",OFFSET('11. SEGUIMIENTO 2026'!$P$14,INT((ROW()-13)/2),0)),IF(ISBLANK(OFFSET('9. METAS'!$S$20,INT((ROW()-14)/2),0)),"",OFFSET('9. METAS'!$S$20,INT((ROW()-14)/2),0)))</f>
        <v/>
      </c>
      <c r="M109" s="246" t="str">
        <f ca="1">IF(MOD(ROW()-13,2)=0,IF(ISBLANK(OFFSET('11. SEGUIMIENTO 2026'!$Q$14,INT((ROW()-13)/2),0)),"",OFFSET('11. SEGUIMIENTO 2026'!$Q$14,INT((ROW()-13)/2),0)),IF(ISBLANK(OFFSET('9. METAS'!$T$20,INT((ROW()-14)/2),0)),"",OFFSET('9. METAS'!$T$20,INT((ROW()-14)/2),0)))</f>
        <v/>
      </c>
      <c r="N109" s="1006" t="str">
        <f t="shared" ref="N109" ca="1" si="92">IFERROR(J109/J110,"ND")</f>
        <v>ND</v>
      </c>
      <c r="O109" s="1008" t="str">
        <f t="shared" ref="O109" ca="1" si="93">IFERROR(((J109+K109)/H109),"ND")</f>
        <v>ND</v>
      </c>
      <c r="P109" s="1010"/>
    </row>
    <row r="110" spans="3:16">
      <c r="C110" s="1025"/>
      <c r="D110" s="1018"/>
      <c r="E110" s="1018"/>
      <c r="F110" s="1021"/>
      <c r="G110" s="1023"/>
      <c r="H110" s="1002"/>
      <c r="I110" s="1012"/>
      <c r="J110" s="244" t="str">
        <f ca="1">IF(MOD(ROW()-13,2)=0,IF(ISBLANK(OFFSET('11. SEGUIMIENTO 2026'!$N$14,INT((ROW()-13)/2),0)),"",OFFSET('11. SEGUIMIENTO 2026'!$N$14,INT((ROW()-13)/2),0)),IF(ISBLANK(OFFSET('9. METAS'!$Q$20,INT((ROW()-14)/2),0)),"",OFFSET('9. METAS'!$Q$20,INT((ROW()-14)/2),0)))</f>
        <v/>
      </c>
      <c r="K110" s="245" t="str">
        <f ca="1">IF(MOD(ROW()-13,2)=0,IF(ISBLANK(OFFSET('11. SEGUIMIENTO 2026'!$O$14,INT((ROW()-13)/2),0)),"",OFFSET('11. SEGUIMIENTO 2026'!$O$14,INT((ROW()-13)/2),0)),IF(ISBLANK(OFFSET('9. METAS'!$R$20,INT((ROW()-14)/2),0)),"",OFFSET('9. METAS'!$R$20,INT((ROW()-14)/2),0)))</f>
        <v/>
      </c>
      <c r="L110" s="245" t="str">
        <f ca="1">IF(MOD(ROW()-13,2)=0,IF(ISBLANK(OFFSET('11. SEGUIMIENTO 2026'!$P$14,INT((ROW()-13)/2),0)),"",OFFSET('11. SEGUIMIENTO 2026'!$P$14,INT((ROW()-13)/2),0)),IF(ISBLANK(OFFSET('9. METAS'!$S$20,INT((ROW()-14)/2),0)),"",OFFSET('9. METAS'!$S$20,INT((ROW()-14)/2),0)))</f>
        <v/>
      </c>
      <c r="M110" s="246" t="str">
        <f ca="1">IF(MOD(ROW()-13,2)=0,IF(ISBLANK(OFFSET('11. SEGUIMIENTO 2026'!$Q$14,INT((ROW()-13)/2),0)),"",OFFSET('11. SEGUIMIENTO 2026'!$Q$14,INT((ROW()-13)/2),0)),IF(ISBLANK(OFFSET('9. METAS'!$T$20,INT((ROW()-14)/2),0)),"",OFFSET('9. METAS'!$T$20,INT((ROW()-14)/2),0)))</f>
        <v/>
      </c>
      <c r="N110" s="1013"/>
      <c r="O110" s="1014"/>
      <c r="P110" s="1015"/>
    </row>
    <row r="111" spans="3:16">
      <c r="C111" s="1016" t="str">
        <f ca="1">IF(ISBLANK(OFFSET('5. Pp (3 años)'!$C$46,INT((ROW()-13)/2),0)),"",OFFSET('5. Pp (3 años)'!$C$46,INT((ROW()-13)/2),0))</f>
        <v>Actividad</v>
      </c>
      <c r="D111" s="1018" t="str">
        <f ca="1">IF(ISBLANK(OFFSET('5. Pp (3 años)'!$D$46,INT((ROW()-13)/2),0)),"",OFFSET('5. Pp (3 años)'!$D$46,INT((ROW()-13)/2),0))</f>
        <v/>
      </c>
      <c r="E111" s="1018" t="str">
        <f ca="1">IF(ISBLANK(OFFSET('5. Pp (3 años)'!$E$46,INT((ROW()-13)/2),0)),"",OFFSET('5. Pp (3 años)'!$E$46,INT((ROW()-13)/2),0))</f>
        <v/>
      </c>
      <c r="F111" s="1021" t="str">
        <f ca="1">IF(ISBLANK(OFFSET('5. Pp (3 años)'!$K$46,INT((ROW()-13)/2),0)),"",OFFSET('5. Pp (3 años)'!$K$46,INT((ROW()-13)/2),0))</f>
        <v/>
      </c>
      <c r="G111" s="1023" t="str">
        <f ca="1">IF(ISBLANK(OFFSET('5. Pp (3 años)'!$H$46,INT((ROW()-13)/2),0)),"",OFFSET('5. Pp (3 años)'!$H$46,INT((ROW()-13)/2),0))</f>
        <v/>
      </c>
      <c r="H111" s="1002" t="str">
        <f ca="1">IF(ISBLANK(OFFSET('9. METAS'!$K$20,INT((ROW()-13)/2),0)),"",OFFSET('9. METAS'!$K$20,INT((ROW()-13)/2),0))</f>
        <v/>
      </c>
      <c r="I111" s="1004"/>
      <c r="J111" s="244" t="str">
        <f ca="1">IF(MOD(ROW()-13,2)=0,IF(ISBLANK(OFFSET('11. SEGUIMIENTO 2026'!$N$14,INT((ROW()-13)/2),0)),"",OFFSET('11. SEGUIMIENTO 2026'!$N$14,INT((ROW()-13)/2),0)),IF(ISBLANK(OFFSET('9. METAS'!$Q$20,INT((ROW()-14)/2),0)),"",OFFSET('9. METAS'!$Q$20,INT((ROW()-14)/2),0)))</f>
        <v/>
      </c>
      <c r="K111" s="245" t="str">
        <f ca="1">IF(MOD(ROW()-13,2)=0,IF(ISBLANK(OFFSET('11. SEGUIMIENTO 2026'!$O$14,INT((ROW()-13)/2),0)),"",OFFSET('11. SEGUIMIENTO 2026'!$O$14,INT((ROW()-13)/2),0)),IF(ISBLANK(OFFSET('9. METAS'!$R$20,INT((ROW()-14)/2),0)),"",OFFSET('9. METAS'!$R$20,INT((ROW()-14)/2),0)))</f>
        <v/>
      </c>
      <c r="L111" s="245" t="str">
        <f ca="1">IF(MOD(ROW()-13,2)=0,IF(ISBLANK(OFFSET('11. SEGUIMIENTO 2026'!$P$14,INT((ROW()-13)/2),0)),"",OFFSET('11. SEGUIMIENTO 2026'!$P$14,INT((ROW()-13)/2),0)),IF(ISBLANK(OFFSET('9. METAS'!$S$20,INT((ROW()-14)/2),0)),"",OFFSET('9. METAS'!$S$20,INT((ROW()-14)/2),0)))</f>
        <v/>
      </c>
      <c r="M111" s="246" t="str">
        <f ca="1">IF(MOD(ROW()-13,2)=0,IF(ISBLANK(OFFSET('11. SEGUIMIENTO 2026'!$Q$14,INT((ROW()-13)/2),0)),"",OFFSET('11. SEGUIMIENTO 2026'!$Q$14,INT((ROW()-13)/2),0)),IF(ISBLANK(OFFSET('9. METAS'!$T$20,INT((ROW()-14)/2),0)),"",OFFSET('9. METAS'!$T$20,INT((ROW()-14)/2),0)))</f>
        <v/>
      </c>
      <c r="N111" s="1006" t="str">
        <f t="shared" ref="N111" ca="1" si="94">IFERROR(J111/J112,"ND")</f>
        <v>ND</v>
      </c>
      <c r="O111" s="1008" t="str">
        <f t="shared" ref="O111" ca="1" si="95">IFERROR(((J111+K111)/H111),"ND")</f>
        <v>ND</v>
      </c>
      <c r="P111" s="1010"/>
    </row>
    <row r="112" spans="3:16">
      <c r="C112" s="1025"/>
      <c r="D112" s="1018"/>
      <c r="E112" s="1018"/>
      <c r="F112" s="1021"/>
      <c r="G112" s="1023"/>
      <c r="H112" s="1002"/>
      <c r="I112" s="1012"/>
      <c r="J112" s="244" t="str">
        <f ca="1">IF(MOD(ROW()-13,2)=0,IF(ISBLANK(OFFSET('11. SEGUIMIENTO 2026'!$N$14,INT((ROW()-13)/2),0)),"",OFFSET('11. SEGUIMIENTO 2026'!$N$14,INT((ROW()-13)/2),0)),IF(ISBLANK(OFFSET('9. METAS'!$Q$20,INT((ROW()-14)/2),0)),"",OFFSET('9. METAS'!$Q$20,INT((ROW()-14)/2),0)))</f>
        <v/>
      </c>
      <c r="K112" s="245" t="str">
        <f ca="1">IF(MOD(ROW()-13,2)=0,IF(ISBLANK(OFFSET('11. SEGUIMIENTO 2026'!$O$14,INT((ROW()-13)/2),0)),"",OFFSET('11. SEGUIMIENTO 2026'!$O$14,INT((ROW()-13)/2),0)),IF(ISBLANK(OFFSET('9. METAS'!$R$20,INT((ROW()-14)/2),0)),"",OFFSET('9. METAS'!$R$20,INT((ROW()-14)/2),0)))</f>
        <v/>
      </c>
      <c r="L112" s="245" t="str">
        <f ca="1">IF(MOD(ROW()-13,2)=0,IF(ISBLANK(OFFSET('11. SEGUIMIENTO 2026'!$P$14,INT((ROW()-13)/2),0)),"",OFFSET('11. SEGUIMIENTO 2026'!$P$14,INT((ROW()-13)/2),0)),IF(ISBLANK(OFFSET('9. METAS'!$S$20,INT((ROW()-14)/2),0)),"",OFFSET('9. METAS'!$S$20,INT((ROW()-14)/2),0)))</f>
        <v/>
      </c>
      <c r="M112" s="246" t="str">
        <f ca="1">IF(MOD(ROW()-13,2)=0,IF(ISBLANK(OFFSET('11. SEGUIMIENTO 2026'!$Q$14,INT((ROW()-13)/2),0)),"",OFFSET('11. SEGUIMIENTO 2026'!$Q$14,INT((ROW()-13)/2),0)),IF(ISBLANK(OFFSET('9. METAS'!$T$20,INT((ROW()-14)/2),0)),"",OFFSET('9. METAS'!$T$20,INT((ROW()-14)/2),0)))</f>
        <v/>
      </c>
      <c r="N112" s="1013"/>
      <c r="O112" s="1014"/>
      <c r="P112" s="1015"/>
    </row>
    <row r="113" spans="3:16">
      <c r="C113" s="1016" t="str">
        <f ca="1">IF(ISBLANK(OFFSET('5. Pp (3 años)'!$C$46,INT((ROW()-13)/2),0)),"",OFFSET('5. Pp (3 años)'!$C$46,INT((ROW()-13)/2),0))</f>
        <v>Componente</v>
      </c>
      <c r="D113" s="1018" t="str">
        <f ca="1">IF(ISBLANK(OFFSET('5. Pp (3 años)'!$D$46,INT((ROW()-13)/2),0)),"",OFFSET('5. Pp (3 años)'!$D$46,INT((ROW()-13)/2),0))</f>
        <v>4.1.1.1.9 Mecanismos de colaboración con organismos gubernamentales y particulares operados.</v>
      </c>
      <c r="E113" s="1018" t="str">
        <f ca="1">IF(ISBLANK(OFFSET('5. Pp (3 años)'!$E$46,INT((ROW()-13)/2),0)),"",OFFSET('5. Pp (3 años)'!$E$46,INT((ROW()-13)/2),0))</f>
        <v>PMCICF: Porcentaje de mecanismos de colaboración interinstitucional y ciudadana formalizados.</v>
      </c>
      <c r="F113" s="1021" t="str">
        <f ca="1">IF(ISBLANK(OFFSET('5. Pp (3 años)'!$K$46,INT((ROW()-13)/2),0)),"",OFFSET('5. Pp (3 años)'!$K$46,INT((ROW()-13)/2),0))</f>
        <v>Ascendente</v>
      </c>
      <c r="G113" s="1023" t="str">
        <f ca="1">IF(ISBLANK(OFFSET('5. Pp (3 años)'!$H$46,INT((ROW()-13)/2),0)),"",OFFSET('5. Pp (3 años)'!$H$46,INT((ROW()-13)/2),0))</f>
        <v>Trimestral</v>
      </c>
      <c r="H113" s="1002">
        <f ca="1">IF(ISBLANK(OFFSET('9. METAS'!$K$20,INT((ROW()-13)/2),0)),"",OFFSET('9. METAS'!$K$20,INT((ROW()-13)/2),0))</f>
        <v>100</v>
      </c>
      <c r="I113" s="1004"/>
      <c r="J113" s="244">
        <f ca="1">IF(MOD(ROW()-13,2)=0,IF(ISBLANK(OFFSET('11. SEGUIMIENTO 2026'!$N$14,INT((ROW()-13)/2),0)),"",OFFSET('11. SEGUIMIENTO 2026'!$N$14,INT((ROW()-13)/2),0)),IF(ISBLANK(OFFSET('9. METAS'!$Q$20,INT((ROW()-14)/2),0)),"",OFFSET('9. METAS'!$Q$20,INT((ROW()-14)/2),0)))</f>
        <v>25</v>
      </c>
      <c r="K113" s="245" t="str">
        <f ca="1">IF(MOD(ROW()-13,2)=0,IF(ISBLANK(OFFSET('11. SEGUIMIENTO 2026'!$O$14,INT((ROW()-13)/2),0)),"",OFFSET('11. SEGUIMIENTO 2026'!$O$14,INT((ROW()-13)/2),0)),IF(ISBLANK(OFFSET('9. METAS'!$R$20,INT((ROW()-14)/2),0)),"",OFFSET('9. METAS'!$R$20,INT((ROW()-14)/2),0)))</f>
        <v/>
      </c>
      <c r="L113" s="245" t="str">
        <f ca="1">IF(MOD(ROW()-13,2)=0,IF(ISBLANK(OFFSET('11. SEGUIMIENTO 2026'!$P$14,INT((ROW()-13)/2),0)),"",OFFSET('11. SEGUIMIENTO 2026'!$P$14,INT((ROW()-13)/2),0)),IF(ISBLANK(OFFSET('9. METAS'!$S$20,INT((ROW()-14)/2),0)),"",OFFSET('9. METAS'!$S$20,INT((ROW()-14)/2),0)))</f>
        <v/>
      </c>
      <c r="M113" s="246" t="str">
        <f ca="1">IF(MOD(ROW()-13,2)=0,IF(ISBLANK(OFFSET('11. SEGUIMIENTO 2026'!$Q$14,INT((ROW()-13)/2),0)),"",OFFSET('11. SEGUIMIENTO 2026'!$Q$14,INT((ROW()-13)/2),0)),IF(ISBLANK(OFFSET('9. METAS'!$T$20,INT((ROW()-14)/2),0)),"",OFFSET('9. METAS'!$T$20,INT((ROW()-14)/2),0)))</f>
        <v/>
      </c>
      <c r="N113" s="1006">
        <f t="shared" ref="N113" ca="1" si="96">IFERROR(J113/J114,"ND")</f>
        <v>1</v>
      </c>
      <c r="O113" s="1008" t="str">
        <f t="shared" ref="O113" ca="1" si="97">IFERROR(((J113+K113)/H113),"ND")</f>
        <v>ND</v>
      </c>
      <c r="P113" s="1010"/>
    </row>
    <row r="114" spans="3:16">
      <c r="C114" s="1025"/>
      <c r="D114" s="1018"/>
      <c r="E114" s="1018"/>
      <c r="F114" s="1021"/>
      <c r="G114" s="1023"/>
      <c r="H114" s="1002"/>
      <c r="I114" s="1012"/>
      <c r="J114" s="244">
        <f ca="1">IF(MOD(ROW()-13,2)=0,IF(ISBLANK(OFFSET('11. SEGUIMIENTO 2026'!$N$14,INT((ROW()-13)/2),0)),"",OFFSET('11. SEGUIMIENTO 2026'!$N$14,INT((ROW()-13)/2),0)),IF(ISBLANK(OFFSET('9. METAS'!$Q$20,INT((ROW()-14)/2),0)),"",OFFSET('9. METAS'!$Q$20,INT((ROW()-14)/2),0)))</f>
        <v>25</v>
      </c>
      <c r="K114" s="245">
        <f ca="1">IF(MOD(ROW()-13,2)=0,IF(ISBLANK(OFFSET('11. SEGUIMIENTO 2026'!$O$14,INT((ROW()-13)/2),0)),"",OFFSET('11. SEGUIMIENTO 2026'!$O$14,INT((ROW()-13)/2),0)),IF(ISBLANK(OFFSET('9. METAS'!$R$20,INT((ROW()-14)/2),0)),"",OFFSET('9. METAS'!$R$20,INT((ROW()-14)/2),0)))</f>
        <v>25</v>
      </c>
      <c r="L114" s="245">
        <f ca="1">IF(MOD(ROW()-13,2)=0,IF(ISBLANK(OFFSET('11. SEGUIMIENTO 2026'!$P$14,INT((ROW()-13)/2),0)),"",OFFSET('11. SEGUIMIENTO 2026'!$P$14,INT((ROW()-13)/2),0)),IF(ISBLANK(OFFSET('9. METAS'!$S$20,INT((ROW()-14)/2),0)),"",OFFSET('9. METAS'!$S$20,INT((ROW()-14)/2),0)))</f>
        <v>25</v>
      </c>
      <c r="M114" s="246">
        <f ca="1">IF(MOD(ROW()-13,2)=0,IF(ISBLANK(OFFSET('11. SEGUIMIENTO 2026'!$Q$14,INT((ROW()-13)/2),0)),"",OFFSET('11. SEGUIMIENTO 2026'!$Q$14,INT((ROW()-13)/2),0)),IF(ISBLANK(OFFSET('9. METAS'!$T$20,INT((ROW()-14)/2),0)),"",OFFSET('9. METAS'!$T$20,INT((ROW()-14)/2),0)))</f>
        <v>25</v>
      </c>
      <c r="N114" s="1013"/>
      <c r="O114" s="1014"/>
      <c r="P114" s="1015"/>
    </row>
    <row r="115" spans="3:16">
      <c r="C115" s="1016" t="str">
        <f ca="1">IF(ISBLANK(OFFSET('5. Pp (3 años)'!$C$46,INT((ROW()-13)/2),0)),"",OFFSET('5. Pp (3 años)'!$C$46,INT((ROW()-13)/2),0))</f>
        <v>Actividad</v>
      </c>
      <c r="D115" s="1018" t="str">
        <f ca="1">IF(ISBLANK(OFFSET('5. Pp (3 años)'!$D$46,INT((ROW()-13)/2),0)),"",OFFSET('5. Pp (3 años)'!$D$46,INT((ROW()-13)/2),0))</f>
        <v>4.1.1.1.9.1 Coordinación de enlaces de vinculación con los tres órdenes de gobierno y organizaciones civiles</v>
      </c>
      <c r="E115" s="1018" t="str">
        <f ca="1">IF(ISBLANK(OFFSET('5. Pp (3 años)'!$E$46,INT((ROW()-13)/2),0)),"",OFFSET('5. Pp (3 años)'!$E$46,INT((ROW()-13)/2),0))</f>
        <v>PAVIR: Porcentaje de acciones de vinculación institucional realizadas.</v>
      </c>
      <c r="F115" s="1021" t="str">
        <f ca="1">IF(ISBLANK(OFFSET('5. Pp (3 años)'!$K$46,INT((ROW()-13)/2),0)),"",OFFSET('5. Pp (3 años)'!$K$46,INT((ROW()-13)/2),0))</f>
        <v>Ascendente</v>
      </c>
      <c r="G115" s="1023" t="str">
        <f ca="1">IF(ISBLANK(OFFSET('5. Pp (3 años)'!$H$46,INT((ROW()-13)/2),0)),"",OFFSET('5. Pp (3 años)'!$H$46,INT((ROW()-13)/2),0))</f>
        <v>Trimestral</v>
      </c>
      <c r="H115" s="1002">
        <f ca="1">IF(ISBLANK(OFFSET('9. METAS'!$K$20,INT((ROW()-13)/2),0)),"",OFFSET('9. METAS'!$K$20,INT((ROW()-13)/2),0))</f>
        <v>2</v>
      </c>
      <c r="I115" s="1004"/>
      <c r="J115" s="244">
        <f ca="1">IF(MOD(ROW()-13,2)=0,IF(ISBLANK(OFFSET('11. SEGUIMIENTO 2026'!$N$14,INT((ROW()-13)/2),0)),"",OFFSET('11. SEGUIMIENTO 2026'!$N$14,INT((ROW()-13)/2),0)),IF(ISBLANK(OFFSET('9. METAS'!$Q$20,INT((ROW()-14)/2),0)),"",OFFSET('9. METAS'!$Q$20,INT((ROW()-14)/2),0)))</f>
        <v>1</v>
      </c>
      <c r="K115" s="245" t="str">
        <f ca="1">IF(MOD(ROW()-13,2)=0,IF(ISBLANK(OFFSET('11. SEGUIMIENTO 2026'!$O$14,INT((ROW()-13)/2),0)),"",OFFSET('11. SEGUIMIENTO 2026'!$O$14,INT((ROW()-13)/2),0)),IF(ISBLANK(OFFSET('9. METAS'!$R$20,INT((ROW()-14)/2),0)),"",OFFSET('9. METAS'!$R$20,INT((ROW()-14)/2),0)))</f>
        <v/>
      </c>
      <c r="L115" s="245" t="str">
        <f ca="1">IF(MOD(ROW()-13,2)=0,IF(ISBLANK(OFFSET('11. SEGUIMIENTO 2026'!$P$14,INT((ROW()-13)/2),0)),"",OFFSET('11. SEGUIMIENTO 2026'!$P$14,INT((ROW()-13)/2),0)),IF(ISBLANK(OFFSET('9. METAS'!$S$20,INT((ROW()-14)/2),0)),"",OFFSET('9. METAS'!$S$20,INT((ROW()-14)/2),0)))</f>
        <v/>
      </c>
      <c r="M115" s="246" t="str">
        <f ca="1">IF(MOD(ROW()-13,2)=0,IF(ISBLANK(OFFSET('11. SEGUIMIENTO 2026'!$Q$14,INT((ROW()-13)/2),0)),"",OFFSET('11. SEGUIMIENTO 2026'!$Q$14,INT((ROW()-13)/2),0)),IF(ISBLANK(OFFSET('9. METAS'!$T$20,INT((ROW()-14)/2),0)),"",OFFSET('9. METAS'!$T$20,INT((ROW()-14)/2),0)))</f>
        <v/>
      </c>
      <c r="N115" s="1006">
        <f t="shared" ref="N115" ca="1" si="98">IFERROR(J115/J116,"ND")</f>
        <v>1</v>
      </c>
      <c r="O115" s="1008" t="str">
        <f t="shared" ref="O115" ca="1" si="99">IFERROR(((J115+K115)/H115),"ND")</f>
        <v>ND</v>
      </c>
      <c r="P115" s="1010"/>
    </row>
    <row r="116" spans="3:16">
      <c r="C116" s="1025"/>
      <c r="D116" s="1018"/>
      <c r="E116" s="1018"/>
      <c r="F116" s="1021"/>
      <c r="G116" s="1023"/>
      <c r="H116" s="1002"/>
      <c r="I116" s="1012"/>
      <c r="J116" s="244">
        <f ca="1">IF(MOD(ROW()-13,2)=0,IF(ISBLANK(OFFSET('11. SEGUIMIENTO 2026'!$N$14,INT((ROW()-13)/2),0)),"",OFFSET('11. SEGUIMIENTO 2026'!$N$14,INT((ROW()-13)/2),0)),IF(ISBLANK(OFFSET('9. METAS'!$Q$20,INT((ROW()-14)/2),0)),"",OFFSET('9. METAS'!$Q$20,INT((ROW()-14)/2),0)))</f>
        <v>1</v>
      </c>
      <c r="K116" s="245">
        <f ca="1">IF(MOD(ROW()-13,2)=0,IF(ISBLANK(OFFSET('11. SEGUIMIENTO 2026'!$O$14,INT((ROW()-13)/2),0)),"",OFFSET('11. SEGUIMIENTO 2026'!$O$14,INT((ROW()-13)/2),0)),IF(ISBLANK(OFFSET('9. METAS'!$R$20,INT((ROW()-14)/2),0)),"",OFFSET('9. METAS'!$R$20,INT((ROW()-14)/2),0)))</f>
        <v>0</v>
      </c>
      <c r="L116" s="245">
        <f ca="1">IF(MOD(ROW()-13,2)=0,IF(ISBLANK(OFFSET('11. SEGUIMIENTO 2026'!$P$14,INT((ROW()-13)/2),0)),"",OFFSET('11. SEGUIMIENTO 2026'!$P$14,INT((ROW()-13)/2),0)),IF(ISBLANK(OFFSET('9. METAS'!$S$20,INT((ROW()-14)/2),0)),"",OFFSET('9. METAS'!$S$20,INT((ROW()-14)/2),0)))</f>
        <v>1</v>
      </c>
      <c r="M116" s="246">
        <f ca="1">IF(MOD(ROW()-13,2)=0,IF(ISBLANK(OFFSET('11. SEGUIMIENTO 2026'!$Q$14,INT((ROW()-13)/2),0)),"",OFFSET('11. SEGUIMIENTO 2026'!$Q$14,INT((ROW()-13)/2),0)),IF(ISBLANK(OFFSET('9. METAS'!$T$20,INT((ROW()-14)/2),0)),"",OFFSET('9. METAS'!$T$20,INT((ROW()-14)/2),0)))</f>
        <v>0</v>
      </c>
      <c r="N116" s="1013"/>
      <c r="O116" s="1014"/>
      <c r="P116" s="1015"/>
    </row>
    <row r="117" spans="3:16">
      <c r="C117" s="1016" t="str">
        <f ca="1">IF(ISBLANK(OFFSET('5. Pp (3 años)'!$C$46,INT((ROW()-13)/2),0)),"",OFFSET('5. Pp (3 años)'!$C$46,INT((ROW()-13)/2),0))</f>
        <v>Actividad</v>
      </c>
      <c r="D117" s="1018" t="str">
        <f ca="1">IF(ISBLANK(OFFSET('5. Pp (3 años)'!$D$46,INT((ROW()-13)/2),0)),"",OFFSET('5. Pp (3 años)'!$D$46,INT((ROW()-13)/2),0))</f>
        <v/>
      </c>
      <c r="E117" s="1018" t="str">
        <f ca="1">IF(ISBLANK(OFFSET('5. Pp (3 años)'!$E$46,INT((ROW()-13)/2),0)),"",OFFSET('5. Pp (3 años)'!$E$46,INT((ROW()-13)/2),0))</f>
        <v/>
      </c>
      <c r="F117" s="1021" t="str">
        <f ca="1">IF(ISBLANK(OFFSET('5. Pp (3 años)'!$K$46,INT((ROW()-13)/2),0)),"",OFFSET('5. Pp (3 años)'!$K$46,INT((ROW()-13)/2),0))</f>
        <v/>
      </c>
      <c r="G117" s="1023" t="str">
        <f ca="1">IF(ISBLANK(OFFSET('5. Pp (3 años)'!$H$46,INT((ROW()-13)/2),0)),"",OFFSET('5. Pp (3 años)'!$H$46,INT((ROW()-13)/2),0))</f>
        <v/>
      </c>
      <c r="H117" s="1002" t="str">
        <f ca="1">IF(ISBLANK(OFFSET('9. METAS'!$K$20,INT((ROW()-13)/2),0)),"",OFFSET('9. METAS'!$K$20,INT((ROW()-13)/2),0))</f>
        <v/>
      </c>
      <c r="I117" s="1004"/>
      <c r="J117" s="244" t="str">
        <f ca="1">IF(MOD(ROW()-13,2)=0,IF(ISBLANK(OFFSET('11. SEGUIMIENTO 2026'!$N$14,INT((ROW()-13)/2),0)),"",OFFSET('11. SEGUIMIENTO 2026'!$N$14,INT((ROW()-13)/2),0)),IF(ISBLANK(OFFSET('9. METAS'!$Q$20,INT((ROW()-14)/2),0)),"",OFFSET('9. METAS'!$Q$20,INT((ROW()-14)/2),0)))</f>
        <v/>
      </c>
      <c r="K117" s="245" t="str">
        <f ca="1">IF(MOD(ROW()-13,2)=0,IF(ISBLANK(OFFSET('11. SEGUIMIENTO 2026'!$O$14,INT((ROW()-13)/2),0)),"",OFFSET('11. SEGUIMIENTO 2026'!$O$14,INT((ROW()-13)/2),0)),IF(ISBLANK(OFFSET('9. METAS'!$R$20,INT((ROW()-14)/2),0)),"",OFFSET('9. METAS'!$R$20,INT((ROW()-14)/2),0)))</f>
        <v/>
      </c>
      <c r="L117" s="245" t="str">
        <f ca="1">IF(MOD(ROW()-13,2)=0,IF(ISBLANK(OFFSET('11. SEGUIMIENTO 2026'!$P$14,INT((ROW()-13)/2),0)),"",OFFSET('11. SEGUIMIENTO 2026'!$P$14,INT((ROW()-13)/2),0)),IF(ISBLANK(OFFSET('9. METAS'!$S$20,INT((ROW()-14)/2),0)),"",OFFSET('9. METAS'!$S$20,INT((ROW()-14)/2),0)))</f>
        <v/>
      </c>
      <c r="M117" s="246" t="str">
        <f ca="1">IF(MOD(ROW()-13,2)=0,IF(ISBLANK(OFFSET('11. SEGUIMIENTO 2026'!$Q$14,INT((ROW()-13)/2),0)),"",OFFSET('11. SEGUIMIENTO 2026'!$Q$14,INT((ROW()-13)/2),0)),IF(ISBLANK(OFFSET('9. METAS'!$T$20,INT((ROW()-14)/2),0)),"",OFFSET('9. METAS'!$T$20,INT((ROW()-14)/2),0)))</f>
        <v/>
      </c>
      <c r="N117" s="1006" t="str">
        <f t="shared" ref="N117" ca="1" si="100">IFERROR(J117/J118,"ND")</f>
        <v>ND</v>
      </c>
      <c r="O117" s="1008" t="str">
        <f t="shared" ref="O117" ca="1" si="101">IFERROR(((J117+K117)/H117),"ND")</f>
        <v>ND</v>
      </c>
      <c r="P117" s="1010"/>
    </row>
    <row r="118" spans="3:16">
      <c r="C118" s="1025"/>
      <c r="D118" s="1018"/>
      <c r="E118" s="1018"/>
      <c r="F118" s="1021"/>
      <c r="G118" s="1023"/>
      <c r="H118" s="1002"/>
      <c r="I118" s="1012"/>
      <c r="J118" s="244" t="str">
        <f ca="1">IF(MOD(ROW()-13,2)=0,IF(ISBLANK(OFFSET('11. SEGUIMIENTO 2026'!$N$14,INT((ROW()-13)/2),0)),"",OFFSET('11. SEGUIMIENTO 2026'!$N$14,INT((ROW()-13)/2),0)),IF(ISBLANK(OFFSET('9. METAS'!$Q$20,INT((ROW()-14)/2),0)),"",OFFSET('9. METAS'!$Q$20,INT((ROW()-14)/2),0)))</f>
        <v/>
      </c>
      <c r="K118" s="245" t="str">
        <f ca="1">IF(MOD(ROW()-13,2)=0,IF(ISBLANK(OFFSET('11. SEGUIMIENTO 2026'!$O$14,INT((ROW()-13)/2),0)),"",OFFSET('11. SEGUIMIENTO 2026'!$O$14,INT((ROW()-13)/2),0)),IF(ISBLANK(OFFSET('9. METAS'!$R$20,INT((ROW()-14)/2),0)),"",OFFSET('9. METAS'!$R$20,INT((ROW()-14)/2),0)))</f>
        <v/>
      </c>
      <c r="L118" s="245" t="str">
        <f ca="1">IF(MOD(ROW()-13,2)=0,IF(ISBLANK(OFFSET('11. SEGUIMIENTO 2026'!$P$14,INT((ROW()-13)/2),0)),"",OFFSET('11. SEGUIMIENTO 2026'!$P$14,INT((ROW()-13)/2),0)),IF(ISBLANK(OFFSET('9. METAS'!$S$20,INT((ROW()-14)/2),0)),"",OFFSET('9. METAS'!$S$20,INT((ROW()-14)/2),0)))</f>
        <v/>
      </c>
      <c r="M118" s="246" t="str">
        <f ca="1">IF(MOD(ROW()-13,2)=0,IF(ISBLANK(OFFSET('11. SEGUIMIENTO 2026'!$Q$14,INT((ROW()-13)/2),0)),"",OFFSET('11. SEGUIMIENTO 2026'!$Q$14,INT((ROW()-13)/2),0)),IF(ISBLANK(OFFSET('9. METAS'!$T$20,INT((ROW()-14)/2),0)),"",OFFSET('9. METAS'!$T$20,INT((ROW()-14)/2),0)))</f>
        <v/>
      </c>
      <c r="N118" s="1013"/>
      <c r="O118" s="1014"/>
      <c r="P118" s="1015"/>
    </row>
    <row r="119" spans="3:16">
      <c r="C119" s="1016" t="str">
        <f ca="1">IF(ISBLANK(OFFSET('5. Pp (3 años)'!$C$46,INT((ROW()-13)/2),0)),"",OFFSET('5. Pp (3 años)'!$C$46,INT((ROW()-13)/2),0))</f>
        <v>Actividad</v>
      </c>
      <c r="D119" s="1018" t="str">
        <f ca="1">IF(ISBLANK(OFFSET('5. Pp (3 años)'!$D$46,INT((ROW()-13)/2),0)),"",OFFSET('5. Pp (3 años)'!$D$46,INT((ROW()-13)/2),0))</f>
        <v/>
      </c>
      <c r="E119" s="1018" t="str">
        <f ca="1">IF(ISBLANK(OFFSET('5. Pp (3 años)'!$E$46,INT((ROW()-13)/2),0)),"",OFFSET('5. Pp (3 años)'!$E$46,INT((ROW()-13)/2),0))</f>
        <v/>
      </c>
      <c r="F119" s="1021" t="str">
        <f ca="1">IF(ISBLANK(OFFSET('5. Pp (3 años)'!$K$46,INT((ROW()-13)/2),0)),"",OFFSET('5. Pp (3 años)'!$K$46,INT((ROW()-13)/2),0))</f>
        <v/>
      </c>
      <c r="G119" s="1023" t="str">
        <f ca="1">IF(ISBLANK(OFFSET('5. Pp (3 años)'!$H$46,INT((ROW()-13)/2),0)),"",OFFSET('5. Pp (3 años)'!$H$46,INT((ROW()-13)/2),0))</f>
        <v/>
      </c>
      <c r="H119" s="1002" t="str">
        <f ca="1">IF(ISBLANK(OFFSET('9. METAS'!$K$20,INT((ROW()-13)/2),0)),"",OFFSET('9. METAS'!$K$20,INT((ROW()-13)/2),0))</f>
        <v/>
      </c>
      <c r="I119" s="1004"/>
      <c r="J119" s="244" t="str">
        <f ca="1">IF(MOD(ROW()-13,2)=0,IF(ISBLANK(OFFSET('11. SEGUIMIENTO 2026'!$N$14,INT((ROW()-13)/2),0)),"",OFFSET('11. SEGUIMIENTO 2026'!$N$14,INT((ROW()-13)/2),0)),IF(ISBLANK(OFFSET('9. METAS'!$Q$20,INT((ROW()-14)/2),0)),"",OFFSET('9. METAS'!$Q$20,INT((ROW()-14)/2),0)))</f>
        <v/>
      </c>
      <c r="K119" s="245" t="str">
        <f ca="1">IF(MOD(ROW()-13,2)=0,IF(ISBLANK(OFFSET('11. SEGUIMIENTO 2026'!$O$14,INT((ROW()-13)/2),0)),"",OFFSET('11. SEGUIMIENTO 2026'!$O$14,INT((ROW()-13)/2),0)),IF(ISBLANK(OFFSET('9. METAS'!$R$20,INT((ROW()-14)/2),0)),"",OFFSET('9. METAS'!$R$20,INT((ROW()-14)/2),0)))</f>
        <v/>
      </c>
      <c r="L119" s="245" t="str">
        <f ca="1">IF(MOD(ROW()-13,2)=0,IF(ISBLANK(OFFSET('11. SEGUIMIENTO 2026'!$P$14,INT((ROW()-13)/2),0)),"",OFFSET('11. SEGUIMIENTO 2026'!$P$14,INT((ROW()-13)/2),0)),IF(ISBLANK(OFFSET('9. METAS'!$S$20,INT((ROW()-14)/2),0)),"",OFFSET('9. METAS'!$S$20,INT((ROW()-14)/2),0)))</f>
        <v/>
      </c>
      <c r="M119" s="246" t="str">
        <f ca="1">IF(MOD(ROW()-13,2)=0,IF(ISBLANK(OFFSET('11. SEGUIMIENTO 2026'!$Q$14,INT((ROW()-13)/2),0)),"",OFFSET('11. SEGUIMIENTO 2026'!$Q$14,INT((ROW()-13)/2),0)),IF(ISBLANK(OFFSET('9. METAS'!$T$20,INT((ROW()-14)/2),0)),"",OFFSET('9. METAS'!$T$20,INT((ROW()-14)/2),0)))</f>
        <v/>
      </c>
      <c r="N119" s="1006" t="str">
        <f t="shared" ref="N119" ca="1" si="102">IFERROR(J119/J120,"ND")</f>
        <v>ND</v>
      </c>
      <c r="O119" s="1008" t="str">
        <f t="shared" ref="O119" ca="1" si="103">IFERROR(((J119+K119)/H119),"ND")</f>
        <v>ND</v>
      </c>
      <c r="P119" s="1010"/>
    </row>
    <row r="120" spans="3:16">
      <c r="C120" s="1025"/>
      <c r="D120" s="1018"/>
      <c r="E120" s="1018"/>
      <c r="F120" s="1021"/>
      <c r="G120" s="1023"/>
      <c r="H120" s="1002"/>
      <c r="I120" s="1012"/>
      <c r="J120" s="244" t="str">
        <f ca="1">IF(MOD(ROW()-13,2)=0,IF(ISBLANK(OFFSET('11. SEGUIMIENTO 2026'!$N$14,INT((ROW()-13)/2),0)),"",OFFSET('11. SEGUIMIENTO 2026'!$N$14,INT((ROW()-13)/2),0)),IF(ISBLANK(OFFSET('9. METAS'!$Q$20,INT((ROW()-14)/2),0)),"",OFFSET('9. METAS'!$Q$20,INT((ROW()-14)/2),0)))</f>
        <v/>
      </c>
      <c r="K120" s="245" t="str">
        <f ca="1">IF(MOD(ROW()-13,2)=0,IF(ISBLANK(OFFSET('11. SEGUIMIENTO 2026'!$O$14,INT((ROW()-13)/2),0)),"",OFFSET('11. SEGUIMIENTO 2026'!$O$14,INT((ROW()-13)/2),0)),IF(ISBLANK(OFFSET('9. METAS'!$R$20,INT((ROW()-14)/2),0)),"",OFFSET('9. METAS'!$R$20,INT((ROW()-14)/2),0)))</f>
        <v/>
      </c>
      <c r="L120" s="245" t="str">
        <f ca="1">IF(MOD(ROW()-13,2)=0,IF(ISBLANK(OFFSET('11. SEGUIMIENTO 2026'!$P$14,INT((ROW()-13)/2),0)),"",OFFSET('11. SEGUIMIENTO 2026'!$P$14,INT((ROW()-13)/2),0)),IF(ISBLANK(OFFSET('9. METAS'!$S$20,INT((ROW()-14)/2),0)),"",OFFSET('9. METAS'!$S$20,INT((ROW()-14)/2),0)))</f>
        <v/>
      </c>
      <c r="M120" s="246" t="str">
        <f ca="1">IF(MOD(ROW()-13,2)=0,IF(ISBLANK(OFFSET('11. SEGUIMIENTO 2026'!$Q$14,INT((ROW()-13)/2),0)),"",OFFSET('11. SEGUIMIENTO 2026'!$Q$14,INT((ROW()-13)/2),0)),IF(ISBLANK(OFFSET('9. METAS'!$T$20,INT((ROW()-14)/2),0)),"",OFFSET('9. METAS'!$T$20,INT((ROW()-14)/2),0)))</f>
        <v/>
      </c>
      <c r="N120" s="1013"/>
      <c r="O120" s="1014"/>
      <c r="P120" s="1015"/>
    </row>
    <row r="121" spans="3:16">
      <c r="C121" s="1016" t="str">
        <f ca="1">IF(ISBLANK(OFFSET('5. Pp (3 años)'!$C$46,INT((ROW()-13)/2),0)),"",OFFSET('5. Pp (3 años)'!$C$46,INT((ROW()-13)/2),0))</f>
        <v>Actividad</v>
      </c>
      <c r="D121" s="1018" t="str">
        <f ca="1">IF(ISBLANK(OFFSET('5. Pp (3 años)'!$D$46,INT((ROW()-13)/2),0)),"",OFFSET('5. Pp (3 años)'!$D$46,INT((ROW()-13)/2),0))</f>
        <v/>
      </c>
      <c r="E121" s="1018" t="str">
        <f ca="1">IF(ISBLANK(OFFSET('5. Pp (3 años)'!$E$46,INT((ROW()-13)/2),0)),"",OFFSET('5. Pp (3 años)'!$E$46,INT((ROW()-13)/2),0))</f>
        <v/>
      </c>
      <c r="F121" s="1021" t="str">
        <f ca="1">IF(ISBLANK(OFFSET('5. Pp (3 años)'!$K$46,INT((ROW()-13)/2),0)),"",OFFSET('5. Pp (3 años)'!$K$46,INT((ROW()-13)/2),0))</f>
        <v/>
      </c>
      <c r="G121" s="1023" t="str">
        <f ca="1">IF(ISBLANK(OFFSET('5. Pp (3 años)'!$H$46,INT((ROW()-13)/2),0)),"",OFFSET('5. Pp (3 años)'!$H$46,INT((ROW()-13)/2),0))</f>
        <v/>
      </c>
      <c r="H121" s="1002" t="str">
        <f ca="1">IF(ISBLANK(OFFSET('9. METAS'!$K$20,INT((ROW()-13)/2),0)),"",OFFSET('9. METAS'!$K$20,INT((ROW()-13)/2),0))</f>
        <v/>
      </c>
      <c r="I121" s="1004"/>
      <c r="J121" s="244" t="str">
        <f ca="1">IF(MOD(ROW()-13,2)=0,IF(ISBLANK(OFFSET('11. SEGUIMIENTO 2026'!$N$14,INT((ROW()-13)/2),0)),"",OFFSET('11. SEGUIMIENTO 2026'!$N$14,INT((ROW()-13)/2),0)),IF(ISBLANK(OFFSET('9. METAS'!$Q$20,INT((ROW()-14)/2),0)),"",OFFSET('9. METAS'!$Q$20,INT((ROW()-14)/2),0)))</f>
        <v/>
      </c>
      <c r="K121" s="245" t="str">
        <f ca="1">IF(MOD(ROW()-13,2)=0,IF(ISBLANK(OFFSET('11. SEGUIMIENTO 2026'!$O$14,INT((ROW()-13)/2),0)),"",OFFSET('11. SEGUIMIENTO 2026'!$O$14,INT((ROW()-13)/2),0)),IF(ISBLANK(OFFSET('9. METAS'!$R$20,INT((ROW()-14)/2),0)),"",OFFSET('9. METAS'!$R$20,INT((ROW()-14)/2),0)))</f>
        <v/>
      </c>
      <c r="L121" s="245" t="str">
        <f ca="1">IF(MOD(ROW()-13,2)=0,IF(ISBLANK(OFFSET('11. SEGUIMIENTO 2026'!$P$14,INT((ROW()-13)/2),0)),"",OFFSET('11. SEGUIMIENTO 2026'!$P$14,INT((ROW()-13)/2),0)),IF(ISBLANK(OFFSET('9. METAS'!$S$20,INT((ROW()-14)/2),0)),"",OFFSET('9. METAS'!$S$20,INT((ROW()-14)/2),0)))</f>
        <v/>
      </c>
      <c r="M121" s="246" t="str">
        <f ca="1">IF(MOD(ROW()-13,2)=0,IF(ISBLANK(OFFSET('11. SEGUIMIENTO 2026'!$Q$14,INT((ROW()-13)/2),0)),"",OFFSET('11. SEGUIMIENTO 2026'!$Q$14,INT((ROW()-13)/2),0)),IF(ISBLANK(OFFSET('9. METAS'!$T$20,INT((ROW()-14)/2),0)),"",OFFSET('9. METAS'!$T$20,INT((ROW()-14)/2),0)))</f>
        <v/>
      </c>
      <c r="N121" s="1006" t="str">
        <f t="shared" ref="N121" ca="1" si="104">IFERROR(J121/J122,"ND")</f>
        <v>ND</v>
      </c>
      <c r="O121" s="1008" t="str">
        <f t="shared" ref="O121" ca="1" si="105">IFERROR(((J121+K121)/H121),"ND")</f>
        <v>ND</v>
      </c>
      <c r="P121" s="1010"/>
    </row>
    <row r="122" spans="3:16">
      <c r="C122" s="1025"/>
      <c r="D122" s="1018"/>
      <c r="E122" s="1018"/>
      <c r="F122" s="1021"/>
      <c r="G122" s="1023"/>
      <c r="H122" s="1002"/>
      <c r="I122" s="1012"/>
      <c r="J122" s="244" t="str">
        <f ca="1">IF(MOD(ROW()-13,2)=0,IF(ISBLANK(OFFSET('11. SEGUIMIENTO 2026'!$N$14,INT((ROW()-13)/2),0)),"",OFFSET('11. SEGUIMIENTO 2026'!$N$14,INT((ROW()-13)/2),0)),IF(ISBLANK(OFFSET('9. METAS'!$Q$20,INT((ROW()-14)/2),0)),"",OFFSET('9. METAS'!$Q$20,INT((ROW()-14)/2),0)))</f>
        <v/>
      </c>
      <c r="K122" s="245" t="str">
        <f ca="1">IF(MOD(ROW()-13,2)=0,IF(ISBLANK(OFFSET('11. SEGUIMIENTO 2026'!$O$14,INT((ROW()-13)/2),0)),"",OFFSET('11. SEGUIMIENTO 2026'!$O$14,INT((ROW()-13)/2),0)),IF(ISBLANK(OFFSET('9. METAS'!$R$20,INT((ROW()-14)/2),0)),"",OFFSET('9. METAS'!$R$20,INT((ROW()-14)/2),0)))</f>
        <v/>
      </c>
      <c r="L122" s="245" t="str">
        <f ca="1">IF(MOD(ROW()-13,2)=0,IF(ISBLANK(OFFSET('11. SEGUIMIENTO 2026'!$P$14,INT((ROW()-13)/2),0)),"",OFFSET('11. SEGUIMIENTO 2026'!$P$14,INT((ROW()-13)/2),0)),IF(ISBLANK(OFFSET('9. METAS'!$S$20,INT((ROW()-14)/2),0)),"",OFFSET('9. METAS'!$S$20,INT((ROW()-14)/2),0)))</f>
        <v/>
      </c>
      <c r="M122" s="246" t="str">
        <f ca="1">IF(MOD(ROW()-13,2)=0,IF(ISBLANK(OFFSET('11. SEGUIMIENTO 2026'!$Q$14,INT((ROW()-13)/2),0)),"",OFFSET('11. SEGUIMIENTO 2026'!$Q$14,INT((ROW()-13)/2),0)),IF(ISBLANK(OFFSET('9. METAS'!$T$20,INT((ROW()-14)/2),0)),"",OFFSET('9. METAS'!$T$20,INT((ROW()-14)/2),0)))</f>
        <v/>
      </c>
      <c r="N122" s="1013"/>
      <c r="O122" s="1014"/>
      <c r="P122" s="1015"/>
    </row>
    <row r="123" spans="3:16">
      <c r="C123" s="1016" t="str">
        <f ca="1">IF(ISBLANK(OFFSET('5. Pp (3 años)'!$C$46,INT((ROW()-13)/2),0)),"",OFFSET('5. Pp (3 años)'!$C$46,INT((ROW()-13)/2),0))</f>
        <v>Actividad</v>
      </c>
      <c r="D123" s="1018" t="str">
        <f ca="1">IF(ISBLANK(OFFSET('5. Pp (3 años)'!$D$46,INT((ROW()-13)/2),0)),"",OFFSET('5. Pp (3 años)'!$D$46,INT((ROW()-13)/2),0))</f>
        <v/>
      </c>
      <c r="E123" s="1018" t="str">
        <f ca="1">IF(ISBLANK(OFFSET('5. Pp (3 años)'!$E$46,INT((ROW()-13)/2),0)),"",OFFSET('5. Pp (3 años)'!$E$46,INT((ROW()-13)/2),0))</f>
        <v/>
      </c>
      <c r="F123" s="1021" t="str">
        <f ca="1">IF(ISBLANK(OFFSET('5. Pp (3 años)'!$K$46,INT((ROW()-13)/2),0)),"",OFFSET('5. Pp (3 años)'!$K$46,INT((ROW()-13)/2),0))</f>
        <v/>
      </c>
      <c r="G123" s="1023" t="str">
        <f ca="1">IF(ISBLANK(OFFSET('5. Pp (3 años)'!$H$46,INT((ROW()-13)/2),0)),"",OFFSET('5. Pp (3 años)'!$H$46,INT((ROW()-13)/2),0))</f>
        <v/>
      </c>
      <c r="H123" s="1002" t="str">
        <f ca="1">IF(ISBLANK(OFFSET('9. METAS'!$K$20,INT((ROW()-13)/2),0)),"",OFFSET('9. METAS'!$K$20,INT((ROW()-13)/2),0))</f>
        <v/>
      </c>
      <c r="I123" s="1004"/>
      <c r="J123" s="244" t="str">
        <f ca="1">IF(MOD(ROW()-13,2)=0,IF(ISBLANK(OFFSET('11. SEGUIMIENTO 2026'!$N$14,INT((ROW()-13)/2),0)),"",OFFSET('11. SEGUIMIENTO 2026'!$N$14,INT((ROW()-13)/2),0)),IF(ISBLANK(OFFSET('9. METAS'!$Q$20,INT((ROW()-14)/2),0)),"",OFFSET('9. METAS'!$Q$20,INT((ROW()-14)/2),0)))</f>
        <v/>
      </c>
      <c r="K123" s="245" t="str">
        <f ca="1">IF(MOD(ROW()-13,2)=0,IF(ISBLANK(OFFSET('11. SEGUIMIENTO 2026'!$O$14,INT((ROW()-13)/2),0)),"",OFFSET('11. SEGUIMIENTO 2026'!$O$14,INT((ROW()-13)/2),0)),IF(ISBLANK(OFFSET('9. METAS'!$R$20,INT((ROW()-14)/2),0)),"",OFFSET('9. METAS'!$R$20,INT((ROW()-14)/2),0)))</f>
        <v/>
      </c>
      <c r="L123" s="245" t="str">
        <f ca="1">IF(MOD(ROW()-13,2)=0,IF(ISBLANK(OFFSET('11. SEGUIMIENTO 2026'!$P$14,INT((ROW()-13)/2),0)),"",OFFSET('11. SEGUIMIENTO 2026'!$P$14,INT((ROW()-13)/2),0)),IF(ISBLANK(OFFSET('9. METAS'!$S$20,INT((ROW()-14)/2),0)),"",OFFSET('9. METAS'!$S$20,INT((ROW()-14)/2),0)))</f>
        <v/>
      </c>
      <c r="M123" s="246" t="str">
        <f ca="1">IF(MOD(ROW()-13,2)=0,IF(ISBLANK(OFFSET('11. SEGUIMIENTO 2026'!$Q$14,INT((ROW()-13)/2),0)),"",OFFSET('11. SEGUIMIENTO 2026'!$Q$14,INT((ROW()-13)/2),0)),IF(ISBLANK(OFFSET('9. METAS'!$T$20,INT((ROW()-14)/2),0)),"",OFFSET('9. METAS'!$T$20,INT((ROW()-14)/2),0)))</f>
        <v/>
      </c>
      <c r="N123" s="1006" t="str">
        <f t="shared" ref="N123" ca="1" si="106">IFERROR(J123/J124,"ND")</f>
        <v>ND</v>
      </c>
      <c r="O123" s="1008" t="str">
        <f t="shared" ref="O123" ca="1" si="107">IFERROR(((J123+K123)/H123),"ND")</f>
        <v>ND</v>
      </c>
      <c r="P123" s="1010"/>
    </row>
    <row r="124" spans="3:16">
      <c r="C124" s="1025"/>
      <c r="D124" s="1018"/>
      <c r="E124" s="1018"/>
      <c r="F124" s="1021"/>
      <c r="G124" s="1023"/>
      <c r="H124" s="1002"/>
      <c r="I124" s="1012"/>
      <c r="J124" s="244" t="str">
        <f ca="1">IF(MOD(ROW()-13,2)=0,IF(ISBLANK(OFFSET('11. SEGUIMIENTO 2026'!$N$14,INT((ROW()-13)/2),0)),"",OFFSET('11. SEGUIMIENTO 2026'!$N$14,INT((ROW()-13)/2),0)),IF(ISBLANK(OFFSET('9. METAS'!$Q$20,INT((ROW()-14)/2),0)),"",OFFSET('9. METAS'!$Q$20,INT((ROW()-14)/2),0)))</f>
        <v/>
      </c>
      <c r="K124" s="245" t="str">
        <f ca="1">IF(MOD(ROW()-13,2)=0,IF(ISBLANK(OFFSET('11. SEGUIMIENTO 2026'!$O$14,INT((ROW()-13)/2),0)),"",OFFSET('11. SEGUIMIENTO 2026'!$O$14,INT((ROW()-13)/2),0)),IF(ISBLANK(OFFSET('9. METAS'!$R$20,INT((ROW()-14)/2),0)),"",OFFSET('9. METAS'!$R$20,INT((ROW()-14)/2),0)))</f>
        <v/>
      </c>
      <c r="L124" s="245" t="str">
        <f ca="1">IF(MOD(ROW()-13,2)=0,IF(ISBLANK(OFFSET('11. SEGUIMIENTO 2026'!$P$14,INT((ROW()-13)/2),0)),"",OFFSET('11. SEGUIMIENTO 2026'!$P$14,INT((ROW()-13)/2),0)),IF(ISBLANK(OFFSET('9. METAS'!$S$20,INT((ROW()-14)/2),0)),"",OFFSET('9. METAS'!$S$20,INT((ROW()-14)/2),0)))</f>
        <v/>
      </c>
      <c r="M124" s="246" t="str">
        <f ca="1">IF(MOD(ROW()-13,2)=0,IF(ISBLANK(OFFSET('11. SEGUIMIENTO 2026'!$Q$14,INT((ROW()-13)/2),0)),"",OFFSET('11. SEGUIMIENTO 2026'!$Q$14,INT((ROW()-13)/2),0)),IF(ISBLANK(OFFSET('9. METAS'!$T$20,INT((ROW()-14)/2),0)),"",OFFSET('9. METAS'!$T$20,INT((ROW()-14)/2),0)))</f>
        <v/>
      </c>
      <c r="N124" s="1013"/>
      <c r="O124" s="1014"/>
      <c r="P124" s="1015"/>
    </row>
    <row r="125" spans="3:16">
      <c r="C125" s="1016" t="str">
        <f ca="1">IF(ISBLANK(OFFSET('5. Pp (3 años)'!$C$46,INT((ROW()-13)/2),0)),"",OFFSET('5. Pp (3 años)'!$C$46,INT((ROW()-13)/2),0))</f>
        <v>Componente</v>
      </c>
      <c r="D125" s="1018" t="str">
        <f ca="1">IF(ISBLANK(OFFSET('5. Pp (3 años)'!$D$46,INT((ROW()-13)/2),0)),"",OFFSET('5. Pp (3 años)'!$D$46,INT((ROW()-13)/2),0))</f>
        <v>4.1.1.1.10 Mecanismos de contraloría social y supervisión ciudadana de obra pública operada.</v>
      </c>
      <c r="E125" s="1018" t="str">
        <f ca="1">IF(ISBLANK(OFFSET('5. Pp (3 años)'!$E$46,INT((ROW()-13)/2),0)),"",OFFSET('5. Pp (3 años)'!$E$46,INT((ROW()-13)/2),0))</f>
        <v>PMVCOP: Porcentaje de mecanismos de vigilancia ciudadana en obra pública establecidos.</v>
      </c>
      <c r="F125" s="1021" t="str">
        <f ca="1">IF(ISBLANK(OFFSET('5. Pp (3 años)'!$K$46,INT((ROW()-13)/2),0)),"",OFFSET('5. Pp (3 años)'!$K$46,INT((ROW()-13)/2),0))</f>
        <v xml:space="preserve">Ascendente </v>
      </c>
      <c r="G125" s="1023" t="str">
        <f ca="1">IF(ISBLANK(OFFSET('5. Pp (3 años)'!$H$46,INT((ROW()-13)/2),0)),"",OFFSET('5. Pp (3 años)'!$H$46,INT((ROW()-13)/2),0))</f>
        <v>Trimestral</v>
      </c>
      <c r="H125" s="1002">
        <f ca="1">IF(ISBLANK(OFFSET('9. METAS'!$K$20,INT((ROW()-13)/2),0)),"",OFFSET('9. METAS'!$K$20,INT((ROW()-13)/2),0))</f>
        <v>100</v>
      </c>
      <c r="I125" s="1004"/>
      <c r="J125" s="244">
        <f ca="1">IF(MOD(ROW()-13,2)=0,IF(ISBLANK(OFFSET('11. SEGUIMIENTO 2026'!$N$14,INT((ROW()-13)/2),0)),"",OFFSET('11. SEGUIMIENTO 2026'!$N$14,INT((ROW()-13)/2),0)),IF(ISBLANK(OFFSET('9. METAS'!$Q$20,INT((ROW()-14)/2),0)),"",OFFSET('9. METAS'!$Q$20,INT((ROW()-14)/2),0)))</f>
        <v>15</v>
      </c>
      <c r="K125" s="245" t="str">
        <f ca="1">IF(MOD(ROW()-13,2)=0,IF(ISBLANK(OFFSET('11. SEGUIMIENTO 2026'!$O$14,INT((ROW()-13)/2),0)),"",OFFSET('11. SEGUIMIENTO 2026'!$O$14,INT((ROW()-13)/2),0)),IF(ISBLANK(OFFSET('9. METAS'!$R$20,INT((ROW()-14)/2),0)),"",OFFSET('9. METAS'!$R$20,INT((ROW()-14)/2),0)))</f>
        <v/>
      </c>
      <c r="L125" s="245" t="str">
        <f ca="1">IF(MOD(ROW()-13,2)=0,IF(ISBLANK(OFFSET('11. SEGUIMIENTO 2026'!$P$14,INT((ROW()-13)/2),0)),"",OFFSET('11. SEGUIMIENTO 2026'!$P$14,INT((ROW()-13)/2),0)),IF(ISBLANK(OFFSET('9. METAS'!$S$20,INT((ROW()-14)/2),0)),"",OFFSET('9. METAS'!$S$20,INT((ROW()-14)/2),0)))</f>
        <v/>
      </c>
      <c r="M125" s="246" t="str">
        <f ca="1">IF(MOD(ROW()-13,2)=0,IF(ISBLANK(OFFSET('11. SEGUIMIENTO 2026'!$Q$14,INT((ROW()-13)/2),0)),"",OFFSET('11. SEGUIMIENTO 2026'!$Q$14,INT((ROW()-13)/2),0)),IF(ISBLANK(OFFSET('9. METAS'!$T$20,INT((ROW()-14)/2),0)),"",OFFSET('9. METAS'!$T$20,INT((ROW()-14)/2),0)))</f>
        <v/>
      </c>
      <c r="N125" s="1006">
        <f t="shared" ref="N125" ca="1" si="108">IFERROR(J125/J126,"ND")</f>
        <v>0.6</v>
      </c>
      <c r="O125" s="1008" t="str">
        <f t="shared" ref="O125" ca="1" si="109">IFERROR(((J125+K125)/H125),"ND")</f>
        <v>ND</v>
      </c>
      <c r="P125" s="1010"/>
    </row>
    <row r="126" spans="3:16">
      <c r="C126" s="1025"/>
      <c r="D126" s="1018"/>
      <c r="E126" s="1018"/>
      <c r="F126" s="1021"/>
      <c r="G126" s="1023"/>
      <c r="H126" s="1002"/>
      <c r="I126" s="1012"/>
      <c r="J126" s="244">
        <f ca="1">IF(MOD(ROW()-13,2)=0,IF(ISBLANK(OFFSET('11. SEGUIMIENTO 2026'!$N$14,INT((ROW()-13)/2),0)),"",OFFSET('11. SEGUIMIENTO 2026'!$N$14,INT((ROW()-13)/2),0)),IF(ISBLANK(OFFSET('9. METAS'!$Q$20,INT((ROW()-14)/2),0)),"",OFFSET('9. METAS'!$Q$20,INT((ROW()-14)/2),0)))</f>
        <v>25</v>
      </c>
      <c r="K126" s="245">
        <f ca="1">IF(MOD(ROW()-13,2)=0,IF(ISBLANK(OFFSET('11. SEGUIMIENTO 2026'!$O$14,INT((ROW()-13)/2),0)),"",OFFSET('11. SEGUIMIENTO 2026'!$O$14,INT((ROW()-13)/2),0)),IF(ISBLANK(OFFSET('9. METAS'!$R$20,INT((ROW()-14)/2),0)),"",OFFSET('9. METAS'!$R$20,INT((ROW()-14)/2),0)))</f>
        <v>25</v>
      </c>
      <c r="L126" s="245">
        <f ca="1">IF(MOD(ROW()-13,2)=0,IF(ISBLANK(OFFSET('11. SEGUIMIENTO 2026'!$P$14,INT((ROW()-13)/2),0)),"",OFFSET('11. SEGUIMIENTO 2026'!$P$14,INT((ROW()-13)/2),0)),IF(ISBLANK(OFFSET('9. METAS'!$S$20,INT((ROW()-14)/2),0)),"",OFFSET('9. METAS'!$S$20,INT((ROW()-14)/2),0)))</f>
        <v>25</v>
      </c>
      <c r="M126" s="246">
        <f ca="1">IF(MOD(ROW()-13,2)=0,IF(ISBLANK(OFFSET('11. SEGUIMIENTO 2026'!$Q$14,INT((ROW()-13)/2),0)),"",OFFSET('11. SEGUIMIENTO 2026'!$Q$14,INT((ROW()-13)/2),0)),IF(ISBLANK(OFFSET('9. METAS'!$T$20,INT((ROW()-14)/2),0)),"",OFFSET('9. METAS'!$T$20,INT((ROW()-14)/2),0)))</f>
        <v>25</v>
      </c>
      <c r="N126" s="1013"/>
      <c r="O126" s="1014"/>
      <c r="P126" s="1015"/>
    </row>
    <row r="127" spans="3:16">
      <c r="C127" s="1016" t="str">
        <f ca="1">IF(ISBLANK(OFFSET('5. Pp (3 años)'!$C$46,INT((ROW()-13)/2),0)),"",OFFSET('5. Pp (3 años)'!$C$46,INT((ROW()-13)/2),0))</f>
        <v>Actividad</v>
      </c>
      <c r="D127" s="1018" t="str">
        <f ca="1">IF(ISBLANK(OFFSET('5. Pp (3 años)'!$D$46,INT((ROW()-13)/2),0)),"",OFFSET('5. Pp (3 años)'!$D$46,INT((ROW()-13)/2),0))</f>
        <v xml:space="preserve">4.1.1.1.10.1 Gestión operativa y capacitación de comités de contraloría social para la vigilancia de obra pública
</v>
      </c>
      <c r="E127" s="1018" t="str">
        <f ca="1">IF(ISBLANK(OFFSET('5. Pp (3 años)'!$E$46,INT((ROW()-13)/2),0)),"",OFFSET('5. Pp (3 años)'!$E$46,INT((ROW()-13)/2),0))</f>
        <v>PAICS: Porcentaje de acciones de integración, capacitación y seguimiento a comités de contraloría social realizadas.</v>
      </c>
      <c r="F127" s="1021" t="str">
        <f ca="1">IF(ISBLANK(OFFSET('5. Pp (3 años)'!$K$46,INT((ROW()-13)/2),0)),"",OFFSET('5. Pp (3 años)'!$K$46,INT((ROW()-13)/2),0))</f>
        <v xml:space="preserve">Ascendente </v>
      </c>
      <c r="G127" s="1023" t="str">
        <f ca="1">IF(ISBLANK(OFFSET('5. Pp (3 años)'!$H$46,INT((ROW()-13)/2),0)),"",OFFSET('5. Pp (3 años)'!$H$46,INT((ROW()-13)/2),0))</f>
        <v>Trimestral</v>
      </c>
      <c r="H127" s="1002">
        <f ca="1">IF(ISBLANK(OFFSET('9. METAS'!$K$20,INT((ROW()-13)/2),0)),"",OFFSET('9. METAS'!$K$20,INT((ROW()-13)/2),0))</f>
        <v>78</v>
      </c>
      <c r="I127" s="1004"/>
      <c r="J127" s="244">
        <f ca="1">IF(MOD(ROW()-13,2)=0,IF(ISBLANK(OFFSET('11. SEGUIMIENTO 2026'!$N$14,INT((ROW()-13)/2),0)),"",OFFSET('11. SEGUIMIENTO 2026'!$N$14,INT((ROW()-13)/2),0)),IF(ISBLANK(OFFSET('9. METAS'!$Q$20,INT((ROW()-14)/2),0)),"",OFFSET('9. METAS'!$Q$20,INT((ROW()-14)/2),0)))</f>
        <v>9</v>
      </c>
      <c r="K127" s="245" t="str">
        <f ca="1">IF(MOD(ROW()-13,2)=0,IF(ISBLANK(OFFSET('11. SEGUIMIENTO 2026'!$O$14,INT((ROW()-13)/2),0)),"",OFFSET('11. SEGUIMIENTO 2026'!$O$14,INT((ROW()-13)/2),0)),IF(ISBLANK(OFFSET('9. METAS'!$R$20,INT((ROW()-14)/2),0)),"",OFFSET('9. METAS'!$R$20,INT((ROW()-14)/2),0)))</f>
        <v/>
      </c>
      <c r="L127" s="245" t="str">
        <f ca="1">IF(MOD(ROW()-13,2)=0,IF(ISBLANK(OFFSET('11. SEGUIMIENTO 2026'!$P$14,INT((ROW()-13)/2),0)),"",OFFSET('11. SEGUIMIENTO 2026'!$P$14,INT((ROW()-13)/2),0)),IF(ISBLANK(OFFSET('9. METAS'!$S$20,INT((ROW()-14)/2),0)),"",OFFSET('9. METAS'!$S$20,INT((ROW()-14)/2),0)))</f>
        <v/>
      </c>
      <c r="M127" s="246" t="str">
        <f ca="1">IF(MOD(ROW()-13,2)=0,IF(ISBLANK(OFFSET('11. SEGUIMIENTO 2026'!$Q$14,INT((ROW()-13)/2),0)),"",OFFSET('11. SEGUIMIENTO 2026'!$Q$14,INT((ROW()-13)/2),0)),IF(ISBLANK(OFFSET('9. METAS'!$T$20,INT((ROW()-14)/2),0)),"",OFFSET('9. METAS'!$T$20,INT((ROW()-14)/2),0)))</f>
        <v/>
      </c>
      <c r="N127" s="1006">
        <f t="shared" ref="N127" ca="1" si="110">IFERROR(J127/J128,"ND")</f>
        <v>0.6</v>
      </c>
      <c r="O127" s="1008" t="str">
        <f t="shared" ref="O127" ca="1" si="111">IFERROR(((J127+K127)/H127),"ND")</f>
        <v>ND</v>
      </c>
      <c r="P127" s="1010"/>
    </row>
    <row r="128" spans="3:16">
      <c r="C128" s="1025"/>
      <c r="D128" s="1018"/>
      <c r="E128" s="1018"/>
      <c r="F128" s="1021"/>
      <c r="G128" s="1023"/>
      <c r="H128" s="1002"/>
      <c r="I128" s="1012"/>
      <c r="J128" s="244">
        <f ca="1">IF(MOD(ROW()-13,2)=0,IF(ISBLANK(OFFSET('11. SEGUIMIENTO 2026'!$N$14,INT((ROW()-13)/2),0)),"",OFFSET('11. SEGUIMIENTO 2026'!$N$14,INT((ROW()-13)/2),0)),IF(ISBLANK(OFFSET('9. METAS'!$Q$20,INT((ROW()-14)/2),0)),"",OFFSET('9. METAS'!$Q$20,INT((ROW()-14)/2),0)))</f>
        <v>15</v>
      </c>
      <c r="K128" s="245">
        <f ca="1">IF(MOD(ROW()-13,2)=0,IF(ISBLANK(OFFSET('11. SEGUIMIENTO 2026'!$O$14,INT((ROW()-13)/2),0)),"",OFFSET('11. SEGUIMIENTO 2026'!$O$14,INT((ROW()-13)/2),0)),IF(ISBLANK(OFFSET('9. METAS'!$R$20,INT((ROW()-14)/2),0)),"",OFFSET('9. METAS'!$R$20,INT((ROW()-14)/2),0)))</f>
        <v>24</v>
      </c>
      <c r="L128" s="245">
        <f ca="1">IF(MOD(ROW()-13,2)=0,IF(ISBLANK(OFFSET('11. SEGUIMIENTO 2026'!$P$14,INT((ROW()-13)/2),0)),"",OFFSET('11. SEGUIMIENTO 2026'!$P$14,INT((ROW()-13)/2),0)),IF(ISBLANK(OFFSET('9. METAS'!$S$20,INT((ROW()-14)/2),0)),"",OFFSET('9. METAS'!$S$20,INT((ROW()-14)/2),0)))</f>
        <v>23</v>
      </c>
      <c r="M128" s="246">
        <f ca="1">IF(MOD(ROW()-13,2)=0,IF(ISBLANK(OFFSET('11. SEGUIMIENTO 2026'!$Q$14,INT((ROW()-13)/2),0)),"",OFFSET('11. SEGUIMIENTO 2026'!$Q$14,INT((ROW()-13)/2),0)),IF(ISBLANK(OFFSET('9. METAS'!$T$20,INT((ROW()-14)/2),0)),"",OFFSET('9. METAS'!$T$20,INT((ROW()-14)/2),0)))</f>
        <v>16</v>
      </c>
      <c r="N128" s="1013"/>
      <c r="O128" s="1014"/>
      <c r="P128" s="1015"/>
    </row>
    <row r="129" spans="3:16">
      <c r="C129" s="1016" t="str">
        <f ca="1">IF(ISBLANK(OFFSET('5. Pp (3 años)'!$C$46,INT((ROW()-13)/2),0)),"",OFFSET('5. Pp (3 años)'!$C$46,INT((ROW()-13)/2),0))</f>
        <v>Actividad</v>
      </c>
      <c r="D129" s="1018" t="str">
        <f ca="1">IF(ISBLANK(OFFSET('5. Pp (3 años)'!$D$46,INT((ROW()-13)/2),0)),"",OFFSET('5. Pp (3 años)'!$D$46,INT((ROW()-13)/2),0))</f>
        <v/>
      </c>
      <c r="E129" s="1018" t="str">
        <f ca="1">IF(ISBLANK(OFFSET('5. Pp (3 años)'!$E$46,INT((ROW()-13)/2),0)),"",OFFSET('5. Pp (3 años)'!$E$46,INT((ROW()-13)/2),0))</f>
        <v/>
      </c>
      <c r="F129" s="1021" t="str">
        <f ca="1">IF(ISBLANK(OFFSET('5. Pp (3 años)'!$K$46,INT((ROW()-13)/2),0)),"",OFFSET('5. Pp (3 años)'!$K$46,INT((ROW()-13)/2),0))</f>
        <v/>
      </c>
      <c r="G129" s="1023" t="str">
        <f ca="1">IF(ISBLANK(OFFSET('5. Pp (3 años)'!$H$46,INT((ROW()-13)/2),0)),"",OFFSET('5. Pp (3 años)'!$H$46,INT((ROW()-13)/2),0))</f>
        <v/>
      </c>
      <c r="H129" s="1002" t="str">
        <f ca="1">IF(ISBLANK(OFFSET('9. METAS'!$K$20,INT((ROW()-13)/2),0)),"",OFFSET('9. METAS'!$K$20,INT((ROW()-13)/2),0))</f>
        <v/>
      </c>
      <c r="I129" s="1004"/>
      <c r="J129" s="244" t="str">
        <f ca="1">IF(MOD(ROW()-13,2)=0,IF(ISBLANK(OFFSET('11. SEGUIMIENTO 2026'!$N$14,INT((ROW()-13)/2),0)),"",OFFSET('11. SEGUIMIENTO 2026'!$N$14,INT((ROW()-13)/2),0)),IF(ISBLANK(OFFSET('9. METAS'!$Q$20,INT((ROW()-14)/2),0)),"",OFFSET('9. METAS'!$Q$20,INT((ROW()-14)/2),0)))</f>
        <v/>
      </c>
      <c r="K129" s="245" t="str">
        <f ca="1">IF(MOD(ROW()-13,2)=0,IF(ISBLANK(OFFSET('11. SEGUIMIENTO 2026'!$O$14,INT((ROW()-13)/2),0)),"",OFFSET('11. SEGUIMIENTO 2026'!$O$14,INT((ROW()-13)/2),0)),IF(ISBLANK(OFFSET('9. METAS'!$R$20,INT((ROW()-14)/2),0)),"",OFFSET('9. METAS'!$R$20,INT((ROW()-14)/2),0)))</f>
        <v/>
      </c>
      <c r="L129" s="245" t="str">
        <f ca="1">IF(MOD(ROW()-13,2)=0,IF(ISBLANK(OFFSET('11. SEGUIMIENTO 2026'!$P$14,INT((ROW()-13)/2),0)),"",OFFSET('11. SEGUIMIENTO 2026'!$P$14,INT((ROW()-13)/2),0)),IF(ISBLANK(OFFSET('9. METAS'!$S$20,INT((ROW()-14)/2),0)),"",OFFSET('9. METAS'!$S$20,INT((ROW()-14)/2),0)))</f>
        <v/>
      </c>
      <c r="M129" s="246" t="str">
        <f ca="1">IF(MOD(ROW()-13,2)=0,IF(ISBLANK(OFFSET('11. SEGUIMIENTO 2026'!$Q$14,INT((ROW()-13)/2),0)),"",OFFSET('11. SEGUIMIENTO 2026'!$Q$14,INT((ROW()-13)/2),0)),IF(ISBLANK(OFFSET('9. METAS'!$T$20,INT((ROW()-14)/2),0)),"",OFFSET('9. METAS'!$T$20,INT((ROW()-14)/2),0)))</f>
        <v/>
      </c>
      <c r="N129" s="1006" t="str">
        <f t="shared" ref="N129" ca="1" si="112">IFERROR(J129/J130,"ND")</f>
        <v>ND</v>
      </c>
      <c r="O129" s="1008" t="str">
        <f t="shared" ref="O129" ca="1" si="113">IFERROR(((J129+K129)/H129),"ND")</f>
        <v>ND</v>
      </c>
      <c r="P129" s="1010"/>
    </row>
    <row r="130" spans="3:16">
      <c r="C130" s="1025"/>
      <c r="D130" s="1018"/>
      <c r="E130" s="1018"/>
      <c r="F130" s="1021"/>
      <c r="G130" s="1023"/>
      <c r="H130" s="1002"/>
      <c r="I130" s="1012"/>
      <c r="J130" s="244" t="str">
        <f ca="1">IF(MOD(ROW()-13,2)=0,IF(ISBLANK(OFFSET('11. SEGUIMIENTO 2026'!$N$14,INT((ROW()-13)/2),0)),"",OFFSET('11. SEGUIMIENTO 2026'!$N$14,INT((ROW()-13)/2),0)),IF(ISBLANK(OFFSET('9. METAS'!$Q$20,INT((ROW()-14)/2),0)),"",OFFSET('9. METAS'!$Q$20,INT((ROW()-14)/2),0)))</f>
        <v/>
      </c>
      <c r="K130" s="245" t="str">
        <f ca="1">IF(MOD(ROW()-13,2)=0,IF(ISBLANK(OFFSET('11. SEGUIMIENTO 2026'!$O$14,INT((ROW()-13)/2),0)),"",OFFSET('11. SEGUIMIENTO 2026'!$O$14,INT((ROW()-13)/2),0)),IF(ISBLANK(OFFSET('9. METAS'!$R$20,INT((ROW()-14)/2),0)),"",OFFSET('9. METAS'!$R$20,INT((ROW()-14)/2),0)))</f>
        <v/>
      </c>
      <c r="L130" s="245" t="str">
        <f ca="1">IF(MOD(ROW()-13,2)=0,IF(ISBLANK(OFFSET('11. SEGUIMIENTO 2026'!$P$14,INT((ROW()-13)/2),0)),"",OFFSET('11. SEGUIMIENTO 2026'!$P$14,INT((ROW()-13)/2),0)),IF(ISBLANK(OFFSET('9. METAS'!$S$20,INT((ROW()-14)/2),0)),"",OFFSET('9. METAS'!$S$20,INT((ROW()-14)/2),0)))</f>
        <v/>
      </c>
      <c r="M130" s="246" t="str">
        <f ca="1">IF(MOD(ROW()-13,2)=0,IF(ISBLANK(OFFSET('11. SEGUIMIENTO 2026'!$Q$14,INT((ROW()-13)/2),0)),"",OFFSET('11. SEGUIMIENTO 2026'!$Q$14,INT((ROW()-13)/2),0)),IF(ISBLANK(OFFSET('9. METAS'!$T$20,INT((ROW()-14)/2),0)),"",OFFSET('9. METAS'!$T$20,INT((ROW()-14)/2),0)))</f>
        <v/>
      </c>
      <c r="N130" s="1013"/>
      <c r="O130" s="1014"/>
      <c r="P130" s="1015"/>
    </row>
    <row r="131" spans="3:16">
      <c r="C131" s="1016" t="str">
        <f ca="1">IF(ISBLANK(OFFSET('5. Pp (3 años)'!$C$46,INT((ROW()-13)/2),0)),"",OFFSET('5. Pp (3 años)'!$C$46,INT((ROW()-13)/2),0))</f>
        <v>Actividad</v>
      </c>
      <c r="D131" s="1018" t="str">
        <f ca="1">IF(ISBLANK(OFFSET('5. Pp (3 años)'!$D$46,INT((ROW()-13)/2),0)),"",OFFSET('5. Pp (3 años)'!$D$46,INT((ROW()-13)/2),0))</f>
        <v/>
      </c>
      <c r="E131" s="1018" t="str">
        <f ca="1">IF(ISBLANK(OFFSET('5. Pp (3 años)'!$E$46,INT((ROW()-13)/2),0)),"",OFFSET('5. Pp (3 años)'!$E$46,INT((ROW()-13)/2),0))</f>
        <v/>
      </c>
      <c r="F131" s="1021" t="str">
        <f ca="1">IF(ISBLANK(OFFSET('5. Pp (3 años)'!$K$46,INT((ROW()-13)/2),0)),"",OFFSET('5. Pp (3 años)'!$K$46,INT((ROW()-13)/2),0))</f>
        <v/>
      </c>
      <c r="G131" s="1023" t="str">
        <f ca="1">IF(ISBLANK(OFFSET('5. Pp (3 años)'!$H$46,INT((ROW()-13)/2),0)),"",OFFSET('5. Pp (3 años)'!$H$46,INT((ROW()-13)/2),0))</f>
        <v/>
      </c>
      <c r="H131" s="1002" t="str">
        <f ca="1">IF(ISBLANK(OFFSET('9. METAS'!$K$20,INT((ROW()-13)/2),0)),"",OFFSET('9. METAS'!$K$20,INT((ROW()-13)/2),0))</f>
        <v/>
      </c>
      <c r="I131" s="1004"/>
      <c r="J131" s="244" t="str">
        <f ca="1">IF(MOD(ROW()-13,2)=0,IF(ISBLANK(OFFSET('11. SEGUIMIENTO 2026'!$N$14,INT((ROW()-13)/2),0)),"",OFFSET('11. SEGUIMIENTO 2026'!$N$14,INT((ROW()-13)/2),0)),IF(ISBLANK(OFFSET('9. METAS'!$Q$20,INT((ROW()-14)/2),0)),"",OFFSET('9. METAS'!$Q$20,INT((ROW()-14)/2),0)))</f>
        <v/>
      </c>
      <c r="K131" s="245" t="str">
        <f ca="1">IF(MOD(ROW()-13,2)=0,IF(ISBLANK(OFFSET('11. SEGUIMIENTO 2026'!$O$14,INT((ROW()-13)/2),0)),"",OFFSET('11. SEGUIMIENTO 2026'!$O$14,INT((ROW()-13)/2),0)),IF(ISBLANK(OFFSET('9. METAS'!$R$20,INT((ROW()-14)/2),0)),"",OFFSET('9. METAS'!$R$20,INT((ROW()-14)/2),0)))</f>
        <v/>
      </c>
      <c r="L131" s="245" t="str">
        <f ca="1">IF(MOD(ROW()-13,2)=0,IF(ISBLANK(OFFSET('11. SEGUIMIENTO 2026'!$P$14,INT((ROW()-13)/2),0)),"",OFFSET('11. SEGUIMIENTO 2026'!$P$14,INT((ROW()-13)/2),0)),IF(ISBLANK(OFFSET('9. METAS'!$S$20,INT((ROW()-14)/2),0)),"",OFFSET('9. METAS'!$S$20,INT((ROW()-14)/2),0)))</f>
        <v/>
      </c>
      <c r="M131" s="246" t="str">
        <f ca="1">IF(MOD(ROW()-13,2)=0,IF(ISBLANK(OFFSET('11. SEGUIMIENTO 2026'!$Q$14,INT((ROW()-13)/2),0)),"",OFFSET('11. SEGUIMIENTO 2026'!$Q$14,INT((ROW()-13)/2),0)),IF(ISBLANK(OFFSET('9. METAS'!$T$20,INT((ROW()-14)/2),0)),"",OFFSET('9. METAS'!$T$20,INT((ROW()-14)/2),0)))</f>
        <v/>
      </c>
      <c r="N131" s="1006" t="str">
        <f t="shared" ref="N131" ca="1" si="114">IFERROR(J131/J132,"ND")</f>
        <v>ND</v>
      </c>
      <c r="O131" s="1008" t="str">
        <f t="shared" ref="O131" ca="1" si="115">IFERROR(((J131+K131)/H131),"ND")</f>
        <v>ND</v>
      </c>
      <c r="P131" s="1010"/>
    </row>
    <row r="132" spans="3:16">
      <c r="C132" s="1025"/>
      <c r="D132" s="1018"/>
      <c r="E132" s="1018"/>
      <c r="F132" s="1021"/>
      <c r="G132" s="1023"/>
      <c r="H132" s="1002"/>
      <c r="I132" s="1012"/>
      <c r="J132" s="244" t="str">
        <f ca="1">IF(MOD(ROW()-13,2)=0,IF(ISBLANK(OFFSET('11. SEGUIMIENTO 2026'!$N$14,INT((ROW()-13)/2),0)),"",OFFSET('11. SEGUIMIENTO 2026'!$N$14,INT((ROW()-13)/2),0)),IF(ISBLANK(OFFSET('9. METAS'!$Q$20,INT((ROW()-14)/2),0)),"",OFFSET('9. METAS'!$Q$20,INT((ROW()-14)/2),0)))</f>
        <v/>
      </c>
      <c r="K132" s="245" t="str">
        <f ca="1">IF(MOD(ROW()-13,2)=0,IF(ISBLANK(OFFSET('11. SEGUIMIENTO 2026'!$O$14,INT((ROW()-13)/2),0)),"",OFFSET('11. SEGUIMIENTO 2026'!$O$14,INT((ROW()-13)/2),0)),IF(ISBLANK(OFFSET('9. METAS'!$R$20,INT((ROW()-14)/2),0)),"",OFFSET('9. METAS'!$R$20,INT((ROW()-14)/2),0)))</f>
        <v/>
      </c>
      <c r="L132" s="245" t="str">
        <f ca="1">IF(MOD(ROW()-13,2)=0,IF(ISBLANK(OFFSET('11. SEGUIMIENTO 2026'!$P$14,INT((ROW()-13)/2),0)),"",OFFSET('11. SEGUIMIENTO 2026'!$P$14,INT((ROW()-13)/2),0)),IF(ISBLANK(OFFSET('9. METAS'!$S$20,INT((ROW()-14)/2),0)),"",OFFSET('9. METAS'!$S$20,INT((ROW()-14)/2),0)))</f>
        <v/>
      </c>
      <c r="M132" s="246" t="str">
        <f ca="1">IF(MOD(ROW()-13,2)=0,IF(ISBLANK(OFFSET('11. SEGUIMIENTO 2026'!$Q$14,INT((ROW()-13)/2),0)),"",OFFSET('11. SEGUIMIENTO 2026'!$Q$14,INT((ROW()-13)/2),0)),IF(ISBLANK(OFFSET('9. METAS'!$T$20,INT((ROW()-14)/2),0)),"",OFFSET('9. METAS'!$T$20,INT((ROW()-14)/2),0)))</f>
        <v/>
      </c>
      <c r="N132" s="1013"/>
      <c r="O132" s="1014"/>
      <c r="P132" s="1015"/>
    </row>
    <row r="133" spans="3:16">
      <c r="C133" s="1016" t="str">
        <f ca="1">IF(ISBLANK(OFFSET('5. Pp (3 años)'!$C$46,INT((ROW()-13)/2),0)),"",OFFSET('5. Pp (3 años)'!$C$46,INT((ROW()-13)/2),0))</f>
        <v>Actividad</v>
      </c>
      <c r="D133" s="1018" t="str">
        <f ca="1">IF(ISBLANK(OFFSET('5. Pp (3 años)'!$D$46,INT((ROW()-13)/2),0)),"",OFFSET('5. Pp (3 años)'!$D$46,INT((ROW()-13)/2),0))</f>
        <v/>
      </c>
      <c r="E133" s="1018" t="str">
        <f ca="1">IF(ISBLANK(OFFSET('5. Pp (3 años)'!$E$46,INT((ROW()-13)/2),0)),"",OFFSET('5. Pp (3 años)'!$E$46,INT((ROW()-13)/2),0))</f>
        <v/>
      </c>
      <c r="F133" s="1021" t="str">
        <f ca="1">IF(ISBLANK(OFFSET('5. Pp (3 años)'!$K$46,INT((ROW()-13)/2),0)),"",OFFSET('5. Pp (3 años)'!$K$46,INT((ROW()-13)/2),0))</f>
        <v/>
      </c>
      <c r="G133" s="1023" t="str">
        <f ca="1">IF(ISBLANK(OFFSET('5. Pp (3 años)'!$H$46,INT((ROW()-13)/2),0)),"",OFFSET('5. Pp (3 años)'!$H$46,INT((ROW()-13)/2),0))</f>
        <v/>
      </c>
      <c r="H133" s="1002" t="str">
        <f ca="1">IF(ISBLANK(OFFSET('9. METAS'!$K$20,INT((ROW()-13)/2),0)),"",OFFSET('9. METAS'!$K$20,INT((ROW()-13)/2),0))</f>
        <v/>
      </c>
      <c r="I133" s="1004"/>
      <c r="J133" s="244" t="str">
        <f ca="1">IF(MOD(ROW()-13,2)=0,IF(ISBLANK(OFFSET('11. SEGUIMIENTO 2026'!$N$14,INT((ROW()-13)/2),0)),"",OFFSET('11. SEGUIMIENTO 2026'!$N$14,INT((ROW()-13)/2),0)),IF(ISBLANK(OFFSET('9. METAS'!$Q$20,INT((ROW()-14)/2),0)),"",OFFSET('9. METAS'!$Q$20,INT((ROW()-14)/2),0)))</f>
        <v/>
      </c>
      <c r="K133" s="245" t="str">
        <f ca="1">IF(MOD(ROW()-13,2)=0,IF(ISBLANK(OFFSET('11. SEGUIMIENTO 2026'!$O$14,INT((ROW()-13)/2),0)),"",OFFSET('11. SEGUIMIENTO 2026'!$O$14,INT((ROW()-13)/2),0)),IF(ISBLANK(OFFSET('9. METAS'!$R$20,INT((ROW()-14)/2),0)),"",OFFSET('9. METAS'!$R$20,INT((ROW()-14)/2),0)))</f>
        <v/>
      </c>
      <c r="L133" s="245" t="str">
        <f ca="1">IF(MOD(ROW()-13,2)=0,IF(ISBLANK(OFFSET('11. SEGUIMIENTO 2026'!$P$14,INT((ROW()-13)/2),0)),"",OFFSET('11. SEGUIMIENTO 2026'!$P$14,INT((ROW()-13)/2),0)),IF(ISBLANK(OFFSET('9. METAS'!$S$20,INT((ROW()-14)/2),0)),"",OFFSET('9. METAS'!$S$20,INT((ROW()-14)/2),0)))</f>
        <v/>
      </c>
      <c r="M133" s="246" t="str">
        <f ca="1">IF(MOD(ROW()-13,2)=0,IF(ISBLANK(OFFSET('11. SEGUIMIENTO 2026'!$Q$14,INT((ROW()-13)/2),0)),"",OFFSET('11. SEGUIMIENTO 2026'!$Q$14,INT((ROW()-13)/2),0)),IF(ISBLANK(OFFSET('9. METAS'!$T$20,INT((ROW()-14)/2),0)),"",OFFSET('9. METAS'!$T$20,INT((ROW()-14)/2),0)))</f>
        <v/>
      </c>
      <c r="N133" s="1006" t="str">
        <f t="shared" ref="N133" ca="1" si="116">IFERROR(J133/J134,"ND")</f>
        <v>ND</v>
      </c>
      <c r="O133" s="1008" t="str">
        <f t="shared" ref="O133" ca="1" si="117">IFERROR(((J133+K133)/H133),"ND")</f>
        <v>ND</v>
      </c>
      <c r="P133" s="1010"/>
    </row>
    <row r="134" spans="3:16">
      <c r="C134" s="1025"/>
      <c r="D134" s="1018"/>
      <c r="E134" s="1018"/>
      <c r="F134" s="1021"/>
      <c r="G134" s="1023"/>
      <c r="H134" s="1002"/>
      <c r="I134" s="1012"/>
      <c r="J134" s="244" t="str">
        <f ca="1">IF(MOD(ROW()-13,2)=0,IF(ISBLANK(OFFSET('11. SEGUIMIENTO 2026'!$N$14,INT((ROW()-13)/2),0)),"",OFFSET('11. SEGUIMIENTO 2026'!$N$14,INT((ROW()-13)/2),0)),IF(ISBLANK(OFFSET('9. METAS'!$Q$20,INT((ROW()-14)/2),0)),"",OFFSET('9. METAS'!$Q$20,INT((ROW()-14)/2),0)))</f>
        <v/>
      </c>
      <c r="K134" s="245" t="str">
        <f ca="1">IF(MOD(ROW()-13,2)=0,IF(ISBLANK(OFFSET('11. SEGUIMIENTO 2026'!$O$14,INT((ROW()-13)/2),0)),"",OFFSET('11. SEGUIMIENTO 2026'!$O$14,INT((ROW()-13)/2),0)),IF(ISBLANK(OFFSET('9. METAS'!$R$20,INT((ROW()-14)/2),0)),"",OFFSET('9. METAS'!$R$20,INT((ROW()-14)/2),0)))</f>
        <v/>
      </c>
      <c r="L134" s="245" t="str">
        <f ca="1">IF(MOD(ROW()-13,2)=0,IF(ISBLANK(OFFSET('11. SEGUIMIENTO 2026'!$P$14,INT((ROW()-13)/2),0)),"",OFFSET('11. SEGUIMIENTO 2026'!$P$14,INT((ROW()-13)/2),0)),IF(ISBLANK(OFFSET('9. METAS'!$S$20,INT((ROW()-14)/2),0)),"",OFFSET('9. METAS'!$S$20,INT((ROW()-14)/2),0)))</f>
        <v/>
      </c>
      <c r="M134" s="246" t="str">
        <f ca="1">IF(MOD(ROW()-13,2)=0,IF(ISBLANK(OFFSET('11. SEGUIMIENTO 2026'!$Q$14,INT((ROW()-13)/2),0)),"",OFFSET('11. SEGUIMIENTO 2026'!$Q$14,INT((ROW()-13)/2),0)),IF(ISBLANK(OFFSET('9. METAS'!$T$20,INT((ROW()-14)/2),0)),"",OFFSET('9. METAS'!$T$20,INT((ROW()-14)/2),0)))</f>
        <v/>
      </c>
      <c r="N134" s="1013"/>
      <c r="O134" s="1014"/>
      <c r="P134" s="1015"/>
    </row>
    <row r="135" spans="3:16">
      <c r="C135" s="1016" t="str">
        <f ca="1">IF(ISBLANK(OFFSET('5. Pp (3 años)'!$C$46,INT((ROW()-13)/2),0)),"",OFFSET('5. Pp (3 años)'!$C$46,INT((ROW()-13)/2),0))</f>
        <v>Actividad</v>
      </c>
      <c r="D135" s="1018" t="str">
        <f ca="1">IF(ISBLANK(OFFSET('5. Pp (3 años)'!$D$46,INT((ROW()-13)/2),0)),"",OFFSET('5. Pp (3 años)'!$D$46,INT((ROW()-13)/2),0))</f>
        <v/>
      </c>
      <c r="E135" s="1018" t="str">
        <f ca="1">IF(ISBLANK(OFFSET('5. Pp (3 años)'!$E$46,INT((ROW()-13)/2),0)),"",OFFSET('5. Pp (3 años)'!$E$46,INT((ROW()-13)/2),0))</f>
        <v/>
      </c>
      <c r="F135" s="1021" t="str">
        <f ca="1">IF(ISBLANK(OFFSET('5. Pp (3 años)'!$K$46,INT((ROW()-13)/2),0)),"",OFFSET('5. Pp (3 años)'!$K$46,INT((ROW()-13)/2),0))</f>
        <v/>
      </c>
      <c r="G135" s="1023" t="str">
        <f ca="1">IF(ISBLANK(OFFSET('5. Pp (3 años)'!$H$46,INT((ROW()-13)/2),0)),"",OFFSET('5. Pp (3 años)'!$H$46,INT((ROW()-13)/2),0))</f>
        <v/>
      </c>
      <c r="H135" s="1002" t="str">
        <f ca="1">IF(ISBLANK(OFFSET('9. METAS'!$K$20,INT((ROW()-13)/2),0)),"",OFFSET('9. METAS'!$K$20,INT((ROW()-13)/2),0))</f>
        <v/>
      </c>
      <c r="I135" s="1004"/>
      <c r="J135" s="244" t="str">
        <f ca="1">IF(MOD(ROW()-13,2)=0,IF(ISBLANK(OFFSET('11. SEGUIMIENTO 2026'!$N$14,INT((ROW()-13)/2),0)),"",OFFSET('11. SEGUIMIENTO 2026'!$N$14,INT((ROW()-13)/2),0)),IF(ISBLANK(OFFSET('9. METAS'!$Q$20,INT((ROW()-14)/2),0)),"",OFFSET('9. METAS'!$Q$20,INT((ROW()-14)/2),0)))</f>
        <v/>
      </c>
      <c r="K135" s="245" t="str">
        <f ca="1">IF(MOD(ROW()-13,2)=0,IF(ISBLANK(OFFSET('11. SEGUIMIENTO 2026'!$O$14,INT((ROW()-13)/2),0)),"",OFFSET('11. SEGUIMIENTO 2026'!$O$14,INT((ROW()-13)/2),0)),IF(ISBLANK(OFFSET('9. METAS'!$R$20,INT((ROW()-14)/2),0)),"",OFFSET('9. METAS'!$R$20,INT((ROW()-14)/2),0)))</f>
        <v/>
      </c>
      <c r="L135" s="245" t="str">
        <f ca="1">IF(MOD(ROW()-13,2)=0,IF(ISBLANK(OFFSET('11. SEGUIMIENTO 2026'!$P$14,INT((ROW()-13)/2),0)),"",OFFSET('11. SEGUIMIENTO 2026'!$P$14,INT((ROW()-13)/2),0)),IF(ISBLANK(OFFSET('9. METAS'!$S$20,INT((ROW()-14)/2),0)),"",OFFSET('9. METAS'!$S$20,INT((ROW()-14)/2),0)))</f>
        <v/>
      </c>
      <c r="M135" s="246" t="str">
        <f ca="1">IF(MOD(ROW()-13,2)=0,IF(ISBLANK(OFFSET('11. SEGUIMIENTO 2026'!$Q$14,INT((ROW()-13)/2),0)),"",OFFSET('11. SEGUIMIENTO 2026'!$Q$14,INT((ROW()-13)/2),0)),IF(ISBLANK(OFFSET('9. METAS'!$T$20,INT((ROW()-14)/2),0)),"",OFFSET('9. METAS'!$T$20,INT((ROW()-14)/2),0)))</f>
        <v/>
      </c>
      <c r="N135" s="1006" t="str">
        <f t="shared" ref="N135" ca="1" si="118">IFERROR(J135/J136,"ND")</f>
        <v>ND</v>
      </c>
      <c r="O135" s="1008" t="str">
        <f t="shared" ref="O135" ca="1" si="119">IFERROR(((J135+K135)/H135),"ND")</f>
        <v>ND</v>
      </c>
      <c r="P135" s="1010"/>
    </row>
    <row r="136" spans="3:16">
      <c r="C136" s="1025"/>
      <c r="D136" s="1018"/>
      <c r="E136" s="1018"/>
      <c r="F136" s="1021"/>
      <c r="G136" s="1023"/>
      <c r="H136" s="1002"/>
      <c r="I136" s="1012"/>
      <c r="J136" s="244" t="str">
        <f ca="1">IF(MOD(ROW()-13,2)=0,IF(ISBLANK(OFFSET('11. SEGUIMIENTO 2026'!$N$14,INT((ROW()-13)/2),0)),"",OFFSET('11. SEGUIMIENTO 2026'!$N$14,INT((ROW()-13)/2),0)),IF(ISBLANK(OFFSET('9. METAS'!$Q$20,INT((ROW()-14)/2),0)),"",OFFSET('9. METAS'!$Q$20,INT((ROW()-14)/2),0)))</f>
        <v/>
      </c>
      <c r="K136" s="245" t="str">
        <f ca="1">IF(MOD(ROW()-13,2)=0,IF(ISBLANK(OFFSET('11. SEGUIMIENTO 2026'!$O$14,INT((ROW()-13)/2),0)),"",OFFSET('11. SEGUIMIENTO 2026'!$O$14,INT((ROW()-13)/2),0)),IF(ISBLANK(OFFSET('9. METAS'!$R$20,INT((ROW()-14)/2),0)),"",OFFSET('9. METAS'!$R$20,INT((ROW()-14)/2),0)))</f>
        <v/>
      </c>
      <c r="L136" s="245" t="str">
        <f ca="1">IF(MOD(ROW()-13,2)=0,IF(ISBLANK(OFFSET('11. SEGUIMIENTO 2026'!$P$14,INT((ROW()-13)/2),0)),"",OFFSET('11. SEGUIMIENTO 2026'!$P$14,INT((ROW()-13)/2),0)),IF(ISBLANK(OFFSET('9. METAS'!$S$20,INT((ROW()-14)/2),0)),"",OFFSET('9. METAS'!$S$20,INT((ROW()-14)/2),0)))</f>
        <v/>
      </c>
      <c r="M136" s="246" t="str">
        <f ca="1">IF(MOD(ROW()-13,2)=0,IF(ISBLANK(OFFSET('11. SEGUIMIENTO 2026'!$Q$14,INT((ROW()-13)/2),0)),"",OFFSET('11. SEGUIMIENTO 2026'!$Q$14,INT((ROW()-13)/2),0)),IF(ISBLANK(OFFSET('9. METAS'!$T$20,INT((ROW()-14)/2),0)),"",OFFSET('9. METAS'!$T$20,INT((ROW()-14)/2),0)))</f>
        <v/>
      </c>
      <c r="N136" s="1013"/>
      <c r="O136" s="1014"/>
      <c r="P136" s="1015"/>
    </row>
    <row r="137" spans="3:16">
      <c r="C137" s="1016" t="str">
        <f ca="1">IF(ISBLANK(OFFSET('5. Pp (3 años)'!$C$46,INT((ROW()-13)/2),0)),"",OFFSET('5. Pp (3 años)'!$C$46,INT((ROW()-13)/2),0))</f>
        <v>Componente</v>
      </c>
      <c r="D137" s="1018" t="str">
        <f ca="1">IF(ISBLANK(OFFSET('5. Pp (3 años)'!$D$46,INT((ROW()-13)/2),0)),"",OFFSET('5. Pp (3 años)'!$D$46,INT((ROW()-13)/2),0))</f>
        <v>4.1.1.1.11 Mecanismos de participación y visibilidad para la inclusión y diversidad sexual implementados</v>
      </c>
      <c r="E137" s="1018" t="str">
        <f ca="1">IF(ISBLANK(OFFSET('5. Pp (3 años)'!$E$46,INT((ROW()-13)/2),0)),"",OFFSET('5. Pp (3 años)'!$E$46,INT((ROW()-13)/2),0))</f>
        <v>PMVPC: Porcentaje de mecanismos de visibilidad y participación ciudadana por la diversidad sexual ejecutados.</v>
      </c>
      <c r="F137" s="1021" t="str">
        <f ca="1">IF(ISBLANK(OFFSET('5. Pp (3 años)'!$K$46,INT((ROW()-13)/2),0)),"",OFFSET('5. Pp (3 años)'!$K$46,INT((ROW()-13)/2),0))</f>
        <v xml:space="preserve">Ascendente </v>
      </c>
      <c r="G137" s="1023" t="str">
        <f ca="1">IF(ISBLANK(OFFSET('5. Pp (3 años)'!$H$46,INT((ROW()-13)/2),0)),"",OFFSET('5. Pp (3 años)'!$H$46,INT((ROW()-13)/2),0))</f>
        <v>Trimestral</v>
      </c>
      <c r="H137" s="1002">
        <f ca="1">IF(ISBLANK(OFFSET('9. METAS'!$K$20,INT((ROW()-13)/2),0)),"",OFFSET('9. METAS'!$K$20,INT((ROW()-13)/2),0))</f>
        <v>100</v>
      </c>
      <c r="I137" s="1004"/>
      <c r="J137" s="244">
        <f ca="1">IF(MOD(ROW()-13,2)=0,IF(ISBLANK(OFFSET('11. SEGUIMIENTO 2026'!$N$14,INT((ROW()-13)/2),0)),"",OFFSET('11. SEGUIMIENTO 2026'!$N$14,INT((ROW()-13)/2),0)),IF(ISBLANK(OFFSET('9. METAS'!$Q$20,INT((ROW()-14)/2),0)),"",OFFSET('9. METAS'!$Q$20,INT((ROW()-14)/2),0)))</f>
        <v>0</v>
      </c>
      <c r="K137" s="245" t="str">
        <f ca="1">IF(MOD(ROW()-13,2)=0,IF(ISBLANK(OFFSET('11. SEGUIMIENTO 2026'!$O$14,INT((ROW()-13)/2),0)),"",OFFSET('11. SEGUIMIENTO 2026'!$O$14,INT((ROW()-13)/2),0)),IF(ISBLANK(OFFSET('9. METAS'!$R$20,INT((ROW()-14)/2),0)),"",OFFSET('9. METAS'!$R$20,INT((ROW()-14)/2),0)))</f>
        <v/>
      </c>
      <c r="L137" s="245" t="str">
        <f ca="1">IF(MOD(ROW()-13,2)=0,IF(ISBLANK(OFFSET('11. SEGUIMIENTO 2026'!$P$14,INT((ROW()-13)/2),0)),"",OFFSET('11. SEGUIMIENTO 2026'!$P$14,INT((ROW()-13)/2),0)),IF(ISBLANK(OFFSET('9. METAS'!$S$20,INT((ROW()-14)/2),0)),"",OFFSET('9. METAS'!$S$20,INT((ROW()-14)/2),0)))</f>
        <v/>
      </c>
      <c r="M137" s="246" t="str">
        <f ca="1">IF(MOD(ROW()-13,2)=0,IF(ISBLANK(OFFSET('11. SEGUIMIENTO 2026'!$Q$14,INT((ROW()-13)/2),0)),"",OFFSET('11. SEGUIMIENTO 2026'!$Q$14,INT((ROW()-13)/2),0)),IF(ISBLANK(OFFSET('9. METAS'!$T$20,INT((ROW()-14)/2),0)),"",OFFSET('9. METAS'!$T$20,INT((ROW()-14)/2),0)))</f>
        <v/>
      </c>
      <c r="N137" s="1006">
        <f t="shared" ref="N137" ca="1" si="120">IFERROR(J137/J138,"ND")</f>
        <v>0</v>
      </c>
      <c r="O137" s="1008" t="str">
        <f t="shared" ref="O137" ca="1" si="121">IFERROR(((J137+K137)/H137),"ND")</f>
        <v>ND</v>
      </c>
      <c r="P137" s="1010"/>
    </row>
    <row r="138" spans="3:16">
      <c r="C138" s="1025"/>
      <c r="D138" s="1018"/>
      <c r="E138" s="1018"/>
      <c r="F138" s="1021"/>
      <c r="G138" s="1023"/>
      <c r="H138" s="1002"/>
      <c r="I138" s="1012"/>
      <c r="J138" s="244">
        <f ca="1">IF(MOD(ROW()-13,2)=0,IF(ISBLANK(OFFSET('11. SEGUIMIENTO 2026'!$N$14,INT((ROW()-13)/2),0)),"",OFFSET('11. SEGUIMIENTO 2026'!$N$14,INT((ROW()-13)/2),0)),IF(ISBLANK(OFFSET('9. METAS'!$Q$20,INT((ROW()-14)/2),0)),"",OFFSET('9. METAS'!$Q$20,INT((ROW()-14)/2),0)))</f>
        <v>25</v>
      </c>
      <c r="K138" s="245">
        <f ca="1">IF(MOD(ROW()-13,2)=0,IF(ISBLANK(OFFSET('11. SEGUIMIENTO 2026'!$O$14,INT((ROW()-13)/2),0)),"",OFFSET('11. SEGUIMIENTO 2026'!$O$14,INT((ROW()-13)/2),0)),IF(ISBLANK(OFFSET('9. METAS'!$R$20,INT((ROW()-14)/2),0)),"",OFFSET('9. METAS'!$R$20,INT((ROW()-14)/2),0)))</f>
        <v>25</v>
      </c>
      <c r="L138" s="245">
        <f ca="1">IF(MOD(ROW()-13,2)=0,IF(ISBLANK(OFFSET('11. SEGUIMIENTO 2026'!$P$14,INT((ROW()-13)/2),0)),"",OFFSET('11. SEGUIMIENTO 2026'!$P$14,INT((ROW()-13)/2),0)),IF(ISBLANK(OFFSET('9. METAS'!$S$20,INT((ROW()-14)/2),0)),"",OFFSET('9. METAS'!$S$20,INT((ROW()-14)/2),0)))</f>
        <v>25</v>
      </c>
      <c r="M138" s="246">
        <f ca="1">IF(MOD(ROW()-13,2)=0,IF(ISBLANK(OFFSET('11. SEGUIMIENTO 2026'!$Q$14,INT((ROW()-13)/2),0)),"",OFFSET('11. SEGUIMIENTO 2026'!$Q$14,INT((ROW()-13)/2),0)),IF(ISBLANK(OFFSET('9. METAS'!$T$20,INT((ROW()-14)/2),0)),"",OFFSET('9. METAS'!$T$20,INT((ROW()-14)/2),0)))</f>
        <v>25</v>
      </c>
      <c r="N138" s="1013"/>
      <c r="O138" s="1014"/>
      <c r="P138" s="1015"/>
    </row>
    <row r="139" spans="3:16">
      <c r="C139" s="1016" t="str">
        <f ca="1">IF(ISBLANK(OFFSET('5. Pp (3 años)'!$C$46,INT((ROW()-13)/2),0)),"",OFFSET('5. Pp (3 años)'!$C$46,INT((ROW()-13)/2),0))</f>
        <v>Actividad</v>
      </c>
      <c r="D139" s="1018" t="str">
        <f ca="1">IF(ISBLANK(OFFSET('5. Pp (3 años)'!$D$46,INT((ROW()-13)/2),0)),"",OFFSET('5. Pp (3 años)'!$D$46,INT((ROW()-13)/2),0))</f>
        <v>4.1.1.1.11.1  Coordinación de encuentros institucionales y jornadas de visibilidad para la diversidad sexual e inclusión.</v>
      </c>
      <c r="E139" s="1018" t="str">
        <f ca="1">IF(ISBLANK(OFFSET('5. Pp (3 años)'!$E$46,INT((ROW()-13)/2),0)),"",OFFSET('5. Pp (3 años)'!$E$46,INT((ROW()-13)/2),0))</f>
        <v>PEJVR: Porcentaje de encuentros y jornadas de visibilidad realizados.</v>
      </c>
      <c r="F139" s="1021" t="str">
        <f ca="1">IF(ISBLANK(OFFSET('5. Pp (3 años)'!$K$46,INT((ROW()-13)/2),0)),"",OFFSET('5. Pp (3 años)'!$K$46,INT((ROW()-13)/2),0))</f>
        <v>Ascendente</v>
      </c>
      <c r="G139" s="1023" t="str">
        <f ca="1">IF(ISBLANK(OFFSET('5. Pp (3 años)'!$H$46,INT((ROW()-13)/2),0)),"",OFFSET('5. Pp (3 años)'!$H$46,INT((ROW()-13)/2),0))</f>
        <v>Trimestral</v>
      </c>
      <c r="H139" s="1002">
        <f ca="1">IF(ISBLANK(OFFSET('9. METAS'!$K$20,INT((ROW()-13)/2),0)),"",OFFSET('9. METAS'!$K$20,INT((ROW()-13)/2),0))</f>
        <v>2</v>
      </c>
      <c r="I139" s="1004"/>
      <c r="J139" s="244">
        <f ca="1">IF(MOD(ROW()-13,2)=0,IF(ISBLANK(OFFSET('11. SEGUIMIENTO 2026'!$N$14,INT((ROW()-13)/2),0)),"",OFFSET('11. SEGUIMIENTO 2026'!$N$14,INT((ROW()-13)/2),0)),IF(ISBLANK(OFFSET('9. METAS'!$Q$20,INT((ROW()-14)/2),0)),"",OFFSET('9. METAS'!$Q$20,INT((ROW()-14)/2),0)))</f>
        <v>0</v>
      </c>
      <c r="K139" s="245" t="str">
        <f ca="1">IF(MOD(ROW()-13,2)=0,IF(ISBLANK(OFFSET('11. SEGUIMIENTO 2026'!$O$14,INT((ROW()-13)/2),0)),"",OFFSET('11. SEGUIMIENTO 2026'!$O$14,INT((ROW()-13)/2),0)),IF(ISBLANK(OFFSET('9. METAS'!$R$20,INT((ROW()-14)/2),0)),"",OFFSET('9. METAS'!$R$20,INT((ROW()-14)/2),0)))</f>
        <v/>
      </c>
      <c r="L139" s="245" t="str">
        <f ca="1">IF(MOD(ROW()-13,2)=0,IF(ISBLANK(OFFSET('11. SEGUIMIENTO 2026'!$P$14,INT((ROW()-13)/2),0)),"",OFFSET('11. SEGUIMIENTO 2026'!$P$14,INT((ROW()-13)/2),0)),IF(ISBLANK(OFFSET('9. METAS'!$S$20,INT((ROW()-14)/2),0)),"",OFFSET('9. METAS'!$S$20,INT((ROW()-14)/2),0)))</f>
        <v/>
      </c>
      <c r="M139" s="246" t="str">
        <f ca="1">IF(MOD(ROW()-13,2)=0,IF(ISBLANK(OFFSET('11. SEGUIMIENTO 2026'!$Q$14,INT((ROW()-13)/2),0)),"",OFFSET('11. SEGUIMIENTO 2026'!$Q$14,INT((ROW()-13)/2),0)),IF(ISBLANK(OFFSET('9. METAS'!$T$20,INT((ROW()-14)/2),0)),"",OFFSET('9. METAS'!$T$20,INT((ROW()-14)/2),0)))</f>
        <v/>
      </c>
      <c r="N139" s="1006">
        <f t="shared" ref="N139" ca="1" si="122">IFERROR(J139/J140,"ND")</f>
        <v>0</v>
      </c>
      <c r="O139" s="1008" t="str">
        <f t="shared" ref="O139" ca="1" si="123">IFERROR(((J139+K139)/H139),"ND")</f>
        <v>ND</v>
      </c>
      <c r="P139" s="1010"/>
    </row>
    <row r="140" spans="3:16">
      <c r="C140" s="1025"/>
      <c r="D140" s="1018"/>
      <c r="E140" s="1018"/>
      <c r="F140" s="1021"/>
      <c r="G140" s="1023"/>
      <c r="H140" s="1002"/>
      <c r="I140" s="1012"/>
      <c r="J140" s="244">
        <f ca="1">IF(MOD(ROW()-13,2)=0,IF(ISBLANK(OFFSET('11. SEGUIMIENTO 2026'!$N$14,INT((ROW()-13)/2),0)),"",OFFSET('11. SEGUIMIENTO 2026'!$N$14,INT((ROW()-13)/2),0)),IF(ISBLANK(OFFSET('9. METAS'!$Q$20,INT((ROW()-14)/2),0)),"",OFFSET('9. METAS'!$Q$20,INT((ROW()-14)/2),0)))</f>
        <v>1</v>
      </c>
      <c r="K140" s="245">
        <f ca="1">IF(MOD(ROW()-13,2)=0,IF(ISBLANK(OFFSET('11. SEGUIMIENTO 2026'!$O$14,INT((ROW()-13)/2),0)),"",OFFSET('11. SEGUIMIENTO 2026'!$O$14,INT((ROW()-13)/2),0)),IF(ISBLANK(OFFSET('9. METAS'!$R$20,INT((ROW()-14)/2),0)),"",OFFSET('9. METAS'!$R$20,INT((ROW()-14)/2),0)))</f>
        <v>1</v>
      </c>
      <c r="L140" s="245">
        <f ca="1">IF(MOD(ROW()-13,2)=0,IF(ISBLANK(OFFSET('11. SEGUIMIENTO 2026'!$P$14,INT((ROW()-13)/2),0)),"",OFFSET('11. SEGUIMIENTO 2026'!$P$14,INT((ROW()-13)/2),0)),IF(ISBLANK(OFFSET('9. METAS'!$S$20,INT((ROW()-14)/2),0)),"",OFFSET('9. METAS'!$S$20,INT((ROW()-14)/2),0)))</f>
        <v>0</v>
      </c>
      <c r="M140" s="246">
        <f ca="1">IF(MOD(ROW()-13,2)=0,IF(ISBLANK(OFFSET('11. SEGUIMIENTO 2026'!$Q$14,INT((ROW()-13)/2),0)),"",OFFSET('11. SEGUIMIENTO 2026'!$Q$14,INT((ROW()-13)/2),0)),IF(ISBLANK(OFFSET('9. METAS'!$T$20,INT((ROW()-14)/2),0)),"",OFFSET('9. METAS'!$T$20,INT((ROW()-14)/2),0)))</f>
        <v>0</v>
      </c>
      <c r="N140" s="1013"/>
      <c r="O140" s="1014"/>
      <c r="P140" s="1015"/>
    </row>
    <row r="141" spans="3:16">
      <c r="C141" s="1016" t="str">
        <f ca="1">IF(ISBLANK(OFFSET('5. Pp (3 años)'!$C$46,INT((ROW()-13)/2),0)),"",OFFSET('5. Pp (3 años)'!$C$46,INT((ROW()-13)/2),0))</f>
        <v>Actividad</v>
      </c>
      <c r="D141" s="1018" t="str">
        <f ca="1">IF(ISBLANK(OFFSET('5. Pp (3 años)'!$D$46,INT((ROW()-13)/2),0)),"",OFFSET('5. Pp (3 años)'!$D$46,INT((ROW()-13)/2),0))</f>
        <v/>
      </c>
      <c r="E141" s="1018" t="str">
        <f ca="1">IF(ISBLANK(OFFSET('5. Pp (3 años)'!$E$46,INT((ROW()-13)/2),0)),"",OFFSET('5. Pp (3 años)'!$E$46,INT((ROW()-13)/2),0))</f>
        <v/>
      </c>
      <c r="F141" s="1021" t="str">
        <f ca="1">IF(ISBLANK(OFFSET('5. Pp (3 años)'!$K$46,INT((ROW()-13)/2),0)),"",OFFSET('5. Pp (3 años)'!$K$46,INT((ROW()-13)/2),0))</f>
        <v/>
      </c>
      <c r="G141" s="1023" t="str">
        <f ca="1">IF(ISBLANK(OFFSET('5. Pp (3 años)'!$H$46,INT((ROW()-13)/2),0)),"",OFFSET('5. Pp (3 años)'!$H$46,INT((ROW()-13)/2),0))</f>
        <v/>
      </c>
      <c r="H141" s="1002" t="str">
        <f ca="1">IF(ISBLANK(OFFSET('9. METAS'!$K$20,INT((ROW()-13)/2),0)),"",OFFSET('9. METAS'!$K$20,INT((ROW()-13)/2),0))</f>
        <v/>
      </c>
      <c r="I141" s="1004"/>
      <c r="J141" s="244" t="str">
        <f ca="1">IF(MOD(ROW()-13,2)=0,IF(ISBLANK(OFFSET('11. SEGUIMIENTO 2026'!$N$14,INT((ROW()-13)/2),0)),"",OFFSET('11. SEGUIMIENTO 2026'!$N$14,INT((ROW()-13)/2),0)),IF(ISBLANK(OFFSET('9. METAS'!$Q$20,INT((ROW()-14)/2),0)),"",OFFSET('9. METAS'!$Q$20,INT((ROW()-14)/2),0)))</f>
        <v/>
      </c>
      <c r="K141" s="245" t="str">
        <f ca="1">IF(MOD(ROW()-13,2)=0,IF(ISBLANK(OFFSET('11. SEGUIMIENTO 2026'!$O$14,INT((ROW()-13)/2),0)),"",OFFSET('11. SEGUIMIENTO 2026'!$O$14,INT((ROW()-13)/2),0)),IF(ISBLANK(OFFSET('9. METAS'!$R$20,INT((ROW()-14)/2),0)),"",OFFSET('9. METAS'!$R$20,INT((ROW()-14)/2),0)))</f>
        <v/>
      </c>
      <c r="L141" s="245" t="str">
        <f ca="1">IF(MOD(ROW()-13,2)=0,IF(ISBLANK(OFFSET('11. SEGUIMIENTO 2026'!$P$14,INT((ROW()-13)/2),0)),"",OFFSET('11. SEGUIMIENTO 2026'!$P$14,INT((ROW()-13)/2),0)),IF(ISBLANK(OFFSET('9. METAS'!$S$20,INT((ROW()-14)/2),0)),"",OFFSET('9. METAS'!$S$20,INT((ROW()-14)/2),0)))</f>
        <v/>
      </c>
      <c r="M141" s="246" t="str">
        <f ca="1">IF(MOD(ROW()-13,2)=0,IF(ISBLANK(OFFSET('11. SEGUIMIENTO 2026'!$Q$14,INT((ROW()-13)/2),0)),"",OFFSET('11. SEGUIMIENTO 2026'!$Q$14,INT((ROW()-13)/2),0)),IF(ISBLANK(OFFSET('9. METAS'!$T$20,INT((ROW()-14)/2),0)),"",OFFSET('9. METAS'!$T$20,INT((ROW()-14)/2),0)))</f>
        <v/>
      </c>
      <c r="N141" s="1006" t="str">
        <f t="shared" ref="N141" ca="1" si="124">IFERROR(J141/J142,"ND")</f>
        <v>ND</v>
      </c>
      <c r="O141" s="1008" t="str">
        <f t="shared" ref="O141" ca="1" si="125">IFERROR(((J141+K141)/H141),"ND")</f>
        <v>ND</v>
      </c>
      <c r="P141" s="1010"/>
    </row>
    <row r="142" spans="3:16">
      <c r="C142" s="1025"/>
      <c r="D142" s="1018"/>
      <c r="E142" s="1018"/>
      <c r="F142" s="1021"/>
      <c r="G142" s="1023"/>
      <c r="H142" s="1002"/>
      <c r="I142" s="1012"/>
      <c r="J142" s="244" t="str">
        <f ca="1">IF(MOD(ROW()-13,2)=0,IF(ISBLANK(OFFSET('11. SEGUIMIENTO 2026'!$N$14,INT((ROW()-13)/2),0)),"",OFFSET('11. SEGUIMIENTO 2026'!$N$14,INT((ROW()-13)/2),0)),IF(ISBLANK(OFFSET('9. METAS'!$Q$20,INT((ROW()-14)/2),0)),"",OFFSET('9. METAS'!$Q$20,INT((ROW()-14)/2),0)))</f>
        <v/>
      </c>
      <c r="K142" s="245" t="str">
        <f ca="1">IF(MOD(ROW()-13,2)=0,IF(ISBLANK(OFFSET('11. SEGUIMIENTO 2026'!$O$14,INT((ROW()-13)/2),0)),"",OFFSET('11. SEGUIMIENTO 2026'!$O$14,INT((ROW()-13)/2),0)),IF(ISBLANK(OFFSET('9. METAS'!$R$20,INT((ROW()-14)/2),0)),"",OFFSET('9. METAS'!$R$20,INT((ROW()-14)/2),0)))</f>
        <v/>
      </c>
      <c r="L142" s="245" t="str">
        <f ca="1">IF(MOD(ROW()-13,2)=0,IF(ISBLANK(OFFSET('11. SEGUIMIENTO 2026'!$P$14,INT((ROW()-13)/2),0)),"",OFFSET('11. SEGUIMIENTO 2026'!$P$14,INT((ROW()-13)/2),0)),IF(ISBLANK(OFFSET('9. METAS'!$S$20,INT((ROW()-14)/2),0)),"",OFFSET('9. METAS'!$S$20,INT((ROW()-14)/2),0)))</f>
        <v/>
      </c>
      <c r="M142" s="246" t="str">
        <f ca="1">IF(MOD(ROW()-13,2)=0,IF(ISBLANK(OFFSET('11. SEGUIMIENTO 2026'!$Q$14,INT((ROW()-13)/2),0)),"",OFFSET('11. SEGUIMIENTO 2026'!$Q$14,INT((ROW()-13)/2),0)),IF(ISBLANK(OFFSET('9. METAS'!$T$20,INT((ROW()-14)/2),0)),"",OFFSET('9. METAS'!$T$20,INT((ROW()-14)/2),0)))</f>
        <v/>
      </c>
      <c r="N142" s="1013"/>
      <c r="O142" s="1014"/>
      <c r="P142" s="1015"/>
    </row>
    <row r="143" spans="3:16">
      <c r="C143" s="1016" t="str">
        <f ca="1">IF(ISBLANK(OFFSET('5. Pp (3 años)'!$C$46,INT((ROW()-13)/2),0)),"",OFFSET('5. Pp (3 años)'!$C$46,INT((ROW()-13)/2),0))</f>
        <v>Actividad</v>
      </c>
      <c r="D143" s="1018" t="str">
        <f ca="1">IF(ISBLANK(OFFSET('5. Pp (3 años)'!$D$46,INT((ROW()-13)/2),0)),"",OFFSET('5. Pp (3 años)'!$D$46,INT((ROW()-13)/2),0))</f>
        <v/>
      </c>
      <c r="E143" s="1018" t="str">
        <f ca="1">IF(ISBLANK(OFFSET('5. Pp (3 años)'!$E$46,INT((ROW()-13)/2),0)),"",OFFSET('5. Pp (3 años)'!$E$46,INT((ROW()-13)/2),0))</f>
        <v/>
      </c>
      <c r="F143" s="1021" t="str">
        <f ca="1">IF(ISBLANK(OFFSET('5. Pp (3 años)'!$K$46,INT((ROW()-13)/2),0)),"",OFFSET('5. Pp (3 años)'!$K$46,INT((ROW()-13)/2),0))</f>
        <v/>
      </c>
      <c r="G143" s="1023" t="str">
        <f ca="1">IF(ISBLANK(OFFSET('5. Pp (3 años)'!$H$46,INT((ROW()-13)/2),0)),"",OFFSET('5. Pp (3 años)'!$H$46,INT((ROW()-13)/2),0))</f>
        <v/>
      </c>
      <c r="H143" s="1002" t="str">
        <f ca="1">IF(ISBLANK(OFFSET('9. METAS'!$K$20,INT((ROW()-13)/2),0)),"",OFFSET('9. METAS'!$K$20,INT((ROW()-13)/2),0))</f>
        <v/>
      </c>
      <c r="I143" s="1004"/>
      <c r="J143" s="244" t="str">
        <f ca="1">IF(MOD(ROW()-13,2)=0,IF(ISBLANK(OFFSET('11. SEGUIMIENTO 2026'!$N$14,INT((ROW()-13)/2),0)),"",OFFSET('11. SEGUIMIENTO 2026'!$N$14,INT((ROW()-13)/2),0)),IF(ISBLANK(OFFSET('9. METAS'!$Q$20,INT((ROW()-14)/2),0)),"",OFFSET('9. METAS'!$Q$20,INT((ROW()-14)/2),0)))</f>
        <v/>
      </c>
      <c r="K143" s="245" t="str">
        <f ca="1">IF(MOD(ROW()-13,2)=0,IF(ISBLANK(OFFSET('11. SEGUIMIENTO 2026'!$O$14,INT((ROW()-13)/2),0)),"",OFFSET('11. SEGUIMIENTO 2026'!$O$14,INT((ROW()-13)/2),0)),IF(ISBLANK(OFFSET('9. METAS'!$R$20,INT((ROW()-14)/2),0)),"",OFFSET('9. METAS'!$R$20,INT((ROW()-14)/2),0)))</f>
        <v/>
      </c>
      <c r="L143" s="245" t="str">
        <f ca="1">IF(MOD(ROW()-13,2)=0,IF(ISBLANK(OFFSET('11. SEGUIMIENTO 2026'!$P$14,INT((ROW()-13)/2),0)),"",OFFSET('11. SEGUIMIENTO 2026'!$P$14,INT((ROW()-13)/2),0)),IF(ISBLANK(OFFSET('9. METAS'!$S$20,INT((ROW()-14)/2),0)),"",OFFSET('9. METAS'!$S$20,INT((ROW()-14)/2),0)))</f>
        <v/>
      </c>
      <c r="M143" s="246" t="str">
        <f ca="1">IF(MOD(ROW()-13,2)=0,IF(ISBLANK(OFFSET('11. SEGUIMIENTO 2026'!$Q$14,INT((ROW()-13)/2),0)),"",OFFSET('11. SEGUIMIENTO 2026'!$Q$14,INT((ROW()-13)/2),0)),IF(ISBLANK(OFFSET('9. METAS'!$T$20,INT((ROW()-14)/2),0)),"",OFFSET('9. METAS'!$T$20,INT((ROW()-14)/2),0)))</f>
        <v/>
      </c>
      <c r="N143" s="1006" t="str">
        <f t="shared" ref="N143" ca="1" si="126">IFERROR(J143/J144,"ND")</f>
        <v>ND</v>
      </c>
      <c r="O143" s="1008" t="str">
        <f t="shared" ref="O143" ca="1" si="127">IFERROR(((J143+K143)/H143),"ND")</f>
        <v>ND</v>
      </c>
      <c r="P143" s="1010"/>
    </row>
    <row r="144" spans="3:16">
      <c r="C144" s="1025"/>
      <c r="D144" s="1018"/>
      <c r="E144" s="1018"/>
      <c r="F144" s="1021"/>
      <c r="G144" s="1023"/>
      <c r="H144" s="1002"/>
      <c r="I144" s="1012"/>
      <c r="J144" s="244" t="str">
        <f ca="1">IF(MOD(ROW()-13,2)=0,IF(ISBLANK(OFFSET('11. SEGUIMIENTO 2026'!$N$14,INT((ROW()-13)/2),0)),"",OFFSET('11. SEGUIMIENTO 2026'!$N$14,INT((ROW()-13)/2),0)),IF(ISBLANK(OFFSET('9. METAS'!$Q$20,INT((ROW()-14)/2),0)),"",OFFSET('9. METAS'!$Q$20,INT((ROW()-14)/2),0)))</f>
        <v/>
      </c>
      <c r="K144" s="245" t="str">
        <f ca="1">IF(MOD(ROW()-13,2)=0,IF(ISBLANK(OFFSET('11. SEGUIMIENTO 2026'!$O$14,INT((ROW()-13)/2),0)),"",OFFSET('11. SEGUIMIENTO 2026'!$O$14,INT((ROW()-13)/2),0)),IF(ISBLANK(OFFSET('9. METAS'!$R$20,INT((ROW()-14)/2),0)),"",OFFSET('9. METAS'!$R$20,INT((ROW()-14)/2),0)))</f>
        <v/>
      </c>
      <c r="L144" s="245" t="str">
        <f ca="1">IF(MOD(ROW()-13,2)=0,IF(ISBLANK(OFFSET('11. SEGUIMIENTO 2026'!$P$14,INT((ROW()-13)/2),0)),"",OFFSET('11. SEGUIMIENTO 2026'!$P$14,INT((ROW()-13)/2),0)),IF(ISBLANK(OFFSET('9. METAS'!$S$20,INT((ROW()-14)/2),0)),"",OFFSET('9. METAS'!$S$20,INT((ROW()-14)/2),0)))</f>
        <v/>
      </c>
      <c r="M144" s="246" t="str">
        <f ca="1">IF(MOD(ROW()-13,2)=0,IF(ISBLANK(OFFSET('11. SEGUIMIENTO 2026'!$Q$14,INT((ROW()-13)/2),0)),"",OFFSET('11. SEGUIMIENTO 2026'!$Q$14,INT((ROW()-13)/2),0)),IF(ISBLANK(OFFSET('9. METAS'!$T$20,INT((ROW()-14)/2),0)),"",OFFSET('9. METAS'!$T$20,INT((ROW()-14)/2),0)))</f>
        <v/>
      </c>
      <c r="N144" s="1013"/>
      <c r="O144" s="1014"/>
      <c r="P144" s="1015"/>
    </row>
    <row r="145" spans="3:16">
      <c r="C145" s="1016" t="str">
        <f ca="1">IF(ISBLANK(OFFSET('5. Pp (3 años)'!$C$46,INT((ROW()-13)/2),0)),"",OFFSET('5. Pp (3 años)'!$C$46,INT((ROW()-13)/2),0))</f>
        <v>Actividad</v>
      </c>
      <c r="D145" s="1018" t="str">
        <f ca="1">IF(ISBLANK(OFFSET('5. Pp (3 años)'!$D$46,INT((ROW()-13)/2),0)),"",OFFSET('5. Pp (3 años)'!$D$46,INT((ROW()-13)/2),0))</f>
        <v/>
      </c>
      <c r="E145" s="1018" t="str">
        <f ca="1">IF(ISBLANK(OFFSET('5. Pp (3 años)'!$E$46,INT((ROW()-13)/2),0)),"",OFFSET('5. Pp (3 años)'!$E$46,INT((ROW()-13)/2),0))</f>
        <v/>
      </c>
      <c r="F145" s="1021" t="str">
        <f ca="1">IF(ISBLANK(OFFSET('5. Pp (3 años)'!$K$46,INT((ROW()-13)/2),0)),"",OFFSET('5. Pp (3 años)'!$K$46,INT((ROW()-13)/2),0))</f>
        <v/>
      </c>
      <c r="G145" s="1023" t="str">
        <f ca="1">IF(ISBLANK(OFFSET('5. Pp (3 años)'!$H$46,INT((ROW()-13)/2),0)),"",OFFSET('5. Pp (3 años)'!$H$46,INT((ROW()-13)/2),0))</f>
        <v/>
      </c>
      <c r="H145" s="1002" t="str">
        <f ca="1">IF(ISBLANK(OFFSET('9. METAS'!$K$20,INT((ROW()-13)/2),0)),"",OFFSET('9. METAS'!$K$20,INT((ROW()-13)/2),0))</f>
        <v/>
      </c>
      <c r="I145" s="1004"/>
      <c r="J145" s="244" t="str">
        <f ca="1">IF(MOD(ROW()-13,2)=0,IF(ISBLANK(OFFSET('11. SEGUIMIENTO 2026'!$N$14,INT((ROW()-13)/2),0)),"",OFFSET('11. SEGUIMIENTO 2026'!$N$14,INT((ROW()-13)/2),0)),IF(ISBLANK(OFFSET('9. METAS'!$Q$20,INT((ROW()-14)/2),0)),"",OFFSET('9. METAS'!$Q$20,INT((ROW()-14)/2),0)))</f>
        <v/>
      </c>
      <c r="K145" s="245" t="str">
        <f ca="1">IF(MOD(ROW()-13,2)=0,IF(ISBLANK(OFFSET('11. SEGUIMIENTO 2026'!$O$14,INT((ROW()-13)/2),0)),"",OFFSET('11. SEGUIMIENTO 2026'!$O$14,INT((ROW()-13)/2),0)),IF(ISBLANK(OFFSET('9. METAS'!$R$20,INT((ROW()-14)/2),0)),"",OFFSET('9. METAS'!$R$20,INT((ROW()-14)/2),0)))</f>
        <v/>
      </c>
      <c r="L145" s="245" t="str">
        <f ca="1">IF(MOD(ROW()-13,2)=0,IF(ISBLANK(OFFSET('11. SEGUIMIENTO 2026'!$P$14,INT((ROW()-13)/2),0)),"",OFFSET('11. SEGUIMIENTO 2026'!$P$14,INT((ROW()-13)/2),0)),IF(ISBLANK(OFFSET('9. METAS'!$S$20,INT((ROW()-14)/2),0)),"",OFFSET('9. METAS'!$S$20,INT((ROW()-14)/2),0)))</f>
        <v/>
      </c>
      <c r="M145" s="246" t="str">
        <f ca="1">IF(MOD(ROW()-13,2)=0,IF(ISBLANK(OFFSET('11. SEGUIMIENTO 2026'!$Q$14,INT((ROW()-13)/2),0)),"",OFFSET('11. SEGUIMIENTO 2026'!$Q$14,INT((ROW()-13)/2),0)),IF(ISBLANK(OFFSET('9. METAS'!$T$20,INT((ROW()-14)/2),0)),"",OFFSET('9. METAS'!$T$20,INT((ROW()-14)/2),0)))</f>
        <v/>
      </c>
      <c r="N145" s="1006" t="str">
        <f t="shared" ref="N145" ca="1" si="128">IFERROR(J145/J146,"ND")</f>
        <v>ND</v>
      </c>
      <c r="O145" s="1008" t="str">
        <f t="shared" ref="O145" ca="1" si="129">IFERROR(((J145+K145)/H145),"ND")</f>
        <v>ND</v>
      </c>
      <c r="P145" s="1010"/>
    </row>
    <row r="146" spans="3:16">
      <c r="C146" s="1025"/>
      <c r="D146" s="1018"/>
      <c r="E146" s="1018"/>
      <c r="F146" s="1021"/>
      <c r="G146" s="1023"/>
      <c r="H146" s="1002"/>
      <c r="I146" s="1012"/>
      <c r="J146" s="244" t="str">
        <f ca="1">IF(MOD(ROW()-13,2)=0,IF(ISBLANK(OFFSET('11. SEGUIMIENTO 2026'!$N$14,INT((ROW()-13)/2),0)),"",OFFSET('11. SEGUIMIENTO 2026'!$N$14,INT((ROW()-13)/2),0)),IF(ISBLANK(OFFSET('9. METAS'!$Q$20,INT((ROW()-14)/2),0)),"",OFFSET('9. METAS'!$Q$20,INT((ROW()-14)/2),0)))</f>
        <v/>
      </c>
      <c r="K146" s="245" t="str">
        <f ca="1">IF(MOD(ROW()-13,2)=0,IF(ISBLANK(OFFSET('11. SEGUIMIENTO 2026'!$O$14,INT((ROW()-13)/2),0)),"",OFFSET('11. SEGUIMIENTO 2026'!$O$14,INT((ROW()-13)/2),0)),IF(ISBLANK(OFFSET('9. METAS'!$R$20,INT((ROW()-14)/2),0)),"",OFFSET('9. METAS'!$R$20,INT((ROW()-14)/2),0)))</f>
        <v/>
      </c>
      <c r="L146" s="245" t="str">
        <f ca="1">IF(MOD(ROW()-13,2)=0,IF(ISBLANK(OFFSET('11. SEGUIMIENTO 2026'!$P$14,INT((ROW()-13)/2),0)),"",OFFSET('11. SEGUIMIENTO 2026'!$P$14,INT((ROW()-13)/2),0)),IF(ISBLANK(OFFSET('9. METAS'!$S$20,INT((ROW()-14)/2),0)),"",OFFSET('9. METAS'!$S$20,INT((ROW()-14)/2),0)))</f>
        <v/>
      </c>
      <c r="M146" s="246" t="str">
        <f ca="1">IF(MOD(ROW()-13,2)=0,IF(ISBLANK(OFFSET('11. SEGUIMIENTO 2026'!$Q$14,INT((ROW()-13)/2),0)),"",OFFSET('11. SEGUIMIENTO 2026'!$Q$14,INT((ROW()-13)/2),0)),IF(ISBLANK(OFFSET('9. METAS'!$T$20,INT((ROW()-14)/2),0)),"",OFFSET('9. METAS'!$T$20,INT((ROW()-14)/2),0)))</f>
        <v/>
      </c>
      <c r="N146" s="1013"/>
      <c r="O146" s="1014"/>
      <c r="P146" s="1015"/>
    </row>
    <row r="147" spans="3:16">
      <c r="C147" s="1016" t="str">
        <f ca="1">IF(ISBLANK(OFFSET('5. Pp (3 años)'!$C$46,INT((ROW()-13)/2),0)),"",OFFSET('5. Pp (3 años)'!$C$46,INT((ROW()-13)/2),0))</f>
        <v>Actividad</v>
      </c>
      <c r="D147" s="1018" t="str">
        <f ca="1">IF(ISBLANK(OFFSET('5. Pp (3 años)'!$D$46,INT((ROW()-13)/2),0)),"",OFFSET('5. Pp (3 años)'!$D$46,INT((ROW()-13)/2),0))</f>
        <v/>
      </c>
      <c r="E147" s="1018" t="str">
        <f ca="1">IF(ISBLANK(OFFSET('5. Pp (3 años)'!$E$46,INT((ROW()-13)/2),0)),"",OFFSET('5. Pp (3 años)'!$E$46,INT((ROW()-13)/2),0))</f>
        <v/>
      </c>
      <c r="F147" s="1021" t="str">
        <f ca="1">IF(ISBLANK(OFFSET('5. Pp (3 años)'!$K$46,INT((ROW()-13)/2),0)),"",OFFSET('5. Pp (3 años)'!$K$46,INT((ROW()-13)/2),0))</f>
        <v/>
      </c>
      <c r="G147" s="1023" t="str">
        <f ca="1">IF(ISBLANK(OFFSET('5. Pp (3 años)'!$H$46,INT((ROW()-13)/2),0)),"",OFFSET('5. Pp (3 años)'!$H$46,INT((ROW()-13)/2),0))</f>
        <v/>
      </c>
      <c r="H147" s="1002" t="str">
        <f ca="1">IF(ISBLANK(OFFSET('9. METAS'!$K$20,INT((ROW()-13)/2),0)),"",OFFSET('9. METAS'!$K$20,INT((ROW()-13)/2),0))</f>
        <v/>
      </c>
      <c r="I147" s="1004"/>
      <c r="J147" s="244" t="str">
        <f ca="1">IF(MOD(ROW()-13,2)=0,IF(ISBLANK(OFFSET('11. SEGUIMIENTO 2026'!$N$14,INT((ROW()-13)/2),0)),"",OFFSET('11. SEGUIMIENTO 2026'!$N$14,INT((ROW()-13)/2),0)),IF(ISBLANK(OFFSET('9. METAS'!$Q$20,INT((ROW()-14)/2),0)),"",OFFSET('9. METAS'!$Q$20,INT((ROW()-14)/2),0)))</f>
        <v/>
      </c>
      <c r="K147" s="245" t="str">
        <f ca="1">IF(MOD(ROW()-13,2)=0,IF(ISBLANK(OFFSET('11. SEGUIMIENTO 2026'!$O$14,INT((ROW()-13)/2),0)),"",OFFSET('11. SEGUIMIENTO 2026'!$O$14,INT((ROW()-13)/2),0)),IF(ISBLANK(OFFSET('9. METAS'!$R$20,INT((ROW()-14)/2),0)),"",OFFSET('9. METAS'!$R$20,INT((ROW()-14)/2),0)))</f>
        <v/>
      </c>
      <c r="L147" s="245" t="str">
        <f ca="1">IF(MOD(ROW()-13,2)=0,IF(ISBLANK(OFFSET('11. SEGUIMIENTO 2026'!$P$14,INT((ROW()-13)/2),0)),"",OFFSET('11. SEGUIMIENTO 2026'!$P$14,INT((ROW()-13)/2),0)),IF(ISBLANK(OFFSET('9. METAS'!$S$20,INT((ROW()-14)/2),0)),"",OFFSET('9. METAS'!$S$20,INT((ROW()-14)/2),0)))</f>
        <v/>
      </c>
      <c r="M147" s="246" t="str">
        <f ca="1">IF(MOD(ROW()-13,2)=0,IF(ISBLANK(OFFSET('11. SEGUIMIENTO 2026'!$Q$14,INT((ROW()-13)/2),0)),"",OFFSET('11. SEGUIMIENTO 2026'!$Q$14,INT((ROW()-13)/2),0)),IF(ISBLANK(OFFSET('9. METAS'!$T$20,INT((ROW()-14)/2),0)),"",OFFSET('9. METAS'!$T$20,INT((ROW()-14)/2),0)))</f>
        <v/>
      </c>
      <c r="N147" s="1006" t="str">
        <f t="shared" ref="N147" ca="1" si="130">IFERROR(J147/J148,"ND")</f>
        <v>ND</v>
      </c>
      <c r="O147" s="1008" t="str">
        <f t="shared" ref="O147" ca="1" si="131">IFERROR(((J147+K147)/H147),"ND")</f>
        <v>ND</v>
      </c>
      <c r="P147" s="1010"/>
    </row>
    <row r="148" spans="3:16">
      <c r="C148" s="1025"/>
      <c r="D148" s="1018"/>
      <c r="E148" s="1018"/>
      <c r="F148" s="1021"/>
      <c r="G148" s="1023"/>
      <c r="H148" s="1002"/>
      <c r="I148" s="1012"/>
      <c r="J148" s="244" t="str">
        <f ca="1">IF(MOD(ROW()-13,2)=0,IF(ISBLANK(OFFSET('11. SEGUIMIENTO 2026'!$N$14,INT((ROW()-13)/2),0)),"",OFFSET('11. SEGUIMIENTO 2026'!$N$14,INT((ROW()-13)/2),0)),IF(ISBLANK(OFFSET('9. METAS'!$Q$20,INT((ROW()-14)/2),0)),"",OFFSET('9. METAS'!$Q$20,INT((ROW()-14)/2),0)))</f>
        <v/>
      </c>
      <c r="K148" s="245" t="str">
        <f ca="1">IF(MOD(ROW()-13,2)=0,IF(ISBLANK(OFFSET('11. SEGUIMIENTO 2026'!$O$14,INT((ROW()-13)/2),0)),"",OFFSET('11. SEGUIMIENTO 2026'!$O$14,INT((ROW()-13)/2),0)),IF(ISBLANK(OFFSET('9. METAS'!$R$20,INT((ROW()-14)/2),0)),"",OFFSET('9. METAS'!$R$20,INT((ROW()-14)/2),0)))</f>
        <v/>
      </c>
      <c r="L148" s="245" t="str">
        <f ca="1">IF(MOD(ROW()-13,2)=0,IF(ISBLANK(OFFSET('11. SEGUIMIENTO 2026'!$P$14,INT((ROW()-13)/2),0)),"",OFFSET('11. SEGUIMIENTO 2026'!$P$14,INT((ROW()-13)/2),0)),IF(ISBLANK(OFFSET('9. METAS'!$S$20,INT((ROW()-14)/2),0)),"",OFFSET('9. METAS'!$S$20,INT((ROW()-14)/2),0)))</f>
        <v/>
      </c>
      <c r="M148" s="246" t="str">
        <f ca="1">IF(MOD(ROW()-13,2)=0,IF(ISBLANK(OFFSET('11. SEGUIMIENTO 2026'!$Q$14,INT((ROW()-13)/2),0)),"",OFFSET('11. SEGUIMIENTO 2026'!$Q$14,INT((ROW()-13)/2),0)),IF(ISBLANK(OFFSET('9. METAS'!$T$20,INT((ROW()-14)/2),0)),"",OFFSET('9. METAS'!$T$20,INT((ROW()-14)/2),0)))</f>
        <v/>
      </c>
      <c r="N148" s="1013"/>
      <c r="O148" s="1014"/>
      <c r="P148" s="1015"/>
    </row>
    <row r="149" spans="3:16">
      <c r="C149" s="1016" t="str">
        <f ca="1">IF(ISBLANK(OFFSET('5. Pp (3 años)'!$C$46,INT((ROW()-13)/2),0)),"",OFFSET('5. Pp (3 años)'!$C$46,INT((ROW()-13)/2),0))</f>
        <v>Componente</v>
      </c>
      <c r="D149" s="1018" t="str">
        <f ca="1">IF(ISBLANK(OFFSET('5. Pp (3 años)'!$D$46,INT((ROW()-13)/2),0)),"",OFFSET('5. Pp (3 años)'!$D$46,INT((ROW()-13)/2),0))</f>
        <v>4.1.1.1.12 Atenciones y gestiones del programa 'Entrelazos por la Diversidad' otorgadas.</v>
      </c>
      <c r="E149" s="1018" t="str">
        <f ca="1">IF(ISBLANK(OFFSET('5. Pp (3 años)'!$E$46,INT((ROW()-13)/2),0)),"",OFFSET('5. Pp (3 años)'!$E$46,INT((ROW()-13)/2),0))</f>
        <v>PSAGE: Porcentaje de servicios de atención y gestión del programa Entrelazos realizados.</v>
      </c>
      <c r="F149" s="1021" t="str">
        <f ca="1">IF(ISBLANK(OFFSET('5. Pp (3 años)'!$K$46,INT((ROW()-13)/2),0)),"",OFFSET('5. Pp (3 años)'!$K$46,INT((ROW()-13)/2),0))</f>
        <v xml:space="preserve">Ascendente </v>
      </c>
      <c r="G149" s="1023" t="str">
        <f ca="1">IF(ISBLANK(OFFSET('5. Pp (3 años)'!$H$46,INT((ROW()-13)/2),0)),"",OFFSET('5. Pp (3 años)'!$H$46,INT((ROW()-13)/2),0))</f>
        <v>Trimestral</v>
      </c>
      <c r="H149" s="1002">
        <f ca="1">IF(ISBLANK(OFFSET('9. METAS'!$K$20,INT((ROW()-13)/2),0)),"",OFFSET('9. METAS'!$K$20,INT((ROW()-13)/2),0))</f>
        <v>100</v>
      </c>
      <c r="I149" s="1004"/>
      <c r="J149" s="244">
        <f ca="1">IF(MOD(ROW()-13,2)=0,IF(ISBLANK(OFFSET('11. SEGUIMIENTO 2026'!$N$14,INT((ROW()-13)/2),0)),"",OFFSET('11. SEGUIMIENTO 2026'!$N$14,INT((ROW()-13)/2),0)),IF(ISBLANK(OFFSET('9. METAS'!$Q$20,INT((ROW()-14)/2),0)),"",OFFSET('9. METAS'!$Q$20,INT((ROW()-14)/2),0)))</f>
        <v>14</v>
      </c>
      <c r="K149" s="245" t="str">
        <f ca="1">IF(MOD(ROW()-13,2)=0,IF(ISBLANK(OFFSET('11. SEGUIMIENTO 2026'!$O$14,INT((ROW()-13)/2),0)),"",OFFSET('11. SEGUIMIENTO 2026'!$O$14,INT((ROW()-13)/2),0)),IF(ISBLANK(OFFSET('9. METAS'!$R$20,INT((ROW()-14)/2),0)),"",OFFSET('9. METAS'!$R$20,INT((ROW()-14)/2),0)))</f>
        <v/>
      </c>
      <c r="L149" s="245" t="str">
        <f ca="1">IF(MOD(ROW()-13,2)=0,IF(ISBLANK(OFFSET('11. SEGUIMIENTO 2026'!$P$14,INT((ROW()-13)/2),0)),"",OFFSET('11. SEGUIMIENTO 2026'!$P$14,INT((ROW()-13)/2),0)),IF(ISBLANK(OFFSET('9. METAS'!$S$20,INT((ROW()-14)/2),0)),"",OFFSET('9. METAS'!$S$20,INT((ROW()-14)/2),0)))</f>
        <v/>
      </c>
      <c r="M149" s="246" t="str">
        <f ca="1">IF(MOD(ROW()-13,2)=0,IF(ISBLANK(OFFSET('11. SEGUIMIENTO 2026'!$Q$14,INT((ROW()-13)/2),0)),"",OFFSET('11. SEGUIMIENTO 2026'!$Q$14,INT((ROW()-13)/2),0)),IF(ISBLANK(OFFSET('9. METAS'!$T$20,INT((ROW()-14)/2),0)),"",OFFSET('9. METAS'!$T$20,INT((ROW()-14)/2),0)))</f>
        <v/>
      </c>
      <c r="N149" s="1006">
        <f t="shared" ref="N149" ca="1" si="132">IFERROR(J149/J150,"ND")</f>
        <v>0.56000000000000005</v>
      </c>
      <c r="O149" s="1008" t="str">
        <f t="shared" ref="O149" ca="1" si="133">IFERROR(((J149+K149)/H149),"ND")</f>
        <v>ND</v>
      </c>
      <c r="P149" s="1010"/>
    </row>
    <row r="150" spans="3:16">
      <c r="C150" s="1025"/>
      <c r="D150" s="1018"/>
      <c r="E150" s="1018"/>
      <c r="F150" s="1021"/>
      <c r="G150" s="1023"/>
      <c r="H150" s="1002"/>
      <c r="I150" s="1012"/>
      <c r="J150" s="244">
        <f ca="1">IF(MOD(ROW()-13,2)=0,IF(ISBLANK(OFFSET('11. SEGUIMIENTO 2026'!$N$14,INT((ROW()-13)/2),0)),"",OFFSET('11. SEGUIMIENTO 2026'!$N$14,INT((ROW()-13)/2),0)),IF(ISBLANK(OFFSET('9. METAS'!$Q$20,INT((ROW()-14)/2),0)),"",OFFSET('9. METAS'!$Q$20,INT((ROW()-14)/2),0)))</f>
        <v>25</v>
      </c>
      <c r="K150" s="245">
        <f ca="1">IF(MOD(ROW()-13,2)=0,IF(ISBLANK(OFFSET('11. SEGUIMIENTO 2026'!$O$14,INT((ROW()-13)/2),0)),"",OFFSET('11. SEGUIMIENTO 2026'!$O$14,INT((ROW()-13)/2),0)),IF(ISBLANK(OFFSET('9. METAS'!$R$20,INT((ROW()-14)/2),0)),"",OFFSET('9. METAS'!$R$20,INT((ROW()-14)/2),0)))</f>
        <v>25</v>
      </c>
      <c r="L150" s="245">
        <f ca="1">IF(MOD(ROW()-13,2)=0,IF(ISBLANK(OFFSET('11. SEGUIMIENTO 2026'!$P$14,INT((ROW()-13)/2),0)),"",OFFSET('11. SEGUIMIENTO 2026'!$P$14,INT((ROW()-13)/2),0)),IF(ISBLANK(OFFSET('9. METAS'!$S$20,INT((ROW()-14)/2),0)),"",OFFSET('9. METAS'!$S$20,INT((ROW()-14)/2),0)))</f>
        <v>25</v>
      </c>
      <c r="M150" s="246">
        <f ca="1">IF(MOD(ROW()-13,2)=0,IF(ISBLANK(OFFSET('11. SEGUIMIENTO 2026'!$Q$14,INT((ROW()-13)/2),0)),"",OFFSET('11. SEGUIMIENTO 2026'!$Q$14,INT((ROW()-13)/2),0)),IF(ISBLANK(OFFSET('9. METAS'!$T$20,INT((ROW()-14)/2),0)),"",OFFSET('9. METAS'!$T$20,INT((ROW()-14)/2),0)))</f>
        <v>25</v>
      </c>
      <c r="N150" s="1013"/>
      <c r="O150" s="1014"/>
      <c r="P150" s="1015"/>
    </row>
    <row r="151" spans="3:16">
      <c r="C151" s="1016" t="str">
        <f ca="1">IF(ISBLANK(OFFSET('5. Pp (3 años)'!$C$46,INT((ROW()-13)/2),0)),"",OFFSET('5. Pp (3 años)'!$C$46,INT((ROW()-13)/2),0))</f>
        <v>Actividad</v>
      </c>
      <c r="D151" s="1018" t="str">
        <f ca="1">IF(ISBLANK(OFFSET('5. Pp (3 años)'!$D$46,INT((ROW()-13)/2),0)),"",OFFSET('5. Pp (3 años)'!$D$46,INT((ROW()-13)/2),0))</f>
        <v>4.1.1.1.12.1 Gestión de canales de atención y enlace interinstitucional para la diversidad sexual.</v>
      </c>
      <c r="E151" s="1018" t="str">
        <f ca="1">IF(ISBLANK(OFFSET('5. Pp (3 años)'!$E$46,INT((ROW()-13)/2),0)),"",OFFSET('5. Pp (3 años)'!$E$46,INT((ROW()-13)/2),0))</f>
        <v>PSVAG: Porcentaje de servicios de vinculación y atención personalizada gestionados.</v>
      </c>
      <c r="F151" s="1021" t="str">
        <f ca="1">IF(ISBLANK(OFFSET('5. Pp (3 años)'!$K$46,INT((ROW()-13)/2),0)),"",OFFSET('5. Pp (3 años)'!$K$46,INT((ROW()-13)/2),0))</f>
        <v>Ascendente</v>
      </c>
      <c r="G151" s="1023" t="str">
        <f ca="1">IF(ISBLANK(OFFSET('5. Pp (3 años)'!$H$46,INT((ROW()-13)/2),0)),"",OFFSET('5. Pp (3 años)'!$H$46,INT((ROW()-13)/2),0))</f>
        <v>Trimestral</v>
      </c>
      <c r="H151" s="1002">
        <f ca="1">IF(ISBLANK(OFFSET('9. METAS'!$K$20,INT((ROW()-13)/2),0)),"",OFFSET('9. METAS'!$K$20,INT((ROW()-13)/2),0))</f>
        <v>150</v>
      </c>
      <c r="I151" s="1004"/>
      <c r="J151" s="244">
        <f ca="1">IF(MOD(ROW()-13,2)=0,IF(ISBLANK(OFFSET('11. SEGUIMIENTO 2026'!$N$14,INT((ROW()-13)/2),0)),"",OFFSET('11. SEGUIMIENTO 2026'!$N$14,INT((ROW()-13)/2),0)),IF(ISBLANK(OFFSET('9. METAS'!$Q$20,INT((ROW()-14)/2),0)),"",OFFSET('9. METAS'!$Q$20,INT((ROW()-14)/2),0)))</f>
        <v>19</v>
      </c>
      <c r="K151" s="245" t="str">
        <f ca="1">IF(MOD(ROW()-13,2)=0,IF(ISBLANK(OFFSET('11. SEGUIMIENTO 2026'!$O$14,INT((ROW()-13)/2),0)),"",OFFSET('11. SEGUIMIENTO 2026'!$O$14,INT((ROW()-13)/2),0)),IF(ISBLANK(OFFSET('9. METAS'!$R$20,INT((ROW()-14)/2),0)),"",OFFSET('9. METAS'!$R$20,INT((ROW()-14)/2),0)))</f>
        <v/>
      </c>
      <c r="L151" s="245" t="str">
        <f ca="1">IF(MOD(ROW()-13,2)=0,IF(ISBLANK(OFFSET('11. SEGUIMIENTO 2026'!$P$14,INT((ROW()-13)/2),0)),"",OFFSET('11. SEGUIMIENTO 2026'!$P$14,INT((ROW()-13)/2),0)),IF(ISBLANK(OFFSET('9. METAS'!$S$20,INT((ROW()-14)/2),0)),"",OFFSET('9. METAS'!$S$20,INT((ROW()-14)/2),0)))</f>
        <v/>
      </c>
      <c r="M151" s="246" t="str">
        <f ca="1">IF(MOD(ROW()-13,2)=0,IF(ISBLANK(OFFSET('11. SEGUIMIENTO 2026'!$Q$14,INT((ROW()-13)/2),0)),"",OFFSET('11. SEGUIMIENTO 2026'!$Q$14,INT((ROW()-13)/2),0)),IF(ISBLANK(OFFSET('9. METAS'!$T$20,INT((ROW()-14)/2),0)),"",OFFSET('9. METAS'!$T$20,INT((ROW()-14)/2),0)))</f>
        <v/>
      </c>
      <c r="N151" s="1006">
        <f t="shared" ref="N151" ca="1" si="134">IFERROR(J151/J152,"ND")</f>
        <v>0.54285714285714282</v>
      </c>
      <c r="O151" s="1008" t="str">
        <f t="shared" ref="O151" ca="1" si="135">IFERROR(((J151+K151)/H151),"ND")</f>
        <v>ND</v>
      </c>
      <c r="P151" s="1010"/>
    </row>
    <row r="152" spans="3:16">
      <c r="C152" s="1025"/>
      <c r="D152" s="1018"/>
      <c r="E152" s="1018"/>
      <c r="F152" s="1021"/>
      <c r="G152" s="1023"/>
      <c r="H152" s="1002"/>
      <c r="I152" s="1012"/>
      <c r="J152" s="244">
        <f ca="1">IF(MOD(ROW()-13,2)=0,IF(ISBLANK(OFFSET('11. SEGUIMIENTO 2026'!$N$14,INT((ROW()-13)/2),0)),"",OFFSET('11. SEGUIMIENTO 2026'!$N$14,INT((ROW()-13)/2),0)),IF(ISBLANK(OFFSET('9. METAS'!$Q$20,INT((ROW()-14)/2),0)),"",OFFSET('9. METAS'!$Q$20,INT((ROW()-14)/2),0)))</f>
        <v>35</v>
      </c>
      <c r="K152" s="245">
        <f ca="1">IF(MOD(ROW()-13,2)=0,IF(ISBLANK(OFFSET('11. SEGUIMIENTO 2026'!$O$14,INT((ROW()-13)/2),0)),"",OFFSET('11. SEGUIMIENTO 2026'!$O$14,INT((ROW()-13)/2),0)),IF(ISBLANK(OFFSET('9. METAS'!$R$20,INT((ROW()-14)/2),0)),"",OFFSET('9. METAS'!$R$20,INT((ROW()-14)/2),0)))</f>
        <v>45</v>
      </c>
      <c r="L152" s="245">
        <f ca="1">IF(MOD(ROW()-13,2)=0,IF(ISBLANK(OFFSET('11. SEGUIMIENTO 2026'!$P$14,INT((ROW()-13)/2),0)),"",OFFSET('11. SEGUIMIENTO 2026'!$P$14,INT((ROW()-13)/2),0)),IF(ISBLANK(OFFSET('9. METAS'!$S$20,INT((ROW()-14)/2),0)),"",OFFSET('9. METAS'!$S$20,INT((ROW()-14)/2),0)))</f>
        <v>45</v>
      </c>
      <c r="M152" s="246">
        <f ca="1">IF(MOD(ROW()-13,2)=0,IF(ISBLANK(OFFSET('11. SEGUIMIENTO 2026'!$Q$14,INT((ROW()-13)/2),0)),"",OFFSET('11. SEGUIMIENTO 2026'!$Q$14,INT((ROW()-13)/2),0)),IF(ISBLANK(OFFSET('9. METAS'!$T$20,INT((ROW()-14)/2),0)),"",OFFSET('9. METAS'!$T$20,INT((ROW()-14)/2),0)))</f>
        <v>25</v>
      </c>
      <c r="N152" s="1013"/>
      <c r="O152" s="1014"/>
      <c r="P152" s="1015"/>
    </row>
    <row r="153" spans="3:16">
      <c r="C153" s="1016" t="str">
        <f ca="1">IF(ISBLANK(OFFSET('5. Pp (3 años)'!$C$46,INT((ROW()-13)/2),0)),"",OFFSET('5. Pp (3 años)'!$C$46,INT((ROW()-13)/2),0))</f>
        <v>Actividad</v>
      </c>
      <c r="D153" s="1018" t="str">
        <f ca="1">IF(ISBLANK(OFFSET('5. Pp (3 años)'!$D$46,INT((ROW()-13)/2),0)),"",OFFSET('5. Pp (3 años)'!$D$46,INT((ROW()-13)/2),0))</f>
        <v/>
      </c>
      <c r="E153" s="1018" t="str">
        <f ca="1">IF(ISBLANK(OFFSET('5. Pp (3 años)'!$E$46,INT((ROW()-13)/2),0)),"",OFFSET('5. Pp (3 años)'!$E$46,INT((ROW()-13)/2),0))</f>
        <v/>
      </c>
      <c r="F153" s="1021" t="str">
        <f ca="1">IF(ISBLANK(OFFSET('5. Pp (3 años)'!$K$46,INT((ROW()-13)/2),0)),"",OFFSET('5. Pp (3 años)'!$K$46,INT((ROW()-13)/2),0))</f>
        <v/>
      </c>
      <c r="G153" s="1023" t="str">
        <f ca="1">IF(ISBLANK(OFFSET('5. Pp (3 años)'!$H$46,INT((ROW()-13)/2),0)),"",OFFSET('5. Pp (3 años)'!$H$46,INT((ROW()-13)/2),0))</f>
        <v/>
      </c>
      <c r="H153" s="1002" t="str">
        <f ca="1">IF(ISBLANK(OFFSET('9. METAS'!$K$20,INT((ROW()-13)/2),0)),"",OFFSET('9. METAS'!$K$20,INT((ROW()-13)/2),0))</f>
        <v/>
      </c>
      <c r="I153" s="1004"/>
      <c r="J153" s="244" t="str">
        <f ca="1">IF(MOD(ROW()-13,2)=0,IF(ISBLANK(OFFSET('11. SEGUIMIENTO 2026'!$N$14,INT((ROW()-13)/2),0)),"",OFFSET('11. SEGUIMIENTO 2026'!$N$14,INT((ROW()-13)/2),0)),IF(ISBLANK(OFFSET('9. METAS'!$Q$20,INT((ROW()-14)/2),0)),"",OFFSET('9. METAS'!$Q$20,INT((ROW()-14)/2),0)))</f>
        <v/>
      </c>
      <c r="K153" s="245" t="str">
        <f ca="1">IF(MOD(ROW()-13,2)=0,IF(ISBLANK(OFFSET('11. SEGUIMIENTO 2026'!$O$14,INT((ROW()-13)/2),0)),"",OFFSET('11. SEGUIMIENTO 2026'!$O$14,INT((ROW()-13)/2),0)),IF(ISBLANK(OFFSET('9. METAS'!$R$20,INT((ROW()-14)/2),0)),"",OFFSET('9. METAS'!$R$20,INT((ROW()-14)/2),0)))</f>
        <v/>
      </c>
      <c r="L153" s="245" t="str">
        <f ca="1">IF(MOD(ROW()-13,2)=0,IF(ISBLANK(OFFSET('11. SEGUIMIENTO 2026'!$P$14,INT((ROW()-13)/2),0)),"",OFFSET('11. SEGUIMIENTO 2026'!$P$14,INT((ROW()-13)/2),0)),IF(ISBLANK(OFFSET('9. METAS'!$S$20,INT((ROW()-14)/2),0)),"",OFFSET('9. METAS'!$S$20,INT((ROW()-14)/2),0)))</f>
        <v/>
      </c>
      <c r="M153" s="246" t="str">
        <f ca="1">IF(MOD(ROW()-13,2)=0,IF(ISBLANK(OFFSET('11. SEGUIMIENTO 2026'!$Q$14,INT((ROW()-13)/2),0)),"",OFFSET('11. SEGUIMIENTO 2026'!$Q$14,INT((ROW()-13)/2),0)),IF(ISBLANK(OFFSET('9. METAS'!$T$20,INT((ROW()-14)/2),0)),"",OFFSET('9. METAS'!$T$20,INT((ROW()-14)/2),0)))</f>
        <v/>
      </c>
      <c r="N153" s="1006" t="str">
        <f t="shared" ref="N153" ca="1" si="136">IFERROR(J153/J154,"ND")</f>
        <v>ND</v>
      </c>
      <c r="O153" s="1008" t="str">
        <f t="shared" ref="O153" ca="1" si="137">IFERROR(((J153+K153)/H153),"ND")</f>
        <v>ND</v>
      </c>
      <c r="P153" s="1010"/>
    </row>
    <row r="154" spans="3:16">
      <c r="C154" s="1025"/>
      <c r="D154" s="1018"/>
      <c r="E154" s="1018"/>
      <c r="F154" s="1021"/>
      <c r="G154" s="1023"/>
      <c r="H154" s="1002"/>
      <c r="I154" s="1012"/>
      <c r="J154" s="244" t="str">
        <f ca="1">IF(MOD(ROW()-13,2)=0,IF(ISBLANK(OFFSET('11. SEGUIMIENTO 2026'!$N$14,INT((ROW()-13)/2),0)),"",OFFSET('11. SEGUIMIENTO 2026'!$N$14,INT((ROW()-13)/2),0)),IF(ISBLANK(OFFSET('9. METAS'!$Q$20,INT((ROW()-14)/2),0)),"",OFFSET('9. METAS'!$Q$20,INT((ROW()-14)/2),0)))</f>
        <v/>
      </c>
      <c r="K154" s="245" t="str">
        <f ca="1">IF(MOD(ROW()-13,2)=0,IF(ISBLANK(OFFSET('11. SEGUIMIENTO 2026'!$O$14,INT((ROW()-13)/2),0)),"",OFFSET('11. SEGUIMIENTO 2026'!$O$14,INT((ROW()-13)/2),0)),IF(ISBLANK(OFFSET('9. METAS'!$R$20,INT((ROW()-14)/2),0)),"",OFFSET('9. METAS'!$R$20,INT((ROW()-14)/2),0)))</f>
        <v/>
      </c>
      <c r="L154" s="245" t="str">
        <f ca="1">IF(MOD(ROW()-13,2)=0,IF(ISBLANK(OFFSET('11. SEGUIMIENTO 2026'!$P$14,INT((ROW()-13)/2),0)),"",OFFSET('11. SEGUIMIENTO 2026'!$P$14,INT((ROW()-13)/2),0)),IF(ISBLANK(OFFSET('9. METAS'!$S$20,INT((ROW()-14)/2),0)),"",OFFSET('9. METAS'!$S$20,INT((ROW()-14)/2),0)))</f>
        <v/>
      </c>
      <c r="M154" s="246" t="str">
        <f ca="1">IF(MOD(ROW()-13,2)=0,IF(ISBLANK(OFFSET('11. SEGUIMIENTO 2026'!$Q$14,INT((ROW()-13)/2),0)),"",OFFSET('11. SEGUIMIENTO 2026'!$Q$14,INT((ROW()-13)/2),0)),IF(ISBLANK(OFFSET('9. METAS'!$T$20,INT((ROW()-14)/2),0)),"",OFFSET('9. METAS'!$T$20,INT((ROW()-14)/2),0)))</f>
        <v/>
      </c>
      <c r="N154" s="1013"/>
      <c r="O154" s="1014"/>
      <c r="P154" s="1015"/>
    </row>
    <row r="155" spans="3:16">
      <c r="C155" s="1016" t="str">
        <f ca="1">IF(ISBLANK(OFFSET('5. Pp (3 años)'!$C$46,INT((ROW()-13)/2),0)),"",OFFSET('5. Pp (3 años)'!$C$46,INT((ROW()-13)/2),0))</f>
        <v>Actividad</v>
      </c>
      <c r="D155" s="1018" t="str">
        <f ca="1">IF(ISBLANK(OFFSET('5. Pp (3 años)'!$D$46,INT((ROW()-13)/2),0)),"",OFFSET('5. Pp (3 años)'!$D$46,INT((ROW()-13)/2),0))</f>
        <v/>
      </c>
      <c r="E155" s="1018" t="str">
        <f ca="1">IF(ISBLANK(OFFSET('5. Pp (3 años)'!$E$46,INT((ROW()-13)/2),0)),"",OFFSET('5. Pp (3 años)'!$E$46,INT((ROW()-13)/2),0))</f>
        <v/>
      </c>
      <c r="F155" s="1021" t="str">
        <f ca="1">IF(ISBLANK(OFFSET('5. Pp (3 años)'!$K$46,INT((ROW()-13)/2),0)),"",OFFSET('5. Pp (3 años)'!$K$46,INT((ROW()-13)/2),0))</f>
        <v/>
      </c>
      <c r="G155" s="1023" t="str">
        <f ca="1">IF(ISBLANK(OFFSET('5. Pp (3 años)'!$H$46,INT((ROW()-13)/2),0)),"",OFFSET('5. Pp (3 años)'!$H$46,INT((ROW()-13)/2),0))</f>
        <v/>
      </c>
      <c r="H155" s="1002" t="str">
        <f ca="1">IF(ISBLANK(OFFSET('9. METAS'!$K$20,INT((ROW()-13)/2),0)),"",OFFSET('9. METAS'!$K$20,INT((ROW()-13)/2),0))</f>
        <v/>
      </c>
      <c r="I155" s="1004"/>
      <c r="J155" s="244" t="str">
        <f ca="1">IF(MOD(ROW()-13,2)=0,IF(ISBLANK(OFFSET('11. SEGUIMIENTO 2026'!$N$14,INT((ROW()-13)/2),0)),"",OFFSET('11. SEGUIMIENTO 2026'!$N$14,INT((ROW()-13)/2),0)),IF(ISBLANK(OFFSET('9. METAS'!$Q$20,INT((ROW()-14)/2),0)),"",OFFSET('9. METAS'!$Q$20,INT((ROW()-14)/2),0)))</f>
        <v/>
      </c>
      <c r="K155" s="245" t="str">
        <f ca="1">IF(MOD(ROW()-13,2)=0,IF(ISBLANK(OFFSET('11. SEGUIMIENTO 2026'!$O$14,INT((ROW()-13)/2),0)),"",OFFSET('11. SEGUIMIENTO 2026'!$O$14,INT((ROW()-13)/2),0)),IF(ISBLANK(OFFSET('9. METAS'!$R$20,INT((ROW()-14)/2),0)),"",OFFSET('9. METAS'!$R$20,INT((ROW()-14)/2),0)))</f>
        <v/>
      </c>
      <c r="L155" s="245" t="str">
        <f ca="1">IF(MOD(ROW()-13,2)=0,IF(ISBLANK(OFFSET('11. SEGUIMIENTO 2026'!$P$14,INT((ROW()-13)/2),0)),"",OFFSET('11. SEGUIMIENTO 2026'!$P$14,INT((ROW()-13)/2),0)),IF(ISBLANK(OFFSET('9. METAS'!$S$20,INT((ROW()-14)/2),0)),"",OFFSET('9. METAS'!$S$20,INT((ROW()-14)/2),0)))</f>
        <v/>
      </c>
      <c r="M155" s="246">
        <f ca="1">IF(MOD(ROW()-13,2)=0,IF(ISBLANK(OFFSET('11. SEGUIMIENTO 2026'!$Q$14,INT((ROW()-13)/2),0)),"",OFFSET('11. SEGUIMIENTO 2026'!$Q$14,INT((ROW()-13)/2),0)),IF(ISBLANK(OFFSET('9. METAS'!$T$20,INT((ROW()-14)/2),0)),"",OFFSET('9. METAS'!$T$20,INT((ROW()-14)/2),0)))</f>
        <v>87</v>
      </c>
      <c r="N155" s="1006" t="str">
        <f t="shared" ref="N155" ca="1" si="138">IFERROR(J155/J156,"ND")</f>
        <v>ND</v>
      </c>
      <c r="O155" s="1008" t="str">
        <f t="shared" ref="O155" ca="1" si="139">IFERROR(((J155+K155)/H155),"ND")</f>
        <v>ND</v>
      </c>
      <c r="P155" s="1010"/>
    </row>
    <row r="156" spans="3:16">
      <c r="C156" s="1025"/>
      <c r="D156" s="1018"/>
      <c r="E156" s="1018"/>
      <c r="F156" s="1021"/>
      <c r="G156" s="1023"/>
      <c r="H156" s="1002"/>
      <c r="I156" s="1012"/>
      <c r="J156" s="244" t="str">
        <f ca="1">IF(MOD(ROW()-13,2)=0,IF(ISBLANK(OFFSET('11. SEGUIMIENTO 2026'!$N$14,INT((ROW()-13)/2),0)),"",OFFSET('11. SEGUIMIENTO 2026'!$N$14,INT((ROW()-13)/2),0)),IF(ISBLANK(OFFSET('9. METAS'!$Q$20,INT((ROW()-14)/2),0)),"",OFFSET('9. METAS'!$Q$20,INT((ROW()-14)/2),0)))</f>
        <v/>
      </c>
      <c r="K156" s="245" t="str">
        <f ca="1">IF(MOD(ROW()-13,2)=0,IF(ISBLANK(OFFSET('11. SEGUIMIENTO 2026'!$O$14,INT((ROW()-13)/2),0)),"",OFFSET('11. SEGUIMIENTO 2026'!$O$14,INT((ROW()-13)/2),0)),IF(ISBLANK(OFFSET('9. METAS'!$R$20,INT((ROW()-14)/2),0)),"",OFFSET('9. METAS'!$R$20,INT((ROW()-14)/2),0)))</f>
        <v/>
      </c>
      <c r="L156" s="245" t="str">
        <f ca="1">IF(MOD(ROW()-13,2)=0,IF(ISBLANK(OFFSET('11. SEGUIMIENTO 2026'!$P$14,INT((ROW()-13)/2),0)),"",OFFSET('11. SEGUIMIENTO 2026'!$P$14,INT((ROW()-13)/2),0)),IF(ISBLANK(OFFSET('9. METAS'!$S$20,INT((ROW()-14)/2),0)),"",OFFSET('9. METAS'!$S$20,INT((ROW()-14)/2),0)))</f>
        <v/>
      </c>
      <c r="M156" s="246" t="str">
        <f ca="1">IF(MOD(ROW()-13,2)=0,IF(ISBLANK(OFFSET('11. SEGUIMIENTO 2026'!$Q$14,INT((ROW()-13)/2),0)),"",OFFSET('11. SEGUIMIENTO 2026'!$Q$14,INT((ROW()-13)/2),0)),IF(ISBLANK(OFFSET('9. METAS'!$T$20,INT((ROW()-14)/2),0)),"",OFFSET('9. METAS'!$T$20,INT((ROW()-14)/2),0)))</f>
        <v/>
      </c>
      <c r="N156" s="1013"/>
      <c r="O156" s="1014"/>
      <c r="P156" s="1015"/>
    </row>
    <row r="157" spans="3:16">
      <c r="C157" s="1016" t="str">
        <f ca="1">IF(ISBLANK(OFFSET('5. Pp (3 años)'!$C$46,INT((ROW()-13)/2),0)),"",OFFSET('5. Pp (3 años)'!$C$46,INT((ROW()-13)/2),0))</f>
        <v>Actividad</v>
      </c>
      <c r="D157" s="1018" t="str">
        <f ca="1">IF(ISBLANK(OFFSET('5. Pp (3 años)'!$D$46,INT((ROW()-13)/2),0)),"",OFFSET('5. Pp (3 años)'!$D$46,INT((ROW()-13)/2),0))</f>
        <v/>
      </c>
      <c r="E157" s="1018" t="str">
        <f ca="1">IF(ISBLANK(OFFSET('5. Pp (3 años)'!$E$46,INT((ROW()-13)/2),0)),"",OFFSET('5. Pp (3 años)'!$E$46,INT((ROW()-13)/2),0))</f>
        <v/>
      </c>
      <c r="F157" s="1021" t="str">
        <f ca="1">IF(ISBLANK(OFFSET('5. Pp (3 años)'!$K$46,INT((ROW()-13)/2),0)),"",OFFSET('5. Pp (3 años)'!$K$46,INT((ROW()-13)/2),0))</f>
        <v/>
      </c>
      <c r="G157" s="1023" t="str">
        <f ca="1">IF(ISBLANK(OFFSET('5. Pp (3 años)'!$H$46,INT((ROW()-13)/2),0)),"",OFFSET('5. Pp (3 años)'!$H$46,INT((ROW()-13)/2),0))</f>
        <v/>
      </c>
      <c r="H157" s="1002" t="str">
        <f ca="1">IF(ISBLANK(OFFSET('9. METAS'!$K$20,INT((ROW()-13)/2),0)),"",OFFSET('9. METAS'!$K$20,INT((ROW()-13)/2),0))</f>
        <v/>
      </c>
      <c r="I157" s="1004"/>
      <c r="J157" s="244" t="str">
        <f ca="1">IF(MOD(ROW()-13,2)=0,IF(ISBLANK(OFFSET('11. SEGUIMIENTO 2026'!$N$14,INT((ROW()-13)/2),0)),"",OFFSET('11. SEGUIMIENTO 2026'!$N$14,INT((ROW()-13)/2),0)),IF(ISBLANK(OFFSET('9. METAS'!$Q$20,INT((ROW()-14)/2),0)),"",OFFSET('9. METAS'!$Q$20,INT((ROW()-14)/2),0)))</f>
        <v/>
      </c>
      <c r="K157" s="245" t="str">
        <f ca="1">IF(MOD(ROW()-13,2)=0,IF(ISBLANK(OFFSET('11. SEGUIMIENTO 2026'!$O$14,INT((ROW()-13)/2),0)),"",OFFSET('11. SEGUIMIENTO 2026'!$O$14,INT((ROW()-13)/2),0)),IF(ISBLANK(OFFSET('9. METAS'!$R$20,INT((ROW()-14)/2),0)),"",OFFSET('9. METAS'!$R$20,INT((ROW()-14)/2),0)))</f>
        <v/>
      </c>
      <c r="L157" s="245">
        <f ca="1">IF(MOD(ROW()-13,2)=0,IF(ISBLANK(OFFSET('11. SEGUIMIENTO 2026'!$P$14,INT((ROW()-13)/2),0)),"",OFFSET('11. SEGUIMIENTO 2026'!$P$14,INT((ROW()-13)/2),0)),IF(ISBLANK(OFFSET('9. METAS'!$S$20,INT((ROW()-14)/2),0)),"",OFFSET('9. METAS'!$S$20,INT((ROW()-14)/2),0)))</f>
        <v>78</v>
      </c>
      <c r="M157" s="246" t="str">
        <f ca="1">IF(MOD(ROW()-13,2)=0,IF(ISBLANK(OFFSET('11. SEGUIMIENTO 2026'!$Q$14,INT((ROW()-13)/2),0)),"",OFFSET('11. SEGUIMIENTO 2026'!$Q$14,INT((ROW()-13)/2),0)),IF(ISBLANK(OFFSET('9. METAS'!$T$20,INT((ROW()-14)/2),0)),"",OFFSET('9. METAS'!$T$20,INT((ROW()-14)/2),0)))</f>
        <v/>
      </c>
      <c r="N157" s="1006" t="str">
        <f t="shared" ref="N157" ca="1" si="140">IFERROR(J157/J158,"ND")</f>
        <v>ND</v>
      </c>
      <c r="O157" s="1008" t="str">
        <f t="shared" ref="O157" ca="1" si="141">IFERROR(((J157+K157)/H157),"ND")</f>
        <v>ND</v>
      </c>
      <c r="P157" s="1010"/>
    </row>
    <row r="158" spans="3:16">
      <c r="C158" s="1025"/>
      <c r="D158" s="1018"/>
      <c r="E158" s="1018"/>
      <c r="F158" s="1021"/>
      <c r="G158" s="1023"/>
      <c r="H158" s="1002"/>
      <c r="I158" s="1012"/>
      <c r="J158" s="244" t="str">
        <f ca="1">IF(MOD(ROW()-13,2)=0,IF(ISBLANK(OFFSET('11. SEGUIMIENTO 2026'!$N$14,INT((ROW()-13)/2),0)),"",OFFSET('11. SEGUIMIENTO 2026'!$N$14,INT((ROW()-13)/2),0)),IF(ISBLANK(OFFSET('9. METAS'!$Q$20,INT((ROW()-14)/2),0)),"",OFFSET('9. METAS'!$Q$20,INT((ROW()-14)/2),0)))</f>
        <v/>
      </c>
      <c r="K158" s="245" t="str">
        <f ca="1">IF(MOD(ROW()-13,2)=0,IF(ISBLANK(OFFSET('11. SEGUIMIENTO 2026'!$O$14,INT((ROW()-13)/2),0)),"",OFFSET('11. SEGUIMIENTO 2026'!$O$14,INT((ROW()-13)/2),0)),IF(ISBLANK(OFFSET('9. METAS'!$R$20,INT((ROW()-14)/2),0)),"",OFFSET('9. METAS'!$R$20,INT((ROW()-14)/2),0)))</f>
        <v/>
      </c>
      <c r="L158" s="245" t="str">
        <f ca="1">IF(MOD(ROW()-13,2)=0,IF(ISBLANK(OFFSET('11. SEGUIMIENTO 2026'!$P$14,INT((ROW()-13)/2),0)),"",OFFSET('11. SEGUIMIENTO 2026'!$P$14,INT((ROW()-13)/2),0)),IF(ISBLANK(OFFSET('9. METAS'!$S$20,INT((ROW()-14)/2),0)),"",OFFSET('9. METAS'!$S$20,INT((ROW()-14)/2),0)))</f>
        <v/>
      </c>
      <c r="M158" s="246" t="str">
        <f ca="1">IF(MOD(ROW()-13,2)=0,IF(ISBLANK(OFFSET('11. SEGUIMIENTO 2026'!$Q$14,INT((ROW()-13)/2),0)),"",OFFSET('11. SEGUIMIENTO 2026'!$Q$14,INT((ROW()-13)/2),0)),IF(ISBLANK(OFFSET('9. METAS'!$T$20,INT((ROW()-14)/2),0)),"",OFFSET('9. METAS'!$T$20,INT((ROW()-14)/2),0)))</f>
        <v/>
      </c>
      <c r="N158" s="1013"/>
      <c r="O158" s="1014"/>
      <c r="P158" s="1015"/>
    </row>
    <row r="159" spans="3:16">
      <c r="C159" s="1016" t="str">
        <f ca="1">IF(ISBLANK(OFFSET('5. Pp (3 años)'!$C$46,INT((ROW()-13)/2),0)),"",OFFSET('5. Pp (3 años)'!$C$46,INT((ROW()-13)/2),0))</f>
        <v>Actividad</v>
      </c>
      <c r="D159" s="1018" t="str">
        <f ca="1">IF(ISBLANK(OFFSET('5. Pp (3 años)'!$D$46,INT((ROW()-13)/2),0)),"",OFFSET('5. Pp (3 años)'!$D$46,INT((ROW()-13)/2),0))</f>
        <v/>
      </c>
      <c r="E159" s="1018" t="str">
        <f ca="1">IF(ISBLANK(OFFSET('5. Pp (3 años)'!$E$46,INT((ROW()-13)/2),0)),"",OFFSET('5. Pp (3 años)'!$E$46,INT((ROW()-13)/2),0))</f>
        <v/>
      </c>
      <c r="F159" s="1021" t="str">
        <f ca="1">IF(ISBLANK(OFFSET('5. Pp (3 años)'!$K$46,INT((ROW()-13)/2),0)),"",OFFSET('5. Pp (3 años)'!$K$46,INT((ROW()-13)/2),0))</f>
        <v/>
      </c>
      <c r="G159" s="1023" t="str">
        <f ca="1">IF(ISBLANK(OFFSET('5. Pp (3 años)'!$H$46,INT((ROW()-13)/2),0)),"",OFFSET('5. Pp (3 años)'!$H$46,INT((ROW()-13)/2),0))</f>
        <v/>
      </c>
      <c r="H159" s="1002" t="str">
        <f ca="1">IF(ISBLANK(OFFSET('9. METAS'!$K$20,INT((ROW()-13)/2),0)),"",OFFSET('9. METAS'!$K$20,INT((ROW()-13)/2),0))</f>
        <v/>
      </c>
      <c r="I159" s="1004"/>
      <c r="J159" s="244" t="str">
        <f ca="1">IF(MOD(ROW()-13,2)=0,IF(ISBLANK(OFFSET('11. SEGUIMIENTO 2026'!$N$14,INT((ROW()-13)/2),0)),"",OFFSET('11. SEGUIMIENTO 2026'!$N$14,INT((ROW()-13)/2),0)),IF(ISBLANK(OFFSET('9. METAS'!$Q$20,INT((ROW()-14)/2),0)),"",OFFSET('9. METAS'!$Q$20,INT((ROW()-14)/2),0)))</f>
        <v/>
      </c>
      <c r="K159" s="245">
        <f ca="1">IF(MOD(ROW()-13,2)=0,IF(ISBLANK(OFFSET('11. SEGUIMIENTO 2026'!$O$14,INT((ROW()-13)/2),0)),"",OFFSET('11. SEGUIMIENTO 2026'!$O$14,INT((ROW()-13)/2),0)),IF(ISBLANK(OFFSET('9. METAS'!$R$20,INT((ROW()-14)/2),0)),"",OFFSET('9. METAS'!$R$20,INT((ROW()-14)/2),0)))</f>
        <v>58</v>
      </c>
      <c r="L159" s="245" t="str">
        <f ca="1">IF(MOD(ROW()-13,2)=0,IF(ISBLANK(OFFSET('11. SEGUIMIENTO 2026'!$P$14,INT((ROW()-13)/2),0)),"",OFFSET('11. SEGUIMIENTO 2026'!$P$14,INT((ROW()-13)/2),0)),IF(ISBLANK(OFFSET('9. METAS'!$S$20,INT((ROW()-14)/2),0)),"",OFFSET('9. METAS'!$S$20,INT((ROW()-14)/2),0)))</f>
        <v/>
      </c>
      <c r="M159" s="246" t="str">
        <f ca="1">IF(MOD(ROW()-13,2)=0,IF(ISBLANK(OFFSET('11. SEGUIMIENTO 2026'!$Q$14,INT((ROW()-13)/2),0)),"",OFFSET('11. SEGUIMIENTO 2026'!$Q$14,INT((ROW()-13)/2),0)),IF(ISBLANK(OFFSET('9. METAS'!$T$20,INT((ROW()-14)/2),0)),"",OFFSET('9. METAS'!$T$20,INT((ROW()-14)/2),0)))</f>
        <v/>
      </c>
      <c r="N159" s="1006" t="str">
        <f t="shared" ref="N159" ca="1" si="142">IFERROR(J159/J160,"ND")</f>
        <v>ND</v>
      </c>
      <c r="O159" s="1008" t="str">
        <f t="shared" ref="O159" ca="1" si="143">IFERROR(((J159+K159)/H159),"ND")</f>
        <v>ND</v>
      </c>
      <c r="P159" s="1010"/>
    </row>
    <row r="160" spans="3:16">
      <c r="C160" s="1025"/>
      <c r="D160" s="1018"/>
      <c r="E160" s="1018"/>
      <c r="F160" s="1021"/>
      <c r="G160" s="1023"/>
      <c r="H160" s="1002"/>
      <c r="I160" s="1012"/>
      <c r="J160" s="244" t="str">
        <f ca="1">IF(MOD(ROW()-13,2)=0,IF(ISBLANK(OFFSET('11. SEGUIMIENTO 2026'!$N$14,INT((ROW()-13)/2),0)),"",OFFSET('11. SEGUIMIENTO 2026'!$N$14,INT((ROW()-13)/2),0)),IF(ISBLANK(OFFSET('9. METAS'!$Q$20,INT((ROW()-14)/2),0)),"",OFFSET('9. METAS'!$Q$20,INT((ROW()-14)/2),0)))</f>
        <v/>
      </c>
      <c r="K160" s="245" t="str">
        <f ca="1">IF(MOD(ROW()-13,2)=0,IF(ISBLANK(OFFSET('11. SEGUIMIENTO 2026'!$O$14,INT((ROW()-13)/2),0)),"",OFFSET('11. SEGUIMIENTO 2026'!$O$14,INT((ROW()-13)/2),0)),IF(ISBLANK(OFFSET('9. METAS'!$R$20,INT((ROW()-14)/2),0)),"",OFFSET('9. METAS'!$R$20,INT((ROW()-14)/2),0)))</f>
        <v/>
      </c>
      <c r="L160" s="245" t="str">
        <f ca="1">IF(MOD(ROW()-13,2)=0,IF(ISBLANK(OFFSET('11. SEGUIMIENTO 2026'!$P$14,INT((ROW()-13)/2),0)),"",OFFSET('11. SEGUIMIENTO 2026'!$P$14,INT((ROW()-13)/2),0)),IF(ISBLANK(OFFSET('9. METAS'!$S$20,INT((ROW()-14)/2),0)),"",OFFSET('9. METAS'!$S$20,INT((ROW()-14)/2),0)))</f>
        <v/>
      </c>
      <c r="M160" s="246" t="str">
        <f ca="1">IF(MOD(ROW()-13,2)=0,IF(ISBLANK(OFFSET('11. SEGUIMIENTO 2026'!$Q$14,INT((ROW()-13)/2),0)),"",OFFSET('11. SEGUIMIENTO 2026'!$Q$14,INT((ROW()-13)/2),0)),IF(ISBLANK(OFFSET('9. METAS'!$T$20,INT((ROW()-14)/2),0)),"",OFFSET('9. METAS'!$T$20,INT((ROW()-14)/2),0)))</f>
        <v/>
      </c>
      <c r="N160" s="1013"/>
      <c r="O160" s="1014"/>
      <c r="P160" s="1015"/>
    </row>
    <row r="161" spans="3:16">
      <c r="C161" s="1016" t="str">
        <f ca="1">IF(ISBLANK(OFFSET('5. Pp (3 años)'!$C$46,INT((ROW()-13)/2),0)),"",OFFSET('5. Pp (3 años)'!$C$46,INT((ROW()-13)/2),0))</f>
        <v>Componente</v>
      </c>
      <c r="D161" s="1018" t="str">
        <f ca="1">IF(ISBLANK(OFFSET('5. Pp (3 años)'!$D$46,INT((ROW()-13)/2),0)),"",OFFSET('5. Pp (3 años)'!$D$46,INT((ROW()-13)/2),0))</f>
        <v>4.1.1.1.13 Estrategias de sensibilización y fomento a la cultura de la diversidad sexual implementadas.</v>
      </c>
      <c r="E161" s="1018" t="str">
        <f ca="1">IF(ISBLANK(OFFSET('5. Pp (3 años)'!$E$46,INT((ROW()-13)/2),0)),"",OFFSET('5. Pp (3 años)'!$E$46,INT((ROW()-13)/2),0))</f>
        <v>PESFR: Porcentaje de estrategias de sensibilización y fomento realizadas.</v>
      </c>
      <c r="F161" s="1021" t="str">
        <f ca="1">IF(ISBLANK(OFFSET('5. Pp (3 años)'!$K$46,INT((ROW()-13)/2),0)),"",OFFSET('5. Pp (3 años)'!$K$46,INT((ROW()-13)/2),0))</f>
        <v>Ascendente</v>
      </c>
      <c r="G161" s="1023" t="str">
        <f ca="1">IF(ISBLANK(OFFSET('5. Pp (3 años)'!$H$46,INT((ROW()-13)/2),0)),"",OFFSET('5. Pp (3 años)'!$H$46,INT((ROW()-13)/2),0))</f>
        <v>Trimestral</v>
      </c>
      <c r="H161" s="1002">
        <f ca="1">IF(ISBLANK(OFFSET('9. METAS'!$K$20,INT((ROW()-13)/2),0)),"",OFFSET('9. METAS'!$K$20,INT((ROW()-13)/2),0))</f>
        <v>100</v>
      </c>
      <c r="I161" s="1004"/>
      <c r="J161" s="244">
        <f ca="1">IF(MOD(ROW()-13,2)=0,IF(ISBLANK(OFFSET('11. SEGUIMIENTO 2026'!$N$14,INT((ROW()-13)/2),0)),"",OFFSET('11. SEGUIMIENTO 2026'!$N$14,INT((ROW()-13)/2),0)),IF(ISBLANK(OFFSET('9. METAS'!$Q$20,INT((ROW()-14)/2),0)),"",OFFSET('9. METAS'!$Q$20,INT((ROW()-14)/2),0)))</f>
        <v>5</v>
      </c>
      <c r="K161" s="245" t="str">
        <f ca="1">IF(MOD(ROW()-13,2)=0,IF(ISBLANK(OFFSET('11. SEGUIMIENTO 2026'!$O$14,INT((ROW()-13)/2),0)),"",OFFSET('11. SEGUIMIENTO 2026'!$O$14,INT((ROW()-13)/2),0)),IF(ISBLANK(OFFSET('9. METAS'!$R$20,INT((ROW()-14)/2),0)),"",OFFSET('9. METAS'!$R$20,INT((ROW()-14)/2),0)))</f>
        <v/>
      </c>
      <c r="L161" s="245" t="str">
        <f ca="1">IF(MOD(ROW()-13,2)=0,IF(ISBLANK(OFFSET('11. SEGUIMIENTO 2026'!$P$14,INT((ROW()-13)/2),0)),"",OFFSET('11. SEGUIMIENTO 2026'!$P$14,INT((ROW()-13)/2),0)),IF(ISBLANK(OFFSET('9. METAS'!$S$20,INT((ROW()-14)/2),0)),"",OFFSET('9. METAS'!$S$20,INT((ROW()-14)/2),0)))</f>
        <v/>
      </c>
      <c r="M161" s="246" t="str">
        <f ca="1">IF(MOD(ROW()-13,2)=0,IF(ISBLANK(OFFSET('11. SEGUIMIENTO 2026'!$Q$14,INT((ROW()-13)/2),0)),"",OFFSET('11. SEGUIMIENTO 2026'!$Q$14,INT((ROW()-13)/2),0)),IF(ISBLANK(OFFSET('9. METAS'!$T$20,INT((ROW()-14)/2),0)),"",OFFSET('9. METAS'!$T$20,INT((ROW()-14)/2),0)))</f>
        <v/>
      </c>
      <c r="N161" s="1006">
        <f t="shared" ref="N161" ca="1" si="144">IFERROR(J161/J162,"ND")</f>
        <v>0.2</v>
      </c>
      <c r="O161" s="1008" t="str">
        <f t="shared" ref="O161" ca="1" si="145">IFERROR(((J161+K161)/H161),"ND")</f>
        <v>ND</v>
      </c>
      <c r="P161" s="1010"/>
    </row>
    <row r="162" spans="3:16">
      <c r="C162" s="1025"/>
      <c r="D162" s="1018"/>
      <c r="E162" s="1018"/>
      <c r="F162" s="1021"/>
      <c r="G162" s="1023"/>
      <c r="H162" s="1002"/>
      <c r="I162" s="1012"/>
      <c r="J162" s="244">
        <f ca="1">IF(MOD(ROW()-13,2)=0,IF(ISBLANK(OFFSET('11. SEGUIMIENTO 2026'!$N$14,INT((ROW()-13)/2),0)),"",OFFSET('11. SEGUIMIENTO 2026'!$N$14,INT((ROW()-13)/2),0)),IF(ISBLANK(OFFSET('9. METAS'!$Q$20,INT((ROW()-14)/2),0)),"",OFFSET('9. METAS'!$Q$20,INT((ROW()-14)/2),0)))</f>
        <v>25</v>
      </c>
      <c r="K162" s="245">
        <f ca="1">IF(MOD(ROW()-13,2)=0,IF(ISBLANK(OFFSET('11. SEGUIMIENTO 2026'!$O$14,INT((ROW()-13)/2),0)),"",OFFSET('11. SEGUIMIENTO 2026'!$O$14,INT((ROW()-13)/2),0)),IF(ISBLANK(OFFSET('9. METAS'!$R$20,INT((ROW()-14)/2),0)),"",OFFSET('9. METAS'!$R$20,INT((ROW()-14)/2),0)))</f>
        <v>25</v>
      </c>
      <c r="L162" s="245">
        <f ca="1">IF(MOD(ROW()-13,2)=0,IF(ISBLANK(OFFSET('11. SEGUIMIENTO 2026'!$P$14,INT((ROW()-13)/2),0)),"",OFFSET('11. SEGUIMIENTO 2026'!$P$14,INT((ROW()-13)/2),0)),IF(ISBLANK(OFFSET('9. METAS'!$S$20,INT((ROW()-14)/2),0)),"",OFFSET('9. METAS'!$S$20,INT((ROW()-14)/2),0)))</f>
        <v>25</v>
      </c>
      <c r="M162" s="246">
        <f ca="1">IF(MOD(ROW()-13,2)=0,IF(ISBLANK(OFFSET('11. SEGUIMIENTO 2026'!$Q$14,INT((ROW()-13)/2),0)),"",OFFSET('11. SEGUIMIENTO 2026'!$Q$14,INT((ROW()-13)/2),0)),IF(ISBLANK(OFFSET('9. METAS'!$T$20,INT((ROW()-14)/2),0)),"",OFFSET('9. METAS'!$T$20,INT((ROW()-14)/2),0)))</f>
        <v>25</v>
      </c>
      <c r="N162" s="1013"/>
      <c r="O162" s="1014"/>
      <c r="P162" s="1015"/>
    </row>
    <row r="163" spans="3:16">
      <c r="C163" s="1016" t="str">
        <f ca="1">IF(ISBLANK(OFFSET('5. Pp (3 años)'!$C$46,INT((ROW()-13)/2),0)),"",OFFSET('5. Pp (3 años)'!$C$46,INT((ROW()-13)/2),0))</f>
        <v>Actividad</v>
      </c>
      <c r="D163" s="1018" t="str">
        <f ca="1">IF(ISBLANK(OFFSET('5. Pp (3 años)'!$D$46,INT((ROW()-13)/2),0)),"",OFFSET('5. Pp (3 años)'!$D$46,INT((ROW()-13)/2),0))</f>
        <v>4.1.1.1.13.1 Coordinación de mecanismos de vinculación interinstitucional y sectorial para la diversidad sexual.</v>
      </c>
      <c r="E163" s="1018" t="str">
        <f ca="1">IF(ISBLANK(OFFSET('5. Pp (3 años)'!$E$46,INT((ROW()-13)/2),0)),"",OFFSET('5. Pp (3 años)'!$E$46,INT((ROW()-13)/2),0))</f>
        <v>PRC: Porcentaje de reuniones de coordinación para la diversidad sexual realizadas.</v>
      </c>
      <c r="F163" s="1021" t="str">
        <f ca="1">IF(ISBLANK(OFFSET('5. Pp (3 años)'!$K$46,INT((ROW()-13)/2),0)),"",OFFSET('5. Pp (3 años)'!$K$46,INT((ROW()-13)/2),0))</f>
        <v>Ascendente</v>
      </c>
      <c r="G163" s="1023" t="str">
        <f ca="1">IF(ISBLANK(OFFSET('5. Pp (3 años)'!$H$46,INT((ROW()-13)/2),0)),"",OFFSET('5. Pp (3 años)'!$H$46,INT((ROW()-13)/2),0))</f>
        <v>Trimestral</v>
      </c>
      <c r="H163" s="1002">
        <f ca="1">IF(ISBLANK(OFFSET('9. METAS'!$K$20,INT((ROW()-13)/2),0)),"",OFFSET('9. METAS'!$K$20,INT((ROW()-13)/2),0))</f>
        <v>70</v>
      </c>
      <c r="I163" s="1004"/>
      <c r="J163" s="244">
        <f ca="1">IF(MOD(ROW()-13,2)=0,IF(ISBLANK(OFFSET('11. SEGUIMIENTO 2026'!$N$14,INT((ROW()-13)/2),0)),"",OFFSET('11. SEGUIMIENTO 2026'!$N$14,INT((ROW()-13)/2),0)),IF(ISBLANK(OFFSET('9. METAS'!$Q$20,INT((ROW()-14)/2),0)),"",OFFSET('9. METAS'!$Q$20,INT((ROW()-14)/2),0)))</f>
        <v>4</v>
      </c>
      <c r="K163" s="245" t="str">
        <f ca="1">IF(MOD(ROW()-13,2)=0,IF(ISBLANK(OFFSET('11. SEGUIMIENTO 2026'!$O$14,INT((ROW()-13)/2),0)),"",OFFSET('11. SEGUIMIENTO 2026'!$O$14,INT((ROW()-13)/2),0)),IF(ISBLANK(OFFSET('9. METAS'!$R$20,INT((ROW()-14)/2),0)),"",OFFSET('9. METAS'!$R$20,INT((ROW()-14)/2),0)))</f>
        <v/>
      </c>
      <c r="L163" s="245" t="str">
        <f ca="1">IF(MOD(ROW()-13,2)=0,IF(ISBLANK(OFFSET('11. SEGUIMIENTO 2026'!$P$14,INT((ROW()-13)/2),0)),"",OFFSET('11. SEGUIMIENTO 2026'!$P$14,INT((ROW()-13)/2),0)),IF(ISBLANK(OFFSET('9. METAS'!$S$20,INT((ROW()-14)/2),0)),"",OFFSET('9. METAS'!$S$20,INT((ROW()-14)/2),0)))</f>
        <v/>
      </c>
      <c r="M163" s="246" t="str">
        <f ca="1">IF(MOD(ROW()-13,2)=0,IF(ISBLANK(OFFSET('11. SEGUIMIENTO 2026'!$Q$14,INT((ROW()-13)/2),0)),"",OFFSET('11. SEGUIMIENTO 2026'!$Q$14,INT((ROW()-13)/2),0)),IF(ISBLANK(OFFSET('9. METAS'!$T$20,INT((ROW()-14)/2),0)),"",OFFSET('9. METAS'!$T$20,INT((ROW()-14)/2),0)))</f>
        <v/>
      </c>
      <c r="N163" s="1006">
        <f t="shared" ref="N163" ca="1" si="146">IFERROR(J163/J164,"ND")</f>
        <v>0.16</v>
      </c>
      <c r="O163" s="1008" t="str">
        <f t="shared" ref="O163" ca="1" si="147">IFERROR(((J163+K163)/H163),"ND")</f>
        <v>ND</v>
      </c>
      <c r="P163" s="1010"/>
    </row>
    <row r="164" spans="3:16">
      <c r="C164" s="1025"/>
      <c r="D164" s="1018"/>
      <c r="E164" s="1018"/>
      <c r="F164" s="1021"/>
      <c r="G164" s="1023"/>
      <c r="H164" s="1002"/>
      <c r="I164" s="1012"/>
      <c r="J164" s="244">
        <f ca="1">IF(MOD(ROW()-13,2)=0,IF(ISBLANK(OFFSET('11. SEGUIMIENTO 2026'!$N$14,INT((ROW()-13)/2),0)),"",OFFSET('11. SEGUIMIENTO 2026'!$N$14,INT((ROW()-13)/2),0)),IF(ISBLANK(OFFSET('9. METAS'!$Q$20,INT((ROW()-14)/2),0)),"",OFFSET('9. METAS'!$Q$20,INT((ROW()-14)/2),0)))</f>
        <v>25</v>
      </c>
      <c r="K164" s="245">
        <f ca="1">IF(MOD(ROW()-13,2)=0,IF(ISBLANK(OFFSET('11. SEGUIMIENTO 2026'!$O$14,INT((ROW()-13)/2),0)),"",OFFSET('11. SEGUIMIENTO 2026'!$O$14,INT((ROW()-13)/2),0)),IF(ISBLANK(OFFSET('9. METAS'!$R$20,INT((ROW()-14)/2),0)),"",OFFSET('9. METAS'!$R$20,INT((ROW()-14)/2),0)))</f>
        <v>18</v>
      </c>
      <c r="L164" s="245">
        <f ca="1">IF(MOD(ROW()-13,2)=0,IF(ISBLANK(OFFSET('11. SEGUIMIENTO 2026'!$P$14,INT((ROW()-13)/2),0)),"",OFFSET('11. SEGUIMIENTO 2026'!$P$14,INT((ROW()-13)/2),0)),IF(ISBLANK(OFFSET('9. METAS'!$S$20,INT((ROW()-14)/2),0)),"",OFFSET('9. METAS'!$S$20,INT((ROW()-14)/2),0)))</f>
        <v>15</v>
      </c>
      <c r="M164" s="246">
        <f ca="1">IF(MOD(ROW()-13,2)=0,IF(ISBLANK(OFFSET('11. SEGUIMIENTO 2026'!$Q$14,INT((ROW()-13)/2),0)),"",OFFSET('11. SEGUIMIENTO 2026'!$Q$14,INT((ROW()-13)/2),0)),IF(ISBLANK(OFFSET('9. METAS'!$T$20,INT((ROW()-14)/2),0)),"",OFFSET('9. METAS'!$T$20,INT((ROW()-14)/2),0)))</f>
        <v>12</v>
      </c>
      <c r="N164" s="1013"/>
      <c r="O164" s="1014"/>
      <c r="P164" s="1015"/>
    </row>
    <row r="165" spans="3:16">
      <c r="C165" s="1016" t="str">
        <f ca="1">IF(ISBLANK(OFFSET('5. Pp (3 años)'!$C$46,INT((ROW()-13)/2),0)),"",OFFSET('5. Pp (3 años)'!$C$46,INT((ROW()-13)/2),0))</f>
        <v>Actividad</v>
      </c>
      <c r="D165" s="1018" t="str">
        <f ca="1">IF(ISBLANK(OFFSET('5. Pp (3 años)'!$D$46,INT((ROW()-13)/2),0)),"",OFFSET('5. Pp (3 años)'!$D$46,INT((ROW()-13)/2),0))</f>
        <v>4.1.1.1.13.2 Ejecución de programas de difusión, información y sensibilización para el fomento de la diversidad sexual y la inclusión.</v>
      </c>
      <c r="E165" s="1018" t="str">
        <f ca="1">IF(ISBLANK(OFFSET('5. Pp (3 años)'!$E$46,INT((ROW()-13)/2),0)),"",OFFSET('5. Pp (3 años)'!$E$46,INT((ROW()-13)/2),0))</f>
        <v>PASI: Porcentaje de actividades de sensibilización y fomento a la inclusión realizadas.</v>
      </c>
      <c r="F165" s="1021" t="str">
        <f ca="1">IF(ISBLANK(OFFSET('5. Pp (3 años)'!$K$46,INT((ROW()-13)/2),0)),"",OFFSET('5. Pp (3 años)'!$K$46,INT((ROW()-13)/2),0))</f>
        <v>Ascendente</v>
      </c>
      <c r="G165" s="1023" t="str">
        <f ca="1">IF(ISBLANK(OFFSET('5. Pp (3 años)'!$H$46,INT((ROW()-13)/2),0)),"",OFFSET('5. Pp (3 años)'!$H$46,INT((ROW()-13)/2),0))</f>
        <v>Trimestral</v>
      </c>
      <c r="H165" s="1002">
        <f ca="1">IF(ISBLANK(OFFSET('9. METAS'!$K$20,INT((ROW()-13)/2),0)),"",OFFSET('9. METAS'!$K$20,INT((ROW()-13)/2),0))</f>
        <v>31</v>
      </c>
      <c r="I165" s="1004"/>
      <c r="J165" s="244">
        <f ca="1">IF(MOD(ROW()-13,2)=0,IF(ISBLANK(OFFSET('11. SEGUIMIENTO 2026'!$N$14,INT((ROW()-13)/2),0)),"",OFFSET('11. SEGUIMIENTO 2026'!$N$14,INT((ROW()-13)/2),0)),IF(ISBLANK(OFFSET('9. METAS'!$Q$20,INT((ROW()-14)/2),0)),"",OFFSET('9. METAS'!$Q$20,INT((ROW()-14)/2),0)))</f>
        <v>2</v>
      </c>
      <c r="K165" s="245" t="str">
        <f ca="1">IF(MOD(ROW()-13,2)=0,IF(ISBLANK(OFFSET('11. SEGUIMIENTO 2026'!$O$14,INT((ROW()-13)/2),0)),"",OFFSET('11. SEGUIMIENTO 2026'!$O$14,INT((ROW()-13)/2),0)),IF(ISBLANK(OFFSET('9. METAS'!$R$20,INT((ROW()-14)/2),0)),"",OFFSET('9. METAS'!$R$20,INT((ROW()-14)/2),0)))</f>
        <v/>
      </c>
      <c r="L165" s="245" t="str">
        <f ca="1">IF(MOD(ROW()-13,2)=0,IF(ISBLANK(OFFSET('11. SEGUIMIENTO 2026'!$P$14,INT((ROW()-13)/2),0)),"",OFFSET('11. SEGUIMIENTO 2026'!$P$14,INT((ROW()-13)/2),0)),IF(ISBLANK(OFFSET('9. METAS'!$S$20,INT((ROW()-14)/2),0)),"",OFFSET('9. METAS'!$S$20,INT((ROW()-14)/2),0)))</f>
        <v/>
      </c>
      <c r="M165" s="246" t="str">
        <f ca="1">IF(MOD(ROW()-13,2)=0,IF(ISBLANK(OFFSET('11. SEGUIMIENTO 2026'!$Q$14,INT((ROW()-13)/2),0)),"",OFFSET('11. SEGUIMIENTO 2026'!$Q$14,INT((ROW()-13)/2),0)),IF(ISBLANK(OFFSET('9. METAS'!$T$20,INT((ROW()-14)/2),0)),"",OFFSET('9. METAS'!$T$20,INT((ROW()-14)/2),0)))</f>
        <v/>
      </c>
      <c r="N165" s="1006">
        <f t="shared" ref="N165" ca="1" si="148">IFERROR(J165/J166,"ND")</f>
        <v>0.22222222222222221</v>
      </c>
      <c r="O165" s="1008" t="str">
        <f t="shared" ref="O165" ca="1" si="149">IFERROR(((J165+K165)/H165),"ND")</f>
        <v>ND</v>
      </c>
      <c r="P165" s="1010"/>
    </row>
    <row r="166" spans="3:16">
      <c r="C166" s="1025"/>
      <c r="D166" s="1018"/>
      <c r="E166" s="1018"/>
      <c r="F166" s="1021"/>
      <c r="G166" s="1023"/>
      <c r="H166" s="1002"/>
      <c r="I166" s="1012"/>
      <c r="J166" s="244">
        <f ca="1">IF(MOD(ROW()-13,2)=0,IF(ISBLANK(OFFSET('11. SEGUIMIENTO 2026'!$N$14,INT((ROW()-13)/2),0)),"",OFFSET('11. SEGUIMIENTO 2026'!$N$14,INT((ROW()-13)/2),0)),IF(ISBLANK(OFFSET('9. METAS'!$Q$20,INT((ROW()-14)/2),0)),"",OFFSET('9. METAS'!$Q$20,INT((ROW()-14)/2),0)))</f>
        <v>9</v>
      </c>
      <c r="K166" s="245">
        <f ca="1">IF(MOD(ROW()-13,2)=0,IF(ISBLANK(OFFSET('11. SEGUIMIENTO 2026'!$O$14,INT((ROW()-13)/2),0)),"",OFFSET('11. SEGUIMIENTO 2026'!$O$14,INT((ROW()-13)/2),0)),IF(ISBLANK(OFFSET('9. METAS'!$R$20,INT((ROW()-14)/2),0)),"",OFFSET('9. METAS'!$R$20,INT((ROW()-14)/2),0)))</f>
        <v>9</v>
      </c>
      <c r="L166" s="245">
        <f ca="1">IF(MOD(ROW()-13,2)=0,IF(ISBLANK(OFFSET('11. SEGUIMIENTO 2026'!$P$14,INT((ROW()-13)/2),0)),"",OFFSET('11. SEGUIMIENTO 2026'!$P$14,INT((ROW()-13)/2),0)),IF(ISBLANK(OFFSET('9. METAS'!$S$20,INT((ROW()-14)/2),0)),"",OFFSET('9. METAS'!$S$20,INT((ROW()-14)/2),0)))</f>
        <v>8</v>
      </c>
      <c r="M166" s="246">
        <f ca="1">IF(MOD(ROW()-13,2)=0,IF(ISBLANK(OFFSET('11. SEGUIMIENTO 2026'!$Q$14,INT((ROW()-13)/2),0)),"",OFFSET('11. SEGUIMIENTO 2026'!$Q$14,INT((ROW()-13)/2),0)),IF(ISBLANK(OFFSET('9. METAS'!$T$20,INT((ROW()-14)/2),0)),"",OFFSET('9. METAS'!$T$20,INT((ROW()-14)/2),0)))</f>
        <v>5</v>
      </c>
      <c r="N166" s="1013"/>
      <c r="O166" s="1014"/>
      <c r="P166" s="1015"/>
    </row>
    <row r="167" spans="3:16">
      <c r="C167" s="1016" t="str">
        <f ca="1">IF(ISBLANK(OFFSET('5. Pp (3 años)'!$C$46,INT((ROW()-13)/2),0)),"",OFFSET('5. Pp (3 años)'!$C$46,INT((ROW()-13)/2),0))</f>
        <v>Actividad</v>
      </c>
      <c r="D167" s="1018" t="str">
        <f ca="1">IF(ISBLANK(OFFSET('5. Pp (3 años)'!$D$46,INT((ROW()-13)/2),0)),"",OFFSET('5. Pp (3 años)'!$D$46,INT((ROW()-13)/2),0))</f>
        <v/>
      </c>
      <c r="E167" s="1018" t="str">
        <f ca="1">IF(ISBLANK(OFFSET('5. Pp (3 años)'!$E$46,INT((ROW()-13)/2),0)),"",OFFSET('5. Pp (3 años)'!$E$46,INT((ROW()-13)/2),0))</f>
        <v/>
      </c>
      <c r="F167" s="1021" t="str">
        <f ca="1">IF(ISBLANK(OFFSET('5. Pp (3 años)'!$K$46,INT((ROW()-13)/2),0)),"",OFFSET('5. Pp (3 años)'!$K$46,INT((ROW()-13)/2),0))</f>
        <v/>
      </c>
      <c r="G167" s="1023" t="str">
        <f ca="1">IF(ISBLANK(OFFSET('5. Pp (3 años)'!$H$46,INT((ROW()-13)/2),0)),"",OFFSET('5. Pp (3 años)'!$H$46,INT((ROW()-13)/2),0))</f>
        <v/>
      </c>
      <c r="H167" s="1002" t="str">
        <f ca="1">IF(ISBLANK(OFFSET('9. METAS'!$K$20,INT((ROW()-13)/2),0)),"",OFFSET('9. METAS'!$K$20,INT((ROW()-13)/2),0))</f>
        <v/>
      </c>
      <c r="I167" s="1004"/>
      <c r="J167" s="244" t="str">
        <f ca="1">IF(MOD(ROW()-13,2)=0,IF(ISBLANK(OFFSET('11. SEGUIMIENTO 2026'!$N$14,INT((ROW()-13)/2),0)),"",OFFSET('11. SEGUIMIENTO 2026'!$N$14,INT((ROW()-13)/2),0)),IF(ISBLANK(OFFSET('9. METAS'!$Q$20,INT((ROW()-14)/2),0)),"",OFFSET('9. METAS'!$Q$20,INT((ROW()-14)/2),0)))</f>
        <v/>
      </c>
      <c r="K167" s="245" t="str">
        <f ca="1">IF(MOD(ROW()-13,2)=0,IF(ISBLANK(OFFSET('11. SEGUIMIENTO 2026'!$O$14,INT((ROW()-13)/2),0)),"",OFFSET('11. SEGUIMIENTO 2026'!$O$14,INT((ROW()-13)/2),0)),IF(ISBLANK(OFFSET('9. METAS'!$R$20,INT((ROW()-14)/2),0)),"",OFFSET('9. METAS'!$R$20,INT((ROW()-14)/2),0)))</f>
        <v/>
      </c>
      <c r="L167" s="245" t="str">
        <f ca="1">IF(MOD(ROW()-13,2)=0,IF(ISBLANK(OFFSET('11. SEGUIMIENTO 2026'!$P$14,INT((ROW()-13)/2),0)),"",OFFSET('11. SEGUIMIENTO 2026'!$P$14,INT((ROW()-13)/2),0)),IF(ISBLANK(OFFSET('9. METAS'!$S$20,INT((ROW()-14)/2),0)),"",OFFSET('9. METAS'!$S$20,INT((ROW()-14)/2),0)))</f>
        <v/>
      </c>
      <c r="M167" s="246" t="str">
        <f ca="1">IF(MOD(ROW()-13,2)=0,IF(ISBLANK(OFFSET('11. SEGUIMIENTO 2026'!$Q$14,INT((ROW()-13)/2),0)),"",OFFSET('11. SEGUIMIENTO 2026'!$Q$14,INT((ROW()-13)/2),0)),IF(ISBLANK(OFFSET('9. METAS'!$T$20,INT((ROW()-14)/2),0)),"",OFFSET('9. METAS'!$T$20,INT((ROW()-14)/2),0)))</f>
        <v/>
      </c>
      <c r="N167" s="1006" t="str">
        <f t="shared" ref="N167" ca="1" si="150">IFERROR(J167/J168,"ND")</f>
        <v>ND</v>
      </c>
      <c r="O167" s="1008" t="str">
        <f t="shared" ref="O167" ca="1" si="151">IFERROR(((J167+K167)/H167),"ND")</f>
        <v>ND</v>
      </c>
      <c r="P167" s="1010"/>
    </row>
    <row r="168" spans="3:16">
      <c r="C168" s="1025"/>
      <c r="D168" s="1018"/>
      <c r="E168" s="1018"/>
      <c r="F168" s="1021"/>
      <c r="G168" s="1023"/>
      <c r="H168" s="1002"/>
      <c r="I168" s="1012"/>
      <c r="J168" s="244" t="str">
        <f ca="1">IF(MOD(ROW()-13,2)=0,IF(ISBLANK(OFFSET('11. SEGUIMIENTO 2026'!$N$14,INT((ROW()-13)/2),0)),"",OFFSET('11. SEGUIMIENTO 2026'!$N$14,INT((ROW()-13)/2),0)),IF(ISBLANK(OFFSET('9. METAS'!$Q$20,INT((ROW()-14)/2),0)),"",OFFSET('9. METAS'!$Q$20,INT((ROW()-14)/2),0)))</f>
        <v/>
      </c>
      <c r="K168" s="245" t="str">
        <f ca="1">IF(MOD(ROW()-13,2)=0,IF(ISBLANK(OFFSET('11. SEGUIMIENTO 2026'!$O$14,INT((ROW()-13)/2),0)),"",OFFSET('11. SEGUIMIENTO 2026'!$O$14,INT((ROW()-13)/2),0)),IF(ISBLANK(OFFSET('9. METAS'!$R$20,INT((ROW()-14)/2),0)),"",OFFSET('9. METAS'!$R$20,INT((ROW()-14)/2),0)))</f>
        <v/>
      </c>
      <c r="L168" s="245" t="str">
        <f ca="1">IF(MOD(ROW()-13,2)=0,IF(ISBLANK(OFFSET('11. SEGUIMIENTO 2026'!$P$14,INT((ROW()-13)/2),0)),"",OFFSET('11. SEGUIMIENTO 2026'!$P$14,INT((ROW()-13)/2),0)),IF(ISBLANK(OFFSET('9. METAS'!$S$20,INT((ROW()-14)/2),0)),"",OFFSET('9. METAS'!$S$20,INT((ROW()-14)/2),0)))</f>
        <v/>
      </c>
      <c r="M168" s="246" t="str">
        <f ca="1">IF(MOD(ROW()-13,2)=0,IF(ISBLANK(OFFSET('11. SEGUIMIENTO 2026'!$Q$14,INT((ROW()-13)/2),0)),"",OFFSET('11. SEGUIMIENTO 2026'!$Q$14,INT((ROW()-13)/2),0)),IF(ISBLANK(OFFSET('9. METAS'!$T$20,INT((ROW()-14)/2),0)),"",OFFSET('9. METAS'!$T$20,INT((ROW()-14)/2),0)))</f>
        <v/>
      </c>
      <c r="N168" s="1013"/>
      <c r="O168" s="1014"/>
      <c r="P168" s="1015"/>
    </row>
    <row r="169" spans="3:16">
      <c r="C169" s="1016" t="str">
        <f ca="1">IF(ISBLANK(OFFSET('5. Pp (3 años)'!$C$46,INT((ROW()-13)/2),0)),"",OFFSET('5. Pp (3 años)'!$C$46,INT((ROW()-13)/2),0))</f>
        <v>Actividad</v>
      </c>
      <c r="D169" s="1018" t="str">
        <f ca="1">IF(ISBLANK(OFFSET('5. Pp (3 años)'!$D$46,INT((ROW()-13)/2),0)),"",OFFSET('5. Pp (3 años)'!$D$46,INT((ROW()-13)/2),0))</f>
        <v/>
      </c>
      <c r="E169" s="1018" t="str">
        <f ca="1">IF(ISBLANK(OFFSET('5. Pp (3 años)'!$E$46,INT((ROW()-13)/2),0)),"",OFFSET('5. Pp (3 años)'!$E$46,INT((ROW()-13)/2),0))</f>
        <v/>
      </c>
      <c r="F169" s="1021" t="str">
        <f ca="1">IF(ISBLANK(OFFSET('5. Pp (3 años)'!$K$46,INT((ROW()-13)/2),0)),"",OFFSET('5. Pp (3 años)'!$K$46,INT((ROW()-13)/2),0))</f>
        <v/>
      </c>
      <c r="G169" s="1023" t="str">
        <f ca="1">IF(ISBLANK(OFFSET('5. Pp (3 años)'!$H$46,INT((ROW()-13)/2),0)),"",OFFSET('5. Pp (3 años)'!$H$46,INT((ROW()-13)/2),0))</f>
        <v/>
      </c>
      <c r="H169" s="1002" t="str">
        <f ca="1">IF(ISBLANK(OFFSET('9. METAS'!$K$20,INT((ROW()-13)/2),0)),"",OFFSET('9. METAS'!$K$20,INT((ROW()-13)/2),0))</f>
        <v/>
      </c>
      <c r="I169" s="1004"/>
      <c r="J169" s="244" t="str">
        <f ca="1">IF(MOD(ROW()-13,2)=0,IF(ISBLANK(OFFSET('11. SEGUIMIENTO 2026'!$N$14,INT((ROW()-13)/2),0)),"",OFFSET('11. SEGUIMIENTO 2026'!$N$14,INT((ROW()-13)/2),0)),IF(ISBLANK(OFFSET('9. METAS'!$Q$20,INT((ROW()-14)/2),0)),"",OFFSET('9. METAS'!$Q$20,INT((ROW()-14)/2),0)))</f>
        <v/>
      </c>
      <c r="K169" s="245" t="str">
        <f ca="1">IF(MOD(ROW()-13,2)=0,IF(ISBLANK(OFFSET('11. SEGUIMIENTO 2026'!$O$14,INT((ROW()-13)/2),0)),"",OFFSET('11. SEGUIMIENTO 2026'!$O$14,INT((ROW()-13)/2),0)),IF(ISBLANK(OFFSET('9. METAS'!$R$20,INT((ROW()-14)/2),0)),"",OFFSET('9. METAS'!$R$20,INT((ROW()-14)/2),0)))</f>
        <v/>
      </c>
      <c r="L169" s="245" t="str">
        <f ca="1">IF(MOD(ROW()-13,2)=0,IF(ISBLANK(OFFSET('11. SEGUIMIENTO 2026'!$P$14,INT((ROW()-13)/2),0)),"",OFFSET('11. SEGUIMIENTO 2026'!$P$14,INT((ROW()-13)/2),0)),IF(ISBLANK(OFFSET('9. METAS'!$S$20,INT((ROW()-14)/2),0)),"",OFFSET('9. METAS'!$S$20,INT((ROW()-14)/2),0)))</f>
        <v/>
      </c>
      <c r="M169" s="246" t="str">
        <f ca="1">IF(MOD(ROW()-13,2)=0,IF(ISBLANK(OFFSET('11. SEGUIMIENTO 2026'!$Q$14,INT((ROW()-13)/2),0)),"",OFFSET('11. SEGUIMIENTO 2026'!$Q$14,INT((ROW()-13)/2),0)),IF(ISBLANK(OFFSET('9. METAS'!$T$20,INT((ROW()-14)/2),0)),"",OFFSET('9. METAS'!$T$20,INT((ROW()-14)/2),0)))</f>
        <v/>
      </c>
      <c r="N169" s="1006" t="str">
        <f t="shared" ref="N169" ca="1" si="152">IFERROR(J169/J170,"ND")</f>
        <v>ND</v>
      </c>
      <c r="O169" s="1008" t="str">
        <f t="shared" ref="O169" ca="1" si="153">IFERROR(((J169+K169)/H169),"ND")</f>
        <v>ND</v>
      </c>
      <c r="P169" s="1010"/>
    </row>
    <row r="170" spans="3:16">
      <c r="C170" s="1025"/>
      <c r="D170" s="1018"/>
      <c r="E170" s="1018"/>
      <c r="F170" s="1021"/>
      <c r="G170" s="1023"/>
      <c r="H170" s="1002"/>
      <c r="I170" s="1012"/>
      <c r="J170" s="244" t="str">
        <f ca="1">IF(MOD(ROW()-13,2)=0,IF(ISBLANK(OFFSET('11. SEGUIMIENTO 2026'!$N$14,INT((ROW()-13)/2),0)),"",OFFSET('11. SEGUIMIENTO 2026'!$N$14,INT((ROW()-13)/2),0)),IF(ISBLANK(OFFSET('9. METAS'!$Q$20,INT((ROW()-14)/2),0)),"",OFFSET('9. METAS'!$Q$20,INT((ROW()-14)/2),0)))</f>
        <v/>
      </c>
      <c r="K170" s="245" t="str">
        <f ca="1">IF(MOD(ROW()-13,2)=0,IF(ISBLANK(OFFSET('11. SEGUIMIENTO 2026'!$O$14,INT((ROW()-13)/2),0)),"",OFFSET('11. SEGUIMIENTO 2026'!$O$14,INT((ROW()-13)/2),0)),IF(ISBLANK(OFFSET('9. METAS'!$R$20,INT((ROW()-14)/2),0)),"",OFFSET('9. METAS'!$R$20,INT((ROW()-14)/2),0)))</f>
        <v/>
      </c>
      <c r="L170" s="245" t="str">
        <f ca="1">IF(MOD(ROW()-13,2)=0,IF(ISBLANK(OFFSET('11. SEGUIMIENTO 2026'!$P$14,INT((ROW()-13)/2),0)),"",OFFSET('11. SEGUIMIENTO 2026'!$P$14,INT((ROW()-13)/2),0)),IF(ISBLANK(OFFSET('9. METAS'!$S$20,INT((ROW()-14)/2),0)),"",OFFSET('9. METAS'!$S$20,INT((ROW()-14)/2),0)))</f>
        <v/>
      </c>
      <c r="M170" s="246" t="str">
        <f ca="1">IF(MOD(ROW()-13,2)=0,IF(ISBLANK(OFFSET('11. SEGUIMIENTO 2026'!$Q$14,INT((ROW()-13)/2),0)),"",OFFSET('11. SEGUIMIENTO 2026'!$Q$14,INT((ROW()-13)/2),0)),IF(ISBLANK(OFFSET('9. METAS'!$T$20,INT((ROW()-14)/2),0)),"",OFFSET('9. METAS'!$T$20,INT((ROW()-14)/2),0)))</f>
        <v/>
      </c>
      <c r="N170" s="1013"/>
      <c r="O170" s="1014"/>
      <c r="P170" s="1015"/>
    </row>
    <row r="171" spans="3:16">
      <c r="C171" s="1016" t="str">
        <f ca="1">IF(ISBLANK(OFFSET('5. Pp (3 años)'!$C$46,INT((ROW()-13)/2),0)),"",OFFSET('5. Pp (3 años)'!$C$46,INT((ROW()-13)/2),0))</f>
        <v>Actividad</v>
      </c>
      <c r="D171" s="1018" t="str">
        <f ca="1">IF(ISBLANK(OFFSET('5. Pp (3 años)'!$D$46,INT((ROW()-13)/2),0)),"",OFFSET('5. Pp (3 años)'!$D$46,INT((ROW()-13)/2),0))</f>
        <v/>
      </c>
      <c r="E171" s="1018" t="str">
        <f ca="1">IF(ISBLANK(OFFSET('5. Pp (3 años)'!$E$46,INT((ROW()-13)/2),0)),"",OFFSET('5. Pp (3 años)'!$E$46,INT((ROW()-13)/2),0))</f>
        <v/>
      </c>
      <c r="F171" s="1021" t="str">
        <f ca="1">IF(ISBLANK(OFFSET('5. Pp (3 años)'!$K$46,INT((ROW()-13)/2),0)),"",OFFSET('5. Pp (3 años)'!$K$46,INT((ROW()-13)/2),0))</f>
        <v/>
      </c>
      <c r="G171" s="1023" t="str">
        <f ca="1">IF(ISBLANK(OFFSET('5. Pp (3 años)'!$H$46,INT((ROW()-13)/2),0)),"",OFFSET('5. Pp (3 años)'!$H$46,INT((ROW()-13)/2),0))</f>
        <v/>
      </c>
      <c r="H171" s="1002" t="str">
        <f ca="1">IF(ISBLANK(OFFSET('9. METAS'!$K$20,INT((ROW()-13)/2),0)),"",OFFSET('9. METAS'!$K$20,INT((ROW()-13)/2),0))</f>
        <v/>
      </c>
      <c r="I171" s="1004"/>
      <c r="J171" s="244" t="str">
        <f ca="1">IF(MOD(ROW()-13,2)=0,IF(ISBLANK(OFFSET('11. SEGUIMIENTO 2026'!$N$14,INT((ROW()-13)/2),0)),"",OFFSET('11. SEGUIMIENTO 2026'!$N$14,INT((ROW()-13)/2),0)),IF(ISBLANK(OFFSET('9. METAS'!$Q$20,INT((ROW()-14)/2),0)),"",OFFSET('9. METAS'!$Q$20,INT((ROW()-14)/2),0)))</f>
        <v/>
      </c>
      <c r="K171" s="245" t="str">
        <f ca="1">IF(MOD(ROW()-13,2)=0,IF(ISBLANK(OFFSET('11. SEGUIMIENTO 2026'!$O$14,INT((ROW()-13)/2),0)),"",OFFSET('11. SEGUIMIENTO 2026'!$O$14,INT((ROW()-13)/2),0)),IF(ISBLANK(OFFSET('9. METAS'!$R$20,INT((ROW()-14)/2),0)),"",OFFSET('9. METAS'!$R$20,INT((ROW()-14)/2),0)))</f>
        <v/>
      </c>
      <c r="L171" s="245" t="str">
        <f ca="1">IF(MOD(ROW()-13,2)=0,IF(ISBLANK(OFFSET('11. SEGUIMIENTO 2026'!$P$14,INT((ROW()-13)/2),0)),"",OFFSET('11. SEGUIMIENTO 2026'!$P$14,INT((ROW()-13)/2),0)),IF(ISBLANK(OFFSET('9. METAS'!$S$20,INT((ROW()-14)/2),0)),"",OFFSET('9. METAS'!$S$20,INT((ROW()-14)/2),0)))</f>
        <v/>
      </c>
      <c r="M171" s="246" t="str">
        <f ca="1">IF(MOD(ROW()-13,2)=0,IF(ISBLANK(OFFSET('11. SEGUIMIENTO 2026'!$Q$14,INT((ROW()-13)/2),0)),"",OFFSET('11. SEGUIMIENTO 2026'!$Q$14,INT((ROW()-13)/2),0)),IF(ISBLANK(OFFSET('9. METAS'!$T$20,INT((ROW()-14)/2),0)),"",OFFSET('9. METAS'!$T$20,INT((ROW()-14)/2),0)))</f>
        <v/>
      </c>
      <c r="N171" s="1006" t="str">
        <f t="shared" ref="N171" ca="1" si="154">IFERROR(J171/J172,"ND")</f>
        <v>ND</v>
      </c>
      <c r="O171" s="1008" t="str">
        <f t="shared" ref="O171" ca="1" si="155">IFERROR(((J171+K171)/H171),"ND")</f>
        <v>ND</v>
      </c>
      <c r="P171" s="1010"/>
    </row>
    <row r="172" spans="3:16">
      <c r="C172" s="1025"/>
      <c r="D172" s="1018"/>
      <c r="E172" s="1018"/>
      <c r="F172" s="1021"/>
      <c r="G172" s="1023"/>
      <c r="H172" s="1002"/>
      <c r="I172" s="1012"/>
      <c r="J172" s="244" t="str">
        <f ca="1">IF(MOD(ROW()-13,2)=0,IF(ISBLANK(OFFSET('11. SEGUIMIENTO 2026'!$N$14,INT((ROW()-13)/2),0)),"",OFFSET('11. SEGUIMIENTO 2026'!$N$14,INT((ROW()-13)/2),0)),IF(ISBLANK(OFFSET('9. METAS'!$Q$20,INT((ROW()-14)/2),0)),"",OFFSET('9. METAS'!$Q$20,INT((ROW()-14)/2),0)))</f>
        <v/>
      </c>
      <c r="K172" s="245" t="str">
        <f ca="1">IF(MOD(ROW()-13,2)=0,IF(ISBLANK(OFFSET('11. SEGUIMIENTO 2026'!$O$14,INT((ROW()-13)/2),0)),"",OFFSET('11. SEGUIMIENTO 2026'!$O$14,INT((ROW()-13)/2),0)),IF(ISBLANK(OFFSET('9. METAS'!$R$20,INT((ROW()-14)/2),0)),"",OFFSET('9. METAS'!$R$20,INT((ROW()-14)/2),0)))</f>
        <v/>
      </c>
      <c r="L172" s="245" t="str">
        <f ca="1">IF(MOD(ROW()-13,2)=0,IF(ISBLANK(OFFSET('11. SEGUIMIENTO 2026'!$P$14,INT((ROW()-13)/2),0)),"",OFFSET('11. SEGUIMIENTO 2026'!$P$14,INT((ROW()-13)/2),0)),IF(ISBLANK(OFFSET('9. METAS'!$S$20,INT((ROW()-14)/2),0)),"",OFFSET('9. METAS'!$S$20,INT((ROW()-14)/2),0)))</f>
        <v/>
      </c>
      <c r="M172" s="246" t="str">
        <f ca="1">IF(MOD(ROW()-13,2)=0,IF(ISBLANK(OFFSET('11. SEGUIMIENTO 2026'!$Q$14,INT((ROW()-13)/2),0)),"",OFFSET('11. SEGUIMIENTO 2026'!$Q$14,INT((ROW()-13)/2),0)),IF(ISBLANK(OFFSET('9. METAS'!$T$20,INT((ROW()-14)/2),0)),"",OFFSET('9. METAS'!$T$20,INT((ROW()-14)/2),0)))</f>
        <v/>
      </c>
      <c r="N172" s="1013"/>
      <c r="O172" s="1014"/>
      <c r="P172" s="1015"/>
    </row>
    <row r="173" spans="3:16">
      <c r="C173" s="1016" t="str">
        <f ca="1">IF(ISBLANK(OFFSET('5. Pp (3 años)'!$C$46,INT((ROW()-13)/2),0)),"",OFFSET('5. Pp (3 años)'!$C$46,INT((ROW()-13)/2),0))</f>
        <v>Componente</v>
      </c>
      <c r="D173" s="1018" t="str">
        <f ca="1">IF(ISBLANK(OFFSET('5. Pp (3 años)'!$D$46,INT((ROW()-13)/2),0)),"",OFFSET('5. Pp (3 años)'!$D$46,INT((ROW()-13)/2),0))</f>
        <v>4.1.1.1.14 Capacidades para el desarrollo integral y la afirmación de la identidad LGBTIQ+ fortalecidas.</v>
      </c>
      <c r="E173" s="1018" t="str">
        <f ca="1">IF(ISBLANK(OFFSET('5. Pp (3 años)'!$E$46,INT((ROW()-13)/2),0)),"",OFFSET('5. Pp (3 años)'!$E$46,INT((ROW()-13)/2),0))</f>
        <v>PAFCI: Porcentaje de acciones para el fortalecimiento de capacidades y la identidad realizadas.</v>
      </c>
      <c r="F173" s="1021" t="str">
        <f ca="1">IF(ISBLANK(OFFSET('5. Pp (3 años)'!$K$46,INT((ROW()-13)/2),0)),"",OFFSET('5. Pp (3 años)'!$K$46,INT((ROW()-13)/2),0))</f>
        <v>Ascendente</v>
      </c>
      <c r="G173" s="1023" t="str">
        <f ca="1">IF(ISBLANK(OFFSET('5. Pp (3 años)'!$H$46,INT((ROW()-13)/2),0)),"",OFFSET('5. Pp (3 años)'!$H$46,INT((ROW()-13)/2),0))</f>
        <v>Trimestral</v>
      </c>
      <c r="H173" s="1002">
        <f ca="1">IF(ISBLANK(OFFSET('9. METAS'!$K$20,INT((ROW()-13)/2),0)),"",OFFSET('9. METAS'!$K$20,INT((ROW()-13)/2),0))</f>
        <v>100</v>
      </c>
      <c r="I173" s="1004"/>
      <c r="J173" s="244">
        <f ca="1">IF(MOD(ROW()-13,2)=0,IF(ISBLANK(OFFSET('11. SEGUIMIENTO 2026'!$N$14,INT((ROW()-13)/2),0)),"",OFFSET('11. SEGUIMIENTO 2026'!$N$14,INT((ROW()-13)/2),0)),IF(ISBLANK(OFFSET('9. METAS'!$Q$20,INT((ROW()-14)/2),0)),"",OFFSET('9. METAS'!$Q$20,INT((ROW()-14)/2),0)))</f>
        <v>25</v>
      </c>
      <c r="K173" s="245" t="str">
        <f ca="1">IF(MOD(ROW()-13,2)=0,IF(ISBLANK(OFFSET('11. SEGUIMIENTO 2026'!$O$14,INT((ROW()-13)/2),0)),"",OFFSET('11. SEGUIMIENTO 2026'!$O$14,INT((ROW()-13)/2),0)),IF(ISBLANK(OFFSET('9. METAS'!$R$20,INT((ROW()-14)/2),0)),"",OFFSET('9. METAS'!$R$20,INT((ROW()-14)/2),0)))</f>
        <v/>
      </c>
      <c r="L173" s="245" t="str">
        <f ca="1">IF(MOD(ROW()-13,2)=0,IF(ISBLANK(OFFSET('11. SEGUIMIENTO 2026'!$P$14,INT((ROW()-13)/2),0)),"",OFFSET('11. SEGUIMIENTO 2026'!$P$14,INT((ROW()-13)/2),0)),IF(ISBLANK(OFFSET('9. METAS'!$S$20,INT((ROW()-14)/2),0)),"",OFFSET('9. METAS'!$S$20,INT((ROW()-14)/2),0)))</f>
        <v/>
      </c>
      <c r="M173" s="246" t="str">
        <f ca="1">IF(MOD(ROW()-13,2)=0,IF(ISBLANK(OFFSET('11. SEGUIMIENTO 2026'!$Q$14,INT((ROW()-13)/2),0)),"",OFFSET('11. SEGUIMIENTO 2026'!$Q$14,INT((ROW()-13)/2),0)),IF(ISBLANK(OFFSET('9. METAS'!$T$20,INT((ROW()-14)/2),0)),"",OFFSET('9. METAS'!$T$20,INT((ROW()-14)/2),0)))</f>
        <v/>
      </c>
      <c r="N173" s="1006">
        <f t="shared" ref="N173" ca="1" si="156">IFERROR(J173/J174,"ND")</f>
        <v>1</v>
      </c>
      <c r="O173" s="1008" t="str">
        <f t="shared" ref="O173" ca="1" si="157">IFERROR(((J173+K173)/H173),"ND")</f>
        <v>ND</v>
      </c>
      <c r="P173" s="1010"/>
    </row>
    <row r="174" spans="3:16">
      <c r="C174" s="1025"/>
      <c r="D174" s="1018"/>
      <c r="E174" s="1018"/>
      <c r="F174" s="1021"/>
      <c r="G174" s="1023"/>
      <c r="H174" s="1002"/>
      <c r="I174" s="1012"/>
      <c r="J174" s="244">
        <f ca="1">IF(MOD(ROW()-13,2)=0,IF(ISBLANK(OFFSET('11. SEGUIMIENTO 2026'!$N$14,INT((ROW()-13)/2),0)),"",OFFSET('11. SEGUIMIENTO 2026'!$N$14,INT((ROW()-13)/2),0)),IF(ISBLANK(OFFSET('9. METAS'!$Q$20,INT((ROW()-14)/2),0)),"",OFFSET('9. METAS'!$Q$20,INT((ROW()-14)/2),0)))</f>
        <v>25</v>
      </c>
      <c r="K174" s="245">
        <f ca="1">IF(MOD(ROW()-13,2)=0,IF(ISBLANK(OFFSET('11. SEGUIMIENTO 2026'!$O$14,INT((ROW()-13)/2),0)),"",OFFSET('11. SEGUIMIENTO 2026'!$O$14,INT((ROW()-13)/2),0)),IF(ISBLANK(OFFSET('9. METAS'!$R$20,INT((ROW()-14)/2),0)),"",OFFSET('9. METAS'!$R$20,INT((ROW()-14)/2),0)))</f>
        <v>25</v>
      </c>
      <c r="L174" s="245">
        <f ca="1">IF(MOD(ROW()-13,2)=0,IF(ISBLANK(OFFSET('11. SEGUIMIENTO 2026'!$P$14,INT((ROW()-13)/2),0)),"",OFFSET('11. SEGUIMIENTO 2026'!$P$14,INT((ROW()-13)/2),0)),IF(ISBLANK(OFFSET('9. METAS'!$S$20,INT((ROW()-14)/2),0)),"",OFFSET('9. METAS'!$S$20,INT((ROW()-14)/2),0)))</f>
        <v>25</v>
      </c>
      <c r="M174" s="246">
        <f ca="1">IF(MOD(ROW()-13,2)=0,IF(ISBLANK(OFFSET('11. SEGUIMIENTO 2026'!$Q$14,INT((ROW()-13)/2),0)),"",OFFSET('11. SEGUIMIENTO 2026'!$Q$14,INT((ROW()-13)/2),0)),IF(ISBLANK(OFFSET('9. METAS'!$T$20,INT((ROW()-14)/2),0)),"",OFFSET('9. METAS'!$T$20,INT((ROW()-14)/2),0)))</f>
        <v>25</v>
      </c>
      <c r="N174" s="1013"/>
      <c r="O174" s="1014"/>
      <c r="P174" s="1015"/>
    </row>
    <row r="175" spans="3:16">
      <c r="C175" s="1016" t="str">
        <f ca="1">IF(ISBLANK(OFFSET('5. Pp (3 años)'!$C$46,INT((ROW()-13)/2),0)),"",OFFSET('5. Pp (3 años)'!$C$46,INT((ROW()-13)/2),0))</f>
        <v>Actividad</v>
      </c>
      <c r="D175" s="1018" t="str">
        <f ca="1">IF(ISBLANK(OFFSET('5. Pp (3 años)'!$D$46,INT((ROW()-13)/2),0)),"",OFFSET('5. Pp (3 años)'!$D$46,INT((ROW()-13)/2),0))</f>
        <v>4.1.1.1.14.1 Ejecución de programas de capacitación y fortalecimiento de la identidad para la comunidad LGBTIQ+.</v>
      </c>
      <c r="E175" s="1018" t="str">
        <f ca="1">IF(ISBLANK(OFFSET('5. Pp (3 años)'!$E$46,INT((ROW()-13)/2),0)),"",OFFSET('5. Pp (3 años)'!$E$46,INT((ROW()-13)/2),0))</f>
        <v>PACEI: Porcentaje de acciones de capacitación y encuentros de identidad ejecutados.</v>
      </c>
      <c r="F175" s="1021" t="str">
        <f ca="1">IF(ISBLANK(OFFSET('5. Pp (3 años)'!$K$46,INT((ROW()-13)/2),0)),"",OFFSET('5. Pp (3 años)'!$K$46,INT((ROW()-13)/2),0))</f>
        <v>Ascendente</v>
      </c>
      <c r="G175" s="1023" t="str">
        <f ca="1">IF(ISBLANK(OFFSET('5. Pp (3 años)'!$H$46,INT((ROW()-13)/2),0)),"",OFFSET('5. Pp (3 años)'!$H$46,INT((ROW()-13)/2),0))</f>
        <v>Trimestral</v>
      </c>
      <c r="H175" s="1002">
        <f ca="1">IF(ISBLANK(OFFSET('9. METAS'!$K$20,INT((ROW()-13)/2),0)),"",OFFSET('9. METAS'!$K$20,INT((ROW()-13)/2),0))</f>
        <v>43</v>
      </c>
      <c r="I175" s="1004"/>
      <c r="J175" s="244">
        <f ca="1">IF(MOD(ROW()-13,2)=0,IF(ISBLANK(OFFSET('11. SEGUIMIENTO 2026'!$N$14,INT((ROW()-13)/2),0)),"",OFFSET('11. SEGUIMIENTO 2026'!$N$14,INT((ROW()-13)/2),0)),IF(ISBLANK(OFFSET('9. METAS'!$Q$20,INT((ROW()-14)/2),0)),"",OFFSET('9. METAS'!$Q$20,INT((ROW()-14)/2),0)))</f>
        <v>22</v>
      </c>
      <c r="K175" s="245" t="str">
        <f ca="1">IF(MOD(ROW()-13,2)=0,IF(ISBLANK(OFFSET('11. SEGUIMIENTO 2026'!$O$14,INT((ROW()-13)/2),0)),"",OFFSET('11. SEGUIMIENTO 2026'!$O$14,INT((ROW()-13)/2),0)),IF(ISBLANK(OFFSET('9. METAS'!$R$20,INT((ROW()-14)/2),0)),"",OFFSET('9. METAS'!$R$20,INT((ROW()-14)/2),0)))</f>
        <v/>
      </c>
      <c r="L175" s="245" t="str">
        <f ca="1">IF(MOD(ROW()-13,2)=0,IF(ISBLANK(OFFSET('11. SEGUIMIENTO 2026'!$P$14,INT((ROW()-13)/2),0)),"",OFFSET('11. SEGUIMIENTO 2026'!$P$14,INT((ROW()-13)/2),0)),IF(ISBLANK(OFFSET('9. METAS'!$S$20,INT((ROW()-14)/2),0)),"",OFFSET('9. METAS'!$S$20,INT((ROW()-14)/2),0)))</f>
        <v/>
      </c>
      <c r="M175" s="246" t="str">
        <f ca="1">IF(MOD(ROW()-13,2)=0,IF(ISBLANK(OFFSET('11. SEGUIMIENTO 2026'!$Q$14,INT((ROW()-13)/2),0)),"",OFFSET('11. SEGUIMIENTO 2026'!$Q$14,INT((ROW()-13)/2),0)),IF(ISBLANK(OFFSET('9. METAS'!$T$20,INT((ROW()-14)/2),0)),"",OFFSET('9. METAS'!$T$20,INT((ROW()-14)/2),0)))</f>
        <v/>
      </c>
      <c r="N175" s="1006">
        <f t="shared" ref="N175" ca="1" si="158">IFERROR(J175/J176,"ND")</f>
        <v>1.8333333333333333</v>
      </c>
      <c r="O175" s="1008" t="str">
        <f t="shared" ref="O175" ca="1" si="159">IFERROR(((J175+K175)/H175),"ND")</f>
        <v>ND</v>
      </c>
      <c r="P175" s="1010"/>
    </row>
    <row r="176" spans="3:16">
      <c r="C176" s="1025"/>
      <c r="D176" s="1018"/>
      <c r="E176" s="1018"/>
      <c r="F176" s="1021"/>
      <c r="G176" s="1023"/>
      <c r="H176" s="1002"/>
      <c r="I176" s="1012"/>
      <c r="J176" s="244">
        <f ca="1">IF(MOD(ROW()-13,2)=0,IF(ISBLANK(OFFSET('11. SEGUIMIENTO 2026'!$N$14,INT((ROW()-13)/2),0)),"",OFFSET('11. SEGUIMIENTO 2026'!$N$14,INT((ROW()-13)/2),0)),IF(ISBLANK(OFFSET('9. METAS'!$Q$20,INT((ROW()-14)/2),0)),"",OFFSET('9. METAS'!$Q$20,INT((ROW()-14)/2),0)))</f>
        <v>12</v>
      </c>
      <c r="K176" s="245">
        <f ca="1">IF(MOD(ROW()-13,2)=0,IF(ISBLANK(OFFSET('11. SEGUIMIENTO 2026'!$O$14,INT((ROW()-13)/2),0)),"",OFFSET('11. SEGUIMIENTO 2026'!$O$14,INT((ROW()-13)/2),0)),IF(ISBLANK(OFFSET('9. METAS'!$R$20,INT((ROW()-14)/2),0)),"",OFFSET('9. METAS'!$R$20,INT((ROW()-14)/2),0)))</f>
        <v>12</v>
      </c>
      <c r="L176" s="245">
        <f ca="1">IF(MOD(ROW()-13,2)=0,IF(ISBLANK(OFFSET('11. SEGUIMIENTO 2026'!$P$14,INT((ROW()-13)/2),0)),"",OFFSET('11. SEGUIMIENTO 2026'!$P$14,INT((ROW()-13)/2),0)),IF(ISBLANK(OFFSET('9. METAS'!$S$20,INT((ROW()-14)/2),0)),"",OFFSET('9. METAS'!$S$20,INT((ROW()-14)/2),0)))</f>
        <v>12</v>
      </c>
      <c r="M176" s="246">
        <f ca="1">IF(MOD(ROW()-13,2)=0,IF(ISBLANK(OFFSET('11. SEGUIMIENTO 2026'!$Q$14,INT((ROW()-13)/2),0)),"",OFFSET('11. SEGUIMIENTO 2026'!$Q$14,INT((ROW()-13)/2),0)),IF(ISBLANK(OFFSET('9. METAS'!$T$20,INT((ROW()-14)/2),0)),"",OFFSET('9. METAS'!$T$20,INT((ROW()-14)/2),0)))</f>
        <v>7</v>
      </c>
      <c r="N176" s="1013"/>
      <c r="O176" s="1014"/>
      <c r="P176" s="1015"/>
    </row>
    <row r="177" spans="3:16">
      <c r="C177" s="1016" t="str">
        <f ca="1">IF(ISBLANK(OFFSET('5. Pp (3 años)'!$C$46,INT((ROW()-13)/2),0)),"",OFFSET('5. Pp (3 años)'!$C$46,INT((ROW()-13)/2),0))</f>
        <v>Actividad</v>
      </c>
      <c r="D177" s="1018" t="str">
        <f ca="1">IF(ISBLANK(OFFSET('5. Pp (3 años)'!$D$46,INT((ROW()-13)/2),0)),"",OFFSET('5. Pp (3 años)'!$D$46,INT((ROW()-13)/2),0))</f>
        <v/>
      </c>
      <c r="E177" s="1018" t="str">
        <f ca="1">IF(ISBLANK(OFFSET('5. Pp (3 años)'!$E$46,INT((ROW()-13)/2),0)),"",OFFSET('5. Pp (3 años)'!$E$46,INT((ROW()-13)/2),0))</f>
        <v/>
      </c>
      <c r="F177" s="1021" t="str">
        <f ca="1">IF(ISBLANK(OFFSET('5. Pp (3 años)'!$K$46,INT((ROW()-13)/2),0)),"",OFFSET('5. Pp (3 años)'!$K$46,INT((ROW()-13)/2),0))</f>
        <v/>
      </c>
      <c r="G177" s="1023" t="str">
        <f ca="1">IF(ISBLANK(OFFSET('5. Pp (3 años)'!$H$46,INT((ROW()-13)/2),0)),"",OFFSET('5. Pp (3 años)'!$H$46,INT((ROW()-13)/2),0))</f>
        <v/>
      </c>
      <c r="H177" s="1002" t="str">
        <f ca="1">IF(ISBLANK(OFFSET('9. METAS'!$K$20,INT((ROW()-13)/2),0)),"",OFFSET('9. METAS'!$K$20,INT((ROW()-13)/2),0))</f>
        <v/>
      </c>
      <c r="I177" s="1004"/>
      <c r="J177" s="244" t="str">
        <f ca="1">IF(MOD(ROW()-13,2)=0,IF(ISBLANK(OFFSET('11. SEGUIMIENTO 2026'!$N$14,INT((ROW()-13)/2),0)),"",OFFSET('11. SEGUIMIENTO 2026'!$N$14,INT((ROW()-13)/2),0)),IF(ISBLANK(OFFSET('9. METAS'!$Q$20,INT((ROW()-14)/2),0)),"",OFFSET('9. METAS'!$Q$20,INT((ROW()-14)/2),0)))</f>
        <v/>
      </c>
      <c r="K177" s="245" t="str">
        <f ca="1">IF(MOD(ROW()-13,2)=0,IF(ISBLANK(OFFSET('11. SEGUIMIENTO 2026'!$O$14,INT((ROW()-13)/2),0)),"",OFFSET('11. SEGUIMIENTO 2026'!$O$14,INT((ROW()-13)/2),0)),IF(ISBLANK(OFFSET('9. METAS'!$R$20,INT((ROW()-14)/2),0)),"",OFFSET('9. METAS'!$R$20,INT((ROW()-14)/2),0)))</f>
        <v/>
      </c>
      <c r="L177" s="245" t="str">
        <f ca="1">IF(MOD(ROW()-13,2)=0,IF(ISBLANK(OFFSET('11. SEGUIMIENTO 2026'!$P$14,INT((ROW()-13)/2),0)),"",OFFSET('11. SEGUIMIENTO 2026'!$P$14,INT((ROW()-13)/2),0)),IF(ISBLANK(OFFSET('9. METAS'!$S$20,INT((ROW()-14)/2),0)),"",OFFSET('9. METAS'!$S$20,INT((ROW()-14)/2),0)))</f>
        <v/>
      </c>
      <c r="M177" s="246" t="str">
        <f ca="1">IF(MOD(ROW()-13,2)=0,IF(ISBLANK(OFFSET('11. SEGUIMIENTO 2026'!$Q$14,INT((ROW()-13)/2),0)),"",OFFSET('11. SEGUIMIENTO 2026'!$Q$14,INT((ROW()-13)/2),0)),IF(ISBLANK(OFFSET('9. METAS'!$T$20,INT((ROW()-14)/2),0)),"",OFFSET('9. METAS'!$T$20,INT((ROW()-14)/2),0)))</f>
        <v/>
      </c>
      <c r="N177" s="1006" t="str">
        <f t="shared" ref="N177" ca="1" si="160">IFERROR(J177/J178,"ND")</f>
        <v>ND</v>
      </c>
      <c r="O177" s="1008" t="str">
        <f t="shared" ref="O177" ca="1" si="161">IFERROR(((J177+K177)/H177),"ND")</f>
        <v>ND</v>
      </c>
      <c r="P177" s="1010"/>
    </row>
    <row r="178" spans="3:16">
      <c r="C178" s="1025"/>
      <c r="D178" s="1018"/>
      <c r="E178" s="1018"/>
      <c r="F178" s="1021"/>
      <c r="G178" s="1023"/>
      <c r="H178" s="1002"/>
      <c r="I178" s="1012"/>
      <c r="J178" s="244" t="str">
        <f ca="1">IF(MOD(ROW()-13,2)=0,IF(ISBLANK(OFFSET('11. SEGUIMIENTO 2026'!$N$14,INT((ROW()-13)/2),0)),"",OFFSET('11. SEGUIMIENTO 2026'!$N$14,INT((ROW()-13)/2),0)),IF(ISBLANK(OFFSET('9. METAS'!$Q$20,INT((ROW()-14)/2),0)),"",OFFSET('9. METAS'!$Q$20,INT((ROW()-14)/2),0)))</f>
        <v/>
      </c>
      <c r="K178" s="245" t="str">
        <f ca="1">IF(MOD(ROW()-13,2)=0,IF(ISBLANK(OFFSET('11. SEGUIMIENTO 2026'!$O$14,INT((ROW()-13)/2),0)),"",OFFSET('11. SEGUIMIENTO 2026'!$O$14,INT((ROW()-13)/2),0)),IF(ISBLANK(OFFSET('9. METAS'!$R$20,INT((ROW()-14)/2),0)),"",OFFSET('9. METAS'!$R$20,INT((ROW()-14)/2),0)))</f>
        <v/>
      </c>
      <c r="L178" s="245" t="str">
        <f ca="1">IF(MOD(ROW()-13,2)=0,IF(ISBLANK(OFFSET('11. SEGUIMIENTO 2026'!$P$14,INT((ROW()-13)/2),0)),"",OFFSET('11. SEGUIMIENTO 2026'!$P$14,INT((ROW()-13)/2),0)),IF(ISBLANK(OFFSET('9. METAS'!$S$20,INT((ROW()-14)/2),0)),"",OFFSET('9. METAS'!$S$20,INT((ROW()-14)/2),0)))</f>
        <v/>
      </c>
      <c r="M178" s="246" t="str">
        <f ca="1">IF(MOD(ROW()-13,2)=0,IF(ISBLANK(OFFSET('11. SEGUIMIENTO 2026'!$Q$14,INT((ROW()-13)/2),0)),"",OFFSET('11. SEGUIMIENTO 2026'!$Q$14,INT((ROW()-13)/2),0)),IF(ISBLANK(OFFSET('9. METAS'!$T$20,INT((ROW()-14)/2),0)),"",OFFSET('9. METAS'!$T$20,INT((ROW()-14)/2),0)))</f>
        <v/>
      </c>
      <c r="N178" s="1013"/>
      <c r="O178" s="1014"/>
      <c r="P178" s="1015"/>
    </row>
    <row r="179" spans="3:16">
      <c r="C179" s="1016" t="str">
        <f ca="1">IF(ISBLANK(OFFSET('5. Pp (3 años)'!$C$46,INT((ROW()-13)/2),0)),"",OFFSET('5. Pp (3 años)'!$C$46,INT((ROW()-13)/2),0))</f>
        <v>Actividad</v>
      </c>
      <c r="D179" s="1018" t="str">
        <f ca="1">IF(ISBLANK(OFFSET('5. Pp (3 años)'!$D$46,INT((ROW()-13)/2),0)),"",OFFSET('5. Pp (3 años)'!$D$46,INT((ROW()-13)/2),0))</f>
        <v/>
      </c>
      <c r="E179" s="1018" t="str">
        <f ca="1">IF(ISBLANK(OFFSET('5. Pp (3 años)'!$E$46,INT((ROW()-13)/2),0)),"",OFFSET('5. Pp (3 años)'!$E$46,INT((ROW()-13)/2),0))</f>
        <v/>
      </c>
      <c r="F179" s="1021" t="str">
        <f ca="1">IF(ISBLANK(OFFSET('5. Pp (3 años)'!$K$46,INT((ROW()-13)/2),0)),"",OFFSET('5. Pp (3 años)'!$K$46,INT((ROW()-13)/2),0))</f>
        <v/>
      </c>
      <c r="G179" s="1023" t="str">
        <f ca="1">IF(ISBLANK(OFFSET('5. Pp (3 años)'!$H$46,INT((ROW()-13)/2),0)),"",OFFSET('5. Pp (3 años)'!$H$46,INT((ROW()-13)/2),0))</f>
        <v/>
      </c>
      <c r="H179" s="1002" t="str">
        <f ca="1">IF(ISBLANK(OFFSET('9. METAS'!$K$20,INT((ROW()-13)/2),0)),"",OFFSET('9. METAS'!$K$20,INT((ROW()-13)/2),0))</f>
        <v/>
      </c>
      <c r="I179" s="1004"/>
      <c r="J179" s="244" t="str">
        <f ca="1">IF(MOD(ROW()-13,2)=0,IF(ISBLANK(OFFSET('11. SEGUIMIENTO 2026'!$N$14,INT((ROW()-13)/2),0)),"",OFFSET('11. SEGUIMIENTO 2026'!$N$14,INT((ROW()-13)/2),0)),IF(ISBLANK(OFFSET('9. METAS'!$Q$20,INT((ROW()-14)/2),0)),"",OFFSET('9. METAS'!$Q$20,INT((ROW()-14)/2),0)))</f>
        <v/>
      </c>
      <c r="K179" s="245" t="str">
        <f ca="1">IF(MOD(ROW()-13,2)=0,IF(ISBLANK(OFFSET('11. SEGUIMIENTO 2026'!$O$14,INT((ROW()-13)/2),0)),"",OFFSET('11. SEGUIMIENTO 2026'!$O$14,INT((ROW()-13)/2),0)),IF(ISBLANK(OFFSET('9. METAS'!$R$20,INT((ROW()-14)/2),0)),"",OFFSET('9. METAS'!$R$20,INT((ROW()-14)/2),0)))</f>
        <v/>
      </c>
      <c r="L179" s="245" t="str">
        <f ca="1">IF(MOD(ROW()-13,2)=0,IF(ISBLANK(OFFSET('11. SEGUIMIENTO 2026'!$P$14,INT((ROW()-13)/2),0)),"",OFFSET('11. SEGUIMIENTO 2026'!$P$14,INT((ROW()-13)/2),0)),IF(ISBLANK(OFFSET('9. METAS'!$S$20,INT((ROW()-14)/2),0)),"",OFFSET('9. METAS'!$S$20,INT((ROW()-14)/2),0)))</f>
        <v/>
      </c>
      <c r="M179" s="246" t="str">
        <f ca="1">IF(MOD(ROW()-13,2)=0,IF(ISBLANK(OFFSET('11. SEGUIMIENTO 2026'!$Q$14,INT((ROW()-13)/2),0)),"",OFFSET('11. SEGUIMIENTO 2026'!$Q$14,INT((ROW()-13)/2),0)),IF(ISBLANK(OFFSET('9. METAS'!$T$20,INT((ROW()-14)/2),0)),"",OFFSET('9. METAS'!$T$20,INT((ROW()-14)/2),0)))</f>
        <v/>
      </c>
      <c r="N179" s="1006" t="str">
        <f t="shared" ref="N179" ca="1" si="162">IFERROR(J179/J180,"ND")</f>
        <v>ND</v>
      </c>
      <c r="O179" s="1008" t="str">
        <f t="shared" ref="O179" ca="1" si="163">IFERROR(((J179+K179)/H179),"ND")</f>
        <v>ND</v>
      </c>
      <c r="P179" s="1010"/>
    </row>
    <row r="180" spans="3:16">
      <c r="C180" s="1025"/>
      <c r="D180" s="1018"/>
      <c r="E180" s="1018"/>
      <c r="F180" s="1021"/>
      <c r="G180" s="1023"/>
      <c r="H180" s="1002"/>
      <c r="I180" s="1012"/>
      <c r="J180" s="244" t="str">
        <f ca="1">IF(MOD(ROW()-13,2)=0,IF(ISBLANK(OFFSET('11. SEGUIMIENTO 2026'!$N$14,INT((ROW()-13)/2),0)),"",OFFSET('11. SEGUIMIENTO 2026'!$N$14,INT((ROW()-13)/2),0)),IF(ISBLANK(OFFSET('9. METAS'!$Q$20,INT((ROW()-14)/2),0)),"",OFFSET('9. METAS'!$Q$20,INT((ROW()-14)/2),0)))</f>
        <v/>
      </c>
      <c r="K180" s="245" t="str">
        <f ca="1">IF(MOD(ROW()-13,2)=0,IF(ISBLANK(OFFSET('11. SEGUIMIENTO 2026'!$O$14,INT((ROW()-13)/2),0)),"",OFFSET('11. SEGUIMIENTO 2026'!$O$14,INT((ROW()-13)/2),0)),IF(ISBLANK(OFFSET('9. METAS'!$R$20,INT((ROW()-14)/2),0)),"",OFFSET('9. METAS'!$R$20,INT((ROW()-14)/2),0)))</f>
        <v/>
      </c>
      <c r="L180" s="245" t="str">
        <f ca="1">IF(MOD(ROW()-13,2)=0,IF(ISBLANK(OFFSET('11. SEGUIMIENTO 2026'!$P$14,INT((ROW()-13)/2),0)),"",OFFSET('11. SEGUIMIENTO 2026'!$P$14,INT((ROW()-13)/2),0)),IF(ISBLANK(OFFSET('9. METAS'!$S$20,INT((ROW()-14)/2),0)),"",OFFSET('9. METAS'!$S$20,INT((ROW()-14)/2),0)))</f>
        <v/>
      </c>
      <c r="M180" s="246" t="str">
        <f ca="1">IF(MOD(ROW()-13,2)=0,IF(ISBLANK(OFFSET('11. SEGUIMIENTO 2026'!$Q$14,INT((ROW()-13)/2),0)),"",OFFSET('11. SEGUIMIENTO 2026'!$Q$14,INT((ROW()-13)/2),0)),IF(ISBLANK(OFFSET('9. METAS'!$T$20,INT((ROW()-14)/2),0)),"",OFFSET('9. METAS'!$T$20,INT((ROW()-14)/2),0)))</f>
        <v/>
      </c>
      <c r="N180" s="1013"/>
      <c r="O180" s="1014"/>
      <c r="P180" s="1015"/>
    </row>
    <row r="181" spans="3:16">
      <c r="C181" s="1016" t="str">
        <f ca="1">IF(ISBLANK(OFFSET('5. Pp (3 años)'!$C$46,INT((ROW()-13)/2),0)),"",OFFSET('5. Pp (3 años)'!$C$46,INT((ROW()-13)/2),0))</f>
        <v>Actividad</v>
      </c>
      <c r="D181" s="1018" t="str">
        <f ca="1">IF(ISBLANK(OFFSET('5. Pp (3 años)'!$D$46,INT((ROW()-13)/2),0)),"",OFFSET('5. Pp (3 años)'!$D$46,INT((ROW()-13)/2),0))</f>
        <v/>
      </c>
      <c r="E181" s="1018" t="str">
        <f ca="1">IF(ISBLANK(OFFSET('5. Pp (3 años)'!$E$46,INT((ROW()-13)/2),0)),"",OFFSET('5. Pp (3 años)'!$E$46,INT((ROW()-13)/2),0))</f>
        <v/>
      </c>
      <c r="F181" s="1021" t="str">
        <f ca="1">IF(ISBLANK(OFFSET('5. Pp (3 años)'!$K$46,INT((ROW()-13)/2),0)),"",OFFSET('5. Pp (3 años)'!$K$46,INT((ROW()-13)/2),0))</f>
        <v/>
      </c>
      <c r="G181" s="1023" t="str">
        <f ca="1">IF(ISBLANK(OFFSET('5. Pp (3 años)'!$H$46,INT((ROW()-13)/2),0)),"",OFFSET('5. Pp (3 años)'!$H$46,INT((ROW()-13)/2),0))</f>
        <v/>
      </c>
      <c r="H181" s="1002" t="str">
        <f ca="1">IF(ISBLANK(OFFSET('9. METAS'!$K$20,INT((ROW()-13)/2),0)),"",OFFSET('9. METAS'!$K$20,INT((ROW()-13)/2),0))</f>
        <v/>
      </c>
      <c r="I181" s="1004"/>
      <c r="J181" s="244" t="str">
        <f ca="1">IF(MOD(ROW()-13,2)=0,IF(ISBLANK(OFFSET('11. SEGUIMIENTO 2026'!$N$14,INT((ROW()-13)/2),0)),"",OFFSET('11. SEGUIMIENTO 2026'!$N$14,INT((ROW()-13)/2),0)),IF(ISBLANK(OFFSET('9. METAS'!$Q$20,INT((ROW()-14)/2),0)),"",OFFSET('9. METAS'!$Q$20,INT((ROW()-14)/2),0)))</f>
        <v/>
      </c>
      <c r="K181" s="245" t="str">
        <f ca="1">IF(MOD(ROW()-13,2)=0,IF(ISBLANK(OFFSET('11. SEGUIMIENTO 2026'!$O$14,INT((ROW()-13)/2),0)),"",OFFSET('11. SEGUIMIENTO 2026'!$O$14,INT((ROW()-13)/2),0)),IF(ISBLANK(OFFSET('9. METAS'!$R$20,INT((ROW()-14)/2),0)),"",OFFSET('9. METAS'!$R$20,INT((ROW()-14)/2),0)))</f>
        <v/>
      </c>
      <c r="L181" s="245" t="str">
        <f ca="1">IF(MOD(ROW()-13,2)=0,IF(ISBLANK(OFFSET('11. SEGUIMIENTO 2026'!$P$14,INT((ROW()-13)/2),0)),"",OFFSET('11. SEGUIMIENTO 2026'!$P$14,INT((ROW()-13)/2),0)),IF(ISBLANK(OFFSET('9. METAS'!$S$20,INT((ROW()-14)/2),0)),"",OFFSET('9. METAS'!$S$20,INT((ROW()-14)/2),0)))</f>
        <v/>
      </c>
      <c r="M181" s="246" t="str">
        <f ca="1">IF(MOD(ROW()-13,2)=0,IF(ISBLANK(OFFSET('11. SEGUIMIENTO 2026'!$Q$14,INT((ROW()-13)/2),0)),"",OFFSET('11. SEGUIMIENTO 2026'!$Q$14,INT((ROW()-13)/2),0)),IF(ISBLANK(OFFSET('9. METAS'!$T$20,INT((ROW()-14)/2),0)),"",OFFSET('9. METAS'!$T$20,INT((ROW()-14)/2),0)))</f>
        <v/>
      </c>
      <c r="N181" s="1006" t="str">
        <f t="shared" ref="N181" ca="1" si="164">IFERROR(J181/J182,"ND")</f>
        <v>ND</v>
      </c>
      <c r="O181" s="1008" t="str">
        <f t="shared" ref="O181" ca="1" si="165">IFERROR(((J181+K181)/H181),"ND")</f>
        <v>ND</v>
      </c>
      <c r="P181" s="1010"/>
    </row>
    <row r="182" spans="3:16">
      <c r="C182" s="1025"/>
      <c r="D182" s="1018"/>
      <c r="E182" s="1018"/>
      <c r="F182" s="1021"/>
      <c r="G182" s="1023"/>
      <c r="H182" s="1002"/>
      <c r="I182" s="1012"/>
      <c r="J182" s="244" t="str">
        <f ca="1">IF(MOD(ROW()-13,2)=0,IF(ISBLANK(OFFSET('11. SEGUIMIENTO 2026'!$N$14,INT((ROW()-13)/2),0)),"",OFFSET('11. SEGUIMIENTO 2026'!$N$14,INT((ROW()-13)/2),0)),IF(ISBLANK(OFFSET('9. METAS'!$Q$20,INT((ROW()-14)/2),0)),"",OFFSET('9. METAS'!$Q$20,INT((ROW()-14)/2),0)))</f>
        <v/>
      </c>
      <c r="K182" s="245" t="str">
        <f ca="1">IF(MOD(ROW()-13,2)=0,IF(ISBLANK(OFFSET('11. SEGUIMIENTO 2026'!$O$14,INT((ROW()-13)/2),0)),"",OFFSET('11. SEGUIMIENTO 2026'!$O$14,INT((ROW()-13)/2),0)),IF(ISBLANK(OFFSET('9. METAS'!$R$20,INT((ROW()-14)/2),0)),"",OFFSET('9. METAS'!$R$20,INT((ROW()-14)/2),0)))</f>
        <v/>
      </c>
      <c r="L182" s="245" t="str">
        <f ca="1">IF(MOD(ROW()-13,2)=0,IF(ISBLANK(OFFSET('11. SEGUIMIENTO 2026'!$P$14,INT((ROW()-13)/2),0)),"",OFFSET('11. SEGUIMIENTO 2026'!$P$14,INT((ROW()-13)/2),0)),IF(ISBLANK(OFFSET('9. METAS'!$S$20,INT((ROW()-14)/2),0)),"",OFFSET('9. METAS'!$S$20,INT((ROW()-14)/2),0)))</f>
        <v/>
      </c>
      <c r="M182" s="246" t="str">
        <f ca="1">IF(MOD(ROW()-13,2)=0,IF(ISBLANK(OFFSET('11. SEGUIMIENTO 2026'!$Q$14,INT((ROW()-13)/2),0)),"",OFFSET('11. SEGUIMIENTO 2026'!$Q$14,INT((ROW()-13)/2),0)),IF(ISBLANK(OFFSET('9. METAS'!$T$20,INT((ROW()-14)/2),0)),"",OFFSET('9. METAS'!$T$20,INT((ROW()-14)/2),0)))</f>
        <v/>
      </c>
      <c r="N182" s="1013"/>
      <c r="O182" s="1014"/>
      <c r="P182" s="1015"/>
    </row>
    <row r="183" spans="3:16">
      <c r="C183" s="1016" t="str">
        <f ca="1">IF(ISBLANK(OFFSET('5. Pp (3 años)'!$C$46,INT((ROW()-13)/2),0)),"",OFFSET('5. Pp (3 años)'!$C$46,INT((ROW()-13)/2),0))</f>
        <v>Actividad</v>
      </c>
      <c r="D183" s="1018" t="str">
        <f ca="1">IF(ISBLANK(OFFSET('5. Pp (3 años)'!$D$46,INT((ROW()-13)/2),0)),"",OFFSET('5. Pp (3 años)'!$D$46,INT((ROW()-13)/2),0))</f>
        <v/>
      </c>
      <c r="E183" s="1018" t="str">
        <f ca="1">IF(ISBLANK(OFFSET('5. Pp (3 años)'!$E$46,INT((ROW()-13)/2),0)),"",OFFSET('5. Pp (3 años)'!$E$46,INT((ROW()-13)/2),0))</f>
        <v/>
      </c>
      <c r="F183" s="1021" t="str">
        <f ca="1">IF(ISBLANK(OFFSET('5. Pp (3 años)'!$K$46,INT((ROW()-13)/2),0)),"",OFFSET('5. Pp (3 años)'!$K$46,INT((ROW()-13)/2),0))</f>
        <v/>
      </c>
      <c r="G183" s="1023" t="str">
        <f ca="1">IF(ISBLANK(OFFSET('5. Pp (3 años)'!$H$46,INT((ROW()-13)/2),0)),"",OFFSET('5. Pp (3 años)'!$H$46,INT((ROW()-13)/2),0))</f>
        <v/>
      </c>
      <c r="H183" s="1002" t="str">
        <f ca="1">IF(ISBLANK(OFFSET('9. METAS'!$K$20,INT((ROW()-13)/2),0)),"",OFFSET('9. METAS'!$K$20,INT((ROW()-13)/2),0))</f>
        <v/>
      </c>
      <c r="I183" s="1004"/>
      <c r="J183" s="244" t="str">
        <f ca="1">IF(MOD(ROW()-13,2)=0,IF(ISBLANK(OFFSET('11. SEGUIMIENTO 2026'!$N$14,INT((ROW()-13)/2),0)),"",OFFSET('11. SEGUIMIENTO 2026'!$N$14,INT((ROW()-13)/2),0)),IF(ISBLANK(OFFSET('9. METAS'!$Q$20,INT((ROW()-14)/2),0)),"",OFFSET('9. METAS'!$Q$20,INT((ROW()-14)/2),0)))</f>
        <v/>
      </c>
      <c r="K183" s="245" t="str">
        <f ca="1">IF(MOD(ROW()-13,2)=0,IF(ISBLANK(OFFSET('11. SEGUIMIENTO 2026'!$O$14,INT((ROW()-13)/2),0)),"",OFFSET('11. SEGUIMIENTO 2026'!$O$14,INT((ROW()-13)/2),0)),IF(ISBLANK(OFFSET('9. METAS'!$R$20,INT((ROW()-14)/2),0)),"",OFFSET('9. METAS'!$R$20,INT((ROW()-14)/2),0)))</f>
        <v/>
      </c>
      <c r="L183" s="245" t="str">
        <f ca="1">IF(MOD(ROW()-13,2)=0,IF(ISBLANK(OFFSET('11. SEGUIMIENTO 2026'!$P$14,INT((ROW()-13)/2),0)),"",OFFSET('11. SEGUIMIENTO 2026'!$P$14,INT((ROW()-13)/2),0)),IF(ISBLANK(OFFSET('9. METAS'!$S$20,INT((ROW()-14)/2),0)),"",OFFSET('9. METAS'!$S$20,INT((ROW()-14)/2),0)))</f>
        <v/>
      </c>
      <c r="M183" s="246" t="str">
        <f ca="1">IF(MOD(ROW()-13,2)=0,IF(ISBLANK(OFFSET('11. SEGUIMIENTO 2026'!$Q$14,INT((ROW()-13)/2),0)),"",OFFSET('11. SEGUIMIENTO 2026'!$Q$14,INT((ROW()-13)/2),0)),IF(ISBLANK(OFFSET('9. METAS'!$T$20,INT((ROW()-14)/2),0)),"",OFFSET('9. METAS'!$T$20,INT((ROW()-14)/2),0)))</f>
        <v/>
      </c>
      <c r="N183" s="1006" t="str">
        <f t="shared" ref="N183" ca="1" si="166">IFERROR(J183/J184,"ND")</f>
        <v>ND</v>
      </c>
      <c r="O183" s="1008" t="str">
        <f t="shared" ref="O183" ca="1" si="167">IFERROR(((J183+K183)/H183),"ND")</f>
        <v>ND</v>
      </c>
      <c r="P183" s="1010"/>
    </row>
    <row r="184" spans="3:16">
      <c r="C184" s="1025"/>
      <c r="D184" s="1018"/>
      <c r="E184" s="1018"/>
      <c r="F184" s="1021"/>
      <c r="G184" s="1023"/>
      <c r="H184" s="1002"/>
      <c r="I184" s="1012"/>
      <c r="J184" s="244" t="str">
        <f ca="1">IF(MOD(ROW()-13,2)=0,IF(ISBLANK(OFFSET('11. SEGUIMIENTO 2026'!$N$14,INT((ROW()-13)/2),0)),"",OFFSET('11. SEGUIMIENTO 2026'!$N$14,INT((ROW()-13)/2),0)),IF(ISBLANK(OFFSET('9. METAS'!$Q$20,INT((ROW()-14)/2),0)),"",OFFSET('9. METAS'!$Q$20,INT((ROW()-14)/2),0)))</f>
        <v/>
      </c>
      <c r="K184" s="245" t="str">
        <f ca="1">IF(MOD(ROW()-13,2)=0,IF(ISBLANK(OFFSET('11. SEGUIMIENTO 2026'!$O$14,INT((ROW()-13)/2),0)),"",OFFSET('11. SEGUIMIENTO 2026'!$O$14,INT((ROW()-13)/2),0)),IF(ISBLANK(OFFSET('9. METAS'!$R$20,INT((ROW()-14)/2),0)),"",OFFSET('9. METAS'!$R$20,INT((ROW()-14)/2),0)))</f>
        <v/>
      </c>
      <c r="L184" s="245" t="str">
        <f ca="1">IF(MOD(ROW()-13,2)=0,IF(ISBLANK(OFFSET('11. SEGUIMIENTO 2026'!$P$14,INT((ROW()-13)/2),0)),"",OFFSET('11. SEGUIMIENTO 2026'!$P$14,INT((ROW()-13)/2),0)),IF(ISBLANK(OFFSET('9. METAS'!$S$20,INT((ROW()-14)/2),0)),"",OFFSET('9. METAS'!$S$20,INT((ROW()-14)/2),0)))</f>
        <v/>
      </c>
      <c r="M184" s="246" t="str">
        <f ca="1">IF(MOD(ROW()-13,2)=0,IF(ISBLANK(OFFSET('11. SEGUIMIENTO 2026'!$Q$14,INT((ROW()-13)/2),0)),"",OFFSET('11. SEGUIMIENTO 2026'!$Q$14,INT((ROW()-13)/2),0)),IF(ISBLANK(OFFSET('9. METAS'!$T$20,INT((ROW()-14)/2),0)),"",OFFSET('9. METAS'!$T$20,INT((ROW()-14)/2),0)))</f>
        <v/>
      </c>
      <c r="N184" s="1013"/>
      <c r="O184" s="1014"/>
      <c r="P184" s="1015"/>
    </row>
    <row r="185" spans="3:16">
      <c r="C185" s="1016" t="str">
        <f ca="1">IF(ISBLANK(OFFSET('5. Pp (3 años)'!$C$46,INT((ROW()-13)/2),0)),"",OFFSET('5. Pp (3 años)'!$C$46,INT((ROW()-13)/2),0))</f>
        <v>Componente</v>
      </c>
      <c r="D185" s="1018" t="str">
        <f ca="1">IF(ISBLANK(OFFSET('5. Pp (3 años)'!$D$46,INT((ROW()-13)/2),0)),"",OFFSET('5. Pp (3 años)'!$D$46,INT((ROW()-13)/2),0))</f>
        <v>4.1.1.1.15  Servicios de formación y fortalecimiento para el emprendimiento sostenible impartidos.</v>
      </c>
      <c r="E185" s="1018" t="str">
        <f ca="1">IF(ISBLANK(OFFSET('5. Pp (3 años)'!$E$46,INT((ROW()-13)/2),0)),"",OFFSET('5. Pp (3 años)'!$E$46,INT((ROW()-13)/2),0))</f>
        <v>PSFEO: Porcentaje de servicios de formación para el emprendimiento otorgados.</v>
      </c>
      <c r="F185" s="1021" t="str">
        <f ca="1">IF(ISBLANK(OFFSET('5. Pp (3 años)'!$K$46,INT((ROW()-13)/2),0)),"",OFFSET('5. Pp (3 años)'!$K$46,INT((ROW()-13)/2),0))</f>
        <v>Ascendente</v>
      </c>
      <c r="G185" s="1023" t="str">
        <f ca="1">IF(ISBLANK(OFFSET('5. Pp (3 años)'!$H$46,INT((ROW()-13)/2),0)),"",OFFSET('5. Pp (3 años)'!$H$46,INT((ROW()-13)/2),0))</f>
        <v>Trimestral</v>
      </c>
      <c r="H185" s="1002">
        <f ca="1">IF(ISBLANK(OFFSET('9. METAS'!$K$20,INT((ROW()-13)/2),0)),"",OFFSET('9. METAS'!$K$20,INT((ROW()-13)/2),0))</f>
        <v>100</v>
      </c>
      <c r="I185" s="1004"/>
      <c r="J185" s="244">
        <f ca="1">IF(MOD(ROW()-13,2)=0,IF(ISBLANK(OFFSET('11. SEGUIMIENTO 2026'!$N$14,INT((ROW()-13)/2),0)),"",OFFSET('11. SEGUIMIENTO 2026'!$N$14,INT((ROW()-13)/2),0)),IF(ISBLANK(OFFSET('9. METAS'!$Q$20,INT((ROW()-14)/2),0)),"",OFFSET('9. METAS'!$Q$20,INT((ROW()-14)/2),0)))</f>
        <v>25</v>
      </c>
      <c r="K185" s="245" t="str">
        <f ca="1">IF(MOD(ROW()-13,2)=0,IF(ISBLANK(OFFSET('11. SEGUIMIENTO 2026'!$O$14,INT((ROW()-13)/2),0)),"",OFFSET('11. SEGUIMIENTO 2026'!$O$14,INT((ROW()-13)/2),0)),IF(ISBLANK(OFFSET('9. METAS'!$R$20,INT((ROW()-14)/2),0)),"",OFFSET('9. METAS'!$R$20,INT((ROW()-14)/2),0)))</f>
        <v/>
      </c>
      <c r="L185" s="245" t="str">
        <f ca="1">IF(MOD(ROW()-13,2)=0,IF(ISBLANK(OFFSET('11. SEGUIMIENTO 2026'!$P$14,INT((ROW()-13)/2),0)),"",OFFSET('11. SEGUIMIENTO 2026'!$P$14,INT((ROW()-13)/2),0)),IF(ISBLANK(OFFSET('9. METAS'!$S$20,INT((ROW()-14)/2),0)),"",OFFSET('9. METAS'!$S$20,INT((ROW()-14)/2),0)))</f>
        <v/>
      </c>
      <c r="M185" s="246" t="str">
        <f ca="1">IF(MOD(ROW()-13,2)=0,IF(ISBLANK(OFFSET('11. SEGUIMIENTO 2026'!$Q$14,INT((ROW()-13)/2),0)),"",OFFSET('11. SEGUIMIENTO 2026'!$Q$14,INT((ROW()-13)/2),0)),IF(ISBLANK(OFFSET('9. METAS'!$T$20,INT((ROW()-14)/2),0)),"",OFFSET('9. METAS'!$T$20,INT((ROW()-14)/2),0)))</f>
        <v/>
      </c>
      <c r="N185" s="1006">
        <f t="shared" ref="N185" ca="1" si="168">IFERROR(J185/J186,"ND")</f>
        <v>1</v>
      </c>
      <c r="O185" s="1008" t="str">
        <f t="shared" ref="O185" ca="1" si="169">IFERROR(((J185+K185)/H185),"ND")</f>
        <v>ND</v>
      </c>
      <c r="P185" s="1010"/>
    </row>
    <row r="186" spans="3:16">
      <c r="C186" s="1025"/>
      <c r="D186" s="1018"/>
      <c r="E186" s="1018"/>
      <c r="F186" s="1021"/>
      <c r="G186" s="1023"/>
      <c r="H186" s="1002"/>
      <c r="I186" s="1012"/>
      <c r="J186" s="244">
        <f ca="1">IF(MOD(ROW()-13,2)=0,IF(ISBLANK(OFFSET('11. SEGUIMIENTO 2026'!$N$14,INT((ROW()-13)/2),0)),"",OFFSET('11. SEGUIMIENTO 2026'!$N$14,INT((ROW()-13)/2),0)),IF(ISBLANK(OFFSET('9. METAS'!$Q$20,INT((ROW()-14)/2),0)),"",OFFSET('9. METAS'!$Q$20,INT((ROW()-14)/2),0)))</f>
        <v>25</v>
      </c>
      <c r="K186" s="245">
        <f ca="1">IF(MOD(ROW()-13,2)=0,IF(ISBLANK(OFFSET('11. SEGUIMIENTO 2026'!$O$14,INT((ROW()-13)/2),0)),"",OFFSET('11. SEGUIMIENTO 2026'!$O$14,INT((ROW()-13)/2),0)),IF(ISBLANK(OFFSET('9. METAS'!$R$20,INT((ROW()-14)/2),0)),"",OFFSET('9. METAS'!$R$20,INT((ROW()-14)/2),0)))</f>
        <v>25</v>
      </c>
      <c r="L186" s="245">
        <f ca="1">IF(MOD(ROW()-13,2)=0,IF(ISBLANK(OFFSET('11. SEGUIMIENTO 2026'!$P$14,INT((ROW()-13)/2),0)),"",OFFSET('11. SEGUIMIENTO 2026'!$P$14,INT((ROW()-13)/2),0)),IF(ISBLANK(OFFSET('9. METAS'!$S$20,INT((ROW()-14)/2),0)),"",OFFSET('9. METAS'!$S$20,INT((ROW()-14)/2),0)))</f>
        <v>25</v>
      </c>
      <c r="M186" s="246">
        <f ca="1">IF(MOD(ROW()-13,2)=0,IF(ISBLANK(OFFSET('11. SEGUIMIENTO 2026'!$Q$14,INT((ROW()-13)/2),0)),"",OFFSET('11. SEGUIMIENTO 2026'!$Q$14,INT((ROW()-13)/2),0)),IF(ISBLANK(OFFSET('9. METAS'!$T$20,INT((ROW()-14)/2),0)),"",OFFSET('9. METAS'!$T$20,INT((ROW()-14)/2),0)))</f>
        <v>25</v>
      </c>
      <c r="N186" s="1013"/>
      <c r="O186" s="1014"/>
      <c r="P186" s="1015"/>
    </row>
    <row r="187" spans="3:16">
      <c r="C187" s="1016" t="str">
        <f ca="1">IF(ISBLANK(OFFSET('5. Pp (3 años)'!$C$46,INT((ROW()-13)/2),0)),"",OFFSET('5. Pp (3 años)'!$C$46,INT((ROW()-13)/2),0))</f>
        <v>Actividad</v>
      </c>
      <c r="D187" s="1018" t="str">
        <f ca="1">IF(ISBLANK(OFFSET('5. Pp (3 años)'!$D$46,INT((ROW()-13)/2),0)),"",OFFSET('5. Pp (3 años)'!$D$46,INT((ROW()-13)/2),0))</f>
        <v>4.1.1.1.15.1  Organización de jornadas de instrucción y transferencia de herramientas para el ecosistema emprendedor.</v>
      </c>
      <c r="E187" s="1018" t="str">
        <f ca="1">IF(ISBLANK(OFFSET('5. Pp (3 años)'!$E$46,INT((ROW()-13)/2),0)),"",OFFSET('5. Pp (3 años)'!$E$46,INT((ROW()-13)/2),0))</f>
        <v>PCJIR: Porcentaje de conferencias y jornadas de instrucción realizadas.</v>
      </c>
      <c r="F187" s="1021" t="str">
        <f ca="1">IF(ISBLANK(OFFSET('5. Pp (3 años)'!$K$46,INT((ROW()-13)/2),0)),"",OFFSET('5. Pp (3 años)'!$K$46,INT((ROW()-13)/2),0))</f>
        <v>Ascendente</v>
      </c>
      <c r="G187" s="1023" t="str">
        <f ca="1">IF(ISBLANK(OFFSET('5. Pp (3 años)'!$H$46,INT((ROW()-13)/2),0)),"",OFFSET('5. Pp (3 años)'!$H$46,INT((ROW()-13)/2),0))</f>
        <v>Trimestral</v>
      </c>
      <c r="H187" s="1002">
        <f ca="1">IF(ISBLANK(OFFSET('9. METAS'!$K$20,INT((ROW()-13)/2),0)),"",OFFSET('9. METAS'!$K$20,INT((ROW()-13)/2),0))</f>
        <v>6</v>
      </c>
      <c r="I187" s="1004"/>
      <c r="J187" s="244">
        <f ca="1">IF(MOD(ROW()-13,2)=0,IF(ISBLANK(OFFSET('11. SEGUIMIENTO 2026'!$N$14,INT((ROW()-13)/2),0)),"",OFFSET('11. SEGUIMIENTO 2026'!$N$14,INT((ROW()-13)/2),0)),IF(ISBLANK(OFFSET('9. METAS'!$Q$20,INT((ROW()-14)/2),0)),"",OFFSET('9. METAS'!$Q$20,INT((ROW()-14)/2),0)))</f>
        <v>1</v>
      </c>
      <c r="K187" s="245" t="str">
        <f ca="1">IF(MOD(ROW()-13,2)=0,IF(ISBLANK(OFFSET('11. SEGUIMIENTO 2026'!$O$14,INT((ROW()-13)/2),0)),"",OFFSET('11. SEGUIMIENTO 2026'!$O$14,INT((ROW()-13)/2),0)),IF(ISBLANK(OFFSET('9. METAS'!$R$20,INT((ROW()-14)/2),0)),"",OFFSET('9. METAS'!$R$20,INT((ROW()-14)/2),0)))</f>
        <v/>
      </c>
      <c r="L187" s="245" t="str">
        <f ca="1">IF(MOD(ROW()-13,2)=0,IF(ISBLANK(OFFSET('11. SEGUIMIENTO 2026'!$P$14,INT((ROW()-13)/2),0)),"",OFFSET('11. SEGUIMIENTO 2026'!$P$14,INT((ROW()-13)/2),0)),IF(ISBLANK(OFFSET('9. METAS'!$S$20,INT((ROW()-14)/2),0)),"",OFFSET('9. METAS'!$S$20,INT((ROW()-14)/2),0)))</f>
        <v/>
      </c>
      <c r="M187" s="246" t="str">
        <f ca="1">IF(MOD(ROW()-13,2)=0,IF(ISBLANK(OFFSET('11. SEGUIMIENTO 2026'!$Q$14,INT((ROW()-13)/2),0)),"",OFFSET('11. SEGUIMIENTO 2026'!$Q$14,INT((ROW()-13)/2),0)),IF(ISBLANK(OFFSET('9. METAS'!$T$20,INT((ROW()-14)/2),0)),"",OFFSET('9. METAS'!$T$20,INT((ROW()-14)/2),0)))</f>
        <v/>
      </c>
      <c r="N187" s="1006">
        <f t="shared" ref="N187" ca="1" si="170">IFERROR(J187/J188,"ND")</f>
        <v>1</v>
      </c>
      <c r="O187" s="1008" t="str">
        <f t="shared" ref="O187" ca="1" si="171">IFERROR(((J187+K187)/H187),"ND")</f>
        <v>ND</v>
      </c>
      <c r="P187" s="1010"/>
    </row>
    <row r="188" spans="3:16">
      <c r="C188" s="1025"/>
      <c r="D188" s="1018"/>
      <c r="E188" s="1018"/>
      <c r="F188" s="1021"/>
      <c r="G188" s="1023"/>
      <c r="H188" s="1002"/>
      <c r="I188" s="1012"/>
      <c r="J188" s="244">
        <f ca="1">IF(MOD(ROW()-13,2)=0,IF(ISBLANK(OFFSET('11. SEGUIMIENTO 2026'!$N$14,INT((ROW()-13)/2),0)),"",OFFSET('11. SEGUIMIENTO 2026'!$N$14,INT((ROW()-13)/2),0)),IF(ISBLANK(OFFSET('9. METAS'!$Q$20,INT((ROW()-14)/2),0)),"",OFFSET('9. METAS'!$Q$20,INT((ROW()-14)/2),0)))</f>
        <v>1</v>
      </c>
      <c r="K188" s="245">
        <f ca="1">IF(MOD(ROW()-13,2)=0,IF(ISBLANK(OFFSET('11. SEGUIMIENTO 2026'!$O$14,INT((ROW()-13)/2),0)),"",OFFSET('11. SEGUIMIENTO 2026'!$O$14,INT((ROW()-13)/2),0)),IF(ISBLANK(OFFSET('9. METAS'!$R$20,INT((ROW()-14)/2),0)),"",OFFSET('9. METAS'!$R$20,INT((ROW()-14)/2),0)))</f>
        <v>2</v>
      </c>
      <c r="L188" s="245">
        <f ca="1">IF(MOD(ROW()-13,2)=0,IF(ISBLANK(OFFSET('11. SEGUIMIENTO 2026'!$P$14,INT((ROW()-13)/2),0)),"",OFFSET('11. SEGUIMIENTO 2026'!$P$14,INT((ROW()-13)/2),0)),IF(ISBLANK(OFFSET('9. METAS'!$S$20,INT((ROW()-14)/2),0)),"",OFFSET('9. METAS'!$S$20,INT((ROW()-14)/2),0)))</f>
        <v>2</v>
      </c>
      <c r="M188" s="246">
        <f ca="1">IF(MOD(ROW()-13,2)=0,IF(ISBLANK(OFFSET('11. SEGUIMIENTO 2026'!$Q$14,INT((ROW()-13)/2),0)),"",OFFSET('11. SEGUIMIENTO 2026'!$Q$14,INT((ROW()-13)/2),0)),IF(ISBLANK(OFFSET('9. METAS'!$T$20,INT((ROW()-14)/2),0)),"",OFFSET('9. METAS'!$T$20,INT((ROW()-14)/2),0)))</f>
        <v>1</v>
      </c>
      <c r="N188" s="1013"/>
      <c r="O188" s="1014"/>
      <c r="P188" s="1015"/>
    </row>
    <row r="189" spans="3:16">
      <c r="C189" s="1016" t="str">
        <f ca="1">IF(ISBLANK(OFFSET('5. Pp (3 años)'!$C$46,INT((ROW()-13)/2),0)),"",OFFSET('5. Pp (3 años)'!$C$46,INT((ROW()-13)/2),0))</f>
        <v>Actividad</v>
      </c>
      <c r="D189" s="1018" t="str">
        <f ca="1">IF(ISBLANK(OFFSET('5. Pp (3 años)'!$D$46,INT((ROW()-13)/2),0)),"",OFFSET('5. Pp (3 años)'!$D$46,INT((ROW()-13)/2),0))</f>
        <v/>
      </c>
      <c r="E189" s="1018" t="str">
        <f ca="1">IF(ISBLANK(OFFSET('5. Pp (3 años)'!$E$46,INT((ROW()-13)/2),0)),"",OFFSET('5. Pp (3 años)'!$E$46,INT((ROW()-13)/2),0))</f>
        <v/>
      </c>
      <c r="F189" s="1021" t="str">
        <f ca="1">IF(ISBLANK(OFFSET('5. Pp (3 años)'!$K$46,INT((ROW()-13)/2),0)),"",OFFSET('5. Pp (3 años)'!$K$46,INT((ROW()-13)/2),0))</f>
        <v/>
      </c>
      <c r="G189" s="1023" t="str">
        <f ca="1">IF(ISBLANK(OFFSET('5. Pp (3 años)'!$H$46,INT((ROW()-13)/2),0)),"",OFFSET('5. Pp (3 años)'!$H$46,INT((ROW()-13)/2),0))</f>
        <v/>
      </c>
      <c r="H189" s="1002" t="str">
        <f ca="1">IF(ISBLANK(OFFSET('9. METAS'!$K$20,INT((ROW()-13)/2),0)),"",OFFSET('9. METAS'!$K$20,INT((ROW()-13)/2),0))</f>
        <v/>
      </c>
      <c r="I189" s="1004"/>
      <c r="J189" s="244" t="str">
        <f ca="1">IF(MOD(ROW()-13,2)=0,IF(ISBLANK(OFFSET('11. SEGUIMIENTO 2026'!$N$14,INT((ROW()-13)/2),0)),"",OFFSET('11. SEGUIMIENTO 2026'!$N$14,INT((ROW()-13)/2),0)),IF(ISBLANK(OFFSET('9. METAS'!$Q$20,INT((ROW()-14)/2),0)),"",OFFSET('9. METAS'!$Q$20,INT((ROW()-14)/2),0)))</f>
        <v/>
      </c>
      <c r="K189" s="245" t="str">
        <f ca="1">IF(MOD(ROW()-13,2)=0,IF(ISBLANK(OFFSET('11. SEGUIMIENTO 2026'!$O$14,INT((ROW()-13)/2),0)),"",OFFSET('11. SEGUIMIENTO 2026'!$O$14,INT((ROW()-13)/2),0)),IF(ISBLANK(OFFSET('9. METAS'!$R$20,INT((ROW()-14)/2),0)),"",OFFSET('9. METAS'!$R$20,INT((ROW()-14)/2),0)))</f>
        <v/>
      </c>
      <c r="L189" s="245" t="str">
        <f ca="1">IF(MOD(ROW()-13,2)=0,IF(ISBLANK(OFFSET('11. SEGUIMIENTO 2026'!$P$14,INT((ROW()-13)/2),0)),"",OFFSET('11. SEGUIMIENTO 2026'!$P$14,INT((ROW()-13)/2),0)),IF(ISBLANK(OFFSET('9. METAS'!$S$20,INT((ROW()-14)/2),0)),"",OFFSET('9. METAS'!$S$20,INT((ROW()-14)/2),0)))</f>
        <v/>
      </c>
      <c r="M189" s="246" t="str">
        <f ca="1">IF(MOD(ROW()-13,2)=0,IF(ISBLANK(OFFSET('11. SEGUIMIENTO 2026'!$Q$14,INT((ROW()-13)/2),0)),"",OFFSET('11. SEGUIMIENTO 2026'!$Q$14,INT((ROW()-13)/2),0)),IF(ISBLANK(OFFSET('9. METAS'!$T$20,INT((ROW()-14)/2),0)),"",OFFSET('9. METAS'!$T$20,INT((ROW()-14)/2),0)))</f>
        <v/>
      </c>
      <c r="N189" s="1006" t="str">
        <f t="shared" ref="N189" ca="1" si="172">IFERROR(J189/J190,"ND")</f>
        <v>ND</v>
      </c>
      <c r="O189" s="1008" t="str">
        <f t="shared" ref="O189" ca="1" si="173">IFERROR(((J189+K189)/H189),"ND")</f>
        <v>ND</v>
      </c>
      <c r="P189" s="1010"/>
    </row>
    <row r="190" spans="3:16">
      <c r="C190" s="1025"/>
      <c r="D190" s="1018"/>
      <c r="E190" s="1018"/>
      <c r="F190" s="1021"/>
      <c r="G190" s="1023"/>
      <c r="H190" s="1002"/>
      <c r="I190" s="1012"/>
      <c r="J190" s="244" t="str">
        <f ca="1">IF(MOD(ROW()-13,2)=0,IF(ISBLANK(OFFSET('11. SEGUIMIENTO 2026'!$N$14,INT((ROW()-13)/2),0)),"",OFFSET('11. SEGUIMIENTO 2026'!$N$14,INT((ROW()-13)/2),0)),IF(ISBLANK(OFFSET('9. METAS'!$Q$20,INT((ROW()-14)/2),0)),"",OFFSET('9. METAS'!$Q$20,INT((ROW()-14)/2),0)))</f>
        <v/>
      </c>
      <c r="K190" s="245" t="str">
        <f ca="1">IF(MOD(ROW()-13,2)=0,IF(ISBLANK(OFFSET('11. SEGUIMIENTO 2026'!$O$14,INT((ROW()-13)/2),0)),"",OFFSET('11. SEGUIMIENTO 2026'!$O$14,INT((ROW()-13)/2),0)),IF(ISBLANK(OFFSET('9. METAS'!$R$20,INT((ROW()-14)/2),0)),"",OFFSET('9. METAS'!$R$20,INT((ROW()-14)/2),0)))</f>
        <v/>
      </c>
      <c r="L190" s="245" t="str">
        <f ca="1">IF(MOD(ROW()-13,2)=0,IF(ISBLANK(OFFSET('11. SEGUIMIENTO 2026'!$P$14,INT((ROW()-13)/2),0)),"",OFFSET('11. SEGUIMIENTO 2026'!$P$14,INT((ROW()-13)/2),0)),IF(ISBLANK(OFFSET('9. METAS'!$S$20,INT((ROW()-14)/2),0)),"",OFFSET('9. METAS'!$S$20,INT((ROW()-14)/2),0)))</f>
        <v/>
      </c>
      <c r="M190" s="246" t="str">
        <f ca="1">IF(MOD(ROW()-13,2)=0,IF(ISBLANK(OFFSET('11. SEGUIMIENTO 2026'!$Q$14,INT((ROW()-13)/2),0)),"",OFFSET('11. SEGUIMIENTO 2026'!$Q$14,INT((ROW()-13)/2),0)),IF(ISBLANK(OFFSET('9. METAS'!$T$20,INT((ROW()-14)/2),0)),"",OFFSET('9. METAS'!$T$20,INT((ROW()-14)/2),0)))</f>
        <v/>
      </c>
      <c r="N190" s="1013"/>
      <c r="O190" s="1014"/>
      <c r="P190" s="1015"/>
    </row>
    <row r="191" spans="3:16">
      <c r="C191" s="1016" t="str">
        <f ca="1">IF(ISBLANK(OFFSET('5. Pp (3 años)'!$C$46,INT((ROW()-13)/2),0)),"",OFFSET('5. Pp (3 años)'!$C$46,INT((ROW()-13)/2),0))</f>
        <v>Actividad</v>
      </c>
      <c r="D191" s="1018" t="str">
        <f ca="1">IF(ISBLANK(OFFSET('5. Pp (3 años)'!$D$46,INT((ROW()-13)/2),0)),"",OFFSET('5. Pp (3 años)'!$D$46,INT((ROW()-13)/2),0))</f>
        <v/>
      </c>
      <c r="E191" s="1018" t="str">
        <f ca="1">IF(ISBLANK(OFFSET('5. Pp (3 años)'!$E$46,INT((ROW()-13)/2),0)),"",OFFSET('5. Pp (3 años)'!$E$46,INT((ROW()-13)/2),0))</f>
        <v/>
      </c>
      <c r="F191" s="1021" t="str">
        <f ca="1">IF(ISBLANK(OFFSET('5. Pp (3 años)'!$K$46,INT((ROW()-13)/2),0)),"",OFFSET('5. Pp (3 años)'!$K$46,INT((ROW()-13)/2),0))</f>
        <v/>
      </c>
      <c r="G191" s="1023" t="str">
        <f ca="1">IF(ISBLANK(OFFSET('5. Pp (3 años)'!$H$46,INT((ROW()-13)/2),0)),"",OFFSET('5. Pp (3 años)'!$H$46,INT((ROW()-13)/2),0))</f>
        <v/>
      </c>
      <c r="H191" s="1002" t="str">
        <f ca="1">IF(ISBLANK(OFFSET('9. METAS'!$K$20,INT((ROW()-13)/2),0)),"",OFFSET('9. METAS'!$K$20,INT((ROW()-13)/2),0))</f>
        <v/>
      </c>
      <c r="I191" s="1004"/>
      <c r="J191" s="244" t="str">
        <f ca="1">IF(MOD(ROW()-13,2)=0,IF(ISBLANK(OFFSET('11. SEGUIMIENTO 2026'!$N$14,INT((ROW()-13)/2),0)),"",OFFSET('11. SEGUIMIENTO 2026'!$N$14,INT((ROW()-13)/2),0)),IF(ISBLANK(OFFSET('9. METAS'!$Q$20,INT((ROW()-14)/2),0)),"",OFFSET('9. METAS'!$Q$20,INT((ROW()-14)/2),0)))</f>
        <v/>
      </c>
      <c r="K191" s="245" t="str">
        <f ca="1">IF(MOD(ROW()-13,2)=0,IF(ISBLANK(OFFSET('11. SEGUIMIENTO 2026'!$O$14,INT((ROW()-13)/2),0)),"",OFFSET('11. SEGUIMIENTO 2026'!$O$14,INT((ROW()-13)/2),0)),IF(ISBLANK(OFFSET('9. METAS'!$R$20,INT((ROW()-14)/2),0)),"",OFFSET('9. METAS'!$R$20,INT((ROW()-14)/2),0)))</f>
        <v/>
      </c>
      <c r="L191" s="245" t="str">
        <f ca="1">IF(MOD(ROW()-13,2)=0,IF(ISBLANK(OFFSET('11. SEGUIMIENTO 2026'!$P$14,INT((ROW()-13)/2),0)),"",OFFSET('11. SEGUIMIENTO 2026'!$P$14,INT((ROW()-13)/2),0)),IF(ISBLANK(OFFSET('9. METAS'!$S$20,INT((ROW()-14)/2),0)),"",OFFSET('9. METAS'!$S$20,INT((ROW()-14)/2),0)))</f>
        <v/>
      </c>
      <c r="M191" s="246" t="str">
        <f ca="1">IF(MOD(ROW()-13,2)=0,IF(ISBLANK(OFFSET('11. SEGUIMIENTO 2026'!$Q$14,INT((ROW()-13)/2),0)),"",OFFSET('11. SEGUIMIENTO 2026'!$Q$14,INT((ROW()-13)/2),0)),IF(ISBLANK(OFFSET('9. METAS'!$T$20,INT((ROW()-14)/2),0)),"",OFFSET('9. METAS'!$T$20,INT((ROW()-14)/2),0)))</f>
        <v/>
      </c>
      <c r="N191" s="1006" t="str">
        <f t="shared" ref="N191" ca="1" si="174">IFERROR(J191/J192,"ND")</f>
        <v>ND</v>
      </c>
      <c r="O191" s="1008" t="str">
        <f t="shared" ref="O191" ca="1" si="175">IFERROR(((J191+K191)/H191),"ND")</f>
        <v>ND</v>
      </c>
      <c r="P191" s="1010"/>
    </row>
    <row r="192" spans="3:16">
      <c r="C192" s="1025"/>
      <c r="D192" s="1018"/>
      <c r="E192" s="1018"/>
      <c r="F192" s="1021"/>
      <c r="G192" s="1023"/>
      <c r="H192" s="1002"/>
      <c r="I192" s="1012"/>
      <c r="J192" s="244" t="str">
        <f ca="1">IF(MOD(ROW()-13,2)=0,IF(ISBLANK(OFFSET('11. SEGUIMIENTO 2026'!$N$14,INT((ROW()-13)/2),0)),"",OFFSET('11. SEGUIMIENTO 2026'!$N$14,INT((ROW()-13)/2),0)),IF(ISBLANK(OFFSET('9. METAS'!$Q$20,INT((ROW()-14)/2),0)),"",OFFSET('9. METAS'!$Q$20,INT((ROW()-14)/2),0)))</f>
        <v/>
      </c>
      <c r="K192" s="245" t="str">
        <f ca="1">IF(MOD(ROW()-13,2)=0,IF(ISBLANK(OFFSET('11. SEGUIMIENTO 2026'!$O$14,INT((ROW()-13)/2),0)),"",OFFSET('11. SEGUIMIENTO 2026'!$O$14,INT((ROW()-13)/2),0)),IF(ISBLANK(OFFSET('9. METAS'!$R$20,INT((ROW()-14)/2),0)),"",OFFSET('9. METAS'!$R$20,INT((ROW()-14)/2),0)))</f>
        <v/>
      </c>
      <c r="L192" s="245" t="str">
        <f ca="1">IF(MOD(ROW()-13,2)=0,IF(ISBLANK(OFFSET('11. SEGUIMIENTO 2026'!$P$14,INT((ROW()-13)/2),0)),"",OFFSET('11. SEGUIMIENTO 2026'!$P$14,INT((ROW()-13)/2),0)),IF(ISBLANK(OFFSET('9. METAS'!$S$20,INT((ROW()-14)/2),0)),"",OFFSET('9. METAS'!$S$20,INT((ROW()-14)/2),0)))</f>
        <v/>
      </c>
      <c r="M192" s="246" t="str">
        <f ca="1">IF(MOD(ROW()-13,2)=0,IF(ISBLANK(OFFSET('11. SEGUIMIENTO 2026'!$Q$14,INT((ROW()-13)/2),0)),"",OFFSET('11. SEGUIMIENTO 2026'!$Q$14,INT((ROW()-13)/2),0)),IF(ISBLANK(OFFSET('9. METAS'!$T$20,INT((ROW()-14)/2),0)),"",OFFSET('9. METAS'!$T$20,INT((ROW()-14)/2),0)))</f>
        <v/>
      </c>
      <c r="N192" s="1013"/>
      <c r="O192" s="1014"/>
      <c r="P192" s="1015"/>
    </row>
    <row r="193" spans="3:16">
      <c r="C193" s="1016" t="str">
        <f ca="1">IF(ISBLANK(OFFSET('5. Pp (3 años)'!$C$46,INT((ROW()-13)/2),0)),"",OFFSET('5. Pp (3 años)'!$C$46,INT((ROW()-13)/2),0))</f>
        <v>Actividad</v>
      </c>
      <c r="D193" s="1018" t="str">
        <f ca="1">IF(ISBLANK(OFFSET('5. Pp (3 años)'!$D$46,INT((ROW()-13)/2),0)),"",OFFSET('5. Pp (3 años)'!$D$46,INT((ROW()-13)/2),0))</f>
        <v/>
      </c>
      <c r="E193" s="1018" t="str">
        <f ca="1">IF(ISBLANK(OFFSET('5. Pp (3 años)'!$E$46,INT((ROW()-13)/2),0)),"",OFFSET('5. Pp (3 años)'!$E$46,INT((ROW()-13)/2),0))</f>
        <v/>
      </c>
      <c r="F193" s="1021" t="str">
        <f ca="1">IF(ISBLANK(OFFSET('5. Pp (3 años)'!$K$46,INT((ROW()-13)/2),0)),"",OFFSET('5. Pp (3 años)'!$K$46,INT((ROW()-13)/2),0))</f>
        <v/>
      </c>
      <c r="G193" s="1023" t="str">
        <f ca="1">IF(ISBLANK(OFFSET('5. Pp (3 años)'!$H$46,INT((ROW()-13)/2),0)),"",OFFSET('5. Pp (3 años)'!$H$46,INT((ROW()-13)/2),0))</f>
        <v/>
      </c>
      <c r="H193" s="1002" t="str">
        <f ca="1">IF(ISBLANK(OFFSET('9. METAS'!$K$20,INT((ROW()-13)/2),0)),"",OFFSET('9. METAS'!$K$20,INT((ROW()-13)/2),0))</f>
        <v/>
      </c>
      <c r="I193" s="1004"/>
      <c r="J193" s="244" t="str">
        <f ca="1">IF(MOD(ROW()-13,2)=0,IF(ISBLANK(OFFSET('11. SEGUIMIENTO 2026'!$N$14,INT((ROW()-13)/2),0)),"",OFFSET('11. SEGUIMIENTO 2026'!$N$14,INT((ROW()-13)/2),0)),IF(ISBLANK(OFFSET('9. METAS'!$Q$20,INT((ROW()-14)/2),0)),"",OFFSET('9. METAS'!$Q$20,INT((ROW()-14)/2),0)))</f>
        <v/>
      </c>
      <c r="K193" s="245" t="str">
        <f ca="1">IF(MOD(ROW()-13,2)=0,IF(ISBLANK(OFFSET('11. SEGUIMIENTO 2026'!$O$14,INT((ROW()-13)/2),0)),"",OFFSET('11. SEGUIMIENTO 2026'!$O$14,INT((ROW()-13)/2),0)),IF(ISBLANK(OFFSET('9. METAS'!$R$20,INT((ROW()-14)/2),0)),"",OFFSET('9. METAS'!$R$20,INT((ROW()-14)/2),0)))</f>
        <v/>
      </c>
      <c r="L193" s="245" t="str">
        <f ca="1">IF(MOD(ROW()-13,2)=0,IF(ISBLANK(OFFSET('11. SEGUIMIENTO 2026'!$P$14,INT((ROW()-13)/2),0)),"",OFFSET('11. SEGUIMIENTO 2026'!$P$14,INT((ROW()-13)/2),0)),IF(ISBLANK(OFFSET('9. METAS'!$S$20,INT((ROW()-14)/2),0)),"",OFFSET('9. METAS'!$S$20,INT((ROW()-14)/2),0)))</f>
        <v/>
      </c>
      <c r="M193" s="246" t="str">
        <f ca="1">IF(MOD(ROW()-13,2)=0,IF(ISBLANK(OFFSET('11. SEGUIMIENTO 2026'!$Q$14,INT((ROW()-13)/2),0)),"",OFFSET('11. SEGUIMIENTO 2026'!$Q$14,INT((ROW()-13)/2),0)),IF(ISBLANK(OFFSET('9. METAS'!$T$20,INT((ROW()-14)/2),0)),"",OFFSET('9. METAS'!$T$20,INT((ROW()-14)/2),0)))</f>
        <v/>
      </c>
      <c r="N193" s="1006" t="str">
        <f t="shared" ref="N193" ca="1" si="176">IFERROR(J193/J194,"ND")</f>
        <v>ND</v>
      </c>
      <c r="O193" s="1008" t="str">
        <f t="shared" ref="O193" ca="1" si="177">IFERROR(((J193+K193)/H193),"ND")</f>
        <v>ND</v>
      </c>
      <c r="P193" s="1010"/>
    </row>
    <row r="194" spans="3:16">
      <c r="C194" s="1025"/>
      <c r="D194" s="1018"/>
      <c r="E194" s="1018"/>
      <c r="F194" s="1021"/>
      <c r="G194" s="1023"/>
      <c r="H194" s="1002"/>
      <c r="I194" s="1012"/>
      <c r="J194" s="244" t="str">
        <f ca="1">IF(MOD(ROW()-13,2)=0,IF(ISBLANK(OFFSET('11. SEGUIMIENTO 2026'!$N$14,INT((ROW()-13)/2),0)),"",OFFSET('11. SEGUIMIENTO 2026'!$N$14,INT((ROW()-13)/2),0)),IF(ISBLANK(OFFSET('9. METAS'!$Q$20,INT((ROW()-14)/2),0)),"",OFFSET('9. METAS'!$Q$20,INT((ROW()-14)/2),0)))</f>
        <v/>
      </c>
      <c r="K194" s="245" t="str">
        <f ca="1">IF(MOD(ROW()-13,2)=0,IF(ISBLANK(OFFSET('11. SEGUIMIENTO 2026'!$O$14,INT((ROW()-13)/2),0)),"",OFFSET('11. SEGUIMIENTO 2026'!$O$14,INT((ROW()-13)/2),0)),IF(ISBLANK(OFFSET('9. METAS'!$R$20,INT((ROW()-14)/2),0)),"",OFFSET('9. METAS'!$R$20,INT((ROW()-14)/2),0)))</f>
        <v/>
      </c>
      <c r="L194" s="245" t="str">
        <f ca="1">IF(MOD(ROW()-13,2)=0,IF(ISBLANK(OFFSET('11. SEGUIMIENTO 2026'!$P$14,INT((ROW()-13)/2),0)),"",OFFSET('11. SEGUIMIENTO 2026'!$P$14,INT((ROW()-13)/2),0)),IF(ISBLANK(OFFSET('9. METAS'!$S$20,INT((ROW()-14)/2),0)),"",OFFSET('9. METAS'!$S$20,INT((ROW()-14)/2),0)))</f>
        <v/>
      </c>
      <c r="M194" s="246" t="str">
        <f ca="1">IF(MOD(ROW()-13,2)=0,IF(ISBLANK(OFFSET('11. SEGUIMIENTO 2026'!$Q$14,INT((ROW()-13)/2),0)),"",OFFSET('11. SEGUIMIENTO 2026'!$Q$14,INT((ROW()-13)/2),0)),IF(ISBLANK(OFFSET('9. METAS'!$T$20,INT((ROW()-14)/2),0)),"",OFFSET('9. METAS'!$T$20,INT((ROW()-14)/2),0)))</f>
        <v/>
      </c>
      <c r="N194" s="1013"/>
      <c r="O194" s="1014"/>
      <c r="P194" s="1015"/>
    </row>
    <row r="195" spans="3:16">
      <c r="C195" s="1016" t="str">
        <f ca="1">IF(ISBLANK(OFFSET('5. Pp (3 años)'!$C$46,INT((ROW()-13)/2),0)),"",OFFSET('5. Pp (3 años)'!$C$46,INT((ROW()-13)/2),0))</f>
        <v>Actividad</v>
      </c>
      <c r="D195" s="1018" t="str">
        <f ca="1">IF(ISBLANK(OFFSET('5. Pp (3 años)'!$D$46,INT((ROW()-13)/2),0)),"",OFFSET('5. Pp (3 años)'!$D$46,INT((ROW()-13)/2),0))</f>
        <v/>
      </c>
      <c r="E195" s="1018" t="str">
        <f ca="1">IF(ISBLANK(OFFSET('5. Pp (3 años)'!$E$46,INT((ROW()-13)/2),0)),"",OFFSET('5. Pp (3 años)'!$E$46,INT((ROW()-13)/2),0))</f>
        <v/>
      </c>
      <c r="F195" s="1021" t="str">
        <f ca="1">IF(ISBLANK(OFFSET('5. Pp (3 años)'!$K$46,INT((ROW()-13)/2),0)),"",OFFSET('5. Pp (3 años)'!$K$46,INT((ROW()-13)/2),0))</f>
        <v/>
      </c>
      <c r="G195" s="1023" t="str">
        <f ca="1">IF(ISBLANK(OFFSET('5. Pp (3 años)'!$H$46,INT((ROW()-13)/2),0)),"",OFFSET('5. Pp (3 años)'!$H$46,INT((ROW()-13)/2),0))</f>
        <v/>
      </c>
      <c r="H195" s="1002" t="str">
        <f ca="1">IF(ISBLANK(OFFSET('9. METAS'!$K$20,INT((ROW()-13)/2),0)),"",OFFSET('9. METAS'!$K$20,INT((ROW()-13)/2),0))</f>
        <v/>
      </c>
      <c r="I195" s="1004"/>
      <c r="J195" s="244" t="str">
        <f ca="1">IF(MOD(ROW()-13,2)=0,IF(ISBLANK(OFFSET('11. SEGUIMIENTO 2026'!$N$14,INT((ROW()-13)/2),0)),"",OFFSET('11. SEGUIMIENTO 2026'!$N$14,INT((ROW()-13)/2),0)),IF(ISBLANK(OFFSET('9. METAS'!$Q$20,INT((ROW()-14)/2),0)),"",OFFSET('9. METAS'!$Q$20,INT((ROW()-14)/2),0)))</f>
        <v/>
      </c>
      <c r="K195" s="245" t="str">
        <f ca="1">IF(MOD(ROW()-13,2)=0,IF(ISBLANK(OFFSET('11. SEGUIMIENTO 2026'!$O$14,INT((ROW()-13)/2),0)),"",OFFSET('11. SEGUIMIENTO 2026'!$O$14,INT((ROW()-13)/2),0)),IF(ISBLANK(OFFSET('9. METAS'!$R$20,INT((ROW()-14)/2),0)),"",OFFSET('9. METAS'!$R$20,INT((ROW()-14)/2),0)))</f>
        <v/>
      </c>
      <c r="L195" s="245" t="str">
        <f ca="1">IF(MOD(ROW()-13,2)=0,IF(ISBLANK(OFFSET('11. SEGUIMIENTO 2026'!$P$14,INT((ROW()-13)/2),0)),"",OFFSET('11. SEGUIMIENTO 2026'!$P$14,INT((ROW()-13)/2),0)),IF(ISBLANK(OFFSET('9. METAS'!$S$20,INT((ROW()-14)/2),0)),"",OFFSET('9. METAS'!$S$20,INT((ROW()-14)/2),0)))</f>
        <v/>
      </c>
      <c r="M195" s="246" t="str">
        <f ca="1">IF(MOD(ROW()-13,2)=0,IF(ISBLANK(OFFSET('11. SEGUIMIENTO 2026'!$Q$14,INT((ROW()-13)/2),0)),"",OFFSET('11. SEGUIMIENTO 2026'!$Q$14,INT((ROW()-13)/2),0)),IF(ISBLANK(OFFSET('9. METAS'!$T$20,INT((ROW()-14)/2),0)),"",OFFSET('9. METAS'!$T$20,INT((ROW()-14)/2),0)))</f>
        <v/>
      </c>
      <c r="N195" s="1006" t="str">
        <f t="shared" ref="N195" ca="1" si="178">IFERROR(J195/J196,"ND")</f>
        <v>ND</v>
      </c>
      <c r="O195" s="1008" t="str">
        <f t="shared" ref="O195" ca="1" si="179">IFERROR(((J195+K195)/H195),"ND")</f>
        <v>ND</v>
      </c>
      <c r="P195" s="1010"/>
    </row>
    <row r="196" spans="3:16">
      <c r="C196" s="1025"/>
      <c r="D196" s="1018"/>
      <c r="E196" s="1018"/>
      <c r="F196" s="1021"/>
      <c r="G196" s="1023"/>
      <c r="H196" s="1002"/>
      <c r="I196" s="1012"/>
      <c r="J196" s="244" t="str">
        <f ca="1">IF(MOD(ROW()-13,2)=0,IF(ISBLANK(OFFSET('11. SEGUIMIENTO 2026'!$N$14,INT((ROW()-13)/2),0)),"",OFFSET('11. SEGUIMIENTO 2026'!$N$14,INT((ROW()-13)/2),0)),IF(ISBLANK(OFFSET('9. METAS'!$Q$20,INT((ROW()-14)/2),0)),"",OFFSET('9. METAS'!$Q$20,INT((ROW()-14)/2),0)))</f>
        <v/>
      </c>
      <c r="K196" s="245" t="str">
        <f ca="1">IF(MOD(ROW()-13,2)=0,IF(ISBLANK(OFFSET('11. SEGUIMIENTO 2026'!$O$14,INT((ROW()-13)/2),0)),"",OFFSET('11. SEGUIMIENTO 2026'!$O$14,INT((ROW()-13)/2),0)),IF(ISBLANK(OFFSET('9. METAS'!$R$20,INT((ROW()-14)/2),0)),"",OFFSET('9. METAS'!$R$20,INT((ROW()-14)/2),0)))</f>
        <v/>
      </c>
      <c r="L196" s="245" t="str">
        <f ca="1">IF(MOD(ROW()-13,2)=0,IF(ISBLANK(OFFSET('11. SEGUIMIENTO 2026'!$P$14,INT((ROW()-13)/2),0)),"",OFFSET('11. SEGUIMIENTO 2026'!$P$14,INT((ROW()-13)/2),0)),IF(ISBLANK(OFFSET('9. METAS'!$S$20,INT((ROW()-14)/2),0)),"",OFFSET('9. METAS'!$S$20,INT((ROW()-14)/2),0)))</f>
        <v/>
      </c>
      <c r="M196" s="246" t="str">
        <f ca="1">IF(MOD(ROW()-13,2)=0,IF(ISBLANK(OFFSET('11. SEGUIMIENTO 2026'!$Q$14,INT((ROW()-13)/2),0)),"",OFFSET('11. SEGUIMIENTO 2026'!$Q$14,INT((ROW()-13)/2),0)),IF(ISBLANK(OFFSET('9. METAS'!$T$20,INT((ROW()-14)/2),0)),"",OFFSET('9. METAS'!$T$20,INT((ROW()-14)/2),0)))</f>
        <v/>
      </c>
      <c r="N196" s="1013"/>
      <c r="O196" s="1014"/>
      <c r="P196" s="1015"/>
    </row>
    <row r="197" spans="3:16">
      <c r="C197" s="1016" t="str">
        <f ca="1">IF(ISBLANK(OFFSET('5. Pp (3 años)'!$C$46,INT((ROW()-13)/2),0)),"",OFFSET('5. Pp (3 años)'!$C$46,INT((ROW()-13)/2),0))</f>
        <v>Componente</v>
      </c>
      <c r="D197" s="1018" t="str">
        <f ca="1">IF(ISBLANK(OFFSET('5. Pp (3 años)'!$D$46,INT((ROW()-13)/2),0)),"",OFFSET('5. Pp (3 años)'!$D$46,INT((ROW()-13)/2),0))</f>
        <v>4.1.1.1.16  Mecanismos de inserción laboral y dignificación del trabajo implementados.</v>
      </c>
      <c r="E197" s="1018" t="str">
        <f ca="1">IF(ISBLANK(OFFSET('5. Pp (3 años)'!$E$46,INT((ROW()-13)/2),0)),"",OFFSET('5. Pp (3 años)'!$E$46,INT((ROW()-13)/2),0))</f>
        <v>PMILO: Porcentaje de mecanismos de inserción laboral operados.</v>
      </c>
      <c r="F197" s="1021" t="str">
        <f ca="1">IF(ISBLANK(OFFSET('5. Pp (3 años)'!$K$46,INT((ROW()-13)/2),0)),"",OFFSET('5. Pp (3 años)'!$K$46,INT((ROW()-13)/2),0))</f>
        <v>Ascendente</v>
      </c>
      <c r="G197" s="1023" t="str">
        <f ca="1">IF(ISBLANK(OFFSET('5. Pp (3 años)'!$H$46,INT((ROW()-13)/2),0)),"",OFFSET('5. Pp (3 años)'!$H$46,INT((ROW()-13)/2),0))</f>
        <v>Trimestral</v>
      </c>
      <c r="H197" s="1002">
        <f ca="1">IF(ISBLANK(OFFSET('9. METAS'!$K$20,INT((ROW()-13)/2),0)),"",OFFSET('9. METAS'!$K$20,INT((ROW()-13)/2),0))</f>
        <v>100</v>
      </c>
      <c r="I197" s="1004"/>
      <c r="J197" s="244">
        <f ca="1">IF(MOD(ROW()-13,2)=0,IF(ISBLANK(OFFSET('11. SEGUIMIENTO 2026'!$N$14,INT((ROW()-13)/2),0)),"",OFFSET('11. SEGUIMIENTO 2026'!$N$14,INT((ROW()-13)/2),0)),IF(ISBLANK(OFFSET('9. METAS'!$Q$20,INT((ROW()-14)/2),0)),"",OFFSET('9. METAS'!$Q$20,INT((ROW()-14)/2),0)))</f>
        <v>25</v>
      </c>
      <c r="K197" s="245" t="str">
        <f ca="1">IF(MOD(ROW()-13,2)=0,IF(ISBLANK(OFFSET('11. SEGUIMIENTO 2026'!$O$14,INT((ROW()-13)/2),0)),"",OFFSET('11. SEGUIMIENTO 2026'!$O$14,INT((ROW()-13)/2),0)),IF(ISBLANK(OFFSET('9. METAS'!$R$20,INT((ROW()-14)/2),0)),"",OFFSET('9. METAS'!$R$20,INT((ROW()-14)/2),0)))</f>
        <v/>
      </c>
      <c r="L197" s="245" t="str">
        <f ca="1">IF(MOD(ROW()-13,2)=0,IF(ISBLANK(OFFSET('11. SEGUIMIENTO 2026'!$P$14,INT((ROW()-13)/2),0)),"",OFFSET('11. SEGUIMIENTO 2026'!$P$14,INT((ROW()-13)/2),0)),IF(ISBLANK(OFFSET('9. METAS'!$S$20,INT((ROW()-14)/2),0)),"",OFFSET('9. METAS'!$S$20,INT((ROW()-14)/2),0)))</f>
        <v/>
      </c>
      <c r="M197" s="246" t="str">
        <f ca="1">IF(MOD(ROW()-13,2)=0,IF(ISBLANK(OFFSET('11. SEGUIMIENTO 2026'!$Q$14,INT((ROW()-13)/2),0)),"",OFFSET('11. SEGUIMIENTO 2026'!$Q$14,INT((ROW()-13)/2),0)),IF(ISBLANK(OFFSET('9. METAS'!$T$20,INT((ROW()-14)/2),0)),"",OFFSET('9. METAS'!$T$20,INT((ROW()-14)/2),0)))</f>
        <v/>
      </c>
      <c r="N197" s="1006">
        <f t="shared" ref="N197" ca="1" si="180">IFERROR(J197/J198,"ND")</f>
        <v>1</v>
      </c>
      <c r="O197" s="1008" t="str">
        <f t="shared" ref="O197" ca="1" si="181">IFERROR(((J197+K197)/H197),"ND")</f>
        <v>ND</v>
      </c>
      <c r="P197" s="1010"/>
    </row>
    <row r="198" spans="3:16">
      <c r="C198" s="1025"/>
      <c r="D198" s="1018"/>
      <c r="E198" s="1018"/>
      <c r="F198" s="1021"/>
      <c r="G198" s="1023"/>
      <c r="H198" s="1002"/>
      <c r="I198" s="1012"/>
      <c r="J198" s="244">
        <f ca="1">IF(MOD(ROW()-13,2)=0,IF(ISBLANK(OFFSET('11. SEGUIMIENTO 2026'!$N$14,INT((ROW()-13)/2),0)),"",OFFSET('11. SEGUIMIENTO 2026'!$N$14,INT((ROW()-13)/2),0)),IF(ISBLANK(OFFSET('9. METAS'!$Q$20,INT((ROW()-14)/2),0)),"",OFFSET('9. METAS'!$Q$20,INT((ROW()-14)/2),0)))</f>
        <v>25</v>
      </c>
      <c r="K198" s="245">
        <f ca="1">IF(MOD(ROW()-13,2)=0,IF(ISBLANK(OFFSET('11. SEGUIMIENTO 2026'!$O$14,INT((ROW()-13)/2),0)),"",OFFSET('11. SEGUIMIENTO 2026'!$O$14,INT((ROW()-13)/2),0)),IF(ISBLANK(OFFSET('9. METAS'!$R$20,INT((ROW()-14)/2),0)),"",OFFSET('9. METAS'!$R$20,INT((ROW()-14)/2),0)))</f>
        <v>25</v>
      </c>
      <c r="L198" s="245">
        <f ca="1">IF(MOD(ROW()-13,2)=0,IF(ISBLANK(OFFSET('11. SEGUIMIENTO 2026'!$P$14,INT((ROW()-13)/2),0)),"",OFFSET('11. SEGUIMIENTO 2026'!$P$14,INT((ROW()-13)/2),0)),IF(ISBLANK(OFFSET('9. METAS'!$S$20,INT((ROW()-14)/2),0)),"",OFFSET('9. METAS'!$S$20,INT((ROW()-14)/2),0)))</f>
        <v>25</v>
      </c>
      <c r="M198" s="246">
        <f ca="1">IF(MOD(ROW()-13,2)=0,IF(ISBLANK(OFFSET('11. SEGUIMIENTO 2026'!$Q$14,INT((ROW()-13)/2),0)),"",OFFSET('11. SEGUIMIENTO 2026'!$Q$14,INT((ROW()-13)/2),0)),IF(ISBLANK(OFFSET('9. METAS'!$T$20,INT((ROW()-14)/2),0)),"",OFFSET('9. METAS'!$T$20,INT((ROW()-14)/2),0)))</f>
        <v>25</v>
      </c>
      <c r="N198" s="1013"/>
      <c r="O198" s="1014"/>
      <c r="P198" s="1015"/>
    </row>
    <row r="199" spans="3:16">
      <c r="C199" s="1016" t="str">
        <f ca="1">IF(ISBLANK(OFFSET('5. Pp (3 años)'!$C$46,INT((ROW()-13)/2),0)),"",OFFSET('5. Pp (3 años)'!$C$46,INT((ROW()-13)/2),0))</f>
        <v>Actividad</v>
      </c>
      <c r="D199" s="1018" t="str">
        <f ca="1">IF(ISBLANK(OFFSET('5. Pp (3 años)'!$D$46,INT((ROW()-13)/2),0)),"",OFFSET('5. Pp (3 años)'!$D$46,INT((ROW()-13)/2),0))</f>
        <v>4.1.1.1.16.1 Gestión de plataformas y jornadas de intermediación laboral para el sector productivo y la ciudadanía.</v>
      </c>
      <c r="E199" s="1018" t="str">
        <f ca="1">IF(ISBLANK(OFFSET('5. Pp (3 años)'!$E$46,INT((ROW()-13)/2),0)),"",OFFSET('5. Pp (3 años)'!$E$46,INT((ROW()-13)/2),0))</f>
        <v>PPAL: Porcentaje de eventos y servicios de vinculación laboral ejecutados.</v>
      </c>
      <c r="F199" s="1021" t="str">
        <f ca="1">IF(ISBLANK(OFFSET('5. Pp (3 años)'!$K$46,INT((ROW()-13)/2),0)),"",OFFSET('5. Pp (3 años)'!$K$46,INT((ROW()-13)/2),0))</f>
        <v>Ascendente</v>
      </c>
      <c r="G199" s="1023" t="str">
        <f ca="1">IF(ISBLANK(OFFSET('5. Pp (3 años)'!$H$46,INT((ROW()-13)/2),0)),"",OFFSET('5. Pp (3 años)'!$H$46,INT((ROW()-13)/2),0))</f>
        <v>Trimestral</v>
      </c>
      <c r="H199" s="1002">
        <f ca="1">IF(ISBLANK(OFFSET('9. METAS'!$K$20,INT((ROW()-13)/2),0)),"",OFFSET('9. METAS'!$K$20,INT((ROW()-13)/2),0))</f>
        <v>10600</v>
      </c>
      <c r="I199" s="1004"/>
      <c r="J199" s="244">
        <f ca="1">IF(MOD(ROW()-13,2)=0,IF(ISBLANK(OFFSET('11. SEGUIMIENTO 2026'!$N$14,INT((ROW()-13)/2),0)),"",OFFSET('11. SEGUIMIENTO 2026'!$N$14,INT((ROW()-13)/2),0)),IF(ISBLANK(OFFSET('9. METAS'!$Q$20,INT((ROW()-14)/2),0)),"",OFFSET('9. METAS'!$Q$20,INT((ROW()-14)/2),0)))</f>
        <v>2937</v>
      </c>
      <c r="K199" s="245" t="str">
        <f ca="1">IF(MOD(ROW()-13,2)=0,IF(ISBLANK(OFFSET('11. SEGUIMIENTO 2026'!$O$14,INT((ROW()-13)/2),0)),"",OFFSET('11. SEGUIMIENTO 2026'!$O$14,INT((ROW()-13)/2),0)),IF(ISBLANK(OFFSET('9. METAS'!$R$20,INT((ROW()-14)/2),0)),"",OFFSET('9. METAS'!$R$20,INT((ROW()-14)/2),0)))</f>
        <v/>
      </c>
      <c r="L199" s="245" t="str">
        <f ca="1">IF(MOD(ROW()-13,2)=0,IF(ISBLANK(OFFSET('11. SEGUIMIENTO 2026'!$P$14,INT((ROW()-13)/2),0)),"",OFFSET('11. SEGUIMIENTO 2026'!$P$14,INT((ROW()-13)/2),0)),IF(ISBLANK(OFFSET('9. METAS'!$S$20,INT((ROW()-14)/2),0)),"",OFFSET('9. METAS'!$S$20,INT((ROW()-14)/2),0)))</f>
        <v/>
      </c>
      <c r="M199" s="246" t="str">
        <f ca="1">IF(MOD(ROW()-13,2)=0,IF(ISBLANK(OFFSET('11. SEGUIMIENTO 2026'!$Q$14,INT((ROW()-13)/2),0)),"",OFFSET('11. SEGUIMIENTO 2026'!$Q$14,INT((ROW()-13)/2),0)),IF(ISBLANK(OFFSET('9. METAS'!$T$20,INT((ROW()-14)/2),0)),"",OFFSET('9. METAS'!$T$20,INT((ROW()-14)/2),0)))</f>
        <v/>
      </c>
      <c r="N199" s="1006">
        <f t="shared" ref="N199" ca="1" si="182">IFERROR(J199/J200,"ND")</f>
        <v>1.16779324055666</v>
      </c>
      <c r="O199" s="1008" t="str">
        <f t="shared" ref="O199" ca="1" si="183">IFERROR(((J199+K199)/H199),"ND")</f>
        <v>ND</v>
      </c>
      <c r="P199" s="1010"/>
    </row>
    <row r="200" spans="3:16">
      <c r="C200" s="1025"/>
      <c r="D200" s="1018"/>
      <c r="E200" s="1018"/>
      <c r="F200" s="1021"/>
      <c r="G200" s="1023"/>
      <c r="H200" s="1002"/>
      <c r="I200" s="1012"/>
      <c r="J200" s="244">
        <f ca="1">IF(MOD(ROW()-13,2)=0,IF(ISBLANK(OFFSET('11. SEGUIMIENTO 2026'!$N$14,INT((ROW()-13)/2),0)),"",OFFSET('11. SEGUIMIENTO 2026'!$N$14,INT((ROW()-13)/2),0)),IF(ISBLANK(OFFSET('9. METAS'!$Q$20,INT((ROW()-14)/2),0)),"",OFFSET('9. METAS'!$Q$20,INT((ROW()-14)/2),0)))</f>
        <v>2515</v>
      </c>
      <c r="K200" s="245">
        <f ca="1">IF(MOD(ROW()-13,2)=0,IF(ISBLANK(OFFSET('11. SEGUIMIENTO 2026'!$O$14,INT((ROW()-13)/2),0)),"",OFFSET('11. SEGUIMIENTO 2026'!$O$14,INT((ROW()-13)/2),0)),IF(ISBLANK(OFFSET('9. METAS'!$R$20,INT((ROW()-14)/2),0)),"",OFFSET('9. METAS'!$R$20,INT((ROW()-14)/2),0)))</f>
        <v>2785</v>
      </c>
      <c r="L200" s="245">
        <f ca="1">IF(MOD(ROW()-13,2)=0,IF(ISBLANK(OFFSET('11. SEGUIMIENTO 2026'!$P$14,INT((ROW()-13)/2),0)),"",OFFSET('11. SEGUIMIENTO 2026'!$P$14,INT((ROW()-13)/2),0)),IF(ISBLANK(OFFSET('9. METAS'!$S$20,INT((ROW()-14)/2),0)),"",OFFSET('9. METAS'!$S$20,INT((ROW()-14)/2),0)))</f>
        <v>2790</v>
      </c>
      <c r="M200" s="246">
        <f ca="1">IF(MOD(ROW()-13,2)=0,IF(ISBLANK(OFFSET('11. SEGUIMIENTO 2026'!$Q$14,INT((ROW()-13)/2),0)),"",OFFSET('11. SEGUIMIENTO 2026'!$Q$14,INT((ROW()-13)/2),0)),IF(ISBLANK(OFFSET('9. METAS'!$T$20,INT((ROW()-14)/2),0)),"",OFFSET('9. METAS'!$T$20,INT((ROW()-14)/2),0)))</f>
        <v>2510</v>
      </c>
      <c r="N200" s="1013"/>
      <c r="O200" s="1014"/>
      <c r="P200" s="1015"/>
    </row>
    <row r="201" spans="3:16">
      <c r="C201" s="1016" t="str">
        <f ca="1">IF(ISBLANK(OFFSET('5. Pp (3 años)'!$C$46,INT((ROW()-13)/2),0)),"",OFFSET('5. Pp (3 años)'!$C$46,INT((ROW()-13)/2),0))</f>
        <v>Actividad</v>
      </c>
      <c r="D201" s="1018" t="str">
        <f ca="1">IF(ISBLANK(OFFSET('5. Pp (3 años)'!$D$46,INT((ROW()-13)/2),0)),"",OFFSET('5. Pp (3 años)'!$D$46,INT((ROW()-13)/2),0))</f>
        <v/>
      </c>
      <c r="E201" s="1018" t="str">
        <f ca="1">IF(ISBLANK(OFFSET('5. Pp (3 años)'!$E$46,INT((ROW()-13)/2),0)),"",OFFSET('5. Pp (3 años)'!$E$46,INT((ROW()-13)/2),0))</f>
        <v/>
      </c>
      <c r="F201" s="1021" t="str">
        <f ca="1">IF(ISBLANK(OFFSET('5. Pp (3 años)'!$K$46,INT((ROW()-13)/2),0)),"",OFFSET('5. Pp (3 años)'!$K$46,INT((ROW()-13)/2),0))</f>
        <v/>
      </c>
      <c r="G201" s="1023" t="str">
        <f ca="1">IF(ISBLANK(OFFSET('5. Pp (3 años)'!$H$46,INT((ROW()-13)/2),0)),"",OFFSET('5. Pp (3 años)'!$H$46,INT((ROW()-13)/2),0))</f>
        <v/>
      </c>
      <c r="H201" s="1002" t="str">
        <f ca="1">IF(ISBLANK(OFFSET('9. METAS'!$K$20,INT((ROW()-13)/2),0)),"",OFFSET('9. METAS'!$K$20,INT((ROW()-13)/2),0))</f>
        <v/>
      </c>
      <c r="I201" s="1004"/>
      <c r="J201" s="244" t="str">
        <f ca="1">IF(MOD(ROW()-13,2)=0,IF(ISBLANK(OFFSET('11. SEGUIMIENTO 2026'!$N$14,INT((ROW()-13)/2),0)),"",OFFSET('11. SEGUIMIENTO 2026'!$N$14,INT((ROW()-13)/2),0)),IF(ISBLANK(OFFSET('9. METAS'!$Q$20,INT((ROW()-14)/2),0)),"",OFFSET('9. METAS'!$Q$20,INT((ROW()-14)/2),0)))</f>
        <v/>
      </c>
      <c r="K201" s="245" t="str">
        <f ca="1">IF(MOD(ROW()-13,2)=0,IF(ISBLANK(OFFSET('11. SEGUIMIENTO 2026'!$O$14,INT((ROW()-13)/2),0)),"",OFFSET('11. SEGUIMIENTO 2026'!$O$14,INT((ROW()-13)/2),0)),IF(ISBLANK(OFFSET('9. METAS'!$R$20,INT((ROW()-14)/2),0)),"",OFFSET('9. METAS'!$R$20,INT((ROW()-14)/2),0)))</f>
        <v/>
      </c>
      <c r="L201" s="245" t="str">
        <f ca="1">IF(MOD(ROW()-13,2)=0,IF(ISBLANK(OFFSET('11. SEGUIMIENTO 2026'!$P$14,INT((ROW()-13)/2),0)),"",OFFSET('11. SEGUIMIENTO 2026'!$P$14,INT((ROW()-13)/2),0)),IF(ISBLANK(OFFSET('9. METAS'!$S$20,INT((ROW()-14)/2),0)),"",OFFSET('9. METAS'!$S$20,INT((ROW()-14)/2),0)))</f>
        <v/>
      </c>
      <c r="M201" s="246" t="str">
        <f ca="1">IF(MOD(ROW()-13,2)=0,IF(ISBLANK(OFFSET('11. SEGUIMIENTO 2026'!$Q$14,INT((ROW()-13)/2),0)),"",OFFSET('11. SEGUIMIENTO 2026'!$Q$14,INT((ROW()-13)/2),0)),IF(ISBLANK(OFFSET('9. METAS'!$T$20,INT((ROW()-14)/2),0)),"",OFFSET('9. METAS'!$T$20,INT((ROW()-14)/2),0)))</f>
        <v/>
      </c>
      <c r="N201" s="1006" t="str">
        <f t="shared" ref="N201" ca="1" si="184">IFERROR(J201/J202,"ND")</f>
        <v>ND</v>
      </c>
      <c r="O201" s="1008" t="str">
        <f t="shared" ref="O201" ca="1" si="185">IFERROR(((J201+K201)/H201),"ND")</f>
        <v>ND</v>
      </c>
      <c r="P201" s="1010"/>
    </row>
    <row r="202" spans="3:16">
      <c r="C202" s="1025"/>
      <c r="D202" s="1018"/>
      <c r="E202" s="1018"/>
      <c r="F202" s="1021"/>
      <c r="G202" s="1023"/>
      <c r="H202" s="1002"/>
      <c r="I202" s="1012"/>
      <c r="J202" s="244" t="str">
        <f ca="1">IF(MOD(ROW()-13,2)=0,IF(ISBLANK(OFFSET('11. SEGUIMIENTO 2026'!$N$14,INT((ROW()-13)/2),0)),"",OFFSET('11. SEGUIMIENTO 2026'!$N$14,INT((ROW()-13)/2),0)),IF(ISBLANK(OFFSET('9. METAS'!$Q$20,INT((ROW()-14)/2),0)),"",OFFSET('9. METAS'!$Q$20,INT((ROW()-14)/2),0)))</f>
        <v/>
      </c>
      <c r="K202" s="245" t="str">
        <f ca="1">IF(MOD(ROW()-13,2)=0,IF(ISBLANK(OFFSET('11. SEGUIMIENTO 2026'!$O$14,INT((ROW()-13)/2),0)),"",OFFSET('11. SEGUIMIENTO 2026'!$O$14,INT((ROW()-13)/2),0)),IF(ISBLANK(OFFSET('9. METAS'!$R$20,INT((ROW()-14)/2),0)),"",OFFSET('9. METAS'!$R$20,INT((ROW()-14)/2),0)))</f>
        <v/>
      </c>
      <c r="L202" s="245" t="str">
        <f ca="1">IF(MOD(ROW()-13,2)=0,IF(ISBLANK(OFFSET('11. SEGUIMIENTO 2026'!$P$14,INT((ROW()-13)/2),0)),"",OFFSET('11. SEGUIMIENTO 2026'!$P$14,INT((ROW()-13)/2),0)),IF(ISBLANK(OFFSET('9. METAS'!$S$20,INT((ROW()-14)/2),0)),"",OFFSET('9. METAS'!$S$20,INT((ROW()-14)/2),0)))</f>
        <v/>
      </c>
      <c r="M202" s="246" t="str">
        <f ca="1">IF(MOD(ROW()-13,2)=0,IF(ISBLANK(OFFSET('11. SEGUIMIENTO 2026'!$Q$14,INT((ROW()-13)/2),0)),"",OFFSET('11. SEGUIMIENTO 2026'!$Q$14,INT((ROW()-13)/2),0)),IF(ISBLANK(OFFSET('9. METAS'!$T$20,INT((ROW()-14)/2),0)),"",OFFSET('9. METAS'!$T$20,INT((ROW()-14)/2),0)))</f>
        <v/>
      </c>
      <c r="N202" s="1013"/>
      <c r="O202" s="1014"/>
      <c r="P202" s="1015"/>
    </row>
    <row r="203" spans="3:16">
      <c r="C203" s="1016" t="str">
        <f ca="1">IF(ISBLANK(OFFSET('5. Pp (3 años)'!$C$46,INT((ROW()-13)/2),0)),"",OFFSET('5. Pp (3 años)'!$C$46,INT((ROW()-13)/2),0))</f>
        <v>Actividad</v>
      </c>
      <c r="D203" s="1018" t="str">
        <f ca="1">IF(ISBLANK(OFFSET('5. Pp (3 años)'!$D$46,INT((ROW()-13)/2),0)),"",OFFSET('5. Pp (3 años)'!$D$46,INT((ROW()-13)/2),0))</f>
        <v/>
      </c>
      <c r="E203" s="1018" t="str">
        <f ca="1">IF(ISBLANK(OFFSET('5. Pp (3 años)'!$E$46,INT((ROW()-13)/2),0)),"",OFFSET('5. Pp (3 años)'!$E$46,INT((ROW()-13)/2),0))</f>
        <v/>
      </c>
      <c r="F203" s="1021" t="str">
        <f ca="1">IF(ISBLANK(OFFSET('5. Pp (3 años)'!$K$46,INT((ROW()-13)/2),0)),"",OFFSET('5. Pp (3 años)'!$K$46,INT((ROW()-13)/2),0))</f>
        <v/>
      </c>
      <c r="G203" s="1023" t="str">
        <f ca="1">IF(ISBLANK(OFFSET('5. Pp (3 años)'!$H$46,INT((ROW()-13)/2),0)),"",OFFSET('5. Pp (3 años)'!$H$46,INT((ROW()-13)/2),0))</f>
        <v/>
      </c>
      <c r="H203" s="1002" t="str">
        <f ca="1">IF(ISBLANK(OFFSET('9. METAS'!$K$20,INT((ROW()-13)/2),0)),"",OFFSET('9. METAS'!$K$20,INT((ROW()-13)/2),0))</f>
        <v/>
      </c>
      <c r="I203" s="1004"/>
      <c r="J203" s="244" t="str">
        <f ca="1">IF(MOD(ROW()-13,2)=0,IF(ISBLANK(OFFSET('11. SEGUIMIENTO 2026'!$N$14,INT((ROW()-13)/2),0)),"",OFFSET('11. SEGUIMIENTO 2026'!$N$14,INT((ROW()-13)/2),0)),IF(ISBLANK(OFFSET('9. METAS'!$Q$20,INT((ROW()-14)/2),0)),"",OFFSET('9. METAS'!$Q$20,INT((ROW()-14)/2),0)))</f>
        <v/>
      </c>
      <c r="K203" s="245" t="str">
        <f ca="1">IF(MOD(ROW()-13,2)=0,IF(ISBLANK(OFFSET('11. SEGUIMIENTO 2026'!$O$14,INT((ROW()-13)/2),0)),"",OFFSET('11. SEGUIMIENTO 2026'!$O$14,INT((ROW()-13)/2),0)),IF(ISBLANK(OFFSET('9. METAS'!$R$20,INT((ROW()-14)/2),0)),"",OFFSET('9. METAS'!$R$20,INT((ROW()-14)/2),0)))</f>
        <v/>
      </c>
      <c r="L203" s="245" t="str">
        <f ca="1">IF(MOD(ROW()-13,2)=0,IF(ISBLANK(OFFSET('11. SEGUIMIENTO 2026'!$P$14,INT((ROW()-13)/2),0)),"",OFFSET('11. SEGUIMIENTO 2026'!$P$14,INT((ROW()-13)/2),0)),IF(ISBLANK(OFFSET('9. METAS'!$S$20,INT((ROW()-14)/2),0)),"",OFFSET('9. METAS'!$S$20,INT((ROW()-14)/2),0)))</f>
        <v/>
      </c>
      <c r="M203" s="246" t="str">
        <f ca="1">IF(MOD(ROW()-13,2)=0,IF(ISBLANK(OFFSET('11. SEGUIMIENTO 2026'!$Q$14,INT((ROW()-13)/2),0)),"",OFFSET('11. SEGUIMIENTO 2026'!$Q$14,INT((ROW()-13)/2),0)),IF(ISBLANK(OFFSET('9. METAS'!$T$20,INT((ROW()-14)/2),0)),"",OFFSET('9. METAS'!$T$20,INT((ROW()-14)/2),0)))</f>
        <v/>
      </c>
      <c r="N203" s="1006" t="str">
        <f t="shared" ref="N203" ca="1" si="186">IFERROR(J203/J204,"ND")</f>
        <v>ND</v>
      </c>
      <c r="O203" s="1008" t="str">
        <f t="shared" ref="O203" ca="1" si="187">IFERROR(((J203+K203)/H203),"ND")</f>
        <v>ND</v>
      </c>
      <c r="P203" s="1010"/>
    </row>
    <row r="204" spans="3:16">
      <c r="C204" s="1025"/>
      <c r="D204" s="1018"/>
      <c r="E204" s="1018"/>
      <c r="F204" s="1021"/>
      <c r="G204" s="1023"/>
      <c r="H204" s="1002"/>
      <c r="I204" s="1012"/>
      <c r="J204" s="244" t="str">
        <f ca="1">IF(MOD(ROW()-13,2)=0,IF(ISBLANK(OFFSET('11. SEGUIMIENTO 2026'!$N$14,INT((ROW()-13)/2),0)),"",OFFSET('11. SEGUIMIENTO 2026'!$N$14,INT((ROW()-13)/2),0)),IF(ISBLANK(OFFSET('9. METAS'!$Q$20,INT((ROW()-14)/2),0)),"",OFFSET('9. METAS'!$Q$20,INT((ROW()-14)/2),0)))</f>
        <v/>
      </c>
      <c r="K204" s="245" t="str">
        <f ca="1">IF(MOD(ROW()-13,2)=0,IF(ISBLANK(OFFSET('11. SEGUIMIENTO 2026'!$O$14,INT((ROW()-13)/2),0)),"",OFFSET('11. SEGUIMIENTO 2026'!$O$14,INT((ROW()-13)/2),0)),IF(ISBLANK(OFFSET('9. METAS'!$R$20,INT((ROW()-14)/2),0)),"",OFFSET('9. METAS'!$R$20,INT((ROW()-14)/2),0)))</f>
        <v/>
      </c>
      <c r="L204" s="245" t="str">
        <f ca="1">IF(MOD(ROW()-13,2)=0,IF(ISBLANK(OFFSET('11. SEGUIMIENTO 2026'!$P$14,INT((ROW()-13)/2),0)),"",OFFSET('11. SEGUIMIENTO 2026'!$P$14,INT((ROW()-13)/2),0)),IF(ISBLANK(OFFSET('9. METAS'!$S$20,INT((ROW()-14)/2),0)),"",OFFSET('9. METAS'!$S$20,INT((ROW()-14)/2),0)))</f>
        <v/>
      </c>
      <c r="M204" s="246" t="str">
        <f ca="1">IF(MOD(ROW()-13,2)=0,IF(ISBLANK(OFFSET('11. SEGUIMIENTO 2026'!$Q$14,INT((ROW()-13)/2),0)),"",OFFSET('11. SEGUIMIENTO 2026'!$Q$14,INT((ROW()-13)/2),0)),IF(ISBLANK(OFFSET('9. METAS'!$T$20,INT((ROW()-14)/2),0)),"",OFFSET('9. METAS'!$T$20,INT((ROW()-14)/2),0)))</f>
        <v/>
      </c>
      <c r="N204" s="1013"/>
      <c r="O204" s="1014"/>
      <c r="P204" s="1015"/>
    </row>
    <row r="205" spans="3:16">
      <c r="C205" s="1016" t="str">
        <f ca="1">IF(ISBLANK(OFFSET('5. Pp (3 años)'!$C$46,INT((ROW()-13)/2),0)),"",OFFSET('5. Pp (3 años)'!$C$46,INT((ROW()-13)/2),0))</f>
        <v>Actividad</v>
      </c>
      <c r="D205" s="1018" t="str">
        <f ca="1">IF(ISBLANK(OFFSET('5. Pp (3 años)'!$D$46,INT((ROW()-13)/2),0)),"",OFFSET('5. Pp (3 años)'!$D$46,INT((ROW()-13)/2),0))</f>
        <v/>
      </c>
      <c r="E205" s="1018" t="str">
        <f ca="1">IF(ISBLANK(OFFSET('5. Pp (3 años)'!$E$46,INT((ROW()-13)/2),0)),"",OFFSET('5. Pp (3 años)'!$E$46,INT((ROW()-13)/2),0))</f>
        <v/>
      </c>
      <c r="F205" s="1021" t="str">
        <f ca="1">IF(ISBLANK(OFFSET('5. Pp (3 años)'!$K$46,INT((ROW()-13)/2),0)),"",OFFSET('5. Pp (3 años)'!$K$46,INT((ROW()-13)/2),0))</f>
        <v/>
      </c>
      <c r="G205" s="1023" t="str">
        <f ca="1">IF(ISBLANK(OFFSET('5. Pp (3 años)'!$H$46,INT((ROW()-13)/2),0)),"",OFFSET('5. Pp (3 años)'!$H$46,INT((ROW()-13)/2),0))</f>
        <v/>
      </c>
      <c r="H205" s="1002" t="str">
        <f ca="1">IF(ISBLANK(OFFSET('9. METAS'!$K$20,INT((ROW()-13)/2),0)),"",OFFSET('9. METAS'!$K$20,INT((ROW()-13)/2),0))</f>
        <v/>
      </c>
      <c r="I205" s="1004"/>
      <c r="J205" s="244" t="str">
        <f ca="1">IF(MOD(ROW()-13,2)=0,IF(ISBLANK(OFFSET('11. SEGUIMIENTO 2026'!$N$14,INT((ROW()-13)/2),0)),"",OFFSET('11. SEGUIMIENTO 2026'!$N$14,INT((ROW()-13)/2),0)),IF(ISBLANK(OFFSET('9. METAS'!$Q$20,INT((ROW()-14)/2),0)),"",OFFSET('9. METAS'!$Q$20,INT((ROW()-14)/2),0)))</f>
        <v/>
      </c>
      <c r="K205" s="245" t="str">
        <f ca="1">IF(MOD(ROW()-13,2)=0,IF(ISBLANK(OFFSET('11. SEGUIMIENTO 2026'!$O$14,INT((ROW()-13)/2),0)),"",OFFSET('11. SEGUIMIENTO 2026'!$O$14,INT((ROW()-13)/2),0)),IF(ISBLANK(OFFSET('9. METAS'!$R$20,INT((ROW()-14)/2),0)),"",OFFSET('9. METAS'!$R$20,INT((ROW()-14)/2),0)))</f>
        <v/>
      </c>
      <c r="L205" s="245" t="str">
        <f ca="1">IF(MOD(ROW()-13,2)=0,IF(ISBLANK(OFFSET('11. SEGUIMIENTO 2026'!$P$14,INT((ROW()-13)/2),0)),"",OFFSET('11. SEGUIMIENTO 2026'!$P$14,INT((ROW()-13)/2),0)),IF(ISBLANK(OFFSET('9. METAS'!$S$20,INT((ROW()-14)/2),0)),"",OFFSET('9. METAS'!$S$20,INT((ROW()-14)/2),0)))</f>
        <v/>
      </c>
      <c r="M205" s="246" t="str">
        <f ca="1">IF(MOD(ROW()-13,2)=0,IF(ISBLANK(OFFSET('11. SEGUIMIENTO 2026'!$Q$14,INT((ROW()-13)/2),0)),"",OFFSET('11. SEGUIMIENTO 2026'!$Q$14,INT((ROW()-13)/2),0)),IF(ISBLANK(OFFSET('9. METAS'!$T$20,INT((ROW()-14)/2),0)),"",OFFSET('9. METAS'!$T$20,INT((ROW()-14)/2),0)))</f>
        <v/>
      </c>
      <c r="N205" s="1006" t="str">
        <f t="shared" ref="N205" ca="1" si="188">IFERROR(J205/J206,"ND")</f>
        <v>ND</v>
      </c>
      <c r="O205" s="1008" t="str">
        <f t="shared" ref="O205" ca="1" si="189">IFERROR(((J205+K205)/H205),"ND")</f>
        <v>ND</v>
      </c>
      <c r="P205" s="1010"/>
    </row>
    <row r="206" spans="3:16">
      <c r="C206" s="1025"/>
      <c r="D206" s="1018"/>
      <c r="E206" s="1018"/>
      <c r="F206" s="1021"/>
      <c r="G206" s="1023"/>
      <c r="H206" s="1002"/>
      <c r="I206" s="1012"/>
      <c r="J206" s="244" t="str">
        <f ca="1">IF(MOD(ROW()-13,2)=0,IF(ISBLANK(OFFSET('11. SEGUIMIENTO 2026'!$N$14,INT((ROW()-13)/2),0)),"",OFFSET('11. SEGUIMIENTO 2026'!$N$14,INT((ROW()-13)/2),0)),IF(ISBLANK(OFFSET('9. METAS'!$Q$20,INT((ROW()-14)/2),0)),"",OFFSET('9. METAS'!$Q$20,INT((ROW()-14)/2),0)))</f>
        <v/>
      </c>
      <c r="K206" s="245" t="str">
        <f ca="1">IF(MOD(ROW()-13,2)=0,IF(ISBLANK(OFFSET('11. SEGUIMIENTO 2026'!$O$14,INT((ROW()-13)/2),0)),"",OFFSET('11. SEGUIMIENTO 2026'!$O$14,INT((ROW()-13)/2),0)),IF(ISBLANK(OFFSET('9. METAS'!$R$20,INT((ROW()-14)/2),0)),"",OFFSET('9. METAS'!$R$20,INT((ROW()-14)/2),0)))</f>
        <v/>
      </c>
      <c r="L206" s="245" t="str">
        <f ca="1">IF(MOD(ROW()-13,2)=0,IF(ISBLANK(OFFSET('11. SEGUIMIENTO 2026'!$P$14,INT((ROW()-13)/2),0)),"",OFFSET('11. SEGUIMIENTO 2026'!$P$14,INT((ROW()-13)/2),0)),IF(ISBLANK(OFFSET('9. METAS'!$S$20,INT((ROW()-14)/2),0)),"",OFFSET('9. METAS'!$S$20,INT((ROW()-14)/2),0)))</f>
        <v/>
      </c>
      <c r="M206" s="246" t="str">
        <f ca="1">IF(MOD(ROW()-13,2)=0,IF(ISBLANK(OFFSET('11. SEGUIMIENTO 2026'!$Q$14,INT((ROW()-13)/2),0)),"",OFFSET('11. SEGUIMIENTO 2026'!$Q$14,INT((ROW()-13)/2),0)),IF(ISBLANK(OFFSET('9. METAS'!$T$20,INT((ROW()-14)/2),0)),"",OFFSET('9. METAS'!$T$20,INT((ROW()-14)/2),0)))</f>
        <v/>
      </c>
      <c r="N206" s="1013"/>
      <c r="O206" s="1014"/>
      <c r="P206" s="1015"/>
    </row>
    <row r="207" spans="3:16">
      <c r="C207" s="1016" t="str">
        <f ca="1">IF(ISBLANK(OFFSET('5. Pp (3 años)'!$C$46,INT((ROW()-13)/2),0)),"",OFFSET('5. Pp (3 años)'!$C$46,INT((ROW()-13)/2),0))</f>
        <v>Actividad</v>
      </c>
      <c r="D207" s="1018" t="str">
        <f ca="1">IF(ISBLANK(OFFSET('5. Pp (3 años)'!$D$46,INT((ROW()-13)/2),0)),"",OFFSET('5. Pp (3 años)'!$D$46,INT((ROW()-13)/2),0))</f>
        <v/>
      </c>
      <c r="E207" s="1018" t="str">
        <f ca="1">IF(ISBLANK(OFFSET('5. Pp (3 años)'!$E$46,INT((ROW()-13)/2),0)),"",OFFSET('5. Pp (3 años)'!$E$46,INT((ROW()-13)/2),0))</f>
        <v/>
      </c>
      <c r="F207" s="1021" t="str">
        <f ca="1">IF(ISBLANK(OFFSET('5. Pp (3 años)'!$K$46,INT((ROW()-13)/2),0)),"",OFFSET('5. Pp (3 años)'!$K$46,INT((ROW()-13)/2),0))</f>
        <v/>
      </c>
      <c r="G207" s="1023" t="str">
        <f ca="1">IF(ISBLANK(OFFSET('5. Pp (3 años)'!$H$46,INT((ROW()-13)/2),0)),"",OFFSET('5. Pp (3 años)'!$H$46,INT((ROW()-13)/2),0))</f>
        <v/>
      </c>
      <c r="H207" s="1002" t="str">
        <f ca="1">IF(ISBLANK(OFFSET('9. METAS'!$K$20,INT((ROW()-13)/2),0)),"",OFFSET('9. METAS'!$K$20,INT((ROW()-13)/2),0))</f>
        <v/>
      </c>
      <c r="I207" s="1004"/>
      <c r="J207" s="244" t="str">
        <f ca="1">IF(MOD(ROW()-13,2)=0,IF(ISBLANK(OFFSET('11. SEGUIMIENTO 2026'!$N$14,INT((ROW()-13)/2),0)),"",OFFSET('11. SEGUIMIENTO 2026'!$N$14,INT((ROW()-13)/2),0)),IF(ISBLANK(OFFSET('9. METAS'!$Q$20,INT((ROW()-14)/2),0)),"",OFFSET('9. METAS'!$Q$20,INT((ROW()-14)/2),0)))</f>
        <v/>
      </c>
      <c r="K207" s="245" t="str">
        <f ca="1">IF(MOD(ROW()-13,2)=0,IF(ISBLANK(OFFSET('11. SEGUIMIENTO 2026'!$O$14,INT((ROW()-13)/2),0)),"",OFFSET('11. SEGUIMIENTO 2026'!$O$14,INT((ROW()-13)/2),0)),IF(ISBLANK(OFFSET('9. METAS'!$R$20,INT((ROW()-14)/2),0)),"",OFFSET('9. METAS'!$R$20,INT((ROW()-14)/2),0)))</f>
        <v/>
      </c>
      <c r="L207" s="245" t="str">
        <f ca="1">IF(MOD(ROW()-13,2)=0,IF(ISBLANK(OFFSET('11. SEGUIMIENTO 2026'!$P$14,INT((ROW()-13)/2),0)),"",OFFSET('11. SEGUIMIENTO 2026'!$P$14,INT((ROW()-13)/2),0)),IF(ISBLANK(OFFSET('9. METAS'!$S$20,INT((ROW()-14)/2),0)),"",OFFSET('9. METAS'!$S$20,INT((ROW()-14)/2),0)))</f>
        <v/>
      </c>
      <c r="M207" s="246" t="str">
        <f ca="1">IF(MOD(ROW()-13,2)=0,IF(ISBLANK(OFFSET('11. SEGUIMIENTO 2026'!$Q$14,INT((ROW()-13)/2),0)),"",OFFSET('11. SEGUIMIENTO 2026'!$Q$14,INT((ROW()-13)/2),0)),IF(ISBLANK(OFFSET('9. METAS'!$T$20,INT((ROW()-14)/2),0)),"",OFFSET('9. METAS'!$T$20,INT((ROW()-14)/2),0)))</f>
        <v/>
      </c>
      <c r="N207" s="1006" t="str">
        <f t="shared" ref="N207" ca="1" si="190">IFERROR(J207/J208,"ND")</f>
        <v>ND</v>
      </c>
      <c r="O207" s="1008" t="str">
        <f t="shared" ref="O207" ca="1" si="191">IFERROR(((J207+K207)/H207),"ND")</f>
        <v>ND</v>
      </c>
      <c r="P207" s="1010"/>
    </row>
    <row r="208" spans="3:16">
      <c r="C208" s="1025"/>
      <c r="D208" s="1018"/>
      <c r="E208" s="1018"/>
      <c r="F208" s="1021"/>
      <c r="G208" s="1023"/>
      <c r="H208" s="1002"/>
      <c r="I208" s="1012"/>
      <c r="J208" s="244" t="str">
        <f ca="1">IF(MOD(ROW()-13,2)=0,IF(ISBLANK(OFFSET('11. SEGUIMIENTO 2026'!$N$14,INT((ROW()-13)/2),0)),"",OFFSET('11. SEGUIMIENTO 2026'!$N$14,INT((ROW()-13)/2),0)),IF(ISBLANK(OFFSET('9. METAS'!$Q$20,INT((ROW()-14)/2),0)),"",OFFSET('9. METAS'!$Q$20,INT((ROW()-14)/2),0)))</f>
        <v/>
      </c>
      <c r="K208" s="245" t="str">
        <f ca="1">IF(MOD(ROW()-13,2)=0,IF(ISBLANK(OFFSET('11. SEGUIMIENTO 2026'!$O$14,INT((ROW()-13)/2),0)),"",OFFSET('11. SEGUIMIENTO 2026'!$O$14,INT((ROW()-13)/2),0)),IF(ISBLANK(OFFSET('9. METAS'!$R$20,INT((ROW()-14)/2),0)),"",OFFSET('9. METAS'!$R$20,INT((ROW()-14)/2),0)))</f>
        <v/>
      </c>
      <c r="L208" s="245" t="str">
        <f ca="1">IF(MOD(ROW()-13,2)=0,IF(ISBLANK(OFFSET('11. SEGUIMIENTO 2026'!$P$14,INT((ROW()-13)/2),0)),"",OFFSET('11. SEGUIMIENTO 2026'!$P$14,INT((ROW()-13)/2),0)),IF(ISBLANK(OFFSET('9. METAS'!$S$20,INT((ROW()-14)/2),0)),"",OFFSET('9. METAS'!$S$20,INT((ROW()-14)/2),0)))</f>
        <v/>
      </c>
      <c r="M208" s="246" t="str">
        <f ca="1">IF(MOD(ROW()-13,2)=0,IF(ISBLANK(OFFSET('11. SEGUIMIENTO 2026'!$Q$14,INT((ROW()-13)/2),0)),"",OFFSET('11. SEGUIMIENTO 2026'!$Q$14,INT((ROW()-13)/2),0)),IF(ISBLANK(OFFSET('9. METAS'!$T$20,INT((ROW()-14)/2),0)),"",OFFSET('9. METAS'!$T$20,INT((ROW()-14)/2),0)))</f>
        <v/>
      </c>
      <c r="N208" s="1013"/>
      <c r="O208" s="1014"/>
      <c r="P208" s="1015"/>
    </row>
    <row r="209" spans="3:16">
      <c r="C209" s="1016" t="str">
        <f ca="1">IF(ISBLANK(OFFSET('5. Pp (3 años)'!$C$46,INT((ROW()-13)/2),0)),"",OFFSET('5. Pp (3 años)'!$C$46,INT((ROW()-13)/2),0))</f>
        <v>Componente</v>
      </c>
      <c r="D209" s="1018" t="str">
        <f ca="1">IF(ISBLANK(OFFSET('5. Pp (3 años)'!$D$46,INT((ROW()-13)/2),0)),"",OFFSET('5. Pp (3 años)'!$D$46,INT((ROW()-13)/2),0))</f>
        <v>4.1.1.1.17 Estrategias de vinculación y gestión de talento laboral implementadas.</v>
      </c>
      <c r="E209" s="1018" t="str">
        <f ca="1">IF(ISBLANK(OFFSET('5. Pp (3 años)'!$E$46,INT((ROW()-13)/2),0)),"",OFFSET('5. Pp (3 años)'!$E$46,INT((ROW()-13)/2),0))</f>
        <v>PEVGT: Porcentaje de estrategias de vinculación y gestión de talento ejecutadas.</v>
      </c>
      <c r="F209" s="1021" t="str">
        <f ca="1">IF(ISBLANK(OFFSET('5. Pp (3 años)'!$K$46,INT((ROW()-13)/2),0)),"",OFFSET('5. Pp (3 años)'!$K$46,INT((ROW()-13)/2),0))</f>
        <v>Ascendente</v>
      </c>
      <c r="G209" s="1023" t="str">
        <f ca="1">IF(ISBLANK(OFFSET('5. Pp (3 años)'!$H$46,INT((ROW()-13)/2),0)),"",OFFSET('5. Pp (3 años)'!$H$46,INT((ROW()-13)/2),0))</f>
        <v>Trimestral</v>
      </c>
      <c r="H209" s="1002">
        <f ca="1">IF(ISBLANK(OFFSET('9. METAS'!$K$20,INT((ROW()-13)/2),0)),"",OFFSET('9. METAS'!$K$20,INT((ROW()-13)/2),0))</f>
        <v>100</v>
      </c>
      <c r="I209" s="1004"/>
      <c r="J209" s="244">
        <f ca="1">IF(MOD(ROW()-13,2)=0,IF(ISBLANK(OFFSET('11. SEGUIMIENTO 2026'!$N$14,INT((ROW()-13)/2),0)),"",OFFSET('11. SEGUIMIENTO 2026'!$N$14,INT((ROW()-13)/2),0)),IF(ISBLANK(OFFSET('9. METAS'!$Q$20,INT((ROW()-14)/2),0)),"",OFFSET('9. METAS'!$Q$20,INT((ROW()-14)/2),0)))</f>
        <v>25</v>
      </c>
      <c r="K209" s="245" t="str">
        <f ca="1">IF(MOD(ROW()-13,2)=0,IF(ISBLANK(OFFSET('11. SEGUIMIENTO 2026'!$O$14,INT((ROW()-13)/2),0)),"",OFFSET('11. SEGUIMIENTO 2026'!$O$14,INT((ROW()-13)/2),0)),IF(ISBLANK(OFFSET('9. METAS'!$R$20,INT((ROW()-14)/2),0)),"",OFFSET('9. METAS'!$R$20,INT((ROW()-14)/2),0)))</f>
        <v/>
      </c>
      <c r="L209" s="245" t="str">
        <f ca="1">IF(MOD(ROW()-13,2)=0,IF(ISBLANK(OFFSET('11. SEGUIMIENTO 2026'!$P$14,INT((ROW()-13)/2),0)),"",OFFSET('11. SEGUIMIENTO 2026'!$P$14,INT((ROW()-13)/2),0)),IF(ISBLANK(OFFSET('9. METAS'!$S$20,INT((ROW()-14)/2),0)),"",OFFSET('9. METAS'!$S$20,INT((ROW()-14)/2),0)))</f>
        <v/>
      </c>
      <c r="M209" s="246" t="str">
        <f ca="1">IF(MOD(ROW()-13,2)=0,IF(ISBLANK(OFFSET('11. SEGUIMIENTO 2026'!$Q$14,INT((ROW()-13)/2),0)),"",OFFSET('11. SEGUIMIENTO 2026'!$Q$14,INT((ROW()-13)/2),0)),IF(ISBLANK(OFFSET('9. METAS'!$T$20,INT((ROW()-14)/2),0)),"",OFFSET('9. METAS'!$T$20,INT((ROW()-14)/2),0)))</f>
        <v/>
      </c>
      <c r="N209" s="1006">
        <f t="shared" ref="N209" ca="1" si="192">IFERROR(J209/J210,"ND")</f>
        <v>1</v>
      </c>
      <c r="O209" s="1008" t="str">
        <f t="shared" ref="O209" ca="1" si="193">IFERROR(((J209+K209)/H209),"ND")</f>
        <v>ND</v>
      </c>
      <c r="P209" s="1010"/>
    </row>
    <row r="210" spans="3:16">
      <c r="C210" s="1025"/>
      <c r="D210" s="1018"/>
      <c r="E210" s="1018"/>
      <c r="F210" s="1021"/>
      <c r="G210" s="1023"/>
      <c r="H210" s="1002"/>
      <c r="I210" s="1012"/>
      <c r="J210" s="244">
        <f ca="1">IF(MOD(ROW()-13,2)=0,IF(ISBLANK(OFFSET('11. SEGUIMIENTO 2026'!$N$14,INT((ROW()-13)/2),0)),"",OFFSET('11. SEGUIMIENTO 2026'!$N$14,INT((ROW()-13)/2),0)),IF(ISBLANK(OFFSET('9. METAS'!$Q$20,INT((ROW()-14)/2),0)),"",OFFSET('9. METAS'!$Q$20,INT((ROW()-14)/2),0)))</f>
        <v>25</v>
      </c>
      <c r="K210" s="245">
        <f ca="1">IF(MOD(ROW()-13,2)=0,IF(ISBLANK(OFFSET('11. SEGUIMIENTO 2026'!$O$14,INT((ROW()-13)/2),0)),"",OFFSET('11. SEGUIMIENTO 2026'!$O$14,INT((ROW()-13)/2),0)),IF(ISBLANK(OFFSET('9. METAS'!$R$20,INT((ROW()-14)/2),0)),"",OFFSET('9. METAS'!$R$20,INT((ROW()-14)/2),0)))</f>
        <v>25</v>
      </c>
      <c r="L210" s="245">
        <f ca="1">IF(MOD(ROW()-13,2)=0,IF(ISBLANK(OFFSET('11. SEGUIMIENTO 2026'!$P$14,INT((ROW()-13)/2),0)),"",OFFSET('11. SEGUIMIENTO 2026'!$P$14,INT((ROW()-13)/2),0)),IF(ISBLANK(OFFSET('9. METAS'!$S$20,INT((ROW()-14)/2),0)),"",OFFSET('9. METAS'!$S$20,INT((ROW()-14)/2),0)))</f>
        <v>25</v>
      </c>
      <c r="M210" s="246">
        <f ca="1">IF(MOD(ROW()-13,2)=0,IF(ISBLANK(OFFSET('11. SEGUIMIENTO 2026'!$Q$14,INT((ROW()-13)/2),0)),"",OFFSET('11. SEGUIMIENTO 2026'!$Q$14,INT((ROW()-13)/2),0)),IF(ISBLANK(OFFSET('9. METAS'!$T$20,INT((ROW()-14)/2),0)),"",OFFSET('9. METAS'!$T$20,INT((ROW()-14)/2),0)))</f>
        <v>25</v>
      </c>
      <c r="N210" s="1013"/>
      <c r="O210" s="1014"/>
      <c r="P210" s="1015"/>
    </row>
    <row r="211" spans="3:16">
      <c r="C211" s="1016" t="str">
        <f ca="1">IF(ISBLANK(OFFSET('5. Pp (3 años)'!$C$46,INT((ROW()-13)/2),0)),"",OFFSET('5. Pp (3 años)'!$C$46,INT((ROW()-13)/2),0))</f>
        <v>Actividad</v>
      </c>
      <c r="D211" s="1018" t="str">
        <f ca="1">IF(ISBLANK(OFFSET('5. Pp (3 años)'!$D$46,INT((ROW()-13)/2),0)),"",OFFSET('5. Pp (3 años)'!$D$46,INT((ROW()-13)/2),0))</f>
        <v>4.1.1.1.17.1 Administración del sistema de seguimiento y perfilamiento de buscadores de empleo.</v>
      </c>
      <c r="E211" s="1018" t="str">
        <f ca="1">IF(ISBLANK(OFFSET('5. Pp (3 años)'!$E$46,INT((ROW()-13)/2),0)),"",OFFSET('5. Pp (3 años)'!$E$46,INT((ROW()-13)/2),0))</f>
        <v>PSEC: Porcentaje de solicitantes de empleo con seguimiento y canalización realizada.</v>
      </c>
      <c r="F211" s="1021" t="str">
        <f ca="1">IF(ISBLANK(OFFSET('5. Pp (3 años)'!$K$46,INT((ROW()-13)/2),0)),"",OFFSET('5. Pp (3 años)'!$K$46,INT((ROW()-13)/2),0))</f>
        <v>Ascendente</v>
      </c>
      <c r="G211" s="1023" t="str">
        <f ca="1">IF(ISBLANK(OFFSET('5. Pp (3 años)'!$H$46,INT((ROW()-13)/2),0)),"",OFFSET('5. Pp (3 años)'!$H$46,INT((ROW()-13)/2),0))</f>
        <v>Trimestral</v>
      </c>
      <c r="H211" s="1002">
        <f ca="1">IF(ISBLANK(OFFSET('9. METAS'!$K$20,INT((ROW()-13)/2),0)),"",OFFSET('9. METAS'!$K$20,INT((ROW()-13)/2),0))</f>
        <v>1490</v>
      </c>
      <c r="I211" s="1004"/>
      <c r="J211" s="244">
        <f ca="1">IF(MOD(ROW()-13,2)=0,IF(ISBLANK(OFFSET('11. SEGUIMIENTO 2026'!$N$14,INT((ROW()-13)/2),0)),"",OFFSET('11. SEGUIMIENTO 2026'!$N$14,INT((ROW()-13)/2),0)),IF(ISBLANK(OFFSET('9. METAS'!$Q$20,INT((ROW()-14)/2),0)),"",OFFSET('9. METAS'!$Q$20,INT((ROW()-14)/2),0)))</f>
        <v>479</v>
      </c>
      <c r="K211" s="245" t="str">
        <f ca="1">IF(MOD(ROW()-13,2)=0,IF(ISBLANK(OFFSET('11. SEGUIMIENTO 2026'!$O$14,INT((ROW()-13)/2),0)),"",OFFSET('11. SEGUIMIENTO 2026'!$O$14,INT((ROW()-13)/2),0)),IF(ISBLANK(OFFSET('9. METAS'!$R$20,INT((ROW()-14)/2),0)),"",OFFSET('9. METAS'!$R$20,INT((ROW()-14)/2),0)))</f>
        <v/>
      </c>
      <c r="L211" s="245" t="str">
        <f ca="1">IF(MOD(ROW()-13,2)=0,IF(ISBLANK(OFFSET('11. SEGUIMIENTO 2026'!$P$14,INT((ROW()-13)/2),0)),"",OFFSET('11. SEGUIMIENTO 2026'!$P$14,INT((ROW()-13)/2),0)),IF(ISBLANK(OFFSET('9. METAS'!$S$20,INT((ROW()-14)/2),0)),"",OFFSET('9. METAS'!$S$20,INT((ROW()-14)/2),0)))</f>
        <v/>
      </c>
      <c r="M211" s="246" t="str">
        <f ca="1">IF(MOD(ROW()-13,2)=0,IF(ISBLANK(OFFSET('11. SEGUIMIENTO 2026'!$Q$14,INT((ROW()-13)/2),0)),"",OFFSET('11. SEGUIMIENTO 2026'!$Q$14,INT((ROW()-13)/2),0)),IF(ISBLANK(OFFSET('9. METAS'!$T$20,INT((ROW()-14)/2),0)),"",OFFSET('9. METAS'!$T$20,INT((ROW()-14)/2),0)))</f>
        <v/>
      </c>
      <c r="N211" s="1006">
        <f t="shared" ref="N211" ca="1" si="194">IFERROR(J211/J212,"ND")</f>
        <v>1.2876344086021505</v>
      </c>
      <c r="O211" s="1008" t="str">
        <f t="shared" ref="O211" ca="1" si="195">IFERROR(((J211+K211)/H211),"ND")</f>
        <v>ND</v>
      </c>
      <c r="P211" s="1010"/>
    </row>
    <row r="212" spans="3:16">
      <c r="C212" s="1025"/>
      <c r="D212" s="1018"/>
      <c r="E212" s="1018"/>
      <c r="F212" s="1021"/>
      <c r="G212" s="1023"/>
      <c r="H212" s="1002"/>
      <c r="I212" s="1012"/>
      <c r="J212" s="244">
        <f ca="1">IF(MOD(ROW()-13,2)=0,IF(ISBLANK(OFFSET('11. SEGUIMIENTO 2026'!$N$14,INT((ROW()-13)/2),0)),"",OFFSET('11. SEGUIMIENTO 2026'!$N$14,INT((ROW()-13)/2),0)),IF(ISBLANK(OFFSET('9. METAS'!$Q$20,INT((ROW()-14)/2),0)),"",OFFSET('9. METAS'!$Q$20,INT((ROW()-14)/2),0)))</f>
        <v>372</v>
      </c>
      <c r="K212" s="245">
        <f ca="1">IF(MOD(ROW()-13,2)=0,IF(ISBLANK(OFFSET('11. SEGUIMIENTO 2026'!$O$14,INT((ROW()-13)/2),0)),"",OFFSET('11. SEGUIMIENTO 2026'!$O$14,INT((ROW()-13)/2),0)),IF(ISBLANK(OFFSET('9. METAS'!$R$20,INT((ROW()-14)/2),0)),"",OFFSET('9. METAS'!$R$20,INT((ROW()-14)/2),0)))</f>
        <v>383</v>
      </c>
      <c r="L212" s="245">
        <f ca="1">IF(MOD(ROW()-13,2)=0,IF(ISBLANK(OFFSET('11. SEGUIMIENTO 2026'!$P$14,INT((ROW()-13)/2),0)),"",OFFSET('11. SEGUIMIENTO 2026'!$P$14,INT((ROW()-13)/2),0)),IF(ISBLANK(OFFSET('9. METAS'!$S$20,INT((ROW()-14)/2),0)),"",OFFSET('9. METAS'!$S$20,INT((ROW()-14)/2),0)))</f>
        <v>383</v>
      </c>
      <c r="M212" s="246">
        <f ca="1">IF(MOD(ROW()-13,2)=0,IF(ISBLANK(OFFSET('11. SEGUIMIENTO 2026'!$Q$14,INT((ROW()-13)/2),0)),"",OFFSET('11. SEGUIMIENTO 2026'!$Q$14,INT((ROW()-13)/2),0)),IF(ISBLANK(OFFSET('9. METAS'!$T$20,INT((ROW()-14)/2),0)),"",OFFSET('9. METAS'!$T$20,INT((ROW()-14)/2),0)))</f>
        <v>352</v>
      </c>
      <c r="N212" s="1013"/>
      <c r="O212" s="1014"/>
      <c r="P212" s="1015"/>
    </row>
    <row r="213" spans="3:16">
      <c r="C213" s="1016" t="str">
        <f ca="1">IF(ISBLANK(OFFSET('5. Pp (3 años)'!$C$46,INT((ROW()-13)/2),0)),"",OFFSET('5. Pp (3 años)'!$C$46,INT((ROW()-13)/2),0))</f>
        <v>Actividad</v>
      </c>
      <c r="D213" s="1018" t="str">
        <f ca="1">IF(ISBLANK(OFFSET('5. Pp (3 años)'!$D$46,INT((ROW()-13)/2),0)),"",OFFSET('5. Pp (3 años)'!$D$46,INT((ROW()-13)/2),0))</f>
        <v/>
      </c>
      <c r="E213" s="1018" t="str">
        <f ca="1">IF(ISBLANK(OFFSET('5. Pp (3 años)'!$E$46,INT((ROW()-13)/2),0)),"",OFFSET('5. Pp (3 años)'!$E$46,INT((ROW()-13)/2),0))</f>
        <v/>
      </c>
      <c r="F213" s="1021" t="str">
        <f ca="1">IF(ISBLANK(OFFSET('5. Pp (3 años)'!$K$46,INT((ROW()-13)/2),0)),"",OFFSET('5. Pp (3 años)'!$K$46,INT((ROW()-13)/2),0))</f>
        <v/>
      </c>
      <c r="G213" s="1023" t="str">
        <f ca="1">IF(ISBLANK(OFFSET('5. Pp (3 años)'!$H$46,INT((ROW()-13)/2),0)),"",OFFSET('5. Pp (3 años)'!$H$46,INT((ROW()-13)/2),0))</f>
        <v/>
      </c>
      <c r="H213" s="1002" t="str">
        <f ca="1">IF(ISBLANK(OFFSET('9. METAS'!$K$20,INT((ROW()-13)/2),0)),"",OFFSET('9. METAS'!$K$20,INT((ROW()-13)/2),0))</f>
        <v/>
      </c>
      <c r="I213" s="1004"/>
      <c r="J213" s="244" t="str">
        <f ca="1">IF(MOD(ROW()-13,2)=0,IF(ISBLANK(OFFSET('11. SEGUIMIENTO 2026'!$N$14,INT((ROW()-13)/2),0)),"",OFFSET('11. SEGUIMIENTO 2026'!$N$14,INT((ROW()-13)/2),0)),IF(ISBLANK(OFFSET('9. METAS'!$Q$20,INT((ROW()-14)/2),0)),"",OFFSET('9. METAS'!$Q$20,INT((ROW()-14)/2),0)))</f>
        <v/>
      </c>
      <c r="K213" s="245" t="str">
        <f ca="1">IF(MOD(ROW()-13,2)=0,IF(ISBLANK(OFFSET('11. SEGUIMIENTO 2026'!$O$14,INT((ROW()-13)/2),0)),"",OFFSET('11. SEGUIMIENTO 2026'!$O$14,INT((ROW()-13)/2),0)),IF(ISBLANK(OFFSET('9. METAS'!$R$20,INT((ROW()-14)/2),0)),"",OFFSET('9. METAS'!$R$20,INT((ROW()-14)/2),0)))</f>
        <v/>
      </c>
      <c r="L213" s="245" t="str">
        <f ca="1">IF(MOD(ROW()-13,2)=0,IF(ISBLANK(OFFSET('11. SEGUIMIENTO 2026'!$P$14,INT((ROW()-13)/2),0)),"",OFFSET('11. SEGUIMIENTO 2026'!$P$14,INT((ROW()-13)/2),0)),IF(ISBLANK(OFFSET('9. METAS'!$S$20,INT((ROW()-14)/2),0)),"",OFFSET('9. METAS'!$S$20,INT((ROW()-14)/2),0)))</f>
        <v/>
      </c>
      <c r="M213" s="246" t="str">
        <f ca="1">IF(MOD(ROW()-13,2)=0,IF(ISBLANK(OFFSET('11. SEGUIMIENTO 2026'!$Q$14,INT((ROW()-13)/2),0)),"",OFFSET('11. SEGUIMIENTO 2026'!$Q$14,INT((ROW()-13)/2),0)),IF(ISBLANK(OFFSET('9. METAS'!$T$20,INT((ROW()-14)/2),0)),"",OFFSET('9. METAS'!$T$20,INT((ROW()-14)/2),0)))</f>
        <v/>
      </c>
      <c r="N213" s="1006" t="str">
        <f t="shared" ref="N213" ca="1" si="196">IFERROR(J213/J214,"ND")</f>
        <v>ND</v>
      </c>
      <c r="O213" s="1008" t="str">
        <f t="shared" ref="O213" ca="1" si="197">IFERROR(((J213+K213)/H213),"ND")</f>
        <v>ND</v>
      </c>
      <c r="P213" s="1010"/>
    </row>
    <row r="214" spans="3:16">
      <c r="C214" s="1025"/>
      <c r="D214" s="1018"/>
      <c r="E214" s="1018"/>
      <c r="F214" s="1021"/>
      <c r="G214" s="1023"/>
      <c r="H214" s="1002"/>
      <c r="I214" s="1012"/>
      <c r="J214" s="244" t="str">
        <f ca="1">IF(MOD(ROW()-13,2)=0,IF(ISBLANK(OFFSET('11. SEGUIMIENTO 2026'!$N$14,INT((ROW()-13)/2),0)),"",OFFSET('11. SEGUIMIENTO 2026'!$N$14,INT((ROW()-13)/2),0)),IF(ISBLANK(OFFSET('9. METAS'!$Q$20,INT((ROW()-14)/2),0)),"",OFFSET('9. METAS'!$Q$20,INT((ROW()-14)/2),0)))</f>
        <v/>
      </c>
      <c r="K214" s="245" t="str">
        <f ca="1">IF(MOD(ROW()-13,2)=0,IF(ISBLANK(OFFSET('11. SEGUIMIENTO 2026'!$O$14,INT((ROW()-13)/2),0)),"",OFFSET('11. SEGUIMIENTO 2026'!$O$14,INT((ROW()-13)/2),0)),IF(ISBLANK(OFFSET('9. METAS'!$R$20,INT((ROW()-14)/2),0)),"",OFFSET('9. METAS'!$R$20,INT((ROW()-14)/2),0)))</f>
        <v/>
      </c>
      <c r="L214" s="245" t="str">
        <f ca="1">IF(MOD(ROW()-13,2)=0,IF(ISBLANK(OFFSET('11. SEGUIMIENTO 2026'!$P$14,INT((ROW()-13)/2),0)),"",OFFSET('11. SEGUIMIENTO 2026'!$P$14,INT((ROW()-13)/2),0)),IF(ISBLANK(OFFSET('9. METAS'!$S$20,INT((ROW()-14)/2),0)),"",OFFSET('9. METAS'!$S$20,INT((ROW()-14)/2),0)))</f>
        <v/>
      </c>
      <c r="M214" s="246" t="str">
        <f ca="1">IF(MOD(ROW()-13,2)=0,IF(ISBLANK(OFFSET('11. SEGUIMIENTO 2026'!$Q$14,INT((ROW()-13)/2),0)),"",OFFSET('11. SEGUIMIENTO 2026'!$Q$14,INT((ROW()-13)/2),0)),IF(ISBLANK(OFFSET('9. METAS'!$T$20,INT((ROW()-14)/2),0)),"",OFFSET('9. METAS'!$T$20,INT((ROW()-14)/2),0)))</f>
        <v/>
      </c>
      <c r="N214" s="1013"/>
      <c r="O214" s="1014"/>
      <c r="P214" s="1015"/>
    </row>
    <row r="215" spans="3:16">
      <c r="C215" s="1016" t="str">
        <f ca="1">IF(ISBLANK(OFFSET('5. Pp (3 años)'!$C$46,INT((ROW()-13)/2),0)),"",OFFSET('5. Pp (3 años)'!$C$46,INT((ROW()-13)/2),0))</f>
        <v>Actividad</v>
      </c>
      <c r="D215" s="1018" t="str">
        <f ca="1">IF(ISBLANK(OFFSET('5. Pp (3 años)'!$D$46,INT((ROW()-13)/2),0)),"",OFFSET('5. Pp (3 años)'!$D$46,INT((ROW()-13)/2),0))</f>
        <v/>
      </c>
      <c r="E215" s="1018" t="str">
        <f ca="1">IF(ISBLANK(OFFSET('5. Pp (3 años)'!$E$46,INT((ROW()-13)/2),0)),"",OFFSET('5. Pp (3 años)'!$E$46,INT((ROW()-13)/2),0))</f>
        <v/>
      </c>
      <c r="F215" s="1021" t="str">
        <f ca="1">IF(ISBLANK(OFFSET('5. Pp (3 años)'!$K$46,INT((ROW()-13)/2),0)),"",OFFSET('5. Pp (3 años)'!$K$46,INT((ROW()-13)/2),0))</f>
        <v/>
      </c>
      <c r="G215" s="1023" t="str">
        <f ca="1">IF(ISBLANK(OFFSET('5. Pp (3 años)'!$H$46,INT((ROW()-13)/2),0)),"",OFFSET('5. Pp (3 años)'!$H$46,INT((ROW()-13)/2),0))</f>
        <v/>
      </c>
      <c r="H215" s="1002" t="str">
        <f ca="1">IF(ISBLANK(OFFSET('9. METAS'!$K$20,INT((ROW()-13)/2),0)),"",OFFSET('9. METAS'!$K$20,INT((ROW()-13)/2),0))</f>
        <v/>
      </c>
      <c r="I215" s="1004"/>
      <c r="J215" s="244" t="str">
        <f ca="1">IF(MOD(ROW()-13,2)=0,IF(ISBLANK(OFFSET('11. SEGUIMIENTO 2026'!$N$14,INT((ROW()-13)/2),0)),"",OFFSET('11. SEGUIMIENTO 2026'!$N$14,INT((ROW()-13)/2),0)),IF(ISBLANK(OFFSET('9. METAS'!$Q$20,INT((ROW()-14)/2),0)),"",OFFSET('9. METAS'!$Q$20,INT((ROW()-14)/2),0)))</f>
        <v/>
      </c>
      <c r="K215" s="245" t="str">
        <f ca="1">IF(MOD(ROW()-13,2)=0,IF(ISBLANK(OFFSET('11. SEGUIMIENTO 2026'!$O$14,INT((ROW()-13)/2),0)),"",OFFSET('11. SEGUIMIENTO 2026'!$O$14,INT((ROW()-13)/2),0)),IF(ISBLANK(OFFSET('9. METAS'!$R$20,INT((ROW()-14)/2),0)),"",OFFSET('9. METAS'!$R$20,INT((ROW()-14)/2),0)))</f>
        <v/>
      </c>
      <c r="L215" s="245" t="str">
        <f ca="1">IF(MOD(ROW()-13,2)=0,IF(ISBLANK(OFFSET('11. SEGUIMIENTO 2026'!$P$14,INT((ROW()-13)/2),0)),"",OFFSET('11. SEGUIMIENTO 2026'!$P$14,INT((ROW()-13)/2),0)),IF(ISBLANK(OFFSET('9. METAS'!$S$20,INT((ROW()-14)/2),0)),"",OFFSET('9. METAS'!$S$20,INT((ROW()-14)/2),0)))</f>
        <v/>
      </c>
      <c r="M215" s="246" t="str">
        <f ca="1">IF(MOD(ROW()-13,2)=0,IF(ISBLANK(OFFSET('11. SEGUIMIENTO 2026'!$Q$14,INT((ROW()-13)/2),0)),"",OFFSET('11. SEGUIMIENTO 2026'!$Q$14,INT((ROW()-13)/2),0)),IF(ISBLANK(OFFSET('9. METAS'!$T$20,INT((ROW()-14)/2),0)),"",OFFSET('9. METAS'!$T$20,INT((ROW()-14)/2),0)))</f>
        <v/>
      </c>
      <c r="N215" s="1006" t="str">
        <f t="shared" ref="N215" ca="1" si="198">IFERROR(J215/J216,"ND")</f>
        <v>ND</v>
      </c>
      <c r="O215" s="1008" t="str">
        <f t="shared" ref="O215" ca="1" si="199">IFERROR(((J215+K215)/H215),"ND")</f>
        <v>ND</v>
      </c>
      <c r="P215" s="1010"/>
    </row>
    <row r="216" spans="3:16">
      <c r="C216" s="1025"/>
      <c r="D216" s="1018"/>
      <c r="E216" s="1018"/>
      <c r="F216" s="1021"/>
      <c r="G216" s="1023"/>
      <c r="H216" s="1002"/>
      <c r="I216" s="1012"/>
      <c r="J216" s="244" t="str">
        <f ca="1">IF(MOD(ROW()-13,2)=0,IF(ISBLANK(OFFSET('11. SEGUIMIENTO 2026'!$N$14,INT((ROW()-13)/2),0)),"",OFFSET('11. SEGUIMIENTO 2026'!$N$14,INT((ROW()-13)/2),0)),IF(ISBLANK(OFFSET('9. METAS'!$Q$20,INT((ROW()-14)/2),0)),"",OFFSET('9. METAS'!$Q$20,INT((ROW()-14)/2),0)))</f>
        <v/>
      </c>
      <c r="K216" s="245" t="str">
        <f ca="1">IF(MOD(ROW()-13,2)=0,IF(ISBLANK(OFFSET('11. SEGUIMIENTO 2026'!$O$14,INT((ROW()-13)/2),0)),"",OFFSET('11. SEGUIMIENTO 2026'!$O$14,INT((ROW()-13)/2),0)),IF(ISBLANK(OFFSET('9. METAS'!$R$20,INT((ROW()-14)/2),0)),"",OFFSET('9. METAS'!$R$20,INT((ROW()-14)/2),0)))</f>
        <v/>
      </c>
      <c r="L216" s="245" t="str">
        <f ca="1">IF(MOD(ROW()-13,2)=0,IF(ISBLANK(OFFSET('11. SEGUIMIENTO 2026'!$P$14,INT((ROW()-13)/2),0)),"",OFFSET('11. SEGUIMIENTO 2026'!$P$14,INT((ROW()-13)/2),0)),IF(ISBLANK(OFFSET('9. METAS'!$S$20,INT((ROW()-14)/2),0)),"",OFFSET('9. METAS'!$S$20,INT((ROW()-14)/2),0)))</f>
        <v/>
      </c>
      <c r="M216" s="246" t="str">
        <f ca="1">IF(MOD(ROW()-13,2)=0,IF(ISBLANK(OFFSET('11. SEGUIMIENTO 2026'!$Q$14,INT((ROW()-13)/2),0)),"",OFFSET('11. SEGUIMIENTO 2026'!$Q$14,INT((ROW()-13)/2),0)),IF(ISBLANK(OFFSET('9. METAS'!$T$20,INT((ROW()-14)/2),0)),"",OFFSET('9. METAS'!$T$20,INT((ROW()-14)/2),0)))</f>
        <v/>
      </c>
      <c r="N216" s="1013"/>
      <c r="O216" s="1014"/>
      <c r="P216" s="1015"/>
    </row>
    <row r="217" spans="3:16">
      <c r="C217" s="1016" t="str">
        <f ca="1">IF(ISBLANK(OFFSET('5. Pp (3 años)'!$C$46,INT((ROW()-13)/2),0)),"",OFFSET('5. Pp (3 años)'!$C$46,INT((ROW()-13)/2),0))</f>
        <v>Actividad</v>
      </c>
      <c r="D217" s="1018" t="str">
        <f ca="1">IF(ISBLANK(OFFSET('5. Pp (3 años)'!$D$46,INT((ROW()-13)/2),0)),"",OFFSET('5. Pp (3 años)'!$D$46,INT((ROW()-13)/2),0))</f>
        <v/>
      </c>
      <c r="E217" s="1018" t="str">
        <f ca="1">IF(ISBLANK(OFFSET('5. Pp (3 años)'!$E$46,INT((ROW()-13)/2),0)),"",OFFSET('5. Pp (3 años)'!$E$46,INT((ROW()-13)/2),0))</f>
        <v/>
      </c>
      <c r="F217" s="1021" t="str">
        <f ca="1">IF(ISBLANK(OFFSET('5. Pp (3 años)'!$K$46,INT((ROW()-13)/2),0)),"",OFFSET('5. Pp (3 años)'!$K$46,INT((ROW()-13)/2),0))</f>
        <v/>
      </c>
      <c r="G217" s="1023" t="str">
        <f ca="1">IF(ISBLANK(OFFSET('5. Pp (3 años)'!$H$46,INT((ROW()-13)/2),0)),"",OFFSET('5. Pp (3 años)'!$H$46,INT((ROW()-13)/2),0))</f>
        <v/>
      </c>
      <c r="H217" s="1002" t="str">
        <f ca="1">IF(ISBLANK(OFFSET('9. METAS'!$K$20,INT((ROW()-13)/2),0)),"",OFFSET('9. METAS'!$K$20,INT((ROW()-13)/2),0))</f>
        <v/>
      </c>
      <c r="I217" s="1004"/>
      <c r="J217" s="244" t="str">
        <f ca="1">IF(MOD(ROW()-13,2)=0,IF(ISBLANK(OFFSET('11. SEGUIMIENTO 2026'!$N$14,INT((ROW()-13)/2),0)),"",OFFSET('11. SEGUIMIENTO 2026'!$N$14,INT((ROW()-13)/2),0)),IF(ISBLANK(OFFSET('9. METAS'!$Q$20,INT((ROW()-14)/2),0)),"",OFFSET('9. METAS'!$Q$20,INT((ROW()-14)/2),0)))</f>
        <v/>
      </c>
      <c r="K217" s="245" t="str">
        <f ca="1">IF(MOD(ROW()-13,2)=0,IF(ISBLANK(OFFSET('11. SEGUIMIENTO 2026'!$O$14,INT((ROW()-13)/2),0)),"",OFFSET('11. SEGUIMIENTO 2026'!$O$14,INT((ROW()-13)/2),0)),IF(ISBLANK(OFFSET('9. METAS'!$R$20,INT((ROW()-14)/2),0)),"",OFFSET('9. METAS'!$R$20,INT((ROW()-14)/2),0)))</f>
        <v/>
      </c>
      <c r="L217" s="245" t="str">
        <f ca="1">IF(MOD(ROW()-13,2)=0,IF(ISBLANK(OFFSET('11. SEGUIMIENTO 2026'!$P$14,INT((ROW()-13)/2),0)),"",OFFSET('11. SEGUIMIENTO 2026'!$P$14,INT((ROW()-13)/2),0)),IF(ISBLANK(OFFSET('9. METAS'!$S$20,INT((ROW()-14)/2),0)),"",OFFSET('9. METAS'!$S$20,INT((ROW()-14)/2),0)))</f>
        <v/>
      </c>
      <c r="M217" s="246" t="str">
        <f ca="1">IF(MOD(ROW()-13,2)=0,IF(ISBLANK(OFFSET('11. SEGUIMIENTO 2026'!$Q$14,INT((ROW()-13)/2),0)),"",OFFSET('11. SEGUIMIENTO 2026'!$Q$14,INT((ROW()-13)/2),0)),IF(ISBLANK(OFFSET('9. METAS'!$T$20,INT((ROW()-14)/2),0)),"",OFFSET('9. METAS'!$T$20,INT((ROW()-14)/2),0)))</f>
        <v/>
      </c>
      <c r="N217" s="1006" t="str">
        <f t="shared" ref="N217" ca="1" si="200">IFERROR(J217/J218,"ND")</f>
        <v>ND</v>
      </c>
      <c r="O217" s="1008" t="str">
        <f t="shared" ref="O217" ca="1" si="201">IFERROR(((J217+K217)/H217),"ND")</f>
        <v>ND</v>
      </c>
      <c r="P217" s="1010"/>
    </row>
    <row r="218" spans="3:16">
      <c r="C218" s="1025"/>
      <c r="D218" s="1018"/>
      <c r="E218" s="1018"/>
      <c r="F218" s="1021"/>
      <c r="G218" s="1023"/>
      <c r="H218" s="1002"/>
      <c r="I218" s="1012"/>
      <c r="J218" s="244" t="str">
        <f ca="1">IF(MOD(ROW()-13,2)=0,IF(ISBLANK(OFFSET('11. SEGUIMIENTO 2026'!$N$14,INT((ROW()-13)/2),0)),"",OFFSET('11. SEGUIMIENTO 2026'!$N$14,INT((ROW()-13)/2),0)),IF(ISBLANK(OFFSET('9. METAS'!$Q$20,INT((ROW()-14)/2),0)),"",OFFSET('9. METAS'!$Q$20,INT((ROW()-14)/2),0)))</f>
        <v/>
      </c>
      <c r="K218" s="245" t="str">
        <f ca="1">IF(MOD(ROW()-13,2)=0,IF(ISBLANK(OFFSET('11. SEGUIMIENTO 2026'!$O$14,INT((ROW()-13)/2),0)),"",OFFSET('11. SEGUIMIENTO 2026'!$O$14,INT((ROW()-13)/2),0)),IF(ISBLANK(OFFSET('9. METAS'!$R$20,INT((ROW()-14)/2),0)),"",OFFSET('9. METAS'!$R$20,INT((ROW()-14)/2),0)))</f>
        <v/>
      </c>
      <c r="L218" s="245" t="str">
        <f ca="1">IF(MOD(ROW()-13,2)=0,IF(ISBLANK(OFFSET('11. SEGUIMIENTO 2026'!$P$14,INT((ROW()-13)/2),0)),"",OFFSET('11. SEGUIMIENTO 2026'!$P$14,INT((ROW()-13)/2),0)),IF(ISBLANK(OFFSET('9. METAS'!$S$20,INT((ROW()-14)/2),0)),"",OFFSET('9. METAS'!$S$20,INT((ROW()-14)/2),0)))</f>
        <v/>
      </c>
      <c r="M218" s="246" t="str">
        <f ca="1">IF(MOD(ROW()-13,2)=0,IF(ISBLANK(OFFSET('11. SEGUIMIENTO 2026'!$Q$14,INT((ROW()-13)/2),0)),"",OFFSET('11. SEGUIMIENTO 2026'!$Q$14,INT((ROW()-13)/2),0)),IF(ISBLANK(OFFSET('9. METAS'!$T$20,INT((ROW()-14)/2),0)),"",OFFSET('9. METAS'!$T$20,INT((ROW()-14)/2),0)))</f>
        <v/>
      </c>
      <c r="N218" s="1013"/>
      <c r="O218" s="1014"/>
      <c r="P218" s="1015"/>
    </row>
    <row r="219" spans="3:16">
      <c r="C219" s="1016" t="str">
        <f ca="1">IF(ISBLANK(OFFSET('5. Pp (3 años)'!$C$46,INT((ROW()-13)/2),0)),"",OFFSET('5. Pp (3 años)'!$C$46,INT((ROW()-13)/2),0))</f>
        <v>Actividad</v>
      </c>
      <c r="D219" s="1018" t="str">
        <f ca="1">IF(ISBLANK(OFFSET('5. Pp (3 años)'!$D$46,INT((ROW()-13)/2),0)),"",OFFSET('5. Pp (3 años)'!$D$46,INT((ROW()-13)/2),0))</f>
        <v/>
      </c>
      <c r="E219" s="1018" t="str">
        <f ca="1">IF(ISBLANK(OFFSET('5. Pp (3 años)'!$E$46,INT((ROW()-13)/2),0)),"",OFFSET('5. Pp (3 años)'!$E$46,INT((ROW()-13)/2),0))</f>
        <v/>
      </c>
      <c r="F219" s="1021" t="str">
        <f ca="1">IF(ISBLANK(OFFSET('5. Pp (3 años)'!$K$46,INT((ROW()-13)/2),0)),"",OFFSET('5. Pp (3 años)'!$K$46,INT((ROW()-13)/2),0))</f>
        <v/>
      </c>
      <c r="G219" s="1023" t="str">
        <f ca="1">IF(ISBLANK(OFFSET('5. Pp (3 años)'!$H$46,INT((ROW()-13)/2),0)),"",OFFSET('5. Pp (3 años)'!$H$46,INT((ROW()-13)/2),0))</f>
        <v/>
      </c>
      <c r="H219" s="1002" t="str">
        <f ca="1">IF(ISBLANK(OFFSET('9. METAS'!$K$20,INT((ROW()-13)/2),0)),"",OFFSET('9. METAS'!$K$20,INT((ROW()-13)/2),0))</f>
        <v/>
      </c>
      <c r="I219" s="1004"/>
      <c r="J219" s="244" t="str">
        <f ca="1">IF(MOD(ROW()-13,2)=0,IF(ISBLANK(OFFSET('11. SEGUIMIENTO 2026'!$N$14,INT((ROW()-13)/2),0)),"",OFFSET('11. SEGUIMIENTO 2026'!$N$14,INT((ROW()-13)/2),0)),IF(ISBLANK(OFFSET('9. METAS'!$Q$20,INT((ROW()-14)/2),0)),"",OFFSET('9. METAS'!$Q$20,INT((ROW()-14)/2),0)))</f>
        <v/>
      </c>
      <c r="K219" s="245" t="str">
        <f ca="1">IF(MOD(ROW()-13,2)=0,IF(ISBLANK(OFFSET('11. SEGUIMIENTO 2026'!$O$14,INT((ROW()-13)/2),0)),"",OFFSET('11. SEGUIMIENTO 2026'!$O$14,INT((ROW()-13)/2),0)),IF(ISBLANK(OFFSET('9. METAS'!$R$20,INT((ROW()-14)/2),0)),"",OFFSET('9. METAS'!$R$20,INT((ROW()-14)/2),0)))</f>
        <v/>
      </c>
      <c r="L219" s="245" t="str">
        <f ca="1">IF(MOD(ROW()-13,2)=0,IF(ISBLANK(OFFSET('11. SEGUIMIENTO 2026'!$P$14,INT((ROW()-13)/2),0)),"",OFFSET('11. SEGUIMIENTO 2026'!$P$14,INT((ROW()-13)/2),0)),IF(ISBLANK(OFFSET('9. METAS'!$S$20,INT((ROW()-14)/2),0)),"",OFFSET('9. METAS'!$S$20,INT((ROW()-14)/2),0)))</f>
        <v/>
      </c>
      <c r="M219" s="246" t="str">
        <f ca="1">IF(MOD(ROW()-13,2)=0,IF(ISBLANK(OFFSET('11. SEGUIMIENTO 2026'!$Q$14,INT((ROW()-13)/2),0)),"",OFFSET('11. SEGUIMIENTO 2026'!$Q$14,INT((ROW()-13)/2),0)),IF(ISBLANK(OFFSET('9. METAS'!$T$20,INT((ROW()-14)/2),0)),"",OFFSET('9. METAS'!$T$20,INT((ROW()-14)/2),0)))</f>
        <v/>
      </c>
      <c r="N219" s="1006" t="str">
        <f t="shared" ref="N219" ca="1" si="202">IFERROR(J219/J220,"ND")</f>
        <v>ND</v>
      </c>
      <c r="O219" s="1008" t="str">
        <f t="shared" ref="O219" ca="1" si="203">IFERROR(((J219+K219)/H219),"ND")</f>
        <v>ND</v>
      </c>
      <c r="P219" s="1010"/>
    </row>
    <row r="220" spans="3:16">
      <c r="C220" s="1025"/>
      <c r="D220" s="1018"/>
      <c r="E220" s="1018"/>
      <c r="F220" s="1021"/>
      <c r="G220" s="1023"/>
      <c r="H220" s="1002"/>
      <c r="I220" s="1012"/>
      <c r="J220" s="244" t="str">
        <f ca="1">IF(MOD(ROW()-13,2)=0,IF(ISBLANK(OFFSET('11. SEGUIMIENTO 2026'!$N$14,INT((ROW()-13)/2),0)),"",OFFSET('11. SEGUIMIENTO 2026'!$N$14,INT((ROW()-13)/2),0)),IF(ISBLANK(OFFSET('9. METAS'!$Q$20,INT((ROW()-14)/2),0)),"",OFFSET('9. METAS'!$Q$20,INT((ROW()-14)/2),0)))</f>
        <v/>
      </c>
      <c r="K220" s="245" t="str">
        <f ca="1">IF(MOD(ROW()-13,2)=0,IF(ISBLANK(OFFSET('11. SEGUIMIENTO 2026'!$O$14,INT((ROW()-13)/2),0)),"",OFFSET('11. SEGUIMIENTO 2026'!$O$14,INT((ROW()-13)/2),0)),IF(ISBLANK(OFFSET('9. METAS'!$R$20,INT((ROW()-14)/2),0)),"",OFFSET('9. METAS'!$R$20,INT((ROW()-14)/2),0)))</f>
        <v/>
      </c>
      <c r="L220" s="245" t="str">
        <f ca="1">IF(MOD(ROW()-13,2)=0,IF(ISBLANK(OFFSET('11. SEGUIMIENTO 2026'!$P$14,INT((ROW()-13)/2),0)),"",OFFSET('11. SEGUIMIENTO 2026'!$P$14,INT((ROW()-13)/2),0)),IF(ISBLANK(OFFSET('9. METAS'!$S$20,INT((ROW()-14)/2),0)),"",OFFSET('9. METAS'!$S$20,INT((ROW()-14)/2),0)))</f>
        <v/>
      </c>
      <c r="M220" s="246" t="str">
        <f ca="1">IF(MOD(ROW()-13,2)=0,IF(ISBLANK(OFFSET('11. SEGUIMIENTO 2026'!$Q$14,INT((ROW()-13)/2),0)),"",OFFSET('11. SEGUIMIENTO 2026'!$Q$14,INT((ROW()-13)/2),0)),IF(ISBLANK(OFFSET('9. METAS'!$T$20,INT((ROW()-14)/2),0)),"",OFFSET('9. METAS'!$T$20,INT((ROW()-14)/2),0)))</f>
        <v/>
      </c>
      <c r="N220" s="1013"/>
      <c r="O220" s="1014"/>
      <c r="P220" s="1015"/>
    </row>
    <row r="221" spans="3:16">
      <c r="C221" s="1016" t="str">
        <f ca="1">IF(ISBLANK(OFFSET('5. Pp (3 años)'!$C$46,INT((ROW()-13)/2),0)),"",OFFSET('5. Pp (3 años)'!$C$46,INT((ROW()-13)/2),0))</f>
        <v>Componente</v>
      </c>
      <c r="D221" s="1018" t="str">
        <f ca="1">IF(ISBLANK(OFFSET('5. Pp (3 años)'!$D$46,INT((ROW()-13)/2),0)),"",OFFSET('5. Pp (3 años)'!$D$46,INT((ROW()-13)/2),0))</f>
        <v>4.1.1.1.18 Servicios de formación para la dignificación laboral y el acompañamiento a cuidadores otorgados.</v>
      </c>
      <c r="E221" s="1018" t="str">
        <f ca="1">IF(ISBLANK(OFFSET('5. Pp (3 años)'!$E$46,INT((ROW()-13)/2),0)),"",OFFSET('5. Pp (3 años)'!$E$46,INT((ROW()-13)/2),0))</f>
        <v>PSFAO: Porcentaje de servicios de formación y acompañamiento otorgados.</v>
      </c>
      <c r="F221" s="1021" t="str">
        <f ca="1">IF(ISBLANK(OFFSET('5. Pp (3 años)'!$K$46,INT((ROW()-13)/2),0)),"",OFFSET('5. Pp (3 años)'!$K$46,INT((ROW()-13)/2),0))</f>
        <v>Ascendente</v>
      </c>
      <c r="G221" s="1023" t="str">
        <f ca="1">IF(ISBLANK(OFFSET('5. Pp (3 años)'!$H$46,INT((ROW()-13)/2),0)),"",OFFSET('5. Pp (3 años)'!$H$46,INT((ROW()-13)/2),0))</f>
        <v>Trimestral</v>
      </c>
      <c r="H221" s="1002">
        <f ca="1">IF(ISBLANK(OFFSET('9. METAS'!$K$20,INT((ROW()-13)/2),0)),"",OFFSET('9. METAS'!$K$20,INT((ROW()-13)/2),0))</f>
        <v>100</v>
      </c>
      <c r="I221" s="1004"/>
      <c r="J221" s="244">
        <f ca="1">IF(MOD(ROW()-13,2)=0,IF(ISBLANK(OFFSET('11. SEGUIMIENTO 2026'!$N$14,INT((ROW()-13)/2),0)),"",OFFSET('11. SEGUIMIENTO 2026'!$N$14,INT((ROW()-13)/2),0)),IF(ISBLANK(OFFSET('9. METAS'!$Q$20,INT((ROW()-14)/2),0)),"",OFFSET('9. METAS'!$Q$20,INT((ROW()-14)/2),0)))</f>
        <v>25</v>
      </c>
      <c r="K221" s="245" t="str">
        <f ca="1">IF(MOD(ROW()-13,2)=0,IF(ISBLANK(OFFSET('11. SEGUIMIENTO 2026'!$O$14,INT((ROW()-13)/2),0)),"",OFFSET('11. SEGUIMIENTO 2026'!$O$14,INT((ROW()-13)/2),0)),IF(ISBLANK(OFFSET('9. METAS'!$R$20,INT((ROW()-14)/2),0)),"",OFFSET('9. METAS'!$R$20,INT((ROW()-14)/2),0)))</f>
        <v/>
      </c>
      <c r="L221" s="245" t="str">
        <f ca="1">IF(MOD(ROW()-13,2)=0,IF(ISBLANK(OFFSET('11. SEGUIMIENTO 2026'!$P$14,INT((ROW()-13)/2),0)),"",OFFSET('11. SEGUIMIENTO 2026'!$P$14,INT((ROW()-13)/2),0)),IF(ISBLANK(OFFSET('9. METAS'!$S$20,INT((ROW()-14)/2),0)),"",OFFSET('9. METAS'!$S$20,INT((ROW()-14)/2),0)))</f>
        <v/>
      </c>
      <c r="M221" s="246" t="str">
        <f ca="1">IF(MOD(ROW()-13,2)=0,IF(ISBLANK(OFFSET('11. SEGUIMIENTO 2026'!$Q$14,INT((ROW()-13)/2),0)),"",OFFSET('11. SEGUIMIENTO 2026'!$Q$14,INT((ROW()-13)/2),0)),IF(ISBLANK(OFFSET('9. METAS'!$T$20,INT((ROW()-14)/2),0)),"",OFFSET('9. METAS'!$T$20,INT((ROW()-14)/2),0)))</f>
        <v/>
      </c>
      <c r="N221" s="1006">
        <f t="shared" ref="N221" ca="1" si="204">IFERROR(J221/J222,"ND")</f>
        <v>1</v>
      </c>
      <c r="O221" s="1008" t="str">
        <f t="shared" ref="O221" ca="1" si="205">IFERROR(((J221+K221)/H221),"ND")</f>
        <v>ND</v>
      </c>
      <c r="P221" s="1010"/>
    </row>
    <row r="222" spans="3:16">
      <c r="C222" s="1025"/>
      <c r="D222" s="1018"/>
      <c r="E222" s="1018"/>
      <c r="F222" s="1021"/>
      <c r="G222" s="1023"/>
      <c r="H222" s="1002"/>
      <c r="I222" s="1012"/>
      <c r="J222" s="244">
        <f ca="1">IF(MOD(ROW()-13,2)=0,IF(ISBLANK(OFFSET('11. SEGUIMIENTO 2026'!$N$14,INT((ROW()-13)/2),0)),"",OFFSET('11. SEGUIMIENTO 2026'!$N$14,INT((ROW()-13)/2),0)),IF(ISBLANK(OFFSET('9. METAS'!$Q$20,INT((ROW()-14)/2),0)),"",OFFSET('9. METAS'!$Q$20,INT((ROW()-14)/2),0)))</f>
        <v>25</v>
      </c>
      <c r="K222" s="245">
        <f ca="1">IF(MOD(ROW()-13,2)=0,IF(ISBLANK(OFFSET('11. SEGUIMIENTO 2026'!$O$14,INT((ROW()-13)/2),0)),"",OFFSET('11. SEGUIMIENTO 2026'!$O$14,INT((ROW()-13)/2),0)),IF(ISBLANK(OFFSET('9. METAS'!$R$20,INT((ROW()-14)/2),0)),"",OFFSET('9. METAS'!$R$20,INT((ROW()-14)/2),0)))</f>
        <v>25</v>
      </c>
      <c r="L222" s="245">
        <f ca="1">IF(MOD(ROW()-13,2)=0,IF(ISBLANK(OFFSET('11. SEGUIMIENTO 2026'!$P$14,INT((ROW()-13)/2),0)),"",OFFSET('11. SEGUIMIENTO 2026'!$P$14,INT((ROW()-13)/2),0)),IF(ISBLANK(OFFSET('9. METAS'!$S$20,INT((ROW()-14)/2),0)),"",OFFSET('9. METAS'!$S$20,INT((ROW()-14)/2),0)))</f>
        <v>25</v>
      </c>
      <c r="M222" s="246">
        <f ca="1">IF(MOD(ROW()-13,2)=0,IF(ISBLANK(OFFSET('11. SEGUIMIENTO 2026'!$Q$14,INT((ROW()-13)/2),0)),"",OFFSET('11. SEGUIMIENTO 2026'!$Q$14,INT((ROW()-13)/2),0)),IF(ISBLANK(OFFSET('9. METAS'!$T$20,INT((ROW()-14)/2),0)),"",OFFSET('9. METAS'!$T$20,INT((ROW()-14)/2),0)))</f>
        <v>25</v>
      </c>
      <c r="N222" s="1013"/>
      <c r="O222" s="1014"/>
      <c r="P222" s="1015"/>
    </row>
    <row r="223" spans="3:16">
      <c r="C223" s="1016" t="str">
        <f ca="1">IF(ISBLANK(OFFSET('5. Pp (3 años)'!$C$46,INT((ROW()-13)/2),0)),"",OFFSET('5. Pp (3 años)'!$C$46,INT((ROW()-13)/2),0))</f>
        <v>Actividad</v>
      </c>
      <c r="D223" s="1018" t="str">
        <f ca="1">IF(ISBLANK(OFFSET('5. Pp (3 años)'!$D$46,INT((ROW()-13)/2),0)),"",OFFSET('5. Pp (3 años)'!$D$46,INT((ROW()-13)/2),0))</f>
        <v>4.1.1.1.18.1 Instrucción a sectores productivos en materia de dignificación laboral y entornos libres de discriminación.</v>
      </c>
      <c r="E223" s="1018" t="str">
        <f ca="1">IF(ISBLANK(OFFSET('5. Pp (3 años)'!$E$46,INT((ROW()-13)/2),0)),"",OFFSET('5. Pp (3 años)'!$E$46,INT((ROW()-13)/2),0))</f>
        <v>PCDLR: Porcentaje de capacitaciones en dignificación laboral realizadas.</v>
      </c>
      <c r="F223" s="1021" t="str">
        <f ca="1">IF(ISBLANK(OFFSET('5. Pp (3 años)'!$K$46,INT((ROW()-13)/2),0)),"",OFFSET('5. Pp (3 años)'!$K$46,INT((ROW()-13)/2),0))</f>
        <v>Ascendente</v>
      </c>
      <c r="G223" s="1023" t="str">
        <f ca="1">IF(ISBLANK(OFFSET('5. Pp (3 años)'!$H$46,INT((ROW()-13)/2),0)),"",OFFSET('5. Pp (3 años)'!$H$46,INT((ROW()-13)/2),0))</f>
        <v>Trimestral</v>
      </c>
      <c r="H223" s="1002">
        <f ca="1">IF(ISBLANK(OFFSET('9. METAS'!$K$20,INT((ROW()-13)/2),0)),"",OFFSET('9. METAS'!$K$20,INT((ROW()-13)/2),0))</f>
        <v>20</v>
      </c>
      <c r="I223" s="1004"/>
      <c r="J223" s="244">
        <f ca="1">IF(MOD(ROW()-13,2)=0,IF(ISBLANK(OFFSET('11. SEGUIMIENTO 2026'!$N$14,INT((ROW()-13)/2),0)),"",OFFSET('11. SEGUIMIENTO 2026'!$N$14,INT((ROW()-13)/2),0)),IF(ISBLANK(OFFSET('9. METAS'!$Q$20,INT((ROW()-14)/2),0)),"",OFFSET('9. METAS'!$Q$20,INT((ROW()-14)/2),0)))</f>
        <v>6</v>
      </c>
      <c r="K223" s="245" t="str">
        <f ca="1">IF(MOD(ROW()-13,2)=0,IF(ISBLANK(OFFSET('11. SEGUIMIENTO 2026'!$O$14,INT((ROW()-13)/2),0)),"",OFFSET('11. SEGUIMIENTO 2026'!$O$14,INT((ROW()-13)/2),0)),IF(ISBLANK(OFFSET('9. METAS'!$R$20,INT((ROW()-14)/2),0)),"",OFFSET('9. METAS'!$R$20,INT((ROW()-14)/2),0)))</f>
        <v/>
      </c>
      <c r="L223" s="245" t="str">
        <f ca="1">IF(MOD(ROW()-13,2)=0,IF(ISBLANK(OFFSET('11. SEGUIMIENTO 2026'!$P$14,INT((ROW()-13)/2),0)),"",OFFSET('11. SEGUIMIENTO 2026'!$P$14,INT((ROW()-13)/2),0)),IF(ISBLANK(OFFSET('9. METAS'!$S$20,INT((ROW()-14)/2),0)),"",OFFSET('9. METAS'!$S$20,INT((ROW()-14)/2),0)))</f>
        <v/>
      </c>
      <c r="M223" s="246" t="str">
        <f ca="1">IF(MOD(ROW()-13,2)=0,IF(ISBLANK(OFFSET('11. SEGUIMIENTO 2026'!$Q$14,INT((ROW()-13)/2),0)),"",OFFSET('11. SEGUIMIENTO 2026'!$Q$14,INT((ROW()-13)/2),0)),IF(ISBLANK(OFFSET('9. METAS'!$T$20,INT((ROW()-14)/2),0)),"",OFFSET('9. METAS'!$T$20,INT((ROW()-14)/2),0)))</f>
        <v/>
      </c>
      <c r="N223" s="1006">
        <f t="shared" ref="N223" ca="1" si="206">IFERROR(J223/J224,"ND")</f>
        <v>1</v>
      </c>
      <c r="O223" s="1008" t="str">
        <f t="shared" ref="O223" ca="1" si="207">IFERROR(((J223+K223)/H223),"ND")</f>
        <v>ND</v>
      </c>
      <c r="P223" s="1010"/>
    </row>
    <row r="224" spans="3:16">
      <c r="C224" s="1025"/>
      <c r="D224" s="1018"/>
      <c r="E224" s="1018"/>
      <c r="F224" s="1021"/>
      <c r="G224" s="1023"/>
      <c r="H224" s="1002"/>
      <c r="I224" s="1012"/>
      <c r="J224" s="244">
        <f ca="1">IF(MOD(ROW()-13,2)=0,IF(ISBLANK(OFFSET('11. SEGUIMIENTO 2026'!$N$14,INT((ROW()-13)/2),0)),"",OFFSET('11. SEGUIMIENTO 2026'!$N$14,INT((ROW()-13)/2),0)),IF(ISBLANK(OFFSET('9. METAS'!$Q$20,INT((ROW()-14)/2),0)),"",OFFSET('9. METAS'!$Q$20,INT((ROW()-14)/2),0)))</f>
        <v>6</v>
      </c>
      <c r="K224" s="245">
        <f ca="1">IF(MOD(ROW()-13,2)=0,IF(ISBLANK(OFFSET('11. SEGUIMIENTO 2026'!$O$14,INT((ROW()-13)/2),0)),"",OFFSET('11. SEGUIMIENTO 2026'!$O$14,INT((ROW()-13)/2),0)),IF(ISBLANK(OFFSET('9. METAS'!$R$20,INT((ROW()-14)/2),0)),"",OFFSET('9. METAS'!$R$20,INT((ROW()-14)/2),0)))</f>
        <v>6</v>
      </c>
      <c r="L224" s="245">
        <f ca="1">IF(MOD(ROW()-13,2)=0,IF(ISBLANK(OFFSET('11. SEGUIMIENTO 2026'!$P$14,INT((ROW()-13)/2),0)),"",OFFSET('11. SEGUIMIENTO 2026'!$P$14,INT((ROW()-13)/2),0)),IF(ISBLANK(OFFSET('9. METAS'!$S$20,INT((ROW()-14)/2),0)),"",OFFSET('9. METAS'!$S$20,INT((ROW()-14)/2),0)))</f>
        <v>4</v>
      </c>
      <c r="M224" s="246">
        <f ca="1">IF(MOD(ROW()-13,2)=0,IF(ISBLANK(OFFSET('11. SEGUIMIENTO 2026'!$Q$14,INT((ROW()-13)/2),0)),"",OFFSET('11. SEGUIMIENTO 2026'!$Q$14,INT((ROW()-13)/2),0)),IF(ISBLANK(OFFSET('9. METAS'!$T$20,INT((ROW()-14)/2),0)),"",OFFSET('9. METAS'!$T$20,INT((ROW()-14)/2),0)))</f>
        <v>4</v>
      </c>
      <c r="N224" s="1013"/>
      <c r="O224" s="1014"/>
      <c r="P224" s="1015"/>
    </row>
    <row r="225" spans="3:16">
      <c r="C225" s="1016" t="str">
        <f ca="1">IF(ISBLANK(OFFSET('5. Pp (3 años)'!$C$46,INT((ROW()-13)/2),0)),"",OFFSET('5. Pp (3 años)'!$C$46,INT((ROW()-13)/2),0))</f>
        <v>Actividad</v>
      </c>
      <c r="D225" s="1018" t="str">
        <f ca="1">IF(ISBLANK(OFFSET('5. Pp (3 años)'!$D$46,INT((ROW()-13)/2),0)),"",OFFSET('5. Pp (3 años)'!$D$46,INT((ROW()-13)/2),0))</f>
        <v>4.1.1.1.18.2 Gestión de la vinculación laboral inclusiva y canalización para la corresponsabilidad del cuidado.</v>
      </c>
      <c r="E225" s="1018" t="str">
        <f ca="1">IF(ISBLANK(OFFSET('5. Pp (3 años)'!$E$46,INT((ROW()-13)/2),0)),"",OFFSET('5. Pp (3 años)'!$E$46,INT((ROW()-13)/2),0))</f>
        <v>PAVCI: Porcentaje de acciones de vinculación y canalización institucional ejecutadas.</v>
      </c>
      <c r="F225" s="1021" t="str">
        <f ca="1">IF(ISBLANK(OFFSET('5. Pp (3 años)'!$K$46,INT((ROW()-13)/2),0)),"",OFFSET('5. Pp (3 años)'!$K$46,INT((ROW()-13)/2),0))</f>
        <v>Ascendente</v>
      </c>
      <c r="G225" s="1023" t="str">
        <f ca="1">IF(ISBLANK(OFFSET('5. Pp (3 años)'!$H$46,INT((ROW()-13)/2),0)),"",OFFSET('5. Pp (3 años)'!$H$46,INT((ROW()-13)/2),0))</f>
        <v>Trimestral</v>
      </c>
      <c r="H225" s="1002">
        <f ca="1">IF(ISBLANK(OFFSET('9. METAS'!$K$20,INT((ROW()-13)/2),0)),"",OFFSET('9. METAS'!$K$20,INT((ROW()-13)/2),0))</f>
        <v>80</v>
      </c>
      <c r="I225" s="1004"/>
      <c r="J225" s="244">
        <f ca="1">IF(MOD(ROW()-13,2)=0,IF(ISBLANK(OFFSET('11. SEGUIMIENTO 2026'!$N$14,INT((ROW()-13)/2),0)),"",OFFSET('11. SEGUIMIENTO 2026'!$N$14,INT((ROW()-13)/2),0)),IF(ISBLANK(OFFSET('9. METAS'!$Q$20,INT((ROW()-14)/2),0)),"",OFFSET('9. METAS'!$Q$20,INT((ROW()-14)/2),0)))</f>
        <v>20</v>
      </c>
      <c r="K225" s="245" t="str">
        <f ca="1">IF(MOD(ROW()-13,2)=0,IF(ISBLANK(OFFSET('11. SEGUIMIENTO 2026'!$O$14,INT((ROW()-13)/2),0)),"",OFFSET('11. SEGUIMIENTO 2026'!$O$14,INT((ROW()-13)/2),0)),IF(ISBLANK(OFFSET('9. METAS'!$R$20,INT((ROW()-14)/2),0)),"",OFFSET('9. METAS'!$R$20,INT((ROW()-14)/2),0)))</f>
        <v/>
      </c>
      <c r="L225" s="245" t="str">
        <f ca="1">IF(MOD(ROW()-13,2)=0,IF(ISBLANK(OFFSET('11. SEGUIMIENTO 2026'!$P$14,INT((ROW()-13)/2),0)),"",OFFSET('11. SEGUIMIENTO 2026'!$P$14,INT((ROW()-13)/2),0)),IF(ISBLANK(OFFSET('9. METAS'!$S$20,INT((ROW()-14)/2),0)),"",OFFSET('9. METAS'!$S$20,INT((ROW()-14)/2),0)))</f>
        <v/>
      </c>
      <c r="M225" s="246" t="str">
        <f ca="1">IF(MOD(ROW()-13,2)=0,IF(ISBLANK(OFFSET('11. SEGUIMIENTO 2026'!$Q$14,INT((ROW()-13)/2),0)),"",OFFSET('11. SEGUIMIENTO 2026'!$Q$14,INT((ROW()-13)/2),0)),IF(ISBLANK(OFFSET('9. METAS'!$T$20,INT((ROW()-14)/2),0)),"",OFFSET('9. METAS'!$T$20,INT((ROW()-14)/2),0)))</f>
        <v/>
      </c>
      <c r="N225" s="1006">
        <f t="shared" ref="N225" ca="1" si="208">IFERROR(J225/J226,"ND")</f>
        <v>1</v>
      </c>
      <c r="O225" s="1008" t="str">
        <f t="shared" ref="O225" ca="1" si="209">IFERROR(((J225+K225)/H225),"ND")</f>
        <v>ND</v>
      </c>
      <c r="P225" s="1010"/>
    </row>
    <row r="226" spans="3:16">
      <c r="C226" s="1025"/>
      <c r="D226" s="1018"/>
      <c r="E226" s="1018"/>
      <c r="F226" s="1021"/>
      <c r="G226" s="1023"/>
      <c r="H226" s="1002"/>
      <c r="I226" s="1012"/>
      <c r="J226" s="244">
        <f ca="1">IF(MOD(ROW()-13,2)=0,IF(ISBLANK(OFFSET('11. SEGUIMIENTO 2026'!$N$14,INT((ROW()-13)/2),0)),"",OFFSET('11. SEGUIMIENTO 2026'!$N$14,INT((ROW()-13)/2),0)),IF(ISBLANK(OFFSET('9. METAS'!$Q$20,INT((ROW()-14)/2),0)),"",OFFSET('9. METAS'!$Q$20,INT((ROW()-14)/2),0)))</f>
        <v>20</v>
      </c>
      <c r="K226" s="245">
        <f ca="1">IF(MOD(ROW()-13,2)=0,IF(ISBLANK(OFFSET('11. SEGUIMIENTO 2026'!$O$14,INT((ROW()-13)/2),0)),"",OFFSET('11. SEGUIMIENTO 2026'!$O$14,INT((ROW()-13)/2),0)),IF(ISBLANK(OFFSET('9. METAS'!$R$20,INT((ROW()-14)/2),0)),"",OFFSET('9. METAS'!$R$20,INT((ROW()-14)/2),0)))</f>
        <v>20</v>
      </c>
      <c r="L226" s="245">
        <f ca="1">IF(MOD(ROW()-13,2)=0,IF(ISBLANK(OFFSET('11. SEGUIMIENTO 2026'!$P$14,INT((ROW()-13)/2),0)),"",OFFSET('11. SEGUIMIENTO 2026'!$P$14,INT((ROW()-13)/2),0)),IF(ISBLANK(OFFSET('9. METAS'!$S$20,INT((ROW()-14)/2),0)),"",OFFSET('9. METAS'!$S$20,INT((ROW()-14)/2),0)))</f>
        <v>20</v>
      </c>
      <c r="M226" s="246">
        <f ca="1">IF(MOD(ROW()-13,2)=0,IF(ISBLANK(OFFSET('11. SEGUIMIENTO 2026'!$Q$14,INT((ROW()-13)/2),0)),"",OFFSET('11. SEGUIMIENTO 2026'!$Q$14,INT((ROW()-13)/2),0)),IF(ISBLANK(OFFSET('9. METAS'!$T$20,INT((ROW()-14)/2),0)),"",OFFSET('9. METAS'!$T$20,INT((ROW()-14)/2),0)))</f>
        <v>20</v>
      </c>
      <c r="N226" s="1013"/>
      <c r="O226" s="1014"/>
      <c r="P226" s="1015"/>
    </row>
    <row r="227" spans="3:16">
      <c r="C227" s="1016" t="str">
        <f ca="1">IF(ISBLANK(OFFSET('5. Pp (3 años)'!$C$46,INT((ROW()-13)/2),0)),"",OFFSET('5. Pp (3 años)'!$C$46,INT((ROW()-13)/2),0))</f>
        <v>Actividad</v>
      </c>
      <c r="D227" s="1018" t="str">
        <f ca="1">IF(ISBLANK(OFFSET('5. Pp (3 años)'!$D$46,INT((ROW()-13)/2),0)),"",OFFSET('5. Pp (3 años)'!$D$46,INT((ROW()-13)/2),0))</f>
        <v/>
      </c>
      <c r="E227" s="1018" t="str">
        <f ca="1">IF(ISBLANK(OFFSET('5. Pp (3 años)'!$E$46,INT((ROW()-13)/2),0)),"",OFFSET('5. Pp (3 años)'!$E$46,INT((ROW()-13)/2),0))</f>
        <v/>
      </c>
      <c r="F227" s="1021" t="str">
        <f ca="1">IF(ISBLANK(OFFSET('5. Pp (3 años)'!$K$46,INT((ROW()-13)/2),0)),"",OFFSET('5. Pp (3 años)'!$K$46,INT((ROW()-13)/2),0))</f>
        <v/>
      </c>
      <c r="G227" s="1023" t="str">
        <f ca="1">IF(ISBLANK(OFFSET('5. Pp (3 años)'!$H$46,INT((ROW()-13)/2),0)),"",OFFSET('5. Pp (3 años)'!$H$46,INT((ROW()-13)/2),0))</f>
        <v/>
      </c>
      <c r="H227" s="1002" t="str">
        <f ca="1">IF(ISBLANK(OFFSET('9. METAS'!$K$20,INT((ROW()-13)/2),0)),"",OFFSET('9. METAS'!$K$20,INT((ROW()-13)/2),0))</f>
        <v/>
      </c>
      <c r="I227" s="1004"/>
      <c r="J227" s="244" t="str">
        <f ca="1">IF(MOD(ROW()-13,2)=0,IF(ISBLANK(OFFSET('11. SEGUIMIENTO 2026'!$N$14,INT((ROW()-13)/2),0)),"",OFFSET('11. SEGUIMIENTO 2026'!$N$14,INT((ROW()-13)/2),0)),IF(ISBLANK(OFFSET('9. METAS'!$Q$20,INT((ROW()-14)/2),0)),"",OFFSET('9. METAS'!$Q$20,INT((ROW()-14)/2),0)))</f>
        <v/>
      </c>
      <c r="K227" s="245" t="str">
        <f ca="1">IF(MOD(ROW()-13,2)=0,IF(ISBLANK(OFFSET('11. SEGUIMIENTO 2026'!$O$14,INT((ROW()-13)/2),0)),"",OFFSET('11. SEGUIMIENTO 2026'!$O$14,INT((ROW()-13)/2),0)),IF(ISBLANK(OFFSET('9. METAS'!$R$20,INT((ROW()-14)/2),0)),"",OFFSET('9. METAS'!$R$20,INT((ROW()-14)/2),0)))</f>
        <v/>
      </c>
      <c r="L227" s="245" t="str">
        <f ca="1">IF(MOD(ROW()-13,2)=0,IF(ISBLANK(OFFSET('11. SEGUIMIENTO 2026'!$P$14,INT((ROW()-13)/2),0)),"",OFFSET('11. SEGUIMIENTO 2026'!$P$14,INT((ROW()-13)/2),0)),IF(ISBLANK(OFFSET('9. METAS'!$S$20,INT((ROW()-14)/2),0)),"",OFFSET('9. METAS'!$S$20,INT((ROW()-14)/2),0)))</f>
        <v/>
      </c>
      <c r="M227" s="246" t="str">
        <f ca="1">IF(MOD(ROW()-13,2)=0,IF(ISBLANK(OFFSET('11. SEGUIMIENTO 2026'!$Q$14,INT((ROW()-13)/2),0)),"",OFFSET('11. SEGUIMIENTO 2026'!$Q$14,INT((ROW()-13)/2),0)),IF(ISBLANK(OFFSET('9. METAS'!$T$20,INT((ROW()-14)/2),0)),"",OFFSET('9. METAS'!$T$20,INT((ROW()-14)/2),0)))</f>
        <v/>
      </c>
      <c r="N227" s="1006" t="str">
        <f t="shared" ref="N227" ca="1" si="210">IFERROR(J227/J228,"ND")</f>
        <v>ND</v>
      </c>
      <c r="O227" s="1008" t="str">
        <f t="shared" ref="O227" ca="1" si="211">IFERROR(((J227+K227)/H227),"ND")</f>
        <v>ND</v>
      </c>
      <c r="P227" s="1010"/>
    </row>
    <row r="228" spans="3:16">
      <c r="C228" s="1025"/>
      <c r="D228" s="1018"/>
      <c r="E228" s="1018"/>
      <c r="F228" s="1021"/>
      <c r="G228" s="1023"/>
      <c r="H228" s="1002"/>
      <c r="I228" s="1012"/>
      <c r="J228" s="244" t="str">
        <f ca="1">IF(MOD(ROW()-13,2)=0,IF(ISBLANK(OFFSET('11. SEGUIMIENTO 2026'!$N$14,INT((ROW()-13)/2),0)),"",OFFSET('11. SEGUIMIENTO 2026'!$N$14,INT((ROW()-13)/2),0)),IF(ISBLANK(OFFSET('9. METAS'!$Q$20,INT((ROW()-14)/2),0)),"",OFFSET('9. METAS'!$Q$20,INT((ROW()-14)/2),0)))</f>
        <v/>
      </c>
      <c r="K228" s="245" t="str">
        <f ca="1">IF(MOD(ROW()-13,2)=0,IF(ISBLANK(OFFSET('11. SEGUIMIENTO 2026'!$O$14,INT((ROW()-13)/2),0)),"",OFFSET('11. SEGUIMIENTO 2026'!$O$14,INT((ROW()-13)/2),0)),IF(ISBLANK(OFFSET('9. METAS'!$R$20,INT((ROW()-14)/2),0)),"",OFFSET('9. METAS'!$R$20,INT((ROW()-14)/2),0)))</f>
        <v/>
      </c>
      <c r="L228" s="245" t="str">
        <f ca="1">IF(MOD(ROW()-13,2)=0,IF(ISBLANK(OFFSET('11. SEGUIMIENTO 2026'!$P$14,INT((ROW()-13)/2),0)),"",OFFSET('11. SEGUIMIENTO 2026'!$P$14,INT((ROW()-13)/2),0)),IF(ISBLANK(OFFSET('9. METAS'!$S$20,INT((ROW()-14)/2),0)),"",OFFSET('9. METAS'!$S$20,INT((ROW()-14)/2),0)))</f>
        <v/>
      </c>
      <c r="M228" s="246" t="str">
        <f ca="1">IF(MOD(ROW()-13,2)=0,IF(ISBLANK(OFFSET('11. SEGUIMIENTO 2026'!$Q$14,INT((ROW()-13)/2),0)),"",OFFSET('11. SEGUIMIENTO 2026'!$Q$14,INT((ROW()-13)/2),0)),IF(ISBLANK(OFFSET('9. METAS'!$T$20,INT((ROW()-14)/2),0)),"",OFFSET('9. METAS'!$T$20,INT((ROW()-14)/2),0)))</f>
        <v/>
      </c>
      <c r="N228" s="1013"/>
      <c r="O228" s="1014"/>
      <c r="P228" s="1015"/>
    </row>
    <row r="229" spans="3:16">
      <c r="C229" s="1016" t="str">
        <f ca="1">IF(ISBLANK(OFFSET('5. Pp (3 años)'!$C$46,INT((ROW()-13)/2),0)),"",OFFSET('5. Pp (3 años)'!$C$46,INT((ROW()-13)/2),0))</f>
        <v>Actividad</v>
      </c>
      <c r="D229" s="1018" t="str">
        <f ca="1">IF(ISBLANK(OFFSET('5. Pp (3 años)'!$D$46,INT((ROW()-13)/2),0)),"",OFFSET('5. Pp (3 años)'!$D$46,INT((ROW()-13)/2),0))</f>
        <v/>
      </c>
      <c r="E229" s="1018" t="str">
        <f ca="1">IF(ISBLANK(OFFSET('5. Pp (3 años)'!$E$46,INT((ROW()-13)/2),0)),"",OFFSET('5. Pp (3 años)'!$E$46,INT((ROW()-13)/2),0))</f>
        <v/>
      </c>
      <c r="F229" s="1021" t="str">
        <f ca="1">IF(ISBLANK(OFFSET('5. Pp (3 años)'!$K$46,INT((ROW()-13)/2),0)),"",OFFSET('5. Pp (3 años)'!$K$46,INT((ROW()-13)/2),0))</f>
        <v/>
      </c>
      <c r="G229" s="1023" t="str">
        <f ca="1">IF(ISBLANK(OFFSET('5. Pp (3 años)'!$H$46,INT((ROW()-13)/2),0)),"",OFFSET('5. Pp (3 años)'!$H$46,INT((ROW()-13)/2),0))</f>
        <v/>
      </c>
      <c r="H229" s="1002" t="str">
        <f ca="1">IF(ISBLANK(OFFSET('9. METAS'!$K$20,INT((ROW()-13)/2),0)),"",OFFSET('9. METAS'!$K$20,INT((ROW()-13)/2),0))</f>
        <v/>
      </c>
      <c r="I229" s="1004"/>
      <c r="J229" s="244" t="str">
        <f ca="1">IF(MOD(ROW()-13,2)=0,IF(ISBLANK(OFFSET('11. SEGUIMIENTO 2026'!$N$14,INT((ROW()-13)/2),0)),"",OFFSET('11. SEGUIMIENTO 2026'!$N$14,INT((ROW()-13)/2),0)),IF(ISBLANK(OFFSET('9. METAS'!$Q$20,INT((ROW()-14)/2),0)),"",OFFSET('9. METAS'!$Q$20,INT((ROW()-14)/2),0)))</f>
        <v/>
      </c>
      <c r="K229" s="245" t="str">
        <f ca="1">IF(MOD(ROW()-13,2)=0,IF(ISBLANK(OFFSET('11. SEGUIMIENTO 2026'!$O$14,INT((ROW()-13)/2),0)),"",OFFSET('11. SEGUIMIENTO 2026'!$O$14,INT((ROW()-13)/2),0)),IF(ISBLANK(OFFSET('9. METAS'!$R$20,INT((ROW()-14)/2),0)),"",OFFSET('9. METAS'!$R$20,INT((ROW()-14)/2),0)))</f>
        <v/>
      </c>
      <c r="L229" s="245" t="str">
        <f ca="1">IF(MOD(ROW()-13,2)=0,IF(ISBLANK(OFFSET('11. SEGUIMIENTO 2026'!$P$14,INT((ROW()-13)/2),0)),"",OFFSET('11. SEGUIMIENTO 2026'!$P$14,INT((ROW()-13)/2),0)),IF(ISBLANK(OFFSET('9. METAS'!$S$20,INT((ROW()-14)/2),0)),"",OFFSET('9. METAS'!$S$20,INT((ROW()-14)/2),0)))</f>
        <v/>
      </c>
      <c r="M229" s="246" t="str">
        <f ca="1">IF(MOD(ROW()-13,2)=0,IF(ISBLANK(OFFSET('11. SEGUIMIENTO 2026'!$Q$14,INT((ROW()-13)/2),0)),"",OFFSET('11. SEGUIMIENTO 2026'!$Q$14,INT((ROW()-13)/2),0)),IF(ISBLANK(OFFSET('9. METAS'!$T$20,INT((ROW()-14)/2),0)),"",OFFSET('9. METAS'!$T$20,INT((ROW()-14)/2),0)))</f>
        <v/>
      </c>
      <c r="N229" s="1006" t="str">
        <f t="shared" ref="N229" ca="1" si="212">IFERROR(J229/J230,"ND")</f>
        <v>ND</v>
      </c>
      <c r="O229" s="1008" t="str">
        <f t="shared" ref="O229" ca="1" si="213">IFERROR(((J229+K229)/H229),"ND")</f>
        <v>ND</v>
      </c>
      <c r="P229" s="1010"/>
    </row>
    <row r="230" spans="3:16">
      <c r="C230" s="1025"/>
      <c r="D230" s="1018"/>
      <c r="E230" s="1018"/>
      <c r="F230" s="1021"/>
      <c r="G230" s="1023"/>
      <c r="H230" s="1002"/>
      <c r="I230" s="1012"/>
      <c r="J230" s="244" t="str">
        <f ca="1">IF(MOD(ROW()-13,2)=0,IF(ISBLANK(OFFSET('11. SEGUIMIENTO 2026'!$N$14,INT((ROW()-13)/2),0)),"",OFFSET('11. SEGUIMIENTO 2026'!$N$14,INT((ROW()-13)/2),0)),IF(ISBLANK(OFFSET('9. METAS'!$Q$20,INT((ROW()-14)/2),0)),"",OFFSET('9. METAS'!$Q$20,INT((ROW()-14)/2),0)))</f>
        <v/>
      </c>
      <c r="K230" s="245" t="str">
        <f ca="1">IF(MOD(ROW()-13,2)=0,IF(ISBLANK(OFFSET('11. SEGUIMIENTO 2026'!$O$14,INT((ROW()-13)/2),0)),"",OFFSET('11. SEGUIMIENTO 2026'!$O$14,INT((ROW()-13)/2),0)),IF(ISBLANK(OFFSET('9. METAS'!$R$20,INT((ROW()-14)/2),0)),"",OFFSET('9. METAS'!$R$20,INT((ROW()-14)/2),0)))</f>
        <v/>
      </c>
      <c r="L230" s="245" t="str">
        <f ca="1">IF(MOD(ROW()-13,2)=0,IF(ISBLANK(OFFSET('11. SEGUIMIENTO 2026'!$P$14,INT((ROW()-13)/2),0)),"",OFFSET('11. SEGUIMIENTO 2026'!$P$14,INT((ROW()-13)/2),0)),IF(ISBLANK(OFFSET('9. METAS'!$S$20,INT((ROW()-14)/2),0)),"",OFFSET('9. METAS'!$S$20,INT((ROW()-14)/2),0)))</f>
        <v/>
      </c>
      <c r="M230" s="246" t="str">
        <f ca="1">IF(MOD(ROW()-13,2)=0,IF(ISBLANK(OFFSET('11. SEGUIMIENTO 2026'!$Q$14,INT((ROW()-13)/2),0)),"",OFFSET('11. SEGUIMIENTO 2026'!$Q$14,INT((ROW()-13)/2),0)),IF(ISBLANK(OFFSET('9. METAS'!$T$20,INT((ROW()-14)/2),0)),"",OFFSET('9. METAS'!$T$20,INT((ROW()-14)/2),0)))</f>
        <v/>
      </c>
      <c r="N230" s="1013"/>
      <c r="O230" s="1014"/>
      <c r="P230" s="1015"/>
    </row>
    <row r="231" spans="3:16">
      <c r="C231" s="1016" t="str">
        <f ca="1">IF(ISBLANK(OFFSET('5. Pp (3 años)'!$C$46,INT((ROW()-13)/2),0)),"",OFFSET('5. Pp (3 años)'!$C$46,INT((ROW()-13)/2),0))</f>
        <v>Actividad</v>
      </c>
      <c r="D231" s="1018" t="str">
        <f ca="1">IF(ISBLANK(OFFSET('5. Pp (3 años)'!$D$46,INT((ROW()-13)/2),0)),"",OFFSET('5. Pp (3 años)'!$D$46,INT((ROW()-13)/2),0))</f>
        <v/>
      </c>
      <c r="E231" s="1018" t="str">
        <f ca="1">IF(ISBLANK(OFFSET('5. Pp (3 años)'!$E$46,INT((ROW()-13)/2),0)),"",OFFSET('5. Pp (3 años)'!$E$46,INT((ROW()-13)/2),0))</f>
        <v/>
      </c>
      <c r="F231" s="1021" t="str">
        <f ca="1">IF(ISBLANK(OFFSET('5. Pp (3 años)'!$K$46,INT((ROW()-13)/2),0)),"",OFFSET('5. Pp (3 años)'!$K$46,INT((ROW()-13)/2),0))</f>
        <v/>
      </c>
      <c r="G231" s="1023" t="str">
        <f ca="1">IF(ISBLANK(OFFSET('5. Pp (3 años)'!$H$46,INT((ROW()-13)/2),0)),"",OFFSET('5. Pp (3 años)'!$H$46,INT((ROW()-13)/2),0))</f>
        <v/>
      </c>
      <c r="H231" s="1002" t="str">
        <f ca="1">IF(ISBLANK(OFFSET('9. METAS'!$K$20,INT((ROW()-13)/2),0)),"",OFFSET('9. METAS'!$K$20,INT((ROW()-13)/2),0))</f>
        <v/>
      </c>
      <c r="I231" s="1004"/>
      <c r="J231" s="244" t="str">
        <f ca="1">IF(MOD(ROW()-13,2)=0,IF(ISBLANK(OFFSET('11. SEGUIMIENTO 2026'!$N$14,INT((ROW()-13)/2),0)),"",OFFSET('11. SEGUIMIENTO 2026'!$N$14,INT((ROW()-13)/2),0)),IF(ISBLANK(OFFSET('9. METAS'!$Q$20,INT((ROW()-14)/2),0)),"",OFFSET('9. METAS'!$Q$20,INT((ROW()-14)/2),0)))</f>
        <v/>
      </c>
      <c r="K231" s="245" t="str">
        <f ca="1">IF(MOD(ROW()-13,2)=0,IF(ISBLANK(OFFSET('11. SEGUIMIENTO 2026'!$O$14,INT((ROW()-13)/2),0)),"",OFFSET('11. SEGUIMIENTO 2026'!$O$14,INT((ROW()-13)/2),0)),IF(ISBLANK(OFFSET('9. METAS'!$R$20,INT((ROW()-14)/2),0)),"",OFFSET('9. METAS'!$R$20,INT((ROW()-14)/2),0)))</f>
        <v/>
      </c>
      <c r="L231" s="245" t="str">
        <f ca="1">IF(MOD(ROW()-13,2)=0,IF(ISBLANK(OFFSET('11. SEGUIMIENTO 2026'!$P$14,INT((ROW()-13)/2),0)),"",OFFSET('11. SEGUIMIENTO 2026'!$P$14,INT((ROW()-13)/2),0)),IF(ISBLANK(OFFSET('9. METAS'!$S$20,INT((ROW()-14)/2),0)),"",OFFSET('9. METAS'!$S$20,INT((ROW()-14)/2),0)))</f>
        <v/>
      </c>
      <c r="M231" s="246" t="str">
        <f ca="1">IF(MOD(ROW()-13,2)=0,IF(ISBLANK(OFFSET('11. SEGUIMIENTO 2026'!$Q$14,INT((ROW()-13)/2),0)),"",OFFSET('11. SEGUIMIENTO 2026'!$Q$14,INT((ROW()-13)/2),0)),IF(ISBLANK(OFFSET('9. METAS'!$T$20,INT((ROW()-14)/2),0)),"",OFFSET('9. METAS'!$T$20,INT((ROW()-14)/2),0)))</f>
        <v/>
      </c>
      <c r="N231" s="1006" t="str">
        <f t="shared" ref="N231" ca="1" si="214">IFERROR(J231/J232,"ND")</f>
        <v>ND</v>
      </c>
      <c r="O231" s="1008" t="str">
        <f t="shared" ref="O231" ca="1" si="215">IFERROR(((J231+K231)/H231),"ND")</f>
        <v>ND</v>
      </c>
      <c r="P231" s="1010"/>
    </row>
    <row r="232" spans="3:16">
      <c r="C232" s="1025"/>
      <c r="D232" s="1018"/>
      <c r="E232" s="1018"/>
      <c r="F232" s="1021"/>
      <c r="G232" s="1023"/>
      <c r="H232" s="1002"/>
      <c r="I232" s="1012"/>
      <c r="J232" s="244" t="str">
        <f ca="1">IF(MOD(ROW()-13,2)=0,IF(ISBLANK(OFFSET('11. SEGUIMIENTO 2026'!$N$14,INT((ROW()-13)/2),0)),"",OFFSET('11. SEGUIMIENTO 2026'!$N$14,INT((ROW()-13)/2),0)),IF(ISBLANK(OFFSET('9. METAS'!$Q$20,INT((ROW()-14)/2),0)),"",OFFSET('9. METAS'!$Q$20,INT((ROW()-14)/2),0)))</f>
        <v/>
      </c>
      <c r="K232" s="245" t="str">
        <f ca="1">IF(MOD(ROW()-13,2)=0,IF(ISBLANK(OFFSET('11. SEGUIMIENTO 2026'!$O$14,INT((ROW()-13)/2),0)),"",OFFSET('11. SEGUIMIENTO 2026'!$O$14,INT((ROW()-13)/2),0)),IF(ISBLANK(OFFSET('9. METAS'!$R$20,INT((ROW()-14)/2),0)),"",OFFSET('9. METAS'!$R$20,INT((ROW()-14)/2),0)))</f>
        <v/>
      </c>
      <c r="L232" s="245" t="str">
        <f ca="1">IF(MOD(ROW()-13,2)=0,IF(ISBLANK(OFFSET('11. SEGUIMIENTO 2026'!$P$14,INT((ROW()-13)/2),0)),"",OFFSET('11. SEGUIMIENTO 2026'!$P$14,INT((ROW()-13)/2),0)),IF(ISBLANK(OFFSET('9. METAS'!$S$20,INT((ROW()-14)/2),0)),"",OFFSET('9. METAS'!$S$20,INT((ROW()-14)/2),0)))</f>
        <v/>
      </c>
      <c r="M232" s="246" t="str">
        <f ca="1">IF(MOD(ROW()-13,2)=0,IF(ISBLANK(OFFSET('11. SEGUIMIENTO 2026'!$Q$14,INT((ROW()-13)/2),0)),"",OFFSET('11. SEGUIMIENTO 2026'!$Q$14,INT((ROW()-13)/2),0)),IF(ISBLANK(OFFSET('9. METAS'!$T$20,INT((ROW()-14)/2),0)),"",OFFSET('9. METAS'!$T$20,INT((ROW()-14)/2),0)))</f>
        <v/>
      </c>
      <c r="N232" s="1013"/>
      <c r="O232" s="1014"/>
      <c r="P232" s="1015"/>
    </row>
    <row r="233" spans="3:16">
      <c r="C233" s="1016" t="str">
        <f ca="1">IF(ISBLANK(OFFSET('5. Pp (3 años)'!$C$46,INT((ROW()-13)/2),0)),"",OFFSET('5. Pp (3 años)'!$C$46,INT((ROW()-13)/2),0))</f>
        <v>Componente</v>
      </c>
      <c r="D233" s="1018" t="str">
        <f ca="1">IF(ISBLANK(OFFSET('5. Pp (3 años)'!$D$46,INT((ROW()-13)/2),0)),"",OFFSET('5. Pp (3 años)'!$D$46,INT((ROW()-13)/2),0))</f>
        <v>4.1.1.1.19   Estrategias de inclusión financiera y fortalecimiento empresarial implementadas.</v>
      </c>
      <c r="E233" s="1018" t="str">
        <f ca="1">IF(ISBLANK(OFFSET('5. Pp (3 años)'!$E$46,INT((ROW()-13)/2),0)),"",OFFSET('5. Pp (3 años)'!$E$46,INT((ROW()-13)/2),0))</f>
        <v>PEIFF: Porcentaje de estrategias de inclusión financiera y fortalecimiento realizadas.</v>
      </c>
      <c r="F233" s="1021" t="str">
        <f ca="1">IF(ISBLANK(OFFSET('5. Pp (3 años)'!$K$46,INT((ROW()-13)/2),0)),"",OFFSET('5. Pp (3 años)'!$K$46,INT((ROW()-13)/2),0))</f>
        <v>Ascendente</v>
      </c>
      <c r="G233" s="1023" t="str">
        <f ca="1">IF(ISBLANK(OFFSET('5. Pp (3 años)'!$H$46,INT((ROW()-13)/2),0)),"",OFFSET('5. Pp (3 años)'!$H$46,INT((ROW()-13)/2),0))</f>
        <v>Trimestral</v>
      </c>
      <c r="H233" s="1002">
        <f ca="1">IF(ISBLANK(OFFSET('9. METAS'!$K$20,INT((ROW()-13)/2),0)),"",OFFSET('9. METAS'!$K$20,INT((ROW()-13)/2),0))</f>
        <v>100</v>
      </c>
      <c r="I233" s="1004"/>
      <c r="J233" s="244">
        <f ca="1">IF(MOD(ROW()-13,2)=0,IF(ISBLANK(OFFSET('11. SEGUIMIENTO 2026'!$N$14,INT((ROW()-13)/2),0)),"",OFFSET('11. SEGUIMIENTO 2026'!$N$14,INT((ROW()-13)/2),0)),IF(ISBLANK(OFFSET('9. METAS'!$Q$20,INT((ROW()-14)/2),0)),"",OFFSET('9. METAS'!$Q$20,INT((ROW()-14)/2),0)))</f>
        <v>25</v>
      </c>
      <c r="K233" s="245" t="str">
        <f ca="1">IF(MOD(ROW()-13,2)=0,IF(ISBLANK(OFFSET('11. SEGUIMIENTO 2026'!$O$14,INT((ROW()-13)/2),0)),"",OFFSET('11. SEGUIMIENTO 2026'!$O$14,INT((ROW()-13)/2),0)),IF(ISBLANK(OFFSET('9. METAS'!$R$20,INT((ROW()-14)/2),0)),"",OFFSET('9. METAS'!$R$20,INT((ROW()-14)/2),0)))</f>
        <v/>
      </c>
      <c r="L233" s="245" t="str">
        <f ca="1">IF(MOD(ROW()-13,2)=0,IF(ISBLANK(OFFSET('11. SEGUIMIENTO 2026'!$P$14,INT((ROW()-13)/2),0)),"",OFFSET('11. SEGUIMIENTO 2026'!$P$14,INT((ROW()-13)/2),0)),IF(ISBLANK(OFFSET('9. METAS'!$S$20,INT((ROW()-14)/2),0)),"",OFFSET('9. METAS'!$S$20,INT((ROW()-14)/2),0)))</f>
        <v/>
      </c>
      <c r="M233" s="246" t="str">
        <f ca="1">IF(MOD(ROW()-13,2)=0,IF(ISBLANK(OFFSET('11. SEGUIMIENTO 2026'!$Q$14,INT((ROW()-13)/2),0)),"",OFFSET('11. SEGUIMIENTO 2026'!$Q$14,INT((ROW()-13)/2),0)),IF(ISBLANK(OFFSET('9. METAS'!$T$20,INT((ROW()-14)/2),0)),"",OFFSET('9. METAS'!$T$20,INT((ROW()-14)/2),0)))</f>
        <v/>
      </c>
      <c r="N233" s="1006">
        <f t="shared" ref="N233" ca="1" si="216">IFERROR(J233/J234,"ND")</f>
        <v>1</v>
      </c>
      <c r="O233" s="1008" t="str">
        <f t="shared" ref="O233" ca="1" si="217">IFERROR(((J233+K233)/H233),"ND")</f>
        <v>ND</v>
      </c>
      <c r="P233" s="1010"/>
    </row>
    <row r="234" spans="3:16">
      <c r="C234" s="1025"/>
      <c r="D234" s="1018"/>
      <c r="E234" s="1018"/>
      <c r="F234" s="1021"/>
      <c r="G234" s="1023"/>
      <c r="H234" s="1002"/>
      <c r="I234" s="1012"/>
      <c r="J234" s="244">
        <f ca="1">IF(MOD(ROW()-13,2)=0,IF(ISBLANK(OFFSET('11. SEGUIMIENTO 2026'!$N$14,INT((ROW()-13)/2),0)),"",OFFSET('11. SEGUIMIENTO 2026'!$N$14,INT((ROW()-13)/2),0)),IF(ISBLANK(OFFSET('9. METAS'!$Q$20,INT((ROW()-14)/2),0)),"",OFFSET('9. METAS'!$Q$20,INT((ROW()-14)/2),0)))</f>
        <v>25</v>
      </c>
      <c r="K234" s="245">
        <f ca="1">IF(MOD(ROW()-13,2)=0,IF(ISBLANK(OFFSET('11. SEGUIMIENTO 2026'!$O$14,INT((ROW()-13)/2),0)),"",OFFSET('11. SEGUIMIENTO 2026'!$O$14,INT((ROW()-13)/2),0)),IF(ISBLANK(OFFSET('9. METAS'!$R$20,INT((ROW()-14)/2),0)),"",OFFSET('9. METAS'!$R$20,INT((ROW()-14)/2),0)))</f>
        <v>25</v>
      </c>
      <c r="L234" s="245">
        <f ca="1">IF(MOD(ROW()-13,2)=0,IF(ISBLANK(OFFSET('11. SEGUIMIENTO 2026'!$P$14,INT((ROW()-13)/2),0)),"",OFFSET('11. SEGUIMIENTO 2026'!$P$14,INT((ROW()-13)/2),0)),IF(ISBLANK(OFFSET('9. METAS'!$S$20,INT((ROW()-14)/2),0)),"",OFFSET('9. METAS'!$S$20,INT((ROW()-14)/2),0)))</f>
        <v>25</v>
      </c>
      <c r="M234" s="246">
        <f ca="1">IF(MOD(ROW()-13,2)=0,IF(ISBLANK(OFFSET('11. SEGUIMIENTO 2026'!$Q$14,INT((ROW()-13)/2),0)),"",OFFSET('11. SEGUIMIENTO 2026'!$Q$14,INT((ROW()-13)/2),0)),IF(ISBLANK(OFFSET('9. METAS'!$T$20,INT((ROW()-14)/2),0)),"",OFFSET('9. METAS'!$T$20,INT((ROW()-14)/2),0)))</f>
        <v>25</v>
      </c>
      <c r="N234" s="1013"/>
      <c r="O234" s="1014"/>
      <c r="P234" s="1015"/>
    </row>
    <row r="235" spans="3:16">
      <c r="C235" s="1016" t="str">
        <f ca="1">IF(ISBLANK(OFFSET('5. Pp (3 años)'!$C$46,INT((ROW()-13)/2),0)),"",OFFSET('5. Pp (3 años)'!$C$46,INT((ROW()-13)/2),0))</f>
        <v>Actividad</v>
      </c>
      <c r="D235" s="1018" t="str">
        <f ca="1">IF(ISBLANK(OFFSET('5. Pp (3 años)'!$D$46,INT((ROW()-13)/2),0)),"",OFFSET('5. Pp (3 años)'!$D$46,INT((ROW()-13)/2),0))</f>
        <v>4.1.1.1.19.1  Gestión de asesorías y vinculación a programas de apoyo financiero para el sector productivo y social.</v>
      </c>
      <c r="E235" s="1018" t="str">
        <f ca="1">IF(ISBLANK(OFFSET('5. Pp (3 años)'!$E$46,INT((ROW()-13)/2),0)),"",OFFSET('5. Pp (3 años)'!$E$46,INT((ROW()-13)/2),0))</f>
        <v>PAVFR: Porcentaje de asesorías y vinculaciones financieras realizadas.</v>
      </c>
      <c r="F235" s="1021" t="str">
        <f ca="1">IF(ISBLANK(OFFSET('5. Pp (3 años)'!$K$46,INT((ROW()-13)/2),0)),"",OFFSET('5. Pp (3 años)'!$K$46,INT((ROW()-13)/2),0))</f>
        <v>Ascendente</v>
      </c>
      <c r="G235" s="1023" t="str">
        <f ca="1">IF(ISBLANK(OFFSET('5. Pp (3 años)'!$H$46,INT((ROW()-13)/2),0)),"",OFFSET('5. Pp (3 años)'!$H$46,INT((ROW()-13)/2),0))</f>
        <v>Trimestral</v>
      </c>
      <c r="H235" s="1002">
        <f ca="1">IF(ISBLANK(OFFSET('9. METAS'!$K$20,INT((ROW()-13)/2),0)),"",OFFSET('9. METAS'!$K$20,INT((ROW()-13)/2),0))</f>
        <v>190</v>
      </c>
      <c r="I235" s="1004"/>
      <c r="J235" s="244">
        <f ca="1">IF(MOD(ROW()-13,2)=0,IF(ISBLANK(OFFSET('11. SEGUIMIENTO 2026'!$N$14,INT((ROW()-13)/2),0)),"",OFFSET('11. SEGUIMIENTO 2026'!$N$14,INT((ROW()-13)/2),0)),IF(ISBLANK(OFFSET('9. METAS'!$Q$20,INT((ROW()-14)/2),0)),"",OFFSET('9. METAS'!$Q$20,INT((ROW()-14)/2),0)))</f>
        <v>50</v>
      </c>
      <c r="K235" s="245" t="str">
        <f ca="1">IF(MOD(ROW()-13,2)=0,IF(ISBLANK(OFFSET('11. SEGUIMIENTO 2026'!$O$14,INT((ROW()-13)/2),0)),"",OFFSET('11. SEGUIMIENTO 2026'!$O$14,INT((ROW()-13)/2),0)),IF(ISBLANK(OFFSET('9. METAS'!$R$20,INT((ROW()-14)/2),0)),"",OFFSET('9. METAS'!$R$20,INT((ROW()-14)/2),0)))</f>
        <v/>
      </c>
      <c r="L235" s="245" t="str">
        <f ca="1">IF(MOD(ROW()-13,2)=0,IF(ISBLANK(OFFSET('11. SEGUIMIENTO 2026'!$P$14,INT((ROW()-13)/2),0)),"",OFFSET('11. SEGUIMIENTO 2026'!$P$14,INT((ROW()-13)/2),0)),IF(ISBLANK(OFFSET('9. METAS'!$S$20,INT((ROW()-14)/2),0)),"",OFFSET('9. METAS'!$S$20,INT((ROW()-14)/2),0)))</f>
        <v/>
      </c>
      <c r="M235" s="246" t="str">
        <f ca="1">IF(MOD(ROW()-13,2)=0,IF(ISBLANK(OFFSET('11. SEGUIMIENTO 2026'!$Q$14,INT((ROW()-13)/2),0)),"",OFFSET('11. SEGUIMIENTO 2026'!$Q$14,INT((ROW()-13)/2),0)),IF(ISBLANK(OFFSET('9. METAS'!$T$20,INT((ROW()-14)/2),0)),"",OFFSET('9. METAS'!$T$20,INT((ROW()-14)/2),0)))</f>
        <v/>
      </c>
      <c r="N235" s="1006">
        <f t="shared" ref="N235" ca="1" si="218">IFERROR(J235/J236,"ND")</f>
        <v>1</v>
      </c>
      <c r="O235" s="1008" t="str">
        <f t="shared" ref="O235" ca="1" si="219">IFERROR(((J235+K235)/H235),"ND")</f>
        <v>ND</v>
      </c>
      <c r="P235" s="1010"/>
    </row>
    <row r="236" spans="3:16">
      <c r="C236" s="1025"/>
      <c r="D236" s="1018"/>
      <c r="E236" s="1018"/>
      <c r="F236" s="1021"/>
      <c r="G236" s="1023"/>
      <c r="H236" s="1002"/>
      <c r="I236" s="1012"/>
      <c r="J236" s="244">
        <f ca="1">IF(MOD(ROW()-13,2)=0,IF(ISBLANK(OFFSET('11. SEGUIMIENTO 2026'!$N$14,INT((ROW()-13)/2),0)),"",OFFSET('11. SEGUIMIENTO 2026'!$N$14,INT((ROW()-13)/2),0)),IF(ISBLANK(OFFSET('9. METAS'!$Q$20,INT((ROW()-14)/2),0)),"",OFFSET('9. METAS'!$Q$20,INT((ROW()-14)/2),0)))</f>
        <v>50</v>
      </c>
      <c r="K236" s="245">
        <f ca="1">IF(MOD(ROW()-13,2)=0,IF(ISBLANK(OFFSET('11. SEGUIMIENTO 2026'!$O$14,INT((ROW()-13)/2),0)),"",OFFSET('11. SEGUIMIENTO 2026'!$O$14,INT((ROW()-13)/2),0)),IF(ISBLANK(OFFSET('9. METAS'!$R$20,INT((ROW()-14)/2),0)),"",OFFSET('9. METAS'!$R$20,INT((ROW()-14)/2),0)))</f>
        <v>60</v>
      </c>
      <c r="L236" s="245">
        <f ca="1">IF(MOD(ROW()-13,2)=0,IF(ISBLANK(OFFSET('11. SEGUIMIENTO 2026'!$P$14,INT((ROW()-13)/2),0)),"",OFFSET('11. SEGUIMIENTO 2026'!$P$14,INT((ROW()-13)/2),0)),IF(ISBLANK(OFFSET('9. METAS'!$S$20,INT((ROW()-14)/2),0)),"",OFFSET('9. METAS'!$S$20,INT((ROW()-14)/2),0)))</f>
        <v>26</v>
      </c>
      <c r="M236" s="246">
        <f ca="1">IF(MOD(ROW()-13,2)=0,IF(ISBLANK(OFFSET('11. SEGUIMIENTO 2026'!$Q$14,INT((ROW()-13)/2),0)),"",OFFSET('11. SEGUIMIENTO 2026'!$Q$14,INT((ROW()-13)/2),0)),IF(ISBLANK(OFFSET('9. METAS'!$T$20,INT((ROW()-14)/2),0)),"",OFFSET('9. METAS'!$T$20,INT((ROW()-14)/2),0)))</f>
        <v>54</v>
      </c>
      <c r="N236" s="1013"/>
      <c r="O236" s="1014"/>
      <c r="P236" s="1015"/>
    </row>
    <row r="237" spans="3:16">
      <c r="C237" s="1016" t="str">
        <f ca="1">IF(ISBLANK(OFFSET('5. Pp (3 años)'!$C$46,INT((ROW()-13)/2),0)),"",OFFSET('5. Pp (3 años)'!$C$46,INT((ROW()-13)/2),0))</f>
        <v>Actividad</v>
      </c>
      <c r="D237" s="1018" t="str">
        <f ca="1">IF(ISBLANK(OFFSET('5. Pp (3 años)'!$D$46,INT((ROW()-13)/2),0)),"",OFFSET('5. Pp (3 años)'!$D$46,INT((ROW()-13)/2),0))</f>
        <v>4.1.1.1.19.2  Implementación de jornadas de orientación y habilidades emprendedoras para la juventud.</v>
      </c>
      <c r="E237" s="1018" t="str">
        <f ca="1">IF(ISBLANK(OFFSET('5. Pp (3 años)'!$E$46,INT((ROW()-13)/2),0)),"",OFFSET('5. Pp (3 años)'!$E$46,INT((ROW()-13)/2),0))</f>
        <v>PJJEE: Porcentaje de jornadas juveniles de emprendimiento ejecutadas.</v>
      </c>
      <c r="F237" s="1021" t="str">
        <f ca="1">IF(ISBLANK(OFFSET('5. Pp (3 años)'!$K$46,INT((ROW()-13)/2),0)),"",OFFSET('5. Pp (3 años)'!$K$46,INT((ROW()-13)/2),0))</f>
        <v>Ascendente</v>
      </c>
      <c r="G237" s="1023" t="str">
        <f ca="1">IF(ISBLANK(OFFSET('5. Pp (3 años)'!$H$46,INT((ROW()-13)/2),0)),"",OFFSET('5. Pp (3 años)'!$H$46,INT((ROW()-13)/2),0))</f>
        <v>Trimestral</v>
      </c>
      <c r="H237" s="1002">
        <f ca="1">IF(ISBLANK(OFFSET('9. METAS'!$K$20,INT((ROW()-13)/2),0)),"",OFFSET('9. METAS'!$K$20,INT((ROW()-13)/2),0))</f>
        <v>11</v>
      </c>
      <c r="I237" s="1004"/>
      <c r="J237" s="244">
        <f ca="1">IF(MOD(ROW()-13,2)=0,IF(ISBLANK(OFFSET('11. SEGUIMIENTO 2026'!$N$14,INT((ROW()-13)/2),0)),"",OFFSET('11. SEGUIMIENTO 2026'!$N$14,INT((ROW()-13)/2),0)),IF(ISBLANK(OFFSET('9. METAS'!$Q$20,INT((ROW()-14)/2),0)),"",OFFSET('9. METAS'!$Q$20,INT((ROW()-14)/2),0)))</f>
        <v>4</v>
      </c>
      <c r="K237" s="245" t="str">
        <f ca="1">IF(MOD(ROW()-13,2)=0,IF(ISBLANK(OFFSET('11. SEGUIMIENTO 2026'!$O$14,INT((ROW()-13)/2),0)),"",OFFSET('11. SEGUIMIENTO 2026'!$O$14,INT((ROW()-13)/2),0)),IF(ISBLANK(OFFSET('9. METAS'!$R$20,INT((ROW()-14)/2),0)),"",OFFSET('9. METAS'!$R$20,INT((ROW()-14)/2),0)))</f>
        <v/>
      </c>
      <c r="L237" s="245" t="str">
        <f ca="1">IF(MOD(ROW()-13,2)=0,IF(ISBLANK(OFFSET('11. SEGUIMIENTO 2026'!$P$14,INT((ROW()-13)/2),0)),"",OFFSET('11. SEGUIMIENTO 2026'!$P$14,INT((ROW()-13)/2),0)),IF(ISBLANK(OFFSET('9. METAS'!$S$20,INT((ROW()-14)/2),0)),"",OFFSET('9. METAS'!$S$20,INT((ROW()-14)/2),0)))</f>
        <v/>
      </c>
      <c r="M237" s="246" t="str">
        <f ca="1">IF(MOD(ROW()-13,2)=0,IF(ISBLANK(OFFSET('11. SEGUIMIENTO 2026'!$Q$14,INT((ROW()-13)/2),0)),"",OFFSET('11. SEGUIMIENTO 2026'!$Q$14,INT((ROW()-13)/2),0)),IF(ISBLANK(OFFSET('9. METAS'!$T$20,INT((ROW()-14)/2),0)),"",OFFSET('9. METAS'!$T$20,INT((ROW()-14)/2),0)))</f>
        <v/>
      </c>
      <c r="N237" s="1006">
        <f t="shared" ref="N237" ca="1" si="220">IFERROR(J237/J238,"ND")</f>
        <v>1</v>
      </c>
      <c r="O237" s="1008" t="str">
        <f t="shared" ref="O237" ca="1" si="221">IFERROR(((J237+K237)/H237),"ND")</f>
        <v>ND</v>
      </c>
      <c r="P237" s="1010"/>
    </row>
    <row r="238" spans="3:16">
      <c r="C238" s="1025"/>
      <c r="D238" s="1018"/>
      <c r="E238" s="1018"/>
      <c r="F238" s="1021"/>
      <c r="G238" s="1023"/>
      <c r="H238" s="1002"/>
      <c r="I238" s="1012"/>
      <c r="J238" s="244">
        <f ca="1">IF(MOD(ROW()-13,2)=0,IF(ISBLANK(OFFSET('11. SEGUIMIENTO 2026'!$N$14,INT((ROW()-13)/2),0)),"",OFFSET('11. SEGUIMIENTO 2026'!$N$14,INT((ROW()-13)/2),0)),IF(ISBLANK(OFFSET('9. METAS'!$Q$20,INT((ROW()-14)/2),0)),"",OFFSET('9. METAS'!$Q$20,INT((ROW()-14)/2),0)))</f>
        <v>4</v>
      </c>
      <c r="K238" s="245">
        <f ca="1">IF(MOD(ROW()-13,2)=0,IF(ISBLANK(OFFSET('11. SEGUIMIENTO 2026'!$O$14,INT((ROW()-13)/2),0)),"",OFFSET('11. SEGUIMIENTO 2026'!$O$14,INT((ROW()-13)/2),0)),IF(ISBLANK(OFFSET('9. METAS'!$R$20,INT((ROW()-14)/2),0)),"",OFFSET('9. METAS'!$R$20,INT((ROW()-14)/2),0)))</f>
        <v>4</v>
      </c>
      <c r="L238" s="245">
        <f ca="1">IF(MOD(ROW()-13,2)=0,IF(ISBLANK(OFFSET('11. SEGUIMIENTO 2026'!$P$14,INT((ROW()-13)/2),0)),"",OFFSET('11. SEGUIMIENTO 2026'!$P$14,INT((ROW()-13)/2),0)),IF(ISBLANK(OFFSET('9. METAS'!$S$20,INT((ROW()-14)/2),0)),"",OFFSET('9. METAS'!$S$20,INT((ROW()-14)/2),0)))</f>
        <v>2</v>
      </c>
      <c r="M238" s="246">
        <f ca="1">IF(MOD(ROW()-13,2)=0,IF(ISBLANK(OFFSET('11. SEGUIMIENTO 2026'!$Q$14,INT((ROW()-13)/2),0)),"",OFFSET('11. SEGUIMIENTO 2026'!$Q$14,INT((ROW()-13)/2),0)),IF(ISBLANK(OFFSET('9. METAS'!$T$20,INT((ROW()-14)/2),0)),"",OFFSET('9. METAS'!$T$20,INT((ROW()-14)/2),0)))</f>
        <v>1</v>
      </c>
      <c r="N238" s="1013"/>
      <c r="O238" s="1014"/>
      <c r="P238" s="1015"/>
    </row>
    <row r="239" spans="3:16">
      <c r="C239" s="1016" t="str">
        <f ca="1">IF(ISBLANK(OFFSET('5. Pp (3 años)'!$C$46,INT((ROW()-13)/2),0)),"",OFFSET('5. Pp (3 años)'!$C$46,INT((ROW()-13)/2),0))</f>
        <v>Actividad</v>
      </c>
      <c r="D239" s="1018" t="str">
        <f ca="1">IF(ISBLANK(OFFSET('5. Pp (3 años)'!$D$46,INT((ROW()-13)/2),0)),"",OFFSET('5. Pp (3 años)'!$D$46,INT((ROW()-13)/2),0))</f>
        <v/>
      </c>
      <c r="E239" s="1018" t="str">
        <f ca="1">IF(ISBLANK(OFFSET('5. Pp (3 años)'!$E$46,INT((ROW()-13)/2),0)),"",OFFSET('5. Pp (3 años)'!$E$46,INT((ROW()-13)/2),0))</f>
        <v/>
      </c>
      <c r="F239" s="1021" t="str">
        <f ca="1">IF(ISBLANK(OFFSET('5. Pp (3 años)'!$K$46,INT((ROW()-13)/2),0)),"",OFFSET('5. Pp (3 años)'!$K$46,INT((ROW()-13)/2),0))</f>
        <v/>
      </c>
      <c r="G239" s="1023" t="str">
        <f ca="1">IF(ISBLANK(OFFSET('5. Pp (3 años)'!$H$46,INT((ROW()-13)/2),0)),"",OFFSET('5. Pp (3 años)'!$H$46,INT((ROW()-13)/2),0))</f>
        <v/>
      </c>
      <c r="H239" s="1002" t="str">
        <f ca="1">IF(ISBLANK(OFFSET('9. METAS'!$K$20,INT((ROW()-13)/2),0)),"",OFFSET('9. METAS'!$K$20,INT((ROW()-13)/2),0))</f>
        <v/>
      </c>
      <c r="I239" s="1004"/>
      <c r="J239" s="244" t="str">
        <f ca="1">IF(MOD(ROW()-13,2)=0,IF(ISBLANK(OFFSET('11. SEGUIMIENTO 2026'!$N$14,INT((ROW()-13)/2),0)),"",OFFSET('11. SEGUIMIENTO 2026'!$N$14,INT((ROW()-13)/2),0)),IF(ISBLANK(OFFSET('9. METAS'!$Q$20,INT((ROW()-14)/2),0)),"",OFFSET('9. METAS'!$Q$20,INT((ROW()-14)/2),0)))</f>
        <v/>
      </c>
      <c r="K239" s="245" t="str">
        <f ca="1">IF(MOD(ROW()-13,2)=0,IF(ISBLANK(OFFSET('11. SEGUIMIENTO 2026'!$O$14,INT((ROW()-13)/2),0)),"",OFFSET('11. SEGUIMIENTO 2026'!$O$14,INT((ROW()-13)/2),0)),IF(ISBLANK(OFFSET('9. METAS'!$R$20,INT((ROW()-14)/2),0)),"",OFFSET('9. METAS'!$R$20,INT((ROW()-14)/2),0)))</f>
        <v/>
      </c>
      <c r="L239" s="245" t="str">
        <f ca="1">IF(MOD(ROW()-13,2)=0,IF(ISBLANK(OFFSET('11. SEGUIMIENTO 2026'!$P$14,INT((ROW()-13)/2),0)),"",OFFSET('11. SEGUIMIENTO 2026'!$P$14,INT((ROW()-13)/2),0)),IF(ISBLANK(OFFSET('9. METAS'!$S$20,INT((ROW()-14)/2),0)),"",OFFSET('9. METAS'!$S$20,INT((ROW()-14)/2),0)))</f>
        <v/>
      </c>
      <c r="M239" s="246" t="str">
        <f ca="1">IF(MOD(ROW()-13,2)=0,IF(ISBLANK(OFFSET('11. SEGUIMIENTO 2026'!$Q$14,INT((ROW()-13)/2),0)),"",OFFSET('11. SEGUIMIENTO 2026'!$Q$14,INT((ROW()-13)/2),0)),IF(ISBLANK(OFFSET('9. METAS'!$T$20,INT((ROW()-14)/2),0)),"",OFFSET('9. METAS'!$T$20,INT((ROW()-14)/2),0)))</f>
        <v/>
      </c>
      <c r="N239" s="1006" t="str">
        <f t="shared" ref="N239" ca="1" si="222">IFERROR(J239/J240,"ND")</f>
        <v>ND</v>
      </c>
      <c r="O239" s="1008" t="str">
        <f t="shared" ref="O239" ca="1" si="223">IFERROR(((J239+K239)/H239),"ND")</f>
        <v>ND</v>
      </c>
      <c r="P239" s="1010"/>
    </row>
    <row r="240" spans="3:16">
      <c r="C240" s="1025"/>
      <c r="D240" s="1018"/>
      <c r="E240" s="1018"/>
      <c r="F240" s="1021"/>
      <c r="G240" s="1023"/>
      <c r="H240" s="1002"/>
      <c r="I240" s="1012"/>
      <c r="J240" s="244" t="str">
        <f ca="1">IF(MOD(ROW()-13,2)=0,IF(ISBLANK(OFFSET('11. SEGUIMIENTO 2026'!$N$14,INT((ROW()-13)/2),0)),"",OFFSET('11. SEGUIMIENTO 2026'!$N$14,INT((ROW()-13)/2),0)),IF(ISBLANK(OFFSET('9. METAS'!$Q$20,INT((ROW()-14)/2),0)),"",OFFSET('9. METAS'!$Q$20,INT((ROW()-14)/2),0)))</f>
        <v/>
      </c>
      <c r="K240" s="245" t="str">
        <f ca="1">IF(MOD(ROW()-13,2)=0,IF(ISBLANK(OFFSET('11. SEGUIMIENTO 2026'!$O$14,INT((ROW()-13)/2),0)),"",OFFSET('11. SEGUIMIENTO 2026'!$O$14,INT((ROW()-13)/2),0)),IF(ISBLANK(OFFSET('9. METAS'!$R$20,INT((ROW()-14)/2),0)),"",OFFSET('9. METAS'!$R$20,INT((ROW()-14)/2),0)))</f>
        <v/>
      </c>
      <c r="L240" s="245" t="str">
        <f ca="1">IF(MOD(ROW()-13,2)=0,IF(ISBLANK(OFFSET('11. SEGUIMIENTO 2026'!$P$14,INT((ROW()-13)/2),0)),"",OFFSET('11. SEGUIMIENTO 2026'!$P$14,INT((ROW()-13)/2),0)),IF(ISBLANK(OFFSET('9. METAS'!$S$20,INT((ROW()-14)/2),0)),"",OFFSET('9. METAS'!$S$20,INT((ROW()-14)/2),0)))</f>
        <v/>
      </c>
      <c r="M240" s="246" t="str">
        <f ca="1">IF(MOD(ROW()-13,2)=0,IF(ISBLANK(OFFSET('11. SEGUIMIENTO 2026'!$Q$14,INT((ROW()-13)/2),0)),"",OFFSET('11. SEGUIMIENTO 2026'!$Q$14,INT((ROW()-13)/2),0)),IF(ISBLANK(OFFSET('9. METAS'!$T$20,INT((ROW()-14)/2),0)),"",OFFSET('9. METAS'!$T$20,INT((ROW()-14)/2),0)))</f>
        <v/>
      </c>
      <c r="N240" s="1013"/>
      <c r="O240" s="1014"/>
      <c r="P240" s="1015"/>
    </row>
    <row r="241" spans="3:16">
      <c r="C241" s="1016" t="str">
        <f ca="1">IF(ISBLANK(OFFSET('5. Pp (3 años)'!$C$46,INT((ROW()-13)/2),0)),"",OFFSET('5. Pp (3 años)'!$C$46,INT((ROW()-13)/2),0))</f>
        <v>Actividad</v>
      </c>
      <c r="D241" s="1018" t="str">
        <f ca="1">IF(ISBLANK(OFFSET('5. Pp (3 años)'!$D$46,INT((ROW()-13)/2),0)),"",OFFSET('5. Pp (3 años)'!$D$46,INT((ROW()-13)/2),0))</f>
        <v/>
      </c>
      <c r="E241" s="1018" t="str">
        <f ca="1">IF(ISBLANK(OFFSET('5. Pp (3 años)'!$E$46,INT((ROW()-13)/2),0)),"",OFFSET('5. Pp (3 años)'!$E$46,INT((ROW()-13)/2),0))</f>
        <v/>
      </c>
      <c r="F241" s="1021" t="str">
        <f ca="1">IF(ISBLANK(OFFSET('5. Pp (3 años)'!$K$46,INT((ROW()-13)/2),0)),"",OFFSET('5. Pp (3 años)'!$K$46,INT((ROW()-13)/2),0))</f>
        <v/>
      </c>
      <c r="G241" s="1023" t="str">
        <f ca="1">IF(ISBLANK(OFFSET('5. Pp (3 años)'!$H$46,INT((ROW()-13)/2),0)),"",OFFSET('5. Pp (3 años)'!$H$46,INT((ROW()-13)/2),0))</f>
        <v/>
      </c>
      <c r="H241" s="1002" t="str">
        <f ca="1">IF(ISBLANK(OFFSET('9. METAS'!$K$20,INT((ROW()-13)/2),0)),"",OFFSET('9. METAS'!$K$20,INT((ROW()-13)/2),0))</f>
        <v/>
      </c>
      <c r="I241" s="1004"/>
      <c r="J241" s="244" t="str">
        <f ca="1">IF(MOD(ROW()-13,2)=0,IF(ISBLANK(OFFSET('11. SEGUIMIENTO 2026'!$N$14,INT((ROW()-13)/2),0)),"",OFFSET('11. SEGUIMIENTO 2026'!$N$14,INT((ROW()-13)/2),0)),IF(ISBLANK(OFFSET('9. METAS'!$Q$20,INT((ROW()-14)/2),0)),"",OFFSET('9. METAS'!$Q$20,INT((ROW()-14)/2),0)))</f>
        <v/>
      </c>
      <c r="K241" s="245" t="str">
        <f ca="1">IF(MOD(ROW()-13,2)=0,IF(ISBLANK(OFFSET('11. SEGUIMIENTO 2026'!$O$14,INT((ROW()-13)/2),0)),"",OFFSET('11. SEGUIMIENTO 2026'!$O$14,INT((ROW()-13)/2),0)),IF(ISBLANK(OFFSET('9. METAS'!$R$20,INT((ROW()-14)/2),0)),"",OFFSET('9. METAS'!$R$20,INT((ROW()-14)/2),0)))</f>
        <v/>
      </c>
      <c r="L241" s="245" t="str">
        <f ca="1">IF(MOD(ROW()-13,2)=0,IF(ISBLANK(OFFSET('11. SEGUIMIENTO 2026'!$P$14,INT((ROW()-13)/2),0)),"",OFFSET('11. SEGUIMIENTO 2026'!$P$14,INT((ROW()-13)/2),0)),IF(ISBLANK(OFFSET('9. METAS'!$S$20,INT((ROW()-14)/2),0)),"",OFFSET('9. METAS'!$S$20,INT((ROW()-14)/2),0)))</f>
        <v/>
      </c>
      <c r="M241" s="246" t="str">
        <f ca="1">IF(MOD(ROW()-13,2)=0,IF(ISBLANK(OFFSET('11. SEGUIMIENTO 2026'!$Q$14,INT((ROW()-13)/2),0)),"",OFFSET('11. SEGUIMIENTO 2026'!$Q$14,INT((ROW()-13)/2),0)),IF(ISBLANK(OFFSET('9. METAS'!$T$20,INT((ROW()-14)/2),0)),"",OFFSET('9. METAS'!$T$20,INT((ROW()-14)/2),0)))</f>
        <v/>
      </c>
      <c r="N241" s="1006" t="str">
        <f t="shared" ref="N241" ca="1" si="224">IFERROR(J241/J242,"ND")</f>
        <v>ND</v>
      </c>
      <c r="O241" s="1008" t="str">
        <f t="shared" ref="O241" ca="1" si="225">IFERROR(((J241+K241)/H241),"ND")</f>
        <v>ND</v>
      </c>
      <c r="P241" s="1010"/>
    </row>
    <row r="242" spans="3:16">
      <c r="C242" s="1025"/>
      <c r="D242" s="1018"/>
      <c r="E242" s="1018"/>
      <c r="F242" s="1021"/>
      <c r="G242" s="1023"/>
      <c r="H242" s="1002"/>
      <c r="I242" s="1012"/>
      <c r="J242" s="244" t="str">
        <f ca="1">IF(MOD(ROW()-13,2)=0,IF(ISBLANK(OFFSET('11. SEGUIMIENTO 2026'!$N$14,INT((ROW()-13)/2),0)),"",OFFSET('11. SEGUIMIENTO 2026'!$N$14,INT((ROW()-13)/2),0)),IF(ISBLANK(OFFSET('9. METAS'!$Q$20,INT((ROW()-14)/2),0)),"",OFFSET('9. METAS'!$Q$20,INT((ROW()-14)/2),0)))</f>
        <v/>
      </c>
      <c r="K242" s="245" t="str">
        <f ca="1">IF(MOD(ROW()-13,2)=0,IF(ISBLANK(OFFSET('11. SEGUIMIENTO 2026'!$O$14,INT((ROW()-13)/2),0)),"",OFFSET('11. SEGUIMIENTO 2026'!$O$14,INT((ROW()-13)/2),0)),IF(ISBLANK(OFFSET('9. METAS'!$R$20,INT((ROW()-14)/2),0)),"",OFFSET('9. METAS'!$R$20,INT((ROW()-14)/2),0)))</f>
        <v/>
      </c>
      <c r="L242" s="245" t="str">
        <f ca="1">IF(MOD(ROW()-13,2)=0,IF(ISBLANK(OFFSET('11. SEGUIMIENTO 2026'!$P$14,INT((ROW()-13)/2),0)),"",OFFSET('11. SEGUIMIENTO 2026'!$P$14,INT((ROW()-13)/2),0)),IF(ISBLANK(OFFSET('9. METAS'!$S$20,INT((ROW()-14)/2),0)),"",OFFSET('9. METAS'!$S$20,INT((ROW()-14)/2),0)))</f>
        <v/>
      </c>
      <c r="M242" s="246" t="str">
        <f ca="1">IF(MOD(ROW()-13,2)=0,IF(ISBLANK(OFFSET('11. SEGUIMIENTO 2026'!$Q$14,INT((ROW()-13)/2),0)),"",OFFSET('11. SEGUIMIENTO 2026'!$Q$14,INT((ROW()-13)/2),0)),IF(ISBLANK(OFFSET('9. METAS'!$T$20,INT((ROW()-14)/2),0)),"",OFFSET('9. METAS'!$T$20,INT((ROW()-14)/2),0)))</f>
        <v/>
      </c>
      <c r="N242" s="1013"/>
      <c r="O242" s="1014"/>
      <c r="P242" s="1015"/>
    </row>
    <row r="243" spans="3:16">
      <c r="C243" s="1016" t="str">
        <f ca="1">IF(ISBLANK(OFFSET('5. Pp (3 años)'!$C$46,INT((ROW()-13)/2),0)),"",OFFSET('5. Pp (3 años)'!$C$46,INT((ROW()-13)/2),0))</f>
        <v>Actividad</v>
      </c>
      <c r="D243" s="1018" t="str">
        <f ca="1">IF(ISBLANK(OFFSET('5. Pp (3 años)'!$D$46,INT((ROW()-13)/2),0)),"",OFFSET('5. Pp (3 años)'!$D$46,INT((ROW()-13)/2),0))</f>
        <v/>
      </c>
      <c r="E243" s="1018" t="str">
        <f ca="1">IF(ISBLANK(OFFSET('5. Pp (3 años)'!$E$46,INT((ROW()-13)/2),0)),"",OFFSET('5. Pp (3 años)'!$E$46,INT((ROW()-13)/2),0))</f>
        <v/>
      </c>
      <c r="F243" s="1021" t="str">
        <f ca="1">IF(ISBLANK(OFFSET('5. Pp (3 años)'!$K$46,INT((ROW()-13)/2),0)),"",OFFSET('5. Pp (3 años)'!$K$46,INT((ROW()-13)/2),0))</f>
        <v/>
      </c>
      <c r="G243" s="1023" t="str">
        <f ca="1">IF(ISBLANK(OFFSET('5. Pp (3 años)'!$H$46,INT((ROW()-13)/2),0)),"",OFFSET('5. Pp (3 años)'!$H$46,INT((ROW()-13)/2),0))</f>
        <v/>
      </c>
      <c r="H243" s="1002" t="str">
        <f ca="1">IF(ISBLANK(OFFSET('9. METAS'!$K$20,INT((ROW()-13)/2),0)),"",OFFSET('9. METAS'!$K$20,INT((ROW()-13)/2),0))</f>
        <v/>
      </c>
      <c r="I243" s="1004"/>
      <c r="J243" s="244" t="str">
        <f ca="1">IF(MOD(ROW()-13,2)=0,IF(ISBLANK(OFFSET('11. SEGUIMIENTO 2026'!$N$14,INT((ROW()-13)/2),0)),"",OFFSET('11. SEGUIMIENTO 2026'!$N$14,INT((ROW()-13)/2),0)),IF(ISBLANK(OFFSET('9. METAS'!$Q$20,INT((ROW()-14)/2),0)),"",OFFSET('9. METAS'!$Q$20,INT((ROW()-14)/2),0)))</f>
        <v/>
      </c>
      <c r="K243" s="245" t="str">
        <f ca="1">IF(MOD(ROW()-13,2)=0,IF(ISBLANK(OFFSET('11. SEGUIMIENTO 2026'!$O$14,INT((ROW()-13)/2),0)),"",OFFSET('11. SEGUIMIENTO 2026'!$O$14,INT((ROW()-13)/2),0)),IF(ISBLANK(OFFSET('9. METAS'!$R$20,INT((ROW()-14)/2),0)),"",OFFSET('9. METAS'!$R$20,INT((ROW()-14)/2),0)))</f>
        <v/>
      </c>
      <c r="L243" s="245" t="str">
        <f ca="1">IF(MOD(ROW()-13,2)=0,IF(ISBLANK(OFFSET('11. SEGUIMIENTO 2026'!$P$14,INT((ROW()-13)/2),0)),"",OFFSET('11. SEGUIMIENTO 2026'!$P$14,INT((ROW()-13)/2),0)),IF(ISBLANK(OFFSET('9. METAS'!$S$20,INT((ROW()-14)/2),0)),"",OFFSET('9. METAS'!$S$20,INT((ROW()-14)/2),0)))</f>
        <v/>
      </c>
      <c r="M243" s="246" t="str">
        <f ca="1">IF(MOD(ROW()-13,2)=0,IF(ISBLANK(OFFSET('11. SEGUIMIENTO 2026'!$Q$14,INT((ROW()-13)/2),0)),"",OFFSET('11. SEGUIMIENTO 2026'!$Q$14,INT((ROW()-13)/2),0)),IF(ISBLANK(OFFSET('9. METAS'!$T$20,INT((ROW()-14)/2),0)),"",OFFSET('9. METAS'!$T$20,INT((ROW()-14)/2),0)))</f>
        <v/>
      </c>
      <c r="N243" s="1006" t="str">
        <f t="shared" ref="N243" ca="1" si="226">IFERROR(J243/J244,"ND")</f>
        <v>ND</v>
      </c>
      <c r="O243" s="1008" t="str">
        <f t="shared" ref="O243" ca="1" si="227">IFERROR(((J243+K243)/H243),"ND")</f>
        <v>ND</v>
      </c>
      <c r="P243" s="1010"/>
    </row>
    <row r="244" spans="3:16">
      <c r="C244" s="1025"/>
      <c r="D244" s="1018"/>
      <c r="E244" s="1018"/>
      <c r="F244" s="1021"/>
      <c r="G244" s="1023"/>
      <c r="H244" s="1002"/>
      <c r="I244" s="1012"/>
      <c r="J244" s="244" t="str">
        <f ca="1">IF(MOD(ROW()-13,2)=0,IF(ISBLANK(OFFSET('11. SEGUIMIENTO 2026'!$N$14,INT((ROW()-13)/2),0)),"",OFFSET('11. SEGUIMIENTO 2026'!$N$14,INT((ROW()-13)/2),0)),IF(ISBLANK(OFFSET('9. METAS'!$Q$20,INT((ROW()-14)/2),0)),"",OFFSET('9. METAS'!$Q$20,INT((ROW()-14)/2),0)))</f>
        <v/>
      </c>
      <c r="K244" s="245" t="str">
        <f ca="1">IF(MOD(ROW()-13,2)=0,IF(ISBLANK(OFFSET('11. SEGUIMIENTO 2026'!$O$14,INT((ROW()-13)/2),0)),"",OFFSET('11. SEGUIMIENTO 2026'!$O$14,INT((ROW()-13)/2),0)),IF(ISBLANK(OFFSET('9. METAS'!$R$20,INT((ROW()-14)/2),0)),"",OFFSET('9. METAS'!$R$20,INT((ROW()-14)/2),0)))</f>
        <v/>
      </c>
      <c r="L244" s="245" t="str">
        <f ca="1">IF(MOD(ROW()-13,2)=0,IF(ISBLANK(OFFSET('11. SEGUIMIENTO 2026'!$P$14,INT((ROW()-13)/2),0)),"",OFFSET('11. SEGUIMIENTO 2026'!$P$14,INT((ROW()-13)/2),0)),IF(ISBLANK(OFFSET('9. METAS'!$S$20,INT((ROW()-14)/2),0)),"",OFFSET('9. METAS'!$S$20,INT((ROW()-14)/2),0)))</f>
        <v/>
      </c>
      <c r="M244" s="246" t="str">
        <f ca="1">IF(MOD(ROW()-13,2)=0,IF(ISBLANK(OFFSET('11. SEGUIMIENTO 2026'!$Q$14,INT((ROW()-13)/2),0)),"",OFFSET('11. SEGUIMIENTO 2026'!$Q$14,INT((ROW()-13)/2),0)),IF(ISBLANK(OFFSET('9. METAS'!$T$20,INT((ROW()-14)/2),0)),"",OFFSET('9. METAS'!$T$20,INT((ROW()-14)/2),0)))</f>
        <v/>
      </c>
      <c r="N244" s="1013"/>
      <c r="O244" s="1014"/>
      <c r="P244" s="1015"/>
    </row>
    <row r="245" spans="3:16">
      <c r="C245" s="1016" t="str">
        <f ca="1">IF(ISBLANK(OFFSET('5. Pp (3 años)'!$C$46,INT((ROW()-13)/2),0)),"",OFFSET('5. Pp (3 años)'!$C$46,INT((ROW()-13)/2),0))</f>
        <v>Componente</v>
      </c>
      <c r="D245" s="1018" t="str">
        <f ca="1">IF(ISBLANK(OFFSET('5. Pp (3 años)'!$D$46,INT((ROW()-13)/2),0)),"",OFFSET('5. Pp (3 años)'!$D$46,INT((ROW()-13)/2),0))</f>
        <v>4.1.1.1.20 Programas de capacitación para la producción sustentable y economía comunitaria implementadas.</v>
      </c>
      <c r="E245" s="1018" t="str">
        <f ca="1">IF(ISBLANK(OFFSET('5. Pp (3 años)'!$E$46,INT((ROW()-13)/2),0)),"",OFFSET('5. Pp (3 años)'!$E$46,INT((ROW()-13)/2),0))</f>
        <v>PCPEC: Porcentaje de programas de capacitación en producción y economía comunitaria realizados.</v>
      </c>
      <c r="F245" s="1021" t="str">
        <f ca="1">IF(ISBLANK(OFFSET('5. Pp (3 años)'!$K$46,INT((ROW()-13)/2),0)),"",OFFSET('5. Pp (3 años)'!$K$46,INT((ROW()-13)/2),0))</f>
        <v>Ascendente</v>
      </c>
      <c r="G245" s="1023" t="str">
        <f ca="1">IF(ISBLANK(OFFSET('5. Pp (3 años)'!$H$46,INT((ROW()-13)/2),0)),"",OFFSET('5. Pp (3 años)'!$H$46,INT((ROW()-13)/2),0))</f>
        <v>Trimestral</v>
      </c>
      <c r="H245" s="1002">
        <f ca="1">IF(ISBLANK(OFFSET('9. METAS'!$K$20,INT((ROW()-13)/2),0)),"",OFFSET('9. METAS'!$K$20,INT((ROW()-13)/2),0))</f>
        <v>100</v>
      </c>
      <c r="I245" s="1004"/>
      <c r="J245" s="244">
        <f ca="1">IF(MOD(ROW()-13,2)=0,IF(ISBLANK(OFFSET('11. SEGUIMIENTO 2026'!$N$14,INT((ROW()-13)/2),0)),"",OFFSET('11. SEGUIMIENTO 2026'!$N$14,INT((ROW()-13)/2),0)),IF(ISBLANK(OFFSET('9. METAS'!$Q$20,INT((ROW()-14)/2),0)),"",OFFSET('9. METAS'!$Q$20,INT((ROW()-14)/2),0)))</f>
        <v>25</v>
      </c>
      <c r="K245" s="245" t="str">
        <f ca="1">IF(MOD(ROW()-13,2)=0,IF(ISBLANK(OFFSET('11. SEGUIMIENTO 2026'!$O$14,INT((ROW()-13)/2),0)),"",OFFSET('11. SEGUIMIENTO 2026'!$O$14,INT((ROW()-13)/2),0)),IF(ISBLANK(OFFSET('9. METAS'!$R$20,INT((ROW()-14)/2),0)),"",OFFSET('9. METAS'!$R$20,INT((ROW()-14)/2),0)))</f>
        <v/>
      </c>
      <c r="L245" s="245" t="str">
        <f ca="1">IF(MOD(ROW()-13,2)=0,IF(ISBLANK(OFFSET('11. SEGUIMIENTO 2026'!$P$14,INT((ROW()-13)/2),0)),"",OFFSET('11. SEGUIMIENTO 2026'!$P$14,INT((ROW()-13)/2),0)),IF(ISBLANK(OFFSET('9. METAS'!$S$20,INT((ROW()-14)/2),0)),"",OFFSET('9. METAS'!$S$20,INT((ROW()-14)/2),0)))</f>
        <v/>
      </c>
      <c r="M245" s="246" t="str">
        <f ca="1">IF(MOD(ROW()-13,2)=0,IF(ISBLANK(OFFSET('11. SEGUIMIENTO 2026'!$Q$14,INT((ROW()-13)/2),0)),"",OFFSET('11. SEGUIMIENTO 2026'!$Q$14,INT((ROW()-13)/2),0)),IF(ISBLANK(OFFSET('9. METAS'!$T$20,INT((ROW()-14)/2),0)),"",OFFSET('9. METAS'!$T$20,INT((ROW()-14)/2),0)))</f>
        <v/>
      </c>
      <c r="N245" s="1006">
        <f t="shared" ref="N245" ca="1" si="228">IFERROR(J245/J246,"ND")</f>
        <v>1</v>
      </c>
      <c r="O245" s="1008" t="str">
        <f t="shared" ref="O245" ca="1" si="229">IFERROR(((J245+K245)/H245),"ND")</f>
        <v>ND</v>
      </c>
      <c r="P245" s="1010"/>
    </row>
    <row r="246" spans="3:16">
      <c r="C246" s="1025"/>
      <c r="D246" s="1018"/>
      <c r="E246" s="1018"/>
      <c r="F246" s="1021"/>
      <c r="G246" s="1023"/>
      <c r="H246" s="1002"/>
      <c r="I246" s="1012"/>
      <c r="J246" s="244">
        <f ca="1">IF(MOD(ROW()-13,2)=0,IF(ISBLANK(OFFSET('11. SEGUIMIENTO 2026'!$N$14,INT((ROW()-13)/2),0)),"",OFFSET('11. SEGUIMIENTO 2026'!$N$14,INT((ROW()-13)/2),0)),IF(ISBLANK(OFFSET('9. METAS'!$Q$20,INT((ROW()-14)/2),0)),"",OFFSET('9. METAS'!$Q$20,INT((ROW()-14)/2),0)))</f>
        <v>25</v>
      </c>
      <c r="K246" s="245">
        <f ca="1">IF(MOD(ROW()-13,2)=0,IF(ISBLANK(OFFSET('11. SEGUIMIENTO 2026'!$O$14,INT((ROW()-13)/2),0)),"",OFFSET('11. SEGUIMIENTO 2026'!$O$14,INT((ROW()-13)/2),0)),IF(ISBLANK(OFFSET('9. METAS'!$R$20,INT((ROW()-14)/2),0)),"",OFFSET('9. METAS'!$R$20,INT((ROW()-14)/2),0)))</f>
        <v>25</v>
      </c>
      <c r="L246" s="245">
        <f ca="1">IF(MOD(ROW()-13,2)=0,IF(ISBLANK(OFFSET('11. SEGUIMIENTO 2026'!$P$14,INT((ROW()-13)/2),0)),"",OFFSET('11. SEGUIMIENTO 2026'!$P$14,INT((ROW()-13)/2),0)),IF(ISBLANK(OFFSET('9. METAS'!$S$20,INT((ROW()-14)/2),0)),"",OFFSET('9. METAS'!$S$20,INT((ROW()-14)/2),0)))</f>
        <v>25</v>
      </c>
      <c r="M246" s="246">
        <f ca="1">IF(MOD(ROW()-13,2)=0,IF(ISBLANK(OFFSET('11. SEGUIMIENTO 2026'!$Q$14,INT((ROW()-13)/2),0)),"",OFFSET('11. SEGUIMIENTO 2026'!$Q$14,INT((ROW()-13)/2),0)),IF(ISBLANK(OFFSET('9. METAS'!$T$20,INT((ROW()-14)/2),0)),"",OFFSET('9. METAS'!$T$20,INT((ROW()-14)/2),0)))</f>
        <v>25</v>
      </c>
      <c r="N246" s="1013"/>
      <c r="O246" s="1014"/>
      <c r="P246" s="1015"/>
    </row>
    <row r="247" spans="3:16">
      <c r="C247" s="1016" t="str">
        <f ca="1">IF(ISBLANK(OFFSET('5. Pp (3 años)'!$C$46,INT((ROW()-13)/2),0)),"",OFFSET('5. Pp (3 años)'!$C$46,INT((ROW()-13)/2),0))</f>
        <v>Actividad</v>
      </c>
      <c r="D247" s="1018" t="str">
        <f ca="1">IF(ISBLANK(OFFSET('5. Pp (3 años)'!$D$46,INT((ROW()-13)/2),0)),"",OFFSET('5. Pp (3 años)'!$D$46,INT((ROW()-13)/2),0))</f>
        <v>4.1.1.1.20.1 Impartición de programas de formación técnica en producción sustentable y aprovechamiento de recursos naturales.</v>
      </c>
      <c r="E247" s="1018" t="str">
        <f ca="1">IF(ISBLANK(OFFSET('5. Pp (3 años)'!$E$46,INT((ROW()-13)/2),0)),"",OFFSET('5. Pp (3 años)'!$E$46,INT((ROW()-13)/2),0))</f>
        <v>PCPSE: Porcentaje de cursos y talleres de producción sustentable ejecutados.</v>
      </c>
      <c r="F247" s="1021" t="str">
        <f ca="1">IF(ISBLANK(OFFSET('5. Pp (3 años)'!$K$46,INT((ROW()-13)/2),0)),"",OFFSET('5. Pp (3 años)'!$K$46,INT((ROW()-13)/2),0))</f>
        <v>Ascendente</v>
      </c>
      <c r="G247" s="1023" t="str">
        <f ca="1">IF(ISBLANK(OFFSET('5. Pp (3 años)'!$H$46,INT((ROW()-13)/2),0)),"",OFFSET('5. Pp (3 años)'!$H$46,INT((ROW()-13)/2),0))</f>
        <v>Trimestral</v>
      </c>
      <c r="H247" s="1002">
        <f ca="1">IF(ISBLANK(OFFSET('9. METAS'!$K$20,INT((ROW()-13)/2),0)),"",OFFSET('9. METAS'!$K$20,INT((ROW()-13)/2),0))</f>
        <v>25</v>
      </c>
      <c r="I247" s="1004"/>
      <c r="J247" s="244">
        <f ca="1">IF(MOD(ROW()-13,2)=0,IF(ISBLANK(OFFSET('11. SEGUIMIENTO 2026'!$N$14,INT((ROW()-13)/2),0)),"",OFFSET('11. SEGUIMIENTO 2026'!$N$14,INT((ROW()-13)/2),0)),IF(ISBLANK(OFFSET('9. METAS'!$Q$20,INT((ROW()-14)/2),0)),"",OFFSET('9. METAS'!$Q$20,INT((ROW()-14)/2),0)))</f>
        <v>4</v>
      </c>
      <c r="K247" s="245" t="str">
        <f ca="1">IF(MOD(ROW()-13,2)=0,IF(ISBLANK(OFFSET('11. SEGUIMIENTO 2026'!$O$14,INT((ROW()-13)/2),0)),"",OFFSET('11. SEGUIMIENTO 2026'!$O$14,INT((ROW()-13)/2),0)),IF(ISBLANK(OFFSET('9. METAS'!$R$20,INT((ROW()-14)/2),0)),"",OFFSET('9. METAS'!$R$20,INT((ROW()-14)/2),0)))</f>
        <v/>
      </c>
      <c r="L247" s="245" t="str">
        <f ca="1">IF(MOD(ROW()-13,2)=0,IF(ISBLANK(OFFSET('11. SEGUIMIENTO 2026'!$P$14,INT((ROW()-13)/2),0)),"",OFFSET('11. SEGUIMIENTO 2026'!$P$14,INT((ROW()-13)/2),0)),IF(ISBLANK(OFFSET('9. METAS'!$S$20,INT((ROW()-14)/2),0)),"",OFFSET('9. METAS'!$S$20,INT((ROW()-14)/2),0)))</f>
        <v/>
      </c>
      <c r="M247" s="246" t="str">
        <f ca="1">IF(MOD(ROW()-13,2)=0,IF(ISBLANK(OFFSET('11. SEGUIMIENTO 2026'!$Q$14,INT((ROW()-13)/2),0)),"",OFFSET('11. SEGUIMIENTO 2026'!$Q$14,INT((ROW()-13)/2),0)),IF(ISBLANK(OFFSET('9. METAS'!$T$20,INT((ROW()-14)/2),0)),"",OFFSET('9. METAS'!$T$20,INT((ROW()-14)/2),0)))</f>
        <v/>
      </c>
      <c r="N247" s="1006">
        <f t="shared" ref="N247" ca="1" si="230">IFERROR(J247/J248,"ND")</f>
        <v>1</v>
      </c>
      <c r="O247" s="1008" t="str">
        <f t="shared" ref="O247" ca="1" si="231">IFERROR(((J247+K247)/H247),"ND")</f>
        <v>ND</v>
      </c>
      <c r="P247" s="1010"/>
    </row>
    <row r="248" spans="3:16">
      <c r="C248" s="1025"/>
      <c r="D248" s="1018"/>
      <c r="E248" s="1018"/>
      <c r="F248" s="1021"/>
      <c r="G248" s="1023"/>
      <c r="H248" s="1002"/>
      <c r="I248" s="1012"/>
      <c r="J248" s="244">
        <f ca="1">IF(MOD(ROW()-13,2)=0,IF(ISBLANK(OFFSET('11. SEGUIMIENTO 2026'!$N$14,INT((ROW()-13)/2),0)),"",OFFSET('11. SEGUIMIENTO 2026'!$N$14,INT((ROW()-13)/2),0)),IF(ISBLANK(OFFSET('9. METAS'!$Q$20,INT((ROW()-14)/2),0)),"",OFFSET('9. METAS'!$Q$20,INT((ROW()-14)/2),0)))</f>
        <v>4</v>
      </c>
      <c r="K248" s="245">
        <f ca="1">IF(MOD(ROW()-13,2)=0,IF(ISBLANK(OFFSET('11. SEGUIMIENTO 2026'!$O$14,INT((ROW()-13)/2),0)),"",OFFSET('11. SEGUIMIENTO 2026'!$O$14,INT((ROW()-13)/2),0)),IF(ISBLANK(OFFSET('9. METAS'!$R$20,INT((ROW()-14)/2),0)),"",OFFSET('9. METAS'!$R$20,INT((ROW()-14)/2),0)))</f>
        <v>7</v>
      </c>
      <c r="L248" s="245">
        <f ca="1">IF(MOD(ROW()-13,2)=0,IF(ISBLANK(OFFSET('11. SEGUIMIENTO 2026'!$P$14,INT((ROW()-13)/2),0)),"",OFFSET('11. SEGUIMIENTO 2026'!$P$14,INT((ROW()-13)/2),0)),IF(ISBLANK(OFFSET('9. METAS'!$S$20,INT((ROW()-14)/2),0)),"",OFFSET('9. METAS'!$S$20,INT((ROW()-14)/2),0)))</f>
        <v>7</v>
      </c>
      <c r="M248" s="246">
        <f ca="1">IF(MOD(ROW()-13,2)=0,IF(ISBLANK(OFFSET('11. SEGUIMIENTO 2026'!$Q$14,INT((ROW()-13)/2),0)),"",OFFSET('11. SEGUIMIENTO 2026'!$Q$14,INT((ROW()-13)/2),0)),IF(ISBLANK(OFFSET('9. METAS'!$T$20,INT((ROW()-14)/2),0)),"",OFFSET('9. METAS'!$T$20,INT((ROW()-14)/2),0)))</f>
        <v>7</v>
      </c>
      <c r="N248" s="1013"/>
      <c r="O248" s="1014"/>
      <c r="P248" s="1015"/>
    </row>
    <row r="249" spans="3:16">
      <c r="C249" s="1016" t="str">
        <f ca="1">IF(ISBLANK(OFFSET('5. Pp (3 años)'!$C$46,INT((ROW()-13)/2),0)),"",OFFSET('5. Pp (3 años)'!$C$46,INT((ROW()-13)/2),0))</f>
        <v>Actividad</v>
      </c>
      <c r="D249" s="1018" t="str">
        <f ca="1">IF(ISBLANK(OFFSET('5. Pp (3 años)'!$D$46,INT((ROW()-13)/2),0)),"",OFFSET('5. Pp (3 años)'!$D$46,INT((ROW()-13)/2),0))</f>
        <v/>
      </c>
      <c r="E249" s="1018" t="str">
        <f ca="1">IF(ISBLANK(OFFSET('5. Pp (3 años)'!$E$46,INT((ROW()-13)/2),0)),"",OFFSET('5. Pp (3 años)'!$E$46,INT((ROW()-13)/2),0))</f>
        <v/>
      </c>
      <c r="F249" s="1021" t="str">
        <f ca="1">IF(ISBLANK(OFFSET('5. Pp (3 años)'!$K$46,INT((ROW()-13)/2),0)),"",OFFSET('5. Pp (3 años)'!$K$46,INT((ROW()-13)/2),0))</f>
        <v/>
      </c>
      <c r="G249" s="1023" t="str">
        <f ca="1">IF(ISBLANK(OFFSET('5. Pp (3 años)'!$H$46,INT((ROW()-13)/2),0)),"",OFFSET('5. Pp (3 años)'!$H$46,INT((ROW()-13)/2),0))</f>
        <v/>
      </c>
      <c r="H249" s="1002" t="str">
        <f ca="1">IF(ISBLANK(OFFSET('9. METAS'!$K$20,INT((ROW()-13)/2),0)),"",OFFSET('9. METAS'!$K$20,INT((ROW()-13)/2),0))</f>
        <v/>
      </c>
      <c r="I249" s="1004"/>
      <c r="J249" s="244" t="str">
        <f ca="1">IF(MOD(ROW()-13,2)=0,IF(ISBLANK(OFFSET('11. SEGUIMIENTO 2026'!$N$14,INT((ROW()-13)/2),0)),"",OFFSET('11. SEGUIMIENTO 2026'!$N$14,INT((ROW()-13)/2),0)),IF(ISBLANK(OFFSET('9. METAS'!$Q$20,INT((ROW()-14)/2),0)),"",OFFSET('9. METAS'!$Q$20,INT((ROW()-14)/2),0)))</f>
        <v/>
      </c>
      <c r="K249" s="245" t="str">
        <f ca="1">IF(MOD(ROW()-13,2)=0,IF(ISBLANK(OFFSET('11. SEGUIMIENTO 2026'!$O$14,INT((ROW()-13)/2),0)),"",OFFSET('11. SEGUIMIENTO 2026'!$O$14,INT((ROW()-13)/2),0)),IF(ISBLANK(OFFSET('9. METAS'!$R$20,INT((ROW()-14)/2),0)),"",OFFSET('9. METAS'!$R$20,INT((ROW()-14)/2),0)))</f>
        <v/>
      </c>
      <c r="L249" s="245" t="str">
        <f ca="1">IF(MOD(ROW()-13,2)=0,IF(ISBLANK(OFFSET('11. SEGUIMIENTO 2026'!$P$14,INT((ROW()-13)/2),0)),"",OFFSET('11. SEGUIMIENTO 2026'!$P$14,INT((ROW()-13)/2),0)),IF(ISBLANK(OFFSET('9. METAS'!$S$20,INT((ROW()-14)/2),0)),"",OFFSET('9. METAS'!$S$20,INT((ROW()-14)/2),0)))</f>
        <v/>
      </c>
      <c r="M249" s="246" t="str">
        <f ca="1">IF(MOD(ROW()-13,2)=0,IF(ISBLANK(OFFSET('11. SEGUIMIENTO 2026'!$Q$14,INT((ROW()-13)/2),0)),"",OFFSET('11. SEGUIMIENTO 2026'!$Q$14,INT((ROW()-13)/2),0)),IF(ISBLANK(OFFSET('9. METAS'!$T$20,INT((ROW()-14)/2),0)),"",OFFSET('9. METAS'!$T$20,INT((ROW()-14)/2),0)))</f>
        <v/>
      </c>
      <c r="N249" s="1006" t="str">
        <f t="shared" ref="N249" ca="1" si="232">IFERROR(J249/J250,"ND")</f>
        <v>ND</v>
      </c>
      <c r="O249" s="1008" t="str">
        <f t="shared" ref="O249" ca="1" si="233">IFERROR(((J249+K249)/H249),"ND")</f>
        <v>ND</v>
      </c>
      <c r="P249" s="1010"/>
    </row>
    <row r="250" spans="3:16">
      <c r="C250" s="1025"/>
      <c r="D250" s="1018"/>
      <c r="E250" s="1018"/>
      <c r="F250" s="1021"/>
      <c r="G250" s="1023"/>
      <c r="H250" s="1002"/>
      <c r="I250" s="1012"/>
      <c r="J250" s="244" t="str">
        <f ca="1">IF(MOD(ROW()-13,2)=0,IF(ISBLANK(OFFSET('11. SEGUIMIENTO 2026'!$N$14,INT((ROW()-13)/2),0)),"",OFFSET('11. SEGUIMIENTO 2026'!$N$14,INT((ROW()-13)/2),0)),IF(ISBLANK(OFFSET('9. METAS'!$Q$20,INT((ROW()-14)/2),0)),"",OFFSET('9. METAS'!$Q$20,INT((ROW()-14)/2),0)))</f>
        <v/>
      </c>
      <c r="K250" s="245" t="str">
        <f ca="1">IF(MOD(ROW()-13,2)=0,IF(ISBLANK(OFFSET('11. SEGUIMIENTO 2026'!$O$14,INT((ROW()-13)/2),0)),"",OFFSET('11. SEGUIMIENTO 2026'!$O$14,INT((ROW()-13)/2),0)),IF(ISBLANK(OFFSET('9. METAS'!$R$20,INT((ROW()-14)/2),0)),"",OFFSET('9. METAS'!$R$20,INT((ROW()-14)/2),0)))</f>
        <v/>
      </c>
      <c r="L250" s="245" t="str">
        <f ca="1">IF(MOD(ROW()-13,2)=0,IF(ISBLANK(OFFSET('11. SEGUIMIENTO 2026'!$P$14,INT((ROW()-13)/2),0)),"",OFFSET('11. SEGUIMIENTO 2026'!$P$14,INT((ROW()-13)/2),0)),IF(ISBLANK(OFFSET('9. METAS'!$S$20,INT((ROW()-14)/2),0)),"",OFFSET('9. METAS'!$S$20,INT((ROW()-14)/2),0)))</f>
        <v/>
      </c>
      <c r="M250" s="246" t="str">
        <f ca="1">IF(MOD(ROW()-13,2)=0,IF(ISBLANK(OFFSET('11. SEGUIMIENTO 2026'!$Q$14,INT((ROW()-13)/2),0)),"",OFFSET('11. SEGUIMIENTO 2026'!$Q$14,INT((ROW()-13)/2),0)),IF(ISBLANK(OFFSET('9. METAS'!$T$20,INT((ROW()-14)/2),0)),"",OFFSET('9. METAS'!$T$20,INT((ROW()-14)/2),0)))</f>
        <v/>
      </c>
      <c r="N250" s="1013"/>
      <c r="O250" s="1014"/>
      <c r="P250" s="1015"/>
    </row>
    <row r="251" spans="3:16">
      <c r="C251" s="1016" t="str">
        <f ca="1">IF(ISBLANK(OFFSET('5. Pp (3 años)'!$C$46,INT((ROW()-13)/2),0)),"",OFFSET('5. Pp (3 años)'!$C$46,INT((ROW()-13)/2),0))</f>
        <v>Actividad</v>
      </c>
      <c r="D251" s="1018" t="str">
        <f ca="1">IF(ISBLANK(OFFSET('5. Pp (3 años)'!$D$46,INT((ROW()-13)/2),0)),"",OFFSET('5. Pp (3 años)'!$D$46,INT((ROW()-13)/2),0))</f>
        <v/>
      </c>
      <c r="E251" s="1018" t="str">
        <f ca="1">IF(ISBLANK(OFFSET('5. Pp (3 años)'!$E$46,INT((ROW()-13)/2),0)),"",OFFSET('5. Pp (3 años)'!$E$46,INT((ROW()-13)/2),0))</f>
        <v/>
      </c>
      <c r="F251" s="1021" t="str">
        <f ca="1">IF(ISBLANK(OFFSET('5. Pp (3 años)'!$K$46,INT((ROW()-13)/2),0)),"",OFFSET('5. Pp (3 años)'!$K$46,INT((ROW()-13)/2),0))</f>
        <v/>
      </c>
      <c r="G251" s="1023" t="str">
        <f ca="1">IF(ISBLANK(OFFSET('5. Pp (3 años)'!$H$46,INT((ROW()-13)/2),0)),"",OFFSET('5. Pp (3 años)'!$H$46,INT((ROW()-13)/2),0))</f>
        <v/>
      </c>
      <c r="H251" s="1002" t="str">
        <f ca="1">IF(ISBLANK(OFFSET('9. METAS'!$K$20,INT((ROW()-13)/2),0)),"",OFFSET('9. METAS'!$K$20,INT((ROW()-13)/2),0))</f>
        <v/>
      </c>
      <c r="I251" s="1004"/>
      <c r="J251" s="244" t="str">
        <f ca="1">IF(MOD(ROW()-13,2)=0,IF(ISBLANK(OFFSET('11. SEGUIMIENTO 2026'!$N$14,INT((ROW()-13)/2),0)),"",OFFSET('11. SEGUIMIENTO 2026'!$N$14,INT((ROW()-13)/2),0)),IF(ISBLANK(OFFSET('9. METAS'!$Q$20,INT((ROW()-14)/2),0)),"",OFFSET('9. METAS'!$Q$20,INT((ROW()-14)/2),0)))</f>
        <v/>
      </c>
      <c r="K251" s="245" t="str">
        <f ca="1">IF(MOD(ROW()-13,2)=0,IF(ISBLANK(OFFSET('11. SEGUIMIENTO 2026'!$O$14,INT((ROW()-13)/2),0)),"",OFFSET('11. SEGUIMIENTO 2026'!$O$14,INT((ROW()-13)/2),0)),IF(ISBLANK(OFFSET('9. METAS'!$R$20,INT((ROW()-14)/2),0)),"",OFFSET('9. METAS'!$R$20,INT((ROW()-14)/2),0)))</f>
        <v/>
      </c>
      <c r="L251" s="245" t="str">
        <f ca="1">IF(MOD(ROW()-13,2)=0,IF(ISBLANK(OFFSET('11. SEGUIMIENTO 2026'!$P$14,INT((ROW()-13)/2),0)),"",OFFSET('11. SEGUIMIENTO 2026'!$P$14,INT((ROW()-13)/2),0)),IF(ISBLANK(OFFSET('9. METAS'!$S$20,INT((ROW()-14)/2),0)),"",OFFSET('9. METAS'!$S$20,INT((ROW()-14)/2),0)))</f>
        <v/>
      </c>
      <c r="M251" s="246" t="str">
        <f ca="1">IF(MOD(ROW()-13,2)=0,IF(ISBLANK(OFFSET('11. SEGUIMIENTO 2026'!$Q$14,INT((ROW()-13)/2),0)),"",OFFSET('11. SEGUIMIENTO 2026'!$Q$14,INT((ROW()-13)/2),0)),IF(ISBLANK(OFFSET('9. METAS'!$T$20,INT((ROW()-14)/2),0)),"",OFFSET('9. METAS'!$T$20,INT((ROW()-14)/2),0)))</f>
        <v/>
      </c>
      <c r="N251" s="1006" t="str">
        <f t="shared" ref="N251" ca="1" si="234">IFERROR(J251/J252,"ND")</f>
        <v>ND</v>
      </c>
      <c r="O251" s="1008" t="str">
        <f t="shared" ref="O251" ca="1" si="235">IFERROR(((J251+K251)/H251),"ND")</f>
        <v>ND</v>
      </c>
      <c r="P251" s="1010"/>
    </row>
    <row r="252" spans="3:16">
      <c r="C252" s="1025"/>
      <c r="D252" s="1018"/>
      <c r="E252" s="1018"/>
      <c r="F252" s="1021"/>
      <c r="G252" s="1023"/>
      <c r="H252" s="1002"/>
      <c r="I252" s="1012"/>
      <c r="J252" s="244" t="str">
        <f ca="1">IF(MOD(ROW()-13,2)=0,IF(ISBLANK(OFFSET('11. SEGUIMIENTO 2026'!$N$14,INT((ROW()-13)/2),0)),"",OFFSET('11. SEGUIMIENTO 2026'!$N$14,INT((ROW()-13)/2),0)),IF(ISBLANK(OFFSET('9. METAS'!$Q$20,INT((ROW()-14)/2),0)),"",OFFSET('9. METAS'!$Q$20,INT((ROW()-14)/2),0)))</f>
        <v/>
      </c>
      <c r="K252" s="245" t="str">
        <f ca="1">IF(MOD(ROW()-13,2)=0,IF(ISBLANK(OFFSET('11. SEGUIMIENTO 2026'!$O$14,INT((ROW()-13)/2),0)),"",OFFSET('11. SEGUIMIENTO 2026'!$O$14,INT((ROW()-13)/2),0)),IF(ISBLANK(OFFSET('9. METAS'!$R$20,INT((ROW()-14)/2),0)),"",OFFSET('9. METAS'!$R$20,INT((ROW()-14)/2),0)))</f>
        <v/>
      </c>
      <c r="L252" s="245" t="str">
        <f ca="1">IF(MOD(ROW()-13,2)=0,IF(ISBLANK(OFFSET('11. SEGUIMIENTO 2026'!$P$14,INT((ROW()-13)/2),0)),"",OFFSET('11. SEGUIMIENTO 2026'!$P$14,INT((ROW()-13)/2),0)),IF(ISBLANK(OFFSET('9. METAS'!$S$20,INT((ROW()-14)/2),0)),"",OFFSET('9. METAS'!$S$20,INT((ROW()-14)/2),0)))</f>
        <v/>
      </c>
      <c r="M252" s="246" t="str">
        <f ca="1">IF(MOD(ROW()-13,2)=0,IF(ISBLANK(OFFSET('11. SEGUIMIENTO 2026'!$Q$14,INT((ROW()-13)/2),0)),"",OFFSET('11. SEGUIMIENTO 2026'!$Q$14,INT((ROW()-13)/2),0)),IF(ISBLANK(OFFSET('9. METAS'!$T$20,INT((ROW()-14)/2),0)),"",OFFSET('9. METAS'!$T$20,INT((ROW()-14)/2),0)))</f>
        <v/>
      </c>
      <c r="N252" s="1013"/>
      <c r="O252" s="1014"/>
      <c r="P252" s="1015"/>
    </row>
    <row r="253" spans="3:16">
      <c r="C253" s="1016" t="str">
        <f ca="1">IF(ISBLANK(OFFSET('5. Pp (3 años)'!$C$46,INT((ROW()-13)/2),0)),"",OFFSET('5. Pp (3 años)'!$C$46,INT((ROW()-13)/2),0))</f>
        <v>Actividad</v>
      </c>
      <c r="D253" s="1018" t="str">
        <f ca="1">IF(ISBLANK(OFFSET('5. Pp (3 años)'!$D$46,INT((ROW()-13)/2),0)),"",OFFSET('5. Pp (3 años)'!$D$46,INT((ROW()-13)/2),0))</f>
        <v/>
      </c>
      <c r="E253" s="1018" t="str">
        <f ca="1">IF(ISBLANK(OFFSET('5. Pp (3 años)'!$E$46,INT((ROW()-13)/2),0)),"",OFFSET('5. Pp (3 años)'!$E$46,INT((ROW()-13)/2),0))</f>
        <v/>
      </c>
      <c r="F253" s="1021" t="str">
        <f ca="1">IF(ISBLANK(OFFSET('5. Pp (3 años)'!$K$46,INT((ROW()-13)/2),0)),"",OFFSET('5. Pp (3 años)'!$K$46,INT((ROW()-13)/2),0))</f>
        <v/>
      </c>
      <c r="G253" s="1023" t="str">
        <f ca="1">IF(ISBLANK(OFFSET('5. Pp (3 años)'!$H$46,INT((ROW()-13)/2),0)),"",OFFSET('5. Pp (3 años)'!$H$46,INT((ROW()-13)/2),0))</f>
        <v/>
      </c>
      <c r="H253" s="1002" t="str">
        <f ca="1">IF(ISBLANK(OFFSET('9. METAS'!$K$20,INT((ROW()-13)/2),0)),"",OFFSET('9. METAS'!$K$20,INT((ROW()-13)/2),0))</f>
        <v/>
      </c>
      <c r="I253" s="1004"/>
      <c r="J253" s="244" t="str">
        <f ca="1">IF(MOD(ROW()-13,2)=0,IF(ISBLANK(OFFSET('11. SEGUIMIENTO 2026'!$N$14,INT((ROW()-13)/2),0)),"",OFFSET('11. SEGUIMIENTO 2026'!$N$14,INT((ROW()-13)/2),0)),IF(ISBLANK(OFFSET('9. METAS'!$Q$20,INT((ROW()-14)/2),0)),"",OFFSET('9. METAS'!$Q$20,INT((ROW()-14)/2),0)))</f>
        <v/>
      </c>
      <c r="K253" s="245" t="str">
        <f ca="1">IF(MOD(ROW()-13,2)=0,IF(ISBLANK(OFFSET('11. SEGUIMIENTO 2026'!$O$14,INT((ROW()-13)/2),0)),"",OFFSET('11. SEGUIMIENTO 2026'!$O$14,INT((ROW()-13)/2),0)),IF(ISBLANK(OFFSET('9. METAS'!$R$20,INT((ROW()-14)/2),0)),"",OFFSET('9. METAS'!$R$20,INT((ROW()-14)/2),0)))</f>
        <v/>
      </c>
      <c r="L253" s="245" t="str">
        <f ca="1">IF(MOD(ROW()-13,2)=0,IF(ISBLANK(OFFSET('11. SEGUIMIENTO 2026'!$P$14,INT((ROW()-13)/2),0)),"",OFFSET('11. SEGUIMIENTO 2026'!$P$14,INT((ROW()-13)/2),0)),IF(ISBLANK(OFFSET('9. METAS'!$S$20,INT((ROW()-14)/2),0)),"",OFFSET('9. METAS'!$S$20,INT((ROW()-14)/2),0)))</f>
        <v/>
      </c>
      <c r="M253" s="246" t="str">
        <f ca="1">IF(MOD(ROW()-13,2)=0,IF(ISBLANK(OFFSET('11. SEGUIMIENTO 2026'!$Q$14,INT((ROW()-13)/2),0)),"",OFFSET('11. SEGUIMIENTO 2026'!$Q$14,INT((ROW()-13)/2),0)),IF(ISBLANK(OFFSET('9. METAS'!$T$20,INT((ROW()-14)/2),0)),"",OFFSET('9. METAS'!$T$20,INT((ROW()-14)/2),0)))</f>
        <v/>
      </c>
      <c r="N253" s="1006" t="str">
        <f t="shared" ref="N253" ca="1" si="236">IFERROR(J253/J254,"ND")</f>
        <v>ND</v>
      </c>
      <c r="O253" s="1008" t="str">
        <f t="shared" ref="O253" ca="1" si="237">IFERROR(((J253+K253)/H253),"ND")</f>
        <v>ND</v>
      </c>
      <c r="P253" s="1010"/>
    </row>
    <row r="254" spans="3:16">
      <c r="C254" s="1025"/>
      <c r="D254" s="1018"/>
      <c r="E254" s="1018"/>
      <c r="F254" s="1021"/>
      <c r="G254" s="1023"/>
      <c r="H254" s="1002"/>
      <c r="I254" s="1012"/>
      <c r="J254" s="244" t="str">
        <f ca="1">IF(MOD(ROW()-13,2)=0,IF(ISBLANK(OFFSET('11. SEGUIMIENTO 2026'!$N$14,INT((ROW()-13)/2),0)),"",OFFSET('11. SEGUIMIENTO 2026'!$N$14,INT((ROW()-13)/2),0)),IF(ISBLANK(OFFSET('9. METAS'!$Q$20,INT((ROW()-14)/2),0)),"",OFFSET('9. METAS'!$Q$20,INT((ROW()-14)/2),0)))</f>
        <v/>
      </c>
      <c r="K254" s="245" t="str">
        <f ca="1">IF(MOD(ROW()-13,2)=0,IF(ISBLANK(OFFSET('11. SEGUIMIENTO 2026'!$O$14,INT((ROW()-13)/2),0)),"",OFFSET('11. SEGUIMIENTO 2026'!$O$14,INT((ROW()-13)/2),0)),IF(ISBLANK(OFFSET('9. METAS'!$R$20,INT((ROW()-14)/2),0)),"",OFFSET('9. METAS'!$R$20,INT((ROW()-14)/2),0)))</f>
        <v/>
      </c>
      <c r="L254" s="245" t="str">
        <f ca="1">IF(MOD(ROW()-13,2)=0,IF(ISBLANK(OFFSET('11. SEGUIMIENTO 2026'!$P$14,INT((ROW()-13)/2),0)),"",OFFSET('11. SEGUIMIENTO 2026'!$P$14,INT((ROW()-13)/2),0)),IF(ISBLANK(OFFSET('9. METAS'!$S$20,INT((ROW()-14)/2),0)),"",OFFSET('9. METAS'!$S$20,INT((ROW()-14)/2),0)))</f>
        <v/>
      </c>
      <c r="M254" s="246" t="str">
        <f ca="1">IF(MOD(ROW()-13,2)=0,IF(ISBLANK(OFFSET('11. SEGUIMIENTO 2026'!$Q$14,INT((ROW()-13)/2),0)),"",OFFSET('11. SEGUIMIENTO 2026'!$Q$14,INT((ROW()-13)/2),0)),IF(ISBLANK(OFFSET('9. METAS'!$T$20,INT((ROW()-14)/2),0)),"",OFFSET('9. METAS'!$T$20,INT((ROW()-14)/2),0)))</f>
        <v/>
      </c>
      <c r="N254" s="1013"/>
      <c r="O254" s="1014"/>
      <c r="P254" s="1015"/>
    </row>
    <row r="255" spans="3:16">
      <c r="C255" s="1016" t="str">
        <f ca="1">IF(ISBLANK(OFFSET('5. Pp (3 años)'!$C$46,INT((ROW()-13)/2),0)),"",OFFSET('5. Pp (3 años)'!$C$46,INT((ROW()-13)/2),0))</f>
        <v>Actividad</v>
      </c>
      <c r="D255" s="1018" t="str">
        <f ca="1">IF(ISBLANK(OFFSET('5. Pp (3 años)'!$D$46,INT((ROW()-13)/2),0)),"",OFFSET('5. Pp (3 años)'!$D$46,INT((ROW()-13)/2),0))</f>
        <v/>
      </c>
      <c r="E255" s="1018" t="str">
        <f ca="1">IF(ISBLANK(OFFSET('5. Pp (3 años)'!$E$46,INT((ROW()-13)/2),0)),"",OFFSET('5. Pp (3 años)'!$E$46,INT((ROW()-13)/2),0))</f>
        <v/>
      </c>
      <c r="F255" s="1021" t="str">
        <f ca="1">IF(ISBLANK(OFFSET('5. Pp (3 años)'!$K$46,INT((ROW()-13)/2),0)),"",OFFSET('5. Pp (3 años)'!$K$46,INT((ROW()-13)/2),0))</f>
        <v/>
      </c>
      <c r="G255" s="1023" t="str">
        <f ca="1">IF(ISBLANK(OFFSET('5. Pp (3 años)'!$H$46,INT((ROW()-13)/2),0)),"",OFFSET('5. Pp (3 años)'!$H$46,INT((ROW()-13)/2),0))</f>
        <v/>
      </c>
      <c r="H255" s="1002" t="str">
        <f ca="1">IF(ISBLANK(OFFSET('9. METAS'!$K$20,INT((ROW()-13)/2),0)),"",OFFSET('9. METAS'!$K$20,INT((ROW()-13)/2),0))</f>
        <v/>
      </c>
      <c r="I255" s="1004"/>
      <c r="J255" s="244" t="str">
        <f ca="1">IF(MOD(ROW()-13,2)=0,IF(ISBLANK(OFFSET('11. SEGUIMIENTO 2026'!$N$14,INT((ROW()-13)/2),0)),"",OFFSET('11. SEGUIMIENTO 2026'!$N$14,INT((ROW()-13)/2),0)),IF(ISBLANK(OFFSET('9. METAS'!$Q$20,INT((ROW()-14)/2),0)),"",OFFSET('9. METAS'!$Q$20,INT((ROW()-14)/2),0)))</f>
        <v/>
      </c>
      <c r="K255" s="245" t="str">
        <f ca="1">IF(MOD(ROW()-13,2)=0,IF(ISBLANK(OFFSET('11. SEGUIMIENTO 2026'!$O$14,INT((ROW()-13)/2),0)),"",OFFSET('11. SEGUIMIENTO 2026'!$O$14,INT((ROW()-13)/2),0)),IF(ISBLANK(OFFSET('9. METAS'!$R$20,INT((ROW()-14)/2),0)),"",OFFSET('9. METAS'!$R$20,INT((ROW()-14)/2),0)))</f>
        <v/>
      </c>
      <c r="L255" s="245" t="str">
        <f ca="1">IF(MOD(ROW()-13,2)=0,IF(ISBLANK(OFFSET('11. SEGUIMIENTO 2026'!$P$14,INT((ROW()-13)/2),0)),"",OFFSET('11. SEGUIMIENTO 2026'!$P$14,INT((ROW()-13)/2),0)),IF(ISBLANK(OFFSET('9. METAS'!$S$20,INT((ROW()-14)/2),0)),"",OFFSET('9. METAS'!$S$20,INT((ROW()-14)/2),0)))</f>
        <v/>
      </c>
      <c r="M255" s="246" t="str">
        <f ca="1">IF(MOD(ROW()-13,2)=0,IF(ISBLANK(OFFSET('11. SEGUIMIENTO 2026'!$Q$14,INT((ROW()-13)/2),0)),"",OFFSET('11. SEGUIMIENTO 2026'!$Q$14,INT((ROW()-13)/2),0)),IF(ISBLANK(OFFSET('9. METAS'!$T$20,INT((ROW()-14)/2),0)),"",OFFSET('9. METAS'!$T$20,INT((ROW()-14)/2),0)))</f>
        <v/>
      </c>
      <c r="N255" s="1006" t="str">
        <f t="shared" ref="N255" ca="1" si="238">IFERROR(J255/J256,"ND")</f>
        <v>ND</v>
      </c>
      <c r="O255" s="1008" t="str">
        <f t="shared" ref="O255" ca="1" si="239">IFERROR(((J255+K255)/H255),"ND")</f>
        <v>ND</v>
      </c>
      <c r="P255" s="1010"/>
    </row>
    <row r="256" spans="3:16">
      <c r="C256" s="1025"/>
      <c r="D256" s="1018"/>
      <c r="E256" s="1018"/>
      <c r="F256" s="1021"/>
      <c r="G256" s="1023"/>
      <c r="H256" s="1002"/>
      <c r="I256" s="1012"/>
      <c r="J256" s="244" t="str">
        <f ca="1">IF(MOD(ROW()-13,2)=0,IF(ISBLANK(OFFSET('11. SEGUIMIENTO 2026'!$N$14,INT((ROW()-13)/2),0)),"",OFFSET('11. SEGUIMIENTO 2026'!$N$14,INT((ROW()-13)/2),0)),IF(ISBLANK(OFFSET('9. METAS'!$Q$20,INT((ROW()-14)/2),0)),"",OFFSET('9. METAS'!$Q$20,INT((ROW()-14)/2),0)))</f>
        <v/>
      </c>
      <c r="K256" s="245" t="str">
        <f ca="1">IF(MOD(ROW()-13,2)=0,IF(ISBLANK(OFFSET('11. SEGUIMIENTO 2026'!$O$14,INT((ROW()-13)/2),0)),"",OFFSET('11. SEGUIMIENTO 2026'!$O$14,INT((ROW()-13)/2),0)),IF(ISBLANK(OFFSET('9. METAS'!$R$20,INT((ROW()-14)/2),0)),"",OFFSET('9. METAS'!$R$20,INT((ROW()-14)/2),0)))</f>
        <v/>
      </c>
      <c r="L256" s="245" t="str">
        <f ca="1">IF(MOD(ROW()-13,2)=0,IF(ISBLANK(OFFSET('11. SEGUIMIENTO 2026'!$P$14,INT((ROW()-13)/2),0)),"",OFFSET('11. SEGUIMIENTO 2026'!$P$14,INT((ROW()-13)/2),0)),IF(ISBLANK(OFFSET('9. METAS'!$S$20,INT((ROW()-14)/2),0)),"",OFFSET('9. METAS'!$S$20,INT((ROW()-14)/2),0)))</f>
        <v/>
      </c>
      <c r="M256" s="246" t="str">
        <f ca="1">IF(MOD(ROW()-13,2)=0,IF(ISBLANK(OFFSET('11. SEGUIMIENTO 2026'!$Q$14,INT((ROW()-13)/2),0)),"",OFFSET('11. SEGUIMIENTO 2026'!$Q$14,INT((ROW()-13)/2),0)),IF(ISBLANK(OFFSET('9. METAS'!$T$20,INT((ROW()-14)/2),0)),"",OFFSET('9. METAS'!$T$20,INT((ROW()-14)/2),0)))</f>
        <v/>
      </c>
      <c r="N256" s="1013"/>
      <c r="O256" s="1014"/>
      <c r="P256" s="1015"/>
    </row>
    <row r="257" spans="3:16">
      <c r="C257" s="1016" t="str">
        <f ca="1">IF(ISBLANK(OFFSET('5. Pp (3 años)'!$C$46,INT((ROW()-13)/2),0)),"",OFFSET('5. Pp (3 años)'!$C$46,INT((ROW()-13)/2),0))</f>
        <v>Componente</v>
      </c>
      <c r="D257" s="1018" t="str">
        <f ca="1">IF(ISBLANK(OFFSET('5. Pp (3 años)'!$D$46,INT((ROW()-13)/2),0)),"",OFFSET('5. Pp (3 años)'!$D$46,INT((ROW()-13)/2),0))</f>
        <v xml:space="preserve">4.1.1.1.21 Mecanismos de comercialización comunitaria y suministro de productos de la canasta básica implementados
</v>
      </c>
      <c r="E257" s="1018" t="str">
        <f ca="1">IF(ISBLANK(OFFSET('5. Pp (3 años)'!$E$46,INT((ROW()-13)/2),0)),"",OFFSET('5. Pp (3 años)'!$E$46,INT((ROW()-13)/2),0))</f>
        <v>PMCSO: Porcentaje de mecanismos de comercialización y suministro operados.</v>
      </c>
      <c r="F257" s="1021" t="str">
        <f ca="1">IF(ISBLANK(OFFSET('5. Pp (3 años)'!$K$46,INT((ROW()-13)/2),0)),"",OFFSET('5. Pp (3 años)'!$K$46,INT((ROW()-13)/2),0))</f>
        <v>Ascendente</v>
      </c>
      <c r="G257" s="1023" t="str">
        <f ca="1">IF(ISBLANK(OFFSET('5. Pp (3 años)'!$H$46,INT((ROW()-13)/2),0)),"",OFFSET('5. Pp (3 años)'!$H$46,INT((ROW()-13)/2),0))</f>
        <v>Trimestral</v>
      </c>
      <c r="H257" s="1002">
        <f ca="1">IF(ISBLANK(OFFSET('9. METAS'!$K$20,INT((ROW()-13)/2),0)),"",OFFSET('9. METAS'!$K$20,INT((ROW()-13)/2),0))</f>
        <v>100</v>
      </c>
      <c r="I257" s="1004"/>
      <c r="J257" s="244">
        <f ca="1">IF(MOD(ROW()-13,2)=0,IF(ISBLANK(OFFSET('11. SEGUIMIENTO 2026'!$N$14,INT((ROW()-13)/2),0)),"",OFFSET('11. SEGUIMIENTO 2026'!$N$14,INT((ROW()-13)/2),0)),IF(ISBLANK(OFFSET('9. METAS'!$Q$20,INT((ROW()-14)/2),0)),"",OFFSET('9. METAS'!$Q$20,INT((ROW()-14)/2),0)))</f>
        <v>14</v>
      </c>
      <c r="K257" s="245" t="str">
        <f ca="1">IF(MOD(ROW()-13,2)=0,IF(ISBLANK(OFFSET('11. SEGUIMIENTO 2026'!$O$14,INT((ROW()-13)/2),0)),"",OFFSET('11. SEGUIMIENTO 2026'!$O$14,INT((ROW()-13)/2),0)),IF(ISBLANK(OFFSET('9. METAS'!$R$20,INT((ROW()-14)/2),0)),"",OFFSET('9. METAS'!$R$20,INT((ROW()-14)/2),0)))</f>
        <v/>
      </c>
      <c r="L257" s="245" t="str">
        <f ca="1">IF(MOD(ROW()-13,2)=0,IF(ISBLANK(OFFSET('11. SEGUIMIENTO 2026'!$P$14,INT((ROW()-13)/2),0)),"",OFFSET('11. SEGUIMIENTO 2026'!$P$14,INT((ROW()-13)/2),0)),IF(ISBLANK(OFFSET('9. METAS'!$S$20,INT((ROW()-14)/2),0)),"",OFFSET('9. METAS'!$S$20,INT((ROW()-14)/2),0)))</f>
        <v/>
      </c>
      <c r="M257" s="246" t="str">
        <f ca="1">IF(MOD(ROW()-13,2)=0,IF(ISBLANK(OFFSET('11. SEGUIMIENTO 2026'!$Q$14,INT((ROW()-13)/2),0)),"",OFFSET('11. SEGUIMIENTO 2026'!$Q$14,INT((ROW()-13)/2),0)),IF(ISBLANK(OFFSET('9. METAS'!$T$20,INT((ROW()-14)/2),0)),"",OFFSET('9. METAS'!$T$20,INT((ROW()-14)/2),0)))</f>
        <v/>
      </c>
      <c r="N257" s="1006">
        <f t="shared" ref="N257" ca="1" si="240">IFERROR(J257/J258,"ND")</f>
        <v>0.56000000000000005</v>
      </c>
      <c r="O257" s="1008" t="str">
        <f t="shared" ref="O257" ca="1" si="241">IFERROR(((J257+K257)/H257),"ND")</f>
        <v>ND</v>
      </c>
      <c r="P257" s="1010"/>
    </row>
    <row r="258" spans="3:16">
      <c r="C258" s="1025"/>
      <c r="D258" s="1018"/>
      <c r="E258" s="1018"/>
      <c r="F258" s="1021"/>
      <c r="G258" s="1023"/>
      <c r="H258" s="1002"/>
      <c r="I258" s="1012"/>
      <c r="J258" s="244">
        <f ca="1">IF(MOD(ROW()-13,2)=0,IF(ISBLANK(OFFSET('11. SEGUIMIENTO 2026'!$N$14,INT((ROW()-13)/2),0)),"",OFFSET('11. SEGUIMIENTO 2026'!$N$14,INT((ROW()-13)/2),0)),IF(ISBLANK(OFFSET('9. METAS'!$Q$20,INT((ROW()-14)/2),0)),"",OFFSET('9. METAS'!$Q$20,INT((ROW()-14)/2),0)))</f>
        <v>25</v>
      </c>
      <c r="K258" s="245">
        <f ca="1">IF(MOD(ROW()-13,2)=0,IF(ISBLANK(OFFSET('11. SEGUIMIENTO 2026'!$O$14,INT((ROW()-13)/2),0)),"",OFFSET('11. SEGUIMIENTO 2026'!$O$14,INT((ROW()-13)/2),0)),IF(ISBLANK(OFFSET('9. METAS'!$R$20,INT((ROW()-14)/2),0)),"",OFFSET('9. METAS'!$R$20,INT((ROW()-14)/2),0)))</f>
        <v>25</v>
      </c>
      <c r="L258" s="245">
        <f ca="1">IF(MOD(ROW()-13,2)=0,IF(ISBLANK(OFFSET('11. SEGUIMIENTO 2026'!$P$14,INT((ROW()-13)/2),0)),"",OFFSET('11. SEGUIMIENTO 2026'!$P$14,INT((ROW()-13)/2),0)),IF(ISBLANK(OFFSET('9. METAS'!$S$20,INT((ROW()-14)/2),0)),"",OFFSET('9. METAS'!$S$20,INT((ROW()-14)/2),0)))</f>
        <v>25</v>
      </c>
      <c r="M258" s="246">
        <f ca="1">IF(MOD(ROW()-13,2)=0,IF(ISBLANK(OFFSET('11. SEGUIMIENTO 2026'!$Q$14,INT((ROW()-13)/2),0)),"",OFFSET('11. SEGUIMIENTO 2026'!$Q$14,INT((ROW()-13)/2),0)),IF(ISBLANK(OFFSET('9. METAS'!$T$20,INT((ROW()-14)/2),0)),"",OFFSET('9. METAS'!$T$20,INT((ROW()-14)/2),0)))</f>
        <v>25</v>
      </c>
      <c r="N258" s="1013"/>
      <c r="O258" s="1014"/>
      <c r="P258" s="1015"/>
    </row>
    <row r="259" spans="3:16">
      <c r="C259" s="1016" t="str">
        <f ca="1">IF(ISBLANK(OFFSET('5. Pp (3 años)'!$C$46,INT((ROW()-13)/2),0)),"",OFFSET('5. Pp (3 años)'!$C$46,INT((ROW()-13)/2),0))</f>
        <v>Actividad</v>
      </c>
      <c r="D259" s="1018" t="str">
        <f ca="1">IF(ISBLANK(OFFSET('5. Pp (3 años)'!$D$46,INT((ROW()-13)/2),0)),"",OFFSET('5. Pp (3 años)'!$D$46,INT((ROW()-13)/2),0))</f>
        <v>4.1.1.1.21.1 Promoción de canales de comercialización y ferias de economía local para productos artesanales.</v>
      </c>
      <c r="E259" s="1018" t="str">
        <f ca="1">IF(ISBLANK(OFFSET('5. Pp (3 años)'!$E$46,INT((ROW()-13)/2),0)),"",OFFSET('5. Pp (3 años)'!$E$46,INT((ROW()-13)/2),0))</f>
        <v>PEECAR: Porcentaje de eventos y espacios de comercialización artesanal realizados.</v>
      </c>
      <c r="F259" s="1021" t="str">
        <f ca="1">IF(ISBLANK(OFFSET('5. Pp (3 años)'!$K$46,INT((ROW()-13)/2),0)),"",OFFSET('5. Pp (3 años)'!$K$46,INT((ROW()-13)/2),0))</f>
        <v>Ascendente</v>
      </c>
      <c r="G259" s="1023" t="str">
        <f ca="1">IF(ISBLANK(OFFSET('5. Pp (3 años)'!$H$46,INT((ROW()-13)/2),0)),"",OFFSET('5. Pp (3 años)'!$H$46,INT((ROW()-13)/2),0))</f>
        <v>Trimestral</v>
      </c>
      <c r="H259" s="1002">
        <f ca="1">IF(ISBLANK(OFFSET('9. METAS'!$K$20,INT((ROW()-13)/2),0)),"",OFFSET('9. METAS'!$K$20,INT((ROW()-13)/2),0))</f>
        <v>97</v>
      </c>
      <c r="I259" s="1004"/>
      <c r="J259" s="244">
        <f ca="1">IF(MOD(ROW()-13,2)=0,IF(ISBLANK(OFFSET('11. SEGUIMIENTO 2026'!$N$14,INT((ROW()-13)/2),0)),"",OFFSET('11. SEGUIMIENTO 2026'!$N$14,INT((ROW()-13)/2),0)),IF(ISBLANK(OFFSET('9. METAS'!$Q$20,INT((ROW()-14)/2),0)),"",OFFSET('9. METAS'!$Q$20,INT((ROW()-14)/2),0)))</f>
        <v>12</v>
      </c>
      <c r="K259" s="245" t="str">
        <f ca="1">IF(MOD(ROW()-13,2)=0,IF(ISBLANK(OFFSET('11. SEGUIMIENTO 2026'!$O$14,INT((ROW()-13)/2),0)),"",OFFSET('11. SEGUIMIENTO 2026'!$O$14,INT((ROW()-13)/2),0)),IF(ISBLANK(OFFSET('9. METAS'!$R$20,INT((ROW()-14)/2),0)),"",OFFSET('9. METAS'!$R$20,INT((ROW()-14)/2),0)))</f>
        <v/>
      </c>
      <c r="L259" s="245" t="str">
        <f ca="1">IF(MOD(ROW()-13,2)=0,IF(ISBLANK(OFFSET('11. SEGUIMIENTO 2026'!$P$14,INT((ROW()-13)/2),0)),"",OFFSET('11. SEGUIMIENTO 2026'!$P$14,INT((ROW()-13)/2),0)),IF(ISBLANK(OFFSET('9. METAS'!$S$20,INT((ROW()-14)/2),0)),"",OFFSET('9. METAS'!$S$20,INT((ROW()-14)/2),0)))</f>
        <v/>
      </c>
      <c r="M259" s="246" t="str">
        <f ca="1">IF(MOD(ROW()-13,2)=0,IF(ISBLANK(OFFSET('11. SEGUIMIENTO 2026'!$Q$14,INT((ROW()-13)/2),0)),"",OFFSET('11. SEGUIMIENTO 2026'!$Q$14,INT((ROW()-13)/2),0)),IF(ISBLANK(OFFSET('9. METAS'!$T$20,INT((ROW()-14)/2),0)),"",OFFSET('9. METAS'!$T$20,INT((ROW()-14)/2),0)))</f>
        <v/>
      </c>
      <c r="N259" s="1006">
        <f t="shared" ref="N259" ca="1" si="242">IFERROR(J259/J260,"ND")</f>
        <v>0.52173913043478259</v>
      </c>
      <c r="O259" s="1008" t="str">
        <f t="shared" ref="O259" ca="1" si="243">IFERROR(((J259+K259)/H259),"ND")</f>
        <v>ND</v>
      </c>
      <c r="P259" s="1010"/>
    </row>
    <row r="260" spans="3:16">
      <c r="C260" s="1025"/>
      <c r="D260" s="1018"/>
      <c r="E260" s="1018"/>
      <c r="F260" s="1021"/>
      <c r="G260" s="1023"/>
      <c r="H260" s="1002"/>
      <c r="I260" s="1012"/>
      <c r="J260" s="244">
        <f ca="1">IF(MOD(ROW()-13,2)=0,IF(ISBLANK(OFFSET('11. SEGUIMIENTO 2026'!$N$14,INT((ROW()-13)/2),0)),"",OFFSET('11. SEGUIMIENTO 2026'!$N$14,INT((ROW()-13)/2),0)),IF(ISBLANK(OFFSET('9. METAS'!$Q$20,INT((ROW()-14)/2),0)),"",OFFSET('9. METAS'!$Q$20,INT((ROW()-14)/2),0)))</f>
        <v>23</v>
      </c>
      <c r="K260" s="245">
        <f ca="1">IF(MOD(ROW()-13,2)=0,IF(ISBLANK(OFFSET('11. SEGUIMIENTO 2026'!$O$14,INT((ROW()-13)/2),0)),"",OFFSET('11. SEGUIMIENTO 2026'!$O$14,INT((ROW()-13)/2),0)),IF(ISBLANK(OFFSET('9. METAS'!$R$20,INT((ROW()-14)/2),0)),"",OFFSET('9. METAS'!$R$20,INT((ROW()-14)/2),0)))</f>
        <v>26</v>
      </c>
      <c r="L260" s="245">
        <f ca="1">IF(MOD(ROW()-13,2)=0,IF(ISBLANK(OFFSET('11. SEGUIMIENTO 2026'!$P$14,INT((ROW()-13)/2),0)),"",OFFSET('11. SEGUIMIENTO 2026'!$P$14,INT((ROW()-13)/2),0)),IF(ISBLANK(OFFSET('9. METAS'!$S$20,INT((ROW()-14)/2),0)),"",OFFSET('9. METAS'!$S$20,INT((ROW()-14)/2),0)))</f>
        <v>26</v>
      </c>
      <c r="M260" s="246">
        <f ca="1">IF(MOD(ROW()-13,2)=0,IF(ISBLANK(OFFSET('11. SEGUIMIENTO 2026'!$Q$14,INT((ROW()-13)/2),0)),"",OFFSET('11. SEGUIMIENTO 2026'!$Q$14,INT((ROW()-13)/2),0)),IF(ISBLANK(OFFSET('9. METAS'!$T$20,INT((ROW()-14)/2),0)),"",OFFSET('9. METAS'!$T$20,INT((ROW()-14)/2),0)))</f>
        <v>22</v>
      </c>
      <c r="N260" s="1013"/>
      <c r="O260" s="1014"/>
      <c r="P260" s="1015"/>
    </row>
    <row r="261" spans="3:16">
      <c r="C261" s="1016" t="str">
        <f ca="1">IF(ISBLANK(OFFSET('5. Pp (3 años)'!$C$46,INT((ROW()-13)/2),0)),"",OFFSET('5. Pp (3 años)'!$C$46,INT((ROW()-13)/2),0))</f>
        <v>Actividad</v>
      </c>
      <c r="D261" s="1018" t="str">
        <f ca="1">IF(ISBLANK(OFFSET('5. Pp (3 años)'!$D$46,INT((ROW()-13)/2),0)),"",OFFSET('5. Pp (3 años)'!$D$46,INT((ROW()-13)/2),0))</f>
        <v>4.1.1.1.21.2  Operación de puntos de abasto móvil y suministro de productos básicos para grupos prioritarios.</v>
      </c>
      <c r="E261" s="1018" t="str">
        <f ca="1">IF(ISBLANK(OFFSET('5. Pp (3 años)'!$E$46,INT((ROW()-13)/2),0)),"",OFFSET('5. Pp (3 años)'!$E$46,INT((ROW()-13)/2),0))</f>
        <v>PJAM: Porcentaje de jornadas de abasto móvil realizadas.</v>
      </c>
      <c r="F261" s="1021" t="str">
        <f ca="1">IF(ISBLANK(OFFSET('5. Pp (3 años)'!$K$46,INT((ROW()-13)/2),0)),"",OFFSET('5. Pp (3 años)'!$K$46,INT((ROW()-13)/2),0))</f>
        <v>Ascendente</v>
      </c>
      <c r="G261" s="1023" t="str">
        <f ca="1">IF(ISBLANK(OFFSET('5. Pp (3 años)'!$H$46,INT((ROW()-13)/2),0)),"",OFFSET('5. Pp (3 años)'!$H$46,INT((ROW()-13)/2),0))</f>
        <v>Trimestral</v>
      </c>
      <c r="H261" s="1002">
        <f ca="1">IF(ISBLANK(OFFSET('9. METAS'!$K$20,INT((ROW()-13)/2),0)),"",OFFSET('9. METAS'!$K$20,INT((ROW()-13)/2),0))</f>
        <v>84</v>
      </c>
      <c r="I261" s="1004"/>
      <c r="J261" s="244">
        <f ca="1">IF(MOD(ROW()-13,2)=0,IF(ISBLANK(OFFSET('11. SEGUIMIENTO 2026'!$N$14,INT((ROW()-13)/2),0)),"",OFFSET('11. SEGUIMIENTO 2026'!$N$14,INT((ROW()-13)/2),0)),IF(ISBLANK(OFFSET('9. METAS'!$Q$20,INT((ROW()-14)/2),0)),"",OFFSET('9. METAS'!$Q$20,INT((ROW()-14)/2),0)))</f>
        <v>15</v>
      </c>
      <c r="K261" s="245" t="str">
        <f ca="1">IF(MOD(ROW()-13,2)=0,IF(ISBLANK(OFFSET('11. SEGUIMIENTO 2026'!$O$14,INT((ROW()-13)/2),0)),"",OFFSET('11. SEGUIMIENTO 2026'!$O$14,INT((ROW()-13)/2),0)),IF(ISBLANK(OFFSET('9. METAS'!$R$20,INT((ROW()-14)/2),0)),"",OFFSET('9. METAS'!$R$20,INT((ROW()-14)/2),0)))</f>
        <v/>
      </c>
      <c r="L261" s="245" t="str">
        <f ca="1">IF(MOD(ROW()-13,2)=0,IF(ISBLANK(OFFSET('11. SEGUIMIENTO 2026'!$P$14,INT((ROW()-13)/2),0)),"",OFFSET('11. SEGUIMIENTO 2026'!$P$14,INT((ROW()-13)/2),0)),IF(ISBLANK(OFFSET('9. METAS'!$S$20,INT((ROW()-14)/2),0)),"",OFFSET('9. METAS'!$S$20,INT((ROW()-14)/2),0)))</f>
        <v/>
      </c>
      <c r="M261" s="246" t="str">
        <f ca="1">IF(MOD(ROW()-13,2)=0,IF(ISBLANK(OFFSET('11. SEGUIMIENTO 2026'!$Q$14,INT((ROW()-13)/2),0)),"",OFFSET('11. SEGUIMIENTO 2026'!$Q$14,INT((ROW()-13)/2),0)),IF(ISBLANK(OFFSET('9. METAS'!$T$20,INT((ROW()-14)/2),0)),"",OFFSET('9. METAS'!$T$20,INT((ROW()-14)/2),0)))</f>
        <v/>
      </c>
      <c r="N261" s="1006">
        <f t="shared" ref="N261" ca="1" si="244">IFERROR(J261/J262,"ND")</f>
        <v>0.625</v>
      </c>
      <c r="O261" s="1008" t="str">
        <f t="shared" ref="O261" ca="1" si="245">IFERROR(((J261+K261)/H261),"ND")</f>
        <v>ND</v>
      </c>
      <c r="P261" s="1010"/>
    </row>
    <row r="262" spans="3:16">
      <c r="C262" s="1025"/>
      <c r="D262" s="1018"/>
      <c r="E262" s="1018"/>
      <c r="F262" s="1021"/>
      <c r="G262" s="1023"/>
      <c r="H262" s="1002"/>
      <c r="I262" s="1012"/>
      <c r="J262" s="244">
        <f ca="1">IF(MOD(ROW()-13,2)=0,IF(ISBLANK(OFFSET('11. SEGUIMIENTO 2026'!$N$14,INT((ROW()-13)/2),0)),"",OFFSET('11. SEGUIMIENTO 2026'!$N$14,INT((ROW()-13)/2),0)),IF(ISBLANK(OFFSET('9. METAS'!$Q$20,INT((ROW()-14)/2),0)),"",OFFSET('9. METAS'!$Q$20,INT((ROW()-14)/2),0)))</f>
        <v>24</v>
      </c>
      <c r="K262" s="245">
        <f ca="1">IF(MOD(ROW()-13,2)=0,IF(ISBLANK(OFFSET('11. SEGUIMIENTO 2026'!$O$14,INT((ROW()-13)/2),0)),"",OFFSET('11. SEGUIMIENTO 2026'!$O$14,INT((ROW()-13)/2),0)),IF(ISBLANK(OFFSET('9. METAS'!$R$20,INT((ROW()-14)/2),0)),"",OFFSET('9. METAS'!$R$20,INT((ROW()-14)/2),0)))</f>
        <v>24</v>
      </c>
      <c r="L262" s="245">
        <f ca="1">IF(MOD(ROW()-13,2)=0,IF(ISBLANK(OFFSET('11. SEGUIMIENTO 2026'!$P$14,INT((ROW()-13)/2),0)),"",OFFSET('11. SEGUIMIENTO 2026'!$P$14,INT((ROW()-13)/2),0)),IF(ISBLANK(OFFSET('9. METAS'!$S$20,INT((ROW()-14)/2),0)),"",OFFSET('9. METAS'!$S$20,INT((ROW()-14)/2),0)))</f>
        <v>16</v>
      </c>
      <c r="M262" s="246">
        <f ca="1">IF(MOD(ROW()-13,2)=0,IF(ISBLANK(OFFSET('11. SEGUIMIENTO 2026'!$Q$14,INT((ROW()-13)/2),0)),"",OFFSET('11. SEGUIMIENTO 2026'!$Q$14,INT((ROW()-13)/2),0)),IF(ISBLANK(OFFSET('9. METAS'!$T$20,INT((ROW()-14)/2),0)),"",OFFSET('9. METAS'!$T$20,INT((ROW()-14)/2),0)))</f>
        <v>20</v>
      </c>
      <c r="N262" s="1013"/>
      <c r="O262" s="1014"/>
      <c r="P262" s="1015"/>
    </row>
    <row r="263" spans="3:16">
      <c r="C263" s="1016" t="str">
        <f ca="1">IF(ISBLANK(OFFSET('5. Pp (3 años)'!$C$46,INT((ROW()-13)/2),0)),"",OFFSET('5. Pp (3 años)'!$C$46,INT((ROW()-13)/2),0))</f>
        <v>Actividad</v>
      </c>
      <c r="D263" s="1018" t="str">
        <f ca="1">IF(ISBLANK(OFFSET('5. Pp (3 años)'!$D$46,INT((ROW()-13)/2),0)),"",OFFSET('5. Pp (3 años)'!$D$46,INT((ROW()-13)/2),0))</f>
        <v/>
      </c>
      <c r="E263" s="1018" t="str">
        <f ca="1">IF(ISBLANK(OFFSET('5. Pp (3 años)'!$E$46,INT((ROW()-13)/2),0)),"",OFFSET('5. Pp (3 años)'!$E$46,INT((ROW()-13)/2),0))</f>
        <v/>
      </c>
      <c r="F263" s="1021" t="str">
        <f ca="1">IF(ISBLANK(OFFSET('5. Pp (3 años)'!$K$46,INT((ROW()-13)/2),0)),"",OFFSET('5. Pp (3 años)'!$K$46,INT((ROW()-13)/2),0))</f>
        <v/>
      </c>
      <c r="G263" s="1023" t="str">
        <f ca="1">IF(ISBLANK(OFFSET('5. Pp (3 años)'!$H$46,INT((ROW()-13)/2),0)),"",OFFSET('5. Pp (3 años)'!$H$46,INT((ROW()-13)/2),0))</f>
        <v/>
      </c>
      <c r="H263" s="1002" t="str">
        <f ca="1">IF(ISBLANK(OFFSET('9. METAS'!$K$20,INT((ROW()-13)/2),0)),"",OFFSET('9. METAS'!$K$20,INT((ROW()-13)/2),0))</f>
        <v/>
      </c>
      <c r="I263" s="1004"/>
      <c r="J263" s="244" t="str">
        <f ca="1">IF(MOD(ROW()-13,2)=0,IF(ISBLANK(OFFSET('11. SEGUIMIENTO 2026'!$N$14,INT((ROW()-13)/2),0)),"",OFFSET('11. SEGUIMIENTO 2026'!$N$14,INT((ROW()-13)/2),0)),IF(ISBLANK(OFFSET('9. METAS'!$Q$20,INT((ROW()-14)/2),0)),"",OFFSET('9. METAS'!$Q$20,INT((ROW()-14)/2),0)))</f>
        <v/>
      </c>
      <c r="K263" s="245" t="str">
        <f ca="1">IF(MOD(ROW()-13,2)=0,IF(ISBLANK(OFFSET('11. SEGUIMIENTO 2026'!$O$14,INT((ROW()-13)/2),0)),"",OFFSET('11. SEGUIMIENTO 2026'!$O$14,INT((ROW()-13)/2),0)),IF(ISBLANK(OFFSET('9. METAS'!$R$20,INT((ROW()-14)/2),0)),"",OFFSET('9. METAS'!$R$20,INT((ROW()-14)/2),0)))</f>
        <v/>
      </c>
      <c r="L263" s="245" t="str">
        <f ca="1">IF(MOD(ROW()-13,2)=0,IF(ISBLANK(OFFSET('11. SEGUIMIENTO 2026'!$P$14,INT((ROW()-13)/2),0)),"",OFFSET('11. SEGUIMIENTO 2026'!$P$14,INT((ROW()-13)/2),0)),IF(ISBLANK(OFFSET('9. METAS'!$S$20,INT((ROW()-14)/2),0)),"",OFFSET('9. METAS'!$S$20,INT((ROW()-14)/2),0)))</f>
        <v/>
      </c>
      <c r="M263" s="246" t="str">
        <f ca="1">IF(MOD(ROW()-13,2)=0,IF(ISBLANK(OFFSET('11. SEGUIMIENTO 2026'!$Q$14,INT((ROW()-13)/2),0)),"",OFFSET('11. SEGUIMIENTO 2026'!$Q$14,INT((ROW()-13)/2),0)),IF(ISBLANK(OFFSET('9. METAS'!$T$20,INT((ROW()-14)/2),0)),"",OFFSET('9. METAS'!$T$20,INT((ROW()-14)/2),0)))</f>
        <v/>
      </c>
      <c r="N263" s="1006" t="str">
        <f t="shared" ref="N263" ca="1" si="246">IFERROR(J263/J264,"ND")</f>
        <v>ND</v>
      </c>
      <c r="O263" s="1008" t="str">
        <f t="shared" ref="O263" ca="1" si="247">IFERROR(((J263+K263)/H263),"ND")</f>
        <v>ND</v>
      </c>
      <c r="P263" s="1010"/>
    </row>
    <row r="264" spans="3:16">
      <c r="C264" s="1025"/>
      <c r="D264" s="1018"/>
      <c r="E264" s="1018"/>
      <c r="F264" s="1021"/>
      <c r="G264" s="1023"/>
      <c r="H264" s="1002"/>
      <c r="I264" s="1012"/>
      <c r="J264" s="244" t="str">
        <f ca="1">IF(MOD(ROW()-13,2)=0,IF(ISBLANK(OFFSET('11. SEGUIMIENTO 2026'!$N$14,INT((ROW()-13)/2),0)),"",OFFSET('11. SEGUIMIENTO 2026'!$N$14,INT((ROW()-13)/2),0)),IF(ISBLANK(OFFSET('9. METAS'!$Q$20,INT((ROW()-14)/2),0)),"",OFFSET('9. METAS'!$Q$20,INT((ROW()-14)/2),0)))</f>
        <v/>
      </c>
      <c r="K264" s="245" t="str">
        <f ca="1">IF(MOD(ROW()-13,2)=0,IF(ISBLANK(OFFSET('11. SEGUIMIENTO 2026'!$O$14,INT((ROW()-13)/2),0)),"",OFFSET('11. SEGUIMIENTO 2026'!$O$14,INT((ROW()-13)/2),0)),IF(ISBLANK(OFFSET('9. METAS'!$R$20,INT((ROW()-14)/2),0)),"",OFFSET('9. METAS'!$R$20,INT((ROW()-14)/2),0)))</f>
        <v/>
      </c>
      <c r="L264" s="245" t="str">
        <f ca="1">IF(MOD(ROW()-13,2)=0,IF(ISBLANK(OFFSET('11. SEGUIMIENTO 2026'!$P$14,INT((ROW()-13)/2),0)),"",OFFSET('11. SEGUIMIENTO 2026'!$P$14,INT((ROW()-13)/2),0)),IF(ISBLANK(OFFSET('9. METAS'!$S$20,INT((ROW()-14)/2),0)),"",OFFSET('9. METAS'!$S$20,INT((ROW()-14)/2),0)))</f>
        <v/>
      </c>
      <c r="M264" s="246" t="str">
        <f ca="1">IF(MOD(ROW()-13,2)=0,IF(ISBLANK(OFFSET('11. SEGUIMIENTO 2026'!$Q$14,INT((ROW()-13)/2),0)),"",OFFSET('11. SEGUIMIENTO 2026'!$Q$14,INT((ROW()-13)/2),0)),IF(ISBLANK(OFFSET('9. METAS'!$T$20,INT((ROW()-14)/2),0)),"",OFFSET('9. METAS'!$T$20,INT((ROW()-14)/2),0)))</f>
        <v/>
      </c>
      <c r="N264" s="1013"/>
      <c r="O264" s="1014"/>
      <c r="P264" s="1015"/>
    </row>
    <row r="265" spans="3:16">
      <c r="C265" s="1016" t="str">
        <f ca="1">IF(ISBLANK(OFFSET('5. Pp (3 años)'!$C$46,INT((ROW()-13)/2),0)),"",OFFSET('5. Pp (3 años)'!$C$46,INT((ROW()-13)/2),0))</f>
        <v>Actividad</v>
      </c>
      <c r="D265" s="1018" t="str">
        <f ca="1">IF(ISBLANK(OFFSET('5. Pp (3 años)'!$D$46,INT((ROW()-13)/2),0)),"",OFFSET('5. Pp (3 años)'!$D$46,INT((ROW()-13)/2),0))</f>
        <v/>
      </c>
      <c r="E265" s="1018" t="str">
        <f ca="1">IF(ISBLANK(OFFSET('5. Pp (3 años)'!$E$46,INT((ROW()-13)/2),0)),"",OFFSET('5. Pp (3 años)'!$E$46,INT((ROW()-13)/2),0))</f>
        <v/>
      </c>
      <c r="F265" s="1021" t="str">
        <f ca="1">IF(ISBLANK(OFFSET('5. Pp (3 años)'!$K$46,INT((ROW()-13)/2),0)),"",OFFSET('5. Pp (3 años)'!$K$46,INT((ROW()-13)/2),0))</f>
        <v/>
      </c>
      <c r="G265" s="1023" t="str">
        <f ca="1">IF(ISBLANK(OFFSET('5. Pp (3 años)'!$H$46,INT((ROW()-13)/2),0)),"",OFFSET('5. Pp (3 años)'!$H$46,INT((ROW()-13)/2),0))</f>
        <v/>
      </c>
      <c r="H265" s="1002" t="str">
        <f ca="1">IF(ISBLANK(OFFSET('9. METAS'!$K$20,INT((ROW()-13)/2),0)),"",OFFSET('9. METAS'!$K$20,INT((ROW()-13)/2),0))</f>
        <v/>
      </c>
      <c r="I265" s="1004"/>
      <c r="J265" s="244" t="str">
        <f ca="1">IF(MOD(ROW()-13,2)=0,IF(ISBLANK(OFFSET('11. SEGUIMIENTO 2026'!$N$14,INT((ROW()-13)/2),0)),"",OFFSET('11. SEGUIMIENTO 2026'!$N$14,INT((ROW()-13)/2),0)),IF(ISBLANK(OFFSET('9. METAS'!$Q$20,INT((ROW()-14)/2),0)),"",OFFSET('9. METAS'!$Q$20,INT((ROW()-14)/2),0)))</f>
        <v/>
      </c>
      <c r="K265" s="245" t="str">
        <f ca="1">IF(MOD(ROW()-13,2)=0,IF(ISBLANK(OFFSET('11. SEGUIMIENTO 2026'!$O$14,INT((ROW()-13)/2),0)),"",OFFSET('11. SEGUIMIENTO 2026'!$O$14,INT((ROW()-13)/2),0)),IF(ISBLANK(OFFSET('9. METAS'!$R$20,INT((ROW()-14)/2),0)),"",OFFSET('9. METAS'!$R$20,INT((ROW()-14)/2),0)))</f>
        <v/>
      </c>
      <c r="L265" s="245" t="str">
        <f ca="1">IF(MOD(ROW()-13,2)=0,IF(ISBLANK(OFFSET('11. SEGUIMIENTO 2026'!$P$14,INT((ROW()-13)/2),0)),"",OFFSET('11. SEGUIMIENTO 2026'!$P$14,INT((ROW()-13)/2),0)),IF(ISBLANK(OFFSET('9. METAS'!$S$20,INT((ROW()-14)/2),0)),"",OFFSET('9. METAS'!$S$20,INT((ROW()-14)/2),0)))</f>
        <v/>
      </c>
      <c r="M265" s="246" t="str">
        <f ca="1">IF(MOD(ROW()-13,2)=0,IF(ISBLANK(OFFSET('11. SEGUIMIENTO 2026'!$Q$14,INT((ROW()-13)/2),0)),"",OFFSET('11. SEGUIMIENTO 2026'!$Q$14,INT((ROW()-13)/2),0)),IF(ISBLANK(OFFSET('9. METAS'!$T$20,INT((ROW()-14)/2),0)),"",OFFSET('9. METAS'!$T$20,INT((ROW()-14)/2),0)))</f>
        <v/>
      </c>
      <c r="N265" s="1006" t="str">
        <f t="shared" ref="N265" ca="1" si="248">IFERROR(J265/J266,"ND")</f>
        <v>ND</v>
      </c>
      <c r="O265" s="1008" t="str">
        <f t="shared" ref="O265" ca="1" si="249">IFERROR(((J265+K265)/H265),"ND")</f>
        <v>ND</v>
      </c>
      <c r="P265" s="1010"/>
    </row>
    <row r="266" spans="3:16">
      <c r="C266" s="1025"/>
      <c r="D266" s="1018"/>
      <c r="E266" s="1018"/>
      <c r="F266" s="1021"/>
      <c r="G266" s="1023"/>
      <c r="H266" s="1002"/>
      <c r="I266" s="1012"/>
      <c r="J266" s="244" t="str">
        <f ca="1">IF(MOD(ROW()-13,2)=0,IF(ISBLANK(OFFSET('11. SEGUIMIENTO 2026'!$N$14,INT((ROW()-13)/2),0)),"",OFFSET('11. SEGUIMIENTO 2026'!$N$14,INT((ROW()-13)/2),0)),IF(ISBLANK(OFFSET('9. METAS'!$Q$20,INT((ROW()-14)/2),0)),"",OFFSET('9. METAS'!$Q$20,INT((ROW()-14)/2),0)))</f>
        <v/>
      </c>
      <c r="K266" s="245" t="str">
        <f ca="1">IF(MOD(ROW()-13,2)=0,IF(ISBLANK(OFFSET('11. SEGUIMIENTO 2026'!$O$14,INT((ROW()-13)/2),0)),"",OFFSET('11. SEGUIMIENTO 2026'!$O$14,INT((ROW()-13)/2),0)),IF(ISBLANK(OFFSET('9. METAS'!$R$20,INT((ROW()-14)/2),0)),"",OFFSET('9. METAS'!$R$20,INT((ROW()-14)/2),0)))</f>
        <v/>
      </c>
      <c r="L266" s="245" t="str">
        <f ca="1">IF(MOD(ROW()-13,2)=0,IF(ISBLANK(OFFSET('11. SEGUIMIENTO 2026'!$P$14,INT((ROW()-13)/2),0)),"",OFFSET('11. SEGUIMIENTO 2026'!$P$14,INT((ROW()-13)/2),0)),IF(ISBLANK(OFFSET('9. METAS'!$S$20,INT((ROW()-14)/2),0)),"",OFFSET('9. METAS'!$S$20,INT((ROW()-14)/2),0)))</f>
        <v/>
      </c>
      <c r="M266" s="246" t="str">
        <f ca="1">IF(MOD(ROW()-13,2)=0,IF(ISBLANK(OFFSET('11. SEGUIMIENTO 2026'!$Q$14,INT((ROW()-13)/2),0)),"",OFFSET('11. SEGUIMIENTO 2026'!$Q$14,INT((ROW()-13)/2),0)),IF(ISBLANK(OFFSET('9. METAS'!$T$20,INT((ROW()-14)/2),0)),"",OFFSET('9. METAS'!$T$20,INT((ROW()-14)/2),0)))</f>
        <v/>
      </c>
      <c r="N266" s="1013"/>
      <c r="O266" s="1014"/>
      <c r="P266" s="1015"/>
    </row>
    <row r="267" spans="3:16">
      <c r="C267" s="1016" t="str">
        <f ca="1">IF(ISBLANK(OFFSET('5. Pp (3 años)'!$C$46,INT((ROW()-13)/2),0)),"",OFFSET('5. Pp (3 años)'!$C$46,INT((ROW()-13)/2),0))</f>
        <v>Actividad</v>
      </c>
      <c r="D267" s="1018" t="str">
        <f ca="1">IF(ISBLANK(OFFSET('5. Pp (3 años)'!$D$46,INT((ROW()-13)/2),0)),"",OFFSET('5. Pp (3 años)'!$D$46,INT((ROW()-13)/2),0))</f>
        <v/>
      </c>
      <c r="E267" s="1018" t="str">
        <f ca="1">IF(ISBLANK(OFFSET('5. Pp (3 años)'!$E$46,INT((ROW()-13)/2),0)),"",OFFSET('5. Pp (3 años)'!$E$46,INT((ROW()-13)/2),0))</f>
        <v/>
      </c>
      <c r="F267" s="1021" t="str">
        <f ca="1">IF(ISBLANK(OFFSET('5. Pp (3 años)'!$K$46,INT((ROW()-13)/2),0)),"",OFFSET('5. Pp (3 años)'!$K$46,INT((ROW()-13)/2),0))</f>
        <v/>
      </c>
      <c r="G267" s="1023" t="str">
        <f ca="1">IF(ISBLANK(OFFSET('5. Pp (3 años)'!$H$46,INT((ROW()-13)/2),0)),"",OFFSET('5. Pp (3 años)'!$H$46,INT((ROW()-13)/2),0))</f>
        <v/>
      </c>
      <c r="H267" s="1002" t="str">
        <f ca="1">IF(ISBLANK(OFFSET('9. METAS'!$K$20,INT((ROW()-13)/2),0)),"",OFFSET('9. METAS'!$K$20,INT((ROW()-13)/2),0))</f>
        <v/>
      </c>
      <c r="I267" s="1004"/>
      <c r="J267" s="244" t="str">
        <f ca="1">IF(MOD(ROW()-13,2)=0,IF(ISBLANK(OFFSET('11. SEGUIMIENTO 2026'!$N$14,INT((ROW()-13)/2),0)),"",OFFSET('11. SEGUIMIENTO 2026'!$N$14,INT((ROW()-13)/2),0)),IF(ISBLANK(OFFSET('9. METAS'!$Q$20,INT((ROW()-14)/2),0)),"",OFFSET('9. METAS'!$Q$20,INT((ROW()-14)/2),0)))</f>
        <v/>
      </c>
      <c r="K267" s="245" t="str">
        <f ca="1">IF(MOD(ROW()-13,2)=0,IF(ISBLANK(OFFSET('11. SEGUIMIENTO 2026'!$O$14,INT((ROW()-13)/2),0)),"",OFFSET('11. SEGUIMIENTO 2026'!$O$14,INT((ROW()-13)/2),0)),IF(ISBLANK(OFFSET('9. METAS'!$R$20,INT((ROW()-14)/2),0)),"",OFFSET('9. METAS'!$R$20,INT((ROW()-14)/2),0)))</f>
        <v/>
      </c>
      <c r="L267" s="245" t="str">
        <f ca="1">IF(MOD(ROW()-13,2)=0,IF(ISBLANK(OFFSET('11. SEGUIMIENTO 2026'!$P$14,INT((ROW()-13)/2),0)),"",OFFSET('11. SEGUIMIENTO 2026'!$P$14,INT((ROW()-13)/2),0)),IF(ISBLANK(OFFSET('9. METAS'!$S$20,INT((ROW()-14)/2),0)),"",OFFSET('9. METAS'!$S$20,INT((ROW()-14)/2),0)))</f>
        <v/>
      </c>
      <c r="M267" s="246" t="str">
        <f ca="1">IF(MOD(ROW()-13,2)=0,IF(ISBLANK(OFFSET('11. SEGUIMIENTO 2026'!$Q$14,INT((ROW()-13)/2),0)),"",OFFSET('11. SEGUIMIENTO 2026'!$Q$14,INT((ROW()-13)/2),0)),IF(ISBLANK(OFFSET('9. METAS'!$T$20,INT((ROW()-14)/2),0)),"",OFFSET('9. METAS'!$T$20,INT((ROW()-14)/2),0)))</f>
        <v/>
      </c>
      <c r="N267" s="1006" t="str">
        <f t="shared" ref="N267" ca="1" si="250">IFERROR(J267/J268,"ND")</f>
        <v>ND</v>
      </c>
      <c r="O267" s="1008" t="str">
        <f t="shared" ref="O267" ca="1" si="251">IFERROR(((J267+K267)/H267),"ND")</f>
        <v>ND</v>
      </c>
      <c r="P267" s="1010"/>
    </row>
    <row r="268" spans="3:16">
      <c r="C268" s="1025"/>
      <c r="D268" s="1018"/>
      <c r="E268" s="1018"/>
      <c r="F268" s="1021"/>
      <c r="G268" s="1023"/>
      <c r="H268" s="1002"/>
      <c r="I268" s="1012"/>
      <c r="J268" s="244" t="str">
        <f ca="1">IF(MOD(ROW()-13,2)=0,IF(ISBLANK(OFFSET('11. SEGUIMIENTO 2026'!$N$14,INT((ROW()-13)/2),0)),"",OFFSET('11. SEGUIMIENTO 2026'!$N$14,INT((ROW()-13)/2),0)),IF(ISBLANK(OFFSET('9. METAS'!$Q$20,INT((ROW()-14)/2),0)),"",OFFSET('9. METAS'!$Q$20,INT((ROW()-14)/2),0)))</f>
        <v/>
      </c>
      <c r="K268" s="245" t="str">
        <f ca="1">IF(MOD(ROW()-13,2)=0,IF(ISBLANK(OFFSET('11. SEGUIMIENTO 2026'!$O$14,INT((ROW()-13)/2),0)),"",OFFSET('11. SEGUIMIENTO 2026'!$O$14,INT((ROW()-13)/2),0)),IF(ISBLANK(OFFSET('9. METAS'!$R$20,INT((ROW()-14)/2),0)),"",OFFSET('9. METAS'!$R$20,INT((ROW()-14)/2),0)))</f>
        <v/>
      </c>
      <c r="L268" s="245" t="str">
        <f ca="1">IF(MOD(ROW()-13,2)=0,IF(ISBLANK(OFFSET('11. SEGUIMIENTO 2026'!$P$14,INT((ROW()-13)/2),0)),"",OFFSET('11. SEGUIMIENTO 2026'!$P$14,INT((ROW()-13)/2),0)),IF(ISBLANK(OFFSET('9. METAS'!$S$20,INT((ROW()-14)/2),0)),"",OFFSET('9. METAS'!$S$20,INT((ROW()-14)/2),0)))</f>
        <v/>
      </c>
      <c r="M268" s="246" t="str">
        <f ca="1">IF(MOD(ROW()-13,2)=0,IF(ISBLANK(OFFSET('11. SEGUIMIENTO 2026'!$Q$14,INT((ROW()-13)/2),0)),"",OFFSET('11. SEGUIMIENTO 2026'!$Q$14,INT((ROW()-13)/2),0)),IF(ISBLANK(OFFSET('9. METAS'!$T$20,INT((ROW()-14)/2),0)),"",OFFSET('9. METAS'!$T$20,INT((ROW()-14)/2),0)))</f>
        <v/>
      </c>
      <c r="N268" s="1013"/>
      <c r="O268" s="1014"/>
      <c r="P268" s="1015"/>
    </row>
    <row r="269" spans="3:16">
      <c r="C269" s="1016" t="str">
        <f ca="1">IF(ISBLANK(OFFSET('5. Pp (3 años)'!$C$46,INT((ROW()-13)/2),0)),"",OFFSET('5. Pp (3 años)'!$C$46,INT((ROW()-13)/2),0))</f>
        <v>Componente</v>
      </c>
      <c r="D269" s="1018" t="str">
        <f ca="1">IF(ISBLANK(OFFSET('5. Pp (3 años)'!$D$46,INT((ROW()-13)/2),0)),"",OFFSET('5. Pp (3 años)'!$D$46,INT((ROW()-13)/2),0))</f>
        <v>4.1.1.1.22 Acciones de fomento a la competitividad y desarrollo de capacidades para los emprendedores realizadas.</v>
      </c>
      <c r="E269" s="1018" t="str">
        <f ca="1">IF(ISBLANK(OFFSET('5. Pp (3 años)'!$E$46,INT((ROW()-13)/2),0)),"",OFFSET('5. Pp (3 años)'!$E$46,INT((ROW()-13)/2),0))</f>
        <v>PAFER: Porcentaje de acciones de fomento al emprendimiento realizadas.</v>
      </c>
      <c r="F269" s="1021" t="str">
        <f ca="1">IF(ISBLANK(OFFSET('5. Pp (3 años)'!$K$46,INT((ROW()-13)/2),0)),"",OFFSET('5. Pp (3 años)'!$K$46,INT((ROW()-13)/2),0))</f>
        <v>Ascendente</v>
      </c>
      <c r="G269" s="1023" t="str">
        <f ca="1">IF(ISBLANK(OFFSET('5. Pp (3 años)'!$H$46,INT((ROW()-13)/2),0)),"",OFFSET('5. Pp (3 años)'!$H$46,INT((ROW()-13)/2),0))</f>
        <v>Trimestral</v>
      </c>
      <c r="H269" s="1002">
        <f ca="1">IF(ISBLANK(OFFSET('9. METAS'!$K$20,INT((ROW()-13)/2),0)),"",OFFSET('9. METAS'!$K$20,INT((ROW()-13)/2),0))</f>
        <v>100</v>
      </c>
      <c r="I269" s="1004"/>
      <c r="J269" s="244">
        <f ca="1">IF(MOD(ROW()-13,2)=0,IF(ISBLANK(OFFSET('11. SEGUIMIENTO 2026'!$N$14,INT((ROW()-13)/2),0)),"",OFFSET('11. SEGUIMIENTO 2026'!$N$14,INT((ROW()-13)/2),0)),IF(ISBLANK(OFFSET('9. METAS'!$Q$20,INT((ROW()-14)/2),0)),"",OFFSET('9. METAS'!$Q$20,INT((ROW()-14)/2),0)))</f>
        <v>25</v>
      </c>
      <c r="K269" s="245" t="str">
        <f ca="1">IF(MOD(ROW()-13,2)=0,IF(ISBLANK(OFFSET('11. SEGUIMIENTO 2026'!$O$14,INT((ROW()-13)/2),0)),"",OFFSET('11. SEGUIMIENTO 2026'!$O$14,INT((ROW()-13)/2),0)),IF(ISBLANK(OFFSET('9. METAS'!$R$20,INT((ROW()-14)/2),0)),"",OFFSET('9. METAS'!$R$20,INT((ROW()-14)/2),0)))</f>
        <v/>
      </c>
      <c r="L269" s="245" t="str">
        <f ca="1">IF(MOD(ROW()-13,2)=0,IF(ISBLANK(OFFSET('11. SEGUIMIENTO 2026'!$P$14,INT((ROW()-13)/2),0)),"",OFFSET('11. SEGUIMIENTO 2026'!$P$14,INT((ROW()-13)/2),0)),IF(ISBLANK(OFFSET('9. METAS'!$S$20,INT((ROW()-14)/2),0)),"",OFFSET('9. METAS'!$S$20,INT((ROW()-14)/2),0)))</f>
        <v/>
      </c>
      <c r="M269" s="246" t="str">
        <f ca="1">IF(MOD(ROW()-13,2)=0,IF(ISBLANK(OFFSET('11. SEGUIMIENTO 2026'!$Q$14,INT((ROW()-13)/2),0)),"",OFFSET('11. SEGUIMIENTO 2026'!$Q$14,INT((ROW()-13)/2),0)),IF(ISBLANK(OFFSET('9. METAS'!$T$20,INT((ROW()-14)/2),0)),"",OFFSET('9. METAS'!$T$20,INT((ROW()-14)/2),0)))</f>
        <v/>
      </c>
      <c r="N269" s="1006">
        <f t="shared" ref="N269" ca="1" si="252">IFERROR(J269/J270,"ND")</f>
        <v>1</v>
      </c>
      <c r="O269" s="1008" t="str">
        <f t="shared" ref="O269" ca="1" si="253">IFERROR(((J269+K269)/H269),"ND")</f>
        <v>ND</v>
      </c>
      <c r="P269" s="1010"/>
    </row>
    <row r="270" spans="3:16">
      <c r="C270" s="1025"/>
      <c r="D270" s="1018"/>
      <c r="E270" s="1018"/>
      <c r="F270" s="1021"/>
      <c r="G270" s="1023"/>
      <c r="H270" s="1002"/>
      <c r="I270" s="1012"/>
      <c r="J270" s="244">
        <f ca="1">IF(MOD(ROW()-13,2)=0,IF(ISBLANK(OFFSET('11. SEGUIMIENTO 2026'!$N$14,INT((ROW()-13)/2),0)),"",OFFSET('11. SEGUIMIENTO 2026'!$N$14,INT((ROW()-13)/2),0)),IF(ISBLANK(OFFSET('9. METAS'!$Q$20,INT((ROW()-14)/2),0)),"",OFFSET('9. METAS'!$Q$20,INT((ROW()-14)/2),0)))</f>
        <v>25</v>
      </c>
      <c r="K270" s="245">
        <f ca="1">IF(MOD(ROW()-13,2)=0,IF(ISBLANK(OFFSET('11. SEGUIMIENTO 2026'!$O$14,INT((ROW()-13)/2),0)),"",OFFSET('11. SEGUIMIENTO 2026'!$O$14,INT((ROW()-13)/2),0)),IF(ISBLANK(OFFSET('9. METAS'!$R$20,INT((ROW()-14)/2),0)),"",OFFSET('9. METAS'!$R$20,INT((ROW()-14)/2),0)))</f>
        <v>25</v>
      </c>
      <c r="L270" s="245">
        <f ca="1">IF(MOD(ROW()-13,2)=0,IF(ISBLANK(OFFSET('11. SEGUIMIENTO 2026'!$P$14,INT((ROW()-13)/2),0)),"",OFFSET('11. SEGUIMIENTO 2026'!$P$14,INT((ROW()-13)/2),0)),IF(ISBLANK(OFFSET('9. METAS'!$S$20,INT((ROW()-14)/2),0)),"",OFFSET('9. METAS'!$S$20,INT((ROW()-14)/2),0)))</f>
        <v>25</v>
      </c>
      <c r="M270" s="246">
        <f ca="1">IF(MOD(ROW()-13,2)=0,IF(ISBLANK(OFFSET('11. SEGUIMIENTO 2026'!$Q$14,INT((ROW()-13)/2),0)),"",OFFSET('11. SEGUIMIENTO 2026'!$Q$14,INT((ROW()-13)/2),0)),IF(ISBLANK(OFFSET('9. METAS'!$T$20,INT((ROW()-14)/2),0)),"",OFFSET('9. METAS'!$T$20,INT((ROW()-14)/2),0)))</f>
        <v>25</v>
      </c>
      <c r="N270" s="1013"/>
      <c r="O270" s="1014"/>
      <c r="P270" s="1015"/>
    </row>
    <row r="271" spans="3:16">
      <c r="C271" s="1016" t="str">
        <f ca="1">IF(ISBLANK(OFFSET('5. Pp (3 años)'!$C$46,INT((ROW()-13)/2),0)),"",OFFSET('5. Pp (3 años)'!$C$46,INT((ROW()-13)/2),0))</f>
        <v>Actividad</v>
      </c>
      <c r="D271" s="1018" t="str">
        <f ca="1">IF(ISBLANK(OFFSET('5. Pp (3 años)'!$D$46,INT((ROW()-13)/2),0)),"",OFFSET('5. Pp (3 años)'!$D$46,INT((ROW()-13)/2),0))</f>
        <v>4.1.1.1.22.1 Gestión de servicios de asesoría técnica y jornadas de sensibilización para el sector emprendedor</v>
      </c>
      <c r="E271" s="1018" t="str">
        <f ca="1">IF(ISBLANK(OFFSET('5. Pp (3 años)'!$E$46,INT((ROW()-13)/2),0)),"",OFFSET('5. Pp (3 años)'!$E$46,INT((ROW()-13)/2),0))</f>
        <v>PSASE: Porcentaje de servicios de asesoría y sensibilización al emprendedor realizados.</v>
      </c>
      <c r="F271" s="1021" t="str">
        <f ca="1">IF(ISBLANK(OFFSET('5. Pp (3 años)'!$K$46,INT((ROW()-13)/2),0)),"",OFFSET('5. Pp (3 años)'!$K$46,INT((ROW()-13)/2),0))</f>
        <v>Ascendente</v>
      </c>
      <c r="G271" s="1023" t="str">
        <f ca="1">IF(ISBLANK(OFFSET('5. Pp (3 años)'!$H$46,INT((ROW()-13)/2),0)),"",OFFSET('5. Pp (3 años)'!$H$46,INT((ROW()-13)/2),0))</f>
        <v>Trimestral</v>
      </c>
      <c r="H271" s="1002">
        <f ca="1">IF(ISBLANK(OFFSET('9. METAS'!$K$20,INT((ROW()-13)/2),0)),"",OFFSET('9. METAS'!$K$20,INT((ROW()-13)/2),0))</f>
        <v>933</v>
      </c>
      <c r="I271" s="1004"/>
      <c r="J271" s="244">
        <f ca="1">IF(MOD(ROW()-13,2)=0,IF(ISBLANK(OFFSET('11. SEGUIMIENTO 2026'!$N$14,INT((ROW()-13)/2),0)),"",OFFSET('11. SEGUIMIENTO 2026'!$N$14,INT((ROW()-13)/2),0)),IF(ISBLANK(OFFSET('9. METAS'!$Q$20,INT((ROW()-14)/2),0)),"",OFFSET('9. METAS'!$Q$20,INT((ROW()-14)/2),0)))</f>
        <v>208</v>
      </c>
      <c r="K271" s="245" t="str">
        <f ca="1">IF(MOD(ROW()-13,2)=0,IF(ISBLANK(OFFSET('11. SEGUIMIENTO 2026'!$O$14,INT((ROW()-13)/2),0)),"",OFFSET('11. SEGUIMIENTO 2026'!$O$14,INT((ROW()-13)/2),0)),IF(ISBLANK(OFFSET('9. METAS'!$R$20,INT((ROW()-14)/2),0)),"",OFFSET('9. METAS'!$R$20,INT((ROW()-14)/2),0)))</f>
        <v/>
      </c>
      <c r="L271" s="245" t="str">
        <f ca="1">IF(MOD(ROW()-13,2)=0,IF(ISBLANK(OFFSET('11. SEGUIMIENTO 2026'!$P$14,INT((ROW()-13)/2),0)),"",OFFSET('11. SEGUIMIENTO 2026'!$P$14,INT((ROW()-13)/2),0)),IF(ISBLANK(OFFSET('9. METAS'!$S$20,INT((ROW()-14)/2),0)),"",OFFSET('9. METAS'!$S$20,INT((ROW()-14)/2),0)))</f>
        <v/>
      </c>
      <c r="M271" s="246" t="str">
        <f ca="1">IF(MOD(ROW()-13,2)=0,IF(ISBLANK(OFFSET('11. SEGUIMIENTO 2026'!$Q$14,INT((ROW()-13)/2),0)),"",OFFSET('11. SEGUIMIENTO 2026'!$Q$14,INT((ROW()-13)/2),0)),IF(ISBLANK(OFFSET('9. METAS'!$T$20,INT((ROW()-14)/2),0)),"",OFFSET('9. METAS'!$T$20,INT((ROW()-14)/2),0)))</f>
        <v/>
      </c>
      <c r="N271" s="1006">
        <f t="shared" ref="N271" ca="1" si="254">IFERROR(J271/J272,"ND")</f>
        <v>1.0097087378640777</v>
      </c>
      <c r="O271" s="1008" t="str">
        <f t="shared" ref="O271" ca="1" si="255">IFERROR(((J271+K271)/H271),"ND")</f>
        <v>ND</v>
      </c>
      <c r="P271" s="1010"/>
    </row>
    <row r="272" spans="3:16">
      <c r="C272" s="1025"/>
      <c r="D272" s="1018"/>
      <c r="E272" s="1018"/>
      <c r="F272" s="1021"/>
      <c r="G272" s="1023"/>
      <c r="H272" s="1002"/>
      <c r="I272" s="1012"/>
      <c r="J272" s="244">
        <f ca="1">IF(MOD(ROW()-13,2)=0,IF(ISBLANK(OFFSET('11. SEGUIMIENTO 2026'!$N$14,INT((ROW()-13)/2),0)),"",OFFSET('11. SEGUIMIENTO 2026'!$N$14,INT((ROW()-13)/2),0)),IF(ISBLANK(OFFSET('9. METAS'!$Q$20,INT((ROW()-14)/2),0)),"",OFFSET('9. METAS'!$Q$20,INT((ROW()-14)/2),0)))</f>
        <v>206</v>
      </c>
      <c r="K272" s="245">
        <f ca="1">IF(MOD(ROW()-13,2)=0,IF(ISBLANK(OFFSET('11. SEGUIMIENTO 2026'!$O$14,INT((ROW()-13)/2),0)),"",OFFSET('11. SEGUIMIENTO 2026'!$O$14,INT((ROW()-13)/2),0)),IF(ISBLANK(OFFSET('9. METAS'!$R$20,INT((ROW()-14)/2),0)),"",OFFSET('9. METAS'!$R$20,INT((ROW()-14)/2),0)))</f>
        <v>261</v>
      </c>
      <c r="L272" s="245">
        <f ca="1">IF(MOD(ROW()-13,2)=0,IF(ISBLANK(OFFSET('11. SEGUIMIENTO 2026'!$P$14,INT((ROW()-13)/2),0)),"",OFFSET('11. SEGUIMIENTO 2026'!$P$14,INT((ROW()-13)/2),0)),IF(ISBLANK(OFFSET('9. METAS'!$S$20,INT((ROW()-14)/2),0)),"",OFFSET('9. METAS'!$S$20,INT((ROW()-14)/2),0)))</f>
        <v>260</v>
      </c>
      <c r="M272" s="246">
        <f ca="1">IF(MOD(ROW()-13,2)=0,IF(ISBLANK(OFFSET('11. SEGUIMIENTO 2026'!$Q$14,INT((ROW()-13)/2),0)),"",OFFSET('11. SEGUIMIENTO 2026'!$Q$14,INT((ROW()-13)/2),0)),IF(ISBLANK(OFFSET('9. METAS'!$T$20,INT((ROW()-14)/2),0)),"",OFFSET('9. METAS'!$T$20,INT((ROW()-14)/2),0)))</f>
        <v>206</v>
      </c>
      <c r="N272" s="1013"/>
      <c r="O272" s="1014"/>
      <c r="P272" s="1015"/>
    </row>
    <row r="273" spans="3:16">
      <c r="C273" s="1016" t="str">
        <f ca="1">IF(ISBLANK(OFFSET('5. Pp (3 años)'!$C$46,INT((ROW()-13)/2),0)),"",OFFSET('5. Pp (3 años)'!$C$46,INT((ROW()-13)/2),0))</f>
        <v>Actividad</v>
      </c>
      <c r="D273" s="1018" t="str">
        <f ca="1">IF(ISBLANK(OFFSET('5. Pp (3 años)'!$D$46,INT((ROW()-13)/2),0)),"",OFFSET('5. Pp (3 años)'!$D$46,INT((ROW()-13)/2),0))</f>
        <v/>
      </c>
      <c r="E273" s="1018" t="str">
        <f ca="1">IF(ISBLANK(OFFSET('5. Pp (3 años)'!$E$46,INT((ROW()-13)/2),0)),"",OFFSET('5. Pp (3 años)'!$E$46,INT((ROW()-13)/2),0))</f>
        <v/>
      </c>
      <c r="F273" s="1021" t="str">
        <f ca="1">IF(ISBLANK(OFFSET('5. Pp (3 años)'!$K$46,INT((ROW()-13)/2),0)),"",OFFSET('5. Pp (3 años)'!$K$46,INT((ROW()-13)/2),0))</f>
        <v/>
      </c>
      <c r="G273" s="1023" t="str">
        <f ca="1">IF(ISBLANK(OFFSET('5. Pp (3 años)'!$H$46,INT((ROW()-13)/2),0)),"",OFFSET('5. Pp (3 años)'!$H$46,INT((ROW()-13)/2),0))</f>
        <v/>
      </c>
      <c r="H273" s="1002" t="str">
        <f ca="1">IF(ISBLANK(OFFSET('9. METAS'!$K$20,INT((ROW()-13)/2),0)),"",OFFSET('9. METAS'!$K$20,INT((ROW()-13)/2),0))</f>
        <v/>
      </c>
      <c r="I273" s="1004"/>
      <c r="J273" s="244" t="str">
        <f ca="1">IF(MOD(ROW()-13,2)=0,IF(ISBLANK(OFFSET('11. SEGUIMIENTO 2026'!$N$14,INT((ROW()-13)/2),0)),"",OFFSET('11. SEGUIMIENTO 2026'!$N$14,INT((ROW()-13)/2),0)),IF(ISBLANK(OFFSET('9. METAS'!$Q$20,INT((ROW()-14)/2),0)),"",OFFSET('9. METAS'!$Q$20,INT((ROW()-14)/2),0)))</f>
        <v/>
      </c>
      <c r="K273" s="245" t="str">
        <f ca="1">IF(MOD(ROW()-13,2)=0,IF(ISBLANK(OFFSET('11. SEGUIMIENTO 2026'!$O$14,INT((ROW()-13)/2),0)),"",OFFSET('11. SEGUIMIENTO 2026'!$O$14,INT((ROW()-13)/2),0)),IF(ISBLANK(OFFSET('9. METAS'!$R$20,INT((ROW()-14)/2),0)),"",OFFSET('9. METAS'!$R$20,INT((ROW()-14)/2),0)))</f>
        <v/>
      </c>
      <c r="L273" s="245" t="str">
        <f ca="1">IF(MOD(ROW()-13,2)=0,IF(ISBLANK(OFFSET('11. SEGUIMIENTO 2026'!$P$14,INT((ROW()-13)/2),0)),"",OFFSET('11. SEGUIMIENTO 2026'!$P$14,INT((ROW()-13)/2),0)),IF(ISBLANK(OFFSET('9. METAS'!$S$20,INT((ROW()-14)/2),0)),"",OFFSET('9. METAS'!$S$20,INT((ROW()-14)/2),0)))</f>
        <v/>
      </c>
      <c r="M273" s="246" t="str">
        <f ca="1">IF(MOD(ROW()-13,2)=0,IF(ISBLANK(OFFSET('11. SEGUIMIENTO 2026'!$Q$14,INT((ROW()-13)/2),0)),"",OFFSET('11. SEGUIMIENTO 2026'!$Q$14,INT((ROW()-13)/2),0)),IF(ISBLANK(OFFSET('9. METAS'!$T$20,INT((ROW()-14)/2),0)),"",OFFSET('9. METAS'!$T$20,INT((ROW()-14)/2),0)))</f>
        <v/>
      </c>
      <c r="N273" s="1006" t="str">
        <f t="shared" ref="N273" ca="1" si="256">IFERROR(J273/J274,"ND")</f>
        <v>ND</v>
      </c>
      <c r="O273" s="1008" t="str">
        <f t="shared" ref="O273" ca="1" si="257">IFERROR(((J273+K273)/H273),"ND")</f>
        <v>ND</v>
      </c>
      <c r="P273" s="1010"/>
    </row>
    <row r="274" spans="3:16">
      <c r="C274" s="1025"/>
      <c r="D274" s="1018"/>
      <c r="E274" s="1018"/>
      <c r="F274" s="1021"/>
      <c r="G274" s="1023"/>
      <c r="H274" s="1002"/>
      <c r="I274" s="1012"/>
      <c r="J274" s="244" t="str">
        <f ca="1">IF(MOD(ROW()-13,2)=0,IF(ISBLANK(OFFSET('11. SEGUIMIENTO 2026'!$N$14,INT((ROW()-13)/2),0)),"",OFFSET('11. SEGUIMIENTO 2026'!$N$14,INT((ROW()-13)/2),0)),IF(ISBLANK(OFFSET('9. METAS'!$Q$20,INT((ROW()-14)/2),0)),"",OFFSET('9. METAS'!$Q$20,INT((ROW()-14)/2),0)))</f>
        <v/>
      </c>
      <c r="K274" s="245" t="str">
        <f ca="1">IF(MOD(ROW()-13,2)=0,IF(ISBLANK(OFFSET('11. SEGUIMIENTO 2026'!$O$14,INT((ROW()-13)/2),0)),"",OFFSET('11. SEGUIMIENTO 2026'!$O$14,INT((ROW()-13)/2),0)),IF(ISBLANK(OFFSET('9. METAS'!$R$20,INT((ROW()-14)/2),0)),"",OFFSET('9. METAS'!$R$20,INT((ROW()-14)/2),0)))</f>
        <v/>
      </c>
      <c r="L274" s="245" t="str">
        <f ca="1">IF(MOD(ROW()-13,2)=0,IF(ISBLANK(OFFSET('11. SEGUIMIENTO 2026'!$P$14,INT((ROW()-13)/2),0)),"",OFFSET('11. SEGUIMIENTO 2026'!$P$14,INT((ROW()-13)/2),0)),IF(ISBLANK(OFFSET('9. METAS'!$S$20,INT((ROW()-14)/2),0)),"",OFFSET('9. METAS'!$S$20,INT((ROW()-14)/2),0)))</f>
        <v/>
      </c>
      <c r="M274" s="246" t="str">
        <f ca="1">IF(MOD(ROW()-13,2)=0,IF(ISBLANK(OFFSET('11. SEGUIMIENTO 2026'!$Q$14,INT((ROW()-13)/2),0)),"",OFFSET('11. SEGUIMIENTO 2026'!$Q$14,INT((ROW()-13)/2),0)),IF(ISBLANK(OFFSET('9. METAS'!$T$20,INT((ROW()-14)/2),0)),"",OFFSET('9. METAS'!$T$20,INT((ROW()-14)/2),0)))</f>
        <v/>
      </c>
      <c r="N274" s="1013"/>
      <c r="O274" s="1014"/>
      <c r="P274" s="1015"/>
    </row>
    <row r="275" spans="3:16">
      <c r="C275" s="1016" t="str">
        <f ca="1">IF(ISBLANK(OFFSET('5. Pp (3 años)'!$C$46,INT((ROW()-13)/2),0)),"",OFFSET('5. Pp (3 años)'!$C$46,INT((ROW()-13)/2),0))</f>
        <v>Actividad</v>
      </c>
      <c r="D275" s="1018" t="str">
        <f ca="1">IF(ISBLANK(OFFSET('5. Pp (3 años)'!$D$46,INT((ROW()-13)/2),0)),"",OFFSET('5. Pp (3 años)'!$D$46,INT((ROW()-13)/2),0))</f>
        <v/>
      </c>
      <c r="E275" s="1018" t="str">
        <f ca="1">IF(ISBLANK(OFFSET('5. Pp (3 años)'!$E$46,INT((ROW()-13)/2),0)),"",OFFSET('5. Pp (3 años)'!$E$46,INT((ROW()-13)/2),0))</f>
        <v/>
      </c>
      <c r="F275" s="1021" t="str">
        <f ca="1">IF(ISBLANK(OFFSET('5. Pp (3 años)'!$K$46,INT((ROW()-13)/2),0)),"",OFFSET('5. Pp (3 años)'!$K$46,INT((ROW()-13)/2),0))</f>
        <v/>
      </c>
      <c r="G275" s="1023" t="str">
        <f ca="1">IF(ISBLANK(OFFSET('5. Pp (3 años)'!$H$46,INT((ROW()-13)/2),0)),"",OFFSET('5. Pp (3 años)'!$H$46,INT((ROW()-13)/2),0))</f>
        <v/>
      </c>
      <c r="H275" s="1002" t="str">
        <f ca="1">IF(ISBLANK(OFFSET('9. METAS'!$K$20,INT((ROW()-13)/2),0)),"",OFFSET('9. METAS'!$K$20,INT((ROW()-13)/2),0))</f>
        <v/>
      </c>
      <c r="I275" s="1004"/>
      <c r="J275" s="244" t="str">
        <f ca="1">IF(MOD(ROW()-13,2)=0,IF(ISBLANK(OFFSET('11. SEGUIMIENTO 2026'!$N$14,INT((ROW()-13)/2),0)),"",OFFSET('11. SEGUIMIENTO 2026'!$N$14,INT((ROW()-13)/2),0)),IF(ISBLANK(OFFSET('9. METAS'!$Q$20,INT((ROW()-14)/2),0)),"",OFFSET('9. METAS'!$Q$20,INT((ROW()-14)/2),0)))</f>
        <v/>
      </c>
      <c r="K275" s="245" t="str">
        <f ca="1">IF(MOD(ROW()-13,2)=0,IF(ISBLANK(OFFSET('11. SEGUIMIENTO 2026'!$O$14,INT((ROW()-13)/2),0)),"",OFFSET('11. SEGUIMIENTO 2026'!$O$14,INT((ROW()-13)/2),0)),IF(ISBLANK(OFFSET('9. METAS'!$R$20,INT((ROW()-14)/2),0)),"",OFFSET('9. METAS'!$R$20,INT((ROW()-14)/2),0)))</f>
        <v/>
      </c>
      <c r="L275" s="245" t="str">
        <f ca="1">IF(MOD(ROW()-13,2)=0,IF(ISBLANK(OFFSET('11. SEGUIMIENTO 2026'!$P$14,INT((ROW()-13)/2),0)),"",OFFSET('11. SEGUIMIENTO 2026'!$P$14,INT((ROW()-13)/2),0)),IF(ISBLANK(OFFSET('9. METAS'!$S$20,INT((ROW()-14)/2),0)),"",OFFSET('9. METAS'!$S$20,INT((ROW()-14)/2),0)))</f>
        <v/>
      </c>
      <c r="M275" s="246" t="str">
        <f ca="1">IF(MOD(ROW()-13,2)=0,IF(ISBLANK(OFFSET('11. SEGUIMIENTO 2026'!$Q$14,INT((ROW()-13)/2),0)),"",OFFSET('11. SEGUIMIENTO 2026'!$Q$14,INT((ROW()-13)/2),0)),IF(ISBLANK(OFFSET('9. METAS'!$T$20,INT((ROW()-14)/2),0)),"",OFFSET('9. METAS'!$T$20,INT((ROW()-14)/2),0)))</f>
        <v/>
      </c>
      <c r="N275" s="1006" t="str">
        <f t="shared" ref="N275" ca="1" si="258">IFERROR(J275/J276,"ND")</f>
        <v>ND</v>
      </c>
      <c r="O275" s="1008" t="str">
        <f t="shared" ref="O275" ca="1" si="259">IFERROR(((J275+K275)/H275),"ND")</f>
        <v>ND</v>
      </c>
      <c r="P275" s="1010"/>
    </row>
    <row r="276" spans="3:16">
      <c r="C276" s="1025"/>
      <c r="D276" s="1018"/>
      <c r="E276" s="1018"/>
      <c r="F276" s="1021"/>
      <c r="G276" s="1023"/>
      <c r="H276" s="1002"/>
      <c r="I276" s="1012"/>
      <c r="J276" s="244" t="str">
        <f ca="1">IF(MOD(ROW()-13,2)=0,IF(ISBLANK(OFFSET('11. SEGUIMIENTO 2026'!$N$14,INT((ROW()-13)/2),0)),"",OFFSET('11. SEGUIMIENTO 2026'!$N$14,INT((ROW()-13)/2),0)),IF(ISBLANK(OFFSET('9. METAS'!$Q$20,INT((ROW()-14)/2),0)),"",OFFSET('9. METAS'!$Q$20,INT((ROW()-14)/2),0)))</f>
        <v/>
      </c>
      <c r="K276" s="245" t="str">
        <f ca="1">IF(MOD(ROW()-13,2)=0,IF(ISBLANK(OFFSET('11. SEGUIMIENTO 2026'!$O$14,INT((ROW()-13)/2),0)),"",OFFSET('11. SEGUIMIENTO 2026'!$O$14,INT((ROW()-13)/2),0)),IF(ISBLANK(OFFSET('9. METAS'!$R$20,INT((ROW()-14)/2),0)),"",OFFSET('9. METAS'!$R$20,INT((ROW()-14)/2),0)))</f>
        <v/>
      </c>
      <c r="L276" s="245" t="str">
        <f ca="1">IF(MOD(ROW()-13,2)=0,IF(ISBLANK(OFFSET('11. SEGUIMIENTO 2026'!$P$14,INT((ROW()-13)/2),0)),"",OFFSET('11. SEGUIMIENTO 2026'!$P$14,INT((ROW()-13)/2),0)),IF(ISBLANK(OFFSET('9. METAS'!$S$20,INT((ROW()-14)/2),0)),"",OFFSET('9. METAS'!$S$20,INT((ROW()-14)/2),0)))</f>
        <v/>
      </c>
      <c r="M276" s="246" t="str">
        <f ca="1">IF(MOD(ROW()-13,2)=0,IF(ISBLANK(OFFSET('11. SEGUIMIENTO 2026'!$Q$14,INT((ROW()-13)/2),0)),"",OFFSET('11. SEGUIMIENTO 2026'!$Q$14,INT((ROW()-13)/2),0)),IF(ISBLANK(OFFSET('9. METAS'!$T$20,INT((ROW()-14)/2),0)),"",OFFSET('9. METAS'!$T$20,INT((ROW()-14)/2),0)))</f>
        <v/>
      </c>
      <c r="N276" s="1013"/>
      <c r="O276" s="1014"/>
      <c r="P276" s="1015"/>
    </row>
    <row r="277" spans="3:16">
      <c r="C277" s="1016" t="str">
        <f ca="1">IF(ISBLANK(OFFSET('5. Pp (3 años)'!$C$46,INT((ROW()-13)/2),0)),"",OFFSET('5. Pp (3 años)'!$C$46,INT((ROW()-13)/2),0))</f>
        <v>Actividad</v>
      </c>
      <c r="D277" s="1018" t="str">
        <f ca="1">IF(ISBLANK(OFFSET('5. Pp (3 años)'!$D$46,INT((ROW()-13)/2),0)),"",OFFSET('5. Pp (3 años)'!$D$46,INT((ROW()-13)/2),0))</f>
        <v/>
      </c>
      <c r="E277" s="1018" t="str">
        <f ca="1">IF(ISBLANK(OFFSET('5. Pp (3 años)'!$E$46,INT((ROW()-13)/2),0)),"",OFFSET('5. Pp (3 años)'!$E$46,INT((ROW()-13)/2),0))</f>
        <v/>
      </c>
      <c r="F277" s="1021" t="str">
        <f ca="1">IF(ISBLANK(OFFSET('5. Pp (3 años)'!$K$46,INT((ROW()-13)/2),0)),"",OFFSET('5. Pp (3 años)'!$K$46,INT((ROW()-13)/2),0))</f>
        <v/>
      </c>
      <c r="G277" s="1023" t="str">
        <f ca="1">IF(ISBLANK(OFFSET('5. Pp (3 años)'!$H$46,INT((ROW()-13)/2),0)),"",OFFSET('5. Pp (3 años)'!$H$46,INT((ROW()-13)/2),0))</f>
        <v/>
      </c>
      <c r="H277" s="1002" t="str">
        <f ca="1">IF(ISBLANK(OFFSET('9. METAS'!$K$20,INT((ROW()-13)/2),0)),"",OFFSET('9. METAS'!$K$20,INT((ROW()-13)/2),0))</f>
        <v/>
      </c>
      <c r="I277" s="1004"/>
      <c r="J277" s="244" t="str">
        <f ca="1">IF(MOD(ROW()-13,2)=0,IF(ISBLANK(OFFSET('11. SEGUIMIENTO 2026'!$N$14,INT((ROW()-13)/2),0)),"",OFFSET('11. SEGUIMIENTO 2026'!$N$14,INT((ROW()-13)/2),0)),IF(ISBLANK(OFFSET('9. METAS'!$Q$20,INT((ROW()-14)/2),0)),"",OFFSET('9. METAS'!$Q$20,INT((ROW()-14)/2),0)))</f>
        <v/>
      </c>
      <c r="K277" s="245" t="str">
        <f ca="1">IF(MOD(ROW()-13,2)=0,IF(ISBLANK(OFFSET('11. SEGUIMIENTO 2026'!$O$14,INT((ROW()-13)/2),0)),"",OFFSET('11. SEGUIMIENTO 2026'!$O$14,INT((ROW()-13)/2),0)),IF(ISBLANK(OFFSET('9. METAS'!$R$20,INT((ROW()-14)/2),0)),"",OFFSET('9. METAS'!$R$20,INT((ROW()-14)/2),0)))</f>
        <v/>
      </c>
      <c r="L277" s="245" t="str">
        <f ca="1">IF(MOD(ROW()-13,2)=0,IF(ISBLANK(OFFSET('11. SEGUIMIENTO 2026'!$P$14,INT((ROW()-13)/2),0)),"",OFFSET('11. SEGUIMIENTO 2026'!$P$14,INT((ROW()-13)/2),0)),IF(ISBLANK(OFFSET('9. METAS'!$S$20,INT((ROW()-14)/2),0)),"",OFFSET('9. METAS'!$S$20,INT((ROW()-14)/2),0)))</f>
        <v/>
      </c>
      <c r="M277" s="246" t="str">
        <f ca="1">IF(MOD(ROW()-13,2)=0,IF(ISBLANK(OFFSET('11. SEGUIMIENTO 2026'!$Q$14,INT((ROW()-13)/2),0)),"",OFFSET('11. SEGUIMIENTO 2026'!$Q$14,INT((ROW()-13)/2),0)),IF(ISBLANK(OFFSET('9. METAS'!$T$20,INT((ROW()-14)/2),0)),"",OFFSET('9. METAS'!$T$20,INT((ROW()-14)/2),0)))</f>
        <v/>
      </c>
      <c r="N277" s="1006" t="str">
        <f t="shared" ref="N277" ca="1" si="260">IFERROR(J277/J278,"ND")</f>
        <v>ND</v>
      </c>
      <c r="O277" s="1008" t="str">
        <f t="shared" ref="O277" ca="1" si="261">IFERROR(((J277+K277)/H277),"ND")</f>
        <v>ND</v>
      </c>
      <c r="P277" s="1010"/>
    </row>
    <row r="278" spans="3:16">
      <c r="C278" s="1025"/>
      <c r="D278" s="1018"/>
      <c r="E278" s="1018"/>
      <c r="F278" s="1021"/>
      <c r="G278" s="1023"/>
      <c r="H278" s="1002"/>
      <c r="I278" s="1012"/>
      <c r="J278" s="244" t="str">
        <f ca="1">IF(MOD(ROW()-13,2)=0,IF(ISBLANK(OFFSET('11. SEGUIMIENTO 2026'!$N$14,INT((ROW()-13)/2),0)),"",OFFSET('11. SEGUIMIENTO 2026'!$N$14,INT((ROW()-13)/2),0)),IF(ISBLANK(OFFSET('9. METAS'!$Q$20,INT((ROW()-14)/2),0)),"",OFFSET('9. METAS'!$Q$20,INT((ROW()-14)/2),0)))</f>
        <v/>
      </c>
      <c r="K278" s="245" t="str">
        <f ca="1">IF(MOD(ROW()-13,2)=0,IF(ISBLANK(OFFSET('11. SEGUIMIENTO 2026'!$O$14,INT((ROW()-13)/2),0)),"",OFFSET('11. SEGUIMIENTO 2026'!$O$14,INT((ROW()-13)/2),0)),IF(ISBLANK(OFFSET('9. METAS'!$R$20,INT((ROW()-14)/2),0)),"",OFFSET('9. METAS'!$R$20,INT((ROW()-14)/2),0)))</f>
        <v/>
      </c>
      <c r="L278" s="245" t="str">
        <f ca="1">IF(MOD(ROW()-13,2)=0,IF(ISBLANK(OFFSET('11. SEGUIMIENTO 2026'!$P$14,INT((ROW()-13)/2),0)),"",OFFSET('11. SEGUIMIENTO 2026'!$P$14,INT((ROW()-13)/2),0)),IF(ISBLANK(OFFSET('9. METAS'!$S$20,INT((ROW()-14)/2),0)),"",OFFSET('9. METAS'!$S$20,INT((ROW()-14)/2),0)))</f>
        <v/>
      </c>
      <c r="M278" s="246" t="str">
        <f ca="1">IF(MOD(ROW()-13,2)=0,IF(ISBLANK(OFFSET('11. SEGUIMIENTO 2026'!$Q$14,INT((ROW()-13)/2),0)),"",OFFSET('11. SEGUIMIENTO 2026'!$Q$14,INT((ROW()-13)/2),0)),IF(ISBLANK(OFFSET('9. METAS'!$T$20,INT((ROW()-14)/2),0)),"",OFFSET('9. METAS'!$T$20,INT((ROW()-14)/2),0)))</f>
        <v/>
      </c>
      <c r="N278" s="1013"/>
      <c r="O278" s="1014"/>
      <c r="P278" s="1015"/>
    </row>
    <row r="279" spans="3:16">
      <c r="C279" s="1016" t="str">
        <f ca="1">IF(ISBLANK(OFFSET('5. Pp (3 años)'!$C$46,INT((ROW()-13)/2),0)),"",OFFSET('5. Pp (3 años)'!$C$46,INT((ROW()-13)/2),0))</f>
        <v>Actividad</v>
      </c>
      <c r="D279" s="1018" t="str">
        <f ca="1">IF(ISBLANK(OFFSET('5. Pp (3 años)'!$D$46,INT((ROW()-13)/2),0)),"",OFFSET('5. Pp (3 años)'!$D$46,INT((ROW()-13)/2),0))</f>
        <v/>
      </c>
      <c r="E279" s="1018" t="str">
        <f ca="1">IF(ISBLANK(OFFSET('5. Pp (3 años)'!$E$46,INT((ROW()-13)/2),0)),"",OFFSET('5. Pp (3 años)'!$E$46,INT((ROW()-13)/2),0))</f>
        <v/>
      </c>
      <c r="F279" s="1021" t="str">
        <f ca="1">IF(ISBLANK(OFFSET('5. Pp (3 años)'!$K$46,INT((ROW()-13)/2),0)),"",OFFSET('5. Pp (3 años)'!$K$46,INT((ROW()-13)/2),0))</f>
        <v/>
      </c>
      <c r="G279" s="1023" t="str">
        <f ca="1">IF(ISBLANK(OFFSET('5. Pp (3 años)'!$H$46,INT((ROW()-13)/2),0)),"",OFFSET('5. Pp (3 años)'!$H$46,INT((ROW()-13)/2),0))</f>
        <v/>
      </c>
      <c r="H279" s="1002" t="str">
        <f ca="1">IF(ISBLANK(OFFSET('9. METAS'!$K$20,INT((ROW()-13)/2),0)),"",OFFSET('9. METAS'!$K$20,INT((ROW()-13)/2),0))</f>
        <v/>
      </c>
      <c r="I279" s="1004"/>
      <c r="J279" s="244" t="str">
        <f ca="1">IF(MOD(ROW()-13,2)=0,IF(ISBLANK(OFFSET('11. SEGUIMIENTO 2026'!$N$14,INT((ROW()-13)/2),0)),"",OFFSET('11. SEGUIMIENTO 2026'!$N$14,INT((ROW()-13)/2),0)),IF(ISBLANK(OFFSET('9. METAS'!$Q$20,INT((ROW()-14)/2),0)),"",OFFSET('9. METAS'!$Q$20,INT((ROW()-14)/2),0)))</f>
        <v/>
      </c>
      <c r="K279" s="245" t="str">
        <f ca="1">IF(MOD(ROW()-13,2)=0,IF(ISBLANK(OFFSET('11. SEGUIMIENTO 2026'!$O$14,INT((ROW()-13)/2),0)),"",OFFSET('11. SEGUIMIENTO 2026'!$O$14,INT((ROW()-13)/2),0)),IF(ISBLANK(OFFSET('9. METAS'!$R$20,INT((ROW()-14)/2),0)),"",OFFSET('9. METAS'!$R$20,INT((ROW()-14)/2),0)))</f>
        <v/>
      </c>
      <c r="L279" s="245" t="str">
        <f ca="1">IF(MOD(ROW()-13,2)=0,IF(ISBLANK(OFFSET('11. SEGUIMIENTO 2026'!$P$14,INT((ROW()-13)/2),0)),"",OFFSET('11. SEGUIMIENTO 2026'!$P$14,INT((ROW()-13)/2),0)),IF(ISBLANK(OFFSET('9. METAS'!$S$20,INT((ROW()-14)/2),0)),"",OFFSET('9. METAS'!$S$20,INT((ROW()-14)/2),0)))</f>
        <v/>
      </c>
      <c r="M279" s="246" t="str">
        <f ca="1">IF(MOD(ROW()-13,2)=0,IF(ISBLANK(OFFSET('11. SEGUIMIENTO 2026'!$Q$14,INT((ROW()-13)/2),0)),"",OFFSET('11. SEGUIMIENTO 2026'!$Q$14,INT((ROW()-13)/2),0)),IF(ISBLANK(OFFSET('9. METAS'!$T$20,INT((ROW()-14)/2),0)),"",OFFSET('9. METAS'!$T$20,INT((ROW()-14)/2),0)))</f>
        <v/>
      </c>
      <c r="N279" s="1006" t="str">
        <f t="shared" ref="N279" ca="1" si="262">IFERROR(J279/J280,"ND")</f>
        <v>ND</v>
      </c>
      <c r="O279" s="1008" t="str">
        <f t="shared" ref="O279" ca="1" si="263">IFERROR(((J279+K279)/H279),"ND")</f>
        <v>ND</v>
      </c>
      <c r="P279" s="1010"/>
    </row>
    <row r="280" spans="3:16">
      <c r="C280" s="1025"/>
      <c r="D280" s="1018"/>
      <c r="E280" s="1018"/>
      <c r="F280" s="1021"/>
      <c r="G280" s="1023"/>
      <c r="H280" s="1002"/>
      <c r="I280" s="1012"/>
      <c r="J280" s="244" t="str">
        <f ca="1">IF(MOD(ROW()-13,2)=0,IF(ISBLANK(OFFSET('11. SEGUIMIENTO 2026'!$N$14,INT((ROW()-13)/2),0)),"",OFFSET('11. SEGUIMIENTO 2026'!$N$14,INT((ROW()-13)/2),0)),IF(ISBLANK(OFFSET('9. METAS'!$Q$20,INT((ROW()-14)/2),0)),"",OFFSET('9. METAS'!$Q$20,INT((ROW()-14)/2),0)))</f>
        <v/>
      </c>
      <c r="K280" s="245" t="str">
        <f ca="1">IF(MOD(ROW()-13,2)=0,IF(ISBLANK(OFFSET('11. SEGUIMIENTO 2026'!$O$14,INT((ROW()-13)/2),0)),"",OFFSET('11. SEGUIMIENTO 2026'!$O$14,INT((ROW()-13)/2),0)),IF(ISBLANK(OFFSET('9. METAS'!$R$20,INT((ROW()-14)/2),0)),"",OFFSET('9. METAS'!$R$20,INT((ROW()-14)/2),0)))</f>
        <v/>
      </c>
      <c r="L280" s="245" t="str">
        <f ca="1">IF(MOD(ROW()-13,2)=0,IF(ISBLANK(OFFSET('11. SEGUIMIENTO 2026'!$P$14,INT((ROW()-13)/2),0)),"",OFFSET('11. SEGUIMIENTO 2026'!$P$14,INT((ROW()-13)/2),0)),IF(ISBLANK(OFFSET('9. METAS'!$S$20,INT((ROW()-14)/2),0)),"",OFFSET('9. METAS'!$S$20,INT((ROW()-14)/2),0)))</f>
        <v/>
      </c>
      <c r="M280" s="246" t="str">
        <f ca="1">IF(MOD(ROW()-13,2)=0,IF(ISBLANK(OFFSET('11. SEGUIMIENTO 2026'!$Q$14,INT((ROW()-13)/2),0)),"",OFFSET('11. SEGUIMIENTO 2026'!$Q$14,INT((ROW()-13)/2),0)),IF(ISBLANK(OFFSET('9. METAS'!$T$20,INT((ROW()-14)/2),0)),"",OFFSET('9. METAS'!$T$20,INT((ROW()-14)/2),0)))</f>
        <v/>
      </c>
      <c r="N280" s="1013"/>
      <c r="O280" s="1014"/>
      <c r="P280" s="1015"/>
    </row>
    <row r="281" spans="3:16">
      <c r="C281" s="1016" t="str">
        <f ca="1">IF(ISBLANK(OFFSET('5. Pp (3 años)'!$C$46,INT((ROW()-13)/2),0)),"",OFFSET('5. Pp (3 años)'!$C$46,INT((ROW()-13)/2),0))</f>
        <v>Componente</v>
      </c>
      <c r="D281" s="1018" t="str">
        <f ca="1">IF(ISBLANK(OFFSET('5. Pp (3 años)'!$D$46,INT((ROW()-13)/2),0)),"",OFFSET('5. Pp (3 años)'!$D$46,INT((ROW()-13)/2),0))</f>
        <v>4.1.1.1.23 Servicios de formación y asesoría técnica para el fortalecimiento empresarial otorgados.</v>
      </c>
      <c r="E281" s="1018" t="str">
        <f ca="1">IF(ISBLANK(OFFSET('5. Pp (3 años)'!$E$46,INT((ROW()-13)/2),0)),"",OFFSET('5. Pp (3 años)'!$E$46,INT((ROW()-13)/2),0))</f>
        <v>PSFAT: Porcentaje de servicios de formación y asesoría técnica especializada realizados.</v>
      </c>
      <c r="F281" s="1021" t="str">
        <f ca="1">IF(ISBLANK(OFFSET('5. Pp (3 años)'!$K$46,INT((ROW()-13)/2),0)),"",OFFSET('5. Pp (3 años)'!$K$46,INT((ROW()-13)/2),0))</f>
        <v>Ascendente</v>
      </c>
      <c r="G281" s="1023" t="str">
        <f ca="1">IF(ISBLANK(OFFSET('5. Pp (3 años)'!$H$46,INT((ROW()-13)/2),0)),"",OFFSET('5. Pp (3 años)'!$H$46,INT((ROW()-13)/2),0))</f>
        <v>Trimestral</v>
      </c>
      <c r="H281" s="1002">
        <f ca="1">IF(ISBLANK(OFFSET('9. METAS'!$K$20,INT((ROW()-13)/2),0)),"",OFFSET('9. METAS'!$K$20,INT((ROW()-13)/2),0))</f>
        <v>100</v>
      </c>
      <c r="I281" s="1004"/>
      <c r="J281" s="244">
        <f ca="1">IF(MOD(ROW()-13,2)=0,IF(ISBLANK(OFFSET('11. SEGUIMIENTO 2026'!$N$14,INT((ROW()-13)/2),0)),"",OFFSET('11. SEGUIMIENTO 2026'!$N$14,INT((ROW()-13)/2),0)),IF(ISBLANK(OFFSET('9. METAS'!$Q$20,INT((ROW()-14)/2),0)),"",OFFSET('9. METAS'!$Q$20,INT((ROW()-14)/2),0)))</f>
        <v>25</v>
      </c>
      <c r="K281" s="245" t="str">
        <f ca="1">IF(MOD(ROW()-13,2)=0,IF(ISBLANK(OFFSET('11. SEGUIMIENTO 2026'!$O$14,INT((ROW()-13)/2),0)),"",OFFSET('11. SEGUIMIENTO 2026'!$O$14,INT((ROW()-13)/2),0)),IF(ISBLANK(OFFSET('9. METAS'!$R$20,INT((ROW()-14)/2),0)),"",OFFSET('9. METAS'!$R$20,INT((ROW()-14)/2),0)))</f>
        <v/>
      </c>
      <c r="L281" s="245" t="str">
        <f ca="1">IF(MOD(ROW()-13,2)=0,IF(ISBLANK(OFFSET('11. SEGUIMIENTO 2026'!$P$14,INT((ROW()-13)/2),0)),"",OFFSET('11. SEGUIMIENTO 2026'!$P$14,INT((ROW()-13)/2),0)),IF(ISBLANK(OFFSET('9. METAS'!$S$20,INT((ROW()-14)/2),0)),"",OFFSET('9. METAS'!$S$20,INT((ROW()-14)/2),0)))</f>
        <v/>
      </c>
      <c r="M281" s="246" t="str">
        <f ca="1">IF(MOD(ROW()-13,2)=0,IF(ISBLANK(OFFSET('11. SEGUIMIENTO 2026'!$Q$14,INT((ROW()-13)/2),0)),"",OFFSET('11. SEGUIMIENTO 2026'!$Q$14,INT((ROW()-13)/2),0)),IF(ISBLANK(OFFSET('9. METAS'!$T$20,INT((ROW()-14)/2),0)),"",OFFSET('9. METAS'!$T$20,INT((ROW()-14)/2),0)))</f>
        <v/>
      </c>
      <c r="N281" s="1006">
        <f t="shared" ref="N281" ca="1" si="264">IFERROR(J281/J282,"ND")</f>
        <v>1</v>
      </c>
      <c r="O281" s="1008" t="str">
        <f t="shared" ref="O281" ca="1" si="265">IFERROR(((J281+K281)/H281),"ND")</f>
        <v>ND</v>
      </c>
      <c r="P281" s="1010"/>
    </row>
    <row r="282" spans="3:16">
      <c r="C282" s="1025"/>
      <c r="D282" s="1018"/>
      <c r="E282" s="1018"/>
      <c r="F282" s="1021"/>
      <c r="G282" s="1023"/>
      <c r="H282" s="1002"/>
      <c r="I282" s="1012"/>
      <c r="J282" s="244">
        <f ca="1">IF(MOD(ROW()-13,2)=0,IF(ISBLANK(OFFSET('11. SEGUIMIENTO 2026'!$N$14,INT((ROW()-13)/2),0)),"",OFFSET('11. SEGUIMIENTO 2026'!$N$14,INT((ROW()-13)/2),0)),IF(ISBLANK(OFFSET('9. METAS'!$Q$20,INT((ROW()-14)/2),0)),"",OFFSET('9. METAS'!$Q$20,INT((ROW()-14)/2),0)))</f>
        <v>25</v>
      </c>
      <c r="K282" s="245">
        <f ca="1">IF(MOD(ROW()-13,2)=0,IF(ISBLANK(OFFSET('11. SEGUIMIENTO 2026'!$O$14,INT((ROW()-13)/2),0)),"",OFFSET('11. SEGUIMIENTO 2026'!$O$14,INT((ROW()-13)/2),0)),IF(ISBLANK(OFFSET('9. METAS'!$R$20,INT((ROW()-14)/2),0)),"",OFFSET('9. METAS'!$R$20,INT((ROW()-14)/2),0)))</f>
        <v>25</v>
      </c>
      <c r="L282" s="245">
        <f ca="1">IF(MOD(ROW()-13,2)=0,IF(ISBLANK(OFFSET('11. SEGUIMIENTO 2026'!$P$14,INT((ROW()-13)/2),0)),"",OFFSET('11. SEGUIMIENTO 2026'!$P$14,INT((ROW()-13)/2),0)),IF(ISBLANK(OFFSET('9. METAS'!$S$20,INT((ROW()-14)/2),0)),"",OFFSET('9. METAS'!$S$20,INT((ROW()-14)/2),0)))</f>
        <v>25</v>
      </c>
      <c r="M282" s="246">
        <f ca="1">IF(MOD(ROW()-13,2)=0,IF(ISBLANK(OFFSET('11. SEGUIMIENTO 2026'!$Q$14,INT((ROW()-13)/2),0)),"",OFFSET('11. SEGUIMIENTO 2026'!$Q$14,INT((ROW()-13)/2),0)),IF(ISBLANK(OFFSET('9. METAS'!$T$20,INT((ROW()-14)/2),0)),"",OFFSET('9. METAS'!$T$20,INT((ROW()-14)/2),0)))</f>
        <v>25</v>
      </c>
      <c r="N282" s="1013"/>
      <c r="O282" s="1014"/>
      <c r="P282" s="1015"/>
    </row>
    <row r="283" spans="3:16">
      <c r="C283" s="1016" t="str">
        <f ca="1">IF(ISBLANK(OFFSET('5. Pp (3 años)'!$C$46,INT((ROW()-13)/2),0)),"",OFFSET('5. Pp (3 años)'!$C$46,INT((ROW()-13)/2),0))</f>
        <v>Actividad</v>
      </c>
      <c r="D283" s="1018" t="str">
        <f ca="1">IF(ISBLANK(OFFSET('5. Pp (3 años)'!$D$46,INT((ROW()-13)/2),0)),"",OFFSET('5. Pp (3 años)'!$D$46,INT((ROW()-13)/2),0))</f>
        <v>4.1.1.1.23.1  Gestión de tutorías y programas de capacitación especializada para el impulso de negocios locales.</v>
      </c>
      <c r="E283" s="1018" t="str">
        <f ca="1">IF(ISBLANK(OFFSET('5. Pp (3 años)'!$E$46,INT((ROW()-13)/2),0)),"",OFFSET('5. Pp (3 años)'!$E$46,INT((ROW()-13)/2),0))</f>
        <v>PATCE: Porcentaje de acciones de tutoría y capacitación ejecutadas.</v>
      </c>
      <c r="F283" s="1021" t="str">
        <f ca="1">IF(ISBLANK(OFFSET('5. Pp (3 años)'!$K$46,INT((ROW()-13)/2),0)),"",OFFSET('5. Pp (3 años)'!$K$46,INT((ROW()-13)/2),0))</f>
        <v>Ascendente</v>
      </c>
      <c r="G283" s="1023" t="str">
        <f ca="1">IF(ISBLANK(OFFSET('5. Pp (3 años)'!$H$46,INT((ROW()-13)/2),0)),"",OFFSET('5. Pp (3 años)'!$H$46,INT((ROW()-13)/2),0))</f>
        <v>Trimestral</v>
      </c>
      <c r="H283" s="1002">
        <f ca="1">IF(ISBLANK(OFFSET('9. METAS'!$K$20,INT((ROW()-13)/2),0)),"",OFFSET('9. METAS'!$K$20,INT((ROW()-13)/2),0))</f>
        <v>50</v>
      </c>
      <c r="I283" s="1004"/>
      <c r="J283" s="244">
        <f ca="1">IF(MOD(ROW()-13,2)=0,IF(ISBLANK(OFFSET('11. SEGUIMIENTO 2026'!$N$14,INT((ROW()-13)/2),0)),"",OFFSET('11. SEGUIMIENTO 2026'!$N$14,INT((ROW()-13)/2),0)),IF(ISBLANK(OFFSET('9. METAS'!$Q$20,INT((ROW()-14)/2),0)),"",OFFSET('9. METAS'!$Q$20,INT((ROW()-14)/2),0)))</f>
        <v>7</v>
      </c>
      <c r="K283" s="245" t="str">
        <f ca="1">IF(MOD(ROW()-13,2)=0,IF(ISBLANK(OFFSET('11. SEGUIMIENTO 2026'!$O$14,INT((ROW()-13)/2),0)),"",OFFSET('11. SEGUIMIENTO 2026'!$O$14,INT((ROW()-13)/2),0)),IF(ISBLANK(OFFSET('9. METAS'!$R$20,INT((ROW()-14)/2),0)),"",OFFSET('9. METAS'!$R$20,INT((ROW()-14)/2),0)))</f>
        <v/>
      </c>
      <c r="L283" s="245" t="str">
        <f ca="1">IF(MOD(ROW()-13,2)=0,IF(ISBLANK(OFFSET('11. SEGUIMIENTO 2026'!$P$14,INT((ROW()-13)/2),0)),"",OFFSET('11. SEGUIMIENTO 2026'!$P$14,INT((ROW()-13)/2),0)),IF(ISBLANK(OFFSET('9. METAS'!$S$20,INT((ROW()-14)/2),0)),"",OFFSET('9. METAS'!$S$20,INT((ROW()-14)/2),0)))</f>
        <v/>
      </c>
      <c r="M283" s="246" t="str">
        <f ca="1">IF(MOD(ROW()-13,2)=0,IF(ISBLANK(OFFSET('11. SEGUIMIENTO 2026'!$Q$14,INT((ROW()-13)/2),0)),"",OFFSET('11. SEGUIMIENTO 2026'!$Q$14,INT((ROW()-13)/2),0)),IF(ISBLANK(OFFSET('9. METAS'!$T$20,INT((ROW()-14)/2),0)),"",OFFSET('9. METAS'!$T$20,INT((ROW()-14)/2),0)))</f>
        <v/>
      </c>
      <c r="N283" s="1006">
        <f t="shared" ref="N283" ca="1" si="266">IFERROR(J283/J284,"ND")</f>
        <v>1</v>
      </c>
      <c r="O283" s="1008" t="str">
        <f t="shared" ref="O283" ca="1" si="267">IFERROR(((J283+K283)/H283),"ND")</f>
        <v>ND</v>
      </c>
      <c r="P283" s="1010"/>
    </row>
    <row r="284" spans="3:16">
      <c r="C284" s="1025"/>
      <c r="D284" s="1018"/>
      <c r="E284" s="1018"/>
      <c r="F284" s="1021"/>
      <c r="G284" s="1023"/>
      <c r="H284" s="1002"/>
      <c r="I284" s="1012"/>
      <c r="J284" s="244">
        <f ca="1">IF(MOD(ROW()-13,2)=0,IF(ISBLANK(OFFSET('11. SEGUIMIENTO 2026'!$N$14,INT((ROW()-13)/2),0)),"",OFFSET('11. SEGUIMIENTO 2026'!$N$14,INT((ROW()-13)/2),0)),IF(ISBLANK(OFFSET('9. METAS'!$Q$20,INT((ROW()-14)/2),0)),"",OFFSET('9. METAS'!$Q$20,INT((ROW()-14)/2),0)))</f>
        <v>7</v>
      </c>
      <c r="K284" s="245">
        <f ca="1">IF(MOD(ROW()-13,2)=0,IF(ISBLANK(OFFSET('11. SEGUIMIENTO 2026'!$O$14,INT((ROW()-13)/2),0)),"",OFFSET('11. SEGUIMIENTO 2026'!$O$14,INT((ROW()-13)/2),0)),IF(ISBLANK(OFFSET('9. METAS'!$R$20,INT((ROW()-14)/2),0)),"",OFFSET('9. METAS'!$R$20,INT((ROW()-14)/2),0)))</f>
        <v>18</v>
      </c>
      <c r="L284" s="245">
        <f ca="1">IF(MOD(ROW()-13,2)=0,IF(ISBLANK(OFFSET('11. SEGUIMIENTO 2026'!$P$14,INT((ROW()-13)/2),0)),"",OFFSET('11. SEGUIMIENTO 2026'!$P$14,INT((ROW()-13)/2),0)),IF(ISBLANK(OFFSET('9. METAS'!$S$20,INT((ROW()-14)/2),0)),"",OFFSET('9. METAS'!$S$20,INT((ROW()-14)/2),0)))</f>
        <v>18</v>
      </c>
      <c r="M284" s="246">
        <f ca="1">IF(MOD(ROW()-13,2)=0,IF(ISBLANK(OFFSET('11. SEGUIMIENTO 2026'!$Q$14,INT((ROW()-13)/2),0)),"",OFFSET('11. SEGUIMIENTO 2026'!$Q$14,INT((ROW()-13)/2),0)),IF(ISBLANK(OFFSET('9. METAS'!$T$20,INT((ROW()-14)/2),0)),"",OFFSET('9. METAS'!$T$20,INT((ROW()-14)/2),0)))</f>
        <v>7</v>
      </c>
      <c r="N284" s="1013"/>
      <c r="O284" s="1014"/>
      <c r="P284" s="1015"/>
    </row>
    <row r="285" spans="3:16">
      <c r="C285" s="1016" t="str">
        <f ca="1">IF(ISBLANK(OFFSET('5. Pp (3 años)'!$C$46,INT((ROW()-13)/2),0)),"",OFFSET('5. Pp (3 años)'!$C$46,INT((ROW()-13)/2),0))</f>
        <v>Actividad</v>
      </c>
      <c r="D285" s="1018" t="str">
        <f ca="1">IF(ISBLANK(OFFSET('5. Pp (3 años)'!$D$46,INT((ROW()-13)/2),0)),"",OFFSET('5. Pp (3 años)'!$D$46,INT((ROW()-13)/2),0))</f>
        <v/>
      </c>
      <c r="E285" s="1018" t="str">
        <f ca="1">IF(ISBLANK(OFFSET('5. Pp (3 años)'!$E$46,INT((ROW()-13)/2),0)),"",OFFSET('5. Pp (3 años)'!$E$46,INT((ROW()-13)/2),0))</f>
        <v/>
      </c>
      <c r="F285" s="1021" t="str">
        <f ca="1">IF(ISBLANK(OFFSET('5. Pp (3 años)'!$K$46,INT((ROW()-13)/2),0)),"",OFFSET('5. Pp (3 años)'!$K$46,INT((ROW()-13)/2),0))</f>
        <v/>
      </c>
      <c r="G285" s="1023" t="str">
        <f ca="1">IF(ISBLANK(OFFSET('5. Pp (3 años)'!$H$46,INT((ROW()-13)/2),0)),"",OFFSET('5. Pp (3 años)'!$H$46,INT((ROW()-13)/2),0))</f>
        <v/>
      </c>
      <c r="H285" s="1002" t="str">
        <f ca="1">IF(ISBLANK(OFFSET('9. METAS'!$K$20,INT((ROW()-13)/2),0)),"",OFFSET('9. METAS'!$K$20,INT((ROW()-13)/2),0))</f>
        <v/>
      </c>
      <c r="I285" s="1004"/>
      <c r="J285" s="244" t="str">
        <f ca="1">IF(MOD(ROW()-13,2)=0,IF(ISBLANK(OFFSET('11. SEGUIMIENTO 2026'!$N$14,INT((ROW()-13)/2),0)),"",OFFSET('11. SEGUIMIENTO 2026'!$N$14,INT((ROW()-13)/2),0)),IF(ISBLANK(OFFSET('9. METAS'!$Q$20,INT((ROW()-14)/2),0)),"",OFFSET('9. METAS'!$Q$20,INT((ROW()-14)/2),0)))</f>
        <v/>
      </c>
      <c r="K285" s="245" t="str">
        <f ca="1">IF(MOD(ROW()-13,2)=0,IF(ISBLANK(OFFSET('11. SEGUIMIENTO 2026'!$O$14,INT((ROW()-13)/2),0)),"",OFFSET('11. SEGUIMIENTO 2026'!$O$14,INT((ROW()-13)/2),0)),IF(ISBLANK(OFFSET('9. METAS'!$R$20,INT((ROW()-14)/2),0)),"",OFFSET('9. METAS'!$R$20,INT((ROW()-14)/2),0)))</f>
        <v/>
      </c>
      <c r="L285" s="245" t="str">
        <f ca="1">IF(MOD(ROW()-13,2)=0,IF(ISBLANK(OFFSET('11. SEGUIMIENTO 2026'!$P$14,INT((ROW()-13)/2),0)),"",OFFSET('11. SEGUIMIENTO 2026'!$P$14,INT((ROW()-13)/2),0)),IF(ISBLANK(OFFSET('9. METAS'!$S$20,INT((ROW()-14)/2),0)),"",OFFSET('9. METAS'!$S$20,INT((ROW()-14)/2),0)))</f>
        <v/>
      </c>
      <c r="M285" s="246" t="str">
        <f ca="1">IF(MOD(ROW()-13,2)=0,IF(ISBLANK(OFFSET('11. SEGUIMIENTO 2026'!$Q$14,INT((ROW()-13)/2),0)),"",OFFSET('11. SEGUIMIENTO 2026'!$Q$14,INT((ROW()-13)/2),0)),IF(ISBLANK(OFFSET('9. METAS'!$T$20,INT((ROW()-14)/2),0)),"",OFFSET('9. METAS'!$T$20,INT((ROW()-14)/2),0)))</f>
        <v/>
      </c>
      <c r="N285" s="1006" t="str">
        <f t="shared" ref="N285" ca="1" si="268">IFERROR(J285/J286,"ND")</f>
        <v>ND</v>
      </c>
      <c r="O285" s="1008" t="str">
        <f t="shared" ref="O285" ca="1" si="269">IFERROR(((J285+K285)/H285),"ND")</f>
        <v>ND</v>
      </c>
      <c r="P285" s="1010"/>
    </row>
    <row r="286" spans="3:16">
      <c r="C286" s="1025"/>
      <c r="D286" s="1018"/>
      <c r="E286" s="1018"/>
      <c r="F286" s="1021"/>
      <c r="G286" s="1023"/>
      <c r="H286" s="1002"/>
      <c r="I286" s="1012"/>
      <c r="J286" s="244" t="str">
        <f ca="1">IF(MOD(ROW()-13,2)=0,IF(ISBLANK(OFFSET('11. SEGUIMIENTO 2026'!$N$14,INT((ROW()-13)/2),0)),"",OFFSET('11. SEGUIMIENTO 2026'!$N$14,INT((ROW()-13)/2),0)),IF(ISBLANK(OFFSET('9. METAS'!$Q$20,INT((ROW()-14)/2),0)),"",OFFSET('9. METAS'!$Q$20,INT((ROW()-14)/2),0)))</f>
        <v/>
      </c>
      <c r="K286" s="245" t="str">
        <f ca="1">IF(MOD(ROW()-13,2)=0,IF(ISBLANK(OFFSET('11. SEGUIMIENTO 2026'!$O$14,INT((ROW()-13)/2),0)),"",OFFSET('11. SEGUIMIENTO 2026'!$O$14,INT((ROW()-13)/2),0)),IF(ISBLANK(OFFSET('9. METAS'!$R$20,INT((ROW()-14)/2),0)),"",OFFSET('9. METAS'!$R$20,INT((ROW()-14)/2),0)))</f>
        <v/>
      </c>
      <c r="L286" s="245" t="str">
        <f ca="1">IF(MOD(ROW()-13,2)=0,IF(ISBLANK(OFFSET('11. SEGUIMIENTO 2026'!$P$14,INT((ROW()-13)/2),0)),"",OFFSET('11. SEGUIMIENTO 2026'!$P$14,INT((ROW()-13)/2),0)),IF(ISBLANK(OFFSET('9. METAS'!$S$20,INT((ROW()-14)/2),0)),"",OFFSET('9. METAS'!$S$20,INT((ROW()-14)/2),0)))</f>
        <v/>
      </c>
      <c r="M286" s="246" t="str">
        <f ca="1">IF(MOD(ROW()-13,2)=0,IF(ISBLANK(OFFSET('11. SEGUIMIENTO 2026'!$Q$14,INT((ROW()-13)/2),0)),"",OFFSET('11. SEGUIMIENTO 2026'!$Q$14,INT((ROW()-13)/2),0)),IF(ISBLANK(OFFSET('9. METAS'!$T$20,INT((ROW()-14)/2),0)),"",OFFSET('9. METAS'!$T$20,INT((ROW()-14)/2),0)))</f>
        <v/>
      </c>
      <c r="N286" s="1013"/>
      <c r="O286" s="1014"/>
      <c r="P286" s="1015"/>
    </row>
    <row r="287" spans="3:16">
      <c r="C287" s="1016" t="str">
        <f ca="1">IF(ISBLANK(OFFSET('5. Pp (3 años)'!$C$46,INT((ROW()-13)/2),0)),"",OFFSET('5. Pp (3 años)'!$C$46,INT((ROW()-13)/2),0))</f>
        <v>Actividad</v>
      </c>
      <c r="D287" s="1018" t="str">
        <f ca="1">IF(ISBLANK(OFFSET('5. Pp (3 años)'!$D$46,INT((ROW()-13)/2),0)),"",OFFSET('5. Pp (3 años)'!$D$46,INT((ROW()-13)/2),0))</f>
        <v/>
      </c>
      <c r="E287" s="1018" t="str">
        <f ca="1">IF(ISBLANK(OFFSET('5. Pp (3 años)'!$E$46,INT((ROW()-13)/2),0)),"",OFFSET('5. Pp (3 años)'!$E$46,INT((ROW()-13)/2),0))</f>
        <v/>
      </c>
      <c r="F287" s="1021" t="str">
        <f ca="1">IF(ISBLANK(OFFSET('5. Pp (3 años)'!$K$46,INT((ROW()-13)/2),0)),"",OFFSET('5. Pp (3 años)'!$K$46,INT((ROW()-13)/2),0))</f>
        <v/>
      </c>
      <c r="G287" s="1023" t="str">
        <f ca="1">IF(ISBLANK(OFFSET('5. Pp (3 años)'!$H$46,INT((ROW()-13)/2),0)),"",OFFSET('5. Pp (3 años)'!$H$46,INT((ROW()-13)/2),0))</f>
        <v/>
      </c>
      <c r="H287" s="1002" t="str">
        <f ca="1">IF(ISBLANK(OFFSET('9. METAS'!$K$20,INT((ROW()-13)/2),0)),"",OFFSET('9. METAS'!$K$20,INT((ROW()-13)/2),0))</f>
        <v/>
      </c>
      <c r="I287" s="1004"/>
      <c r="J287" s="244" t="str">
        <f ca="1">IF(MOD(ROW()-13,2)=0,IF(ISBLANK(OFFSET('11. SEGUIMIENTO 2026'!$N$14,INT((ROW()-13)/2),0)),"",OFFSET('11. SEGUIMIENTO 2026'!$N$14,INT((ROW()-13)/2),0)),IF(ISBLANK(OFFSET('9. METAS'!$Q$20,INT((ROW()-14)/2),0)),"",OFFSET('9. METAS'!$Q$20,INT((ROW()-14)/2),0)))</f>
        <v/>
      </c>
      <c r="K287" s="245" t="str">
        <f ca="1">IF(MOD(ROW()-13,2)=0,IF(ISBLANK(OFFSET('11. SEGUIMIENTO 2026'!$O$14,INT((ROW()-13)/2),0)),"",OFFSET('11. SEGUIMIENTO 2026'!$O$14,INT((ROW()-13)/2),0)),IF(ISBLANK(OFFSET('9. METAS'!$R$20,INT((ROW()-14)/2),0)),"",OFFSET('9. METAS'!$R$20,INT((ROW()-14)/2),0)))</f>
        <v/>
      </c>
      <c r="L287" s="245" t="str">
        <f ca="1">IF(MOD(ROW()-13,2)=0,IF(ISBLANK(OFFSET('11. SEGUIMIENTO 2026'!$P$14,INT((ROW()-13)/2),0)),"",OFFSET('11. SEGUIMIENTO 2026'!$P$14,INT((ROW()-13)/2),0)),IF(ISBLANK(OFFSET('9. METAS'!$S$20,INT((ROW()-14)/2),0)),"",OFFSET('9. METAS'!$S$20,INT((ROW()-14)/2),0)))</f>
        <v/>
      </c>
      <c r="M287" s="246" t="str">
        <f ca="1">IF(MOD(ROW()-13,2)=0,IF(ISBLANK(OFFSET('11. SEGUIMIENTO 2026'!$Q$14,INT((ROW()-13)/2),0)),"",OFFSET('11. SEGUIMIENTO 2026'!$Q$14,INT((ROW()-13)/2),0)),IF(ISBLANK(OFFSET('9. METAS'!$T$20,INT((ROW()-14)/2),0)),"",OFFSET('9. METAS'!$T$20,INT((ROW()-14)/2),0)))</f>
        <v/>
      </c>
      <c r="N287" s="1006" t="str">
        <f t="shared" ref="N287" ca="1" si="270">IFERROR(J287/J288,"ND")</f>
        <v>ND</v>
      </c>
      <c r="O287" s="1008" t="str">
        <f t="shared" ref="O287" ca="1" si="271">IFERROR(((J287+K287)/H287),"ND")</f>
        <v>ND</v>
      </c>
      <c r="P287" s="1010"/>
    </row>
    <row r="288" spans="3:16">
      <c r="C288" s="1025"/>
      <c r="D288" s="1018"/>
      <c r="E288" s="1018"/>
      <c r="F288" s="1021"/>
      <c r="G288" s="1023"/>
      <c r="H288" s="1002"/>
      <c r="I288" s="1012"/>
      <c r="J288" s="244" t="str">
        <f ca="1">IF(MOD(ROW()-13,2)=0,IF(ISBLANK(OFFSET('11. SEGUIMIENTO 2026'!$N$14,INT((ROW()-13)/2),0)),"",OFFSET('11. SEGUIMIENTO 2026'!$N$14,INT((ROW()-13)/2),0)),IF(ISBLANK(OFFSET('9. METAS'!$Q$20,INT((ROW()-14)/2),0)),"",OFFSET('9. METAS'!$Q$20,INT((ROW()-14)/2),0)))</f>
        <v/>
      </c>
      <c r="K288" s="245" t="str">
        <f ca="1">IF(MOD(ROW()-13,2)=0,IF(ISBLANK(OFFSET('11. SEGUIMIENTO 2026'!$O$14,INT((ROW()-13)/2),0)),"",OFFSET('11. SEGUIMIENTO 2026'!$O$14,INT((ROW()-13)/2),0)),IF(ISBLANK(OFFSET('9. METAS'!$R$20,INT((ROW()-14)/2),0)),"",OFFSET('9. METAS'!$R$20,INT((ROW()-14)/2),0)))</f>
        <v/>
      </c>
      <c r="L288" s="245" t="str">
        <f ca="1">IF(MOD(ROW()-13,2)=0,IF(ISBLANK(OFFSET('11. SEGUIMIENTO 2026'!$P$14,INT((ROW()-13)/2),0)),"",OFFSET('11. SEGUIMIENTO 2026'!$P$14,INT((ROW()-13)/2),0)),IF(ISBLANK(OFFSET('9. METAS'!$S$20,INT((ROW()-14)/2),0)),"",OFFSET('9. METAS'!$S$20,INT((ROW()-14)/2),0)))</f>
        <v/>
      </c>
      <c r="M288" s="246" t="str">
        <f ca="1">IF(MOD(ROW()-13,2)=0,IF(ISBLANK(OFFSET('11. SEGUIMIENTO 2026'!$Q$14,INT((ROW()-13)/2),0)),"",OFFSET('11. SEGUIMIENTO 2026'!$Q$14,INT((ROW()-13)/2),0)),IF(ISBLANK(OFFSET('9. METAS'!$T$20,INT((ROW()-14)/2),0)),"",OFFSET('9. METAS'!$T$20,INT((ROW()-14)/2),0)))</f>
        <v/>
      </c>
      <c r="N288" s="1013"/>
      <c r="O288" s="1014"/>
      <c r="P288" s="1015"/>
    </row>
    <row r="289" spans="3:16">
      <c r="C289" s="1016" t="str">
        <f ca="1">IF(ISBLANK(OFFSET('5. Pp (3 años)'!$C$46,INT((ROW()-13)/2),0)),"",OFFSET('5. Pp (3 años)'!$C$46,INT((ROW()-13)/2),0))</f>
        <v>Actividad</v>
      </c>
      <c r="D289" s="1018" t="str">
        <f ca="1">IF(ISBLANK(OFFSET('5. Pp (3 años)'!$D$46,INT((ROW()-13)/2),0)),"",OFFSET('5. Pp (3 años)'!$D$46,INT((ROW()-13)/2),0))</f>
        <v/>
      </c>
      <c r="E289" s="1018" t="str">
        <f ca="1">IF(ISBLANK(OFFSET('5. Pp (3 años)'!$E$46,INT((ROW()-13)/2),0)),"",OFFSET('5. Pp (3 años)'!$E$46,INT((ROW()-13)/2),0))</f>
        <v/>
      </c>
      <c r="F289" s="1021" t="str">
        <f ca="1">IF(ISBLANK(OFFSET('5. Pp (3 años)'!$K$46,INT((ROW()-13)/2),0)),"",OFFSET('5. Pp (3 años)'!$K$46,INT((ROW()-13)/2),0))</f>
        <v/>
      </c>
      <c r="G289" s="1023" t="str">
        <f ca="1">IF(ISBLANK(OFFSET('5. Pp (3 años)'!$H$46,INT((ROW()-13)/2),0)),"",OFFSET('5. Pp (3 años)'!$H$46,INT((ROW()-13)/2),0))</f>
        <v/>
      </c>
      <c r="H289" s="1002" t="str">
        <f ca="1">IF(ISBLANK(OFFSET('9. METAS'!$K$20,INT((ROW()-13)/2),0)),"",OFFSET('9. METAS'!$K$20,INT((ROW()-13)/2),0))</f>
        <v/>
      </c>
      <c r="I289" s="1004"/>
      <c r="J289" s="244" t="str">
        <f ca="1">IF(MOD(ROW()-13,2)=0,IF(ISBLANK(OFFSET('11. SEGUIMIENTO 2026'!$N$14,INT((ROW()-13)/2),0)),"",OFFSET('11. SEGUIMIENTO 2026'!$N$14,INT((ROW()-13)/2),0)),IF(ISBLANK(OFFSET('9. METAS'!$Q$20,INT((ROW()-14)/2),0)),"",OFFSET('9. METAS'!$Q$20,INT((ROW()-14)/2),0)))</f>
        <v/>
      </c>
      <c r="K289" s="245" t="str">
        <f ca="1">IF(MOD(ROW()-13,2)=0,IF(ISBLANK(OFFSET('11. SEGUIMIENTO 2026'!$O$14,INT((ROW()-13)/2),0)),"",OFFSET('11. SEGUIMIENTO 2026'!$O$14,INT((ROW()-13)/2),0)),IF(ISBLANK(OFFSET('9. METAS'!$R$20,INT((ROW()-14)/2),0)),"",OFFSET('9. METAS'!$R$20,INT((ROW()-14)/2),0)))</f>
        <v/>
      </c>
      <c r="L289" s="245" t="str">
        <f ca="1">IF(MOD(ROW()-13,2)=0,IF(ISBLANK(OFFSET('11. SEGUIMIENTO 2026'!$P$14,INT((ROW()-13)/2),0)),"",OFFSET('11. SEGUIMIENTO 2026'!$P$14,INT((ROW()-13)/2),0)),IF(ISBLANK(OFFSET('9. METAS'!$S$20,INT((ROW()-14)/2),0)),"",OFFSET('9. METAS'!$S$20,INT((ROW()-14)/2),0)))</f>
        <v/>
      </c>
      <c r="M289" s="246" t="str">
        <f ca="1">IF(MOD(ROW()-13,2)=0,IF(ISBLANK(OFFSET('11. SEGUIMIENTO 2026'!$Q$14,INT((ROW()-13)/2),0)),"",OFFSET('11. SEGUIMIENTO 2026'!$Q$14,INT((ROW()-13)/2),0)),IF(ISBLANK(OFFSET('9. METAS'!$T$20,INT((ROW()-14)/2),0)),"",OFFSET('9. METAS'!$T$20,INT((ROW()-14)/2),0)))</f>
        <v/>
      </c>
      <c r="N289" s="1006" t="str">
        <f t="shared" ref="N289" ca="1" si="272">IFERROR(J289/J290,"ND")</f>
        <v>ND</v>
      </c>
      <c r="O289" s="1008" t="str">
        <f t="shared" ref="O289" ca="1" si="273">IFERROR(((J289+K289)/H289),"ND")</f>
        <v>ND</v>
      </c>
      <c r="P289" s="1010"/>
    </row>
    <row r="290" spans="3:16">
      <c r="C290" s="1025"/>
      <c r="D290" s="1018"/>
      <c r="E290" s="1018"/>
      <c r="F290" s="1021"/>
      <c r="G290" s="1023"/>
      <c r="H290" s="1002"/>
      <c r="I290" s="1012"/>
      <c r="J290" s="244" t="str">
        <f ca="1">IF(MOD(ROW()-13,2)=0,IF(ISBLANK(OFFSET('11. SEGUIMIENTO 2026'!$N$14,INT((ROW()-13)/2),0)),"",OFFSET('11. SEGUIMIENTO 2026'!$N$14,INT((ROW()-13)/2),0)),IF(ISBLANK(OFFSET('9. METAS'!$Q$20,INT((ROW()-14)/2),0)),"",OFFSET('9. METAS'!$Q$20,INT((ROW()-14)/2),0)))</f>
        <v/>
      </c>
      <c r="K290" s="245" t="str">
        <f ca="1">IF(MOD(ROW()-13,2)=0,IF(ISBLANK(OFFSET('11. SEGUIMIENTO 2026'!$O$14,INT((ROW()-13)/2),0)),"",OFFSET('11. SEGUIMIENTO 2026'!$O$14,INT((ROW()-13)/2),0)),IF(ISBLANK(OFFSET('9. METAS'!$R$20,INT((ROW()-14)/2),0)),"",OFFSET('9. METAS'!$R$20,INT((ROW()-14)/2),0)))</f>
        <v/>
      </c>
      <c r="L290" s="245" t="str">
        <f ca="1">IF(MOD(ROW()-13,2)=0,IF(ISBLANK(OFFSET('11. SEGUIMIENTO 2026'!$P$14,INT((ROW()-13)/2),0)),"",OFFSET('11. SEGUIMIENTO 2026'!$P$14,INT((ROW()-13)/2),0)),IF(ISBLANK(OFFSET('9. METAS'!$S$20,INT((ROW()-14)/2),0)),"",OFFSET('9. METAS'!$S$20,INT((ROW()-14)/2),0)))</f>
        <v/>
      </c>
      <c r="M290" s="246" t="str">
        <f ca="1">IF(MOD(ROW()-13,2)=0,IF(ISBLANK(OFFSET('11. SEGUIMIENTO 2026'!$Q$14,INT((ROW()-13)/2),0)),"",OFFSET('11. SEGUIMIENTO 2026'!$Q$14,INT((ROW()-13)/2),0)),IF(ISBLANK(OFFSET('9. METAS'!$T$20,INT((ROW()-14)/2),0)),"",OFFSET('9. METAS'!$T$20,INT((ROW()-14)/2),0)))</f>
        <v/>
      </c>
      <c r="N290" s="1013"/>
      <c r="O290" s="1014"/>
      <c r="P290" s="1015"/>
    </row>
    <row r="291" spans="3:16">
      <c r="C291" s="1016" t="str">
        <f ca="1">IF(ISBLANK(OFFSET('5. Pp (3 años)'!$C$46,INT((ROW()-13)/2),0)),"",OFFSET('5. Pp (3 años)'!$C$46,INT((ROW()-13)/2),0))</f>
        <v>Actividad</v>
      </c>
      <c r="D291" s="1018" t="str">
        <f ca="1">IF(ISBLANK(OFFSET('5. Pp (3 años)'!$D$46,INT((ROW()-13)/2),0)),"",OFFSET('5. Pp (3 años)'!$D$46,INT((ROW()-13)/2),0))</f>
        <v/>
      </c>
      <c r="E291" s="1018" t="str">
        <f ca="1">IF(ISBLANK(OFFSET('5. Pp (3 años)'!$E$46,INT((ROW()-13)/2),0)),"",OFFSET('5. Pp (3 años)'!$E$46,INT((ROW()-13)/2),0))</f>
        <v/>
      </c>
      <c r="F291" s="1021" t="str">
        <f ca="1">IF(ISBLANK(OFFSET('5. Pp (3 años)'!$K$46,INT((ROW()-13)/2),0)),"",OFFSET('5. Pp (3 años)'!$K$46,INT((ROW()-13)/2),0))</f>
        <v/>
      </c>
      <c r="G291" s="1023" t="str">
        <f ca="1">IF(ISBLANK(OFFSET('5. Pp (3 años)'!$H$46,INT((ROW()-13)/2),0)),"",OFFSET('5. Pp (3 años)'!$H$46,INT((ROW()-13)/2),0))</f>
        <v/>
      </c>
      <c r="H291" s="1002" t="str">
        <f ca="1">IF(ISBLANK(OFFSET('9. METAS'!$K$20,INT((ROW()-13)/2),0)),"",OFFSET('9. METAS'!$K$20,INT((ROW()-13)/2),0))</f>
        <v/>
      </c>
      <c r="I291" s="1004"/>
      <c r="J291" s="244" t="str">
        <f ca="1">IF(MOD(ROW()-13,2)=0,IF(ISBLANK(OFFSET('11. SEGUIMIENTO 2026'!$N$14,INT((ROW()-13)/2),0)),"",OFFSET('11. SEGUIMIENTO 2026'!$N$14,INT((ROW()-13)/2),0)),IF(ISBLANK(OFFSET('9. METAS'!$Q$20,INT((ROW()-14)/2),0)),"",OFFSET('9. METAS'!$Q$20,INT((ROW()-14)/2),0)))</f>
        <v/>
      </c>
      <c r="K291" s="245" t="str">
        <f ca="1">IF(MOD(ROW()-13,2)=0,IF(ISBLANK(OFFSET('11. SEGUIMIENTO 2026'!$O$14,INT((ROW()-13)/2),0)),"",OFFSET('11. SEGUIMIENTO 2026'!$O$14,INT((ROW()-13)/2),0)),IF(ISBLANK(OFFSET('9. METAS'!$R$20,INT((ROW()-14)/2),0)),"",OFFSET('9. METAS'!$R$20,INT((ROW()-14)/2),0)))</f>
        <v/>
      </c>
      <c r="L291" s="245" t="str">
        <f ca="1">IF(MOD(ROW()-13,2)=0,IF(ISBLANK(OFFSET('11. SEGUIMIENTO 2026'!$P$14,INT((ROW()-13)/2),0)),"",OFFSET('11. SEGUIMIENTO 2026'!$P$14,INT((ROW()-13)/2),0)),IF(ISBLANK(OFFSET('9. METAS'!$S$20,INT((ROW()-14)/2),0)),"",OFFSET('9. METAS'!$S$20,INT((ROW()-14)/2),0)))</f>
        <v/>
      </c>
      <c r="M291" s="246" t="str">
        <f ca="1">IF(MOD(ROW()-13,2)=0,IF(ISBLANK(OFFSET('11. SEGUIMIENTO 2026'!$Q$14,INT((ROW()-13)/2),0)),"",OFFSET('11. SEGUIMIENTO 2026'!$Q$14,INT((ROW()-13)/2),0)),IF(ISBLANK(OFFSET('9. METAS'!$T$20,INT((ROW()-14)/2),0)),"",OFFSET('9. METAS'!$T$20,INT((ROW()-14)/2),0)))</f>
        <v/>
      </c>
      <c r="N291" s="1006" t="str">
        <f t="shared" ref="N291" ca="1" si="274">IFERROR(J291/J292,"ND")</f>
        <v>ND</v>
      </c>
      <c r="O291" s="1008" t="str">
        <f t="shared" ref="O291" ca="1" si="275">IFERROR(((J291+K291)/H291),"ND")</f>
        <v>ND</v>
      </c>
      <c r="P291" s="1010"/>
    </row>
    <row r="292" spans="3:16">
      <c r="C292" s="1025"/>
      <c r="D292" s="1018"/>
      <c r="E292" s="1018"/>
      <c r="F292" s="1021"/>
      <c r="G292" s="1023"/>
      <c r="H292" s="1002"/>
      <c r="I292" s="1012"/>
      <c r="J292" s="244" t="str">
        <f ca="1">IF(MOD(ROW()-13,2)=0,IF(ISBLANK(OFFSET('11. SEGUIMIENTO 2026'!$N$14,INT((ROW()-13)/2),0)),"",OFFSET('11. SEGUIMIENTO 2026'!$N$14,INT((ROW()-13)/2),0)),IF(ISBLANK(OFFSET('9. METAS'!$Q$20,INT((ROW()-14)/2),0)),"",OFFSET('9. METAS'!$Q$20,INT((ROW()-14)/2),0)))</f>
        <v/>
      </c>
      <c r="K292" s="245" t="str">
        <f ca="1">IF(MOD(ROW()-13,2)=0,IF(ISBLANK(OFFSET('11. SEGUIMIENTO 2026'!$O$14,INT((ROW()-13)/2),0)),"",OFFSET('11. SEGUIMIENTO 2026'!$O$14,INT((ROW()-13)/2),0)),IF(ISBLANK(OFFSET('9. METAS'!$R$20,INT((ROW()-14)/2),0)),"",OFFSET('9. METAS'!$R$20,INT((ROW()-14)/2),0)))</f>
        <v/>
      </c>
      <c r="L292" s="245" t="str">
        <f ca="1">IF(MOD(ROW()-13,2)=0,IF(ISBLANK(OFFSET('11. SEGUIMIENTO 2026'!$P$14,INT((ROW()-13)/2),0)),"",OFFSET('11. SEGUIMIENTO 2026'!$P$14,INT((ROW()-13)/2),0)),IF(ISBLANK(OFFSET('9. METAS'!$S$20,INT((ROW()-14)/2),0)),"",OFFSET('9. METAS'!$S$20,INT((ROW()-14)/2),0)))</f>
        <v/>
      </c>
      <c r="M292" s="246" t="str">
        <f ca="1">IF(MOD(ROW()-13,2)=0,IF(ISBLANK(OFFSET('11. SEGUIMIENTO 2026'!$Q$14,INT((ROW()-13)/2),0)),"",OFFSET('11. SEGUIMIENTO 2026'!$Q$14,INT((ROW()-13)/2),0)),IF(ISBLANK(OFFSET('9. METAS'!$T$20,INT((ROW()-14)/2),0)),"",OFFSET('9. METAS'!$T$20,INT((ROW()-14)/2),0)))</f>
        <v/>
      </c>
      <c r="N292" s="1013"/>
      <c r="O292" s="1014"/>
      <c r="P292" s="1015"/>
    </row>
    <row r="293" spans="3:16">
      <c r="C293" s="1016" t="str">
        <f ca="1">IF(ISBLANK(OFFSET('5. Pp (3 años)'!$C$46,INT((ROW()-13)/2),0)),"",OFFSET('5. Pp (3 años)'!$C$46,INT((ROW()-13)/2),0))</f>
        <v>Componente</v>
      </c>
      <c r="D293" s="1018" t="str">
        <f ca="1">IF(ISBLANK(OFFSET('5. Pp (3 años)'!$D$46,INT((ROW()-13)/2),0)),"",OFFSET('5. Pp (3 años)'!$D$46,INT((ROW()-13)/2),0))</f>
        <v>4.1.1.1.24 Plataformas de vinculación y exposición para el sector emprendedor consolidadas.</v>
      </c>
      <c r="E293" s="1018" t="str">
        <f ca="1">IF(ISBLANK(OFFSET('5. Pp (3 años)'!$E$46,INT((ROW()-13)/2),0)),"",OFFSET('5. Pp (3 años)'!$E$46,INT((ROW()-13)/2),0))</f>
        <v>PPCO: Porcentaje de plataformas consolidadas y operadas.</v>
      </c>
      <c r="F293" s="1021" t="str">
        <f ca="1">IF(ISBLANK(OFFSET('5. Pp (3 años)'!$K$46,INT((ROW()-13)/2),0)),"",OFFSET('5. Pp (3 años)'!$K$46,INT((ROW()-13)/2),0))</f>
        <v>Ascendente</v>
      </c>
      <c r="G293" s="1023" t="str">
        <f ca="1">IF(ISBLANK(OFFSET('5. Pp (3 años)'!$H$46,INT((ROW()-13)/2),0)),"",OFFSET('5. Pp (3 años)'!$H$46,INT((ROW()-13)/2),0))</f>
        <v>Trimestral</v>
      </c>
      <c r="H293" s="1002">
        <f ca="1">IF(ISBLANK(OFFSET('9. METAS'!$K$20,INT((ROW()-13)/2),0)),"",OFFSET('9. METAS'!$K$20,INT((ROW()-13)/2),0))</f>
        <v>100</v>
      </c>
      <c r="I293" s="1004"/>
      <c r="J293" s="244">
        <f ca="1">IF(MOD(ROW()-13,2)=0,IF(ISBLANK(OFFSET('11. SEGUIMIENTO 2026'!$N$14,INT((ROW()-13)/2),0)),"",OFFSET('11. SEGUIMIENTO 2026'!$N$14,INT((ROW()-13)/2),0)),IF(ISBLANK(OFFSET('9. METAS'!$Q$20,INT((ROW()-14)/2),0)),"",OFFSET('9. METAS'!$Q$20,INT((ROW()-14)/2),0)))</f>
        <v>25</v>
      </c>
      <c r="K293" s="245" t="str">
        <f ca="1">IF(MOD(ROW()-13,2)=0,IF(ISBLANK(OFFSET('11. SEGUIMIENTO 2026'!$O$14,INT((ROW()-13)/2),0)),"",OFFSET('11. SEGUIMIENTO 2026'!$O$14,INT((ROW()-13)/2),0)),IF(ISBLANK(OFFSET('9. METAS'!$R$20,INT((ROW()-14)/2),0)),"",OFFSET('9. METAS'!$R$20,INT((ROW()-14)/2),0)))</f>
        <v/>
      </c>
      <c r="L293" s="245" t="str">
        <f ca="1">IF(MOD(ROW()-13,2)=0,IF(ISBLANK(OFFSET('11. SEGUIMIENTO 2026'!$P$14,INT((ROW()-13)/2),0)),"",OFFSET('11. SEGUIMIENTO 2026'!$P$14,INT((ROW()-13)/2),0)),IF(ISBLANK(OFFSET('9. METAS'!$S$20,INT((ROW()-14)/2),0)),"",OFFSET('9. METAS'!$S$20,INT((ROW()-14)/2),0)))</f>
        <v/>
      </c>
      <c r="M293" s="246" t="str">
        <f ca="1">IF(MOD(ROW()-13,2)=0,IF(ISBLANK(OFFSET('11. SEGUIMIENTO 2026'!$Q$14,INT((ROW()-13)/2),0)),"",OFFSET('11. SEGUIMIENTO 2026'!$Q$14,INT((ROW()-13)/2),0)),IF(ISBLANK(OFFSET('9. METAS'!$T$20,INT((ROW()-14)/2),0)),"",OFFSET('9. METAS'!$T$20,INT((ROW()-14)/2),0)))</f>
        <v/>
      </c>
      <c r="N293" s="1006">
        <f t="shared" ref="N293" ca="1" si="276">IFERROR(J293/J294,"ND")</f>
        <v>1</v>
      </c>
      <c r="O293" s="1008" t="str">
        <f t="shared" ref="O293" ca="1" si="277">IFERROR(((J293+K293)/H293),"ND")</f>
        <v>ND</v>
      </c>
      <c r="P293" s="1010"/>
    </row>
    <row r="294" spans="3:16">
      <c r="C294" s="1025"/>
      <c r="D294" s="1018"/>
      <c r="E294" s="1018"/>
      <c r="F294" s="1021"/>
      <c r="G294" s="1023"/>
      <c r="H294" s="1002"/>
      <c r="I294" s="1012"/>
      <c r="J294" s="244">
        <f ca="1">IF(MOD(ROW()-13,2)=0,IF(ISBLANK(OFFSET('11. SEGUIMIENTO 2026'!$N$14,INT((ROW()-13)/2),0)),"",OFFSET('11. SEGUIMIENTO 2026'!$N$14,INT((ROW()-13)/2),0)),IF(ISBLANK(OFFSET('9. METAS'!$Q$20,INT((ROW()-14)/2),0)),"",OFFSET('9. METAS'!$Q$20,INT((ROW()-14)/2),0)))</f>
        <v>25</v>
      </c>
      <c r="K294" s="245">
        <f ca="1">IF(MOD(ROW()-13,2)=0,IF(ISBLANK(OFFSET('11. SEGUIMIENTO 2026'!$O$14,INT((ROW()-13)/2),0)),"",OFFSET('11. SEGUIMIENTO 2026'!$O$14,INT((ROW()-13)/2),0)),IF(ISBLANK(OFFSET('9. METAS'!$R$20,INT((ROW()-14)/2),0)),"",OFFSET('9. METAS'!$R$20,INT((ROW()-14)/2),0)))</f>
        <v>25</v>
      </c>
      <c r="L294" s="245">
        <f ca="1">IF(MOD(ROW()-13,2)=0,IF(ISBLANK(OFFSET('11. SEGUIMIENTO 2026'!$P$14,INT((ROW()-13)/2),0)),"",OFFSET('11. SEGUIMIENTO 2026'!$P$14,INT((ROW()-13)/2),0)),IF(ISBLANK(OFFSET('9. METAS'!$S$20,INT((ROW()-14)/2),0)),"",OFFSET('9. METAS'!$S$20,INT((ROW()-14)/2),0)))</f>
        <v>25</v>
      </c>
      <c r="M294" s="246">
        <f ca="1">IF(MOD(ROW()-13,2)=0,IF(ISBLANK(OFFSET('11. SEGUIMIENTO 2026'!$Q$14,INT((ROW()-13)/2),0)),"",OFFSET('11. SEGUIMIENTO 2026'!$Q$14,INT((ROW()-13)/2),0)),IF(ISBLANK(OFFSET('9. METAS'!$T$20,INT((ROW()-14)/2),0)),"",OFFSET('9. METAS'!$T$20,INT((ROW()-14)/2),0)))</f>
        <v>25</v>
      </c>
      <c r="N294" s="1013"/>
      <c r="O294" s="1014"/>
      <c r="P294" s="1015"/>
    </row>
    <row r="295" spans="3:16">
      <c r="C295" s="1016" t="str">
        <f ca="1">IF(ISBLANK(OFFSET('5. Pp (3 años)'!$C$46,INT((ROW()-13)/2),0)),"",OFFSET('5. Pp (3 años)'!$C$46,INT((ROW()-13)/2),0))</f>
        <v>Actividad</v>
      </c>
      <c r="D295" s="1018" t="str">
        <f ca="1">IF(ISBLANK(OFFSET('5. Pp (3 años)'!$D$46,INT((ROW()-13)/2),0)),"",OFFSET('5. Pp (3 años)'!$D$46,INT((ROW()-13)/2),0))</f>
        <v>4.1.1.1.24.1 Implementación de programas de fortalecimiento y vinculación estratégica para el ecosistema emprendedor.</v>
      </c>
      <c r="E295" s="1018" t="str">
        <f ca="1">IF(ISBLANK(OFFSET('5. Pp (3 años)'!$E$46,INT((ROW()-13)/2),0)),"",OFFSET('5. Pp (3 años)'!$E$46,INT((ROW()-13)/2),0))</f>
        <v>PACVE: Porcentaje de acciones de capacitación y vinculación estratégica ejecutadas.</v>
      </c>
      <c r="F295" s="1021" t="str">
        <f ca="1">IF(ISBLANK(OFFSET('5. Pp (3 años)'!$K$46,INT((ROW()-13)/2),0)),"",OFFSET('5. Pp (3 años)'!$K$46,INT((ROW()-13)/2),0))</f>
        <v>Ascendente</v>
      </c>
      <c r="G295" s="1023" t="str">
        <f ca="1">IF(ISBLANK(OFFSET('5. Pp (3 años)'!$H$46,INT((ROW()-13)/2),0)),"",OFFSET('5. Pp (3 años)'!$H$46,INT((ROW()-13)/2),0))</f>
        <v>Trimestral</v>
      </c>
      <c r="H295" s="1002">
        <f ca="1">IF(ISBLANK(OFFSET('9. METAS'!$K$20,INT((ROW()-13)/2),0)),"",OFFSET('9. METAS'!$K$20,INT((ROW()-13)/2),0))</f>
        <v>3660</v>
      </c>
      <c r="I295" s="1004"/>
      <c r="J295" s="244">
        <f ca="1">IF(MOD(ROW()-13,2)=0,IF(ISBLANK(OFFSET('11. SEGUIMIENTO 2026'!$N$14,INT((ROW()-13)/2),0)),"",OFFSET('11. SEGUIMIENTO 2026'!$N$14,INT((ROW()-13)/2),0)),IF(ISBLANK(OFFSET('9. METAS'!$Q$20,INT((ROW()-14)/2),0)),"",OFFSET('9. METAS'!$Q$20,INT((ROW()-14)/2),0)))</f>
        <v>918</v>
      </c>
      <c r="K295" s="245" t="str">
        <f ca="1">IF(MOD(ROW()-13,2)=0,IF(ISBLANK(OFFSET('11. SEGUIMIENTO 2026'!$O$14,INT((ROW()-13)/2),0)),"",OFFSET('11. SEGUIMIENTO 2026'!$O$14,INT((ROW()-13)/2),0)),IF(ISBLANK(OFFSET('9. METAS'!$R$20,INT((ROW()-14)/2),0)),"",OFFSET('9. METAS'!$R$20,INT((ROW()-14)/2),0)))</f>
        <v/>
      </c>
      <c r="L295" s="245" t="str">
        <f ca="1">IF(MOD(ROW()-13,2)=0,IF(ISBLANK(OFFSET('11. SEGUIMIENTO 2026'!$P$14,INT((ROW()-13)/2),0)),"",OFFSET('11. SEGUIMIENTO 2026'!$P$14,INT((ROW()-13)/2),0)),IF(ISBLANK(OFFSET('9. METAS'!$S$20,INT((ROW()-14)/2),0)),"",OFFSET('9. METAS'!$S$20,INT((ROW()-14)/2),0)))</f>
        <v/>
      </c>
      <c r="M295" s="246" t="str">
        <f ca="1">IF(MOD(ROW()-13,2)=0,IF(ISBLANK(OFFSET('11. SEGUIMIENTO 2026'!$Q$14,INT((ROW()-13)/2),0)),"",OFFSET('11. SEGUIMIENTO 2026'!$Q$14,INT((ROW()-13)/2),0)),IF(ISBLANK(OFFSET('9. METAS'!$T$20,INT((ROW()-14)/2),0)),"",OFFSET('9. METAS'!$T$20,INT((ROW()-14)/2),0)))</f>
        <v/>
      </c>
      <c r="N295" s="1006">
        <f t="shared" ref="N295" ca="1" si="278">IFERROR(J295/J296,"ND")</f>
        <v>1.0032786885245901</v>
      </c>
      <c r="O295" s="1008" t="str">
        <f t="shared" ref="O295" ca="1" si="279">IFERROR(((J295+K295)/H295),"ND")</f>
        <v>ND</v>
      </c>
      <c r="P295" s="1010"/>
    </row>
    <row r="296" spans="3:16">
      <c r="C296" s="1025"/>
      <c r="D296" s="1018"/>
      <c r="E296" s="1018"/>
      <c r="F296" s="1021"/>
      <c r="G296" s="1023"/>
      <c r="H296" s="1002"/>
      <c r="I296" s="1012"/>
      <c r="J296" s="244">
        <f ca="1">IF(MOD(ROW()-13,2)=0,IF(ISBLANK(OFFSET('11. SEGUIMIENTO 2026'!$N$14,INT((ROW()-13)/2),0)),"",OFFSET('11. SEGUIMIENTO 2026'!$N$14,INT((ROW()-13)/2),0)),IF(ISBLANK(OFFSET('9. METAS'!$Q$20,INT((ROW()-14)/2),0)),"",OFFSET('9. METAS'!$Q$20,INT((ROW()-14)/2),0)))</f>
        <v>915</v>
      </c>
      <c r="K296" s="245">
        <f ca="1">IF(MOD(ROW()-13,2)=0,IF(ISBLANK(OFFSET('11. SEGUIMIENTO 2026'!$O$14,INT((ROW()-13)/2),0)),"",OFFSET('11. SEGUIMIENTO 2026'!$O$14,INT((ROW()-13)/2),0)),IF(ISBLANK(OFFSET('9. METAS'!$R$20,INT((ROW()-14)/2),0)),"",OFFSET('9. METAS'!$R$20,INT((ROW()-14)/2),0)))</f>
        <v>918</v>
      </c>
      <c r="L296" s="245">
        <f ca="1">IF(MOD(ROW()-13,2)=0,IF(ISBLANK(OFFSET('11. SEGUIMIENTO 2026'!$P$14,INT((ROW()-13)/2),0)),"",OFFSET('11. SEGUIMIENTO 2026'!$P$14,INT((ROW()-13)/2),0)),IF(ISBLANK(OFFSET('9. METAS'!$S$20,INT((ROW()-14)/2),0)),"",OFFSET('9. METAS'!$S$20,INT((ROW()-14)/2),0)))</f>
        <v>915</v>
      </c>
      <c r="M296" s="246">
        <f ca="1">IF(MOD(ROW()-13,2)=0,IF(ISBLANK(OFFSET('11. SEGUIMIENTO 2026'!$Q$14,INT((ROW()-13)/2),0)),"",OFFSET('11. SEGUIMIENTO 2026'!$Q$14,INT((ROW()-13)/2),0)),IF(ISBLANK(OFFSET('9. METAS'!$T$20,INT((ROW()-14)/2),0)),"",OFFSET('9. METAS'!$T$20,INT((ROW()-14)/2),0)))</f>
        <v>912</v>
      </c>
      <c r="N296" s="1013"/>
      <c r="O296" s="1014"/>
      <c r="P296" s="1015"/>
    </row>
    <row r="297" spans="3:16">
      <c r="C297" s="1016" t="str">
        <f ca="1">IF(ISBLANK(OFFSET('5. Pp (3 años)'!$C$46,INT((ROW()-13)/2),0)),"",OFFSET('5. Pp (3 años)'!$C$46,INT((ROW()-13)/2),0))</f>
        <v>Actividad</v>
      </c>
      <c r="D297" s="1018" t="str">
        <f ca="1">IF(ISBLANK(OFFSET('5. Pp (3 años)'!$D$46,INT((ROW()-13)/2),0)),"",OFFSET('5. Pp (3 años)'!$D$46,INT((ROW()-13)/2),0))</f>
        <v>4.1.1.1.24.2 Gestión logística y operación de pabellones comerciales para la exhibición de productos locales.</v>
      </c>
      <c r="E297" s="1018" t="str">
        <f ca="1">IF(ISBLANK(OFFSET('5. Pp (3 años)'!$E$46,INT((ROW()-13)/2),0)),"",OFFSET('5. Pp (3 años)'!$E$46,INT((ROW()-13)/2),0))</f>
        <v>PEEIO: Porcentaje de espacios de exhibición instalados y operados.</v>
      </c>
      <c r="F297" s="1021" t="str">
        <f ca="1">IF(ISBLANK(OFFSET('5. Pp (3 años)'!$K$46,INT((ROW()-13)/2),0)),"",OFFSET('5. Pp (3 años)'!$K$46,INT((ROW()-13)/2),0))</f>
        <v>Ascendente</v>
      </c>
      <c r="G297" s="1023" t="str">
        <f ca="1">IF(ISBLANK(OFFSET('5. Pp (3 años)'!$H$46,INT((ROW()-13)/2),0)),"",OFFSET('5. Pp (3 años)'!$H$46,INT((ROW()-13)/2),0))</f>
        <v>Trimestral</v>
      </c>
      <c r="H297" s="1002">
        <f ca="1">IF(ISBLANK(OFFSET('9. METAS'!$K$20,INT((ROW()-13)/2),0)),"",OFFSET('9. METAS'!$K$20,INT((ROW()-13)/2),0))</f>
        <v>63</v>
      </c>
      <c r="I297" s="1004"/>
      <c r="J297" s="244">
        <f ca="1">IF(MOD(ROW()-13,2)=0,IF(ISBLANK(OFFSET('11. SEGUIMIENTO 2026'!$N$14,INT((ROW()-13)/2),0)),"",OFFSET('11. SEGUIMIENTO 2026'!$N$14,INT((ROW()-13)/2),0)),IF(ISBLANK(OFFSET('9. METAS'!$Q$20,INT((ROW()-14)/2),0)),"",OFFSET('9. METAS'!$Q$20,INT((ROW()-14)/2),0)))</f>
        <v>19</v>
      </c>
      <c r="K297" s="245" t="str">
        <f ca="1">IF(MOD(ROW()-13,2)=0,IF(ISBLANK(OFFSET('11. SEGUIMIENTO 2026'!$O$14,INT((ROW()-13)/2),0)),"",OFFSET('11. SEGUIMIENTO 2026'!$O$14,INT((ROW()-13)/2),0)),IF(ISBLANK(OFFSET('9. METAS'!$R$20,INT((ROW()-14)/2),0)),"",OFFSET('9. METAS'!$R$20,INT((ROW()-14)/2),0)))</f>
        <v/>
      </c>
      <c r="L297" s="245" t="str">
        <f ca="1">IF(MOD(ROW()-13,2)=0,IF(ISBLANK(OFFSET('11. SEGUIMIENTO 2026'!$P$14,INT((ROW()-13)/2),0)),"",OFFSET('11. SEGUIMIENTO 2026'!$P$14,INT((ROW()-13)/2),0)),IF(ISBLANK(OFFSET('9. METAS'!$S$20,INT((ROW()-14)/2),0)),"",OFFSET('9. METAS'!$S$20,INT((ROW()-14)/2),0)))</f>
        <v/>
      </c>
      <c r="M297" s="246" t="str">
        <f ca="1">IF(MOD(ROW()-13,2)=0,IF(ISBLANK(OFFSET('11. SEGUIMIENTO 2026'!$Q$14,INT((ROW()-13)/2),0)),"",OFFSET('11. SEGUIMIENTO 2026'!$Q$14,INT((ROW()-13)/2),0)),IF(ISBLANK(OFFSET('9. METAS'!$T$20,INT((ROW()-14)/2),0)),"",OFFSET('9. METAS'!$T$20,INT((ROW()-14)/2),0)))</f>
        <v/>
      </c>
      <c r="N297" s="1006">
        <f t="shared" ref="N297" ca="1" si="280">IFERROR(J297/J298,"ND")</f>
        <v>1.0555555555555556</v>
      </c>
      <c r="O297" s="1008" t="str">
        <f t="shared" ref="O297" ca="1" si="281">IFERROR(((J297+K297)/H297),"ND")</f>
        <v>ND</v>
      </c>
      <c r="P297" s="1010"/>
    </row>
    <row r="298" spans="3:16">
      <c r="C298" s="1025"/>
      <c r="D298" s="1018"/>
      <c r="E298" s="1018"/>
      <c r="F298" s="1021"/>
      <c r="G298" s="1023"/>
      <c r="H298" s="1002"/>
      <c r="I298" s="1012"/>
      <c r="J298" s="244">
        <f ca="1">IF(MOD(ROW()-13,2)=0,IF(ISBLANK(OFFSET('11. SEGUIMIENTO 2026'!$N$14,INT((ROW()-13)/2),0)),"",OFFSET('11. SEGUIMIENTO 2026'!$N$14,INT((ROW()-13)/2),0)),IF(ISBLANK(OFFSET('9. METAS'!$Q$20,INT((ROW()-14)/2),0)),"",OFFSET('9. METAS'!$Q$20,INT((ROW()-14)/2),0)))</f>
        <v>18</v>
      </c>
      <c r="K298" s="245">
        <f ca="1">IF(MOD(ROW()-13,2)=0,IF(ISBLANK(OFFSET('11. SEGUIMIENTO 2026'!$O$14,INT((ROW()-13)/2),0)),"",OFFSET('11. SEGUIMIENTO 2026'!$O$14,INT((ROW()-13)/2),0)),IF(ISBLANK(OFFSET('9. METAS'!$R$20,INT((ROW()-14)/2),0)),"",OFFSET('9. METAS'!$R$20,INT((ROW()-14)/2),0)))</f>
        <v>16</v>
      </c>
      <c r="L298" s="245">
        <f ca="1">IF(MOD(ROW()-13,2)=0,IF(ISBLANK(OFFSET('11. SEGUIMIENTO 2026'!$P$14,INT((ROW()-13)/2),0)),"",OFFSET('11. SEGUIMIENTO 2026'!$P$14,INT((ROW()-13)/2),0)),IF(ISBLANK(OFFSET('9. METAS'!$S$20,INT((ROW()-14)/2),0)),"",OFFSET('9. METAS'!$S$20,INT((ROW()-14)/2),0)))</f>
        <v>17</v>
      </c>
      <c r="M298" s="246">
        <f ca="1">IF(MOD(ROW()-13,2)=0,IF(ISBLANK(OFFSET('11. SEGUIMIENTO 2026'!$Q$14,INT((ROW()-13)/2),0)),"",OFFSET('11. SEGUIMIENTO 2026'!$Q$14,INT((ROW()-13)/2),0)),IF(ISBLANK(OFFSET('9. METAS'!$T$20,INT((ROW()-14)/2),0)),"",OFFSET('9. METAS'!$T$20,INT((ROW()-14)/2),0)))</f>
        <v>12</v>
      </c>
      <c r="N298" s="1013"/>
      <c r="O298" s="1014"/>
      <c r="P298" s="1015"/>
    </row>
    <row r="299" spans="3:16">
      <c r="C299" s="1016" t="str">
        <f ca="1">IF(ISBLANK(OFFSET('5. Pp (3 años)'!$C$46,INT((ROW()-13)/2),0)),"",OFFSET('5. Pp (3 años)'!$C$46,INT((ROW()-13)/2),0))</f>
        <v>Actividad</v>
      </c>
      <c r="D299" s="1018" t="str">
        <f ca="1">IF(ISBLANK(OFFSET('5. Pp (3 años)'!$D$46,INT((ROW()-13)/2),0)),"",OFFSET('5. Pp (3 años)'!$D$46,INT((ROW()-13)/2),0))</f>
        <v/>
      </c>
      <c r="E299" s="1018" t="str">
        <f ca="1">IF(ISBLANK(OFFSET('5. Pp (3 años)'!$E$46,INT((ROW()-13)/2),0)),"",OFFSET('5. Pp (3 años)'!$E$46,INT((ROW()-13)/2),0))</f>
        <v/>
      </c>
      <c r="F299" s="1021" t="str">
        <f ca="1">IF(ISBLANK(OFFSET('5. Pp (3 años)'!$K$46,INT((ROW()-13)/2),0)),"",OFFSET('5. Pp (3 años)'!$K$46,INT((ROW()-13)/2),0))</f>
        <v/>
      </c>
      <c r="G299" s="1023" t="str">
        <f ca="1">IF(ISBLANK(OFFSET('5. Pp (3 años)'!$H$46,INT((ROW()-13)/2),0)),"",OFFSET('5. Pp (3 años)'!$H$46,INT((ROW()-13)/2),0))</f>
        <v/>
      </c>
      <c r="H299" s="1002" t="str">
        <f ca="1">IF(ISBLANK(OFFSET('9. METAS'!$K$20,INT((ROW()-13)/2),0)),"",OFFSET('9. METAS'!$K$20,INT((ROW()-13)/2),0))</f>
        <v/>
      </c>
      <c r="I299" s="1004"/>
      <c r="J299" s="244" t="str">
        <f ca="1">IF(MOD(ROW()-13,2)=0,IF(ISBLANK(OFFSET('11. SEGUIMIENTO 2026'!$N$14,INT((ROW()-13)/2),0)),"",OFFSET('11. SEGUIMIENTO 2026'!$N$14,INT((ROW()-13)/2),0)),IF(ISBLANK(OFFSET('9. METAS'!$Q$20,INT((ROW()-14)/2),0)),"",OFFSET('9. METAS'!$Q$20,INT((ROW()-14)/2),0)))</f>
        <v/>
      </c>
      <c r="K299" s="245" t="str">
        <f ca="1">IF(MOD(ROW()-13,2)=0,IF(ISBLANK(OFFSET('11. SEGUIMIENTO 2026'!$O$14,INT((ROW()-13)/2),0)),"",OFFSET('11. SEGUIMIENTO 2026'!$O$14,INT((ROW()-13)/2),0)),IF(ISBLANK(OFFSET('9. METAS'!$R$20,INT((ROW()-14)/2),0)),"",OFFSET('9. METAS'!$R$20,INT((ROW()-14)/2),0)))</f>
        <v/>
      </c>
      <c r="L299" s="245" t="str">
        <f ca="1">IF(MOD(ROW()-13,2)=0,IF(ISBLANK(OFFSET('11. SEGUIMIENTO 2026'!$P$14,INT((ROW()-13)/2),0)),"",OFFSET('11. SEGUIMIENTO 2026'!$P$14,INT((ROW()-13)/2),0)),IF(ISBLANK(OFFSET('9. METAS'!$S$20,INT((ROW()-14)/2),0)),"",OFFSET('9. METAS'!$S$20,INT((ROW()-14)/2),0)))</f>
        <v/>
      </c>
      <c r="M299" s="246" t="str">
        <f ca="1">IF(MOD(ROW()-13,2)=0,IF(ISBLANK(OFFSET('11. SEGUIMIENTO 2026'!$Q$14,INT((ROW()-13)/2),0)),"",OFFSET('11. SEGUIMIENTO 2026'!$Q$14,INT((ROW()-13)/2),0)),IF(ISBLANK(OFFSET('9. METAS'!$T$20,INT((ROW()-14)/2),0)),"",OFFSET('9. METAS'!$T$20,INT((ROW()-14)/2),0)))</f>
        <v/>
      </c>
      <c r="N299" s="1006" t="str">
        <f t="shared" ref="N299" ca="1" si="282">IFERROR(J299/J300,"ND")</f>
        <v>ND</v>
      </c>
      <c r="O299" s="1008" t="str">
        <f t="shared" ref="O299" ca="1" si="283">IFERROR(((J299+K299)/H299),"ND")</f>
        <v>ND</v>
      </c>
      <c r="P299" s="1010"/>
    </row>
    <row r="300" spans="3:16">
      <c r="C300" s="1025"/>
      <c r="D300" s="1018"/>
      <c r="E300" s="1018"/>
      <c r="F300" s="1021"/>
      <c r="G300" s="1023"/>
      <c r="H300" s="1002"/>
      <c r="I300" s="1012"/>
      <c r="J300" s="244" t="str">
        <f ca="1">IF(MOD(ROW()-13,2)=0,IF(ISBLANK(OFFSET('11. SEGUIMIENTO 2026'!$N$14,INT((ROW()-13)/2),0)),"",OFFSET('11. SEGUIMIENTO 2026'!$N$14,INT((ROW()-13)/2),0)),IF(ISBLANK(OFFSET('9. METAS'!$Q$20,INT((ROW()-14)/2),0)),"",OFFSET('9. METAS'!$Q$20,INT((ROW()-14)/2),0)))</f>
        <v/>
      </c>
      <c r="K300" s="245" t="str">
        <f ca="1">IF(MOD(ROW()-13,2)=0,IF(ISBLANK(OFFSET('11. SEGUIMIENTO 2026'!$O$14,INT((ROW()-13)/2),0)),"",OFFSET('11. SEGUIMIENTO 2026'!$O$14,INT((ROW()-13)/2),0)),IF(ISBLANK(OFFSET('9. METAS'!$R$20,INT((ROW()-14)/2),0)),"",OFFSET('9. METAS'!$R$20,INT((ROW()-14)/2),0)))</f>
        <v/>
      </c>
      <c r="L300" s="245" t="str">
        <f ca="1">IF(MOD(ROW()-13,2)=0,IF(ISBLANK(OFFSET('11. SEGUIMIENTO 2026'!$P$14,INT((ROW()-13)/2),0)),"",OFFSET('11. SEGUIMIENTO 2026'!$P$14,INT((ROW()-13)/2),0)),IF(ISBLANK(OFFSET('9. METAS'!$S$20,INT((ROW()-14)/2),0)),"",OFFSET('9. METAS'!$S$20,INT((ROW()-14)/2),0)))</f>
        <v/>
      </c>
      <c r="M300" s="246" t="str">
        <f ca="1">IF(MOD(ROW()-13,2)=0,IF(ISBLANK(OFFSET('11. SEGUIMIENTO 2026'!$Q$14,INT((ROW()-13)/2),0)),"",OFFSET('11. SEGUIMIENTO 2026'!$Q$14,INT((ROW()-13)/2),0)),IF(ISBLANK(OFFSET('9. METAS'!$T$20,INT((ROW()-14)/2),0)),"",OFFSET('9. METAS'!$T$20,INT((ROW()-14)/2),0)))</f>
        <v/>
      </c>
      <c r="N300" s="1013"/>
      <c r="O300" s="1014"/>
      <c r="P300" s="1015"/>
    </row>
    <row r="301" spans="3:16">
      <c r="C301" s="1016" t="str">
        <f ca="1">IF(ISBLANK(OFFSET('5. Pp (3 años)'!$C$46,INT((ROW()-13)/2),0)),"",OFFSET('5. Pp (3 años)'!$C$46,INT((ROW()-13)/2),0))</f>
        <v>Actividad</v>
      </c>
      <c r="D301" s="1018" t="str">
        <f ca="1">IF(ISBLANK(OFFSET('5. Pp (3 años)'!$D$46,INT((ROW()-13)/2),0)),"",OFFSET('5. Pp (3 años)'!$D$46,INT((ROW()-13)/2),0))</f>
        <v/>
      </c>
      <c r="E301" s="1018" t="str">
        <f ca="1">IF(ISBLANK(OFFSET('5. Pp (3 años)'!$E$46,INT((ROW()-13)/2),0)),"",OFFSET('5. Pp (3 años)'!$E$46,INT((ROW()-13)/2),0))</f>
        <v/>
      </c>
      <c r="F301" s="1021" t="str">
        <f ca="1">IF(ISBLANK(OFFSET('5. Pp (3 años)'!$K$46,INT((ROW()-13)/2),0)),"",OFFSET('5. Pp (3 años)'!$K$46,INT((ROW()-13)/2),0))</f>
        <v/>
      </c>
      <c r="G301" s="1023" t="str">
        <f ca="1">IF(ISBLANK(OFFSET('5. Pp (3 años)'!$H$46,INT((ROW()-13)/2),0)),"",OFFSET('5. Pp (3 años)'!$H$46,INT((ROW()-13)/2),0))</f>
        <v/>
      </c>
      <c r="H301" s="1002" t="str">
        <f ca="1">IF(ISBLANK(OFFSET('9. METAS'!$K$20,INT((ROW()-13)/2),0)),"",OFFSET('9. METAS'!$K$20,INT((ROW()-13)/2),0))</f>
        <v/>
      </c>
      <c r="I301" s="1004"/>
      <c r="J301" s="244" t="str">
        <f ca="1">IF(MOD(ROW()-13,2)=0,IF(ISBLANK(OFFSET('11. SEGUIMIENTO 2026'!$N$14,INT((ROW()-13)/2),0)),"",OFFSET('11. SEGUIMIENTO 2026'!$N$14,INT((ROW()-13)/2),0)),IF(ISBLANK(OFFSET('9. METAS'!$Q$20,INT((ROW()-14)/2),0)),"",OFFSET('9. METAS'!$Q$20,INT((ROW()-14)/2),0)))</f>
        <v/>
      </c>
      <c r="K301" s="245" t="str">
        <f ca="1">IF(MOD(ROW()-13,2)=0,IF(ISBLANK(OFFSET('11. SEGUIMIENTO 2026'!$O$14,INT((ROW()-13)/2),0)),"",OFFSET('11. SEGUIMIENTO 2026'!$O$14,INT((ROW()-13)/2),0)),IF(ISBLANK(OFFSET('9. METAS'!$R$20,INT((ROW()-14)/2),0)),"",OFFSET('9. METAS'!$R$20,INT((ROW()-14)/2),0)))</f>
        <v/>
      </c>
      <c r="L301" s="245" t="str">
        <f ca="1">IF(MOD(ROW()-13,2)=0,IF(ISBLANK(OFFSET('11. SEGUIMIENTO 2026'!$P$14,INT((ROW()-13)/2),0)),"",OFFSET('11. SEGUIMIENTO 2026'!$P$14,INT((ROW()-13)/2),0)),IF(ISBLANK(OFFSET('9. METAS'!$S$20,INT((ROW()-14)/2),0)),"",OFFSET('9. METAS'!$S$20,INT((ROW()-14)/2),0)))</f>
        <v/>
      </c>
      <c r="M301" s="246" t="str">
        <f ca="1">IF(MOD(ROW()-13,2)=0,IF(ISBLANK(OFFSET('11. SEGUIMIENTO 2026'!$Q$14,INT((ROW()-13)/2),0)),"",OFFSET('11. SEGUIMIENTO 2026'!$Q$14,INT((ROW()-13)/2),0)),IF(ISBLANK(OFFSET('9. METAS'!$T$20,INT((ROW()-14)/2),0)),"",OFFSET('9. METAS'!$T$20,INT((ROW()-14)/2),0)))</f>
        <v/>
      </c>
      <c r="N301" s="1006" t="str">
        <f t="shared" ref="N301" ca="1" si="284">IFERROR(J301/J302,"ND")</f>
        <v>ND</v>
      </c>
      <c r="O301" s="1008" t="str">
        <f t="shared" ref="O301" ca="1" si="285">IFERROR(((J301+K301)/H301),"ND")</f>
        <v>ND</v>
      </c>
      <c r="P301" s="1010"/>
    </row>
    <row r="302" spans="3:16">
      <c r="C302" s="1025"/>
      <c r="D302" s="1018"/>
      <c r="E302" s="1018"/>
      <c r="F302" s="1021"/>
      <c r="G302" s="1023"/>
      <c r="H302" s="1002"/>
      <c r="I302" s="1012"/>
      <c r="J302" s="244" t="str">
        <f ca="1">IF(MOD(ROW()-13,2)=0,IF(ISBLANK(OFFSET('11. SEGUIMIENTO 2026'!$N$14,INT((ROW()-13)/2),0)),"",OFFSET('11. SEGUIMIENTO 2026'!$N$14,INT((ROW()-13)/2),0)),IF(ISBLANK(OFFSET('9. METAS'!$Q$20,INT((ROW()-14)/2),0)),"",OFFSET('9. METAS'!$Q$20,INT((ROW()-14)/2),0)))</f>
        <v/>
      </c>
      <c r="K302" s="245" t="str">
        <f ca="1">IF(MOD(ROW()-13,2)=0,IF(ISBLANK(OFFSET('11. SEGUIMIENTO 2026'!$O$14,INT((ROW()-13)/2),0)),"",OFFSET('11. SEGUIMIENTO 2026'!$O$14,INT((ROW()-13)/2),0)),IF(ISBLANK(OFFSET('9. METAS'!$R$20,INT((ROW()-14)/2),0)),"",OFFSET('9. METAS'!$R$20,INT((ROW()-14)/2),0)))</f>
        <v/>
      </c>
      <c r="L302" s="245" t="str">
        <f ca="1">IF(MOD(ROW()-13,2)=0,IF(ISBLANK(OFFSET('11. SEGUIMIENTO 2026'!$P$14,INT((ROW()-13)/2),0)),"",OFFSET('11. SEGUIMIENTO 2026'!$P$14,INT((ROW()-13)/2),0)),IF(ISBLANK(OFFSET('9. METAS'!$S$20,INT((ROW()-14)/2),0)),"",OFFSET('9. METAS'!$S$20,INT((ROW()-14)/2),0)))</f>
        <v/>
      </c>
      <c r="M302" s="246" t="str">
        <f ca="1">IF(MOD(ROW()-13,2)=0,IF(ISBLANK(OFFSET('11. SEGUIMIENTO 2026'!$Q$14,INT((ROW()-13)/2),0)),"",OFFSET('11. SEGUIMIENTO 2026'!$Q$14,INT((ROW()-13)/2),0)),IF(ISBLANK(OFFSET('9. METAS'!$T$20,INT((ROW()-14)/2),0)),"",OFFSET('9. METAS'!$T$20,INT((ROW()-14)/2),0)))</f>
        <v/>
      </c>
      <c r="N302" s="1013"/>
      <c r="O302" s="1014"/>
      <c r="P302" s="1015"/>
    </row>
    <row r="303" spans="3:16">
      <c r="C303" s="1016" t="str">
        <f ca="1">IF(ISBLANK(OFFSET('5. Pp (3 años)'!$C$46,INT((ROW()-13)/2),0)),"",OFFSET('5. Pp (3 años)'!$C$46,INT((ROW()-13)/2),0))</f>
        <v>Actividad</v>
      </c>
      <c r="D303" s="1018" t="str">
        <f ca="1">IF(ISBLANK(OFFSET('5. Pp (3 años)'!$D$46,INT((ROW()-13)/2),0)),"",OFFSET('5. Pp (3 años)'!$D$46,INT((ROW()-13)/2),0))</f>
        <v/>
      </c>
      <c r="E303" s="1018" t="str">
        <f ca="1">IF(ISBLANK(OFFSET('5. Pp (3 años)'!$E$46,INT((ROW()-13)/2),0)),"",OFFSET('5. Pp (3 años)'!$E$46,INT((ROW()-13)/2),0))</f>
        <v/>
      </c>
      <c r="F303" s="1021" t="str">
        <f ca="1">IF(ISBLANK(OFFSET('5. Pp (3 años)'!$K$46,INT((ROW()-13)/2),0)),"",OFFSET('5. Pp (3 años)'!$K$46,INT((ROW()-13)/2),0))</f>
        <v/>
      </c>
      <c r="G303" s="1023" t="str">
        <f ca="1">IF(ISBLANK(OFFSET('5. Pp (3 años)'!$H$46,INT((ROW()-13)/2),0)),"",OFFSET('5. Pp (3 años)'!$H$46,INT((ROW()-13)/2),0))</f>
        <v/>
      </c>
      <c r="H303" s="1002" t="str">
        <f ca="1">IF(ISBLANK(OFFSET('9. METAS'!$K$20,INT((ROW()-13)/2),0)),"",OFFSET('9. METAS'!$K$20,INT((ROW()-13)/2),0))</f>
        <v/>
      </c>
      <c r="I303" s="1004"/>
      <c r="J303" s="244" t="str">
        <f ca="1">IF(MOD(ROW()-13,2)=0,IF(ISBLANK(OFFSET('11. SEGUIMIENTO 2026'!$N$14,INT((ROW()-13)/2),0)),"",OFFSET('11. SEGUIMIENTO 2026'!$N$14,INT((ROW()-13)/2),0)),IF(ISBLANK(OFFSET('9. METAS'!$Q$20,INT((ROW()-14)/2),0)),"",OFFSET('9. METAS'!$Q$20,INT((ROW()-14)/2),0)))</f>
        <v/>
      </c>
      <c r="K303" s="245" t="str">
        <f ca="1">IF(MOD(ROW()-13,2)=0,IF(ISBLANK(OFFSET('11. SEGUIMIENTO 2026'!$O$14,INT((ROW()-13)/2),0)),"",OFFSET('11. SEGUIMIENTO 2026'!$O$14,INT((ROW()-13)/2),0)),IF(ISBLANK(OFFSET('9. METAS'!$R$20,INT((ROW()-14)/2),0)),"",OFFSET('9. METAS'!$R$20,INT((ROW()-14)/2),0)))</f>
        <v/>
      </c>
      <c r="L303" s="245" t="str">
        <f ca="1">IF(MOD(ROW()-13,2)=0,IF(ISBLANK(OFFSET('11. SEGUIMIENTO 2026'!$P$14,INT((ROW()-13)/2),0)),"",OFFSET('11. SEGUIMIENTO 2026'!$P$14,INT((ROW()-13)/2),0)),IF(ISBLANK(OFFSET('9. METAS'!$S$20,INT((ROW()-14)/2),0)),"",OFFSET('9. METAS'!$S$20,INT((ROW()-14)/2),0)))</f>
        <v/>
      </c>
      <c r="M303" s="246" t="str">
        <f ca="1">IF(MOD(ROW()-13,2)=0,IF(ISBLANK(OFFSET('11. SEGUIMIENTO 2026'!$Q$14,INT((ROW()-13)/2),0)),"",OFFSET('11. SEGUIMIENTO 2026'!$Q$14,INT((ROW()-13)/2),0)),IF(ISBLANK(OFFSET('9. METAS'!$T$20,INT((ROW()-14)/2),0)),"",OFFSET('9. METAS'!$T$20,INT((ROW()-14)/2),0)))</f>
        <v/>
      </c>
      <c r="N303" s="1006" t="str">
        <f t="shared" ref="N303" ca="1" si="286">IFERROR(J303/J304,"ND")</f>
        <v>ND</v>
      </c>
      <c r="O303" s="1008" t="str">
        <f t="shared" ref="O303" ca="1" si="287">IFERROR(((J303+K303)/H303),"ND")</f>
        <v>ND</v>
      </c>
      <c r="P303" s="1010"/>
    </row>
    <row r="304" spans="3:16">
      <c r="C304" s="1025"/>
      <c r="D304" s="1018"/>
      <c r="E304" s="1018"/>
      <c r="F304" s="1021"/>
      <c r="G304" s="1023"/>
      <c r="H304" s="1002"/>
      <c r="I304" s="1012"/>
      <c r="J304" s="244" t="str">
        <f ca="1">IF(MOD(ROW()-13,2)=0,IF(ISBLANK(OFFSET('11. SEGUIMIENTO 2026'!$N$14,INT((ROW()-13)/2),0)),"",OFFSET('11. SEGUIMIENTO 2026'!$N$14,INT((ROW()-13)/2),0)),IF(ISBLANK(OFFSET('9. METAS'!$Q$20,INT((ROW()-14)/2),0)),"",OFFSET('9. METAS'!$Q$20,INT((ROW()-14)/2),0)))</f>
        <v/>
      </c>
      <c r="K304" s="245" t="str">
        <f ca="1">IF(MOD(ROW()-13,2)=0,IF(ISBLANK(OFFSET('11. SEGUIMIENTO 2026'!$O$14,INT((ROW()-13)/2),0)),"",OFFSET('11. SEGUIMIENTO 2026'!$O$14,INT((ROW()-13)/2),0)),IF(ISBLANK(OFFSET('9. METAS'!$R$20,INT((ROW()-14)/2),0)),"",OFFSET('9. METAS'!$R$20,INT((ROW()-14)/2),0)))</f>
        <v/>
      </c>
      <c r="L304" s="245" t="str">
        <f ca="1">IF(MOD(ROW()-13,2)=0,IF(ISBLANK(OFFSET('11. SEGUIMIENTO 2026'!$P$14,INT((ROW()-13)/2),0)),"",OFFSET('11. SEGUIMIENTO 2026'!$P$14,INT((ROW()-13)/2),0)),IF(ISBLANK(OFFSET('9. METAS'!$S$20,INT((ROW()-14)/2),0)),"",OFFSET('9. METAS'!$S$20,INT((ROW()-14)/2),0)))</f>
        <v/>
      </c>
      <c r="M304" s="246" t="str">
        <f ca="1">IF(MOD(ROW()-13,2)=0,IF(ISBLANK(OFFSET('11. SEGUIMIENTO 2026'!$Q$14,INT((ROW()-13)/2),0)),"",OFFSET('11. SEGUIMIENTO 2026'!$Q$14,INT((ROW()-13)/2),0)),IF(ISBLANK(OFFSET('9. METAS'!$T$20,INT((ROW()-14)/2),0)),"",OFFSET('9. METAS'!$T$20,INT((ROW()-14)/2),0)))</f>
        <v/>
      </c>
      <c r="N304" s="1013"/>
      <c r="O304" s="1014"/>
      <c r="P304" s="1015"/>
    </row>
    <row r="305" spans="3:16">
      <c r="C305" s="1016" t="str">
        <f ca="1">IF(ISBLANK(OFFSET('5. Pp (3 años)'!$C$46,INT((ROW()-13)/2),0)),"",OFFSET('5. Pp (3 años)'!$C$46,INT((ROW()-13)/2),0))</f>
        <v>Componente</v>
      </c>
      <c r="D305" s="1018" t="str">
        <f ca="1">IF(ISBLANK(OFFSET('5. Pp (3 años)'!$D$46,INT((ROW()-13)/2),0)),"",OFFSET('5. Pp (3 años)'!$D$46,INT((ROW()-13)/2),0))</f>
        <v>4.1.1.1.25 Servicios para la protección integral, garantía de derechos y prevención de vulneraciones en niñas, niños y adolescentes otorgados.</v>
      </c>
      <c r="E305" s="1018" t="str">
        <f ca="1">IF(ISBLANK(OFFSET('5. Pp (3 años)'!$E$46,INT((ROW()-13)/2),0)),"",OFFSET('5. Pp (3 años)'!$E$46,INT((ROW()-13)/2),0))</f>
        <v>PSPIP: Porcentaje de servicios de protección integral y promoción de derechos realizados.</v>
      </c>
      <c r="F305" s="1021" t="str">
        <f ca="1">IF(ISBLANK(OFFSET('5. Pp (3 años)'!$K$46,INT((ROW()-13)/2),0)),"",OFFSET('5. Pp (3 años)'!$K$46,INT((ROW()-13)/2),0))</f>
        <v>Ascendente</v>
      </c>
      <c r="G305" s="1023" t="str">
        <f ca="1">IF(ISBLANK(OFFSET('5. Pp (3 años)'!$H$46,INT((ROW()-13)/2),0)),"",OFFSET('5. Pp (3 años)'!$H$46,INT((ROW()-13)/2),0))</f>
        <v>Trimestral</v>
      </c>
      <c r="H305" s="1002">
        <f ca="1">IF(ISBLANK(OFFSET('9. METAS'!$K$20,INT((ROW()-13)/2),0)),"",OFFSET('9. METAS'!$K$20,INT((ROW()-13)/2),0))</f>
        <v>100</v>
      </c>
      <c r="I305" s="1004"/>
      <c r="J305" s="244">
        <f ca="1">IF(MOD(ROW()-13,2)=0,IF(ISBLANK(OFFSET('11. SEGUIMIENTO 2026'!$N$14,INT((ROW()-13)/2),0)),"",OFFSET('11. SEGUIMIENTO 2026'!$N$14,INT((ROW()-13)/2),0)),IF(ISBLANK(OFFSET('9. METAS'!$Q$20,INT((ROW()-14)/2),0)),"",OFFSET('9. METAS'!$Q$20,INT((ROW()-14)/2),0)))</f>
        <v>25</v>
      </c>
      <c r="K305" s="245" t="str">
        <f ca="1">IF(MOD(ROW()-13,2)=0,IF(ISBLANK(OFFSET('11. SEGUIMIENTO 2026'!$O$14,INT((ROW()-13)/2),0)),"",OFFSET('11. SEGUIMIENTO 2026'!$O$14,INT((ROW()-13)/2),0)),IF(ISBLANK(OFFSET('9. METAS'!$R$20,INT((ROW()-14)/2),0)),"",OFFSET('9. METAS'!$R$20,INT((ROW()-14)/2),0)))</f>
        <v/>
      </c>
      <c r="L305" s="245" t="str">
        <f ca="1">IF(MOD(ROW()-13,2)=0,IF(ISBLANK(OFFSET('11. SEGUIMIENTO 2026'!$P$14,INT((ROW()-13)/2),0)),"",OFFSET('11. SEGUIMIENTO 2026'!$P$14,INT((ROW()-13)/2),0)),IF(ISBLANK(OFFSET('9. METAS'!$S$20,INT((ROW()-14)/2),0)),"",OFFSET('9. METAS'!$S$20,INT((ROW()-14)/2),0)))</f>
        <v/>
      </c>
      <c r="M305" s="246" t="str">
        <f ca="1">IF(MOD(ROW()-13,2)=0,IF(ISBLANK(OFFSET('11. SEGUIMIENTO 2026'!$Q$14,INT((ROW()-13)/2),0)),"",OFFSET('11. SEGUIMIENTO 2026'!$Q$14,INT((ROW()-13)/2),0)),IF(ISBLANK(OFFSET('9. METAS'!$T$20,INT((ROW()-14)/2),0)),"",OFFSET('9. METAS'!$T$20,INT((ROW()-14)/2),0)))</f>
        <v/>
      </c>
      <c r="N305" s="1006">
        <f t="shared" ref="N305" ca="1" si="288">IFERROR(J305/J306,"ND")</f>
        <v>1</v>
      </c>
      <c r="O305" s="1008" t="str">
        <f t="shared" ref="O305" ca="1" si="289">IFERROR(((J305+K305)/H305),"ND")</f>
        <v>ND</v>
      </c>
      <c r="P305" s="1010"/>
    </row>
    <row r="306" spans="3:16">
      <c r="C306" s="1025"/>
      <c r="D306" s="1018"/>
      <c r="E306" s="1018"/>
      <c r="F306" s="1021"/>
      <c r="G306" s="1023"/>
      <c r="H306" s="1002"/>
      <c r="I306" s="1012"/>
      <c r="J306" s="244">
        <f ca="1">IF(MOD(ROW()-13,2)=0,IF(ISBLANK(OFFSET('11. SEGUIMIENTO 2026'!$N$14,INT((ROW()-13)/2),0)),"",OFFSET('11. SEGUIMIENTO 2026'!$N$14,INT((ROW()-13)/2),0)),IF(ISBLANK(OFFSET('9. METAS'!$Q$20,INT((ROW()-14)/2),0)),"",OFFSET('9. METAS'!$Q$20,INT((ROW()-14)/2),0)))</f>
        <v>25</v>
      </c>
      <c r="K306" s="245">
        <f ca="1">IF(MOD(ROW()-13,2)=0,IF(ISBLANK(OFFSET('11. SEGUIMIENTO 2026'!$O$14,INT((ROW()-13)/2),0)),"",OFFSET('11. SEGUIMIENTO 2026'!$O$14,INT((ROW()-13)/2),0)),IF(ISBLANK(OFFSET('9. METAS'!$R$20,INT((ROW()-14)/2),0)),"",OFFSET('9. METAS'!$R$20,INT((ROW()-14)/2),0)))</f>
        <v>25</v>
      </c>
      <c r="L306" s="245">
        <f ca="1">IF(MOD(ROW()-13,2)=0,IF(ISBLANK(OFFSET('11. SEGUIMIENTO 2026'!$P$14,INT((ROW()-13)/2),0)),"",OFFSET('11. SEGUIMIENTO 2026'!$P$14,INT((ROW()-13)/2),0)),IF(ISBLANK(OFFSET('9. METAS'!$S$20,INT((ROW()-14)/2),0)),"",OFFSET('9. METAS'!$S$20,INT((ROW()-14)/2),0)))</f>
        <v>25</v>
      </c>
      <c r="M306" s="246">
        <f ca="1">IF(MOD(ROW()-13,2)=0,IF(ISBLANK(OFFSET('11. SEGUIMIENTO 2026'!$Q$14,INT((ROW()-13)/2),0)),"",OFFSET('11. SEGUIMIENTO 2026'!$Q$14,INT((ROW()-13)/2),0)),IF(ISBLANK(OFFSET('9. METAS'!$T$20,INT((ROW()-14)/2),0)),"",OFFSET('9. METAS'!$T$20,INT((ROW()-14)/2),0)))</f>
        <v>25</v>
      </c>
      <c r="N306" s="1013"/>
      <c r="O306" s="1014"/>
      <c r="P306" s="1015"/>
    </row>
    <row r="307" spans="3:16">
      <c r="C307" s="1016" t="str">
        <f ca="1">IF(ISBLANK(OFFSET('5. Pp (3 años)'!$C$46,INT((ROW()-13)/2),0)),"",OFFSET('5. Pp (3 años)'!$C$46,INT((ROW()-13)/2),0))</f>
        <v>Actividad</v>
      </c>
      <c r="D307" s="1018" t="str">
        <f ca="1">IF(ISBLANK(OFFSET('5. Pp (3 años)'!$D$46,INT((ROW()-13)/2),0)),"",OFFSET('5. Pp (3 años)'!$D$46,INT((ROW()-13)/2),0))</f>
        <v>4.1.1.1.25.1 Implementación de jornadas de capacitación y mecanismos de participación para la protección integral de la niñez y adolescencia.</v>
      </c>
      <c r="E307" s="1018" t="str">
        <f ca="1">IF(ISBLANK(OFFSET('5. Pp (3 años)'!$E$46,INT((ROW()-13)/2),0)),"",OFFSET('5. Pp (3 años)'!$E$46,INT((ROW()-13)/2),0))</f>
        <v>PASPI: Porcentaje de acciones de sensibilización para la protección integral realizados.</v>
      </c>
      <c r="F307" s="1021" t="str">
        <f ca="1">IF(ISBLANK(OFFSET('5. Pp (3 años)'!$K$46,INT((ROW()-13)/2),0)),"",OFFSET('5. Pp (3 años)'!$K$46,INT((ROW()-13)/2),0))</f>
        <v>Ascendente</v>
      </c>
      <c r="G307" s="1023" t="str">
        <f ca="1">IF(ISBLANK(OFFSET('5. Pp (3 años)'!$H$46,INT((ROW()-13)/2),0)),"",OFFSET('5. Pp (3 años)'!$H$46,INT((ROW()-13)/2),0))</f>
        <v>Trimestral</v>
      </c>
      <c r="H307" s="1002">
        <f ca="1">IF(ISBLANK(OFFSET('9. METAS'!$K$20,INT((ROW()-13)/2),0)),"",OFFSET('9. METAS'!$K$20,INT((ROW()-13)/2),0))</f>
        <v>22</v>
      </c>
      <c r="I307" s="1004"/>
      <c r="J307" s="244">
        <f ca="1">IF(MOD(ROW()-13,2)=0,IF(ISBLANK(OFFSET('11. SEGUIMIENTO 2026'!$N$14,INT((ROW()-13)/2),0)),"",OFFSET('11. SEGUIMIENTO 2026'!$N$14,INT((ROW()-13)/2),0)),IF(ISBLANK(OFFSET('9. METAS'!$Q$20,INT((ROW()-14)/2),0)),"",OFFSET('9. METAS'!$Q$20,INT((ROW()-14)/2),0)))</f>
        <v>7</v>
      </c>
      <c r="K307" s="245" t="str">
        <f ca="1">IF(MOD(ROW()-13,2)=0,IF(ISBLANK(OFFSET('11. SEGUIMIENTO 2026'!$O$14,INT((ROW()-13)/2),0)),"",OFFSET('11. SEGUIMIENTO 2026'!$O$14,INT((ROW()-13)/2),0)),IF(ISBLANK(OFFSET('9. METAS'!$R$20,INT((ROW()-14)/2),0)),"",OFFSET('9. METAS'!$R$20,INT((ROW()-14)/2),0)))</f>
        <v/>
      </c>
      <c r="L307" s="245" t="str">
        <f ca="1">IF(MOD(ROW()-13,2)=0,IF(ISBLANK(OFFSET('11. SEGUIMIENTO 2026'!$P$14,INT((ROW()-13)/2),0)),"",OFFSET('11. SEGUIMIENTO 2026'!$P$14,INT((ROW()-13)/2),0)),IF(ISBLANK(OFFSET('9. METAS'!$S$20,INT((ROW()-14)/2),0)),"",OFFSET('9. METAS'!$S$20,INT((ROW()-14)/2),0)))</f>
        <v/>
      </c>
      <c r="M307" s="246" t="str">
        <f ca="1">IF(MOD(ROW()-13,2)=0,IF(ISBLANK(OFFSET('11. SEGUIMIENTO 2026'!$Q$14,INT((ROW()-13)/2),0)),"",OFFSET('11. SEGUIMIENTO 2026'!$Q$14,INT((ROW()-13)/2),0)),IF(ISBLANK(OFFSET('9. METAS'!$T$20,INT((ROW()-14)/2),0)),"",OFFSET('9. METAS'!$T$20,INT((ROW()-14)/2),0)))</f>
        <v/>
      </c>
      <c r="N307" s="1006">
        <f t="shared" ref="N307" ca="1" si="290">IFERROR(J307/J308,"ND")</f>
        <v>1</v>
      </c>
      <c r="O307" s="1008" t="str">
        <f t="shared" ref="O307" ca="1" si="291">IFERROR(((J307+K307)/H307),"ND")</f>
        <v>ND</v>
      </c>
      <c r="P307" s="1010"/>
    </row>
    <row r="308" spans="3:16">
      <c r="C308" s="1025"/>
      <c r="D308" s="1018"/>
      <c r="E308" s="1018"/>
      <c r="F308" s="1021"/>
      <c r="G308" s="1023"/>
      <c r="H308" s="1002"/>
      <c r="I308" s="1012"/>
      <c r="J308" s="244">
        <f ca="1">IF(MOD(ROW()-13,2)=0,IF(ISBLANK(OFFSET('11. SEGUIMIENTO 2026'!$N$14,INT((ROW()-13)/2),0)),"",OFFSET('11. SEGUIMIENTO 2026'!$N$14,INT((ROW()-13)/2),0)),IF(ISBLANK(OFFSET('9. METAS'!$Q$20,INT((ROW()-14)/2),0)),"",OFFSET('9. METAS'!$Q$20,INT((ROW()-14)/2),0)))</f>
        <v>7</v>
      </c>
      <c r="K308" s="245">
        <f ca="1">IF(MOD(ROW()-13,2)=0,IF(ISBLANK(OFFSET('11. SEGUIMIENTO 2026'!$O$14,INT((ROW()-13)/2),0)),"",OFFSET('11. SEGUIMIENTO 2026'!$O$14,INT((ROW()-13)/2),0)),IF(ISBLANK(OFFSET('9. METAS'!$R$20,INT((ROW()-14)/2),0)),"",OFFSET('9. METAS'!$R$20,INT((ROW()-14)/2),0)))</f>
        <v>8</v>
      </c>
      <c r="L308" s="245">
        <f ca="1">IF(MOD(ROW()-13,2)=0,IF(ISBLANK(OFFSET('11. SEGUIMIENTO 2026'!$P$14,INT((ROW()-13)/2),0)),"",OFFSET('11. SEGUIMIENTO 2026'!$P$14,INT((ROW()-13)/2),0)),IF(ISBLANK(OFFSET('9. METAS'!$S$20,INT((ROW()-14)/2),0)),"",OFFSET('9. METAS'!$S$20,INT((ROW()-14)/2),0)))</f>
        <v>1</v>
      </c>
      <c r="M308" s="246">
        <f ca="1">IF(MOD(ROW()-13,2)=0,IF(ISBLANK(OFFSET('11. SEGUIMIENTO 2026'!$Q$14,INT((ROW()-13)/2),0)),"",OFFSET('11. SEGUIMIENTO 2026'!$Q$14,INT((ROW()-13)/2),0)),IF(ISBLANK(OFFSET('9. METAS'!$T$20,INT((ROW()-14)/2),0)),"",OFFSET('9. METAS'!$T$20,INT((ROW()-14)/2),0)))</f>
        <v>6</v>
      </c>
      <c r="N308" s="1013"/>
      <c r="O308" s="1014"/>
      <c r="P308" s="1015"/>
    </row>
    <row r="309" spans="3:16">
      <c r="C309" s="1016" t="str">
        <f ca="1">IF(ISBLANK(OFFSET('5. Pp (3 años)'!$C$46,INT((ROW()-13)/2),0)),"",OFFSET('5. Pp (3 años)'!$C$46,INT((ROW()-13)/2),0))</f>
        <v>Actividad</v>
      </c>
      <c r="D309" s="1018" t="str">
        <f ca="1">IF(ISBLANK(OFFSET('5. Pp (3 años)'!$D$46,INT((ROW()-13)/2),0)),"",OFFSET('5. Pp (3 años)'!$D$46,INT((ROW()-13)/2),0))</f>
        <v/>
      </c>
      <c r="E309" s="1018" t="str">
        <f ca="1">IF(ISBLANK(OFFSET('5. Pp (3 años)'!$E$46,INT((ROW()-13)/2),0)),"",OFFSET('5. Pp (3 años)'!$E$46,INT((ROW()-13)/2),0))</f>
        <v/>
      </c>
      <c r="F309" s="1021" t="str">
        <f ca="1">IF(ISBLANK(OFFSET('5. Pp (3 años)'!$K$46,INT((ROW()-13)/2),0)),"",OFFSET('5. Pp (3 años)'!$K$46,INT((ROW()-13)/2),0))</f>
        <v/>
      </c>
      <c r="G309" s="1023" t="str">
        <f ca="1">IF(ISBLANK(OFFSET('5. Pp (3 años)'!$H$46,INT((ROW()-13)/2),0)),"",OFFSET('5. Pp (3 años)'!$H$46,INT((ROW()-13)/2),0))</f>
        <v/>
      </c>
      <c r="H309" s="1002" t="str">
        <f ca="1">IF(ISBLANK(OFFSET('9. METAS'!$K$20,INT((ROW()-13)/2),0)),"",OFFSET('9. METAS'!$K$20,INT((ROW()-13)/2),0))</f>
        <v/>
      </c>
      <c r="I309" s="1004"/>
      <c r="J309" s="244" t="str">
        <f ca="1">IF(MOD(ROW()-13,2)=0,IF(ISBLANK(OFFSET('11. SEGUIMIENTO 2026'!$N$14,INT((ROW()-13)/2),0)),"",OFFSET('11. SEGUIMIENTO 2026'!$N$14,INT((ROW()-13)/2),0)),IF(ISBLANK(OFFSET('9. METAS'!$Q$20,INT((ROW()-14)/2),0)),"",OFFSET('9. METAS'!$Q$20,INT((ROW()-14)/2),0)))</f>
        <v/>
      </c>
      <c r="K309" s="245" t="str">
        <f ca="1">IF(MOD(ROW()-13,2)=0,IF(ISBLANK(OFFSET('11. SEGUIMIENTO 2026'!$O$14,INT((ROW()-13)/2),0)),"",OFFSET('11. SEGUIMIENTO 2026'!$O$14,INT((ROW()-13)/2),0)),IF(ISBLANK(OFFSET('9. METAS'!$R$20,INT((ROW()-14)/2),0)),"",OFFSET('9. METAS'!$R$20,INT((ROW()-14)/2),0)))</f>
        <v/>
      </c>
      <c r="L309" s="245" t="str">
        <f ca="1">IF(MOD(ROW()-13,2)=0,IF(ISBLANK(OFFSET('11. SEGUIMIENTO 2026'!$P$14,INT((ROW()-13)/2),0)),"",OFFSET('11. SEGUIMIENTO 2026'!$P$14,INT((ROW()-13)/2),0)),IF(ISBLANK(OFFSET('9. METAS'!$S$20,INT((ROW()-14)/2),0)),"",OFFSET('9. METAS'!$S$20,INT((ROW()-14)/2),0)))</f>
        <v/>
      </c>
      <c r="M309" s="246" t="str">
        <f ca="1">IF(MOD(ROW()-13,2)=0,IF(ISBLANK(OFFSET('11. SEGUIMIENTO 2026'!$Q$14,INT((ROW()-13)/2),0)),"",OFFSET('11. SEGUIMIENTO 2026'!$Q$14,INT((ROW()-13)/2),0)),IF(ISBLANK(OFFSET('9. METAS'!$T$20,INT((ROW()-14)/2),0)),"",OFFSET('9. METAS'!$T$20,INT((ROW()-14)/2),0)))</f>
        <v/>
      </c>
      <c r="N309" s="1006" t="str">
        <f t="shared" ref="N309" ca="1" si="292">IFERROR(J309/J310,"ND")</f>
        <v>ND</v>
      </c>
      <c r="O309" s="1008" t="str">
        <f t="shared" ref="O309" ca="1" si="293">IFERROR(((J309+K309)/H309),"ND")</f>
        <v>ND</v>
      </c>
      <c r="P309" s="1010"/>
    </row>
    <row r="310" spans="3:16">
      <c r="C310" s="1025"/>
      <c r="D310" s="1018"/>
      <c r="E310" s="1018"/>
      <c r="F310" s="1021"/>
      <c r="G310" s="1023"/>
      <c r="H310" s="1002"/>
      <c r="I310" s="1012"/>
      <c r="J310" s="244" t="str">
        <f ca="1">IF(MOD(ROW()-13,2)=0,IF(ISBLANK(OFFSET('11. SEGUIMIENTO 2026'!$N$14,INT((ROW()-13)/2),0)),"",OFFSET('11. SEGUIMIENTO 2026'!$N$14,INT((ROW()-13)/2),0)),IF(ISBLANK(OFFSET('9. METAS'!$Q$20,INT((ROW()-14)/2),0)),"",OFFSET('9. METAS'!$Q$20,INT((ROW()-14)/2),0)))</f>
        <v/>
      </c>
      <c r="K310" s="245" t="str">
        <f ca="1">IF(MOD(ROW()-13,2)=0,IF(ISBLANK(OFFSET('11. SEGUIMIENTO 2026'!$O$14,INT((ROW()-13)/2),0)),"",OFFSET('11. SEGUIMIENTO 2026'!$O$14,INT((ROW()-13)/2),0)),IF(ISBLANK(OFFSET('9. METAS'!$R$20,INT((ROW()-14)/2),0)),"",OFFSET('9. METAS'!$R$20,INT((ROW()-14)/2),0)))</f>
        <v/>
      </c>
      <c r="L310" s="245" t="str">
        <f ca="1">IF(MOD(ROW()-13,2)=0,IF(ISBLANK(OFFSET('11. SEGUIMIENTO 2026'!$P$14,INT((ROW()-13)/2),0)),"",OFFSET('11. SEGUIMIENTO 2026'!$P$14,INT((ROW()-13)/2),0)),IF(ISBLANK(OFFSET('9. METAS'!$S$20,INT((ROW()-14)/2),0)),"",OFFSET('9. METAS'!$S$20,INT((ROW()-14)/2),0)))</f>
        <v/>
      </c>
      <c r="M310" s="246" t="str">
        <f ca="1">IF(MOD(ROW()-13,2)=0,IF(ISBLANK(OFFSET('11. SEGUIMIENTO 2026'!$Q$14,INT((ROW()-13)/2),0)),"",OFFSET('11. SEGUIMIENTO 2026'!$Q$14,INT((ROW()-13)/2),0)),IF(ISBLANK(OFFSET('9. METAS'!$T$20,INT((ROW()-14)/2),0)),"",OFFSET('9. METAS'!$T$20,INT((ROW()-14)/2),0)))</f>
        <v/>
      </c>
      <c r="N310" s="1013"/>
      <c r="O310" s="1014"/>
      <c r="P310" s="1015"/>
    </row>
    <row r="311" spans="3:16">
      <c r="C311" s="1016" t="str">
        <f ca="1">IF(ISBLANK(OFFSET('5. Pp (3 años)'!$C$46,INT((ROW()-13)/2),0)),"",OFFSET('5. Pp (3 años)'!$C$46,INT((ROW()-13)/2),0))</f>
        <v>Actividad</v>
      </c>
      <c r="D311" s="1018" t="str">
        <f ca="1">IF(ISBLANK(OFFSET('5. Pp (3 años)'!$D$46,INT((ROW()-13)/2),0)),"",OFFSET('5. Pp (3 años)'!$D$46,INT((ROW()-13)/2),0))</f>
        <v/>
      </c>
      <c r="E311" s="1018" t="str">
        <f ca="1">IF(ISBLANK(OFFSET('5. Pp (3 años)'!$E$46,INT((ROW()-13)/2),0)),"",OFFSET('5. Pp (3 años)'!$E$46,INT((ROW()-13)/2),0))</f>
        <v/>
      </c>
      <c r="F311" s="1021" t="str">
        <f ca="1">IF(ISBLANK(OFFSET('5. Pp (3 años)'!$K$46,INT((ROW()-13)/2),0)),"",OFFSET('5. Pp (3 años)'!$K$46,INT((ROW()-13)/2),0))</f>
        <v/>
      </c>
      <c r="G311" s="1023" t="str">
        <f ca="1">IF(ISBLANK(OFFSET('5. Pp (3 años)'!$H$46,INT((ROW()-13)/2),0)),"",OFFSET('5. Pp (3 años)'!$H$46,INT((ROW()-13)/2),0))</f>
        <v/>
      </c>
      <c r="H311" s="1002" t="str">
        <f ca="1">IF(ISBLANK(OFFSET('9. METAS'!$K$20,INT((ROW()-13)/2),0)),"",OFFSET('9. METAS'!$K$20,INT((ROW()-13)/2),0))</f>
        <v/>
      </c>
      <c r="I311" s="1004"/>
      <c r="J311" s="244" t="str">
        <f ca="1">IF(MOD(ROW()-13,2)=0,IF(ISBLANK(OFFSET('11. SEGUIMIENTO 2026'!$N$14,INT((ROW()-13)/2),0)),"",OFFSET('11. SEGUIMIENTO 2026'!$N$14,INT((ROW()-13)/2),0)),IF(ISBLANK(OFFSET('9. METAS'!$Q$20,INT((ROW()-14)/2),0)),"",OFFSET('9. METAS'!$Q$20,INT((ROW()-14)/2),0)))</f>
        <v/>
      </c>
      <c r="K311" s="245" t="str">
        <f ca="1">IF(MOD(ROW()-13,2)=0,IF(ISBLANK(OFFSET('11. SEGUIMIENTO 2026'!$O$14,INT((ROW()-13)/2),0)),"",OFFSET('11. SEGUIMIENTO 2026'!$O$14,INT((ROW()-13)/2),0)),IF(ISBLANK(OFFSET('9. METAS'!$R$20,INT((ROW()-14)/2),0)),"",OFFSET('9. METAS'!$R$20,INT((ROW()-14)/2),0)))</f>
        <v/>
      </c>
      <c r="L311" s="245" t="str">
        <f ca="1">IF(MOD(ROW()-13,2)=0,IF(ISBLANK(OFFSET('11. SEGUIMIENTO 2026'!$P$14,INT((ROW()-13)/2),0)),"",OFFSET('11. SEGUIMIENTO 2026'!$P$14,INT((ROW()-13)/2),0)),IF(ISBLANK(OFFSET('9. METAS'!$S$20,INT((ROW()-14)/2),0)),"",OFFSET('9. METAS'!$S$20,INT((ROW()-14)/2),0)))</f>
        <v/>
      </c>
      <c r="M311" s="246" t="str">
        <f ca="1">IF(MOD(ROW()-13,2)=0,IF(ISBLANK(OFFSET('11. SEGUIMIENTO 2026'!$Q$14,INT((ROW()-13)/2),0)),"",OFFSET('11. SEGUIMIENTO 2026'!$Q$14,INT((ROW()-13)/2),0)),IF(ISBLANK(OFFSET('9. METAS'!$T$20,INT((ROW()-14)/2),0)),"",OFFSET('9. METAS'!$T$20,INT((ROW()-14)/2),0)))</f>
        <v/>
      </c>
      <c r="N311" s="1006" t="str">
        <f t="shared" ref="N311" ca="1" si="294">IFERROR(J311/J312,"ND")</f>
        <v>ND</v>
      </c>
      <c r="O311" s="1008" t="str">
        <f t="shared" ref="O311" ca="1" si="295">IFERROR(((J311+K311)/H311),"ND")</f>
        <v>ND</v>
      </c>
      <c r="P311" s="1010"/>
    </row>
    <row r="312" spans="3:16">
      <c r="C312" s="1025"/>
      <c r="D312" s="1018"/>
      <c r="E312" s="1018"/>
      <c r="F312" s="1021"/>
      <c r="G312" s="1023"/>
      <c r="H312" s="1002"/>
      <c r="I312" s="1012"/>
      <c r="J312" s="244" t="str">
        <f ca="1">IF(MOD(ROW()-13,2)=0,IF(ISBLANK(OFFSET('11. SEGUIMIENTO 2026'!$N$14,INT((ROW()-13)/2),0)),"",OFFSET('11. SEGUIMIENTO 2026'!$N$14,INT((ROW()-13)/2),0)),IF(ISBLANK(OFFSET('9. METAS'!$Q$20,INT((ROW()-14)/2),0)),"",OFFSET('9. METAS'!$Q$20,INT((ROW()-14)/2),0)))</f>
        <v/>
      </c>
      <c r="K312" s="245" t="str">
        <f ca="1">IF(MOD(ROW()-13,2)=0,IF(ISBLANK(OFFSET('11. SEGUIMIENTO 2026'!$O$14,INT((ROW()-13)/2),0)),"",OFFSET('11. SEGUIMIENTO 2026'!$O$14,INT((ROW()-13)/2),0)),IF(ISBLANK(OFFSET('9. METAS'!$R$20,INT((ROW()-14)/2),0)),"",OFFSET('9. METAS'!$R$20,INT((ROW()-14)/2),0)))</f>
        <v/>
      </c>
      <c r="L312" s="245" t="str">
        <f ca="1">IF(MOD(ROW()-13,2)=0,IF(ISBLANK(OFFSET('11. SEGUIMIENTO 2026'!$P$14,INT((ROW()-13)/2),0)),"",OFFSET('11. SEGUIMIENTO 2026'!$P$14,INT((ROW()-13)/2),0)),IF(ISBLANK(OFFSET('9. METAS'!$S$20,INT((ROW()-14)/2),0)),"",OFFSET('9. METAS'!$S$20,INT((ROW()-14)/2),0)))</f>
        <v/>
      </c>
      <c r="M312" s="246" t="str">
        <f ca="1">IF(MOD(ROW()-13,2)=0,IF(ISBLANK(OFFSET('11. SEGUIMIENTO 2026'!$Q$14,INT((ROW()-13)/2),0)),"",OFFSET('11. SEGUIMIENTO 2026'!$Q$14,INT((ROW()-13)/2),0)),IF(ISBLANK(OFFSET('9. METAS'!$T$20,INT((ROW()-14)/2),0)),"",OFFSET('9. METAS'!$T$20,INT((ROW()-14)/2),0)))</f>
        <v/>
      </c>
      <c r="N312" s="1013"/>
      <c r="O312" s="1014"/>
      <c r="P312" s="1015"/>
    </row>
    <row r="313" spans="3:16">
      <c r="C313" s="1016" t="str">
        <f ca="1">IF(ISBLANK(OFFSET('5. Pp (3 años)'!$C$46,INT((ROW()-13)/2),0)),"",OFFSET('5. Pp (3 años)'!$C$46,INT((ROW()-13)/2),0))</f>
        <v>Actividad</v>
      </c>
      <c r="D313" s="1018" t="str">
        <f ca="1">IF(ISBLANK(OFFSET('5. Pp (3 años)'!$D$46,INT((ROW()-13)/2),0)),"",OFFSET('5. Pp (3 años)'!$D$46,INT((ROW()-13)/2),0))</f>
        <v/>
      </c>
      <c r="E313" s="1018" t="str">
        <f ca="1">IF(ISBLANK(OFFSET('5. Pp (3 años)'!$E$46,INT((ROW()-13)/2),0)),"",OFFSET('5. Pp (3 años)'!$E$46,INT((ROW()-13)/2),0))</f>
        <v/>
      </c>
      <c r="F313" s="1021" t="str">
        <f ca="1">IF(ISBLANK(OFFSET('5. Pp (3 años)'!$K$46,INT((ROW()-13)/2),0)),"",OFFSET('5. Pp (3 años)'!$K$46,INT((ROW()-13)/2),0))</f>
        <v/>
      </c>
      <c r="G313" s="1023" t="str">
        <f ca="1">IF(ISBLANK(OFFSET('5. Pp (3 años)'!$H$46,INT((ROW()-13)/2),0)),"",OFFSET('5. Pp (3 años)'!$H$46,INT((ROW()-13)/2),0))</f>
        <v/>
      </c>
      <c r="H313" s="1002" t="str">
        <f ca="1">IF(ISBLANK(OFFSET('9. METAS'!$K$20,INT((ROW()-13)/2),0)),"",OFFSET('9. METAS'!$K$20,INT((ROW()-13)/2),0))</f>
        <v/>
      </c>
      <c r="I313" s="1004"/>
      <c r="J313" s="244" t="str">
        <f ca="1">IF(MOD(ROW()-13,2)=0,IF(ISBLANK(OFFSET('11. SEGUIMIENTO 2026'!$N$14,INT((ROW()-13)/2),0)),"",OFFSET('11. SEGUIMIENTO 2026'!$N$14,INT((ROW()-13)/2),0)),IF(ISBLANK(OFFSET('9. METAS'!$Q$20,INT((ROW()-14)/2),0)),"",OFFSET('9. METAS'!$Q$20,INT((ROW()-14)/2),0)))</f>
        <v/>
      </c>
      <c r="K313" s="245" t="str">
        <f ca="1">IF(MOD(ROW()-13,2)=0,IF(ISBLANK(OFFSET('11. SEGUIMIENTO 2026'!$O$14,INT((ROW()-13)/2),0)),"",OFFSET('11. SEGUIMIENTO 2026'!$O$14,INT((ROW()-13)/2),0)),IF(ISBLANK(OFFSET('9. METAS'!$R$20,INT((ROW()-14)/2),0)),"",OFFSET('9. METAS'!$R$20,INT((ROW()-14)/2),0)))</f>
        <v/>
      </c>
      <c r="L313" s="245" t="str">
        <f ca="1">IF(MOD(ROW()-13,2)=0,IF(ISBLANK(OFFSET('11. SEGUIMIENTO 2026'!$P$14,INT((ROW()-13)/2),0)),"",OFFSET('11. SEGUIMIENTO 2026'!$P$14,INT((ROW()-13)/2),0)),IF(ISBLANK(OFFSET('9. METAS'!$S$20,INT((ROW()-14)/2),0)),"",OFFSET('9. METAS'!$S$20,INT((ROW()-14)/2),0)))</f>
        <v/>
      </c>
      <c r="M313" s="246" t="str">
        <f ca="1">IF(MOD(ROW()-13,2)=0,IF(ISBLANK(OFFSET('11. SEGUIMIENTO 2026'!$Q$14,INT((ROW()-13)/2),0)),"",OFFSET('11. SEGUIMIENTO 2026'!$Q$14,INT((ROW()-13)/2),0)),IF(ISBLANK(OFFSET('9. METAS'!$T$20,INT((ROW()-14)/2),0)),"",OFFSET('9. METAS'!$T$20,INT((ROW()-14)/2),0)))</f>
        <v/>
      </c>
      <c r="N313" s="1006" t="str">
        <f t="shared" ref="N313" ca="1" si="296">IFERROR(J313/J314,"ND")</f>
        <v>ND</v>
      </c>
      <c r="O313" s="1008" t="str">
        <f t="shared" ref="O313" ca="1" si="297">IFERROR(((J313+K313)/H313),"ND")</f>
        <v>ND</v>
      </c>
      <c r="P313" s="1010"/>
    </row>
    <row r="314" spans="3:16">
      <c r="C314" s="1025"/>
      <c r="D314" s="1018"/>
      <c r="E314" s="1018"/>
      <c r="F314" s="1021"/>
      <c r="G314" s="1023"/>
      <c r="H314" s="1002"/>
      <c r="I314" s="1012"/>
      <c r="J314" s="244" t="str">
        <f ca="1">IF(MOD(ROW()-13,2)=0,IF(ISBLANK(OFFSET('11. SEGUIMIENTO 2026'!$N$14,INT((ROW()-13)/2),0)),"",OFFSET('11. SEGUIMIENTO 2026'!$N$14,INT((ROW()-13)/2),0)),IF(ISBLANK(OFFSET('9. METAS'!$Q$20,INT((ROW()-14)/2),0)),"",OFFSET('9. METAS'!$Q$20,INT((ROW()-14)/2),0)))</f>
        <v/>
      </c>
      <c r="K314" s="245" t="str">
        <f ca="1">IF(MOD(ROW()-13,2)=0,IF(ISBLANK(OFFSET('11. SEGUIMIENTO 2026'!$O$14,INT((ROW()-13)/2),0)),"",OFFSET('11. SEGUIMIENTO 2026'!$O$14,INT((ROW()-13)/2),0)),IF(ISBLANK(OFFSET('9. METAS'!$R$20,INT((ROW()-14)/2),0)),"",OFFSET('9. METAS'!$R$20,INT((ROW()-14)/2),0)))</f>
        <v/>
      </c>
      <c r="L314" s="245" t="str">
        <f ca="1">IF(MOD(ROW()-13,2)=0,IF(ISBLANK(OFFSET('11. SEGUIMIENTO 2026'!$P$14,INT((ROW()-13)/2),0)),"",OFFSET('11. SEGUIMIENTO 2026'!$P$14,INT((ROW()-13)/2),0)),IF(ISBLANK(OFFSET('9. METAS'!$S$20,INT((ROW()-14)/2),0)),"",OFFSET('9. METAS'!$S$20,INT((ROW()-14)/2),0)))</f>
        <v/>
      </c>
      <c r="M314" s="246" t="str">
        <f ca="1">IF(MOD(ROW()-13,2)=0,IF(ISBLANK(OFFSET('11. SEGUIMIENTO 2026'!$Q$14,INT((ROW()-13)/2),0)),"",OFFSET('11. SEGUIMIENTO 2026'!$Q$14,INT((ROW()-13)/2),0)),IF(ISBLANK(OFFSET('9. METAS'!$T$20,INT((ROW()-14)/2),0)),"",OFFSET('9. METAS'!$T$20,INT((ROW()-14)/2),0)))</f>
        <v/>
      </c>
      <c r="N314" s="1013"/>
      <c r="O314" s="1014"/>
      <c r="P314" s="1015"/>
    </row>
    <row r="315" spans="3:16">
      <c r="C315" s="1016" t="str">
        <f ca="1">IF(ISBLANK(OFFSET('5. Pp (3 años)'!$C$46,INT((ROW()-13)/2),0)),"",OFFSET('5. Pp (3 años)'!$C$46,INT((ROW()-13)/2),0))</f>
        <v>Actividad</v>
      </c>
      <c r="D315" s="1018" t="str">
        <f ca="1">IF(ISBLANK(OFFSET('5. Pp (3 años)'!$D$46,INT((ROW()-13)/2),0)),"",OFFSET('5. Pp (3 años)'!$D$46,INT((ROW()-13)/2),0))</f>
        <v/>
      </c>
      <c r="E315" s="1018" t="str">
        <f ca="1">IF(ISBLANK(OFFSET('5. Pp (3 años)'!$E$46,INT((ROW()-13)/2),0)),"",OFFSET('5. Pp (3 años)'!$E$46,INT((ROW()-13)/2),0))</f>
        <v/>
      </c>
      <c r="F315" s="1021" t="str">
        <f ca="1">IF(ISBLANK(OFFSET('5. Pp (3 años)'!$K$46,INT((ROW()-13)/2),0)),"",OFFSET('5. Pp (3 años)'!$K$46,INT((ROW()-13)/2),0))</f>
        <v/>
      </c>
      <c r="G315" s="1023" t="str">
        <f ca="1">IF(ISBLANK(OFFSET('5. Pp (3 años)'!$H$46,INT((ROW()-13)/2),0)),"",OFFSET('5. Pp (3 años)'!$H$46,INT((ROW()-13)/2),0))</f>
        <v/>
      </c>
      <c r="H315" s="1002" t="str">
        <f ca="1">IF(ISBLANK(OFFSET('9. METAS'!$K$20,INT((ROW()-13)/2),0)),"",OFFSET('9. METAS'!$K$20,INT((ROW()-13)/2),0))</f>
        <v/>
      </c>
      <c r="I315" s="1004"/>
      <c r="J315" s="244" t="str">
        <f ca="1">IF(MOD(ROW()-13,2)=0,IF(ISBLANK(OFFSET('11. SEGUIMIENTO 2026'!$N$14,INT((ROW()-13)/2),0)),"",OFFSET('11. SEGUIMIENTO 2026'!$N$14,INT((ROW()-13)/2),0)),IF(ISBLANK(OFFSET('9. METAS'!$Q$20,INT((ROW()-14)/2),0)),"",OFFSET('9. METAS'!$Q$20,INT((ROW()-14)/2),0)))</f>
        <v/>
      </c>
      <c r="K315" s="245" t="str">
        <f ca="1">IF(MOD(ROW()-13,2)=0,IF(ISBLANK(OFFSET('11. SEGUIMIENTO 2026'!$O$14,INT((ROW()-13)/2),0)),"",OFFSET('11. SEGUIMIENTO 2026'!$O$14,INT((ROW()-13)/2),0)),IF(ISBLANK(OFFSET('9. METAS'!$R$20,INT((ROW()-14)/2),0)),"",OFFSET('9. METAS'!$R$20,INT((ROW()-14)/2),0)))</f>
        <v/>
      </c>
      <c r="L315" s="245" t="str">
        <f ca="1">IF(MOD(ROW()-13,2)=0,IF(ISBLANK(OFFSET('11. SEGUIMIENTO 2026'!$P$14,INT((ROW()-13)/2),0)),"",OFFSET('11. SEGUIMIENTO 2026'!$P$14,INT((ROW()-13)/2),0)),IF(ISBLANK(OFFSET('9. METAS'!$S$20,INT((ROW()-14)/2),0)),"",OFFSET('9. METAS'!$S$20,INT((ROW()-14)/2),0)))</f>
        <v/>
      </c>
      <c r="M315" s="246" t="str">
        <f ca="1">IF(MOD(ROW()-13,2)=0,IF(ISBLANK(OFFSET('11. SEGUIMIENTO 2026'!$Q$14,INT((ROW()-13)/2),0)),"",OFFSET('11. SEGUIMIENTO 2026'!$Q$14,INT((ROW()-13)/2),0)),IF(ISBLANK(OFFSET('9. METAS'!$T$20,INT((ROW()-14)/2),0)),"",OFFSET('9. METAS'!$T$20,INT((ROW()-14)/2),0)))</f>
        <v/>
      </c>
      <c r="N315" s="1006" t="str">
        <f t="shared" ref="N315" ca="1" si="298">IFERROR(J315/J316,"ND")</f>
        <v>ND</v>
      </c>
      <c r="O315" s="1008" t="str">
        <f t="shared" ref="O315" ca="1" si="299">IFERROR(((J315+K315)/H315),"ND")</f>
        <v>ND</v>
      </c>
      <c r="P315" s="1010"/>
    </row>
    <row r="316" spans="3:16">
      <c r="C316" s="1025"/>
      <c r="D316" s="1018"/>
      <c r="E316" s="1018"/>
      <c r="F316" s="1021"/>
      <c r="G316" s="1023"/>
      <c r="H316" s="1002"/>
      <c r="I316" s="1012"/>
      <c r="J316" s="244" t="str">
        <f ca="1">IF(MOD(ROW()-13,2)=0,IF(ISBLANK(OFFSET('11. SEGUIMIENTO 2026'!$N$14,INT((ROW()-13)/2),0)),"",OFFSET('11. SEGUIMIENTO 2026'!$N$14,INT((ROW()-13)/2),0)),IF(ISBLANK(OFFSET('9. METAS'!$Q$20,INT((ROW()-14)/2),0)),"",OFFSET('9. METAS'!$Q$20,INT((ROW()-14)/2),0)))</f>
        <v/>
      </c>
      <c r="K316" s="245" t="str">
        <f ca="1">IF(MOD(ROW()-13,2)=0,IF(ISBLANK(OFFSET('11. SEGUIMIENTO 2026'!$O$14,INT((ROW()-13)/2),0)),"",OFFSET('11. SEGUIMIENTO 2026'!$O$14,INT((ROW()-13)/2),0)),IF(ISBLANK(OFFSET('9. METAS'!$R$20,INT((ROW()-14)/2),0)),"",OFFSET('9. METAS'!$R$20,INT((ROW()-14)/2),0)))</f>
        <v/>
      </c>
      <c r="L316" s="245" t="str">
        <f ca="1">IF(MOD(ROW()-13,2)=0,IF(ISBLANK(OFFSET('11. SEGUIMIENTO 2026'!$P$14,INT((ROW()-13)/2),0)),"",OFFSET('11. SEGUIMIENTO 2026'!$P$14,INT((ROW()-13)/2),0)),IF(ISBLANK(OFFSET('9. METAS'!$S$20,INT((ROW()-14)/2),0)),"",OFFSET('9. METAS'!$S$20,INT((ROW()-14)/2),0)))</f>
        <v/>
      </c>
      <c r="M316" s="246" t="str">
        <f ca="1">IF(MOD(ROW()-13,2)=0,IF(ISBLANK(OFFSET('11. SEGUIMIENTO 2026'!$Q$14,INT((ROW()-13)/2),0)),"",OFFSET('11. SEGUIMIENTO 2026'!$Q$14,INT((ROW()-13)/2),0)),IF(ISBLANK(OFFSET('9. METAS'!$T$20,INT((ROW()-14)/2),0)),"",OFFSET('9. METAS'!$T$20,INT((ROW()-14)/2),0)))</f>
        <v/>
      </c>
      <c r="N316" s="1013"/>
      <c r="O316" s="1014"/>
      <c r="P316" s="1015"/>
    </row>
    <row r="317" spans="3:16">
      <c r="C317" s="1016" t="str">
        <f ca="1">IF(ISBLANK(OFFSET('5. Pp (3 años)'!$C$46,INT((ROW()-13)/2),0)),"",OFFSET('5. Pp (3 años)'!$C$46,INT((ROW()-13)/2),0))</f>
        <v>Componente</v>
      </c>
      <c r="D317" s="1018" t="str">
        <f ca="1">IF(ISBLANK(OFFSET('5. Pp (3 años)'!$D$46,INT((ROW()-13)/2),0)),"",OFFSET('5. Pp (3 años)'!$D$46,INT((ROW()-13)/2),0))</f>
        <v xml:space="preserve">4.1.1.1.26  Programas de intervención integral para entornos escolares dignos y seguros implementados.
</v>
      </c>
      <c r="E317" s="1018" t="str">
        <f ca="1">IF(ISBLANK(OFFSET('5. Pp (3 años)'!$E$46,INT((ROW()-13)/2),0)),"",OFFSET('5. Pp (3 años)'!$E$46,INT((ROW()-13)/2),0))</f>
        <v>PPIIE: Porcentaje de programas de intervención integral escolar realizados.</v>
      </c>
      <c r="F317" s="1021" t="str">
        <f ca="1">IF(ISBLANK(OFFSET('5. Pp (3 años)'!$K$46,INT((ROW()-13)/2),0)),"",OFFSET('5. Pp (3 años)'!$K$46,INT((ROW()-13)/2),0))</f>
        <v>Ascendente</v>
      </c>
      <c r="G317" s="1023" t="str">
        <f ca="1">IF(ISBLANK(OFFSET('5. Pp (3 años)'!$H$46,INT((ROW()-13)/2),0)),"",OFFSET('5. Pp (3 años)'!$H$46,INT((ROW()-13)/2),0))</f>
        <v>Trimestral</v>
      </c>
      <c r="H317" s="1002">
        <f ca="1">IF(ISBLANK(OFFSET('9. METAS'!$K$20,INT((ROW()-13)/2),0)),"",OFFSET('9. METAS'!$K$20,INT((ROW()-13)/2),0))</f>
        <v>100</v>
      </c>
      <c r="I317" s="1004"/>
      <c r="J317" s="244">
        <f ca="1">IF(MOD(ROW()-13,2)=0,IF(ISBLANK(OFFSET('11. SEGUIMIENTO 2026'!$N$14,INT((ROW()-13)/2),0)),"",OFFSET('11. SEGUIMIENTO 2026'!$N$14,INT((ROW()-13)/2),0)),IF(ISBLANK(OFFSET('9. METAS'!$Q$20,INT((ROW()-14)/2),0)),"",OFFSET('9. METAS'!$Q$20,INT((ROW()-14)/2),0)))</f>
        <v>25</v>
      </c>
      <c r="K317" s="245" t="str">
        <f ca="1">IF(MOD(ROW()-13,2)=0,IF(ISBLANK(OFFSET('11. SEGUIMIENTO 2026'!$O$14,INT((ROW()-13)/2),0)),"",OFFSET('11. SEGUIMIENTO 2026'!$O$14,INT((ROW()-13)/2),0)),IF(ISBLANK(OFFSET('9. METAS'!$R$20,INT((ROW()-14)/2),0)),"",OFFSET('9. METAS'!$R$20,INT((ROW()-14)/2),0)))</f>
        <v/>
      </c>
      <c r="L317" s="245" t="str">
        <f ca="1">IF(MOD(ROW()-13,2)=0,IF(ISBLANK(OFFSET('11. SEGUIMIENTO 2026'!$P$14,INT((ROW()-13)/2),0)),"",OFFSET('11. SEGUIMIENTO 2026'!$P$14,INT((ROW()-13)/2),0)),IF(ISBLANK(OFFSET('9. METAS'!$S$20,INT((ROW()-14)/2),0)),"",OFFSET('9. METAS'!$S$20,INT((ROW()-14)/2),0)))</f>
        <v/>
      </c>
      <c r="M317" s="246" t="str">
        <f ca="1">IF(MOD(ROW()-13,2)=0,IF(ISBLANK(OFFSET('11. SEGUIMIENTO 2026'!$Q$14,INT((ROW()-13)/2),0)),"",OFFSET('11. SEGUIMIENTO 2026'!$Q$14,INT((ROW()-13)/2),0)),IF(ISBLANK(OFFSET('9. METAS'!$T$20,INT((ROW()-14)/2),0)),"",OFFSET('9. METAS'!$T$20,INT((ROW()-14)/2),0)))</f>
        <v/>
      </c>
      <c r="N317" s="1006">
        <f t="shared" ref="N317" ca="1" si="300">IFERROR(J317/J318,"ND")</f>
        <v>1</v>
      </c>
      <c r="O317" s="1008" t="str">
        <f t="shared" ref="O317" ca="1" si="301">IFERROR(((J317+K317)/H317),"ND")</f>
        <v>ND</v>
      </c>
      <c r="P317" s="1010"/>
    </row>
    <row r="318" spans="3:16">
      <c r="C318" s="1025"/>
      <c r="D318" s="1018"/>
      <c r="E318" s="1018"/>
      <c r="F318" s="1021"/>
      <c r="G318" s="1023"/>
      <c r="H318" s="1002"/>
      <c r="I318" s="1012"/>
      <c r="J318" s="244">
        <f ca="1">IF(MOD(ROW()-13,2)=0,IF(ISBLANK(OFFSET('11. SEGUIMIENTO 2026'!$N$14,INT((ROW()-13)/2),0)),"",OFFSET('11. SEGUIMIENTO 2026'!$N$14,INT((ROW()-13)/2),0)),IF(ISBLANK(OFFSET('9. METAS'!$Q$20,INT((ROW()-14)/2),0)),"",OFFSET('9. METAS'!$Q$20,INT((ROW()-14)/2),0)))</f>
        <v>25</v>
      </c>
      <c r="K318" s="245">
        <f ca="1">IF(MOD(ROW()-13,2)=0,IF(ISBLANK(OFFSET('11. SEGUIMIENTO 2026'!$O$14,INT((ROW()-13)/2),0)),"",OFFSET('11. SEGUIMIENTO 2026'!$O$14,INT((ROW()-13)/2),0)),IF(ISBLANK(OFFSET('9. METAS'!$R$20,INT((ROW()-14)/2),0)),"",OFFSET('9. METAS'!$R$20,INT((ROW()-14)/2),0)))</f>
        <v>25</v>
      </c>
      <c r="L318" s="245">
        <f ca="1">IF(MOD(ROW()-13,2)=0,IF(ISBLANK(OFFSET('11. SEGUIMIENTO 2026'!$P$14,INT((ROW()-13)/2),0)),"",OFFSET('11. SEGUIMIENTO 2026'!$P$14,INT((ROW()-13)/2),0)),IF(ISBLANK(OFFSET('9. METAS'!$S$20,INT((ROW()-14)/2),0)),"",OFFSET('9. METAS'!$S$20,INT((ROW()-14)/2),0)))</f>
        <v>25</v>
      </c>
      <c r="M318" s="246">
        <f ca="1">IF(MOD(ROW()-13,2)=0,IF(ISBLANK(OFFSET('11. SEGUIMIENTO 2026'!$Q$14,INT((ROW()-13)/2),0)),"",OFFSET('11. SEGUIMIENTO 2026'!$Q$14,INT((ROW()-13)/2),0)),IF(ISBLANK(OFFSET('9. METAS'!$T$20,INT((ROW()-14)/2),0)),"",OFFSET('9. METAS'!$T$20,INT((ROW()-14)/2),0)))</f>
        <v>25</v>
      </c>
      <c r="N318" s="1013"/>
      <c r="O318" s="1014"/>
      <c r="P318" s="1015"/>
    </row>
    <row r="319" spans="3:16">
      <c r="C319" s="1016" t="str">
        <f ca="1">IF(ISBLANK(OFFSET('5. Pp (3 años)'!$C$46,INT((ROW()-13)/2),0)),"",OFFSET('5. Pp (3 años)'!$C$46,INT((ROW()-13)/2),0))</f>
        <v>Actividad</v>
      </c>
      <c r="D319" s="1018" t="str">
        <f ca="1">IF(ISBLANK(OFFSET('5. Pp (3 años)'!$D$46,INT((ROW()-13)/2),0)),"",OFFSET('5. Pp (3 años)'!$D$46,INT((ROW()-13)/2),0))</f>
        <v>4.1.1.1.26.1 Gestión y canalización de requerimientos para el fortalecimiento de la infraestructura educativa.</v>
      </c>
      <c r="E319" s="1018" t="str">
        <f ca="1">IF(ISBLANK(OFFSET('5. Pp (3 años)'!$E$46,INT((ROW()-13)/2),0)),"",OFFSET('5. Pp (3 años)'!$E$46,INT((ROW()-13)/2),0))</f>
        <v>PSDIG:  Porcentaje de solicitudes y diagnósticos de infraestructura gestionados.</v>
      </c>
      <c r="F319" s="1021" t="str">
        <f ca="1">IF(ISBLANK(OFFSET('5. Pp (3 años)'!$K$46,INT((ROW()-13)/2),0)),"",OFFSET('5. Pp (3 años)'!$K$46,INT((ROW()-13)/2),0))</f>
        <v>Ascendente</v>
      </c>
      <c r="G319" s="1023" t="str">
        <f ca="1">IF(ISBLANK(OFFSET('5. Pp (3 años)'!$H$46,INT((ROW()-13)/2),0)),"",OFFSET('5. Pp (3 años)'!$H$46,INT((ROW()-13)/2),0))</f>
        <v>Trimestral</v>
      </c>
      <c r="H319" s="1002">
        <f ca="1">IF(ISBLANK(OFFSET('9. METAS'!$K$20,INT((ROW()-13)/2),0)),"",OFFSET('9. METAS'!$K$20,INT((ROW()-13)/2),0))</f>
        <v>12</v>
      </c>
      <c r="I319" s="1004"/>
      <c r="J319" s="244">
        <f ca="1">IF(MOD(ROW()-13,2)=0,IF(ISBLANK(OFFSET('11. SEGUIMIENTO 2026'!$N$14,INT((ROW()-13)/2),0)),"",OFFSET('11. SEGUIMIENTO 2026'!$N$14,INT((ROW()-13)/2),0)),IF(ISBLANK(OFFSET('9. METAS'!$Q$20,INT((ROW()-14)/2),0)),"",OFFSET('9. METAS'!$Q$20,INT((ROW()-14)/2),0)))</f>
        <v>3</v>
      </c>
      <c r="K319" s="245" t="str">
        <f ca="1">IF(MOD(ROW()-13,2)=0,IF(ISBLANK(OFFSET('11. SEGUIMIENTO 2026'!$O$14,INT((ROW()-13)/2),0)),"",OFFSET('11. SEGUIMIENTO 2026'!$O$14,INT((ROW()-13)/2),0)),IF(ISBLANK(OFFSET('9. METAS'!$R$20,INT((ROW()-14)/2),0)),"",OFFSET('9. METAS'!$R$20,INT((ROW()-14)/2),0)))</f>
        <v/>
      </c>
      <c r="L319" s="245" t="str">
        <f ca="1">IF(MOD(ROW()-13,2)=0,IF(ISBLANK(OFFSET('11. SEGUIMIENTO 2026'!$P$14,INT((ROW()-13)/2),0)),"",OFFSET('11. SEGUIMIENTO 2026'!$P$14,INT((ROW()-13)/2),0)),IF(ISBLANK(OFFSET('9. METAS'!$S$20,INT((ROW()-14)/2),0)),"",OFFSET('9. METAS'!$S$20,INT((ROW()-14)/2),0)))</f>
        <v/>
      </c>
      <c r="M319" s="246" t="str">
        <f ca="1">IF(MOD(ROW()-13,2)=0,IF(ISBLANK(OFFSET('11. SEGUIMIENTO 2026'!$Q$14,INT((ROW()-13)/2),0)),"",OFFSET('11. SEGUIMIENTO 2026'!$Q$14,INT((ROW()-13)/2),0)),IF(ISBLANK(OFFSET('9. METAS'!$T$20,INT((ROW()-14)/2),0)),"",OFFSET('9. METAS'!$T$20,INT((ROW()-14)/2),0)))</f>
        <v/>
      </c>
      <c r="N319" s="1006">
        <f t="shared" ref="N319" ca="1" si="302">IFERROR(J319/J320,"ND")</f>
        <v>1</v>
      </c>
      <c r="O319" s="1008" t="str">
        <f t="shared" ref="O319" ca="1" si="303">IFERROR(((J319+K319)/H319),"ND")</f>
        <v>ND</v>
      </c>
      <c r="P319" s="1010"/>
    </row>
    <row r="320" spans="3:16">
      <c r="C320" s="1025"/>
      <c r="D320" s="1018"/>
      <c r="E320" s="1018"/>
      <c r="F320" s="1021"/>
      <c r="G320" s="1023"/>
      <c r="H320" s="1002"/>
      <c r="I320" s="1012"/>
      <c r="J320" s="244">
        <f ca="1">IF(MOD(ROW()-13,2)=0,IF(ISBLANK(OFFSET('11. SEGUIMIENTO 2026'!$N$14,INT((ROW()-13)/2),0)),"",OFFSET('11. SEGUIMIENTO 2026'!$N$14,INT((ROW()-13)/2),0)),IF(ISBLANK(OFFSET('9. METAS'!$Q$20,INT((ROW()-14)/2),0)),"",OFFSET('9. METAS'!$Q$20,INT((ROW()-14)/2),0)))</f>
        <v>3</v>
      </c>
      <c r="K320" s="245">
        <f ca="1">IF(MOD(ROW()-13,2)=0,IF(ISBLANK(OFFSET('11. SEGUIMIENTO 2026'!$O$14,INT((ROW()-13)/2),0)),"",OFFSET('11. SEGUIMIENTO 2026'!$O$14,INT((ROW()-13)/2),0)),IF(ISBLANK(OFFSET('9. METAS'!$R$20,INT((ROW()-14)/2),0)),"",OFFSET('9. METAS'!$R$20,INT((ROW()-14)/2),0)))</f>
        <v>3</v>
      </c>
      <c r="L320" s="245">
        <f ca="1">IF(MOD(ROW()-13,2)=0,IF(ISBLANK(OFFSET('11. SEGUIMIENTO 2026'!$P$14,INT((ROW()-13)/2),0)),"",OFFSET('11. SEGUIMIENTO 2026'!$P$14,INT((ROW()-13)/2),0)),IF(ISBLANK(OFFSET('9. METAS'!$S$20,INT((ROW()-14)/2),0)),"",OFFSET('9. METAS'!$S$20,INT((ROW()-14)/2),0)))</f>
        <v>3</v>
      </c>
      <c r="M320" s="246">
        <f ca="1">IF(MOD(ROW()-13,2)=0,IF(ISBLANK(OFFSET('11. SEGUIMIENTO 2026'!$Q$14,INT((ROW()-13)/2),0)),"",OFFSET('11. SEGUIMIENTO 2026'!$Q$14,INT((ROW()-13)/2),0)),IF(ISBLANK(OFFSET('9. METAS'!$T$20,INT((ROW()-14)/2),0)),"",OFFSET('9. METAS'!$T$20,INT((ROW()-14)/2),0)))</f>
        <v>3</v>
      </c>
      <c r="N320" s="1013"/>
      <c r="O320" s="1014"/>
      <c r="P320" s="1015"/>
    </row>
    <row r="321" spans="3:16">
      <c r="C321" s="1016" t="str">
        <f ca="1">IF(ISBLANK(OFFSET('5. Pp (3 años)'!$C$46,INT((ROW()-13)/2),0)),"",OFFSET('5. Pp (3 años)'!$C$46,INT((ROW()-13)/2),0))</f>
        <v>Actividad</v>
      </c>
      <c r="D321" s="1018" t="str">
        <f ca="1">IF(ISBLANK(OFFSET('5. Pp (3 años)'!$D$46,INT((ROW()-13)/2),0)),"",OFFSET('5. Pp (3 años)'!$D$46,INT((ROW()-13)/2),0))</f>
        <v xml:space="preserve">4.1.1.1.26.2  Ejecución de servicios educativos transversales para la seguridad y el bienestar escolar.
</v>
      </c>
      <c r="E321" s="1018" t="str">
        <f ca="1">IF(ISBLANK(OFFSET('5. Pp (3 años)'!$E$46,INT((ROW()-13)/2),0)),"",OFFSET('5. Pp (3 años)'!$E$46,INT((ROW()-13)/2),0))</f>
        <v>PSECI: Porcentaje de servicios educativos complementarios impartidos.</v>
      </c>
      <c r="F321" s="1021" t="str">
        <f ca="1">IF(ISBLANK(OFFSET('5. Pp (3 años)'!$K$46,INT((ROW()-13)/2),0)),"",OFFSET('5. Pp (3 años)'!$K$46,INT((ROW()-13)/2),0))</f>
        <v>Ascendente</v>
      </c>
      <c r="G321" s="1023" t="str">
        <f ca="1">IF(ISBLANK(OFFSET('5. Pp (3 años)'!$H$46,INT((ROW()-13)/2),0)),"",OFFSET('5. Pp (3 años)'!$H$46,INT((ROW()-13)/2),0))</f>
        <v>Trimestral</v>
      </c>
      <c r="H321" s="1002">
        <f ca="1">IF(ISBLANK(OFFSET('9. METAS'!$K$20,INT((ROW()-13)/2),0)),"",OFFSET('9. METAS'!$K$20,INT((ROW()-13)/2),0))</f>
        <v>28</v>
      </c>
      <c r="I321" s="1004"/>
      <c r="J321" s="244">
        <f ca="1">IF(MOD(ROW()-13,2)=0,IF(ISBLANK(OFFSET('11. SEGUIMIENTO 2026'!$N$14,INT((ROW()-13)/2),0)),"",OFFSET('11. SEGUIMIENTO 2026'!$N$14,INT((ROW()-13)/2),0)),IF(ISBLANK(OFFSET('9. METAS'!$Q$20,INT((ROW()-14)/2),0)),"",OFFSET('9. METAS'!$Q$20,INT((ROW()-14)/2),0)))</f>
        <v>8</v>
      </c>
      <c r="K321" s="245" t="str">
        <f ca="1">IF(MOD(ROW()-13,2)=0,IF(ISBLANK(OFFSET('11. SEGUIMIENTO 2026'!$O$14,INT((ROW()-13)/2),0)),"",OFFSET('11. SEGUIMIENTO 2026'!$O$14,INT((ROW()-13)/2),0)),IF(ISBLANK(OFFSET('9. METAS'!$R$20,INT((ROW()-14)/2),0)),"",OFFSET('9. METAS'!$R$20,INT((ROW()-14)/2),0)))</f>
        <v/>
      </c>
      <c r="L321" s="245" t="str">
        <f ca="1">IF(MOD(ROW()-13,2)=0,IF(ISBLANK(OFFSET('11. SEGUIMIENTO 2026'!$P$14,INT((ROW()-13)/2),0)),"",OFFSET('11. SEGUIMIENTO 2026'!$P$14,INT((ROW()-13)/2),0)),IF(ISBLANK(OFFSET('9. METAS'!$S$20,INT((ROW()-14)/2),0)),"",OFFSET('9. METAS'!$S$20,INT((ROW()-14)/2),0)))</f>
        <v/>
      </c>
      <c r="M321" s="246" t="str">
        <f ca="1">IF(MOD(ROW()-13,2)=0,IF(ISBLANK(OFFSET('11. SEGUIMIENTO 2026'!$Q$14,INT((ROW()-13)/2),0)),"",OFFSET('11. SEGUIMIENTO 2026'!$Q$14,INT((ROW()-13)/2),0)),IF(ISBLANK(OFFSET('9. METAS'!$T$20,INT((ROW()-14)/2),0)),"",OFFSET('9. METAS'!$T$20,INT((ROW()-14)/2),0)))</f>
        <v/>
      </c>
      <c r="N321" s="1006">
        <f t="shared" ref="N321" ca="1" si="304">IFERROR(J321/J322,"ND")</f>
        <v>1</v>
      </c>
      <c r="O321" s="1008" t="str">
        <f t="shared" ref="O321" ca="1" si="305">IFERROR(((J321+K321)/H321),"ND")</f>
        <v>ND</v>
      </c>
      <c r="P321" s="1010"/>
    </row>
    <row r="322" spans="3:16">
      <c r="C322" s="1025"/>
      <c r="D322" s="1018"/>
      <c r="E322" s="1018"/>
      <c r="F322" s="1021"/>
      <c r="G322" s="1023"/>
      <c r="H322" s="1002"/>
      <c r="I322" s="1012"/>
      <c r="J322" s="244">
        <f ca="1">IF(MOD(ROW()-13,2)=0,IF(ISBLANK(OFFSET('11. SEGUIMIENTO 2026'!$N$14,INT((ROW()-13)/2),0)),"",OFFSET('11. SEGUIMIENTO 2026'!$N$14,INT((ROW()-13)/2),0)),IF(ISBLANK(OFFSET('9. METAS'!$Q$20,INT((ROW()-14)/2),0)),"",OFFSET('9. METAS'!$Q$20,INT((ROW()-14)/2),0)))</f>
        <v>8</v>
      </c>
      <c r="K322" s="245">
        <f ca="1">IF(MOD(ROW()-13,2)=0,IF(ISBLANK(OFFSET('11. SEGUIMIENTO 2026'!$O$14,INT((ROW()-13)/2),0)),"",OFFSET('11. SEGUIMIENTO 2026'!$O$14,INT((ROW()-13)/2),0)),IF(ISBLANK(OFFSET('9. METAS'!$R$20,INT((ROW()-14)/2),0)),"",OFFSET('9. METAS'!$R$20,INT((ROW()-14)/2),0)))</f>
        <v>7</v>
      </c>
      <c r="L322" s="245">
        <f ca="1">IF(MOD(ROW()-13,2)=0,IF(ISBLANK(OFFSET('11. SEGUIMIENTO 2026'!$P$14,INT((ROW()-13)/2),0)),"",OFFSET('11. SEGUIMIENTO 2026'!$P$14,INT((ROW()-13)/2),0)),IF(ISBLANK(OFFSET('9. METAS'!$S$20,INT((ROW()-14)/2),0)),"",OFFSET('9. METAS'!$S$20,INT((ROW()-14)/2),0)))</f>
        <v>7</v>
      </c>
      <c r="M322" s="246">
        <f ca="1">IF(MOD(ROW()-13,2)=0,IF(ISBLANK(OFFSET('11. SEGUIMIENTO 2026'!$Q$14,INT((ROW()-13)/2),0)),"",OFFSET('11. SEGUIMIENTO 2026'!$Q$14,INT((ROW()-13)/2),0)),IF(ISBLANK(OFFSET('9. METAS'!$T$20,INT((ROW()-14)/2),0)),"",OFFSET('9. METAS'!$T$20,INT((ROW()-14)/2),0)))</f>
        <v>6</v>
      </c>
      <c r="N322" s="1013"/>
      <c r="O322" s="1014"/>
      <c r="P322" s="1015"/>
    </row>
    <row r="323" spans="3:16">
      <c r="C323" s="1016" t="str">
        <f ca="1">IF(ISBLANK(OFFSET('5. Pp (3 años)'!$C$46,INT((ROW()-13)/2),0)),"",OFFSET('5. Pp (3 años)'!$C$46,INT((ROW()-13)/2),0))</f>
        <v>Actividad</v>
      </c>
      <c r="D323" s="1018" t="str">
        <f ca="1">IF(ISBLANK(OFFSET('5. Pp (3 años)'!$D$46,INT((ROW()-13)/2),0)),"",OFFSET('5. Pp (3 años)'!$D$46,INT((ROW()-13)/2),0))</f>
        <v/>
      </c>
      <c r="E323" s="1018" t="str">
        <f ca="1">IF(ISBLANK(OFFSET('5. Pp (3 años)'!$E$46,INT((ROW()-13)/2),0)),"",OFFSET('5. Pp (3 años)'!$E$46,INT((ROW()-13)/2),0))</f>
        <v/>
      </c>
      <c r="F323" s="1021" t="str">
        <f ca="1">IF(ISBLANK(OFFSET('5. Pp (3 años)'!$K$46,INT((ROW()-13)/2),0)),"",OFFSET('5. Pp (3 años)'!$K$46,INT((ROW()-13)/2),0))</f>
        <v/>
      </c>
      <c r="G323" s="1023" t="str">
        <f ca="1">IF(ISBLANK(OFFSET('5. Pp (3 años)'!$H$46,INT((ROW()-13)/2),0)),"",OFFSET('5. Pp (3 años)'!$H$46,INT((ROW()-13)/2),0))</f>
        <v/>
      </c>
      <c r="H323" s="1002" t="str">
        <f ca="1">IF(ISBLANK(OFFSET('9. METAS'!$K$20,INT((ROW()-13)/2),0)),"",OFFSET('9. METAS'!$K$20,INT((ROW()-13)/2),0))</f>
        <v/>
      </c>
      <c r="I323" s="1004"/>
      <c r="J323" s="244" t="str">
        <f ca="1">IF(MOD(ROW()-13,2)=0,IF(ISBLANK(OFFSET('11. SEGUIMIENTO 2026'!$N$14,INT((ROW()-13)/2),0)),"",OFFSET('11. SEGUIMIENTO 2026'!$N$14,INT((ROW()-13)/2),0)),IF(ISBLANK(OFFSET('9. METAS'!$Q$20,INT((ROW()-14)/2),0)),"",OFFSET('9. METAS'!$Q$20,INT((ROW()-14)/2),0)))</f>
        <v/>
      </c>
      <c r="K323" s="245" t="str">
        <f ca="1">IF(MOD(ROW()-13,2)=0,IF(ISBLANK(OFFSET('11. SEGUIMIENTO 2026'!$O$14,INT((ROW()-13)/2),0)),"",OFFSET('11. SEGUIMIENTO 2026'!$O$14,INT((ROW()-13)/2),0)),IF(ISBLANK(OFFSET('9. METAS'!$R$20,INT((ROW()-14)/2),0)),"",OFFSET('9. METAS'!$R$20,INT((ROW()-14)/2),0)))</f>
        <v/>
      </c>
      <c r="L323" s="245" t="str">
        <f ca="1">IF(MOD(ROW()-13,2)=0,IF(ISBLANK(OFFSET('11. SEGUIMIENTO 2026'!$P$14,INT((ROW()-13)/2),0)),"",OFFSET('11. SEGUIMIENTO 2026'!$P$14,INT((ROW()-13)/2),0)),IF(ISBLANK(OFFSET('9. METAS'!$S$20,INT((ROW()-14)/2),0)),"",OFFSET('9. METAS'!$S$20,INT((ROW()-14)/2),0)))</f>
        <v/>
      </c>
      <c r="M323" s="246" t="str">
        <f ca="1">IF(MOD(ROW()-13,2)=0,IF(ISBLANK(OFFSET('11. SEGUIMIENTO 2026'!$Q$14,INT((ROW()-13)/2),0)),"",OFFSET('11. SEGUIMIENTO 2026'!$Q$14,INT((ROW()-13)/2),0)),IF(ISBLANK(OFFSET('9. METAS'!$T$20,INT((ROW()-14)/2),0)),"",OFFSET('9. METAS'!$T$20,INT((ROW()-14)/2),0)))</f>
        <v/>
      </c>
      <c r="N323" s="1006" t="str">
        <f t="shared" ref="N323" ca="1" si="306">IFERROR(J323/J324,"ND")</f>
        <v>ND</v>
      </c>
      <c r="O323" s="1008" t="str">
        <f t="shared" ref="O323" ca="1" si="307">IFERROR(((J323+K323)/H323),"ND")</f>
        <v>ND</v>
      </c>
      <c r="P323" s="1010"/>
    </row>
    <row r="324" spans="3:16">
      <c r="C324" s="1025"/>
      <c r="D324" s="1018"/>
      <c r="E324" s="1018"/>
      <c r="F324" s="1021"/>
      <c r="G324" s="1023"/>
      <c r="H324" s="1002"/>
      <c r="I324" s="1012"/>
      <c r="J324" s="244" t="str">
        <f ca="1">IF(MOD(ROW()-13,2)=0,IF(ISBLANK(OFFSET('11. SEGUIMIENTO 2026'!$N$14,INT((ROW()-13)/2),0)),"",OFFSET('11. SEGUIMIENTO 2026'!$N$14,INT((ROW()-13)/2),0)),IF(ISBLANK(OFFSET('9. METAS'!$Q$20,INT((ROW()-14)/2),0)),"",OFFSET('9. METAS'!$Q$20,INT((ROW()-14)/2),0)))</f>
        <v/>
      </c>
      <c r="K324" s="245" t="str">
        <f ca="1">IF(MOD(ROW()-13,2)=0,IF(ISBLANK(OFFSET('11. SEGUIMIENTO 2026'!$O$14,INT((ROW()-13)/2),0)),"",OFFSET('11. SEGUIMIENTO 2026'!$O$14,INT((ROW()-13)/2),0)),IF(ISBLANK(OFFSET('9. METAS'!$R$20,INT((ROW()-14)/2),0)),"",OFFSET('9. METAS'!$R$20,INT((ROW()-14)/2),0)))</f>
        <v/>
      </c>
      <c r="L324" s="245" t="str">
        <f ca="1">IF(MOD(ROW()-13,2)=0,IF(ISBLANK(OFFSET('11. SEGUIMIENTO 2026'!$P$14,INT((ROW()-13)/2),0)),"",OFFSET('11. SEGUIMIENTO 2026'!$P$14,INT((ROW()-13)/2),0)),IF(ISBLANK(OFFSET('9. METAS'!$S$20,INT((ROW()-14)/2),0)),"",OFFSET('9. METAS'!$S$20,INT((ROW()-14)/2),0)))</f>
        <v/>
      </c>
      <c r="M324" s="246" t="str">
        <f ca="1">IF(MOD(ROW()-13,2)=0,IF(ISBLANK(OFFSET('11. SEGUIMIENTO 2026'!$Q$14,INT((ROW()-13)/2),0)),"",OFFSET('11. SEGUIMIENTO 2026'!$Q$14,INT((ROW()-13)/2),0)),IF(ISBLANK(OFFSET('9. METAS'!$T$20,INT((ROW()-14)/2),0)),"",OFFSET('9. METAS'!$T$20,INT((ROW()-14)/2),0)))</f>
        <v/>
      </c>
      <c r="N324" s="1013"/>
      <c r="O324" s="1014"/>
      <c r="P324" s="1015"/>
    </row>
    <row r="325" spans="3:16">
      <c r="C325" s="1016" t="str">
        <f ca="1">IF(ISBLANK(OFFSET('5. Pp (3 años)'!$C$46,INT((ROW()-13)/2),0)),"",OFFSET('5. Pp (3 años)'!$C$46,INT((ROW()-13)/2),0))</f>
        <v>Actividad</v>
      </c>
      <c r="D325" s="1018" t="str">
        <f ca="1">IF(ISBLANK(OFFSET('5. Pp (3 años)'!$D$46,INT((ROW()-13)/2),0)),"",OFFSET('5. Pp (3 años)'!$D$46,INT((ROW()-13)/2),0))</f>
        <v/>
      </c>
      <c r="E325" s="1018" t="str">
        <f ca="1">IF(ISBLANK(OFFSET('5. Pp (3 años)'!$E$46,INT((ROW()-13)/2),0)),"",OFFSET('5. Pp (3 años)'!$E$46,INT((ROW()-13)/2),0))</f>
        <v/>
      </c>
      <c r="F325" s="1021" t="str">
        <f ca="1">IF(ISBLANK(OFFSET('5. Pp (3 años)'!$K$46,INT((ROW()-13)/2),0)),"",OFFSET('5. Pp (3 años)'!$K$46,INT((ROW()-13)/2),0))</f>
        <v/>
      </c>
      <c r="G325" s="1023" t="str">
        <f ca="1">IF(ISBLANK(OFFSET('5. Pp (3 años)'!$H$46,INT((ROW()-13)/2),0)),"",OFFSET('5. Pp (3 años)'!$H$46,INT((ROW()-13)/2),0))</f>
        <v/>
      </c>
      <c r="H325" s="1002" t="str">
        <f ca="1">IF(ISBLANK(OFFSET('9. METAS'!$K$20,INT((ROW()-13)/2),0)),"",OFFSET('9. METAS'!$K$20,INT((ROW()-13)/2),0))</f>
        <v/>
      </c>
      <c r="I325" s="1004"/>
      <c r="J325" s="244" t="str">
        <f ca="1">IF(MOD(ROW()-13,2)=0,IF(ISBLANK(OFFSET('11. SEGUIMIENTO 2026'!$N$14,INT((ROW()-13)/2),0)),"",OFFSET('11. SEGUIMIENTO 2026'!$N$14,INT((ROW()-13)/2),0)),IF(ISBLANK(OFFSET('9. METAS'!$Q$20,INT((ROW()-14)/2),0)),"",OFFSET('9. METAS'!$Q$20,INT((ROW()-14)/2),0)))</f>
        <v/>
      </c>
      <c r="K325" s="245" t="str">
        <f ca="1">IF(MOD(ROW()-13,2)=0,IF(ISBLANK(OFFSET('11. SEGUIMIENTO 2026'!$O$14,INT((ROW()-13)/2),0)),"",OFFSET('11. SEGUIMIENTO 2026'!$O$14,INT((ROW()-13)/2),0)),IF(ISBLANK(OFFSET('9. METAS'!$R$20,INT((ROW()-14)/2),0)),"",OFFSET('9. METAS'!$R$20,INT((ROW()-14)/2),0)))</f>
        <v/>
      </c>
      <c r="L325" s="245" t="str">
        <f ca="1">IF(MOD(ROW()-13,2)=0,IF(ISBLANK(OFFSET('11. SEGUIMIENTO 2026'!$P$14,INT((ROW()-13)/2),0)),"",OFFSET('11. SEGUIMIENTO 2026'!$P$14,INT((ROW()-13)/2),0)),IF(ISBLANK(OFFSET('9. METAS'!$S$20,INT((ROW()-14)/2),0)),"",OFFSET('9. METAS'!$S$20,INT((ROW()-14)/2),0)))</f>
        <v/>
      </c>
      <c r="M325" s="246" t="str">
        <f ca="1">IF(MOD(ROW()-13,2)=0,IF(ISBLANK(OFFSET('11. SEGUIMIENTO 2026'!$Q$14,INT((ROW()-13)/2),0)),"",OFFSET('11. SEGUIMIENTO 2026'!$Q$14,INT((ROW()-13)/2),0)),IF(ISBLANK(OFFSET('9. METAS'!$T$20,INT((ROW()-14)/2),0)),"",OFFSET('9. METAS'!$T$20,INT((ROW()-14)/2),0)))</f>
        <v/>
      </c>
      <c r="N325" s="1006" t="str">
        <f t="shared" ref="N325" ca="1" si="308">IFERROR(J325/J326,"ND")</f>
        <v>ND</v>
      </c>
      <c r="O325" s="1008" t="str">
        <f t="shared" ref="O325" ca="1" si="309">IFERROR(((J325+K325)/H325),"ND")</f>
        <v>ND</v>
      </c>
      <c r="P325" s="1010"/>
    </row>
    <row r="326" spans="3:16">
      <c r="C326" s="1025"/>
      <c r="D326" s="1018"/>
      <c r="E326" s="1018"/>
      <c r="F326" s="1021"/>
      <c r="G326" s="1023"/>
      <c r="H326" s="1002"/>
      <c r="I326" s="1012"/>
      <c r="J326" s="244" t="str">
        <f ca="1">IF(MOD(ROW()-13,2)=0,IF(ISBLANK(OFFSET('11. SEGUIMIENTO 2026'!$N$14,INT((ROW()-13)/2),0)),"",OFFSET('11. SEGUIMIENTO 2026'!$N$14,INT((ROW()-13)/2),0)),IF(ISBLANK(OFFSET('9. METAS'!$Q$20,INT((ROW()-14)/2),0)),"",OFFSET('9. METAS'!$Q$20,INT((ROW()-14)/2),0)))</f>
        <v/>
      </c>
      <c r="K326" s="245" t="str">
        <f ca="1">IF(MOD(ROW()-13,2)=0,IF(ISBLANK(OFFSET('11. SEGUIMIENTO 2026'!$O$14,INT((ROW()-13)/2),0)),"",OFFSET('11. SEGUIMIENTO 2026'!$O$14,INT((ROW()-13)/2),0)),IF(ISBLANK(OFFSET('9. METAS'!$R$20,INT((ROW()-14)/2),0)),"",OFFSET('9. METAS'!$R$20,INT((ROW()-14)/2),0)))</f>
        <v/>
      </c>
      <c r="L326" s="245" t="str">
        <f ca="1">IF(MOD(ROW()-13,2)=0,IF(ISBLANK(OFFSET('11. SEGUIMIENTO 2026'!$P$14,INT((ROW()-13)/2),0)),"",OFFSET('11. SEGUIMIENTO 2026'!$P$14,INT((ROW()-13)/2),0)),IF(ISBLANK(OFFSET('9. METAS'!$S$20,INT((ROW()-14)/2),0)),"",OFFSET('9. METAS'!$S$20,INT((ROW()-14)/2),0)))</f>
        <v/>
      </c>
      <c r="M326" s="246" t="str">
        <f ca="1">IF(MOD(ROW()-13,2)=0,IF(ISBLANK(OFFSET('11. SEGUIMIENTO 2026'!$Q$14,INT((ROW()-13)/2),0)),"",OFFSET('11. SEGUIMIENTO 2026'!$Q$14,INT((ROW()-13)/2),0)),IF(ISBLANK(OFFSET('9. METAS'!$T$20,INT((ROW()-14)/2),0)),"",OFFSET('9. METAS'!$T$20,INT((ROW()-14)/2),0)))</f>
        <v/>
      </c>
      <c r="N326" s="1013"/>
      <c r="O326" s="1014"/>
      <c r="P326" s="1015"/>
    </row>
    <row r="327" spans="3:16">
      <c r="C327" s="1016" t="str">
        <f ca="1">IF(ISBLANK(OFFSET('5. Pp (3 años)'!$C$46,INT((ROW()-13)/2),0)),"",OFFSET('5. Pp (3 años)'!$C$46,INT((ROW()-13)/2),0))</f>
        <v>Actividad</v>
      </c>
      <c r="D327" s="1018" t="str">
        <f ca="1">IF(ISBLANK(OFFSET('5. Pp (3 años)'!$D$46,INT((ROW()-13)/2),0)),"",OFFSET('5. Pp (3 años)'!$D$46,INT((ROW()-13)/2),0))</f>
        <v/>
      </c>
      <c r="E327" s="1018" t="str">
        <f ca="1">IF(ISBLANK(OFFSET('5. Pp (3 años)'!$E$46,INT((ROW()-13)/2),0)),"",OFFSET('5. Pp (3 años)'!$E$46,INT((ROW()-13)/2),0))</f>
        <v/>
      </c>
      <c r="F327" s="1021" t="str">
        <f ca="1">IF(ISBLANK(OFFSET('5. Pp (3 años)'!$K$46,INT((ROW()-13)/2),0)),"",OFFSET('5. Pp (3 años)'!$K$46,INT((ROW()-13)/2),0))</f>
        <v/>
      </c>
      <c r="G327" s="1023" t="str">
        <f ca="1">IF(ISBLANK(OFFSET('5. Pp (3 años)'!$H$46,INT((ROW()-13)/2),0)),"",OFFSET('5. Pp (3 años)'!$H$46,INT((ROW()-13)/2),0))</f>
        <v/>
      </c>
      <c r="H327" s="1002" t="str">
        <f ca="1">IF(ISBLANK(OFFSET('9. METAS'!$K$20,INT((ROW()-13)/2),0)),"",OFFSET('9. METAS'!$K$20,INT((ROW()-13)/2),0))</f>
        <v/>
      </c>
      <c r="I327" s="1004"/>
      <c r="J327" s="244" t="str">
        <f ca="1">IF(MOD(ROW()-13,2)=0,IF(ISBLANK(OFFSET('11. SEGUIMIENTO 2026'!$N$14,INT((ROW()-13)/2),0)),"",OFFSET('11. SEGUIMIENTO 2026'!$N$14,INT((ROW()-13)/2),0)),IF(ISBLANK(OFFSET('9. METAS'!$Q$20,INT((ROW()-14)/2),0)),"",OFFSET('9. METAS'!$Q$20,INT((ROW()-14)/2),0)))</f>
        <v/>
      </c>
      <c r="K327" s="245" t="str">
        <f ca="1">IF(MOD(ROW()-13,2)=0,IF(ISBLANK(OFFSET('11. SEGUIMIENTO 2026'!$O$14,INT((ROW()-13)/2),0)),"",OFFSET('11. SEGUIMIENTO 2026'!$O$14,INT((ROW()-13)/2),0)),IF(ISBLANK(OFFSET('9. METAS'!$R$20,INT((ROW()-14)/2),0)),"",OFFSET('9. METAS'!$R$20,INT((ROW()-14)/2),0)))</f>
        <v/>
      </c>
      <c r="L327" s="245" t="str">
        <f ca="1">IF(MOD(ROW()-13,2)=0,IF(ISBLANK(OFFSET('11. SEGUIMIENTO 2026'!$P$14,INT((ROW()-13)/2),0)),"",OFFSET('11. SEGUIMIENTO 2026'!$P$14,INT((ROW()-13)/2),0)),IF(ISBLANK(OFFSET('9. METAS'!$S$20,INT((ROW()-14)/2),0)),"",OFFSET('9. METAS'!$S$20,INT((ROW()-14)/2),0)))</f>
        <v/>
      </c>
      <c r="M327" s="246" t="str">
        <f ca="1">IF(MOD(ROW()-13,2)=0,IF(ISBLANK(OFFSET('11. SEGUIMIENTO 2026'!$Q$14,INT((ROW()-13)/2),0)),"",OFFSET('11. SEGUIMIENTO 2026'!$Q$14,INT((ROW()-13)/2),0)),IF(ISBLANK(OFFSET('9. METAS'!$T$20,INT((ROW()-14)/2),0)),"",OFFSET('9. METAS'!$T$20,INT((ROW()-14)/2),0)))</f>
        <v/>
      </c>
      <c r="N327" s="1006" t="str">
        <f t="shared" ref="N327" ca="1" si="310">IFERROR(J327/J328,"ND")</f>
        <v>ND</v>
      </c>
      <c r="O327" s="1008" t="str">
        <f t="shared" ref="O327" ca="1" si="311">IFERROR(((J327+K327)/H327),"ND")</f>
        <v>ND</v>
      </c>
      <c r="P327" s="1010"/>
    </row>
    <row r="328" spans="3:16">
      <c r="C328" s="1025"/>
      <c r="D328" s="1018"/>
      <c r="E328" s="1018"/>
      <c r="F328" s="1021"/>
      <c r="G328" s="1023"/>
      <c r="H328" s="1002"/>
      <c r="I328" s="1012"/>
      <c r="J328" s="244" t="str">
        <f ca="1">IF(MOD(ROW()-13,2)=0,IF(ISBLANK(OFFSET('11. SEGUIMIENTO 2026'!$N$14,INT((ROW()-13)/2),0)),"",OFFSET('11. SEGUIMIENTO 2026'!$N$14,INT((ROW()-13)/2),0)),IF(ISBLANK(OFFSET('9. METAS'!$Q$20,INT((ROW()-14)/2),0)),"",OFFSET('9. METAS'!$Q$20,INT((ROW()-14)/2),0)))</f>
        <v/>
      </c>
      <c r="K328" s="245" t="str">
        <f ca="1">IF(MOD(ROW()-13,2)=0,IF(ISBLANK(OFFSET('11. SEGUIMIENTO 2026'!$O$14,INT((ROW()-13)/2),0)),"",OFFSET('11. SEGUIMIENTO 2026'!$O$14,INT((ROW()-13)/2),0)),IF(ISBLANK(OFFSET('9. METAS'!$R$20,INT((ROW()-14)/2),0)),"",OFFSET('9. METAS'!$R$20,INT((ROW()-14)/2),0)))</f>
        <v/>
      </c>
      <c r="L328" s="245" t="str">
        <f ca="1">IF(MOD(ROW()-13,2)=0,IF(ISBLANK(OFFSET('11. SEGUIMIENTO 2026'!$P$14,INT((ROW()-13)/2),0)),"",OFFSET('11. SEGUIMIENTO 2026'!$P$14,INT((ROW()-13)/2),0)),IF(ISBLANK(OFFSET('9. METAS'!$S$20,INT((ROW()-14)/2),0)),"",OFFSET('9. METAS'!$S$20,INT((ROW()-14)/2),0)))</f>
        <v/>
      </c>
      <c r="M328" s="246" t="str">
        <f ca="1">IF(MOD(ROW()-13,2)=0,IF(ISBLANK(OFFSET('11. SEGUIMIENTO 2026'!$Q$14,INT((ROW()-13)/2),0)),"",OFFSET('11. SEGUIMIENTO 2026'!$Q$14,INT((ROW()-13)/2),0)),IF(ISBLANK(OFFSET('9. METAS'!$T$20,INT((ROW()-14)/2),0)),"",OFFSET('9. METAS'!$T$20,INT((ROW()-14)/2),0)))</f>
        <v/>
      </c>
      <c r="N328" s="1013"/>
      <c r="O328" s="1014"/>
      <c r="P328" s="1015"/>
    </row>
    <row r="329" spans="3:16">
      <c r="C329" s="1016" t="str">
        <f ca="1">IF(ISBLANK(OFFSET('5. Pp (3 años)'!$C$46,INT((ROW()-13)/2),0)),"",OFFSET('5. Pp (3 años)'!$C$46,INT((ROW()-13)/2),0))</f>
        <v>Componente</v>
      </c>
      <c r="D329" s="1018" t="str">
        <f ca="1">IF(ISBLANK(OFFSET('5. Pp (3 años)'!$D$46,INT((ROW()-13)/2),0)),"",OFFSET('5. Pp (3 años)'!$D$46,INT((ROW()-13)/2),0))</f>
        <v>4.1.1.1.27 Servicios de fomento a la lectura y formación cultural en bibliotecas públicas municipales otorgados.</v>
      </c>
      <c r="E329" s="1018" t="str">
        <f ca="1">IF(ISBLANK(OFFSET('5. Pp (3 años)'!$E$46,INT((ROW()-13)/2),0)),"",OFFSET('5. Pp (3 años)'!$E$46,INT((ROW()-13)/2),0))</f>
        <v>PSBCR: Porcentaje de servicios bibliotecarios y culturales realizados.</v>
      </c>
      <c r="F329" s="1021" t="str">
        <f ca="1">IF(ISBLANK(OFFSET('5. Pp (3 años)'!$K$46,INT((ROW()-13)/2),0)),"",OFFSET('5. Pp (3 años)'!$K$46,INT((ROW()-13)/2),0))</f>
        <v>Ascendente</v>
      </c>
      <c r="G329" s="1023" t="str">
        <f ca="1">IF(ISBLANK(OFFSET('5. Pp (3 años)'!$H$46,INT((ROW()-13)/2),0)),"",OFFSET('5. Pp (3 años)'!$H$46,INT((ROW()-13)/2),0))</f>
        <v>Trimestral</v>
      </c>
      <c r="H329" s="1002">
        <f ca="1">IF(ISBLANK(OFFSET('9. METAS'!$K$20,INT((ROW()-13)/2),0)),"",OFFSET('9. METAS'!$K$20,INT((ROW()-13)/2),0))</f>
        <v>100</v>
      </c>
      <c r="I329" s="1004"/>
      <c r="J329" s="244">
        <f ca="1">IF(MOD(ROW()-13,2)=0,IF(ISBLANK(OFFSET('11. SEGUIMIENTO 2026'!$N$14,INT((ROW()-13)/2),0)),"",OFFSET('11. SEGUIMIENTO 2026'!$N$14,INT((ROW()-13)/2),0)),IF(ISBLANK(OFFSET('9. METAS'!$Q$20,INT((ROW()-14)/2),0)),"",OFFSET('9. METAS'!$Q$20,INT((ROW()-14)/2),0)))</f>
        <v>25</v>
      </c>
      <c r="K329" s="245" t="str">
        <f ca="1">IF(MOD(ROW()-13,2)=0,IF(ISBLANK(OFFSET('11. SEGUIMIENTO 2026'!$O$14,INT((ROW()-13)/2),0)),"",OFFSET('11. SEGUIMIENTO 2026'!$O$14,INT((ROW()-13)/2),0)),IF(ISBLANK(OFFSET('9. METAS'!$R$20,INT((ROW()-14)/2),0)),"",OFFSET('9. METAS'!$R$20,INT((ROW()-14)/2),0)))</f>
        <v/>
      </c>
      <c r="L329" s="245" t="str">
        <f ca="1">IF(MOD(ROW()-13,2)=0,IF(ISBLANK(OFFSET('11. SEGUIMIENTO 2026'!$P$14,INT((ROW()-13)/2),0)),"",OFFSET('11. SEGUIMIENTO 2026'!$P$14,INT((ROW()-13)/2),0)),IF(ISBLANK(OFFSET('9. METAS'!$S$20,INT((ROW()-14)/2),0)),"",OFFSET('9. METAS'!$S$20,INT((ROW()-14)/2),0)))</f>
        <v/>
      </c>
      <c r="M329" s="246" t="str">
        <f ca="1">IF(MOD(ROW()-13,2)=0,IF(ISBLANK(OFFSET('11. SEGUIMIENTO 2026'!$Q$14,INT((ROW()-13)/2),0)),"",OFFSET('11. SEGUIMIENTO 2026'!$Q$14,INT((ROW()-13)/2),0)),IF(ISBLANK(OFFSET('9. METAS'!$T$20,INT((ROW()-14)/2),0)),"",OFFSET('9. METAS'!$T$20,INT((ROW()-14)/2),0)))</f>
        <v/>
      </c>
      <c r="N329" s="1006">
        <f t="shared" ref="N329" ca="1" si="312">IFERROR(J329/J330,"ND")</f>
        <v>1</v>
      </c>
      <c r="O329" s="1008" t="str">
        <f t="shared" ref="O329" ca="1" si="313">IFERROR(((J329+K329)/H329),"ND")</f>
        <v>ND</v>
      </c>
      <c r="P329" s="1010"/>
    </row>
    <row r="330" spans="3:16">
      <c r="C330" s="1025"/>
      <c r="D330" s="1018"/>
      <c r="E330" s="1018"/>
      <c r="F330" s="1021"/>
      <c r="G330" s="1023"/>
      <c r="H330" s="1002"/>
      <c r="I330" s="1012"/>
      <c r="J330" s="244">
        <f ca="1">IF(MOD(ROW()-13,2)=0,IF(ISBLANK(OFFSET('11. SEGUIMIENTO 2026'!$N$14,INT((ROW()-13)/2),0)),"",OFFSET('11. SEGUIMIENTO 2026'!$N$14,INT((ROW()-13)/2),0)),IF(ISBLANK(OFFSET('9. METAS'!$Q$20,INT((ROW()-14)/2),0)),"",OFFSET('9. METAS'!$Q$20,INT((ROW()-14)/2),0)))</f>
        <v>25</v>
      </c>
      <c r="K330" s="245">
        <f ca="1">IF(MOD(ROW()-13,2)=0,IF(ISBLANK(OFFSET('11. SEGUIMIENTO 2026'!$O$14,INT((ROW()-13)/2),0)),"",OFFSET('11. SEGUIMIENTO 2026'!$O$14,INT((ROW()-13)/2),0)),IF(ISBLANK(OFFSET('9. METAS'!$R$20,INT((ROW()-14)/2),0)),"",OFFSET('9. METAS'!$R$20,INT((ROW()-14)/2),0)))</f>
        <v>25</v>
      </c>
      <c r="L330" s="245">
        <f ca="1">IF(MOD(ROW()-13,2)=0,IF(ISBLANK(OFFSET('11. SEGUIMIENTO 2026'!$P$14,INT((ROW()-13)/2),0)),"",OFFSET('11. SEGUIMIENTO 2026'!$P$14,INT((ROW()-13)/2),0)),IF(ISBLANK(OFFSET('9. METAS'!$S$20,INT((ROW()-14)/2),0)),"",OFFSET('9. METAS'!$S$20,INT((ROW()-14)/2),0)))</f>
        <v>25</v>
      </c>
      <c r="M330" s="246">
        <f ca="1">IF(MOD(ROW()-13,2)=0,IF(ISBLANK(OFFSET('11. SEGUIMIENTO 2026'!$Q$14,INT((ROW()-13)/2),0)),"",OFFSET('11. SEGUIMIENTO 2026'!$Q$14,INT((ROW()-13)/2),0)),IF(ISBLANK(OFFSET('9. METAS'!$T$20,INT((ROW()-14)/2),0)),"",OFFSET('9. METAS'!$T$20,INT((ROW()-14)/2),0)))</f>
        <v>25</v>
      </c>
      <c r="N330" s="1013"/>
      <c r="O330" s="1014"/>
      <c r="P330" s="1015"/>
    </row>
    <row r="331" spans="3:16">
      <c r="C331" s="1016" t="str">
        <f ca="1">IF(ISBLANK(OFFSET('5. Pp (3 años)'!$C$46,INT((ROW()-13)/2),0)),"",OFFSET('5. Pp (3 años)'!$C$46,INT((ROW()-13)/2),0))</f>
        <v>Actividad</v>
      </c>
      <c r="D331" s="1018" t="str">
        <f ca="1">IF(ISBLANK(OFFSET('5. Pp (3 años)'!$D$46,INT((ROW()-13)/2),0)),"",OFFSET('5. Pp (3 años)'!$D$46,INT((ROW()-13)/2),0))</f>
        <v>4.1.1.1.27.1 Administración de servicios bibliotecarios e impartición de actividades para la extensión cultural y social.</v>
      </c>
      <c r="E331" s="1018" t="str">
        <f ca="1">IF(ISBLANK(OFFSET('5. Pp (3 años)'!$E$46,INT((ROW()-13)/2),0)),"",OFFSET('5. Pp (3 años)'!$E$46,INT((ROW()-13)/2),0))</f>
        <v>PAFLE: Porcentaje de actividades de fomento a la lectura y extensión cultural realizadas.</v>
      </c>
      <c r="F331" s="1021" t="str">
        <f ca="1">IF(ISBLANK(OFFSET('5. Pp (3 años)'!$K$46,INT((ROW()-13)/2),0)),"",OFFSET('5. Pp (3 años)'!$K$46,INT((ROW()-13)/2),0))</f>
        <v>Ascendente</v>
      </c>
      <c r="G331" s="1023" t="str">
        <f ca="1">IF(ISBLANK(OFFSET('5. Pp (3 años)'!$H$46,INT((ROW()-13)/2),0)),"",OFFSET('5. Pp (3 años)'!$H$46,INT((ROW()-13)/2),0))</f>
        <v>Trimestral</v>
      </c>
      <c r="H331" s="1002">
        <f ca="1">IF(ISBLANK(OFFSET('9. METAS'!$K$20,INT((ROW()-13)/2),0)),"",OFFSET('9. METAS'!$K$20,INT((ROW()-13)/2),0))</f>
        <v>384</v>
      </c>
      <c r="I331" s="1004"/>
      <c r="J331" s="244">
        <f ca="1">IF(MOD(ROW()-13,2)=0,IF(ISBLANK(OFFSET('11. SEGUIMIENTO 2026'!$N$14,INT((ROW()-13)/2),0)),"",OFFSET('11. SEGUIMIENTO 2026'!$N$14,INT((ROW()-13)/2),0)),IF(ISBLANK(OFFSET('9. METAS'!$Q$20,INT((ROW()-14)/2),0)),"",OFFSET('9. METAS'!$Q$20,INT((ROW()-14)/2),0)))</f>
        <v>87</v>
      </c>
      <c r="K331" s="245" t="str">
        <f ca="1">IF(MOD(ROW()-13,2)=0,IF(ISBLANK(OFFSET('11. SEGUIMIENTO 2026'!$O$14,INT((ROW()-13)/2),0)),"",OFFSET('11. SEGUIMIENTO 2026'!$O$14,INT((ROW()-13)/2),0)),IF(ISBLANK(OFFSET('9. METAS'!$R$20,INT((ROW()-14)/2),0)),"",OFFSET('9. METAS'!$R$20,INT((ROW()-14)/2),0)))</f>
        <v/>
      </c>
      <c r="L331" s="245" t="str">
        <f ca="1">IF(MOD(ROW()-13,2)=0,IF(ISBLANK(OFFSET('11. SEGUIMIENTO 2026'!$P$14,INT((ROW()-13)/2),0)),"",OFFSET('11. SEGUIMIENTO 2026'!$P$14,INT((ROW()-13)/2),0)),IF(ISBLANK(OFFSET('9. METAS'!$S$20,INT((ROW()-14)/2),0)),"",OFFSET('9. METAS'!$S$20,INT((ROW()-14)/2),0)))</f>
        <v/>
      </c>
      <c r="M331" s="246" t="str">
        <f ca="1">IF(MOD(ROW()-13,2)=0,IF(ISBLANK(OFFSET('11. SEGUIMIENTO 2026'!$Q$14,INT((ROW()-13)/2),0)),"",OFFSET('11. SEGUIMIENTO 2026'!$Q$14,INT((ROW()-13)/2),0)),IF(ISBLANK(OFFSET('9. METAS'!$T$20,INT((ROW()-14)/2),0)),"",OFFSET('9. METAS'!$T$20,INT((ROW()-14)/2),0)))</f>
        <v/>
      </c>
      <c r="N331" s="1006">
        <f t="shared" ref="N331" ca="1" si="314">IFERROR(J331/J332,"ND")</f>
        <v>1.0116279069767442</v>
      </c>
      <c r="O331" s="1008" t="str">
        <f t="shared" ref="O331" ca="1" si="315">IFERROR(((J331+K331)/H331),"ND")</f>
        <v>ND</v>
      </c>
      <c r="P331" s="1010"/>
    </row>
    <row r="332" spans="3:16">
      <c r="C332" s="1025"/>
      <c r="D332" s="1018"/>
      <c r="E332" s="1018"/>
      <c r="F332" s="1021"/>
      <c r="G332" s="1023"/>
      <c r="H332" s="1002"/>
      <c r="I332" s="1012"/>
      <c r="J332" s="244">
        <f ca="1">IF(MOD(ROW()-13,2)=0,IF(ISBLANK(OFFSET('11. SEGUIMIENTO 2026'!$N$14,INT((ROW()-13)/2),0)),"",OFFSET('11. SEGUIMIENTO 2026'!$N$14,INT((ROW()-13)/2),0)),IF(ISBLANK(OFFSET('9. METAS'!$Q$20,INT((ROW()-14)/2),0)),"",OFFSET('9. METAS'!$Q$20,INT((ROW()-14)/2),0)))</f>
        <v>86</v>
      </c>
      <c r="K332" s="245">
        <f ca="1">IF(MOD(ROW()-13,2)=0,IF(ISBLANK(OFFSET('11. SEGUIMIENTO 2026'!$O$14,INT((ROW()-13)/2),0)),"",OFFSET('11. SEGUIMIENTO 2026'!$O$14,INT((ROW()-13)/2),0)),IF(ISBLANK(OFFSET('9. METAS'!$R$20,INT((ROW()-14)/2),0)),"",OFFSET('9. METAS'!$R$20,INT((ROW()-14)/2),0)))</f>
        <v>101</v>
      </c>
      <c r="L332" s="245">
        <f ca="1">IF(MOD(ROW()-13,2)=0,IF(ISBLANK(OFFSET('11. SEGUIMIENTO 2026'!$P$14,INT((ROW()-13)/2),0)),"",OFFSET('11. SEGUIMIENTO 2026'!$P$14,INT((ROW()-13)/2),0)),IF(ISBLANK(OFFSET('9. METAS'!$S$20,INT((ROW()-14)/2),0)),"",OFFSET('9. METAS'!$S$20,INT((ROW()-14)/2),0)))</f>
        <v>111</v>
      </c>
      <c r="M332" s="246">
        <f ca="1">IF(MOD(ROW()-13,2)=0,IF(ISBLANK(OFFSET('11. SEGUIMIENTO 2026'!$Q$14,INT((ROW()-13)/2),0)),"",OFFSET('11. SEGUIMIENTO 2026'!$Q$14,INT((ROW()-13)/2),0)),IF(ISBLANK(OFFSET('9. METAS'!$T$20,INT((ROW()-14)/2),0)),"",OFFSET('9. METAS'!$T$20,INT((ROW()-14)/2),0)))</f>
        <v>86</v>
      </c>
      <c r="N332" s="1013"/>
      <c r="O332" s="1014"/>
      <c r="P332" s="1015"/>
    </row>
    <row r="333" spans="3:16">
      <c r="C333" s="1016" t="str">
        <f ca="1">IF(ISBLANK(OFFSET('5. Pp (3 años)'!$C$46,INT((ROW()-13)/2),0)),"",OFFSET('5. Pp (3 años)'!$C$46,INT((ROW()-13)/2),0))</f>
        <v>Actividad</v>
      </c>
      <c r="D333" s="1018" t="str">
        <f ca="1">IF(ISBLANK(OFFSET('5. Pp (3 años)'!$D$46,INT((ROW()-13)/2),0)),"",OFFSET('5. Pp (3 años)'!$D$46,INT((ROW()-13)/2),0))</f>
        <v/>
      </c>
      <c r="E333" s="1018" t="str">
        <f ca="1">IF(ISBLANK(OFFSET('5. Pp (3 años)'!$E$46,INT((ROW()-13)/2),0)),"",OFFSET('5. Pp (3 años)'!$E$46,INT((ROW()-13)/2),0))</f>
        <v/>
      </c>
      <c r="F333" s="1021" t="str">
        <f ca="1">IF(ISBLANK(OFFSET('5. Pp (3 años)'!$K$46,INT((ROW()-13)/2),0)),"",OFFSET('5. Pp (3 años)'!$K$46,INT((ROW()-13)/2),0))</f>
        <v/>
      </c>
      <c r="G333" s="1023" t="str">
        <f ca="1">IF(ISBLANK(OFFSET('5. Pp (3 años)'!$H$46,INT((ROW()-13)/2),0)),"",OFFSET('5. Pp (3 años)'!$H$46,INT((ROW()-13)/2),0))</f>
        <v/>
      </c>
      <c r="H333" s="1002" t="str">
        <f ca="1">IF(ISBLANK(OFFSET('9. METAS'!$K$20,INT((ROW()-13)/2),0)),"",OFFSET('9. METAS'!$K$20,INT((ROW()-13)/2),0))</f>
        <v/>
      </c>
      <c r="I333" s="1004"/>
      <c r="J333" s="244" t="str">
        <f ca="1">IF(MOD(ROW()-13,2)=0,IF(ISBLANK(OFFSET('11. SEGUIMIENTO 2026'!$N$14,INT((ROW()-13)/2),0)),"",OFFSET('11. SEGUIMIENTO 2026'!$N$14,INT((ROW()-13)/2),0)),IF(ISBLANK(OFFSET('9. METAS'!$Q$20,INT((ROW()-14)/2),0)),"",OFFSET('9. METAS'!$Q$20,INT((ROW()-14)/2),0)))</f>
        <v/>
      </c>
      <c r="K333" s="245" t="str">
        <f ca="1">IF(MOD(ROW()-13,2)=0,IF(ISBLANK(OFFSET('11. SEGUIMIENTO 2026'!$O$14,INT((ROW()-13)/2),0)),"",OFFSET('11. SEGUIMIENTO 2026'!$O$14,INT((ROW()-13)/2),0)),IF(ISBLANK(OFFSET('9. METAS'!$R$20,INT((ROW()-14)/2),0)),"",OFFSET('9. METAS'!$R$20,INT((ROW()-14)/2),0)))</f>
        <v/>
      </c>
      <c r="L333" s="245" t="str">
        <f ca="1">IF(MOD(ROW()-13,2)=0,IF(ISBLANK(OFFSET('11. SEGUIMIENTO 2026'!$P$14,INT((ROW()-13)/2),0)),"",OFFSET('11. SEGUIMIENTO 2026'!$P$14,INT((ROW()-13)/2),0)),IF(ISBLANK(OFFSET('9. METAS'!$S$20,INT((ROW()-14)/2),0)),"",OFFSET('9. METAS'!$S$20,INT((ROW()-14)/2),0)))</f>
        <v/>
      </c>
      <c r="M333" s="246" t="str">
        <f ca="1">IF(MOD(ROW()-13,2)=0,IF(ISBLANK(OFFSET('11. SEGUIMIENTO 2026'!$Q$14,INT((ROW()-13)/2),0)),"",OFFSET('11. SEGUIMIENTO 2026'!$Q$14,INT((ROW()-13)/2),0)),IF(ISBLANK(OFFSET('9. METAS'!$T$20,INT((ROW()-14)/2),0)),"",OFFSET('9. METAS'!$T$20,INT((ROW()-14)/2),0)))</f>
        <v/>
      </c>
      <c r="N333" s="1006" t="str">
        <f t="shared" ref="N333" ca="1" si="316">IFERROR(J333/J334,"ND")</f>
        <v>ND</v>
      </c>
      <c r="O333" s="1008" t="str">
        <f t="shared" ref="O333" ca="1" si="317">IFERROR(((J333+K333)/H333),"ND")</f>
        <v>ND</v>
      </c>
      <c r="P333" s="1010"/>
    </row>
    <row r="334" spans="3:16">
      <c r="C334" s="1025"/>
      <c r="D334" s="1018"/>
      <c r="E334" s="1018"/>
      <c r="F334" s="1021"/>
      <c r="G334" s="1023"/>
      <c r="H334" s="1002"/>
      <c r="I334" s="1012"/>
      <c r="J334" s="244" t="str">
        <f ca="1">IF(MOD(ROW()-13,2)=0,IF(ISBLANK(OFFSET('11. SEGUIMIENTO 2026'!$N$14,INT((ROW()-13)/2),0)),"",OFFSET('11. SEGUIMIENTO 2026'!$N$14,INT((ROW()-13)/2),0)),IF(ISBLANK(OFFSET('9. METAS'!$Q$20,INT((ROW()-14)/2),0)),"",OFFSET('9. METAS'!$Q$20,INT((ROW()-14)/2),0)))</f>
        <v/>
      </c>
      <c r="K334" s="245" t="str">
        <f ca="1">IF(MOD(ROW()-13,2)=0,IF(ISBLANK(OFFSET('11. SEGUIMIENTO 2026'!$O$14,INT((ROW()-13)/2),0)),"",OFFSET('11. SEGUIMIENTO 2026'!$O$14,INT((ROW()-13)/2),0)),IF(ISBLANK(OFFSET('9. METAS'!$R$20,INT((ROW()-14)/2),0)),"",OFFSET('9. METAS'!$R$20,INT((ROW()-14)/2),0)))</f>
        <v/>
      </c>
      <c r="L334" s="245" t="str">
        <f ca="1">IF(MOD(ROW()-13,2)=0,IF(ISBLANK(OFFSET('11. SEGUIMIENTO 2026'!$P$14,INT((ROW()-13)/2),0)),"",OFFSET('11. SEGUIMIENTO 2026'!$P$14,INT((ROW()-13)/2),0)),IF(ISBLANK(OFFSET('9. METAS'!$S$20,INT((ROW()-14)/2),0)),"",OFFSET('9. METAS'!$S$20,INT((ROW()-14)/2),0)))</f>
        <v/>
      </c>
      <c r="M334" s="246" t="str">
        <f ca="1">IF(MOD(ROW()-13,2)=0,IF(ISBLANK(OFFSET('11. SEGUIMIENTO 2026'!$Q$14,INT((ROW()-13)/2),0)),"",OFFSET('11. SEGUIMIENTO 2026'!$Q$14,INT((ROW()-13)/2),0)),IF(ISBLANK(OFFSET('9. METAS'!$T$20,INT((ROW()-14)/2),0)),"",OFFSET('9. METAS'!$T$20,INT((ROW()-14)/2),0)))</f>
        <v/>
      </c>
      <c r="N334" s="1013"/>
      <c r="O334" s="1014"/>
      <c r="P334" s="1015"/>
    </row>
    <row r="335" spans="3:16">
      <c r="C335" s="1016" t="str">
        <f ca="1">IF(ISBLANK(OFFSET('5. Pp (3 años)'!$C$46,INT((ROW()-13)/2),0)),"",OFFSET('5. Pp (3 años)'!$C$46,INT((ROW()-13)/2),0))</f>
        <v>Actividad</v>
      </c>
      <c r="D335" s="1018" t="str">
        <f ca="1">IF(ISBLANK(OFFSET('5. Pp (3 años)'!$D$46,INT((ROW()-13)/2),0)),"",OFFSET('5. Pp (3 años)'!$D$46,INT((ROW()-13)/2),0))</f>
        <v/>
      </c>
      <c r="E335" s="1018" t="str">
        <f ca="1">IF(ISBLANK(OFFSET('5. Pp (3 años)'!$E$46,INT((ROW()-13)/2),0)),"",OFFSET('5. Pp (3 años)'!$E$46,INT((ROW()-13)/2),0))</f>
        <v/>
      </c>
      <c r="F335" s="1021" t="str">
        <f ca="1">IF(ISBLANK(OFFSET('5. Pp (3 años)'!$K$46,INT((ROW()-13)/2),0)),"",OFFSET('5. Pp (3 años)'!$K$46,INT((ROW()-13)/2),0))</f>
        <v/>
      </c>
      <c r="G335" s="1023" t="str">
        <f ca="1">IF(ISBLANK(OFFSET('5. Pp (3 años)'!$H$46,INT((ROW()-13)/2),0)),"",OFFSET('5. Pp (3 años)'!$H$46,INT((ROW()-13)/2),0))</f>
        <v/>
      </c>
      <c r="H335" s="1002" t="str">
        <f ca="1">IF(ISBLANK(OFFSET('9. METAS'!$K$20,INT((ROW()-13)/2),0)),"",OFFSET('9. METAS'!$K$20,INT((ROW()-13)/2),0))</f>
        <v/>
      </c>
      <c r="I335" s="1004"/>
      <c r="J335" s="244" t="str">
        <f ca="1">IF(MOD(ROW()-13,2)=0,IF(ISBLANK(OFFSET('11. SEGUIMIENTO 2026'!$N$14,INT((ROW()-13)/2),0)),"",OFFSET('11. SEGUIMIENTO 2026'!$N$14,INT((ROW()-13)/2),0)),IF(ISBLANK(OFFSET('9. METAS'!$Q$20,INT((ROW()-14)/2),0)),"",OFFSET('9. METAS'!$Q$20,INT((ROW()-14)/2),0)))</f>
        <v/>
      </c>
      <c r="K335" s="245" t="str">
        <f ca="1">IF(MOD(ROW()-13,2)=0,IF(ISBLANK(OFFSET('11. SEGUIMIENTO 2026'!$O$14,INT((ROW()-13)/2),0)),"",OFFSET('11. SEGUIMIENTO 2026'!$O$14,INT((ROW()-13)/2),0)),IF(ISBLANK(OFFSET('9. METAS'!$R$20,INT((ROW()-14)/2),0)),"",OFFSET('9. METAS'!$R$20,INT((ROW()-14)/2),0)))</f>
        <v/>
      </c>
      <c r="L335" s="245" t="str">
        <f ca="1">IF(MOD(ROW()-13,2)=0,IF(ISBLANK(OFFSET('11. SEGUIMIENTO 2026'!$P$14,INT((ROW()-13)/2),0)),"",OFFSET('11. SEGUIMIENTO 2026'!$P$14,INT((ROW()-13)/2),0)),IF(ISBLANK(OFFSET('9. METAS'!$S$20,INT((ROW()-14)/2),0)),"",OFFSET('9. METAS'!$S$20,INT((ROW()-14)/2),0)))</f>
        <v/>
      </c>
      <c r="M335" s="246" t="str">
        <f ca="1">IF(MOD(ROW()-13,2)=0,IF(ISBLANK(OFFSET('11. SEGUIMIENTO 2026'!$Q$14,INT((ROW()-13)/2),0)),"",OFFSET('11. SEGUIMIENTO 2026'!$Q$14,INT((ROW()-13)/2),0)),IF(ISBLANK(OFFSET('9. METAS'!$T$20,INT((ROW()-14)/2),0)),"",OFFSET('9. METAS'!$T$20,INT((ROW()-14)/2),0)))</f>
        <v/>
      </c>
      <c r="N335" s="1006" t="str">
        <f t="shared" ref="N335" ca="1" si="318">IFERROR(J335/J336,"ND")</f>
        <v>ND</v>
      </c>
      <c r="O335" s="1008" t="str">
        <f t="shared" ref="O335" ca="1" si="319">IFERROR(((J335+K335)/H335),"ND")</f>
        <v>ND</v>
      </c>
      <c r="P335" s="1010"/>
    </row>
    <row r="336" spans="3:16">
      <c r="C336" s="1025"/>
      <c r="D336" s="1018"/>
      <c r="E336" s="1018"/>
      <c r="F336" s="1021"/>
      <c r="G336" s="1023"/>
      <c r="H336" s="1002"/>
      <c r="I336" s="1012"/>
      <c r="J336" s="244" t="str">
        <f ca="1">IF(MOD(ROW()-13,2)=0,IF(ISBLANK(OFFSET('11. SEGUIMIENTO 2026'!$N$14,INT((ROW()-13)/2),0)),"",OFFSET('11. SEGUIMIENTO 2026'!$N$14,INT((ROW()-13)/2),0)),IF(ISBLANK(OFFSET('9. METAS'!$Q$20,INT((ROW()-14)/2),0)),"",OFFSET('9. METAS'!$Q$20,INT((ROW()-14)/2),0)))</f>
        <v/>
      </c>
      <c r="K336" s="245" t="str">
        <f ca="1">IF(MOD(ROW()-13,2)=0,IF(ISBLANK(OFFSET('11. SEGUIMIENTO 2026'!$O$14,INT((ROW()-13)/2),0)),"",OFFSET('11. SEGUIMIENTO 2026'!$O$14,INT((ROW()-13)/2),0)),IF(ISBLANK(OFFSET('9. METAS'!$R$20,INT((ROW()-14)/2),0)),"",OFFSET('9. METAS'!$R$20,INT((ROW()-14)/2),0)))</f>
        <v/>
      </c>
      <c r="L336" s="245" t="str">
        <f ca="1">IF(MOD(ROW()-13,2)=0,IF(ISBLANK(OFFSET('11. SEGUIMIENTO 2026'!$P$14,INT((ROW()-13)/2),0)),"",OFFSET('11. SEGUIMIENTO 2026'!$P$14,INT((ROW()-13)/2),0)),IF(ISBLANK(OFFSET('9. METAS'!$S$20,INT((ROW()-14)/2),0)),"",OFFSET('9. METAS'!$S$20,INT((ROW()-14)/2),0)))</f>
        <v/>
      </c>
      <c r="M336" s="246" t="str">
        <f ca="1">IF(MOD(ROW()-13,2)=0,IF(ISBLANK(OFFSET('11. SEGUIMIENTO 2026'!$Q$14,INT((ROW()-13)/2),0)),"",OFFSET('11. SEGUIMIENTO 2026'!$Q$14,INT((ROW()-13)/2),0)),IF(ISBLANK(OFFSET('9. METAS'!$T$20,INT((ROW()-14)/2),0)),"",OFFSET('9. METAS'!$T$20,INT((ROW()-14)/2),0)))</f>
        <v/>
      </c>
      <c r="N336" s="1013"/>
      <c r="O336" s="1014"/>
      <c r="P336" s="1015"/>
    </row>
    <row r="337" spans="3:16">
      <c r="C337" s="1016" t="str">
        <f ca="1">IF(ISBLANK(OFFSET('5. Pp (3 años)'!$C$46,INT((ROW()-13)/2),0)),"",OFFSET('5. Pp (3 años)'!$C$46,INT((ROW()-13)/2),0))</f>
        <v>Actividad</v>
      </c>
      <c r="D337" s="1018" t="str">
        <f ca="1">IF(ISBLANK(OFFSET('5. Pp (3 años)'!$D$46,INT((ROW()-13)/2),0)),"",OFFSET('5. Pp (3 años)'!$D$46,INT((ROW()-13)/2),0))</f>
        <v/>
      </c>
      <c r="E337" s="1018" t="str">
        <f ca="1">IF(ISBLANK(OFFSET('5. Pp (3 años)'!$E$46,INT((ROW()-13)/2),0)),"",OFFSET('5. Pp (3 años)'!$E$46,INT((ROW()-13)/2),0))</f>
        <v/>
      </c>
      <c r="F337" s="1021" t="str">
        <f ca="1">IF(ISBLANK(OFFSET('5. Pp (3 años)'!$K$46,INT((ROW()-13)/2),0)),"",OFFSET('5. Pp (3 años)'!$K$46,INT((ROW()-13)/2),0))</f>
        <v/>
      </c>
      <c r="G337" s="1023" t="str">
        <f ca="1">IF(ISBLANK(OFFSET('5. Pp (3 años)'!$H$46,INT((ROW()-13)/2),0)),"",OFFSET('5. Pp (3 años)'!$H$46,INT((ROW()-13)/2),0))</f>
        <v/>
      </c>
      <c r="H337" s="1002" t="str">
        <f ca="1">IF(ISBLANK(OFFSET('9. METAS'!$K$20,INT((ROW()-13)/2),0)),"",OFFSET('9. METAS'!$K$20,INT((ROW()-13)/2),0))</f>
        <v/>
      </c>
      <c r="I337" s="1004"/>
      <c r="J337" s="244" t="str">
        <f ca="1">IF(MOD(ROW()-13,2)=0,IF(ISBLANK(OFFSET('11. SEGUIMIENTO 2026'!$N$14,INT((ROW()-13)/2),0)),"",OFFSET('11. SEGUIMIENTO 2026'!$N$14,INT((ROW()-13)/2),0)),IF(ISBLANK(OFFSET('9. METAS'!$Q$20,INT((ROW()-14)/2),0)),"",OFFSET('9. METAS'!$Q$20,INT((ROW()-14)/2),0)))</f>
        <v/>
      </c>
      <c r="K337" s="245" t="str">
        <f ca="1">IF(MOD(ROW()-13,2)=0,IF(ISBLANK(OFFSET('11. SEGUIMIENTO 2026'!$O$14,INT((ROW()-13)/2),0)),"",OFFSET('11. SEGUIMIENTO 2026'!$O$14,INT((ROW()-13)/2),0)),IF(ISBLANK(OFFSET('9. METAS'!$R$20,INT((ROW()-14)/2),0)),"",OFFSET('9. METAS'!$R$20,INT((ROW()-14)/2),0)))</f>
        <v/>
      </c>
      <c r="L337" s="245" t="str">
        <f ca="1">IF(MOD(ROW()-13,2)=0,IF(ISBLANK(OFFSET('11. SEGUIMIENTO 2026'!$P$14,INT((ROW()-13)/2),0)),"",OFFSET('11. SEGUIMIENTO 2026'!$P$14,INT((ROW()-13)/2),0)),IF(ISBLANK(OFFSET('9. METAS'!$S$20,INT((ROW()-14)/2),0)),"",OFFSET('9. METAS'!$S$20,INT((ROW()-14)/2),0)))</f>
        <v/>
      </c>
      <c r="M337" s="246" t="str">
        <f ca="1">IF(MOD(ROW()-13,2)=0,IF(ISBLANK(OFFSET('11. SEGUIMIENTO 2026'!$Q$14,INT((ROW()-13)/2),0)),"",OFFSET('11. SEGUIMIENTO 2026'!$Q$14,INT((ROW()-13)/2),0)),IF(ISBLANK(OFFSET('9. METAS'!$T$20,INT((ROW()-14)/2),0)),"",OFFSET('9. METAS'!$T$20,INT((ROW()-14)/2),0)))</f>
        <v/>
      </c>
      <c r="N337" s="1006" t="str">
        <f t="shared" ref="N337" ca="1" si="320">IFERROR(J337/J338,"ND")</f>
        <v>ND</v>
      </c>
      <c r="O337" s="1008" t="str">
        <f t="shared" ref="O337" ca="1" si="321">IFERROR(((J337+K337)/H337),"ND")</f>
        <v>ND</v>
      </c>
      <c r="P337" s="1010"/>
    </row>
    <row r="338" spans="3:16">
      <c r="C338" s="1025"/>
      <c r="D338" s="1018"/>
      <c r="E338" s="1018"/>
      <c r="F338" s="1021"/>
      <c r="G338" s="1023"/>
      <c r="H338" s="1002"/>
      <c r="I338" s="1012"/>
      <c r="J338" s="244" t="str">
        <f ca="1">IF(MOD(ROW()-13,2)=0,IF(ISBLANK(OFFSET('11. SEGUIMIENTO 2026'!$N$14,INT((ROW()-13)/2),0)),"",OFFSET('11. SEGUIMIENTO 2026'!$N$14,INT((ROW()-13)/2),0)),IF(ISBLANK(OFFSET('9. METAS'!$Q$20,INT((ROW()-14)/2),0)),"",OFFSET('9. METAS'!$Q$20,INT((ROW()-14)/2),0)))</f>
        <v/>
      </c>
      <c r="K338" s="245" t="str">
        <f ca="1">IF(MOD(ROW()-13,2)=0,IF(ISBLANK(OFFSET('11. SEGUIMIENTO 2026'!$O$14,INT((ROW()-13)/2),0)),"",OFFSET('11. SEGUIMIENTO 2026'!$O$14,INT((ROW()-13)/2),0)),IF(ISBLANK(OFFSET('9. METAS'!$R$20,INT((ROW()-14)/2),0)),"",OFFSET('9. METAS'!$R$20,INT((ROW()-14)/2),0)))</f>
        <v/>
      </c>
      <c r="L338" s="245" t="str">
        <f ca="1">IF(MOD(ROW()-13,2)=0,IF(ISBLANK(OFFSET('11. SEGUIMIENTO 2026'!$P$14,INT((ROW()-13)/2),0)),"",OFFSET('11. SEGUIMIENTO 2026'!$P$14,INT((ROW()-13)/2),0)),IF(ISBLANK(OFFSET('9. METAS'!$S$20,INT((ROW()-14)/2),0)),"",OFFSET('9. METAS'!$S$20,INT((ROW()-14)/2),0)))</f>
        <v/>
      </c>
      <c r="M338" s="246" t="str">
        <f ca="1">IF(MOD(ROW()-13,2)=0,IF(ISBLANK(OFFSET('11. SEGUIMIENTO 2026'!$Q$14,INT((ROW()-13)/2),0)),"",OFFSET('11. SEGUIMIENTO 2026'!$Q$14,INT((ROW()-13)/2),0)),IF(ISBLANK(OFFSET('9. METAS'!$T$20,INT((ROW()-14)/2),0)),"",OFFSET('9. METAS'!$T$20,INT((ROW()-14)/2),0)))</f>
        <v/>
      </c>
      <c r="N338" s="1013"/>
      <c r="O338" s="1014"/>
      <c r="P338" s="1015"/>
    </row>
    <row r="339" spans="3:16">
      <c r="C339" s="1016" t="str">
        <f ca="1">IF(ISBLANK(OFFSET('5. Pp (3 años)'!$C$46,INT((ROW()-13)/2),0)),"",OFFSET('5. Pp (3 años)'!$C$46,INT((ROW()-13)/2),0))</f>
        <v>Actividad</v>
      </c>
      <c r="D339" s="1018" t="str">
        <f ca="1">IF(ISBLANK(OFFSET('5. Pp (3 años)'!$D$46,INT((ROW()-13)/2),0)),"",OFFSET('5. Pp (3 años)'!$D$46,INT((ROW()-13)/2),0))</f>
        <v/>
      </c>
      <c r="E339" s="1018" t="str">
        <f ca="1">IF(ISBLANK(OFFSET('5. Pp (3 años)'!$E$46,INT((ROW()-13)/2),0)),"",OFFSET('5. Pp (3 años)'!$E$46,INT((ROW()-13)/2),0))</f>
        <v/>
      </c>
      <c r="F339" s="1021" t="str">
        <f ca="1">IF(ISBLANK(OFFSET('5. Pp (3 años)'!$K$46,INT((ROW()-13)/2),0)),"",OFFSET('5. Pp (3 años)'!$K$46,INT((ROW()-13)/2),0))</f>
        <v/>
      </c>
      <c r="G339" s="1023" t="str">
        <f ca="1">IF(ISBLANK(OFFSET('5. Pp (3 años)'!$H$46,INT((ROW()-13)/2),0)),"",OFFSET('5. Pp (3 años)'!$H$46,INT((ROW()-13)/2),0))</f>
        <v/>
      </c>
      <c r="H339" s="1002" t="str">
        <f ca="1">IF(ISBLANK(OFFSET('9. METAS'!$K$20,INT((ROW()-13)/2),0)),"",OFFSET('9. METAS'!$K$20,INT((ROW()-13)/2),0))</f>
        <v/>
      </c>
      <c r="I339" s="1004"/>
      <c r="J339" s="244" t="str">
        <f ca="1">IF(MOD(ROW()-13,2)=0,IF(ISBLANK(OFFSET('11. SEGUIMIENTO 2026'!$N$14,INT((ROW()-13)/2),0)),"",OFFSET('11. SEGUIMIENTO 2026'!$N$14,INT((ROW()-13)/2),0)),IF(ISBLANK(OFFSET('9. METAS'!$Q$20,INT((ROW()-14)/2),0)),"",OFFSET('9. METAS'!$Q$20,INT((ROW()-14)/2),0)))</f>
        <v/>
      </c>
      <c r="K339" s="245" t="str">
        <f ca="1">IF(MOD(ROW()-13,2)=0,IF(ISBLANK(OFFSET('11. SEGUIMIENTO 2026'!$O$14,INT((ROW()-13)/2),0)),"",OFFSET('11. SEGUIMIENTO 2026'!$O$14,INT((ROW()-13)/2),0)),IF(ISBLANK(OFFSET('9. METAS'!$R$20,INT((ROW()-14)/2),0)),"",OFFSET('9. METAS'!$R$20,INT((ROW()-14)/2),0)))</f>
        <v/>
      </c>
      <c r="L339" s="245" t="str">
        <f ca="1">IF(MOD(ROW()-13,2)=0,IF(ISBLANK(OFFSET('11. SEGUIMIENTO 2026'!$P$14,INT((ROW()-13)/2),0)),"",OFFSET('11. SEGUIMIENTO 2026'!$P$14,INT((ROW()-13)/2),0)),IF(ISBLANK(OFFSET('9. METAS'!$S$20,INT((ROW()-14)/2),0)),"",OFFSET('9. METAS'!$S$20,INT((ROW()-14)/2),0)))</f>
        <v/>
      </c>
      <c r="M339" s="246" t="str">
        <f ca="1">IF(MOD(ROW()-13,2)=0,IF(ISBLANK(OFFSET('11. SEGUIMIENTO 2026'!$Q$14,INT((ROW()-13)/2),0)),"",OFFSET('11. SEGUIMIENTO 2026'!$Q$14,INT((ROW()-13)/2),0)),IF(ISBLANK(OFFSET('9. METAS'!$T$20,INT((ROW()-14)/2),0)),"",OFFSET('9. METAS'!$T$20,INT((ROW()-14)/2),0)))</f>
        <v/>
      </c>
      <c r="N339" s="1006" t="str">
        <f t="shared" ref="N339" ca="1" si="322">IFERROR(J339/J340,"ND")</f>
        <v>ND</v>
      </c>
      <c r="O339" s="1008" t="str">
        <f t="shared" ref="O339" ca="1" si="323">IFERROR(((J339+K339)/H339),"ND")</f>
        <v>ND</v>
      </c>
      <c r="P339" s="1010"/>
    </row>
    <row r="340" spans="3:16">
      <c r="C340" s="1025"/>
      <c r="D340" s="1018"/>
      <c r="E340" s="1018"/>
      <c r="F340" s="1021"/>
      <c r="G340" s="1023"/>
      <c r="H340" s="1002"/>
      <c r="I340" s="1012"/>
      <c r="J340" s="244" t="str">
        <f ca="1">IF(MOD(ROW()-13,2)=0,IF(ISBLANK(OFFSET('11. SEGUIMIENTO 2026'!$N$14,INT((ROW()-13)/2),0)),"",OFFSET('11. SEGUIMIENTO 2026'!$N$14,INT((ROW()-13)/2),0)),IF(ISBLANK(OFFSET('9. METAS'!$Q$20,INT((ROW()-14)/2),0)),"",OFFSET('9. METAS'!$Q$20,INT((ROW()-14)/2),0)))</f>
        <v/>
      </c>
      <c r="K340" s="245" t="str">
        <f ca="1">IF(MOD(ROW()-13,2)=0,IF(ISBLANK(OFFSET('11. SEGUIMIENTO 2026'!$O$14,INT((ROW()-13)/2),0)),"",OFFSET('11. SEGUIMIENTO 2026'!$O$14,INT((ROW()-13)/2),0)),IF(ISBLANK(OFFSET('9. METAS'!$R$20,INT((ROW()-14)/2),0)),"",OFFSET('9. METAS'!$R$20,INT((ROW()-14)/2),0)))</f>
        <v/>
      </c>
      <c r="L340" s="245" t="str">
        <f ca="1">IF(MOD(ROW()-13,2)=0,IF(ISBLANK(OFFSET('11. SEGUIMIENTO 2026'!$P$14,INT((ROW()-13)/2),0)),"",OFFSET('11. SEGUIMIENTO 2026'!$P$14,INT((ROW()-13)/2),0)),IF(ISBLANK(OFFSET('9. METAS'!$S$20,INT((ROW()-14)/2),0)),"",OFFSET('9. METAS'!$S$20,INT((ROW()-14)/2),0)))</f>
        <v/>
      </c>
      <c r="M340" s="246" t="str">
        <f ca="1">IF(MOD(ROW()-13,2)=0,IF(ISBLANK(OFFSET('11. SEGUIMIENTO 2026'!$Q$14,INT((ROW()-13)/2),0)),"",OFFSET('11. SEGUIMIENTO 2026'!$Q$14,INT((ROW()-13)/2),0)),IF(ISBLANK(OFFSET('9. METAS'!$T$20,INT((ROW()-14)/2),0)),"",OFFSET('9. METAS'!$T$20,INT((ROW()-14)/2),0)))</f>
        <v/>
      </c>
      <c r="N340" s="1013"/>
      <c r="O340" s="1014"/>
      <c r="P340" s="1015"/>
    </row>
    <row r="341" spans="3:16">
      <c r="C341" s="1016" t="str">
        <f ca="1">IF(ISBLANK(OFFSET('5. Pp (3 años)'!$C$46,INT((ROW()-13)/2),0)),"",OFFSET('5. Pp (3 años)'!$C$46,INT((ROW()-13)/2),0))</f>
        <v>Componente</v>
      </c>
      <c r="D341" s="1018" t="str">
        <f ca="1">IF(ISBLANK(OFFSET('5. Pp (3 años)'!$D$46,INT((ROW()-13)/2),0)),"",OFFSET('5. Pp (3 años)'!$D$46,INT((ROW()-13)/2),0))</f>
        <v>4.1.1.1.28 Acciones para la prevención del acoso escolar y el fomento de entornos familiares libres de violencia realizadas.</v>
      </c>
      <c r="E341" s="1018" t="str">
        <f ca="1">IF(ISBLANK(OFFSET('5. Pp (3 años)'!$E$46,INT((ROW()-13)/2),0)),"",OFFSET('5. Pp (3 años)'!$E$46,INT((ROW()-13)/2),0))</f>
        <v>PPVFC: Porcentaje de acciones de prevención del acoso y violencia familiar cumplidas.</v>
      </c>
      <c r="F341" s="1021" t="str">
        <f ca="1">IF(ISBLANK(OFFSET('5. Pp (3 años)'!$K$46,INT((ROW()-13)/2),0)),"",OFFSET('5. Pp (3 años)'!$K$46,INT((ROW()-13)/2),0))</f>
        <v>Ascendente</v>
      </c>
      <c r="G341" s="1023" t="str">
        <f ca="1">IF(ISBLANK(OFFSET('5. Pp (3 años)'!$H$46,INT((ROW()-13)/2),0)),"",OFFSET('5. Pp (3 años)'!$H$46,INT((ROW()-13)/2),0))</f>
        <v>Trimestral</v>
      </c>
      <c r="H341" s="1002">
        <f ca="1">IF(ISBLANK(OFFSET('9. METAS'!$K$20,INT((ROW()-13)/2),0)),"",OFFSET('9. METAS'!$K$20,INT((ROW()-13)/2),0))</f>
        <v>100</v>
      </c>
      <c r="I341" s="1004"/>
      <c r="J341" s="244">
        <f ca="1">IF(MOD(ROW()-13,2)=0,IF(ISBLANK(OFFSET('11. SEGUIMIENTO 2026'!$N$14,INT((ROW()-13)/2),0)),"",OFFSET('11. SEGUIMIENTO 2026'!$N$14,INT((ROW()-13)/2),0)),IF(ISBLANK(OFFSET('9. METAS'!$Q$20,INT((ROW()-14)/2),0)),"",OFFSET('9. METAS'!$Q$20,INT((ROW()-14)/2),0)))</f>
        <v>25</v>
      </c>
      <c r="K341" s="245" t="str">
        <f ca="1">IF(MOD(ROW()-13,2)=0,IF(ISBLANK(OFFSET('11. SEGUIMIENTO 2026'!$O$14,INT((ROW()-13)/2),0)),"",OFFSET('11. SEGUIMIENTO 2026'!$O$14,INT((ROW()-13)/2),0)),IF(ISBLANK(OFFSET('9. METAS'!$R$20,INT((ROW()-14)/2),0)),"",OFFSET('9. METAS'!$R$20,INT((ROW()-14)/2),0)))</f>
        <v/>
      </c>
      <c r="L341" s="245" t="str">
        <f ca="1">IF(MOD(ROW()-13,2)=0,IF(ISBLANK(OFFSET('11. SEGUIMIENTO 2026'!$P$14,INT((ROW()-13)/2),0)),"",OFFSET('11. SEGUIMIENTO 2026'!$P$14,INT((ROW()-13)/2),0)),IF(ISBLANK(OFFSET('9. METAS'!$S$20,INT((ROW()-14)/2),0)),"",OFFSET('9. METAS'!$S$20,INT((ROW()-14)/2),0)))</f>
        <v/>
      </c>
      <c r="M341" s="246" t="str">
        <f ca="1">IF(MOD(ROW()-13,2)=0,IF(ISBLANK(OFFSET('11. SEGUIMIENTO 2026'!$Q$14,INT((ROW()-13)/2),0)),"",OFFSET('11. SEGUIMIENTO 2026'!$Q$14,INT((ROW()-13)/2),0)),IF(ISBLANK(OFFSET('9. METAS'!$T$20,INT((ROW()-14)/2),0)),"",OFFSET('9. METAS'!$T$20,INT((ROW()-14)/2),0)))</f>
        <v/>
      </c>
      <c r="N341" s="1006">
        <f t="shared" ref="N341" ca="1" si="324">IFERROR(J341/J342,"ND")</f>
        <v>1</v>
      </c>
      <c r="O341" s="1008" t="str">
        <f t="shared" ref="O341" ca="1" si="325">IFERROR(((J341+K341)/H341),"ND")</f>
        <v>ND</v>
      </c>
      <c r="P341" s="1010"/>
    </row>
    <row r="342" spans="3:16">
      <c r="C342" s="1025"/>
      <c r="D342" s="1018"/>
      <c r="E342" s="1018"/>
      <c r="F342" s="1021"/>
      <c r="G342" s="1023"/>
      <c r="H342" s="1002"/>
      <c r="I342" s="1012"/>
      <c r="J342" s="244">
        <f ca="1">IF(MOD(ROW()-13,2)=0,IF(ISBLANK(OFFSET('11. SEGUIMIENTO 2026'!$N$14,INT((ROW()-13)/2),0)),"",OFFSET('11. SEGUIMIENTO 2026'!$N$14,INT((ROW()-13)/2),0)),IF(ISBLANK(OFFSET('9. METAS'!$Q$20,INT((ROW()-14)/2),0)),"",OFFSET('9. METAS'!$Q$20,INT((ROW()-14)/2),0)))</f>
        <v>25</v>
      </c>
      <c r="K342" s="245">
        <f ca="1">IF(MOD(ROW()-13,2)=0,IF(ISBLANK(OFFSET('11. SEGUIMIENTO 2026'!$O$14,INT((ROW()-13)/2),0)),"",OFFSET('11. SEGUIMIENTO 2026'!$O$14,INT((ROW()-13)/2),0)),IF(ISBLANK(OFFSET('9. METAS'!$R$20,INT((ROW()-14)/2),0)),"",OFFSET('9. METAS'!$R$20,INT((ROW()-14)/2),0)))</f>
        <v>25</v>
      </c>
      <c r="L342" s="245">
        <f ca="1">IF(MOD(ROW()-13,2)=0,IF(ISBLANK(OFFSET('11. SEGUIMIENTO 2026'!$P$14,INT((ROW()-13)/2),0)),"",OFFSET('11. SEGUIMIENTO 2026'!$P$14,INT((ROW()-13)/2),0)),IF(ISBLANK(OFFSET('9. METAS'!$S$20,INT((ROW()-14)/2),0)),"",OFFSET('9. METAS'!$S$20,INT((ROW()-14)/2),0)))</f>
        <v>25</v>
      </c>
      <c r="M342" s="246">
        <f ca="1">IF(MOD(ROW()-13,2)=0,IF(ISBLANK(OFFSET('11. SEGUIMIENTO 2026'!$Q$14,INT((ROW()-13)/2),0)),"",OFFSET('11. SEGUIMIENTO 2026'!$Q$14,INT((ROW()-13)/2),0)),IF(ISBLANK(OFFSET('9. METAS'!$T$20,INT((ROW()-14)/2),0)),"",OFFSET('9. METAS'!$T$20,INT((ROW()-14)/2),0)))</f>
        <v>25</v>
      </c>
      <c r="N342" s="1013"/>
      <c r="O342" s="1014"/>
      <c r="P342" s="1015"/>
    </row>
    <row r="343" spans="3:16">
      <c r="C343" s="1016" t="str">
        <f ca="1">IF(ISBLANK(OFFSET('5. Pp (3 años)'!$C$46,INT((ROW()-13)/2),0)),"",OFFSET('5. Pp (3 años)'!$C$46,INT((ROW()-13)/2),0))</f>
        <v>Actividad</v>
      </c>
      <c r="D343" s="1018" t="str">
        <f ca="1">IF(ISBLANK(OFFSET('5. Pp (3 años)'!$D$46,INT((ROW()-13)/2),0)),"",OFFSET('5. Pp (3 años)'!$D$46,INT((ROW()-13)/2),0))</f>
        <v>4.1.1.1.28.1 Implementación de estrategias de intervención psicoeducativa para la convivencia escolar y la corresponsabilidad familiar.</v>
      </c>
      <c r="E343" s="1018" t="str">
        <f ca="1">IF(ISBLANK(OFFSET('5. Pp (3 años)'!$E$46,INT((ROW()-13)/2),0)),"",OFFSET('5. Pp (3 años)'!$E$46,INT((ROW()-13)/2),0))</f>
        <v>PJIFE: Porcentaje de jornadas de intervención y formación familiar ejecutadas.</v>
      </c>
      <c r="F343" s="1021" t="str">
        <f ca="1">IF(ISBLANK(OFFSET('5. Pp (3 años)'!$K$46,INT((ROW()-13)/2),0)),"",OFFSET('5. Pp (3 años)'!$K$46,INT((ROW()-13)/2),0))</f>
        <v>Ascendente</v>
      </c>
      <c r="G343" s="1023" t="str">
        <f ca="1">IF(ISBLANK(OFFSET('5. Pp (3 años)'!$H$46,INT((ROW()-13)/2),0)),"",OFFSET('5. Pp (3 años)'!$H$46,INT((ROW()-13)/2),0))</f>
        <v>Trimestral</v>
      </c>
      <c r="H343" s="1002">
        <f ca="1">IF(ISBLANK(OFFSET('9. METAS'!$K$20,INT((ROW()-13)/2),0)),"",OFFSET('9. METAS'!$K$20,INT((ROW()-13)/2),0))</f>
        <v>45</v>
      </c>
      <c r="I343" s="1004"/>
      <c r="J343" s="244">
        <f ca="1">IF(MOD(ROW()-13,2)=0,IF(ISBLANK(OFFSET('11. SEGUIMIENTO 2026'!$N$14,INT((ROW()-13)/2),0)),"",OFFSET('11. SEGUIMIENTO 2026'!$N$14,INT((ROW()-13)/2),0)),IF(ISBLANK(OFFSET('9. METAS'!$Q$20,INT((ROW()-14)/2),0)),"",OFFSET('9. METAS'!$Q$20,INT((ROW()-14)/2),0)))</f>
        <v>14</v>
      </c>
      <c r="K343" s="245" t="str">
        <f ca="1">IF(MOD(ROW()-13,2)=0,IF(ISBLANK(OFFSET('11. SEGUIMIENTO 2026'!$O$14,INT((ROW()-13)/2),0)),"",OFFSET('11. SEGUIMIENTO 2026'!$O$14,INT((ROW()-13)/2),0)),IF(ISBLANK(OFFSET('9. METAS'!$R$20,INT((ROW()-14)/2),0)),"",OFFSET('9. METAS'!$R$20,INT((ROW()-14)/2),0)))</f>
        <v/>
      </c>
      <c r="L343" s="245" t="str">
        <f ca="1">IF(MOD(ROW()-13,2)=0,IF(ISBLANK(OFFSET('11. SEGUIMIENTO 2026'!$P$14,INT((ROW()-13)/2),0)),"",OFFSET('11. SEGUIMIENTO 2026'!$P$14,INT((ROW()-13)/2),0)),IF(ISBLANK(OFFSET('9. METAS'!$S$20,INT((ROW()-14)/2),0)),"",OFFSET('9. METAS'!$S$20,INT((ROW()-14)/2),0)))</f>
        <v/>
      </c>
      <c r="M343" s="246" t="str">
        <f ca="1">IF(MOD(ROW()-13,2)=0,IF(ISBLANK(OFFSET('11. SEGUIMIENTO 2026'!$Q$14,INT((ROW()-13)/2),0)),"",OFFSET('11. SEGUIMIENTO 2026'!$Q$14,INT((ROW()-13)/2),0)),IF(ISBLANK(OFFSET('9. METAS'!$T$20,INT((ROW()-14)/2),0)),"",OFFSET('9. METAS'!$T$20,INT((ROW()-14)/2),0)))</f>
        <v/>
      </c>
      <c r="N343" s="1006">
        <f t="shared" ref="N343" ca="1" si="326">IFERROR(J343/J344,"ND")</f>
        <v>1</v>
      </c>
      <c r="O343" s="1008" t="str">
        <f t="shared" ref="O343" ca="1" si="327">IFERROR(((J343+K343)/H343),"ND")</f>
        <v>ND</v>
      </c>
      <c r="P343" s="1010"/>
    </row>
    <row r="344" spans="3:16">
      <c r="C344" s="1025"/>
      <c r="D344" s="1018"/>
      <c r="E344" s="1018"/>
      <c r="F344" s="1021"/>
      <c r="G344" s="1023"/>
      <c r="H344" s="1002"/>
      <c r="I344" s="1012"/>
      <c r="J344" s="244">
        <f ca="1">IF(MOD(ROW()-13,2)=0,IF(ISBLANK(OFFSET('11. SEGUIMIENTO 2026'!$N$14,INT((ROW()-13)/2),0)),"",OFFSET('11. SEGUIMIENTO 2026'!$N$14,INT((ROW()-13)/2),0)),IF(ISBLANK(OFFSET('9. METAS'!$Q$20,INT((ROW()-14)/2),0)),"",OFFSET('9. METAS'!$Q$20,INT((ROW()-14)/2),0)))</f>
        <v>14</v>
      </c>
      <c r="K344" s="245">
        <f ca="1">IF(MOD(ROW()-13,2)=0,IF(ISBLANK(OFFSET('11. SEGUIMIENTO 2026'!$O$14,INT((ROW()-13)/2),0)),"",OFFSET('11. SEGUIMIENTO 2026'!$O$14,INT((ROW()-13)/2),0)),IF(ISBLANK(OFFSET('9. METAS'!$R$20,INT((ROW()-14)/2),0)),"",OFFSET('9. METAS'!$R$20,INT((ROW()-14)/2),0)))</f>
        <v>11</v>
      </c>
      <c r="L344" s="245">
        <f ca="1">IF(MOD(ROW()-13,2)=0,IF(ISBLANK(OFFSET('11. SEGUIMIENTO 2026'!$P$14,INT((ROW()-13)/2),0)),"",OFFSET('11. SEGUIMIENTO 2026'!$P$14,INT((ROW()-13)/2),0)),IF(ISBLANK(OFFSET('9. METAS'!$S$20,INT((ROW()-14)/2),0)),"",OFFSET('9. METAS'!$S$20,INT((ROW()-14)/2),0)))</f>
        <v>10</v>
      </c>
      <c r="M344" s="246">
        <f ca="1">IF(MOD(ROW()-13,2)=0,IF(ISBLANK(OFFSET('11. SEGUIMIENTO 2026'!$Q$14,INT((ROW()-13)/2),0)),"",OFFSET('11. SEGUIMIENTO 2026'!$Q$14,INT((ROW()-13)/2),0)),IF(ISBLANK(OFFSET('9. METAS'!$T$20,INT((ROW()-14)/2),0)),"",OFFSET('9. METAS'!$T$20,INT((ROW()-14)/2),0)))</f>
        <v>10</v>
      </c>
      <c r="N344" s="1013"/>
      <c r="O344" s="1014"/>
      <c r="P344" s="1015"/>
    </row>
    <row r="345" spans="3:16">
      <c r="C345" s="1016" t="str">
        <f ca="1">IF(ISBLANK(OFFSET('5. Pp (3 años)'!$C$46,INT((ROW()-13)/2),0)),"",OFFSET('5. Pp (3 años)'!$C$46,INT((ROW()-13)/2),0))</f>
        <v>Actividad</v>
      </c>
      <c r="D345" s="1018" t="str">
        <f ca="1">IF(ISBLANK(OFFSET('5. Pp (3 años)'!$D$46,INT((ROW()-13)/2),0)),"",OFFSET('5. Pp (3 años)'!$D$46,INT((ROW()-13)/2),0))</f>
        <v/>
      </c>
      <c r="E345" s="1018" t="str">
        <f ca="1">IF(ISBLANK(OFFSET('5. Pp (3 años)'!$E$46,INT((ROW()-13)/2),0)),"",OFFSET('5. Pp (3 años)'!$E$46,INT((ROW()-13)/2),0))</f>
        <v/>
      </c>
      <c r="F345" s="1021" t="str">
        <f ca="1">IF(ISBLANK(OFFSET('5. Pp (3 años)'!$K$46,INT((ROW()-13)/2),0)),"",OFFSET('5. Pp (3 años)'!$K$46,INT((ROW()-13)/2),0))</f>
        <v/>
      </c>
      <c r="G345" s="1023" t="str">
        <f ca="1">IF(ISBLANK(OFFSET('5. Pp (3 años)'!$H$46,INT((ROW()-13)/2),0)),"",OFFSET('5. Pp (3 años)'!$H$46,INT((ROW()-13)/2),0))</f>
        <v/>
      </c>
      <c r="H345" s="1002" t="str">
        <f ca="1">IF(ISBLANK(OFFSET('9. METAS'!$K$20,INT((ROW()-13)/2),0)),"",OFFSET('9. METAS'!$K$20,INT((ROW()-13)/2),0))</f>
        <v/>
      </c>
      <c r="I345" s="1004"/>
      <c r="J345" s="244" t="str">
        <f ca="1">IF(MOD(ROW()-13,2)=0,IF(ISBLANK(OFFSET('11. SEGUIMIENTO 2026'!$N$14,INT((ROW()-13)/2),0)),"",OFFSET('11. SEGUIMIENTO 2026'!$N$14,INT((ROW()-13)/2),0)),IF(ISBLANK(OFFSET('9. METAS'!$Q$20,INT((ROW()-14)/2),0)),"",OFFSET('9. METAS'!$Q$20,INT((ROW()-14)/2),0)))</f>
        <v/>
      </c>
      <c r="K345" s="245" t="str">
        <f ca="1">IF(MOD(ROW()-13,2)=0,IF(ISBLANK(OFFSET('11. SEGUIMIENTO 2026'!$O$14,INT((ROW()-13)/2),0)),"",OFFSET('11. SEGUIMIENTO 2026'!$O$14,INT((ROW()-13)/2),0)),IF(ISBLANK(OFFSET('9. METAS'!$R$20,INT((ROW()-14)/2),0)),"",OFFSET('9. METAS'!$R$20,INT((ROW()-14)/2),0)))</f>
        <v/>
      </c>
      <c r="L345" s="245" t="str">
        <f ca="1">IF(MOD(ROW()-13,2)=0,IF(ISBLANK(OFFSET('11. SEGUIMIENTO 2026'!$P$14,INT((ROW()-13)/2),0)),"",OFFSET('11. SEGUIMIENTO 2026'!$P$14,INT((ROW()-13)/2),0)),IF(ISBLANK(OFFSET('9. METAS'!$S$20,INT((ROW()-14)/2),0)),"",OFFSET('9. METAS'!$S$20,INT((ROW()-14)/2),0)))</f>
        <v/>
      </c>
      <c r="M345" s="246" t="str">
        <f ca="1">IF(MOD(ROW()-13,2)=0,IF(ISBLANK(OFFSET('11. SEGUIMIENTO 2026'!$Q$14,INT((ROW()-13)/2),0)),"",OFFSET('11. SEGUIMIENTO 2026'!$Q$14,INT((ROW()-13)/2),0)),IF(ISBLANK(OFFSET('9. METAS'!$T$20,INT((ROW()-14)/2),0)),"",OFFSET('9. METAS'!$T$20,INT((ROW()-14)/2),0)))</f>
        <v/>
      </c>
      <c r="N345" s="1006" t="str">
        <f t="shared" ref="N345" ca="1" si="328">IFERROR(J345/J346,"ND")</f>
        <v>ND</v>
      </c>
      <c r="O345" s="1008" t="str">
        <f t="shared" ref="O345" ca="1" si="329">IFERROR(((J345+K345)/H345),"ND")</f>
        <v>ND</v>
      </c>
      <c r="P345" s="1010"/>
    </row>
    <row r="346" spans="3:16">
      <c r="C346" s="1025"/>
      <c r="D346" s="1018"/>
      <c r="E346" s="1018"/>
      <c r="F346" s="1021"/>
      <c r="G346" s="1023"/>
      <c r="H346" s="1002"/>
      <c r="I346" s="1012"/>
      <c r="J346" s="244" t="str">
        <f ca="1">IF(MOD(ROW()-13,2)=0,IF(ISBLANK(OFFSET('11. SEGUIMIENTO 2026'!$N$14,INT((ROW()-13)/2),0)),"",OFFSET('11. SEGUIMIENTO 2026'!$N$14,INT((ROW()-13)/2),0)),IF(ISBLANK(OFFSET('9. METAS'!$Q$20,INT((ROW()-14)/2),0)),"",OFFSET('9. METAS'!$Q$20,INT((ROW()-14)/2),0)))</f>
        <v/>
      </c>
      <c r="K346" s="245" t="str">
        <f ca="1">IF(MOD(ROW()-13,2)=0,IF(ISBLANK(OFFSET('11. SEGUIMIENTO 2026'!$O$14,INT((ROW()-13)/2),0)),"",OFFSET('11. SEGUIMIENTO 2026'!$O$14,INT((ROW()-13)/2),0)),IF(ISBLANK(OFFSET('9. METAS'!$R$20,INT((ROW()-14)/2),0)),"",OFFSET('9. METAS'!$R$20,INT((ROW()-14)/2),0)))</f>
        <v/>
      </c>
      <c r="L346" s="245" t="str">
        <f ca="1">IF(MOD(ROW()-13,2)=0,IF(ISBLANK(OFFSET('11. SEGUIMIENTO 2026'!$P$14,INT((ROW()-13)/2),0)),"",OFFSET('11. SEGUIMIENTO 2026'!$P$14,INT((ROW()-13)/2),0)),IF(ISBLANK(OFFSET('9. METAS'!$S$20,INT((ROW()-14)/2),0)),"",OFFSET('9. METAS'!$S$20,INT((ROW()-14)/2),0)))</f>
        <v/>
      </c>
      <c r="M346" s="246" t="str">
        <f ca="1">IF(MOD(ROW()-13,2)=0,IF(ISBLANK(OFFSET('11. SEGUIMIENTO 2026'!$Q$14,INT((ROW()-13)/2),0)),"",OFFSET('11. SEGUIMIENTO 2026'!$Q$14,INT((ROW()-13)/2),0)),IF(ISBLANK(OFFSET('9. METAS'!$T$20,INT((ROW()-14)/2),0)),"",OFFSET('9. METAS'!$T$20,INT((ROW()-14)/2),0)))</f>
        <v/>
      </c>
      <c r="N346" s="1013"/>
      <c r="O346" s="1014"/>
      <c r="P346" s="1015"/>
    </row>
    <row r="347" spans="3:16">
      <c r="C347" s="1016" t="str">
        <f ca="1">IF(ISBLANK(OFFSET('5. Pp (3 años)'!$C$46,INT((ROW()-13)/2),0)),"",OFFSET('5. Pp (3 años)'!$C$46,INT((ROW()-13)/2),0))</f>
        <v>Actividad</v>
      </c>
      <c r="D347" s="1018" t="str">
        <f ca="1">IF(ISBLANK(OFFSET('5. Pp (3 años)'!$D$46,INT((ROW()-13)/2),0)),"",OFFSET('5. Pp (3 años)'!$D$46,INT((ROW()-13)/2),0))</f>
        <v/>
      </c>
      <c r="E347" s="1018" t="str">
        <f ca="1">IF(ISBLANK(OFFSET('5. Pp (3 años)'!$E$46,INT((ROW()-13)/2),0)),"",OFFSET('5. Pp (3 años)'!$E$46,INT((ROW()-13)/2),0))</f>
        <v/>
      </c>
      <c r="F347" s="1021" t="str">
        <f ca="1">IF(ISBLANK(OFFSET('5. Pp (3 años)'!$K$46,INT((ROW()-13)/2),0)),"",OFFSET('5. Pp (3 años)'!$K$46,INT((ROW()-13)/2),0))</f>
        <v/>
      </c>
      <c r="G347" s="1023" t="str">
        <f ca="1">IF(ISBLANK(OFFSET('5. Pp (3 años)'!$H$46,INT((ROW()-13)/2),0)),"",OFFSET('5. Pp (3 años)'!$H$46,INT((ROW()-13)/2),0))</f>
        <v/>
      </c>
      <c r="H347" s="1002" t="str">
        <f ca="1">IF(ISBLANK(OFFSET('9. METAS'!$K$20,INT((ROW()-13)/2),0)),"",OFFSET('9. METAS'!$K$20,INT((ROW()-13)/2),0))</f>
        <v/>
      </c>
      <c r="I347" s="1004"/>
      <c r="J347" s="244" t="str">
        <f ca="1">IF(MOD(ROW()-13,2)=0,IF(ISBLANK(OFFSET('11. SEGUIMIENTO 2026'!$N$14,INT((ROW()-13)/2),0)),"",OFFSET('11. SEGUIMIENTO 2026'!$N$14,INT((ROW()-13)/2),0)),IF(ISBLANK(OFFSET('9. METAS'!$Q$20,INT((ROW()-14)/2),0)),"",OFFSET('9. METAS'!$Q$20,INT((ROW()-14)/2),0)))</f>
        <v/>
      </c>
      <c r="K347" s="245" t="str">
        <f ca="1">IF(MOD(ROW()-13,2)=0,IF(ISBLANK(OFFSET('11. SEGUIMIENTO 2026'!$O$14,INT((ROW()-13)/2),0)),"",OFFSET('11. SEGUIMIENTO 2026'!$O$14,INT((ROW()-13)/2),0)),IF(ISBLANK(OFFSET('9. METAS'!$R$20,INT((ROW()-14)/2),0)),"",OFFSET('9. METAS'!$R$20,INT((ROW()-14)/2),0)))</f>
        <v/>
      </c>
      <c r="L347" s="245" t="str">
        <f ca="1">IF(MOD(ROW()-13,2)=0,IF(ISBLANK(OFFSET('11. SEGUIMIENTO 2026'!$P$14,INT((ROW()-13)/2),0)),"",OFFSET('11. SEGUIMIENTO 2026'!$P$14,INT((ROW()-13)/2),0)),IF(ISBLANK(OFFSET('9. METAS'!$S$20,INT((ROW()-14)/2),0)),"",OFFSET('9. METAS'!$S$20,INT((ROW()-14)/2),0)))</f>
        <v/>
      </c>
      <c r="M347" s="246" t="str">
        <f ca="1">IF(MOD(ROW()-13,2)=0,IF(ISBLANK(OFFSET('11. SEGUIMIENTO 2026'!$Q$14,INT((ROW()-13)/2),0)),"",OFFSET('11. SEGUIMIENTO 2026'!$Q$14,INT((ROW()-13)/2),0)),IF(ISBLANK(OFFSET('9. METAS'!$T$20,INT((ROW()-14)/2),0)),"",OFFSET('9. METAS'!$T$20,INT((ROW()-14)/2),0)))</f>
        <v/>
      </c>
      <c r="N347" s="1006" t="str">
        <f t="shared" ref="N347" ca="1" si="330">IFERROR(J347/J348,"ND")</f>
        <v>ND</v>
      </c>
      <c r="O347" s="1008" t="str">
        <f t="shared" ref="O347" ca="1" si="331">IFERROR(((J347+K347)/H347),"ND")</f>
        <v>ND</v>
      </c>
      <c r="P347" s="1010"/>
    </row>
    <row r="348" spans="3:16">
      <c r="C348" s="1025"/>
      <c r="D348" s="1018"/>
      <c r="E348" s="1018"/>
      <c r="F348" s="1021"/>
      <c r="G348" s="1023"/>
      <c r="H348" s="1002"/>
      <c r="I348" s="1012"/>
      <c r="J348" s="244" t="str">
        <f ca="1">IF(MOD(ROW()-13,2)=0,IF(ISBLANK(OFFSET('11. SEGUIMIENTO 2026'!$N$14,INT((ROW()-13)/2),0)),"",OFFSET('11. SEGUIMIENTO 2026'!$N$14,INT((ROW()-13)/2),0)),IF(ISBLANK(OFFSET('9. METAS'!$Q$20,INT((ROW()-14)/2),0)),"",OFFSET('9. METAS'!$Q$20,INT((ROW()-14)/2),0)))</f>
        <v/>
      </c>
      <c r="K348" s="245" t="str">
        <f ca="1">IF(MOD(ROW()-13,2)=0,IF(ISBLANK(OFFSET('11. SEGUIMIENTO 2026'!$O$14,INT((ROW()-13)/2),0)),"",OFFSET('11. SEGUIMIENTO 2026'!$O$14,INT((ROW()-13)/2),0)),IF(ISBLANK(OFFSET('9. METAS'!$R$20,INT((ROW()-14)/2),0)),"",OFFSET('9. METAS'!$R$20,INT((ROW()-14)/2),0)))</f>
        <v/>
      </c>
      <c r="L348" s="245" t="str">
        <f ca="1">IF(MOD(ROW()-13,2)=0,IF(ISBLANK(OFFSET('11. SEGUIMIENTO 2026'!$P$14,INT((ROW()-13)/2),0)),"",OFFSET('11. SEGUIMIENTO 2026'!$P$14,INT((ROW()-13)/2),0)),IF(ISBLANK(OFFSET('9. METAS'!$S$20,INT((ROW()-14)/2),0)),"",OFFSET('9. METAS'!$S$20,INT((ROW()-14)/2),0)))</f>
        <v/>
      </c>
      <c r="M348" s="246" t="str">
        <f ca="1">IF(MOD(ROW()-13,2)=0,IF(ISBLANK(OFFSET('11. SEGUIMIENTO 2026'!$Q$14,INT((ROW()-13)/2),0)),"",OFFSET('11. SEGUIMIENTO 2026'!$Q$14,INT((ROW()-13)/2),0)),IF(ISBLANK(OFFSET('9. METAS'!$T$20,INT((ROW()-14)/2),0)),"",OFFSET('9. METAS'!$T$20,INT((ROW()-14)/2),0)))</f>
        <v/>
      </c>
      <c r="N348" s="1013"/>
      <c r="O348" s="1014"/>
      <c r="P348" s="1015"/>
    </row>
    <row r="349" spans="3:16">
      <c r="C349" s="1016" t="str">
        <f ca="1">IF(ISBLANK(OFFSET('5. Pp (3 años)'!$C$46,INT((ROW()-13)/2),0)),"",OFFSET('5. Pp (3 años)'!$C$46,INT((ROW()-13)/2),0))</f>
        <v>Actividad</v>
      </c>
      <c r="D349" s="1018" t="str">
        <f ca="1">IF(ISBLANK(OFFSET('5. Pp (3 años)'!$D$46,INT((ROW()-13)/2),0)),"",OFFSET('5. Pp (3 años)'!$D$46,INT((ROW()-13)/2),0))</f>
        <v/>
      </c>
      <c r="E349" s="1018" t="str">
        <f ca="1">IF(ISBLANK(OFFSET('5. Pp (3 años)'!$E$46,INT((ROW()-13)/2),0)),"",OFFSET('5. Pp (3 años)'!$E$46,INT((ROW()-13)/2),0))</f>
        <v/>
      </c>
      <c r="F349" s="1021" t="str">
        <f ca="1">IF(ISBLANK(OFFSET('5. Pp (3 años)'!$K$46,INT((ROW()-13)/2),0)),"",OFFSET('5. Pp (3 años)'!$K$46,INT((ROW()-13)/2),0))</f>
        <v/>
      </c>
      <c r="G349" s="1023" t="str">
        <f ca="1">IF(ISBLANK(OFFSET('5. Pp (3 años)'!$H$46,INT((ROW()-13)/2),0)),"",OFFSET('5. Pp (3 años)'!$H$46,INT((ROW()-13)/2),0))</f>
        <v/>
      </c>
      <c r="H349" s="1002" t="str">
        <f ca="1">IF(ISBLANK(OFFSET('9. METAS'!$K$20,INT((ROW()-13)/2),0)),"",OFFSET('9. METAS'!$K$20,INT((ROW()-13)/2),0))</f>
        <v/>
      </c>
      <c r="I349" s="1004"/>
      <c r="J349" s="244" t="str">
        <f ca="1">IF(MOD(ROW()-13,2)=0,IF(ISBLANK(OFFSET('11. SEGUIMIENTO 2026'!$N$14,INT((ROW()-13)/2),0)),"",OFFSET('11. SEGUIMIENTO 2026'!$N$14,INT((ROW()-13)/2),0)),IF(ISBLANK(OFFSET('9. METAS'!$Q$20,INT((ROW()-14)/2),0)),"",OFFSET('9. METAS'!$Q$20,INT((ROW()-14)/2),0)))</f>
        <v/>
      </c>
      <c r="K349" s="245" t="str">
        <f ca="1">IF(MOD(ROW()-13,2)=0,IF(ISBLANK(OFFSET('11. SEGUIMIENTO 2026'!$O$14,INT((ROW()-13)/2),0)),"",OFFSET('11. SEGUIMIENTO 2026'!$O$14,INT((ROW()-13)/2),0)),IF(ISBLANK(OFFSET('9. METAS'!$R$20,INT((ROW()-14)/2),0)),"",OFFSET('9. METAS'!$R$20,INT((ROW()-14)/2),0)))</f>
        <v/>
      </c>
      <c r="L349" s="245" t="str">
        <f ca="1">IF(MOD(ROW()-13,2)=0,IF(ISBLANK(OFFSET('11. SEGUIMIENTO 2026'!$P$14,INT((ROW()-13)/2),0)),"",OFFSET('11. SEGUIMIENTO 2026'!$P$14,INT((ROW()-13)/2),0)),IF(ISBLANK(OFFSET('9. METAS'!$S$20,INT((ROW()-14)/2),0)),"",OFFSET('9. METAS'!$S$20,INT((ROW()-14)/2),0)))</f>
        <v/>
      </c>
      <c r="M349" s="246" t="str">
        <f ca="1">IF(MOD(ROW()-13,2)=0,IF(ISBLANK(OFFSET('11. SEGUIMIENTO 2026'!$Q$14,INT((ROW()-13)/2),0)),"",OFFSET('11. SEGUIMIENTO 2026'!$Q$14,INT((ROW()-13)/2),0)),IF(ISBLANK(OFFSET('9. METAS'!$T$20,INT((ROW()-14)/2),0)),"",OFFSET('9. METAS'!$T$20,INT((ROW()-14)/2),0)))</f>
        <v/>
      </c>
      <c r="N349" s="1006" t="str">
        <f t="shared" ref="N349" ca="1" si="332">IFERROR(J349/J350,"ND")</f>
        <v>ND</v>
      </c>
      <c r="O349" s="1008" t="str">
        <f t="shared" ref="O349" ca="1" si="333">IFERROR(((J349+K349)/H349),"ND")</f>
        <v>ND</v>
      </c>
      <c r="P349" s="1010"/>
    </row>
    <row r="350" spans="3:16">
      <c r="C350" s="1025"/>
      <c r="D350" s="1018"/>
      <c r="E350" s="1018"/>
      <c r="F350" s="1021"/>
      <c r="G350" s="1023"/>
      <c r="H350" s="1002"/>
      <c r="I350" s="1012"/>
      <c r="J350" s="244" t="str">
        <f ca="1">IF(MOD(ROW()-13,2)=0,IF(ISBLANK(OFFSET('11. SEGUIMIENTO 2026'!$N$14,INT((ROW()-13)/2),0)),"",OFFSET('11. SEGUIMIENTO 2026'!$N$14,INT((ROW()-13)/2),0)),IF(ISBLANK(OFFSET('9. METAS'!$Q$20,INT((ROW()-14)/2),0)),"",OFFSET('9. METAS'!$Q$20,INT((ROW()-14)/2),0)))</f>
        <v/>
      </c>
      <c r="K350" s="245" t="str">
        <f ca="1">IF(MOD(ROW()-13,2)=0,IF(ISBLANK(OFFSET('11. SEGUIMIENTO 2026'!$O$14,INT((ROW()-13)/2),0)),"",OFFSET('11. SEGUIMIENTO 2026'!$O$14,INT((ROW()-13)/2),0)),IF(ISBLANK(OFFSET('9. METAS'!$R$20,INT((ROW()-14)/2),0)),"",OFFSET('9. METAS'!$R$20,INT((ROW()-14)/2),0)))</f>
        <v/>
      </c>
      <c r="L350" s="245" t="str">
        <f ca="1">IF(MOD(ROW()-13,2)=0,IF(ISBLANK(OFFSET('11. SEGUIMIENTO 2026'!$P$14,INT((ROW()-13)/2),0)),"",OFFSET('11. SEGUIMIENTO 2026'!$P$14,INT((ROW()-13)/2),0)),IF(ISBLANK(OFFSET('9. METAS'!$S$20,INT((ROW()-14)/2),0)),"",OFFSET('9. METAS'!$S$20,INT((ROW()-14)/2),0)))</f>
        <v/>
      </c>
      <c r="M350" s="246" t="str">
        <f ca="1">IF(MOD(ROW()-13,2)=0,IF(ISBLANK(OFFSET('11. SEGUIMIENTO 2026'!$Q$14,INT((ROW()-13)/2),0)),"",OFFSET('11. SEGUIMIENTO 2026'!$Q$14,INT((ROW()-13)/2),0)),IF(ISBLANK(OFFSET('9. METAS'!$T$20,INT((ROW()-14)/2),0)),"",OFFSET('9. METAS'!$T$20,INT((ROW()-14)/2),0)))</f>
        <v/>
      </c>
      <c r="N350" s="1013"/>
      <c r="O350" s="1014"/>
      <c r="P350" s="1015"/>
    </row>
    <row r="351" spans="3:16">
      <c r="C351" s="1016" t="str">
        <f ca="1">IF(ISBLANK(OFFSET('5. Pp (3 años)'!$C$46,INT((ROW()-13)/2),0)),"",OFFSET('5. Pp (3 años)'!$C$46,INT((ROW()-13)/2),0))</f>
        <v>Actividad</v>
      </c>
      <c r="D351" s="1018" t="str">
        <f ca="1">IF(ISBLANK(OFFSET('5. Pp (3 años)'!$D$46,INT((ROW()-13)/2),0)),"",OFFSET('5. Pp (3 años)'!$D$46,INT((ROW()-13)/2),0))</f>
        <v/>
      </c>
      <c r="E351" s="1018" t="str">
        <f ca="1">IF(ISBLANK(OFFSET('5. Pp (3 años)'!$E$46,INT((ROW()-13)/2),0)),"",OFFSET('5. Pp (3 años)'!$E$46,INT((ROW()-13)/2),0))</f>
        <v/>
      </c>
      <c r="F351" s="1021" t="str">
        <f ca="1">IF(ISBLANK(OFFSET('5. Pp (3 años)'!$K$46,INT((ROW()-13)/2),0)),"",OFFSET('5. Pp (3 años)'!$K$46,INT((ROW()-13)/2),0))</f>
        <v/>
      </c>
      <c r="G351" s="1023" t="str">
        <f ca="1">IF(ISBLANK(OFFSET('5. Pp (3 años)'!$H$46,INT((ROW()-13)/2),0)),"",OFFSET('5. Pp (3 años)'!$H$46,INT((ROW()-13)/2),0))</f>
        <v/>
      </c>
      <c r="H351" s="1002" t="str">
        <f ca="1">IF(ISBLANK(OFFSET('9. METAS'!$K$20,INT((ROW()-13)/2),0)),"",OFFSET('9. METAS'!$K$20,INT((ROW()-13)/2),0))</f>
        <v/>
      </c>
      <c r="I351" s="1004"/>
      <c r="J351" s="244" t="str">
        <f ca="1">IF(MOD(ROW()-13,2)=0,IF(ISBLANK(OFFSET('11. SEGUIMIENTO 2026'!$N$14,INT((ROW()-13)/2),0)),"",OFFSET('11. SEGUIMIENTO 2026'!$N$14,INT((ROW()-13)/2),0)),IF(ISBLANK(OFFSET('9. METAS'!$Q$20,INT((ROW()-14)/2),0)),"",OFFSET('9. METAS'!$Q$20,INT((ROW()-14)/2),0)))</f>
        <v/>
      </c>
      <c r="K351" s="245" t="str">
        <f ca="1">IF(MOD(ROW()-13,2)=0,IF(ISBLANK(OFFSET('11. SEGUIMIENTO 2026'!$O$14,INT((ROW()-13)/2),0)),"",OFFSET('11. SEGUIMIENTO 2026'!$O$14,INT((ROW()-13)/2),0)),IF(ISBLANK(OFFSET('9. METAS'!$R$20,INT((ROW()-14)/2),0)),"",OFFSET('9. METAS'!$R$20,INT((ROW()-14)/2),0)))</f>
        <v/>
      </c>
      <c r="L351" s="245" t="str">
        <f ca="1">IF(MOD(ROW()-13,2)=0,IF(ISBLANK(OFFSET('11. SEGUIMIENTO 2026'!$P$14,INT((ROW()-13)/2),0)),"",OFFSET('11. SEGUIMIENTO 2026'!$P$14,INT((ROW()-13)/2),0)),IF(ISBLANK(OFFSET('9. METAS'!$S$20,INT((ROW()-14)/2),0)),"",OFFSET('9. METAS'!$S$20,INT((ROW()-14)/2),0)))</f>
        <v/>
      </c>
      <c r="M351" s="246" t="str">
        <f ca="1">IF(MOD(ROW()-13,2)=0,IF(ISBLANK(OFFSET('11. SEGUIMIENTO 2026'!$Q$14,INT((ROW()-13)/2),0)),"",OFFSET('11. SEGUIMIENTO 2026'!$Q$14,INT((ROW()-13)/2),0)),IF(ISBLANK(OFFSET('9. METAS'!$T$20,INT((ROW()-14)/2),0)),"",OFFSET('9. METAS'!$T$20,INT((ROW()-14)/2),0)))</f>
        <v/>
      </c>
      <c r="N351" s="1006" t="str">
        <f t="shared" ref="N351" ca="1" si="334">IFERROR(J351/J352,"ND")</f>
        <v>ND</v>
      </c>
      <c r="O351" s="1008" t="str">
        <f t="shared" ref="O351" ca="1" si="335">IFERROR(((J351+K351)/H351),"ND")</f>
        <v>ND</v>
      </c>
      <c r="P351" s="1010"/>
    </row>
    <row r="352" spans="3:16">
      <c r="C352" s="1025"/>
      <c r="D352" s="1018"/>
      <c r="E352" s="1018"/>
      <c r="F352" s="1021"/>
      <c r="G352" s="1023"/>
      <c r="H352" s="1002"/>
      <c r="I352" s="1012"/>
      <c r="J352" s="244" t="str">
        <f ca="1">IF(MOD(ROW()-13,2)=0,IF(ISBLANK(OFFSET('11. SEGUIMIENTO 2026'!$N$14,INT((ROW()-13)/2),0)),"",OFFSET('11. SEGUIMIENTO 2026'!$N$14,INT((ROW()-13)/2),0)),IF(ISBLANK(OFFSET('9. METAS'!$Q$20,INT((ROW()-14)/2),0)),"",OFFSET('9. METAS'!$Q$20,INT((ROW()-14)/2),0)))</f>
        <v/>
      </c>
      <c r="K352" s="245" t="str">
        <f ca="1">IF(MOD(ROW()-13,2)=0,IF(ISBLANK(OFFSET('11. SEGUIMIENTO 2026'!$O$14,INT((ROW()-13)/2),0)),"",OFFSET('11. SEGUIMIENTO 2026'!$O$14,INT((ROW()-13)/2),0)),IF(ISBLANK(OFFSET('9. METAS'!$R$20,INT((ROW()-14)/2),0)),"",OFFSET('9. METAS'!$R$20,INT((ROW()-14)/2),0)))</f>
        <v/>
      </c>
      <c r="L352" s="245" t="str">
        <f ca="1">IF(MOD(ROW()-13,2)=0,IF(ISBLANK(OFFSET('11. SEGUIMIENTO 2026'!$P$14,INT((ROW()-13)/2),0)),"",OFFSET('11. SEGUIMIENTO 2026'!$P$14,INT((ROW()-13)/2),0)),IF(ISBLANK(OFFSET('9. METAS'!$S$20,INT((ROW()-14)/2),0)),"",OFFSET('9. METAS'!$S$20,INT((ROW()-14)/2),0)))</f>
        <v/>
      </c>
      <c r="M352" s="246" t="str">
        <f ca="1">IF(MOD(ROW()-13,2)=0,IF(ISBLANK(OFFSET('11. SEGUIMIENTO 2026'!$Q$14,INT((ROW()-13)/2),0)),"",OFFSET('11. SEGUIMIENTO 2026'!$Q$14,INT((ROW()-13)/2),0)),IF(ISBLANK(OFFSET('9. METAS'!$T$20,INT((ROW()-14)/2),0)),"",OFFSET('9. METAS'!$T$20,INT((ROW()-14)/2),0)))</f>
        <v/>
      </c>
      <c r="N352" s="1013"/>
      <c r="O352" s="1014"/>
      <c r="P352" s="1015"/>
    </row>
    <row r="353" spans="3:16">
      <c r="C353" s="1016" t="str">
        <f ca="1">IF(ISBLANK(OFFSET('5. Pp (3 años)'!$C$46,INT((ROW()-13)/2),0)),"",OFFSET('5. Pp (3 años)'!$C$46,INT((ROW()-13)/2),0))</f>
        <v>Componente</v>
      </c>
      <c r="D353" s="1018" t="str">
        <f ca="1">IF(ISBLANK(OFFSET('5. Pp (3 años)'!$D$46,INT((ROW()-13)/2),0)),"",OFFSET('5. Pp (3 años)'!$D$46,INT((ROW()-13)/2),0))</f>
        <v>4.1.1.1.29 Servicios de formación ciudadana, apoyos escolares y mecanismos de vinculación para el fortalecimiento educativo otorgados.</v>
      </c>
      <c r="E353" s="1018" t="str">
        <f ca="1">IF(ISBLANK(OFFSET('5. Pp (3 años)'!$E$46,INT((ROW()-13)/2),0)),"",OFFSET('5. Pp (3 años)'!$E$46,INT((ROW()-13)/2),0))</f>
        <v>PSFAE: Porcentaje de servicios de formación y apoyos educativos realizados.</v>
      </c>
      <c r="F353" s="1021" t="str">
        <f ca="1">IF(ISBLANK(OFFSET('5. Pp (3 años)'!$K$46,INT((ROW()-13)/2),0)),"",OFFSET('5. Pp (3 años)'!$K$46,INT((ROW()-13)/2),0))</f>
        <v>Ascendente</v>
      </c>
      <c r="G353" s="1023" t="str">
        <f ca="1">IF(ISBLANK(OFFSET('5. Pp (3 años)'!$H$46,INT((ROW()-13)/2),0)),"",OFFSET('5. Pp (3 años)'!$H$46,INT((ROW()-13)/2),0))</f>
        <v>Trimestral</v>
      </c>
      <c r="H353" s="1002">
        <f ca="1">IF(ISBLANK(OFFSET('9. METAS'!$K$20,INT((ROW()-13)/2),0)),"",OFFSET('9. METAS'!$K$20,INT((ROW()-13)/2),0))</f>
        <v>100</v>
      </c>
      <c r="I353" s="1004"/>
      <c r="J353" s="244">
        <f ca="1">IF(MOD(ROW()-13,2)=0,IF(ISBLANK(OFFSET('11. SEGUIMIENTO 2026'!$N$14,INT((ROW()-13)/2),0)),"",OFFSET('11. SEGUIMIENTO 2026'!$N$14,INT((ROW()-13)/2),0)),IF(ISBLANK(OFFSET('9. METAS'!$Q$20,INT((ROW()-14)/2),0)),"",OFFSET('9. METAS'!$Q$20,INT((ROW()-14)/2),0)))</f>
        <v>16.66</v>
      </c>
      <c r="K353" s="245" t="str">
        <f ca="1">IF(MOD(ROW()-13,2)=0,IF(ISBLANK(OFFSET('11. SEGUIMIENTO 2026'!$O$14,INT((ROW()-13)/2),0)),"",OFFSET('11. SEGUIMIENTO 2026'!$O$14,INT((ROW()-13)/2),0)),IF(ISBLANK(OFFSET('9. METAS'!$R$20,INT((ROW()-14)/2),0)),"",OFFSET('9. METAS'!$R$20,INT((ROW()-14)/2),0)))</f>
        <v/>
      </c>
      <c r="L353" s="245" t="str">
        <f ca="1">IF(MOD(ROW()-13,2)=0,IF(ISBLANK(OFFSET('11. SEGUIMIENTO 2026'!$P$14,INT((ROW()-13)/2),0)),"",OFFSET('11. SEGUIMIENTO 2026'!$P$14,INT((ROW()-13)/2),0)),IF(ISBLANK(OFFSET('9. METAS'!$S$20,INT((ROW()-14)/2),0)),"",OFFSET('9. METAS'!$S$20,INT((ROW()-14)/2),0)))</f>
        <v/>
      </c>
      <c r="M353" s="246" t="str">
        <f ca="1">IF(MOD(ROW()-13,2)=0,IF(ISBLANK(OFFSET('11. SEGUIMIENTO 2026'!$Q$14,INT((ROW()-13)/2),0)),"",OFFSET('11. SEGUIMIENTO 2026'!$Q$14,INT((ROW()-13)/2),0)),IF(ISBLANK(OFFSET('9. METAS'!$T$20,INT((ROW()-14)/2),0)),"",OFFSET('9. METAS'!$T$20,INT((ROW()-14)/2),0)))</f>
        <v/>
      </c>
      <c r="N353" s="1006">
        <f t="shared" ref="N353" ca="1" si="336">IFERROR(J353/J354,"ND")</f>
        <v>0.66639999999999999</v>
      </c>
      <c r="O353" s="1008" t="str">
        <f t="shared" ref="O353" ca="1" si="337">IFERROR(((J353+K353)/H353),"ND")</f>
        <v>ND</v>
      </c>
      <c r="P353" s="1010"/>
    </row>
    <row r="354" spans="3:16">
      <c r="C354" s="1025"/>
      <c r="D354" s="1018"/>
      <c r="E354" s="1018"/>
      <c r="F354" s="1021"/>
      <c r="G354" s="1023"/>
      <c r="H354" s="1002"/>
      <c r="I354" s="1012"/>
      <c r="J354" s="244">
        <f ca="1">IF(MOD(ROW()-13,2)=0,IF(ISBLANK(OFFSET('11. SEGUIMIENTO 2026'!$N$14,INT((ROW()-13)/2),0)),"",OFFSET('11. SEGUIMIENTO 2026'!$N$14,INT((ROW()-13)/2),0)),IF(ISBLANK(OFFSET('9. METAS'!$Q$20,INT((ROW()-14)/2),0)),"",OFFSET('9. METAS'!$Q$20,INT((ROW()-14)/2),0)))</f>
        <v>25</v>
      </c>
      <c r="K354" s="245">
        <f ca="1">IF(MOD(ROW()-13,2)=0,IF(ISBLANK(OFFSET('11. SEGUIMIENTO 2026'!$O$14,INT((ROW()-13)/2),0)),"",OFFSET('11. SEGUIMIENTO 2026'!$O$14,INT((ROW()-13)/2),0)),IF(ISBLANK(OFFSET('9. METAS'!$R$20,INT((ROW()-14)/2),0)),"",OFFSET('9. METAS'!$R$20,INT((ROW()-14)/2),0)))</f>
        <v>25</v>
      </c>
      <c r="L354" s="245">
        <f ca="1">IF(MOD(ROW()-13,2)=0,IF(ISBLANK(OFFSET('11. SEGUIMIENTO 2026'!$P$14,INT((ROW()-13)/2),0)),"",OFFSET('11. SEGUIMIENTO 2026'!$P$14,INT((ROW()-13)/2),0)),IF(ISBLANK(OFFSET('9. METAS'!$S$20,INT((ROW()-14)/2),0)),"",OFFSET('9. METAS'!$S$20,INT((ROW()-14)/2),0)))</f>
        <v>25</v>
      </c>
      <c r="M354" s="246">
        <f ca="1">IF(MOD(ROW()-13,2)=0,IF(ISBLANK(OFFSET('11. SEGUIMIENTO 2026'!$Q$14,INT((ROW()-13)/2),0)),"",OFFSET('11. SEGUIMIENTO 2026'!$Q$14,INT((ROW()-13)/2),0)),IF(ISBLANK(OFFSET('9. METAS'!$T$20,INT((ROW()-14)/2),0)),"",OFFSET('9. METAS'!$T$20,INT((ROW()-14)/2),0)))</f>
        <v>25</v>
      </c>
      <c r="N354" s="1013"/>
      <c r="O354" s="1014"/>
      <c r="P354" s="1015"/>
    </row>
    <row r="355" spans="3:16">
      <c r="C355" s="1016" t="str">
        <f ca="1">IF(ISBLANK(OFFSET('5. Pp (3 años)'!$C$46,INT((ROW()-13)/2),0)),"",OFFSET('5. Pp (3 años)'!$C$46,INT((ROW()-13)/2),0))</f>
        <v>Actividad</v>
      </c>
      <c r="D355" s="1018" t="str">
        <f ca="1">IF(ISBLANK(OFFSET('5. Pp (3 años)'!$D$46,INT((ROW()-13)/2),0)),"",OFFSET('5. Pp (3 años)'!$D$46,INT((ROW()-13)/2),0))</f>
        <v>4.1.1.1.29.1  Organización del mecanismo de participación ciudadana interactiva "Cabildo Infantil".</v>
      </c>
      <c r="E355" s="1018" t="str">
        <f ca="1">IF(ISBLANK(OFFSET('5. Pp (3 años)'!$E$46,INT((ROW()-13)/2),0)),"",OFFSET('5. Pp (3 años)'!$E$46,INT((ROW()-13)/2),0))</f>
        <v>PCIR: Porcentaje del "Cabildo Infantil" realizado</v>
      </c>
      <c r="F355" s="1021" t="str">
        <f ca="1">IF(ISBLANK(OFFSET('5. Pp (3 años)'!$K$46,INT((ROW()-13)/2),0)),"",OFFSET('5. Pp (3 años)'!$K$46,INT((ROW()-13)/2),0))</f>
        <v>Ascendente</v>
      </c>
      <c r="G355" s="1023" t="str">
        <f ca="1">IF(ISBLANK(OFFSET('5. Pp (3 años)'!$H$46,INT((ROW()-13)/2),0)),"",OFFSET('5. Pp (3 años)'!$H$46,INT((ROW()-13)/2),0))</f>
        <v>Trimestral</v>
      </c>
      <c r="H355" s="1002">
        <f ca="1">IF(ISBLANK(OFFSET('9. METAS'!$K$20,INT((ROW()-13)/2),0)),"",OFFSET('9. METAS'!$K$20,INT((ROW()-13)/2),0))</f>
        <v>1</v>
      </c>
      <c r="I355" s="1004"/>
      <c r="J355" s="244">
        <f ca="1">IF(MOD(ROW()-13,2)=0,IF(ISBLANK(OFFSET('11. SEGUIMIENTO 2026'!$N$14,INT((ROW()-13)/2),0)),"",OFFSET('11. SEGUIMIENTO 2026'!$N$14,INT((ROW()-13)/2),0)),IF(ISBLANK(OFFSET('9. METAS'!$Q$20,INT((ROW()-14)/2),0)),"",OFFSET('9. METAS'!$Q$20,INT((ROW()-14)/2),0)))</f>
        <v>0</v>
      </c>
      <c r="K355" s="245" t="str">
        <f ca="1">IF(MOD(ROW()-13,2)=0,IF(ISBLANK(OFFSET('11. SEGUIMIENTO 2026'!$O$14,INT((ROW()-13)/2),0)),"",OFFSET('11. SEGUIMIENTO 2026'!$O$14,INT((ROW()-13)/2),0)),IF(ISBLANK(OFFSET('9. METAS'!$R$20,INT((ROW()-14)/2),0)),"",OFFSET('9. METAS'!$R$20,INT((ROW()-14)/2),0)))</f>
        <v/>
      </c>
      <c r="L355" s="245" t="str">
        <f ca="1">IF(MOD(ROW()-13,2)=0,IF(ISBLANK(OFFSET('11. SEGUIMIENTO 2026'!$P$14,INT((ROW()-13)/2),0)),"",OFFSET('11. SEGUIMIENTO 2026'!$P$14,INT((ROW()-13)/2),0)),IF(ISBLANK(OFFSET('9. METAS'!$S$20,INT((ROW()-14)/2),0)),"",OFFSET('9. METAS'!$S$20,INT((ROW()-14)/2),0)))</f>
        <v/>
      </c>
      <c r="M355" s="246" t="str">
        <f ca="1">IF(MOD(ROW()-13,2)=0,IF(ISBLANK(OFFSET('11. SEGUIMIENTO 2026'!$Q$14,INT((ROW()-13)/2),0)),"",OFFSET('11. SEGUIMIENTO 2026'!$Q$14,INT((ROW()-13)/2),0)),IF(ISBLANK(OFFSET('9. METAS'!$T$20,INT((ROW()-14)/2),0)),"",OFFSET('9. METAS'!$T$20,INT((ROW()-14)/2),0)))</f>
        <v/>
      </c>
      <c r="N355" s="1006" t="str">
        <f t="shared" ref="N355" ca="1" si="338">IFERROR(J355/J356,"ND")</f>
        <v>ND</v>
      </c>
      <c r="O355" s="1008" t="str">
        <f t="shared" ref="O355" ca="1" si="339">IFERROR(((J355+K355)/H355),"ND")</f>
        <v>ND</v>
      </c>
      <c r="P355" s="1010"/>
    </row>
    <row r="356" spans="3:16">
      <c r="C356" s="1025"/>
      <c r="D356" s="1018"/>
      <c r="E356" s="1018"/>
      <c r="F356" s="1021"/>
      <c r="G356" s="1023"/>
      <c r="H356" s="1002"/>
      <c r="I356" s="1012"/>
      <c r="J356" s="244">
        <f ca="1">IF(MOD(ROW()-13,2)=0,IF(ISBLANK(OFFSET('11. SEGUIMIENTO 2026'!$N$14,INT((ROW()-13)/2),0)),"",OFFSET('11. SEGUIMIENTO 2026'!$N$14,INT((ROW()-13)/2),0)),IF(ISBLANK(OFFSET('9. METAS'!$Q$20,INT((ROW()-14)/2),0)),"",OFFSET('9. METAS'!$Q$20,INT((ROW()-14)/2),0)))</f>
        <v>0</v>
      </c>
      <c r="K356" s="245">
        <f ca="1">IF(MOD(ROW()-13,2)=0,IF(ISBLANK(OFFSET('11. SEGUIMIENTO 2026'!$O$14,INT((ROW()-13)/2),0)),"",OFFSET('11. SEGUIMIENTO 2026'!$O$14,INT((ROW()-13)/2),0)),IF(ISBLANK(OFFSET('9. METAS'!$R$20,INT((ROW()-14)/2),0)),"",OFFSET('9. METAS'!$R$20,INT((ROW()-14)/2),0)))</f>
        <v>1</v>
      </c>
      <c r="L356" s="245">
        <f ca="1">IF(MOD(ROW()-13,2)=0,IF(ISBLANK(OFFSET('11. SEGUIMIENTO 2026'!$P$14,INT((ROW()-13)/2),0)),"",OFFSET('11. SEGUIMIENTO 2026'!$P$14,INT((ROW()-13)/2),0)),IF(ISBLANK(OFFSET('9. METAS'!$S$20,INT((ROW()-14)/2),0)),"",OFFSET('9. METAS'!$S$20,INT((ROW()-14)/2),0)))</f>
        <v>0</v>
      </c>
      <c r="M356" s="246">
        <f ca="1">IF(MOD(ROW()-13,2)=0,IF(ISBLANK(OFFSET('11. SEGUIMIENTO 2026'!$Q$14,INT((ROW()-13)/2),0)),"",OFFSET('11. SEGUIMIENTO 2026'!$Q$14,INT((ROW()-13)/2),0)),IF(ISBLANK(OFFSET('9. METAS'!$T$20,INT((ROW()-14)/2),0)),"",OFFSET('9. METAS'!$T$20,INT((ROW()-14)/2),0)))</f>
        <v>0</v>
      </c>
      <c r="N356" s="1013"/>
      <c r="O356" s="1014"/>
      <c r="P356" s="1015"/>
    </row>
    <row r="357" spans="3:16">
      <c r="C357" s="1016" t="str">
        <f ca="1">IF(ISBLANK(OFFSET('5. Pp (3 años)'!$C$46,INT((ROW()-13)/2),0)),"",OFFSET('5. Pp (3 años)'!$C$46,INT((ROW()-13)/2),0))</f>
        <v>Actividad</v>
      </c>
      <c r="D357" s="1018" t="str">
        <f ca="1">IF(ISBLANK(OFFSET('5. Pp (3 años)'!$D$46,INT((ROW()-13)/2),0)),"",OFFSET('5. Pp (3 años)'!$D$46,INT((ROW()-13)/2),0))</f>
        <v>4.1.1.1.29.2 Gestión de apoyos educativos y ejecución de mecanismos de recaudación para el fortalecimiento escolar.</v>
      </c>
      <c r="E357" s="1018" t="str">
        <f ca="1">IF(ISBLANK(OFFSET('5. Pp (3 años)'!$E$46,INT((ROW()-13)/2),0)),"",OFFSET('5. Pp (3 años)'!$E$46,INT((ROW()-13)/2),0))</f>
        <v>PAERE: Porcentaje de acciones de apoyo y eventos de recaudación educativa realizados.</v>
      </c>
      <c r="F357" s="1021" t="str">
        <f ca="1">IF(ISBLANK(OFFSET('5. Pp (3 años)'!$K$46,INT((ROW()-13)/2),0)),"",OFFSET('5. Pp (3 años)'!$K$46,INT((ROW()-13)/2),0))</f>
        <v>Ascendente</v>
      </c>
      <c r="G357" s="1023" t="str">
        <f ca="1">IF(ISBLANK(OFFSET('5. Pp (3 años)'!$H$46,INT((ROW()-13)/2),0)),"",OFFSET('5. Pp (3 años)'!$H$46,INT((ROW()-13)/2),0))</f>
        <v>Trimestral</v>
      </c>
      <c r="H357" s="1002">
        <f ca="1">IF(ISBLANK(OFFSET('9. METAS'!$K$20,INT((ROW()-13)/2),0)),"",OFFSET('9. METAS'!$K$20,INT((ROW()-13)/2),0))</f>
        <v>2</v>
      </c>
      <c r="I357" s="1004"/>
      <c r="J357" s="244">
        <f ca="1">IF(MOD(ROW()-13,2)=0,IF(ISBLANK(OFFSET('11. SEGUIMIENTO 2026'!$N$14,INT((ROW()-13)/2),0)),"",OFFSET('11. SEGUIMIENTO 2026'!$N$14,INT((ROW()-13)/2),0)),IF(ISBLANK(OFFSET('9. METAS'!$Q$20,INT((ROW()-14)/2),0)),"",OFFSET('9. METAS'!$Q$20,INT((ROW()-14)/2),0)))</f>
        <v>0</v>
      </c>
      <c r="K357" s="245" t="str">
        <f ca="1">IF(MOD(ROW()-13,2)=0,IF(ISBLANK(OFFSET('11. SEGUIMIENTO 2026'!$O$14,INT((ROW()-13)/2),0)),"",OFFSET('11. SEGUIMIENTO 2026'!$O$14,INT((ROW()-13)/2),0)),IF(ISBLANK(OFFSET('9. METAS'!$R$20,INT((ROW()-14)/2),0)),"",OFFSET('9. METAS'!$R$20,INT((ROW()-14)/2),0)))</f>
        <v/>
      </c>
      <c r="L357" s="245" t="str">
        <f ca="1">IF(MOD(ROW()-13,2)=0,IF(ISBLANK(OFFSET('11. SEGUIMIENTO 2026'!$P$14,INT((ROW()-13)/2),0)),"",OFFSET('11. SEGUIMIENTO 2026'!$P$14,INT((ROW()-13)/2),0)),IF(ISBLANK(OFFSET('9. METAS'!$S$20,INT((ROW()-14)/2),0)),"",OFFSET('9. METAS'!$S$20,INT((ROW()-14)/2),0)))</f>
        <v/>
      </c>
      <c r="M357" s="246" t="str">
        <f ca="1">IF(MOD(ROW()-13,2)=0,IF(ISBLANK(OFFSET('11. SEGUIMIENTO 2026'!$Q$14,INT((ROW()-13)/2),0)),"",OFFSET('11. SEGUIMIENTO 2026'!$Q$14,INT((ROW()-13)/2),0)),IF(ISBLANK(OFFSET('9. METAS'!$T$20,INT((ROW()-14)/2),0)),"",OFFSET('9. METAS'!$T$20,INT((ROW()-14)/2),0)))</f>
        <v/>
      </c>
      <c r="N357" s="1006" t="str">
        <f t="shared" ref="N357" ca="1" si="340">IFERROR(J357/J358,"ND")</f>
        <v>ND</v>
      </c>
      <c r="O357" s="1008" t="str">
        <f t="shared" ref="O357" ca="1" si="341">IFERROR(((J357+K357)/H357),"ND")</f>
        <v>ND</v>
      </c>
      <c r="P357" s="1010"/>
    </row>
    <row r="358" spans="3:16">
      <c r="C358" s="1025"/>
      <c r="D358" s="1018"/>
      <c r="E358" s="1018"/>
      <c r="F358" s="1021"/>
      <c r="G358" s="1023"/>
      <c r="H358" s="1002"/>
      <c r="I358" s="1012"/>
      <c r="J358" s="244">
        <f ca="1">IF(MOD(ROW()-13,2)=0,IF(ISBLANK(OFFSET('11. SEGUIMIENTO 2026'!$N$14,INT((ROW()-13)/2),0)),"",OFFSET('11. SEGUIMIENTO 2026'!$N$14,INT((ROW()-13)/2),0)),IF(ISBLANK(OFFSET('9. METAS'!$Q$20,INT((ROW()-14)/2),0)),"",OFFSET('9. METAS'!$Q$20,INT((ROW()-14)/2),0)))</f>
        <v>0</v>
      </c>
      <c r="K358" s="245">
        <f ca="1">IF(MOD(ROW()-13,2)=0,IF(ISBLANK(OFFSET('11. SEGUIMIENTO 2026'!$O$14,INT((ROW()-13)/2),0)),"",OFFSET('11. SEGUIMIENTO 2026'!$O$14,INT((ROW()-13)/2),0)),IF(ISBLANK(OFFSET('9. METAS'!$R$20,INT((ROW()-14)/2),0)),"",OFFSET('9. METAS'!$R$20,INT((ROW()-14)/2),0)))</f>
        <v>0</v>
      </c>
      <c r="L358" s="245">
        <f ca="1">IF(MOD(ROW()-13,2)=0,IF(ISBLANK(OFFSET('11. SEGUIMIENTO 2026'!$P$14,INT((ROW()-13)/2),0)),"",OFFSET('11. SEGUIMIENTO 2026'!$P$14,INT((ROW()-13)/2),0)),IF(ISBLANK(OFFSET('9. METAS'!$S$20,INT((ROW()-14)/2),0)),"",OFFSET('9. METAS'!$S$20,INT((ROW()-14)/2),0)))</f>
        <v>0</v>
      </c>
      <c r="M358" s="246">
        <f ca="1">IF(MOD(ROW()-13,2)=0,IF(ISBLANK(OFFSET('11. SEGUIMIENTO 2026'!$Q$14,INT((ROW()-13)/2),0)),"",OFFSET('11. SEGUIMIENTO 2026'!$Q$14,INT((ROW()-13)/2),0)),IF(ISBLANK(OFFSET('9. METAS'!$T$20,INT((ROW()-14)/2),0)),"",OFFSET('9. METAS'!$T$20,INT((ROW()-14)/2),0)))</f>
        <v>2</v>
      </c>
      <c r="N358" s="1013"/>
      <c r="O358" s="1014"/>
      <c r="P358" s="1015"/>
    </row>
    <row r="359" spans="3:16">
      <c r="C359" s="1016" t="str">
        <f ca="1">IF(ISBLANK(OFFSET('5. Pp (3 años)'!$C$46,INT((ROW()-13)/2),0)),"",OFFSET('5. Pp (3 años)'!$C$46,INT((ROW()-13)/2),0))</f>
        <v>Actividad</v>
      </c>
      <c r="D359" s="1018" t="str">
        <f ca="1">IF(ISBLANK(OFFSET('5. Pp (3 años)'!$D$46,INT((ROW()-13)/2),0)),"",OFFSET('5. Pp (3 años)'!$D$46,INT((ROW()-13)/2),0))</f>
        <v>4.1.1.1.29.3  Implementación de servicios de estancia post-escolar y atención integral para el fortalecimiento del Sistema Municipal de Cuidados.</v>
      </c>
      <c r="E359" s="1018" t="str">
        <f ca="1">IF(ISBLANK(OFFSET('5. Pp (3 años)'!$E$46,INT((ROW()-13)/2),0)),"",OFFSET('5. Pp (3 años)'!$E$46,INT((ROW()-13)/2),0))</f>
        <v>PAIEP: Porcentaje de atenciones integrales brindadas en espacios de estancia post-escolar.</v>
      </c>
      <c r="F359" s="1021" t="str">
        <f ca="1">IF(ISBLANK(OFFSET('5. Pp (3 años)'!$K$46,INT((ROW()-13)/2),0)),"",OFFSET('5. Pp (3 años)'!$K$46,INT((ROW()-13)/2),0))</f>
        <v>Ascendente</v>
      </c>
      <c r="G359" s="1023" t="str">
        <f ca="1">IF(ISBLANK(OFFSET('5. Pp (3 años)'!$H$46,INT((ROW()-13)/2),0)),"",OFFSET('5. Pp (3 años)'!$H$46,INT((ROW()-13)/2),0))</f>
        <v>Trimestral</v>
      </c>
      <c r="H359" s="1002">
        <f ca="1">IF(ISBLANK(OFFSET('9. METAS'!$K$20,INT((ROW()-13)/2),0)),"",OFFSET('9. METAS'!$K$20,INT((ROW()-13)/2),0))</f>
        <v>2</v>
      </c>
      <c r="I359" s="1004"/>
      <c r="J359" s="244">
        <f ca="1">IF(MOD(ROW()-13,2)=0,IF(ISBLANK(OFFSET('11. SEGUIMIENTO 2026'!$N$14,INT((ROW()-13)/2),0)),"",OFFSET('11. SEGUIMIENTO 2026'!$N$14,INT((ROW()-13)/2),0)),IF(ISBLANK(OFFSET('9. METAS'!$Q$20,INT((ROW()-14)/2),0)),"",OFFSET('9. METAS'!$Q$20,INT((ROW()-14)/2),0)))</f>
        <v>0</v>
      </c>
      <c r="K359" s="245" t="str">
        <f ca="1">IF(MOD(ROW()-13,2)=0,IF(ISBLANK(OFFSET('11. SEGUIMIENTO 2026'!$O$14,INT((ROW()-13)/2),0)),"",OFFSET('11. SEGUIMIENTO 2026'!$O$14,INT((ROW()-13)/2),0)),IF(ISBLANK(OFFSET('9. METAS'!$R$20,INT((ROW()-14)/2),0)),"",OFFSET('9. METAS'!$R$20,INT((ROW()-14)/2),0)))</f>
        <v/>
      </c>
      <c r="L359" s="245" t="str">
        <f ca="1">IF(MOD(ROW()-13,2)=0,IF(ISBLANK(OFFSET('11. SEGUIMIENTO 2026'!$P$14,INT((ROW()-13)/2),0)),"",OFFSET('11. SEGUIMIENTO 2026'!$P$14,INT((ROW()-13)/2),0)),IF(ISBLANK(OFFSET('9. METAS'!$S$20,INT((ROW()-14)/2),0)),"",OFFSET('9. METAS'!$S$20,INT((ROW()-14)/2),0)))</f>
        <v/>
      </c>
      <c r="M359" s="246" t="str">
        <f ca="1">IF(MOD(ROW()-13,2)=0,IF(ISBLANK(OFFSET('11. SEGUIMIENTO 2026'!$Q$14,INT((ROW()-13)/2),0)),"",OFFSET('11. SEGUIMIENTO 2026'!$Q$14,INT((ROW()-13)/2),0)),IF(ISBLANK(OFFSET('9. METAS'!$T$20,INT((ROW()-14)/2),0)),"",OFFSET('9. METAS'!$T$20,INT((ROW()-14)/2),0)))</f>
        <v/>
      </c>
      <c r="N359" s="1006">
        <f t="shared" ref="N359" ca="1" si="342">IFERROR(J359/J360,"ND")</f>
        <v>0</v>
      </c>
      <c r="O359" s="1008" t="str">
        <f t="shared" ref="O359" ca="1" si="343">IFERROR(((J359+K359)/H359),"ND")</f>
        <v>ND</v>
      </c>
      <c r="P359" s="1010"/>
    </row>
    <row r="360" spans="3:16">
      <c r="C360" s="1025"/>
      <c r="D360" s="1018"/>
      <c r="E360" s="1018"/>
      <c r="F360" s="1021"/>
      <c r="G360" s="1023"/>
      <c r="H360" s="1002"/>
      <c r="I360" s="1012"/>
      <c r="J360" s="244">
        <f ca="1">IF(MOD(ROW()-13,2)=0,IF(ISBLANK(OFFSET('11. SEGUIMIENTO 2026'!$N$14,INT((ROW()-13)/2),0)),"",OFFSET('11. SEGUIMIENTO 2026'!$N$14,INT((ROW()-13)/2),0)),IF(ISBLANK(OFFSET('9. METAS'!$Q$20,INT((ROW()-14)/2),0)),"",OFFSET('9. METAS'!$Q$20,INT((ROW()-14)/2),0)))</f>
        <v>1</v>
      </c>
      <c r="K360" s="245">
        <f ca="1">IF(MOD(ROW()-13,2)=0,IF(ISBLANK(OFFSET('11. SEGUIMIENTO 2026'!$O$14,INT((ROW()-13)/2),0)),"",OFFSET('11. SEGUIMIENTO 2026'!$O$14,INT((ROW()-13)/2),0)),IF(ISBLANK(OFFSET('9. METAS'!$R$20,INT((ROW()-14)/2),0)),"",OFFSET('9. METAS'!$R$20,INT((ROW()-14)/2),0)))</f>
        <v>1</v>
      </c>
      <c r="L360" s="245">
        <f ca="1">IF(MOD(ROW()-13,2)=0,IF(ISBLANK(OFFSET('11. SEGUIMIENTO 2026'!$P$14,INT((ROW()-13)/2),0)),"",OFFSET('11. SEGUIMIENTO 2026'!$P$14,INT((ROW()-13)/2),0)),IF(ISBLANK(OFFSET('9. METAS'!$S$20,INT((ROW()-14)/2),0)),"",OFFSET('9. METAS'!$S$20,INT((ROW()-14)/2),0)))</f>
        <v>0</v>
      </c>
      <c r="M360" s="246">
        <f ca="1">IF(MOD(ROW()-13,2)=0,IF(ISBLANK(OFFSET('11. SEGUIMIENTO 2026'!$Q$14,INT((ROW()-13)/2),0)),"",OFFSET('11. SEGUIMIENTO 2026'!$Q$14,INT((ROW()-13)/2),0)),IF(ISBLANK(OFFSET('9. METAS'!$T$20,INT((ROW()-14)/2),0)),"",OFFSET('9. METAS'!$T$20,INT((ROW()-14)/2),0)))</f>
        <v>0</v>
      </c>
      <c r="N360" s="1013"/>
      <c r="O360" s="1014"/>
      <c r="P360" s="1015"/>
    </row>
    <row r="361" spans="3:16">
      <c r="C361" s="1016" t="str">
        <f ca="1">IF(ISBLANK(OFFSET('5. Pp (3 años)'!$C$46,INT((ROW()-13)/2),0)),"",OFFSET('5. Pp (3 años)'!$C$46,INT((ROW()-13)/2),0))</f>
        <v>Actividad</v>
      </c>
      <c r="D361" s="1018" t="str">
        <f ca="1">IF(ISBLANK(OFFSET('5. Pp (3 años)'!$D$46,INT((ROW()-13)/2),0)),"",OFFSET('5. Pp (3 años)'!$D$46,INT((ROW()-13)/2),0))</f>
        <v/>
      </c>
      <c r="E361" s="1018" t="str">
        <f ca="1">IF(ISBLANK(OFFSET('5. Pp (3 años)'!$E$46,INT((ROW()-13)/2),0)),"",OFFSET('5. Pp (3 años)'!$E$46,INT((ROW()-13)/2),0))</f>
        <v/>
      </c>
      <c r="F361" s="1021" t="str">
        <f ca="1">IF(ISBLANK(OFFSET('5. Pp (3 años)'!$K$46,INT((ROW()-13)/2),0)),"",OFFSET('5. Pp (3 años)'!$K$46,INT((ROW()-13)/2),0))</f>
        <v/>
      </c>
      <c r="G361" s="1023" t="str">
        <f ca="1">IF(ISBLANK(OFFSET('5. Pp (3 años)'!$H$46,INT((ROW()-13)/2),0)),"",OFFSET('5. Pp (3 años)'!$H$46,INT((ROW()-13)/2),0))</f>
        <v/>
      </c>
      <c r="H361" s="1002" t="str">
        <f ca="1">IF(ISBLANK(OFFSET('9. METAS'!$K$20,INT((ROW()-13)/2),0)),"",OFFSET('9. METAS'!$K$20,INT((ROW()-13)/2),0))</f>
        <v/>
      </c>
      <c r="I361" s="1004"/>
      <c r="J361" s="244" t="str">
        <f ca="1">IF(MOD(ROW()-13,2)=0,IF(ISBLANK(OFFSET('11. SEGUIMIENTO 2026'!$N$14,INT((ROW()-13)/2),0)),"",OFFSET('11. SEGUIMIENTO 2026'!$N$14,INT((ROW()-13)/2),0)),IF(ISBLANK(OFFSET('9. METAS'!$Q$20,INT((ROW()-14)/2),0)),"",OFFSET('9. METAS'!$Q$20,INT((ROW()-14)/2),0)))</f>
        <v/>
      </c>
      <c r="K361" s="245" t="str">
        <f ca="1">IF(MOD(ROW()-13,2)=0,IF(ISBLANK(OFFSET('11. SEGUIMIENTO 2026'!$O$14,INT((ROW()-13)/2),0)),"",OFFSET('11. SEGUIMIENTO 2026'!$O$14,INT((ROW()-13)/2),0)),IF(ISBLANK(OFFSET('9. METAS'!$R$20,INT((ROW()-14)/2),0)),"",OFFSET('9. METAS'!$R$20,INT((ROW()-14)/2),0)))</f>
        <v/>
      </c>
      <c r="L361" s="245" t="str">
        <f ca="1">IF(MOD(ROW()-13,2)=0,IF(ISBLANK(OFFSET('11. SEGUIMIENTO 2026'!$P$14,INT((ROW()-13)/2),0)),"",OFFSET('11. SEGUIMIENTO 2026'!$P$14,INT((ROW()-13)/2),0)),IF(ISBLANK(OFFSET('9. METAS'!$S$20,INT((ROW()-14)/2),0)),"",OFFSET('9. METAS'!$S$20,INT((ROW()-14)/2),0)))</f>
        <v/>
      </c>
      <c r="M361" s="246" t="str">
        <f ca="1">IF(MOD(ROW()-13,2)=0,IF(ISBLANK(OFFSET('11. SEGUIMIENTO 2026'!$Q$14,INT((ROW()-13)/2),0)),"",OFFSET('11. SEGUIMIENTO 2026'!$Q$14,INT((ROW()-13)/2),0)),IF(ISBLANK(OFFSET('9. METAS'!$T$20,INT((ROW()-14)/2),0)),"",OFFSET('9. METAS'!$T$20,INT((ROW()-14)/2),0)))</f>
        <v/>
      </c>
      <c r="N361" s="1006" t="str">
        <f t="shared" ref="N361" ca="1" si="344">IFERROR(J361/J362,"ND")</f>
        <v>ND</v>
      </c>
      <c r="O361" s="1008" t="str">
        <f t="shared" ref="O361" ca="1" si="345">IFERROR(((J361+K361)/H361),"ND")</f>
        <v>ND</v>
      </c>
      <c r="P361" s="1010"/>
    </row>
    <row r="362" spans="3:16">
      <c r="C362" s="1025"/>
      <c r="D362" s="1018"/>
      <c r="E362" s="1018"/>
      <c r="F362" s="1021"/>
      <c r="G362" s="1023"/>
      <c r="H362" s="1002"/>
      <c r="I362" s="1012"/>
      <c r="J362" s="244" t="str">
        <f ca="1">IF(MOD(ROW()-13,2)=0,IF(ISBLANK(OFFSET('11. SEGUIMIENTO 2026'!$N$14,INT((ROW()-13)/2),0)),"",OFFSET('11. SEGUIMIENTO 2026'!$N$14,INT((ROW()-13)/2),0)),IF(ISBLANK(OFFSET('9. METAS'!$Q$20,INT((ROW()-14)/2),0)),"",OFFSET('9. METAS'!$Q$20,INT((ROW()-14)/2),0)))</f>
        <v/>
      </c>
      <c r="K362" s="245" t="str">
        <f ca="1">IF(MOD(ROW()-13,2)=0,IF(ISBLANK(OFFSET('11. SEGUIMIENTO 2026'!$O$14,INT((ROW()-13)/2),0)),"",OFFSET('11. SEGUIMIENTO 2026'!$O$14,INT((ROW()-13)/2),0)),IF(ISBLANK(OFFSET('9. METAS'!$R$20,INT((ROW()-14)/2),0)),"",OFFSET('9. METAS'!$R$20,INT((ROW()-14)/2),0)))</f>
        <v/>
      </c>
      <c r="L362" s="245" t="str">
        <f ca="1">IF(MOD(ROW()-13,2)=0,IF(ISBLANK(OFFSET('11. SEGUIMIENTO 2026'!$P$14,INT((ROW()-13)/2),0)),"",OFFSET('11. SEGUIMIENTO 2026'!$P$14,INT((ROW()-13)/2),0)),IF(ISBLANK(OFFSET('9. METAS'!$S$20,INT((ROW()-14)/2),0)),"",OFFSET('9. METAS'!$S$20,INT((ROW()-14)/2),0)))</f>
        <v/>
      </c>
      <c r="M362" s="246" t="str">
        <f ca="1">IF(MOD(ROW()-13,2)=0,IF(ISBLANK(OFFSET('11. SEGUIMIENTO 2026'!$Q$14,INT((ROW()-13)/2),0)),"",OFFSET('11. SEGUIMIENTO 2026'!$Q$14,INT((ROW()-13)/2),0)),IF(ISBLANK(OFFSET('9. METAS'!$T$20,INT((ROW()-14)/2),0)),"",OFFSET('9. METAS'!$T$20,INT((ROW()-14)/2),0)))</f>
        <v/>
      </c>
      <c r="N362" s="1013"/>
      <c r="O362" s="1014"/>
      <c r="P362" s="1015"/>
    </row>
    <row r="363" spans="3:16">
      <c r="C363" s="1016" t="str">
        <f ca="1">IF(ISBLANK(OFFSET('5. Pp (3 años)'!$C$46,INT((ROW()-13)/2),0)),"",OFFSET('5. Pp (3 años)'!$C$46,INT((ROW()-13)/2),0))</f>
        <v>Actividad</v>
      </c>
      <c r="D363" s="1018" t="str">
        <f ca="1">IF(ISBLANK(OFFSET('5. Pp (3 años)'!$D$46,INT((ROW()-13)/2),0)),"",OFFSET('5. Pp (3 años)'!$D$46,INT((ROW()-13)/2),0))</f>
        <v/>
      </c>
      <c r="E363" s="1018" t="str">
        <f ca="1">IF(ISBLANK(OFFSET('5. Pp (3 años)'!$E$46,INT((ROW()-13)/2),0)),"",OFFSET('5. Pp (3 años)'!$E$46,INT((ROW()-13)/2),0))</f>
        <v/>
      </c>
      <c r="F363" s="1021" t="str">
        <f ca="1">IF(ISBLANK(OFFSET('5. Pp (3 años)'!$K$46,INT((ROW()-13)/2),0)),"",OFFSET('5. Pp (3 años)'!$K$46,INT((ROW()-13)/2),0))</f>
        <v/>
      </c>
      <c r="G363" s="1023" t="str">
        <f ca="1">IF(ISBLANK(OFFSET('5. Pp (3 años)'!$H$46,INT((ROW()-13)/2),0)),"",OFFSET('5. Pp (3 años)'!$H$46,INT((ROW()-13)/2),0))</f>
        <v/>
      </c>
      <c r="H363" s="1002" t="str">
        <f ca="1">IF(ISBLANK(OFFSET('9. METAS'!$K$20,INT((ROW()-13)/2),0)),"",OFFSET('9. METAS'!$K$20,INT((ROW()-13)/2),0))</f>
        <v/>
      </c>
      <c r="I363" s="1004"/>
      <c r="J363" s="244" t="str">
        <f ca="1">IF(MOD(ROW()-13,2)=0,IF(ISBLANK(OFFSET('11. SEGUIMIENTO 2026'!$N$14,INT((ROW()-13)/2),0)),"",OFFSET('11. SEGUIMIENTO 2026'!$N$14,INT((ROW()-13)/2),0)),IF(ISBLANK(OFFSET('9. METAS'!$Q$20,INT((ROW()-14)/2),0)),"",OFFSET('9. METAS'!$Q$20,INT((ROW()-14)/2),0)))</f>
        <v/>
      </c>
      <c r="K363" s="245" t="str">
        <f ca="1">IF(MOD(ROW()-13,2)=0,IF(ISBLANK(OFFSET('11. SEGUIMIENTO 2026'!$O$14,INT((ROW()-13)/2),0)),"",OFFSET('11. SEGUIMIENTO 2026'!$O$14,INT((ROW()-13)/2),0)),IF(ISBLANK(OFFSET('9. METAS'!$R$20,INT((ROW()-14)/2),0)),"",OFFSET('9. METAS'!$R$20,INT((ROW()-14)/2),0)))</f>
        <v/>
      </c>
      <c r="L363" s="245" t="str">
        <f ca="1">IF(MOD(ROW()-13,2)=0,IF(ISBLANK(OFFSET('11. SEGUIMIENTO 2026'!$P$14,INT((ROW()-13)/2),0)),"",OFFSET('11. SEGUIMIENTO 2026'!$P$14,INT((ROW()-13)/2),0)),IF(ISBLANK(OFFSET('9. METAS'!$S$20,INT((ROW()-14)/2),0)),"",OFFSET('9. METAS'!$S$20,INT((ROW()-14)/2),0)))</f>
        <v/>
      </c>
      <c r="M363" s="246" t="str">
        <f ca="1">IF(MOD(ROW()-13,2)=0,IF(ISBLANK(OFFSET('11. SEGUIMIENTO 2026'!$Q$14,INT((ROW()-13)/2),0)),"",OFFSET('11. SEGUIMIENTO 2026'!$Q$14,INT((ROW()-13)/2),0)),IF(ISBLANK(OFFSET('9. METAS'!$T$20,INT((ROW()-14)/2),0)),"",OFFSET('9. METAS'!$T$20,INT((ROW()-14)/2),0)))</f>
        <v/>
      </c>
      <c r="N363" s="1006" t="str">
        <f t="shared" ref="N363" ca="1" si="346">IFERROR(J363/J364,"ND")</f>
        <v>ND</v>
      </c>
      <c r="O363" s="1008" t="str">
        <f t="shared" ref="O363" ca="1" si="347">IFERROR(((J363+K363)/H363),"ND")</f>
        <v>ND</v>
      </c>
      <c r="P363" s="1010"/>
    </row>
    <row r="364" spans="3:16">
      <c r="C364" s="1025"/>
      <c r="D364" s="1018"/>
      <c r="E364" s="1018"/>
      <c r="F364" s="1021"/>
      <c r="G364" s="1023"/>
      <c r="H364" s="1002"/>
      <c r="I364" s="1012"/>
      <c r="J364" s="244" t="str">
        <f ca="1">IF(MOD(ROW()-13,2)=0,IF(ISBLANK(OFFSET('11. SEGUIMIENTO 2026'!$N$14,INT((ROW()-13)/2),0)),"",OFFSET('11. SEGUIMIENTO 2026'!$N$14,INT((ROW()-13)/2),0)),IF(ISBLANK(OFFSET('9. METAS'!$Q$20,INT((ROW()-14)/2),0)),"",OFFSET('9. METAS'!$Q$20,INT((ROW()-14)/2),0)))</f>
        <v/>
      </c>
      <c r="K364" s="245" t="str">
        <f ca="1">IF(MOD(ROW()-13,2)=0,IF(ISBLANK(OFFSET('11. SEGUIMIENTO 2026'!$O$14,INT((ROW()-13)/2),0)),"",OFFSET('11. SEGUIMIENTO 2026'!$O$14,INT((ROW()-13)/2),0)),IF(ISBLANK(OFFSET('9. METAS'!$R$20,INT((ROW()-14)/2),0)),"",OFFSET('9. METAS'!$R$20,INT((ROW()-14)/2),0)))</f>
        <v/>
      </c>
      <c r="L364" s="245" t="str">
        <f ca="1">IF(MOD(ROW()-13,2)=0,IF(ISBLANK(OFFSET('11. SEGUIMIENTO 2026'!$P$14,INT((ROW()-13)/2),0)),"",OFFSET('11. SEGUIMIENTO 2026'!$P$14,INT((ROW()-13)/2),0)),IF(ISBLANK(OFFSET('9. METAS'!$S$20,INT((ROW()-14)/2),0)),"",OFFSET('9. METAS'!$S$20,INT((ROW()-14)/2),0)))</f>
        <v/>
      </c>
      <c r="M364" s="246" t="str">
        <f ca="1">IF(MOD(ROW()-13,2)=0,IF(ISBLANK(OFFSET('11. SEGUIMIENTO 2026'!$Q$14,INT((ROW()-13)/2),0)),"",OFFSET('11. SEGUIMIENTO 2026'!$Q$14,INT((ROW()-13)/2),0)),IF(ISBLANK(OFFSET('9. METAS'!$T$20,INT((ROW()-14)/2),0)),"",OFFSET('9. METAS'!$T$20,INT((ROW()-14)/2),0)))</f>
        <v/>
      </c>
      <c r="N364" s="1013"/>
      <c r="O364" s="1014"/>
      <c r="P364" s="1015"/>
    </row>
    <row r="365" spans="3:16">
      <c r="C365" s="1016" t="str">
        <f ca="1">IF(ISBLANK(OFFSET('5. Pp (3 años)'!$C$46,INT((ROW()-13)/2),0)),"",OFFSET('5. Pp (3 años)'!$C$46,INT((ROW()-13)/2),0))</f>
        <v>Componente</v>
      </c>
      <c r="D365" s="1018" t="str">
        <f ca="1">IF(ISBLANK(OFFSET('5. Pp (3 años)'!$D$46,INT((ROW()-13)/2),0)),"",OFFSET('5. Pp (3 años)'!$D$46,INT((ROW()-13)/2),0))</f>
        <v>4.1.1.1.30 Estímulos económicos y servicios de inclusión para estudiantes en situación prioritaria otorgados.</v>
      </c>
      <c r="E365" s="1018" t="str">
        <f ca="1">IF(ISBLANK(OFFSET('5. Pp (3 años)'!$E$46,INT((ROW()-13)/2),0)),"",OFFSET('5. Pp (3 años)'!$E$46,INT((ROW()-13)/2),0))</f>
        <v>PESIE: Porcentaje de estímulos y servicios de inclusión entregados.</v>
      </c>
      <c r="F365" s="1021" t="str">
        <f ca="1">IF(ISBLANK(OFFSET('5. Pp (3 años)'!$K$46,INT((ROW()-13)/2),0)),"",OFFSET('5. Pp (3 años)'!$K$46,INT((ROW()-13)/2),0))</f>
        <v>Ascendente</v>
      </c>
      <c r="G365" s="1023" t="str">
        <f ca="1">IF(ISBLANK(OFFSET('5. Pp (3 años)'!$H$46,INT((ROW()-13)/2),0)),"",OFFSET('5. Pp (3 años)'!$H$46,INT((ROW()-13)/2),0))</f>
        <v>Trimestral</v>
      </c>
      <c r="H365" s="1002">
        <f ca="1">IF(ISBLANK(OFFSET('9. METAS'!$K$20,INT((ROW()-13)/2),0)),"",OFFSET('9. METAS'!$K$20,INT((ROW()-13)/2),0))</f>
        <v>100</v>
      </c>
      <c r="I365" s="1004"/>
      <c r="J365" s="244">
        <f ca="1">IF(MOD(ROW()-13,2)=0,IF(ISBLANK(OFFSET('11. SEGUIMIENTO 2026'!$N$14,INT((ROW()-13)/2),0)),"",OFFSET('11. SEGUIMIENTO 2026'!$N$14,INT((ROW()-13)/2),0)),IF(ISBLANK(OFFSET('9. METAS'!$Q$20,INT((ROW()-14)/2),0)),"",OFFSET('9. METAS'!$Q$20,INT((ROW()-14)/2),0)))</f>
        <v>25</v>
      </c>
      <c r="K365" s="245" t="str">
        <f ca="1">IF(MOD(ROW()-13,2)=0,IF(ISBLANK(OFFSET('11. SEGUIMIENTO 2026'!$O$14,INT((ROW()-13)/2),0)),"",OFFSET('11. SEGUIMIENTO 2026'!$O$14,INT((ROW()-13)/2),0)),IF(ISBLANK(OFFSET('9. METAS'!$R$20,INT((ROW()-14)/2),0)),"",OFFSET('9. METAS'!$R$20,INT((ROW()-14)/2),0)))</f>
        <v/>
      </c>
      <c r="L365" s="245" t="str">
        <f ca="1">IF(MOD(ROW()-13,2)=0,IF(ISBLANK(OFFSET('11. SEGUIMIENTO 2026'!$P$14,INT((ROW()-13)/2),0)),"",OFFSET('11. SEGUIMIENTO 2026'!$P$14,INT((ROW()-13)/2),0)),IF(ISBLANK(OFFSET('9. METAS'!$S$20,INT((ROW()-14)/2),0)),"",OFFSET('9. METAS'!$S$20,INT((ROW()-14)/2),0)))</f>
        <v/>
      </c>
      <c r="M365" s="246" t="str">
        <f ca="1">IF(MOD(ROW()-13,2)=0,IF(ISBLANK(OFFSET('11. SEGUIMIENTO 2026'!$Q$14,INT((ROW()-13)/2),0)),"",OFFSET('11. SEGUIMIENTO 2026'!$Q$14,INT((ROW()-13)/2),0)),IF(ISBLANK(OFFSET('9. METAS'!$T$20,INT((ROW()-14)/2),0)),"",OFFSET('9. METAS'!$T$20,INT((ROW()-14)/2),0)))</f>
        <v/>
      </c>
      <c r="N365" s="1006">
        <f t="shared" ref="N365" ca="1" si="348">IFERROR(J365/J366,"ND")</f>
        <v>1</v>
      </c>
      <c r="O365" s="1008" t="str">
        <f t="shared" ref="O365" ca="1" si="349">IFERROR(((J365+K365)/H365),"ND")</f>
        <v>ND</v>
      </c>
      <c r="P365" s="1010"/>
    </row>
    <row r="366" spans="3:16">
      <c r="C366" s="1025"/>
      <c r="D366" s="1018"/>
      <c r="E366" s="1018"/>
      <c r="F366" s="1021"/>
      <c r="G366" s="1023"/>
      <c r="H366" s="1002"/>
      <c r="I366" s="1012"/>
      <c r="J366" s="244">
        <f ca="1">IF(MOD(ROW()-13,2)=0,IF(ISBLANK(OFFSET('11. SEGUIMIENTO 2026'!$N$14,INT((ROW()-13)/2),0)),"",OFFSET('11. SEGUIMIENTO 2026'!$N$14,INT((ROW()-13)/2),0)),IF(ISBLANK(OFFSET('9. METAS'!$Q$20,INT((ROW()-14)/2),0)),"",OFFSET('9. METAS'!$Q$20,INT((ROW()-14)/2),0)))</f>
        <v>25</v>
      </c>
      <c r="K366" s="245">
        <f ca="1">IF(MOD(ROW()-13,2)=0,IF(ISBLANK(OFFSET('11. SEGUIMIENTO 2026'!$O$14,INT((ROW()-13)/2),0)),"",OFFSET('11. SEGUIMIENTO 2026'!$O$14,INT((ROW()-13)/2),0)),IF(ISBLANK(OFFSET('9. METAS'!$R$20,INT((ROW()-14)/2),0)),"",OFFSET('9. METAS'!$R$20,INT((ROW()-14)/2),0)))</f>
        <v>25</v>
      </c>
      <c r="L366" s="245">
        <f ca="1">IF(MOD(ROW()-13,2)=0,IF(ISBLANK(OFFSET('11. SEGUIMIENTO 2026'!$P$14,INT((ROW()-13)/2),0)),"",OFFSET('11. SEGUIMIENTO 2026'!$P$14,INT((ROW()-13)/2),0)),IF(ISBLANK(OFFSET('9. METAS'!$S$20,INT((ROW()-14)/2),0)),"",OFFSET('9. METAS'!$S$20,INT((ROW()-14)/2),0)))</f>
        <v>25</v>
      </c>
      <c r="M366" s="246">
        <f ca="1">IF(MOD(ROW()-13,2)=0,IF(ISBLANK(OFFSET('11. SEGUIMIENTO 2026'!$Q$14,INT((ROW()-13)/2),0)),"",OFFSET('11. SEGUIMIENTO 2026'!$Q$14,INT((ROW()-13)/2),0)),IF(ISBLANK(OFFSET('9. METAS'!$T$20,INT((ROW()-14)/2),0)),"",OFFSET('9. METAS'!$T$20,INT((ROW()-14)/2),0)))</f>
        <v>25</v>
      </c>
      <c r="N366" s="1013"/>
      <c r="O366" s="1014"/>
      <c r="P366" s="1015"/>
    </row>
    <row r="367" spans="3:16">
      <c r="C367" s="1016" t="str">
        <f ca="1">IF(ISBLANK(OFFSET('5. Pp (3 años)'!$C$46,INT((ROW()-13)/2),0)),"",OFFSET('5. Pp (3 años)'!$C$46,INT((ROW()-13)/2),0))</f>
        <v>Actividad</v>
      </c>
      <c r="D367" s="1018" t="str">
        <f ca="1">IF(ISBLANK(OFFSET('5. Pp (3 años)'!$D$46,INT((ROW()-13)/2),0)),"",OFFSET('5. Pp (3 años)'!$D$46,INT((ROW()-13)/2),0))</f>
        <v>4.1.1.1.30.1  Operación del programa de estímulos económicos para la permanencia educativa.</v>
      </c>
      <c r="E367" s="1018" t="str">
        <f ca="1">IF(ISBLANK(OFFSET('5. Pp (3 años)'!$E$46,INT((ROW()-13)/2),0)),"",OFFSET('5. Pp (3 años)'!$E$46,INT((ROW()-13)/2),0))</f>
        <v>PBE: Porcentaje de Becas Entregadas</v>
      </c>
      <c r="F367" s="1021" t="str">
        <f ca="1">IF(ISBLANK(OFFSET('5. Pp (3 años)'!$K$46,INT((ROW()-13)/2),0)),"",OFFSET('5. Pp (3 años)'!$K$46,INT((ROW()-13)/2),0))</f>
        <v>Ascendente</v>
      </c>
      <c r="G367" s="1023" t="str">
        <f ca="1">IF(ISBLANK(OFFSET('5. Pp (3 años)'!$H$46,INT((ROW()-13)/2),0)),"",OFFSET('5. Pp (3 años)'!$H$46,INT((ROW()-13)/2),0))</f>
        <v>Trimestral</v>
      </c>
      <c r="H367" s="1002">
        <f ca="1">IF(ISBLANK(OFFSET('9. METAS'!$K$20,INT((ROW()-13)/2),0)),"",OFFSET('9. METAS'!$K$20,INT((ROW()-13)/2),0))</f>
        <v>6980</v>
      </c>
      <c r="I367" s="1004"/>
      <c r="J367" s="244">
        <f ca="1">IF(MOD(ROW()-13,2)=0,IF(ISBLANK(OFFSET('11. SEGUIMIENTO 2026'!$N$14,INT((ROW()-13)/2),0)),"",OFFSET('11. SEGUIMIENTO 2026'!$N$14,INT((ROW()-13)/2),0)),IF(ISBLANK(OFFSET('9. METAS'!$Q$20,INT((ROW()-14)/2),0)),"",OFFSET('9. METAS'!$Q$20,INT((ROW()-14)/2),0)))</f>
        <v>0</v>
      </c>
      <c r="K367" s="245" t="str">
        <f ca="1">IF(MOD(ROW()-13,2)=0,IF(ISBLANK(OFFSET('11. SEGUIMIENTO 2026'!$O$14,INT((ROW()-13)/2),0)),"",OFFSET('11. SEGUIMIENTO 2026'!$O$14,INT((ROW()-13)/2),0)),IF(ISBLANK(OFFSET('9. METAS'!$R$20,INT((ROW()-14)/2),0)),"",OFFSET('9. METAS'!$R$20,INT((ROW()-14)/2),0)))</f>
        <v/>
      </c>
      <c r="L367" s="245" t="str">
        <f ca="1">IF(MOD(ROW()-13,2)=0,IF(ISBLANK(OFFSET('11. SEGUIMIENTO 2026'!$P$14,INT((ROW()-13)/2),0)),"",OFFSET('11. SEGUIMIENTO 2026'!$P$14,INT((ROW()-13)/2),0)),IF(ISBLANK(OFFSET('9. METAS'!$S$20,INT((ROW()-14)/2),0)),"",OFFSET('9. METAS'!$S$20,INT((ROW()-14)/2),0)))</f>
        <v/>
      </c>
      <c r="M367" s="246" t="str">
        <f ca="1">IF(MOD(ROW()-13,2)=0,IF(ISBLANK(OFFSET('11. SEGUIMIENTO 2026'!$Q$14,INT((ROW()-13)/2),0)),"",OFFSET('11. SEGUIMIENTO 2026'!$Q$14,INT((ROW()-13)/2),0)),IF(ISBLANK(OFFSET('9. METAS'!$T$20,INT((ROW()-14)/2),0)),"",OFFSET('9. METAS'!$T$20,INT((ROW()-14)/2),0)))</f>
        <v/>
      </c>
      <c r="N367" s="1006" t="str">
        <f t="shared" ref="N367" ca="1" si="350">IFERROR(J367/J368,"ND")</f>
        <v>ND</v>
      </c>
      <c r="O367" s="1008" t="str">
        <f t="shared" ref="O367" ca="1" si="351">IFERROR(((J367+K367)/H367),"ND")</f>
        <v>ND</v>
      </c>
      <c r="P367" s="1010"/>
    </row>
    <row r="368" spans="3:16">
      <c r="C368" s="1025"/>
      <c r="D368" s="1018"/>
      <c r="E368" s="1018"/>
      <c r="F368" s="1021"/>
      <c r="G368" s="1023"/>
      <c r="H368" s="1002"/>
      <c r="I368" s="1012"/>
      <c r="J368" s="244">
        <f ca="1">IF(MOD(ROW()-13,2)=0,IF(ISBLANK(OFFSET('11. SEGUIMIENTO 2026'!$N$14,INT((ROW()-13)/2),0)),"",OFFSET('11. SEGUIMIENTO 2026'!$N$14,INT((ROW()-13)/2),0)),IF(ISBLANK(OFFSET('9. METAS'!$Q$20,INT((ROW()-14)/2),0)),"",OFFSET('9. METAS'!$Q$20,INT((ROW()-14)/2),0)))</f>
        <v>0</v>
      </c>
      <c r="K368" s="245">
        <f ca="1">IF(MOD(ROW()-13,2)=0,IF(ISBLANK(OFFSET('11. SEGUIMIENTO 2026'!$O$14,INT((ROW()-13)/2),0)),"",OFFSET('11. SEGUIMIENTO 2026'!$O$14,INT((ROW()-13)/2),0)),IF(ISBLANK(OFFSET('9. METAS'!$R$20,INT((ROW()-14)/2),0)),"",OFFSET('9. METAS'!$R$20,INT((ROW()-14)/2),0)))</f>
        <v>3490</v>
      </c>
      <c r="L368" s="245">
        <f ca="1">IF(MOD(ROW()-13,2)=0,IF(ISBLANK(OFFSET('11. SEGUIMIENTO 2026'!$P$14,INT((ROW()-13)/2),0)),"",OFFSET('11. SEGUIMIENTO 2026'!$P$14,INT((ROW()-13)/2),0)),IF(ISBLANK(OFFSET('9. METAS'!$S$20,INT((ROW()-14)/2),0)),"",OFFSET('9. METAS'!$S$20,INT((ROW()-14)/2),0)))</f>
        <v>0</v>
      </c>
      <c r="M368" s="246">
        <f ca="1">IF(MOD(ROW()-13,2)=0,IF(ISBLANK(OFFSET('11. SEGUIMIENTO 2026'!$Q$14,INT((ROW()-13)/2),0)),"",OFFSET('11. SEGUIMIENTO 2026'!$Q$14,INT((ROW()-13)/2),0)),IF(ISBLANK(OFFSET('9. METAS'!$T$20,INT((ROW()-14)/2),0)),"",OFFSET('9. METAS'!$T$20,INT((ROW()-14)/2),0)))</f>
        <v>3490</v>
      </c>
      <c r="N368" s="1013"/>
      <c r="O368" s="1014"/>
      <c r="P368" s="1015"/>
    </row>
    <row r="369" spans="3:16">
      <c r="C369" s="1016" t="str">
        <f ca="1">IF(ISBLANK(OFFSET('5. Pp (3 años)'!$C$46,INT((ROW()-13)/2),0)),"",OFFSET('5. Pp (3 años)'!$C$46,INT((ROW()-13)/2),0))</f>
        <v>Actividad</v>
      </c>
      <c r="D369" s="1018" t="str">
        <f ca="1">IF(ISBLANK(OFFSET('5. Pp (3 años)'!$D$46,INT((ROW()-13)/2),0)),"",OFFSET('5. Pp (3 años)'!$D$46,INT((ROW()-13)/2),0))</f>
        <v>4.1.1.1.30.2 Ejecución de acciones de acompañamiento integral y fomento a la inclusión para la comunidad becaria.</v>
      </c>
      <c r="E369" s="1018" t="str">
        <f ca="1">IF(ISBLANK(OFFSET('5. Pp (3 años)'!$E$46,INT((ROW()-13)/2),0)),"",OFFSET('5. Pp (3 años)'!$E$46,INT((ROW()-13)/2),0))</f>
        <v>PAAIR: Porcentaje de acciones de acompañamiento e inclusión realizadas.</v>
      </c>
      <c r="F369" s="1021" t="str">
        <f ca="1">IF(ISBLANK(OFFSET('5. Pp (3 años)'!$K$46,INT((ROW()-13)/2),0)),"",OFFSET('5. Pp (3 años)'!$K$46,INT((ROW()-13)/2),0))</f>
        <v>Ascendente</v>
      </c>
      <c r="G369" s="1023" t="str">
        <f ca="1">IF(ISBLANK(OFFSET('5. Pp (3 años)'!$H$46,INT((ROW()-13)/2),0)),"",OFFSET('5. Pp (3 años)'!$H$46,INT((ROW()-13)/2),0))</f>
        <v>Trimestral</v>
      </c>
      <c r="H369" s="1002">
        <f ca="1">IF(ISBLANK(OFFSET('9. METAS'!$K$20,INT((ROW()-13)/2),0)),"",OFFSET('9. METAS'!$K$20,INT((ROW()-13)/2),0))</f>
        <v>20</v>
      </c>
      <c r="I369" s="1004"/>
      <c r="J369" s="244">
        <f ca="1">IF(MOD(ROW()-13,2)=0,IF(ISBLANK(OFFSET('11. SEGUIMIENTO 2026'!$N$14,INT((ROW()-13)/2),0)),"",OFFSET('11. SEGUIMIENTO 2026'!$N$14,INT((ROW()-13)/2),0)),IF(ISBLANK(OFFSET('9. METAS'!$Q$20,INT((ROW()-14)/2),0)),"",OFFSET('9. METAS'!$Q$20,INT((ROW()-14)/2),0)))</f>
        <v>11</v>
      </c>
      <c r="K369" s="245" t="str">
        <f ca="1">IF(MOD(ROW()-13,2)=0,IF(ISBLANK(OFFSET('11. SEGUIMIENTO 2026'!$O$14,INT((ROW()-13)/2),0)),"",OFFSET('11. SEGUIMIENTO 2026'!$O$14,INT((ROW()-13)/2),0)),IF(ISBLANK(OFFSET('9. METAS'!$R$20,INT((ROW()-14)/2),0)),"",OFFSET('9. METAS'!$R$20,INT((ROW()-14)/2),0)))</f>
        <v/>
      </c>
      <c r="L369" s="245" t="str">
        <f ca="1">IF(MOD(ROW()-13,2)=0,IF(ISBLANK(OFFSET('11. SEGUIMIENTO 2026'!$P$14,INT((ROW()-13)/2),0)),"",OFFSET('11. SEGUIMIENTO 2026'!$P$14,INT((ROW()-13)/2),0)),IF(ISBLANK(OFFSET('9. METAS'!$S$20,INT((ROW()-14)/2),0)),"",OFFSET('9. METAS'!$S$20,INT((ROW()-14)/2),0)))</f>
        <v/>
      </c>
      <c r="M369" s="246" t="str">
        <f ca="1">IF(MOD(ROW()-13,2)=0,IF(ISBLANK(OFFSET('11. SEGUIMIENTO 2026'!$Q$14,INT((ROW()-13)/2),0)),"",OFFSET('11. SEGUIMIENTO 2026'!$Q$14,INT((ROW()-13)/2),0)),IF(ISBLANK(OFFSET('9. METAS'!$T$20,INT((ROW()-14)/2),0)),"",OFFSET('9. METAS'!$T$20,INT((ROW()-14)/2),0)))</f>
        <v/>
      </c>
      <c r="N369" s="1006">
        <f t="shared" ref="N369" ca="1" si="352">IFERROR(J369/J370,"ND")</f>
        <v>1.1000000000000001</v>
      </c>
      <c r="O369" s="1008" t="str">
        <f t="shared" ref="O369" ca="1" si="353">IFERROR(((J369+K369)/H369),"ND")</f>
        <v>ND</v>
      </c>
      <c r="P369" s="1010"/>
    </row>
    <row r="370" spans="3:16">
      <c r="C370" s="1025"/>
      <c r="D370" s="1018"/>
      <c r="E370" s="1018"/>
      <c r="F370" s="1021"/>
      <c r="G370" s="1023"/>
      <c r="H370" s="1002"/>
      <c r="I370" s="1012"/>
      <c r="J370" s="244">
        <f ca="1">IF(MOD(ROW()-13,2)=0,IF(ISBLANK(OFFSET('11. SEGUIMIENTO 2026'!$N$14,INT((ROW()-13)/2),0)),"",OFFSET('11. SEGUIMIENTO 2026'!$N$14,INT((ROW()-13)/2),0)),IF(ISBLANK(OFFSET('9. METAS'!$Q$20,INT((ROW()-14)/2),0)),"",OFFSET('9. METAS'!$Q$20,INT((ROW()-14)/2),0)))</f>
        <v>10</v>
      </c>
      <c r="K370" s="245">
        <f ca="1">IF(MOD(ROW()-13,2)=0,IF(ISBLANK(OFFSET('11. SEGUIMIENTO 2026'!$O$14,INT((ROW()-13)/2),0)),"",OFFSET('11. SEGUIMIENTO 2026'!$O$14,INT((ROW()-13)/2),0)),IF(ISBLANK(OFFSET('9. METAS'!$R$20,INT((ROW()-14)/2),0)),"",OFFSET('9. METAS'!$R$20,INT((ROW()-14)/2),0)))</f>
        <v>6</v>
      </c>
      <c r="L370" s="245">
        <f ca="1">IF(MOD(ROW()-13,2)=0,IF(ISBLANK(OFFSET('11. SEGUIMIENTO 2026'!$P$14,INT((ROW()-13)/2),0)),"",OFFSET('11. SEGUIMIENTO 2026'!$P$14,INT((ROW()-13)/2),0)),IF(ISBLANK(OFFSET('9. METAS'!$S$20,INT((ROW()-14)/2),0)),"",OFFSET('9. METAS'!$S$20,INT((ROW()-14)/2),0)))</f>
        <v>4</v>
      </c>
      <c r="M370" s="246">
        <f ca="1">IF(MOD(ROW()-13,2)=0,IF(ISBLANK(OFFSET('11. SEGUIMIENTO 2026'!$Q$14,INT((ROW()-13)/2),0)),"",OFFSET('11. SEGUIMIENTO 2026'!$Q$14,INT((ROW()-13)/2),0)),IF(ISBLANK(OFFSET('9. METAS'!$T$20,INT((ROW()-14)/2),0)),"",OFFSET('9. METAS'!$T$20,INT((ROW()-14)/2),0)))</f>
        <v>0</v>
      </c>
      <c r="N370" s="1013"/>
      <c r="O370" s="1014"/>
      <c r="P370" s="1015"/>
    </row>
    <row r="371" spans="3:16">
      <c r="C371" s="1016" t="str">
        <f ca="1">IF(ISBLANK(OFFSET('5. Pp (3 años)'!$C$46,INT((ROW()-13)/2),0)),"",OFFSET('5. Pp (3 años)'!$C$46,INT((ROW()-13)/2),0))</f>
        <v>Actividad</v>
      </c>
      <c r="D371" s="1018" t="str">
        <f ca="1">IF(ISBLANK(OFFSET('5. Pp (3 años)'!$D$46,INT((ROW()-13)/2),0)),"",OFFSET('5. Pp (3 años)'!$D$46,INT((ROW()-13)/2),0))</f>
        <v/>
      </c>
      <c r="E371" s="1018" t="str">
        <f ca="1">IF(ISBLANK(OFFSET('5. Pp (3 años)'!$E$46,INT((ROW()-13)/2),0)),"",OFFSET('5. Pp (3 años)'!$E$46,INT((ROW()-13)/2),0))</f>
        <v/>
      </c>
      <c r="F371" s="1021" t="str">
        <f ca="1">IF(ISBLANK(OFFSET('5. Pp (3 años)'!$K$46,INT((ROW()-13)/2),0)),"",OFFSET('5. Pp (3 años)'!$K$46,INT((ROW()-13)/2),0))</f>
        <v/>
      </c>
      <c r="G371" s="1023" t="str">
        <f ca="1">IF(ISBLANK(OFFSET('5. Pp (3 años)'!$H$46,INT((ROW()-13)/2),0)),"",OFFSET('5. Pp (3 años)'!$H$46,INT((ROW()-13)/2),0))</f>
        <v/>
      </c>
      <c r="H371" s="1002" t="str">
        <f ca="1">IF(ISBLANK(OFFSET('9. METAS'!$K$20,INT((ROW()-13)/2),0)),"",OFFSET('9. METAS'!$K$20,INT((ROW()-13)/2),0))</f>
        <v/>
      </c>
      <c r="I371" s="1004"/>
      <c r="J371" s="244" t="str">
        <f ca="1">IF(MOD(ROW()-13,2)=0,IF(ISBLANK(OFFSET('11. SEGUIMIENTO 2026'!$N$14,INT((ROW()-13)/2),0)),"",OFFSET('11. SEGUIMIENTO 2026'!$N$14,INT((ROW()-13)/2),0)),IF(ISBLANK(OFFSET('9. METAS'!$Q$20,INT((ROW()-14)/2),0)),"",OFFSET('9. METAS'!$Q$20,INT((ROW()-14)/2),0)))</f>
        <v/>
      </c>
      <c r="K371" s="245" t="str">
        <f ca="1">IF(MOD(ROW()-13,2)=0,IF(ISBLANK(OFFSET('11. SEGUIMIENTO 2026'!$O$14,INT((ROW()-13)/2),0)),"",OFFSET('11. SEGUIMIENTO 2026'!$O$14,INT((ROW()-13)/2),0)),IF(ISBLANK(OFFSET('9. METAS'!$R$20,INT((ROW()-14)/2),0)),"",OFFSET('9. METAS'!$R$20,INT((ROW()-14)/2),0)))</f>
        <v/>
      </c>
      <c r="L371" s="245" t="str">
        <f ca="1">IF(MOD(ROW()-13,2)=0,IF(ISBLANK(OFFSET('11. SEGUIMIENTO 2026'!$P$14,INT((ROW()-13)/2),0)),"",OFFSET('11. SEGUIMIENTO 2026'!$P$14,INT((ROW()-13)/2),0)),IF(ISBLANK(OFFSET('9. METAS'!$S$20,INT((ROW()-14)/2),0)),"",OFFSET('9. METAS'!$S$20,INT((ROW()-14)/2),0)))</f>
        <v/>
      </c>
      <c r="M371" s="246" t="str">
        <f ca="1">IF(MOD(ROW()-13,2)=0,IF(ISBLANK(OFFSET('11. SEGUIMIENTO 2026'!$Q$14,INT((ROW()-13)/2),0)),"",OFFSET('11. SEGUIMIENTO 2026'!$Q$14,INT((ROW()-13)/2),0)),IF(ISBLANK(OFFSET('9. METAS'!$T$20,INT((ROW()-14)/2),0)),"",OFFSET('9. METAS'!$T$20,INT((ROW()-14)/2),0)))</f>
        <v/>
      </c>
      <c r="N371" s="1006" t="str">
        <f t="shared" ref="N371" ca="1" si="354">IFERROR(J371/J372,"ND")</f>
        <v>ND</v>
      </c>
      <c r="O371" s="1008" t="str">
        <f t="shared" ref="O371" ca="1" si="355">IFERROR(((J371+K371)/H371),"ND")</f>
        <v>ND</v>
      </c>
      <c r="P371" s="1010"/>
    </row>
    <row r="372" spans="3:16">
      <c r="C372" s="1025"/>
      <c r="D372" s="1018"/>
      <c r="E372" s="1018"/>
      <c r="F372" s="1021"/>
      <c r="G372" s="1023"/>
      <c r="H372" s="1002"/>
      <c r="I372" s="1012"/>
      <c r="J372" s="244" t="str">
        <f ca="1">IF(MOD(ROW()-13,2)=0,IF(ISBLANK(OFFSET('11. SEGUIMIENTO 2026'!$N$14,INT((ROW()-13)/2),0)),"",OFFSET('11. SEGUIMIENTO 2026'!$N$14,INT((ROW()-13)/2),0)),IF(ISBLANK(OFFSET('9. METAS'!$Q$20,INT((ROW()-14)/2),0)),"",OFFSET('9. METAS'!$Q$20,INT((ROW()-14)/2),0)))</f>
        <v/>
      </c>
      <c r="K372" s="245" t="str">
        <f ca="1">IF(MOD(ROW()-13,2)=0,IF(ISBLANK(OFFSET('11. SEGUIMIENTO 2026'!$O$14,INT((ROW()-13)/2),0)),"",OFFSET('11. SEGUIMIENTO 2026'!$O$14,INT((ROW()-13)/2),0)),IF(ISBLANK(OFFSET('9. METAS'!$R$20,INT((ROW()-14)/2),0)),"",OFFSET('9. METAS'!$R$20,INT((ROW()-14)/2),0)))</f>
        <v/>
      </c>
      <c r="L372" s="245" t="str">
        <f ca="1">IF(MOD(ROW()-13,2)=0,IF(ISBLANK(OFFSET('11. SEGUIMIENTO 2026'!$P$14,INT((ROW()-13)/2),0)),"",OFFSET('11. SEGUIMIENTO 2026'!$P$14,INT((ROW()-13)/2),0)),IF(ISBLANK(OFFSET('9. METAS'!$S$20,INT((ROW()-14)/2),0)),"",OFFSET('9. METAS'!$S$20,INT((ROW()-14)/2),0)))</f>
        <v/>
      </c>
      <c r="M372" s="246" t="str">
        <f ca="1">IF(MOD(ROW()-13,2)=0,IF(ISBLANK(OFFSET('11. SEGUIMIENTO 2026'!$Q$14,INT((ROW()-13)/2),0)),"",OFFSET('11. SEGUIMIENTO 2026'!$Q$14,INT((ROW()-13)/2),0)),IF(ISBLANK(OFFSET('9. METAS'!$T$20,INT((ROW()-14)/2),0)),"",OFFSET('9. METAS'!$T$20,INT((ROW()-14)/2),0)))</f>
        <v/>
      </c>
      <c r="N372" s="1013"/>
      <c r="O372" s="1014"/>
      <c r="P372" s="1015"/>
    </row>
    <row r="373" spans="3:16">
      <c r="C373" s="1016" t="str">
        <f ca="1">IF(ISBLANK(OFFSET('5. Pp (3 años)'!$C$46,INT((ROW()-13)/2),0)),"",OFFSET('5. Pp (3 años)'!$C$46,INT((ROW()-13)/2),0))</f>
        <v>Actividad</v>
      </c>
      <c r="D373" s="1018" t="str">
        <f ca="1">IF(ISBLANK(OFFSET('5. Pp (3 años)'!$D$46,INT((ROW()-13)/2),0)),"",OFFSET('5. Pp (3 años)'!$D$46,INT((ROW()-13)/2),0))</f>
        <v/>
      </c>
      <c r="E373" s="1018" t="str">
        <f ca="1">IF(ISBLANK(OFFSET('5. Pp (3 años)'!$E$46,INT((ROW()-13)/2),0)),"",OFFSET('5. Pp (3 años)'!$E$46,INT((ROW()-13)/2),0))</f>
        <v/>
      </c>
      <c r="F373" s="1021" t="str">
        <f ca="1">IF(ISBLANK(OFFSET('5. Pp (3 años)'!$K$46,INT((ROW()-13)/2),0)),"",OFFSET('5. Pp (3 años)'!$K$46,INT((ROW()-13)/2),0))</f>
        <v/>
      </c>
      <c r="G373" s="1023" t="str">
        <f ca="1">IF(ISBLANK(OFFSET('5. Pp (3 años)'!$H$46,INT((ROW()-13)/2),0)),"",OFFSET('5. Pp (3 años)'!$H$46,INT((ROW()-13)/2),0))</f>
        <v/>
      </c>
      <c r="H373" s="1002" t="str">
        <f ca="1">IF(ISBLANK(OFFSET('9. METAS'!$K$20,INT((ROW()-13)/2),0)),"",OFFSET('9. METAS'!$K$20,INT((ROW()-13)/2),0))</f>
        <v/>
      </c>
      <c r="I373" s="1004"/>
      <c r="J373" s="244" t="str">
        <f ca="1">IF(MOD(ROW()-13,2)=0,IF(ISBLANK(OFFSET('11. SEGUIMIENTO 2026'!$N$14,INT((ROW()-13)/2),0)),"",OFFSET('11. SEGUIMIENTO 2026'!$N$14,INT((ROW()-13)/2),0)),IF(ISBLANK(OFFSET('9. METAS'!$Q$20,INT((ROW()-14)/2),0)),"",OFFSET('9. METAS'!$Q$20,INT((ROW()-14)/2),0)))</f>
        <v/>
      </c>
      <c r="K373" s="245" t="str">
        <f ca="1">IF(MOD(ROW()-13,2)=0,IF(ISBLANK(OFFSET('11. SEGUIMIENTO 2026'!$O$14,INT((ROW()-13)/2),0)),"",OFFSET('11. SEGUIMIENTO 2026'!$O$14,INT((ROW()-13)/2),0)),IF(ISBLANK(OFFSET('9. METAS'!$R$20,INT((ROW()-14)/2),0)),"",OFFSET('9. METAS'!$R$20,INT((ROW()-14)/2),0)))</f>
        <v/>
      </c>
      <c r="L373" s="245" t="str">
        <f ca="1">IF(MOD(ROW()-13,2)=0,IF(ISBLANK(OFFSET('11. SEGUIMIENTO 2026'!$P$14,INT((ROW()-13)/2),0)),"",OFFSET('11. SEGUIMIENTO 2026'!$P$14,INT((ROW()-13)/2),0)),IF(ISBLANK(OFFSET('9. METAS'!$S$20,INT((ROW()-14)/2),0)),"",OFFSET('9. METAS'!$S$20,INT((ROW()-14)/2),0)))</f>
        <v/>
      </c>
      <c r="M373" s="246" t="str">
        <f ca="1">IF(MOD(ROW()-13,2)=0,IF(ISBLANK(OFFSET('11. SEGUIMIENTO 2026'!$Q$14,INT((ROW()-13)/2),0)),"",OFFSET('11. SEGUIMIENTO 2026'!$Q$14,INT((ROW()-13)/2),0)),IF(ISBLANK(OFFSET('9. METAS'!$T$20,INT((ROW()-14)/2),0)),"",OFFSET('9. METAS'!$T$20,INT((ROW()-14)/2),0)))</f>
        <v/>
      </c>
      <c r="N373" s="1006" t="str">
        <f t="shared" ref="N373" ca="1" si="356">IFERROR(J373/J374,"ND")</f>
        <v>ND</v>
      </c>
      <c r="O373" s="1008" t="str">
        <f t="shared" ref="O373" ca="1" si="357">IFERROR(((J373+K373)/H373),"ND")</f>
        <v>ND</v>
      </c>
      <c r="P373" s="1010"/>
    </row>
    <row r="374" spans="3:16">
      <c r="C374" s="1025"/>
      <c r="D374" s="1018"/>
      <c r="E374" s="1018"/>
      <c r="F374" s="1021"/>
      <c r="G374" s="1023"/>
      <c r="H374" s="1002"/>
      <c r="I374" s="1012"/>
      <c r="J374" s="244" t="str">
        <f ca="1">IF(MOD(ROW()-13,2)=0,IF(ISBLANK(OFFSET('11. SEGUIMIENTO 2026'!$N$14,INT((ROW()-13)/2),0)),"",OFFSET('11. SEGUIMIENTO 2026'!$N$14,INT((ROW()-13)/2),0)),IF(ISBLANK(OFFSET('9. METAS'!$Q$20,INT((ROW()-14)/2),0)),"",OFFSET('9. METAS'!$Q$20,INT((ROW()-14)/2),0)))</f>
        <v/>
      </c>
      <c r="K374" s="245" t="str">
        <f ca="1">IF(MOD(ROW()-13,2)=0,IF(ISBLANK(OFFSET('11. SEGUIMIENTO 2026'!$O$14,INT((ROW()-13)/2),0)),"",OFFSET('11. SEGUIMIENTO 2026'!$O$14,INT((ROW()-13)/2),0)),IF(ISBLANK(OFFSET('9. METAS'!$R$20,INT((ROW()-14)/2),0)),"",OFFSET('9. METAS'!$R$20,INT((ROW()-14)/2),0)))</f>
        <v/>
      </c>
      <c r="L374" s="245" t="str">
        <f ca="1">IF(MOD(ROW()-13,2)=0,IF(ISBLANK(OFFSET('11. SEGUIMIENTO 2026'!$P$14,INT((ROW()-13)/2),0)),"",OFFSET('11. SEGUIMIENTO 2026'!$P$14,INT((ROW()-13)/2),0)),IF(ISBLANK(OFFSET('9. METAS'!$S$20,INT((ROW()-14)/2),0)),"",OFFSET('9. METAS'!$S$20,INT((ROW()-14)/2),0)))</f>
        <v/>
      </c>
      <c r="M374" s="246" t="str">
        <f ca="1">IF(MOD(ROW()-13,2)=0,IF(ISBLANK(OFFSET('11. SEGUIMIENTO 2026'!$Q$14,INT((ROW()-13)/2),0)),"",OFFSET('11. SEGUIMIENTO 2026'!$Q$14,INT((ROW()-13)/2),0)),IF(ISBLANK(OFFSET('9. METAS'!$T$20,INT((ROW()-14)/2),0)),"",OFFSET('9. METAS'!$T$20,INT((ROW()-14)/2),0)))</f>
        <v/>
      </c>
      <c r="N374" s="1013"/>
      <c r="O374" s="1014"/>
      <c r="P374" s="1015"/>
    </row>
    <row r="375" spans="3:16">
      <c r="C375" s="1016" t="str">
        <f ca="1">IF(ISBLANK(OFFSET('5. Pp (3 años)'!$C$46,INT((ROW()-13)/2),0)),"",OFFSET('5. Pp (3 años)'!$C$46,INT((ROW()-13)/2),0))</f>
        <v>Actividad</v>
      </c>
      <c r="D375" s="1018" t="str">
        <f ca="1">IF(ISBLANK(OFFSET('5. Pp (3 años)'!$D$46,INT((ROW()-13)/2),0)),"",OFFSET('5. Pp (3 años)'!$D$46,INT((ROW()-13)/2),0))</f>
        <v/>
      </c>
      <c r="E375" s="1018" t="str">
        <f ca="1">IF(ISBLANK(OFFSET('5. Pp (3 años)'!$E$46,INT((ROW()-13)/2),0)),"",OFFSET('5. Pp (3 años)'!$E$46,INT((ROW()-13)/2),0))</f>
        <v/>
      </c>
      <c r="F375" s="1021" t="str">
        <f ca="1">IF(ISBLANK(OFFSET('5. Pp (3 años)'!$K$46,INT((ROW()-13)/2),0)),"",OFFSET('5. Pp (3 años)'!$K$46,INT((ROW()-13)/2),0))</f>
        <v/>
      </c>
      <c r="G375" s="1023" t="str">
        <f ca="1">IF(ISBLANK(OFFSET('5. Pp (3 años)'!$H$46,INT((ROW()-13)/2),0)),"",OFFSET('5. Pp (3 años)'!$H$46,INT((ROW()-13)/2),0))</f>
        <v/>
      </c>
      <c r="H375" s="1002" t="str">
        <f ca="1">IF(ISBLANK(OFFSET('9. METAS'!$K$20,INT((ROW()-13)/2),0)),"",OFFSET('9. METAS'!$K$20,INT((ROW()-13)/2),0))</f>
        <v/>
      </c>
      <c r="I375" s="1004"/>
      <c r="J375" s="244" t="str">
        <f ca="1">IF(MOD(ROW()-13,2)=0,IF(ISBLANK(OFFSET('11. SEGUIMIENTO 2026'!$N$14,INT((ROW()-13)/2),0)),"",OFFSET('11. SEGUIMIENTO 2026'!$N$14,INT((ROW()-13)/2),0)),IF(ISBLANK(OFFSET('9. METAS'!$Q$20,INT((ROW()-14)/2),0)),"",OFFSET('9. METAS'!$Q$20,INT((ROW()-14)/2),0)))</f>
        <v/>
      </c>
      <c r="K375" s="245" t="str">
        <f ca="1">IF(MOD(ROW()-13,2)=0,IF(ISBLANK(OFFSET('11. SEGUIMIENTO 2026'!$O$14,INT((ROW()-13)/2),0)),"",OFFSET('11. SEGUIMIENTO 2026'!$O$14,INT((ROW()-13)/2),0)),IF(ISBLANK(OFFSET('9. METAS'!$R$20,INT((ROW()-14)/2),0)),"",OFFSET('9. METAS'!$R$20,INT((ROW()-14)/2),0)))</f>
        <v/>
      </c>
      <c r="L375" s="245" t="str">
        <f ca="1">IF(MOD(ROW()-13,2)=0,IF(ISBLANK(OFFSET('11. SEGUIMIENTO 2026'!$P$14,INT((ROW()-13)/2),0)),"",OFFSET('11. SEGUIMIENTO 2026'!$P$14,INT((ROW()-13)/2),0)),IF(ISBLANK(OFFSET('9. METAS'!$S$20,INT((ROW()-14)/2),0)),"",OFFSET('9. METAS'!$S$20,INT((ROW()-14)/2),0)))</f>
        <v/>
      </c>
      <c r="M375" s="246" t="str">
        <f ca="1">IF(MOD(ROW()-13,2)=0,IF(ISBLANK(OFFSET('11. SEGUIMIENTO 2026'!$Q$14,INT((ROW()-13)/2),0)),"",OFFSET('11. SEGUIMIENTO 2026'!$Q$14,INT((ROW()-13)/2),0)),IF(ISBLANK(OFFSET('9. METAS'!$T$20,INT((ROW()-14)/2),0)),"",OFFSET('9. METAS'!$T$20,INT((ROW()-14)/2),0)))</f>
        <v/>
      </c>
      <c r="N375" s="1006" t="str">
        <f t="shared" ref="N375" ca="1" si="358">IFERROR(J375/J376,"ND")</f>
        <v>ND</v>
      </c>
      <c r="O375" s="1008" t="str">
        <f t="shared" ref="O375" ca="1" si="359">IFERROR(((J375+K375)/H375),"ND")</f>
        <v>ND</v>
      </c>
      <c r="P375" s="1010"/>
    </row>
    <row r="376" spans="3:16">
      <c r="C376" s="1025"/>
      <c r="D376" s="1018"/>
      <c r="E376" s="1018"/>
      <c r="F376" s="1021"/>
      <c r="G376" s="1023"/>
      <c r="H376" s="1002"/>
      <c r="I376" s="1012"/>
      <c r="J376" s="244" t="str">
        <f ca="1">IF(MOD(ROW()-13,2)=0,IF(ISBLANK(OFFSET('11. SEGUIMIENTO 2026'!$N$14,INT((ROW()-13)/2),0)),"",OFFSET('11. SEGUIMIENTO 2026'!$N$14,INT((ROW()-13)/2),0)),IF(ISBLANK(OFFSET('9. METAS'!$Q$20,INT((ROW()-14)/2),0)),"",OFFSET('9. METAS'!$Q$20,INT((ROW()-14)/2),0)))</f>
        <v/>
      </c>
      <c r="K376" s="245" t="str">
        <f ca="1">IF(MOD(ROW()-13,2)=0,IF(ISBLANK(OFFSET('11. SEGUIMIENTO 2026'!$O$14,INT((ROW()-13)/2),0)),"",OFFSET('11. SEGUIMIENTO 2026'!$O$14,INT((ROW()-13)/2),0)),IF(ISBLANK(OFFSET('9. METAS'!$R$20,INT((ROW()-14)/2),0)),"",OFFSET('9. METAS'!$R$20,INT((ROW()-14)/2),0)))</f>
        <v/>
      </c>
      <c r="L376" s="245" t="str">
        <f ca="1">IF(MOD(ROW()-13,2)=0,IF(ISBLANK(OFFSET('11. SEGUIMIENTO 2026'!$P$14,INT((ROW()-13)/2),0)),"",OFFSET('11. SEGUIMIENTO 2026'!$P$14,INT((ROW()-13)/2),0)),IF(ISBLANK(OFFSET('9. METAS'!$S$20,INT((ROW()-14)/2),0)),"",OFFSET('9. METAS'!$S$20,INT((ROW()-14)/2),0)))</f>
        <v/>
      </c>
      <c r="M376" s="246" t="str">
        <f ca="1">IF(MOD(ROW()-13,2)=0,IF(ISBLANK(OFFSET('11. SEGUIMIENTO 2026'!$Q$14,INT((ROW()-13)/2),0)),"",OFFSET('11. SEGUIMIENTO 2026'!$Q$14,INT((ROW()-13)/2),0)),IF(ISBLANK(OFFSET('9. METAS'!$T$20,INT((ROW()-14)/2),0)),"",OFFSET('9. METAS'!$T$20,INT((ROW()-14)/2),0)))</f>
        <v/>
      </c>
      <c r="N376" s="1013"/>
      <c r="O376" s="1014"/>
      <c r="P376" s="1015"/>
    </row>
    <row r="377" spans="3:16">
      <c r="C377" s="1016" t="str">
        <f ca="1">IF(ISBLANK(OFFSET('5. Pp (3 años)'!$C$46,INT((ROW()-13)/2),0)),"",OFFSET('5. Pp (3 años)'!$C$46,INT((ROW()-13)/2),0))</f>
        <v>Componente</v>
      </c>
      <c r="D377" s="1018" t="str">
        <f ca="1">IF(ISBLANK(OFFSET('5. Pp (3 años)'!$D$46,INT((ROW()-13)/2),0)),"",OFFSET('5. Pp (3 años)'!$D$46,INT((ROW()-13)/2),0))</f>
        <v>4.1.1.1.31 Servicios de formación educativa inclusiva y capacitación para el desarrollo productivo otorgados.</v>
      </c>
      <c r="E377" s="1018" t="str">
        <f ca="1">IF(ISBLANK(OFFSET('5. Pp (3 años)'!$E$46,INT((ROW()-13)/2),0)),"",OFFSET('5. Pp (3 años)'!$E$46,INT((ROW()-13)/2),0))</f>
        <v>PCDHP: Porcentaje de capacidades de desarrollo humano y productivo fortalecidas</v>
      </c>
      <c r="F377" s="1021" t="str">
        <f ca="1">IF(ISBLANK(OFFSET('5. Pp (3 años)'!$K$46,INT((ROW()-13)/2),0)),"",OFFSET('5. Pp (3 años)'!$K$46,INT((ROW()-13)/2),0))</f>
        <v>Ascendente</v>
      </c>
      <c r="G377" s="1023" t="str">
        <f ca="1">IF(ISBLANK(OFFSET('5. Pp (3 años)'!$H$46,INT((ROW()-13)/2),0)),"",OFFSET('5. Pp (3 años)'!$H$46,INT((ROW()-13)/2),0))</f>
        <v>Trimestral</v>
      </c>
      <c r="H377" s="1002">
        <f ca="1">IF(ISBLANK(OFFSET('9. METAS'!$K$20,INT((ROW()-13)/2),0)),"",OFFSET('9. METAS'!$K$20,INT((ROW()-13)/2),0))</f>
        <v>100</v>
      </c>
      <c r="I377" s="1004"/>
      <c r="J377" s="244">
        <f ca="1">IF(MOD(ROW()-13,2)=0,IF(ISBLANK(OFFSET('11. SEGUIMIENTO 2026'!$N$14,INT((ROW()-13)/2),0)),"",OFFSET('11. SEGUIMIENTO 2026'!$N$14,INT((ROW()-13)/2),0)),IF(ISBLANK(OFFSET('9. METAS'!$Q$20,INT((ROW()-14)/2),0)),"",OFFSET('9. METAS'!$Q$20,INT((ROW()-14)/2),0)))</f>
        <v>25</v>
      </c>
      <c r="K377" s="245" t="str">
        <f ca="1">IF(MOD(ROW()-13,2)=0,IF(ISBLANK(OFFSET('11. SEGUIMIENTO 2026'!$O$14,INT((ROW()-13)/2),0)),"",OFFSET('11. SEGUIMIENTO 2026'!$O$14,INT((ROW()-13)/2),0)),IF(ISBLANK(OFFSET('9. METAS'!$R$20,INT((ROW()-14)/2),0)),"",OFFSET('9. METAS'!$R$20,INT((ROW()-14)/2),0)))</f>
        <v/>
      </c>
      <c r="L377" s="245" t="str">
        <f ca="1">IF(MOD(ROW()-13,2)=0,IF(ISBLANK(OFFSET('11. SEGUIMIENTO 2026'!$P$14,INT((ROW()-13)/2),0)),"",OFFSET('11. SEGUIMIENTO 2026'!$P$14,INT((ROW()-13)/2),0)),IF(ISBLANK(OFFSET('9. METAS'!$S$20,INT((ROW()-14)/2),0)),"",OFFSET('9. METAS'!$S$20,INT((ROW()-14)/2),0)))</f>
        <v/>
      </c>
      <c r="M377" s="246" t="str">
        <f ca="1">IF(MOD(ROW()-13,2)=0,IF(ISBLANK(OFFSET('11. SEGUIMIENTO 2026'!$Q$14,INT((ROW()-13)/2),0)),"",OFFSET('11. SEGUIMIENTO 2026'!$Q$14,INT((ROW()-13)/2),0)),IF(ISBLANK(OFFSET('9. METAS'!$T$20,INT((ROW()-14)/2),0)),"",OFFSET('9. METAS'!$T$20,INT((ROW()-14)/2),0)))</f>
        <v/>
      </c>
      <c r="N377" s="1006">
        <f t="shared" ref="N377" ca="1" si="360">IFERROR(J377/J378,"ND")</f>
        <v>1</v>
      </c>
      <c r="O377" s="1008" t="str">
        <f t="shared" ref="O377" ca="1" si="361">IFERROR(((J377+K377)/H377),"ND")</f>
        <v>ND</v>
      </c>
      <c r="P377" s="1010"/>
    </row>
    <row r="378" spans="3:16">
      <c r="C378" s="1025"/>
      <c r="D378" s="1018"/>
      <c r="E378" s="1018"/>
      <c r="F378" s="1021"/>
      <c r="G378" s="1023"/>
      <c r="H378" s="1002"/>
      <c r="I378" s="1012"/>
      <c r="J378" s="244">
        <f ca="1">IF(MOD(ROW()-13,2)=0,IF(ISBLANK(OFFSET('11. SEGUIMIENTO 2026'!$N$14,INT((ROW()-13)/2),0)),"",OFFSET('11. SEGUIMIENTO 2026'!$N$14,INT((ROW()-13)/2),0)),IF(ISBLANK(OFFSET('9. METAS'!$Q$20,INT((ROW()-14)/2),0)),"",OFFSET('9. METAS'!$Q$20,INT((ROW()-14)/2),0)))</f>
        <v>25</v>
      </c>
      <c r="K378" s="245">
        <f ca="1">IF(MOD(ROW()-13,2)=0,IF(ISBLANK(OFFSET('11. SEGUIMIENTO 2026'!$O$14,INT((ROW()-13)/2),0)),"",OFFSET('11. SEGUIMIENTO 2026'!$O$14,INT((ROW()-13)/2),0)),IF(ISBLANK(OFFSET('9. METAS'!$R$20,INT((ROW()-14)/2),0)),"",OFFSET('9. METAS'!$R$20,INT((ROW()-14)/2),0)))</f>
        <v>25</v>
      </c>
      <c r="L378" s="245">
        <f ca="1">IF(MOD(ROW()-13,2)=0,IF(ISBLANK(OFFSET('11. SEGUIMIENTO 2026'!$P$14,INT((ROW()-13)/2),0)),"",OFFSET('11. SEGUIMIENTO 2026'!$P$14,INT((ROW()-13)/2),0)),IF(ISBLANK(OFFSET('9. METAS'!$S$20,INT((ROW()-14)/2),0)),"",OFFSET('9. METAS'!$S$20,INT((ROW()-14)/2),0)))</f>
        <v>25</v>
      </c>
      <c r="M378" s="246">
        <f ca="1">IF(MOD(ROW()-13,2)=0,IF(ISBLANK(OFFSET('11. SEGUIMIENTO 2026'!$Q$14,INT((ROW()-13)/2),0)),"",OFFSET('11. SEGUIMIENTO 2026'!$Q$14,INT((ROW()-13)/2),0)),IF(ISBLANK(OFFSET('9. METAS'!$T$20,INT((ROW()-14)/2),0)),"",OFFSET('9. METAS'!$T$20,INT((ROW()-14)/2),0)))</f>
        <v>25</v>
      </c>
      <c r="N378" s="1013"/>
      <c r="O378" s="1014"/>
      <c r="P378" s="1015"/>
    </row>
    <row r="379" spans="3:16">
      <c r="C379" s="1016" t="str">
        <f ca="1">IF(ISBLANK(OFFSET('5. Pp (3 años)'!$C$46,INT((ROW()-13)/2),0)),"",OFFSET('5. Pp (3 años)'!$C$46,INT((ROW()-13)/2),0))</f>
        <v>Actividad</v>
      </c>
      <c r="D379" s="1018" t="str">
        <f ca="1">IF(ISBLANK(OFFSET('5. Pp (3 años)'!$D$46,INT((ROW()-13)/2),0)),"",OFFSET('5. Pp (3 años)'!$D$46,INT((ROW()-13)/2),0))</f>
        <v xml:space="preserve">4.1.1.1.31.1 Implementación de programas de instrucción académica, participación social y competencias para la productividad.
</v>
      </c>
      <c r="E379" s="1018" t="str">
        <f ca="1">IF(ISBLANK(OFFSET('5. Pp (3 años)'!$E$46,INT((ROW()-13)/2),0)),"",OFFSET('5. Pp (3 años)'!$E$46,INT((ROW()-13)/2),0))</f>
        <v>PAACP: Porcentaje de acciones de alfabetización, capacitación y participación educativa realizadas.</v>
      </c>
      <c r="F379" s="1021" t="str">
        <f ca="1">IF(ISBLANK(OFFSET('5. Pp (3 años)'!$K$46,INT((ROW()-13)/2),0)),"",OFFSET('5. Pp (3 años)'!$K$46,INT((ROW()-13)/2),0))</f>
        <v>Ascendente</v>
      </c>
      <c r="G379" s="1023" t="str">
        <f ca="1">IF(ISBLANK(OFFSET('5. Pp (3 años)'!$H$46,INT((ROW()-13)/2),0)),"",OFFSET('5. Pp (3 años)'!$H$46,INT((ROW()-13)/2),0))</f>
        <v>Trimestral</v>
      </c>
      <c r="H379" s="1002">
        <f ca="1">IF(ISBLANK(OFFSET('9. METAS'!$K$20,INT((ROW()-13)/2),0)),"",OFFSET('9. METAS'!$K$20,INT((ROW()-13)/2),0))</f>
        <v>37</v>
      </c>
      <c r="I379" s="1004"/>
      <c r="J379" s="244">
        <f ca="1">IF(MOD(ROW()-13,2)=0,IF(ISBLANK(OFFSET('11. SEGUIMIENTO 2026'!$N$14,INT((ROW()-13)/2),0)),"",OFFSET('11. SEGUIMIENTO 2026'!$N$14,INT((ROW()-13)/2),0)),IF(ISBLANK(OFFSET('9. METAS'!$Q$20,INT((ROW()-14)/2),0)),"",OFFSET('9. METAS'!$Q$20,INT((ROW()-14)/2),0)))</f>
        <v>10</v>
      </c>
      <c r="K379" s="245" t="str">
        <f ca="1">IF(MOD(ROW()-13,2)=0,IF(ISBLANK(OFFSET('11. SEGUIMIENTO 2026'!$O$14,INT((ROW()-13)/2),0)),"",OFFSET('11. SEGUIMIENTO 2026'!$O$14,INT((ROW()-13)/2),0)),IF(ISBLANK(OFFSET('9. METAS'!$R$20,INT((ROW()-14)/2),0)),"",OFFSET('9. METAS'!$R$20,INT((ROW()-14)/2),0)))</f>
        <v/>
      </c>
      <c r="L379" s="245" t="str">
        <f ca="1">IF(MOD(ROW()-13,2)=0,IF(ISBLANK(OFFSET('11. SEGUIMIENTO 2026'!$P$14,INT((ROW()-13)/2),0)),"",OFFSET('11. SEGUIMIENTO 2026'!$P$14,INT((ROW()-13)/2),0)),IF(ISBLANK(OFFSET('9. METAS'!$S$20,INT((ROW()-14)/2),0)),"",OFFSET('9. METAS'!$S$20,INT((ROW()-14)/2),0)))</f>
        <v/>
      </c>
      <c r="M379" s="246" t="str">
        <f ca="1">IF(MOD(ROW()-13,2)=0,IF(ISBLANK(OFFSET('11. SEGUIMIENTO 2026'!$Q$14,INT((ROW()-13)/2),0)),"",OFFSET('11. SEGUIMIENTO 2026'!$Q$14,INT((ROW()-13)/2),0)),IF(ISBLANK(OFFSET('9. METAS'!$T$20,INT((ROW()-14)/2),0)),"",OFFSET('9. METAS'!$T$20,INT((ROW()-14)/2),0)))</f>
        <v/>
      </c>
      <c r="N379" s="1006">
        <f t="shared" ref="N379" ca="1" si="362">IFERROR(J379/J380,"ND")</f>
        <v>1.25</v>
      </c>
      <c r="O379" s="1008" t="str">
        <f t="shared" ref="O379" ca="1" si="363">IFERROR(((J379+K379)/H379),"ND")</f>
        <v>ND</v>
      </c>
      <c r="P379" s="1010"/>
    </row>
    <row r="380" spans="3:16">
      <c r="C380" s="1025"/>
      <c r="D380" s="1018"/>
      <c r="E380" s="1018"/>
      <c r="F380" s="1021"/>
      <c r="G380" s="1023"/>
      <c r="H380" s="1002"/>
      <c r="I380" s="1012"/>
      <c r="J380" s="244">
        <f ca="1">IF(MOD(ROW()-13,2)=0,IF(ISBLANK(OFFSET('11. SEGUIMIENTO 2026'!$N$14,INT((ROW()-13)/2),0)),"",OFFSET('11. SEGUIMIENTO 2026'!$N$14,INT((ROW()-13)/2),0)),IF(ISBLANK(OFFSET('9. METAS'!$Q$20,INT((ROW()-14)/2),0)),"",OFFSET('9. METAS'!$Q$20,INT((ROW()-14)/2),0)))</f>
        <v>8</v>
      </c>
      <c r="K380" s="245">
        <f ca="1">IF(MOD(ROW()-13,2)=0,IF(ISBLANK(OFFSET('11. SEGUIMIENTO 2026'!$O$14,INT((ROW()-13)/2),0)),"",OFFSET('11. SEGUIMIENTO 2026'!$O$14,INT((ROW()-13)/2),0)),IF(ISBLANK(OFFSET('9. METAS'!$R$20,INT((ROW()-14)/2),0)),"",OFFSET('9. METAS'!$R$20,INT((ROW()-14)/2),0)))</f>
        <v>11</v>
      </c>
      <c r="L380" s="245">
        <f ca="1">IF(MOD(ROW()-13,2)=0,IF(ISBLANK(OFFSET('11. SEGUIMIENTO 2026'!$P$14,INT((ROW()-13)/2),0)),"",OFFSET('11. SEGUIMIENTO 2026'!$P$14,INT((ROW()-13)/2),0)),IF(ISBLANK(OFFSET('9. METAS'!$S$20,INT((ROW()-14)/2),0)),"",OFFSET('9. METAS'!$S$20,INT((ROW()-14)/2),0)))</f>
        <v>8</v>
      </c>
      <c r="M380" s="246">
        <f ca="1">IF(MOD(ROW()-13,2)=0,IF(ISBLANK(OFFSET('11. SEGUIMIENTO 2026'!$Q$14,INT((ROW()-13)/2),0)),"",OFFSET('11. SEGUIMIENTO 2026'!$Q$14,INT((ROW()-13)/2),0)),IF(ISBLANK(OFFSET('9. METAS'!$T$20,INT((ROW()-14)/2),0)),"",OFFSET('9. METAS'!$T$20,INT((ROW()-14)/2),0)))</f>
        <v>10</v>
      </c>
      <c r="N380" s="1013"/>
      <c r="O380" s="1014"/>
      <c r="P380" s="1015"/>
    </row>
    <row r="381" spans="3:16">
      <c r="C381" s="1016" t="str">
        <f ca="1">IF(ISBLANK(OFFSET('5. Pp (3 años)'!$C$46,INT((ROW()-13)/2),0)),"",OFFSET('5. Pp (3 años)'!$C$46,INT((ROW()-13)/2),0))</f>
        <v>Actividad</v>
      </c>
      <c r="D381" s="1018" t="str">
        <f ca="1">IF(ISBLANK(OFFSET('5. Pp (3 años)'!$D$46,INT((ROW()-13)/2),0)),"",OFFSET('5. Pp (3 años)'!$D$46,INT((ROW()-13)/2),0))</f>
        <v/>
      </c>
      <c r="E381" s="1018" t="str">
        <f ca="1">IF(ISBLANK(OFFSET('5. Pp (3 años)'!$E$46,INT((ROW()-13)/2),0)),"",OFFSET('5. Pp (3 años)'!$E$46,INT((ROW()-13)/2),0))</f>
        <v/>
      </c>
      <c r="F381" s="1021" t="str">
        <f ca="1">IF(ISBLANK(OFFSET('5. Pp (3 años)'!$K$46,INT((ROW()-13)/2),0)),"",OFFSET('5. Pp (3 años)'!$K$46,INT((ROW()-13)/2),0))</f>
        <v/>
      </c>
      <c r="G381" s="1023" t="str">
        <f ca="1">IF(ISBLANK(OFFSET('5. Pp (3 años)'!$H$46,INT((ROW()-13)/2),0)),"",OFFSET('5. Pp (3 años)'!$H$46,INT((ROW()-13)/2),0))</f>
        <v/>
      </c>
      <c r="H381" s="1002" t="str">
        <f ca="1">IF(ISBLANK(OFFSET('9. METAS'!$K$20,INT((ROW()-13)/2),0)),"",OFFSET('9. METAS'!$K$20,INT((ROW()-13)/2),0))</f>
        <v/>
      </c>
      <c r="I381" s="1004"/>
      <c r="J381" s="244" t="str">
        <f ca="1">IF(MOD(ROW()-13,2)=0,IF(ISBLANK(OFFSET('11. SEGUIMIENTO 2026'!$N$14,INT((ROW()-13)/2),0)),"",OFFSET('11. SEGUIMIENTO 2026'!$N$14,INT((ROW()-13)/2),0)),IF(ISBLANK(OFFSET('9. METAS'!$Q$20,INT((ROW()-14)/2),0)),"",OFFSET('9. METAS'!$Q$20,INT((ROW()-14)/2),0)))</f>
        <v/>
      </c>
      <c r="K381" s="245" t="str">
        <f ca="1">IF(MOD(ROW()-13,2)=0,IF(ISBLANK(OFFSET('11. SEGUIMIENTO 2026'!$O$14,INT((ROW()-13)/2),0)),"",OFFSET('11. SEGUIMIENTO 2026'!$O$14,INT((ROW()-13)/2),0)),IF(ISBLANK(OFFSET('9. METAS'!$R$20,INT((ROW()-14)/2),0)),"",OFFSET('9. METAS'!$R$20,INT((ROW()-14)/2),0)))</f>
        <v/>
      </c>
      <c r="L381" s="245" t="str">
        <f ca="1">IF(MOD(ROW()-13,2)=0,IF(ISBLANK(OFFSET('11. SEGUIMIENTO 2026'!$P$14,INT((ROW()-13)/2),0)),"",OFFSET('11. SEGUIMIENTO 2026'!$P$14,INT((ROW()-13)/2),0)),IF(ISBLANK(OFFSET('9. METAS'!$S$20,INT((ROW()-14)/2),0)),"",OFFSET('9. METAS'!$S$20,INT((ROW()-14)/2),0)))</f>
        <v/>
      </c>
      <c r="M381" s="246" t="str">
        <f ca="1">IF(MOD(ROW()-13,2)=0,IF(ISBLANK(OFFSET('11. SEGUIMIENTO 2026'!$Q$14,INT((ROW()-13)/2),0)),"",OFFSET('11. SEGUIMIENTO 2026'!$Q$14,INT((ROW()-13)/2),0)),IF(ISBLANK(OFFSET('9. METAS'!$T$20,INT((ROW()-14)/2),0)),"",OFFSET('9. METAS'!$T$20,INT((ROW()-14)/2),0)))</f>
        <v/>
      </c>
      <c r="N381" s="1006" t="str">
        <f t="shared" ref="N381" ca="1" si="364">IFERROR(J381/J382,"ND")</f>
        <v>ND</v>
      </c>
      <c r="O381" s="1008" t="str">
        <f t="shared" ref="O381" ca="1" si="365">IFERROR(((J381+K381)/H381),"ND")</f>
        <v>ND</v>
      </c>
      <c r="P381" s="1010"/>
    </row>
    <row r="382" spans="3:16">
      <c r="C382" s="1025"/>
      <c r="D382" s="1018"/>
      <c r="E382" s="1018"/>
      <c r="F382" s="1021"/>
      <c r="G382" s="1023"/>
      <c r="H382" s="1002"/>
      <c r="I382" s="1012"/>
      <c r="J382" s="244" t="str">
        <f ca="1">IF(MOD(ROW()-13,2)=0,IF(ISBLANK(OFFSET('11. SEGUIMIENTO 2026'!$N$14,INT((ROW()-13)/2),0)),"",OFFSET('11. SEGUIMIENTO 2026'!$N$14,INT((ROW()-13)/2),0)),IF(ISBLANK(OFFSET('9. METAS'!$Q$20,INT((ROW()-14)/2),0)),"",OFFSET('9. METAS'!$Q$20,INT((ROW()-14)/2),0)))</f>
        <v/>
      </c>
      <c r="K382" s="245" t="str">
        <f ca="1">IF(MOD(ROW()-13,2)=0,IF(ISBLANK(OFFSET('11. SEGUIMIENTO 2026'!$O$14,INT((ROW()-13)/2),0)),"",OFFSET('11. SEGUIMIENTO 2026'!$O$14,INT((ROW()-13)/2),0)),IF(ISBLANK(OFFSET('9. METAS'!$R$20,INT((ROW()-14)/2),0)),"",OFFSET('9. METAS'!$R$20,INT((ROW()-14)/2),0)))</f>
        <v/>
      </c>
      <c r="L382" s="245" t="str">
        <f ca="1">IF(MOD(ROW()-13,2)=0,IF(ISBLANK(OFFSET('11. SEGUIMIENTO 2026'!$P$14,INT((ROW()-13)/2),0)),"",OFFSET('11. SEGUIMIENTO 2026'!$P$14,INT((ROW()-13)/2),0)),IF(ISBLANK(OFFSET('9. METAS'!$S$20,INT((ROW()-14)/2),0)),"",OFFSET('9. METAS'!$S$20,INT((ROW()-14)/2),0)))</f>
        <v/>
      </c>
      <c r="M382" s="246" t="str">
        <f ca="1">IF(MOD(ROW()-13,2)=0,IF(ISBLANK(OFFSET('11. SEGUIMIENTO 2026'!$Q$14,INT((ROW()-13)/2),0)),"",OFFSET('11. SEGUIMIENTO 2026'!$Q$14,INT((ROW()-13)/2),0)),IF(ISBLANK(OFFSET('9. METAS'!$T$20,INT((ROW()-14)/2),0)),"",OFFSET('9. METAS'!$T$20,INT((ROW()-14)/2),0)))</f>
        <v/>
      </c>
      <c r="N382" s="1013"/>
      <c r="O382" s="1014"/>
      <c r="P382" s="1015"/>
    </row>
    <row r="383" spans="3:16">
      <c r="C383" s="1016" t="str">
        <f ca="1">IF(ISBLANK(OFFSET('5. Pp (3 años)'!$C$46,INT((ROW()-13)/2),0)),"",OFFSET('5. Pp (3 años)'!$C$46,INT((ROW()-13)/2),0))</f>
        <v>Actividad</v>
      </c>
      <c r="D383" s="1018" t="str">
        <f ca="1">IF(ISBLANK(OFFSET('5. Pp (3 años)'!$D$46,INT((ROW()-13)/2),0)),"",OFFSET('5. Pp (3 años)'!$D$46,INT((ROW()-13)/2),0))</f>
        <v/>
      </c>
      <c r="E383" s="1018" t="str">
        <f ca="1">IF(ISBLANK(OFFSET('5. Pp (3 años)'!$E$46,INT((ROW()-13)/2),0)),"",OFFSET('5. Pp (3 años)'!$E$46,INT((ROW()-13)/2),0))</f>
        <v/>
      </c>
      <c r="F383" s="1021" t="str">
        <f ca="1">IF(ISBLANK(OFFSET('5. Pp (3 años)'!$K$46,INT((ROW()-13)/2),0)),"",OFFSET('5. Pp (3 años)'!$K$46,INT((ROW()-13)/2),0))</f>
        <v/>
      </c>
      <c r="G383" s="1023" t="str">
        <f ca="1">IF(ISBLANK(OFFSET('5. Pp (3 años)'!$H$46,INT((ROW()-13)/2),0)),"",OFFSET('5. Pp (3 años)'!$H$46,INT((ROW()-13)/2),0))</f>
        <v/>
      </c>
      <c r="H383" s="1002" t="str">
        <f ca="1">IF(ISBLANK(OFFSET('9. METAS'!$K$20,INT((ROW()-13)/2),0)),"",OFFSET('9. METAS'!$K$20,INT((ROW()-13)/2),0))</f>
        <v/>
      </c>
      <c r="I383" s="1004"/>
      <c r="J383" s="244" t="str">
        <f ca="1">IF(MOD(ROW()-13,2)=0,IF(ISBLANK(OFFSET('11. SEGUIMIENTO 2026'!$N$14,INT((ROW()-13)/2),0)),"",OFFSET('11. SEGUIMIENTO 2026'!$N$14,INT((ROW()-13)/2),0)),IF(ISBLANK(OFFSET('9. METAS'!$Q$20,INT((ROW()-14)/2),0)),"",OFFSET('9. METAS'!$Q$20,INT((ROW()-14)/2),0)))</f>
        <v/>
      </c>
      <c r="K383" s="245" t="str">
        <f ca="1">IF(MOD(ROW()-13,2)=0,IF(ISBLANK(OFFSET('11. SEGUIMIENTO 2026'!$O$14,INT((ROW()-13)/2),0)),"",OFFSET('11. SEGUIMIENTO 2026'!$O$14,INT((ROW()-13)/2),0)),IF(ISBLANK(OFFSET('9. METAS'!$R$20,INT((ROW()-14)/2),0)),"",OFFSET('9. METAS'!$R$20,INT((ROW()-14)/2),0)))</f>
        <v/>
      </c>
      <c r="L383" s="245" t="str">
        <f ca="1">IF(MOD(ROW()-13,2)=0,IF(ISBLANK(OFFSET('11. SEGUIMIENTO 2026'!$P$14,INT((ROW()-13)/2),0)),"",OFFSET('11. SEGUIMIENTO 2026'!$P$14,INT((ROW()-13)/2),0)),IF(ISBLANK(OFFSET('9. METAS'!$S$20,INT((ROW()-14)/2),0)),"",OFFSET('9. METAS'!$S$20,INT((ROW()-14)/2),0)))</f>
        <v/>
      </c>
      <c r="M383" s="246" t="str">
        <f ca="1">IF(MOD(ROW()-13,2)=0,IF(ISBLANK(OFFSET('11. SEGUIMIENTO 2026'!$Q$14,INT((ROW()-13)/2),0)),"",OFFSET('11. SEGUIMIENTO 2026'!$Q$14,INT((ROW()-13)/2),0)),IF(ISBLANK(OFFSET('9. METAS'!$T$20,INT((ROW()-14)/2),0)),"",OFFSET('9. METAS'!$T$20,INT((ROW()-14)/2),0)))</f>
        <v/>
      </c>
      <c r="N383" s="1006" t="str">
        <f t="shared" ref="N383" ca="1" si="366">IFERROR(J383/J384,"ND")</f>
        <v>ND</v>
      </c>
      <c r="O383" s="1008" t="str">
        <f t="shared" ref="O383" ca="1" si="367">IFERROR(((J383+K383)/H383),"ND")</f>
        <v>ND</v>
      </c>
      <c r="P383" s="1010"/>
    </row>
    <row r="384" spans="3:16">
      <c r="C384" s="1025"/>
      <c r="D384" s="1018"/>
      <c r="E384" s="1018"/>
      <c r="F384" s="1021"/>
      <c r="G384" s="1023"/>
      <c r="H384" s="1002"/>
      <c r="I384" s="1012"/>
      <c r="J384" s="244" t="str">
        <f ca="1">IF(MOD(ROW()-13,2)=0,IF(ISBLANK(OFFSET('11. SEGUIMIENTO 2026'!$N$14,INT((ROW()-13)/2),0)),"",OFFSET('11. SEGUIMIENTO 2026'!$N$14,INT((ROW()-13)/2),0)),IF(ISBLANK(OFFSET('9. METAS'!$Q$20,INT((ROW()-14)/2),0)),"",OFFSET('9. METAS'!$Q$20,INT((ROW()-14)/2),0)))</f>
        <v/>
      </c>
      <c r="K384" s="245" t="str">
        <f ca="1">IF(MOD(ROW()-13,2)=0,IF(ISBLANK(OFFSET('11. SEGUIMIENTO 2026'!$O$14,INT((ROW()-13)/2),0)),"",OFFSET('11. SEGUIMIENTO 2026'!$O$14,INT((ROW()-13)/2),0)),IF(ISBLANK(OFFSET('9. METAS'!$R$20,INT((ROW()-14)/2),0)),"",OFFSET('9. METAS'!$R$20,INT((ROW()-14)/2),0)))</f>
        <v/>
      </c>
      <c r="L384" s="245" t="str">
        <f ca="1">IF(MOD(ROW()-13,2)=0,IF(ISBLANK(OFFSET('11. SEGUIMIENTO 2026'!$P$14,INT((ROW()-13)/2),0)),"",OFFSET('11. SEGUIMIENTO 2026'!$P$14,INT((ROW()-13)/2),0)),IF(ISBLANK(OFFSET('9. METAS'!$S$20,INT((ROW()-14)/2),0)),"",OFFSET('9. METAS'!$S$20,INT((ROW()-14)/2),0)))</f>
        <v/>
      </c>
      <c r="M384" s="246" t="str">
        <f ca="1">IF(MOD(ROW()-13,2)=0,IF(ISBLANK(OFFSET('11. SEGUIMIENTO 2026'!$Q$14,INT((ROW()-13)/2),0)),"",OFFSET('11. SEGUIMIENTO 2026'!$Q$14,INT((ROW()-13)/2),0)),IF(ISBLANK(OFFSET('9. METAS'!$T$20,INT((ROW()-14)/2),0)),"",OFFSET('9. METAS'!$T$20,INT((ROW()-14)/2),0)))</f>
        <v/>
      </c>
      <c r="N384" s="1013"/>
      <c r="O384" s="1014"/>
      <c r="P384" s="1015"/>
    </row>
    <row r="385" spans="3:16">
      <c r="C385" s="1016" t="str">
        <f ca="1">IF(ISBLANK(OFFSET('5. Pp (3 años)'!$C$46,INT((ROW()-13)/2),0)),"",OFFSET('5. Pp (3 años)'!$C$46,INT((ROW()-13)/2),0))</f>
        <v>Actividad</v>
      </c>
      <c r="D385" s="1018" t="str">
        <f ca="1">IF(ISBLANK(OFFSET('5. Pp (3 años)'!$D$46,INT((ROW()-13)/2),0)),"",OFFSET('5. Pp (3 años)'!$D$46,INT((ROW()-13)/2),0))</f>
        <v/>
      </c>
      <c r="E385" s="1018" t="str">
        <f ca="1">IF(ISBLANK(OFFSET('5. Pp (3 años)'!$E$46,INT((ROW()-13)/2),0)),"",OFFSET('5. Pp (3 años)'!$E$46,INT((ROW()-13)/2),0))</f>
        <v/>
      </c>
      <c r="F385" s="1021" t="str">
        <f ca="1">IF(ISBLANK(OFFSET('5. Pp (3 años)'!$K$46,INT((ROW()-13)/2),0)),"",OFFSET('5. Pp (3 años)'!$K$46,INT((ROW()-13)/2),0))</f>
        <v/>
      </c>
      <c r="G385" s="1023" t="str">
        <f ca="1">IF(ISBLANK(OFFSET('5. Pp (3 años)'!$H$46,INT((ROW()-13)/2),0)),"",OFFSET('5. Pp (3 años)'!$H$46,INT((ROW()-13)/2),0))</f>
        <v/>
      </c>
      <c r="H385" s="1002" t="str">
        <f ca="1">IF(ISBLANK(OFFSET('9. METAS'!$K$20,INT((ROW()-13)/2),0)),"",OFFSET('9. METAS'!$K$20,INT((ROW()-13)/2),0))</f>
        <v/>
      </c>
      <c r="I385" s="1004"/>
      <c r="J385" s="244" t="str">
        <f ca="1">IF(MOD(ROW()-13,2)=0,IF(ISBLANK(OFFSET('11. SEGUIMIENTO 2026'!$N$14,INT((ROW()-13)/2),0)),"",OFFSET('11. SEGUIMIENTO 2026'!$N$14,INT((ROW()-13)/2),0)),IF(ISBLANK(OFFSET('9. METAS'!$Q$20,INT((ROW()-14)/2),0)),"",OFFSET('9. METAS'!$Q$20,INT((ROW()-14)/2),0)))</f>
        <v/>
      </c>
      <c r="K385" s="245" t="str">
        <f ca="1">IF(MOD(ROW()-13,2)=0,IF(ISBLANK(OFFSET('11. SEGUIMIENTO 2026'!$O$14,INT((ROW()-13)/2),0)),"",OFFSET('11. SEGUIMIENTO 2026'!$O$14,INT((ROW()-13)/2),0)),IF(ISBLANK(OFFSET('9. METAS'!$R$20,INT((ROW()-14)/2),0)),"",OFFSET('9. METAS'!$R$20,INT((ROW()-14)/2),0)))</f>
        <v/>
      </c>
      <c r="L385" s="245" t="str">
        <f ca="1">IF(MOD(ROW()-13,2)=0,IF(ISBLANK(OFFSET('11. SEGUIMIENTO 2026'!$P$14,INT((ROW()-13)/2),0)),"",OFFSET('11. SEGUIMIENTO 2026'!$P$14,INT((ROW()-13)/2),0)),IF(ISBLANK(OFFSET('9. METAS'!$S$20,INT((ROW()-14)/2),0)),"",OFFSET('9. METAS'!$S$20,INT((ROW()-14)/2),0)))</f>
        <v/>
      </c>
      <c r="M385" s="246" t="str">
        <f ca="1">IF(MOD(ROW()-13,2)=0,IF(ISBLANK(OFFSET('11. SEGUIMIENTO 2026'!$Q$14,INT((ROW()-13)/2),0)),"",OFFSET('11. SEGUIMIENTO 2026'!$Q$14,INT((ROW()-13)/2),0)),IF(ISBLANK(OFFSET('9. METAS'!$T$20,INT((ROW()-14)/2),0)),"",OFFSET('9. METAS'!$T$20,INT((ROW()-14)/2),0)))</f>
        <v/>
      </c>
      <c r="N385" s="1006" t="str">
        <f t="shared" ref="N385" ca="1" si="368">IFERROR(J385/J386,"ND")</f>
        <v>ND</v>
      </c>
      <c r="O385" s="1008" t="str">
        <f t="shared" ref="O385" ca="1" si="369">IFERROR(((J385+K385)/H385),"ND")</f>
        <v>ND</v>
      </c>
      <c r="P385" s="1010"/>
    </row>
    <row r="386" spans="3:16">
      <c r="C386" s="1025"/>
      <c r="D386" s="1018"/>
      <c r="E386" s="1018"/>
      <c r="F386" s="1021"/>
      <c r="G386" s="1023"/>
      <c r="H386" s="1002"/>
      <c r="I386" s="1012"/>
      <c r="J386" s="244" t="str">
        <f ca="1">IF(MOD(ROW()-13,2)=0,IF(ISBLANK(OFFSET('11. SEGUIMIENTO 2026'!$N$14,INT((ROW()-13)/2),0)),"",OFFSET('11. SEGUIMIENTO 2026'!$N$14,INT((ROW()-13)/2),0)),IF(ISBLANK(OFFSET('9. METAS'!$Q$20,INT((ROW()-14)/2),0)),"",OFFSET('9. METAS'!$Q$20,INT((ROW()-14)/2),0)))</f>
        <v/>
      </c>
      <c r="K386" s="245" t="str">
        <f ca="1">IF(MOD(ROW()-13,2)=0,IF(ISBLANK(OFFSET('11. SEGUIMIENTO 2026'!$O$14,INT((ROW()-13)/2),0)),"",OFFSET('11. SEGUIMIENTO 2026'!$O$14,INT((ROW()-13)/2),0)),IF(ISBLANK(OFFSET('9. METAS'!$R$20,INT((ROW()-14)/2),0)),"",OFFSET('9. METAS'!$R$20,INT((ROW()-14)/2),0)))</f>
        <v/>
      </c>
      <c r="L386" s="245" t="str">
        <f ca="1">IF(MOD(ROW()-13,2)=0,IF(ISBLANK(OFFSET('11. SEGUIMIENTO 2026'!$P$14,INT((ROW()-13)/2),0)),"",OFFSET('11. SEGUIMIENTO 2026'!$P$14,INT((ROW()-13)/2),0)),IF(ISBLANK(OFFSET('9. METAS'!$S$20,INT((ROW()-14)/2),0)),"",OFFSET('9. METAS'!$S$20,INT((ROW()-14)/2),0)))</f>
        <v/>
      </c>
      <c r="M386" s="246" t="str">
        <f ca="1">IF(MOD(ROW()-13,2)=0,IF(ISBLANK(OFFSET('11. SEGUIMIENTO 2026'!$Q$14,INT((ROW()-13)/2),0)),"",OFFSET('11. SEGUIMIENTO 2026'!$Q$14,INT((ROW()-13)/2),0)),IF(ISBLANK(OFFSET('9. METAS'!$T$20,INT((ROW()-14)/2),0)),"",OFFSET('9. METAS'!$T$20,INT((ROW()-14)/2),0)))</f>
        <v/>
      </c>
      <c r="N386" s="1013"/>
      <c r="O386" s="1014"/>
      <c r="P386" s="1015"/>
    </row>
    <row r="387" spans="3:16">
      <c r="C387" s="1016" t="str">
        <f ca="1">IF(ISBLANK(OFFSET('5. Pp (3 años)'!$C$46,INT((ROW()-13)/2),0)),"",OFFSET('5. Pp (3 años)'!$C$46,INT((ROW()-13)/2),0))</f>
        <v>Actividad</v>
      </c>
      <c r="D387" s="1018" t="str">
        <f ca="1">IF(ISBLANK(OFFSET('5. Pp (3 años)'!$D$46,INT((ROW()-13)/2),0)),"",OFFSET('5. Pp (3 años)'!$D$46,INT((ROW()-13)/2),0))</f>
        <v/>
      </c>
      <c r="E387" s="1018" t="str">
        <f ca="1">IF(ISBLANK(OFFSET('5. Pp (3 años)'!$E$46,INT((ROW()-13)/2),0)),"",OFFSET('5. Pp (3 años)'!$E$46,INT((ROW()-13)/2),0))</f>
        <v/>
      </c>
      <c r="F387" s="1021" t="str">
        <f ca="1">IF(ISBLANK(OFFSET('5. Pp (3 años)'!$K$46,INT((ROW()-13)/2),0)),"",OFFSET('5. Pp (3 años)'!$K$46,INT((ROW()-13)/2),0))</f>
        <v/>
      </c>
      <c r="G387" s="1023" t="str">
        <f ca="1">IF(ISBLANK(OFFSET('5. Pp (3 años)'!$H$46,INT((ROW()-13)/2),0)),"",OFFSET('5. Pp (3 años)'!$H$46,INT((ROW()-13)/2),0))</f>
        <v/>
      </c>
      <c r="H387" s="1002" t="str">
        <f ca="1">IF(ISBLANK(OFFSET('9. METAS'!$K$20,INT((ROW()-13)/2),0)),"",OFFSET('9. METAS'!$K$20,INT((ROW()-13)/2),0))</f>
        <v/>
      </c>
      <c r="I387" s="1004"/>
      <c r="J387" s="244" t="str">
        <f ca="1">IF(MOD(ROW()-13,2)=0,IF(ISBLANK(OFFSET('11. SEGUIMIENTO 2026'!$N$14,INT((ROW()-13)/2),0)),"",OFFSET('11. SEGUIMIENTO 2026'!$N$14,INT((ROW()-13)/2),0)),IF(ISBLANK(OFFSET('9. METAS'!$Q$20,INT((ROW()-14)/2),0)),"",OFFSET('9. METAS'!$Q$20,INT((ROW()-14)/2),0)))</f>
        <v/>
      </c>
      <c r="K387" s="245" t="str">
        <f ca="1">IF(MOD(ROW()-13,2)=0,IF(ISBLANK(OFFSET('11. SEGUIMIENTO 2026'!$O$14,INT((ROW()-13)/2),0)),"",OFFSET('11. SEGUIMIENTO 2026'!$O$14,INT((ROW()-13)/2),0)),IF(ISBLANK(OFFSET('9. METAS'!$R$20,INT((ROW()-14)/2),0)),"",OFFSET('9. METAS'!$R$20,INT((ROW()-14)/2),0)))</f>
        <v/>
      </c>
      <c r="L387" s="245" t="str">
        <f ca="1">IF(MOD(ROW()-13,2)=0,IF(ISBLANK(OFFSET('11. SEGUIMIENTO 2026'!$P$14,INT((ROW()-13)/2),0)),"",OFFSET('11. SEGUIMIENTO 2026'!$P$14,INT((ROW()-13)/2),0)),IF(ISBLANK(OFFSET('9. METAS'!$S$20,INT((ROW()-14)/2),0)),"",OFFSET('9. METAS'!$S$20,INT((ROW()-14)/2),0)))</f>
        <v/>
      </c>
      <c r="M387" s="246" t="str">
        <f ca="1">IF(MOD(ROW()-13,2)=0,IF(ISBLANK(OFFSET('11. SEGUIMIENTO 2026'!$Q$14,INT((ROW()-13)/2),0)),"",OFFSET('11. SEGUIMIENTO 2026'!$Q$14,INT((ROW()-13)/2),0)),IF(ISBLANK(OFFSET('9. METAS'!$T$20,INT((ROW()-14)/2),0)),"",OFFSET('9. METAS'!$T$20,INT((ROW()-14)/2),0)))</f>
        <v/>
      </c>
      <c r="N387" s="1006" t="str">
        <f t="shared" ref="N387" ca="1" si="370">IFERROR(J387/J388,"ND")</f>
        <v>ND</v>
      </c>
      <c r="O387" s="1008" t="str">
        <f t="shared" ref="O387" ca="1" si="371">IFERROR(((J387+K387)/H387),"ND")</f>
        <v>ND</v>
      </c>
      <c r="P387" s="1010"/>
    </row>
    <row r="388" spans="3:16">
      <c r="C388" s="1025"/>
      <c r="D388" s="1018"/>
      <c r="E388" s="1018"/>
      <c r="F388" s="1021"/>
      <c r="G388" s="1023"/>
      <c r="H388" s="1002"/>
      <c r="I388" s="1012"/>
      <c r="J388" s="244" t="str">
        <f ca="1">IF(MOD(ROW()-13,2)=0,IF(ISBLANK(OFFSET('11. SEGUIMIENTO 2026'!$N$14,INT((ROW()-13)/2),0)),"",OFFSET('11. SEGUIMIENTO 2026'!$N$14,INT((ROW()-13)/2),0)),IF(ISBLANK(OFFSET('9. METAS'!$Q$20,INT((ROW()-14)/2),0)),"",OFFSET('9. METAS'!$Q$20,INT((ROW()-14)/2),0)))</f>
        <v/>
      </c>
      <c r="K388" s="245" t="str">
        <f ca="1">IF(MOD(ROW()-13,2)=0,IF(ISBLANK(OFFSET('11. SEGUIMIENTO 2026'!$O$14,INT((ROW()-13)/2),0)),"",OFFSET('11. SEGUIMIENTO 2026'!$O$14,INT((ROW()-13)/2),0)),IF(ISBLANK(OFFSET('9. METAS'!$R$20,INT((ROW()-14)/2),0)),"",OFFSET('9. METAS'!$R$20,INT((ROW()-14)/2),0)))</f>
        <v/>
      </c>
      <c r="L388" s="245" t="str">
        <f ca="1">IF(MOD(ROW()-13,2)=0,IF(ISBLANK(OFFSET('11. SEGUIMIENTO 2026'!$P$14,INT((ROW()-13)/2),0)),"",OFFSET('11. SEGUIMIENTO 2026'!$P$14,INT((ROW()-13)/2),0)),IF(ISBLANK(OFFSET('9. METAS'!$S$20,INT((ROW()-14)/2),0)),"",OFFSET('9. METAS'!$S$20,INT((ROW()-14)/2),0)))</f>
        <v/>
      </c>
      <c r="M388" s="246" t="str">
        <f ca="1">IF(MOD(ROW()-13,2)=0,IF(ISBLANK(OFFSET('11. SEGUIMIENTO 2026'!$Q$14,INT((ROW()-13)/2),0)),"",OFFSET('11. SEGUIMIENTO 2026'!$Q$14,INT((ROW()-13)/2),0)),IF(ISBLANK(OFFSET('9. METAS'!$T$20,INT((ROW()-14)/2),0)),"",OFFSET('9. METAS'!$T$20,INT((ROW()-14)/2),0)))</f>
        <v/>
      </c>
      <c r="N388" s="1013"/>
      <c r="O388" s="1014"/>
      <c r="P388" s="1015"/>
    </row>
    <row r="389" spans="3:16">
      <c r="C389" s="1016" t="str">
        <f ca="1">IF(ISBLANK(OFFSET('5. Pp (3 años)'!$C$46,INT((ROW()-13)/2),0)),"",OFFSET('5. Pp (3 años)'!$C$46,INT((ROW()-13)/2),0))</f>
        <v>Componente</v>
      </c>
      <c r="D389" s="1018" t="str">
        <f ca="1">IF(ISBLANK(OFFSET('5. Pp (3 años)'!$D$46,INT((ROW()-13)/2),0)),"",OFFSET('5. Pp (3 años)'!$D$46,INT((ROW()-13)/2),0))</f>
        <v>4.1.1.1.32 Servicios de salud itinerante y programas de formación preventiva otorgados.</v>
      </c>
      <c r="E389" s="1018" t="str">
        <f ca="1">IF(ISBLANK(OFFSET('5. Pp (3 años)'!$E$46,INT((ROW()-13)/2),0)),"",OFFSET('5. Pp (3 años)'!$E$46,INT((ROW()-13)/2),0))</f>
        <v>PEAPC: Porcentaje de esquemas de atención primaria y capacidades de cuidado consolidados.</v>
      </c>
      <c r="F389" s="1021" t="str">
        <f ca="1">IF(ISBLANK(OFFSET('5. Pp (3 años)'!$K$46,INT((ROW()-13)/2),0)),"",OFFSET('5. Pp (3 años)'!$K$46,INT((ROW()-13)/2),0))</f>
        <v>Ascendente</v>
      </c>
      <c r="G389" s="1023" t="str">
        <f ca="1">IF(ISBLANK(OFFSET('5. Pp (3 años)'!$H$46,INT((ROW()-13)/2),0)),"",OFFSET('5. Pp (3 años)'!$H$46,INT((ROW()-13)/2),0))</f>
        <v>Trimestral</v>
      </c>
      <c r="H389" s="1002">
        <f ca="1">IF(ISBLANK(OFFSET('9. METAS'!$K$20,INT((ROW()-13)/2),0)),"",OFFSET('9. METAS'!$K$20,INT((ROW()-13)/2),0))</f>
        <v>100</v>
      </c>
      <c r="I389" s="1004"/>
      <c r="J389" s="244">
        <f ca="1">IF(MOD(ROW()-13,2)=0,IF(ISBLANK(OFFSET('11. SEGUIMIENTO 2026'!$N$14,INT((ROW()-13)/2),0)),"",OFFSET('11. SEGUIMIENTO 2026'!$N$14,INT((ROW()-13)/2),0)),IF(ISBLANK(OFFSET('9. METAS'!$Q$20,INT((ROW()-14)/2),0)),"",OFFSET('9. METAS'!$Q$20,INT((ROW()-14)/2),0)))</f>
        <v>25</v>
      </c>
      <c r="K389" s="245" t="str">
        <f ca="1">IF(MOD(ROW()-13,2)=0,IF(ISBLANK(OFFSET('11. SEGUIMIENTO 2026'!$O$14,INT((ROW()-13)/2),0)),"",OFFSET('11. SEGUIMIENTO 2026'!$O$14,INT((ROW()-13)/2),0)),IF(ISBLANK(OFFSET('9. METAS'!$R$20,INT((ROW()-14)/2),0)),"",OFFSET('9. METAS'!$R$20,INT((ROW()-14)/2),0)))</f>
        <v/>
      </c>
      <c r="L389" s="245" t="str">
        <f ca="1">IF(MOD(ROW()-13,2)=0,IF(ISBLANK(OFFSET('11. SEGUIMIENTO 2026'!$P$14,INT((ROW()-13)/2),0)),"",OFFSET('11. SEGUIMIENTO 2026'!$P$14,INT((ROW()-13)/2),0)),IF(ISBLANK(OFFSET('9. METAS'!$S$20,INT((ROW()-14)/2),0)),"",OFFSET('9. METAS'!$S$20,INT((ROW()-14)/2),0)))</f>
        <v/>
      </c>
      <c r="M389" s="246" t="str">
        <f ca="1">IF(MOD(ROW()-13,2)=0,IF(ISBLANK(OFFSET('11. SEGUIMIENTO 2026'!$Q$14,INT((ROW()-13)/2),0)),"",OFFSET('11. SEGUIMIENTO 2026'!$Q$14,INT((ROW()-13)/2),0)),IF(ISBLANK(OFFSET('9. METAS'!$T$20,INT((ROW()-14)/2),0)),"",OFFSET('9. METAS'!$T$20,INT((ROW()-14)/2),0)))</f>
        <v/>
      </c>
      <c r="N389" s="1006">
        <f t="shared" ref="N389" ca="1" si="372">IFERROR(J389/J390,"ND")</f>
        <v>1</v>
      </c>
      <c r="O389" s="1008" t="str">
        <f t="shared" ref="O389" ca="1" si="373">IFERROR(((J389+K389)/H389),"ND")</f>
        <v>ND</v>
      </c>
      <c r="P389" s="1010"/>
    </row>
    <row r="390" spans="3:16">
      <c r="C390" s="1025"/>
      <c r="D390" s="1018"/>
      <c r="E390" s="1018"/>
      <c r="F390" s="1021"/>
      <c r="G390" s="1023"/>
      <c r="H390" s="1002"/>
      <c r="I390" s="1012"/>
      <c r="J390" s="244">
        <f ca="1">IF(MOD(ROW()-13,2)=0,IF(ISBLANK(OFFSET('11. SEGUIMIENTO 2026'!$N$14,INT((ROW()-13)/2),0)),"",OFFSET('11. SEGUIMIENTO 2026'!$N$14,INT((ROW()-13)/2),0)),IF(ISBLANK(OFFSET('9. METAS'!$Q$20,INT((ROW()-14)/2),0)),"",OFFSET('9. METAS'!$Q$20,INT((ROW()-14)/2),0)))</f>
        <v>25</v>
      </c>
      <c r="K390" s="245">
        <f ca="1">IF(MOD(ROW()-13,2)=0,IF(ISBLANK(OFFSET('11. SEGUIMIENTO 2026'!$O$14,INT((ROW()-13)/2),0)),"",OFFSET('11. SEGUIMIENTO 2026'!$O$14,INT((ROW()-13)/2),0)),IF(ISBLANK(OFFSET('9. METAS'!$R$20,INT((ROW()-14)/2),0)),"",OFFSET('9. METAS'!$R$20,INT((ROW()-14)/2),0)))</f>
        <v>25</v>
      </c>
      <c r="L390" s="245">
        <f ca="1">IF(MOD(ROW()-13,2)=0,IF(ISBLANK(OFFSET('11. SEGUIMIENTO 2026'!$P$14,INT((ROW()-13)/2),0)),"",OFFSET('11. SEGUIMIENTO 2026'!$P$14,INT((ROW()-13)/2),0)),IF(ISBLANK(OFFSET('9. METAS'!$S$20,INT((ROW()-14)/2),0)),"",OFFSET('9. METAS'!$S$20,INT((ROW()-14)/2),0)))</f>
        <v>25</v>
      </c>
      <c r="M390" s="246">
        <f ca="1">IF(MOD(ROW()-13,2)=0,IF(ISBLANK(OFFSET('11. SEGUIMIENTO 2026'!$Q$14,INT((ROW()-13)/2),0)),"",OFFSET('11. SEGUIMIENTO 2026'!$Q$14,INT((ROW()-13)/2),0)),IF(ISBLANK(OFFSET('9. METAS'!$T$20,INT((ROW()-14)/2),0)),"",OFFSET('9. METAS'!$T$20,INT((ROW()-14)/2),0)))</f>
        <v>25</v>
      </c>
      <c r="N390" s="1013"/>
      <c r="O390" s="1014"/>
      <c r="P390" s="1015"/>
    </row>
    <row r="391" spans="3:16">
      <c r="C391" s="1016" t="str">
        <f ca="1">IF(ISBLANK(OFFSET('5. Pp (3 años)'!$C$46,INT((ROW()-13)/2),0)),"",OFFSET('5. Pp (3 años)'!$C$46,INT((ROW()-13)/2),0))</f>
        <v>Actividad</v>
      </c>
      <c r="D391" s="1018" t="str">
        <f ca="1">IF(ISBLANK(OFFSET('5. Pp (3 años)'!$D$46,INT((ROW()-13)/2),0)),"",OFFSET('5. Pp (3 años)'!$D$46,INT((ROW()-13)/2),0))</f>
        <v>4.1.1.1.32.1 Despliegue operativo de brigadas integrales para la prevención, diagnóstico y promoción de la salud comunitaria.</v>
      </c>
      <c r="E391" s="1018" t="str">
        <f ca="1">IF(ISBLANK(OFFSET('5. Pp (3 años)'!$E$46,INT((ROW()-13)/2),0)),"",OFFSET('5. Pp (3 años)'!$E$46,INT((ROW()-13)/2),0))</f>
        <v>PBJSR: Porcentaje de brigadas y jornadas de salud realizadas.</v>
      </c>
      <c r="F391" s="1021" t="str">
        <f ca="1">IF(ISBLANK(OFFSET('5. Pp (3 años)'!$K$46,INT((ROW()-13)/2),0)),"",OFFSET('5. Pp (3 años)'!$K$46,INT((ROW()-13)/2),0))</f>
        <v>Ascendente</v>
      </c>
      <c r="G391" s="1023" t="str">
        <f ca="1">IF(ISBLANK(OFFSET('5. Pp (3 años)'!$H$46,INT((ROW()-13)/2),0)),"",OFFSET('5. Pp (3 años)'!$H$46,INT((ROW()-13)/2),0))</f>
        <v>Trimestral</v>
      </c>
      <c r="H391" s="1002">
        <f ca="1">IF(ISBLANK(OFFSET('9. METAS'!$K$20,INT((ROW()-13)/2),0)),"",OFFSET('9. METAS'!$K$20,INT((ROW()-13)/2),0))</f>
        <v>225</v>
      </c>
      <c r="I391" s="1004"/>
      <c r="J391" s="244">
        <f ca="1">IF(MOD(ROW()-13,2)=0,IF(ISBLANK(OFFSET('11. SEGUIMIENTO 2026'!$N$14,INT((ROW()-13)/2),0)),"",OFFSET('11. SEGUIMIENTO 2026'!$N$14,INT((ROW()-13)/2),0)),IF(ISBLANK(OFFSET('9. METAS'!$Q$20,INT((ROW()-14)/2),0)),"",OFFSET('9. METAS'!$Q$20,INT((ROW()-14)/2),0)))</f>
        <v>112</v>
      </c>
      <c r="K391" s="245" t="str">
        <f ca="1">IF(MOD(ROW()-13,2)=0,IF(ISBLANK(OFFSET('11. SEGUIMIENTO 2026'!$O$14,INT((ROW()-13)/2),0)),"",OFFSET('11. SEGUIMIENTO 2026'!$O$14,INT((ROW()-13)/2),0)),IF(ISBLANK(OFFSET('9. METAS'!$R$20,INT((ROW()-14)/2),0)),"",OFFSET('9. METAS'!$R$20,INT((ROW()-14)/2),0)))</f>
        <v/>
      </c>
      <c r="L391" s="245" t="str">
        <f ca="1">IF(MOD(ROW()-13,2)=0,IF(ISBLANK(OFFSET('11. SEGUIMIENTO 2026'!$P$14,INT((ROW()-13)/2),0)),"",OFFSET('11. SEGUIMIENTO 2026'!$P$14,INT((ROW()-13)/2),0)),IF(ISBLANK(OFFSET('9. METAS'!$S$20,INT((ROW()-14)/2),0)),"",OFFSET('9. METAS'!$S$20,INT((ROW()-14)/2),0)))</f>
        <v/>
      </c>
      <c r="M391" s="246" t="str">
        <f ca="1">IF(MOD(ROW()-13,2)=0,IF(ISBLANK(OFFSET('11. SEGUIMIENTO 2026'!$Q$14,INT((ROW()-13)/2),0)),"",OFFSET('11. SEGUIMIENTO 2026'!$Q$14,INT((ROW()-13)/2),0)),IF(ISBLANK(OFFSET('9. METAS'!$T$20,INT((ROW()-14)/2),0)),"",OFFSET('9. METAS'!$T$20,INT((ROW()-14)/2),0)))</f>
        <v/>
      </c>
      <c r="N391" s="1006">
        <f t="shared" ref="N391" ca="1" si="374">IFERROR(J391/J392,"ND")</f>
        <v>1.8666666666666667</v>
      </c>
      <c r="O391" s="1008" t="str">
        <f t="shared" ref="O391" ca="1" si="375">IFERROR(((J391+K391)/H391),"ND")</f>
        <v>ND</v>
      </c>
      <c r="P391" s="1010"/>
    </row>
    <row r="392" spans="3:16">
      <c r="C392" s="1025"/>
      <c r="D392" s="1018"/>
      <c r="E392" s="1018"/>
      <c r="F392" s="1021"/>
      <c r="G392" s="1023"/>
      <c r="H392" s="1002"/>
      <c r="I392" s="1012"/>
      <c r="J392" s="244">
        <f ca="1">IF(MOD(ROW()-13,2)=0,IF(ISBLANK(OFFSET('11. SEGUIMIENTO 2026'!$N$14,INT((ROW()-13)/2),0)),"",OFFSET('11. SEGUIMIENTO 2026'!$N$14,INT((ROW()-13)/2),0)),IF(ISBLANK(OFFSET('9. METAS'!$Q$20,INT((ROW()-14)/2),0)),"",OFFSET('9. METAS'!$Q$20,INT((ROW()-14)/2),0)))</f>
        <v>60</v>
      </c>
      <c r="K392" s="245">
        <f ca="1">IF(MOD(ROW()-13,2)=0,IF(ISBLANK(OFFSET('11. SEGUIMIENTO 2026'!$O$14,INT((ROW()-13)/2),0)),"",OFFSET('11. SEGUIMIENTO 2026'!$O$14,INT((ROW()-13)/2),0)),IF(ISBLANK(OFFSET('9. METAS'!$R$20,INT((ROW()-14)/2),0)),"",OFFSET('9. METAS'!$R$20,INT((ROW()-14)/2),0)))</f>
        <v>60</v>
      </c>
      <c r="L392" s="245">
        <f ca="1">IF(MOD(ROW()-13,2)=0,IF(ISBLANK(OFFSET('11. SEGUIMIENTO 2026'!$P$14,INT((ROW()-13)/2),0)),"",OFFSET('11. SEGUIMIENTO 2026'!$P$14,INT((ROW()-13)/2),0)),IF(ISBLANK(OFFSET('9. METAS'!$S$20,INT((ROW()-14)/2),0)),"",OFFSET('9. METAS'!$S$20,INT((ROW()-14)/2),0)))</f>
        <v>50</v>
      </c>
      <c r="M392" s="246">
        <f ca="1">IF(MOD(ROW()-13,2)=0,IF(ISBLANK(OFFSET('11. SEGUIMIENTO 2026'!$Q$14,INT((ROW()-13)/2),0)),"",OFFSET('11. SEGUIMIENTO 2026'!$Q$14,INT((ROW()-13)/2),0)),IF(ISBLANK(OFFSET('9. METAS'!$T$20,INT((ROW()-14)/2),0)),"",OFFSET('9. METAS'!$T$20,INT((ROW()-14)/2),0)))</f>
        <v>55</v>
      </c>
      <c r="N392" s="1013"/>
      <c r="O392" s="1014"/>
      <c r="P392" s="1015"/>
    </row>
    <row r="393" spans="3:16">
      <c r="C393" s="1016" t="str">
        <f ca="1">IF(ISBLANK(OFFSET('5. Pp (3 años)'!$C$46,INT((ROW()-13)/2),0)),"",OFFSET('5. Pp (3 años)'!$C$46,INT((ROW()-13)/2),0))</f>
        <v>Actividad</v>
      </c>
      <c r="D393" s="1018" t="str">
        <f ca="1">IF(ISBLANK(OFFSET('5. Pp (3 años)'!$D$46,INT((ROW()-13)/2),0)),"",OFFSET('5. Pp (3 años)'!$D$46,INT((ROW()-13)/2),0))</f>
        <v>4.1.1.1.32.2 Impartición de talleres formativos y jornadas de atención preventiva para el fortalecimiento de las capacidades de cuidado.</v>
      </c>
      <c r="E393" s="1018" t="str">
        <f ca="1">IF(ISBLANK(OFFSET('5. Pp (3 años)'!$E$46,INT((ROW()-13)/2),0)),"",OFFSET('5. Pp (3 años)'!$E$46,INT((ROW()-13)/2),0))</f>
        <v>PSFCE: Porcentaje de sesiones formativas y campañas de salud ejecutadas</v>
      </c>
      <c r="F393" s="1021" t="str">
        <f ca="1">IF(ISBLANK(OFFSET('5. Pp (3 años)'!$K$46,INT((ROW()-13)/2),0)),"",OFFSET('5. Pp (3 años)'!$K$46,INT((ROW()-13)/2),0))</f>
        <v>Ascendente</v>
      </c>
      <c r="G393" s="1023" t="str">
        <f ca="1">IF(ISBLANK(OFFSET('5. Pp (3 años)'!$H$46,INT((ROW()-13)/2),0)),"",OFFSET('5. Pp (3 años)'!$H$46,INT((ROW()-13)/2),0))</f>
        <v>Trimestral</v>
      </c>
      <c r="H393" s="1002">
        <f ca="1">IF(ISBLANK(OFFSET('9. METAS'!$K$20,INT((ROW()-13)/2),0)),"",OFFSET('9. METAS'!$K$20,INT((ROW()-13)/2),0))</f>
        <v>20</v>
      </c>
      <c r="I393" s="1004"/>
      <c r="J393" s="244">
        <f ca="1">IF(MOD(ROW()-13,2)=0,IF(ISBLANK(OFFSET('11. SEGUIMIENTO 2026'!$N$14,INT((ROW()-13)/2),0)),"",OFFSET('11. SEGUIMIENTO 2026'!$N$14,INT((ROW()-13)/2),0)),IF(ISBLANK(OFFSET('9. METAS'!$Q$20,INT((ROW()-14)/2),0)),"",OFFSET('9. METAS'!$Q$20,INT((ROW()-14)/2),0)))</f>
        <v>5</v>
      </c>
      <c r="K393" s="245" t="str">
        <f ca="1">IF(MOD(ROW()-13,2)=0,IF(ISBLANK(OFFSET('11. SEGUIMIENTO 2026'!$O$14,INT((ROW()-13)/2),0)),"",OFFSET('11. SEGUIMIENTO 2026'!$O$14,INT((ROW()-13)/2),0)),IF(ISBLANK(OFFSET('9. METAS'!$R$20,INT((ROW()-14)/2),0)),"",OFFSET('9. METAS'!$R$20,INT((ROW()-14)/2),0)))</f>
        <v/>
      </c>
      <c r="L393" s="245" t="str">
        <f ca="1">IF(MOD(ROW()-13,2)=0,IF(ISBLANK(OFFSET('11. SEGUIMIENTO 2026'!$P$14,INT((ROW()-13)/2),0)),"",OFFSET('11. SEGUIMIENTO 2026'!$P$14,INT((ROW()-13)/2),0)),IF(ISBLANK(OFFSET('9. METAS'!$S$20,INT((ROW()-14)/2),0)),"",OFFSET('9. METAS'!$S$20,INT((ROW()-14)/2),0)))</f>
        <v/>
      </c>
      <c r="M393" s="246" t="str">
        <f ca="1">IF(MOD(ROW()-13,2)=0,IF(ISBLANK(OFFSET('11. SEGUIMIENTO 2026'!$Q$14,INT((ROW()-13)/2),0)),"",OFFSET('11. SEGUIMIENTO 2026'!$Q$14,INT((ROW()-13)/2),0)),IF(ISBLANK(OFFSET('9. METAS'!$T$20,INT((ROW()-14)/2),0)),"",OFFSET('9. METAS'!$T$20,INT((ROW()-14)/2),0)))</f>
        <v/>
      </c>
      <c r="N393" s="1006">
        <f t="shared" ref="N393" ca="1" si="376">IFERROR(J393/J394,"ND")</f>
        <v>1</v>
      </c>
      <c r="O393" s="1008" t="str">
        <f t="shared" ref="O393" ca="1" si="377">IFERROR(((J393+K393)/H393),"ND")</f>
        <v>ND</v>
      </c>
      <c r="P393" s="1010"/>
    </row>
    <row r="394" spans="3:16">
      <c r="C394" s="1025"/>
      <c r="D394" s="1018"/>
      <c r="E394" s="1018"/>
      <c r="F394" s="1021"/>
      <c r="G394" s="1023"/>
      <c r="H394" s="1002"/>
      <c r="I394" s="1012"/>
      <c r="J394" s="244">
        <f ca="1">IF(MOD(ROW()-13,2)=0,IF(ISBLANK(OFFSET('11. SEGUIMIENTO 2026'!$N$14,INT((ROW()-13)/2),0)),"",OFFSET('11. SEGUIMIENTO 2026'!$N$14,INT((ROW()-13)/2),0)),IF(ISBLANK(OFFSET('9. METAS'!$Q$20,INT((ROW()-14)/2),0)),"",OFFSET('9. METAS'!$Q$20,INT((ROW()-14)/2),0)))</f>
        <v>5</v>
      </c>
      <c r="K394" s="245">
        <f ca="1">IF(MOD(ROW()-13,2)=0,IF(ISBLANK(OFFSET('11. SEGUIMIENTO 2026'!$O$14,INT((ROW()-13)/2),0)),"",OFFSET('11. SEGUIMIENTO 2026'!$O$14,INT((ROW()-13)/2),0)),IF(ISBLANK(OFFSET('9. METAS'!$R$20,INT((ROW()-14)/2),0)),"",OFFSET('9. METAS'!$R$20,INT((ROW()-14)/2),0)))</f>
        <v>5</v>
      </c>
      <c r="L394" s="245">
        <f ca="1">IF(MOD(ROW()-13,2)=0,IF(ISBLANK(OFFSET('11. SEGUIMIENTO 2026'!$P$14,INT((ROW()-13)/2),0)),"",OFFSET('11. SEGUIMIENTO 2026'!$P$14,INT((ROW()-13)/2),0)),IF(ISBLANK(OFFSET('9. METAS'!$S$20,INT((ROW()-14)/2),0)),"",OFFSET('9. METAS'!$S$20,INT((ROW()-14)/2),0)))</f>
        <v>5</v>
      </c>
      <c r="M394" s="246">
        <f ca="1">IF(MOD(ROW()-13,2)=0,IF(ISBLANK(OFFSET('11. SEGUIMIENTO 2026'!$Q$14,INT((ROW()-13)/2),0)),"",OFFSET('11. SEGUIMIENTO 2026'!$Q$14,INT((ROW()-13)/2),0)),IF(ISBLANK(OFFSET('9. METAS'!$T$20,INT((ROW()-14)/2),0)),"",OFFSET('9. METAS'!$T$20,INT((ROW()-14)/2),0)))</f>
        <v>5</v>
      </c>
      <c r="N394" s="1013"/>
      <c r="O394" s="1014"/>
      <c r="P394" s="1015"/>
    </row>
    <row r="395" spans="3:16">
      <c r="C395" s="1016" t="str">
        <f ca="1">IF(ISBLANK(OFFSET('5. Pp (3 años)'!$C$46,INT((ROW()-13)/2),0)),"",OFFSET('5. Pp (3 años)'!$C$46,INT((ROW()-13)/2),0))</f>
        <v>Actividad</v>
      </c>
      <c r="D395" s="1018" t="str">
        <f ca="1">IF(ISBLANK(OFFSET('5. Pp (3 años)'!$D$46,INT((ROW()-13)/2),0)),"",OFFSET('5. Pp (3 años)'!$D$46,INT((ROW()-13)/2),0))</f>
        <v/>
      </c>
      <c r="E395" s="1018" t="str">
        <f ca="1">IF(ISBLANK(OFFSET('5. Pp (3 años)'!$E$46,INT((ROW()-13)/2),0)),"",OFFSET('5. Pp (3 años)'!$E$46,INT((ROW()-13)/2),0))</f>
        <v/>
      </c>
      <c r="F395" s="1021" t="str">
        <f ca="1">IF(ISBLANK(OFFSET('5. Pp (3 años)'!$K$46,INT((ROW()-13)/2),0)),"",OFFSET('5. Pp (3 años)'!$K$46,INT((ROW()-13)/2),0))</f>
        <v/>
      </c>
      <c r="G395" s="1023" t="str">
        <f ca="1">IF(ISBLANK(OFFSET('5. Pp (3 años)'!$H$46,INT((ROW()-13)/2),0)),"",OFFSET('5. Pp (3 años)'!$H$46,INT((ROW()-13)/2),0))</f>
        <v/>
      </c>
      <c r="H395" s="1002" t="str">
        <f ca="1">IF(ISBLANK(OFFSET('9. METAS'!$K$20,INT((ROW()-13)/2),0)),"",OFFSET('9. METAS'!$K$20,INT((ROW()-13)/2),0))</f>
        <v/>
      </c>
      <c r="I395" s="1004"/>
      <c r="J395" s="244" t="str">
        <f ca="1">IF(MOD(ROW()-13,2)=0,IF(ISBLANK(OFFSET('11. SEGUIMIENTO 2026'!$N$14,INT((ROW()-13)/2),0)),"",OFFSET('11. SEGUIMIENTO 2026'!$N$14,INT((ROW()-13)/2),0)),IF(ISBLANK(OFFSET('9. METAS'!$Q$20,INT((ROW()-14)/2),0)),"",OFFSET('9. METAS'!$Q$20,INT((ROW()-14)/2),0)))</f>
        <v/>
      </c>
      <c r="K395" s="245" t="str">
        <f ca="1">IF(MOD(ROW()-13,2)=0,IF(ISBLANK(OFFSET('11. SEGUIMIENTO 2026'!$O$14,INT((ROW()-13)/2),0)),"",OFFSET('11. SEGUIMIENTO 2026'!$O$14,INT((ROW()-13)/2),0)),IF(ISBLANK(OFFSET('9. METAS'!$R$20,INT((ROW()-14)/2),0)),"",OFFSET('9. METAS'!$R$20,INT((ROW()-14)/2),0)))</f>
        <v/>
      </c>
      <c r="L395" s="245" t="str">
        <f ca="1">IF(MOD(ROW()-13,2)=0,IF(ISBLANK(OFFSET('11. SEGUIMIENTO 2026'!$P$14,INT((ROW()-13)/2),0)),"",OFFSET('11. SEGUIMIENTO 2026'!$P$14,INT((ROW()-13)/2),0)),IF(ISBLANK(OFFSET('9. METAS'!$S$20,INT((ROW()-14)/2),0)),"",OFFSET('9. METAS'!$S$20,INT((ROW()-14)/2),0)))</f>
        <v/>
      </c>
      <c r="M395" s="246" t="str">
        <f ca="1">IF(MOD(ROW()-13,2)=0,IF(ISBLANK(OFFSET('11. SEGUIMIENTO 2026'!$Q$14,INT((ROW()-13)/2),0)),"",OFFSET('11. SEGUIMIENTO 2026'!$Q$14,INT((ROW()-13)/2),0)),IF(ISBLANK(OFFSET('9. METAS'!$T$20,INT((ROW()-14)/2),0)),"",OFFSET('9. METAS'!$T$20,INT((ROW()-14)/2),0)))</f>
        <v/>
      </c>
      <c r="N395" s="1006" t="str">
        <f t="shared" ref="N395" ca="1" si="378">IFERROR(J395/J396,"ND")</f>
        <v>ND</v>
      </c>
      <c r="O395" s="1008" t="str">
        <f t="shared" ref="O395" ca="1" si="379">IFERROR(((J395+K395)/H395),"ND")</f>
        <v>ND</v>
      </c>
      <c r="P395" s="1010"/>
    </row>
    <row r="396" spans="3:16">
      <c r="C396" s="1025"/>
      <c r="D396" s="1018"/>
      <c r="E396" s="1018"/>
      <c r="F396" s="1021"/>
      <c r="G396" s="1023"/>
      <c r="H396" s="1002"/>
      <c r="I396" s="1012"/>
      <c r="J396" s="244" t="str">
        <f ca="1">IF(MOD(ROW()-13,2)=0,IF(ISBLANK(OFFSET('11. SEGUIMIENTO 2026'!$N$14,INT((ROW()-13)/2),0)),"",OFFSET('11. SEGUIMIENTO 2026'!$N$14,INT((ROW()-13)/2),0)),IF(ISBLANK(OFFSET('9. METAS'!$Q$20,INT((ROW()-14)/2),0)),"",OFFSET('9. METAS'!$Q$20,INT((ROW()-14)/2),0)))</f>
        <v/>
      </c>
      <c r="K396" s="245" t="str">
        <f ca="1">IF(MOD(ROW()-13,2)=0,IF(ISBLANK(OFFSET('11. SEGUIMIENTO 2026'!$O$14,INT((ROW()-13)/2),0)),"",OFFSET('11. SEGUIMIENTO 2026'!$O$14,INT((ROW()-13)/2),0)),IF(ISBLANK(OFFSET('9. METAS'!$R$20,INT((ROW()-14)/2),0)),"",OFFSET('9. METAS'!$R$20,INT((ROW()-14)/2),0)))</f>
        <v/>
      </c>
      <c r="L396" s="245" t="str">
        <f ca="1">IF(MOD(ROW()-13,2)=0,IF(ISBLANK(OFFSET('11. SEGUIMIENTO 2026'!$P$14,INT((ROW()-13)/2),0)),"",OFFSET('11. SEGUIMIENTO 2026'!$P$14,INT((ROW()-13)/2),0)),IF(ISBLANK(OFFSET('9. METAS'!$S$20,INT((ROW()-14)/2),0)),"",OFFSET('9. METAS'!$S$20,INT((ROW()-14)/2),0)))</f>
        <v/>
      </c>
      <c r="M396" s="246" t="str">
        <f ca="1">IF(MOD(ROW()-13,2)=0,IF(ISBLANK(OFFSET('11. SEGUIMIENTO 2026'!$Q$14,INT((ROW()-13)/2),0)),"",OFFSET('11. SEGUIMIENTO 2026'!$Q$14,INT((ROW()-13)/2),0)),IF(ISBLANK(OFFSET('9. METAS'!$T$20,INT((ROW()-14)/2),0)),"",OFFSET('9. METAS'!$T$20,INT((ROW()-14)/2),0)))</f>
        <v/>
      </c>
      <c r="N396" s="1013"/>
      <c r="O396" s="1014"/>
      <c r="P396" s="1015"/>
    </row>
    <row r="397" spans="3:16">
      <c r="C397" s="1016" t="str">
        <f ca="1">IF(ISBLANK(OFFSET('5. Pp (3 años)'!$C$46,INT((ROW()-13)/2),0)),"",OFFSET('5. Pp (3 años)'!$C$46,INT((ROW()-13)/2),0))</f>
        <v>Actividad</v>
      </c>
      <c r="D397" s="1018" t="str">
        <f ca="1">IF(ISBLANK(OFFSET('5. Pp (3 años)'!$D$46,INT((ROW()-13)/2),0)),"",OFFSET('5. Pp (3 años)'!$D$46,INT((ROW()-13)/2),0))</f>
        <v/>
      </c>
      <c r="E397" s="1018" t="str">
        <f ca="1">IF(ISBLANK(OFFSET('5. Pp (3 años)'!$E$46,INT((ROW()-13)/2),0)),"",OFFSET('5. Pp (3 años)'!$E$46,INT((ROW()-13)/2),0))</f>
        <v/>
      </c>
      <c r="F397" s="1021" t="str">
        <f ca="1">IF(ISBLANK(OFFSET('5. Pp (3 años)'!$K$46,INT((ROW()-13)/2),0)),"",OFFSET('5. Pp (3 años)'!$K$46,INT((ROW()-13)/2),0))</f>
        <v/>
      </c>
      <c r="G397" s="1023" t="str">
        <f ca="1">IF(ISBLANK(OFFSET('5. Pp (3 años)'!$H$46,INT((ROW()-13)/2),0)),"",OFFSET('5. Pp (3 años)'!$H$46,INT((ROW()-13)/2),0))</f>
        <v/>
      </c>
      <c r="H397" s="1002" t="str">
        <f ca="1">IF(ISBLANK(OFFSET('9. METAS'!$K$20,INT((ROW()-13)/2),0)),"",OFFSET('9. METAS'!$K$20,INT((ROW()-13)/2),0))</f>
        <v/>
      </c>
      <c r="I397" s="1004"/>
      <c r="J397" s="244" t="str">
        <f ca="1">IF(MOD(ROW()-13,2)=0,IF(ISBLANK(OFFSET('11. SEGUIMIENTO 2026'!$N$14,INT((ROW()-13)/2),0)),"",OFFSET('11. SEGUIMIENTO 2026'!$N$14,INT((ROW()-13)/2),0)),IF(ISBLANK(OFFSET('9. METAS'!$Q$20,INT((ROW()-14)/2),0)),"",OFFSET('9. METAS'!$Q$20,INT((ROW()-14)/2),0)))</f>
        <v/>
      </c>
      <c r="K397" s="245" t="str">
        <f ca="1">IF(MOD(ROW()-13,2)=0,IF(ISBLANK(OFFSET('11. SEGUIMIENTO 2026'!$O$14,INT((ROW()-13)/2),0)),"",OFFSET('11. SEGUIMIENTO 2026'!$O$14,INT((ROW()-13)/2),0)),IF(ISBLANK(OFFSET('9. METAS'!$R$20,INT((ROW()-14)/2),0)),"",OFFSET('9. METAS'!$R$20,INT((ROW()-14)/2),0)))</f>
        <v/>
      </c>
      <c r="L397" s="245" t="str">
        <f ca="1">IF(MOD(ROW()-13,2)=0,IF(ISBLANK(OFFSET('11. SEGUIMIENTO 2026'!$P$14,INT((ROW()-13)/2),0)),"",OFFSET('11. SEGUIMIENTO 2026'!$P$14,INT((ROW()-13)/2),0)),IF(ISBLANK(OFFSET('9. METAS'!$S$20,INT((ROW()-14)/2),0)),"",OFFSET('9. METAS'!$S$20,INT((ROW()-14)/2),0)))</f>
        <v/>
      </c>
      <c r="M397" s="246" t="str">
        <f ca="1">IF(MOD(ROW()-13,2)=0,IF(ISBLANK(OFFSET('11. SEGUIMIENTO 2026'!$Q$14,INT((ROW()-13)/2),0)),"",OFFSET('11. SEGUIMIENTO 2026'!$Q$14,INT((ROW()-13)/2),0)),IF(ISBLANK(OFFSET('9. METAS'!$T$20,INT((ROW()-14)/2),0)),"",OFFSET('9. METAS'!$T$20,INT((ROW()-14)/2),0)))</f>
        <v/>
      </c>
      <c r="N397" s="1006" t="str">
        <f t="shared" ref="N397" ca="1" si="380">IFERROR(J397/J398,"ND")</f>
        <v>ND</v>
      </c>
      <c r="O397" s="1008" t="str">
        <f t="shared" ref="O397" ca="1" si="381">IFERROR(((J397+K397)/H397),"ND")</f>
        <v>ND</v>
      </c>
      <c r="P397" s="1010"/>
    </row>
    <row r="398" spans="3:16">
      <c r="C398" s="1025"/>
      <c r="D398" s="1018"/>
      <c r="E398" s="1018"/>
      <c r="F398" s="1021"/>
      <c r="G398" s="1023"/>
      <c r="H398" s="1002"/>
      <c r="I398" s="1012"/>
      <c r="J398" s="244" t="str">
        <f ca="1">IF(MOD(ROW()-13,2)=0,IF(ISBLANK(OFFSET('11. SEGUIMIENTO 2026'!$N$14,INT((ROW()-13)/2),0)),"",OFFSET('11. SEGUIMIENTO 2026'!$N$14,INT((ROW()-13)/2),0)),IF(ISBLANK(OFFSET('9. METAS'!$Q$20,INT((ROW()-14)/2),0)),"",OFFSET('9. METAS'!$Q$20,INT((ROW()-14)/2),0)))</f>
        <v/>
      </c>
      <c r="K398" s="245" t="str">
        <f ca="1">IF(MOD(ROW()-13,2)=0,IF(ISBLANK(OFFSET('11. SEGUIMIENTO 2026'!$O$14,INT((ROW()-13)/2),0)),"",OFFSET('11. SEGUIMIENTO 2026'!$O$14,INT((ROW()-13)/2),0)),IF(ISBLANK(OFFSET('9. METAS'!$R$20,INT((ROW()-14)/2),0)),"",OFFSET('9. METAS'!$R$20,INT((ROW()-14)/2),0)))</f>
        <v/>
      </c>
      <c r="L398" s="245" t="str">
        <f ca="1">IF(MOD(ROW()-13,2)=0,IF(ISBLANK(OFFSET('11. SEGUIMIENTO 2026'!$P$14,INT((ROW()-13)/2),0)),"",OFFSET('11. SEGUIMIENTO 2026'!$P$14,INT((ROW()-13)/2),0)),IF(ISBLANK(OFFSET('9. METAS'!$S$20,INT((ROW()-14)/2),0)),"",OFFSET('9. METAS'!$S$20,INT((ROW()-14)/2),0)))</f>
        <v/>
      </c>
      <c r="M398" s="246" t="str">
        <f ca="1">IF(MOD(ROW()-13,2)=0,IF(ISBLANK(OFFSET('11. SEGUIMIENTO 2026'!$Q$14,INT((ROW()-13)/2),0)),"",OFFSET('11. SEGUIMIENTO 2026'!$Q$14,INT((ROW()-13)/2),0)),IF(ISBLANK(OFFSET('9. METAS'!$T$20,INT((ROW()-14)/2),0)),"",OFFSET('9. METAS'!$T$20,INT((ROW()-14)/2),0)))</f>
        <v/>
      </c>
      <c r="N398" s="1013"/>
      <c r="O398" s="1014"/>
      <c r="P398" s="1015"/>
    </row>
    <row r="399" spans="3:16">
      <c r="C399" s="1016" t="str">
        <f ca="1">IF(ISBLANK(OFFSET('5. Pp (3 años)'!$C$46,INT((ROW()-13)/2),0)),"",OFFSET('5. Pp (3 años)'!$C$46,INT((ROW()-13)/2),0))</f>
        <v>Actividad</v>
      </c>
      <c r="D399" s="1018" t="str">
        <f ca="1">IF(ISBLANK(OFFSET('5. Pp (3 años)'!$D$46,INT((ROW()-13)/2),0)),"",OFFSET('5. Pp (3 años)'!$D$46,INT((ROW()-13)/2),0))</f>
        <v/>
      </c>
      <c r="E399" s="1018" t="str">
        <f ca="1">IF(ISBLANK(OFFSET('5. Pp (3 años)'!$E$46,INT((ROW()-13)/2),0)),"",OFFSET('5. Pp (3 años)'!$E$46,INT((ROW()-13)/2),0))</f>
        <v/>
      </c>
      <c r="F399" s="1021" t="str">
        <f ca="1">IF(ISBLANK(OFFSET('5. Pp (3 años)'!$K$46,INT((ROW()-13)/2),0)),"",OFFSET('5. Pp (3 años)'!$K$46,INT((ROW()-13)/2),0))</f>
        <v/>
      </c>
      <c r="G399" s="1023" t="str">
        <f ca="1">IF(ISBLANK(OFFSET('5. Pp (3 años)'!$H$46,INT((ROW()-13)/2),0)),"",OFFSET('5. Pp (3 años)'!$H$46,INT((ROW()-13)/2),0))</f>
        <v/>
      </c>
      <c r="H399" s="1002" t="str">
        <f ca="1">IF(ISBLANK(OFFSET('9. METAS'!$K$20,INT((ROW()-13)/2),0)),"",OFFSET('9. METAS'!$K$20,INT((ROW()-13)/2),0))</f>
        <v/>
      </c>
      <c r="I399" s="1004"/>
      <c r="J399" s="244" t="str">
        <f ca="1">IF(MOD(ROW()-13,2)=0,IF(ISBLANK(OFFSET('11. SEGUIMIENTO 2026'!$N$14,INT((ROW()-13)/2),0)),"",OFFSET('11. SEGUIMIENTO 2026'!$N$14,INT((ROW()-13)/2),0)),IF(ISBLANK(OFFSET('9. METAS'!$Q$20,INT((ROW()-14)/2),0)),"",OFFSET('9. METAS'!$Q$20,INT((ROW()-14)/2),0)))</f>
        <v/>
      </c>
      <c r="K399" s="245" t="str">
        <f ca="1">IF(MOD(ROW()-13,2)=0,IF(ISBLANK(OFFSET('11. SEGUIMIENTO 2026'!$O$14,INT((ROW()-13)/2),0)),"",OFFSET('11. SEGUIMIENTO 2026'!$O$14,INT((ROW()-13)/2),0)),IF(ISBLANK(OFFSET('9. METAS'!$R$20,INT((ROW()-14)/2),0)),"",OFFSET('9. METAS'!$R$20,INT((ROW()-14)/2),0)))</f>
        <v/>
      </c>
      <c r="L399" s="245" t="str">
        <f ca="1">IF(MOD(ROW()-13,2)=0,IF(ISBLANK(OFFSET('11. SEGUIMIENTO 2026'!$P$14,INT((ROW()-13)/2),0)),"",OFFSET('11. SEGUIMIENTO 2026'!$P$14,INT((ROW()-13)/2),0)),IF(ISBLANK(OFFSET('9. METAS'!$S$20,INT((ROW()-14)/2),0)),"",OFFSET('9. METAS'!$S$20,INT((ROW()-14)/2),0)))</f>
        <v/>
      </c>
      <c r="M399" s="246" t="str">
        <f ca="1">IF(MOD(ROW()-13,2)=0,IF(ISBLANK(OFFSET('11. SEGUIMIENTO 2026'!$Q$14,INT((ROW()-13)/2),0)),"",OFFSET('11. SEGUIMIENTO 2026'!$Q$14,INT((ROW()-13)/2),0)),IF(ISBLANK(OFFSET('9. METAS'!$T$20,INT((ROW()-14)/2),0)),"",OFFSET('9. METAS'!$T$20,INT((ROW()-14)/2),0)))</f>
        <v/>
      </c>
      <c r="N399" s="1006" t="str">
        <f t="shared" ref="N399" ca="1" si="382">IFERROR(J399/J400,"ND")</f>
        <v>ND</v>
      </c>
      <c r="O399" s="1008" t="str">
        <f t="shared" ref="O399" ca="1" si="383">IFERROR(((J399+K399)/H399),"ND")</f>
        <v>ND</v>
      </c>
      <c r="P399" s="1010"/>
    </row>
    <row r="400" spans="3:16">
      <c r="C400" s="1025"/>
      <c r="D400" s="1018"/>
      <c r="E400" s="1018"/>
      <c r="F400" s="1021"/>
      <c r="G400" s="1023"/>
      <c r="H400" s="1002"/>
      <c r="I400" s="1012"/>
      <c r="J400" s="244" t="str">
        <f ca="1">IF(MOD(ROW()-13,2)=0,IF(ISBLANK(OFFSET('11. SEGUIMIENTO 2026'!$N$14,INT((ROW()-13)/2),0)),"",OFFSET('11. SEGUIMIENTO 2026'!$N$14,INT((ROW()-13)/2),0)),IF(ISBLANK(OFFSET('9. METAS'!$Q$20,INT((ROW()-14)/2),0)),"",OFFSET('9. METAS'!$Q$20,INT((ROW()-14)/2),0)))</f>
        <v/>
      </c>
      <c r="K400" s="245" t="str">
        <f ca="1">IF(MOD(ROW()-13,2)=0,IF(ISBLANK(OFFSET('11. SEGUIMIENTO 2026'!$O$14,INT((ROW()-13)/2),0)),"",OFFSET('11. SEGUIMIENTO 2026'!$O$14,INT((ROW()-13)/2),0)),IF(ISBLANK(OFFSET('9. METAS'!$R$20,INT((ROW()-14)/2),0)),"",OFFSET('9. METAS'!$R$20,INT((ROW()-14)/2),0)))</f>
        <v/>
      </c>
      <c r="L400" s="245" t="str">
        <f ca="1">IF(MOD(ROW()-13,2)=0,IF(ISBLANK(OFFSET('11. SEGUIMIENTO 2026'!$P$14,INT((ROW()-13)/2),0)),"",OFFSET('11. SEGUIMIENTO 2026'!$P$14,INT((ROW()-13)/2),0)),IF(ISBLANK(OFFSET('9. METAS'!$S$20,INT((ROW()-14)/2),0)),"",OFFSET('9. METAS'!$S$20,INT((ROW()-14)/2),0)))</f>
        <v/>
      </c>
      <c r="M400" s="246" t="str">
        <f ca="1">IF(MOD(ROW()-13,2)=0,IF(ISBLANK(OFFSET('11. SEGUIMIENTO 2026'!$Q$14,INT((ROW()-13)/2),0)),"",OFFSET('11. SEGUIMIENTO 2026'!$Q$14,INT((ROW()-13)/2),0)),IF(ISBLANK(OFFSET('9. METAS'!$T$20,INT((ROW()-14)/2),0)),"",OFFSET('9. METAS'!$T$20,INT((ROW()-14)/2),0)))</f>
        <v/>
      </c>
      <c r="N400" s="1013"/>
      <c r="O400" s="1014"/>
      <c r="P400" s="1015"/>
    </row>
    <row r="401" spans="3:16">
      <c r="C401" s="1016" t="str">
        <f ca="1">IF(ISBLANK(OFFSET('5. Pp (3 años)'!$C$46,INT((ROW()-13)/2),0)),"",OFFSET('5. Pp (3 años)'!$C$46,INT((ROW()-13)/2),0))</f>
        <v>Componente</v>
      </c>
      <c r="D401" s="1018" t="str">
        <f ca="1">IF(ISBLANK(OFFSET('5. Pp (3 años)'!$D$46,INT((ROW()-13)/2),0)),"",OFFSET('5. Pp (3 años)'!$D$46,INT((ROW()-13)/2),0))</f>
        <v>4.1.1.1.33  Servicios de atención médica primaria, especialidades básicas y traslados programados otorgados.</v>
      </c>
      <c r="E401" s="1018" t="str">
        <f ca="1">IF(ISBLANK(OFFSET('5. Pp (3 años)'!$E$46,INT((ROW()-13)/2),0)),"",OFFSET('5. Pp (3 años)'!$E$46,INT((ROW()-13)/2),0))</f>
        <v>PEAPF: Porcentaje de esquema de atención primaria y asistencia médica fortalecido.</v>
      </c>
      <c r="F401" s="1021" t="str">
        <f ca="1">IF(ISBLANK(OFFSET('5. Pp (3 años)'!$K$46,INT((ROW()-13)/2),0)),"",OFFSET('5. Pp (3 años)'!$K$46,INT((ROW()-13)/2),0))</f>
        <v>Ascendente</v>
      </c>
      <c r="G401" s="1023" t="str">
        <f ca="1">IF(ISBLANK(OFFSET('5. Pp (3 años)'!$H$46,INT((ROW()-13)/2),0)),"",OFFSET('5. Pp (3 años)'!$H$46,INT((ROW()-13)/2),0))</f>
        <v>Trimestral</v>
      </c>
      <c r="H401" s="1002">
        <f ca="1">IF(ISBLANK(OFFSET('9. METAS'!$K$20,INT((ROW()-13)/2),0)),"",OFFSET('9. METAS'!$K$20,INT((ROW()-13)/2),0))</f>
        <v>100</v>
      </c>
      <c r="I401" s="1004"/>
      <c r="J401" s="244">
        <f ca="1">IF(MOD(ROW()-13,2)=0,IF(ISBLANK(OFFSET('11. SEGUIMIENTO 2026'!$N$14,INT((ROW()-13)/2),0)),"",OFFSET('11. SEGUIMIENTO 2026'!$N$14,INT((ROW()-13)/2),0)),IF(ISBLANK(OFFSET('9. METAS'!$Q$20,INT((ROW()-14)/2),0)),"",OFFSET('9. METAS'!$Q$20,INT((ROW()-14)/2),0)))</f>
        <v>16</v>
      </c>
      <c r="K401" s="245" t="str">
        <f ca="1">IF(MOD(ROW()-13,2)=0,IF(ISBLANK(OFFSET('11. SEGUIMIENTO 2026'!$O$14,INT((ROW()-13)/2),0)),"",OFFSET('11. SEGUIMIENTO 2026'!$O$14,INT((ROW()-13)/2),0)),IF(ISBLANK(OFFSET('9. METAS'!$R$20,INT((ROW()-14)/2),0)),"",OFFSET('9. METAS'!$R$20,INT((ROW()-14)/2),0)))</f>
        <v/>
      </c>
      <c r="L401" s="245" t="str">
        <f ca="1">IF(MOD(ROW()-13,2)=0,IF(ISBLANK(OFFSET('11. SEGUIMIENTO 2026'!$P$14,INT((ROW()-13)/2),0)),"",OFFSET('11. SEGUIMIENTO 2026'!$P$14,INT((ROW()-13)/2),0)),IF(ISBLANK(OFFSET('9. METAS'!$S$20,INT((ROW()-14)/2),0)),"",OFFSET('9. METAS'!$S$20,INT((ROW()-14)/2),0)))</f>
        <v/>
      </c>
      <c r="M401" s="246" t="str">
        <f ca="1">IF(MOD(ROW()-13,2)=0,IF(ISBLANK(OFFSET('11. SEGUIMIENTO 2026'!$Q$14,INT((ROW()-13)/2),0)),"",OFFSET('11. SEGUIMIENTO 2026'!$Q$14,INT((ROW()-13)/2),0)),IF(ISBLANK(OFFSET('9. METAS'!$T$20,INT((ROW()-14)/2),0)),"",OFFSET('9. METAS'!$T$20,INT((ROW()-14)/2),0)))</f>
        <v/>
      </c>
      <c r="N401" s="1006">
        <f t="shared" ref="N401" ca="1" si="384">IFERROR(J401/J402,"ND")</f>
        <v>0.64</v>
      </c>
      <c r="O401" s="1008" t="str">
        <f t="shared" ref="O401" ca="1" si="385">IFERROR(((J401+K401)/H401),"ND")</f>
        <v>ND</v>
      </c>
      <c r="P401" s="1010"/>
    </row>
    <row r="402" spans="3:16">
      <c r="C402" s="1025"/>
      <c r="D402" s="1018"/>
      <c r="E402" s="1018"/>
      <c r="F402" s="1021"/>
      <c r="G402" s="1023"/>
      <c r="H402" s="1002"/>
      <c r="I402" s="1012"/>
      <c r="J402" s="244">
        <f ca="1">IF(MOD(ROW()-13,2)=0,IF(ISBLANK(OFFSET('11. SEGUIMIENTO 2026'!$N$14,INT((ROW()-13)/2),0)),"",OFFSET('11. SEGUIMIENTO 2026'!$N$14,INT((ROW()-13)/2),0)),IF(ISBLANK(OFFSET('9. METAS'!$Q$20,INT((ROW()-14)/2),0)),"",OFFSET('9. METAS'!$Q$20,INT((ROW()-14)/2),0)))</f>
        <v>25</v>
      </c>
      <c r="K402" s="245">
        <f ca="1">IF(MOD(ROW()-13,2)=0,IF(ISBLANK(OFFSET('11. SEGUIMIENTO 2026'!$O$14,INT((ROW()-13)/2),0)),"",OFFSET('11. SEGUIMIENTO 2026'!$O$14,INT((ROW()-13)/2),0)),IF(ISBLANK(OFFSET('9. METAS'!$R$20,INT((ROW()-14)/2),0)),"",OFFSET('9. METAS'!$R$20,INT((ROW()-14)/2),0)))</f>
        <v>25</v>
      </c>
      <c r="L402" s="245">
        <f ca="1">IF(MOD(ROW()-13,2)=0,IF(ISBLANK(OFFSET('11. SEGUIMIENTO 2026'!$P$14,INT((ROW()-13)/2),0)),"",OFFSET('11. SEGUIMIENTO 2026'!$P$14,INT((ROW()-13)/2),0)),IF(ISBLANK(OFFSET('9. METAS'!$S$20,INT((ROW()-14)/2),0)),"",OFFSET('9. METAS'!$S$20,INT((ROW()-14)/2),0)))</f>
        <v>25</v>
      </c>
      <c r="M402" s="246">
        <f ca="1">IF(MOD(ROW()-13,2)=0,IF(ISBLANK(OFFSET('11. SEGUIMIENTO 2026'!$Q$14,INT((ROW()-13)/2),0)),"",OFFSET('11. SEGUIMIENTO 2026'!$Q$14,INT((ROW()-13)/2),0)),IF(ISBLANK(OFFSET('9. METAS'!$T$20,INT((ROW()-14)/2),0)),"",OFFSET('9. METAS'!$T$20,INT((ROW()-14)/2),0)))</f>
        <v>25</v>
      </c>
      <c r="N402" s="1013"/>
      <c r="O402" s="1014"/>
      <c r="P402" s="1015"/>
    </row>
    <row r="403" spans="3:16">
      <c r="C403" s="1016" t="str">
        <f ca="1">IF(ISBLANK(OFFSET('5. Pp (3 años)'!$C$46,INT((ROW()-13)/2),0)),"",OFFSET('5. Pp (3 años)'!$C$46,INT((ROW()-13)/2),0))</f>
        <v>Actividad</v>
      </c>
      <c r="D403" s="1018" t="str">
        <f ca="1">IF(ISBLANK(OFFSET('5. Pp (3 años)'!$D$46,INT((ROW()-13)/2),0)),"",OFFSET('5. Pp (3 años)'!$D$46,INT((ROW()-13)/2),0))</f>
        <v>4.1.1.1.33.1 Prestación de consultas médicas generales y servicios de especialidades básicas.</v>
      </c>
      <c r="E403" s="1018" t="str">
        <f ca="1">IF(ISBLANK(OFFSET('5. Pp (3 años)'!$E$46,INT((ROW()-13)/2),0)),"",OFFSET('5. Pp (3 años)'!$E$46,INT((ROW()-13)/2),0))</f>
        <v>PCSEB: Porcentaje de consultas y servicios especializados brindados.</v>
      </c>
      <c r="F403" s="1021" t="str">
        <f ca="1">IF(ISBLANK(OFFSET('5. Pp (3 años)'!$K$46,INT((ROW()-13)/2),0)),"",OFFSET('5. Pp (3 años)'!$K$46,INT((ROW()-13)/2),0))</f>
        <v>Ascendente</v>
      </c>
      <c r="G403" s="1023" t="str">
        <f ca="1">IF(ISBLANK(OFFSET('5. Pp (3 años)'!$H$46,INT((ROW()-13)/2),0)),"",OFFSET('5. Pp (3 años)'!$H$46,INT((ROW()-13)/2),0))</f>
        <v>Trimestral</v>
      </c>
      <c r="H403" s="1002">
        <f ca="1">IF(ISBLANK(OFFSET('9. METAS'!$K$20,INT((ROW()-13)/2),0)),"",OFFSET('9. METAS'!$K$20,INT((ROW()-13)/2),0))</f>
        <v>13400</v>
      </c>
      <c r="I403" s="1004"/>
      <c r="J403" s="244">
        <f ca="1">IF(MOD(ROW()-13,2)=0,IF(ISBLANK(OFFSET('11. SEGUIMIENTO 2026'!$N$14,INT((ROW()-13)/2),0)),"",OFFSET('11. SEGUIMIENTO 2026'!$N$14,INT((ROW()-13)/2),0)),IF(ISBLANK(OFFSET('9. METAS'!$Q$20,INT((ROW()-14)/2),0)),"",OFFSET('9. METAS'!$Q$20,INT((ROW()-14)/2),0)))</f>
        <v>4854</v>
      </c>
      <c r="K403" s="245" t="str">
        <f ca="1">IF(MOD(ROW()-13,2)=0,IF(ISBLANK(OFFSET('11. SEGUIMIENTO 2026'!$O$14,INT((ROW()-13)/2),0)),"",OFFSET('11. SEGUIMIENTO 2026'!$O$14,INT((ROW()-13)/2),0)),IF(ISBLANK(OFFSET('9. METAS'!$R$20,INT((ROW()-14)/2),0)),"",OFFSET('9. METAS'!$R$20,INT((ROW()-14)/2),0)))</f>
        <v/>
      </c>
      <c r="L403" s="245" t="str">
        <f ca="1">IF(MOD(ROW()-13,2)=0,IF(ISBLANK(OFFSET('11. SEGUIMIENTO 2026'!$P$14,INT((ROW()-13)/2),0)),"",OFFSET('11. SEGUIMIENTO 2026'!$P$14,INT((ROW()-13)/2),0)),IF(ISBLANK(OFFSET('9. METAS'!$S$20,INT((ROW()-14)/2),0)),"",OFFSET('9. METAS'!$S$20,INT((ROW()-14)/2),0)))</f>
        <v/>
      </c>
      <c r="M403" s="246" t="str">
        <f ca="1">IF(MOD(ROW()-13,2)=0,IF(ISBLANK(OFFSET('11. SEGUIMIENTO 2026'!$Q$14,INT((ROW()-13)/2),0)),"",OFFSET('11. SEGUIMIENTO 2026'!$Q$14,INT((ROW()-13)/2),0)),IF(ISBLANK(OFFSET('9. METAS'!$T$20,INT((ROW()-14)/2),0)),"",OFFSET('9. METAS'!$T$20,INT((ROW()-14)/2),0)))</f>
        <v/>
      </c>
      <c r="N403" s="1006">
        <f t="shared" ref="N403" ca="1" si="386">IFERROR(J403/J404,"ND")</f>
        <v>1.4576576576576576</v>
      </c>
      <c r="O403" s="1008" t="str">
        <f t="shared" ref="O403" ca="1" si="387">IFERROR(((J403+K403)/H403),"ND")</f>
        <v>ND</v>
      </c>
      <c r="P403" s="1010"/>
    </row>
    <row r="404" spans="3:16">
      <c r="C404" s="1025"/>
      <c r="D404" s="1018"/>
      <c r="E404" s="1018"/>
      <c r="F404" s="1021"/>
      <c r="G404" s="1023"/>
      <c r="H404" s="1002"/>
      <c r="I404" s="1012"/>
      <c r="J404" s="244">
        <f ca="1">IF(MOD(ROW()-13,2)=0,IF(ISBLANK(OFFSET('11. SEGUIMIENTO 2026'!$N$14,INT((ROW()-13)/2),0)),"",OFFSET('11. SEGUIMIENTO 2026'!$N$14,INT((ROW()-13)/2),0)),IF(ISBLANK(OFFSET('9. METAS'!$Q$20,INT((ROW()-14)/2),0)),"",OFFSET('9. METAS'!$Q$20,INT((ROW()-14)/2),0)))</f>
        <v>3330</v>
      </c>
      <c r="K404" s="245">
        <f ca="1">IF(MOD(ROW()-13,2)=0,IF(ISBLANK(OFFSET('11. SEGUIMIENTO 2026'!$O$14,INT((ROW()-13)/2),0)),"",OFFSET('11. SEGUIMIENTO 2026'!$O$14,INT((ROW()-13)/2),0)),IF(ISBLANK(OFFSET('9. METAS'!$R$20,INT((ROW()-14)/2),0)),"",OFFSET('9. METAS'!$R$20,INT((ROW()-14)/2),0)))</f>
        <v>3380</v>
      </c>
      <c r="L404" s="245">
        <f ca="1">IF(MOD(ROW()-13,2)=0,IF(ISBLANK(OFFSET('11. SEGUIMIENTO 2026'!$P$14,INT((ROW()-13)/2),0)),"",OFFSET('11. SEGUIMIENTO 2026'!$P$14,INT((ROW()-13)/2),0)),IF(ISBLANK(OFFSET('9. METAS'!$S$20,INT((ROW()-14)/2),0)),"",OFFSET('9. METAS'!$S$20,INT((ROW()-14)/2),0)))</f>
        <v>3380</v>
      </c>
      <c r="M404" s="246">
        <f ca="1">IF(MOD(ROW()-13,2)=0,IF(ISBLANK(OFFSET('11. SEGUIMIENTO 2026'!$Q$14,INT((ROW()-13)/2),0)),"",OFFSET('11. SEGUIMIENTO 2026'!$Q$14,INT((ROW()-13)/2),0)),IF(ISBLANK(OFFSET('9. METAS'!$T$20,INT((ROW()-14)/2),0)),"",OFFSET('9. METAS'!$T$20,INT((ROW()-14)/2),0)))</f>
        <v>3310</v>
      </c>
      <c r="N404" s="1013"/>
      <c r="O404" s="1014"/>
      <c r="P404" s="1015"/>
    </row>
    <row r="405" spans="3:16">
      <c r="C405" s="1016" t="str">
        <f ca="1">IF(ISBLANK(OFFSET('5. Pp (3 años)'!$C$46,INT((ROW()-13)/2),0)),"",OFFSET('5. Pp (3 años)'!$C$46,INT((ROW()-13)/2),0))</f>
        <v>Actividad</v>
      </c>
      <c r="D405" s="1018" t="str">
        <f ca="1">IF(ISBLANK(OFFSET('5. Pp (3 años)'!$D$46,INT((ROW()-13)/2),0)),"",OFFSET('5. Pp (3 años)'!$D$46,INT((ROW()-13)/2),0))</f>
        <v>4.1.1.1.33.2 Organización de jornadas de orientación y capacitación en temas de relevancia epidemiológica.</v>
      </c>
      <c r="E405" s="1018" t="str">
        <f ca="1">IF(ISBLANK(OFFSET('5. Pp (3 años)'!$E$46,INT((ROW()-13)/2),0)),"",OFFSET('5. Pp (3 años)'!$E$46,INT((ROW()-13)/2),0))</f>
        <v>PPPI: Porcentaje de pláticas promocionales impartidas.</v>
      </c>
      <c r="F405" s="1021" t="str">
        <f ca="1">IF(ISBLANK(OFFSET('5. Pp (3 años)'!$K$46,INT((ROW()-13)/2),0)),"",OFFSET('5. Pp (3 años)'!$K$46,INT((ROW()-13)/2),0))</f>
        <v>Ascendente</v>
      </c>
      <c r="G405" s="1023" t="str">
        <f ca="1">IF(ISBLANK(OFFSET('5. Pp (3 años)'!$H$46,INT((ROW()-13)/2),0)),"",OFFSET('5. Pp (3 años)'!$H$46,INT((ROW()-13)/2),0))</f>
        <v>Trimestral</v>
      </c>
      <c r="H405" s="1002">
        <f ca="1">IF(ISBLANK(OFFSET('9. METAS'!$K$20,INT((ROW()-13)/2),0)),"",OFFSET('9. METAS'!$K$20,INT((ROW()-13)/2),0))</f>
        <v>261</v>
      </c>
      <c r="I405" s="1004"/>
      <c r="J405" s="244">
        <f ca="1">IF(MOD(ROW()-13,2)=0,IF(ISBLANK(OFFSET('11. SEGUIMIENTO 2026'!$N$14,INT((ROW()-13)/2),0)),"",OFFSET('11. SEGUIMIENTO 2026'!$N$14,INT((ROW()-13)/2),0)),IF(ISBLANK(OFFSET('9. METAS'!$Q$20,INT((ROW()-14)/2),0)),"",OFFSET('9. METAS'!$Q$20,INT((ROW()-14)/2),0)))</f>
        <v>52</v>
      </c>
      <c r="K405" s="245" t="str">
        <f ca="1">IF(MOD(ROW()-13,2)=0,IF(ISBLANK(OFFSET('11. SEGUIMIENTO 2026'!$O$14,INT((ROW()-13)/2),0)),"",OFFSET('11. SEGUIMIENTO 2026'!$O$14,INT((ROW()-13)/2),0)),IF(ISBLANK(OFFSET('9. METAS'!$R$20,INT((ROW()-14)/2),0)),"",OFFSET('9. METAS'!$R$20,INT((ROW()-14)/2),0)))</f>
        <v/>
      </c>
      <c r="L405" s="245" t="str">
        <f ca="1">IF(MOD(ROW()-13,2)=0,IF(ISBLANK(OFFSET('11. SEGUIMIENTO 2026'!$P$14,INT((ROW()-13)/2),0)),"",OFFSET('11. SEGUIMIENTO 2026'!$P$14,INT((ROW()-13)/2),0)),IF(ISBLANK(OFFSET('9. METAS'!$S$20,INT((ROW()-14)/2),0)),"",OFFSET('9. METAS'!$S$20,INT((ROW()-14)/2),0)))</f>
        <v/>
      </c>
      <c r="M405" s="246" t="str">
        <f ca="1">IF(MOD(ROW()-13,2)=0,IF(ISBLANK(OFFSET('11. SEGUIMIENTO 2026'!$Q$14,INT((ROW()-13)/2),0)),"",OFFSET('11. SEGUIMIENTO 2026'!$Q$14,INT((ROW()-13)/2),0)),IF(ISBLANK(OFFSET('9. METAS'!$T$20,INT((ROW()-14)/2),0)),"",OFFSET('9. METAS'!$T$20,INT((ROW()-14)/2),0)))</f>
        <v/>
      </c>
      <c r="N405" s="1006">
        <f t="shared" ref="N405" ca="1" si="388">IFERROR(J405/J406,"ND")</f>
        <v>0.66666666666666663</v>
      </c>
      <c r="O405" s="1008" t="str">
        <f t="shared" ref="O405" ca="1" si="389">IFERROR(((J405+K405)/H405),"ND")</f>
        <v>ND</v>
      </c>
      <c r="P405" s="1010"/>
    </row>
    <row r="406" spans="3:16">
      <c r="C406" s="1025"/>
      <c r="D406" s="1018"/>
      <c r="E406" s="1018"/>
      <c r="F406" s="1021"/>
      <c r="G406" s="1023"/>
      <c r="H406" s="1002"/>
      <c r="I406" s="1012"/>
      <c r="J406" s="244">
        <f ca="1">IF(MOD(ROW()-13,2)=0,IF(ISBLANK(OFFSET('11. SEGUIMIENTO 2026'!$N$14,INT((ROW()-13)/2),0)),"",OFFSET('11. SEGUIMIENTO 2026'!$N$14,INT((ROW()-13)/2),0)),IF(ISBLANK(OFFSET('9. METAS'!$Q$20,INT((ROW()-14)/2),0)),"",OFFSET('9. METAS'!$Q$20,INT((ROW()-14)/2),0)))</f>
        <v>78</v>
      </c>
      <c r="K406" s="245">
        <f ca="1">IF(MOD(ROW()-13,2)=0,IF(ISBLANK(OFFSET('11. SEGUIMIENTO 2026'!$O$14,INT((ROW()-13)/2),0)),"",OFFSET('11. SEGUIMIENTO 2026'!$O$14,INT((ROW()-13)/2),0)),IF(ISBLANK(OFFSET('9. METAS'!$R$20,INT((ROW()-14)/2),0)),"",OFFSET('9. METAS'!$R$20,INT((ROW()-14)/2),0)))</f>
        <v>78</v>
      </c>
      <c r="L406" s="245">
        <f ca="1">IF(MOD(ROW()-13,2)=0,IF(ISBLANK(OFFSET('11. SEGUIMIENTO 2026'!$P$14,INT((ROW()-13)/2),0)),"",OFFSET('11. SEGUIMIENTO 2026'!$P$14,INT((ROW()-13)/2),0)),IF(ISBLANK(OFFSET('9. METAS'!$S$20,INT((ROW()-14)/2),0)),"",OFFSET('9. METAS'!$S$20,INT((ROW()-14)/2),0)))</f>
        <v>45</v>
      </c>
      <c r="M406" s="246">
        <f ca="1">IF(MOD(ROW()-13,2)=0,IF(ISBLANK(OFFSET('11. SEGUIMIENTO 2026'!$Q$14,INT((ROW()-13)/2),0)),"",OFFSET('11. SEGUIMIENTO 2026'!$Q$14,INT((ROW()-13)/2),0)),IF(ISBLANK(OFFSET('9. METAS'!$T$20,INT((ROW()-14)/2),0)),"",OFFSET('9. METAS'!$T$20,INT((ROW()-14)/2),0)))</f>
        <v>60</v>
      </c>
      <c r="N406" s="1013"/>
      <c r="O406" s="1014"/>
      <c r="P406" s="1015"/>
    </row>
    <row r="407" spans="3:16">
      <c r="C407" s="1016" t="str">
        <f ca="1">IF(ISBLANK(OFFSET('5. Pp (3 años)'!$C$46,INT((ROW()-13)/2),0)),"",OFFSET('5. Pp (3 años)'!$C$46,INT((ROW()-13)/2),0))</f>
        <v>Actividad</v>
      </c>
      <c r="D407" s="1018" t="str">
        <f ca="1">IF(ISBLANK(OFFSET('5. Pp (3 años)'!$D$46,INT((ROW()-13)/2),0)),"",OFFSET('5. Pp (3 años)'!$D$46,INT((ROW()-13)/2),0))</f>
        <v>4.1.1.1.33.3 Gestión y ejecución de servicios asistenciales para el traslado de personas con movilidad reducida.</v>
      </c>
      <c r="E407" s="1018" t="str">
        <f ca="1">IF(ISBLANK(OFFSET('5. Pp (3 años)'!$E$46,INT((ROW()-13)/2),0)),"",OFFSET('5. Pp (3 años)'!$E$46,INT((ROW()-13)/2),0))</f>
        <v>PSTR: Porcentaje de servicios de traslado realizados.</v>
      </c>
      <c r="F407" s="1021" t="str">
        <f ca="1">IF(ISBLANK(OFFSET('5. Pp (3 años)'!$K$46,INT((ROW()-13)/2),0)),"",OFFSET('5. Pp (3 años)'!$K$46,INT((ROW()-13)/2),0))</f>
        <v>Ascendente</v>
      </c>
      <c r="G407" s="1023" t="str">
        <f ca="1">IF(ISBLANK(OFFSET('5. Pp (3 años)'!$H$46,INT((ROW()-13)/2),0)),"",OFFSET('5. Pp (3 años)'!$H$46,INT((ROW()-13)/2),0))</f>
        <v>Trimestral</v>
      </c>
      <c r="H407" s="1002">
        <f ca="1">IF(ISBLANK(OFFSET('9. METAS'!$K$20,INT((ROW()-13)/2),0)),"",OFFSET('9. METAS'!$K$20,INT((ROW()-13)/2),0))</f>
        <v>60</v>
      </c>
      <c r="I407" s="1004"/>
      <c r="J407" s="244">
        <f ca="1">IF(MOD(ROW()-13,2)=0,IF(ISBLANK(OFFSET('11. SEGUIMIENTO 2026'!$N$14,INT((ROW()-13)/2),0)),"",OFFSET('11. SEGUIMIENTO 2026'!$N$14,INT((ROW()-13)/2),0)),IF(ISBLANK(OFFSET('9. METAS'!$Q$20,INT((ROW()-14)/2),0)),"",OFFSET('9. METAS'!$Q$20,INT((ROW()-14)/2),0)))</f>
        <v>4</v>
      </c>
      <c r="K407" s="245" t="str">
        <f ca="1">IF(MOD(ROW()-13,2)=0,IF(ISBLANK(OFFSET('11. SEGUIMIENTO 2026'!$O$14,INT((ROW()-13)/2),0)),"",OFFSET('11. SEGUIMIENTO 2026'!$O$14,INT((ROW()-13)/2),0)),IF(ISBLANK(OFFSET('9. METAS'!$R$20,INT((ROW()-14)/2),0)),"",OFFSET('9. METAS'!$R$20,INT((ROW()-14)/2),0)))</f>
        <v/>
      </c>
      <c r="L407" s="245" t="str">
        <f ca="1">IF(MOD(ROW()-13,2)=0,IF(ISBLANK(OFFSET('11. SEGUIMIENTO 2026'!$P$14,INT((ROW()-13)/2),0)),"",OFFSET('11. SEGUIMIENTO 2026'!$P$14,INT((ROW()-13)/2),0)),IF(ISBLANK(OFFSET('9. METAS'!$S$20,INT((ROW()-14)/2),0)),"",OFFSET('9. METAS'!$S$20,INT((ROW()-14)/2),0)))</f>
        <v/>
      </c>
      <c r="M407" s="246" t="str">
        <f ca="1">IF(MOD(ROW()-13,2)=0,IF(ISBLANK(OFFSET('11. SEGUIMIENTO 2026'!$Q$14,INT((ROW()-13)/2),0)),"",OFFSET('11. SEGUIMIENTO 2026'!$Q$14,INT((ROW()-13)/2),0)),IF(ISBLANK(OFFSET('9. METAS'!$T$20,INT((ROW()-14)/2),0)),"",OFFSET('9. METAS'!$T$20,INT((ROW()-14)/2),0)))</f>
        <v/>
      </c>
      <c r="N407" s="1006">
        <f t="shared" ref="N407" ca="1" si="390">IFERROR(J407/J408,"ND")</f>
        <v>0.26666666666666666</v>
      </c>
      <c r="O407" s="1008" t="str">
        <f t="shared" ref="O407" ca="1" si="391">IFERROR(((J407+K407)/H407),"ND")</f>
        <v>ND</v>
      </c>
      <c r="P407" s="1010"/>
    </row>
    <row r="408" spans="3:16">
      <c r="C408" s="1025"/>
      <c r="D408" s="1018"/>
      <c r="E408" s="1018"/>
      <c r="F408" s="1021"/>
      <c r="G408" s="1023"/>
      <c r="H408" s="1002"/>
      <c r="I408" s="1012"/>
      <c r="J408" s="244">
        <f ca="1">IF(MOD(ROW()-13,2)=0,IF(ISBLANK(OFFSET('11. SEGUIMIENTO 2026'!$N$14,INT((ROW()-13)/2),0)),"",OFFSET('11. SEGUIMIENTO 2026'!$N$14,INT((ROW()-13)/2),0)),IF(ISBLANK(OFFSET('9. METAS'!$Q$20,INT((ROW()-14)/2),0)),"",OFFSET('9. METAS'!$Q$20,INT((ROW()-14)/2),0)))</f>
        <v>15</v>
      </c>
      <c r="K408" s="245">
        <f ca="1">IF(MOD(ROW()-13,2)=0,IF(ISBLANK(OFFSET('11. SEGUIMIENTO 2026'!$O$14,INT((ROW()-13)/2),0)),"",OFFSET('11. SEGUIMIENTO 2026'!$O$14,INT((ROW()-13)/2),0)),IF(ISBLANK(OFFSET('9. METAS'!$R$20,INT((ROW()-14)/2),0)),"",OFFSET('9. METAS'!$R$20,INT((ROW()-14)/2),0)))</f>
        <v>15</v>
      </c>
      <c r="L408" s="245">
        <f ca="1">IF(MOD(ROW()-13,2)=0,IF(ISBLANK(OFFSET('11. SEGUIMIENTO 2026'!$P$14,INT((ROW()-13)/2),0)),"",OFFSET('11. SEGUIMIENTO 2026'!$P$14,INT((ROW()-13)/2),0)),IF(ISBLANK(OFFSET('9. METAS'!$S$20,INT((ROW()-14)/2),0)),"",OFFSET('9. METAS'!$S$20,INT((ROW()-14)/2),0)))</f>
        <v>15</v>
      </c>
      <c r="M408" s="246">
        <f ca="1">IF(MOD(ROW()-13,2)=0,IF(ISBLANK(OFFSET('11. SEGUIMIENTO 2026'!$Q$14,INT((ROW()-13)/2),0)),"",OFFSET('11. SEGUIMIENTO 2026'!$Q$14,INT((ROW()-13)/2),0)),IF(ISBLANK(OFFSET('9. METAS'!$T$20,INT((ROW()-14)/2),0)),"",OFFSET('9. METAS'!$T$20,INT((ROW()-14)/2),0)))</f>
        <v>15</v>
      </c>
      <c r="N408" s="1013"/>
      <c r="O408" s="1014"/>
      <c r="P408" s="1015"/>
    </row>
    <row r="409" spans="3:16">
      <c r="C409" s="1016" t="str">
        <f ca="1">IF(ISBLANK(OFFSET('5. Pp (3 años)'!$C$46,INT((ROW()-13)/2),0)),"",OFFSET('5. Pp (3 años)'!$C$46,INT((ROW()-13)/2),0))</f>
        <v>Actividad</v>
      </c>
      <c r="D409" s="1018" t="str">
        <f ca="1">IF(ISBLANK(OFFSET('5. Pp (3 años)'!$D$46,INT((ROW()-13)/2),0)),"",OFFSET('5. Pp (3 años)'!$D$46,INT((ROW()-13)/2),0))</f>
        <v/>
      </c>
      <c r="E409" s="1018" t="str">
        <f ca="1">IF(ISBLANK(OFFSET('5. Pp (3 años)'!$E$46,INT((ROW()-13)/2),0)),"",OFFSET('5. Pp (3 años)'!$E$46,INT((ROW()-13)/2),0))</f>
        <v/>
      </c>
      <c r="F409" s="1021" t="str">
        <f ca="1">IF(ISBLANK(OFFSET('5. Pp (3 años)'!$K$46,INT((ROW()-13)/2),0)),"",OFFSET('5. Pp (3 años)'!$K$46,INT((ROW()-13)/2),0))</f>
        <v/>
      </c>
      <c r="G409" s="1023" t="str">
        <f ca="1">IF(ISBLANK(OFFSET('5. Pp (3 años)'!$H$46,INT((ROW()-13)/2),0)),"",OFFSET('5. Pp (3 años)'!$H$46,INT((ROW()-13)/2),0))</f>
        <v/>
      </c>
      <c r="H409" s="1002" t="str">
        <f ca="1">IF(ISBLANK(OFFSET('9. METAS'!$K$20,INT((ROW()-13)/2),0)),"",OFFSET('9. METAS'!$K$20,INT((ROW()-13)/2),0))</f>
        <v/>
      </c>
      <c r="I409" s="1004"/>
      <c r="J409" s="244" t="str">
        <f ca="1">IF(MOD(ROW()-13,2)=0,IF(ISBLANK(OFFSET('11. SEGUIMIENTO 2026'!$N$14,INT((ROW()-13)/2),0)),"",OFFSET('11. SEGUIMIENTO 2026'!$N$14,INT((ROW()-13)/2),0)),IF(ISBLANK(OFFSET('9. METAS'!$Q$20,INT((ROW()-14)/2),0)),"",OFFSET('9. METAS'!$Q$20,INT((ROW()-14)/2),0)))</f>
        <v/>
      </c>
      <c r="K409" s="245" t="str">
        <f ca="1">IF(MOD(ROW()-13,2)=0,IF(ISBLANK(OFFSET('11. SEGUIMIENTO 2026'!$O$14,INT((ROW()-13)/2),0)),"",OFFSET('11. SEGUIMIENTO 2026'!$O$14,INT((ROW()-13)/2),0)),IF(ISBLANK(OFFSET('9. METAS'!$R$20,INT((ROW()-14)/2),0)),"",OFFSET('9. METAS'!$R$20,INT((ROW()-14)/2),0)))</f>
        <v/>
      </c>
      <c r="L409" s="245" t="str">
        <f ca="1">IF(MOD(ROW()-13,2)=0,IF(ISBLANK(OFFSET('11. SEGUIMIENTO 2026'!$P$14,INT((ROW()-13)/2),0)),"",OFFSET('11. SEGUIMIENTO 2026'!$P$14,INT((ROW()-13)/2),0)),IF(ISBLANK(OFFSET('9. METAS'!$S$20,INT((ROW()-14)/2),0)),"",OFFSET('9. METAS'!$S$20,INT((ROW()-14)/2),0)))</f>
        <v/>
      </c>
      <c r="M409" s="246" t="str">
        <f ca="1">IF(MOD(ROW()-13,2)=0,IF(ISBLANK(OFFSET('11. SEGUIMIENTO 2026'!$Q$14,INT((ROW()-13)/2),0)),"",OFFSET('11. SEGUIMIENTO 2026'!$Q$14,INT((ROW()-13)/2),0)),IF(ISBLANK(OFFSET('9. METAS'!$T$20,INT((ROW()-14)/2),0)),"",OFFSET('9. METAS'!$T$20,INT((ROW()-14)/2),0)))</f>
        <v/>
      </c>
      <c r="N409" s="1006" t="str">
        <f t="shared" ref="N409" ca="1" si="392">IFERROR(J409/J410,"ND")</f>
        <v>ND</v>
      </c>
      <c r="O409" s="1008" t="str">
        <f t="shared" ref="O409" ca="1" si="393">IFERROR(((J409+K409)/H409),"ND")</f>
        <v>ND</v>
      </c>
      <c r="P409" s="1010"/>
    </row>
    <row r="410" spans="3:16">
      <c r="C410" s="1025"/>
      <c r="D410" s="1018"/>
      <c r="E410" s="1018"/>
      <c r="F410" s="1021"/>
      <c r="G410" s="1023"/>
      <c r="H410" s="1002"/>
      <c r="I410" s="1012"/>
      <c r="J410" s="244" t="str">
        <f ca="1">IF(MOD(ROW()-13,2)=0,IF(ISBLANK(OFFSET('11. SEGUIMIENTO 2026'!$N$14,INT((ROW()-13)/2),0)),"",OFFSET('11. SEGUIMIENTO 2026'!$N$14,INT((ROW()-13)/2),0)),IF(ISBLANK(OFFSET('9. METAS'!$Q$20,INT((ROW()-14)/2),0)),"",OFFSET('9. METAS'!$Q$20,INT((ROW()-14)/2),0)))</f>
        <v/>
      </c>
      <c r="K410" s="245" t="str">
        <f ca="1">IF(MOD(ROW()-13,2)=0,IF(ISBLANK(OFFSET('11. SEGUIMIENTO 2026'!$O$14,INT((ROW()-13)/2),0)),"",OFFSET('11. SEGUIMIENTO 2026'!$O$14,INT((ROW()-13)/2),0)),IF(ISBLANK(OFFSET('9. METAS'!$R$20,INT((ROW()-14)/2),0)),"",OFFSET('9. METAS'!$R$20,INT((ROW()-14)/2),0)))</f>
        <v/>
      </c>
      <c r="L410" s="245" t="str">
        <f ca="1">IF(MOD(ROW()-13,2)=0,IF(ISBLANK(OFFSET('11. SEGUIMIENTO 2026'!$P$14,INT((ROW()-13)/2),0)),"",OFFSET('11. SEGUIMIENTO 2026'!$P$14,INT((ROW()-13)/2),0)),IF(ISBLANK(OFFSET('9. METAS'!$S$20,INT((ROW()-14)/2),0)),"",OFFSET('9. METAS'!$S$20,INT((ROW()-14)/2),0)))</f>
        <v/>
      </c>
      <c r="M410" s="246" t="str">
        <f ca="1">IF(MOD(ROW()-13,2)=0,IF(ISBLANK(OFFSET('11. SEGUIMIENTO 2026'!$Q$14,INT((ROW()-13)/2),0)),"",OFFSET('11. SEGUIMIENTO 2026'!$Q$14,INT((ROW()-13)/2),0)),IF(ISBLANK(OFFSET('9. METAS'!$T$20,INT((ROW()-14)/2),0)),"",OFFSET('9. METAS'!$T$20,INT((ROW()-14)/2),0)))</f>
        <v/>
      </c>
      <c r="N410" s="1013"/>
      <c r="O410" s="1014"/>
      <c r="P410" s="1015"/>
    </row>
    <row r="411" spans="3:16">
      <c r="C411" s="1016" t="str">
        <f ca="1">IF(ISBLANK(OFFSET('5. Pp (3 años)'!$C$46,INT((ROW()-13)/2),0)),"",OFFSET('5. Pp (3 años)'!$C$46,INT((ROW()-13)/2),0))</f>
        <v>Actividad</v>
      </c>
      <c r="D411" s="1018" t="str">
        <f ca="1">IF(ISBLANK(OFFSET('5. Pp (3 años)'!$D$46,INT((ROW()-13)/2),0)),"",OFFSET('5. Pp (3 años)'!$D$46,INT((ROW()-13)/2),0))</f>
        <v/>
      </c>
      <c r="E411" s="1018" t="str">
        <f ca="1">IF(ISBLANK(OFFSET('5. Pp (3 años)'!$E$46,INT((ROW()-13)/2),0)),"",OFFSET('5. Pp (3 años)'!$E$46,INT((ROW()-13)/2),0))</f>
        <v/>
      </c>
      <c r="F411" s="1021" t="str">
        <f ca="1">IF(ISBLANK(OFFSET('5. Pp (3 años)'!$K$46,INT((ROW()-13)/2),0)),"",OFFSET('5. Pp (3 años)'!$K$46,INT((ROW()-13)/2),0))</f>
        <v/>
      </c>
      <c r="G411" s="1023" t="str">
        <f ca="1">IF(ISBLANK(OFFSET('5. Pp (3 años)'!$H$46,INT((ROW()-13)/2),0)),"",OFFSET('5. Pp (3 años)'!$H$46,INT((ROW()-13)/2),0))</f>
        <v/>
      </c>
      <c r="H411" s="1002" t="str">
        <f ca="1">IF(ISBLANK(OFFSET('9. METAS'!$K$20,INT((ROW()-13)/2),0)),"",OFFSET('9. METAS'!$K$20,INT((ROW()-13)/2),0))</f>
        <v/>
      </c>
      <c r="I411" s="1004"/>
      <c r="J411" s="244" t="str">
        <f ca="1">IF(MOD(ROW()-13,2)=0,IF(ISBLANK(OFFSET('11. SEGUIMIENTO 2026'!$N$14,INT((ROW()-13)/2),0)),"",OFFSET('11. SEGUIMIENTO 2026'!$N$14,INT((ROW()-13)/2),0)),IF(ISBLANK(OFFSET('9. METAS'!$Q$20,INT((ROW()-14)/2),0)),"",OFFSET('9. METAS'!$Q$20,INT((ROW()-14)/2),0)))</f>
        <v/>
      </c>
      <c r="K411" s="245" t="str">
        <f ca="1">IF(MOD(ROW()-13,2)=0,IF(ISBLANK(OFFSET('11. SEGUIMIENTO 2026'!$O$14,INT((ROW()-13)/2),0)),"",OFFSET('11. SEGUIMIENTO 2026'!$O$14,INT((ROW()-13)/2),0)),IF(ISBLANK(OFFSET('9. METAS'!$R$20,INT((ROW()-14)/2),0)),"",OFFSET('9. METAS'!$R$20,INT((ROW()-14)/2),0)))</f>
        <v/>
      </c>
      <c r="L411" s="245" t="str">
        <f ca="1">IF(MOD(ROW()-13,2)=0,IF(ISBLANK(OFFSET('11. SEGUIMIENTO 2026'!$P$14,INT((ROW()-13)/2),0)),"",OFFSET('11. SEGUIMIENTO 2026'!$P$14,INT((ROW()-13)/2),0)),IF(ISBLANK(OFFSET('9. METAS'!$S$20,INT((ROW()-14)/2),0)),"",OFFSET('9. METAS'!$S$20,INT((ROW()-14)/2),0)))</f>
        <v/>
      </c>
      <c r="M411" s="246" t="str">
        <f ca="1">IF(MOD(ROW()-13,2)=0,IF(ISBLANK(OFFSET('11. SEGUIMIENTO 2026'!$Q$14,INT((ROW()-13)/2),0)),"",OFFSET('11. SEGUIMIENTO 2026'!$Q$14,INT((ROW()-13)/2),0)),IF(ISBLANK(OFFSET('9. METAS'!$T$20,INT((ROW()-14)/2),0)),"",OFFSET('9. METAS'!$T$20,INT((ROW()-14)/2),0)))</f>
        <v/>
      </c>
      <c r="N411" s="1006" t="str">
        <f t="shared" ref="N411" ca="1" si="394">IFERROR(J411/J412,"ND")</f>
        <v>ND</v>
      </c>
      <c r="O411" s="1008" t="str">
        <f t="shared" ref="O411" ca="1" si="395">IFERROR(((J411+K411)/H411),"ND")</f>
        <v>ND</v>
      </c>
      <c r="P411" s="1010"/>
    </row>
    <row r="412" spans="3:16">
      <c r="C412" s="1025"/>
      <c r="D412" s="1018"/>
      <c r="E412" s="1018"/>
      <c r="F412" s="1021"/>
      <c r="G412" s="1023"/>
      <c r="H412" s="1002"/>
      <c r="I412" s="1012"/>
      <c r="J412" s="244" t="str">
        <f ca="1">IF(MOD(ROW()-13,2)=0,IF(ISBLANK(OFFSET('11. SEGUIMIENTO 2026'!$N$14,INT((ROW()-13)/2),0)),"",OFFSET('11. SEGUIMIENTO 2026'!$N$14,INT((ROW()-13)/2),0)),IF(ISBLANK(OFFSET('9. METAS'!$Q$20,INT((ROW()-14)/2),0)),"",OFFSET('9. METAS'!$Q$20,INT((ROW()-14)/2),0)))</f>
        <v/>
      </c>
      <c r="K412" s="245" t="str">
        <f ca="1">IF(MOD(ROW()-13,2)=0,IF(ISBLANK(OFFSET('11. SEGUIMIENTO 2026'!$O$14,INT((ROW()-13)/2),0)),"",OFFSET('11. SEGUIMIENTO 2026'!$O$14,INT((ROW()-13)/2),0)),IF(ISBLANK(OFFSET('9. METAS'!$R$20,INT((ROW()-14)/2),0)),"",OFFSET('9. METAS'!$R$20,INT((ROW()-14)/2),0)))</f>
        <v/>
      </c>
      <c r="L412" s="245" t="str">
        <f ca="1">IF(MOD(ROW()-13,2)=0,IF(ISBLANK(OFFSET('11. SEGUIMIENTO 2026'!$P$14,INT((ROW()-13)/2),0)),"",OFFSET('11. SEGUIMIENTO 2026'!$P$14,INT((ROW()-13)/2),0)),IF(ISBLANK(OFFSET('9. METAS'!$S$20,INT((ROW()-14)/2),0)),"",OFFSET('9. METAS'!$S$20,INT((ROW()-14)/2),0)))</f>
        <v/>
      </c>
      <c r="M412" s="246" t="str">
        <f ca="1">IF(MOD(ROW()-13,2)=0,IF(ISBLANK(OFFSET('11. SEGUIMIENTO 2026'!$Q$14,INT((ROW()-13)/2),0)),"",OFFSET('11. SEGUIMIENTO 2026'!$Q$14,INT((ROW()-13)/2),0)),IF(ISBLANK(OFFSET('9. METAS'!$T$20,INT((ROW()-14)/2),0)),"",OFFSET('9. METAS'!$T$20,INT((ROW()-14)/2),0)))</f>
        <v/>
      </c>
      <c r="N412" s="1013"/>
      <c r="O412" s="1014"/>
      <c r="P412" s="1015"/>
    </row>
    <row r="413" spans="3:16">
      <c r="C413" s="1016" t="str">
        <f ca="1">IF(ISBLANK(OFFSET('5. Pp (3 años)'!$C$46,INT((ROW()-13)/2),0)),"",OFFSET('5. Pp (3 años)'!$C$46,INT((ROW()-13)/2),0))</f>
        <v>Actividad</v>
      </c>
      <c r="D413" s="1018" t="str">
        <f ca="1">IF(ISBLANK(OFFSET('5. Pp (3 años)'!$D$46,INT((ROW()-13)/2),0)),"",OFFSET('5. Pp (3 años)'!$D$46,INT((ROW()-13)/2),0))</f>
        <v/>
      </c>
      <c r="E413" s="1018" t="str">
        <f ca="1">IF(ISBLANK(OFFSET('5. Pp (3 años)'!$E$46,INT((ROW()-13)/2),0)),"",OFFSET('5. Pp (3 años)'!$E$46,INT((ROW()-13)/2),0))</f>
        <v/>
      </c>
      <c r="F413" s="1021" t="str">
        <f ca="1">IF(ISBLANK(OFFSET('5. Pp (3 años)'!$K$46,INT((ROW()-13)/2),0)),"",OFFSET('5. Pp (3 años)'!$K$46,INT((ROW()-13)/2),0))</f>
        <v/>
      </c>
      <c r="G413" s="1023" t="str">
        <f ca="1">IF(ISBLANK(OFFSET('5. Pp (3 años)'!$H$46,INT((ROW()-13)/2),0)),"",OFFSET('5. Pp (3 años)'!$H$46,INT((ROW()-13)/2),0))</f>
        <v/>
      </c>
      <c r="H413" s="1002" t="str">
        <f ca="1">IF(ISBLANK(OFFSET('9. METAS'!$K$20,INT((ROW()-13)/2),0)),"",OFFSET('9. METAS'!$K$20,INT((ROW()-13)/2),0))</f>
        <v/>
      </c>
      <c r="I413" s="1004"/>
      <c r="J413" s="244" t="str">
        <f ca="1">IF(MOD(ROW()-13,2)=0,IF(ISBLANK(OFFSET('11. SEGUIMIENTO 2026'!$N$14,INT((ROW()-13)/2),0)),"",OFFSET('11. SEGUIMIENTO 2026'!$N$14,INT((ROW()-13)/2),0)),IF(ISBLANK(OFFSET('9. METAS'!$Q$20,INT((ROW()-14)/2),0)),"",OFFSET('9. METAS'!$Q$20,INT((ROW()-14)/2),0)))</f>
        <v/>
      </c>
      <c r="K413" s="245" t="str">
        <f ca="1">IF(MOD(ROW()-13,2)=0,IF(ISBLANK(OFFSET('11. SEGUIMIENTO 2026'!$O$14,INT((ROW()-13)/2),0)),"",OFFSET('11. SEGUIMIENTO 2026'!$O$14,INT((ROW()-13)/2),0)),IF(ISBLANK(OFFSET('9. METAS'!$R$20,INT((ROW()-14)/2),0)),"",OFFSET('9. METAS'!$R$20,INT((ROW()-14)/2),0)))</f>
        <v/>
      </c>
      <c r="L413" s="245" t="str">
        <f ca="1">IF(MOD(ROW()-13,2)=0,IF(ISBLANK(OFFSET('11. SEGUIMIENTO 2026'!$P$14,INT((ROW()-13)/2),0)),"",OFFSET('11. SEGUIMIENTO 2026'!$P$14,INT((ROW()-13)/2),0)),IF(ISBLANK(OFFSET('9. METAS'!$S$20,INT((ROW()-14)/2),0)),"",OFFSET('9. METAS'!$S$20,INT((ROW()-14)/2),0)))</f>
        <v/>
      </c>
      <c r="M413" s="246" t="str">
        <f ca="1">IF(MOD(ROW()-13,2)=0,IF(ISBLANK(OFFSET('11. SEGUIMIENTO 2026'!$Q$14,INT((ROW()-13)/2),0)),"",OFFSET('11. SEGUIMIENTO 2026'!$Q$14,INT((ROW()-13)/2),0)),IF(ISBLANK(OFFSET('9. METAS'!$T$20,INT((ROW()-14)/2),0)),"",OFFSET('9. METAS'!$T$20,INT((ROW()-14)/2),0)))</f>
        <v/>
      </c>
      <c r="N413" s="1006" t="str">
        <f t="shared" ref="N413" ca="1" si="396">IFERROR(J413/J414,"ND")</f>
        <v>ND</v>
      </c>
      <c r="O413" s="1008" t="str">
        <f t="shared" ref="O413" ca="1" si="397">IFERROR(((J413+K413)/H413),"ND")</f>
        <v>ND</v>
      </c>
      <c r="P413" s="1010"/>
    </row>
    <row r="414" spans="3:16">
      <c r="C414" s="1025"/>
      <c r="D414" s="1018"/>
      <c r="E414" s="1018"/>
      <c r="F414" s="1021"/>
      <c r="G414" s="1023"/>
      <c r="H414" s="1002"/>
      <c r="I414" s="1012"/>
      <c r="J414" s="244" t="str">
        <f ca="1">IF(MOD(ROW()-13,2)=0,IF(ISBLANK(OFFSET('11. SEGUIMIENTO 2026'!$N$14,INT((ROW()-13)/2),0)),"",OFFSET('11. SEGUIMIENTO 2026'!$N$14,INT((ROW()-13)/2),0)),IF(ISBLANK(OFFSET('9. METAS'!$Q$20,INT((ROW()-14)/2),0)),"",OFFSET('9. METAS'!$Q$20,INT((ROW()-14)/2),0)))</f>
        <v/>
      </c>
      <c r="K414" s="245" t="str">
        <f ca="1">IF(MOD(ROW()-13,2)=0,IF(ISBLANK(OFFSET('11. SEGUIMIENTO 2026'!$O$14,INT((ROW()-13)/2),0)),"",OFFSET('11. SEGUIMIENTO 2026'!$O$14,INT((ROW()-13)/2),0)),IF(ISBLANK(OFFSET('9. METAS'!$R$20,INT((ROW()-14)/2),0)),"",OFFSET('9. METAS'!$R$20,INT((ROW()-14)/2),0)))</f>
        <v/>
      </c>
      <c r="L414" s="245" t="str">
        <f ca="1">IF(MOD(ROW()-13,2)=0,IF(ISBLANK(OFFSET('11. SEGUIMIENTO 2026'!$P$14,INT((ROW()-13)/2),0)),"",OFFSET('11. SEGUIMIENTO 2026'!$P$14,INT((ROW()-13)/2),0)),IF(ISBLANK(OFFSET('9. METAS'!$S$20,INT((ROW()-14)/2),0)),"",OFFSET('9. METAS'!$S$20,INT((ROW()-14)/2),0)))</f>
        <v/>
      </c>
      <c r="M414" s="246" t="str">
        <f ca="1">IF(MOD(ROW()-13,2)=0,IF(ISBLANK(OFFSET('11. SEGUIMIENTO 2026'!$Q$14,INT((ROW()-13)/2),0)),"",OFFSET('11. SEGUIMIENTO 2026'!$Q$14,INT((ROW()-13)/2),0)),IF(ISBLANK(OFFSET('9. METAS'!$T$20,INT((ROW()-14)/2),0)),"",OFFSET('9. METAS'!$T$20,INT((ROW()-14)/2),0)))</f>
        <v/>
      </c>
      <c r="N414" s="1013"/>
      <c r="O414" s="1014"/>
      <c r="P414" s="1015"/>
    </row>
    <row r="415" spans="3:16">
      <c r="C415" s="1016" t="str">
        <f ca="1">IF(ISBLANK(OFFSET('5. Pp (3 años)'!$C$46,INT((ROW()-13)/2),0)),"",OFFSET('5. Pp (3 años)'!$C$46,INT((ROW()-13)/2),0))</f>
        <v>Actividad</v>
      </c>
      <c r="D415" s="1018" t="str">
        <f ca="1">IF(ISBLANK(OFFSET('5. Pp (3 años)'!$D$46,INT((ROW()-13)/2),0)),"",OFFSET('5. Pp (3 años)'!$D$46,INT((ROW()-13)/2),0))</f>
        <v/>
      </c>
      <c r="E415" s="1018" t="str">
        <f ca="1">IF(ISBLANK(OFFSET('5. Pp (3 años)'!$E$46,INT((ROW()-13)/2),0)),"",OFFSET('5. Pp (3 años)'!$E$46,INT((ROW()-13)/2),0))</f>
        <v/>
      </c>
      <c r="F415" s="1021" t="str">
        <f ca="1">IF(ISBLANK(OFFSET('5. Pp (3 años)'!$K$46,INT((ROW()-13)/2),0)),"",OFFSET('5. Pp (3 años)'!$K$46,INT((ROW()-13)/2),0))</f>
        <v/>
      </c>
      <c r="G415" s="1023" t="str">
        <f ca="1">IF(ISBLANK(OFFSET('5. Pp (3 años)'!$H$46,INT((ROW()-13)/2),0)),"",OFFSET('5. Pp (3 años)'!$H$46,INT((ROW()-13)/2),0))</f>
        <v/>
      </c>
      <c r="H415" s="1002" t="str">
        <f ca="1">IF(ISBLANK(OFFSET('9. METAS'!$K$20,INT((ROW()-13)/2),0)),"",OFFSET('9. METAS'!$K$20,INT((ROW()-13)/2),0))</f>
        <v/>
      </c>
      <c r="I415" s="1004"/>
      <c r="J415" s="244" t="str">
        <f ca="1">IF(MOD(ROW()-13,2)=0,IF(ISBLANK(OFFSET('11. SEGUIMIENTO 2026'!$N$14,INT((ROW()-13)/2),0)),"",OFFSET('11. SEGUIMIENTO 2026'!$N$14,INT((ROW()-13)/2),0)),IF(ISBLANK(OFFSET('9. METAS'!$Q$20,INT((ROW()-14)/2),0)),"",OFFSET('9. METAS'!$Q$20,INT((ROW()-14)/2),0)))</f>
        <v/>
      </c>
      <c r="K415" s="245" t="str">
        <f ca="1">IF(MOD(ROW()-13,2)=0,IF(ISBLANK(OFFSET('11. SEGUIMIENTO 2026'!$O$14,INT((ROW()-13)/2),0)),"",OFFSET('11. SEGUIMIENTO 2026'!$O$14,INT((ROW()-13)/2),0)),IF(ISBLANK(OFFSET('9. METAS'!$R$20,INT((ROW()-14)/2),0)),"",OFFSET('9. METAS'!$R$20,INT((ROW()-14)/2),0)))</f>
        <v/>
      </c>
      <c r="L415" s="245" t="str">
        <f ca="1">IF(MOD(ROW()-13,2)=0,IF(ISBLANK(OFFSET('11. SEGUIMIENTO 2026'!$P$14,INT((ROW()-13)/2),0)),"",OFFSET('11. SEGUIMIENTO 2026'!$P$14,INT((ROW()-13)/2),0)),IF(ISBLANK(OFFSET('9. METAS'!$S$20,INT((ROW()-14)/2),0)),"",OFFSET('9. METAS'!$S$20,INT((ROW()-14)/2),0)))</f>
        <v/>
      </c>
      <c r="M415" s="246" t="str">
        <f ca="1">IF(MOD(ROW()-13,2)=0,IF(ISBLANK(OFFSET('11. SEGUIMIENTO 2026'!$Q$14,INT((ROW()-13)/2),0)),"",OFFSET('11. SEGUIMIENTO 2026'!$Q$14,INT((ROW()-13)/2),0)),IF(ISBLANK(OFFSET('9. METAS'!$T$20,INT((ROW()-14)/2),0)),"",OFFSET('9. METAS'!$T$20,INT((ROW()-14)/2),0)))</f>
        <v/>
      </c>
      <c r="N415" s="1006" t="str">
        <f t="shared" ref="N415" ca="1" si="398">IFERROR(J415/J416,"ND")</f>
        <v>ND</v>
      </c>
      <c r="O415" s="1008" t="str">
        <f t="shared" ref="O415" ca="1" si="399">IFERROR(((J415+K415)/H415),"ND")</f>
        <v>ND</v>
      </c>
      <c r="P415" s="1010"/>
    </row>
    <row r="416" spans="3:16">
      <c r="C416" s="1025"/>
      <c r="D416" s="1018"/>
      <c r="E416" s="1018"/>
      <c r="F416" s="1021"/>
      <c r="G416" s="1023"/>
      <c r="H416" s="1002"/>
      <c r="I416" s="1012"/>
      <c r="J416" s="244" t="str">
        <f ca="1">IF(MOD(ROW()-13,2)=0,IF(ISBLANK(OFFSET('11. SEGUIMIENTO 2026'!$N$14,INT((ROW()-13)/2),0)),"",OFFSET('11. SEGUIMIENTO 2026'!$N$14,INT((ROW()-13)/2),0)),IF(ISBLANK(OFFSET('9. METAS'!$Q$20,INT((ROW()-14)/2),0)),"",OFFSET('9. METAS'!$Q$20,INT((ROW()-14)/2),0)))</f>
        <v/>
      </c>
      <c r="K416" s="245" t="str">
        <f ca="1">IF(MOD(ROW()-13,2)=0,IF(ISBLANK(OFFSET('11. SEGUIMIENTO 2026'!$O$14,INT((ROW()-13)/2),0)),"",OFFSET('11. SEGUIMIENTO 2026'!$O$14,INT((ROW()-13)/2),0)),IF(ISBLANK(OFFSET('9. METAS'!$R$20,INT((ROW()-14)/2),0)),"",OFFSET('9. METAS'!$R$20,INT((ROW()-14)/2),0)))</f>
        <v/>
      </c>
      <c r="L416" s="245" t="str">
        <f ca="1">IF(MOD(ROW()-13,2)=0,IF(ISBLANK(OFFSET('11. SEGUIMIENTO 2026'!$P$14,INT((ROW()-13)/2),0)),"",OFFSET('11. SEGUIMIENTO 2026'!$P$14,INT((ROW()-13)/2),0)),IF(ISBLANK(OFFSET('9. METAS'!$S$20,INT((ROW()-14)/2),0)),"",OFFSET('9. METAS'!$S$20,INT((ROW()-14)/2),0)))</f>
        <v/>
      </c>
      <c r="M416" s="246" t="str">
        <f ca="1">IF(MOD(ROW()-13,2)=0,IF(ISBLANK(OFFSET('11. SEGUIMIENTO 2026'!$Q$14,INT((ROW()-13)/2),0)),"",OFFSET('11. SEGUIMIENTO 2026'!$Q$14,INT((ROW()-13)/2),0)),IF(ISBLANK(OFFSET('9. METAS'!$T$20,INT((ROW()-14)/2),0)),"",OFFSET('9. METAS'!$T$20,INT((ROW()-14)/2),0)))</f>
        <v/>
      </c>
      <c r="N416" s="1013"/>
      <c r="O416" s="1014"/>
      <c r="P416" s="1015"/>
    </row>
    <row r="417" spans="3:16">
      <c r="C417" s="1016" t="str">
        <f ca="1">IF(ISBLANK(OFFSET('5. Pp (3 años)'!$C$46,INT((ROW()-13)/2),0)),"",OFFSET('5. Pp (3 años)'!$C$46,INT((ROW()-13)/2),0))</f>
        <v>Componente</v>
      </c>
      <c r="D417" s="1018" t="str">
        <f ca="1">IF(ISBLANK(OFFSET('5. Pp (3 años)'!$D$46,INT((ROW()-13)/2),0)),"",OFFSET('5. Pp (3 años)'!$D$46,INT((ROW()-13)/2),0))</f>
        <v>4.1.1.1.34 Servicios de control de riesgos sanitarios ambientales y eliminación de vectores otorgados.</v>
      </c>
      <c r="E417" s="1018" t="str">
        <f ca="1">IF(ISBLANK(OFFSET('5. Pp (3 años)'!$E$46,INT((ROW()-13)/2),0)),"",OFFSET('5. Pp (3 años)'!$E$46,INT((ROW()-13)/2),0))</f>
        <v>PSMR: Porcentaje de servicios de mitigación de riesgos sanitarios realizados".</v>
      </c>
      <c r="F417" s="1021" t="str">
        <f ca="1">IF(ISBLANK(OFFSET('5. Pp (3 años)'!$K$46,INT((ROW()-13)/2),0)),"",OFFSET('5. Pp (3 años)'!$K$46,INT((ROW()-13)/2),0))</f>
        <v>Ascendente</v>
      </c>
      <c r="G417" s="1023" t="str">
        <f ca="1">IF(ISBLANK(OFFSET('5. Pp (3 años)'!$H$46,INT((ROW()-13)/2),0)),"",OFFSET('5. Pp (3 años)'!$H$46,INT((ROW()-13)/2),0))</f>
        <v>Trimestral</v>
      </c>
      <c r="H417" s="1002">
        <f ca="1">IF(ISBLANK(OFFSET('9. METAS'!$K$20,INT((ROW()-13)/2),0)),"",OFFSET('9. METAS'!$K$20,INT((ROW()-13)/2),0))</f>
        <v>100</v>
      </c>
      <c r="I417" s="1004"/>
      <c r="J417" s="244">
        <f ca="1">IF(MOD(ROW()-13,2)=0,IF(ISBLANK(OFFSET('11. SEGUIMIENTO 2026'!$N$14,INT((ROW()-13)/2),0)),"",OFFSET('11. SEGUIMIENTO 2026'!$N$14,INT((ROW()-13)/2),0)),IF(ISBLANK(OFFSET('9. METAS'!$Q$20,INT((ROW()-14)/2),0)),"",OFFSET('9. METAS'!$Q$20,INT((ROW()-14)/2),0)))</f>
        <v>7</v>
      </c>
      <c r="K417" s="245" t="str">
        <f ca="1">IF(MOD(ROW()-13,2)=0,IF(ISBLANK(OFFSET('11. SEGUIMIENTO 2026'!$O$14,INT((ROW()-13)/2),0)),"",OFFSET('11. SEGUIMIENTO 2026'!$O$14,INT((ROW()-13)/2),0)),IF(ISBLANK(OFFSET('9. METAS'!$R$20,INT((ROW()-14)/2),0)),"",OFFSET('9. METAS'!$R$20,INT((ROW()-14)/2),0)))</f>
        <v/>
      </c>
      <c r="L417" s="245" t="str">
        <f ca="1">IF(MOD(ROW()-13,2)=0,IF(ISBLANK(OFFSET('11. SEGUIMIENTO 2026'!$P$14,INT((ROW()-13)/2),0)),"",OFFSET('11. SEGUIMIENTO 2026'!$P$14,INT((ROW()-13)/2),0)),IF(ISBLANK(OFFSET('9. METAS'!$S$20,INT((ROW()-14)/2),0)),"",OFFSET('9. METAS'!$S$20,INT((ROW()-14)/2),0)))</f>
        <v/>
      </c>
      <c r="M417" s="246" t="str">
        <f ca="1">IF(MOD(ROW()-13,2)=0,IF(ISBLANK(OFFSET('11. SEGUIMIENTO 2026'!$Q$14,INT((ROW()-13)/2),0)),"",OFFSET('11. SEGUIMIENTO 2026'!$Q$14,INT((ROW()-13)/2),0)),IF(ISBLANK(OFFSET('9. METAS'!$T$20,INT((ROW()-14)/2),0)),"",OFFSET('9. METAS'!$T$20,INT((ROW()-14)/2),0)))</f>
        <v/>
      </c>
      <c r="N417" s="1006">
        <f t="shared" ref="N417" ca="1" si="400">IFERROR(J417/J418,"ND")</f>
        <v>0.28000000000000003</v>
      </c>
      <c r="O417" s="1008" t="str">
        <f t="shared" ref="O417" ca="1" si="401">IFERROR(((J417+K417)/H417),"ND")</f>
        <v>ND</v>
      </c>
      <c r="P417" s="1010"/>
    </row>
    <row r="418" spans="3:16">
      <c r="C418" s="1025"/>
      <c r="D418" s="1018"/>
      <c r="E418" s="1018"/>
      <c r="F418" s="1021"/>
      <c r="G418" s="1023"/>
      <c r="H418" s="1002"/>
      <c r="I418" s="1012"/>
      <c r="J418" s="244">
        <f ca="1">IF(MOD(ROW()-13,2)=0,IF(ISBLANK(OFFSET('11. SEGUIMIENTO 2026'!$N$14,INT((ROW()-13)/2),0)),"",OFFSET('11. SEGUIMIENTO 2026'!$N$14,INT((ROW()-13)/2),0)),IF(ISBLANK(OFFSET('9. METAS'!$Q$20,INT((ROW()-14)/2),0)),"",OFFSET('9. METAS'!$Q$20,INT((ROW()-14)/2),0)))</f>
        <v>25</v>
      </c>
      <c r="K418" s="245">
        <f ca="1">IF(MOD(ROW()-13,2)=0,IF(ISBLANK(OFFSET('11. SEGUIMIENTO 2026'!$O$14,INT((ROW()-13)/2),0)),"",OFFSET('11. SEGUIMIENTO 2026'!$O$14,INT((ROW()-13)/2),0)),IF(ISBLANK(OFFSET('9. METAS'!$R$20,INT((ROW()-14)/2),0)),"",OFFSET('9. METAS'!$R$20,INT((ROW()-14)/2),0)))</f>
        <v>25</v>
      </c>
      <c r="L418" s="245">
        <f ca="1">IF(MOD(ROW()-13,2)=0,IF(ISBLANK(OFFSET('11. SEGUIMIENTO 2026'!$P$14,INT((ROW()-13)/2),0)),"",OFFSET('11. SEGUIMIENTO 2026'!$P$14,INT((ROW()-13)/2),0)),IF(ISBLANK(OFFSET('9. METAS'!$S$20,INT((ROW()-14)/2),0)),"",OFFSET('9. METAS'!$S$20,INT((ROW()-14)/2),0)))</f>
        <v>25</v>
      </c>
      <c r="M418" s="246">
        <f ca="1">IF(MOD(ROW()-13,2)=0,IF(ISBLANK(OFFSET('11. SEGUIMIENTO 2026'!$Q$14,INT((ROW()-13)/2),0)),"",OFFSET('11. SEGUIMIENTO 2026'!$Q$14,INT((ROW()-13)/2),0)),IF(ISBLANK(OFFSET('9. METAS'!$T$20,INT((ROW()-14)/2),0)),"",OFFSET('9. METAS'!$T$20,INT((ROW()-14)/2),0)))</f>
        <v>25</v>
      </c>
      <c r="N418" s="1013"/>
      <c r="O418" s="1014"/>
      <c r="P418" s="1015"/>
    </row>
    <row r="419" spans="3:16">
      <c r="C419" s="1016" t="str">
        <f ca="1">IF(ISBLANK(OFFSET('5. Pp (3 años)'!$C$46,INT((ROW()-13)/2),0)),"",OFFSET('5. Pp (3 años)'!$C$46,INT((ROW()-13)/2),0))</f>
        <v>Actividad</v>
      </c>
      <c r="D419" s="1018" t="str">
        <f ca="1">IF(ISBLANK(OFFSET('5. Pp (3 años)'!$D$46,INT((ROW()-13)/2),0)),"",OFFSET('5. Pp (3 años)'!$D$46,INT((ROW()-13)/2),0))</f>
        <v>4.1.1.1.34.1 Coordinación de estrategias para la mitigación de riesgos por vectores y fomento de entornos saludables.</v>
      </c>
      <c r="E419" s="1018" t="str">
        <f ca="1">IF(ISBLANK(OFFSET('5. Pp (3 años)'!$E$46,INT((ROW()-13)/2),0)),"",OFFSET('5. Pp (3 años)'!$E$46,INT((ROW()-13)/2),0))</f>
        <v>PAMFE: Porcentaje de acciones de mitigación y fomento a la salud ejecutadas.</v>
      </c>
      <c r="F419" s="1021" t="str">
        <f ca="1">IF(ISBLANK(OFFSET('5. Pp (3 años)'!$K$46,INT((ROW()-13)/2),0)),"",OFFSET('5. Pp (3 años)'!$K$46,INT((ROW()-13)/2),0))</f>
        <v>Ascendente</v>
      </c>
      <c r="G419" s="1023" t="str">
        <f ca="1">IF(ISBLANK(OFFSET('5. Pp (3 años)'!$H$46,INT((ROW()-13)/2),0)),"",OFFSET('5. Pp (3 años)'!$H$46,INT((ROW()-13)/2),0))</f>
        <v>Trimestral</v>
      </c>
      <c r="H419" s="1002">
        <f ca="1">IF(ISBLANK(OFFSET('9. METAS'!$K$20,INT((ROW()-13)/2),0)),"",OFFSET('9. METAS'!$K$20,INT((ROW()-13)/2),0))</f>
        <v>36</v>
      </c>
      <c r="I419" s="1004"/>
      <c r="J419" s="244">
        <f ca="1">IF(MOD(ROW()-13,2)=0,IF(ISBLANK(OFFSET('11. SEGUIMIENTO 2026'!$N$14,INT((ROW()-13)/2),0)),"",OFFSET('11. SEGUIMIENTO 2026'!$N$14,INT((ROW()-13)/2),0)),IF(ISBLANK(OFFSET('9. METAS'!$Q$20,INT((ROW()-14)/2),0)),"",OFFSET('9. METAS'!$Q$20,INT((ROW()-14)/2),0)))</f>
        <v>5</v>
      </c>
      <c r="K419" s="245" t="str">
        <f ca="1">IF(MOD(ROW()-13,2)=0,IF(ISBLANK(OFFSET('11. SEGUIMIENTO 2026'!$O$14,INT((ROW()-13)/2),0)),"",OFFSET('11. SEGUIMIENTO 2026'!$O$14,INT((ROW()-13)/2),0)),IF(ISBLANK(OFFSET('9. METAS'!$R$20,INT((ROW()-14)/2),0)),"",OFFSET('9. METAS'!$R$20,INT((ROW()-14)/2),0)))</f>
        <v/>
      </c>
      <c r="L419" s="245" t="str">
        <f ca="1">IF(MOD(ROW()-13,2)=0,IF(ISBLANK(OFFSET('11. SEGUIMIENTO 2026'!$P$14,INT((ROW()-13)/2),0)),"",OFFSET('11. SEGUIMIENTO 2026'!$P$14,INT((ROW()-13)/2),0)),IF(ISBLANK(OFFSET('9. METAS'!$S$20,INT((ROW()-14)/2),0)),"",OFFSET('9. METAS'!$S$20,INT((ROW()-14)/2),0)))</f>
        <v/>
      </c>
      <c r="M419" s="246" t="str">
        <f ca="1">IF(MOD(ROW()-13,2)=0,IF(ISBLANK(OFFSET('11. SEGUIMIENTO 2026'!$Q$14,INT((ROW()-13)/2),0)),"",OFFSET('11. SEGUIMIENTO 2026'!$Q$14,INT((ROW()-13)/2),0)),IF(ISBLANK(OFFSET('9. METAS'!$T$20,INT((ROW()-14)/2),0)),"",OFFSET('9. METAS'!$T$20,INT((ROW()-14)/2),0)))</f>
        <v/>
      </c>
      <c r="N419" s="1006">
        <f t="shared" ref="N419" ca="1" si="402">IFERROR(J419/J420,"ND")</f>
        <v>0.55555555555555558</v>
      </c>
      <c r="O419" s="1008" t="str">
        <f t="shared" ref="O419" ca="1" si="403">IFERROR(((J419+K419)/H419),"ND")</f>
        <v>ND</v>
      </c>
      <c r="P419" s="1010"/>
    </row>
    <row r="420" spans="3:16">
      <c r="C420" s="1025"/>
      <c r="D420" s="1018"/>
      <c r="E420" s="1018"/>
      <c r="F420" s="1021"/>
      <c r="G420" s="1023"/>
      <c r="H420" s="1002"/>
      <c r="I420" s="1012"/>
      <c r="J420" s="244">
        <f ca="1">IF(MOD(ROW()-13,2)=0,IF(ISBLANK(OFFSET('11. SEGUIMIENTO 2026'!$N$14,INT((ROW()-13)/2),0)),"",OFFSET('11. SEGUIMIENTO 2026'!$N$14,INT((ROW()-13)/2),0)),IF(ISBLANK(OFFSET('9. METAS'!$Q$20,INT((ROW()-14)/2),0)),"",OFFSET('9. METAS'!$Q$20,INT((ROW()-14)/2),0)))</f>
        <v>9</v>
      </c>
      <c r="K420" s="245">
        <f ca="1">IF(MOD(ROW()-13,2)=0,IF(ISBLANK(OFFSET('11. SEGUIMIENTO 2026'!$O$14,INT((ROW()-13)/2),0)),"",OFFSET('11. SEGUIMIENTO 2026'!$O$14,INT((ROW()-13)/2),0)),IF(ISBLANK(OFFSET('9. METAS'!$R$20,INT((ROW()-14)/2),0)),"",OFFSET('9. METAS'!$R$20,INT((ROW()-14)/2),0)))</f>
        <v>9</v>
      </c>
      <c r="L420" s="245">
        <f ca="1">IF(MOD(ROW()-13,2)=0,IF(ISBLANK(OFFSET('11. SEGUIMIENTO 2026'!$P$14,INT((ROW()-13)/2),0)),"",OFFSET('11. SEGUIMIENTO 2026'!$P$14,INT((ROW()-13)/2),0)),IF(ISBLANK(OFFSET('9. METAS'!$S$20,INT((ROW()-14)/2),0)),"",OFFSET('9. METAS'!$S$20,INT((ROW()-14)/2),0)))</f>
        <v>9</v>
      </c>
      <c r="M420" s="246">
        <f ca="1">IF(MOD(ROW()-13,2)=0,IF(ISBLANK(OFFSET('11. SEGUIMIENTO 2026'!$Q$14,INT((ROW()-13)/2),0)),"",OFFSET('11. SEGUIMIENTO 2026'!$Q$14,INT((ROW()-13)/2),0)),IF(ISBLANK(OFFSET('9. METAS'!$T$20,INT((ROW()-14)/2),0)),"",OFFSET('9. METAS'!$T$20,INT((ROW()-14)/2),0)))</f>
        <v>9</v>
      </c>
      <c r="N420" s="1013"/>
      <c r="O420" s="1014"/>
      <c r="P420" s="1015"/>
    </row>
    <row r="421" spans="3:16">
      <c r="C421" s="1016" t="str">
        <f ca="1">IF(ISBLANK(OFFSET('5. Pp (3 años)'!$C$46,INT((ROW()-13)/2),0)),"",OFFSET('5. Pp (3 años)'!$C$46,INT((ROW()-13)/2),0))</f>
        <v>Actividad</v>
      </c>
      <c r="D421" s="1018" t="str">
        <f ca="1">IF(ISBLANK(OFFSET('5. Pp (3 años)'!$D$46,INT((ROW()-13)/2),0)),"",OFFSET('5. Pp (3 años)'!$D$46,INT((ROW()-13)/2),0))</f>
        <v>4.1.1.1.34.2 Ejecución de jornadas de saneamiento ambiental y eliminación de microtiraderos.</v>
      </c>
      <c r="E421" s="1018" t="str">
        <f ca="1">IF(ISBLANK(OFFSET('5. Pp (3 años)'!$E$46,INT((ROW()-13)/2),0)),"",OFFSET('5. Pp (3 años)'!$E$46,INT((ROW()-13)/2),0))</f>
        <v>PJSRD: Porcentaje de jornadas de saneamiento y recolección de desechos sólidos realizadas</v>
      </c>
      <c r="F421" s="1021" t="str">
        <f ca="1">IF(ISBLANK(OFFSET('5. Pp (3 años)'!$K$46,INT((ROW()-13)/2),0)),"",OFFSET('5. Pp (3 años)'!$K$46,INT((ROW()-13)/2),0))</f>
        <v>Ascendente</v>
      </c>
      <c r="G421" s="1023" t="str">
        <f ca="1">IF(ISBLANK(OFFSET('5. Pp (3 años)'!$H$46,INT((ROW()-13)/2),0)),"",OFFSET('5. Pp (3 años)'!$H$46,INT((ROW()-13)/2),0))</f>
        <v>Trimestral</v>
      </c>
      <c r="H421" s="1002">
        <f ca="1">IF(ISBLANK(OFFSET('9. METAS'!$K$20,INT((ROW()-13)/2),0)),"",OFFSET('9. METAS'!$K$20,INT((ROW()-13)/2),0))</f>
        <v>33740</v>
      </c>
      <c r="I421" s="1004"/>
      <c r="J421" s="244">
        <f ca="1">IF(MOD(ROW()-13,2)=0,IF(ISBLANK(OFFSET('11. SEGUIMIENTO 2026'!$N$14,INT((ROW()-13)/2),0)),"",OFFSET('11. SEGUIMIENTO 2026'!$N$14,INT((ROW()-13)/2),0)),IF(ISBLANK(OFFSET('9. METAS'!$Q$20,INT((ROW()-14)/2),0)),"",OFFSET('9. METAS'!$Q$20,INT((ROW()-14)/2),0)))</f>
        <v>25</v>
      </c>
      <c r="K421" s="245" t="str">
        <f ca="1">IF(MOD(ROW()-13,2)=0,IF(ISBLANK(OFFSET('11. SEGUIMIENTO 2026'!$O$14,INT((ROW()-13)/2),0)),"",OFFSET('11. SEGUIMIENTO 2026'!$O$14,INT((ROW()-13)/2),0)),IF(ISBLANK(OFFSET('9. METAS'!$R$20,INT((ROW()-14)/2),0)),"",OFFSET('9. METAS'!$R$20,INT((ROW()-14)/2),0)))</f>
        <v/>
      </c>
      <c r="L421" s="245" t="str">
        <f ca="1">IF(MOD(ROW()-13,2)=0,IF(ISBLANK(OFFSET('11. SEGUIMIENTO 2026'!$P$14,INT((ROW()-13)/2),0)),"",OFFSET('11. SEGUIMIENTO 2026'!$P$14,INT((ROW()-13)/2),0)),IF(ISBLANK(OFFSET('9. METAS'!$S$20,INT((ROW()-14)/2),0)),"",OFFSET('9. METAS'!$S$20,INT((ROW()-14)/2),0)))</f>
        <v/>
      </c>
      <c r="M421" s="246" t="str">
        <f ca="1">IF(MOD(ROW()-13,2)=0,IF(ISBLANK(OFFSET('11. SEGUIMIENTO 2026'!$Q$14,INT((ROW()-13)/2),0)),"",OFFSET('11. SEGUIMIENTO 2026'!$Q$14,INT((ROW()-13)/2),0)),IF(ISBLANK(OFFSET('9. METAS'!$T$20,INT((ROW()-14)/2),0)),"",OFFSET('9. METAS'!$T$20,INT((ROW()-14)/2),0)))</f>
        <v/>
      </c>
      <c r="N421" s="1006">
        <f t="shared" ref="N421" ca="1" si="404">IFERROR(J421/J422,"ND")</f>
        <v>2.9638411381149969E-3</v>
      </c>
      <c r="O421" s="1008" t="str">
        <f t="shared" ref="O421" ca="1" si="405">IFERROR(((J421+K421)/H421),"ND")</f>
        <v>ND</v>
      </c>
      <c r="P421" s="1010"/>
    </row>
    <row r="422" spans="3:16">
      <c r="C422" s="1025"/>
      <c r="D422" s="1018"/>
      <c r="E422" s="1018"/>
      <c r="F422" s="1021"/>
      <c r="G422" s="1023"/>
      <c r="H422" s="1002"/>
      <c r="I422" s="1012"/>
      <c r="J422" s="244">
        <f ca="1">IF(MOD(ROW()-13,2)=0,IF(ISBLANK(OFFSET('11. SEGUIMIENTO 2026'!$N$14,INT((ROW()-13)/2),0)),"",OFFSET('11. SEGUIMIENTO 2026'!$N$14,INT((ROW()-13)/2),0)),IF(ISBLANK(OFFSET('9. METAS'!$Q$20,INT((ROW()-14)/2),0)),"",OFFSET('9. METAS'!$Q$20,INT((ROW()-14)/2),0)))</f>
        <v>8435</v>
      </c>
      <c r="K422" s="245">
        <f ca="1">IF(MOD(ROW()-13,2)=0,IF(ISBLANK(OFFSET('11. SEGUIMIENTO 2026'!$O$14,INT((ROW()-13)/2),0)),"",OFFSET('11. SEGUIMIENTO 2026'!$O$14,INT((ROW()-13)/2),0)),IF(ISBLANK(OFFSET('9. METAS'!$R$20,INT((ROW()-14)/2),0)),"",OFFSET('9. METAS'!$R$20,INT((ROW()-14)/2),0)))</f>
        <v>8435</v>
      </c>
      <c r="L422" s="245">
        <f ca="1">IF(MOD(ROW()-13,2)=0,IF(ISBLANK(OFFSET('11. SEGUIMIENTO 2026'!$P$14,INT((ROW()-13)/2),0)),"",OFFSET('11. SEGUIMIENTO 2026'!$P$14,INT((ROW()-13)/2),0)),IF(ISBLANK(OFFSET('9. METAS'!$S$20,INT((ROW()-14)/2),0)),"",OFFSET('9. METAS'!$S$20,INT((ROW()-14)/2),0)))</f>
        <v>8435</v>
      </c>
      <c r="M422" s="246">
        <f ca="1">IF(MOD(ROW()-13,2)=0,IF(ISBLANK(OFFSET('11. SEGUIMIENTO 2026'!$Q$14,INT((ROW()-13)/2),0)),"",OFFSET('11. SEGUIMIENTO 2026'!$Q$14,INT((ROW()-13)/2),0)),IF(ISBLANK(OFFSET('9. METAS'!$T$20,INT((ROW()-14)/2),0)),"",OFFSET('9. METAS'!$T$20,INT((ROW()-14)/2),0)))</f>
        <v>8435</v>
      </c>
      <c r="N422" s="1013"/>
      <c r="O422" s="1014"/>
      <c r="P422" s="1015"/>
    </row>
    <row r="423" spans="3:16">
      <c r="C423" s="1016" t="str">
        <f ca="1">IF(ISBLANK(OFFSET('5. Pp (3 años)'!$C$46,INT((ROW()-13)/2),0)),"",OFFSET('5. Pp (3 años)'!$C$46,INT((ROW()-13)/2),0))</f>
        <v>Actividad</v>
      </c>
      <c r="D423" s="1018" t="str">
        <f ca="1">IF(ISBLANK(OFFSET('5. Pp (3 años)'!$D$46,INT((ROW()-13)/2),0)),"",OFFSET('5. Pp (3 años)'!$D$46,INT((ROW()-13)/2),0))</f>
        <v/>
      </c>
      <c r="E423" s="1018" t="str">
        <f ca="1">IF(ISBLANK(OFFSET('5. Pp (3 años)'!$E$46,INT((ROW()-13)/2),0)),"",OFFSET('5. Pp (3 años)'!$E$46,INT((ROW()-13)/2),0))</f>
        <v/>
      </c>
      <c r="F423" s="1021" t="str">
        <f ca="1">IF(ISBLANK(OFFSET('5. Pp (3 años)'!$K$46,INT((ROW()-13)/2),0)),"",OFFSET('5. Pp (3 años)'!$K$46,INT((ROW()-13)/2),0))</f>
        <v/>
      </c>
      <c r="G423" s="1023" t="str">
        <f ca="1">IF(ISBLANK(OFFSET('5. Pp (3 años)'!$H$46,INT((ROW()-13)/2),0)),"",OFFSET('5. Pp (3 años)'!$H$46,INT((ROW()-13)/2),0))</f>
        <v/>
      </c>
      <c r="H423" s="1002" t="str">
        <f ca="1">IF(ISBLANK(OFFSET('9. METAS'!$K$20,INT((ROW()-13)/2),0)),"",OFFSET('9. METAS'!$K$20,INT((ROW()-13)/2),0))</f>
        <v/>
      </c>
      <c r="I423" s="1004"/>
      <c r="J423" s="244" t="str">
        <f ca="1">IF(MOD(ROW()-13,2)=0,IF(ISBLANK(OFFSET('11. SEGUIMIENTO 2026'!$N$14,INT((ROW()-13)/2),0)),"",OFFSET('11. SEGUIMIENTO 2026'!$N$14,INT((ROW()-13)/2),0)),IF(ISBLANK(OFFSET('9. METAS'!$Q$20,INT((ROW()-14)/2),0)),"",OFFSET('9. METAS'!$Q$20,INT((ROW()-14)/2),0)))</f>
        <v/>
      </c>
      <c r="K423" s="245" t="str">
        <f ca="1">IF(MOD(ROW()-13,2)=0,IF(ISBLANK(OFFSET('11. SEGUIMIENTO 2026'!$O$14,INT((ROW()-13)/2),0)),"",OFFSET('11. SEGUIMIENTO 2026'!$O$14,INT((ROW()-13)/2),0)),IF(ISBLANK(OFFSET('9. METAS'!$R$20,INT((ROW()-14)/2),0)),"",OFFSET('9. METAS'!$R$20,INT((ROW()-14)/2),0)))</f>
        <v/>
      </c>
      <c r="L423" s="245" t="str">
        <f ca="1">IF(MOD(ROW()-13,2)=0,IF(ISBLANK(OFFSET('11. SEGUIMIENTO 2026'!$P$14,INT((ROW()-13)/2),0)),"",OFFSET('11. SEGUIMIENTO 2026'!$P$14,INT((ROW()-13)/2),0)),IF(ISBLANK(OFFSET('9. METAS'!$S$20,INT((ROW()-14)/2),0)),"",OFFSET('9. METAS'!$S$20,INT((ROW()-14)/2),0)))</f>
        <v/>
      </c>
      <c r="M423" s="246" t="str">
        <f ca="1">IF(MOD(ROW()-13,2)=0,IF(ISBLANK(OFFSET('11. SEGUIMIENTO 2026'!$Q$14,INT((ROW()-13)/2),0)),"",OFFSET('11. SEGUIMIENTO 2026'!$Q$14,INT((ROW()-13)/2),0)),IF(ISBLANK(OFFSET('9. METAS'!$T$20,INT((ROW()-14)/2),0)),"",OFFSET('9. METAS'!$T$20,INT((ROW()-14)/2),0)))</f>
        <v/>
      </c>
      <c r="N423" s="1006" t="str">
        <f t="shared" ref="N423" ca="1" si="406">IFERROR(J423/J424,"ND")</f>
        <v>ND</v>
      </c>
      <c r="O423" s="1008" t="str">
        <f t="shared" ref="O423" ca="1" si="407">IFERROR(((J423+K423)/H423),"ND")</f>
        <v>ND</v>
      </c>
      <c r="P423" s="1010"/>
    </row>
    <row r="424" spans="3:16">
      <c r="C424" s="1025"/>
      <c r="D424" s="1018"/>
      <c r="E424" s="1018"/>
      <c r="F424" s="1021"/>
      <c r="G424" s="1023"/>
      <c r="H424" s="1002"/>
      <c r="I424" s="1012"/>
      <c r="J424" s="244" t="str">
        <f ca="1">IF(MOD(ROW()-13,2)=0,IF(ISBLANK(OFFSET('11. SEGUIMIENTO 2026'!$N$14,INT((ROW()-13)/2),0)),"",OFFSET('11. SEGUIMIENTO 2026'!$N$14,INT((ROW()-13)/2),0)),IF(ISBLANK(OFFSET('9. METAS'!$Q$20,INT((ROW()-14)/2),0)),"",OFFSET('9. METAS'!$Q$20,INT((ROW()-14)/2),0)))</f>
        <v/>
      </c>
      <c r="K424" s="245" t="str">
        <f ca="1">IF(MOD(ROW()-13,2)=0,IF(ISBLANK(OFFSET('11. SEGUIMIENTO 2026'!$O$14,INT((ROW()-13)/2),0)),"",OFFSET('11. SEGUIMIENTO 2026'!$O$14,INT((ROW()-13)/2),0)),IF(ISBLANK(OFFSET('9. METAS'!$R$20,INT((ROW()-14)/2),0)),"",OFFSET('9. METAS'!$R$20,INT((ROW()-14)/2),0)))</f>
        <v/>
      </c>
      <c r="L424" s="245" t="str">
        <f ca="1">IF(MOD(ROW()-13,2)=0,IF(ISBLANK(OFFSET('11. SEGUIMIENTO 2026'!$P$14,INT((ROW()-13)/2),0)),"",OFFSET('11. SEGUIMIENTO 2026'!$P$14,INT((ROW()-13)/2),0)),IF(ISBLANK(OFFSET('9. METAS'!$S$20,INT((ROW()-14)/2),0)),"",OFFSET('9. METAS'!$S$20,INT((ROW()-14)/2),0)))</f>
        <v/>
      </c>
      <c r="M424" s="246" t="str">
        <f ca="1">IF(MOD(ROW()-13,2)=0,IF(ISBLANK(OFFSET('11. SEGUIMIENTO 2026'!$Q$14,INT((ROW()-13)/2),0)),"",OFFSET('11. SEGUIMIENTO 2026'!$Q$14,INT((ROW()-13)/2),0)),IF(ISBLANK(OFFSET('9. METAS'!$T$20,INT((ROW()-14)/2),0)),"",OFFSET('9. METAS'!$T$20,INT((ROW()-14)/2),0)))</f>
        <v/>
      </c>
      <c r="N424" s="1013"/>
      <c r="O424" s="1014"/>
      <c r="P424" s="1015"/>
    </row>
    <row r="425" spans="3:16">
      <c r="C425" s="1016" t="str">
        <f ca="1">IF(ISBLANK(OFFSET('5. Pp (3 años)'!$C$46,INT((ROW()-13)/2),0)),"",OFFSET('5. Pp (3 años)'!$C$46,INT((ROW()-13)/2),0))</f>
        <v>Actividad</v>
      </c>
      <c r="D425" s="1018" t="str">
        <f ca="1">IF(ISBLANK(OFFSET('5. Pp (3 años)'!$D$46,INT((ROW()-13)/2),0)),"",OFFSET('5. Pp (3 años)'!$D$46,INT((ROW()-13)/2),0))</f>
        <v/>
      </c>
      <c r="E425" s="1018" t="str">
        <f ca="1">IF(ISBLANK(OFFSET('5. Pp (3 años)'!$E$46,INT((ROW()-13)/2),0)),"",OFFSET('5. Pp (3 años)'!$E$46,INT((ROW()-13)/2),0))</f>
        <v/>
      </c>
      <c r="F425" s="1021" t="str">
        <f ca="1">IF(ISBLANK(OFFSET('5. Pp (3 años)'!$K$46,INT((ROW()-13)/2),0)),"",OFFSET('5. Pp (3 años)'!$K$46,INT((ROW()-13)/2),0))</f>
        <v/>
      </c>
      <c r="G425" s="1023" t="str">
        <f ca="1">IF(ISBLANK(OFFSET('5. Pp (3 años)'!$H$46,INT((ROW()-13)/2),0)),"",OFFSET('5. Pp (3 años)'!$H$46,INT((ROW()-13)/2),0))</f>
        <v/>
      </c>
      <c r="H425" s="1002" t="str">
        <f ca="1">IF(ISBLANK(OFFSET('9. METAS'!$K$20,INT((ROW()-13)/2),0)),"",OFFSET('9. METAS'!$K$20,INT((ROW()-13)/2),0))</f>
        <v/>
      </c>
      <c r="I425" s="1004"/>
      <c r="J425" s="244" t="str">
        <f ca="1">IF(MOD(ROW()-13,2)=0,IF(ISBLANK(OFFSET('11. SEGUIMIENTO 2026'!$N$14,INT((ROW()-13)/2),0)),"",OFFSET('11. SEGUIMIENTO 2026'!$N$14,INT((ROW()-13)/2),0)),IF(ISBLANK(OFFSET('9. METAS'!$Q$20,INT((ROW()-14)/2),0)),"",OFFSET('9. METAS'!$Q$20,INT((ROW()-14)/2),0)))</f>
        <v/>
      </c>
      <c r="K425" s="245" t="str">
        <f ca="1">IF(MOD(ROW()-13,2)=0,IF(ISBLANK(OFFSET('11. SEGUIMIENTO 2026'!$O$14,INT((ROW()-13)/2),0)),"",OFFSET('11. SEGUIMIENTO 2026'!$O$14,INT((ROW()-13)/2),0)),IF(ISBLANK(OFFSET('9. METAS'!$R$20,INT((ROW()-14)/2),0)),"",OFFSET('9. METAS'!$R$20,INT((ROW()-14)/2),0)))</f>
        <v/>
      </c>
      <c r="L425" s="245" t="str">
        <f ca="1">IF(MOD(ROW()-13,2)=0,IF(ISBLANK(OFFSET('11. SEGUIMIENTO 2026'!$P$14,INT((ROW()-13)/2),0)),"",OFFSET('11. SEGUIMIENTO 2026'!$P$14,INT((ROW()-13)/2),0)),IF(ISBLANK(OFFSET('9. METAS'!$S$20,INT((ROW()-14)/2),0)),"",OFFSET('9. METAS'!$S$20,INT((ROW()-14)/2),0)))</f>
        <v/>
      </c>
      <c r="M425" s="246" t="str">
        <f ca="1">IF(MOD(ROW()-13,2)=0,IF(ISBLANK(OFFSET('11. SEGUIMIENTO 2026'!$Q$14,INT((ROW()-13)/2),0)),"",OFFSET('11. SEGUIMIENTO 2026'!$Q$14,INT((ROW()-13)/2),0)),IF(ISBLANK(OFFSET('9. METAS'!$T$20,INT((ROW()-14)/2),0)),"",OFFSET('9. METAS'!$T$20,INT((ROW()-14)/2),0)))</f>
        <v/>
      </c>
      <c r="N425" s="1006" t="str">
        <f t="shared" ref="N425" ca="1" si="408">IFERROR(J425/J426,"ND")</f>
        <v>ND</v>
      </c>
      <c r="O425" s="1008" t="str">
        <f t="shared" ref="O425" ca="1" si="409">IFERROR(((J425+K425)/H425),"ND")</f>
        <v>ND</v>
      </c>
      <c r="P425" s="1010"/>
    </row>
    <row r="426" spans="3:16">
      <c r="C426" s="1025"/>
      <c r="D426" s="1018"/>
      <c r="E426" s="1018"/>
      <c r="F426" s="1021"/>
      <c r="G426" s="1023"/>
      <c r="H426" s="1002"/>
      <c r="I426" s="1012"/>
      <c r="J426" s="244" t="str">
        <f ca="1">IF(MOD(ROW()-13,2)=0,IF(ISBLANK(OFFSET('11. SEGUIMIENTO 2026'!$N$14,INT((ROW()-13)/2),0)),"",OFFSET('11. SEGUIMIENTO 2026'!$N$14,INT((ROW()-13)/2),0)),IF(ISBLANK(OFFSET('9. METAS'!$Q$20,INT((ROW()-14)/2),0)),"",OFFSET('9. METAS'!$Q$20,INT((ROW()-14)/2),0)))</f>
        <v/>
      </c>
      <c r="K426" s="245" t="str">
        <f ca="1">IF(MOD(ROW()-13,2)=0,IF(ISBLANK(OFFSET('11. SEGUIMIENTO 2026'!$O$14,INT((ROW()-13)/2),0)),"",OFFSET('11. SEGUIMIENTO 2026'!$O$14,INT((ROW()-13)/2),0)),IF(ISBLANK(OFFSET('9. METAS'!$R$20,INT((ROW()-14)/2),0)),"",OFFSET('9. METAS'!$R$20,INT((ROW()-14)/2),0)))</f>
        <v/>
      </c>
      <c r="L426" s="245" t="str">
        <f ca="1">IF(MOD(ROW()-13,2)=0,IF(ISBLANK(OFFSET('11. SEGUIMIENTO 2026'!$P$14,INT((ROW()-13)/2),0)),"",OFFSET('11. SEGUIMIENTO 2026'!$P$14,INT((ROW()-13)/2),0)),IF(ISBLANK(OFFSET('9. METAS'!$S$20,INT((ROW()-14)/2),0)),"",OFFSET('9. METAS'!$S$20,INT((ROW()-14)/2),0)))</f>
        <v/>
      </c>
      <c r="M426" s="246" t="str">
        <f ca="1">IF(MOD(ROW()-13,2)=0,IF(ISBLANK(OFFSET('11. SEGUIMIENTO 2026'!$Q$14,INT((ROW()-13)/2),0)),"",OFFSET('11. SEGUIMIENTO 2026'!$Q$14,INT((ROW()-13)/2),0)),IF(ISBLANK(OFFSET('9. METAS'!$T$20,INT((ROW()-14)/2),0)),"",OFFSET('9. METAS'!$T$20,INT((ROW()-14)/2),0)))</f>
        <v/>
      </c>
      <c r="N426" s="1013"/>
      <c r="O426" s="1014"/>
      <c r="P426" s="1015"/>
    </row>
    <row r="427" spans="3:16">
      <c r="C427" s="1016" t="str">
        <f ca="1">IF(ISBLANK(OFFSET('5. Pp (3 años)'!$C$46,INT((ROW()-13)/2),0)),"",OFFSET('5. Pp (3 años)'!$C$46,INT((ROW()-13)/2),0))</f>
        <v>Actividad</v>
      </c>
      <c r="D427" s="1018" t="str">
        <f ca="1">IF(ISBLANK(OFFSET('5. Pp (3 años)'!$D$46,INT((ROW()-13)/2),0)),"",OFFSET('5. Pp (3 años)'!$D$46,INT((ROW()-13)/2),0))</f>
        <v/>
      </c>
      <c r="E427" s="1018" t="str">
        <f ca="1">IF(ISBLANK(OFFSET('5. Pp (3 años)'!$E$46,INT((ROW()-13)/2),0)),"",OFFSET('5. Pp (3 años)'!$E$46,INT((ROW()-13)/2),0))</f>
        <v/>
      </c>
      <c r="F427" s="1021" t="str">
        <f ca="1">IF(ISBLANK(OFFSET('5. Pp (3 años)'!$K$46,INT((ROW()-13)/2),0)),"",OFFSET('5. Pp (3 años)'!$K$46,INT((ROW()-13)/2),0))</f>
        <v/>
      </c>
      <c r="G427" s="1023" t="str">
        <f ca="1">IF(ISBLANK(OFFSET('5. Pp (3 años)'!$H$46,INT((ROW()-13)/2),0)),"",OFFSET('5. Pp (3 años)'!$H$46,INT((ROW()-13)/2),0))</f>
        <v/>
      </c>
      <c r="H427" s="1002" t="str">
        <f ca="1">IF(ISBLANK(OFFSET('9. METAS'!$K$20,INT((ROW()-13)/2),0)),"",OFFSET('9. METAS'!$K$20,INT((ROW()-13)/2),0))</f>
        <v/>
      </c>
      <c r="I427" s="1004"/>
      <c r="J427" s="244" t="str">
        <f ca="1">IF(MOD(ROW()-13,2)=0,IF(ISBLANK(OFFSET('11. SEGUIMIENTO 2026'!$N$14,INT((ROW()-13)/2),0)),"",OFFSET('11. SEGUIMIENTO 2026'!$N$14,INT((ROW()-13)/2),0)),IF(ISBLANK(OFFSET('9. METAS'!$Q$20,INT((ROW()-14)/2),0)),"",OFFSET('9. METAS'!$Q$20,INT((ROW()-14)/2),0)))</f>
        <v/>
      </c>
      <c r="K427" s="245" t="str">
        <f ca="1">IF(MOD(ROW()-13,2)=0,IF(ISBLANK(OFFSET('11. SEGUIMIENTO 2026'!$O$14,INT((ROW()-13)/2),0)),"",OFFSET('11. SEGUIMIENTO 2026'!$O$14,INT((ROW()-13)/2),0)),IF(ISBLANK(OFFSET('9. METAS'!$R$20,INT((ROW()-14)/2),0)),"",OFFSET('9. METAS'!$R$20,INT((ROW()-14)/2),0)))</f>
        <v/>
      </c>
      <c r="L427" s="245" t="str">
        <f ca="1">IF(MOD(ROW()-13,2)=0,IF(ISBLANK(OFFSET('11. SEGUIMIENTO 2026'!$P$14,INT((ROW()-13)/2),0)),"",OFFSET('11. SEGUIMIENTO 2026'!$P$14,INT((ROW()-13)/2),0)),IF(ISBLANK(OFFSET('9. METAS'!$S$20,INT((ROW()-14)/2),0)),"",OFFSET('9. METAS'!$S$20,INT((ROW()-14)/2),0)))</f>
        <v/>
      </c>
      <c r="M427" s="246" t="str">
        <f ca="1">IF(MOD(ROW()-13,2)=0,IF(ISBLANK(OFFSET('11. SEGUIMIENTO 2026'!$Q$14,INT((ROW()-13)/2),0)),"",OFFSET('11. SEGUIMIENTO 2026'!$Q$14,INT((ROW()-13)/2),0)),IF(ISBLANK(OFFSET('9. METAS'!$T$20,INT((ROW()-14)/2),0)),"",OFFSET('9. METAS'!$T$20,INT((ROW()-14)/2),0)))</f>
        <v/>
      </c>
      <c r="N427" s="1006" t="str">
        <f t="shared" ref="N427" ca="1" si="410">IFERROR(J427/J428,"ND")</f>
        <v>ND</v>
      </c>
      <c r="O427" s="1008" t="str">
        <f t="shared" ref="O427" ca="1" si="411">IFERROR(((J427+K427)/H427),"ND")</f>
        <v>ND</v>
      </c>
      <c r="P427" s="1010"/>
    </row>
    <row r="428" spans="3:16">
      <c r="C428" s="1025"/>
      <c r="D428" s="1018"/>
      <c r="E428" s="1018"/>
      <c r="F428" s="1021"/>
      <c r="G428" s="1023"/>
      <c r="H428" s="1002"/>
      <c r="I428" s="1012"/>
      <c r="J428" s="244" t="str">
        <f ca="1">IF(MOD(ROW()-13,2)=0,IF(ISBLANK(OFFSET('11. SEGUIMIENTO 2026'!$N$14,INT((ROW()-13)/2),0)),"",OFFSET('11. SEGUIMIENTO 2026'!$N$14,INT((ROW()-13)/2),0)),IF(ISBLANK(OFFSET('9. METAS'!$Q$20,INT((ROW()-14)/2),0)),"",OFFSET('9. METAS'!$Q$20,INT((ROW()-14)/2),0)))</f>
        <v/>
      </c>
      <c r="K428" s="245" t="str">
        <f ca="1">IF(MOD(ROW()-13,2)=0,IF(ISBLANK(OFFSET('11. SEGUIMIENTO 2026'!$O$14,INT((ROW()-13)/2),0)),"",OFFSET('11. SEGUIMIENTO 2026'!$O$14,INT((ROW()-13)/2),0)),IF(ISBLANK(OFFSET('9. METAS'!$R$20,INT((ROW()-14)/2),0)),"",OFFSET('9. METAS'!$R$20,INT((ROW()-14)/2),0)))</f>
        <v/>
      </c>
      <c r="L428" s="245" t="str">
        <f ca="1">IF(MOD(ROW()-13,2)=0,IF(ISBLANK(OFFSET('11. SEGUIMIENTO 2026'!$P$14,INT((ROW()-13)/2),0)),"",OFFSET('11. SEGUIMIENTO 2026'!$P$14,INT((ROW()-13)/2),0)),IF(ISBLANK(OFFSET('9. METAS'!$S$20,INT((ROW()-14)/2),0)),"",OFFSET('9. METAS'!$S$20,INT((ROW()-14)/2),0)))</f>
        <v/>
      </c>
      <c r="M428" s="246" t="str">
        <f ca="1">IF(MOD(ROW()-13,2)=0,IF(ISBLANK(OFFSET('11. SEGUIMIENTO 2026'!$Q$14,INT((ROW()-13)/2),0)),"",OFFSET('11. SEGUIMIENTO 2026'!$Q$14,INT((ROW()-13)/2),0)),IF(ISBLANK(OFFSET('9. METAS'!$T$20,INT((ROW()-14)/2),0)),"",OFFSET('9. METAS'!$T$20,INT((ROW()-14)/2),0)))</f>
        <v/>
      </c>
      <c r="N428" s="1013"/>
      <c r="O428" s="1014"/>
      <c r="P428" s="1015"/>
    </row>
    <row r="429" spans="3:16">
      <c r="C429" s="1016" t="str">
        <f ca="1">IF(ISBLANK(OFFSET('5. Pp (3 años)'!$C$46,INT((ROW()-13)/2),0)),"",OFFSET('5. Pp (3 años)'!$C$46,INT((ROW()-13)/2),0))</f>
        <v>Componente</v>
      </c>
      <c r="D429" s="1018" t="str">
        <f ca="1">IF(ISBLANK(OFFSET('5. Pp (3 años)'!$D$46,INT((ROW()-13)/2),0)),"",OFFSET('5. Pp (3 años)'!$D$46,INT((ROW()-13)/2),0))</f>
        <v>4.1.1.1.35 Estrategias de intervención en salud mental y acompañamiento emocional comunitario implementadas.</v>
      </c>
      <c r="E429" s="1018" t="str">
        <f ca="1">IF(ISBLANK(OFFSET('5. Pp (3 años)'!$E$46,INT((ROW()-13)/2),0)),"",OFFSET('5. Pp (3 años)'!$E$46,INT((ROW()-13)/2),0))</f>
        <v>PEAPF: Porcentaje de esquema de atención psicosocial y acompañamiento emocional fortalecido.</v>
      </c>
      <c r="F429" s="1021" t="str">
        <f ca="1">IF(ISBLANK(OFFSET('5. Pp (3 años)'!$K$46,INT((ROW()-13)/2),0)),"",OFFSET('5. Pp (3 años)'!$K$46,INT((ROW()-13)/2),0))</f>
        <v>Ascendente</v>
      </c>
      <c r="G429" s="1023" t="str">
        <f ca="1">IF(ISBLANK(OFFSET('5. Pp (3 años)'!$H$46,INT((ROW()-13)/2),0)),"",OFFSET('5. Pp (3 años)'!$H$46,INT((ROW()-13)/2),0))</f>
        <v>Trimestral</v>
      </c>
      <c r="H429" s="1002">
        <f ca="1">IF(ISBLANK(OFFSET('9. METAS'!$K$20,INT((ROW()-13)/2),0)),"",OFFSET('9. METAS'!$K$20,INT((ROW()-13)/2),0))</f>
        <v>100</v>
      </c>
      <c r="I429" s="1004"/>
      <c r="J429" s="244">
        <f ca="1">IF(MOD(ROW()-13,2)=0,IF(ISBLANK(OFFSET('11. SEGUIMIENTO 2026'!$N$14,INT((ROW()-13)/2),0)),"",OFFSET('11. SEGUIMIENTO 2026'!$N$14,INT((ROW()-13)/2),0)),IF(ISBLANK(OFFSET('9. METAS'!$Q$20,INT((ROW()-14)/2),0)),"",OFFSET('9. METAS'!$Q$20,INT((ROW()-14)/2),0)))</f>
        <v>18</v>
      </c>
      <c r="K429" s="245" t="str">
        <f ca="1">IF(MOD(ROW()-13,2)=0,IF(ISBLANK(OFFSET('11. SEGUIMIENTO 2026'!$O$14,INT((ROW()-13)/2),0)),"",OFFSET('11. SEGUIMIENTO 2026'!$O$14,INT((ROW()-13)/2),0)),IF(ISBLANK(OFFSET('9. METAS'!$R$20,INT((ROW()-14)/2),0)),"",OFFSET('9. METAS'!$R$20,INT((ROW()-14)/2),0)))</f>
        <v/>
      </c>
      <c r="L429" s="245" t="str">
        <f ca="1">IF(MOD(ROW()-13,2)=0,IF(ISBLANK(OFFSET('11. SEGUIMIENTO 2026'!$P$14,INT((ROW()-13)/2),0)),"",OFFSET('11. SEGUIMIENTO 2026'!$P$14,INT((ROW()-13)/2),0)),IF(ISBLANK(OFFSET('9. METAS'!$S$20,INT((ROW()-14)/2),0)),"",OFFSET('9. METAS'!$S$20,INT((ROW()-14)/2),0)))</f>
        <v/>
      </c>
      <c r="M429" s="246" t="str">
        <f ca="1">IF(MOD(ROW()-13,2)=0,IF(ISBLANK(OFFSET('11. SEGUIMIENTO 2026'!$Q$14,INT((ROW()-13)/2),0)),"",OFFSET('11. SEGUIMIENTO 2026'!$Q$14,INT((ROW()-13)/2),0)),IF(ISBLANK(OFFSET('9. METAS'!$T$20,INT((ROW()-14)/2),0)),"",OFFSET('9. METAS'!$T$20,INT((ROW()-14)/2),0)))</f>
        <v/>
      </c>
      <c r="N429" s="1006">
        <f t="shared" ref="N429" ca="1" si="412">IFERROR(J429/J430,"ND")</f>
        <v>0.72</v>
      </c>
      <c r="O429" s="1008" t="str">
        <f t="shared" ref="O429" ca="1" si="413">IFERROR(((J429+K429)/H429),"ND")</f>
        <v>ND</v>
      </c>
      <c r="P429" s="1010"/>
    </row>
    <row r="430" spans="3:16">
      <c r="C430" s="1025"/>
      <c r="D430" s="1018"/>
      <c r="E430" s="1018"/>
      <c r="F430" s="1021"/>
      <c r="G430" s="1023"/>
      <c r="H430" s="1002"/>
      <c r="I430" s="1012"/>
      <c r="J430" s="244">
        <f ca="1">IF(MOD(ROW()-13,2)=0,IF(ISBLANK(OFFSET('11. SEGUIMIENTO 2026'!$N$14,INT((ROW()-13)/2),0)),"",OFFSET('11. SEGUIMIENTO 2026'!$N$14,INT((ROW()-13)/2),0)),IF(ISBLANK(OFFSET('9. METAS'!$Q$20,INT((ROW()-14)/2),0)),"",OFFSET('9. METAS'!$Q$20,INT((ROW()-14)/2),0)))</f>
        <v>25</v>
      </c>
      <c r="K430" s="245">
        <f ca="1">IF(MOD(ROW()-13,2)=0,IF(ISBLANK(OFFSET('11. SEGUIMIENTO 2026'!$O$14,INT((ROW()-13)/2),0)),"",OFFSET('11. SEGUIMIENTO 2026'!$O$14,INT((ROW()-13)/2),0)),IF(ISBLANK(OFFSET('9. METAS'!$R$20,INT((ROW()-14)/2),0)),"",OFFSET('9. METAS'!$R$20,INT((ROW()-14)/2),0)))</f>
        <v>25</v>
      </c>
      <c r="L430" s="245">
        <f ca="1">IF(MOD(ROW()-13,2)=0,IF(ISBLANK(OFFSET('11. SEGUIMIENTO 2026'!$P$14,INT((ROW()-13)/2),0)),"",OFFSET('11. SEGUIMIENTO 2026'!$P$14,INT((ROW()-13)/2),0)),IF(ISBLANK(OFFSET('9. METAS'!$S$20,INT((ROW()-14)/2),0)),"",OFFSET('9. METAS'!$S$20,INT((ROW()-14)/2),0)))</f>
        <v>25</v>
      </c>
      <c r="M430" s="246">
        <f ca="1">IF(MOD(ROW()-13,2)=0,IF(ISBLANK(OFFSET('11. SEGUIMIENTO 2026'!$Q$14,INT((ROW()-13)/2),0)),"",OFFSET('11. SEGUIMIENTO 2026'!$Q$14,INT((ROW()-13)/2),0)),IF(ISBLANK(OFFSET('9. METAS'!$T$20,INT((ROW()-14)/2),0)),"",OFFSET('9. METAS'!$T$20,INT((ROW()-14)/2),0)))</f>
        <v>25</v>
      </c>
      <c r="N430" s="1013"/>
      <c r="O430" s="1014"/>
      <c r="P430" s="1015"/>
    </row>
    <row r="431" spans="3:16">
      <c r="C431" s="1016" t="str">
        <f ca="1">IF(ISBLANK(OFFSET('5. Pp (3 años)'!$C$46,INT((ROW()-13)/2),0)),"",OFFSET('5. Pp (3 años)'!$C$46,INT((ROW()-13)/2),0))</f>
        <v>Actividad</v>
      </c>
      <c r="D431" s="1018" t="str">
        <f ca="1">IF(ISBLANK(OFFSET('5. Pp (3 años)'!$D$46,INT((ROW()-13)/2),0)),"",OFFSET('5. Pp (3 años)'!$D$46,INT((ROW()-13)/2),0))</f>
        <v>4.1.1.1.35.1 Prestación de servicios de consulta psicológica para la prevención y el manejo psicoafectivo.</v>
      </c>
      <c r="E431" s="1018" t="str">
        <f ca="1">IF(ISBLANK(OFFSET('5. Pp (3 años)'!$E$46,INT((ROW()-13)/2),0)),"",OFFSET('5. Pp (3 años)'!$E$46,INT((ROW()-13)/2),0))</f>
        <v>PAPR: Porcentaje de atenciones psicológicas realizadas</v>
      </c>
      <c r="F431" s="1021" t="str">
        <f ca="1">IF(ISBLANK(OFFSET('5. Pp (3 años)'!$K$46,INT((ROW()-13)/2),0)),"",OFFSET('5. Pp (3 años)'!$K$46,INT((ROW()-13)/2),0))</f>
        <v>Ascendente</v>
      </c>
      <c r="G431" s="1023" t="str">
        <f ca="1">IF(ISBLANK(OFFSET('5. Pp (3 años)'!$H$46,INT((ROW()-13)/2),0)),"",OFFSET('5. Pp (3 años)'!$H$46,INT((ROW()-13)/2),0))</f>
        <v>Trimestral</v>
      </c>
      <c r="H431" s="1002">
        <f ca="1">IF(ISBLANK(OFFSET('9. METAS'!$K$20,INT((ROW()-13)/2),0)),"",OFFSET('9. METAS'!$K$20,INT((ROW()-13)/2),0))</f>
        <v>2400</v>
      </c>
      <c r="I431" s="1004"/>
      <c r="J431" s="244">
        <f ca="1">IF(MOD(ROW()-13,2)=0,IF(ISBLANK(OFFSET('11. SEGUIMIENTO 2026'!$N$14,INT((ROW()-13)/2),0)),"",OFFSET('11. SEGUIMIENTO 2026'!$N$14,INT((ROW()-13)/2),0)),IF(ISBLANK(OFFSET('9. METAS'!$Q$20,INT((ROW()-14)/2),0)),"",OFFSET('9. METAS'!$Q$20,INT((ROW()-14)/2),0)))</f>
        <v>750</v>
      </c>
      <c r="K431" s="245" t="str">
        <f ca="1">IF(MOD(ROW()-13,2)=0,IF(ISBLANK(OFFSET('11. SEGUIMIENTO 2026'!$O$14,INT((ROW()-13)/2),0)),"",OFFSET('11. SEGUIMIENTO 2026'!$O$14,INT((ROW()-13)/2),0)),IF(ISBLANK(OFFSET('9. METAS'!$R$20,INT((ROW()-14)/2),0)),"",OFFSET('9. METAS'!$R$20,INT((ROW()-14)/2),0)))</f>
        <v/>
      </c>
      <c r="L431" s="245" t="str">
        <f ca="1">IF(MOD(ROW()-13,2)=0,IF(ISBLANK(OFFSET('11. SEGUIMIENTO 2026'!$P$14,INT((ROW()-13)/2),0)),"",OFFSET('11. SEGUIMIENTO 2026'!$P$14,INT((ROW()-13)/2),0)),IF(ISBLANK(OFFSET('9. METAS'!$S$20,INT((ROW()-14)/2),0)),"",OFFSET('9. METAS'!$S$20,INT((ROW()-14)/2),0)))</f>
        <v/>
      </c>
      <c r="M431" s="246" t="str">
        <f ca="1">IF(MOD(ROW()-13,2)=0,IF(ISBLANK(OFFSET('11. SEGUIMIENTO 2026'!$Q$14,INT((ROW()-13)/2),0)),"",OFFSET('11. SEGUIMIENTO 2026'!$Q$14,INT((ROW()-13)/2),0)),IF(ISBLANK(OFFSET('9. METAS'!$T$20,INT((ROW()-14)/2),0)),"",OFFSET('9. METAS'!$T$20,INT((ROW()-14)/2),0)))</f>
        <v/>
      </c>
      <c r="N431" s="1006">
        <f t="shared" ref="N431" ca="1" si="414">IFERROR(J431/J432,"ND")</f>
        <v>1.25</v>
      </c>
      <c r="O431" s="1008" t="str">
        <f t="shared" ref="O431" ca="1" si="415">IFERROR(((J431+K431)/H431),"ND")</f>
        <v>ND</v>
      </c>
      <c r="P431" s="1010"/>
    </row>
    <row r="432" spans="3:16">
      <c r="C432" s="1025"/>
      <c r="D432" s="1018"/>
      <c r="E432" s="1018"/>
      <c r="F432" s="1021"/>
      <c r="G432" s="1023"/>
      <c r="H432" s="1002"/>
      <c r="I432" s="1012"/>
      <c r="J432" s="244">
        <f ca="1">IF(MOD(ROW()-13,2)=0,IF(ISBLANK(OFFSET('11. SEGUIMIENTO 2026'!$N$14,INT((ROW()-13)/2),0)),"",OFFSET('11. SEGUIMIENTO 2026'!$N$14,INT((ROW()-13)/2),0)),IF(ISBLANK(OFFSET('9. METAS'!$Q$20,INT((ROW()-14)/2),0)),"",OFFSET('9. METAS'!$Q$20,INT((ROW()-14)/2),0)))</f>
        <v>600</v>
      </c>
      <c r="K432" s="245">
        <f ca="1">IF(MOD(ROW()-13,2)=0,IF(ISBLANK(OFFSET('11. SEGUIMIENTO 2026'!$O$14,INT((ROW()-13)/2),0)),"",OFFSET('11. SEGUIMIENTO 2026'!$O$14,INT((ROW()-13)/2),0)),IF(ISBLANK(OFFSET('9. METAS'!$R$20,INT((ROW()-14)/2),0)),"",OFFSET('9. METAS'!$R$20,INT((ROW()-14)/2),0)))</f>
        <v>600</v>
      </c>
      <c r="L432" s="245">
        <f ca="1">IF(MOD(ROW()-13,2)=0,IF(ISBLANK(OFFSET('11. SEGUIMIENTO 2026'!$P$14,INT((ROW()-13)/2),0)),"",OFFSET('11. SEGUIMIENTO 2026'!$P$14,INT((ROW()-13)/2),0)),IF(ISBLANK(OFFSET('9. METAS'!$S$20,INT((ROW()-14)/2),0)),"",OFFSET('9. METAS'!$S$20,INT((ROW()-14)/2),0)))</f>
        <v>600</v>
      </c>
      <c r="M432" s="246">
        <f ca="1">IF(MOD(ROW()-13,2)=0,IF(ISBLANK(OFFSET('11. SEGUIMIENTO 2026'!$Q$14,INT((ROW()-13)/2),0)),"",OFFSET('11. SEGUIMIENTO 2026'!$Q$14,INT((ROW()-13)/2),0)),IF(ISBLANK(OFFSET('9. METAS'!$T$20,INT((ROW()-14)/2),0)),"",OFFSET('9. METAS'!$T$20,INT((ROW()-14)/2),0)))</f>
        <v>600</v>
      </c>
      <c r="N432" s="1013"/>
      <c r="O432" s="1014"/>
      <c r="P432" s="1015"/>
    </row>
    <row r="433" spans="3:16">
      <c r="C433" s="1016" t="str">
        <f ca="1">IF(ISBLANK(OFFSET('5. Pp (3 años)'!$C$46,INT((ROW()-13)/2),0)),"",OFFSET('5. Pp (3 años)'!$C$46,INT((ROW()-13)/2),0))</f>
        <v>Actividad</v>
      </c>
      <c r="D433" s="1018" t="str">
        <f ca="1">IF(ISBLANK(OFFSET('5. Pp (3 años)'!$D$46,INT((ROW()-13)/2),0)),"",OFFSET('5. Pp (3 años)'!$D$46,INT((ROW()-13)/2),0))</f>
        <v>4.1.1.1.35.2 Ejecución de consultas de trabajo social y referencia asistencial para grupos prioritarios.</v>
      </c>
      <c r="E433" s="1018" t="str">
        <f ca="1">IF(ISBLANK(OFFSET('5. Pp (3 años)'!$E$46,INT((ROW()-13)/2),0)),"",OFFSET('5. Pp (3 años)'!$E$46,INT((ROW()-13)/2),0))</f>
        <v>PCTSR: Porcentaje de consultas de trabajo social y referencias asistenciales realizadas.</v>
      </c>
      <c r="F433" s="1021" t="str">
        <f ca="1">IF(ISBLANK(OFFSET('5. Pp (3 años)'!$K$46,INT((ROW()-13)/2),0)),"",OFFSET('5. Pp (3 años)'!$K$46,INT((ROW()-13)/2),0))</f>
        <v>Ascendente</v>
      </c>
      <c r="G433" s="1023" t="str">
        <f ca="1">IF(ISBLANK(OFFSET('5. Pp (3 años)'!$H$46,INT((ROW()-13)/2),0)),"",OFFSET('5. Pp (3 años)'!$H$46,INT((ROW()-13)/2),0))</f>
        <v>Trimestral</v>
      </c>
      <c r="H433" s="1002">
        <f ca="1">IF(ISBLANK(OFFSET('9. METAS'!$K$20,INT((ROW()-13)/2),0)),"",OFFSET('9. METAS'!$K$20,INT((ROW()-13)/2),0))</f>
        <v>1400</v>
      </c>
      <c r="I433" s="1004"/>
      <c r="J433" s="244">
        <f ca="1">IF(MOD(ROW()-13,2)=0,IF(ISBLANK(OFFSET('11. SEGUIMIENTO 2026'!$N$14,INT((ROW()-13)/2),0)),"",OFFSET('11. SEGUIMIENTO 2026'!$N$14,INT((ROW()-13)/2),0)),IF(ISBLANK(OFFSET('9. METAS'!$Q$20,INT((ROW()-14)/2),0)),"",OFFSET('9. METAS'!$Q$20,INT((ROW()-14)/2),0)))</f>
        <v>283</v>
      </c>
      <c r="K433" s="245" t="str">
        <f ca="1">IF(MOD(ROW()-13,2)=0,IF(ISBLANK(OFFSET('11. SEGUIMIENTO 2026'!$O$14,INT((ROW()-13)/2),0)),"",OFFSET('11. SEGUIMIENTO 2026'!$O$14,INT((ROW()-13)/2),0)),IF(ISBLANK(OFFSET('9. METAS'!$R$20,INT((ROW()-14)/2),0)),"",OFFSET('9. METAS'!$R$20,INT((ROW()-14)/2),0)))</f>
        <v/>
      </c>
      <c r="L433" s="245" t="str">
        <f ca="1">IF(MOD(ROW()-13,2)=0,IF(ISBLANK(OFFSET('11. SEGUIMIENTO 2026'!$P$14,INT((ROW()-13)/2),0)),"",OFFSET('11. SEGUIMIENTO 2026'!$P$14,INT((ROW()-13)/2),0)),IF(ISBLANK(OFFSET('9. METAS'!$S$20,INT((ROW()-14)/2),0)),"",OFFSET('9. METAS'!$S$20,INT((ROW()-14)/2),0)))</f>
        <v/>
      </c>
      <c r="M433" s="246" t="str">
        <f ca="1">IF(MOD(ROW()-13,2)=0,IF(ISBLANK(OFFSET('11. SEGUIMIENTO 2026'!$Q$14,INT((ROW()-13)/2),0)),"",OFFSET('11. SEGUIMIENTO 2026'!$Q$14,INT((ROW()-13)/2),0)),IF(ISBLANK(OFFSET('9. METAS'!$T$20,INT((ROW()-14)/2),0)),"",OFFSET('9. METAS'!$T$20,INT((ROW()-14)/2),0)))</f>
        <v/>
      </c>
      <c r="N433" s="1006">
        <f t="shared" ref="N433" ca="1" si="416">IFERROR(J433/J434,"ND")</f>
        <v>0.80857142857142861</v>
      </c>
      <c r="O433" s="1008" t="str">
        <f t="shared" ref="O433" ca="1" si="417">IFERROR(((J433+K433)/H433),"ND")</f>
        <v>ND</v>
      </c>
      <c r="P433" s="1010"/>
    </row>
    <row r="434" spans="3:16">
      <c r="C434" s="1025"/>
      <c r="D434" s="1018"/>
      <c r="E434" s="1018"/>
      <c r="F434" s="1021"/>
      <c r="G434" s="1023"/>
      <c r="H434" s="1002"/>
      <c r="I434" s="1012"/>
      <c r="J434" s="244">
        <f ca="1">IF(MOD(ROW()-13,2)=0,IF(ISBLANK(OFFSET('11. SEGUIMIENTO 2026'!$N$14,INT((ROW()-13)/2),0)),"",OFFSET('11. SEGUIMIENTO 2026'!$N$14,INT((ROW()-13)/2),0)),IF(ISBLANK(OFFSET('9. METAS'!$Q$20,INT((ROW()-14)/2),0)),"",OFFSET('9. METAS'!$Q$20,INT((ROW()-14)/2),0)))</f>
        <v>350</v>
      </c>
      <c r="K434" s="245">
        <f ca="1">IF(MOD(ROW()-13,2)=0,IF(ISBLANK(OFFSET('11. SEGUIMIENTO 2026'!$O$14,INT((ROW()-13)/2),0)),"",OFFSET('11. SEGUIMIENTO 2026'!$O$14,INT((ROW()-13)/2),0)),IF(ISBLANK(OFFSET('9. METAS'!$R$20,INT((ROW()-14)/2),0)),"",OFFSET('9. METAS'!$R$20,INT((ROW()-14)/2),0)))</f>
        <v>350</v>
      </c>
      <c r="L434" s="245">
        <f ca="1">IF(MOD(ROW()-13,2)=0,IF(ISBLANK(OFFSET('11. SEGUIMIENTO 2026'!$P$14,INT((ROW()-13)/2),0)),"",OFFSET('11. SEGUIMIENTO 2026'!$P$14,INT((ROW()-13)/2),0)),IF(ISBLANK(OFFSET('9. METAS'!$S$20,INT((ROW()-14)/2),0)),"",OFFSET('9. METAS'!$S$20,INT((ROW()-14)/2),0)))</f>
        <v>350</v>
      </c>
      <c r="M434" s="246">
        <f ca="1">IF(MOD(ROW()-13,2)=0,IF(ISBLANK(OFFSET('11. SEGUIMIENTO 2026'!$Q$14,INT((ROW()-13)/2),0)),"",OFFSET('11. SEGUIMIENTO 2026'!$Q$14,INT((ROW()-13)/2),0)),IF(ISBLANK(OFFSET('9. METAS'!$T$20,INT((ROW()-14)/2),0)),"",OFFSET('9. METAS'!$T$20,INT((ROW()-14)/2),0)))</f>
        <v>350</v>
      </c>
      <c r="N434" s="1013"/>
      <c r="O434" s="1014"/>
      <c r="P434" s="1015"/>
    </row>
    <row r="435" spans="3:16">
      <c r="C435" s="1016" t="str">
        <f ca="1">IF(ISBLANK(OFFSET('5. Pp (3 años)'!$C$46,INT((ROW()-13)/2),0)),"",OFFSET('5. Pp (3 años)'!$C$46,INT((ROW()-13)/2),0))</f>
        <v>Actividad</v>
      </c>
      <c r="D435" s="1018" t="str">
        <f ca="1">IF(ISBLANK(OFFSET('5. Pp (3 años)'!$D$46,INT((ROW()-13)/2),0)),"",OFFSET('5. Pp (3 años)'!$D$46,INT((ROW()-13)/2),0))</f>
        <v>4.1.1.1.35.3 Organización de jornadas de sensibilización en salud mental y apoyo para personas cuidadoras.</v>
      </c>
      <c r="E435" s="1018" t="str">
        <f ca="1">IF(ISBLANK(OFFSET('5. Pp (3 años)'!$E$46,INT((ROW()-13)/2),0)),"",OFFSET('5. Pp (3 años)'!$E$46,INT((ROW()-13)/2),0))</f>
        <v>PJSAE: Porcentaje de jornadas de sensibilización y apoyo emocional realizadas.</v>
      </c>
      <c r="F435" s="1021" t="str">
        <f ca="1">IF(ISBLANK(OFFSET('5. Pp (3 años)'!$K$46,INT((ROW()-13)/2),0)),"",OFFSET('5. Pp (3 años)'!$K$46,INT((ROW()-13)/2),0))</f>
        <v>Ascendente</v>
      </c>
      <c r="G435" s="1023" t="str">
        <f ca="1">IF(ISBLANK(OFFSET('5. Pp (3 años)'!$H$46,INT((ROW()-13)/2),0)),"",OFFSET('5. Pp (3 años)'!$H$46,INT((ROW()-13)/2),0))</f>
        <v>Trimestral</v>
      </c>
      <c r="H435" s="1002">
        <f ca="1">IF(ISBLANK(OFFSET('9. METAS'!$K$20,INT((ROW()-13)/2),0)),"",OFFSET('9. METAS'!$K$20,INT((ROW()-13)/2),0))</f>
        <v>120</v>
      </c>
      <c r="I435" s="1004"/>
      <c r="J435" s="244">
        <f ca="1">IF(MOD(ROW()-13,2)=0,IF(ISBLANK(OFFSET('11. SEGUIMIENTO 2026'!$N$14,INT((ROW()-13)/2),0)),"",OFFSET('11. SEGUIMIENTO 2026'!$N$14,INT((ROW()-13)/2),0)),IF(ISBLANK(OFFSET('9. METAS'!$Q$20,INT((ROW()-14)/2),0)),"",OFFSET('9. METAS'!$Q$20,INT((ROW()-14)/2),0)))</f>
        <v>44</v>
      </c>
      <c r="K435" s="245" t="str">
        <f ca="1">IF(MOD(ROW()-13,2)=0,IF(ISBLANK(OFFSET('11. SEGUIMIENTO 2026'!$O$14,INT((ROW()-13)/2),0)),"",OFFSET('11. SEGUIMIENTO 2026'!$O$14,INT((ROW()-13)/2),0)),IF(ISBLANK(OFFSET('9. METAS'!$R$20,INT((ROW()-14)/2),0)),"",OFFSET('9. METAS'!$R$20,INT((ROW()-14)/2),0)))</f>
        <v/>
      </c>
      <c r="L435" s="245" t="str">
        <f ca="1">IF(MOD(ROW()-13,2)=0,IF(ISBLANK(OFFSET('11. SEGUIMIENTO 2026'!$P$14,INT((ROW()-13)/2),0)),"",OFFSET('11. SEGUIMIENTO 2026'!$P$14,INT((ROW()-13)/2),0)),IF(ISBLANK(OFFSET('9. METAS'!$S$20,INT((ROW()-14)/2),0)),"",OFFSET('9. METAS'!$S$20,INT((ROW()-14)/2),0)))</f>
        <v/>
      </c>
      <c r="M435" s="246" t="str">
        <f ca="1">IF(MOD(ROW()-13,2)=0,IF(ISBLANK(OFFSET('11. SEGUIMIENTO 2026'!$Q$14,INT((ROW()-13)/2),0)),"",OFFSET('11. SEGUIMIENTO 2026'!$Q$14,INT((ROW()-13)/2),0)),IF(ISBLANK(OFFSET('9. METAS'!$T$20,INT((ROW()-14)/2),0)),"",OFFSET('9. METAS'!$T$20,INT((ROW()-14)/2),0)))</f>
        <v/>
      </c>
      <c r="N435" s="1006">
        <f t="shared" ref="N435" ca="1" si="418">IFERROR(J435/J436,"ND")</f>
        <v>1.4666666666666666</v>
      </c>
      <c r="O435" s="1008" t="str">
        <f t="shared" ref="O435" ca="1" si="419">IFERROR(((J435+K435)/H435),"ND")</f>
        <v>ND</v>
      </c>
      <c r="P435" s="1010"/>
    </row>
    <row r="436" spans="3:16">
      <c r="C436" s="1025"/>
      <c r="D436" s="1018"/>
      <c r="E436" s="1018"/>
      <c r="F436" s="1021"/>
      <c r="G436" s="1023"/>
      <c r="H436" s="1002"/>
      <c r="I436" s="1012"/>
      <c r="J436" s="244">
        <f ca="1">IF(MOD(ROW()-13,2)=0,IF(ISBLANK(OFFSET('11. SEGUIMIENTO 2026'!$N$14,INT((ROW()-13)/2),0)),"",OFFSET('11. SEGUIMIENTO 2026'!$N$14,INT((ROW()-13)/2),0)),IF(ISBLANK(OFFSET('9. METAS'!$Q$20,INT((ROW()-14)/2),0)),"",OFFSET('9. METAS'!$Q$20,INT((ROW()-14)/2),0)))</f>
        <v>30</v>
      </c>
      <c r="K436" s="245">
        <f ca="1">IF(MOD(ROW()-13,2)=0,IF(ISBLANK(OFFSET('11. SEGUIMIENTO 2026'!$O$14,INT((ROW()-13)/2),0)),"",OFFSET('11. SEGUIMIENTO 2026'!$O$14,INT((ROW()-13)/2),0)),IF(ISBLANK(OFFSET('9. METAS'!$R$20,INT((ROW()-14)/2),0)),"",OFFSET('9. METAS'!$R$20,INT((ROW()-14)/2),0)))</f>
        <v>30</v>
      </c>
      <c r="L436" s="245">
        <f ca="1">IF(MOD(ROW()-13,2)=0,IF(ISBLANK(OFFSET('11. SEGUIMIENTO 2026'!$P$14,INT((ROW()-13)/2),0)),"",OFFSET('11. SEGUIMIENTO 2026'!$P$14,INT((ROW()-13)/2),0)),IF(ISBLANK(OFFSET('9. METAS'!$S$20,INT((ROW()-14)/2),0)),"",OFFSET('9. METAS'!$S$20,INT((ROW()-14)/2),0)))</f>
        <v>30</v>
      </c>
      <c r="M436" s="246">
        <f ca="1">IF(MOD(ROW()-13,2)=0,IF(ISBLANK(OFFSET('11. SEGUIMIENTO 2026'!$Q$14,INT((ROW()-13)/2),0)),"",OFFSET('11. SEGUIMIENTO 2026'!$Q$14,INT((ROW()-13)/2),0)),IF(ISBLANK(OFFSET('9. METAS'!$T$20,INT((ROW()-14)/2),0)),"",OFFSET('9. METAS'!$T$20,INT((ROW()-14)/2),0)))</f>
        <v>30</v>
      </c>
      <c r="N436" s="1013"/>
      <c r="O436" s="1014"/>
      <c r="P436" s="1015"/>
    </row>
    <row r="437" spans="3:16">
      <c r="C437" s="1016" t="str">
        <f ca="1">IF(ISBLANK(OFFSET('5. Pp (3 años)'!$C$46,INT((ROW()-13)/2),0)),"",OFFSET('5. Pp (3 años)'!$C$46,INT((ROW()-13)/2),0))</f>
        <v>Actividad</v>
      </c>
      <c r="D437" s="1018" t="str">
        <f ca="1">IF(ISBLANK(OFFSET('5. Pp (3 años)'!$D$46,INT((ROW()-13)/2),0)),"",OFFSET('5. Pp (3 años)'!$D$46,INT((ROW()-13)/2),0))</f>
        <v>4.1.1.1.35.4  Aplicación de diagnósticos psicométricos y seguimiento del neurodesarrollo en la niñez y adolescencia.</v>
      </c>
      <c r="E437" s="1018" t="str">
        <f ca="1">IF(ISBLANK(OFFSET('5. Pp (3 años)'!$E$46,INT((ROW()-13)/2),0)),"",OFFSET('5. Pp (3 años)'!$E$46,INT((ROW()-13)/2),0))</f>
        <v>PESNR: Porcentaje de evaluaciones y seguimientos del neurodesarrollo realizados.</v>
      </c>
      <c r="F437" s="1021" t="str">
        <f ca="1">IF(ISBLANK(OFFSET('5. Pp (3 años)'!$K$46,INT((ROW()-13)/2),0)),"",OFFSET('5. Pp (3 años)'!$K$46,INT((ROW()-13)/2),0))</f>
        <v>Ascendente</v>
      </c>
      <c r="G437" s="1023" t="str">
        <f ca="1">IF(ISBLANK(OFFSET('5. Pp (3 años)'!$H$46,INT((ROW()-13)/2),0)),"",OFFSET('5. Pp (3 años)'!$H$46,INT((ROW()-13)/2),0))</f>
        <v>Trimestral</v>
      </c>
      <c r="H437" s="1002">
        <f ca="1">IF(ISBLANK(OFFSET('9. METAS'!$K$20,INT((ROW()-13)/2),0)),"",OFFSET('9. METAS'!$K$20,INT((ROW()-13)/2),0))</f>
        <v>8</v>
      </c>
      <c r="I437" s="1004"/>
      <c r="J437" s="244">
        <f ca="1">IF(MOD(ROW()-13,2)=0,IF(ISBLANK(OFFSET('11. SEGUIMIENTO 2026'!$N$14,INT((ROW()-13)/2),0)),"",OFFSET('11. SEGUIMIENTO 2026'!$N$14,INT((ROW()-13)/2),0)),IF(ISBLANK(OFFSET('9. METAS'!$Q$20,INT((ROW()-14)/2),0)),"",OFFSET('9. METAS'!$Q$20,INT((ROW()-14)/2),0)))</f>
        <v>0</v>
      </c>
      <c r="K437" s="245" t="str">
        <f ca="1">IF(MOD(ROW()-13,2)=0,IF(ISBLANK(OFFSET('11. SEGUIMIENTO 2026'!$O$14,INT((ROW()-13)/2),0)),"",OFFSET('11. SEGUIMIENTO 2026'!$O$14,INT((ROW()-13)/2),0)),IF(ISBLANK(OFFSET('9. METAS'!$R$20,INT((ROW()-14)/2),0)),"",OFFSET('9. METAS'!$R$20,INT((ROW()-14)/2),0)))</f>
        <v/>
      </c>
      <c r="L437" s="245" t="str">
        <f ca="1">IF(MOD(ROW()-13,2)=0,IF(ISBLANK(OFFSET('11. SEGUIMIENTO 2026'!$P$14,INT((ROW()-13)/2),0)),"",OFFSET('11. SEGUIMIENTO 2026'!$P$14,INT((ROW()-13)/2),0)),IF(ISBLANK(OFFSET('9. METAS'!$S$20,INT((ROW()-14)/2),0)),"",OFFSET('9. METAS'!$S$20,INT((ROW()-14)/2),0)))</f>
        <v/>
      </c>
      <c r="M437" s="246" t="str">
        <f ca="1">IF(MOD(ROW()-13,2)=0,IF(ISBLANK(OFFSET('11. SEGUIMIENTO 2026'!$Q$14,INT((ROW()-13)/2),0)),"",OFFSET('11. SEGUIMIENTO 2026'!$Q$14,INT((ROW()-13)/2),0)),IF(ISBLANK(OFFSET('9. METAS'!$T$20,INT((ROW()-14)/2),0)),"",OFFSET('9. METAS'!$T$20,INT((ROW()-14)/2),0)))</f>
        <v/>
      </c>
      <c r="N437" s="1006">
        <f t="shared" ref="N437" ca="1" si="420">IFERROR(J437/J438,"ND")</f>
        <v>0</v>
      </c>
      <c r="O437" s="1008" t="str">
        <f t="shared" ref="O437" ca="1" si="421">IFERROR(((J437+K437)/H437),"ND")</f>
        <v>ND</v>
      </c>
      <c r="P437" s="1010"/>
    </row>
    <row r="438" spans="3:16">
      <c r="C438" s="1025"/>
      <c r="D438" s="1018"/>
      <c r="E438" s="1018"/>
      <c r="F438" s="1021"/>
      <c r="G438" s="1023"/>
      <c r="H438" s="1002"/>
      <c r="I438" s="1012"/>
      <c r="J438" s="244">
        <f ca="1">IF(MOD(ROW()-13,2)=0,IF(ISBLANK(OFFSET('11. SEGUIMIENTO 2026'!$N$14,INT((ROW()-13)/2),0)),"",OFFSET('11. SEGUIMIENTO 2026'!$N$14,INT((ROW()-13)/2),0)),IF(ISBLANK(OFFSET('9. METAS'!$Q$20,INT((ROW()-14)/2),0)),"",OFFSET('9. METAS'!$Q$20,INT((ROW()-14)/2),0)))</f>
        <v>2</v>
      </c>
      <c r="K438" s="245">
        <f ca="1">IF(MOD(ROW()-13,2)=0,IF(ISBLANK(OFFSET('11. SEGUIMIENTO 2026'!$O$14,INT((ROW()-13)/2),0)),"",OFFSET('11. SEGUIMIENTO 2026'!$O$14,INT((ROW()-13)/2),0)),IF(ISBLANK(OFFSET('9. METAS'!$R$20,INT((ROW()-14)/2),0)),"",OFFSET('9. METAS'!$R$20,INT((ROW()-14)/2),0)))</f>
        <v>2</v>
      </c>
      <c r="L438" s="245">
        <f ca="1">IF(MOD(ROW()-13,2)=0,IF(ISBLANK(OFFSET('11. SEGUIMIENTO 2026'!$P$14,INT((ROW()-13)/2),0)),"",OFFSET('11. SEGUIMIENTO 2026'!$P$14,INT((ROW()-13)/2),0)),IF(ISBLANK(OFFSET('9. METAS'!$S$20,INT((ROW()-14)/2),0)),"",OFFSET('9. METAS'!$S$20,INT((ROW()-14)/2),0)))</f>
        <v>2</v>
      </c>
      <c r="M438" s="246">
        <f ca="1">IF(MOD(ROW()-13,2)=0,IF(ISBLANK(OFFSET('11. SEGUIMIENTO 2026'!$Q$14,INT((ROW()-13)/2),0)),"",OFFSET('11. SEGUIMIENTO 2026'!$Q$14,INT((ROW()-13)/2),0)),IF(ISBLANK(OFFSET('9. METAS'!$T$20,INT((ROW()-14)/2),0)),"",OFFSET('9. METAS'!$T$20,INT((ROW()-14)/2),0)))</f>
        <v>2</v>
      </c>
      <c r="N438" s="1013"/>
      <c r="O438" s="1014"/>
      <c r="P438" s="1015"/>
    </row>
    <row r="439" spans="3:16">
      <c r="C439" s="1016" t="str">
        <f ca="1">IF(ISBLANK(OFFSET('5. Pp (3 años)'!$C$46,INT((ROW()-13)/2),0)),"",OFFSET('5. Pp (3 años)'!$C$46,INT((ROW()-13)/2),0))</f>
        <v>Actividad</v>
      </c>
      <c r="D439" s="1018" t="str">
        <f ca="1">IF(ISBLANK(OFFSET('5. Pp (3 años)'!$D$46,INT((ROW()-13)/2),0)),"",OFFSET('5. Pp (3 años)'!$D$46,INT((ROW()-13)/2),0))</f>
        <v/>
      </c>
      <c r="E439" s="1018" t="str">
        <f ca="1">IF(ISBLANK(OFFSET('5. Pp (3 años)'!$E$46,INT((ROW()-13)/2),0)),"",OFFSET('5. Pp (3 años)'!$E$46,INT((ROW()-13)/2),0))</f>
        <v/>
      </c>
      <c r="F439" s="1021" t="str">
        <f ca="1">IF(ISBLANK(OFFSET('5. Pp (3 años)'!$K$46,INT((ROW()-13)/2),0)),"",OFFSET('5. Pp (3 años)'!$K$46,INT((ROW()-13)/2),0))</f>
        <v/>
      </c>
      <c r="G439" s="1023" t="str">
        <f ca="1">IF(ISBLANK(OFFSET('5. Pp (3 años)'!$H$46,INT((ROW()-13)/2),0)),"",OFFSET('5. Pp (3 años)'!$H$46,INT((ROW()-13)/2),0))</f>
        <v/>
      </c>
      <c r="H439" s="1002" t="str">
        <f ca="1">IF(ISBLANK(OFFSET('9. METAS'!$K$20,INT((ROW()-13)/2),0)),"",OFFSET('9. METAS'!$K$20,INT((ROW()-13)/2),0))</f>
        <v/>
      </c>
      <c r="I439" s="1004"/>
      <c r="J439" s="244" t="str">
        <f ca="1">IF(MOD(ROW()-13,2)=0,IF(ISBLANK(OFFSET('11. SEGUIMIENTO 2026'!$N$14,INT((ROW()-13)/2),0)),"",OFFSET('11. SEGUIMIENTO 2026'!$N$14,INT((ROW()-13)/2),0)),IF(ISBLANK(OFFSET('9. METAS'!$Q$20,INT((ROW()-14)/2),0)),"",OFFSET('9. METAS'!$Q$20,INT((ROW()-14)/2),0)))</f>
        <v/>
      </c>
      <c r="K439" s="245" t="str">
        <f ca="1">IF(MOD(ROW()-13,2)=0,IF(ISBLANK(OFFSET('11. SEGUIMIENTO 2026'!$O$14,INT((ROW()-13)/2),0)),"",OFFSET('11. SEGUIMIENTO 2026'!$O$14,INT((ROW()-13)/2),0)),IF(ISBLANK(OFFSET('9. METAS'!$R$20,INT((ROW()-14)/2),0)),"",OFFSET('9. METAS'!$R$20,INT((ROW()-14)/2),0)))</f>
        <v/>
      </c>
      <c r="L439" s="245" t="str">
        <f ca="1">IF(MOD(ROW()-13,2)=0,IF(ISBLANK(OFFSET('11. SEGUIMIENTO 2026'!$P$14,INT((ROW()-13)/2),0)),"",OFFSET('11. SEGUIMIENTO 2026'!$P$14,INT((ROW()-13)/2),0)),IF(ISBLANK(OFFSET('9. METAS'!$S$20,INT((ROW()-14)/2),0)),"",OFFSET('9. METAS'!$S$20,INT((ROW()-14)/2),0)))</f>
        <v/>
      </c>
      <c r="M439" s="246" t="str">
        <f ca="1">IF(MOD(ROW()-13,2)=0,IF(ISBLANK(OFFSET('11. SEGUIMIENTO 2026'!$Q$14,INT((ROW()-13)/2),0)),"",OFFSET('11. SEGUIMIENTO 2026'!$Q$14,INT((ROW()-13)/2),0)),IF(ISBLANK(OFFSET('9. METAS'!$T$20,INT((ROW()-14)/2),0)),"",OFFSET('9. METAS'!$T$20,INT((ROW()-14)/2),0)))</f>
        <v/>
      </c>
      <c r="N439" s="1006" t="str">
        <f t="shared" ref="N439" ca="1" si="422">IFERROR(J439/J440,"ND")</f>
        <v>ND</v>
      </c>
      <c r="O439" s="1008" t="str">
        <f t="shared" ref="O439" ca="1" si="423">IFERROR(((J439+K439)/H439),"ND")</f>
        <v>ND</v>
      </c>
      <c r="P439" s="1010"/>
    </row>
    <row r="440" spans="3:16">
      <c r="C440" s="1025"/>
      <c r="D440" s="1018"/>
      <c r="E440" s="1018"/>
      <c r="F440" s="1021"/>
      <c r="G440" s="1023"/>
      <c r="H440" s="1002"/>
      <c r="I440" s="1012"/>
      <c r="J440" s="244" t="str">
        <f ca="1">IF(MOD(ROW()-13,2)=0,IF(ISBLANK(OFFSET('11. SEGUIMIENTO 2026'!$N$14,INT((ROW()-13)/2),0)),"",OFFSET('11. SEGUIMIENTO 2026'!$N$14,INT((ROW()-13)/2),0)),IF(ISBLANK(OFFSET('9. METAS'!$Q$20,INT((ROW()-14)/2),0)),"",OFFSET('9. METAS'!$Q$20,INT((ROW()-14)/2),0)))</f>
        <v/>
      </c>
      <c r="K440" s="245" t="str">
        <f ca="1">IF(MOD(ROW()-13,2)=0,IF(ISBLANK(OFFSET('11. SEGUIMIENTO 2026'!$O$14,INT((ROW()-13)/2),0)),"",OFFSET('11. SEGUIMIENTO 2026'!$O$14,INT((ROW()-13)/2),0)),IF(ISBLANK(OFFSET('9. METAS'!$R$20,INT((ROW()-14)/2),0)),"",OFFSET('9. METAS'!$R$20,INT((ROW()-14)/2),0)))</f>
        <v/>
      </c>
      <c r="L440" s="245" t="str">
        <f ca="1">IF(MOD(ROW()-13,2)=0,IF(ISBLANK(OFFSET('11. SEGUIMIENTO 2026'!$P$14,INT((ROW()-13)/2),0)),"",OFFSET('11. SEGUIMIENTO 2026'!$P$14,INT((ROW()-13)/2),0)),IF(ISBLANK(OFFSET('9. METAS'!$S$20,INT((ROW()-14)/2),0)),"",OFFSET('9. METAS'!$S$20,INT((ROW()-14)/2),0)))</f>
        <v/>
      </c>
      <c r="M440" s="246" t="str">
        <f ca="1">IF(MOD(ROW()-13,2)=0,IF(ISBLANK(OFFSET('11. SEGUIMIENTO 2026'!$Q$14,INT((ROW()-13)/2),0)),"",OFFSET('11. SEGUIMIENTO 2026'!$Q$14,INT((ROW()-13)/2),0)),IF(ISBLANK(OFFSET('9. METAS'!$T$20,INT((ROW()-14)/2),0)),"",OFFSET('9. METAS'!$T$20,INT((ROW()-14)/2),0)))</f>
        <v/>
      </c>
      <c r="N440" s="1013"/>
      <c r="O440" s="1014"/>
      <c r="P440" s="1015"/>
    </row>
    <row r="441" spans="3:16">
      <c r="C441" s="1016" t="str">
        <f ca="1">IF(ISBLANK(OFFSET('5. Pp (3 años)'!$C$46,INT((ROW()-13)/2),0)),"",OFFSET('5. Pp (3 años)'!$C$46,INT((ROW()-13)/2),0))</f>
        <v>Componente</v>
      </c>
      <c r="D441" s="1018" t="str">
        <f ca="1">IF(ISBLANK(OFFSET('5. Pp (3 años)'!$D$46,INT((ROW()-13)/2),0)),"",OFFSET('5. Pp (3 años)'!$D$46,INT((ROW()-13)/2),0))</f>
        <v/>
      </c>
      <c r="E441" s="1018" t="str">
        <f ca="1">IF(ISBLANK(OFFSET('5. Pp (3 años)'!$E$46,INT((ROW()-13)/2),0)),"",OFFSET('5. Pp (3 años)'!$E$46,INT((ROW()-13)/2),0))</f>
        <v/>
      </c>
      <c r="F441" s="1021" t="str">
        <f ca="1">IF(ISBLANK(OFFSET('5. Pp (3 años)'!$K$46,INT((ROW()-13)/2),0)),"",OFFSET('5. Pp (3 años)'!$K$46,INT((ROW()-13)/2),0))</f>
        <v/>
      </c>
      <c r="G441" s="1023" t="str">
        <f ca="1">IF(ISBLANK(OFFSET('5. Pp (3 años)'!$H$46,INT((ROW()-13)/2),0)),"",OFFSET('5. Pp (3 años)'!$H$46,INT((ROW()-13)/2),0))</f>
        <v/>
      </c>
      <c r="H441" s="1002" t="str">
        <f ca="1">IF(ISBLANK(OFFSET('9. METAS'!$K$20,INT((ROW()-13)/2),0)),"",OFFSET('9. METAS'!$K$20,INT((ROW()-13)/2),0))</f>
        <v/>
      </c>
      <c r="I441" s="1004"/>
      <c r="J441" s="244" t="str">
        <f ca="1">IF(MOD(ROW()-13,2)=0,IF(ISBLANK(OFFSET('11. SEGUIMIENTO 2026'!$N$14,INT((ROW()-13)/2),0)),"",OFFSET('11. SEGUIMIENTO 2026'!$N$14,INT((ROW()-13)/2),0)),IF(ISBLANK(OFFSET('9. METAS'!$Q$20,INT((ROW()-14)/2),0)),"",OFFSET('9. METAS'!$Q$20,INT((ROW()-14)/2),0)))</f>
        <v/>
      </c>
      <c r="K441" s="245" t="str">
        <f ca="1">IF(MOD(ROW()-13,2)=0,IF(ISBLANK(OFFSET('11. SEGUIMIENTO 2026'!$O$14,INT((ROW()-13)/2),0)),"",OFFSET('11. SEGUIMIENTO 2026'!$O$14,INT((ROW()-13)/2),0)),IF(ISBLANK(OFFSET('9. METAS'!$R$20,INT((ROW()-14)/2),0)),"",OFFSET('9. METAS'!$R$20,INT((ROW()-14)/2),0)))</f>
        <v/>
      </c>
      <c r="L441" s="245" t="str">
        <f ca="1">IF(MOD(ROW()-13,2)=0,IF(ISBLANK(OFFSET('11. SEGUIMIENTO 2026'!$P$14,INT((ROW()-13)/2),0)),"",OFFSET('11. SEGUIMIENTO 2026'!$P$14,INT((ROW()-13)/2),0)),IF(ISBLANK(OFFSET('9. METAS'!$S$20,INT((ROW()-14)/2),0)),"",OFFSET('9. METAS'!$S$20,INT((ROW()-14)/2),0)))</f>
        <v/>
      </c>
      <c r="M441" s="246" t="str">
        <f ca="1">IF(MOD(ROW()-13,2)=0,IF(ISBLANK(OFFSET('11. SEGUIMIENTO 2026'!$Q$14,INT((ROW()-13)/2),0)),"",OFFSET('11. SEGUIMIENTO 2026'!$Q$14,INT((ROW()-13)/2),0)),IF(ISBLANK(OFFSET('9. METAS'!$T$20,INT((ROW()-14)/2),0)),"",OFFSET('9. METAS'!$T$20,INT((ROW()-14)/2),0)))</f>
        <v/>
      </c>
      <c r="N441" s="1006" t="str">
        <f t="shared" ref="N441" ca="1" si="424">IFERROR(J441/J442,"ND")</f>
        <v>ND</v>
      </c>
      <c r="O441" s="1008" t="str">
        <f t="shared" ref="O441" ca="1" si="425">IFERROR(((J441+K441)/H441),"ND")</f>
        <v>ND</v>
      </c>
      <c r="P441" s="1010"/>
    </row>
    <row r="442" spans="3:16">
      <c r="C442" s="1025"/>
      <c r="D442" s="1018"/>
      <c r="E442" s="1018"/>
      <c r="F442" s="1021"/>
      <c r="G442" s="1023"/>
      <c r="H442" s="1002"/>
      <c r="I442" s="1012"/>
      <c r="J442" s="244" t="str">
        <f ca="1">IF(MOD(ROW()-13,2)=0,IF(ISBLANK(OFFSET('11. SEGUIMIENTO 2026'!$N$14,INT((ROW()-13)/2),0)),"",OFFSET('11. SEGUIMIENTO 2026'!$N$14,INT((ROW()-13)/2),0)),IF(ISBLANK(OFFSET('9. METAS'!$Q$20,INT((ROW()-14)/2),0)),"",OFFSET('9. METAS'!$Q$20,INT((ROW()-14)/2),0)))</f>
        <v/>
      </c>
      <c r="K442" s="245" t="str">
        <f ca="1">IF(MOD(ROW()-13,2)=0,IF(ISBLANK(OFFSET('11. SEGUIMIENTO 2026'!$O$14,INT((ROW()-13)/2),0)),"",OFFSET('11. SEGUIMIENTO 2026'!$O$14,INT((ROW()-13)/2),0)),IF(ISBLANK(OFFSET('9. METAS'!$R$20,INT((ROW()-14)/2),0)),"",OFFSET('9. METAS'!$R$20,INT((ROW()-14)/2),0)))</f>
        <v/>
      </c>
      <c r="L442" s="245" t="str">
        <f ca="1">IF(MOD(ROW()-13,2)=0,IF(ISBLANK(OFFSET('11. SEGUIMIENTO 2026'!$P$14,INT((ROW()-13)/2),0)),"",OFFSET('11. SEGUIMIENTO 2026'!$P$14,INT((ROW()-13)/2),0)),IF(ISBLANK(OFFSET('9. METAS'!$S$20,INT((ROW()-14)/2),0)),"",OFFSET('9. METAS'!$S$20,INT((ROW()-14)/2),0)))</f>
        <v/>
      </c>
      <c r="M442" s="246" t="str">
        <f ca="1">IF(MOD(ROW()-13,2)=0,IF(ISBLANK(OFFSET('11. SEGUIMIENTO 2026'!$Q$14,INT((ROW()-13)/2),0)),"",OFFSET('11. SEGUIMIENTO 2026'!$Q$14,INT((ROW()-13)/2),0)),IF(ISBLANK(OFFSET('9. METAS'!$T$20,INT((ROW()-14)/2),0)),"",OFFSET('9. METAS'!$T$20,INT((ROW()-14)/2),0)))</f>
        <v/>
      </c>
      <c r="N442" s="1013"/>
      <c r="O442" s="1014"/>
      <c r="P442" s="1015"/>
    </row>
    <row r="443" spans="3:16">
      <c r="C443" s="1016" t="str">
        <f ca="1">IF(ISBLANK(OFFSET('5. Pp (3 años)'!$C$46,INT((ROW()-13)/2),0)),"",OFFSET('5. Pp (3 años)'!$C$46,INT((ROW()-13)/2),0))</f>
        <v>Actividad</v>
      </c>
      <c r="D443" s="1018" t="str">
        <f ca="1">IF(ISBLANK(OFFSET('5. Pp (3 años)'!$D$46,INT((ROW()-13)/2),0)),"",OFFSET('5. Pp (3 años)'!$D$46,INT((ROW()-13)/2),0))</f>
        <v/>
      </c>
      <c r="E443" s="1018" t="str">
        <f ca="1">IF(ISBLANK(OFFSET('5. Pp (3 años)'!$E$46,INT((ROW()-13)/2),0)),"",OFFSET('5. Pp (3 años)'!$E$46,INT((ROW()-13)/2),0))</f>
        <v/>
      </c>
      <c r="F443" s="1021" t="str">
        <f ca="1">IF(ISBLANK(OFFSET('5. Pp (3 años)'!$K$46,INT((ROW()-13)/2),0)),"",OFFSET('5. Pp (3 años)'!$K$46,INT((ROW()-13)/2),0))</f>
        <v/>
      </c>
      <c r="G443" s="1023" t="str">
        <f ca="1">IF(ISBLANK(OFFSET('5. Pp (3 años)'!$H$46,INT((ROW()-13)/2),0)),"",OFFSET('5. Pp (3 años)'!$H$46,INT((ROW()-13)/2),0))</f>
        <v/>
      </c>
      <c r="H443" s="1002" t="str">
        <f ca="1">IF(ISBLANK(OFFSET('9. METAS'!$K$20,INT((ROW()-13)/2),0)),"",OFFSET('9. METAS'!$K$20,INT((ROW()-13)/2),0))</f>
        <v/>
      </c>
      <c r="I443" s="1004"/>
      <c r="J443" s="244" t="str">
        <f ca="1">IF(MOD(ROW()-13,2)=0,IF(ISBLANK(OFFSET('11. SEGUIMIENTO 2026'!$N$14,INT((ROW()-13)/2),0)),"",OFFSET('11. SEGUIMIENTO 2026'!$N$14,INT((ROW()-13)/2),0)),IF(ISBLANK(OFFSET('9. METAS'!$Q$20,INT((ROW()-14)/2),0)),"",OFFSET('9. METAS'!$Q$20,INT((ROW()-14)/2),0)))</f>
        <v/>
      </c>
      <c r="K443" s="245" t="str">
        <f ca="1">IF(MOD(ROW()-13,2)=0,IF(ISBLANK(OFFSET('11. SEGUIMIENTO 2026'!$O$14,INT((ROW()-13)/2),0)),"",OFFSET('11. SEGUIMIENTO 2026'!$O$14,INT((ROW()-13)/2),0)),IF(ISBLANK(OFFSET('9. METAS'!$R$20,INT((ROW()-14)/2),0)),"",OFFSET('9. METAS'!$R$20,INT((ROW()-14)/2),0)))</f>
        <v/>
      </c>
      <c r="L443" s="245" t="str">
        <f ca="1">IF(MOD(ROW()-13,2)=0,IF(ISBLANK(OFFSET('11. SEGUIMIENTO 2026'!$P$14,INT((ROW()-13)/2),0)),"",OFFSET('11. SEGUIMIENTO 2026'!$P$14,INT((ROW()-13)/2),0)),IF(ISBLANK(OFFSET('9. METAS'!$S$20,INT((ROW()-14)/2),0)),"",OFFSET('9. METAS'!$S$20,INT((ROW()-14)/2),0)))</f>
        <v/>
      </c>
      <c r="M443" s="246" t="str">
        <f ca="1">IF(MOD(ROW()-13,2)=0,IF(ISBLANK(OFFSET('11. SEGUIMIENTO 2026'!$Q$14,INT((ROW()-13)/2),0)),"",OFFSET('11. SEGUIMIENTO 2026'!$Q$14,INT((ROW()-13)/2),0)),IF(ISBLANK(OFFSET('9. METAS'!$T$20,INT((ROW()-14)/2),0)),"",OFFSET('9. METAS'!$T$20,INT((ROW()-14)/2),0)))</f>
        <v/>
      </c>
      <c r="N443" s="1006" t="str">
        <f t="shared" ref="N443" ca="1" si="426">IFERROR(J443/J444,"ND")</f>
        <v>ND</v>
      </c>
      <c r="O443" s="1008" t="str">
        <f t="shared" ref="O443" ca="1" si="427">IFERROR(((J443+K443)/H443),"ND")</f>
        <v>ND</v>
      </c>
      <c r="P443" s="1010"/>
    </row>
    <row r="444" spans="3:16">
      <c r="C444" s="1025"/>
      <c r="D444" s="1018"/>
      <c r="E444" s="1018"/>
      <c r="F444" s="1021"/>
      <c r="G444" s="1023"/>
      <c r="H444" s="1002"/>
      <c r="I444" s="1012"/>
      <c r="J444" s="244" t="str">
        <f ca="1">IF(MOD(ROW()-13,2)=0,IF(ISBLANK(OFFSET('11. SEGUIMIENTO 2026'!$N$14,INT((ROW()-13)/2),0)),"",OFFSET('11. SEGUIMIENTO 2026'!$N$14,INT((ROW()-13)/2),0)),IF(ISBLANK(OFFSET('9. METAS'!$Q$20,INT((ROW()-14)/2),0)),"",OFFSET('9. METAS'!$Q$20,INT((ROW()-14)/2),0)))</f>
        <v/>
      </c>
      <c r="K444" s="245" t="str">
        <f ca="1">IF(MOD(ROW()-13,2)=0,IF(ISBLANK(OFFSET('11. SEGUIMIENTO 2026'!$O$14,INT((ROW()-13)/2),0)),"",OFFSET('11. SEGUIMIENTO 2026'!$O$14,INT((ROW()-13)/2),0)),IF(ISBLANK(OFFSET('9. METAS'!$R$20,INT((ROW()-14)/2),0)),"",OFFSET('9. METAS'!$R$20,INT((ROW()-14)/2),0)))</f>
        <v/>
      </c>
      <c r="L444" s="245" t="str">
        <f ca="1">IF(MOD(ROW()-13,2)=0,IF(ISBLANK(OFFSET('11. SEGUIMIENTO 2026'!$P$14,INT((ROW()-13)/2),0)),"",OFFSET('11. SEGUIMIENTO 2026'!$P$14,INT((ROW()-13)/2),0)),IF(ISBLANK(OFFSET('9. METAS'!$S$20,INT((ROW()-14)/2),0)),"",OFFSET('9. METAS'!$S$20,INT((ROW()-14)/2),0)))</f>
        <v/>
      </c>
      <c r="M444" s="246" t="str">
        <f ca="1">IF(MOD(ROW()-13,2)=0,IF(ISBLANK(OFFSET('11. SEGUIMIENTO 2026'!$Q$14,INT((ROW()-13)/2),0)),"",OFFSET('11. SEGUIMIENTO 2026'!$Q$14,INT((ROW()-13)/2),0)),IF(ISBLANK(OFFSET('9. METAS'!$T$20,INT((ROW()-14)/2),0)),"",OFFSET('9. METAS'!$T$20,INT((ROW()-14)/2),0)))</f>
        <v/>
      </c>
      <c r="N444" s="1013"/>
      <c r="O444" s="1014"/>
      <c r="P444" s="1015"/>
    </row>
    <row r="445" spans="3:16">
      <c r="C445" s="1016" t="str">
        <f ca="1">IF(ISBLANK(OFFSET('5. Pp (3 años)'!$C$46,INT((ROW()-13)/2),0)),"",OFFSET('5. Pp (3 años)'!$C$46,INT((ROW()-13)/2),0))</f>
        <v>Actividad</v>
      </c>
      <c r="D445" s="1018" t="str">
        <f ca="1">IF(ISBLANK(OFFSET('5. Pp (3 años)'!$D$46,INT((ROW()-13)/2),0)),"",OFFSET('5. Pp (3 años)'!$D$46,INT((ROW()-13)/2),0))</f>
        <v/>
      </c>
      <c r="E445" s="1018" t="str">
        <f ca="1">IF(ISBLANK(OFFSET('5. Pp (3 años)'!$E$46,INT((ROW()-13)/2),0)),"",OFFSET('5. Pp (3 años)'!$E$46,INT((ROW()-13)/2),0))</f>
        <v/>
      </c>
      <c r="F445" s="1021" t="str">
        <f ca="1">IF(ISBLANK(OFFSET('5. Pp (3 años)'!$K$46,INT((ROW()-13)/2),0)),"",OFFSET('5. Pp (3 años)'!$K$46,INT((ROW()-13)/2),0))</f>
        <v/>
      </c>
      <c r="G445" s="1023" t="str">
        <f ca="1">IF(ISBLANK(OFFSET('5. Pp (3 años)'!$H$46,INT((ROW()-13)/2),0)),"",OFFSET('5. Pp (3 años)'!$H$46,INT((ROW()-13)/2),0))</f>
        <v/>
      </c>
      <c r="H445" s="1002" t="str">
        <f ca="1">IF(ISBLANK(OFFSET('9. METAS'!$K$20,INT((ROW()-13)/2),0)),"",OFFSET('9. METAS'!$K$20,INT((ROW()-13)/2),0))</f>
        <v/>
      </c>
      <c r="I445" s="1004"/>
      <c r="J445" s="244" t="str">
        <f ca="1">IF(MOD(ROW()-13,2)=0,IF(ISBLANK(OFFSET('11. SEGUIMIENTO 2026'!$N$14,INT((ROW()-13)/2),0)),"",OFFSET('11. SEGUIMIENTO 2026'!$N$14,INT((ROW()-13)/2),0)),IF(ISBLANK(OFFSET('9. METAS'!$Q$20,INT((ROW()-14)/2),0)),"",OFFSET('9. METAS'!$Q$20,INT((ROW()-14)/2),0)))</f>
        <v/>
      </c>
      <c r="K445" s="245" t="str">
        <f ca="1">IF(MOD(ROW()-13,2)=0,IF(ISBLANK(OFFSET('11. SEGUIMIENTO 2026'!$O$14,INT((ROW()-13)/2),0)),"",OFFSET('11. SEGUIMIENTO 2026'!$O$14,INT((ROW()-13)/2),0)),IF(ISBLANK(OFFSET('9. METAS'!$R$20,INT((ROW()-14)/2),0)),"",OFFSET('9. METAS'!$R$20,INT((ROW()-14)/2),0)))</f>
        <v/>
      </c>
      <c r="L445" s="245" t="str">
        <f ca="1">IF(MOD(ROW()-13,2)=0,IF(ISBLANK(OFFSET('11. SEGUIMIENTO 2026'!$P$14,INT((ROW()-13)/2),0)),"",OFFSET('11. SEGUIMIENTO 2026'!$P$14,INT((ROW()-13)/2),0)),IF(ISBLANK(OFFSET('9. METAS'!$S$20,INT((ROW()-14)/2),0)),"",OFFSET('9. METAS'!$S$20,INT((ROW()-14)/2),0)))</f>
        <v/>
      </c>
      <c r="M445" s="246" t="str">
        <f ca="1">IF(MOD(ROW()-13,2)=0,IF(ISBLANK(OFFSET('11. SEGUIMIENTO 2026'!$Q$14,INT((ROW()-13)/2),0)),"",OFFSET('11. SEGUIMIENTO 2026'!$Q$14,INT((ROW()-13)/2),0)),IF(ISBLANK(OFFSET('9. METAS'!$T$20,INT((ROW()-14)/2),0)),"",OFFSET('9. METAS'!$T$20,INT((ROW()-14)/2),0)))</f>
        <v/>
      </c>
      <c r="N445" s="1006" t="str">
        <f t="shared" ref="N445" ca="1" si="428">IFERROR(J445/J446,"ND")</f>
        <v>ND</v>
      </c>
      <c r="O445" s="1008" t="str">
        <f t="shared" ref="O445" ca="1" si="429">IFERROR(((J445+K445)/H445),"ND")</f>
        <v>ND</v>
      </c>
      <c r="P445" s="1010"/>
    </row>
    <row r="446" spans="3:16">
      <c r="C446" s="1025"/>
      <c r="D446" s="1018"/>
      <c r="E446" s="1018"/>
      <c r="F446" s="1021"/>
      <c r="G446" s="1023"/>
      <c r="H446" s="1002"/>
      <c r="I446" s="1012"/>
      <c r="J446" s="244" t="str">
        <f ca="1">IF(MOD(ROW()-13,2)=0,IF(ISBLANK(OFFSET('11. SEGUIMIENTO 2026'!$N$14,INT((ROW()-13)/2),0)),"",OFFSET('11. SEGUIMIENTO 2026'!$N$14,INT((ROW()-13)/2),0)),IF(ISBLANK(OFFSET('9. METAS'!$Q$20,INT((ROW()-14)/2),0)),"",OFFSET('9. METAS'!$Q$20,INT((ROW()-14)/2),0)))</f>
        <v/>
      </c>
      <c r="K446" s="245" t="str">
        <f ca="1">IF(MOD(ROW()-13,2)=0,IF(ISBLANK(OFFSET('11. SEGUIMIENTO 2026'!$O$14,INT((ROW()-13)/2),0)),"",OFFSET('11. SEGUIMIENTO 2026'!$O$14,INT((ROW()-13)/2),0)),IF(ISBLANK(OFFSET('9. METAS'!$R$20,INT((ROW()-14)/2),0)),"",OFFSET('9. METAS'!$R$20,INT((ROW()-14)/2),0)))</f>
        <v/>
      </c>
      <c r="L446" s="245" t="str">
        <f ca="1">IF(MOD(ROW()-13,2)=0,IF(ISBLANK(OFFSET('11. SEGUIMIENTO 2026'!$P$14,INT((ROW()-13)/2),0)),"",OFFSET('11. SEGUIMIENTO 2026'!$P$14,INT((ROW()-13)/2),0)),IF(ISBLANK(OFFSET('9. METAS'!$S$20,INT((ROW()-14)/2),0)),"",OFFSET('9. METAS'!$S$20,INT((ROW()-14)/2),0)))</f>
        <v/>
      </c>
      <c r="M446" s="246" t="str">
        <f ca="1">IF(MOD(ROW()-13,2)=0,IF(ISBLANK(OFFSET('11. SEGUIMIENTO 2026'!$Q$14,INT((ROW()-13)/2),0)),"",OFFSET('11. SEGUIMIENTO 2026'!$Q$14,INT((ROW()-13)/2),0)),IF(ISBLANK(OFFSET('9. METAS'!$T$20,INT((ROW()-14)/2),0)),"",OFFSET('9. METAS'!$T$20,INT((ROW()-14)/2),0)))</f>
        <v/>
      </c>
      <c r="N446" s="1013"/>
      <c r="O446" s="1014"/>
      <c r="P446" s="1015"/>
    </row>
    <row r="447" spans="3:16">
      <c r="C447" s="1016" t="str">
        <f ca="1">IF(ISBLANK(OFFSET('5. Pp (3 años)'!$C$46,INT((ROW()-13)/2),0)),"",OFFSET('5. Pp (3 años)'!$C$46,INT((ROW()-13)/2),0))</f>
        <v>Actividad</v>
      </c>
      <c r="D447" s="1018" t="str">
        <f ca="1">IF(ISBLANK(OFFSET('5. Pp (3 años)'!$D$46,INT((ROW()-13)/2),0)),"",OFFSET('5. Pp (3 años)'!$D$46,INT((ROW()-13)/2),0))</f>
        <v/>
      </c>
      <c r="E447" s="1018" t="str">
        <f ca="1">IF(ISBLANK(OFFSET('5. Pp (3 años)'!$E$46,INT((ROW()-13)/2),0)),"",OFFSET('5. Pp (3 años)'!$E$46,INT((ROW()-13)/2),0))</f>
        <v/>
      </c>
      <c r="F447" s="1021" t="str">
        <f ca="1">IF(ISBLANK(OFFSET('5. Pp (3 años)'!$K$46,INT((ROW()-13)/2),0)),"",OFFSET('5. Pp (3 años)'!$K$46,INT((ROW()-13)/2),0))</f>
        <v/>
      </c>
      <c r="G447" s="1023" t="str">
        <f ca="1">IF(ISBLANK(OFFSET('5. Pp (3 años)'!$H$46,INT((ROW()-13)/2),0)),"",OFFSET('5. Pp (3 años)'!$H$46,INT((ROW()-13)/2),0))</f>
        <v/>
      </c>
      <c r="H447" s="1002" t="str">
        <f ca="1">IF(ISBLANK(OFFSET('9. METAS'!$K$20,INT((ROW()-13)/2),0)),"",OFFSET('9. METAS'!$K$20,INT((ROW()-13)/2),0))</f>
        <v/>
      </c>
      <c r="I447" s="1004"/>
      <c r="J447" s="244" t="str">
        <f ca="1">IF(MOD(ROW()-13,2)=0,IF(ISBLANK(OFFSET('11. SEGUIMIENTO 2026'!$N$14,INT((ROW()-13)/2),0)),"",OFFSET('11. SEGUIMIENTO 2026'!$N$14,INT((ROW()-13)/2),0)),IF(ISBLANK(OFFSET('9. METAS'!$Q$20,INT((ROW()-14)/2),0)),"",OFFSET('9. METAS'!$Q$20,INT((ROW()-14)/2),0)))</f>
        <v/>
      </c>
      <c r="K447" s="245" t="str">
        <f ca="1">IF(MOD(ROW()-13,2)=0,IF(ISBLANK(OFFSET('11. SEGUIMIENTO 2026'!$O$14,INT((ROW()-13)/2),0)),"",OFFSET('11. SEGUIMIENTO 2026'!$O$14,INT((ROW()-13)/2),0)),IF(ISBLANK(OFFSET('9. METAS'!$R$20,INT((ROW()-14)/2),0)),"",OFFSET('9. METAS'!$R$20,INT((ROW()-14)/2),0)))</f>
        <v/>
      </c>
      <c r="L447" s="245" t="str">
        <f ca="1">IF(MOD(ROW()-13,2)=0,IF(ISBLANK(OFFSET('11. SEGUIMIENTO 2026'!$P$14,INT((ROW()-13)/2),0)),"",OFFSET('11. SEGUIMIENTO 2026'!$P$14,INT((ROW()-13)/2),0)),IF(ISBLANK(OFFSET('9. METAS'!$S$20,INT((ROW()-14)/2),0)),"",OFFSET('9. METAS'!$S$20,INT((ROW()-14)/2),0)))</f>
        <v/>
      </c>
      <c r="M447" s="246" t="str">
        <f ca="1">IF(MOD(ROW()-13,2)=0,IF(ISBLANK(OFFSET('11. SEGUIMIENTO 2026'!$Q$14,INT((ROW()-13)/2),0)),"",OFFSET('11. SEGUIMIENTO 2026'!$Q$14,INT((ROW()-13)/2),0)),IF(ISBLANK(OFFSET('9. METAS'!$T$20,INT((ROW()-14)/2),0)),"",OFFSET('9. METAS'!$T$20,INT((ROW()-14)/2),0)))</f>
        <v/>
      </c>
      <c r="N447" s="1006" t="str">
        <f t="shared" ref="N447" ca="1" si="430">IFERROR(J447/J448,"ND")</f>
        <v>ND</v>
      </c>
      <c r="O447" s="1008" t="str">
        <f t="shared" ref="O447" ca="1" si="431">IFERROR(((J447+K447)/H447),"ND")</f>
        <v>ND</v>
      </c>
      <c r="P447" s="1010"/>
    </row>
    <row r="448" spans="3:16">
      <c r="C448" s="1025"/>
      <c r="D448" s="1018"/>
      <c r="E448" s="1018"/>
      <c r="F448" s="1021"/>
      <c r="G448" s="1023"/>
      <c r="H448" s="1002"/>
      <c r="I448" s="1012"/>
      <c r="J448" s="244" t="str">
        <f ca="1">IF(MOD(ROW()-13,2)=0,IF(ISBLANK(OFFSET('11. SEGUIMIENTO 2026'!$N$14,INT((ROW()-13)/2),0)),"",OFFSET('11. SEGUIMIENTO 2026'!$N$14,INT((ROW()-13)/2),0)),IF(ISBLANK(OFFSET('9. METAS'!$Q$20,INT((ROW()-14)/2),0)),"",OFFSET('9. METAS'!$Q$20,INT((ROW()-14)/2),0)))</f>
        <v/>
      </c>
      <c r="K448" s="245" t="str">
        <f ca="1">IF(MOD(ROW()-13,2)=0,IF(ISBLANK(OFFSET('11. SEGUIMIENTO 2026'!$O$14,INT((ROW()-13)/2),0)),"",OFFSET('11. SEGUIMIENTO 2026'!$O$14,INT((ROW()-13)/2),0)),IF(ISBLANK(OFFSET('9. METAS'!$R$20,INT((ROW()-14)/2),0)),"",OFFSET('9. METAS'!$R$20,INT((ROW()-14)/2),0)))</f>
        <v/>
      </c>
      <c r="L448" s="245" t="str">
        <f ca="1">IF(MOD(ROW()-13,2)=0,IF(ISBLANK(OFFSET('11. SEGUIMIENTO 2026'!$P$14,INT((ROW()-13)/2),0)),"",OFFSET('11. SEGUIMIENTO 2026'!$P$14,INT((ROW()-13)/2),0)),IF(ISBLANK(OFFSET('9. METAS'!$S$20,INT((ROW()-14)/2),0)),"",OFFSET('9. METAS'!$S$20,INT((ROW()-14)/2),0)))</f>
        <v/>
      </c>
      <c r="M448" s="246" t="str">
        <f ca="1">IF(MOD(ROW()-13,2)=0,IF(ISBLANK(OFFSET('11. SEGUIMIENTO 2026'!$Q$14,INT((ROW()-13)/2),0)),"",OFFSET('11. SEGUIMIENTO 2026'!$Q$14,INT((ROW()-13)/2),0)),IF(ISBLANK(OFFSET('9. METAS'!$T$20,INT((ROW()-14)/2),0)),"",OFFSET('9. METAS'!$T$20,INT((ROW()-14)/2),0)))</f>
        <v/>
      </c>
      <c r="N448" s="1013"/>
      <c r="O448" s="1014"/>
      <c r="P448" s="1015"/>
    </row>
    <row r="449" spans="3:16">
      <c r="C449" s="1016" t="str">
        <f ca="1">IF(ISBLANK(OFFSET('5. Pp (3 años)'!$C$46,INT((ROW()-13)/2),0)),"",OFFSET('5. Pp (3 años)'!$C$46,INT((ROW()-13)/2),0))</f>
        <v>Actividad</v>
      </c>
      <c r="D449" s="1018" t="str">
        <f ca="1">IF(ISBLANK(OFFSET('5. Pp (3 años)'!$D$46,INT((ROW()-13)/2),0)),"",OFFSET('5. Pp (3 años)'!$D$46,INT((ROW()-13)/2),0))</f>
        <v/>
      </c>
      <c r="E449" s="1018" t="str">
        <f ca="1">IF(ISBLANK(OFFSET('5. Pp (3 años)'!$E$46,INT((ROW()-13)/2),0)),"",OFFSET('5. Pp (3 años)'!$E$46,INT((ROW()-13)/2),0))</f>
        <v/>
      </c>
      <c r="F449" s="1021" t="str">
        <f ca="1">IF(ISBLANK(OFFSET('5. Pp (3 años)'!$K$46,INT((ROW()-13)/2),0)),"",OFFSET('5. Pp (3 años)'!$K$46,INT((ROW()-13)/2),0))</f>
        <v/>
      </c>
      <c r="G449" s="1023" t="str">
        <f ca="1">IF(ISBLANK(OFFSET('5. Pp (3 años)'!$H$46,INT((ROW()-13)/2),0)),"",OFFSET('5. Pp (3 años)'!$H$46,INT((ROW()-13)/2),0))</f>
        <v/>
      </c>
      <c r="H449" s="1002" t="str">
        <f ca="1">IF(ISBLANK(OFFSET('9. METAS'!$K$20,INT((ROW()-13)/2),0)),"",OFFSET('9. METAS'!$K$20,INT((ROW()-13)/2),0))</f>
        <v/>
      </c>
      <c r="I449" s="1004"/>
      <c r="J449" s="244" t="str">
        <f ca="1">IF(MOD(ROW()-13,2)=0,IF(ISBLANK(OFFSET('11. SEGUIMIENTO 2026'!$N$14,INT((ROW()-13)/2),0)),"",OFFSET('11. SEGUIMIENTO 2026'!$N$14,INT((ROW()-13)/2),0)),IF(ISBLANK(OFFSET('9. METAS'!$Q$20,INT((ROW()-14)/2),0)),"",OFFSET('9. METAS'!$Q$20,INT((ROW()-14)/2),0)))</f>
        <v/>
      </c>
      <c r="K449" s="245" t="str">
        <f ca="1">IF(MOD(ROW()-13,2)=0,IF(ISBLANK(OFFSET('11. SEGUIMIENTO 2026'!$O$14,INT((ROW()-13)/2),0)),"",OFFSET('11. SEGUIMIENTO 2026'!$O$14,INT((ROW()-13)/2),0)),IF(ISBLANK(OFFSET('9. METAS'!$R$20,INT((ROW()-14)/2),0)),"",OFFSET('9. METAS'!$R$20,INT((ROW()-14)/2),0)))</f>
        <v/>
      </c>
      <c r="L449" s="245" t="str">
        <f ca="1">IF(MOD(ROW()-13,2)=0,IF(ISBLANK(OFFSET('11. SEGUIMIENTO 2026'!$P$14,INT((ROW()-13)/2),0)),"",OFFSET('11. SEGUIMIENTO 2026'!$P$14,INT((ROW()-13)/2),0)),IF(ISBLANK(OFFSET('9. METAS'!$S$20,INT((ROW()-14)/2),0)),"",OFFSET('9. METAS'!$S$20,INT((ROW()-14)/2),0)))</f>
        <v/>
      </c>
      <c r="M449" s="246" t="str">
        <f ca="1">IF(MOD(ROW()-13,2)=0,IF(ISBLANK(OFFSET('11. SEGUIMIENTO 2026'!$Q$14,INT((ROW()-13)/2),0)),"",OFFSET('11. SEGUIMIENTO 2026'!$Q$14,INT((ROW()-13)/2),0)),IF(ISBLANK(OFFSET('9. METAS'!$T$20,INT((ROW()-14)/2),0)),"",OFFSET('9. METAS'!$T$20,INT((ROW()-14)/2),0)))</f>
        <v/>
      </c>
      <c r="N449" s="1006" t="str">
        <f t="shared" ref="N449" ca="1" si="432">IFERROR(J449/J450,"ND")</f>
        <v>ND</v>
      </c>
      <c r="O449" s="1008" t="str">
        <f t="shared" ref="O449" ca="1" si="433">IFERROR(((J449+K449)/H449),"ND")</f>
        <v>ND</v>
      </c>
      <c r="P449" s="1010"/>
    </row>
    <row r="450" spans="3:16">
      <c r="C450" s="1025"/>
      <c r="D450" s="1018"/>
      <c r="E450" s="1018"/>
      <c r="F450" s="1021"/>
      <c r="G450" s="1023"/>
      <c r="H450" s="1002"/>
      <c r="I450" s="1012"/>
      <c r="J450" s="244" t="str">
        <f ca="1">IF(MOD(ROW()-13,2)=0,IF(ISBLANK(OFFSET('11. SEGUIMIENTO 2026'!$N$14,INT((ROW()-13)/2),0)),"",OFFSET('11. SEGUIMIENTO 2026'!$N$14,INT((ROW()-13)/2),0)),IF(ISBLANK(OFFSET('9. METAS'!$Q$20,INT((ROW()-14)/2),0)),"",OFFSET('9. METAS'!$Q$20,INT((ROW()-14)/2),0)))</f>
        <v/>
      </c>
      <c r="K450" s="245" t="str">
        <f ca="1">IF(MOD(ROW()-13,2)=0,IF(ISBLANK(OFFSET('11. SEGUIMIENTO 2026'!$O$14,INT((ROW()-13)/2),0)),"",OFFSET('11. SEGUIMIENTO 2026'!$O$14,INT((ROW()-13)/2),0)),IF(ISBLANK(OFFSET('9. METAS'!$R$20,INT((ROW()-14)/2),0)),"",OFFSET('9. METAS'!$R$20,INT((ROW()-14)/2),0)))</f>
        <v/>
      </c>
      <c r="L450" s="245" t="str">
        <f ca="1">IF(MOD(ROW()-13,2)=0,IF(ISBLANK(OFFSET('11. SEGUIMIENTO 2026'!$P$14,INT((ROW()-13)/2),0)),"",OFFSET('11. SEGUIMIENTO 2026'!$P$14,INT((ROW()-13)/2),0)),IF(ISBLANK(OFFSET('9. METAS'!$S$20,INT((ROW()-14)/2),0)),"",OFFSET('9. METAS'!$S$20,INT((ROW()-14)/2),0)))</f>
        <v/>
      </c>
      <c r="M450" s="246" t="str">
        <f ca="1">IF(MOD(ROW()-13,2)=0,IF(ISBLANK(OFFSET('11. SEGUIMIENTO 2026'!$Q$14,INT((ROW()-13)/2),0)),"",OFFSET('11. SEGUIMIENTO 2026'!$Q$14,INT((ROW()-13)/2),0)),IF(ISBLANK(OFFSET('9. METAS'!$T$20,INT((ROW()-14)/2),0)),"",OFFSET('9. METAS'!$T$20,INT((ROW()-14)/2),0)))</f>
        <v/>
      </c>
      <c r="N450" s="1013"/>
      <c r="O450" s="1014"/>
      <c r="P450" s="1015"/>
    </row>
    <row r="451" spans="3:16">
      <c r="C451" s="1016" t="str">
        <f ca="1">IF(ISBLANK(OFFSET('5. Pp (3 años)'!$C$46,INT((ROW()-13)/2),0)),"",OFFSET('5. Pp (3 años)'!$C$46,INT((ROW()-13)/2),0))</f>
        <v>Actividad</v>
      </c>
      <c r="D451" s="1018" t="str">
        <f ca="1">IF(ISBLANK(OFFSET('5. Pp (3 años)'!$D$46,INT((ROW()-13)/2),0)),"",OFFSET('5. Pp (3 años)'!$D$46,INT((ROW()-13)/2),0))</f>
        <v/>
      </c>
      <c r="E451" s="1018" t="str">
        <f ca="1">IF(ISBLANK(OFFSET('5. Pp (3 años)'!$E$46,INT((ROW()-13)/2),0)),"",OFFSET('5. Pp (3 años)'!$E$46,INT((ROW()-13)/2),0))</f>
        <v/>
      </c>
      <c r="F451" s="1021" t="str">
        <f ca="1">IF(ISBLANK(OFFSET('5. Pp (3 años)'!$K$46,INT((ROW()-13)/2),0)),"",OFFSET('5. Pp (3 años)'!$K$46,INT((ROW()-13)/2),0))</f>
        <v/>
      </c>
      <c r="G451" s="1023" t="str">
        <f ca="1">IF(ISBLANK(OFFSET('5. Pp (3 años)'!$H$46,INT((ROW()-13)/2),0)),"",OFFSET('5. Pp (3 años)'!$H$46,INT((ROW()-13)/2),0))</f>
        <v/>
      </c>
      <c r="H451" s="1002" t="str">
        <f ca="1">IF(ISBLANK(OFFSET('9. METAS'!$K$20,INT((ROW()-13)/2),0)),"",OFFSET('9. METAS'!$K$20,INT((ROW()-13)/2),0))</f>
        <v/>
      </c>
      <c r="I451" s="1004"/>
      <c r="J451" s="244" t="str">
        <f ca="1">IF(MOD(ROW()-13,2)=0,IF(ISBLANK(OFFSET('11. SEGUIMIENTO 2026'!$N$14,INT((ROW()-13)/2),0)),"",OFFSET('11. SEGUIMIENTO 2026'!$N$14,INT((ROW()-13)/2),0)),IF(ISBLANK(OFFSET('9. METAS'!$Q$20,INT((ROW()-14)/2),0)),"",OFFSET('9. METAS'!$Q$20,INT((ROW()-14)/2),0)))</f>
        <v/>
      </c>
      <c r="K451" s="245" t="str">
        <f ca="1">IF(MOD(ROW()-13,2)=0,IF(ISBLANK(OFFSET('11. SEGUIMIENTO 2026'!$O$14,INT((ROW()-13)/2),0)),"",OFFSET('11. SEGUIMIENTO 2026'!$O$14,INT((ROW()-13)/2),0)),IF(ISBLANK(OFFSET('9. METAS'!$R$20,INT((ROW()-14)/2),0)),"",OFFSET('9. METAS'!$R$20,INT((ROW()-14)/2),0)))</f>
        <v/>
      </c>
      <c r="L451" s="245" t="str">
        <f ca="1">IF(MOD(ROW()-13,2)=0,IF(ISBLANK(OFFSET('11. SEGUIMIENTO 2026'!$P$14,INT((ROW()-13)/2),0)),"",OFFSET('11. SEGUIMIENTO 2026'!$P$14,INT((ROW()-13)/2),0)),IF(ISBLANK(OFFSET('9. METAS'!$S$20,INT((ROW()-14)/2),0)),"",OFFSET('9. METAS'!$S$20,INT((ROW()-14)/2),0)))</f>
        <v/>
      </c>
      <c r="M451" s="246" t="str">
        <f ca="1">IF(MOD(ROW()-13,2)=0,IF(ISBLANK(OFFSET('11. SEGUIMIENTO 2026'!$Q$14,INT((ROW()-13)/2),0)),"",OFFSET('11. SEGUIMIENTO 2026'!$Q$14,INT((ROW()-13)/2),0)),IF(ISBLANK(OFFSET('9. METAS'!$T$20,INT((ROW()-14)/2),0)),"",OFFSET('9. METAS'!$T$20,INT((ROW()-14)/2),0)))</f>
        <v/>
      </c>
      <c r="N451" s="1006" t="str">
        <f t="shared" ref="N451" ca="1" si="434">IFERROR(J451/J452,"ND")</f>
        <v>ND</v>
      </c>
      <c r="O451" s="1008" t="str">
        <f t="shared" ref="O451" ca="1" si="435">IFERROR(((J451+K451)/H451),"ND")</f>
        <v>ND</v>
      </c>
      <c r="P451" s="1010"/>
    </row>
    <row r="452" spans="3:16">
      <c r="C452" s="1025"/>
      <c r="D452" s="1018"/>
      <c r="E452" s="1018"/>
      <c r="F452" s="1021"/>
      <c r="G452" s="1023"/>
      <c r="H452" s="1002"/>
      <c r="I452" s="1012"/>
      <c r="J452" s="244" t="str">
        <f ca="1">IF(MOD(ROW()-13,2)=0,IF(ISBLANK(OFFSET('11. SEGUIMIENTO 2026'!$N$14,INT((ROW()-13)/2),0)),"",OFFSET('11. SEGUIMIENTO 2026'!$N$14,INT((ROW()-13)/2),0)),IF(ISBLANK(OFFSET('9. METAS'!$Q$20,INT((ROW()-14)/2),0)),"",OFFSET('9. METAS'!$Q$20,INT((ROW()-14)/2),0)))</f>
        <v/>
      </c>
      <c r="K452" s="245" t="str">
        <f ca="1">IF(MOD(ROW()-13,2)=0,IF(ISBLANK(OFFSET('11. SEGUIMIENTO 2026'!$O$14,INT((ROW()-13)/2),0)),"",OFFSET('11. SEGUIMIENTO 2026'!$O$14,INT((ROW()-13)/2),0)),IF(ISBLANK(OFFSET('9. METAS'!$R$20,INT((ROW()-14)/2),0)),"",OFFSET('9. METAS'!$R$20,INT((ROW()-14)/2),0)))</f>
        <v/>
      </c>
      <c r="L452" s="245" t="str">
        <f ca="1">IF(MOD(ROW()-13,2)=0,IF(ISBLANK(OFFSET('11. SEGUIMIENTO 2026'!$P$14,INT((ROW()-13)/2),0)),"",OFFSET('11. SEGUIMIENTO 2026'!$P$14,INT((ROW()-13)/2),0)),IF(ISBLANK(OFFSET('9. METAS'!$S$20,INT((ROW()-14)/2),0)),"",OFFSET('9. METAS'!$S$20,INT((ROW()-14)/2),0)))</f>
        <v/>
      </c>
      <c r="M452" s="246" t="str">
        <f ca="1">IF(MOD(ROW()-13,2)=0,IF(ISBLANK(OFFSET('11. SEGUIMIENTO 2026'!$Q$14,INT((ROW()-13)/2),0)),"",OFFSET('11. SEGUIMIENTO 2026'!$Q$14,INT((ROW()-13)/2),0)),IF(ISBLANK(OFFSET('9. METAS'!$T$20,INT((ROW()-14)/2),0)),"",OFFSET('9. METAS'!$T$20,INT((ROW()-14)/2),0)))</f>
        <v/>
      </c>
      <c r="N452" s="1013"/>
      <c r="O452" s="1014"/>
      <c r="P452" s="1015"/>
    </row>
    <row r="453" spans="3:16">
      <c r="C453" s="1016" t="str">
        <f ca="1">IF(ISBLANK(OFFSET('5. Pp (3 años)'!$C$46,INT((ROW()-13)/2),0)),"",OFFSET('5. Pp (3 años)'!$C$46,INT((ROW()-13)/2),0))</f>
        <v>Componente</v>
      </c>
      <c r="D453" s="1018" t="str">
        <f ca="1">IF(ISBLANK(OFFSET('5. Pp (3 años)'!$D$46,INT((ROW()-13)/2),0)),"",OFFSET('5. Pp (3 años)'!$D$46,INT((ROW()-13)/2),0))</f>
        <v/>
      </c>
      <c r="E453" s="1018" t="str">
        <f ca="1">IF(ISBLANK(OFFSET('5. Pp (3 años)'!$E$46,INT((ROW()-13)/2),0)),"",OFFSET('5. Pp (3 años)'!$E$46,INT((ROW()-13)/2),0))</f>
        <v/>
      </c>
      <c r="F453" s="1021" t="str">
        <f ca="1">IF(ISBLANK(OFFSET('5. Pp (3 años)'!$K$46,INT((ROW()-13)/2),0)),"",OFFSET('5. Pp (3 años)'!$K$46,INT((ROW()-13)/2),0))</f>
        <v/>
      </c>
      <c r="G453" s="1023" t="str">
        <f ca="1">IF(ISBLANK(OFFSET('5. Pp (3 años)'!$H$46,INT((ROW()-13)/2),0)),"",OFFSET('5. Pp (3 años)'!$H$46,INT((ROW()-13)/2),0))</f>
        <v/>
      </c>
      <c r="H453" s="1002" t="str">
        <f ca="1">IF(ISBLANK(OFFSET('9. METAS'!$K$20,INT((ROW()-13)/2),0)),"",OFFSET('9. METAS'!$K$20,INT((ROW()-13)/2),0))</f>
        <v/>
      </c>
      <c r="I453" s="1004"/>
      <c r="J453" s="244" t="str">
        <f ca="1">IF(MOD(ROW()-13,2)=0,IF(ISBLANK(OFFSET('11. SEGUIMIENTO 2026'!$N$14,INT((ROW()-13)/2),0)),"",OFFSET('11. SEGUIMIENTO 2026'!$N$14,INT((ROW()-13)/2),0)),IF(ISBLANK(OFFSET('9. METAS'!$Q$20,INT((ROW()-14)/2),0)),"",OFFSET('9. METAS'!$Q$20,INT((ROW()-14)/2),0)))</f>
        <v/>
      </c>
      <c r="K453" s="245" t="str">
        <f ca="1">IF(MOD(ROW()-13,2)=0,IF(ISBLANK(OFFSET('11. SEGUIMIENTO 2026'!$O$14,INT((ROW()-13)/2),0)),"",OFFSET('11. SEGUIMIENTO 2026'!$O$14,INT((ROW()-13)/2),0)),IF(ISBLANK(OFFSET('9. METAS'!$R$20,INT((ROW()-14)/2),0)),"",OFFSET('9. METAS'!$R$20,INT((ROW()-14)/2),0)))</f>
        <v/>
      </c>
      <c r="L453" s="245" t="str">
        <f ca="1">IF(MOD(ROW()-13,2)=0,IF(ISBLANK(OFFSET('11. SEGUIMIENTO 2026'!$P$14,INT((ROW()-13)/2),0)),"",OFFSET('11. SEGUIMIENTO 2026'!$P$14,INT((ROW()-13)/2),0)),IF(ISBLANK(OFFSET('9. METAS'!$S$20,INT((ROW()-14)/2),0)),"",OFFSET('9. METAS'!$S$20,INT((ROW()-14)/2),0)))</f>
        <v/>
      </c>
      <c r="M453" s="246" t="str">
        <f ca="1">IF(MOD(ROW()-13,2)=0,IF(ISBLANK(OFFSET('11. SEGUIMIENTO 2026'!$Q$14,INT((ROW()-13)/2),0)),"",OFFSET('11. SEGUIMIENTO 2026'!$Q$14,INT((ROW()-13)/2),0)),IF(ISBLANK(OFFSET('9. METAS'!$T$20,INT((ROW()-14)/2),0)),"",OFFSET('9. METAS'!$T$20,INT((ROW()-14)/2),0)))</f>
        <v/>
      </c>
      <c r="N453" s="1006" t="str">
        <f t="shared" ref="N453" ca="1" si="436">IFERROR(J453/J454,"ND")</f>
        <v>ND</v>
      </c>
      <c r="O453" s="1008" t="str">
        <f t="shared" ref="O453" ca="1" si="437">IFERROR(((J453+K453)/H453),"ND")</f>
        <v>ND</v>
      </c>
      <c r="P453" s="1010"/>
    </row>
    <row r="454" spans="3:16">
      <c r="C454" s="1025"/>
      <c r="D454" s="1018"/>
      <c r="E454" s="1018"/>
      <c r="F454" s="1021"/>
      <c r="G454" s="1023"/>
      <c r="H454" s="1002"/>
      <c r="I454" s="1012"/>
      <c r="J454" s="244" t="str">
        <f ca="1">IF(MOD(ROW()-13,2)=0,IF(ISBLANK(OFFSET('11. SEGUIMIENTO 2026'!$N$14,INT((ROW()-13)/2),0)),"",OFFSET('11. SEGUIMIENTO 2026'!$N$14,INT((ROW()-13)/2),0)),IF(ISBLANK(OFFSET('9. METAS'!$Q$20,INT((ROW()-14)/2),0)),"",OFFSET('9. METAS'!$Q$20,INT((ROW()-14)/2),0)))</f>
        <v/>
      </c>
      <c r="K454" s="245" t="str">
        <f ca="1">IF(MOD(ROW()-13,2)=0,IF(ISBLANK(OFFSET('11. SEGUIMIENTO 2026'!$O$14,INT((ROW()-13)/2),0)),"",OFFSET('11. SEGUIMIENTO 2026'!$O$14,INT((ROW()-13)/2),0)),IF(ISBLANK(OFFSET('9. METAS'!$R$20,INT((ROW()-14)/2),0)),"",OFFSET('9. METAS'!$R$20,INT((ROW()-14)/2),0)))</f>
        <v/>
      </c>
      <c r="L454" s="245" t="str">
        <f ca="1">IF(MOD(ROW()-13,2)=0,IF(ISBLANK(OFFSET('11. SEGUIMIENTO 2026'!$P$14,INT((ROW()-13)/2),0)),"",OFFSET('11. SEGUIMIENTO 2026'!$P$14,INT((ROW()-13)/2),0)),IF(ISBLANK(OFFSET('9. METAS'!$S$20,INT((ROW()-14)/2),0)),"",OFFSET('9. METAS'!$S$20,INT((ROW()-14)/2),0)))</f>
        <v/>
      </c>
      <c r="M454" s="246" t="str">
        <f ca="1">IF(MOD(ROW()-13,2)=0,IF(ISBLANK(OFFSET('11. SEGUIMIENTO 2026'!$Q$14,INT((ROW()-13)/2),0)),"",OFFSET('11. SEGUIMIENTO 2026'!$Q$14,INT((ROW()-13)/2),0)),IF(ISBLANK(OFFSET('9. METAS'!$T$20,INT((ROW()-14)/2),0)),"",OFFSET('9. METAS'!$T$20,INT((ROW()-14)/2),0)))</f>
        <v/>
      </c>
      <c r="N454" s="1013"/>
      <c r="O454" s="1014"/>
      <c r="P454" s="1015"/>
    </row>
    <row r="455" spans="3:16">
      <c r="C455" s="1016" t="str">
        <f ca="1">IF(ISBLANK(OFFSET('5. Pp (3 años)'!$C$46,INT((ROW()-13)/2),0)),"",OFFSET('5. Pp (3 años)'!$C$46,INT((ROW()-13)/2),0))</f>
        <v>Actividad</v>
      </c>
      <c r="D455" s="1018" t="str">
        <f ca="1">IF(ISBLANK(OFFSET('5. Pp (3 años)'!$D$46,INT((ROW()-13)/2),0)),"",OFFSET('5. Pp (3 años)'!$D$46,INT((ROW()-13)/2),0))</f>
        <v/>
      </c>
      <c r="E455" s="1018" t="str">
        <f ca="1">IF(ISBLANK(OFFSET('5. Pp (3 años)'!$E$46,INT((ROW()-13)/2),0)),"",OFFSET('5. Pp (3 años)'!$E$46,INT((ROW()-13)/2),0))</f>
        <v/>
      </c>
      <c r="F455" s="1021" t="str">
        <f ca="1">IF(ISBLANK(OFFSET('5. Pp (3 años)'!$K$46,INT((ROW()-13)/2),0)),"",OFFSET('5. Pp (3 años)'!$K$46,INT((ROW()-13)/2),0))</f>
        <v/>
      </c>
      <c r="G455" s="1023" t="str">
        <f ca="1">IF(ISBLANK(OFFSET('5. Pp (3 años)'!$H$46,INT((ROW()-13)/2),0)),"",OFFSET('5. Pp (3 años)'!$H$46,INT((ROW()-13)/2),0))</f>
        <v/>
      </c>
      <c r="H455" s="1002" t="str">
        <f ca="1">IF(ISBLANK(OFFSET('9. METAS'!$K$20,INT((ROW()-13)/2),0)),"",OFFSET('9. METAS'!$K$20,INT((ROW()-13)/2),0))</f>
        <v/>
      </c>
      <c r="I455" s="1004"/>
      <c r="J455" s="244" t="str">
        <f ca="1">IF(MOD(ROW()-13,2)=0,IF(ISBLANK(OFFSET('11. SEGUIMIENTO 2026'!$N$14,INT((ROW()-13)/2),0)),"",OFFSET('11. SEGUIMIENTO 2026'!$N$14,INT((ROW()-13)/2),0)),IF(ISBLANK(OFFSET('9. METAS'!$Q$20,INT((ROW()-14)/2),0)),"",OFFSET('9. METAS'!$Q$20,INT((ROW()-14)/2),0)))</f>
        <v/>
      </c>
      <c r="K455" s="245" t="str">
        <f ca="1">IF(MOD(ROW()-13,2)=0,IF(ISBLANK(OFFSET('11. SEGUIMIENTO 2026'!$O$14,INT((ROW()-13)/2),0)),"",OFFSET('11. SEGUIMIENTO 2026'!$O$14,INT((ROW()-13)/2),0)),IF(ISBLANK(OFFSET('9. METAS'!$R$20,INT((ROW()-14)/2),0)),"",OFFSET('9. METAS'!$R$20,INT((ROW()-14)/2),0)))</f>
        <v/>
      </c>
      <c r="L455" s="245" t="str">
        <f ca="1">IF(MOD(ROW()-13,2)=0,IF(ISBLANK(OFFSET('11. SEGUIMIENTO 2026'!$P$14,INT((ROW()-13)/2),0)),"",OFFSET('11. SEGUIMIENTO 2026'!$P$14,INT((ROW()-13)/2),0)),IF(ISBLANK(OFFSET('9. METAS'!$S$20,INT((ROW()-14)/2),0)),"",OFFSET('9. METAS'!$S$20,INT((ROW()-14)/2),0)))</f>
        <v/>
      </c>
      <c r="M455" s="246" t="str">
        <f ca="1">IF(MOD(ROW()-13,2)=0,IF(ISBLANK(OFFSET('11. SEGUIMIENTO 2026'!$Q$14,INT((ROW()-13)/2),0)),"",OFFSET('11. SEGUIMIENTO 2026'!$Q$14,INT((ROW()-13)/2),0)),IF(ISBLANK(OFFSET('9. METAS'!$T$20,INT((ROW()-14)/2),0)),"",OFFSET('9. METAS'!$T$20,INT((ROW()-14)/2),0)))</f>
        <v/>
      </c>
      <c r="N455" s="1006" t="str">
        <f t="shared" ref="N455" ca="1" si="438">IFERROR(J455/J456,"ND")</f>
        <v>ND</v>
      </c>
      <c r="O455" s="1008" t="str">
        <f t="shared" ref="O455" ca="1" si="439">IFERROR(((J455+K455)/H455),"ND")</f>
        <v>ND</v>
      </c>
      <c r="P455" s="1010"/>
    </row>
    <row r="456" spans="3:16">
      <c r="C456" s="1025"/>
      <c r="D456" s="1018"/>
      <c r="E456" s="1018"/>
      <c r="F456" s="1021"/>
      <c r="G456" s="1023"/>
      <c r="H456" s="1002"/>
      <c r="I456" s="1012"/>
      <c r="J456" s="244" t="str">
        <f ca="1">IF(MOD(ROW()-13,2)=0,IF(ISBLANK(OFFSET('11. SEGUIMIENTO 2026'!$N$14,INT((ROW()-13)/2),0)),"",OFFSET('11. SEGUIMIENTO 2026'!$N$14,INT((ROW()-13)/2),0)),IF(ISBLANK(OFFSET('9. METAS'!$Q$20,INT((ROW()-14)/2),0)),"",OFFSET('9. METAS'!$Q$20,INT((ROW()-14)/2),0)))</f>
        <v/>
      </c>
      <c r="K456" s="245" t="str">
        <f ca="1">IF(MOD(ROW()-13,2)=0,IF(ISBLANK(OFFSET('11. SEGUIMIENTO 2026'!$O$14,INT((ROW()-13)/2),0)),"",OFFSET('11. SEGUIMIENTO 2026'!$O$14,INT((ROW()-13)/2),0)),IF(ISBLANK(OFFSET('9. METAS'!$R$20,INT((ROW()-14)/2),0)),"",OFFSET('9. METAS'!$R$20,INT((ROW()-14)/2),0)))</f>
        <v/>
      </c>
      <c r="L456" s="245" t="str">
        <f ca="1">IF(MOD(ROW()-13,2)=0,IF(ISBLANK(OFFSET('11. SEGUIMIENTO 2026'!$P$14,INT((ROW()-13)/2),0)),"",OFFSET('11. SEGUIMIENTO 2026'!$P$14,INT((ROW()-13)/2),0)),IF(ISBLANK(OFFSET('9. METAS'!$S$20,INT((ROW()-14)/2),0)),"",OFFSET('9. METAS'!$S$20,INT((ROW()-14)/2),0)))</f>
        <v/>
      </c>
      <c r="M456" s="246" t="str">
        <f ca="1">IF(MOD(ROW()-13,2)=0,IF(ISBLANK(OFFSET('11. SEGUIMIENTO 2026'!$Q$14,INT((ROW()-13)/2),0)),"",OFFSET('11. SEGUIMIENTO 2026'!$Q$14,INT((ROW()-13)/2),0)),IF(ISBLANK(OFFSET('9. METAS'!$T$20,INT((ROW()-14)/2),0)),"",OFFSET('9. METAS'!$T$20,INT((ROW()-14)/2),0)))</f>
        <v/>
      </c>
      <c r="N456" s="1013"/>
      <c r="O456" s="1014"/>
      <c r="P456" s="1015"/>
    </row>
    <row r="457" spans="3:16">
      <c r="C457" s="1016" t="str">
        <f ca="1">IF(ISBLANK(OFFSET('5. Pp (3 años)'!$C$46,INT((ROW()-13)/2),0)),"",OFFSET('5. Pp (3 años)'!$C$46,INT((ROW()-13)/2),0))</f>
        <v>Actividad</v>
      </c>
      <c r="D457" s="1018" t="str">
        <f ca="1">IF(ISBLANK(OFFSET('5. Pp (3 años)'!$D$46,INT((ROW()-13)/2),0)),"",OFFSET('5. Pp (3 años)'!$D$46,INT((ROW()-13)/2),0))</f>
        <v/>
      </c>
      <c r="E457" s="1018" t="str">
        <f ca="1">IF(ISBLANK(OFFSET('5. Pp (3 años)'!$E$46,INT((ROW()-13)/2),0)),"",OFFSET('5. Pp (3 años)'!$E$46,INT((ROW()-13)/2),0))</f>
        <v/>
      </c>
      <c r="F457" s="1021" t="str">
        <f ca="1">IF(ISBLANK(OFFSET('5. Pp (3 años)'!$K$46,INT((ROW()-13)/2),0)),"",OFFSET('5. Pp (3 años)'!$K$46,INT((ROW()-13)/2),0))</f>
        <v/>
      </c>
      <c r="G457" s="1023" t="str">
        <f ca="1">IF(ISBLANK(OFFSET('5. Pp (3 años)'!$H$46,INT((ROW()-13)/2),0)),"",OFFSET('5. Pp (3 años)'!$H$46,INT((ROW()-13)/2),0))</f>
        <v/>
      </c>
      <c r="H457" s="1002" t="str">
        <f ca="1">IF(ISBLANK(OFFSET('9. METAS'!$K$20,INT((ROW()-13)/2),0)),"",OFFSET('9. METAS'!$K$20,INT((ROW()-13)/2),0))</f>
        <v/>
      </c>
      <c r="I457" s="1004"/>
      <c r="J457" s="244" t="str">
        <f ca="1">IF(MOD(ROW()-13,2)=0,IF(ISBLANK(OFFSET('11. SEGUIMIENTO 2026'!$N$14,INT((ROW()-13)/2),0)),"",OFFSET('11. SEGUIMIENTO 2026'!$N$14,INT((ROW()-13)/2),0)),IF(ISBLANK(OFFSET('9. METAS'!$Q$20,INT((ROW()-14)/2),0)),"",OFFSET('9. METAS'!$Q$20,INT((ROW()-14)/2),0)))</f>
        <v/>
      </c>
      <c r="K457" s="245" t="str">
        <f ca="1">IF(MOD(ROW()-13,2)=0,IF(ISBLANK(OFFSET('11. SEGUIMIENTO 2026'!$O$14,INT((ROW()-13)/2),0)),"",OFFSET('11. SEGUIMIENTO 2026'!$O$14,INT((ROW()-13)/2),0)),IF(ISBLANK(OFFSET('9. METAS'!$R$20,INT((ROW()-14)/2),0)),"",OFFSET('9. METAS'!$R$20,INT((ROW()-14)/2),0)))</f>
        <v/>
      </c>
      <c r="L457" s="245" t="str">
        <f ca="1">IF(MOD(ROW()-13,2)=0,IF(ISBLANK(OFFSET('11. SEGUIMIENTO 2026'!$P$14,INT((ROW()-13)/2),0)),"",OFFSET('11. SEGUIMIENTO 2026'!$P$14,INT((ROW()-13)/2),0)),IF(ISBLANK(OFFSET('9. METAS'!$S$20,INT((ROW()-14)/2),0)),"",OFFSET('9. METAS'!$S$20,INT((ROW()-14)/2),0)))</f>
        <v/>
      </c>
      <c r="M457" s="246" t="str">
        <f ca="1">IF(MOD(ROW()-13,2)=0,IF(ISBLANK(OFFSET('11. SEGUIMIENTO 2026'!$Q$14,INT((ROW()-13)/2),0)),"",OFFSET('11. SEGUIMIENTO 2026'!$Q$14,INT((ROW()-13)/2),0)),IF(ISBLANK(OFFSET('9. METAS'!$T$20,INT((ROW()-14)/2),0)),"",OFFSET('9. METAS'!$T$20,INT((ROW()-14)/2),0)))</f>
        <v/>
      </c>
      <c r="N457" s="1006" t="str">
        <f t="shared" ref="N457" ca="1" si="440">IFERROR(J457/J458,"ND")</f>
        <v>ND</v>
      </c>
      <c r="O457" s="1008" t="str">
        <f t="shared" ref="O457" ca="1" si="441">IFERROR(((J457+K457)/H457),"ND")</f>
        <v>ND</v>
      </c>
      <c r="P457" s="1010"/>
    </row>
    <row r="458" spans="3:16">
      <c r="C458" s="1025"/>
      <c r="D458" s="1018"/>
      <c r="E458" s="1018"/>
      <c r="F458" s="1021"/>
      <c r="G458" s="1023"/>
      <c r="H458" s="1002"/>
      <c r="I458" s="1012"/>
      <c r="J458" s="244" t="str">
        <f ca="1">IF(MOD(ROW()-13,2)=0,IF(ISBLANK(OFFSET('11. SEGUIMIENTO 2026'!$N$14,INT((ROW()-13)/2),0)),"",OFFSET('11. SEGUIMIENTO 2026'!$N$14,INT((ROW()-13)/2),0)),IF(ISBLANK(OFFSET('9. METAS'!$Q$20,INT((ROW()-14)/2),0)),"",OFFSET('9. METAS'!$Q$20,INT((ROW()-14)/2),0)))</f>
        <v/>
      </c>
      <c r="K458" s="245" t="str">
        <f ca="1">IF(MOD(ROW()-13,2)=0,IF(ISBLANK(OFFSET('11. SEGUIMIENTO 2026'!$O$14,INT((ROW()-13)/2),0)),"",OFFSET('11. SEGUIMIENTO 2026'!$O$14,INT((ROW()-13)/2),0)),IF(ISBLANK(OFFSET('9. METAS'!$R$20,INT((ROW()-14)/2),0)),"",OFFSET('9. METAS'!$R$20,INT((ROW()-14)/2),0)))</f>
        <v/>
      </c>
      <c r="L458" s="245" t="str">
        <f ca="1">IF(MOD(ROW()-13,2)=0,IF(ISBLANK(OFFSET('11. SEGUIMIENTO 2026'!$P$14,INT((ROW()-13)/2),0)),"",OFFSET('11. SEGUIMIENTO 2026'!$P$14,INT((ROW()-13)/2),0)),IF(ISBLANK(OFFSET('9. METAS'!$S$20,INT((ROW()-14)/2),0)),"",OFFSET('9. METAS'!$S$20,INT((ROW()-14)/2),0)))</f>
        <v/>
      </c>
      <c r="M458" s="246" t="str">
        <f ca="1">IF(MOD(ROW()-13,2)=0,IF(ISBLANK(OFFSET('11. SEGUIMIENTO 2026'!$Q$14,INT((ROW()-13)/2),0)),"",OFFSET('11. SEGUIMIENTO 2026'!$Q$14,INT((ROW()-13)/2),0)),IF(ISBLANK(OFFSET('9. METAS'!$T$20,INT((ROW()-14)/2),0)),"",OFFSET('9. METAS'!$T$20,INT((ROW()-14)/2),0)))</f>
        <v/>
      </c>
      <c r="N458" s="1013"/>
      <c r="O458" s="1014"/>
      <c r="P458" s="1015"/>
    </row>
    <row r="459" spans="3:16">
      <c r="C459" s="1016" t="str">
        <f ca="1">IF(ISBLANK(OFFSET('5. Pp (3 años)'!$C$46,INT((ROW()-13)/2),0)),"",OFFSET('5. Pp (3 años)'!$C$46,INT((ROW()-13)/2),0))</f>
        <v>Actividad</v>
      </c>
      <c r="D459" s="1018" t="str">
        <f ca="1">IF(ISBLANK(OFFSET('5. Pp (3 años)'!$D$46,INT((ROW()-13)/2),0)),"",OFFSET('5. Pp (3 años)'!$D$46,INT((ROW()-13)/2),0))</f>
        <v/>
      </c>
      <c r="E459" s="1018" t="str">
        <f ca="1">IF(ISBLANK(OFFSET('5. Pp (3 años)'!$E$46,INT((ROW()-13)/2),0)),"",OFFSET('5. Pp (3 años)'!$E$46,INT((ROW()-13)/2),0))</f>
        <v/>
      </c>
      <c r="F459" s="1021" t="str">
        <f ca="1">IF(ISBLANK(OFFSET('5. Pp (3 años)'!$K$46,INT((ROW()-13)/2),0)),"",OFFSET('5. Pp (3 años)'!$K$46,INT((ROW()-13)/2),0))</f>
        <v/>
      </c>
      <c r="G459" s="1023" t="str">
        <f ca="1">IF(ISBLANK(OFFSET('5. Pp (3 años)'!$H$46,INT((ROW()-13)/2),0)),"",OFFSET('5. Pp (3 años)'!$H$46,INT((ROW()-13)/2),0))</f>
        <v/>
      </c>
      <c r="H459" s="1002" t="str">
        <f ca="1">IF(ISBLANK(OFFSET('9. METAS'!$K$20,INT((ROW()-13)/2),0)),"",OFFSET('9. METAS'!$K$20,INT((ROW()-13)/2),0))</f>
        <v/>
      </c>
      <c r="I459" s="1004"/>
      <c r="J459" s="244" t="str">
        <f ca="1">IF(MOD(ROW()-13,2)=0,IF(ISBLANK(OFFSET('11. SEGUIMIENTO 2026'!$N$14,INT((ROW()-13)/2),0)),"",OFFSET('11. SEGUIMIENTO 2026'!$N$14,INT((ROW()-13)/2),0)),IF(ISBLANK(OFFSET('9. METAS'!$Q$20,INT((ROW()-14)/2),0)),"",OFFSET('9. METAS'!$Q$20,INT((ROW()-14)/2),0)))</f>
        <v/>
      </c>
      <c r="K459" s="245" t="str">
        <f ca="1">IF(MOD(ROW()-13,2)=0,IF(ISBLANK(OFFSET('11. SEGUIMIENTO 2026'!$O$14,INT((ROW()-13)/2),0)),"",OFFSET('11. SEGUIMIENTO 2026'!$O$14,INT((ROW()-13)/2),0)),IF(ISBLANK(OFFSET('9. METAS'!$R$20,INT((ROW()-14)/2),0)),"",OFFSET('9. METAS'!$R$20,INT((ROW()-14)/2),0)))</f>
        <v/>
      </c>
      <c r="L459" s="245" t="str">
        <f ca="1">IF(MOD(ROW()-13,2)=0,IF(ISBLANK(OFFSET('11. SEGUIMIENTO 2026'!$P$14,INT((ROW()-13)/2),0)),"",OFFSET('11. SEGUIMIENTO 2026'!$P$14,INT((ROW()-13)/2),0)),IF(ISBLANK(OFFSET('9. METAS'!$S$20,INT((ROW()-14)/2),0)),"",OFFSET('9. METAS'!$S$20,INT((ROW()-14)/2),0)))</f>
        <v/>
      </c>
      <c r="M459" s="246" t="str">
        <f ca="1">IF(MOD(ROW()-13,2)=0,IF(ISBLANK(OFFSET('11. SEGUIMIENTO 2026'!$Q$14,INT((ROW()-13)/2),0)),"",OFFSET('11. SEGUIMIENTO 2026'!$Q$14,INT((ROW()-13)/2),0)),IF(ISBLANK(OFFSET('9. METAS'!$T$20,INT((ROW()-14)/2),0)),"",OFFSET('9. METAS'!$T$20,INT((ROW()-14)/2),0)))</f>
        <v/>
      </c>
      <c r="N459" s="1006" t="str">
        <f t="shared" ref="N459" ca="1" si="442">IFERROR(J459/J460,"ND")</f>
        <v>ND</v>
      </c>
      <c r="O459" s="1008" t="str">
        <f t="shared" ref="O459" ca="1" si="443">IFERROR(((J459+K459)/H459),"ND")</f>
        <v>ND</v>
      </c>
      <c r="P459" s="1010"/>
    </row>
    <row r="460" spans="3:16">
      <c r="C460" s="1025"/>
      <c r="D460" s="1018"/>
      <c r="E460" s="1018"/>
      <c r="F460" s="1021"/>
      <c r="G460" s="1023"/>
      <c r="H460" s="1002"/>
      <c r="I460" s="1012"/>
      <c r="J460" s="244" t="str">
        <f ca="1">IF(MOD(ROW()-13,2)=0,IF(ISBLANK(OFFSET('11. SEGUIMIENTO 2026'!$N$14,INT((ROW()-13)/2),0)),"",OFFSET('11. SEGUIMIENTO 2026'!$N$14,INT((ROW()-13)/2),0)),IF(ISBLANK(OFFSET('9. METAS'!$Q$20,INT((ROW()-14)/2),0)),"",OFFSET('9. METAS'!$Q$20,INT((ROW()-14)/2),0)))</f>
        <v/>
      </c>
      <c r="K460" s="245" t="str">
        <f ca="1">IF(MOD(ROW()-13,2)=0,IF(ISBLANK(OFFSET('11. SEGUIMIENTO 2026'!$O$14,INT((ROW()-13)/2),0)),"",OFFSET('11. SEGUIMIENTO 2026'!$O$14,INT((ROW()-13)/2),0)),IF(ISBLANK(OFFSET('9. METAS'!$R$20,INT((ROW()-14)/2),0)),"",OFFSET('9. METAS'!$R$20,INT((ROW()-14)/2),0)))</f>
        <v/>
      </c>
      <c r="L460" s="245" t="str">
        <f ca="1">IF(MOD(ROW()-13,2)=0,IF(ISBLANK(OFFSET('11. SEGUIMIENTO 2026'!$P$14,INT((ROW()-13)/2),0)),"",OFFSET('11. SEGUIMIENTO 2026'!$P$14,INT((ROW()-13)/2),0)),IF(ISBLANK(OFFSET('9. METAS'!$S$20,INT((ROW()-14)/2),0)),"",OFFSET('9. METAS'!$S$20,INT((ROW()-14)/2),0)))</f>
        <v/>
      </c>
      <c r="M460" s="246" t="str">
        <f ca="1">IF(MOD(ROW()-13,2)=0,IF(ISBLANK(OFFSET('11. SEGUIMIENTO 2026'!$Q$14,INT((ROW()-13)/2),0)),"",OFFSET('11. SEGUIMIENTO 2026'!$Q$14,INT((ROW()-13)/2),0)),IF(ISBLANK(OFFSET('9. METAS'!$T$20,INT((ROW()-14)/2),0)),"",OFFSET('9. METAS'!$T$20,INT((ROW()-14)/2),0)))</f>
        <v/>
      </c>
      <c r="N460" s="1013"/>
      <c r="O460" s="1014"/>
      <c r="P460" s="1015"/>
    </row>
    <row r="461" spans="3:16">
      <c r="C461" s="1016" t="str">
        <f ca="1">IF(ISBLANK(OFFSET('5. Pp (3 años)'!$C$46,INT((ROW()-13)/2),0)),"",OFFSET('5. Pp (3 años)'!$C$46,INT((ROW()-13)/2),0))</f>
        <v>Actividad</v>
      </c>
      <c r="D461" s="1018" t="str">
        <f ca="1">IF(ISBLANK(OFFSET('5. Pp (3 años)'!$D$46,INT((ROW()-13)/2),0)),"",OFFSET('5. Pp (3 años)'!$D$46,INT((ROW()-13)/2),0))</f>
        <v/>
      </c>
      <c r="E461" s="1018" t="str">
        <f ca="1">IF(ISBLANK(OFFSET('5. Pp (3 años)'!$E$46,INT((ROW()-13)/2),0)),"",OFFSET('5. Pp (3 años)'!$E$46,INT((ROW()-13)/2),0))</f>
        <v/>
      </c>
      <c r="F461" s="1021" t="str">
        <f ca="1">IF(ISBLANK(OFFSET('5. Pp (3 años)'!$K$46,INT((ROW()-13)/2),0)),"",OFFSET('5. Pp (3 años)'!$K$46,INT((ROW()-13)/2),0))</f>
        <v/>
      </c>
      <c r="G461" s="1023" t="str">
        <f ca="1">IF(ISBLANK(OFFSET('5. Pp (3 años)'!$H$46,INT((ROW()-13)/2),0)),"",OFFSET('5. Pp (3 años)'!$H$46,INT((ROW()-13)/2),0))</f>
        <v/>
      </c>
      <c r="H461" s="1002" t="str">
        <f ca="1">IF(ISBLANK(OFFSET('9. METAS'!$K$20,INT((ROW()-13)/2),0)),"",OFFSET('9. METAS'!$K$20,INT((ROW()-13)/2),0))</f>
        <v/>
      </c>
      <c r="I461" s="1004"/>
      <c r="J461" s="244" t="str">
        <f ca="1">IF(MOD(ROW()-13,2)=0,IF(ISBLANK(OFFSET('11. SEGUIMIENTO 2026'!$N$14,INT((ROW()-13)/2),0)),"",OFFSET('11. SEGUIMIENTO 2026'!$N$14,INT((ROW()-13)/2),0)),IF(ISBLANK(OFFSET('9. METAS'!$Q$20,INT((ROW()-14)/2),0)),"",OFFSET('9. METAS'!$Q$20,INT((ROW()-14)/2),0)))</f>
        <v/>
      </c>
      <c r="K461" s="245" t="str">
        <f ca="1">IF(MOD(ROW()-13,2)=0,IF(ISBLANK(OFFSET('11. SEGUIMIENTO 2026'!$O$14,INT((ROW()-13)/2),0)),"",OFFSET('11. SEGUIMIENTO 2026'!$O$14,INT((ROW()-13)/2),0)),IF(ISBLANK(OFFSET('9. METAS'!$R$20,INT((ROW()-14)/2),0)),"",OFFSET('9. METAS'!$R$20,INT((ROW()-14)/2),0)))</f>
        <v/>
      </c>
      <c r="L461" s="245" t="str">
        <f ca="1">IF(MOD(ROW()-13,2)=0,IF(ISBLANK(OFFSET('11. SEGUIMIENTO 2026'!$P$14,INT((ROW()-13)/2),0)),"",OFFSET('11. SEGUIMIENTO 2026'!$P$14,INT((ROW()-13)/2),0)),IF(ISBLANK(OFFSET('9. METAS'!$S$20,INT((ROW()-14)/2),0)),"",OFFSET('9. METAS'!$S$20,INT((ROW()-14)/2),0)))</f>
        <v/>
      </c>
      <c r="M461" s="246" t="str">
        <f ca="1">IF(MOD(ROW()-13,2)=0,IF(ISBLANK(OFFSET('11. SEGUIMIENTO 2026'!$Q$14,INT((ROW()-13)/2),0)),"",OFFSET('11. SEGUIMIENTO 2026'!$Q$14,INT((ROW()-13)/2),0)),IF(ISBLANK(OFFSET('9. METAS'!$T$20,INT((ROW()-14)/2),0)),"",OFFSET('9. METAS'!$T$20,INT((ROW()-14)/2),0)))</f>
        <v/>
      </c>
      <c r="N461" s="1006" t="str">
        <f t="shared" ref="N461" ca="1" si="444">IFERROR(J461/J462,"ND")</f>
        <v>ND</v>
      </c>
      <c r="O461" s="1008" t="str">
        <f t="shared" ref="O461" ca="1" si="445">IFERROR(((J461+K461)/H461),"ND")</f>
        <v>ND</v>
      </c>
      <c r="P461" s="1010"/>
    </row>
    <row r="462" spans="3:16">
      <c r="C462" s="1025"/>
      <c r="D462" s="1018"/>
      <c r="E462" s="1018"/>
      <c r="F462" s="1021"/>
      <c r="G462" s="1023"/>
      <c r="H462" s="1002"/>
      <c r="I462" s="1012"/>
      <c r="J462" s="244" t="str">
        <f ca="1">IF(MOD(ROW()-13,2)=0,IF(ISBLANK(OFFSET('11. SEGUIMIENTO 2026'!$N$14,INT((ROW()-13)/2),0)),"",OFFSET('11. SEGUIMIENTO 2026'!$N$14,INT((ROW()-13)/2),0)),IF(ISBLANK(OFFSET('9. METAS'!$Q$20,INT((ROW()-14)/2),0)),"",OFFSET('9. METAS'!$Q$20,INT((ROW()-14)/2),0)))</f>
        <v/>
      </c>
      <c r="K462" s="245" t="str">
        <f ca="1">IF(MOD(ROW()-13,2)=0,IF(ISBLANK(OFFSET('11. SEGUIMIENTO 2026'!$O$14,INT((ROW()-13)/2),0)),"",OFFSET('11. SEGUIMIENTO 2026'!$O$14,INT((ROW()-13)/2),0)),IF(ISBLANK(OFFSET('9. METAS'!$R$20,INT((ROW()-14)/2),0)),"",OFFSET('9. METAS'!$R$20,INT((ROW()-14)/2),0)))</f>
        <v/>
      </c>
      <c r="L462" s="245" t="str">
        <f ca="1">IF(MOD(ROW()-13,2)=0,IF(ISBLANK(OFFSET('11. SEGUIMIENTO 2026'!$P$14,INT((ROW()-13)/2),0)),"",OFFSET('11. SEGUIMIENTO 2026'!$P$14,INT((ROW()-13)/2),0)),IF(ISBLANK(OFFSET('9. METAS'!$S$20,INT((ROW()-14)/2),0)),"",OFFSET('9. METAS'!$S$20,INT((ROW()-14)/2),0)))</f>
        <v/>
      </c>
      <c r="M462" s="246" t="str">
        <f ca="1">IF(MOD(ROW()-13,2)=0,IF(ISBLANK(OFFSET('11. SEGUIMIENTO 2026'!$Q$14,INT((ROW()-13)/2),0)),"",OFFSET('11. SEGUIMIENTO 2026'!$Q$14,INT((ROW()-13)/2),0)),IF(ISBLANK(OFFSET('9. METAS'!$T$20,INT((ROW()-14)/2),0)),"",OFFSET('9. METAS'!$T$20,INT((ROW()-14)/2),0)))</f>
        <v/>
      </c>
      <c r="N462" s="1013"/>
      <c r="O462" s="1014"/>
      <c r="P462" s="1015"/>
    </row>
    <row r="463" spans="3:16">
      <c r="C463" s="1016" t="str">
        <f ca="1">IF(ISBLANK(OFFSET('5. Pp (3 años)'!$C$46,INT((ROW()-13)/2),0)),"",OFFSET('5. Pp (3 años)'!$C$46,INT((ROW()-13)/2),0))</f>
        <v>Actividad</v>
      </c>
      <c r="D463" s="1018" t="str">
        <f ca="1">IF(ISBLANK(OFFSET('5. Pp (3 años)'!$D$46,INT((ROW()-13)/2),0)),"",OFFSET('5. Pp (3 años)'!$D$46,INT((ROW()-13)/2),0))</f>
        <v/>
      </c>
      <c r="E463" s="1018" t="str">
        <f ca="1">IF(ISBLANK(OFFSET('5. Pp (3 años)'!$E$46,INT((ROW()-13)/2),0)),"",OFFSET('5. Pp (3 años)'!$E$46,INT((ROW()-13)/2),0))</f>
        <v/>
      </c>
      <c r="F463" s="1021" t="str">
        <f ca="1">IF(ISBLANK(OFFSET('5. Pp (3 años)'!$K$46,INT((ROW()-13)/2),0)),"",OFFSET('5. Pp (3 años)'!$K$46,INT((ROW()-13)/2),0))</f>
        <v/>
      </c>
      <c r="G463" s="1023" t="str">
        <f ca="1">IF(ISBLANK(OFFSET('5. Pp (3 años)'!$H$46,INT((ROW()-13)/2),0)),"",OFFSET('5. Pp (3 años)'!$H$46,INT((ROW()-13)/2),0))</f>
        <v/>
      </c>
      <c r="H463" s="1002" t="str">
        <f ca="1">IF(ISBLANK(OFFSET('9. METAS'!$K$20,INT((ROW()-13)/2),0)),"",OFFSET('9. METAS'!$K$20,INT((ROW()-13)/2),0))</f>
        <v/>
      </c>
      <c r="I463" s="1004"/>
      <c r="J463" s="244" t="str">
        <f ca="1">IF(MOD(ROW()-13,2)=0,IF(ISBLANK(OFFSET('11. SEGUIMIENTO 2026'!$N$14,INT((ROW()-13)/2),0)),"",OFFSET('11. SEGUIMIENTO 2026'!$N$14,INT((ROW()-13)/2),0)),IF(ISBLANK(OFFSET('9. METAS'!$Q$20,INT((ROW()-14)/2),0)),"",OFFSET('9. METAS'!$Q$20,INT((ROW()-14)/2),0)))</f>
        <v/>
      </c>
      <c r="K463" s="245" t="str">
        <f ca="1">IF(MOD(ROW()-13,2)=0,IF(ISBLANK(OFFSET('11. SEGUIMIENTO 2026'!$O$14,INT((ROW()-13)/2),0)),"",OFFSET('11. SEGUIMIENTO 2026'!$O$14,INT((ROW()-13)/2),0)),IF(ISBLANK(OFFSET('9. METAS'!$R$20,INT((ROW()-14)/2),0)),"",OFFSET('9. METAS'!$R$20,INT((ROW()-14)/2),0)))</f>
        <v/>
      </c>
      <c r="L463" s="245" t="str">
        <f ca="1">IF(MOD(ROW()-13,2)=0,IF(ISBLANK(OFFSET('11. SEGUIMIENTO 2026'!$P$14,INT((ROW()-13)/2),0)),"",OFFSET('11. SEGUIMIENTO 2026'!$P$14,INT((ROW()-13)/2),0)),IF(ISBLANK(OFFSET('9. METAS'!$S$20,INT((ROW()-14)/2),0)),"",OFFSET('9. METAS'!$S$20,INT((ROW()-14)/2),0)))</f>
        <v/>
      </c>
      <c r="M463" s="246" t="str">
        <f ca="1">IF(MOD(ROW()-13,2)=0,IF(ISBLANK(OFFSET('11. SEGUIMIENTO 2026'!$Q$14,INT((ROW()-13)/2),0)),"",OFFSET('11. SEGUIMIENTO 2026'!$Q$14,INT((ROW()-13)/2),0)),IF(ISBLANK(OFFSET('9. METAS'!$T$20,INT((ROW()-14)/2),0)),"",OFFSET('9. METAS'!$T$20,INT((ROW()-14)/2),0)))</f>
        <v/>
      </c>
      <c r="N463" s="1006" t="str">
        <f t="shared" ref="N463" ca="1" si="446">IFERROR(J463/J464,"ND")</f>
        <v>ND</v>
      </c>
      <c r="O463" s="1008" t="str">
        <f t="shared" ref="O463" ca="1" si="447">IFERROR(((J463+K463)/H463),"ND")</f>
        <v>ND</v>
      </c>
      <c r="P463" s="1010"/>
    </row>
    <row r="464" spans="3:16">
      <c r="C464" s="1025"/>
      <c r="D464" s="1018"/>
      <c r="E464" s="1018"/>
      <c r="F464" s="1021"/>
      <c r="G464" s="1023"/>
      <c r="H464" s="1002"/>
      <c r="I464" s="1012"/>
      <c r="J464" s="244" t="str">
        <f ca="1">IF(MOD(ROW()-13,2)=0,IF(ISBLANK(OFFSET('11. SEGUIMIENTO 2026'!$N$14,INT((ROW()-13)/2),0)),"",OFFSET('11. SEGUIMIENTO 2026'!$N$14,INT((ROW()-13)/2),0)),IF(ISBLANK(OFFSET('9. METAS'!$Q$20,INT((ROW()-14)/2),0)),"",OFFSET('9. METAS'!$Q$20,INT((ROW()-14)/2),0)))</f>
        <v/>
      </c>
      <c r="K464" s="245" t="str">
        <f ca="1">IF(MOD(ROW()-13,2)=0,IF(ISBLANK(OFFSET('11. SEGUIMIENTO 2026'!$O$14,INT((ROW()-13)/2),0)),"",OFFSET('11. SEGUIMIENTO 2026'!$O$14,INT((ROW()-13)/2),0)),IF(ISBLANK(OFFSET('9. METAS'!$R$20,INT((ROW()-14)/2),0)),"",OFFSET('9. METAS'!$R$20,INT((ROW()-14)/2),0)))</f>
        <v/>
      </c>
      <c r="L464" s="245" t="str">
        <f ca="1">IF(MOD(ROW()-13,2)=0,IF(ISBLANK(OFFSET('11. SEGUIMIENTO 2026'!$P$14,INT((ROW()-13)/2),0)),"",OFFSET('11. SEGUIMIENTO 2026'!$P$14,INT((ROW()-13)/2),0)),IF(ISBLANK(OFFSET('9. METAS'!$S$20,INT((ROW()-14)/2),0)),"",OFFSET('9. METAS'!$S$20,INT((ROW()-14)/2),0)))</f>
        <v/>
      </c>
      <c r="M464" s="246" t="str">
        <f ca="1">IF(MOD(ROW()-13,2)=0,IF(ISBLANK(OFFSET('11. SEGUIMIENTO 2026'!$Q$14,INT((ROW()-13)/2),0)),"",OFFSET('11. SEGUIMIENTO 2026'!$Q$14,INT((ROW()-13)/2),0)),IF(ISBLANK(OFFSET('9. METAS'!$T$20,INT((ROW()-14)/2),0)),"",OFFSET('9. METAS'!$T$20,INT((ROW()-14)/2),0)))</f>
        <v/>
      </c>
      <c r="N464" s="1013"/>
      <c r="O464" s="1014"/>
      <c r="P464" s="1015"/>
    </row>
    <row r="465" spans="3:16">
      <c r="C465" s="1016" t="str">
        <f ca="1">IF(ISBLANK(OFFSET('5. Pp (3 años)'!$C$46,INT((ROW()-13)/2),0)),"",OFFSET('5. Pp (3 años)'!$C$46,INT((ROW()-13)/2),0))</f>
        <v>Actividad</v>
      </c>
      <c r="D465" s="1018" t="str">
        <f ca="1">IF(ISBLANK(OFFSET('5. Pp (3 años)'!$D$46,INT((ROW()-13)/2),0)),"",OFFSET('5. Pp (3 años)'!$D$46,INT((ROW()-13)/2),0))</f>
        <v/>
      </c>
      <c r="E465" s="1018" t="str">
        <f ca="1">IF(ISBLANK(OFFSET('5. Pp (3 años)'!$E$46,INT((ROW()-13)/2),0)),"",OFFSET('5. Pp (3 años)'!$E$46,INT((ROW()-13)/2),0))</f>
        <v/>
      </c>
      <c r="F465" s="1021" t="str">
        <f ca="1">IF(ISBLANK(OFFSET('5. Pp (3 años)'!$K$46,INT((ROW()-13)/2),0)),"",OFFSET('5. Pp (3 años)'!$K$46,INT((ROW()-13)/2),0))</f>
        <v/>
      </c>
      <c r="G465" s="1023" t="str">
        <f ca="1">IF(ISBLANK(OFFSET('5. Pp (3 años)'!$H$46,INT((ROW()-13)/2),0)),"",OFFSET('5. Pp (3 años)'!$H$46,INT((ROW()-13)/2),0))</f>
        <v/>
      </c>
      <c r="H465" s="1002" t="str">
        <f ca="1">IF(ISBLANK(OFFSET('9. METAS'!$K$20,INT((ROW()-13)/2),0)),"",OFFSET('9. METAS'!$K$20,INT((ROW()-13)/2),0))</f>
        <v/>
      </c>
      <c r="I465" s="1004"/>
      <c r="J465" s="244" t="str">
        <f ca="1">IF(MOD(ROW()-13,2)=0,IF(ISBLANK(OFFSET('11. SEGUIMIENTO 2026'!$N$14,INT((ROW()-13)/2),0)),"",OFFSET('11. SEGUIMIENTO 2026'!$N$14,INT((ROW()-13)/2),0)),IF(ISBLANK(OFFSET('9. METAS'!$Q$20,INT((ROW()-14)/2),0)),"",OFFSET('9. METAS'!$Q$20,INT((ROW()-14)/2),0)))</f>
        <v/>
      </c>
      <c r="K465" s="245" t="str">
        <f ca="1">IF(MOD(ROW()-13,2)=0,IF(ISBLANK(OFFSET('11. SEGUIMIENTO 2026'!$O$14,INT((ROW()-13)/2),0)),"",OFFSET('11. SEGUIMIENTO 2026'!$O$14,INT((ROW()-13)/2),0)),IF(ISBLANK(OFFSET('9. METAS'!$R$20,INT((ROW()-14)/2),0)),"",OFFSET('9. METAS'!$R$20,INT((ROW()-14)/2),0)))</f>
        <v/>
      </c>
      <c r="L465" s="245" t="str">
        <f ca="1">IF(MOD(ROW()-13,2)=0,IF(ISBLANK(OFFSET('11. SEGUIMIENTO 2026'!$P$14,INT((ROW()-13)/2),0)),"",OFFSET('11. SEGUIMIENTO 2026'!$P$14,INT((ROW()-13)/2),0)),IF(ISBLANK(OFFSET('9. METAS'!$S$20,INT((ROW()-14)/2),0)),"",OFFSET('9. METAS'!$S$20,INT((ROW()-14)/2),0)))</f>
        <v/>
      </c>
      <c r="M465" s="246" t="str">
        <f ca="1">IF(MOD(ROW()-13,2)=0,IF(ISBLANK(OFFSET('11. SEGUIMIENTO 2026'!$Q$14,INT((ROW()-13)/2),0)),"",OFFSET('11. SEGUIMIENTO 2026'!$Q$14,INT((ROW()-13)/2),0)),IF(ISBLANK(OFFSET('9. METAS'!$T$20,INT((ROW()-14)/2),0)),"",OFFSET('9. METAS'!$T$20,INT((ROW()-14)/2),0)))</f>
        <v/>
      </c>
      <c r="N465" s="1006" t="str">
        <f t="shared" ref="N465" ca="1" si="448">IFERROR(J465/J466,"ND")</f>
        <v>ND</v>
      </c>
      <c r="O465" s="1008" t="str">
        <f t="shared" ref="O465" ca="1" si="449">IFERROR(((J465+K465)/H465),"ND")</f>
        <v>ND</v>
      </c>
      <c r="P465" s="1010"/>
    </row>
    <row r="466" spans="3:16">
      <c r="C466" s="1025"/>
      <c r="D466" s="1018"/>
      <c r="E466" s="1018"/>
      <c r="F466" s="1021"/>
      <c r="G466" s="1023"/>
      <c r="H466" s="1002"/>
      <c r="I466" s="1012"/>
      <c r="J466" s="244" t="str">
        <f ca="1">IF(MOD(ROW()-13,2)=0,IF(ISBLANK(OFFSET('11. SEGUIMIENTO 2026'!$N$14,INT((ROW()-13)/2),0)),"",OFFSET('11. SEGUIMIENTO 2026'!$N$14,INT((ROW()-13)/2),0)),IF(ISBLANK(OFFSET('9. METAS'!$Q$20,INT((ROW()-14)/2),0)),"",OFFSET('9. METAS'!$Q$20,INT((ROW()-14)/2),0)))</f>
        <v/>
      </c>
      <c r="K466" s="245" t="str">
        <f ca="1">IF(MOD(ROW()-13,2)=0,IF(ISBLANK(OFFSET('11. SEGUIMIENTO 2026'!$O$14,INT((ROW()-13)/2),0)),"",OFFSET('11. SEGUIMIENTO 2026'!$O$14,INT((ROW()-13)/2),0)),IF(ISBLANK(OFFSET('9. METAS'!$R$20,INT((ROW()-14)/2),0)),"",OFFSET('9. METAS'!$R$20,INT((ROW()-14)/2),0)))</f>
        <v/>
      </c>
      <c r="L466" s="245" t="str">
        <f ca="1">IF(MOD(ROW()-13,2)=0,IF(ISBLANK(OFFSET('11. SEGUIMIENTO 2026'!$P$14,INT((ROW()-13)/2),0)),"",OFFSET('11. SEGUIMIENTO 2026'!$P$14,INT((ROW()-13)/2),0)),IF(ISBLANK(OFFSET('9. METAS'!$S$20,INT((ROW()-14)/2),0)),"",OFFSET('9. METAS'!$S$20,INT((ROW()-14)/2),0)))</f>
        <v/>
      </c>
      <c r="M466" s="246" t="str">
        <f ca="1">IF(MOD(ROW()-13,2)=0,IF(ISBLANK(OFFSET('11. SEGUIMIENTO 2026'!$Q$14,INT((ROW()-13)/2),0)),"",OFFSET('11. SEGUIMIENTO 2026'!$Q$14,INT((ROW()-13)/2),0)),IF(ISBLANK(OFFSET('9. METAS'!$T$20,INT((ROW()-14)/2),0)),"",OFFSET('9. METAS'!$T$20,INT((ROW()-14)/2),0)))</f>
        <v/>
      </c>
      <c r="N466" s="1013"/>
      <c r="O466" s="1014"/>
      <c r="P466" s="1015"/>
    </row>
    <row r="467" spans="3:16">
      <c r="C467" s="1016" t="str">
        <f ca="1">IF(ISBLANK(OFFSET('5. Pp (3 años)'!$C$46,INT((ROW()-13)/2),0)),"",OFFSET('5. Pp (3 años)'!$C$46,INT((ROW()-13)/2),0))</f>
        <v>Actividad</v>
      </c>
      <c r="D467" s="1018" t="str">
        <f ca="1">IF(ISBLANK(OFFSET('5. Pp (3 años)'!$D$46,INT((ROW()-13)/2),0)),"",OFFSET('5. Pp (3 años)'!$D$46,INT((ROW()-13)/2),0))</f>
        <v/>
      </c>
      <c r="E467" s="1018" t="str">
        <f ca="1">IF(ISBLANK(OFFSET('5. Pp (3 años)'!$E$46,INT((ROW()-13)/2),0)),"",OFFSET('5. Pp (3 años)'!$E$46,INT((ROW()-13)/2),0))</f>
        <v/>
      </c>
      <c r="F467" s="1021" t="str">
        <f ca="1">IF(ISBLANK(OFFSET('5. Pp (3 años)'!$K$46,INT((ROW()-13)/2),0)),"",OFFSET('5. Pp (3 años)'!$K$46,INT((ROW()-13)/2),0))</f>
        <v/>
      </c>
      <c r="G467" s="1023" t="str">
        <f ca="1">IF(ISBLANK(OFFSET('5. Pp (3 años)'!$H$46,INT((ROW()-13)/2),0)),"",OFFSET('5. Pp (3 años)'!$H$46,INT((ROW()-13)/2),0))</f>
        <v/>
      </c>
      <c r="H467" s="1002" t="str">
        <f ca="1">IF(ISBLANK(OFFSET('9. METAS'!$K$20,INT((ROW()-13)/2),0)),"",OFFSET('9. METAS'!$K$20,INT((ROW()-13)/2),0))</f>
        <v/>
      </c>
      <c r="I467" s="1004"/>
      <c r="J467" s="244" t="str">
        <f ca="1">IF(MOD(ROW()-13,2)=0,IF(ISBLANK(OFFSET('11. SEGUIMIENTO 2026'!$N$14,INT((ROW()-13)/2),0)),"",OFFSET('11. SEGUIMIENTO 2026'!$N$14,INT((ROW()-13)/2),0)),IF(ISBLANK(OFFSET('9. METAS'!$Q$20,INT((ROW()-14)/2),0)),"",OFFSET('9. METAS'!$Q$20,INT((ROW()-14)/2),0)))</f>
        <v/>
      </c>
      <c r="K467" s="245" t="str">
        <f ca="1">IF(MOD(ROW()-13,2)=0,IF(ISBLANK(OFFSET('11. SEGUIMIENTO 2026'!$O$14,INT((ROW()-13)/2),0)),"",OFFSET('11. SEGUIMIENTO 2026'!$O$14,INT((ROW()-13)/2),0)),IF(ISBLANK(OFFSET('9. METAS'!$R$20,INT((ROW()-14)/2),0)),"",OFFSET('9. METAS'!$R$20,INT((ROW()-14)/2),0)))</f>
        <v/>
      </c>
      <c r="L467" s="245" t="str">
        <f ca="1">IF(MOD(ROW()-13,2)=0,IF(ISBLANK(OFFSET('11. SEGUIMIENTO 2026'!$P$14,INT((ROW()-13)/2),0)),"",OFFSET('11. SEGUIMIENTO 2026'!$P$14,INT((ROW()-13)/2),0)),IF(ISBLANK(OFFSET('9. METAS'!$S$20,INT((ROW()-14)/2),0)),"",OFFSET('9. METAS'!$S$20,INT((ROW()-14)/2),0)))</f>
        <v/>
      </c>
      <c r="M467" s="246" t="str">
        <f ca="1">IF(MOD(ROW()-13,2)=0,IF(ISBLANK(OFFSET('11. SEGUIMIENTO 2026'!$Q$14,INT((ROW()-13)/2),0)),"",OFFSET('11. SEGUIMIENTO 2026'!$Q$14,INT((ROW()-13)/2),0)),IF(ISBLANK(OFFSET('9. METAS'!$T$20,INT((ROW()-14)/2),0)),"",OFFSET('9. METAS'!$T$20,INT((ROW()-14)/2),0)))</f>
        <v/>
      </c>
      <c r="N467" s="1006" t="str">
        <f t="shared" ref="N467" ca="1" si="450">IFERROR(J467/J468,"ND")</f>
        <v>ND</v>
      </c>
      <c r="O467" s="1008" t="str">
        <f t="shared" ref="O467" ca="1" si="451">IFERROR(((J467+K467)/H467),"ND")</f>
        <v>ND</v>
      </c>
      <c r="P467" s="1010"/>
    </row>
    <row r="468" spans="3:16">
      <c r="C468" s="1025"/>
      <c r="D468" s="1018"/>
      <c r="E468" s="1018"/>
      <c r="F468" s="1021"/>
      <c r="G468" s="1023"/>
      <c r="H468" s="1002"/>
      <c r="I468" s="1012"/>
      <c r="J468" s="244" t="str">
        <f ca="1">IF(MOD(ROW()-13,2)=0,IF(ISBLANK(OFFSET('11. SEGUIMIENTO 2026'!$N$14,INT((ROW()-13)/2),0)),"",OFFSET('11. SEGUIMIENTO 2026'!$N$14,INT((ROW()-13)/2),0)),IF(ISBLANK(OFFSET('9. METAS'!$Q$20,INT((ROW()-14)/2),0)),"",OFFSET('9. METAS'!$Q$20,INT((ROW()-14)/2),0)))</f>
        <v/>
      </c>
      <c r="K468" s="245" t="str">
        <f ca="1">IF(MOD(ROW()-13,2)=0,IF(ISBLANK(OFFSET('11. SEGUIMIENTO 2026'!$O$14,INT((ROW()-13)/2),0)),"",OFFSET('11. SEGUIMIENTO 2026'!$O$14,INT((ROW()-13)/2),0)),IF(ISBLANK(OFFSET('9. METAS'!$R$20,INT((ROW()-14)/2),0)),"",OFFSET('9. METAS'!$R$20,INT((ROW()-14)/2),0)))</f>
        <v/>
      </c>
      <c r="L468" s="245" t="str">
        <f ca="1">IF(MOD(ROW()-13,2)=0,IF(ISBLANK(OFFSET('11. SEGUIMIENTO 2026'!$P$14,INT((ROW()-13)/2),0)),"",OFFSET('11. SEGUIMIENTO 2026'!$P$14,INT((ROW()-13)/2),0)),IF(ISBLANK(OFFSET('9. METAS'!$S$20,INT((ROW()-14)/2),0)),"",OFFSET('9. METAS'!$S$20,INT((ROW()-14)/2),0)))</f>
        <v/>
      </c>
      <c r="M468" s="246" t="str">
        <f ca="1">IF(MOD(ROW()-13,2)=0,IF(ISBLANK(OFFSET('11. SEGUIMIENTO 2026'!$Q$14,INT((ROW()-13)/2),0)),"",OFFSET('11. SEGUIMIENTO 2026'!$Q$14,INT((ROW()-13)/2),0)),IF(ISBLANK(OFFSET('9. METAS'!$T$20,INT((ROW()-14)/2),0)),"",OFFSET('9. METAS'!$T$20,INT((ROW()-14)/2),0)))</f>
        <v/>
      </c>
      <c r="N468" s="1013"/>
      <c r="O468" s="1014"/>
      <c r="P468" s="1015"/>
    </row>
    <row r="469" spans="3:16">
      <c r="C469" s="1016" t="str">
        <f ca="1">IF(ISBLANK(OFFSET('5. Pp (3 años)'!$C$46,INT((ROW()-13)/2),0)),"",OFFSET('5. Pp (3 años)'!$C$46,INT((ROW()-13)/2),0))</f>
        <v>Actividad</v>
      </c>
      <c r="D469" s="1018" t="str">
        <f ca="1">IF(ISBLANK(OFFSET('5. Pp (3 años)'!$D$46,INT((ROW()-13)/2),0)),"",OFFSET('5. Pp (3 años)'!$D$46,INT((ROW()-13)/2),0))</f>
        <v/>
      </c>
      <c r="E469" s="1018" t="str">
        <f ca="1">IF(ISBLANK(OFFSET('5. Pp (3 años)'!$E$46,INT((ROW()-13)/2),0)),"",OFFSET('5. Pp (3 años)'!$E$46,INT((ROW()-13)/2),0))</f>
        <v/>
      </c>
      <c r="F469" s="1021" t="str">
        <f ca="1">IF(ISBLANK(OFFSET('5. Pp (3 años)'!$K$46,INT((ROW()-13)/2),0)),"",OFFSET('5. Pp (3 años)'!$K$46,INT((ROW()-13)/2),0))</f>
        <v/>
      </c>
      <c r="G469" s="1023" t="str">
        <f ca="1">IF(ISBLANK(OFFSET('5. Pp (3 años)'!$H$46,INT((ROW()-13)/2),0)),"",OFFSET('5. Pp (3 años)'!$H$46,INT((ROW()-13)/2),0))</f>
        <v/>
      </c>
      <c r="H469" s="1002" t="str">
        <f ca="1">IF(ISBLANK(OFFSET('9. METAS'!$K$20,INT((ROW()-13)/2),0)),"",OFFSET('9. METAS'!$K$20,INT((ROW()-13)/2),0))</f>
        <v/>
      </c>
      <c r="I469" s="1004"/>
      <c r="J469" s="244" t="str">
        <f ca="1">IF(MOD(ROW()-13,2)=0,IF(ISBLANK(OFFSET('11. SEGUIMIENTO 2026'!$N$14,INT((ROW()-13)/2),0)),"",OFFSET('11. SEGUIMIENTO 2026'!$N$14,INT((ROW()-13)/2),0)),IF(ISBLANK(OFFSET('9. METAS'!$Q$20,INT((ROW()-14)/2),0)),"",OFFSET('9. METAS'!$Q$20,INT((ROW()-14)/2),0)))</f>
        <v/>
      </c>
      <c r="K469" s="245" t="str">
        <f ca="1">IF(MOD(ROW()-13,2)=0,IF(ISBLANK(OFFSET('11. SEGUIMIENTO 2026'!$O$14,INT((ROW()-13)/2),0)),"",OFFSET('11. SEGUIMIENTO 2026'!$O$14,INT((ROW()-13)/2),0)),IF(ISBLANK(OFFSET('9. METAS'!$R$20,INT((ROW()-14)/2),0)),"",OFFSET('9. METAS'!$R$20,INT((ROW()-14)/2),0)))</f>
        <v/>
      </c>
      <c r="L469" s="245" t="str">
        <f ca="1">IF(MOD(ROW()-13,2)=0,IF(ISBLANK(OFFSET('11. SEGUIMIENTO 2026'!$P$14,INT((ROW()-13)/2),0)),"",OFFSET('11. SEGUIMIENTO 2026'!$P$14,INT((ROW()-13)/2),0)),IF(ISBLANK(OFFSET('9. METAS'!$S$20,INT((ROW()-14)/2),0)),"",OFFSET('9. METAS'!$S$20,INT((ROW()-14)/2),0)))</f>
        <v/>
      </c>
      <c r="M469" s="246" t="str">
        <f ca="1">IF(MOD(ROW()-13,2)=0,IF(ISBLANK(OFFSET('11. SEGUIMIENTO 2026'!$Q$14,INT((ROW()-13)/2),0)),"",OFFSET('11. SEGUIMIENTO 2026'!$Q$14,INT((ROW()-13)/2),0)),IF(ISBLANK(OFFSET('9. METAS'!$T$20,INT((ROW()-14)/2),0)),"",OFFSET('9. METAS'!$T$20,INT((ROW()-14)/2),0)))</f>
        <v/>
      </c>
      <c r="N469" s="1006" t="str">
        <f t="shared" ref="N469" ca="1" si="452">IFERROR(J469/J470,"ND")</f>
        <v>ND</v>
      </c>
      <c r="O469" s="1008" t="str">
        <f t="shared" ref="O469" ca="1" si="453">IFERROR(((J469+K469)/H469),"ND")</f>
        <v>ND</v>
      </c>
      <c r="P469" s="1010"/>
    </row>
    <row r="470" spans="3:16">
      <c r="C470" s="1025"/>
      <c r="D470" s="1018"/>
      <c r="E470" s="1018"/>
      <c r="F470" s="1021"/>
      <c r="G470" s="1023"/>
      <c r="H470" s="1002"/>
      <c r="I470" s="1012"/>
      <c r="J470" s="244" t="str">
        <f ca="1">IF(MOD(ROW()-13,2)=0,IF(ISBLANK(OFFSET('11. SEGUIMIENTO 2026'!$N$14,INT((ROW()-13)/2),0)),"",OFFSET('11. SEGUIMIENTO 2026'!$N$14,INT((ROW()-13)/2),0)),IF(ISBLANK(OFFSET('9. METAS'!$Q$20,INT((ROW()-14)/2),0)),"",OFFSET('9. METAS'!$Q$20,INT((ROW()-14)/2),0)))</f>
        <v/>
      </c>
      <c r="K470" s="245" t="str">
        <f ca="1">IF(MOD(ROW()-13,2)=0,IF(ISBLANK(OFFSET('11. SEGUIMIENTO 2026'!$O$14,INT((ROW()-13)/2),0)),"",OFFSET('11. SEGUIMIENTO 2026'!$O$14,INT((ROW()-13)/2),0)),IF(ISBLANK(OFFSET('9. METAS'!$R$20,INT((ROW()-14)/2),0)),"",OFFSET('9. METAS'!$R$20,INT((ROW()-14)/2),0)))</f>
        <v/>
      </c>
      <c r="L470" s="245" t="str">
        <f ca="1">IF(MOD(ROW()-13,2)=0,IF(ISBLANK(OFFSET('11. SEGUIMIENTO 2026'!$P$14,INT((ROW()-13)/2),0)),"",OFFSET('11. SEGUIMIENTO 2026'!$P$14,INT((ROW()-13)/2),0)),IF(ISBLANK(OFFSET('9. METAS'!$S$20,INT((ROW()-14)/2),0)),"",OFFSET('9. METAS'!$S$20,INT((ROW()-14)/2),0)))</f>
        <v/>
      </c>
      <c r="M470" s="246" t="str">
        <f ca="1">IF(MOD(ROW()-13,2)=0,IF(ISBLANK(OFFSET('11. SEGUIMIENTO 2026'!$Q$14,INT((ROW()-13)/2),0)),"",OFFSET('11. SEGUIMIENTO 2026'!$Q$14,INT((ROW()-13)/2),0)),IF(ISBLANK(OFFSET('9. METAS'!$T$20,INT((ROW()-14)/2),0)),"",OFFSET('9. METAS'!$T$20,INT((ROW()-14)/2),0)))</f>
        <v/>
      </c>
      <c r="N470" s="1013"/>
      <c r="O470" s="1014"/>
      <c r="P470" s="1015"/>
    </row>
    <row r="471" spans="3:16">
      <c r="C471" s="1016" t="str">
        <f ca="1">IF(ISBLANK(OFFSET('5. Pp (3 años)'!$C$46,INT((ROW()-13)/2),0)),"",OFFSET('5. Pp (3 años)'!$C$46,INT((ROW()-13)/2),0))</f>
        <v>Actividad</v>
      </c>
      <c r="D471" s="1018" t="str">
        <f ca="1">IF(ISBLANK(OFFSET('5. Pp (3 años)'!$D$46,INT((ROW()-13)/2),0)),"",OFFSET('5. Pp (3 años)'!$D$46,INT((ROW()-13)/2),0))</f>
        <v/>
      </c>
      <c r="E471" s="1018" t="str">
        <f ca="1">IF(ISBLANK(OFFSET('5. Pp (3 años)'!$E$46,INT((ROW()-13)/2),0)),"",OFFSET('5. Pp (3 años)'!$E$46,INT((ROW()-13)/2),0))</f>
        <v/>
      </c>
      <c r="F471" s="1021" t="str">
        <f ca="1">IF(ISBLANK(OFFSET('5. Pp (3 años)'!$K$46,INT((ROW()-13)/2),0)),"",OFFSET('5. Pp (3 años)'!$K$46,INT((ROW()-13)/2),0))</f>
        <v/>
      </c>
      <c r="G471" s="1023" t="str">
        <f ca="1">IF(ISBLANK(OFFSET('5. Pp (3 años)'!$H$46,INT((ROW()-13)/2),0)),"",OFFSET('5. Pp (3 años)'!$H$46,INT((ROW()-13)/2),0))</f>
        <v/>
      </c>
      <c r="H471" s="1002" t="str">
        <f ca="1">IF(ISBLANK(OFFSET('9. METAS'!$K$20,INT((ROW()-13)/2),0)),"",OFFSET('9. METAS'!$K$20,INT((ROW()-13)/2),0))</f>
        <v/>
      </c>
      <c r="I471" s="1004"/>
      <c r="J471" s="244" t="str">
        <f ca="1">IF(MOD(ROW()-13,2)=0,IF(ISBLANK(OFFSET('11. SEGUIMIENTO 2026'!$N$14,INT((ROW()-13)/2),0)),"",OFFSET('11. SEGUIMIENTO 2026'!$N$14,INT((ROW()-13)/2),0)),IF(ISBLANK(OFFSET('9. METAS'!$Q$20,INT((ROW()-14)/2),0)),"",OFFSET('9. METAS'!$Q$20,INT((ROW()-14)/2),0)))</f>
        <v/>
      </c>
      <c r="K471" s="245" t="str">
        <f ca="1">IF(MOD(ROW()-13,2)=0,IF(ISBLANK(OFFSET('11. SEGUIMIENTO 2026'!$O$14,INT((ROW()-13)/2),0)),"",OFFSET('11. SEGUIMIENTO 2026'!$O$14,INT((ROW()-13)/2),0)),IF(ISBLANK(OFFSET('9. METAS'!$R$20,INT((ROW()-14)/2),0)),"",OFFSET('9. METAS'!$R$20,INT((ROW()-14)/2),0)))</f>
        <v/>
      </c>
      <c r="L471" s="245" t="str">
        <f ca="1">IF(MOD(ROW()-13,2)=0,IF(ISBLANK(OFFSET('11. SEGUIMIENTO 2026'!$P$14,INT((ROW()-13)/2),0)),"",OFFSET('11. SEGUIMIENTO 2026'!$P$14,INT((ROW()-13)/2),0)),IF(ISBLANK(OFFSET('9. METAS'!$S$20,INT((ROW()-14)/2),0)),"",OFFSET('9. METAS'!$S$20,INT((ROW()-14)/2),0)))</f>
        <v/>
      </c>
      <c r="M471" s="246" t="str">
        <f ca="1">IF(MOD(ROW()-13,2)=0,IF(ISBLANK(OFFSET('11. SEGUIMIENTO 2026'!$Q$14,INT((ROW()-13)/2),0)),"",OFFSET('11. SEGUIMIENTO 2026'!$Q$14,INT((ROW()-13)/2),0)),IF(ISBLANK(OFFSET('9. METAS'!$T$20,INT((ROW()-14)/2),0)),"",OFFSET('9. METAS'!$T$20,INT((ROW()-14)/2),0)))</f>
        <v/>
      </c>
      <c r="N471" s="1006" t="str">
        <f t="shared" ref="N471" ca="1" si="454">IFERROR(J471/J472,"ND")</f>
        <v>ND</v>
      </c>
      <c r="O471" s="1008" t="str">
        <f t="shared" ref="O471" ca="1" si="455">IFERROR(((J471+K471)/H471),"ND")</f>
        <v>ND</v>
      </c>
      <c r="P471" s="1010"/>
    </row>
    <row r="472" spans="3:16">
      <c r="C472" s="1025"/>
      <c r="D472" s="1018"/>
      <c r="E472" s="1018"/>
      <c r="F472" s="1021"/>
      <c r="G472" s="1023"/>
      <c r="H472" s="1002"/>
      <c r="I472" s="1012"/>
      <c r="J472" s="244" t="str">
        <f ca="1">IF(MOD(ROW()-13,2)=0,IF(ISBLANK(OFFSET('11. SEGUIMIENTO 2026'!$N$14,INT((ROW()-13)/2),0)),"",OFFSET('11. SEGUIMIENTO 2026'!$N$14,INT((ROW()-13)/2),0)),IF(ISBLANK(OFFSET('9. METAS'!$Q$20,INT((ROW()-14)/2),0)),"",OFFSET('9. METAS'!$Q$20,INT((ROW()-14)/2),0)))</f>
        <v/>
      </c>
      <c r="K472" s="245" t="str">
        <f ca="1">IF(MOD(ROW()-13,2)=0,IF(ISBLANK(OFFSET('11. SEGUIMIENTO 2026'!$O$14,INT((ROW()-13)/2),0)),"",OFFSET('11. SEGUIMIENTO 2026'!$O$14,INT((ROW()-13)/2),0)),IF(ISBLANK(OFFSET('9. METAS'!$R$20,INT((ROW()-14)/2),0)),"",OFFSET('9. METAS'!$R$20,INT((ROW()-14)/2),0)))</f>
        <v/>
      </c>
      <c r="L472" s="245" t="str">
        <f ca="1">IF(MOD(ROW()-13,2)=0,IF(ISBLANK(OFFSET('11. SEGUIMIENTO 2026'!$P$14,INT((ROW()-13)/2),0)),"",OFFSET('11. SEGUIMIENTO 2026'!$P$14,INT((ROW()-13)/2),0)),IF(ISBLANK(OFFSET('9. METAS'!$S$20,INT((ROW()-14)/2),0)),"",OFFSET('9. METAS'!$S$20,INT((ROW()-14)/2),0)))</f>
        <v/>
      </c>
      <c r="M472" s="246" t="str">
        <f ca="1">IF(MOD(ROW()-13,2)=0,IF(ISBLANK(OFFSET('11. SEGUIMIENTO 2026'!$Q$14,INT((ROW()-13)/2),0)),"",OFFSET('11. SEGUIMIENTO 2026'!$Q$14,INT((ROW()-13)/2),0)),IF(ISBLANK(OFFSET('9. METAS'!$T$20,INT((ROW()-14)/2),0)),"",OFFSET('9. METAS'!$T$20,INT((ROW()-14)/2),0)))</f>
        <v/>
      </c>
      <c r="N472" s="1013"/>
      <c r="O472" s="1014"/>
      <c r="P472" s="1015"/>
    </row>
    <row r="473" spans="3:16">
      <c r="C473" s="1016" t="str">
        <f ca="1">IF(ISBLANK(OFFSET('5. Pp (3 años)'!$C$46,INT((ROW()-13)/2),0)),"",OFFSET('5. Pp (3 años)'!$C$46,INT((ROW()-13)/2),0))</f>
        <v>Actividad</v>
      </c>
      <c r="D473" s="1018" t="str">
        <f ca="1">IF(ISBLANK(OFFSET('5. Pp (3 años)'!$D$46,INT((ROW()-13)/2),0)),"",OFFSET('5. Pp (3 años)'!$D$46,INT((ROW()-13)/2),0))</f>
        <v/>
      </c>
      <c r="E473" s="1018" t="str">
        <f ca="1">IF(ISBLANK(OFFSET('5. Pp (3 años)'!$E$46,INT((ROW()-13)/2),0)),"",OFFSET('5. Pp (3 años)'!$E$46,INT((ROW()-13)/2),0))</f>
        <v/>
      </c>
      <c r="F473" s="1021" t="str">
        <f ca="1">IF(ISBLANK(OFFSET('5. Pp (3 años)'!$K$46,INT((ROW()-13)/2),0)),"",OFFSET('5. Pp (3 años)'!$K$46,INT((ROW()-13)/2),0))</f>
        <v/>
      </c>
      <c r="G473" s="1023" t="str">
        <f ca="1">IF(ISBLANK(OFFSET('5. Pp (3 años)'!$H$46,INT((ROW()-13)/2),0)),"",OFFSET('5. Pp (3 años)'!$H$46,INT((ROW()-13)/2),0))</f>
        <v/>
      </c>
      <c r="H473" s="1002" t="str">
        <f ca="1">IF(ISBLANK(OFFSET('9. METAS'!$K$20,INT((ROW()-13)/2),0)),"",OFFSET('9. METAS'!$K$20,INT((ROW()-13)/2),0))</f>
        <v/>
      </c>
      <c r="I473" s="1004"/>
      <c r="J473" s="244">
        <f ca="1">IF(MOD(ROW()-13,2)=0,IF(ISBLANK(OFFSET('11. SEGUIMIENTO 2026'!$N$14,INT((ROW()-13)/2),0)),"",OFFSET('11. SEGUIMIENTO 2026'!$N$14,INT((ROW()-13)/2),0)),IF(ISBLANK(OFFSET('9. METAS'!$Q$20,INT((ROW()-14)/2),0)),"",OFFSET('9. METAS'!$Q$20,INT((ROW()-14)/2),0)))</f>
        <v>87</v>
      </c>
      <c r="K473" s="245">
        <f ca="1">IF(MOD(ROW()-13,2)=0,IF(ISBLANK(OFFSET('11. SEGUIMIENTO 2026'!$O$14,INT((ROW()-13)/2),0)),"",OFFSET('11. SEGUIMIENTO 2026'!$O$14,INT((ROW()-13)/2),0)),IF(ISBLANK(OFFSET('9. METAS'!$R$20,INT((ROW()-14)/2),0)),"",OFFSET('9. METAS'!$R$20,INT((ROW()-14)/2),0)))</f>
        <v>87</v>
      </c>
      <c r="L473" s="245">
        <f ca="1">IF(MOD(ROW()-13,2)=0,IF(ISBLANK(OFFSET('11. SEGUIMIENTO 2026'!$P$14,INT((ROW()-13)/2),0)),"",OFFSET('11. SEGUIMIENTO 2026'!$P$14,INT((ROW()-13)/2),0)),IF(ISBLANK(OFFSET('9. METAS'!$S$20,INT((ROW()-14)/2),0)),"",OFFSET('9. METAS'!$S$20,INT((ROW()-14)/2),0)))</f>
        <v>45</v>
      </c>
      <c r="M473" s="246">
        <f ca="1">IF(MOD(ROW()-13,2)=0,IF(ISBLANK(OFFSET('11. SEGUIMIENTO 2026'!$Q$14,INT((ROW()-13)/2),0)),"",OFFSET('11. SEGUIMIENTO 2026'!$Q$14,INT((ROW()-13)/2),0)),IF(ISBLANK(OFFSET('9. METAS'!$T$20,INT((ROW()-14)/2),0)),"",OFFSET('9. METAS'!$T$20,INT((ROW()-14)/2),0)))</f>
        <v>78</v>
      </c>
      <c r="N473" s="1006" t="str">
        <f ca="1">IFERROR(J473/J474,"ND")</f>
        <v>ND</v>
      </c>
      <c r="O473" s="1008" t="str">
        <f ca="1">IFERROR(((J473+K473)/H473),"ND")</f>
        <v>ND</v>
      </c>
      <c r="P473" s="1010"/>
    </row>
    <row r="474" spans="3:16" ht="15.75" thickBot="1">
      <c r="C474" s="1072"/>
      <c r="D474" s="1019"/>
      <c r="E474" s="1019"/>
      <c r="F474" s="1022"/>
      <c r="G474" s="1024"/>
      <c r="H474" s="1003"/>
      <c r="I474" s="1005"/>
      <c r="J474" s="247" t="str">
        <f ca="1">IF(MOD(ROW()-13,2)=0,IF(ISBLANK(OFFSET('11. SEGUIMIENTO 2026'!$N$14,INT((ROW()-13)/2),0)),"",OFFSET('11. SEGUIMIENTO 2026'!$N$14,INT((ROW()-13)/2),0)),IF(ISBLANK(OFFSET('9. METAS'!$Q$20,INT((ROW()-14)/2),0)),"",OFFSET('9. METAS'!$Q$20,INT((ROW()-14)/2),0)))</f>
        <v/>
      </c>
      <c r="K474" s="248" t="str">
        <f ca="1">IF(MOD(ROW()-13,2)=0,IF(ISBLANK(OFFSET('11. SEGUIMIENTO 2026'!$O$14,INT((ROW()-13)/2),0)),"",OFFSET('11. SEGUIMIENTO 2026'!$O$14,INT((ROW()-13)/2),0)),IF(ISBLANK(OFFSET('9. METAS'!$R$20,INT((ROW()-14)/2),0)),"",OFFSET('9. METAS'!$R$20,INT((ROW()-14)/2),0)))</f>
        <v/>
      </c>
      <c r="L474" s="248" t="str">
        <f ca="1">IF(MOD(ROW()-13,2)=0,IF(ISBLANK(OFFSET('11. SEGUIMIENTO 2026'!$P$14,INT((ROW()-13)/2),0)),"",OFFSET('11. SEGUIMIENTO 2026'!$P$14,INT((ROW()-13)/2),0)),IF(ISBLANK(OFFSET('9. METAS'!$S$20,INT((ROW()-14)/2),0)),"",OFFSET('9. METAS'!$S$20,INT((ROW()-14)/2),0)))</f>
        <v/>
      </c>
      <c r="M474" s="249" t="str">
        <f ca="1">IF(MOD(ROW()-13,2)=0,IF(ISBLANK(OFFSET('11. SEGUIMIENTO 2026'!$Q$14,INT((ROW()-13)/2),0)),"",OFFSET('11. SEGUIMIENTO 2026'!$Q$14,INT((ROW()-13)/2),0)),IF(ISBLANK(OFFSET('9. METAS'!$T$20,INT((ROW()-14)/2),0)),"",OFFSET('9. METAS'!$T$20,INT((ROW()-14)/2),0)))</f>
        <v/>
      </c>
      <c r="N474" s="1007"/>
      <c r="O474" s="1014"/>
      <c r="P474" s="1011"/>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6" priority="1">
      <formula>LEN(TRIM(J13))=0</formula>
    </cfRule>
  </conditionalFormatting>
  <printOptions horizontalCentered="1"/>
  <pageMargins left="0.25" right="0.25" top="0.75" bottom="0.75" header="0.3" footer="0.3"/>
  <pageSetup paperSize="5" scale="55"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B8C01-5DF9-49BE-883A-224AD05AEEC5}">
  <sheetPr codeName="Hoja20"/>
  <dimension ref="C4:P475"/>
  <sheetViews>
    <sheetView topLeftCell="D1" zoomScale="91" zoomScaleNormal="91" workbookViewId="0">
      <selection activeCell="E10" sqref="G10"/>
    </sheetView>
  </sheetViews>
  <sheetFormatPr baseColWidth="10" defaultColWidth="11.5" defaultRowHeight="15"/>
  <cols>
    <col min="1" max="2" width="11.5" style="37"/>
    <col min="3" max="3" width="18.5" style="1" customWidth="1"/>
    <col min="4" max="4" width="53.625" style="37" customWidth="1"/>
    <col min="5" max="6" width="33.625" style="37" customWidth="1"/>
    <col min="7" max="7" width="32.625" style="1" customWidth="1"/>
    <col min="8" max="9" width="18.5" style="1" customWidth="1"/>
    <col min="10" max="11" width="12.625" style="1" customWidth="1"/>
    <col min="12" max="12" width="12.625" style="37" customWidth="1"/>
    <col min="13" max="13" width="12.625" style="37" hidden="1" customWidth="1"/>
    <col min="14" max="15" width="12.5" style="37" customWidth="1"/>
    <col min="16" max="16" width="36.625" style="37" customWidth="1"/>
    <col min="17" max="16384" width="11.5" style="37"/>
  </cols>
  <sheetData>
    <row r="4" spans="3:16" ht="15.75" thickBot="1"/>
    <row r="5" spans="3:16" ht="30.75" customHeight="1" thickTop="1">
      <c r="C5" s="237"/>
      <c r="D5" s="1058" t="s">
        <v>129</v>
      </c>
      <c r="E5" s="1058"/>
      <c r="F5" s="1058"/>
      <c r="G5" s="1058"/>
      <c r="H5" s="1058"/>
      <c r="I5" s="1058"/>
      <c r="J5" s="1058"/>
      <c r="K5" s="1058"/>
      <c r="L5" s="1058"/>
      <c r="M5" s="1058"/>
      <c r="N5" s="238"/>
      <c r="O5" s="238"/>
      <c r="P5" s="239"/>
    </row>
    <row r="6" spans="3:16" ht="26.25" customHeight="1">
      <c r="C6" s="240"/>
      <c r="D6" s="873" t="s">
        <v>130</v>
      </c>
      <c r="E6" s="873"/>
      <c r="F6" s="873"/>
      <c r="G6" s="873"/>
      <c r="H6" s="873"/>
      <c r="I6" s="873"/>
      <c r="J6" s="873"/>
      <c r="K6" s="873"/>
      <c r="L6" s="873"/>
      <c r="M6" s="873"/>
      <c r="N6" s="15"/>
      <c r="O6" s="15"/>
      <c r="P6" s="236"/>
    </row>
    <row r="7" spans="3:16" ht="26.25">
      <c r="C7" s="240"/>
      <c r="D7" s="873" t="s">
        <v>149</v>
      </c>
      <c r="E7" s="873"/>
      <c r="F7" s="873"/>
      <c r="G7" s="873"/>
      <c r="H7" s="873"/>
      <c r="I7" s="873"/>
      <c r="J7" s="873"/>
      <c r="K7" s="873"/>
      <c r="L7" s="873"/>
      <c r="M7" s="873"/>
      <c r="P7" s="236"/>
    </row>
    <row r="8" spans="3:16" ht="27" thickBot="1">
      <c r="C8" s="240"/>
      <c r="D8" s="1073"/>
      <c r="E8" s="1073"/>
      <c r="F8" s="1073"/>
      <c r="G8" s="1073"/>
      <c r="H8" s="1073"/>
      <c r="I8" s="1073"/>
      <c r="J8" s="1073"/>
      <c r="K8" s="1073"/>
      <c r="L8" s="1073"/>
      <c r="M8" s="1073"/>
      <c r="P8" s="236"/>
    </row>
    <row r="9" spans="3:16" ht="22.5" customHeight="1" thickBot="1">
      <c r="C9" s="1059" t="s">
        <v>145</v>
      </c>
      <c r="D9" s="1060"/>
      <c r="E9" s="1061"/>
      <c r="F9" s="1069" t="s">
        <v>93</v>
      </c>
      <c r="G9" s="1070"/>
      <c r="H9" s="1070"/>
      <c r="I9" s="1070"/>
      <c r="J9" s="1070"/>
      <c r="K9" s="1070"/>
      <c r="L9" s="1070"/>
      <c r="M9" s="1070"/>
      <c r="N9" s="1070"/>
      <c r="O9" s="1070"/>
      <c r="P9" s="1071"/>
    </row>
    <row r="10" spans="3:16" ht="27" customHeight="1" thickTop="1" thickBot="1">
      <c r="C10" s="1054" t="s">
        <v>77</v>
      </c>
      <c r="D10" s="1056" t="s">
        <v>131</v>
      </c>
      <c r="E10" s="1056" t="s">
        <v>132</v>
      </c>
      <c r="F10" s="1056" t="s">
        <v>133</v>
      </c>
      <c r="G10" s="1056" t="s">
        <v>134</v>
      </c>
      <c r="H10" s="1057" t="s">
        <v>142</v>
      </c>
      <c r="I10" s="1057"/>
      <c r="J10" s="1057"/>
      <c r="K10" s="1057"/>
      <c r="L10" s="1057"/>
      <c r="M10" s="1057"/>
      <c r="N10" s="1057"/>
      <c r="O10" s="1057"/>
      <c r="P10" s="1065" t="s">
        <v>371</v>
      </c>
    </row>
    <row r="11" spans="3:16" ht="42" customHeight="1" thickBot="1">
      <c r="C11" s="1055"/>
      <c r="D11" s="1049"/>
      <c r="E11" s="1049"/>
      <c r="F11" s="1049"/>
      <c r="G11" s="1049"/>
      <c r="H11" s="1049" t="s">
        <v>135</v>
      </c>
      <c r="I11" s="1068" t="s">
        <v>136</v>
      </c>
      <c r="J11" s="1049" t="s">
        <v>144</v>
      </c>
      <c r="K11" s="1049"/>
      <c r="L11" s="1049"/>
      <c r="M11" s="1049"/>
      <c r="N11" s="1049" t="s">
        <v>141</v>
      </c>
      <c r="O11" s="1049"/>
      <c r="P11" s="1066"/>
    </row>
    <row r="12" spans="3:16" ht="42" customHeight="1" thickBot="1">
      <c r="C12" s="1055"/>
      <c r="D12" s="1049"/>
      <c r="E12" s="1049"/>
      <c r="F12" s="1049"/>
      <c r="G12" s="1049"/>
      <c r="H12" s="1049"/>
      <c r="I12" s="1068"/>
      <c r="J12" s="235" t="s">
        <v>140</v>
      </c>
      <c r="K12" s="235" t="s">
        <v>137</v>
      </c>
      <c r="L12" s="235" t="s">
        <v>138</v>
      </c>
      <c r="M12" s="235" t="s">
        <v>139</v>
      </c>
      <c r="N12" s="235" t="s">
        <v>143</v>
      </c>
      <c r="O12" s="235" t="s">
        <v>104</v>
      </c>
      <c r="P12" s="1067"/>
    </row>
    <row r="13" spans="3:16">
      <c r="C13" s="1050" t="str">
        <f ca="1">IF(ISBLANK(OFFSET('5. Pp (3 años)'!$C$46,INT((ROW()-13)/2),0)),"",OFFSET('5. Pp (3 años)'!$C$46,INT((ROW()-13)/2),0))</f>
        <v>Fin</v>
      </c>
      <c r="D13" s="1051"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1051" t="str">
        <f ca="1">IF(ISBLANK(OFFSET('5. Pp (3 años)'!$E$46,INT((ROW()-13)/2),0)),"",OFFSET('5. Pp (3 años)'!$E$46,INT((ROW()-13)/2),0))</f>
        <v xml:space="preserve">I_PROS_COM_JUS_SOC:  Índice de Prosperidad Compartida y Justicia Social </v>
      </c>
      <c r="F13" s="1052" t="str">
        <f ca="1">IF(ISBLANK(OFFSET('5. Pp (3 años)'!$K$46,INT((ROW()-13)/2),0)),"",OFFSET('5. Pp (3 años)'!$K$46,INT((ROW()-13)/2),0))</f>
        <v>Ascendente</v>
      </c>
      <c r="G13" s="1053" t="str">
        <f ca="1">IF(ISBLANK(OFFSET('5. Pp (3 años)'!$H$46,INT((ROW()-13)/2),0)),"",OFFSET('5. Pp (3 años)'!$H$46,INT((ROW()-13)/2),0))</f>
        <v>Trianual</v>
      </c>
      <c r="H13" s="1042">
        <f ca="1">IF(ISBLANK(OFFSET('9. METAS'!$K$20,INT((ROW()-13)/2),0)),"",OFFSET('9. METAS'!$K$20,INT((ROW()-13)/2),0))</f>
        <v>28.59</v>
      </c>
      <c r="I13" s="1043" t="s">
        <v>147</v>
      </c>
      <c r="J13" s="241">
        <f ca="1">IF(MOD(ROW()-13,2)=0,IF(ISBLANK(OFFSET('11. SEGUIMIENTO 2026'!$N$14,INT((ROW()-13)/2),0)),"",OFFSET('11. SEGUIMIENTO 2026'!$N$14,INT((ROW()-13)/2),0)),IF(ISBLANK(OFFSET('9. METAS'!$Q$20,INT((ROW()-14)/2),0)),"",OFFSET('9. METAS'!$Q$20,INT((ROW()-14)/2),0)))</f>
        <v>7.15</v>
      </c>
      <c r="K13" s="242" t="str">
        <f ca="1">IF(MOD(ROW()-13,2)=0,IF(ISBLANK(OFFSET('11. SEGUIMIENTO 2026'!$O$14,INT((ROW()-13)/2),0)),"",OFFSET('11. SEGUIMIENTO 2026'!$O$14,INT((ROW()-13)/2),0)),IF(ISBLANK(OFFSET('9. METAS'!$R$20,INT((ROW()-14)/2),0)),"",OFFSET('9. METAS'!$R$20,INT((ROW()-14)/2),0)))</f>
        <v/>
      </c>
      <c r="L13" s="242" t="str">
        <f ca="1">IF(MOD(ROW()-13,2)=0,IF(ISBLANK(OFFSET('11. SEGUIMIENTO 2026'!$P$14,INT((ROW()-13)/2),0)),"",OFFSET('11. SEGUIMIENTO 2026'!$P$14,INT((ROW()-13)/2),0)),IF(ISBLANK(OFFSET('9. METAS'!$S$20,INT((ROW()-14)/2),0)),"",OFFSET('9. METAS'!$S$20,INT((ROW()-14)/2),0)))</f>
        <v/>
      </c>
      <c r="M13" s="243" t="str">
        <f ca="1">IF(MOD(ROW()-13,2)=0,IF(ISBLANK(OFFSET('11. SEGUIMIENTO 2026'!$Q$14,INT((ROW()-13)/2),0)),"",OFFSET('11. SEGUIMIENTO 2026'!$Q$14,INT((ROW()-13)/2),0)),IF(ISBLANK(OFFSET('9. METAS'!$T$20,INT((ROW()-14)/2),0)),"",OFFSET('9. METAS'!$T$20,INT((ROW()-14)/2),0)))</f>
        <v/>
      </c>
      <c r="N13" s="1006">
        <f ca="1">IFERROR(J13/J14,"ND")</f>
        <v>1</v>
      </c>
      <c r="O13" s="1008" t="str">
        <f ca="1">IFERROR(((J13+K13+L13)/H13),"ND")</f>
        <v>ND</v>
      </c>
      <c r="P13" s="1045"/>
    </row>
    <row r="14" spans="3:16">
      <c r="C14" s="1025"/>
      <c r="D14" s="1018"/>
      <c r="E14" s="1018"/>
      <c r="F14" s="1021"/>
      <c r="G14" s="1023"/>
      <c r="H14" s="1002"/>
      <c r="I14" s="1044"/>
      <c r="J14" s="244">
        <f ca="1">IF(MOD(ROW()-13,2)=0,IF(ISBLANK(OFFSET('11. SEGUIMIENTO 2026'!$N$14,INT((ROW()-13)/2),0)),"",OFFSET('11. SEGUIMIENTO 2026'!$N$14,INT((ROW()-13)/2),0)),IF(ISBLANK(OFFSET('9. METAS'!$Q$20,INT((ROW()-14)/2),0)),"",OFFSET('9. METAS'!$Q$20,INT((ROW()-14)/2),0)))</f>
        <v>7.15</v>
      </c>
      <c r="K14" s="245">
        <f ca="1">IF(MOD(ROW()-13,2)=0,IF(ISBLANK(OFFSET('11. SEGUIMIENTO 2026'!$O$14,INT((ROW()-13)/2),0)),"",OFFSET('11. SEGUIMIENTO 2026'!$O$14,INT((ROW()-13)/2),0)),IF(ISBLANK(OFFSET('9. METAS'!$R$20,INT((ROW()-14)/2),0)),"",OFFSET('9. METAS'!$R$20,INT((ROW()-14)/2),0)))</f>
        <v>7.15</v>
      </c>
      <c r="L14" s="245">
        <f ca="1">IF(MOD(ROW()-13,2)=0,IF(ISBLANK(OFFSET('11. SEGUIMIENTO 2026'!$P$14,INT((ROW()-13)/2),0)),"",OFFSET('11. SEGUIMIENTO 2026'!$P$14,INT((ROW()-13)/2),0)),IF(ISBLANK(OFFSET('9. METAS'!$S$20,INT((ROW()-14)/2),0)),"",OFFSET('9. METAS'!$S$20,INT((ROW()-14)/2),0)))</f>
        <v>7.15</v>
      </c>
      <c r="M14" s="246">
        <f ca="1">IF(MOD(ROW()-13,2)=0,IF(ISBLANK(OFFSET('11. SEGUIMIENTO 2026'!$Q$14,INT((ROW()-13)/2),0)),"",OFFSET('11. SEGUIMIENTO 2026'!$Q$14,INT((ROW()-13)/2),0)),IF(ISBLANK(OFFSET('9. METAS'!$T$20,INT((ROW()-14)/2),0)),"",OFFSET('9. METAS'!$T$20,INT((ROW()-14)/2),0)))</f>
        <v>7.14</v>
      </c>
      <c r="N14" s="1013"/>
      <c r="O14" s="1014"/>
      <c r="P14" s="1030"/>
    </row>
    <row r="15" spans="3:16">
      <c r="C15" s="1016" t="str">
        <f ca="1">IF(ISBLANK(OFFSET('5. Pp (3 años)'!$C$46,INT((ROW()-13)/2),0)),"",OFFSET('5. Pp (3 años)'!$C$46,INT((ROW()-13)/2),0))</f>
        <v>Propósito</v>
      </c>
      <c r="D15" s="1018" t="str">
        <f ca="1">IF(ISBLANK(OFFSET('5. Pp (3 años)'!$D$46,INT((ROW()-13)/2),0)),"",OFFSET('5. Pp (3 años)'!$D$46,INT((ROW()-13)/2),0))</f>
        <v>4.1.1.1 La población del municipio de Benito Juárez mejora su acceso efectivo a servicios de fortalecimiento educativo complementario, atención a la salud preventiva, la inclusión productiva y el desarrollo social, a través de servicios y apoyos integrales coordinados por la Secretaría Municipal de Bienestar.</v>
      </c>
      <c r="E15" s="1018" t="str">
        <f ca="1">IF(ISBLANK(OFFSET('5. Pp (3 años)'!$E$46,INT((ROW()-13)/2),0)),"",OFFSET('5. Pp (3 años)'!$E$46,INT((ROW()-13)/2),0))</f>
        <v>ICSB: Índice de cobertura de servicios integrales para el bienestar y desarrollo humano.</v>
      </c>
      <c r="F15" s="1021" t="str">
        <f ca="1">IF(ISBLANK(OFFSET('5. Pp (3 años)'!$K$46,INT((ROW()-13)/2),0)),"",OFFSET('5. Pp (3 años)'!$K$46,INT((ROW()-13)/2),0))</f>
        <v>Ascendente</v>
      </c>
      <c r="G15" s="1023" t="str">
        <f ca="1">IF(ISBLANK(OFFSET('5. Pp (3 años)'!$H$46,INT((ROW()-13)/2),0)),"",OFFSET('5. Pp (3 años)'!$H$46,INT((ROW()-13)/2),0))</f>
        <v>Trimestral</v>
      </c>
      <c r="H15" s="1002">
        <f ca="1">IF(ISBLANK(OFFSET('9. METAS'!$K$20,INT((ROW()-13)/2),0)),"",OFFSET('9. METAS'!$K$20,INT((ROW()-13)/2),0))</f>
        <v>100</v>
      </c>
      <c r="I15" s="1004"/>
      <c r="J15" s="244">
        <f ca="1">IF(MOD(ROW()-13,2)=0,IF(ISBLANK(OFFSET('11. SEGUIMIENTO 2026'!$N$14,INT((ROW()-13)/2),0)),"",OFFSET('11. SEGUIMIENTO 2026'!$N$14,INT((ROW()-13)/2),0)),IF(ISBLANK(OFFSET('9. METAS'!$Q$20,INT((ROW()-14)/2),0)),"",OFFSET('9. METAS'!$Q$20,INT((ROW()-14)/2),0)))</f>
        <v>20.190285714285714</v>
      </c>
      <c r="K15" s="245" t="str">
        <f ca="1">IF(MOD(ROW()-13,2)=0,IF(ISBLANK(OFFSET('11. SEGUIMIENTO 2026'!$O$14,INT((ROW()-13)/2),0)),"",OFFSET('11. SEGUIMIENTO 2026'!$O$14,INT((ROW()-13)/2),0)),IF(ISBLANK(OFFSET('9. METAS'!$R$20,INT((ROW()-14)/2),0)),"",OFFSET('9. METAS'!$R$20,INT((ROW()-14)/2),0)))</f>
        <v/>
      </c>
      <c r="L15" s="245" t="str">
        <f ca="1">IF(MOD(ROW()-13,2)=0,IF(ISBLANK(OFFSET('11. SEGUIMIENTO 2026'!$P$14,INT((ROW()-13)/2),0)),"",OFFSET('11. SEGUIMIENTO 2026'!$P$14,INT((ROW()-13)/2),0)),IF(ISBLANK(OFFSET('9. METAS'!$S$20,INT((ROW()-14)/2),0)),"",OFFSET('9. METAS'!$S$20,INT((ROW()-14)/2),0)))</f>
        <v/>
      </c>
      <c r="M15" s="246" t="str">
        <f ca="1">IF(MOD(ROW()-13,2)=0,IF(ISBLANK(OFFSET('11. SEGUIMIENTO 2026'!$Q$14,INT((ROW()-13)/2),0)),"",OFFSET('11. SEGUIMIENTO 2026'!$Q$14,INT((ROW()-13)/2),0)),IF(ISBLANK(OFFSET('9. METAS'!$T$20,INT((ROW()-14)/2),0)),"",OFFSET('9. METAS'!$T$20,INT((ROW()-14)/2),0)))</f>
        <v/>
      </c>
      <c r="N15" s="1006">
        <f ca="1">IFERROR(J15/J16,"ND")</f>
        <v>0.80761142857142854</v>
      </c>
      <c r="O15" s="1008" t="str">
        <f ca="1">IFERROR(((J15+K15+L15)/H15),"ND")</f>
        <v>ND</v>
      </c>
      <c r="P15" s="1010"/>
    </row>
    <row r="16" spans="3:16">
      <c r="C16" s="1025"/>
      <c r="D16" s="1018"/>
      <c r="E16" s="1018"/>
      <c r="F16" s="1021"/>
      <c r="G16" s="1023"/>
      <c r="H16" s="1002"/>
      <c r="I16" s="1012"/>
      <c r="J16" s="244">
        <f ca="1">IF(MOD(ROW()-13,2)=0,IF(ISBLANK(OFFSET('11. SEGUIMIENTO 2026'!$N$14,INT((ROW()-13)/2),0)),"",OFFSET('11. SEGUIMIENTO 2026'!$N$14,INT((ROW()-13)/2),0)),IF(ISBLANK(OFFSET('9. METAS'!$Q$20,INT((ROW()-14)/2),0)),"",OFFSET('9. METAS'!$Q$20,INT((ROW()-14)/2),0)))</f>
        <v>25</v>
      </c>
      <c r="K16" s="245">
        <f ca="1">IF(MOD(ROW()-13,2)=0,IF(ISBLANK(OFFSET('11. SEGUIMIENTO 2026'!$O$14,INT((ROW()-13)/2),0)),"",OFFSET('11. SEGUIMIENTO 2026'!$O$14,INT((ROW()-13)/2),0)),IF(ISBLANK(OFFSET('9. METAS'!$R$20,INT((ROW()-14)/2),0)),"",OFFSET('9. METAS'!$R$20,INT((ROW()-14)/2),0)))</f>
        <v>25</v>
      </c>
      <c r="L16" s="245">
        <f ca="1">IF(MOD(ROW()-13,2)=0,IF(ISBLANK(OFFSET('11. SEGUIMIENTO 2026'!$P$14,INT((ROW()-13)/2),0)),"",OFFSET('11. SEGUIMIENTO 2026'!$P$14,INT((ROW()-13)/2),0)),IF(ISBLANK(OFFSET('9. METAS'!$S$20,INT((ROW()-14)/2),0)),"",OFFSET('9. METAS'!$S$20,INT((ROW()-14)/2),0)))</f>
        <v>25</v>
      </c>
      <c r="M16" s="246">
        <f ca="1">IF(MOD(ROW()-13,2)=0,IF(ISBLANK(OFFSET('11. SEGUIMIENTO 2026'!$Q$14,INT((ROW()-13)/2),0)),"",OFFSET('11. SEGUIMIENTO 2026'!$Q$14,INT((ROW()-13)/2),0)),IF(ISBLANK(OFFSET('9. METAS'!$T$20,INT((ROW()-14)/2),0)),"",OFFSET('9. METAS'!$T$20,INT((ROW()-14)/2),0)))</f>
        <v>25</v>
      </c>
      <c r="N16" s="1013"/>
      <c r="O16" s="1014"/>
      <c r="P16" s="1015"/>
    </row>
    <row r="17" spans="3:16">
      <c r="C17" s="1016" t="str">
        <f ca="1">IF(ISBLANK(OFFSET('5. Pp (3 años)'!$C$46,INT((ROW()-13)/2),0)),"",OFFSET('5. Pp (3 años)'!$C$46,INT((ROW()-13)/2),0))</f>
        <v>Componente</v>
      </c>
      <c r="D17" s="1018" t="str">
        <f ca="1">IF(ISBLANK(OFFSET('5. Pp (3 años)'!$D$46,INT((ROW()-13)/2),0)),"",OFFSET('5. Pp (3 años)'!$D$46,INT((ROW()-13)/2),0))</f>
        <v>4.1.1.1.1 Mecanismos formales de coordinación y seguimiento de la política municipal de bienestar social implementados.</v>
      </c>
      <c r="E17" s="1018" t="str">
        <f ca="1">IF(ISBLANK(OFFSET('5. Pp (3 años)'!$E$46,INT((ROW()-13)/2),0)),"",OFFSET('5. Pp (3 años)'!$E$46,INT((ROW()-13)/2),0))</f>
        <v>PMCSPB: Porcentaje de mecanismos de coordinación y seguimiento de la política de bienestar social implementados.</v>
      </c>
      <c r="F17" s="1021" t="str">
        <f ca="1">IF(ISBLANK(OFFSET('5. Pp (3 años)'!$K$46,INT((ROW()-13)/2),0)),"",OFFSET('5. Pp (3 años)'!$K$46,INT((ROW()-13)/2),0))</f>
        <v>Ascendente</v>
      </c>
      <c r="G17" s="1023" t="str">
        <f ca="1">IF(ISBLANK(OFFSET('5. Pp (3 años)'!$H$46,INT((ROW()-13)/2),0)),"",OFFSET('5. Pp (3 años)'!$H$46,INT((ROW()-13)/2),0))</f>
        <v>Trimestral</v>
      </c>
      <c r="H17" s="1002">
        <f ca="1">IF(ISBLANK(OFFSET('9. METAS'!$K$20,INT((ROW()-13)/2),0)),"",OFFSET('9. METAS'!$K$20,INT((ROW()-13)/2),0))</f>
        <v>100</v>
      </c>
      <c r="I17" s="1004"/>
      <c r="J17" s="244">
        <f ca="1">IF(MOD(ROW()-13,2)=0,IF(ISBLANK(OFFSET('11. SEGUIMIENTO 2026'!$N$14,INT((ROW()-13)/2),0)),"",OFFSET('11. SEGUIMIENTO 2026'!$N$14,INT((ROW()-13)/2),0)),IF(ISBLANK(OFFSET('9. METAS'!$Q$20,INT((ROW()-14)/2),0)),"",OFFSET('9. METAS'!$Q$20,INT((ROW()-14)/2),0)))</f>
        <v>25</v>
      </c>
      <c r="K17" s="245" t="str">
        <f ca="1">IF(MOD(ROW()-13,2)=0,IF(ISBLANK(OFFSET('11. SEGUIMIENTO 2026'!$O$14,INT((ROW()-13)/2),0)),"",OFFSET('11. SEGUIMIENTO 2026'!$O$14,INT((ROW()-13)/2),0)),IF(ISBLANK(OFFSET('9. METAS'!$R$20,INT((ROW()-14)/2),0)),"",OFFSET('9. METAS'!$R$20,INT((ROW()-14)/2),0)))</f>
        <v/>
      </c>
      <c r="L17" s="245" t="str">
        <f ca="1">IF(MOD(ROW()-13,2)=0,IF(ISBLANK(OFFSET('11. SEGUIMIENTO 2026'!$P$14,INT((ROW()-13)/2),0)),"",OFFSET('11. SEGUIMIENTO 2026'!$P$14,INT((ROW()-13)/2),0)),IF(ISBLANK(OFFSET('9. METAS'!$S$20,INT((ROW()-14)/2),0)),"",OFFSET('9. METAS'!$S$20,INT((ROW()-14)/2),0)))</f>
        <v/>
      </c>
      <c r="M17" s="246" t="str">
        <f ca="1">IF(MOD(ROW()-13,2)=0,IF(ISBLANK(OFFSET('11. SEGUIMIENTO 2026'!$Q$14,INT((ROW()-13)/2),0)),"",OFFSET('11. SEGUIMIENTO 2026'!$Q$14,INT((ROW()-13)/2),0)),IF(ISBLANK(OFFSET('9. METAS'!$T$20,INT((ROW()-14)/2),0)),"",OFFSET('9. METAS'!$T$20,INT((ROW()-14)/2),0)))</f>
        <v/>
      </c>
      <c r="N17" s="1006">
        <f t="shared" ref="N17" ca="1" si="0">IFERROR(J17/J18,"ND")</f>
        <v>1</v>
      </c>
      <c r="O17" s="1008" t="str">
        <f t="shared" ref="O17" ca="1" si="1">IFERROR(((J17+K17+L17)/H17),"ND")</f>
        <v>ND</v>
      </c>
      <c r="P17" s="1010"/>
    </row>
    <row r="18" spans="3:16">
      <c r="C18" s="1025"/>
      <c r="D18" s="1018"/>
      <c r="E18" s="1018"/>
      <c r="F18" s="1021"/>
      <c r="G18" s="1023"/>
      <c r="H18" s="1002"/>
      <c r="I18" s="1012"/>
      <c r="J18" s="244">
        <f ca="1">IF(MOD(ROW()-13,2)=0,IF(ISBLANK(OFFSET('11. SEGUIMIENTO 2026'!$N$14,INT((ROW()-13)/2),0)),"",OFFSET('11. SEGUIMIENTO 2026'!$N$14,INT((ROW()-13)/2),0)),IF(ISBLANK(OFFSET('9. METAS'!$Q$20,INT((ROW()-14)/2),0)),"",OFFSET('9. METAS'!$Q$20,INT((ROW()-14)/2),0)))</f>
        <v>25</v>
      </c>
      <c r="K18" s="245">
        <f ca="1">IF(MOD(ROW()-13,2)=0,IF(ISBLANK(OFFSET('11. SEGUIMIENTO 2026'!$O$14,INT((ROW()-13)/2),0)),"",OFFSET('11. SEGUIMIENTO 2026'!$O$14,INT((ROW()-13)/2),0)),IF(ISBLANK(OFFSET('9. METAS'!$R$20,INT((ROW()-14)/2),0)),"",OFFSET('9. METAS'!$R$20,INT((ROW()-14)/2),0)))</f>
        <v>25</v>
      </c>
      <c r="L18" s="245">
        <f ca="1">IF(MOD(ROW()-13,2)=0,IF(ISBLANK(OFFSET('11. SEGUIMIENTO 2026'!$P$14,INT((ROW()-13)/2),0)),"",OFFSET('11. SEGUIMIENTO 2026'!$P$14,INT((ROW()-13)/2),0)),IF(ISBLANK(OFFSET('9. METAS'!$S$20,INT((ROW()-14)/2),0)),"",OFFSET('9. METAS'!$S$20,INT((ROW()-14)/2),0)))</f>
        <v>25</v>
      </c>
      <c r="M18" s="246">
        <f ca="1">IF(MOD(ROW()-13,2)=0,IF(ISBLANK(OFFSET('11. SEGUIMIENTO 2026'!$Q$14,INT((ROW()-13)/2),0)),"",OFFSET('11. SEGUIMIENTO 2026'!$Q$14,INT((ROW()-13)/2),0)),IF(ISBLANK(OFFSET('9. METAS'!$T$20,INT((ROW()-14)/2),0)),"",OFFSET('9. METAS'!$T$20,INT((ROW()-14)/2),0)))</f>
        <v>25</v>
      </c>
      <c r="N18" s="1013"/>
      <c r="O18" s="1014"/>
      <c r="P18" s="1015"/>
    </row>
    <row r="19" spans="3:16">
      <c r="C19" s="1016" t="str">
        <f ca="1">IF(ISBLANK(OFFSET('5. Pp (3 años)'!$C$46,INT((ROW()-13)/2),0)),"",OFFSET('5. Pp (3 años)'!$C$46,INT((ROW()-13)/2),0))</f>
        <v>Actividad</v>
      </c>
      <c r="D19" s="1018" t="str">
        <f ca="1">IF(ISBLANK(OFFSET('5. Pp (3 años)'!$D$46,INT((ROW()-13)/2),0)),"",OFFSET('5. Pp (3 años)'!$D$46,INT((ROW()-13)/2),0))</f>
        <v>4.1.1.1.1.1 Formalizar acuerdos y elaborar reportes de seguimiento operativo con las unidades administrativas de la Secretaría.</v>
      </c>
      <c r="E19" s="1018" t="str">
        <f ca="1">IF(ISBLANK(OFFSET('5. Pp (3 años)'!$E$46,INT((ROW()-13)/2),0)),"",OFFSET('5. Pp (3 años)'!$E$46,INT((ROW()-13)/2),0))</f>
        <v>PASO: Porcentaje de acuerdos y reportes de seguimiento operativo realizados.</v>
      </c>
      <c r="F19" s="1021" t="str">
        <f ca="1">IF(ISBLANK(OFFSET('5. Pp (3 años)'!$K$46,INT((ROW()-13)/2),0)),"",OFFSET('5. Pp (3 años)'!$K$46,INT((ROW()-13)/2),0))</f>
        <v>Ascendente</v>
      </c>
      <c r="G19" s="1023" t="str">
        <f ca="1">IF(ISBLANK(OFFSET('5. Pp (3 años)'!$H$46,INT((ROW()-13)/2),0)),"",OFFSET('5. Pp (3 años)'!$H$46,INT((ROW()-13)/2),0))</f>
        <v>Trimestral</v>
      </c>
      <c r="H19" s="1002">
        <f ca="1">IF(ISBLANK(OFFSET('9. METAS'!$K$20,INT((ROW()-13)/2),0)),"",OFFSET('9. METAS'!$K$20,INT((ROW()-13)/2),0))</f>
        <v>24</v>
      </c>
      <c r="I19" s="1004"/>
      <c r="J19" s="244">
        <f ca="1">IF(MOD(ROW()-13,2)=0,IF(ISBLANK(OFFSET('11. SEGUIMIENTO 2026'!$N$14,INT((ROW()-13)/2),0)),"",OFFSET('11. SEGUIMIENTO 2026'!$N$14,INT((ROW()-13)/2),0)),IF(ISBLANK(OFFSET('9. METAS'!$Q$20,INT((ROW()-14)/2),0)),"",OFFSET('9. METAS'!$Q$20,INT((ROW()-14)/2),0)))</f>
        <v>6</v>
      </c>
      <c r="K19" s="245" t="str">
        <f ca="1">IF(MOD(ROW()-13,2)=0,IF(ISBLANK(OFFSET('11. SEGUIMIENTO 2026'!$O$14,INT((ROW()-13)/2),0)),"",OFFSET('11. SEGUIMIENTO 2026'!$O$14,INT((ROW()-13)/2),0)),IF(ISBLANK(OFFSET('9. METAS'!$R$20,INT((ROW()-14)/2),0)),"",OFFSET('9. METAS'!$R$20,INT((ROW()-14)/2),0)))</f>
        <v/>
      </c>
      <c r="L19" s="245" t="str">
        <f ca="1">IF(MOD(ROW()-13,2)=0,IF(ISBLANK(OFFSET('11. SEGUIMIENTO 2026'!$P$14,INT((ROW()-13)/2),0)),"",OFFSET('11. SEGUIMIENTO 2026'!$P$14,INT((ROW()-13)/2),0)),IF(ISBLANK(OFFSET('9. METAS'!$S$20,INT((ROW()-14)/2),0)),"",OFFSET('9. METAS'!$S$20,INT((ROW()-14)/2),0)))</f>
        <v/>
      </c>
      <c r="M19" s="246" t="str">
        <f ca="1">IF(MOD(ROW()-13,2)=0,IF(ISBLANK(OFFSET('11. SEGUIMIENTO 2026'!$Q$14,INT((ROW()-13)/2),0)),"",OFFSET('11. SEGUIMIENTO 2026'!$Q$14,INT((ROW()-13)/2),0)),IF(ISBLANK(OFFSET('9. METAS'!$T$20,INT((ROW()-14)/2),0)),"",OFFSET('9. METAS'!$T$20,INT((ROW()-14)/2),0)))</f>
        <v/>
      </c>
      <c r="N19" s="1006">
        <f t="shared" ref="N19" ca="1" si="2">IFERROR(J19/J20,"ND")</f>
        <v>1</v>
      </c>
      <c r="O19" s="1008" t="str">
        <f t="shared" ref="O19" ca="1" si="3">IFERROR(((J19+K19+L19)/H19),"ND")</f>
        <v>ND</v>
      </c>
      <c r="P19" s="1010"/>
    </row>
    <row r="20" spans="3:16">
      <c r="C20" s="1025"/>
      <c r="D20" s="1018"/>
      <c r="E20" s="1018"/>
      <c r="F20" s="1021"/>
      <c r="G20" s="1023"/>
      <c r="H20" s="1002"/>
      <c r="I20" s="1012"/>
      <c r="J20" s="244">
        <f ca="1">IF(MOD(ROW()-13,2)=0,IF(ISBLANK(OFFSET('11. SEGUIMIENTO 2026'!$N$14,INT((ROW()-13)/2),0)),"",OFFSET('11. SEGUIMIENTO 2026'!$N$14,INT((ROW()-13)/2),0)),IF(ISBLANK(OFFSET('9. METAS'!$Q$20,INT((ROW()-14)/2),0)),"",OFFSET('9. METAS'!$Q$20,INT((ROW()-14)/2),0)))</f>
        <v>6</v>
      </c>
      <c r="K20" s="245">
        <f ca="1">IF(MOD(ROW()-13,2)=0,IF(ISBLANK(OFFSET('11. SEGUIMIENTO 2026'!$O$14,INT((ROW()-13)/2),0)),"",OFFSET('11. SEGUIMIENTO 2026'!$O$14,INT((ROW()-13)/2),0)),IF(ISBLANK(OFFSET('9. METAS'!$R$20,INT((ROW()-14)/2),0)),"",OFFSET('9. METAS'!$R$20,INT((ROW()-14)/2),0)))</f>
        <v>6</v>
      </c>
      <c r="L20" s="245">
        <f ca="1">IF(MOD(ROW()-13,2)=0,IF(ISBLANK(OFFSET('11. SEGUIMIENTO 2026'!$P$14,INT((ROW()-13)/2),0)),"",OFFSET('11. SEGUIMIENTO 2026'!$P$14,INT((ROW()-13)/2),0)),IF(ISBLANK(OFFSET('9. METAS'!$S$20,INT((ROW()-14)/2),0)),"",OFFSET('9. METAS'!$S$20,INT((ROW()-14)/2),0)))</f>
        <v>6</v>
      </c>
      <c r="M20" s="246">
        <f ca="1">IF(MOD(ROW()-13,2)=0,IF(ISBLANK(OFFSET('11. SEGUIMIENTO 2026'!$Q$14,INT((ROW()-13)/2),0)),"",OFFSET('11. SEGUIMIENTO 2026'!$Q$14,INT((ROW()-13)/2),0)),IF(ISBLANK(OFFSET('9. METAS'!$T$20,INT((ROW()-14)/2),0)),"",OFFSET('9. METAS'!$T$20,INT((ROW()-14)/2),0)))</f>
        <v>6</v>
      </c>
      <c r="N20" s="1013"/>
      <c r="O20" s="1014"/>
      <c r="P20" s="1015"/>
    </row>
    <row r="21" spans="3:16">
      <c r="C21" s="1016" t="str">
        <f ca="1">IF(ISBLANK(OFFSET('5. Pp (3 años)'!$C$46,INT((ROW()-13)/2),0)),"",OFFSET('5. Pp (3 años)'!$C$46,INT((ROW()-13)/2),0))</f>
        <v>Actividad</v>
      </c>
      <c r="D21" s="1018" t="str">
        <f ca="1">IF(ISBLANK(OFFSET('5. Pp (3 años)'!$D$46,INT((ROW()-13)/2),0)),"",OFFSET('5. Pp (3 años)'!$D$46,INT((ROW()-13)/2),0))</f>
        <v/>
      </c>
      <c r="E21" s="1018" t="str">
        <f ca="1">IF(ISBLANK(OFFSET('5. Pp (3 años)'!$E$46,INT((ROW()-13)/2),0)),"",OFFSET('5. Pp (3 años)'!$E$46,INT((ROW()-13)/2),0))</f>
        <v/>
      </c>
      <c r="F21" s="1021" t="str">
        <f ca="1">IF(ISBLANK(OFFSET('5. Pp (3 años)'!$K$46,INT((ROW()-13)/2),0)),"",OFFSET('5. Pp (3 años)'!$K$46,INT((ROW()-13)/2),0))</f>
        <v/>
      </c>
      <c r="G21" s="1023" t="str">
        <f ca="1">IF(ISBLANK(OFFSET('5. Pp (3 años)'!$H$46,INT((ROW()-13)/2),0)),"",OFFSET('5. Pp (3 años)'!$H$46,INT((ROW()-13)/2),0))</f>
        <v/>
      </c>
      <c r="H21" s="1002" t="str">
        <f ca="1">IF(ISBLANK(OFFSET('9. METAS'!$K$20,INT((ROW()-13)/2),0)),"",OFFSET('9. METAS'!$K$20,INT((ROW()-13)/2),0))</f>
        <v/>
      </c>
      <c r="I21" s="1004"/>
      <c r="J21" s="244" t="str">
        <f ca="1">IF(MOD(ROW()-13,2)=0,IF(ISBLANK(OFFSET('11. SEGUIMIENTO 2026'!$N$14,INT((ROW()-13)/2),0)),"",OFFSET('11. SEGUIMIENTO 2026'!$N$14,INT((ROW()-13)/2),0)),IF(ISBLANK(OFFSET('9. METAS'!$Q$20,INT((ROW()-14)/2),0)),"",OFFSET('9. METAS'!$Q$20,INT((ROW()-14)/2),0)))</f>
        <v/>
      </c>
      <c r="K21" s="245" t="str">
        <f ca="1">IF(MOD(ROW()-13,2)=0,IF(ISBLANK(OFFSET('11. SEGUIMIENTO 2026'!$O$14,INT((ROW()-13)/2),0)),"",OFFSET('11. SEGUIMIENTO 2026'!$O$14,INT((ROW()-13)/2),0)),IF(ISBLANK(OFFSET('9. METAS'!$R$20,INT((ROW()-14)/2),0)),"",OFFSET('9. METAS'!$R$20,INT((ROW()-14)/2),0)))</f>
        <v/>
      </c>
      <c r="L21" s="245" t="str">
        <f ca="1">IF(MOD(ROW()-13,2)=0,IF(ISBLANK(OFFSET('11. SEGUIMIENTO 2026'!$P$14,INT((ROW()-13)/2),0)),"",OFFSET('11. SEGUIMIENTO 2026'!$P$14,INT((ROW()-13)/2),0)),IF(ISBLANK(OFFSET('9. METAS'!$S$20,INT((ROW()-14)/2),0)),"",OFFSET('9. METAS'!$S$20,INT((ROW()-14)/2),0)))</f>
        <v/>
      </c>
      <c r="M21" s="246" t="str">
        <f ca="1">IF(MOD(ROW()-13,2)=0,IF(ISBLANK(OFFSET('11. SEGUIMIENTO 2026'!$Q$14,INT((ROW()-13)/2),0)),"",OFFSET('11. SEGUIMIENTO 2026'!$Q$14,INT((ROW()-13)/2),0)),IF(ISBLANK(OFFSET('9. METAS'!$T$20,INT((ROW()-14)/2),0)),"",OFFSET('9. METAS'!$T$20,INT((ROW()-14)/2),0)))</f>
        <v/>
      </c>
      <c r="N21" s="1006" t="str">
        <f t="shared" ref="N21" ca="1" si="4">IFERROR(J21/J22,"ND")</f>
        <v>ND</v>
      </c>
      <c r="O21" s="1008" t="str">
        <f t="shared" ref="O21" ca="1" si="5">IFERROR(((J21+K21+L21)/H21),"ND")</f>
        <v>ND</v>
      </c>
      <c r="P21" s="1010"/>
    </row>
    <row r="22" spans="3:16">
      <c r="C22" s="1025"/>
      <c r="D22" s="1018"/>
      <c r="E22" s="1018"/>
      <c r="F22" s="1021"/>
      <c r="G22" s="1023"/>
      <c r="H22" s="1002"/>
      <c r="I22" s="1012"/>
      <c r="J22" s="244" t="str">
        <f ca="1">IF(MOD(ROW()-13,2)=0,IF(ISBLANK(OFFSET('11. SEGUIMIENTO 2026'!$N$14,INT((ROW()-13)/2),0)),"",OFFSET('11. SEGUIMIENTO 2026'!$N$14,INT((ROW()-13)/2),0)),IF(ISBLANK(OFFSET('9. METAS'!$Q$20,INT((ROW()-14)/2),0)),"",OFFSET('9. METAS'!$Q$20,INT((ROW()-14)/2),0)))</f>
        <v/>
      </c>
      <c r="K22" s="245" t="str">
        <f ca="1">IF(MOD(ROW()-13,2)=0,IF(ISBLANK(OFFSET('11. SEGUIMIENTO 2026'!$O$14,INT((ROW()-13)/2),0)),"",OFFSET('11. SEGUIMIENTO 2026'!$O$14,INT((ROW()-13)/2),0)),IF(ISBLANK(OFFSET('9. METAS'!$R$20,INT((ROW()-14)/2),0)),"",OFFSET('9. METAS'!$R$20,INT((ROW()-14)/2),0)))</f>
        <v/>
      </c>
      <c r="L22" s="245" t="str">
        <f ca="1">IF(MOD(ROW()-13,2)=0,IF(ISBLANK(OFFSET('11. SEGUIMIENTO 2026'!$P$14,INT((ROW()-13)/2),0)),"",OFFSET('11. SEGUIMIENTO 2026'!$P$14,INT((ROW()-13)/2),0)),IF(ISBLANK(OFFSET('9. METAS'!$S$20,INT((ROW()-14)/2),0)),"",OFFSET('9. METAS'!$S$20,INT((ROW()-14)/2),0)))</f>
        <v/>
      </c>
      <c r="M22" s="246" t="str">
        <f ca="1">IF(MOD(ROW()-13,2)=0,IF(ISBLANK(OFFSET('11. SEGUIMIENTO 2026'!$Q$14,INT((ROW()-13)/2),0)),"",OFFSET('11. SEGUIMIENTO 2026'!$Q$14,INT((ROW()-13)/2),0)),IF(ISBLANK(OFFSET('9. METAS'!$T$20,INT((ROW()-14)/2),0)),"",OFFSET('9. METAS'!$T$20,INT((ROW()-14)/2),0)))</f>
        <v/>
      </c>
      <c r="N22" s="1013"/>
      <c r="O22" s="1014"/>
      <c r="P22" s="1015"/>
    </row>
    <row r="23" spans="3:16">
      <c r="C23" s="1016" t="str">
        <f ca="1">IF(ISBLANK(OFFSET('5. Pp (3 años)'!$C$46,INT((ROW()-13)/2),0)),"",OFFSET('5. Pp (3 años)'!$C$46,INT((ROW()-13)/2),0))</f>
        <v>Actividad</v>
      </c>
      <c r="D23" s="1018" t="str">
        <f ca="1">IF(ISBLANK(OFFSET('5. Pp (3 años)'!$D$46,INT((ROW()-13)/2),0)),"",OFFSET('5. Pp (3 años)'!$D$46,INT((ROW()-13)/2),0))</f>
        <v/>
      </c>
      <c r="E23" s="1018" t="str">
        <f ca="1">IF(ISBLANK(OFFSET('5. Pp (3 años)'!$E$46,INT((ROW()-13)/2),0)),"",OFFSET('5. Pp (3 años)'!$E$46,INT((ROW()-13)/2),0))</f>
        <v/>
      </c>
      <c r="F23" s="1021" t="str">
        <f ca="1">IF(ISBLANK(OFFSET('5. Pp (3 años)'!$K$46,INT((ROW()-13)/2),0)),"",OFFSET('5. Pp (3 años)'!$K$46,INT((ROW()-13)/2),0))</f>
        <v/>
      </c>
      <c r="G23" s="1023" t="str">
        <f ca="1">IF(ISBLANK(OFFSET('5. Pp (3 años)'!$H$46,INT((ROW()-13)/2),0)),"",OFFSET('5. Pp (3 años)'!$H$46,INT((ROW()-13)/2),0))</f>
        <v/>
      </c>
      <c r="H23" s="1002" t="str">
        <f ca="1">IF(ISBLANK(OFFSET('9. METAS'!$K$20,INT((ROW()-13)/2),0)),"",OFFSET('9. METAS'!$K$20,INT((ROW()-13)/2),0))</f>
        <v/>
      </c>
      <c r="I23" s="1004"/>
      <c r="J23" s="244" t="str">
        <f ca="1">IF(MOD(ROW()-13,2)=0,IF(ISBLANK(OFFSET('11. SEGUIMIENTO 2026'!$N$14,INT((ROW()-13)/2),0)),"",OFFSET('11. SEGUIMIENTO 2026'!$N$14,INT((ROW()-13)/2),0)),IF(ISBLANK(OFFSET('9. METAS'!$Q$20,INT((ROW()-14)/2),0)),"",OFFSET('9. METAS'!$Q$20,INT((ROW()-14)/2),0)))</f>
        <v/>
      </c>
      <c r="K23" s="245" t="str">
        <f ca="1">IF(MOD(ROW()-13,2)=0,IF(ISBLANK(OFFSET('11. SEGUIMIENTO 2026'!$O$14,INT((ROW()-13)/2),0)),"",OFFSET('11. SEGUIMIENTO 2026'!$O$14,INT((ROW()-13)/2),0)),IF(ISBLANK(OFFSET('9. METAS'!$R$20,INT((ROW()-14)/2),0)),"",OFFSET('9. METAS'!$R$20,INT((ROW()-14)/2),0)))</f>
        <v/>
      </c>
      <c r="L23" s="245" t="str">
        <f ca="1">IF(MOD(ROW()-13,2)=0,IF(ISBLANK(OFFSET('11. SEGUIMIENTO 2026'!$P$14,INT((ROW()-13)/2),0)),"",OFFSET('11. SEGUIMIENTO 2026'!$P$14,INT((ROW()-13)/2),0)),IF(ISBLANK(OFFSET('9. METAS'!$S$20,INT((ROW()-14)/2),0)),"",OFFSET('9. METAS'!$S$20,INT((ROW()-14)/2),0)))</f>
        <v/>
      </c>
      <c r="M23" s="246" t="str">
        <f ca="1">IF(MOD(ROW()-13,2)=0,IF(ISBLANK(OFFSET('11. SEGUIMIENTO 2026'!$Q$14,INT((ROW()-13)/2),0)),"",OFFSET('11. SEGUIMIENTO 2026'!$Q$14,INT((ROW()-13)/2),0)),IF(ISBLANK(OFFSET('9. METAS'!$T$20,INT((ROW()-14)/2),0)),"",OFFSET('9. METAS'!$T$20,INT((ROW()-14)/2),0)))</f>
        <v/>
      </c>
      <c r="N23" s="1006" t="str">
        <f t="shared" ref="N23" ca="1" si="6">IFERROR(J23/J24,"ND")</f>
        <v>ND</v>
      </c>
      <c r="O23" s="1008" t="str">
        <f t="shared" ref="O23" ca="1" si="7">IFERROR(((J23+K23+L23)/H23),"ND")</f>
        <v>ND</v>
      </c>
      <c r="P23" s="1010"/>
    </row>
    <row r="24" spans="3:16">
      <c r="C24" s="1025"/>
      <c r="D24" s="1018"/>
      <c r="E24" s="1018"/>
      <c r="F24" s="1021"/>
      <c r="G24" s="1023"/>
      <c r="H24" s="1002"/>
      <c r="I24" s="1012"/>
      <c r="J24" s="244" t="str">
        <f ca="1">IF(MOD(ROW()-13,2)=0,IF(ISBLANK(OFFSET('11. SEGUIMIENTO 2026'!$N$14,INT((ROW()-13)/2),0)),"",OFFSET('11. SEGUIMIENTO 2026'!$N$14,INT((ROW()-13)/2),0)),IF(ISBLANK(OFFSET('9. METAS'!$Q$20,INT((ROW()-14)/2),0)),"",OFFSET('9. METAS'!$Q$20,INT((ROW()-14)/2),0)))</f>
        <v/>
      </c>
      <c r="K24" s="245" t="str">
        <f ca="1">IF(MOD(ROW()-13,2)=0,IF(ISBLANK(OFFSET('11. SEGUIMIENTO 2026'!$O$14,INT((ROW()-13)/2),0)),"",OFFSET('11. SEGUIMIENTO 2026'!$O$14,INT((ROW()-13)/2),0)),IF(ISBLANK(OFFSET('9. METAS'!$R$20,INT((ROW()-14)/2),0)),"",OFFSET('9. METAS'!$R$20,INT((ROW()-14)/2),0)))</f>
        <v/>
      </c>
      <c r="L24" s="245" t="str">
        <f ca="1">IF(MOD(ROW()-13,2)=0,IF(ISBLANK(OFFSET('11. SEGUIMIENTO 2026'!$P$14,INT((ROW()-13)/2),0)),"",OFFSET('11. SEGUIMIENTO 2026'!$P$14,INT((ROW()-13)/2),0)),IF(ISBLANK(OFFSET('9. METAS'!$S$20,INT((ROW()-14)/2),0)),"",OFFSET('9. METAS'!$S$20,INT((ROW()-14)/2),0)))</f>
        <v/>
      </c>
      <c r="M24" s="246" t="str">
        <f ca="1">IF(MOD(ROW()-13,2)=0,IF(ISBLANK(OFFSET('11. SEGUIMIENTO 2026'!$Q$14,INT((ROW()-13)/2),0)),"",OFFSET('11. SEGUIMIENTO 2026'!$Q$14,INT((ROW()-13)/2),0)),IF(ISBLANK(OFFSET('9. METAS'!$T$20,INT((ROW()-14)/2),0)),"",OFFSET('9. METAS'!$T$20,INT((ROW()-14)/2),0)))</f>
        <v/>
      </c>
      <c r="N24" s="1013"/>
      <c r="O24" s="1014"/>
      <c r="P24" s="1015"/>
    </row>
    <row r="25" spans="3:16">
      <c r="C25" s="1016" t="str">
        <f ca="1">IF(ISBLANK(OFFSET('5. Pp (3 años)'!$C$46,INT((ROW()-13)/2),0)),"",OFFSET('5. Pp (3 años)'!$C$46,INT((ROW()-13)/2),0))</f>
        <v>Actividad</v>
      </c>
      <c r="D25" s="1018" t="str">
        <f ca="1">IF(ISBLANK(OFFSET('5. Pp (3 años)'!$D$46,INT((ROW()-13)/2),0)),"",OFFSET('5. Pp (3 años)'!$D$46,INT((ROW()-13)/2),0))</f>
        <v/>
      </c>
      <c r="E25" s="1018" t="str">
        <f ca="1">IF(ISBLANK(OFFSET('5. Pp (3 años)'!$E$46,INT((ROW()-13)/2),0)),"",OFFSET('5. Pp (3 años)'!$E$46,INT((ROW()-13)/2),0))</f>
        <v/>
      </c>
      <c r="F25" s="1021" t="str">
        <f ca="1">IF(ISBLANK(OFFSET('5. Pp (3 años)'!$K$46,INT((ROW()-13)/2),0)),"",OFFSET('5. Pp (3 años)'!$K$46,INT((ROW()-13)/2),0))</f>
        <v/>
      </c>
      <c r="G25" s="1023" t="str">
        <f ca="1">IF(ISBLANK(OFFSET('5. Pp (3 años)'!$H$46,INT((ROW()-13)/2),0)),"",OFFSET('5. Pp (3 años)'!$H$46,INT((ROW()-13)/2),0))</f>
        <v/>
      </c>
      <c r="H25" s="1002" t="str">
        <f ca="1">IF(ISBLANK(OFFSET('9. METAS'!$K$20,INT((ROW()-13)/2),0)),"",OFFSET('9. METAS'!$K$20,INT((ROW()-13)/2),0))</f>
        <v/>
      </c>
      <c r="I25" s="1004"/>
      <c r="J25" s="244" t="str">
        <f ca="1">IF(MOD(ROW()-13,2)=0,IF(ISBLANK(OFFSET('11. SEGUIMIENTO 2026'!$N$14,INT((ROW()-13)/2),0)),"",OFFSET('11. SEGUIMIENTO 2026'!$N$14,INT((ROW()-13)/2),0)),IF(ISBLANK(OFFSET('9. METAS'!$Q$20,INT((ROW()-14)/2),0)),"",OFFSET('9. METAS'!$Q$20,INT((ROW()-14)/2),0)))</f>
        <v/>
      </c>
      <c r="K25" s="245" t="str">
        <f ca="1">IF(MOD(ROW()-13,2)=0,IF(ISBLANK(OFFSET('11. SEGUIMIENTO 2026'!$O$14,INT((ROW()-13)/2),0)),"",OFFSET('11. SEGUIMIENTO 2026'!$O$14,INT((ROW()-13)/2),0)),IF(ISBLANK(OFFSET('9. METAS'!$R$20,INT((ROW()-14)/2),0)),"",OFFSET('9. METAS'!$R$20,INT((ROW()-14)/2),0)))</f>
        <v/>
      </c>
      <c r="L25" s="245" t="str">
        <f ca="1">IF(MOD(ROW()-13,2)=0,IF(ISBLANK(OFFSET('11. SEGUIMIENTO 2026'!$P$14,INT((ROW()-13)/2),0)),"",OFFSET('11. SEGUIMIENTO 2026'!$P$14,INT((ROW()-13)/2),0)),IF(ISBLANK(OFFSET('9. METAS'!$S$20,INT((ROW()-14)/2),0)),"",OFFSET('9. METAS'!$S$20,INT((ROW()-14)/2),0)))</f>
        <v/>
      </c>
      <c r="M25" s="246" t="str">
        <f ca="1">IF(MOD(ROW()-13,2)=0,IF(ISBLANK(OFFSET('11. SEGUIMIENTO 2026'!$Q$14,INT((ROW()-13)/2),0)),"",OFFSET('11. SEGUIMIENTO 2026'!$Q$14,INT((ROW()-13)/2),0)),IF(ISBLANK(OFFSET('9. METAS'!$T$20,INT((ROW()-14)/2),0)),"",OFFSET('9. METAS'!$T$20,INT((ROW()-14)/2),0)))</f>
        <v/>
      </c>
      <c r="N25" s="1006" t="str">
        <f t="shared" ref="N25" ca="1" si="8">IFERROR(J25/J26,"ND")</f>
        <v>ND</v>
      </c>
      <c r="O25" s="1008" t="str">
        <f t="shared" ref="O25" ca="1" si="9">IFERROR(((J25+K25+L25)/H25),"ND")</f>
        <v>ND</v>
      </c>
      <c r="P25" s="1010"/>
    </row>
    <row r="26" spans="3:16">
      <c r="C26" s="1025"/>
      <c r="D26" s="1018"/>
      <c r="E26" s="1018"/>
      <c r="F26" s="1021"/>
      <c r="G26" s="1023"/>
      <c r="H26" s="1002"/>
      <c r="I26" s="1012"/>
      <c r="J26" s="244" t="str">
        <f ca="1">IF(MOD(ROW()-13,2)=0,IF(ISBLANK(OFFSET('11. SEGUIMIENTO 2026'!$N$14,INT((ROW()-13)/2),0)),"",OFFSET('11. SEGUIMIENTO 2026'!$N$14,INT((ROW()-13)/2),0)),IF(ISBLANK(OFFSET('9. METAS'!$Q$20,INT((ROW()-14)/2),0)),"",OFFSET('9. METAS'!$Q$20,INT((ROW()-14)/2),0)))</f>
        <v/>
      </c>
      <c r="K26" s="245" t="str">
        <f ca="1">IF(MOD(ROW()-13,2)=0,IF(ISBLANK(OFFSET('11. SEGUIMIENTO 2026'!$O$14,INT((ROW()-13)/2),0)),"",OFFSET('11. SEGUIMIENTO 2026'!$O$14,INT((ROW()-13)/2),0)),IF(ISBLANK(OFFSET('9. METAS'!$R$20,INT((ROW()-14)/2),0)),"",OFFSET('9. METAS'!$R$20,INT((ROW()-14)/2),0)))</f>
        <v/>
      </c>
      <c r="L26" s="245" t="str">
        <f ca="1">IF(MOD(ROW()-13,2)=0,IF(ISBLANK(OFFSET('11. SEGUIMIENTO 2026'!$P$14,INT((ROW()-13)/2),0)),"",OFFSET('11. SEGUIMIENTO 2026'!$P$14,INT((ROW()-13)/2),0)),IF(ISBLANK(OFFSET('9. METAS'!$S$20,INT((ROW()-14)/2),0)),"",OFFSET('9. METAS'!$S$20,INT((ROW()-14)/2),0)))</f>
        <v/>
      </c>
      <c r="M26" s="246" t="str">
        <f ca="1">IF(MOD(ROW()-13,2)=0,IF(ISBLANK(OFFSET('11. SEGUIMIENTO 2026'!$Q$14,INT((ROW()-13)/2),0)),"",OFFSET('11. SEGUIMIENTO 2026'!$Q$14,INT((ROW()-13)/2),0)),IF(ISBLANK(OFFSET('9. METAS'!$T$20,INT((ROW()-14)/2),0)),"",OFFSET('9. METAS'!$T$20,INT((ROW()-14)/2),0)))</f>
        <v/>
      </c>
      <c r="N26" s="1013"/>
      <c r="O26" s="1014"/>
      <c r="P26" s="1015"/>
    </row>
    <row r="27" spans="3:16">
      <c r="C27" s="1016" t="str">
        <f ca="1">IF(ISBLANK(OFFSET('5. Pp (3 años)'!$C$46,INT((ROW()-13)/2),0)),"",OFFSET('5. Pp (3 años)'!$C$46,INT((ROW()-13)/2),0))</f>
        <v>Actividad</v>
      </c>
      <c r="D27" s="1018" t="str">
        <f ca="1">IF(ISBLANK(OFFSET('5. Pp (3 años)'!$D$46,INT((ROW()-13)/2),0)),"",OFFSET('5. Pp (3 años)'!$D$46,INT((ROW()-13)/2),0))</f>
        <v/>
      </c>
      <c r="E27" s="1018" t="str">
        <f ca="1">IF(ISBLANK(OFFSET('5. Pp (3 años)'!$E$46,INT((ROW()-13)/2),0)),"",OFFSET('5. Pp (3 años)'!$E$46,INT((ROW()-13)/2),0))</f>
        <v/>
      </c>
      <c r="F27" s="1021" t="str">
        <f ca="1">IF(ISBLANK(OFFSET('5. Pp (3 años)'!$K$46,INT((ROW()-13)/2),0)),"",OFFSET('5. Pp (3 años)'!$K$46,INT((ROW()-13)/2),0))</f>
        <v/>
      </c>
      <c r="G27" s="1023" t="str">
        <f ca="1">IF(ISBLANK(OFFSET('5. Pp (3 años)'!$H$46,INT((ROW()-13)/2),0)),"",OFFSET('5. Pp (3 años)'!$H$46,INT((ROW()-13)/2),0))</f>
        <v/>
      </c>
      <c r="H27" s="1002" t="str">
        <f ca="1">IF(ISBLANK(OFFSET('9. METAS'!$K$20,INT((ROW()-13)/2),0)),"",OFFSET('9. METAS'!$K$20,INT((ROW()-13)/2),0))</f>
        <v/>
      </c>
      <c r="I27" s="1004"/>
      <c r="J27" s="244" t="str">
        <f ca="1">IF(MOD(ROW()-13,2)=0,IF(ISBLANK(OFFSET('11. SEGUIMIENTO 2026'!$N$14,INT((ROW()-13)/2),0)),"",OFFSET('11. SEGUIMIENTO 2026'!$N$14,INT((ROW()-13)/2),0)),IF(ISBLANK(OFFSET('9. METAS'!$Q$20,INT((ROW()-14)/2),0)),"",OFFSET('9. METAS'!$Q$20,INT((ROW()-14)/2),0)))</f>
        <v/>
      </c>
      <c r="K27" s="245" t="str">
        <f ca="1">IF(MOD(ROW()-13,2)=0,IF(ISBLANK(OFFSET('11. SEGUIMIENTO 2026'!$O$14,INT((ROW()-13)/2),0)),"",OFFSET('11. SEGUIMIENTO 2026'!$O$14,INT((ROW()-13)/2),0)),IF(ISBLANK(OFFSET('9. METAS'!$R$20,INT((ROW()-14)/2),0)),"",OFFSET('9. METAS'!$R$20,INT((ROW()-14)/2),0)))</f>
        <v/>
      </c>
      <c r="L27" s="245" t="str">
        <f ca="1">IF(MOD(ROW()-13,2)=0,IF(ISBLANK(OFFSET('11. SEGUIMIENTO 2026'!$P$14,INT((ROW()-13)/2),0)),"",OFFSET('11. SEGUIMIENTO 2026'!$P$14,INT((ROW()-13)/2),0)),IF(ISBLANK(OFFSET('9. METAS'!$S$20,INT((ROW()-14)/2),0)),"",OFFSET('9. METAS'!$S$20,INT((ROW()-14)/2),0)))</f>
        <v/>
      </c>
      <c r="M27" s="246" t="str">
        <f ca="1">IF(MOD(ROW()-13,2)=0,IF(ISBLANK(OFFSET('11. SEGUIMIENTO 2026'!$Q$14,INT((ROW()-13)/2),0)),"",OFFSET('11. SEGUIMIENTO 2026'!$Q$14,INT((ROW()-13)/2),0)),IF(ISBLANK(OFFSET('9. METAS'!$T$20,INT((ROW()-14)/2),0)),"",OFFSET('9. METAS'!$T$20,INT((ROW()-14)/2),0)))</f>
        <v/>
      </c>
      <c r="N27" s="1006" t="str">
        <f t="shared" ref="N27" ca="1" si="10">IFERROR(J27/J28,"ND")</f>
        <v>ND</v>
      </c>
      <c r="O27" s="1008" t="str">
        <f t="shared" ref="O27" ca="1" si="11">IFERROR(((J27+K27+L27)/H27),"ND")</f>
        <v>ND</v>
      </c>
      <c r="P27" s="1010"/>
    </row>
    <row r="28" spans="3:16">
      <c r="C28" s="1025"/>
      <c r="D28" s="1018"/>
      <c r="E28" s="1018"/>
      <c r="F28" s="1021"/>
      <c r="G28" s="1023"/>
      <c r="H28" s="1002"/>
      <c r="I28" s="1012"/>
      <c r="J28" s="244" t="str">
        <f ca="1">IF(MOD(ROW()-13,2)=0,IF(ISBLANK(OFFSET('11. SEGUIMIENTO 2026'!$N$14,INT((ROW()-13)/2),0)),"",OFFSET('11. SEGUIMIENTO 2026'!$N$14,INT((ROW()-13)/2),0)),IF(ISBLANK(OFFSET('9. METAS'!$Q$20,INT((ROW()-14)/2),0)),"",OFFSET('9. METAS'!$Q$20,INT((ROW()-14)/2),0)))</f>
        <v/>
      </c>
      <c r="K28" s="245" t="str">
        <f ca="1">IF(MOD(ROW()-13,2)=0,IF(ISBLANK(OFFSET('11. SEGUIMIENTO 2026'!$O$14,INT((ROW()-13)/2),0)),"",OFFSET('11. SEGUIMIENTO 2026'!$O$14,INT((ROW()-13)/2),0)),IF(ISBLANK(OFFSET('9. METAS'!$R$20,INT((ROW()-14)/2),0)),"",OFFSET('9. METAS'!$R$20,INT((ROW()-14)/2),0)))</f>
        <v/>
      </c>
      <c r="L28" s="245" t="str">
        <f ca="1">IF(MOD(ROW()-13,2)=0,IF(ISBLANK(OFFSET('11. SEGUIMIENTO 2026'!$P$14,INT((ROW()-13)/2),0)),"",OFFSET('11. SEGUIMIENTO 2026'!$P$14,INT((ROW()-13)/2),0)),IF(ISBLANK(OFFSET('9. METAS'!$S$20,INT((ROW()-14)/2),0)),"",OFFSET('9. METAS'!$S$20,INT((ROW()-14)/2),0)))</f>
        <v/>
      </c>
      <c r="M28" s="246" t="str">
        <f ca="1">IF(MOD(ROW()-13,2)=0,IF(ISBLANK(OFFSET('11. SEGUIMIENTO 2026'!$Q$14,INT((ROW()-13)/2),0)),"",OFFSET('11. SEGUIMIENTO 2026'!$Q$14,INT((ROW()-13)/2),0)),IF(ISBLANK(OFFSET('9. METAS'!$T$20,INT((ROW()-14)/2),0)),"",OFFSET('9. METAS'!$T$20,INT((ROW()-14)/2),0)))</f>
        <v/>
      </c>
      <c r="N28" s="1013"/>
      <c r="O28" s="1014"/>
      <c r="P28" s="1015"/>
    </row>
    <row r="29" spans="3:16">
      <c r="C29" s="1016" t="str">
        <f ca="1">IF(ISBLANK(OFFSET('5. Pp (3 años)'!$C$46,INT((ROW()-13)/2),0)),"",OFFSET('5. Pp (3 años)'!$C$46,INT((ROW()-13)/2),0))</f>
        <v>Componente</v>
      </c>
      <c r="D29" s="1018" t="str">
        <f ca="1">IF(ISBLANK(OFFSET('5. Pp (3 años)'!$D$46,INT((ROW()-13)/2),0)),"",OFFSET('5. Pp (3 años)'!$D$46,INT((ROW()-13)/2),0))</f>
        <v>4.1.1.1.2 Servicios integrales de bienestar y derechos sociales otorgados a la población.</v>
      </c>
      <c r="E29" s="1018" t="str">
        <f ca="1">IF(ISBLANK(OFFSET('5. Pp (3 años)'!$E$46,INT((ROW()-13)/2),0)),"",OFFSET('5. Pp (3 años)'!$E$46,INT((ROW()-13)/2),0))</f>
        <v>PSIBE: Porcentaje de servicios integrales de bienestar entregados.</v>
      </c>
      <c r="F29" s="1021" t="str">
        <f ca="1">IF(ISBLANK(OFFSET('5. Pp (3 años)'!$K$46,INT((ROW()-13)/2),0)),"",OFFSET('5. Pp (3 años)'!$K$46,INT((ROW()-13)/2),0))</f>
        <v>Ascendente</v>
      </c>
      <c r="G29" s="1023" t="str">
        <f ca="1">IF(ISBLANK(OFFSET('5. Pp (3 años)'!$H$46,INT((ROW()-13)/2),0)),"",OFFSET('5. Pp (3 años)'!$H$46,INT((ROW()-13)/2),0))</f>
        <v>Trimestral</v>
      </c>
      <c r="H29" s="1002">
        <f ca="1">IF(ISBLANK(OFFSET('9. METAS'!$K$20,INT((ROW()-13)/2),0)),"",OFFSET('9. METAS'!$K$20,INT((ROW()-13)/2),0))</f>
        <v>100</v>
      </c>
      <c r="I29" s="1004"/>
      <c r="J29" s="244">
        <f ca="1">IF(MOD(ROW()-13,2)=0,IF(ISBLANK(OFFSET('11. SEGUIMIENTO 2026'!$N$14,INT((ROW()-13)/2),0)),"",OFFSET('11. SEGUIMIENTO 2026'!$N$14,INT((ROW()-13)/2),0)),IF(ISBLANK(OFFSET('9. METAS'!$Q$20,INT((ROW()-14)/2),0)),"",OFFSET('9. METAS'!$Q$20,INT((ROW()-14)/2),0)))</f>
        <v>20</v>
      </c>
      <c r="K29" s="245" t="str">
        <f ca="1">IF(MOD(ROW()-13,2)=0,IF(ISBLANK(OFFSET('11. SEGUIMIENTO 2026'!$O$14,INT((ROW()-13)/2),0)),"",OFFSET('11. SEGUIMIENTO 2026'!$O$14,INT((ROW()-13)/2),0)),IF(ISBLANK(OFFSET('9. METAS'!$R$20,INT((ROW()-14)/2),0)),"",OFFSET('9. METAS'!$R$20,INT((ROW()-14)/2),0)))</f>
        <v/>
      </c>
      <c r="L29" s="245" t="str">
        <f ca="1">IF(MOD(ROW()-13,2)=0,IF(ISBLANK(OFFSET('11. SEGUIMIENTO 2026'!$P$14,INT((ROW()-13)/2),0)),"",OFFSET('11. SEGUIMIENTO 2026'!$P$14,INT((ROW()-13)/2),0)),IF(ISBLANK(OFFSET('9. METAS'!$S$20,INT((ROW()-14)/2),0)),"",OFFSET('9. METAS'!$S$20,INT((ROW()-14)/2),0)))</f>
        <v/>
      </c>
      <c r="M29" s="246" t="str">
        <f ca="1">IF(MOD(ROW()-13,2)=0,IF(ISBLANK(OFFSET('11. SEGUIMIENTO 2026'!$Q$14,INT((ROW()-13)/2),0)),"",OFFSET('11. SEGUIMIENTO 2026'!$Q$14,INT((ROW()-13)/2),0)),IF(ISBLANK(OFFSET('9. METAS'!$T$20,INT((ROW()-14)/2),0)),"",OFFSET('9. METAS'!$T$20,INT((ROW()-14)/2),0)))</f>
        <v/>
      </c>
      <c r="N29" s="1006">
        <f t="shared" ref="N29" ca="1" si="12">IFERROR(J29/J30,"ND")</f>
        <v>0.8</v>
      </c>
      <c r="O29" s="1008" t="str">
        <f t="shared" ref="O29" ca="1" si="13">IFERROR(((J29+K29+L29)/H29),"ND")</f>
        <v>ND</v>
      </c>
      <c r="P29" s="1010"/>
    </row>
    <row r="30" spans="3:16">
      <c r="C30" s="1025"/>
      <c r="D30" s="1018"/>
      <c r="E30" s="1018"/>
      <c r="F30" s="1021"/>
      <c r="G30" s="1023"/>
      <c r="H30" s="1002"/>
      <c r="I30" s="1012"/>
      <c r="J30" s="244">
        <f ca="1">IF(MOD(ROW()-13,2)=0,IF(ISBLANK(OFFSET('11. SEGUIMIENTO 2026'!$N$14,INT((ROW()-13)/2),0)),"",OFFSET('11. SEGUIMIENTO 2026'!$N$14,INT((ROW()-13)/2),0)),IF(ISBLANK(OFFSET('9. METAS'!$Q$20,INT((ROW()-14)/2),0)),"",OFFSET('9. METAS'!$Q$20,INT((ROW()-14)/2),0)))</f>
        <v>25</v>
      </c>
      <c r="K30" s="245">
        <f ca="1">IF(MOD(ROW()-13,2)=0,IF(ISBLANK(OFFSET('11. SEGUIMIENTO 2026'!$O$14,INT((ROW()-13)/2),0)),"",OFFSET('11. SEGUIMIENTO 2026'!$O$14,INT((ROW()-13)/2),0)),IF(ISBLANK(OFFSET('9. METAS'!$R$20,INT((ROW()-14)/2),0)),"",OFFSET('9. METAS'!$R$20,INT((ROW()-14)/2),0)))</f>
        <v>25</v>
      </c>
      <c r="L30" s="245">
        <f ca="1">IF(MOD(ROW()-13,2)=0,IF(ISBLANK(OFFSET('11. SEGUIMIENTO 2026'!$P$14,INT((ROW()-13)/2),0)),"",OFFSET('11. SEGUIMIENTO 2026'!$P$14,INT((ROW()-13)/2),0)),IF(ISBLANK(OFFSET('9. METAS'!$S$20,INT((ROW()-14)/2),0)),"",OFFSET('9. METAS'!$S$20,INT((ROW()-14)/2),0)))</f>
        <v>25</v>
      </c>
      <c r="M30" s="246">
        <f ca="1">IF(MOD(ROW()-13,2)=0,IF(ISBLANK(OFFSET('11. SEGUIMIENTO 2026'!$Q$14,INT((ROW()-13)/2),0)),"",OFFSET('11. SEGUIMIENTO 2026'!$Q$14,INT((ROW()-13)/2),0)),IF(ISBLANK(OFFSET('9. METAS'!$T$20,INT((ROW()-14)/2),0)),"",OFFSET('9. METAS'!$T$20,INT((ROW()-14)/2),0)))</f>
        <v>25</v>
      </c>
      <c r="N30" s="1013"/>
      <c r="O30" s="1014"/>
      <c r="P30" s="1015"/>
    </row>
    <row r="31" spans="3:16">
      <c r="C31" s="1016" t="str">
        <f ca="1">IF(ISBLANK(OFFSET('5. Pp (3 años)'!$C$46,INT((ROW()-13)/2),0)),"",OFFSET('5. Pp (3 años)'!$C$46,INT((ROW()-13)/2),0))</f>
        <v>Actividad</v>
      </c>
      <c r="D31" s="1018" t="str">
        <f ca="1">IF(ISBLANK(OFFSET('5. Pp (3 años)'!$D$46,INT((ROW()-13)/2),0)),"",OFFSET('5. Pp (3 años)'!$D$46,INT((ROW()-13)/2),0))</f>
        <v>4.1.1.1.2.1 Coordinación y ejecución de programas para el fortalecimiento de la cohesión social.</v>
      </c>
      <c r="E31" s="1018" t="str">
        <f ca="1">IF(ISBLANK(OFFSET('5. Pp (3 años)'!$E$46,INT((ROW()-13)/2),0)),"",OFFSET('5. Pp (3 años)'!$E$46,INT((ROW()-13)/2),0))</f>
        <v>PACSPCR: Porcentaje de acciones de cohesión social y participación ciudadana realizadas.</v>
      </c>
      <c r="F31" s="1021" t="str">
        <f ca="1">IF(ISBLANK(OFFSET('5. Pp (3 años)'!$K$46,INT((ROW()-13)/2),0)),"",OFFSET('5. Pp (3 años)'!$K$46,INT((ROW()-13)/2),0))</f>
        <v>Ascendente</v>
      </c>
      <c r="G31" s="1023" t="str">
        <f ca="1">IF(ISBLANK(OFFSET('5. Pp (3 años)'!$H$46,INT((ROW()-13)/2),0)),"",OFFSET('5. Pp (3 años)'!$H$46,INT((ROW()-13)/2),0))</f>
        <v>Trimestral</v>
      </c>
      <c r="H31" s="1002">
        <f ca="1">IF(ISBLANK(OFFSET('9. METAS'!$K$20,INT((ROW()-13)/2),0)),"",OFFSET('9. METAS'!$K$20,INT((ROW()-13)/2),0))</f>
        <v>15</v>
      </c>
      <c r="I31" s="1004"/>
      <c r="J31" s="244">
        <f ca="1">IF(MOD(ROW()-13,2)=0,IF(ISBLANK(OFFSET('11. SEGUIMIENTO 2026'!$N$14,INT((ROW()-13)/2),0)),"",OFFSET('11. SEGUIMIENTO 2026'!$N$14,INT((ROW()-13)/2),0)),IF(ISBLANK(OFFSET('9. METAS'!$Q$20,INT((ROW()-14)/2),0)),"",OFFSET('9. METAS'!$Q$20,INT((ROW()-14)/2),0)))</f>
        <v>1</v>
      </c>
      <c r="K31" s="245" t="str">
        <f ca="1">IF(MOD(ROW()-13,2)=0,IF(ISBLANK(OFFSET('11. SEGUIMIENTO 2026'!$O$14,INT((ROW()-13)/2),0)),"",OFFSET('11. SEGUIMIENTO 2026'!$O$14,INT((ROW()-13)/2),0)),IF(ISBLANK(OFFSET('9. METAS'!$R$20,INT((ROW()-14)/2),0)),"",OFFSET('9. METAS'!$R$20,INT((ROW()-14)/2),0)))</f>
        <v/>
      </c>
      <c r="L31" s="245" t="str">
        <f ca="1">IF(MOD(ROW()-13,2)=0,IF(ISBLANK(OFFSET('11. SEGUIMIENTO 2026'!$P$14,INT((ROW()-13)/2),0)),"",OFFSET('11. SEGUIMIENTO 2026'!$P$14,INT((ROW()-13)/2),0)),IF(ISBLANK(OFFSET('9. METAS'!$S$20,INT((ROW()-14)/2),0)),"",OFFSET('9. METAS'!$S$20,INT((ROW()-14)/2),0)))</f>
        <v/>
      </c>
      <c r="M31" s="246" t="str">
        <f ca="1">IF(MOD(ROW()-13,2)=0,IF(ISBLANK(OFFSET('11. SEGUIMIENTO 2026'!$Q$14,INT((ROW()-13)/2),0)),"",OFFSET('11. SEGUIMIENTO 2026'!$Q$14,INT((ROW()-13)/2),0)),IF(ISBLANK(OFFSET('9. METAS'!$T$20,INT((ROW()-14)/2),0)),"",OFFSET('9. METAS'!$T$20,INT((ROW()-14)/2),0)))</f>
        <v/>
      </c>
      <c r="N31" s="1006">
        <f t="shared" ref="N31" ca="1" si="14">IFERROR(J31/J32,"ND")</f>
        <v>1</v>
      </c>
      <c r="O31" s="1008" t="str">
        <f t="shared" ref="O31" ca="1" si="15">IFERROR(((J31+K31+L31)/H31),"ND")</f>
        <v>ND</v>
      </c>
      <c r="P31" s="1010"/>
    </row>
    <row r="32" spans="3:16">
      <c r="C32" s="1025"/>
      <c r="D32" s="1018"/>
      <c r="E32" s="1018"/>
      <c r="F32" s="1021"/>
      <c r="G32" s="1023"/>
      <c r="H32" s="1002"/>
      <c r="I32" s="1012"/>
      <c r="J32" s="244">
        <f ca="1">IF(MOD(ROW()-13,2)=0,IF(ISBLANK(OFFSET('11. SEGUIMIENTO 2026'!$N$14,INT((ROW()-13)/2),0)),"",OFFSET('11. SEGUIMIENTO 2026'!$N$14,INT((ROW()-13)/2),0)),IF(ISBLANK(OFFSET('9. METAS'!$Q$20,INT((ROW()-14)/2),0)),"",OFFSET('9. METAS'!$Q$20,INT((ROW()-14)/2),0)))</f>
        <v>1</v>
      </c>
      <c r="K32" s="245">
        <f ca="1">IF(MOD(ROW()-13,2)=0,IF(ISBLANK(OFFSET('11. SEGUIMIENTO 2026'!$O$14,INT((ROW()-13)/2),0)),"",OFFSET('11. SEGUIMIENTO 2026'!$O$14,INT((ROW()-13)/2),0)),IF(ISBLANK(OFFSET('9. METAS'!$R$20,INT((ROW()-14)/2),0)),"",OFFSET('9. METAS'!$R$20,INT((ROW()-14)/2),0)))</f>
        <v>0</v>
      </c>
      <c r="L32" s="245">
        <f ca="1">IF(MOD(ROW()-13,2)=0,IF(ISBLANK(OFFSET('11. SEGUIMIENTO 2026'!$P$14,INT((ROW()-13)/2),0)),"",OFFSET('11. SEGUIMIENTO 2026'!$P$14,INT((ROW()-13)/2),0)),IF(ISBLANK(OFFSET('9. METAS'!$S$20,INT((ROW()-14)/2),0)),"",OFFSET('9. METAS'!$S$20,INT((ROW()-14)/2),0)))</f>
        <v>6</v>
      </c>
      <c r="M32" s="246">
        <f ca="1">IF(MOD(ROW()-13,2)=0,IF(ISBLANK(OFFSET('11. SEGUIMIENTO 2026'!$Q$14,INT((ROW()-13)/2),0)),"",OFFSET('11. SEGUIMIENTO 2026'!$Q$14,INT((ROW()-13)/2),0)),IF(ISBLANK(OFFSET('9. METAS'!$T$20,INT((ROW()-14)/2),0)),"",OFFSET('9. METAS'!$T$20,INT((ROW()-14)/2),0)))</f>
        <v>8</v>
      </c>
      <c r="N32" s="1013"/>
      <c r="O32" s="1014"/>
      <c r="P32" s="1015"/>
    </row>
    <row r="33" spans="3:16">
      <c r="C33" s="1016" t="str">
        <f ca="1">IF(ISBLANK(OFFSET('5. Pp (3 años)'!$C$46,INT((ROW()-13)/2),0)),"",OFFSET('5. Pp (3 años)'!$C$46,INT((ROW()-13)/2),0))</f>
        <v>Actividad</v>
      </c>
      <c r="D33" s="1018" t="str">
        <f ca="1">IF(ISBLANK(OFFSET('5. Pp (3 años)'!$D$46,INT((ROW()-13)/2),0)),"",OFFSET('5. Pp (3 años)'!$D$46,INT((ROW()-13)/2),0))</f>
        <v>4.1.1.1.2.2 Organización y despliegue de brigadas de asistencia social en zonas de atención prioritaria.</v>
      </c>
      <c r="E33" s="1018" t="str">
        <f ca="1">IF(ISBLANK(OFFSET('5. Pp (3 años)'!$E$46,INT((ROW()-13)/2),0)),"",OFFSET('5. Pp (3 años)'!$E$46,INT((ROW()-13)/2),0))</f>
        <v>PBASIE: Porcentaje de brigadas de asistencia social institucional ejecutadas.</v>
      </c>
      <c r="F33" s="1021" t="str">
        <f ca="1">IF(ISBLANK(OFFSET('5. Pp (3 años)'!$K$46,INT((ROW()-13)/2),0)),"",OFFSET('5. Pp (3 años)'!$K$46,INT((ROW()-13)/2),0))</f>
        <v>Ascendente</v>
      </c>
      <c r="G33" s="1023" t="str">
        <f ca="1">IF(ISBLANK(OFFSET('5. Pp (3 años)'!$H$46,INT((ROW()-13)/2),0)),"",OFFSET('5. Pp (3 años)'!$H$46,INT((ROW()-13)/2),0))</f>
        <v>Trimestral</v>
      </c>
      <c r="H33" s="1002">
        <f ca="1">IF(ISBLANK(OFFSET('9. METAS'!$K$20,INT((ROW()-13)/2),0)),"",OFFSET('9. METAS'!$K$20,INT((ROW()-13)/2),0))</f>
        <v>40</v>
      </c>
      <c r="I33" s="1004"/>
      <c r="J33" s="244">
        <f ca="1">IF(MOD(ROW()-13,2)=0,IF(ISBLANK(OFFSET('11. SEGUIMIENTO 2026'!$N$14,INT((ROW()-13)/2),0)),"",OFFSET('11. SEGUIMIENTO 2026'!$N$14,INT((ROW()-13)/2),0)),IF(ISBLANK(OFFSET('9. METAS'!$Q$20,INT((ROW()-14)/2),0)),"",OFFSET('9. METAS'!$Q$20,INT((ROW()-14)/2),0)))</f>
        <v>8</v>
      </c>
      <c r="K33" s="245" t="str">
        <f ca="1">IF(MOD(ROW()-13,2)=0,IF(ISBLANK(OFFSET('11. SEGUIMIENTO 2026'!$O$14,INT((ROW()-13)/2),0)),"",OFFSET('11. SEGUIMIENTO 2026'!$O$14,INT((ROW()-13)/2),0)),IF(ISBLANK(OFFSET('9. METAS'!$R$20,INT((ROW()-14)/2),0)),"",OFFSET('9. METAS'!$R$20,INT((ROW()-14)/2),0)))</f>
        <v/>
      </c>
      <c r="L33" s="245" t="str">
        <f ca="1">IF(MOD(ROW()-13,2)=0,IF(ISBLANK(OFFSET('11. SEGUIMIENTO 2026'!$P$14,INT((ROW()-13)/2),0)),"",OFFSET('11. SEGUIMIENTO 2026'!$P$14,INT((ROW()-13)/2),0)),IF(ISBLANK(OFFSET('9. METAS'!$S$20,INT((ROW()-14)/2),0)),"",OFFSET('9. METAS'!$S$20,INT((ROW()-14)/2),0)))</f>
        <v/>
      </c>
      <c r="M33" s="246" t="str">
        <f ca="1">IF(MOD(ROW()-13,2)=0,IF(ISBLANK(OFFSET('11. SEGUIMIENTO 2026'!$Q$14,INT((ROW()-13)/2),0)),"",OFFSET('11. SEGUIMIENTO 2026'!$Q$14,INT((ROW()-13)/2),0)),IF(ISBLANK(OFFSET('9. METAS'!$T$20,INT((ROW()-14)/2),0)),"",OFFSET('9. METAS'!$T$20,INT((ROW()-14)/2),0)))</f>
        <v/>
      </c>
      <c r="N33" s="1006">
        <f t="shared" ref="N33" ca="1" si="16">IFERROR(J33/J34,"ND")</f>
        <v>0.61538461538461542</v>
      </c>
      <c r="O33" s="1008" t="str">
        <f t="shared" ref="O33" ca="1" si="17">IFERROR(((J33+K33+L33)/H33),"ND")</f>
        <v>ND</v>
      </c>
      <c r="P33" s="1010"/>
    </row>
    <row r="34" spans="3:16">
      <c r="C34" s="1025"/>
      <c r="D34" s="1018"/>
      <c r="E34" s="1018"/>
      <c r="F34" s="1021"/>
      <c r="G34" s="1023"/>
      <c r="H34" s="1002"/>
      <c r="I34" s="1012"/>
      <c r="J34" s="244">
        <f ca="1">IF(MOD(ROW()-13,2)=0,IF(ISBLANK(OFFSET('11. SEGUIMIENTO 2026'!$N$14,INT((ROW()-13)/2),0)),"",OFFSET('11. SEGUIMIENTO 2026'!$N$14,INT((ROW()-13)/2),0)),IF(ISBLANK(OFFSET('9. METAS'!$Q$20,INT((ROW()-14)/2),0)),"",OFFSET('9. METAS'!$Q$20,INT((ROW()-14)/2),0)))</f>
        <v>13</v>
      </c>
      <c r="K34" s="245">
        <f ca="1">IF(MOD(ROW()-13,2)=0,IF(ISBLANK(OFFSET('11. SEGUIMIENTO 2026'!$O$14,INT((ROW()-13)/2),0)),"",OFFSET('11. SEGUIMIENTO 2026'!$O$14,INT((ROW()-13)/2),0)),IF(ISBLANK(OFFSET('9. METAS'!$R$20,INT((ROW()-14)/2),0)),"",OFFSET('9. METAS'!$R$20,INT((ROW()-14)/2),0)))</f>
        <v>12</v>
      </c>
      <c r="L34" s="245">
        <f ca="1">IF(MOD(ROW()-13,2)=0,IF(ISBLANK(OFFSET('11. SEGUIMIENTO 2026'!$P$14,INT((ROW()-13)/2),0)),"",OFFSET('11. SEGUIMIENTO 2026'!$P$14,INT((ROW()-13)/2),0)),IF(ISBLANK(OFFSET('9. METAS'!$S$20,INT((ROW()-14)/2),0)),"",OFFSET('9. METAS'!$S$20,INT((ROW()-14)/2),0)))</f>
        <v>3</v>
      </c>
      <c r="M34" s="246">
        <f ca="1">IF(MOD(ROW()-13,2)=0,IF(ISBLANK(OFFSET('11. SEGUIMIENTO 2026'!$Q$14,INT((ROW()-13)/2),0)),"",OFFSET('11. SEGUIMIENTO 2026'!$Q$14,INT((ROW()-13)/2),0)),IF(ISBLANK(OFFSET('9. METAS'!$T$20,INT((ROW()-14)/2),0)),"",OFFSET('9. METAS'!$T$20,INT((ROW()-14)/2),0)))</f>
        <v>12</v>
      </c>
      <c r="N34" s="1013"/>
      <c r="O34" s="1014"/>
      <c r="P34" s="1015"/>
    </row>
    <row r="35" spans="3:16">
      <c r="C35" s="1016" t="str">
        <f ca="1">IF(ISBLANK(OFFSET('5. Pp (3 años)'!$C$46,INT((ROW()-13)/2),0)),"",OFFSET('5. Pp (3 años)'!$C$46,INT((ROW()-13)/2),0))</f>
        <v>Actividad</v>
      </c>
      <c r="D35" s="1018" t="str">
        <f ca="1">IF(ISBLANK(OFFSET('5. Pp (3 años)'!$D$46,INT((ROW()-13)/2),0)),"",OFFSET('5. Pp (3 años)'!$D$46,INT((ROW()-13)/2),0))</f>
        <v/>
      </c>
      <c r="E35" s="1018" t="str">
        <f ca="1">IF(ISBLANK(OFFSET('5. Pp (3 años)'!$E$46,INT((ROW()-13)/2),0)),"",OFFSET('5. Pp (3 años)'!$E$46,INT((ROW()-13)/2),0))</f>
        <v/>
      </c>
      <c r="F35" s="1021" t="str">
        <f ca="1">IF(ISBLANK(OFFSET('5. Pp (3 años)'!$K$46,INT((ROW()-13)/2),0)),"",OFFSET('5. Pp (3 años)'!$K$46,INT((ROW()-13)/2),0))</f>
        <v/>
      </c>
      <c r="G35" s="1023" t="str">
        <f ca="1">IF(ISBLANK(OFFSET('5. Pp (3 años)'!$H$46,INT((ROW()-13)/2),0)),"",OFFSET('5. Pp (3 años)'!$H$46,INT((ROW()-13)/2),0))</f>
        <v/>
      </c>
      <c r="H35" s="1002" t="str">
        <f ca="1">IF(ISBLANK(OFFSET('9. METAS'!$K$20,INT((ROW()-13)/2),0)),"",OFFSET('9. METAS'!$K$20,INT((ROW()-13)/2),0))</f>
        <v/>
      </c>
      <c r="I35" s="1004"/>
      <c r="J35" s="244" t="str">
        <f ca="1">IF(MOD(ROW()-13,2)=0,IF(ISBLANK(OFFSET('11. SEGUIMIENTO 2026'!$N$14,INT((ROW()-13)/2),0)),"",OFFSET('11. SEGUIMIENTO 2026'!$N$14,INT((ROW()-13)/2),0)),IF(ISBLANK(OFFSET('9. METAS'!$Q$20,INT((ROW()-14)/2),0)),"",OFFSET('9. METAS'!$Q$20,INT((ROW()-14)/2),0)))</f>
        <v/>
      </c>
      <c r="K35" s="245" t="str">
        <f ca="1">IF(MOD(ROW()-13,2)=0,IF(ISBLANK(OFFSET('11. SEGUIMIENTO 2026'!$O$14,INT((ROW()-13)/2),0)),"",OFFSET('11. SEGUIMIENTO 2026'!$O$14,INT((ROW()-13)/2),0)),IF(ISBLANK(OFFSET('9. METAS'!$R$20,INT((ROW()-14)/2),0)),"",OFFSET('9. METAS'!$R$20,INT((ROW()-14)/2),0)))</f>
        <v/>
      </c>
      <c r="L35" s="245" t="str">
        <f ca="1">IF(MOD(ROW()-13,2)=0,IF(ISBLANK(OFFSET('11. SEGUIMIENTO 2026'!$P$14,INT((ROW()-13)/2),0)),"",OFFSET('11. SEGUIMIENTO 2026'!$P$14,INT((ROW()-13)/2),0)),IF(ISBLANK(OFFSET('9. METAS'!$S$20,INT((ROW()-14)/2),0)),"",OFFSET('9. METAS'!$S$20,INT((ROW()-14)/2),0)))</f>
        <v/>
      </c>
      <c r="M35" s="246" t="str">
        <f ca="1">IF(MOD(ROW()-13,2)=0,IF(ISBLANK(OFFSET('11. SEGUIMIENTO 2026'!$Q$14,INT((ROW()-13)/2),0)),"",OFFSET('11. SEGUIMIENTO 2026'!$Q$14,INT((ROW()-13)/2),0)),IF(ISBLANK(OFFSET('9. METAS'!$T$20,INT((ROW()-14)/2),0)),"",OFFSET('9. METAS'!$T$20,INT((ROW()-14)/2),0)))</f>
        <v/>
      </c>
      <c r="N35" s="1006" t="str">
        <f t="shared" ref="N35" ca="1" si="18">IFERROR(J35/J36,"ND")</f>
        <v>ND</v>
      </c>
      <c r="O35" s="1008" t="str">
        <f t="shared" ref="O35" ca="1" si="19">IFERROR(((J35+K35+L35)/H35),"ND")</f>
        <v>ND</v>
      </c>
      <c r="P35" s="1010"/>
    </row>
    <row r="36" spans="3:16">
      <c r="C36" s="1025"/>
      <c r="D36" s="1018"/>
      <c r="E36" s="1018"/>
      <c r="F36" s="1021"/>
      <c r="G36" s="1023"/>
      <c r="H36" s="1002"/>
      <c r="I36" s="1012"/>
      <c r="J36" s="244" t="str">
        <f ca="1">IF(MOD(ROW()-13,2)=0,IF(ISBLANK(OFFSET('11. SEGUIMIENTO 2026'!$N$14,INT((ROW()-13)/2),0)),"",OFFSET('11. SEGUIMIENTO 2026'!$N$14,INT((ROW()-13)/2),0)),IF(ISBLANK(OFFSET('9. METAS'!$Q$20,INT((ROW()-14)/2),0)),"",OFFSET('9. METAS'!$Q$20,INT((ROW()-14)/2),0)))</f>
        <v/>
      </c>
      <c r="K36" s="245" t="str">
        <f ca="1">IF(MOD(ROW()-13,2)=0,IF(ISBLANK(OFFSET('11. SEGUIMIENTO 2026'!$O$14,INT((ROW()-13)/2),0)),"",OFFSET('11. SEGUIMIENTO 2026'!$O$14,INT((ROW()-13)/2),0)),IF(ISBLANK(OFFSET('9. METAS'!$R$20,INT((ROW()-14)/2),0)),"",OFFSET('9. METAS'!$R$20,INT((ROW()-14)/2),0)))</f>
        <v/>
      </c>
      <c r="L36" s="245" t="str">
        <f ca="1">IF(MOD(ROW()-13,2)=0,IF(ISBLANK(OFFSET('11. SEGUIMIENTO 2026'!$P$14,INT((ROW()-13)/2),0)),"",OFFSET('11. SEGUIMIENTO 2026'!$P$14,INT((ROW()-13)/2),0)),IF(ISBLANK(OFFSET('9. METAS'!$S$20,INT((ROW()-14)/2),0)),"",OFFSET('9. METAS'!$S$20,INT((ROW()-14)/2),0)))</f>
        <v/>
      </c>
      <c r="M36" s="246" t="str">
        <f ca="1">IF(MOD(ROW()-13,2)=0,IF(ISBLANK(OFFSET('11. SEGUIMIENTO 2026'!$Q$14,INT((ROW()-13)/2),0)),"",OFFSET('11. SEGUIMIENTO 2026'!$Q$14,INT((ROW()-13)/2),0)),IF(ISBLANK(OFFSET('9. METAS'!$T$20,INT((ROW()-14)/2),0)),"",OFFSET('9. METAS'!$T$20,INT((ROW()-14)/2),0)))</f>
        <v/>
      </c>
      <c r="N36" s="1013"/>
      <c r="O36" s="1014"/>
      <c r="P36" s="1015"/>
    </row>
    <row r="37" spans="3:16">
      <c r="C37" s="1016" t="str">
        <f ca="1">IF(ISBLANK(OFFSET('5. Pp (3 años)'!$C$46,INT((ROW()-13)/2),0)),"",OFFSET('5. Pp (3 años)'!$C$46,INT((ROW()-13)/2),0))</f>
        <v>Actividad</v>
      </c>
      <c r="D37" s="1018" t="str">
        <f ca="1">IF(ISBLANK(OFFSET('5. Pp (3 años)'!$D$46,INT((ROW()-13)/2),0)),"",OFFSET('5. Pp (3 años)'!$D$46,INT((ROW()-13)/2),0))</f>
        <v/>
      </c>
      <c r="E37" s="1018" t="str">
        <f ca="1">IF(ISBLANK(OFFSET('5. Pp (3 años)'!$E$46,INT((ROW()-13)/2),0)),"",OFFSET('5. Pp (3 años)'!$E$46,INT((ROW()-13)/2),0))</f>
        <v/>
      </c>
      <c r="F37" s="1021" t="str">
        <f ca="1">IF(ISBLANK(OFFSET('5. Pp (3 años)'!$K$46,INT((ROW()-13)/2),0)),"",OFFSET('5. Pp (3 años)'!$K$46,INT((ROW()-13)/2),0))</f>
        <v/>
      </c>
      <c r="G37" s="1023" t="str">
        <f ca="1">IF(ISBLANK(OFFSET('5. Pp (3 años)'!$H$46,INT((ROW()-13)/2),0)),"",OFFSET('5. Pp (3 años)'!$H$46,INT((ROW()-13)/2),0))</f>
        <v/>
      </c>
      <c r="H37" s="1002" t="str">
        <f ca="1">IF(ISBLANK(OFFSET('9. METAS'!$K$20,INT((ROW()-13)/2),0)),"",OFFSET('9. METAS'!$K$20,INT((ROW()-13)/2),0))</f>
        <v/>
      </c>
      <c r="I37" s="1004"/>
      <c r="J37" s="244" t="str">
        <f ca="1">IF(MOD(ROW()-13,2)=0,IF(ISBLANK(OFFSET('11. SEGUIMIENTO 2026'!$N$14,INT((ROW()-13)/2),0)),"",OFFSET('11. SEGUIMIENTO 2026'!$N$14,INT((ROW()-13)/2),0)),IF(ISBLANK(OFFSET('9. METAS'!$Q$20,INT((ROW()-14)/2),0)),"",OFFSET('9. METAS'!$Q$20,INT((ROW()-14)/2),0)))</f>
        <v/>
      </c>
      <c r="K37" s="245" t="str">
        <f ca="1">IF(MOD(ROW()-13,2)=0,IF(ISBLANK(OFFSET('11. SEGUIMIENTO 2026'!$O$14,INT((ROW()-13)/2),0)),"",OFFSET('11. SEGUIMIENTO 2026'!$O$14,INT((ROW()-13)/2),0)),IF(ISBLANK(OFFSET('9. METAS'!$R$20,INT((ROW()-14)/2),0)),"",OFFSET('9. METAS'!$R$20,INT((ROW()-14)/2),0)))</f>
        <v/>
      </c>
      <c r="L37" s="245" t="str">
        <f ca="1">IF(MOD(ROW()-13,2)=0,IF(ISBLANK(OFFSET('11. SEGUIMIENTO 2026'!$P$14,INT((ROW()-13)/2),0)),"",OFFSET('11. SEGUIMIENTO 2026'!$P$14,INT((ROW()-13)/2),0)),IF(ISBLANK(OFFSET('9. METAS'!$S$20,INT((ROW()-14)/2),0)),"",OFFSET('9. METAS'!$S$20,INT((ROW()-14)/2),0)))</f>
        <v/>
      </c>
      <c r="M37" s="246" t="str">
        <f ca="1">IF(MOD(ROW()-13,2)=0,IF(ISBLANK(OFFSET('11. SEGUIMIENTO 2026'!$Q$14,INT((ROW()-13)/2),0)),"",OFFSET('11. SEGUIMIENTO 2026'!$Q$14,INT((ROW()-13)/2),0)),IF(ISBLANK(OFFSET('9. METAS'!$T$20,INT((ROW()-14)/2),0)),"",OFFSET('9. METAS'!$T$20,INT((ROW()-14)/2),0)))</f>
        <v/>
      </c>
      <c r="N37" s="1006" t="str">
        <f t="shared" ref="N37" ca="1" si="20">IFERROR(J37/J38,"ND")</f>
        <v>ND</v>
      </c>
      <c r="O37" s="1008" t="str">
        <f t="shared" ref="O37" ca="1" si="21">IFERROR(((J37+K37+L37)/H37),"ND")</f>
        <v>ND</v>
      </c>
      <c r="P37" s="1010"/>
    </row>
    <row r="38" spans="3:16">
      <c r="C38" s="1025"/>
      <c r="D38" s="1018"/>
      <c r="E38" s="1018"/>
      <c r="F38" s="1021"/>
      <c r="G38" s="1023"/>
      <c r="H38" s="1002"/>
      <c r="I38" s="1012"/>
      <c r="J38" s="244" t="str">
        <f ca="1">IF(MOD(ROW()-13,2)=0,IF(ISBLANK(OFFSET('11. SEGUIMIENTO 2026'!$N$14,INT((ROW()-13)/2),0)),"",OFFSET('11. SEGUIMIENTO 2026'!$N$14,INT((ROW()-13)/2),0)),IF(ISBLANK(OFFSET('9. METAS'!$Q$20,INT((ROW()-14)/2),0)),"",OFFSET('9. METAS'!$Q$20,INT((ROW()-14)/2),0)))</f>
        <v/>
      </c>
      <c r="K38" s="245" t="str">
        <f ca="1">IF(MOD(ROW()-13,2)=0,IF(ISBLANK(OFFSET('11. SEGUIMIENTO 2026'!$O$14,INT((ROW()-13)/2),0)),"",OFFSET('11. SEGUIMIENTO 2026'!$O$14,INT((ROW()-13)/2),0)),IF(ISBLANK(OFFSET('9. METAS'!$R$20,INT((ROW()-14)/2),0)),"",OFFSET('9. METAS'!$R$20,INT((ROW()-14)/2),0)))</f>
        <v/>
      </c>
      <c r="L38" s="245" t="str">
        <f ca="1">IF(MOD(ROW()-13,2)=0,IF(ISBLANK(OFFSET('11. SEGUIMIENTO 2026'!$P$14,INT((ROW()-13)/2),0)),"",OFFSET('11. SEGUIMIENTO 2026'!$P$14,INT((ROW()-13)/2),0)),IF(ISBLANK(OFFSET('9. METAS'!$S$20,INT((ROW()-14)/2),0)),"",OFFSET('9. METAS'!$S$20,INT((ROW()-14)/2),0)))</f>
        <v/>
      </c>
      <c r="M38" s="246" t="str">
        <f ca="1">IF(MOD(ROW()-13,2)=0,IF(ISBLANK(OFFSET('11. SEGUIMIENTO 2026'!$Q$14,INT((ROW()-13)/2),0)),"",OFFSET('11. SEGUIMIENTO 2026'!$Q$14,INT((ROW()-13)/2),0)),IF(ISBLANK(OFFSET('9. METAS'!$T$20,INT((ROW()-14)/2),0)),"",OFFSET('9. METAS'!$T$20,INT((ROW()-14)/2),0)))</f>
        <v/>
      </c>
      <c r="N38" s="1013"/>
      <c r="O38" s="1014"/>
      <c r="P38" s="1015"/>
    </row>
    <row r="39" spans="3:16">
      <c r="C39" s="1016" t="str">
        <f ca="1">IF(ISBLANK(OFFSET('5. Pp (3 años)'!$C$46,INT((ROW()-13)/2),0)),"",OFFSET('5. Pp (3 años)'!$C$46,INT((ROW()-13)/2),0))</f>
        <v>Actividad</v>
      </c>
      <c r="D39" s="1018" t="str">
        <f ca="1">IF(ISBLANK(OFFSET('5. Pp (3 años)'!$D$46,INT((ROW()-13)/2),0)),"",OFFSET('5. Pp (3 años)'!$D$46,INT((ROW()-13)/2),0))</f>
        <v/>
      </c>
      <c r="E39" s="1018" t="str">
        <f ca="1">IF(ISBLANK(OFFSET('5. Pp (3 años)'!$E$46,INT((ROW()-13)/2),0)),"",OFFSET('5. Pp (3 años)'!$E$46,INT((ROW()-13)/2),0))</f>
        <v/>
      </c>
      <c r="F39" s="1021" t="str">
        <f ca="1">IF(ISBLANK(OFFSET('5. Pp (3 años)'!$K$46,INT((ROW()-13)/2),0)),"",OFFSET('5. Pp (3 años)'!$K$46,INT((ROW()-13)/2),0))</f>
        <v/>
      </c>
      <c r="G39" s="1023" t="str">
        <f ca="1">IF(ISBLANK(OFFSET('5. Pp (3 años)'!$H$46,INT((ROW()-13)/2),0)),"",OFFSET('5. Pp (3 años)'!$H$46,INT((ROW()-13)/2),0))</f>
        <v/>
      </c>
      <c r="H39" s="1002" t="str">
        <f ca="1">IF(ISBLANK(OFFSET('9. METAS'!$K$20,INT((ROW()-13)/2),0)),"",OFFSET('9. METAS'!$K$20,INT((ROW()-13)/2),0))</f>
        <v/>
      </c>
      <c r="I39" s="1004"/>
      <c r="J39" s="244" t="str">
        <f ca="1">IF(MOD(ROW()-13,2)=0,IF(ISBLANK(OFFSET('11. SEGUIMIENTO 2026'!$N$14,INT((ROW()-13)/2),0)),"",OFFSET('11. SEGUIMIENTO 2026'!$N$14,INT((ROW()-13)/2),0)),IF(ISBLANK(OFFSET('9. METAS'!$Q$20,INT((ROW()-14)/2),0)),"",OFFSET('9. METAS'!$Q$20,INT((ROW()-14)/2),0)))</f>
        <v/>
      </c>
      <c r="K39" s="245" t="str">
        <f ca="1">IF(MOD(ROW()-13,2)=0,IF(ISBLANK(OFFSET('11. SEGUIMIENTO 2026'!$O$14,INT((ROW()-13)/2),0)),"",OFFSET('11. SEGUIMIENTO 2026'!$O$14,INT((ROW()-13)/2),0)),IF(ISBLANK(OFFSET('9. METAS'!$R$20,INT((ROW()-14)/2),0)),"",OFFSET('9. METAS'!$R$20,INT((ROW()-14)/2),0)))</f>
        <v/>
      </c>
      <c r="L39" s="245" t="str">
        <f ca="1">IF(MOD(ROW()-13,2)=0,IF(ISBLANK(OFFSET('11. SEGUIMIENTO 2026'!$P$14,INT((ROW()-13)/2),0)),"",OFFSET('11. SEGUIMIENTO 2026'!$P$14,INT((ROW()-13)/2),0)),IF(ISBLANK(OFFSET('9. METAS'!$S$20,INT((ROW()-14)/2),0)),"",OFFSET('9. METAS'!$S$20,INT((ROW()-14)/2),0)))</f>
        <v/>
      </c>
      <c r="M39" s="246" t="str">
        <f ca="1">IF(MOD(ROW()-13,2)=0,IF(ISBLANK(OFFSET('11. SEGUIMIENTO 2026'!$Q$14,INT((ROW()-13)/2),0)),"",OFFSET('11. SEGUIMIENTO 2026'!$Q$14,INT((ROW()-13)/2),0)),IF(ISBLANK(OFFSET('9. METAS'!$T$20,INT((ROW()-14)/2),0)),"",OFFSET('9. METAS'!$T$20,INT((ROW()-14)/2),0)))</f>
        <v/>
      </c>
      <c r="N39" s="1006" t="str">
        <f t="shared" ref="N39" ca="1" si="22">IFERROR(J39/J40,"ND")</f>
        <v>ND</v>
      </c>
      <c r="O39" s="1008" t="str">
        <f t="shared" ref="O39" ca="1" si="23">IFERROR(((J39+K39+L39)/H39),"ND")</f>
        <v>ND</v>
      </c>
      <c r="P39" s="1010"/>
    </row>
    <row r="40" spans="3:16">
      <c r="C40" s="1025"/>
      <c r="D40" s="1018"/>
      <c r="E40" s="1018"/>
      <c r="F40" s="1021"/>
      <c r="G40" s="1023"/>
      <c r="H40" s="1002"/>
      <c r="I40" s="1012"/>
      <c r="J40" s="244" t="str">
        <f ca="1">IF(MOD(ROW()-13,2)=0,IF(ISBLANK(OFFSET('11. SEGUIMIENTO 2026'!$N$14,INT((ROW()-13)/2),0)),"",OFFSET('11. SEGUIMIENTO 2026'!$N$14,INT((ROW()-13)/2),0)),IF(ISBLANK(OFFSET('9. METAS'!$Q$20,INT((ROW()-14)/2),0)),"",OFFSET('9. METAS'!$Q$20,INT((ROW()-14)/2),0)))</f>
        <v/>
      </c>
      <c r="K40" s="245" t="str">
        <f ca="1">IF(MOD(ROW()-13,2)=0,IF(ISBLANK(OFFSET('11. SEGUIMIENTO 2026'!$O$14,INT((ROW()-13)/2),0)),"",OFFSET('11. SEGUIMIENTO 2026'!$O$14,INT((ROW()-13)/2),0)),IF(ISBLANK(OFFSET('9. METAS'!$R$20,INT((ROW()-14)/2),0)),"",OFFSET('9. METAS'!$R$20,INT((ROW()-14)/2),0)))</f>
        <v/>
      </c>
      <c r="L40" s="245" t="str">
        <f ca="1">IF(MOD(ROW()-13,2)=0,IF(ISBLANK(OFFSET('11. SEGUIMIENTO 2026'!$P$14,INT((ROW()-13)/2),0)),"",OFFSET('11. SEGUIMIENTO 2026'!$P$14,INT((ROW()-13)/2),0)),IF(ISBLANK(OFFSET('9. METAS'!$S$20,INT((ROW()-14)/2),0)),"",OFFSET('9. METAS'!$S$20,INT((ROW()-14)/2),0)))</f>
        <v/>
      </c>
      <c r="M40" s="246" t="str">
        <f ca="1">IF(MOD(ROW()-13,2)=0,IF(ISBLANK(OFFSET('11. SEGUIMIENTO 2026'!$Q$14,INT((ROW()-13)/2),0)),"",OFFSET('11. SEGUIMIENTO 2026'!$Q$14,INT((ROW()-13)/2),0)),IF(ISBLANK(OFFSET('9. METAS'!$T$20,INT((ROW()-14)/2),0)),"",OFFSET('9. METAS'!$T$20,INT((ROW()-14)/2),0)))</f>
        <v/>
      </c>
      <c r="N40" s="1013"/>
      <c r="O40" s="1014"/>
      <c r="P40" s="1015"/>
    </row>
    <row r="41" spans="3:16">
      <c r="C41" s="1016" t="str">
        <f ca="1">IF(ISBLANK(OFFSET('5. Pp (3 años)'!$C$46,INT((ROW()-13)/2),0)),"",OFFSET('5. Pp (3 años)'!$C$46,INT((ROW()-13)/2),0))</f>
        <v>Componente</v>
      </c>
      <c r="D41" s="1018" t="str">
        <f ca="1">IF(ISBLANK(OFFSET('5. Pp (3 años)'!$D$46,INT((ROW()-13)/2),0)),"",OFFSET('5. Pp (3 años)'!$D$46,INT((ROW()-13)/2),0))</f>
        <v>4.1.1.1.3 Mecanismos de participación ciudadana y cohesión social implementados.</v>
      </c>
      <c r="E41" s="1018" t="str">
        <f ca="1">IF(ISBLANK(OFFSET('5. Pp (3 años)'!$E$46,INT((ROW()-13)/2),0)),"",OFFSET('5. Pp (3 años)'!$E$46,INT((ROW()-13)/2),0))</f>
        <v>PMPCORD: Porcentaje de mecanismos de participación ciudadana operando con resultados documentados.</v>
      </c>
      <c r="F41" s="1021" t="str">
        <f ca="1">IF(ISBLANK(OFFSET('5. Pp (3 años)'!$K$46,INT((ROW()-13)/2),0)),"",OFFSET('5. Pp (3 años)'!$K$46,INT((ROW()-13)/2),0))</f>
        <v>Ascendente</v>
      </c>
      <c r="G41" s="1023" t="str">
        <f ca="1">IF(ISBLANK(OFFSET('5. Pp (3 años)'!$H$46,INT((ROW()-13)/2),0)),"",OFFSET('5. Pp (3 años)'!$H$46,INT((ROW()-13)/2),0))</f>
        <v>Trimestral</v>
      </c>
      <c r="H41" s="1002">
        <f ca="1">IF(ISBLANK(OFFSET('9. METAS'!$K$20,INT((ROW()-13)/2),0)),"",OFFSET('9. METAS'!$K$20,INT((ROW()-13)/2),0))</f>
        <v>100</v>
      </c>
      <c r="I41" s="1004"/>
      <c r="J41" s="244">
        <f ca="1">IF(MOD(ROW()-13,2)=0,IF(ISBLANK(OFFSET('11. SEGUIMIENTO 2026'!$N$14,INT((ROW()-13)/2),0)),"",OFFSET('11. SEGUIMIENTO 2026'!$N$14,INT((ROW()-13)/2),0)),IF(ISBLANK(OFFSET('9. METAS'!$Q$20,INT((ROW()-14)/2),0)),"",OFFSET('9. METAS'!$Q$20,INT((ROW()-14)/2),0)))</f>
        <v>25</v>
      </c>
      <c r="K41" s="245" t="str">
        <f ca="1">IF(MOD(ROW()-13,2)=0,IF(ISBLANK(OFFSET('11. SEGUIMIENTO 2026'!$O$14,INT((ROW()-13)/2),0)),"",OFFSET('11. SEGUIMIENTO 2026'!$O$14,INT((ROW()-13)/2),0)),IF(ISBLANK(OFFSET('9. METAS'!$R$20,INT((ROW()-14)/2),0)),"",OFFSET('9. METAS'!$R$20,INT((ROW()-14)/2),0)))</f>
        <v/>
      </c>
      <c r="L41" s="245" t="str">
        <f ca="1">IF(MOD(ROW()-13,2)=0,IF(ISBLANK(OFFSET('11. SEGUIMIENTO 2026'!$P$14,INT((ROW()-13)/2),0)),"",OFFSET('11. SEGUIMIENTO 2026'!$P$14,INT((ROW()-13)/2),0)),IF(ISBLANK(OFFSET('9. METAS'!$S$20,INT((ROW()-14)/2),0)),"",OFFSET('9. METAS'!$S$20,INT((ROW()-14)/2),0)))</f>
        <v/>
      </c>
      <c r="M41" s="246" t="str">
        <f ca="1">IF(MOD(ROW()-13,2)=0,IF(ISBLANK(OFFSET('11. SEGUIMIENTO 2026'!$Q$14,INT((ROW()-13)/2),0)),"",OFFSET('11. SEGUIMIENTO 2026'!$Q$14,INT((ROW()-13)/2),0)),IF(ISBLANK(OFFSET('9. METAS'!$T$20,INT((ROW()-14)/2),0)),"",OFFSET('9. METAS'!$T$20,INT((ROW()-14)/2),0)))</f>
        <v/>
      </c>
      <c r="N41" s="1006">
        <f t="shared" ref="N41" ca="1" si="24">IFERROR(J41/J42,"ND")</f>
        <v>1</v>
      </c>
      <c r="O41" s="1008" t="str">
        <f t="shared" ref="O41" ca="1" si="25">IFERROR(((J41+K41+L41)/H41),"ND")</f>
        <v>ND</v>
      </c>
      <c r="P41" s="1010"/>
    </row>
    <row r="42" spans="3:16">
      <c r="C42" s="1025"/>
      <c r="D42" s="1018"/>
      <c r="E42" s="1018"/>
      <c r="F42" s="1021"/>
      <c r="G42" s="1023"/>
      <c r="H42" s="1002"/>
      <c r="I42" s="1012"/>
      <c r="J42" s="244">
        <f ca="1">IF(MOD(ROW()-13,2)=0,IF(ISBLANK(OFFSET('11. SEGUIMIENTO 2026'!$N$14,INT((ROW()-13)/2),0)),"",OFFSET('11. SEGUIMIENTO 2026'!$N$14,INT((ROW()-13)/2),0)),IF(ISBLANK(OFFSET('9. METAS'!$Q$20,INT((ROW()-14)/2),0)),"",OFFSET('9. METAS'!$Q$20,INT((ROW()-14)/2),0)))</f>
        <v>25</v>
      </c>
      <c r="K42" s="245">
        <f ca="1">IF(MOD(ROW()-13,2)=0,IF(ISBLANK(OFFSET('11. SEGUIMIENTO 2026'!$O$14,INT((ROW()-13)/2),0)),"",OFFSET('11. SEGUIMIENTO 2026'!$O$14,INT((ROW()-13)/2),0)),IF(ISBLANK(OFFSET('9. METAS'!$R$20,INT((ROW()-14)/2),0)),"",OFFSET('9. METAS'!$R$20,INT((ROW()-14)/2),0)))</f>
        <v>25</v>
      </c>
      <c r="L42" s="245">
        <f ca="1">IF(MOD(ROW()-13,2)=0,IF(ISBLANK(OFFSET('11. SEGUIMIENTO 2026'!$P$14,INT((ROW()-13)/2),0)),"",OFFSET('11. SEGUIMIENTO 2026'!$P$14,INT((ROW()-13)/2),0)),IF(ISBLANK(OFFSET('9. METAS'!$S$20,INT((ROW()-14)/2),0)),"",OFFSET('9. METAS'!$S$20,INT((ROW()-14)/2),0)))</f>
        <v>25</v>
      </c>
      <c r="M42" s="246">
        <f ca="1">IF(MOD(ROW()-13,2)=0,IF(ISBLANK(OFFSET('11. SEGUIMIENTO 2026'!$Q$14,INT((ROW()-13)/2),0)),"",OFFSET('11. SEGUIMIENTO 2026'!$Q$14,INT((ROW()-13)/2),0)),IF(ISBLANK(OFFSET('9. METAS'!$T$20,INT((ROW()-14)/2),0)),"",OFFSET('9. METAS'!$T$20,INT((ROW()-14)/2),0)))</f>
        <v>25</v>
      </c>
      <c r="N42" s="1013"/>
      <c r="O42" s="1014"/>
      <c r="P42" s="1015"/>
    </row>
    <row r="43" spans="3:16">
      <c r="C43" s="1016" t="str">
        <f ca="1">IF(ISBLANK(OFFSET('5. Pp (3 años)'!$C$46,INT((ROW()-13)/2),0)),"",OFFSET('5. Pp (3 años)'!$C$46,INT((ROW()-13)/2),0))</f>
        <v>Actividad</v>
      </c>
      <c r="D43" s="1018" t="str">
        <f ca="1">IF(ISBLANK(OFFSET('5. Pp (3 años)'!$D$46,INT((ROW()-13)/2),0)),"",OFFSET('5. Pp (3 años)'!$D$46,INT((ROW()-13)/2),0))</f>
        <v>4.1.1.1.3.1   Organización de los talleres de co-creación y votación del Presupuesto Participativo.</v>
      </c>
      <c r="E43" s="1018" t="str">
        <f ca="1">IF(ISBLANK(OFFSET('5. Pp (3 años)'!$E$46,INT((ROW()-13)/2),0)),"",OFFSET('5. Pp (3 años)'!$E$46,INT((ROW()-13)/2),0))</f>
        <v>PTCJV: Porcentaje de talleres de co-creación y jornadas de votación presencial realizados.</v>
      </c>
      <c r="F43" s="1021" t="str">
        <f ca="1">IF(ISBLANK(OFFSET('5. Pp (3 años)'!$K$46,INT((ROW()-13)/2),0)),"",OFFSET('5. Pp (3 años)'!$K$46,INT((ROW()-13)/2),0))</f>
        <v>Ascendente</v>
      </c>
      <c r="G43" s="1023" t="str">
        <f ca="1">IF(ISBLANK(OFFSET('5. Pp (3 años)'!$H$46,INT((ROW()-13)/2),0)),"",OFFSET('5. Pp (3 años)'!$H$46,INT((ROW()-13)/2),0))</f>
        <v>Trimestral</v>
      </c>
      <c r="H43" s="1002">
        <f ca="1">IF(ISBLANK(OFFSET('9. METAS'!$K$20,INT((ROW()-13)/2),0)),"",OFFSET('9. METAS'!$K$20,INT((ROW()-13)/2),0))</f>
        <v>15</v>
      </c>
      <c r="I43" s="1004"/>
      <c r="J43" s="244">
        <f ca="1">IF(MOD(ROW()-13,2)=0,IF(ISBLANK(OFFSET('11. SEGUIMIENTO 2026'!$N$14,INT((ROW()-13)/2),0)),"",OFFSET('11. SEGUIMIENTO 2026'!$N$14,INT((ROW()-13)/2),0)),IF(ISBLANK(OFFSET('9. METAS'!$Q$20,INT((ROW()-14)/2),0)),"",OFFSET('9. METAS'!$Q$20,INT((ROW()-14)/2),0)))</f>
        <v>7</v>
      </c>
      <c r="K43" s="245" t="str">
        <f ca="1">IF(MOD(ROW()-13,2)=0,IF(ISBLANK(OFFSET('11. SEGUIMIENTO 2026'!$O$14,INT((ROW()-13)/2),0)),"",OFFSET('11. SEGUIMIENTO 2026'!$O$14,INT((ROW()-13)/2),0)),IF(ISBLANK(OFFSET('9. METAS'!$R$20,INT((ROW()-14)/2),0)),"",OFFSET('9. METAS'!$R$20,INT((ROW()-14)/2),0)))</f>
        <v/>
      </c>
      <c r="L43" s="245" t="str">
        <f ca="1">IF(MOD(ROW()-13,2)=0,IF(ISBLANK(OFFSET('11. SEGUIMIENTO 2026'!$P$14,INT((ROW()-13)/2),0)),"",OFFSET('11. SEGUIMIENTO 2026'!$P$14,INT((ROW()-13)/2),0)),IF(ISBLANK(OFFSET('9. METAS'!$S$20,INT((ROW()-14)/2),0)),"",OFFSET('9. METAS'!$S$20,INT((ROW()-14)/2),0)))</f>
        <v/>
      </c>
      <c r="M43" s="246" t="str">
        <f ca="1">IF(MOD(ROW()-13,2)=0,IF(ISBLANK(OFFSET('11. SEGUIMIENTO 2026'!$Q$14,INT((ROW()-13)/2),0)),"",OFFSET('11. SEGUIMIENTO 2026'!$Q$14,INT((ROW()-13)/2),0)),IF(ISBLANK(OFFSET('9. METAS'!$T$20,INT((ROW()-14)/2),0)),"",OFFSET('9. METAS'!$T$20,INT((ROW()-14)/2),0)))</f>
        <v/>
      </c>
      <c r="N43" s="1006">
        <f t="shared" ref="N43" ca="1" si="26">IFERROR(J43/J44,"ND")</f>
        <v>1</v>
      </c>
      <c r="O43" s="1008" t="str">
        <f t="shared" ref="O43" ca="1" si="27">IFERROR(((J43+K43+L43)/H43),"ND")</f>
        <v>ND</v>
      </c>
      <c r="P43" s="1010"/>
    </row>
    <row r="44" spans="3:16">
      <c r="C44" s="1025"/>
      <c r="D44" s="1018"/>
      <c r="E44" s="1018"/>
      <c r="F44" s="1021"/>
      <c r="G44" s="1023"/>
      <c r="H44" s="1002"/>
      <c r="I44" s="1012"/>
      <c r="J44" s="244">
        <f ca="1">IF(MOD(ROW()-13,2)=0,IF(ISBLANK(OFFSET('11. SEGUIMIENTO 2026'!$N$14,INT((ROW()-13)/2),0)),"",OFFSET('11. SEGUIMIENTO 2026'!$N$14,INT((ROW()-13)/2),0)),IF(ISBLANK(OFFSET('9. METAS'!$Q$20,INT((ROW()-14)/2),0)),"",OFFSET('9. METAS'!$Q$20,INT((ROW()-14)/2),0)))</f>
        <v>7</v>
      </c>
      <c r="K44" s="245">
        <f ca="1">IF(MOD(ROW()-13,2)=0,IF(ISBLANK(OFFSET('11. SEGUIMIENTO 2026'!$O$14,INT((ROW()-13)/2),0)),"",OFFSET('11. SEGUIMIENTO 2026'!$O$14,INT((ROW()-13)/2),0)),IF(ISBLANK(OFFSET('9. METAS'!$R$20,INT((ROW()-14)/2),0)),"",OFFSET('9. METAS'!$R$20,INT((ROW()-14)/2),0)))</f>
        <v>0</v>
      </c>
      <c r="L44" s="245">
        <f ca="1">IF(MOD(ROW()-13,2)=0,IF(ISBLANK(OFFSET('11. SEGUIMIENTO 2026'!$P$14,INT((ROW()-13)/2),0)),"",OFFSET('11. SEGUIMIENTO 2026'!$P$14,INT((ROW()-13)/2),0)),IF(ISBLANK(OFFSET('9. METAS'!$S$20,INT((ROW()-14)/2),0)),"",OFFSET('9. METAS'!$S$20,INT((ROW()-14)/2),0)))</f>
        <v>7</v>
      </c>
      <c r="M44" s="246">
        <f ca="1">IF(MOD(ROW()-13,2)=0,IF(ISBLANK(OFFSET('11. SEGUIMIENTO 2026'!$Q$14,INT((ROW()-13)/2),0)),"",OFFSET('11. SEGUIMIENTO 2026'!$Q$14,INT((ROW()-13)/2),0)),IF(ISBLANK(OFFSET('9. METAS'!$T$20,INT((ROW()-14)/2),0)),"",OFFSET('9. METAS'!$T$20,INT((ROW()-14)/2),0)))</f>
        <v>1</v>
      </c>
      <c r="N44" s="1013"/>
      <c r="O44" s="1014"/>
      <c r="P44" s="1015"/>
    </row>
    <row r="45" spans="3:16">
      <c r="C45" s="1016" t="str">
        <f ca="1">IF(ISBLANK(OFFSET('5. Pp (3 años)'!$C$46,INT((ROW()-13)/2),0)),"",OFFSET('5. Pp (3 años)'!$C$46,INT((ROW()-13)/2),0))</f>
        <v>Actividad</v>
      </c>
      <c r="D45" s="1018" t="str">
        <f ca="1">IF(ISBLANK(OFFSET('5. Pp (3 años)'!$D$46,INT((ROW()-13)/2),0)),"",OFFSET('5. Pp (3 años)'!$D$46,INT((ROW()-13)/2),0))</f>
        <v>4.1.1.1.3.2 Conformación y seguimiento de Comités de Paz para la atención de problemáticas comunitarias.</v>
      </c>
      <c r="E45" s="1018" t="str">
        <f ca="1">IF(ISBLANK(OFFSET('5. Pp (3 años)'!$E$46,INT((ROW()-13)/2),0)),"",OFFSET('5. Pp (3 años)'!$E$46,INT((ROW()-13)/2),0))</f>
        <v>PCPS: Porcentaje de Comités de Paz con seguimiento operativo realizado.</v>
      </c>
      <c r="F45" s="1021" t="str">
        <f ca="1">IF(ISBLANK(OFFSET('5. Pp (3 años)'!$K$46,INT((ROW()-13)/2),0)),"",OFFSET('5. Pp (3 años)'!$K$46,INT((ROW()-13)/2),0))</f>
        <v>Ascendente</v>
      </c>
      <c r="G45" s="1023" t="str">
        <f ca="1">IF(ISBLANK(OFFSET('5. Pp (3 años)'!$H$46,INT((ROW()-13)/2),0)),"",OFFSET('5. Pp (3 años)'!$H$46,INT((ROW()-13)/2),0))</f>
        <v>Trimestral</v>
      </c>
      <c r="H45" s="1002">
        <f ca="1">IF(ISBLANK(OFFSET('9. METAS'!$K$20,INT((ROW()-13)/2),0)),"",OFFSET('9. METAS'!$K$20,INT((ROW()-13)/2),0))</f>
        <v>468</v>
      </c>
      <c r="I45" s="1004"/>
      <c r="J45" s="244">
        <f ca="1">IF(MOD(ROW()-13,2)=0,IF(ISBLANK(OFFSET('11. SEGUIMIENTO 2026'!$N$14,INT((ROW()-13)/2),0)),"",OFFSET('11. SEGUIMIENTO 2026'!$N$14,INT((ROW()-13)/2),0)),IF(ISBLANK(OFFSET('9. METAS'!$Q$20,INT((ROW()-14)/2),0)),"",OFFSET('9. METAS'!$Q$20,INT((ROW()-14)/2),0)))</f>
        <v>174</v>
      </c>
      <c r="K45" s="245" t="str">
        <f ca="1">IF(MOD(ROW()-13,2)=0,IF(ISBLANK(OFFSET('11. SEGUIMIENTO 2026'!$O$14,INT((ROW()-13)/2),0)),"",OFFSET('11. SEGUIMIENTO 2026'!$O$14,INT((ROW()-13)/2),0)),IF(ISBLANK(OFFSET('9. METAS'!$R$20,INT((ROW()-14)/2),0)),"",OFFSET('9. METAS'!$R$20,INT((ROW()-14)/2),0)))</f>
        <v/>
      </c>
      <c r="L45" s="245" t="str">
        <f ca="1">IF(MOD(ROW()-13,2)=0,IF(ISBLANK(OFFSET('11. SEGUIMIENTO 2026'!$P$14,INT((ROW()-13)/2),0)),"",OFFSET('11. SEGUIMIENTO 2026'!$P$14,INT((ROW()-13)/2),0)),IF(ISBLANK(OFFSET('9. METAS'!$S$20,INT((ROW()-14)/2),0)),"",OFFSET('9. METAS'!$S$20,INT((ROW()-14)/2),0)))</f>
        <v/>
      </c>
      <c r="M45" s="246" t="str">
        <f ca="1">IF(MOD(ROW()-13,2)=0,IF(ISBLANK(OFFSET('11. SEGUIMIENTO 2026'!$Q$14,INT((ROW()-13)/2),0)),"",OFFSET('11. SEGUIMIENTO 2026'!$Q$14,INT((ROW()-13)/2),0)),IF(ISBLANK(OFFSET('9. METAS'!$T$20,INT((ROW()-14)/2),0)),"",OFFSET('9. METAS'!$T$20,INT((ROW()-14)/2),0)))</f>
        <v/>
      </c>
      <c r="N45" s="1006">
        <f t="shared" ref="N45" ca="1" si="28">IFERROR(J45/J46,"ND")</f>
        <v>2.1481481481481484</v>
      </c>
      <c r="O45" s="1008" t="str">
        <f t="shared" ref="O45" ca="1" si="29">IFERROR(((J45+K45+L45)/H45),"ND")</f>
        <v>ND</v>
      </c>
      <c r="P45" s="1010"/>
    </row>
    <row r="46" spans="3:16">
      <c r="C46" s="1025"/>
      <c r="D46" s="1018"/>
      <c r="E46" s="1018"/>
      <c r="F46" s="1021"/>
      <c r="G46" s="1023"/>
      <c r="H46" s="1002"/>
      <c r="I46" s="1012"/>
      <c r="J46" s="244">
        <f ca="1">IF(MOD(ROW()-13,2)=0,IF(ISBLANK(OFFSET('11. SEGUIMIENTO 2026'!$N$14,INT((ROW()-13)/2),0)),"",OFFSET('11. SEGUIMIENTO 2026'!$N$14,INT((ROW()-13)/2),0)),IF(ISBLANK(OFFSET('9. METAS'!$Q$20,INT((ROW()-14)/2),0)),"",OFFSET('9. METAS'!$Q$20,INT((ROW()-14)/2),0)))</f>
        <v>81</v>
      </c>
      <c r="K46" s="245">
        <f ca="1">IF(MOD(ROW()-13,2)=0,IF(ISBLANK(OFFSET('11. SEGUIMIENTO 2026'!$O$14,INT((ROW()-13)/2),0)),"",OFFSET('11. SEGUIMIENTO 2026'!$O$14,INT((ROW()-13)/2),0)),IF(ISBLANK(OFFSET('9. METAS'!$R$20,INT((ROW()-14)/2),0)),"",OFFSET('9. METAS'!$R$20,INT((ROW()-14)/2),0)))</f>
        <v>130</v>
      </c>
      <c r="L46" s="245">
        <f ca="1">IF(MOD(ROW()-13,2)=0,IF(ISBLANK(OFFSET('11. SEGUIMIENTO 2026'!$P$14,INT((ROW()-13)/2),0)),"",OFFSET('11. SEGUIMIENTO 2026'!$P$14,INT((ROW()-13)/2),0)),IF(ISBLANK(OFFSET('9. METAS'!$S$20,INT((ROW()-14)/2),0)),"",OFFSET('9. METAS'!$S$20,INT((ROW()-14)/2),0)))</f>
        <v>129</v>
      </c>
      <c r="M46" s="246">
        <f ca="1">IF(MOD(ROW()-13,2)=0,IF(ISBLANK(OFFSET('11. SEGUIMIENTO 2026'!$Q$14,INT((ROW()-13)/2),0)),"",OFFSET('11. SEGUIMIENTO 2026'!$Q$14,INT((ROW()-13)/2),0)),IF(ISBLANK(OFFSET('9. METAS'!$T$20,INT((ROW()-14)/2),0)),"",OFFSET('9. METAS'!$T$20,INT((ROW()-14)/2),0)))</f>
        <v>128</v>
      </c>
      <c r="N46" s="1013"/>
      <c r="O46" s="1014"/>
      <c r="P46" s="1015"/>
    </row>
    <row r="47" spans="3:16">
      <c r="C47" s="1016" t="str">
        <f ca="1">IF(ISBLANK(OFFSET('5. Pp (3 años)'!$C$46,INT((ROW()-13)/2),0)),"",OFFSET('5. Pp (3 años)'!$C$46,INT((ROW()-13)/2),0))</f>
        <v>Actividad</v>
      </c>
      <c r="D47" s="1018" t="str">
        <f ca="1">IF(ISBLANK(OFFSET('5. Pp (3 años)'!$D$46,INT((ROW()-13)/2),0)),"",OFFSET('5. Pp (3 años)'!$D$46,INT((ROW()-13)/2),0))</f>
        <v/>
      </c>
      <c r="E47" s="1018" t="str">
        <f ca="1">IF(ISBLANK(OFFSET('5. Pp (3 años)'!$E$46,INT((ROW()-13)/2),0)),"",OFFSET('5. Pp (3 años)'!$E$46,INT((ROW()-13)/2),0))</f>
        <v/>
      </c>
      <c r="F47" s="1021" t="str">
        <f ca="1">IF(ISBLANK(OFFSET('5. Pp (3 años)'!$K$46,INT((ROW()-13)/2),0)),"",OFFSET('5. Pp (3 años)'!$K$46,INT((ROW()-13)/2),0))</f>
        <v/>
      </c>
      <c r="G47" s="1023" t="str">
        <f ca="1">IF(ISBLANK(OFFSET('5. Pp (3 años)'!$H$46,INT((ROW()-13)/2),0)),"",OFFSET('5. Pp (3 años)'!$H$46,INT((ROW()-13)/2),0))</f>
        <v/>
      </c>
      <c r="H47" s="1002" t="str">
        <f ca="1">IF(ISBLANK(OFFSET('9. METAS'!$K$20,INT((ROW()-13)/2),0)),"",OFFSET('9. METAS'!$K$20,INT((ROW()-13)/2),0))</f>
        <v/>
      </c>
      <c r="I47" s="1004"/>
      <c r="J47" s="244" t="str">
        <f ca="1">IF(MOD(ROW()-13,2)=0,IF(ISBLANK(OFFSET('11. SEGUIMIENTO 2026'!$N$14,INT((ROW()-13)/2),0)),"",OFFSET('11. SEGUIMIENTO 2026'!$N$14,INT((ROW()-13)/2),0)),IF(ISBLANK(OFFSET('9. METAS'!$Q$20,INT((ROW()-14)/2),0)),"",OFFSET('9. METAS'!$Q$20,INT((ROW()-14)/2),0)))</f>
        <v/>
      </c>
      <c r="K47" s="245" t="str">
        <f ca="1">IF(MOD(ROW()-13,2)=0,IF(ISBLANK(OFFSET('11. SEGUIMIENTO 2026'!$O$14,INT((ROW()-13)/2),0)),"",OFFSET('11. SEGUIMIENTO 2026'!$O$14,INT((ROW()-13)/2),0)),IF(ISBLANK(OFFSET('9. METAS'!$R$20,INT((ROW()-14)/2),0)),"",OFFSET('9. METAS'!$R$20,INT((ROW()-14)/2),0)))</f>
        <v/>
      </c>
      <c r="L47" s="245" t="str">
        <f ca="1">IF(MOD(ROW()-13,2)=0,IF(ISBLANK(OFFSET('11. SEGUIMIENTO 2026'!$P$14,INT((ROW()-13)/2),0)),"",OFFSET('11. SEGUIMIENTO 2026'!$P$14,INT((ROW()-13)/2),0)),IF(ISBLANK(OFFSET('9. METAS'!$S$20,INT((ROW()-14)/2),0)),"",OFFSET('9. METAS'!$S$20,INT((ROW()-14)/2),0)))</f>
        <v/>
      </c>
      <c r="M47" s="246" t="str">
        <f ca="1">IF(MOD(ROW()-13,2)=0,IF(ISBLANK(OFFSET('11. SEGUIMIENTO 2026'!$Q$14,INT((ROW()-13)/2),0)),"",OFFSET('11. SEGUIMIENTO 2026'!$Q$14,INT((ROW()-13)/2),0)),IF(ISBLANK(OFFSET('9. METAS'!$T$20,INT((ROW()-14)/2),0)),"",OFFSET('9. METAS'!$T$20,INT((ROW()-14)/2),0)))</f>
        <v/>
      </c>
      <c r="N47" s="1006" t="str">
        <f t="shared" ref="N47" ca="1" si="30">IFERROR(J47/J48,"ND")</f>
        <v>ND</v>
      </c>
      <c r="O47" s="1008" t="str">
        <f t="shared" ref="O47" ca="1" si="31">IFERROR(((J47+K47+L47)/H47),"ND")</f>
        <v>ND</v>
      </c>
      <c r="P47" s="1010"/>
    </row>
    <row r="48" spans="3:16">
      <c r="C48" s="1025"/>
      <c r="D48" s="1018"/>
      <c r="E48" s="1018"/>
      <c r="F48" s="1021"/>
      <c r="G48" s="1023"/>
      <c r="H48" s="1002"/>
      <c r="I48" s="1012"/>
      <c r="J48" s="244" t="str">
        <f ca="1">IF(MOD(ROW()-13,2)=0,IF(ISBLANK(OFFSET('11. SEGUIMIENTO 2026'!$N$14,INT((ROW()-13)/2),0)),"",OFFSET('11. SEGUIMIENTO 2026'!$N$14,INT((ROW()-13)/2),0)),IF(ISBLANK(OFFSET('9. METAS'!$Q$20,INT((ROW()-14)/2),0)),"",OFFSET('9. METAS'!$Q$20,INT((ROW()-14)/2),0)))</f>
        <v/>
      </c>
      <c r="K48" s="245" t="str">
        <f ca="1">IF(MOD(ROW()-13,2)=0,IF(ISBLANK(OFFSET('11. SEGUIMIENTO 2026'!$O$14,INT((ROW()-13)/2),0)),"",OFFSET('11. SEGUIMIENTO 2026'!$O$14,INT((ROW()-13)/2),0)),IF(ISBLANK(OFFSET('9. METAS'!$R$20,INT((ROW()-14)/2),0)),"",OFFSET('9. METAS'!$R$20,INT((ROW()-14)/2),0)))</f>
        <v/>
      </c>
      <c r="L48" s="245" t="str">
        <f ca="1">IF(MOD(ROW()-13,2)=0,IF(ISBLANK(OFFSET('11. SEGUIMIENTO 2026'!$P$14,INT((ROW()-13)/2),0)),"",OFFSET('11. SEGUIMIENTO 2026'!$P$14,INT((ROW()-13)/2),0)),IF(ISBLANK(OFFSET('9. METAS'!$S$20,INT((ROW()-14)/2),0)),"",OFFSET('9. METAS'!$S$20,INT((ROW()-14)/2),0)))</f>
        <v/>
      </c>
      <c r="M48" s="246" t="str">
        <f ca="1">IF(MOD(ROW()-13,2)=0,IF(ISBLANK(OFFSET('11. SEGUIMIENTO 2026'!$Q$14,INT((ROW()-13)/2),0)),"",OFFSET('11. SEGUIMIENTO 2026'!$Q$14,INT((ROW()-13)/2),0)),IF(ISBLANK(OFFSET('9. METAS'!$T$20,INT((ROW()-14)/2),0)),"",OFFSET('9. METAS'!$T$20,INT((ROW()-14)/2),0)))</f>
        <v/>
      </c>
      <c r="N48" s="1013"/>
      <c r="O48" s="1014"/>
      <c r="P48" s="1015"/>
    </row>
    <row r="49" spans="3:16">
      <c r="C49" s="1016" t="str">
        <f ca="1">IF(ISBLANK(OFFSET('5. Pp (3 años)'!$C$46,INT((ROW()-13)/2),0)),"",OFFSET('5. Pp (3 años)'!$C$46,INT((ROW()-13)/2),0))</f>
        <v>Actividad</v>
      </c>
      <c r="D49" s="1018" t="str">
        <f ca="1">IF(ISBLANK(OFFSET('5. Pp (3 años)'!$D$46,INT((ROW()-13)/2),0)),"",OFFSET('5. Pp (3 años)'!$D$46,INT((ROW()-13)/2),0))</f>
        <v/>
      </c>
      <c r="E49" s="1018" t="str">
        <f ca="1">IF(ISBLANK(OFFSET('5. Pp (3 años)'!$E$46,INT((ROW()-13)/2),0)),"",OFFSET('5. Pp (3 años)'!$E$46,INT((ROW()-13)/2),0))</f>
        <v/>
      </c>
      <c r="F49" s="1021" t="str">
        <f ca="1">IF(ISBLANK(OFFSET('5. Pp (3 años)'!$K$46,INT((ROW()-13)/2),0)),"",OFFSET('5. Pp (3 años)'!$K$46,INT((ROW()-13)/2),0))</f>
        <v/>
      </c>
      <c r="G49" s="1023" t="str">
        <f ca="1">IF(ISBLANK(OFFSET('5. Pp (3 años)'!$H$46,INT((ROW()-13)/2),0)),"",OFFSET('5. Pp (3 años)'!$H$46,INT((ROW()-13)/2),0))</f>
        <v/>
      </c>
      <c r="H49" s="1002" t="str">
        <f ca="1">IF(ISBLANK(OFFSET('9. METAS'!$K$20,INT((ROW()-13)/2),0)),"",OFFSET('9. METAS'!$K$20,INT((ROW()-13)/2),0))</f>
        <v/>
      </c>
      <c r="I49" s="1004"/>
      <c r="J49" s="244" t="str">
        <f ca="1">IF(MOD(ROW()-13,2)=0,IF(ISBLANK(OFFSET('11. SEGUIMIENTO 2026'!$N$14,INT((ROW()-13)/2),0)),"",OFFSET('11. SEGUIMIENTO 2026'!$N$14,INT((ROW()-13)/2),0)),IF(ISBLANK(OFFSET('9. METAS'!$Q$20,INT((ROW()-14)/2),0)),"",OFFSET('9. METAS'!$Q$20,INT((ROW()-14)/2),0)))</f>
        <v/>
      </c>
      <c r="K49" s="245" t="str">
        <f ca="1">IF(MOD(ROW()-13,2)=0,IF(ISBLANK(OFFSET('11. SEGUIMIENTO 2026'!$O$14,INT((ROW()-13)/2),0)),"",OFFSET('11. SEGUIMIENTO 2026'!$O$14,INT((ROW()-13)/2),0)),IF(ISBLANK(OFFSET('9. METAS'!$R$20,INT((ROW()-14)/2),0)),"",OFFSET('9. METAS'!$R$20,INT((ROW()-14)/2),0)))</f>
        <v/>
      </c>
      <c r="L49" s="245" t="str">
        <f ca="1">IF(MOD(ROW()-13,2)=0,IF(ISBLANK(OFFSET('11. SEGUIMIENTO 2026'!$P$14,INT((ROW()-13)/2),0)),"",OFFSET('11. SEGUIMIENTO 2026'!$P$14,INT((ROW()-13)/2),0)),IF(ISBLANK(OFFSET('9. METAS'!$S$20,INT((ROW()-14)/2),0)),"",OFFSET('9. METAS'!$S$20,INT((ROW()-14)/2),0)))</f>
        <v/>
      </c>
      <c r="M49" s="246" t="str">
        <f ca="1">IF(MOD(ROW()-13,2)=0,IF(ISBLANK(OFFSET('11. SEGUIMIENTO 2026'!$Q$14,INT((ROW()-13)/2),0)),"",OFFSET('11. SEGUIMIENTO 2026'!$Q$14,INT((ROW()-13)/2),0)),IF(ISBLANK(OFFSET('9. METAS'!$T$20,INT((ROW()-14)/2),0)),"",OFFSET('9. METAS'!$T$20,INT((ROW()-14)/2),0)))</f>
        <v/>
      </c>
      <c r="N49" s="1006" t="str">
        <f t="shared" ref="N49" ca="1" si="32">IFERROR(J49/J50,"ND")</f>
        <v>ND</v>
      </c>
      <c r="O49" s="1008" t="str">
        <f t="shared" ref="O49" ca="1" si="33">IFERROR(((J49+K49+L49)/H49),"ND")</f>
        <v>ND</v>
      </c>
      <c r="P49" s="1010"/>
    </row>
    <row r="50" spans="3:16">
      <c r="C50" s="1025"/>
      <c r="D50" s="1018"/>
      <c r="E50" s="1018"/>
      <c r="F50" s="1021"/>
      <c r="G50" s="1023"/>
      <c r="H50" s="1002"/>
      <c r="I50" s="1012"/>
      <c r="J50" s="244" t="str">
        <f ca="1">IF(MOD(ROW()-13,2)=0,IF(ISBLANK(OFFSET('11. SEGUIMIENTO 2026'!$N$14,INT((ROW()-13)/2),0)),"",OFFSET('11. SEGUIMIENTO 2026'!$N$14,INT((ROW()-13)/2),0)),IF(ISBLANK(OFFSET('9. METAS'!$Q$20,INT((ROW()-14)/2),0)),"",OFFSET('9. METAS'!$Q$20,INT((ROW()-14)/2),0)))</f>
        <v/>
      </c>
      <c r="K50" s="245" t="str">
        <f ca="1">IF(MOD(ROW()-13,2)=0,IF(ISBLANK(OFFSET('11. SEGUIMIENTO 2026'!$O$14,INT((ROW()-13)/2),0)),"",OFFSET('11. SEGUIMIENTO 2026'!$O$14,INT((ROW()-13)/2),0)),IF(ISBLANK(OFFSET('9. METAS'!$R$20,INT((ROW()-14)/2),0)),"",OFFSET('9. METAS'!$R$20,INT((ROW()-14)/2),0)))</f>
        <v/>
      </c>
      <c r="L50" s="245" t="str">
        <f ca="1">IF(MOD(ROW()-13,2)=0,IF(ISBLANK(OFFSET('11. SEGUIMIENTO 2026'!$P$14,INT((ROW()-13)/2),0)),"",OFFSET('11. SEGUIMIENTO 2026'!$P$14,INT((ROW()-13)/2),0)),IF(ISBLANK(OFFSET('9. METAS'!$S$20,INT((ROW()-14)/2),0)),"",OFFSET('9. METAS'!$S$20,INT((ROW()-14)/2),0)))</f>
        <v/>
      </c>
      <c r="M50" s="246" t="str">
        <f ca="1">IF(MOD(ROW()-13,2)=0,IF(ISBLANK(OFFSET('11. SEGUIMIENTO 2026'!$Q$14,INT((ROW()-13)/2),0)),"",OFFSET('11. SEGUIMIENTO 2026'!$Q$14,INT((ROW()-13)/2),0)),IF(ISBLANK(OFFSET('9. METAS'!$T$20,INT((ROW()-14)/2),0)),"",OFFSET('9. METAS'!$T$20,INT((ROW()-14)/2),0)))</f>
        <v/>
      </c>
      <c r="N50" s="1013"/>
      <c r="O50" s="1014"/>
      <c r="P50" s="1015"/>
    </row>
    <row r="51" spans="3:16">
      <c r="C51" s="1016" t="str">
        <f ca="1">IF(ISBLANK(OFFSET('5. Pp (3 años)'!$C$46,INT((ROW()-13)/2),0)),"",OFFSET('5. Pp (3 años)'!$C$46,INT((ROW()-13)/2),0))</f>
        <v>Actividad</v>
      </c>
      <c r="D51" s="1018" t="str">
        <f ca="1">IF(ISBLANK(OFFSET('5. Pp (3 años)'!$D$46,INT((ROW()-13)/2),0)),"",OFFSET('5. Pp (3 años)'!$D$46,INT((ROW()-13)/2),0))</f>
        <v/>
      </c>
      <c r="E51" s="1018" t="str">
        <f ca="1">IF(ISBLANK(OFFSET('5. Pp (3 años)'!$E$46,INT((ROW()-13)/2),0)),"",OFFSET('5. Pp (3 años)'!$E$46,INT((ROW()-13)/2),0))</f>
        <v/>
      </c>
      <c r="F51" s="1021" t="str">
        <f ca="1">IF(ISBLANK(OFFSET('5. Pp (3 años)'!$K$46,INT((ROW()-13)/2),0)),"",OFFSET('5. Pp (3 años)'!$K$46,INT((ROW()-13)/2),0))</f>
        <v/>
      </c>
      <c r="G51" s="1023" t="str">
        <f ca="1">IF(ISBLANK(OFFSET('5. Pp (3 años)'!$H$46,INT((ROW()-13)/2),0)),"",OFFSET('5. Pp (3 años)'!$H$46,INT((ROW()-13)/2),0))</f>
        <v/>
      </c>
      <c r="H51" s="1002" t="str">
        <f ca="1">IF(ISBLANK(OFFSET('9. METAS'!$K$20,INT((ROW()-13)/2),0)),"",OFFSET('9. METAS'!$K$20,INT((ROW()-13)/2),0))</f>
        <v/>
      </c>
      <c r="I51" s="1004"/>
      <c r="J51" s="244" t="str">
        <f ca="1">IF(MOD(ROW()-13,2)=0,IF(ISBLANK(OFFSET('11. SEGUIMIENTO 2026'!$N$14,INT((ROW()-13)/2),0)),"",OFFSET('11. SEGUIMIENTO 2026'!$N$14,INT((ROW()-13)/2),0)),IF(ISBLANK(OFFSET('9. METAS'!$Q$20,INT((ROW()-14)/2),0)),"",OFFSET('9. METAS'!$Q$20,INT((ROW()-14)/2),0)))</f>
        <v/>
      </c>
      <c r="K51" s="245" t="str">
        <f ca="1">IF(MOD(ROW()-13,2)=0,IF(ISBLANK(OFFSET('11. SEGUIMIENTO 2026'!$O$14,INT((ROW()-13)/2),0)),"",OFFSET('11. SEGUIMIENTO 2026'!$O$14,INT((ROW()-13)/2),0)),IF(ISBLANK(OFFSET('9. METAS'!$R$20,INT((ROW()-14)/2),0)),"",OFFSET('9. METAS'!$R$20,INT((ROW()-14)/2),0)))</f>
        <v/>
      </c>
      <c r="L51" s="245" t="str">
        <f ca="1">IF(MOD(ROW()-13,2)=0,IF(ISBLANK(OFFSET('11. SEGUIMIENTO 2026'!$P$14,INT((ROW()-13)/2),0)),"",OFFSET('11. SEGUIMIENTO 2026'!$P$14,INT((ROW()-13)/2),0)),IF(ISBLANK(OFFSET('9. METAS'!$S$20,INT((ROW()-14)/2),0)),"",OFFSET('9. METAS'!$S$20,INT((ROW()-14)/2),0)))</f>
        <v/>
      </c>
      <c r="M51" s="246" t="str">
        <f ca="1">IF(MOD(ROW()-13,2)=0,IF(ISBLANK(OFFSET('11. SEGUIMIENTO 2026'!$Q$14,INT((ROW()-13)/2),0)),"",OFFSET('11. SEGUIMIENTO 2026'!$Q$14,INT((ROW()-13)/2),0)),IF(ISBLANK(OFFSET('9. METAS'!$T$20,INT((ROW()-14)/2),0)),"",OFFSET('9. METAS'!$T$20,INT((ROW()-14)/2),0)))</f>
        <v/>
      </c>
      <c r="N51" s="1006" t="str">
        <f t="shared" ref="N51" ca="1" si="34">IFERROR(J51/J52,"ND")</f>
        <v>ND</v>
      </c>
      <c r="O51" s="1008" t="str">
        <f t="shared" ref="O51" ca="1" si="35">IFERROR(((J51+K51+L51)/H51),"ND")</f>
        <v>ND</v>
      </c>
      <c r="P51" s="1010"/>
    </row>
    <row r="52" spans="3:16">
      <c r="C52" s="1025"/>
      <c r="D52" s="1018"/>
      <c r="E52" s="1018"/>
      <c r="F52" s="1021"/>
      <c r="G52" s="1023"/>
      <c r="H52" s="1002"/>
      <c r="I52" s="1012"/>
      <c r="J52" s="244" t="str">
        <f ca="1">IF(MOD(ROW()-13,2)=0,IF(ISBLANK(OFFSET('11. SEGUIMIENTO 2026'!$N$14,INT((ROW()-13)/2),0)),"",OFFSET('11. SEGUIMIENTO 2026'!$N$14,INT((ROW()-13)/2),0)),IF(ISBLANK(OFFSET('9. METAS'!$Q$20,INT((ROW()-14)/2),0)),"",OFFSET('9. METAS'!$Q$20,INT((ROW()-14)/2),0)))</f>
        <v/>
      </c>
      <c r="K52" s="245" t="str">
        <f ca="1">IF(MOD(ROW()-13,2)=0,IF(ISBLANK(OFFSET('11. SEGUIMIENTO 2026'!$O$14,INT((ROW()-13)/2),0)),"",OFFSET('11. SEGUIMIENTO 2026'!$O$14,INT((ROW()-13)/2),0)),IF(ISBLANK(OFFSET('9. METAS'!$R$20,INT((ROW()-14)/2),0)),"",OFFSET('9. METAS'!$R$20,INT((ROW()-14)/2),0)))</f>
        <v/>
      </c>
      <c r="L52" s="245" t="str">
        <f ca="1">IF(MOD(ROW()-13,2)=0,IF(ISBLANK(OFFSET('11. SEGUIMIENTO 2026'!$P$14,INT((ROW()-13)/2),0)),"",OFFSET('11. SEGUIMIENTO 2026'!$P$14,INT((ROW()-13)/2),0)),IF(ISBLANK(OFFSET('9. METAS'!$S$20,INT((ROW()-14)/2),0)),"",OFFSET('9. METAS'!$S$20,INT((ROW()-14)/2),0)))</f>
        <v/>
      </c>
      <c r="M52" s="246" t="str">
        <f ca="1">IF(MOD(ROW()-13,2)=0,IF(ISBLANK(OFFSET('11. SEGUIMIENTO 2026'!$Q$14,INT((ROW()-13)/2),0)),"",OFFSET('11. SEGUIMIENTO 2026'!$Q$14,INT((ROW()-13)/2),0)),IF(ISBLANK(OFFSET('9. METAS'!$T$20,INT((ROW()-14)/2),0)),"",OFFSET('9. METAS'!$T$20,INT((ROW()-14)/2),0)))</f>
        <v/>
      </c>
      <c r="N52" s="1013"/>
      <c r="O52" s="1014"/>
      <c r="P52" s="1015"/>
    </row>
    <row r="53" spans="3:16">
      <c r="C53" s="1016" t="str">
        <f ca="1">IF(ISBLANK(OFFSET('5. Pp (3 años)'!$C$46,INT((ROW()-13)/2),0)),"",OFFSET('5. Pp (3 años)'!$C$46,INT((ROW()-13)/2),0))</f>
        <v>Actividad</v>
      </c>
      <c r="D53" s="1018" t="str">
        <f ca="1">IF(ISBLANK(OFFSET('5. Pp (3 años)'!$D$46,INT((ROW()-13)/2),0)),"",OFFSET('5. Pp (3 años)'!$D$46,INT((ROW()-13)/2),0))</f>
        <v>4.1.1.1.4 Estrategias de comunicación y convocatoria ciudadana implementadas.</v>
      </c>
      <c r="E53" s="1018" t="str">
        <f ca="1">IF(ISBLANK(OFFSET('5. Pp (3 años)'!$E$46,INT((ROW()-13)/2),0)),"",OFFSET('5. Pp (3 años)'!$E$46,INT((ROW()-13)/2),0))</f>
        <v>PECIE: Porcentaje de estrategias de comunicación institucional ejecutadas.</v>
      </c>
      <c r="F53" s="1021" t="str">
        <f ca="1">IF(ISBLANK(OFFSET('5. Pp (3 años)'!$K$46,INT((ROW()-13)/2),0)),"",OFFSET('5. Pp (3 años)'!$K$46,INT((ROW()-13)/2),0))</f>
        <v>Ascendente</v>
      </c>
      <c r="G53" s="1023" t="str">
        <f ca="1">IF(ISBLANK(OFFSET('5. Pp (3 años)'!$H$46,INT((ROW()-13)/2),0)),"",OFFSET('5. Pp (3 años)'!$H$46,INT((ROW()-13)/2),0))</f>
        <v>Trimestral</v>
      </c>
      <c r="H53" s="1002">
        <f ca="1">IF(ISBLANK(OFFSET('9. METAS'!$K$20,INT((ROW()-13)/2),0)),"",OFFSET('9. METAS'!$K$20,INT((ROW()-13)/2),0))</f>
        <v>100</v>
      </c>
      <c r="I53" s="1004"/>
      <c r="J53" s="244">
        <f ca="1">IF(MOD(ROW()-13,2)=0,IF(ISBLANK(OFFSET('11. SEGUIMIENTO 2026'!$N$14,INT((ROW()-13)/2),0)),"",OFFSET('11. SEGUIMIENTO 2026'!$N$14,INT((ROW()-13)/2),0)),IF(ISBLANK(OFFSET('9. METAS'!$Q$20,INT((ROW()-14)/2),0)),"",OFFSET('9. METAS'!$Q$20,INT((ROW()-14)/2),0)))</f>
        <v>7</v>
      </c>
      <c r="K53" s="245" t="str">
        <f ca="1">IF(MOD(ROW()-13,2)=0,IF(ISBLANK(OFFSET('11. SEGUIMIENTO 2026'!$O$14,INT((ROW()-13)/2),0)),"",OFFSET('11. SEGUIMIENTO 2026'!$O$14,INT((ROW()-13)/2),0)),IF(ISBLANK(OFFSET('9. METAS'!$R$20,INT((ROW()-14)/2),0)),"",OFFSET('9. METAS'!$R$20,INT((ROW()-14)/2),0)))</f>
        <v/>
      </c>
      <c r="L53" s="245" t="str">
        <f ca="1">IF(MOD(ROW()-13,2)=0,IF(ISBLANK(OFFSET('11. SEGUIMIENTO 2026'!$P$14,INT((ROW()-13)/2),0)),"",OFFSET('11. SEGUIMIENTO 2026'!$P$14,INT((ROW()-13)/2),0)),IF(ISBLANK(OFFSET('9. METAS'!$S$20,INT((ROW()-14)/2),0)),"",OFFSET('9. METAS'!$S$20,INT((ROW()-14)/2),0)))</f>
        <v/>
      </c>
      <c r="M53" s="246" t="str">
        <f ca="1">IF(MOD(ROW()-13,2)=0,IF(ISBLANK(OFFSET('11. SEGUIMIENTO 2026'!$Q$14,INT((ROW()-13)/2),0)),"",OFFSET('11. SEGUIMIENTO 2026'!$Q$14,INT((ROW()-13)/2),0)),IF(ISBLANK(OFFSET('9. METAS'!$T$20,INT((ROW()-14)/2),0)),"",OFFSET('9. METAS'!$T$20,INT((ROW()-14)/2),0)))</f>
        <v/>
      </c>
      <c r="N53" s="1006">
        <f t="shared" ref="N53" ca="1" si="36">IFERROR(J53/J54,"ND")</f>
        <v>0.28000000000000003</v>
      </c>
      <c r="O53" s="1008" t="str">
        <f t="shared" ref="O53" ca="1" si="37">IFERROR(((J53+K53+L53)/H53),"ND")</f>
        <v>ND</v>
      </c>
      <c r="P53" s="1010"/>
    </row>
    <row r="54" spans="3:16">
      <c r="C54" s="1025"/>
      <c r="D54" s="1018"/>
      <c r="E54" s="1018"/>
      <c r="F54" s="1021"/>
      <c r="G54" s="1023"/>
      <c r="H54" s="1002"/>
      <c r="I54" s="1012"/>
      <c r="J54" s="244">
        <f ca="1">IF(MOD(ROW()-13,2)=0,IF(ISBLANK(OFFSET('11. SEGUIMIENTO 2026'!$N$14,INT((ROW()-13)/2),0)),"",OFFSET('11. SEGUIMIENTO 2026'!$N$14,INT((ROW()-13)/2),0)),IF(ISBLANK(OFFSET('9. METAS'!$Q$20,INT((ROW()-14)/2),0)),"",OFFSET('9. METAS'!$Q$20,INT((ROW()-14)/2),0)))</f>
        <v>25</v>
      </c>
      <c r="K54" s="245">
        <f ca="1">IF(MOD(ROW()-13,2)=0,IF(ISBLANK(OFFSET('11. SEGUIMIENTO 2026'!$O$14,INT((ROW()-13)/2),0)),"",OFFSET('11. SEGUIMIENTO 2026'!$O$14,INT((ROW()-13)/2),0)),IF(ISBLANK(OFFSET('9. METAS'!$R$20,INT((ROW()-14)/2),0)),"",OFFSET('9. METAS'!$R$20,INT((ROW()-14)/2),0)))</f>
        <v>25</v>
      </c>
      <c r="L54" s="245">
        <f ca="1">IF(MOD(ROW()-13,2)=0,IF(ISBLANK(OFFSET('11. SEGUIMIENTO 2026'!$P$14,INT((ROW()-13)/2),0)),"",OFFSET('11. SEGUIMIENTO 2026'!$P$14,INT((ROW()-13)/2),0)),IF(ISBLANK(OFFSET('9. METAS'!$S$20,INT((ROW()-14)/2),0)),"",OFFSET('9. METAS'!$S$20,INT((ROW()-14)/2),0)))</f>
        <v>25</v>
      </c>
      <c r="M54" s="246">
        <f ca="1">IF(MOD(ROW()-13,2)=0,IF(ISBLANK(OFFSET('11. SEGUIMIENTO 2026'!$Q$14,INT((ROW()-13)/2),0)),"",OFFSET('11. SEGUIMIENTO 2026'!$Q$14,INT((ROW()-13)/2),0)),IF(ISBLANK(OFFSET('9. METAS'!$T$20,INT((ROW()-14)/2),0)),"",OFFSET('9. METAS'!$T$20,INT((ROW()-14)/2),0)))</f>
        <v>25</v>
      </c>
      <c r="N54" s="1013"/>
      <c r="O54" s="1014"/>
      <c r="P54" s="1015"/>
    </row>
    <row r="55" spans="3:16">
      <c r="C55" s="1016" t="str">
        <f ca="1">IF(ISBLANK(OFFSET('5. Pp (3 años)'!$C$46,INT((ROW()-13)/2),0)),"",OFFSET('5. Pp (3 años)'!$C$46,INT((ROW()-13)/2),0))</f>
        <v>Actividad</v>
      </c>
      <c r="D55" s="1018" t="str">
        <f ca="1">IF(ISBLANK(OFFSET('5. Pp (3 años)'!$D$46,INT((ROW()-13)/2),0)),"",OFFSET('5. Pp (3 años)'!$D$46,INT((ROW()-13)/2),0))</f>
        <v>4.1.1.1.4.1 Gestión de medios de difusión y convocatoria para programas de bienestar social.</v>
      </c>
      <c r="E55" s="1018" t="str">
        <f ca="1">IF(ISBLANK(OFFSET('5. Pp (3 años)'!$E$46,INT((ROW()-13)/2),0)),"",OFFSET('5. Pp (3 años)'!$E$46,INT((ROW()-13)/2),0))</f>
        <v>PADCC: Porcentaje de acciones de difusión y convocatoria ciudadana realizadas.</v>
      </c>
      <c r="F55" s="1021" t="str">
        <f ca="1">IF(ISBLANK(OFFSET('5. Pp (3 años)'!$K$46,INT((ROW()-13)/2),0)),"",OFFSET('5. Pp (3 años)'!$K$46,INT((ROW()-13)/2),0))</f>
        <v>Ascendente</v>
      </c>
      <c r="G55" s="1023" t="str">
        <f ca="1">IF(ISBLANK(OFFSET('5. Pp (3 años)'!$H$46,INT((ROW()-13)/2),0)),"",OFFSET('5. Pp (3 años)'!$H$46,INT((ROW()-13)/2),0))</f>
        <v>Trimestral</v>
      </c>
      <c r="H55" s="1002">
        <f ca="1">IF(ISBLANK(OFFSET('9. METAS'!$K$20,INT((ROW()-13)/2),0)),"",OFFSET('9. METAS'!$K$20,INT((ROW()-13)/2),0))</f>
        <v>232</v>
      </c>
      <c r="I55" s="1004"/>
      <c r="J55" s="244">
        <f ca="1">IF(MOD(ROW()-13,2)=0,IF(ISBLANK(OFFSET('11. SEGUIMIENTO 2026'!$N$14,INT((ROW()-13)/2),0)),"",OFFSET('11. SEGUIMIENTO 2026'!$N$14,INT((ROW()-13)/2),0)),IF(ISBLANK(OFFSET('9. METAS'!$Q$20,INT((ROW()-14)/2),0)),"",OFFSET('9. METAS'!$Q$20,INT((ROW()-14)/2),0)))</f>
        <v>12</v>
      </c>
      <c r="K55" s="245" t="str">
        <f ca="1">IF(MOD(ROW()-13,2)=0,IF(ISBLANK(OFFSET('11. SEGUIMIENTO 2026'!$O$14,INT((ROW()-13)/2),0)),"",OFFSET('11. SEGUIMIENTO 2026'!$O$14,INT((ROW()-13)/2),0)),IF(ISBLANK(OFFSET('9. METAS'!$R$20,INT((ROW()-14)/2),0)),"",OFFSET('9. METAS'!$R$20,INT((ROW()-14)/2),0)))</f>
        <v/>
      </c>
      <c r="L55" s="245" t="str">
        <f ca="1">IF(MOD(ROW()-13,2)=0,IF(ISBLANK(OFFSET('11. SEGUIMIENTO 2026'!$P$14,INT((ROW()-13)/2),0)),"",OFFSET('11. SEGUIMIENTO 2026'!$P$14,INT((ROW()-13)/2),0)),IF(ISBLANK(OFFSET('9. METAS'!$S$20,INT((ROW()-14)/2),0)),"",OFFSET('9. METAS'!$S$20,INT((ROW()-14)/2),0)))</f>
        <v/>
      </c>
      <c r="M55" s="246" t="str">
        <f ca="1">IF(MOD(ROW()-13,2)=0,IF(ISBLANK(OFFSET('11. SEGUIMIENTO 2026'!$Q$14,INT((ROW()-13)/2),0)),"",OFFSET('11. SEGUIMIENTO 2026'!$Q$14,INT((ROW()-13)/2),0)),IF(ISBLANK(OFFSET('9. METAS'!$T$20,INT((ROW()-14)/2),0)),"",OFFSET('9. METAS'!$T$20,INT((ROW()-14)/2),0)))</f>
        <v/>
      </c>
      <c r="N55" s="1006">
        <f t="shared" ref="N55" ca="1" si="38">IFERROR(J55/J56,"ND")</f>
        <v>0.27272727272727271</v>
      </c>
      <c r="O55" s="1008" t="str">
        <f t="shared" ref="O55" ca="1" si="39">IFERROR(((J55+K55+L55)/H55),"ND")</f>
        <v>ND</v>
      </c>
      <c r="P55" s="1010"/>
    </row>
    <row r="56" spans="3:16">
      <c r="C56" s="1025"/>
      <c r="D56" s="1018"/>
      <c r="E56" s="1018"/>
      <c r="F56" s="1021"/>
      <c r="G56" s="1023"/>
      <c r="H56" s="1002"/>
      <c r="I56" s="1012"/>
      <c r="J56" s="244">
        <f ca="1">IF(MOD(ROW()-13,2)=0,IF(ISBLANK(OFFSET('11. SEGUIMIENTO 2026'!$N$14,INT((ROW()-13)/2),0)),"",OFFSET('11. SEGUIMIENTO 2026'!$N$14,INT((ROW()-13)/2),0)),IF(ISBLANK(OFFSET('9. METAS'!$Q$20,INT((ROW()-14)/2),0)),"",OFFSET('9. METAS'!$Q$20,INT((ROW()-14)/2),0)))</f>
        <v>44</v>
      </c>
      <c r="K56" s="245">
        <f ca="1">IF(MOD(ROW()-13,2)=0,IF(ISBLANK(OFFSET('11. SEGUIMIENTO 2026'!$O$14,INT((ROW()-13)/2),0)),"",OFFSET('11. SEGUIMIENTO 2026'!$O$14,INT((ROW()-13)/2),0)),IF(ISBLANK(OFFSET('9. METAS'!$R$20,INT((ROW()-14)/2),0)),"",OFFSET('9. METAS'!$R$20,INT((ROW()-14)/2),0)))</f>
        <v>63</v>
      </c>
      <c r="L56" s="245">
        <f ca="1">IF(MOD(ROW()-13,2)=0,IF(ISBLANK(OFFSET('11. SEGUIMIENTO 2026'!$P$14,INT((ROW()-13)/2),0)),"",OFFSET('11. SEGUIMIENTO 2026'!$P$14,INT((ROW()-13)/2),0)),IF(ISBLANK(OFFSET('9. METAS'!$S$20,INT((ROW()-14)/2),0)),"",OFFSET('9. METAS'!$S$20,INT((ROW()-14)/2),0)))</f>
        <v>57</v>
      </c>
      <c r="M56" s="246">
        <f ca="1">IF(MOD(ROW()-13,2)=0,IF(ISBLANK(OFFSET('11. SEGUIMIENTO 2026'!$Q$14,INT((ROW()-13)/2),0)),"",OFFSET('11. SEGUIMIENTO 2026'!$Q$14,INT((ROW()-13)/2),0)),IF(ISBLANK(OFFSET('9. METAS'!$T$20,INT((ROW()-14)/2),0)),"",OFFSET('9. METAS'!$T$20,INT((ROW()-14)/2),0)))</f>
        <v>68</v>
      </c>
      <c r="N56" s="1013"/>
      <c r="O56" s="1014"/>
      <c r="P56" s="1015"/>
    </row>
    <row r="57" spans="3:16">
      <c r="C57" s="1016" t="str">
        <f ca="1">IF(ISBLANK(OFFSET('5. Pp (3 años)'!$C$46,INT((ROW()-13)/2),0)),"",OFFSET('5. Pp (3 años)'!$C$46,INT((ROW()-13)/2),0))</f>
        <v>Actividad</v>
      </c>
      <c r="D57" s="1018" t="str">
        <f ca="1">IF(ISBLANK(OFFSET('5. Pp (3 años)'!$D$46,INT((ROW()-13)/2),0)),"",OFFSET('5. Pp (3 años)'!$D$46,INT((ROW()-13)/2),0))</f>
        <v/>
      </c>
      <c r="E57" s="1018" t="str">
        <f ca="1">IF(ISBLANK(OFFSET('5. Pp (3 años)'!$E$46,INT((ROW()-13)/2),0)),"",OFFSET('5. Pp (3 años)'!$E$46,INT((ROW()-13)/2),0))</f>
        <v/>
      </c>
      <c r="F57" s="1021" t="str">
        <f ca="1">IF(ISBLANK(OFFSET('5. Pp (3 años)'!$K$46,INT((ROW()-13)/2),0)),"",OFFSET('5. Pp (3 años)'!$K$46,INT((ROW()-13)/2),0))</f>
        <v/>
      </c>
      <c r="G57" s="1023" t="str">
        <f ca="1">IF(ISBLANK(OFFSET('5. Pp (3 años)'!$H$46,INT((ROW()-13)/2),0)),"",OFFSET('5. Pp (3 años)'!$H$46,INT((ROW()-13)/2),0))</f>
        <v/>
      </c>
      <c r="H57" s="1002" t="str">
        <f ca="1">IF(ISBLANK(OFFSET('9. METAS'!$K$20,INT((ROW()-13)/2),0)),"",OFFSET('9. METAS'!$K$20,INT((ROW()-13)/2),0))</f>
        <v/>
      </c>
      <c r="I57" s="1004"/>
      <c r="J57" s="244" t="str">
        <f ca="1">IF(MOD(ROW()-13,2)=0,IF(ISBLANK(OFFSET('11. SEGUIMIENTO 2026'!$N$14,INT((ROW()-13)/2),0)),"",OFFSET('11. SEGUIMIENTO 2026'!$N$14,INT((ROW()-13)/2),0)),IF(ISBLANK(OFFSET('9. METAS'!$Q$20,INT((ROW()-14)/2),0)),"",OFFSET('9. METAS'!$Q$20,INT((ROW()-14)/2),0)))</f>
        <v/>
      </c>
      <c r="K57" s="245" t="str">
        <f ca="1">IF(MOD(ROW()-13,2)=0,IF(ISBLANK(OFFSET('11. SEGUIMIENTO 2026'!$O$14,INT((ROW()-13)/2),0)),"",OFFSET('11. SEGUIMIENTO 2026'!$O$14,INT((ROW()-13)/2),0)),IF(ISBLANK(OFFSET('9. METAS'!$R$20,INT((ROW()-14)/2),0)),"",OFFSET('9. METAS'!$R$20,INT((ROW()-14)/2),0)))</f>
        <v/>
      </c>
      <c r="L57" s="245" t="str">
        <f ca="1">IF(MOD(ROW()-13,2)=0,IF(ISBLANK(OFFSET('11. SEGUIMIENTO 2026'!$P$14,INT((ROW()-13)/2),0)),"",OFFSET('11. SEGUIMIENTO 2026'!$P$14,INT((ROW()-13)/2),0)),IF(ISBLANK(OFFSET('9. METAS'!$S$20,INT((ROW()-14)/2),0)),"",OFFSET('9. METAS'!$S$20,INT((ROW()-14)/2),0)))</f>
        <v/>
      </c>
      <c r="M57" s="246" t="str">
        <f ca="1">IF(MOD(ROW()-13,2)=0,IF(ISBLANK(OFFSET('11. SEGUIMIENTO 2026'!$Q$14,INT((ROW()-13)/2),0)),"",OFFSET('11. SEGUIMIENTO 2026'!$Q$14,INT((ROW()-13)/2),0)),IF(ISBLANK(OFFSET('9. METAS'!$T$20,INT((ROW()-14)/2),0)),"",OFFSET('9. METAS'!$T$20,INT((ROW()-14)/2),0)))</f>
        <v/>
      </c>
      <c r="N57" s="1006" t="str">
        <f t="shared" ref="N57" ca="1" si="40">IFERROR(J57/J58,"ND")</f>
        <v>ND</v>
      </c>
      <c r="O57" s="1008" t="str">
        <f t="shared" ref="O57" ca="1" si="41">IFERROR(((J57+K57+L57)/H57),"ND")</f>
        <v>ND</v>
      </c>
      <c r="P57" s="1010"/>
    </row>
    <row r="58" spans="3:16">
      <c r="C58" s="1025"/>
      <c r="D58" s="1018"/>
      <c r="E58" s="1018"/>
      <c r="F58" s="1021"/>
      <c r="G58" s="1023"/>
      <c r="H58" s="1002"/>
      <c r="I58" s="1012"/>
      <c r="J58" s="244" t="str">
        <f ca="1">IF(MOD(ROW()-13,2)=0,IF(ISBLANK(OFFSET('11. SEGUIMIENTO 2026'!$N$14,INT((ROW()-13)/2),0)),"",OFFSET('11. SEGUIMIENTO 2026'!$N$14,INT((ROW()-13)/2),0)),IF(ISBLANK(OFFSET('9. METAS'!$Q$20,INT((ROW()-14)/2),0)),"",OFFSET('9. METAS'!$Q$20,INT((ROW()-14)/2),0)))</f>
        <v/>
      </c>
      <c r="K58" s="245" t="str">
        <f ca="1">IF(MOD(ROW()-13,2)=0,IF(ISBLANK(OFFSET('11. SEGUIMIENTO 2026'!$O$14,INT((ROW()-13)/2),0)),"",OFFSET('11. SEGUIMIENTO 2026'!$O$14,INT((ROW()-13)/2),0)),IF(ISBLANK(OFFSET('9. METAS'!$R$20,INT((ROW()-14)/2),0)),"",OFFSET('9. METAS'!$R$20,INT((ROW()-14)/2),0)))</f>
        <v/>
      </c>
      <c r="L58" s="245" t="str">
        <f ca="1">IF(MOD(ROW()-13,2)=0,IF(ISBLANK(OFFSET('11. SEGUIMIENTO 2026'!$P$14,INT((ROW()-13)/2),0)),"",OFFSET('11. SEGUIMIENTO 2026'!$P$14,INT((ROW()-13)/2),0)),IF(ISBLANK(OFFSET('9. METAS'!$S$20,INT((ROW()-14)/2),0)),"",OFFSET('9. METAS'!$S$20,INT((ROW()-14)/2),0)))</f>
        <v/>
      </c>
      <c r="M58" s="246" t="str">
        <f ca="1">IF(MOD(ROW()-13,2)=0,IF(ISBLANK(OFFSET('11. SEGUIMIENTO 2026'!$Q$14,INT((ROW()-13)/2),0)),"",OFFSET('11. SEGUIMIENTO 2026'!$Q$14,INT((ROW()-13)/2),0)),IF(ISBLANK(OFFSET('9. METAS'!$T$20,INT((ROW()-14)/2),0)),"",OFFSET('9. METAS'!$T$20,INT((ROW()-14)/2),0)))</f>
        <v/>
      </c>
      <c r="N58" s="1013"/>
      <c r="O58" s="1014"/>
      <c r="P58" s="1015"/>
    </row>
    <row r="59" spans="3:16">
      <c r="C59" s="1016" t="str">
        <f ca="1">IF(ISBLANK(OFFSET('5. Pp (3 años)'!$C$46,INT((ROW()-13)/2),0)),"",OFFSET('5. Pp (3 años)'!$C$46,INT((ROW()-13)/2),0))</f>
        <v>Actividad</v>
      </c>
      <c r="D59" s="1018" t="str">
        <f ca="1">IF(ISBLANK(OFFSET('5. Pp (3 años)'!$D$46,INT((ROW()-13)/2),0)),"",OFFSET('5. Pp (3 años)'!$D$46,INT((ROW()-13)/2),0))</f>
        <v/>
      </c>
      <c r="E59" s="1018" t="str">
        <f ca="1">IF(ISBLANK(OFFSET('5. Pp (3 años)'!$E$46,INT((ROW()-13)/2),0)),"",OFFSET('5. Pp (3 años)'!$E$46,INT((ROW()-13)/2),0))</f>
        <v/>
      </c>
      <c r="F59" s="1021" t="str">
        <f ca="1">IF(ISBLANK(OFFSET('5. Pp (3 años)'!$K$46,INT((ROW()-13)/2),0)),"",OFFSET('5. Pp (3 años)'!$K$46,INT((ROW()-13)/2),0))</f>
        <v/>
      </c>
      <c r="G59" s="1023" t="str">
        <f ca="1">IF(ISBLANK(OFFSET('5. Pp (3 años)'!$H$46,INT((ROW()-13)/2),0)),"",OFFSET('5. Pp (3 años)'!$H$46,INT((ROW()-13)/2),0))</f>
        <v/>
      </c>
      <c r="H59" s="1002" t="str">
        <f ca="1">IF(ISBLANK(OFFSET('9. METAS'!$K$20,INT((ROW()-13)/2),0)),"",OFFSET('9. METAS'!$K$20,INT((ROW()-13)/2),0))</f>
        <v/>
      </c>
      <c r="I59" s="1004"/>
      <c r="J59" s="244" t="str">
        <f ca="1">IF(MOD(ROW()-13,2)=0,IF(ISBLANK(OFFSET('11. SEGUIMIENTO 2026'!$N$14,INT((ROW()-13)/2),0)),"",OFFSET('11. SEGUIMIENTO 2026'!$N$14,INT((ROW()-13)/2),0)),IF(ISBLANK(OFFSET('9. METAS'!$Q$20,INT((ROW()-14)/2),0)),"",OFFSET('9. METAS'!$Q$20,INT((ROW()-14)/2),0)))</f>
        <v/>
      </c>
      <c r="K59" s="245" t="str">
        <f ca="1">IF(MOD(ROW()-13,2)=0,IF(ISBLANK(OFFSET('11. SEGUIMIENTO 2026'!$O$14,INT((ROW()-13)/2),0)),"",OFFSET('11. SEGUIMIENTO 2026'!$O$14,INT((ROW()-13)/2),0)),IF(ISBLANK(OFFSET('9. METAS'!$R$20,INT((ROW()-14)/2),0)),"",OFFSET('9. METAS'!$R$20,INT((ROW()-14)/2),0)))</f>
        <v/>
      </c>
      <c r="L59" s="245" t="str">
        <f ca="1">IF(MOD(ROW()-13,2)=0,IF(ISBLANK(OFFSET('11. SEGUIMIENTO 2026'!$P$14,INT((ROW()-13)/2),0)),"",OFFSET('11. SEGUIMIENTO 2026'!$P$14,INT((ROW()-13)/2),0)),IF(ISBLANK(OFFSET('9. METAS'!$S$20,INT((ROW()-14)/2),0)),"",OFFSET('9. METAS'!$S$20,INT((ROW()-14)/2),0)))</f>
        <v/>
      </c>
      <c r="M59" s="246" t="str">
        <f ca="1">IF(MOD(ROW()-13,2)=0,IF(ISBLANK(OFFSET('11. SEGUIMIENTO 2026'!$Q$14,INT((ROW()-13)/2),0)),"",OFFSET('11. SEGUIMIENTO 2026'!$Q$14,INT((ROW()-13)/2),0)),IF(ISBLANK(OFFSET('9. METAS'!$T$20,INT((ROW()-14)/2),0)),"",OFFSET('9. METAS'!$T$20,INT((ROW()-14)/2),0)))</f>
        <v/>
      </c>
      <c r="N59" s="1006" t="str">
        <f t="shared" ref="N59" ca="1" si="42">IFERROR(J59/J60,"ND")</f>
        <v>ND</v>
      </c>
      <c r="O59" s="1008" t="str">
        <f t="shared" ref="O59" ca="1" si="43">IFERROR(((J59+K59+L59)/H59),"ND")</f>
        <v>ND</v>
      </c>
      <c r="P59" s="1010"/>
    </row>
    <row r="60" spans="3:16">
      <c r="C60" s="1025"/>
      <c r="D60" s="1018"/>
      <c r="E60" s="1018"/>
      <c r="F60" s="1021"/>
      <c r="G60" s="1023"/>
      <c r="H60" s="1002"/>
      <c r="I60" s="1012"/>
      <c r="J60" s="244" t="str">
        <f ca="1">IF(MOD(ROW()-13,2)=0,IF(ISBLANK(OFFSET('11. SEGUIMIENTO 2026'!$N$14,INT((ROW()-13)/2),0)),"",OFFSET('11. SEGUIMIENTO 2026'!$N$14,INT((ROW()-13)/2),0)),IF(ISBLANK(OFFSET('9. METAS'!$Q$20,INT((ROW()-14)/2),0)),"",OFFSET('9. METAS'!$Q$20,INT((ROW()-14)/2),0)))</f>
        <v/>
      </c>
      <c r="K60" s="245" t="str">
        <f ca="1">IF(MOD(ROW()-13,2)=0,IF(ISBLANK(OFFSET('11. SEGUIMIENTO 2026'!$O$14,INT((ROW()-13)/2),0)),"",OFFSET('11. SEGUIMIENTO 2026'!$O$14,INT((ROW()-13)/2),0)),IF(ISBLANK(OFFSET('9. METAS'!$R$20,INT((ROW()-14)/2),0)),"",OFFSET('9. METAS'!$R$20,INT((ROW()-14)/2),0)))</f>
        <v/>
      </c>
      <c r="L60" s="245" t="str">
        <f ca="1">IF(MOD(ROW()-13,2)=0,IF(ISBLANK(OFFSET('11. SEGUIMIENTO 2026'!$P$14,INT((ROW()-13)/2),0)),"",OFFSET('11. SEGUIMIENTO 2026'!$P$14,INT((ROW()-13)/2),0)),IF(ISBLANK(OFFSET('9. METAS'!$S$20,INT((ROW()-14)/2),0)),"",OFFSET('9. METAS'!$S$20,INT((ROW()-14)/2),0)))</f>
        <v/>
      </c>
      <c r="M60" s="246" t="str">
        <f ca="1">IF(MOD(ROW()-13,2)=0,IF(ISBLANK(OFFSET('11. SEGUIMIENTO 2026'!$Q$14,INT((ROW()-13)/2),0)),"",OFFSET('11. SEGUIMIENTO 2026'!$Q$14,INT((ROW()-13)/2),0)),IF(ISBLANK(OFFSET('9. METAS'!$T$20,INT((ROW()-14)/2),0)),"",OFFSET('9. METAS'!$T$20,INT((ROW()-14)/2),0)))</f>
        <v/>
      </c>
      <c r="N60" s="1013"/>
      <c r="O60" s="1014"/>
      <c r="P60" s="1015"/>
    </row>
    <row r="61" spans="3:16">
      <c r="C61" s="1016" t="str">
        <f ca="1">IF(ISBLANK(OFFSET('5. Pp (3 años)'!$C$46,INT((ROW()-13)/2),0)),"",OFFSET('5. Pp (3 años)'!$C$46,INT((ROW()-13)/2),0))</f>
        <v>Actividad</v>
      </c>
      <c r="D61" s="1018" t="str">
        <f ca="1">IF(ISBLANK(OFFSET('5. Pp (3 años)'!$D$46,INT((ROW()-13)/2),0)),"",OFFSET('5. Pp (3 años)'!$D$46,INT((ROW()-13)/2),0))</f>
        <v/>
      </c>
      <c r="E61" s="1018" t="str">
        <f ca="1">IF(ISBLANK(OFFSET('5. Pp (3 años)'!$E$46,INT((ROW()-13)/2),0)),"",OFFSET('5. Pp (3 años)'!$E$46,INT((ROW()-13)/2),0))</f>
        <v/>
      </c>
      <c r="F61" s="1021" t="str">
        <f ca="1">IF(ISBLANK(OFFSET('5. Pp (3 años)'!$K$46,INT((ROW()-13)/2),0)),"",OFFSET('5. Pp (3 años)'!$K$46,INT((ROW()-13)/2),0))</f>
        <v/>
      </c>
      <c r="G61" s="1023" t="str">
        <f ca="1">IF(ISBLANK(OFFSET('5. Pp (3 años)'!$H$46,INT((ROW()-13)/2),0)),"",OFFSET('5. Pp (3 años)'!$H$46,INT((ROW()-13)/2),0))</f>
        <v/>
      </c>
      <c r="H61" s="1002" t="str">
        <f ca="1">IF(ISBLANK(OFFSET('9. METAS'!$K$20,INT((ROW()-13)/2),0)),"",OFFSET('9. METAS'!$K$20,INT((ROW()-13)/2),0))</f>
        <v/>
      </c>
      <c r="I61" s="1004"/>
      <c r="J61" s="244" t="str">
        <f ca="1">IF(MOD(ROW()-13,2)=0,IF(ISBLANK(OFFSET('11. SEGUIMIENTO 2026'!$N$14,INT((ROW()-13)/2),0)),"",OFFSET('11. SEGUIMIENTO 2026'!$N$14,INT((ROW()-13)/2),0)),IF(ISBLANK(OFFSET('9. METAS'!$Q$20,INT((ROW()-14)/2),0)),"",OFFSET('9. METAS'!$Q$20,INT((ROW()-14)/2),0)))</f>
        <v/>
      </c>
      <c r="K61" s="245" t="str">
        <f ca="1">IF(MOD(ROW()-13,2)=0,IF(ISBLANK(OFFSET('11. SEGUIMIENTO 2026'!$O$14,INT((ROW()-13)/2),0)),"",OFFSET('11. SEGUIMIENTO 2026'!$O$14,INT((ROW()-13)/2),0)),IF(ISBLANK(OFFSET('9. METAS'!$R$20,INT((ROW()-14)/2),0)),"",OFFSET('9. METAS'!$R$20,INT((ROW()-14)/2),0)))</f>
        <v/>
      </c>
      <c r="L61" s="245" t="str">
        <f ca="1">IF(MOD(ROW()-13,2)=0,IF(ISBLANK(OFFSET('11. SEGUIMIENTO 2026'!$P$14,INT((ROW()-13)/2),0)),"",OFFSET('11. SEGUIMIENTO 2026'!$P$14,INT((ROW()-13)/2),0)),IF(ISBLANK(OFFSET('9. METAS'!$S$20,INT((ROW()-14)/2),0)),"",OFFSET('9. METAS'!$S$20,INT((ROW()-14)/2),0)))</f>
        <v/>
      </c>
      <c r="M61" s="246" t="str">
        <f ca="1">IF(MOD(ROW()-13,2)=0,IF(ISBLANK(OFFSET('11. SEGUIMIENTO 2026'!$Q$14,INT((ROW()-13)/2),0)),"",OFFSET('11. SEGUIMIENTO 2026'!$Q$14,INT((ROW()-13)/2),0)),IF(ISBLANK(OFFSET('9. METAS'!$T$20,INT((ROW()-14)/2),0)),"",OFFSET('9. METAS'!$T$20,INT((ROW()-14)/2),0)))</f>
        <v/>
      </c>
      <c r="N61" s="1006" t="str">
        <f t="shared" ref="N61" ca="1" si="44">IFERROR(J61/J62,"ND")</f>
        <v>ND</v>
      </c>
      <c r="O61" s="1008" t="str">
        <f t="shared" ref="O61" ca="1" si="45">IFERROR(((J61+K61+L61)/H61),"ND")</f>
        <v>ND</v>
      </c>
      <c r="P61" s="1010"/>
    </row>
    <row r="62" spans="3:16">
      <c r="C62" s="1025"/>
      <c r="D62" s="1018"/>
      <c r="E62" s="1018"/>
      <c r="F62" s="1021"/>
      <c r="G62" s="1023"/>
      <c r="H62" s="1002"/>
      <c r="I62" s="1012"/>
      <c r="J62" s="244" t="str">
        <f ca="1">IF(MOD(ROW()-13,2)=0,IF(ISBLANK(OFFSET('11. SEGUIMIENTO 2026'!$N$14,INT((ROW()-13)/2),0)),"",OFFSET('11. SEGUIMIENTO 2026'!$N$14,INT((ROW()-13)/2),0)),IF(ISBLANK(OFFSET('9. METAS'!$Q$20,INT((ROW()-14)/2),0)),"",OFFSET('9. METAS'!$Q$20,INT((ROW()-14)/2),0)))</f>
        <v/>
      </c>
      <c r="K62" s="245" t="str">
        <f ca="1">IF(MOD(ROW()-13,2)=0,IF(ISBLANK(OFFSET('11. SEGUIMIENTO 2026'!$O$14,INT((ROW()-13)/2),0)),"",OFFSET('11. SEGUIMIENTO 2026'!$O$14,INT((ROW()-13)/2),0)),IF(ISBLANK(OFFSET('9. METAS'!$R$20,INT((ROW()-14)/2),0)),"",OFFSET('9. METAS'!$R$20,INT((ROW()-14)/2),0)))</f>
        <v/>
      </c>
      <c r="L62" s="245" t="str">
        <f ca="1">IF(MOD(ROW()-13,2)=0,IF(ISBLANK(OFFSET('11. SEGUIMIENTO 2026'!$P$14,INT((ROW()-13)/2),0)),"",OFFSET('11. SEGUIMIENTO 2026'!$P$14,INT((ROW()-13)/2),0)),IF(ISBLANK(OFFSET('9. METAS'!$S$20,INT((ROW()-14)/2),0)),"",OFFSET('9. METAS'!$S$20,INT((ROW()-14)/2),0)))</f>
        <v/>
      </c>
      <c r="M62" s="246" t="str">
        <f ca="1">IF(MOD(ROW()-13,2)=0,IF(ISBLANK(OFFSET('11. SEGUIMIENTO 2026'!$Q$14,INT((ROW()-13)/2),0)),"",OFFSET('11. SEGUIMIENTO 2026'!$Q$14,INT((ROW()-13)/2),0)),IF(ISBLANK(OFFSET('9. METAS'!$T$20,INT((ROW()-14)/2),0)),"",OFFSET('9. METAS'!$T$20,INT((ROW()-14)/2),0)))</f>
        <v/>
      </c>
      <c r="N62" s="1013"/>
      <c r="O62" s="1014"/>
      <c r="P62" s="1015"/>
    </row>
    <row r="63" spans="3:16">
      <c r="C63" s="1016" t="str">
        <f ca="1">IF(ISBLANK(OFFSET('5. Pp (3 años)'!$C$46,INT((ROW()-13)/2),0)),"",OFFSET('5. Pp (3 años)'!$C$46,INT((ROW()-13)/2),0))</f>
        <v>Actividad</v>
      </c>
      <c r="D63" s="1018" t="str">
        <f ca="1">IF(ISBLANK(OFFSET('5. Pp (3 años)'!$D$46,INT((ROW()-13)/2),0)),"",OFFSET('5. Pp (3 años)'!$D$46,INT((ROW()-13)/2),0))</f>
        <v/>
      </c>
      <c r="E63" s="1018" t="str">
        <f ca="1">IF(ISBLANK(OFFSET('5. Pp (3 años)'!$E$46,INT((ROW()-13)/2),0)),"",OFFSET('5. Pp (3 años)'!$E$46,INT((ROW()-13)/2),0))</f>
        <v/>
      </c>
      <c r="F63" s="1021" t="str">
        <f ca="1">IF(ISBLANK(OFFSET('5. Pp (3 años)'!$K$46,INT((ROW()-13)/2),0)),"",OFFSET('5. Pp (3 años)'!$K$46,INT((ROW()-13)/2),0))</f>
        <v/>
      </c>
      <c r="G63" s="1023" t="str">
        <f ca="1">IF(ISBLANK(OFFSET('5. Pp (3 años)'!$H$46,INT((ROW()-13)/2),0)),"",OFFSET('5. Pp (3 años)'!$H$46,INT((ROW()-13)/2),0))</f>
        <v/>
      </c>
      <c r="H63" s="1002" t="str">
        <f ca="1">IF(ISBLANK(OFFSET('9. METAS'!$K$20,INT((ROW()-13)/2),0)),"",OFFSET('9. METAS'!$K$20,INT((ROW()-13)/2),0))</f>
        <v/>
      </c>
      <c r="I63" s="1004"/>
      <c r="J63" s="244" t="str">
        <f ca="1">IF(MOD(ROW()-13,2)=0,IF(ISBLANK(OFFSET('11. SEGUIMIENTO 2026'!$N$14,INT((ROW()-13)/2),0)),"",OFFSET('11. SEGUIMIENTO 2026'!$N$14,INT((ROW()-13)/2),0)),IF(ISBLANK(OFFSET('9. METAS'!$Q$20,INT((ROW()-14)/2),0)),"",OFFSET('9. METAS'!$Q$20,INT((ROW()-14)/2),0)))</f>
        <v/>
      </c>
      <c r="K63" s="245" t="str">
        <f ca="1">IF(MOD(ROW()-13,2)=0,IF(ISBLANK(OFFSET('11. SEGUIMIENTO 2026'!$O$14,INT((ROW()-13)/2),0)),"",OFFSET('11. SEGUIMIENTO 2026'!$O$14,INT((ROW()-13)/2),0)),IF(ISBLANK(OFFSET('9. METAS'!$R$20,INT((ROW()-14)/2),0)),"",OFFSET('9. METAS'!$R$20,INT((ROW()-14)/2),0)))</f>
        <v/>
      </c>
      <c r="L63" s="245" t="str">
        <f ca="1">IF(MOD(ROW()-13,2)=0,IF(ISBLANK(OFFSET('11. SEGUIMIENTO 2026'!$P$14,INT((ROW()-13)/2),0)),"",OFFSET('11. SEGUIMIENTO 2026'!$P$14,INT((ROW()-13)/2),0)),IF(ISBLANK(OFFSET('9. METAS'!$S$20,INT((ROW()-14)/2),0)),"",OFFSET('9. METAS'!$S$20,INT((ROW()-14)/2),0)))</f>
        <v/>
      </c>
      <c r="M63" s="246" t="str">
        <f ca="1">IF(MOD(ROW()-13,2)=0,IF(ISBLANK(OFFSET('11. SEGUIMIENTO 2026'!$Q$14,INT((ROW()-13)/2),0)),"",OFFSET('11. SEGUIMIENTO 2026'!$Q$14,INT((ROW()-13)/2),0)),IF(ISBLANK(OFFSET('9. METAS'!$T$20,INT((ROW()-14)/2),0)),"",OFFSET('9. METAS'!$T$20,INT((ROW()-14)/2),0)))</f>
        <v/>
      </c>
      <c r="N63" s="1006" t="str">
        <f t="shared" ref="N63" ca="1" si="46">IFERROR(J63/J64,"ND")</f>
        <v>ND</v>
      </c>
      <c r="O63" s="1008" t="str">
        <f t="shared" ref="O63" ca="1" si="47">IFERROR(((J63+K63+L63)/H63),"ND")</f>
        <v>ND</v>
      </c>
      <c r="P63" s="1010"/>
    </row>
    <row r="64" spans="3:16">
      <c r="C64" s="1025"/>
      <c r="D64" s="1018"/>
      <c r="E64" s="1018"/>
      <c r="F64" s="1021"/>
      <c r="G64" s="1023"/>
      <c r="H64" s="1002"/>
      <c r="I64" s="1012"/>
      <c r="J64" s="244" t="str">
        <f ca="1">IF(MOD(ROW()-13,2)=0,IF(ISBLANK(OFFSET('11. SEGUIMIENTO 2026'!$N$14,INT((ROW()-13)/2),0)),"",OFFSET('11. SEGUIMIENTO 2026'!$N$14,INT((ROW()-13)/2),0)),IF(ISBLANK(OFFSET('9. METAS'!$Q$20,INT((ROW()-14)/2),0)),"",OFFSET('9. METAS'!$Q$20,INT((ROW()-14)/2),0)))</f>
        <v/>
      </c>
      <c r="K64" s="245" t="str">
        <f ca="1">IF(MOD(ROW()-13,2)=0,IF(ISBLANK(OFFSET('11. SEGUIMIENTO 2026'!$O$14,INT((ROW()-13)/2),0)),"",OFFSET('11. SEGUIMIENTO 2026'!$O$14,INT((ROW()-13)/2),0)),IF(ISBLANK(OFFSET('9. METAS'!$R$20,INT((ROW()-14)/2),0)),"",OFFSET('9. METAS'!$R$20,INT((ROW()-14)/2),0)))</f>
        <v/>
      </c>
      <c r="L64" s="245" t="str">
        <f ca="1">IF(MOD(ROW()-13,2)=0,IF(ISBLANK(OFFSET('11. SEGUIMIENTO 2026'!$P$14,INT((ROW()-13)/2),0)),"",OFFSET('11. SEGUIMIENTO 2026'!$P$14,INT((ROW()-13)/2),0)),IF(ISBLANK(OFFSET('9. METAS'!$S$20,INT((ROW()-14)/2),0)),"",OFFSET('9. METAS'!$S$20,INT((ROW()-14)/2),0)))</f>
        <v/>
      </c>
      <c r="M64" s="246" t="str">
        <f ca="1">IF(MOD(ROW()-13,2)=0,IF(ISBLANK(OFFSET('11. SEGUIMIENTO 2026'!$Q$14,INT((ROW()-13)/2),0)),"",OFFSET('11. SEGUIMIENTO 2026'!$Q$14,INT((ROW()-13)/2),0)),IF(ISBLANK(OFFSET('9. METAS'!$T$20,INT((ROW()-14)/2),0)),"",OFFSET('9. METAS'!$T$20,INT((ROW()-14)/2),0)))</f>
        <v/>
      </c>
      <c r="N64" s="1013"/>
      <c r="O64" s="1014"/>
      <c r="P64" s="1015"/>
    </row>
    <row r="65" spans="3:16">
      <c r="C65" s="1016" t="str">
        <f ca="1">IF(ISBLANK(OFFSET('5. Pp (3 años)'!$C$46,INT((ROW()-13)/2),0)),"",OFFSET('5. Pp (3 años)'!$C$46,INT((ROW()-13)/2),0))</f>
        <v>Componente</v>
      </c>
      <c r="D65" s="1018" t="str">
        <f ca="1">IF(ISBLANK(OFFSET('5. Pp (3 años)'!$D$46,INT((ROW()-13)/2),0)),"",OFFSET('5. Pp (3 años)'!$D$46,INT((ROW()-13)/2),0))</f>
        <v>4.1.1.1.5 Mecanismos de organización vecinal y anuencias ciudadanas gestionadas.</v>
      </c>
      <c r="E65" s="1018" t="str">
        <f ca="1">IF(ISBLANK(OFFSET('5. Pp (3 años)'!$E$46,INT((ROW()-13)/2),0)),"",OFFSET('5. Pp (3 años)'!$E$46,INT((ROW()-13)/2),0))</f>
        <v>PMVVA: Porcentaje de mecanismos de vinculación vecinal y anuencias formalizados.</v>
      </c>
      <c r="F65" s="1021" t="str">
        <f ca="1">IF(ISBLANK(OFFSET('5. Pp (3 años)'!$K$46,INT((ROW()-13)/2),0)),"",OFFSET('5. Pp (3 años)'!$K$46,INT((ROW()-13)/2),0))</f>
        <v>Ascendente</v>
      </c>
      <c r="G65" s="1023" t="str">
        <f ca="1">IF(ISBLANK(OFFSET('5. Pp (3 años)'!$H$46,INT((ROW()-13)/2),0)),"",OFFSET('5. Pp (3 años)'!$H$46,INT((ROW()-13)/2),0))</f>
        <v>Trimestral</v>
      </c>
      <c r="H65" s="1002">
        <f ca="1">IF(ISBLANK(OFFSET('9. METAS'!$K$20,INT((ROW()-13)/2),0)),"",OFFSET('9. METAS'!$K$20,INT((ROW()-13)/2),0))</f>
        <v>100</v>
      </c>
      <c r="I65" s="1004"/>
      <c r="J65" s="244">
        <f ca="1">IF(MOD(ROW()-13,2)=0,IF(ISBLANK(OFFSET('11. SEGUIMIENTO 2026'!$N$14,INT((ROW()-13)/2),0)),"",OFFSET('11. SEGUIMIENTO 2026'!$N$14,INT((ROW()-13)/2),0)),IF(ISBLANK(OFFSET('9. METAS'!$Q$20,INT((ROW()-14)/2),0)),"",OFFSET('9. METAS'!$Q$20,INT((ROW()-14)/2),0)))</f>
        <v>13</v>
      </c>
      <c r="K65" s="245" t="str">
        <f ca="1">IF(MOD(ROW()-13,2)=0,IF(ISBLANK(OFFSET('11. SEGUIMIENTO 2026'!$O$14,INT((ROW()-13)/2),0)),"",OFFSET('11. SEGUIMIENTO 2026'!$O$14,INT((ROW()-13)/2),0)),IF(ISBLANK(OFFSET('9. METAS'!$R$20,INT((ROW()-14)/2),0)),"",OFFSET('9. METAS'!$R$20,INT((ROW()-14)/2),0)))</f>
        <v/>
      </c>
      <c r="L65" s="245" t="str">
        <f ca="1">IF(MOD(ROW()-13,2)=0,IF(ISBLANK(OFFSET('11. SEGUIMIENTO 2026'!$P$14,INT((ROW()-13)/2),0)),"",OFFSET('11. SEGUIMIENTO 2026'!$P$14,INT((ROW()-13)/2),0)),IF(ISBLANK(OFFSET('9. METAS'!$S$20,INT((ROW()-14)/2),0)),"",OFFSET('9. METAS'!$S$20,INT((ROW()-14)/2),0)))</f>
        <v/>
      </c>
      <c r="M65" s="246" t="str">
        <f ca="1">IF(MOD(ROW()-13,2)=0,IF(ISBLANK(OFFSET('11. SEGUIMIENTO 2026'!$Q$14,INT((ROW()-13)/2),0)),"",OFFSET('11. SEGUIMIENTO 2026'!$Q$14,INT((ROW()-13)/2),0)),IF(ISBLANK(OFFSET('9. METAS'!$T$20,INT((ROW()-14)/2),0)),"",OFFSET('9. METAS'!$T$20,INT((ROW()-14)/2),0)))</f>
        <v/>
      </c>
      <c r="N65" s="1006">
        <f t="shared" ref="N65" ca="1" si="48">IFERROR(J65/J66,"ND")</f>
        <v>0.52</v>
      </c>
      <c r="O65" s="1008" t="str">
        <f t="shared" ref="O65" ca="1" si="49">IFERROR(((J65+K65+L65)/H65),"ND")</f>
        <v>ND</v>
      </c>
      <c r="P65" s="1010"/>
    </row>
    <row r="66" spans="3:16">
      <c r="C66" s="1025"/>
      <c r="D66" s="1018"/>
      <c r="E66" s="1018"/>
      <c r="F66" s="1021"/>
      <c r="G66" s="1023"/>
      <c r="H66" s="1002"/>
      <c r="I66" s="1012"/>
      <c r="J66" s="244">
        <f ca="1">IF(MOD(ROW()-13,2)=0,IF(ISBLANK(OFFSET('11. SEGUIMIENTO 2026'!$N$14,INT((ROW()-13)/2),0)),"",OFFSET('11. SEGUIMIENTO 2026'!$N$14,INT((ROW()-13)/2),0)),IF(ISBLANK(OFFSET('9. METAS'!$Q$20,INT((ROW()-14)/2),0)),"",OFFSET('9. METAS'!$Q$20,INT((ROW()-14)/2),0)))</f>
        <v>25</v>
      </c>
      <c r="K66" s="245">
        <f ca="1">IF(MOD(ROW()-13,2)=0,IF(ISBLANK(OFFSET('11. SEGUIMIENTO 2026'!$O$14,INT((ROW()-13)/2),0)),"",OFFSET('11. SEGUIMIENTO 2026'!$O$14,INT((ROW()-13)/2),0)),IF(ISBLANK(OFFSET('9. METAS'!$R$20,INT((ROW()-14)/2),0)),"",OFFSET('9. METAS'!$R$20,INT((ROW()-14)/2),0)))</f>
        <v>25</v>
      </c>
      <c r="L66" s="245">
        <f ca="1">IF(MOD(ROW()-13,2)=0,IF(ISBLANK(OFFSET('11. SEGUIMIENTO 2026'!$P$14,INT((ROW()-13)/2),0)),"",OFFSET('11. SEGUIMIENTO 2026'!$P$14,INT((ROW()-13)/2),0)),IF(ISBLANK(OFFSET('9. METAS'!$S$20,INT((ROW()-14)/2),0)),"",OFFSET('9. METAS'!$S$20,INT((ROW()-14)/2),0)))</f>
        <v>25</v>
      </c>
      <c r="M66" s="246">
        <f ca="1">IF(MOD(ROW()-13,2)=0,IF(ISBLANK(OFFSET('11. SEGUIMIENTO 2026'!$Q$14,INT((ROW()-13)/2),0)),"",OFFSET('11. SEGUIMIENTO 2026'!$Q$14,INT((ROW()-13)/2),0)),IF(ISBLANK(OFFSET('9. METAS'!$T$20,INT((ROW()-14)/2),0)),"",OFFSET('9. METAS'!$T$20,INT((ROW()-14)/2),0)))</f>
        <v>25</v>
      </c>
      <c r="N66" s="1013"/>
      <c r="O66" s="1014"/>
      <c r="P66" s="1015"/>
    </row>
    <row r="67" spans="3:16">
      <c r="C67" s="1016" t="str">
        <f ca="1">IF(ISBLANK(OFFSET('5. Pp (3 años)'!$C$46,INT((ROW()-13)/2),0)),"",OFFSET('5. Pp (3 años)'!$C$46,INT((ROW()-13)/2),0))</f>
        <v>Actividad</v>
      </c>
      <c r="D67" s="1018" t="str">
        <f ca="1">IF(ISBLANK(OFFSET('5. Pp (3 años)'!$D$46,INT((ROW()-13)/2),0)),"",OFFSET('5. Pp (3 años)'!$D$46,INT((ROW()-13)/2),0))</f>
        <v>4.1.1.1.5.1 Conformación y seguimiento operativo de comités vecinales de participación ciudadana.</v>
      </c>
      <c r="E67" s="1018" t="str">
        <f ca="1">IF(ISBLANK(OFFSET('5. Pp (3 años)'!$E$46,INT((ROW()-13)/2),0)),"",OFFSET('5. Pp (3 años)'!$E$46,INT((ROW()-13)/2),0))</f>
        <v>PCVIS: Porcentaje de comités vecinales integrados y en seguimiento realizados.</v>
      </c>
      <c r="F67" s="1021" t="str">
        <f ca="1">IF(ISBLANK(OFFSET('5. Pp (3 años)'!$K$46,INT((ROW()-13)/2),0)),"",OFFSET('5. Pp (3 años)'!$K$46,INT((ROW()-13)/2),0))</f>
        <v xml:space="preserve">Ascendente </v>
      </c>
      <c r="G67" s="1023" t="str">
        <f ca="1">IF(ISBLANK(OFFSET('5. Pp (3 años)'!$H$46,INT((ROW()-13)/2),0)),"",OFFSET('5. Pp (3 años)'!$H$46,INT((ROW()-13)/2),0))</f>
        <v>Trimestral</v>
      </c>
      <c r="H67" s="1002">
        <f ca="1">IF(ISBLANK(OFFSET('9. METAS'!$K$20,INT((ROW()-13)/2),0)),"",OFFSET('9. METAS'!$K$20,INT((ROW()-13)/2),0))</f>
        <v>330</v>
      </c>
      <c r="I67" s="1004"/>
      <c r="J67" s="244">
        <f ca="1">IF(MOD(ROW()-13,2)=0,IF(ISBLANK(OFFSET('11. SEGUIMIENTO 2026'!$N$14,INT((ROW()-13)/2),0)),"",OFFSET('11. SEGUIMIENTO 2026'!$N$14,INT((ROW()-13)/2),0)),IF(ISBLANK(OFFSET('9. METAS'!$Q$20,INT((ROW()-14)/2),0)),"",OFFSET('9. METAS'!$Q$20,INT((ROW()-14)/2),0)))</f>
        <v>154</v>
      </c>
      <c r="K67" s="245" t="str">
        <f ca="1">IF(MOD(ROW()-13,2)=0,IF(ISBLANK(OFFSET('11. SEGUIMIENTO 2026'!$O$14,INT((ROW()-13)/2),0)),"",OFFSET('11. SEGUIMIENTO 2026'!$O$14,INT((ROW()-13)/2),0)),IF(ISBLANK(OFFSET('9. METAS'!$R$20,INT((ROW()-14)/2),0)),"",OFFSET('9. METAS'!$R$20,INT((ROW()-14)/2),0)))</f>
        <v/>
      </c>
      <c r="L67" s="245" t="str">
        <f ca="1">IF(MOD(ROW()-13,2)=0,IF(ISBLANK(OFFSET('11. SEGUIMIENTO 2026'!$P$14,INT((ROW()-13)/2),0)),"",OFFSET('11. SEGUIMIENTO 2026'!$P$14,INT((ROW()-13)/2),0)),IF(ISBLANK(OFFSET('9. METAS'!$S$20,INT((ROW()-14)/2),0)),"",OFFSET('9. METAS'!$S$20,INT((ROW()-14)/2),0)))</f>
        <v/>
      </c>
      <c r="M67" s="246" t="str">
        <f ca="1">IF(MOD(ROW()-13,2)=0,IF(ISBLANK(OFFSET('11. SEGUIMIENTO 2026'!$Q$14,INT((ROW()-13)/2),0)),"",OFFSET('11. SEGUIMIENTO 2026'!$Q$14,INT((ROW()-13)/2),0)),IF(ISBLANK(OFFSET('9. METAS'!$T$20,INT((ROW()-14)/2),0)),"",OFFSET('9. METAS'!$T$20,INT((ROW()-14)/2),0)))</f>
        <v/>
      </c>
      <c r="N67" s="1006">
        <f t="shared" ref="N67" ca="1" si="50">IFERROR(J67/J68,"ND")</f>
        <v>1.711111111111111</v>
      </c>
      <c r="O67" s="1008" t="str">
        <f t="shared" ref="O67" ca="1" si="51">IFERROR(((J67+K67+L67)/H67),"ND")</f>
        <v>ND</v>
      </c>
      <c r="P67" s="1010"/>
    </row>
    <row r="68" spans="3:16">
      <c r="C68" s="1025"/>
      <c r="D68" s="1018"/>
      <c r="E68" s="1018"/>
      <c r="F68" s="1021"/>
      <c r="G68" s="1023"/>
      <c r="H68" s="1002"/>
      <c r="I68" s="1012"/>
      <c r="J68" s="244">
        <f ca="1">IF(MOD(ROW()-13,2)=0,IF(ISBLANK(OFFSET('11. SEGUIMIENTO 2026'!$N$14,INT((ROW()-13)/2),0)),"",OFFSET('11. SEGUIMIENTO 2026'!$N$14,INT((ROW()-13)/2),0)),IF(ISBLANK(OFFSET('9. METAS'!$Q$20,INT((ROW()-14)/2),0)),"",OFFSET('9. METAS'!$Q$20,INT((ROW()-14)/2),0)))</f>
        <v>90</v>
      </c>
      <c r="K68" s="245">
        <f ca="1">IF(MOD(ROW()-13,2)=0,IF(ISBLANK(OFFSET('11. SEGUIMIENTO 2026'!$O$14,INT((ROW()-13)/2),0)),"",OFFSET('11. SEGUIMIENTO 2026'!$O$14,INT((ROW()-13)/2),0)),IF(ISBLANK(OFFSET('9. METAS'!$R$20,INT((ROW()-14)/2),0)),"",OFFSET('9. METAS'!$R$20,INT((ROW()-14)/2),0)))</f>
        <v>90</v>
      </c>
      <c r="L68" s="245">
        <f ca="1">IF(MOD(ROW()-13,2)=0,IF(ISBLANK(OFFSET('11. SEGUIMIENTO 2026'!$P$14,INT((ROW()-13)/2),0)),"",OFFSET('11. SEGUIMIENTO 2026'!$P$14,INT((ROW()-13)/2),0)),IF(ISBLANK(OFFSET('9. METAS'!$S$20,INT((ROW()-14)/2),0)),"",OFFSET('9. METAS'!$S$20,INT((ROW()-14)/2),0)))</f>
        <v>90</v>
      </c>
      <c r="M68" s="246">
        <f ca="1">IF(MOD(ROW()-13,2)=0,IF(ISBLANK(OFFSET('11. SEGUIMIENTO 2026'!$Q$14,INT((ROW()-13)/2),0)),"",OFFSET('11. SEGUIMIENTO 2026'!$Q$14,INT((ROW()-13)/2),0)),IF(ISBLANK(OFFSET('9. METAS'!$T$20,INT((ROW()-14)/2),0)),"",OFFSET('9. METAS'!$T$20,INT((ROW()-14)/2),0)))</f>
        <v>60</v>
      </c>
      <c r="N68" s="1013"/>
      <c r="O68" s="1014"/>
      <c r="P68" s="1015"/>
    </row>
    <row r="69" spans="3:16">
      <c r="C69" s="1016" t="str">
        <f ca="1">IF(ISBLANK(OFFSET('5. Pp (3 años)'!$C$46,INT((ROW()-13)/2),0)),"",OFFSET('5. Pp (3 años)'!$C$46,INT((ROW()-13)/2),0))</f>
        <v>Actividad</v>
      </c>
      <c r="D69" s="1018" t="str">
        <f ca="1">IF(ISBLANK(OFFSET('5. Pp (3 años)'!$D$46,INT((ROW()-13)/2),0)),"",OFFSET('5. Pp (3 años)'!$D$46,INT((ROW()-13)/2),0))</f>
        <v>4.1.1.1.5.2 Tramitación y validación de anuencias vecinales para la apertura de establecimientos.</v>
      </c>
      <c r="E69" s="1018" t="str">
        <f ca="1">IF(ISBLANK(OFFSET('5. Pp (3 años)'!$E$46,INT((ROW()-13)/2),0)),"",OFFSET('5. Pp (3 años)'!$E$46,INT((ROW()-13)/2),0))</f>
        <v>PSAVG: Porcentaje de solicitudes de anuencias vecinales gestionadas.</v>
      </c>
      <c r="F69" s="1021" t="str">
        <f ca="1">IF(ISBLANK(OFFSET('5. Pp (3 años)'!$K$46,INT((ROW()-13)/2),0)),"",OFFSET('5. Pp (3 años)'!$K$46,INT((ROW()-13)/2),0))</f>
        <v>Ascendente</v>
      </c>
      <c r="G69" s="1023" t="str">
        <f ca="1">IF(ISBLANK(OFFSET('5. Pp (3 años)'!$H$46,INT((ROW()-13)/2),0)),"",OFFSET('5. Pp (3 años)'!$H$46,INT((ROW()-13)/2),0))</f>
        <v>Trimestral</v>
      </c>
      <c r="H69" s="1002">
        <f ca="1">IF(ISBLANK(OFFSET('9. METAS'!$K$20,INT((ROW()-13)/2),0)),"",OFFSET('9. METAS'!$K$20,INT((ROW()-13)/2),0))</f>
        <v>20</v>
      </c>
      <c r="I69" s="1004"/>
      <c r="J69" s="244">
        <f ca="1">IF(MOD(ROW()-13,2)=0,IF(ISBLANK(OFFSET('11. SEGUIMIENTO 2026'!$N$14,INT((ROW()-13)/2),0)),"",OFFSET('11. SEGUIMIENTO 2026'!$N$14,INT((ROW()-13)/2),0)),IF(ISBLANK(OFFSET('9. METAS'!$Q$20,INT((ROW()-14)/2),0)),"",OFFSET('9. METAS'!$Q$20,INT((ROW()-14)/2),0)))</f>
        <v>0</v>
      </c>
      <c r="K69" s="245" t="str">
        <f ca="1">IF(MOD(ROW()-13,2)=0,IF(ISBLANK(OFFSET('11. SEGUIMIENTO 2026'!$O$14,INT((ROW()-13)/2),0)),"",OFFSET('11. SEGUIMIENTO 2026'!$O$14,INT((ROW()-13)/2),0)),IF(ISBLANK(OFFSET('9. METAS'!$R$20,INT((ROW()-14)/2),0)),"",OFFSET('9. METAS'!$R$20,INT((ROW()-14)/2),0)))</f>
        <v/>
      </c>
      <c r="L69" s="245" t="str">
        <f ca="1">IF(MOD(ROW()-13,2)=0,IF(ISBLANK(OFFSET('11. SEGUIMIENTO 2026'!$P$14,INT((ROW()-13)/2),0)),"",OFFSET('11. SEGUIMIENTO 2026'!$P$14,INT((ROW()-13)/2),0)),IF(ISBLANK(OFFSET('9. METAS'!$S$20,INT((ROW()-14)/2),0)),"",OFFSET('9. METAS'!$S$20,INT((ROW()-14)/2),0)))</f>
        <v/>
      </c>
      <c r="M69" s="246" t="str">
        <f ca="1">IF(MOD(ROW()-13,2)=0,IF(ISBLANK(OFFSET('11. SEGUIMIENTO 2026'!$Q$14,INT((ROW()-13)/2),0)),"",OFFSET('11. SEGUIMIENTO 2026'!$Q$14,INT((ROW()-13)/2),0)),IF(ISBLANK(OFFSET('9. METAS'!$T$20,INT((ROW()-14)/2),0)),"",OFFSET('9. METAS'!$T$20,INT((ROW()-14)/2),0)))</f>
        <v/>
      </c>
      <c r="N69" s="1006">
        <f t="shared" ref="N69" ca="1" si="52">IFERROR(J69/J70,"ND")</f>
        <v>0</v>
      </c>
      <c r="O69" s="1008" t="str">
        <f t="shared" ref="O69" ca="1" si="53">IFERROR(((J69+K69+L69)/H69),"ND")</f>
        <v>ND</v>
      </c>
      <c r="P69" s="1010"/>
    </row>
    <row r="70" spans="3:16">
      <c r="C70" s="1025"/>
      <c r="D70" s="1018"/>
      <c r="E70" s="1018"/>
      <c r="F70" s="1021"/>
      <c r="G70" s="1023"/>
      <c r="H70" s="1002"/>
      <c r="I70" s="1012"/>
      <c r="J70" s="244">
        <f ca="1">IF(MOD(ROW()-13,2)=0,IF(ISBLANK(OFFSET('11. SEGUIMIENTO 2026'!$N$14,INT((ROW()-13)/2),0)),"",OFFSET('11. SEGUIMIENTO 2026'!$N$14,INT((ROW()-13)/2),0)),IF(ISBLANK(OFFSET('9. METAS'!$Q$20,INT((ROW()-14)/2),0)),"",OFFSET('9. METAS'!$Q$20,INT((ROW()-14)/2),0)))</f>
        <v>5</v>
      </c>
      <c r="K70" s="245">
        <f ca="1">IF(MOD(ROW()-13,2)=0,IF(ISBLANK(OFFSET('11. SEGUIMIENTO 2026'!$O$14,INT((ROW()-13)/2),0)),"",OFFSET('11. SEGUIMIENTO 2026'!$O$14,INT((ROW()-13)/2),0)),IF(ISBLANK(OFFSET('9. METAS'!$R$20,INT((ROW()-14)/2),0)),"",OFFSET('9. METAS'!$R$20,INT((ROW()-14)/2),0)))</f>
        <v>5</v>
      </c>
      <c r="L70" s="245">
        <f ca="1">IF(MOD(ROW()-13,2)=0,IF(ISBLANK(OFFSET('11. SEGUIMIENTO 2026'!$P$14,INT((ROW()-13)/2),0)),"",OFFSET('11. SEGUIMIENTO 2026'!$P$14,INT((ROW()-13)/2),0)),IF(ISBLANK(OFFSET('9. METAS'!$S$20,INT((ROW()-14)/2),0)),"",OFFSET('9. METAS'!$S$20,INT((ROW()-14)/2),0)))</f>
        <v>5</v>
      </c>
      <c r="M70" s="246">
        <f ca="1">IF(MOD(ROW()-13,2)=0,IF(ISBLANK(OFFSET('11. SEGUIMIENTO 2026'!$Q$14,INT((ROW()-13)/2),0)),"",OFFSET('11. SEGUIMIENTO 2026'!$Q$14,INT((ROW()-13)/2),0)),IF(ISBLANK(OFFSET('9. METAS'!$T$20,INT((ROW()-14)/2),0)),"",OFFSET('9. METAS'!$T$20,INT((ROW()-14)/2),0)))</f>
        <v>5</v>
      </c>
      <c r="N70" s="1013"/>
      <c r="O70" s="1014"/>
      <c r="P70" s="1015"/>
    </row>
    <row r="71" spans="3:16">
      <c r="C71" s="1016" t="str">
        <f ca="1">IF(ISBLANK(OFFSET('5. Pp (3 años)'!$C$46,INT((ROW()-13)/2),0)),"",OFFSET('5. Pp (3 años)'!$C$46,INT((ROW()-13)/2),0))</f>
        <v>Actividad</v>
      </c>
      <c r="D71" s="1018" t="str">
        <f ca="1">IF(ISBLANK(OFFSET('5. Pp (3 años)'!$D$46,INT((ROW()-13)/2),0)),"",OFFSET('5. Pp (3 años)'!$D$46,INT((ROW()-13)/2),0))</f>
        <v/>
      </c>
      <c r="E71" s="1018" t="str">
        <f ca="1">IF(ISBLANK(OFFSET('5. Pp (3 años)'!$E$46,INT((ROW()-13)/2),0)),"",OFFSET('5. Pp (3 años)'!$E$46,INT((ROW()-13)/2),0))</f>
        <v/>
      </c>
      <c r="F71" s="1021" t="str">
        <f ca="1">IF(ISBLANK(OFFSET('5. Pp (3 años)'!$K$46,INT((ROW()-13)/2),0)),"",OFFSET('5. Pp (3 años)'!$K$46,INT((ROW()-13)/2),0))</f>
        <v/>
      </c>
      <c r="G71" s="1023" t="str">
        <f ca="1">IF(ISBLANK(OFFSET('5. Pp (3 años)'!$H$46,INT((ROW()-13)/2),0)),"",OFFSET('5. Pp (3 años)'!$H$46,INT((ROW()-13)/2),0))</f>
        <v/>
      </c>
      <c r="H71" s="1002" t="str">
        <f ca="1">IF(ISBLANK(OFFSET('9. METAS'!$K$20,INT((ROW()-13)/2),0)),"",OFFSET('9. METAS'!$K$20,INT((ROW()-13)/2),0))</f>
        <v/>
      </c>
      <c r="I71" s="1004"/>
      <c r="J71" s="244" t="str">
        <f ca="1">IF(MOD(ROW()-13,2)=0,IF(ISBLANK(OFFSET('11. SEGUIMIENTO 2026'!$N$14,INT((ROW()-13)/2),0)),"",OFFSET('11. SEGUIMIENTO 2026'!$N$14,INT((ROW()-13)/2),0)),IF(ISBLANK(OFFSET('9. METAS'!$Q$20,INT((ROW()-14)/2),0)),"",OFFSET('9. METAS'!$Q$20,INT((ROW()-14)/2),0)))</f>
        <v/>
      </c>
      <c r="K71" s="245" t="str">
        <f ca="1">IF(MOD(ROW()-13,2)=0,IF(ISBLANK(OFFSET('11. SEGUIMIENTO 2026'!$O$14,INT((ROW()-13)/2),0)),"",OFFSET('11. SEGUIMIENTO 2026'!$O$14,INT((ROW()-13)/2),0)),IF(ISBLANK(OFFSET('9. METAS'!$R$20,INT((ROW()-14)/2),0)),"",OFFSET('9. METAS'!$R$20,INT((ROW()-14)/2),0)))</f>
        <v/>
      </c>
      <c r="L71" s="245" t="str">
        <f ca="1">IF(MOD(ROW()-13,2)=0,IF(ISBLANK(OFFSET('11. SEGUIMIENTO 2026'!$P$14,INT((ROW()-13)/2),0)),"",OFFSET('11. SEGUIMIENTO 2026'!$P$14,INT((ROW()-13)/2),0)),IF(ISBLANK(OFFSET('9. METAS'!$S$20,INT((ROW()-14)/2),0)),"",OFFSET('9. METAS'!$S$20,INT((ROW()-14)/2),0)))</f>
        <v/>
      </c>
      <c r="M71" s="246" t="str">
        <f ca="1">IF(MOD(ROW()-13,2)=0,IF(ISBLANK(OFFSET('11. SEGUIMIENTO 2026'!$Q$14,INT((ROW()-13)/2),0)),"",OFFSET('11. SEGUIMIENTO 2026'!$Q$14,INT((ROW()-13)/2),0)),IF(ISBLANK(OFFSET('9. METAS'!$T$20,INT((ROW()-14)/2),0)),"",OFFSET('9. METAS'!$T$20,INT((ROW()-14)/2),0)))</f>
        <v/>
      </c>
      <c r="N71" s="1006" t="str">
        <f t="shared" ref="N71" ca="1" si="54">IFERROR(J71/J72,"ND")</f>
        <v>ND</v>
      </c>
      <c r="O71" s="1008" t="str">
        <f t="shared" ref="O71" ca="1" si="55">IFERROR(((J71+K71+L71)/H71),"ND")</f>
        <v>ND</v>
      </c>
      <c r="P71" s="1010"/>
    </row>
    <row r="72" spans="3:16">
      <c r="C72" s="1025"/>
      <c r="D72" s="1018"/>
      <c r="E72" s="1018"/>
      <c r="F72" s="1021"/>
      <c r="G72" s="1023"/>
      <c r="H72" s="1002"/>
      <c r="I72" s="1012"/>
      <c r="J72" s="244" t="str">
        <f ca="1">IF(MOD(ROW()-13,2)=0,IF(ISBLANK(OFFSET('11. SEGUIMIENTO 2026'!$N$14,INT((ROW()-13)/2),0)),"",OFFSET('11. SEGUIMIENTO 2026'!$N$14,INT((ROW()-13)/2),0)),IF(ISBLANK(OFFSET('9. METAS'!$Q$20,INT((ROW()-14)/2),0)),"",OFFSET('9. METAS'!$Q$20,INT((ROW()-14)/2),0)))</f>
        <v/>
      </c>
      <c r="K72" s="245" t="str">
        <f ca="1">IF(MOD(ROW()-13,2)=0,IF(ISBLANK(OFFSET('11. SEGUIMIENTO 2026'!$O$14,INT((ROW()-13)/2),0)),"",OFFSET('11. SEGUIMIENTO 2026'!$O$14,INT((ROW()-13)/2),0)),IF(ISBLANK(OFFSET('9. METAS'!$R$20,INT((ROW()-14)/2),0)),"",OFFSET('9. METAS'!$R$20,INT((ROW()-14)/2),0)))</f>
        <v/>
      </c>
      <c r="L72" s="245" t="str">
        <f ca="1">IF(MOD(ROW()-13,2)=0,IF(ISBLANK(OFFSET('11. SEGUIMIENTO 2026'!$P$14,INT((ROW()-13)/2),0)),"",OFFSET('11. SEGUIMIENTO 2026'!$P$14,INT((ROW()-13)/2),0)),IF(ISBLANK(OFFSET('9. METAS'!$S$20,INT((ROW()-14)/2),0)),"",OFFSET('9. METAS'!$S$20,INT((ROW()-14)/2),0)))</f>
        <v/>
      </c>
      <c r="M72" s="246" t="str">
        <f ca="1">IF(MOD(ROW()-13,2)=0,IF(ISBLANK(OFFSET('11. SEGUIMIENTO 2026'!$Q$14,INT((ROW()-13)/2),0)),"",OFFSET('11. SEGUIMIENTO 2026'!$Q$14,INT((ROW()-13)/2),0)),IF(ISBLANK(OFFSET('9. METAS'!$T$20,INT((ROW()-14)/2),0)),"",OFFSET('9. METAS'!$T$20,INT((ROW()-14)/2),0)))</f>
        <v/>
      </c>
      <c r="N72" s="1013"/>
      <c r="O72" s="1014"/>
      <c r="P72" s="1015"/>
    </row>
    <row r="73" spans="3:16">
      <c r="C73" s="1016" t="str">
        <f ca="1">IF(ISBLANK(OFFSET('5. Pp (3 años)'!$C$46,INT((ROW()-13)/2),0)),"",OFFSET('5. Pp (3 años)'!$C$46,INT((ROW()-13)/2),0))</f>
        <v>Actividad</v>
      </c>
      <c r="D73" s="1018" t="str">
        <f ca="1">IF(ISBLANK(OFFSET('5. Pp (3 años)'!$D$46,INT((ROW()-13)/2),0)),"",OFFSET('5. Pp (3 años)'!$D$46,INT((ROW()-13)/2),0))</f>
        <v/>
      </c>
      <c r="E73" s="1018" t="str">
        <f ca="1">IF(ISBLANK(OFFSET('5. Pp (3 años)'!$E$46,INT((ROW()-13)/2),0)),"",OFFSET('5. Pp (3 años)'!$E$46,INT((ROW()-13)/2),0))</f>
        <v/>
      </c>
      <c r="F73" s="1021" t="str">
        <f ca="1">IF(ISBLANK(OFFSET('5. Pp (3 años)'!$K$46,INT((ROW()-13)/2),0)),"",OFFSET('5. Pp (3 años)'!$K$46,INT((ROW()-13)/2),0))</f>
        <v/>
      </c>
      <c r="G73" s="1023" t="str">
        <f ca="1">IF(ISBLANK(OFFSET('5. Pp (3 años)'!$H$46,INT((ROW()-13)/2),0)),"",OFFSET('5. Pp (3 años)'!$H$46,INT((ROW()-13)/2),0))</f>
        <v/>
      </c>
      <c r="H73" s="1002" t="str">
        <f ca="1">IF(ISBLANK(OFFSET('9. METAS'!$K$20,INT((ROW()-13)/2),0)),"",OFFSET('9. METAS'!$K$20,INT((ROW()-13)/2),0))</f>
        <v/>
      </c>
      <c r="I73" s="1004"/>
      <c r="J73" s="244" t="str">
        <f ca="1">IF(MOD(ROW()-13,2)=0,IF(ISBLANK(OFFSET('11. SEGUIMIENTO 2026'!$N$14,INT((ROW()-13)/2),0)),"",OFFSET('11. SEGUIMIENTO 2026'!$N$14,INT((ROW()-13)/2),0)),IF(ISBLANK(OFFSET('9. METAS'!$Q$20,INT((ROW()-14)/2),0)),"",OFFSET('9. METAS'!$Q$20,INT((ROW()-14)/2),0)))</f>
        <v/>
      </c>
      <c r="K73" s="245" t="str">
        <f ca="1">IF(MOD(ROW()-13,2)=0,IF(ISBLANK(OFFSET('11. SEGUIMIENTO 2026'!$O$14,INT((ROW()-13)/2),0)),"",OFFSET('11. SEGUIMIENTO 2026'!$O$14,INT((ROW()-13)/2),0)),IF(ISBLANK(OFFSET('9. METAS'!$R$20,INT((ROW()-14)/2),0)),"",OFFSET('9. METAS'!$R$20,INT((ROW()-14)/2),0)))</f>
        <v/>
      </c>
      <c r="L73" s="245" t="str">
        <f ca="1">IF(MOD(ROW()-13,2)=0,IF(ISBLANK(OFFSET('11. SEGUIMIENTO 2026'!$P$14,INT((ROW()-13)/2),0)),"",OFFSET('11. SEGUIMIENTO 2026'!$P$14,INT((ROW()-13)/2),0)),IF(ISBLANK(OFFSET('9. METAS'!$S$20,INT((ROW()-14)/2),0)),"",OFFSET('9. METAS'!$S$20,INT((ROW()-14)/2),0)))</f>
        <v/>
      </c>
      <c r="M73" s="246" t="str">
        <f ca="1">IF(MOD(ROW()-13,2)=0,IF(ISBLANK(OFFSET('11. SEGUIMIENTO 2026'!$Q$14,INT((ROW()-13)/2),0)),"",OFFSET('11. SEGUIMIENTO 2026'!$Q$14,INT((ROW()-13)/2),0)),IF(ISBLANK(OFFSET('9. METAS'!$T$20,INT((ROW()-14)/2),0)),"",OFFSET('9. METAS'!$T$20,INT((ROW()-14)/2),0)))</f>
        <v/>
      </c>
      <c r="N73" s="1006" t="str">
        <f t="shared" ref="N73" ca="1" si="56">IFERROR(J73/J74,"ND")</f>
        <v>ND</v>
      </c>
      <c r="O73" s="1008" t="str">
        <f t="shared" ref="O73" ca="1" si="57">IFERROR(((J73+K73+L73)/H73),"ND")</f>
        <v>ND</v>
      </c>
      <c r="P73" s="1010"/>
    </row>
    <row r="74" spans="3:16">
      <c r="C74" s="1025"/>
      <c r="D74" s="1018"/>
      <c r="E74" s="1018"/>
      <c r="F74" s="1021"/>
      <c r="G74" s="1023"/>
      <c r="H74" s="1002"/>
      <c r="I74" s="1012"/>
      <c r="J74" s="244" t="str">
        <f ca="1">IF(MOD(ROW()-13,2)=0,IF(ISBLANK(OFFSET('11. SEGUIMIENTO 2026'!$N$14,INT((ROW()-13)/2),0)),"",OFFSET('11. SEGUIMIENTO 2026'!$N$14,INT((ROW()-13)/2),0)),IF(ISBLANK(OFFSET('9. METAS'!$Q$20,INT((ROW()-14)/2),0)),"",OFFSET('9. METAS'!$Q$20,INT((ROW()-14)/2),0)))</f>
        <v/>
      </c>
      <c r="K74" s="245" t="str">
        <f ca="1">IF(MOD(ROW()-13,2)=0,IF(ISBLANK(OFFSET('11. SEGUIMIENTO 2026'!$O$14,INT((ROW()-13)/2),0)),"",OFFSET('11. SEGUIMIENTO 2026'!$O$14,INT((ROW()-13)/2),0)),IF(ISBLANK(OFFSET('9. METAS'!$R$20,INT((ROW()-14)/2),0)),"",OFFSET('9. METAS'!$R$20,INT((ROW()-14)/2),0)))</f>
        <v/>
      </c>
      <c r="L74" s="245" t="str">
        <f ca="1">IF(MOD(ROW()-13,2)=0,IF(ISBLANK(OFFSET('11. SEGUIMIENTO 2026'!$P$14,INT((ROW()-13)/2),0)),"",OFFSET('11. SEGUIMIENTO 2026'!$P$14,INT((ROW()-13)/2),0)),IF(ISBLANK(OFFSET('9. METAS'!$S$20,INT((ROW()-14)/2),0)),"",OFFSET('9. METAS'!$S$20,INT((ROW()-14)/2),0)))</f>
        <v/>
      </c>
      <c r="M74" s="246" t="str">
        <f ca="1">IF(MOD(ROW()-13,2)=0,IF(ISBLANK(OFFSET('11. SEGUIMIENTO 2026'!$Q$14,INT((ROW()-13)/2),0)),"",OFFSET('11. SEGUIMIENTO 2026'!$Q$14,INT((ROW()-13)/2),0)),IF(ISBLANK(OFFSET('9. METAS'!$T$20,INT((ROW()-14)/2),0)),"",OFFSET('9. METAS'!$T$20,INT((ROW()-14)/2),0)))</f>
        <v/>
      </c>
      <c r="N74" s="1013"/>
      <c r="O74" s="1014"/>
      <c r="P74" s="1015"/>
    </row>
    <row r="75" spans="3:16">
      <c r="C75" s="1016" t="str">
        <f ca="1">IF(ISBLANK(OFFSET('5. Pp (3 años)'!$C$46,INT((ROW()-13)/2),0)),"",OFFSET('5. Pp (3 años)'!$C$46,INT((ROW()-13)/2),0))</f>
        <v>Actividad</v>
      </c>
      <c r="D75" s="1018" t="str">
        <f ca="1">IF(ISBLANK(OFFSET('5. Pp (3 años)'!$D$46,INT((ROW()-13)/2),0)),"",OFFSET('5. Pp (3 años)'!$D$46,INT((ROW()-13)/2),0))</f>
        <v/>
      </c>
      <c r="E75" s="1018" t="str">
        <f ca="1">IF(ISBLANK(OFFSET('5. Pp (3 años)'!$E$46,INT((ROW()-13)/2),0)),"",OFFSET('5. Pp (3 años)'!$E$46,INT((ROW()-13)/2),0))</f>
        <v/>
      </c>
      <c r="F75" s="1021" t="str">
        <f ca="1">IF(ISBLANK(OFFSET('5. Pp (3 años)'!$K$46,INT((ROW()-13)/2),0)),"",OFFSET('5. Pp (3 años)'!$K$46,INT((ROW()-13)/2),0))</f>
        <v/>
      </c>
      <c r="G75" s="1023" t="str">
        <f ca="1">IF(ISBLANK(OFFSET('5. Pp (3 años)'!$H$46,INT((ROW()-13)/2),0)),"",OFFSET('5. Pp (3 años)'!$H$46,INT((ROW()-13)/2),0))</f>
        <v/>
      </c>
      <c r="H75" s="1002" t="str">
        <f ca="1">IF(ISBLANK(OFFSET('9. METAS'!$K$20,INT((ROW()-13)/2),0)),"",OFFSET('9. METAS'!$K$20,INT((ROW()-13)/2),0))</f>
        <v/>
      </c>
      <c r="I75" s="1004"/>
      <c r="J75" s="244" t="str">
        <f ca="1">IF(MOD(ROW()-13,2)=0,IF(ISBLANK(OFFSET('11. SEGUIMIENTO 2026'!$N$14,INT((ROW()-13)/2),0)),"",OFFSET('11. SEGUIMIENTO 2026'!$N$14,INT((ROW()-13)/2),0)),IF(ISBLANK(OFFSET('9. METAS'!$Q$20,INT((ROW()-14)/2),0)),"",OFFSET('9. METAS'!$Q$20,INT((ROW()-14)/2),0)))</f>
        <v/>
      </c>
      <c r="K75" s="245" t="str">
        <f ca="1">IF(MOD(ROW()-13,2)=0,IF(ISBLANK(OFFSET('11. SEGUIMIENTO 2026'!$O$14,INT((ROW()-13)/2),0)),"",OFFSET('11. SEGUIMIENTO 2026'!$O$14,INT((ROW()-13)/2),0)),IF(ISBLANK(OFFSET('9. METAS'!$R$20,INT((ROW()-14)/2),0)),"",OFFSET('9. METAS'!$R$20,INT((ROW()-14)/2),0)))</f>
        <v/>
      </c>
      <c r="L75" s="245" t="str">
        <f ca="1">IF(MOD(ROW()-13,2)=0,IF(ISBLANK(OFFSET('11. SEGUIMIENTO 2026'!$P$14,INT((ROW()-13)/2),0)),"",OFFSET('11. SEGUIMIENTO 2026'!$P$14,INT((ROW()-13)/2),0)),IF(ISBLANK(OFFSET('9. METAS'!$S$20,INT((ROW()-14)/2),0)),"",OFFSET('9. METAS'!$S$20,INT((ROW()-14)/2),0)))</f>
        <v/>
      </c>
      <c r="M75" s="246" t="str">
        <f ca="1">IF(MOD(ROW()-13,2)=0,IF(ISBLANK(OFFSET('11. SEGUIMIENTO 2026'!$Q$14,INT((ROW()-13)/2),0)),"",OFFSET('11. SEGUIMIENTO 2026'!$Q$14,INT((ROW()-13)/2),0)),IF(ISBLANK(OFFSET('9. METAS'!$T$20,INT((ROW()-14)/2),0)),"",OFFSET('9. METAS'!$T$20,INT((ROW()-14)/2),0)))</f>
        <v/>
      </c>
      <c r="N75" s="1006" t="str">
        <f t="shared" ref="N75" ca="1" si="58">IFERROR(J75/J76,"ND")</f>
        <v>ND</v>
      </c>
      <c r="O75" s="1008" t="str">
        <f t="shared" ref="O75" ca="1" si="59">IFERROR(((J75+K75+L75)/H75),"ND")</f>
        <v>ND</v>
      </c>
      <c r="P75" s="1010"/>
    </row>
    <row r="76" spans="3:16">
      <c r="C76" s="1025"/>
      <c r="D76" s="1018"/>
      <c r="E76" s="1018"/>
      <c r="F76" s="1021"/>
      <c r="G76" s="1023"/>
      <c r="H76" s="1002"/>
      <c r="I76" s="1012"/>
      <c r="J76" s="244" t="str">
        <f ca="1">IF(MOD(ROW()-13,2)=0,IF(ISBLANK(OFFSET('11. SEGUIMIENTO 2026'!$N$14,INT((ROW()-13)/2),0)),"",OFFSET('11. SEGUIMIENTO 2026'!$N$14,INT((ROW()-13)/2),0)),IF(ISBLANK(OFFSET('9. METAS'!$Q$20,INT((ROW()-14)/2),0)),"",OFFSET('9. METAS'!$Q$20,INT((ROW()-14)/2),0)))</f>
        <v/>
      </c>
      <c r="K76" s="245" t="str">
        <f ca="1">IF(MOD(ROW()-13,2)=0,IF(ISBLANK(OFFSET('11. SEGUIMIENTO 2026'!$O$14,INT((ROW()-13)/2),0)),"",OFFSET('11. SEGUIMIENTO 2026'!$O$14,INT((ROW()-13)/2),0)),IF(ISBLANK(OFFSET('9. METAS'!$R$20,INT((ROW()-14)/2),0)),"",OFFSET('9. METAS'!$R$20,INT((ROW()-14)/2),0)))</f>
        <v/>
      </c>
      <c r="L76" s="245" t="str">
        <f ca="1">IF(MOD(ROW()-13,2)=0,IF(ISBLANK(OFFSET('11. SEGUIMIENTO 2026'!$P$14,INT((ROW()-13)/2),0)),"",OFFSET('11. SEGUIMIENTO 2026'!$P$14,INT((ROW()-13)/2),0)),IF(ISBLANK(OFFSET('9. METAS'!$S$20,INT((ROW()-14)/2),0)),"",OFFSET('9. METAS'!$S$20,INT((ROW()-14)/2),0)))</f>
        <v/>
      </c>
      <c r="M76" s="246" t="str">
        <f ca="1">IF(MOD(ROW()-13,2)=0,IF(ISBLANK(OFFSET('11. SEGUIMIENTO 2026'!$Q$14,INT((ROW()-13)/2),0)),"",OFFSET('11. SEGUIMIENTO 2026'!$Q$14,INT((ROW()-13)/2),0)),IF(ISBLANK(OFFSET('9. METAS'!$T$20,INT((ROW()-14)/2),0)),"",OFFSET('9. METAS'!$T$20,INT((ROW()-14)/2),0)))</f>
        <v/>
      </c>
      <c r="N76" s="1013"/>
      <c r="O76" s="1014"/>
      <c r="P76" s="1015"/>
    </row>
    <row r="77" spans="3:16">
      <c r="C77" s="1016" t="str">
        <f ca="1">IF(ISBLANK(OFFSET('5. Pp (3 años)'!$C$46,INT((ROW()-13)/2),0)),"",OFFSET('5. Pp (3 años)'!$C$46,INT((ROW()-13)/2),0))</f>
        <v xml:space="preserve">Componente  </v>
      </c>
      <c r="D77" s="1018" t="str">
        <f ca="1">IF(ISBLANK(OFFSET('5. Pp (3 años)'!$D$46,INT((ROW()-13)/2),0)),"",OFFSET('5. Pp (3 años)'!$D$46,INT((ROW()-13)/2),0))</f>
        <v>4.1.1.1.6 Oferta de servicios para el desarrollo comunitario y humano en los COBUS consolidada.</v>
      </c>
      <c r="E77" s="1018" t="str">
        <f ca="1">IF(ISBLANK(OFFSET('5. Pp (3 años)'!$E$46,INT((ROW()-13)/2),0)),"",OFFSET('5. Pp (3 años)'!$E$46,INT((ROW()-13)/2),0))</f>
        <v>PSIDHO: Porcentaje de servicios integrales de desarrollo humano otorgados.</v>
      </c>
      <c r="F77" s="1021" t="str">
        <f ca="1">IF(ISBLANK(OFFSET('5. Pp (3 años)'!$K$46,INT((ROW()-13)/2),0)),"",OFFSET('5. Pp (3 años)'!$K$46,INT((ROW()-13)/2),0))</f>
        <v>Ascendente</v>
      </c>
      <c r="G77" s="1023" t="str">
        <f ca="1">IF(ISBLANK(OFFSET('5. Pp (3 años)'!$H$46,INT((ROW()-13)/2),0)),"",OFFSET('5. Pp (3 años)'!$H$46,INT((ROW()-13)/2),0))</f>
        <v>Trimestral</v>
      </c>
      <c r="H77" s="1002">
        <f ca="1">IF(ISBLANK(OFFSET('9. METAS'!$K$20,INT((ROW()-13)/2),0)),"",OFFSET('9. METAS'!$K$20,INT((ROW()-13)/2),0))</f>
        <v>100</v>
      </c>
      <c r="I77" s="1004"/>
      <c r="J77" s="244">
        <f ca="1">IF(MOD(ROW()-13,2)=0,IF(ISBLANK(OFFSET('11. SEGUIMIENTO 2026'!$N$14,INT((ROW()-13)/2),0)),"",OFFSET('11. SEGUIMIENTO 2026'!$N$14,INT((ROW()-13)/2),0)),IF(ISBLANK(OFFSET('9. METAS'!$Q$20,INT((ROW()-14)/2),0)),"",OFFSET('9. METAS'!$Q$20,INT((ROW()-14)/2),0)))</f>
        <v>25</v>
      </c>
      <c r="K77" s="245" t="str">
        <f ca="1">IF(MOD(ROW()-13,2)=0,IF(ISBLANK(OFFSET('11. SEGUIMIENTO 2026'!$O$14,INT((ROW()-13)/2),0)),"",OFFSET('11. SEGUIMIENTO 2026'!$O$14,INT((ROW()-13)/2),0)),IF(ISBLANK(OFFSET('9. METAS'!$R$20,INT((ROW()-14)/2),0)),"",OFFSET('9. METAS'!$R$20,INT((ROW()-14)/2),0)))</f>
        <v/>
      </c>
      <c r="L77" s="245" t="str">
        <f ca="1">IF(MOD(ROW()-13,2)=0,IF(ISBLANK(OFFSET('11. SEGUIMIENTO 2026'!$P$14,INT((ROW()-13)/2),0)),"",OFFSET('11. SEGUIMIENTO 2026'!$P$14,INT((ROW()-13)/2),0)),IF(ISBLANK(OFFSET('9. METAS'!$S$20,INT((ROW()-14)/2),0)),"",OFFSET('9. METAS'!$S$20,INT((ROW()-14)/2),0)))</f>
        <v/>
      </c>
      <c r="M77" s="246" t="str">
        <f ca="1">IF(MOD(ROW()-13,2)=0,IF(ISBLANK(OFFSET('11. SEGUIMIENTO 2026'!$Q$14,INT((ROW()-13)/2),0)),"",OFFSET('11. SEGUIMIENTO 2026'!$Q$14,INT((ROW()-13)/2),0)),IF(ISBLANK(OFFSET('9. METAS'!$T$20,INT((ROW()-14)/2),0)),"",OFFSET('9. METAS'!$T$20,INT((ROW()-14)/2),0)))</f>
        <v/>
      </c>
      <c r="N77" s="1006">
        <f t="shared" ref="N77" ca="1" si="60">IFERROR(J77/J78,"ND")</f>
        <v>1</v>
      </c>
      <c r="O77" s="1008" t="str">
        <f t="shared" ref="O77" ca="1" si="61">IFERROR(((J77+K77+L77)/H77),"ND")</f>
        <v>ND</v>
      </c>
      <c r="P77" s="1010"/>
    </row>
    <row r="78" spans="3:16">
      <c r="C78" s="1025"/>
      <c r="D78" s="1018"/>
      <c r="E78" s="1018"/>
      <c r="F78" s="1021"/>
      <c r="G78" s="1023"/>
      <c r="H78" s="1002"/>
      <c r="I78" s="1012"/>
      <c r="J78" s="244">
        <f ca="1">IF(MOD(ROW()-13,2)=0,IF(ISBLANK(OFFSET('11. SEGUIMIENTO 2026'!$N$14,INT((ROW()-13)/2),0)),"",OFFSET('11. SEGUIMIENTO 2026'!$N$14,INT((ROW()-13)/2),0)),IF(ISBLANK(OFFSET('9. METAS'!$Q$20,INT((ROW()-14)/2),0)),"",OFFSET('9. METAS'!$Q$20,INT((ROW()-14)/2),0)))</f>
        <v>25</v>
      </c>
      <c r="K78" s="245">
        <f ca="1">IF(MOD(ROW()-13,2)=0,IF(ISBLANK(OFFSET('11. SEGUIMIENTO 2026'!$O$14,INT((ROW()-13)/2),0)),"",OFFSET('11. SEGUIMIENTO 2026'!$O$14,INT((ROW()-13)/2),0)),IF(ISBLANK(OFFSET('9. METAS'!$R$20,INT((ROW()-14)/2),0)),"",OFFSET('9. METAS'!$R$20,INT((ROW()-14)/2),0)))</f>
        <v>25</v>
      </c>
      <c r="L78" s="245">
        <f ca="1">IF(MOD(ROW()-13,2)=0,IF(ISBLANK(OFFSET('11. SEGUIMIENTO 2026'!$P$14,INT((ROW()-13)/2),0)),"",OFFSET('11. SEGUIMIENTO 2026'!$P$14,INT((ROW()-13)/2),0)),IF(ISBLANK(OFFSET('9. METAS'!$S$20,INT((ROW()-14)/2),0)),"",OFFSET('9. METAS'!$S$20,INT((ROW()-14)/2),0)))</f>
        <v>25</v>
      </c>
      <c r="M78" s="246">
        <f ca="1">IF(MOD(ROW()-13,2)=0,IF(ISBLANK(OFFSET('11. SEGUIMIENTO 2026'!$Q$14,INT((ROW()-13)/2),0)),"",OFFSET('11. SEGUIMIENTO 2026'!$Q$14,INT((ROW()-13)/2),0)),IF(ISBLANK(OFFSET('9. METAS'!$T$20,INT((ROW()-14)/2),0)),"",OFFSET('9. METAS'!$T$20,INT((ROW()-14)/2),0)))</f>
        <v>25</v>
      </c>
      <c r="N78" s="1013"/>
      <c r="O78" s="1014"/>
      <c r="P78" s="1015"/>
    </row>
    <row r="79" spans="3:16">
      <c r="C79" s="1016" t="str">
        <f ca="1">IF(ISBLANK(OFFSET('5. Pp (3 años)'!$C$46,INT((ROW()-13)/2),0)),"",OFFSET('5. Pp (3 años)'!$C$46,INT((ROW()-13)/2),0))</f>
        <v>Actividad</v>
      </c>
      <c r="D79" s="1018" t="str">
        <f ca="1">IF(ISBLANK(OFFSET('5. Pp (3 años)'!$D$46,INT((ROW()-13)/2),0)),"",OFFSET('5. Pp (3 años)'!$D$46,INT((ROW()-13)/2),0))</f>
        <v>4.1.1.1.6.1 Impartición y administración de la oferta de capacitación en centros comunitarios</v>
      </c>
      <c r="E79" s="1018" t="str">
        <f ca="1">IF(ISBLANK(OFFSET('5. Pp (3 años)'!$E$46,INT((ROW()-13)/2),0)),"",OFFSET('5. Pp (3 años)'!$E$46,INT((ROW()-13)/2),0))</f>
        <v>PCTIA: Porcentaje de cursos y talleres impartidos y administrados.</v>
      </c>
      <c r="F79" s="1021" t="str">
        <f ca="1">IF(ISBLANK(OFFSET('5. Pp (3 años)'!$K$46,INT((ROW()-13)/2),0)),"",OFFSET('5. Pp (3 años)'!$K$46,INT((ROW()-13)/2),0))</f>
        <v>Ascendente</v>
      </c>
      <c r="G79" s="1023" t="str">
        <f ca="1">IF(ISBLANK(OFFSET('5. Pp (3 años)'!$H$46,INT((ROW()-13)/2),0)),"",OFFSET('5. Pp (3 años)'!$H$46,INT((ROW()-13)/2),0))</f>
        <v>Trimestral</v>
      </c>
      <c r="H79" s="1002">
        <f ca="1">IF(ISBLANK(OFFSET('9. METAS'!$K$20,INT((ROW()-13)/2),0)),"",OFFSET('9. METAS'!$K$20,INT((ROW()-13)/2),0))</f>
        <v>224</v>
      </c>
      <c r="I79" s="1004"/>
      <c r="J79" s="244">
        <f ca="1">IF(MOD(ROW()-13,2)=0,IF(ISBLANK(OFFSET('11. SEGUIMIENTO 2026'!$N$14,INT((ROW()-13)/2),0)),"",OFFSET('11. SEGUIMIENTO 2026'!$N$14,INT((ROW()-13)/2),0)),IF(ISBLANK(OFFSET('9. METAS'!$Q$20,INT((ROW()-14)/2),0)),"",OFFSET('9. METAS'!$Q$20,INT((ROW()-14)/2),0)))</f>
        <v>71</v>
      </c>
      <c r="K79" s="245" t="str">
        <f ca="1">IF(MOD(ROW()-13,2)=0,IF(ISBLANK(OFFSET('11. SEGUIMIENTO 2026'!$O$14,INT((ROW()-13)/2),0)),"",OFFSET('11. SEGUIMIENTO 2026'!$O$14,INT((ROW()-13)/2),0)),IF(ISBLANK(OFFSET('9. METAS'!$R$20,INT((ROW()-14)/2),0)),"",OFFSET('9. METAS'!$R$20,INT((ROW()-14)/2),0)))</f>
        <v/>
      </c>
      <c r="L79" s="245" t="str">
        <f ca="1">IF(MOD(ROW()-13,2)=0,IF(ISBLANK(OFFSET('11. SEGUIMIENTO 2026'!$P$14,INT((ROW()-13)/2),0)),"",OFFSET('11. SEGUIMIENTO 2026'!$P$14,INT((ROW()-13)/2),0)),IF(ISBLANK(OFFSET('9. METAS'!$S$20,INT((ROW()-14)/2),0)),"",OFFSET('9. METAS'!$S$20,INT((ROW()-14)/2),0)))</f>
        <v/>
      </c>
      <c r="M79" s="246" t="str">
        <f ca="1">IF(MOD(ROW()-13,2)=0,IF(ISBLANK(OFFSET('11. SEGUIMIENTO 2026'!$Q$14,INT((ROW()-13)/2),0)),"",OFFSET('11. SEGUIMIENTO 2026'!$Q$14,INT((ROW()-13)/2),0)),IF(ISBLANK(OFFSET('9. METAS'!$T$20,INT((ROW()-14)/2),0)),"",OFFSET('9. METAS'!$T$20,INT((ROW()-14)/2),0)))</f>
        <v/>
      </c>
      <c r="N79" s="1006">
        <f t="shared" ref="N79" ca="1" si="62">IFERROR(J79/J80,"ND")</f>
        <v>1.2678571428571428</v>
      </c>
      <c r="O79" s="1008" t="str">
        <f t="shared" ref="O79" ca="1" si="63">IFERROR(((J79+K79+L79)/H79),"ND")</f>
        <v>ND</v>
      </c>
      <c r="P79" s="1010"/>
    </row>
    <row r="80" spans="3:16">
      <c r="C80" s="1025"/>
      <c r="D80" s="1018"/>
      <c r="E80" s="1018"/>
      <c r="F80" s="1021"/>
      <c r="G80" s="1023"/>
      <c r="H80" s="1002"/>
      <c r="I80" s="1012"/>
      <c r="J80" s="244">
        <f ca="1">IF(MOD(ROW()-13,2)=0,IF(ISBLANK(OFFSET('11. SEGUIMIENTO 2026'!$N$14,INT((ROW()-13)/2),0)),"",OFFSET('11. SEGUIMIENTO 2026'!$N$14,INT((ROW()-13)/2),0)),IF(ISBLANK(OFFSET('9. METAS'!$Q$20,INT((ROW()-14)/2),0)),"",OFFSET('9. METAS'!$Q$20,INT((ROW()-14)/2),0)))</f>
        <v>56</v>
      </c>
      <c r="K80" s="245">
        <f ca="1">IF(MOD(ROW()-13,2)=0,IF(ISBLANK(OFFSET('11. SEGUIMIENTO 2026'!$O$14,INT((ROW()-13)/2),0)),"",OFFSET('11. SEGUIMIENTO 2026'!$O$14,INT((ROW()-13)/2),0)),IF(ISBLANK(OFFSET('9. METAS'!$R$20,INT((ROW()-14)/2),0)),"",OFFSET('9. METAS'!$R$20,INT((ROW()-14)/2),0)))</f>
        <v>56</v>
      </c>
      <c r="L80" s="245">
        <f ca="1">IF(MOD(ROW()-13,2)=0,IF(ISBLANK(OFFSET('11. SEGUIMIENTO 2026'!$P$14,INT((ROW()-13)/2),0)),"",OFFSET('11. SEGUIMIENTO 2026'!$P$14,INT((ROW()-13)/2),0)),IF(ISBLANK(OFFSET('9. METAS'!$S$20,INT((ROW()-14)/2),0)),"",OFFSET('9. METAS'!$S$20,INT((ROW()-14)/2),0)))</f>
        <v>56</v>
      </c>
      <c r="M80" s="246">
        <f ca="1">IF(MOD(ROW()-13,2)=0,IF(ISBLANK(OFFSET('11. SEGUIMIENTO 2026'!$Q$14,INT((ROW()-13)/2),0)),"",OFFSET('11. SEGUIMIENTO 2026'!$Q$14,INT((ROW()-13)/2),0)),IF(ISBLANK(OFFSET('9. METAS'!$T$20,INT((ROW()-14)/2),0)),"",OFFSET('9. METAS'!$T$20,INT((ROW()-14)/2),0)))</f>
        <v>56</v>
      </c>
      <c r="N80" s="1013"/>
      <c r="O80" s="1014"/>
      <c r="P80" s="1015"/>
    </row>
    <row r="81" spans="3:16">
      <c r="C81" s="1016" t="str">
        <f ca="1">IF(ISBLANK(OFFSET('5. Pp (3 años)'!$C$46,INT((ROW()-13)/2),0)),"",OFFSET('5. Pp (3 años)'!$C$46,INT((ROW()-13)/2),0))</f>
        <v>Actividad</v>
      </c>
      <c r="D81" s="1018" t="str">
        <f ca="1">IF(ISBLANK(OFFSET('5. Pp (3 años)'!$D$46,INT((ROW()-13)/2),0)),"",OFFSET('5. Pp (3 años)'!$D$46,INT((ROW()-13)/2),0))</f>
        <v>4.1.1.1.6.2  Gestión de espacios para encuentros culturales y actos de reconocimiento social.</v>
      </c>
      <c r="E81" s="1018" t="str">
        <f ca="1">IF(ISBLANK(OFFSET('5. Pp (3 años)'!$E$46,INT((ROW()-13)/2),0)),"",OFFSET('5. Pp (3 años)'!$E$46,INT((ROW()-13)/2),0))</f>
        <v>PEACC: Porcentaje de eventos y actos coordinados en los centros.</v>
      </c>
      <c r="F81" s="1021" t="str">
        <f ca="1">IF(ISBLANK(OFFSET('5. Pp (3 años)'!$K$46,INT((ROW()-13)/2),0)),"",OFFSET('5. Pp (3 años)'!$K$46,INT((ROW()-13)/2),0))</f>
        <v>Ascendente</v>
      </c>
      <c r="G81" s="1023" t="str">
        <f ca="1">IF(ISBLANK(OFFSET('5. Pp (3 años)'!$H$46,INT((ROW()-13)/2),0)),"",OFFSET('5. Pp (3 años)'!$H$46,INT((ROW()-13)/2),0))</f>
        <v>Trimestral</v>
      </c>
      <c r="H81" s="1002">
        <f ca="1">IF(ISBLANK(OFFSET('9. METAS'!$K$20,INT((ROW()-13)/2),0)),"",OFFSET('9. METAS'!$K$20,INT((ROW()-13)/2),0))</f>
        <v>2</v>
      </c>
      <c r="I81" s="1004"/>
      <c r="J81" s="244">
        <f ca="1">IF(MOD(ROW()-13,2)=0,IF(ISBLANK(OFFSET('11. SEGUIMIENTO 2026'!$N$14,INT((ROW()-13)/2),0)),"",OFFSET('11. SEGUIMIENTO 2026'!$N$14,INT((ROW()-13)/2),0)),IF(ISBLANK(OFFSET('9. METAS'!$Q$20,INT((ROW()-14)/2),0)),"",OFFSET('9. METAS'!$Q$20,INT((ROW()-14)/2),0)))</f>
        <v>0</v>
      </c>
      <c r="K81" s="245" t="str">
        <f ca="1">IF(MOD(ROW()-13,2)=0,IF(ISBLANK(OFFSET('11. SEGUIMIENTO 2026'!$O$14,INT((ROW()-13)/2),0)),"",OFFSET('11. SEGUIMIENTO 2026'!$O$14,INT((ROW()-13)/2),0)),IF(ISBLANK(OFFSET('9. METAS'!$R$20,INT((ROW()-14)/2),0)),"",OFFSET('9. METAS'!$R$20,INT((ROW()-14)/2),0)))</f>
        <v/>
      </c>
      <c r="L81" s="245" t="str">
        <f ca="1">IF(MOD(ROW()-13,2)=0,IF(ISBLANK(OFFSET('11. SEGUIMIENTO 2026'!$P$14,INT((ROW()-13)/2),0)),"",OFFSET('11. SEGUIMIENTO 2026'!$P$14,INT((ROW()-13)/2),0)),IF(ISBLANK(OFFSET('9. METAS'!$S$20,INT((ROW()-14)/2),0)),"",OFFSET('9. METAS'!$S$20,INT((ROW()-14)/2),0)))</f>
        <v/>
      </c>
      <c r="M81" s="246" t="str">
        <f ca="1">IF(MOD(ROW()-13,2)=0,IF(ISBLANK(OFFSET('11. SEGUIMIENTO 2026'!$Q$14,INT((ROW()-13)/2),0)),"",OFFSET('11. SEGUIMIENTO 2026'!$Q$14,INT((ROW()-13)/2),0)),IF(ISBLANK(OFFSET('9. METAS'!$T$20,INT((ROW()-14)/2),0)),"",OFFSET('9. METAS'!$T$20,INT((ROW()-14)/2),0)))</f>
        <v/>
      </c>
      <c r="N81" s="1006" t="str">
        <f t="shared" ref="N81" ca="1" si="64">IFERROR(J81/J82,"ND")</f>
        <v>ND</v>
      </c>
      <c r="O81" s="1008" t="str">
        <f t="shared" ref="O81" ca="1" si="65">IFERROR(((J81+K81+L81)/H81),"ND")</f>
        <v>ND</v>
      </c>
      <c r="P81" s="1010"/>
    </row>
    <row r="82" spans="3:16">
      <c r="C82" s="1025"/>
      <c r="D82" s="1018"/>
      <c r="E82" s="1018"/>
      <c r="F82" s="1021"/>
      <c r="G82" s="1023"/>
      <c r="H82" s="1002"/>
      <c r="I82" s="1012"/>
      <c r="J82" s="244">
        <f ca="1">IF(MOD(ROW()-13,2)=0,IF(ISBLANK(OFFSET('11. SEGUIMIENTO 2026'!$N$14,INT((ROW()-13)/2),0)),"",OFFSET('11. SEGUIMIENTO 2026'!$N$14,INT((ROW()-13)/2),0)),IF(ISBLANK(OFFSET('9. METAS'!$Q$20,INT((ROW()-14)/2),0)),"",OFFSET('9. METAS'!$Q$20,INT((ROW()-14)/2),0)))</f>
        <v>0</v>
      </c>
      <c r="K82" s="245">
        <f ca="1">IF(MOD(ROW()-13,2)=0,IF(ISBLANK(OFFSET('11. SEGUIMIENTO 2026'!$O$14,INT((ROW()-13)/2),0)),"",OFFSET('11. SEGUIMIENTO 2026'!$O$14,INT((ROW()-13)/2),0)),IF(ISBLANK(OFFSET('9. METAS'!$R$20,INT((ROW()-14)/2),0)),"",OFFSET('9. METAS'!$R$20,INT((ROW()-14)/2),0)))</f>
        <v>1</v>
      </c>
      <c r="L82" s="245">
        <f ca="1">IF(MOD(ROW()-13,2)=0,IF(ISBLANK(OFFSET('11. SEGUIMIENTO 2026'!$P$14,INT((ROW()-13)/2),0)),"",OFFSET('11. SEGUIMIENTO 2026'!$P$14,INT((ROW()-13)/2),0)),IF(ISBLANK(OFFSET('9. METAS'!$S$20,INT((ROW()-14)/2),0)),"",OFFSET('9. METAS'!$S$20,INT((ROW()-14)/2),0)))</f>
        <v>0</v>
      </c>
      <c r="M82" s="246">
        <f ca="1">IF(MOD(ROW()-13,2)=0,IF(ISBLANK(OFFSET('11. SEGUIMIENTO 2026'!$Q$14,INT((ROW()-13)/2),0)),"",OFFSET('11. SEGUIMIENTO 2026'!$Q$14,INT((ROW()-13)/2),0)),IF(ISBLANK(OFFSET('9. METAS'!$T$20,INT((ROW()-14)/2),0)),"",OFFSET('9. METAS'!$T$20,INT((ROW()-14)/2),0)))</f>
        <v>1</v>
      </c>
      <c r="N82" s="1013"/>
      <c r="O82" s="1014"/>
      <c r="P82" s="1015"/>
    </row>
    <row r="83" spans="3:16">
      <c r="C83" s="1016" t="str">
        <f ca="1">IF(ISBLANK(OFFSET('5. Pp (3 años)'!$C$46,INT((ROW()-13)/2),0)),"",OFFSET('5. Pp (3 años)'!$C$46,INT((ROW()-13)/2),0))</f>
        <v>Actividad</v>
      </c>
      <c r="D83" s="1018" t="str">
        <f ca="1">IF(ISBLANK(OFFSET('5. Pp (3 años)'!$D$46,INT((ROW()-13)/2),0)),"",OFFSET('5. Pp (3 años)'!$D$46,INT((ROW()-13)/2),0))</f>
        <v>4.1.1.1.6.3  Preservación y habilitación física de los inmuebles destinados a los COBUS.</v>
      </c>
      <c r="E83" s="1018" t="str">
        <f ca="1">IF(ISBLANK(OFFSET('5. Pp (3 años)'!$E$46,INT((ROW()-13)/2),0)),"",OFFSET('5. Pp (3 años)'!$E$46,INT((ROW()-13)/2),0))</f>
        <v>PAPMI: Porcentaje de acciones de preservación y mejora de instalaciones realizadas.</v>
      </c>
      <c r="F83" s="1021" t="str">
        <f ca="1">IF(ISBLANK(OFFSET('5. Pp (3 años)'!$K$46,INT((ROW()-13)/2),0)),"",OFFSET('5. Pp (3 años)'!$K$46,INT((ROW()-13)/2),0))</f>
        <v>Ascendente</v>
      </c>
      <c r="G83" s="1023" t="str">
        <f ca="1">IF(ISBLANK(OFFSET('5. Pp (3 años)'!$H$46,INT((ROW()-13)/2),0)),"",OFFSET('5. Pp (3 años)'!$H$46,INT((ROW()-13)/2),0))</f>
        <v>Trimestral</v>
      </c>
      <c r="H83" s="1002">
        <f ca="1">IF(ISBLANK(OFFSET('9. METAS'!$K$20,INT((ROW()-13)/2),0)),"",OFFSET('9. METAS'!$K$20,INT((ROW()-13)/2),0))</f>
        <v>4</v>
      </c>
      <c r="I83" s="1004"/>
      <c r="J83" s="244">
        <f ca="1">IF(MOD(ROW()-13,2)=0,IF(ISBLANK(OFFSET('11. SEGUIMIENTO 2026'!$N$14,INT((ROW()-13)/2),0)),"",OFFSET('11. SEGUIMIENTO 2026'!$N$14,INT((ROW()-13)/2),0)),IF(ISBLANK(OFFSET('9. METAS'!$Q$20,INT((ROW()-14)/2),0)),"",OFFSET('9. METAS'!$Q$20,INT((ROW()-14)/2),0)))</f>
        <v>1</v>
      </c>
      <c r="K83" s="245" t="str">
        <f ca="1">IF(MOD(ROW()-13,2)=0,IF(ISBLANK(OFFSET('11. SEGUIMIENTO 2026'!$O$14,INT((ROW()-13)/2),0)),"",OFFSET('11. SEGUIMIENTO 2026'!$O$14,INT((ROW()-13)/2),0)),IF(ISBLANK(OFFSET('9. METAS'!$R$20,INT((ROW()-14)/2),0)),"",OFFSET('9. METAS'!$R$20,INT((ROW()-14)/2),0)))</f>
        <v/>
      </c>
      <c r="L83" s="245" t="str">
        <f ca="1">IF(MOD(ROW()-13,2)=0,IF(ISBLANK(OFFSET('11. SEGUIMIENTO 2026'!$P$14,INT((ROW()-13)/2),0)),"",OFFSET('11. SEGUIMIENTO 2026'!$P$14,INT((ROW()-13)/2),0)),IF(ISBLANK(OFFSET('9. METAS'!$S$20,INT((ROW()-14)/2),0)),"",OFFSET('9. METAS'!$S$20,INT((ROW()-14)/2),0)))</f>
        <v/>
      </c>
      <c r="M83" s="246" t="str">
        <f ca="1">IF(MOD(ROW()-13,2)=0,IF(ISBLANK(OFFSET('11. SEGUIMIENTO 2026'!$Q$14,INT((ROW()-13)/2),0)),"",OFFSET('11. SEGUIMIENTO 2026'!$Q$14,INT((ROW()-13)/2),0)),IF(ISBLANK(OFFSET('9. METAS'!$T$20,INT((ROW()-14)/2),0)),"",OFFSET('9. METAS'!$T$20,INT((ROW()-14)/2),0)))</f>
        <v/>
      </c>
      <c r="N83" s="1006">
        <f t="shared" ref="N83" ca="1" si="66">IFERROR(J83/J84,"ND")</f>
        <v>1</v>
      </c>
      <c r="O83" s="1008" t="str">
        <f t="shared" ref="O83" ca="1" si="67">IFERROR(((J83+K83+L83)/H83),"ND")</f>
        <v>ND</v>
      </c>
      <c r="P83" s="1010"/>
    </row>
    <row r="84" spans="3:16">
      <c r="C84" s="1025"/>
      <c r="D84" s="1018"/>
      <c r="E84" s="1018"/>
      <c r="F84" s="1021"/>
      <c r="G84" s="1023"/>
      <c r="H84" s="1002"/>
      <c r="I84" s="1012"/>
      <c r="J84" s="244">
        <f ca="1">IF(MOD(ROW()-13,2)=0,IF(ISBLANK(OFFSET('11. SEGUIMIENTO 2026'!$N$14,INT((ROW()-13)/2),0)),"",OFFSET('11. SEGUIMIENTO 2026'!$N$14,INT((ROW()-13)/2),0)),IF(ISBLANK(OFFSET('9. METAS'!$Q$20,INT((ROW()-14)/2),0)),"",OFFSET('9. METAS'!$Q$20,INT((ROW()-14)/2),0)))</f>
        <v>1</v>
      </c>
      <c r="K84" s="245">
        <f ca="1">IF(MOD(ROW()-13,2)=0,IF(ISBLANK(OFFSET('11. SEGUIMIENTO 2026'!$O$14,INT((ROW()-13)/2),0)),"",OFFSET('11. SEGUIMIENTO 2026'!$O$14,INT((ROW()-13)/2),0)),IF(ISBLANK(OFFSET('9. METAS'!$R$20,INT((ROW()-14)/2),0)),"",OFFSET('9. METAS'!$R$20,INT((ROW()-14)/2),0)))</f>
        <v>1</v>
      </c>
      <c r="L84" s="245">
        <f ca="1">IF(MOD(ROW()-13,2)=0,IF(ISBLANK(OFFSET('11. SEGUIMIENTO 2026'!$P$14,INT((ROW()-13)/2),0)),"",OFFSET('11. SEGUIMIENTO 2026'!$P$14,INT((ROW()-13)/2),0)),IF(ISBLANK(OFFSET('9. METAS'!$S$20,INT((ROW()-14)/2),0)),"",OFFSET('9. METAS'!$S$20,INT((ROW()-14)/2),0)))</f>
        <v>1</v>
      </c>
      <c r="M84" s="246">
        <f ca="1">IF(MOD(ROW()-13,2)=0,IF(ISBLANK(OFFSET('11. SEGUIMIENTO 2026'!$Q$14,INT((ROW()-13)/2),0)),"",OFFSET('11. SEGUIMIENTO 2026'!$Q$14,INT((ROW()-13)/2),0)),IF(ISBLANK(OFFSET('9. METAS'!$T$20,INT((ROW()-14)/2),0)),"",OFFSET('9. METAS'!$T$20,INT((ROW()-14)/2),0)))</f>
        <v>1</v>
      </c>
      <c r="N84" s="1013"/>
      <c r="O84" s="1014"/>
      <c r="P84" s="1015"/>
    </row>
    <row r="85" spans="3:16">
      <c r="C85" s="1016" t="str">
        <f ca="1">IF(ISBLANK(OFFSET('5. Pp (3 años)'!$C$46,INT((ROW()-13)/2),0)),"",OFFSET('5. Pp (3 años)'!$C$46,INT((ROW()-13)/2),0))</f>
        <v>Actividad</v>
      </c>
      <c r="D85" s="1018" t="str">
        <f ca="1">IF(ISBLANK(OFFSET('5. Pp (3 años)'!$D$46,INT((ROW()-13)/2),0)),"",OFFSET('5. Pp (3 años)'!$D$46,INT((ROW()-13)/2),0))</f>
        <v/>
      </c>
      <c r="E85" s="1018" t="str">
        <f ca="1">IF(ISBLANK(OFFSET('5. Pp (3 años)'!$E$46,INT((ROW()-13)/2),0)),"",OFFSET('5. Pp (3 años)'!$E$46,INT((ROW()-13)/2),0))</f>
        <v/>
      </c>
      <c r="F85" s="1021" t="str">
        <f ca="1">IF(ISBLANK(OFFSET('5. Pp (3 años)'!$K$46,INT((ROW()-13)/2),0)),"",OFFSET('5. Pp (3 años)'!$K$46,INT((ROW()-13)/2),0))</f>
        <v/>
      </c>
      <c r="G85" s="1023" t="str">
        <f ca="1">IF(ISBLANK(OFFSET('5. Pp (3 años)'!$H$46,INT((ROW()-13)/2),0)),"",OFFSET('5. Pp (3 años)'!$H$46,INT((ROW()-13)/2),0))</f>
        <v/>
      </c>
      <c r="H85" s="1002" t="str">
        <f ca="1">IF(ISBLANK(OFFSET('9. METAS'!$K$20,INT((ROW()-13)/2),0)),"",OFFSET('9. METAS'!$K$20,INT((ROW()-13)/2),0))</f>
        <v/>
      </c>
      <c r="I85" s="1004"/>
      <c r="J85" s="244" t="str">
        <f ca="1">IF(MOD(ROW()-13,2)=0,IF(ISBLANK(OFFSET('11. SEGUIMIENTO 2026'!$N$14,INT((ROW()-13)/2),0)),"",OFFSET('11. SEGUIMIENTO 2026'!$N$14,INT((ROW()-13)/2),0)),IF(ISBLANK(OFFSET('9. METAS'!$Q$20,INT((ROW()-14)/2),0)),"",OFFSET('9. METAS'!$Q$20,INT((ROW()-14)/2),0)))</f>
        <v/>
      </c>
      <c r="K85" s="245" t="str">
        <f ca="1">IF(MOD(ROW()-13,2)=0,IF(ISBLANK(OFFSET('11. SEGUIMIENTO 2026'!$O$14,INT((ROW()-13)/2),0)),"",OFFSET('11. SEGUIMIENTO 2026'!$O$14,INT((ROW()-13)/2),0)),IF(ISBLANK(OFFSET('9. METAS'!$R$20,INT((ROW()-14)/2),0)),"",OFFSET('9. METAS'!$R$20,INT((ROW()-14)/2),0)))</f>
        <v/>
      </c>
      <c r="L85" s="245" t="str">
        <f ca="1">IF(MOD(ROW()-13,2)=0,IF(ISBLANK(OFFSET('11. SEGUIMIENTO 2026'!$P$14,INT((ROW()-13)/2),0)),"",OFFSET('11. SEGUIMIENTO 2026'!$P$14,INT((ROW()-13)/2),0)),IF(ISBLANK(OFFSET('9. METAS'!$S$20,INT((ROW()-14)/2),0)),"",OFFSET('9. METAS'!$S$20,INT((ROW()-14)/2),0)))</f>
        <v/>
      </c>
      <c r="M85" s="246" t="str">
        <f ca="1">IF(MOD(ROW()-13,2)=0,IF(ISBLANK(OFFSET('11. SEGUIMIENTO 2026'!$Q$14,INT((ROW()-13)/2),0)),"",OFFSET('11. SEGUIMIENTO 2026'!$Q$14,INT((ROW()-13)/2),0)),IF(ISBLANK(OFFSET('9. METAS'!$T$20,INT((ROW()-14)/2),0)),"",OFFSET('9. METAS'!$T$20,INT((ROW()-14)/2),0)))</f>
        <v/>
      </c>
      <c r="N85" s="1006" t="str">
        <f t="shared" ref="N85" ca="1" si="68">IFERROR(J85/J86,"ND")</f>
        <v>ND</v>
      </c>
      <c r="O85" s="1008" t="str">
        <f t="shared" ref="O85" ca="1" si="69">IFERROR(((J85+K85+L85)/H85),"ND")</f>
        <v>ND</v>
      </c>
      <c r="P85" s="1010"/>
    </row>
    <row r="86" spans="3:16">
      <c r="C86" s="1025"/>
      <c r="D86" s="1018"/>
      <c r="E86" s="1018"/>
      <c r="F86" s="1021"/>
      <c r="G86" s="1023"/>
      <c r="H86" s="1002"/>
      <c r="I86" s="1012"/>
      <c r="J86" s="244" t="str">
        <f ca="1">IF(MOD(ROW()-13,2)=0,IF(ISBLANK(OFFSET('11. SEGUIMIENTO 2026'!$N$14,INT((ROW()-13)/2),0)),"",OFFSET('11. SEGUIMIENTO 2026'!$N$14,INT((ROW()-13)/2),0)),IF(ISBLANK(OFFSET('9. METAS'!$Q$20,INT((ROW()-14)/2),0)),"",OFFSET('9. METAS'!$Q$20,INT((ROW()-14)/2),0)))</f>
        <v/>
      </c>
      <c r="K86" s="245" t="str">
        <f ca="1">IF(MOD(ROW()-13,2)=0,IF(ISBLANK(OFFSET('11. SEGUIMIENTO 2026'!$O$14,INT((ROW()-13)/2),0)),"",OFFSET('11. SEGUIMIENTO 2026'!$O$14,INT((ROW()-13)/2),0)),IF(ISBLANK(OFFSET('9. METAS'!$R$20,INT((ROW()-14)/2),0)),"",OFFSET('9. METAS'!$R$20,INT((ROW()-14)/2),0)))</f>
        <v/>
      </c>
      <c r="L86" s="245" t="str">
        <f ca="1">IF(MOD(ROW()-13,2)=0,IF(ISBLANK(OFFSET('11. SEGUIMIENTO 2026'!$P$14,INT((ROW()-13)/2),0)),"",OFFSET('11. SEGUIMIENTO 2026'!$P$14,INT((ROW()-13)/2),0)),IF(ISBLANK(OFFSET('9. METAS'!$S$20,INT((ROW()-14)/2),0)),"",OFFSET('9. METAS'!$S$20,INT((ROW()-14)/2),0)))</f>
        <v/>
      </c>
      <c r="M86" s="246" t="str">
        <f ca="1">IF(MOD(ROW()-13,2)=0,IF(ISBLANK(OFFSET('11. SEGUIMIENTO 2026'!$Q$14,INT((ROW()-13)/2),0)),"",OFFSET('11. SEGUIMIENTO 2026'!$Q$14,INT((ROW()-13)/2),0)),IF(ISBLANK(OFFSET('9. METAS'!$T$20,INT((ROW()-14)/2),0)),"",OFFSET('9. METAS'!$T$20,INT((ROW()-14)/2),0)))</f>
        <v/>
      </c>
      <c r="N86" s="1013"/>
      <c r="O86" s="1014"/>
      <c r="P86" s="1015"/>
    </row>
    <row r="87" spans="3:16">
      <c r="C87" s="1016" t="str">
        <f ca="1">IF(ISBLANK(OFFSET('5. Pp (3 años)'!$C$46,INT((ROW()-13)/2),0)),"",OFFSET('5. Pp (3 años)'!$C$46,INT((ROW()-13)/2),0))</f>
        <v>Actividad</v>
      </c>
      <c r="D87" s="1018" t="str">
        <f ca="1">IF(ISBLANK(OFFSET('5. Pp (3 años)'!$D$46,INT((ROW()-13)/2),0)),"",OFFSET('5. Pp (3 años)'!$D$46,INT((ROW()-13)/2),0))</f>
        <v/>
      </c>
      <c r="E87" s="1018" t="str">
        <f ca="1">IF(ISBLANK(OFFSET('5. Pp (3 años)'!$E$46,INT((ROW()-13)/2),0)),"",OFFSET('5. Pp (3 años)'!$E$46,INT((ROW()-13)/2),0))</f>
        <v/>
      </c>
      <c r="F87" s="1021" t="str">
        <f ca="1">IF(ISBLANK(OFFSET('5. Pp (3 años)'!$K$46,INT((ROW()-13)/2),0)),"",OFFSET('5. Pp (3 años)'!$K$46,INT((ROW()-13)/2),0))</f>
        <v/>
      </c>
      <c r="G87" s="1023" t="str">
        <f ca="1">IF(ISBLANK(OFFSET('5. Pp (3 años)'!$H$46,INT((ROW()-13)/2),0)),"",OFFSET('5. Pp (3 años)'!$H$46,INT((ROW()-13)/2),0))</f>
        <v/>
      </c>
      <c r="H87" s="1002" t="str">
        <f ca="1">IF(ISBLANK(OFFSET('9. METAS'!$K$20,INT((ROW()-13)/2),0)),"",OFFSET('9. METAS'!$K$20,INT((ROW()-13)/2),0))</f>
        <v/>
      </c>
      <c r="I87" s="1004"/>
      <c r="J87" s="244" t="str">
        <f ca="1">IF(MOD(ROW()-13,2)=0,IF(ISBLANK(OFFSET('11. SEGUIMIENTO 2026'!$N$14,INT((ROW()-13)/2),0)),"",OFFSET('11. SEGUIMIENTO 2026'!$N$14,INT((ROW()-13)/2),0)),IF(ISBLANK(OFFSET('9. METAS'!$Q$20,INT((ROW()-14)/2),0)),"",OFFSET('9. METAS'!$Q$20,INT((ROW()-14)/2),0)))</f>
        <v/>
      </c>
      <c r="K87" s="245" t="str">
        <f ca="1">IF(MOD(ROW()-13,2)=0,IF(ISBLANK(OFFSET('11. SEGUIMIENTO 2026'!$O$14,INT((ROW()-13)/2),0)),"",OFFSET('11. SEGUIMIENTO 2026'!$O$14,INT((ROW()-13)/2),0)),IF(ISBLANK(OFFSET('9. METAS'!$R$20,INT((ROW()-14)/2),0)),"",OFFSET('9. METAS'!$R$20,INT((ROW()-14)/2),0)))</f>
        <v/>
      </c>
      <c r="L87" s="245" t="str">
        <f ca="1">IF(MOD(ROW()-13,2)=0,IF(ISBLANK(OFFSET('11. SEGUIMIENTO 2026'!$P$14,INT((ROW()-13)/2),0)),"",OFFSET('11. SEGUIMIENTO 2026'!$P$14,INT((ROW()-13)/2),0)),IF(ISBLANK(OFFSET('9. METAS'!$S$20,INT((ROW()-14)/2),0)),"",OFFSET('9. METAS'!$S$20,INT((ROW()-14)/2),0)))</f>
        <v/>
      </c>
      <c r="M87" s="246" t="str">
        <f ca="1">IF(MOD(ROW()-13,2)=0,IF(ISBLANK(OFFSET('11. SEGUIMIENTO 2026'!$Q$14,INT((ROW()-13)/2),0)),"",OFFSET('11. SEGUIMIENTO 2026'!$Q$14,INT((ROW()-13)/2),0)),IF(ISBLANK(OFFSET('9. METAS'!$T$20,INT((ROW()-14)/2),0)),"",OFFSET('9. METAS'!$T$20,INT((ROW()-14)/2),0)))</f>
        <v/>
      </c>
      <c r="N87" s="1006" t="str">
        <f t="shared" ref="N87" ca="1" si="70">IFERROR(J87/J88,"ND")</f>
        <v>ND</v>
      </c>
      <c r="O87" s="1008" t="str">
        <f t="shared" ref="O87" ca="1" si="71">IFERROR(((J87+K87+L87)/H87),"ND")</f>
        <v>ND</v>
      </c>
      <c r="P87" s="1010"/>
    </row>
    <row r="88" spans="3:16">
      <c r="C88" s="1025"/>
      <c r="D88" s="1018"/>
      <c r="E88" s="1018"/>
      <c r="F88" s="1021"/>
      <c r="G88" s="1023"/>
      <c r="H88" s="1002"/>
      <c r="I88" s="1012"/>
      <c r="J88" s="244" t="str">
        <f ca="1">IF(MOD(ROW()-13,2)=0,IF(ISBLANK(OFFSET('11. SEGUIMIENTO 2026'!$N$14,INT((ROW()-13)/2),0)),"",OFFSET('11. SEGUIMIENTO 2026'!$N$14,INT((ROW()-13)/2),0)),IF(ISBLANK(OFFSET('9. METAS'!$Q$20,INT((ROW()-14)/2),0)),"",OFFSET('9. METAS'!$Q$20,INT((ROW()-14)/2),0)))</f>
        <v/>
      </c>
      <c r="K88" s="245" t="str">
        <f ca="1">IF(MOD(ROW()-13,2)=0,IF(ISBLANK(OFFSET('11. SEGUIMIENTO 2026'!$O$14,INT((ROW()-13)/2),0)),"",OFFSET('11. SEGUIMIENTO 2026'!$O$14,INT((ROW()-13)/2),0)),IF(ISBLANK(OFFSET('9. METAS'!$R$20,INT((ROW()-14)/2),0)),"",OFFSET('9. METAS'!$R$20,INT((ROW()-14)/2),0)))</f>
        <v/>
      </c>
      <c r="L88" s="245" t="str">
        <f ca="1">IF(MOD(ROW()-13,2)=0,IF(ISBLANK(OFFSET('11. SEGUIMIENTO 2026'!$P$14,INT((ROW()-13)/2),0)),"",OFFSET('11. SEGUIMIENTO 2026'!$P$14,INT((ROW()-13)/2),0)),IF(ISBLANK(OFFSET('9. METAS'!$S$20,INT((ROW()-14)/2),0)),"",OFFSET('9. METAS'!$S$20,INT((ROW()-14)/2),0)))</f>
        <v/>
      </c>
      <c r="M88" s="246" t="str">
        <f ca="1">IF(MOD(ROW()-13,2)=0,IF(ISBLANK(OFFSET('11. SEGUIMIENTO 2026'!$Q$14,INT((ROW()-13)/2),0)),"",OFFSET('11. SEGUIMIENTO 2026'!$Q$14,INT((ROW()-13)/2),0)),IF(ISBLANK(OFFSET('9. METAS'!$T$20,INT((ROW()-14)/2),0)),"",OFFSET('9. METAS'!$T$20,INT((ROW()-14)/2),0)))</f>
        <v/>
      </c>
      <c r="N88" s="1013"/>
      <c r="O88" s="1014"/>
      <c r="P88" s="1015"/>
    </row>
    <row r="89" spans="3:16">
      <c r="C89" s="1016" t="str">
        <f ca="1">IF(ISBLANK(OFFSET('5. Pp (3 años)'!$C$46,INT((ROW()-13)/2),0)),"",OFFSET('5. Pp (3 años)'!$C$46,INT((ROW()-13)/2),0))</f>
        <v>Componente</v>
      </c>
      <c r="D89" s="1018" t="str">
        <f ca="1">IF(ISBLANK(OFFSET('5. Pp (3 años)'!$D$46,INT((ROW()-13)/2),0)),"",OFFSET('5. Pp (3 años)'!$D$46,INT((ROW()-13)/2),0))</f>
        <v>4.1.1.1.7 Servicios de atención integral para la protección de derechos de grupos prioritarios otorgados.</v>
      </c>
      <c r="E89" s="1018" t="str">
        <f ca="1">IF(ISBLANK(OFFSET('5. Pp (3 años)'!$E$46,INT((ROW()-13)/2),0)),"",OFFSET('5. Pp (3 años)'!$E$46,INT((ROW()-13)/2),0))</f>
        <v>PSAIEP: Porcentaje de servicios de atención integral entregados a grupos prioritarios.</v>
      </c>
      <c r="F89" s="1021" t="str">
        <f ca="1">IF(ISBLANK(OFFSET('5. Pp (3 años)'!$K$46,INT((ROW()-13)/2),0)),"",OFFSET('5. Pp (3 años)'!$K$46,INT((ROW()-13)/2),0))</f>
        <v>Ascendente</v>
      </c>
      <c r="G89" s="1023" t="str">
        <f ca="1">IF(ISBLANK(OFFSET('5. Pp (3 años)'!$H$46,INT((ROW()-13)/2),0)),"",OFFSET('5. Pp (3 años)'!$H$46,INT((ROW()-13)/2),0))</f>
        <v>Trimestral</v>
      </c>
      <c r="H89" s="1002">
        <f ca="1">IF(ISBLANK(OFFSET('9. METAS'!$K$20,INT((ROW()-13)/2),0)),"",OFFSET('9. METAS'!$K$20,INT((ROW()-13)/2),0))</f>
        <v>100</v>
      </c>
      <c r="I89" s="1004"/>
      <c r="J89" s="244">
        <f ca="1">IF(MOD(ROW()-13,2)=0,IF(ISBLANK(OFFSET('11. SEGUIMIENTO 2026'!$N$14,INT((ROW()-13)/2),0)),"",OFFSET('11. SEGUIMIENTO 2026'!$N$14,INT((ROW()-13)/2),0)),IF(ISBLANK(OFFSET('9. METAS'!$Q$20,INT((ROW()-14)/2),0)),"",OFFSET('9. METAS'!$Q$20,INT((ROW()-14)/2),0)))</f>
        <v>19</v>
      </c>
      <c r="K89" s="245" t="str">
        <f ca="1">IF(MOD(ROW()-13,2)=0,IF(ISBLANK(OFFSET('11. SEGUIMIENTO 2026'!$O$14,INT((ROW()-13)/2),0)),"",OFFSET('11. SEGUIMIENTO 2026'!$O$14,INT((ROW()-13)/2),0)),IF(ISBLANK(OFFSET('9. METAS'!$R$20,INT((ROW()-14)/2),0)),"",OFFSET('9. METAS'!$R$20,INT((ROW()-14)/2),0)))</f>
        <v/>
      </c>
      <c r="L89" s="245" t="str">
        <f ca="1">IF(MOD(ROW()-13,2)=0,IF(ISBLANK(OFFSET('11. SEGUIMIENTO 2026'!$P$14,INT((ROW()-13)/2),0)),"",OFFSET('11. SEGUIMIENTO 2026'!$P$14,INT((ROW()-13)/2),0)),IF(ISBLANK(OFFSET('9. METAS'!$S$20,INT((ROW()-14)/2),0)),"",OFFSET('9. METAS'!$S$20,INT((ROW()-14)/2),0)))</f>
        <v/>
      </c>
      <c r="M89" s="246" t="str">
        <f ca="1">IF(MOD(ROW()-13,2)=0,IF(ISBLANK(OFFSET('11. SEGUIMIENTO 2026'!$Q$14,INT((ROW()-13)/2),0)),"",OFFSET('11. SEGUIMIENTO 2026'!$Q$14,INT((ROW()-13)/2),0)),IF(ISBLANK(OFFSET('9. METAS'!$T$20,INT((ROW()-14)/2),0)),"",OFFSET('9. METAS'!$T$20,INT((ROW()-14)/2),0)))</f>
        <v/>
      </c>
      <c r="N89" s="1006">
        <f t="shared" ref="N89" ca="1" si="72">IFERROR(J89/J90,"ND")</f>
        <v>0.76</v>
      </c>
      <c r="O89" s="1008" t="str">
        <f t="shared" ref="O89" ca="1" si="73">IFERROR(((J89+K89+L89)/H89),"ND")</f>
        <v>ND</v>
      </c>
      <c r="P89" s="1010"/>
    </row>
    <row r="90" spans="3:16">
      <c r="C90" s="1025"/>
      <c r="D90" s="1018"/>
      <c r="E90" s="1018"/>
      <c r="F90" s="1021"/>
      <c r="G90" s="1023"/>
      <c r="H90" s="1002"/>
      <c r="I90" s="1012"/>
      <c r="J90" s="244">
        <f ca="1">IF(MOD(ROW()-13,2)=0,IF(ISBLANK(OFFSET('11. SEGUIMIENTO 2026'!$N$14,INT((ROW()-13)/2),0)),"",OFFSET('11. SEGUIMIENTO 2026'!$N$14,INT((ROW()-13)/2),0)),IF(ISBLANK(OFFSET('9. METAS'!$Q$20,INT((ROW()-14)/2),0)),"",OFFSET('9. METAS'!$Q$20,INT((ROW()-14)/2),0)))</f>
        <v>25</v>
      </c>
      <c r="K90" s="245">
        <f ca="1">IF(MOD(ROW()-13,2)=0,IF(ISBLANK(OFFSET('11. SEGUIMIENTO 2026'!$O$14,INT((ROW()-13)/2),0)),"",OFFSET('11. SEGUIMIENTO 2026'!$O$14,INT((ROW()-13)/2),0)),IF(ISBLANK(OFFSET('9. METAS'!$R$20,INT((ROW()-14)/2),0)),"",OFFSET('9. METAS'!$R$20,INT((ROW()-14)/2),0)))</f>
        <v>25</v>
      </c>
      <c r="L90" s="245">
        <f ca="1">IF(MOD(ROW()-13,2)=0,IF(ISBLANK(OFFSET('11. SEGUIMIENTO 2026'!$P$14,INT((ROW()-13)/2),0)),"",OFFSET('11. SEGUIMIENTO 2026'!$P$14,INT((ROW()-13)/2),0)),IF(ISBLANK(OFFSET('9. METAS'!$S$20,INT((ROW()-14)/2),0)),"",OFFSET('9. METAS'!$S$20,INT((ROW()-14)/2),0)))</f>
        <v>25</v>
      </c>
      <c r="M90" s="246">
        <f ca="1">IF(MOD(ROW()-13,2)=0,IF(ISBLANK(OFFSET('11. SEGUIMIENTO 2026'!$Q$14,INT((ROW()-13)/2),0)),"",OFFSET('11. SEGUIMIENTO 2026'!$Q$14,INT((ROW()-13)/2),0)),IF(ISBLANK(OFFSET('9. METAS'!$T$20,INT((ROW()-14)/2),0)),"",OFFSET('9. METAS'!$T$20,INT((ROW()-14)/2),0)))</f>
        <v>25</v>
      </c>
      <c r="N90" s="1013"/>
      <c r="O90" s="1014"/>
      <c r="P90" s="1015"/>
    </row>
    <row r="91" spans="3:16">
      <c r="C91" s="1016" t="str">
        <f ca="1">IF(ISBLANK(OFFSET('5. Pp (3 años)'!$C$46,INT((ROW()-13)/2),0)),"",OFFSET('5. Pp (3 años)'!$C$46,INT((ROW()-13)/2),0))</f>
        <v>Actividad</v>
      </c>
      <c r="D91" s="1018" t="str">
        <f ca="1">IF(ISBLANK(OFFSET('5. Pp (3 años)'!$D$46,INT((ROW()-13)/2),0)),"",OFFSET('5. Pp (3 años)'!$D$46,INT((ROW()-13)/2),0))</f>
        <v>4.1.1.1.7.1  Implementación de estrategias para la prevención y atención de la violencia de género.</v>
      </c>
      <c r="E91" s="1018" t="str">
        <f ca="1">IF(ISBLANK(OFFSET('5. Pp (3 años)'!$E$46,INT((ROW()-13)/2),0)),"",OFFSET('5. Pp (3 años)'!$E$46,INT((ROW()-13)/2),0))</f>
        <v>PAPAV: Porcentaje de acciones para la prevención y atención de la violencia realizadas.</v>
      </c>
      <c r="F91" s="1021" t="str">
        <f ca="1">IF(ISBLANK(OFFSET('5. Pp (3 años)'!$K$46,INT((ROW()-13)/2),0)),"",OFFSET('5. Pp (3 años)'!$K$46,INT((ROW()-13)/2),0))</f>
        <v>Ascendente</v>
      </c>
      <c r="G91" s="1023" t="str">
        <f ca="1">IF(ISBLANK(OFFSET('5. Pp (3 años)'!$H$46,INT((ROW()-13)/2),0)),"",OFFSET('5. Pp (3 años)'!$H$46,INT((ROW()-13)/2),0))</f>
        <v>Trimestral</v>
      </c>
      <c r="H91" s="1002">
        <f ca="1">IF(ISBLANK(OFFSET('9. METAS'!$K$20,INT((ROW()-13)/2),0)),"",OFFSET('9. METAS'!$K$20,INT((ROW()-13)/2),0))</f>
        <v>24</v>
      </c>
      <c r="I91" s="1004"/>
      <c r="J91" s="244">
        <f ca="1">IF(MOD(ROW()-13,2)=0,IF(ISBLANK(OFFSET('11. SEGUIMIENTO 2026'!$N$14,INT((ROW()-13)/2),0)),"",OFFSET('11. SEGUIMIENTO 2026'!$N$14,INT((ROW()-13)/2),0)),IF(ISBLANK(OFFSET('9. METAS'!$Q$20,INT((ROW()-14)/2),0)),"",OFFSET('9. METAS'!$Q$20,INT((ROW()-14)/2),0)))</f>
        <v>7</v>
      </c>
      <c r="K91" s="245" t="str">
        <f ca="1">IF(MOD(ROW()-13,2)=0,IF(ISBLANK(OFFSET('11. SEGUIMIENTO 2026'!$O$14,INT((ROW()-13)/2),0)),"",OFFSET('11. SEGUIMIENTO 2026'!$O$14,INT((ROW()-13)/2),0)),IF(ISBLANK(OFFSET('9. METAS'!$R$20,INT((ROW()-14)/2),0)),"",OFFSET('9. METAS'!$R$20,INT((ROW()-14)/2),0)))</f>
        <v/>
      </c>
      <c r="L91" s="245" t="str">
        <f ca="1">IF(MOD(ROW()-13,2)=0,IF(ISBLANK(OFFSET('11. SEGUIMIENTO 2026'!$P$14,INT((ROW()-13)/2),0)),"",OFFSET('11. SEGUIMIENTO 2026'!$P$14,INT((ROW()-13)/2),0)),IF(ISBLANK(OFFSET('9. METAS'!$S$20,INT((ROW()-14)/2),0)),"",OFFSET('9. METAS'!$S$20,INT((ROW()-14)/2),0)))</f>
        <v/>
      </c>
      <c r="M91" s="246" t="str">
        <f ca="1">IF(MOD(ROW()-13,2)=0,IF(ISBLANK(OFFSET('11. SEGUIMIENTO 2026'!$Q$14,INT((ROW()-13)/2),0)),"",OFFSET('11. SEGUIMIENTO 2026'!$Q$14,INT((ROW()-13)/2),0)),IF(ISBLANK(OFFSET('9. METAS'!$T$20,INT((ROW()-14)/2),0)),"",OFFSET('9. METAS'!$T$20,INT((ROW()-14)/2),0)))</f>
        <v/>
      </c>
      <c r="N91" s="1006">
        <f t="shared" ref="N91" ca="1" si="74">IFERROR(J91/J92,"ND")</f>
        <v>1.1666666666666667</v>
      </c>
      <c r="O91" s="1008" t="str">
        <f t="shared" ref="O91" ca="1" si="75">IFERROR(((J91+K91+L91)/H91),"ND")</f>
        <v>ND</v>
      </c>
      <c r="P91" s="1010"/>
    </row>
    <row r="92" spans="3:16">
      <c r="C92" s="1025"/>
      <c r="D92" s="1018"/>
      <c r="E92" s="1018"/>
      <c r="F92" s="1021"/>
      <c r="G92" s="1023"/>
      <c r="H92" s="1002"/>
      <c r="I92" s="1012"/>
      <c r="J92" s="244">
        <f ca="1">IF(MOD(ROW()-13,2)=0,IF(ISBLANK(OFFSET('11. SEGUIMIENTO 2026'!$N$14,INT((ROW()-13)/2),0)),"",OFFSET('11. SEGUIMIENTO 2026'!$N$14,INT((ROW()-13)/2),0)),IF(ISBLANK(OFFSET('9. METAS'!$Q$20,INT((ROW()-14)/2),0)),"",OFFSET('9. METAS'!$Q$20,INT((ROW()-14)/2),0)))</f>
        <v>6</v>
      </c>
      <c r="K92" s="245">
        <f ca="1">IF(MOD(ROW()-13,2)=0,IF(ISBLANK(OFFSET('11. SEGUIMIENTO 2026'!$O$14,INT((ROW()-13)/2),0)),"",OFFSET('11. SEGUIMIENTO 2026'!$O$14,INT((ROW()-13)/2),0)),IF(ISBLANK(OFFSET('9. METAS'!$R$20,INT((ROW()-14)/2),0)),"",OFFSET('9. METAS'!$R$20,INT((ROW()-14)/2),0)))</f>
        <v>6</v>
      </c>
      <c r="L92" s="245">
        <f ca="1">IF(MOD(ROW()-13,2)=0,IF(ISBLANK(OFFSET('11. SEGUIMIENTO 2026'!$P$14,INT((ROW()-13)/2),0)),"",OFFSET('11. SEGUIMIENTO 2026'!$P$14,INT((ROW()-13)/2),0)),IF(ISBLANK(OFFSET('9. METAS'!$S$20,INT((ROW()-14)/2),0)),"",OFFSET('9. METAS'!$S$20,INT((ROW()-14)/2),0)))</f>
        <v>6</v>
      </c>
      <c r="M92" s="246">
        <f ca="1">IF(MOD(ROW()-13,2)=0,IF(ISBLANK(OFFSET('11. SEGUIMIENTO 2026'!$Q$14,INT((ROW()-13)/2),0)),"",OFFSET('11. SEGUIMIENTO 2026'!$Q$14,INT((ROW()-13)/2),0)),IF(ISBLANK(OFFSET('9. METAS'!$T$20,INT((ROW()-14)/2),0)),"",OFFSET('9. METAS'!$T$20,INT((ROW()-14)/2),0)))</f>
        <v>6</v>
      </c>
      <c r="N92" s="1013"/>
      <c r="O92" s="1014"/>
      <c r="P92" s="1015"/>
    </row>
    <row r="93" spans="3:16">
      <c r="C93" s="1016" t="str">
        <f ca="1">IF(ISBLANK(OFFSET('5. Pp (3 años)'!$C$46,INT((ROW()-13)/2),0)),"",OFFSET('5. Pp (3 años)'!$C$46,INT((ROW()-13)/2),0))</f>
        <v>Actividad</v>
      </c>
      <c r="D93" s="1018" t="str">
        <f ca="1">IF(ISBLANK(OFFSET('5. Pp (3 años)'!$D$46,INT((ROW()-13)/2),0)),"",OFFSET('5. Pp (3 años)'!$D$46,INT((ROW()-13)/2),0))</f>
        <v>4.1.1.1.7.2  Promoción de derechos y convivencia generacional en zonas de atención prioritaria.</v>
      </c>
      <c r="E93" s="1018" t="str">
        <f ca="1">IF(ISBLANK(OFFSET('5. Pp (3 años)'!$E$46,INT((ROW()-13)/2),0)),"",OFFSET('5. Pp (3 años)'!$E$46,INT((ROW()-13)/2),0))</f>
        <v>PECPD: Porcentaje de encuentros y cursos de promoción de derechos realizados.</v>
      </c>
      <c r="F93" s="1021" t="str">
        <f ca="1">IF(ISBLANK(OFFSET('5. Pp (3 años)'!$K$46,INT((ROW()-13)/2),0)),"",OFFSET('5. Pp (3 años)'!$K$46,INT((ROW()-13)/2),0))</f>
        <v>Ascendente</v>
      </c>
      <c r="G93" s="1023" t="str">
        <f ca="1">IF(ISBLANK(OFFSET('5. Pp (3 años)'!$H$46,INT((ROW()-13)/2),0)),"",OFFSET('5. Pp (3 años)'!$H$46,INT((ROW()-13)/2),0))</f>
        <v>Trimestral</v>
      </c>
      <c r="H93" s="1002">
        <f ca="1">IF(ISBLANK(OFFSET('9. METAS'!$K$20,INT((ROW()-13)/2),0)),"",OFFSET('9. METAS'!$K$20,INT((ROW()-13)/2),0))</f>
        <v>174</v>
      </c>
      <c r="I93" s="1004"/>
      <c r="J93" s="244">
        <f ca="1">IF(MOD(ROW()-13,2)=0,IF(ISBLANK(OFFSET('11. SEGUIMIENTO 2026'!$N$14,INT((ROW()-13)/2),0)),"",OFFSET('11. SEGUIMIENTO 2026'!$N$14,INT((ROW()-13)/2),0)),IF(ISBLANK(OFFSET('9. METAS'!$Q$20,INT((ROW()-14)/2),0)),"",OFFSET('9. METAS'!$Q$20,INT((ROW()-14)/2),0)))</f>
        <v>25</v>
      </c>
      <c r="K93" s="245" t="str">
        <f ca="1">IF(MOD(ROW()-13,2)=0,IF(ISBLANK(OFFSET('11. SEGUIMIENTO 2026'!$O$14,INT((ROW()-13)/2),0)),"",OFFSET('11. SEGUIMIENTO 2026'!$O$14,INT((ROW()-13)/2),0)),IF(ISBLANK(OFFSET('9. METAS'!$R$20,INT((ROW()-14)/2),0)),"",OFFSET('9. METAS'!$R$20,INT((ROW()-14)/2),0)))</f>
        <v/>
      </c>
      <c r="L93" s="245" t="str">
        <f ca="1">IF(MOD(ROW()-13,2)=0,IF(ISBLANK(OFFSET('11. SEGUIMIENTO 2026'!$P$14,INT((ROW()-13)/2),0)),"",OFFSET('11. SEGUIMIENTO 2026'!$P$14,INT((ROW()-13)/2),0)),IF(ISBLANK(OFFSET('9. METAS'!$S$20,INT((ROW()-14)/2),0)),"",OFFSET('9. METAS'!$S$20,INT((ROW()-14)/2),0)))</f>
        <v/>
      </c>
      <c r="M93" s="246" t="str">
        <f ca="1">IF(MOD(ROW()-13,2)=0,IF(ISBLANK(OFFSET('11. SEGUIMIENTO 2026'!$Q$14,INT((ROW()-13)/2),0)),"",OFFSET('11. SEGUIMIENTO 2026'!$Q$14,INT((ROW()-13)/2),0)),IF(ISBLANK(OFFSET('9. METAS'!$T$20,INT((ROW()-14)/2),0)),"",OFFSET('9. METAS'!$T$20,INT((ROW()-14)/2),0)))</f>
        <v/>
      </c>
      <c r="N93" s="1006">
        <f t="shared" ref="N93" ca="1" si="76">IFERROR(J93/J94,"ND")</f>
        <v>0.58139534883720934</v>
      </c>
      <c r="O93" s="1008" t="str">
        <f t="shared" ref="O93" ca="1" si="77">IFERROR(((J93+K93+L93)/H93),"ND")</f>
        <v>ND</v>
      </c>
      <c r="P93" s="1010"/>
    </row>
    <row r="94" spans="3:16">
      <c r="C94" s="1025"/>
      <c r="D94" s="1018"/>
      <c r="E94" s="1018"/>
      <c r="F94" s="1021"/>
      <c r="G94" s="1023"/>
      <c r="H94" s="1002"/>
      <c r="I94" s="1012"/>
      <c r="J94" s="244">
        <f ca="1">IF(MOD(ROW()-13,2)=0,IF(ISBLANK(OFFSET('11. SEGUIMIENTO 2026'!$N$14,INT((ROW()-13)/2),0)),"",OFFSET('11. SEGUIMIENTO 2026'!$N$14,INT((ROW()-13)/2),0)),IF(ISBLANK(OFFSET('9. METAS'!$Q$20,INT((ROW()-14)/2),0)),"",OFFSET('9. METAS'!$Q$20,INT((ROW()-14)/2),0)))</f>
        <v>43</v>
      </c>
      <c r="K94" s="245">
        <f ca="1">IF(MOD(ROW()-13,2)=0,IF(ISBLANK(OFFSET('11. SEGUIMIENTO 2026'!$O$14,INT((ROW()-13)/2),0)),"",OFFSET('11. SEGUIMIENTO 2026'!$O$14,INT((ROW()-13)/2),0)),IF(ISBLANK(OFFSET('9. METAS'!$R$20,INT((ROW()-14)/2),0)),"",OFFSET('9. METAS'!$R$20,INT((ROW()-14)/2),0)))</f>
        <v>44</v>
      </c>
      <c r="L94" s="245">
        <f ca="1">IF(MOD(ROW()-13,2)=0,IF(ISBLANK(OFFSET('11. SEGUIMIENTO 2026'!$P$14,INT((ROW()-13)/2),0)),"",OFFSET('11. SEGUIMIENTO 2026'!$P$14,INT((ROW()-13)/2),0)),IF(ISBLANK(OFFSET('9. METAS'!$S$20,INT((ROW()-14)/2),0)),"",OFFSET('9. METAS'!$S$20,INT((ROW()-14)/2),0)))</f>
        <v>44</v>
      </c>
      <c r="M94" s="246">
        <f ca="1">IF(MOD(ROW()-13,2)=0,IF(ISBLANK(OFFSET('11. SEGUIMIENTO 2026'!$Q$14,INT((ROW()-13)/2),0)),"",OFFSET('11. SEGUIMIENTO 2026'!$Q$14,INT((ROW()-13)/2),0)),IF(ISBLANK(OFFSET('9. METAS'!$T$20,INT((ROW()-14)/2),0)),"",OFFSET('9. METAS'!$T$20,INT((ROW()-14)/2),0)))</f>
        <v>43</v>
      </c>
      <c r="N94" s="1013"/>
      <c r="O94" s="1014"/>
      <c r="P94" s="1015"/>
    </row>
    <row r="95" spans="3:16">
      <c r="C95" s="1016" t="str">
        <f ca="1">IF(ISBLANK(OFFSET('5. Pp (3 años)'!$C$46,INT((ROW()-13)/2),0)),"",OFFSET('5. Pp (3 años)'!$C$46,INT((ROW()-13)/2),0))</f>
        <v>Actividad</v>
      </c>
      <c r="D95" s="1018" t="str">
        <f ca="1">IF(ISBLANK(OFFSET('5. Pp (3 años)'!$D$46,INT((ROW()-13)/2),0)),"",OFFSET('5. Pp (3 años)'!$D$46,INT((ROW()-13)/2),0))</f>
        <v>4.1.1.1.7.3  Operación de servicios formativos y comunitarios con enfoque en el sistema de cuidados.</v>
      </c>
      <c r="E95" s="1018" t="str">
        <f ca="1">IF(ISBLANK(OFFSET('5. Pp (3 años)'!$E$46,INT((ROW()-13)/2),0)),"",OFFSET('5. Pp (3 años)'!$E$46,INT((ROW()-13)/2),0))</f>
        <v>PSFAPC: Porcentaje de servicios de formación y atención para personas cuidadoras otorgados.</v>
      </c>
      <c r="F95" s="1021" t="str">
        <f ca="1">IF(ISBLANK(OFFSET('5. Pp (3 años)'!$K$46,INT((ROW()-13)/2),0)),"",OFFSET('5. Pp (3 años)'!$K$46,INT((ROW()-13)/2),0))</f>
        <v>Ascendente</v>
      </c>
      <c r="G95" s="1023" t="str">
        <f ca="1">IF(ISBLANK(OFFSET('5. Pp (3 años)'!$H$46,INT((ROW()-13)/2),0)),"",OFFSET('5. Pp (3 años)'!$H$46,INT((ROW()-13)/2),0))</f>
        <v>Trimestral</v>
      </c>
      <c r="H95" s="1002">
        <f ca="1">IF(ISBLANK(OFFSET('9. METAS'!$K$20,INT((ROW()-13)/2),0)),"",OFFSET('9. METAS'!$K$20,INT((ROW()-13)/2),0))</f>
        <v>12</v>
      </c>
      <c r="I95" s="1004"/>
      <c r="J95" s="244">
        <f ca="1">IF(MOD(ROW()-13,2)=0,IF(ISBLANK(OFFSET('11. SEGUIMIENTO 2026'!$N$14,INT((ROW()-13)/2),0)),"",OFFSET('11. SEGUIMIENTO 2026'!$N$14,INT((ROW()-13)/2),0)),IF(ISBLANK(OFFSET('9. METAS'!$Q$20,INT((ROW()-14)/2),0)),"",OFFSET('9. METAS'!$Q$20,INT((ROW()-14)/2),0)))</f>
        <v>2</v>
      </c>
      <c r="K95" s="245" t="str">
        <f ca="1">IF(MOD(ROW()-13,2)=0,IF(ISBLANK(OFFSET('11. SEGUIMIENTO 2026'!$O$14,INT((ROW()-13)/2),0)),"",OFFSET('11. SEGUIMIENTO 2026'!$O$14,INT((ROW()-13)/2),0)),IF(ISBLANK(OFFSET('9. METAS'!$R$20,INT((ROW()-14)/2),0)),"",OFFSET('9. METAS'!$R$20,INT((ROW()-14)/2),0)))</f>
        <v/>
      </c>
      <c r="L95" s="245" t="str">
        <f ca="1">IF(MOD(ROW()-13,2)=0,IF(ISBLANK(OFFSET('11. SEGUIMIENTO 2026'!$P$14,INT((ROW()-13)/2),0)),"",OFFSET('11. SEGUIMIENTO 2026'!$P$14,INT((ROW()-13)/2),0)),IF(ISBLANK(OFFSET('9. METAS'!$S$20,INT((ROW()-14)/2),0)),"",OFFSET('9. METAS'!$S$20,INT((ROW()-14)/2),0)))</f>
        <v/>
      </c>
      <c r="M95" s="246" t="str">
        <f ca="1">IF(MOD(ROW()-13,2)=0,IF(ISBLANK(OFFSET('11. SEGUIMIENTO 2026'!$Q$14,INT((ROW()-13)/2),0)),"",OFFSET('11. SEGUIMIENTO 2026'!$Q$14,INT((ROW()-13)/2),0)),IF(ISBLANK(OFFSET('9. METAS'!$T$20,INT((ROW()-14)/2),0)),"",OFFSET('9. METAS'!$T$20,INT((ROW()-14)/2),0)))</f>
        <v/>
      </c>
      <c r="N95" s="1006">
        <f t="shared" ref="N95" ca="1" si="78">IFERROR(J95/J96,"ND")</f>
        <v>0.66666666666666663</v>
      </c>
      <c r="O95" s="1008" t="str">
        <f t="shared" ref="O95" ca="1" si="79">IFERROR(((J95+K95+L95)/H95),"ND")</f>
        <v>ND</v>
      </c>
      <c r="P95" s="1010"/>
    </row>
    <row r="96" spans="3:16">
      <c r="C96" s="1025"/>
      <c r="D96" s="1018"/>
      <c r="E96" s="1018"/>
      <c r="F96" s="1021"/>
      <c r="G96" s="1023"/>
      <c r="H96" s="1002"/>
      <c r="I96" s="1012"/>
      <c r="J96" s="244">
        <f ca="1">IF(MOD(ROW()-13,2)=0,IF(ISBLANK(OFFSET('11. SEGUIMIENTO 2026'!$N$14,INT((ROW()-13)/2),0)),"",OFFSET('11. SEGUIMIENTO 2026'!$N$14,INT((ROW()-13)/2),0)),IF(ISBLANK(OFFSET('9. METAS'!$Q$20,INT((ROW()-14)/2),0)),"",OFFSET('9. METAS'!$Q$20,INT((ROW()-14)/2),0)))</f>
        <v>3</v>
      </c>
      <c r="K96" s="245">
        <f ca="1">IF(MOD(ROW()-13,2)=0,IF(ISBLANK(OFFSET('11. SEGUIMIENTO 2026'!$O$14,INT((ROW()-13)/2),0)),"",OFFSET('11. SEGUIMIENTO 2026'!$O$14,INT((ROW()-13)/2),0)),IF(ISBLANK(OFFSET('9. METAS'!$R$20,INT((ROW()-14)/2),0)),"",OFFSET('9. METAS'!$R$20,INT((ROW()-14)/2),0)))</f>
        <v>3</v>
      </c>
      <c r="L96" s="245">
        <f ca="1">IF(MOD(ROW()-13,2)=0,IF(ISBLANK(OFFSET('11. SEGUIMIENTO 2026'!$P$14,INT((ROW()-13)/2),0)),"",OFFSET('11. SEGUIMIENTO 2026'!$P$14,INT((ROW()-13)/2),0)),IF(ISBLANK(OFFSET('9. METAS'!$S$20,INT((ROW()-14)/2),0)),"",OFFSET('9. METAS'!$S$20,INT((ROW()-14)/2),0)))</f>
        <v>3</v>
      </c>
      <c r="M96" s="246">
        <f ca="1">IF(MOD(ROW()-13,2)=0,IF(ISBLANK(OFFSET('11. SEGUIMIENTO 2026'!$Q$14,INT((ROW()-13)/2),0)),"",OFFSET('11. SEGUIMIENTO 2026'!$Q$14,INT((ROW()-13)/2),0)),IF(ISBLANK(OFFSET('9. METAS'!$T$20,INT((ROW()-14)/2),0)),"",OFFSET('9. METAS'!$T$20,INT((ROW()-14)/2),0)))</f>
        <v>3</v>
      </c>
      <c r="N96" s="1013"/>
      <c r="O96" s="1014"/>
      <c r="P96" s="1015"/>
    </row>
    <row r="97" spans="3:16">
      <c r="C97" s="1016" t="str">
        <f ca="1">IF(ISBLANK(OFFSET('5. Pp (3 años)'!$C$46,INT((ROW()-13)/2),0)),"",OFFSET('5. Pp (3 años)'!$C$46,INT((ROW()-13)/2),0))</f>
        <v>Actividad</v>
      </c>
      <c r="D97" s="1018" t="str">
        <f ca="1">IF(ISBLANK(OFFSET('5. Pp (3 años)'!$D$46,INT((ROW()-13)/2),0)),"",OFFSET('5. Pp (3 años)'!$D$46,INT((ROW()-13)/2),0))</f>
        <v/>
      </c>
      <c r="E97" s="1018" t="str">
        <f ca="1">IF(ISBLANK(OFFSET('5. Pp (3 años)'!$E$46,INT((ROW()-13)/2),0)),"",OFFSET('5. Pp (3 años)'!$E$46,INT((ROW()-13)/2),0))</f>
        <v/>
      </c>
      <c r="F97" s="1021" t="str">
        <f ca="1">IF(ISBLANK(OFFSET('5. Pp (3 años)'!$K$46,INT((ROW()-13)/2),0)),"",OFFSET('5. Pp (3 años)'!$K$46,INT((ROW()-13)/2),0))</f>
        <v/>
      </c>
      <c r="G97" s="1023" t="str">
        <f ca="1">IF(ISBLANK(OFFSET('5. Pp (3 años)'!$H$46,INT((ROW()-13)/2),0)),"",OFFSET('5. Pp (3 años)'!$H$46,INT((ROW()-13)/2),0))</f>
        <v/>
      </c>
      <c r="H97" s="1002" t="str">
        <f ca="1">IF(ISBLANK(OFFSET('9. METAS'!$K$20,INT((ROW()-13)/2),0)),"",OFFSET('9. METAS'!$K$20,INT((ROW()-13)/2),0))</f>
        <v/>
      </c>
      <c r="I97" s="1004"/>
      <c r="J97" s="244" t="str">
        <f ca="1">IF(MOD(ROW()-13,2)=0,IF(ISBLANK(OFFSET('11. SEGUIMIENTO 2026'!$N$14,INT((ROW()-13)/2),0)),"",OFFSET('11. SEGUIMIENTO 2026'!$N$14,INT((ROW()-13)/2),0)),IF(ISBLANK(OFFSET('9. METAS'!$Q$20,INT((ROW()-14)/2),0)),"",OFFSET('9. METAS'!$Q$20,INT((ROW()-14)/2),0)))</f>
        <v/>
      </c>
      <c r="K97" s="245" t="str">
        <f ca="1">IF(MOD(ROW()-13,2)=0,IF(ISBLANK(OFFSET('11. SEGUIMIENTO 2026'!$O$14,INT((ROW()-13)/2),0)),"",OFFSET('11. SEGUIMIENTO 2026'!$O$14,INT((ROW()-13)/2),0)),IF(ISBLANK(OFFSET('9. METAS'!$R$20,INT((ROW()-14)/2),0)),"",OFFSET('9. METAS'!$R$20,INT((ROW()-14)/2),0)))</f>
        <v/>
      </c>
      <c r="L97" s="245" t="str">
        <f ca="1">IF(MOD(ROW()-13,2)=0,IF(ISBLANK(OFFSET('11. SEGUIMIENTO 2026'!$P$14,INT((ROW()-13)/2),0)),"",OFFSET('11. SEGUIMIENTO 2026'!$P$14,INT((ROW()-13)/2),0)),IF(ISBLANK(OFFSET('9. METAS'!$S$20,INT((ROW()-14)/2),0)),"",OFFSET('9. METAS'!$S$20,INT((ROW()-14)/2),0)))</f>
        <v/>
      </c>
      <c r="M97" s="246" t="str">
        <f ca="1">IF(MOD(ROW()-13,2)=0,IF(ISBLANK(OFFSET('11. SEGUIMIENTO 2026'!$Q$14,INT((ROW()-13)/2),0)),"",OFFSET('11. SEGUIMIENTO 2026'!$Q$14,INT((ROW()-13)/2),0)),IF(ISBLANK(OFFSET('9. METAS'!$T$20,INT((ROW()-14)/2),0)),"",OFFSET('9. METAS'!$T$20,INT((ROW()-14)/2),0)))</f>
        <v/>
      </c>
      <c r="N97" s="1006" t="str">
        <f t="shared" ref="N97" ca="1" si="80">IFERROR(J97/J98,"ND")</f>
        <v>ND</v>
      </c>
      <c r="O97" s="1008" t="str">
        <f t="shared" ref="O97" ca="1" si="81">IFERROR(((J97+K97+L97)/H97),"ND")</f>
        <v>ND</v>
      </c>
      <c r="P97" s="1010"/>
    </row>
    <row r="98" spans="3:16">
      <c r="C98" s="1025"/>
      <c r="D98" s="1018"/>
      <c r="E98" s="1018"/>
      <c r="F98" s="1021"/>
      <c r="G98" s="1023"/>
      <c r="H98" s="1002"/>
      <c r="I98" s="1012"/>
      <c r="J98" s="244" t="str">
        <f ca="1">IF(MOD(ROW()-13,2)=0,IF(ISBLANK(OFFSET('11. SEGUIMIENTO 2026'!$N$14,INT((ROW()-13)/2),0)),"",OFFSET('11. SEGUIMIENTO 2026'!$N$14,INT((ROW()-13)/2),0)),IF(ISBLANK(OFFSET('9. METAS'!$Q$20,INT((ROW()-14)/2),0)),"",OFFSET('9. METAS'!$Q$20,INT((ROW()-14)/2),0)))</f>
        <v/>
      </c>
      <c r="K98" s="245" t="str">
        <f ca="1">IF(MOD(ROW()-13,2)=0,IF(ISBLANK(OFFSET('11. SEGUIMIENTO 2026'!$O$14,INT((ROW()-13)/2),0)),"",OFFSET('11. SEGUIMIENTO 2026'!$O$14,INT((ROW()-13)/2),0)),IF(ISBLANK(OFFSET('9. METAS'!$R$20,INT((ROW()-14)/2),0)),"",OFFSET('9. METAS'!$R$20,INT((ROW()-14)/2),0)))</f>
        <v/>
      </c>
      <c r="L98" s="245" t="str">
        <f ca="1">IF(MOD(ROW()-13,2)=0,IF(ISBLANK(OFFSET('11. SEGUIMIENTO 2026'!$P$14,INT((ROW()-13)/2),0)),"",OFFSET('11. SEGUIMIENTO 2026'!$P$14,INT((ROW()-13)/2),0)),IF(ISBLANK(OFFSET('9. METAS'!$S$20,INT((ROW()-14)/2),0)),"",OFFSET('9. METAS'!$S$20,INT((ROW()-14)/2),0)))</f>
        <v/>
      </c>
      <c r="M98" s="246" t="str">
        <f ca="1">IF(MOD(ROW()-13,2)=0,IF(ISBLANK(OFFSET('11. SEGUIMIENTO 2026'!$Q$14,INT((ROW()-13)/2),0)),"",OFFSET('11. SEGUIMIENTO 2026'!$Q$14,INT((ROW()-13)/2),0)),IF(ISBLANK(OFFSET('9. METAS'!$T$20,INT((ROW()-14)/2),0)),"",OFFSET('9. METAS'!$T$20,INT((ROW()-14)/2),0)))</f>
        <v/>
      </c>
      <c r="N98" s="1013"/>
      <c r="O98" s="1014"/>
      <c r="P98" s="1015"/>
    </row>
    <row r="99" spans="3:16">
      <c r="C99" s="1016" t="str">
        <f ca="1">IF(ISBLANK(OFFSET('5. Pp (3 años)'!$C$46,INT((ROW()-13)/2),0)),"",OFFSET('5. Pp (3 años)'!$C$46,INT((ROW()-13)/2),0))</f>
        <v>Actividad</v>
      </c>
      <c r="D99" s="1018" t="str">
        <f ca="1">IF(ISBLANK(OFFSET('5. Pp (3 años)'!$D$46,INT((ROW()-13)/2),0)),"",OFFSET('5. Pp (3 años)'!$D$46,INT((ROW()-13)/2),0))</f>
        <v/>
      </c>
      <c r="E99" s="1018" t="str">
        <f ca="1">IF(ISBLANK(OFFSET('5. Pp (3 años)'!$E$46,INT((ROW()-13)/2),0)),"",OFFSET('5. Pp (3 años)'!$E$46,INT((ROW()-13)/2),0))</f>
        <v/>
      </c>
      <c r="F99" s="1021" t="str">
        <f ca="1">IF(ISBLANK(OFFSET('5. Pp (3 años)'!$K$46,INT((ROW()-13)/2),0)),"",OFFSET('5. Pp (3 años)'!$K$46,INT((ROW()-13)/2),0))</f>
        <v/>
      </c>
      <c r="G99" s="1023" t="str">
        <f ca="1">IF(ISBLANK(OFFSET('5. Pp (3 años)'!$H$46,INT((ROW()-13)/2),0)),"",OFFSET('5. Pp (3 años)'!$H$46,INT((ROW()-13)/2),0))</f>
        <v/>
      </c>
      <c r="H99" s="1002" t="str">
        <f ca="1">IF(ISBLANK(OFFSET('9. METAS'!$K$20,INT((ROW()-13)/2),0)),"",OFFSET('9. METAS'!$K$20,INT((ROW()-13)/2),0))</f>
        <v/>
      </c>
      <c r="I99" s="1004"/>
      <c r="J99" s="244" t="str">
        <f ca="1">IF(MOD(ROW()-13,2)=0,IF(ISBLANK(OFFSET('11. SEGUIMIENTO 2026'!$N$14,INT((ROW()-13)/2),0)),"",OFFSET('11. SEGUIMIENTO 2026'!$N$14,INT((ROW()-13)/2),0)),IF(ISBLANK(OFFSET('9. METAS'!$Q$20,INT((ROW()-14)/2),0)),"",OFFSET('9. METAS'!$Q$20,INT((ROW()-14)/2),0)))</f>
        <v/>
      </c>
      <c r="K99" s="245" t="str">
        <f ca="1">IF(MOD(ROW()-13,2)=0,IF(ISBLANK(OFFSET('11. SEGUIMIENTO 2026'!$O$14,INT((ROW()-13)/2),0)),"",OFFSET('11. SEGUIMIENTO 2026'!$O$14,INT((ROW()-13)/2),0)),IF(ISBLANK(OFFSET('9. METAS'!$R$20,INT((ROW()-14)/2),0)),"",OFFSET('9. METAS'!$R$20,INT((ROW()-14)/2),0)))</f>
        <v/>
      </c>
      <c r="L99" s="245" t="str">
        <f ca="1">IF(MOD(ROW()-13,2)=0,IF(ISBLANK(OFFSET('11. SEGUIMIENTO 2026'!$P$14,INT((ROW()-13)/2),0)),"",OFFSET('11. SEGUIMIENTO 2026'!$P$14,INT((ROW()-13)/2),0)),IF(ISBLANK(OFFSET('9. METAS'!$S$20,INT((ROW()-14)/2),0)),"",OFFSET('9. METAS'!$S$20,INT((ROW()-14)/2),0)))</f>
        <v/>
      </c>
      <c r="M99" s="246" t="str">
        <f ca="1">IF(MOD(ROW()-13,2)=0,IF(ISBLANK(OFFSET('11. SEGUIMIENTO 2026'!$Q$14,INT((ROW()-13)/2),0)),"",OFFSET('11. SEGUIMIENTO 2026'!$Q$14,INT((ROW()-13)/2),0)),IF(ISBLANK(OFFSET('9. METAS'!$T$20,INT((ROW()-14)/2),0)),"",OFFSET('9. METAS'!$T$20,INT((ROW()-14)/2),0)))</f>
        <v/>
      </c>
      <c r="N99" s="1006" t="str">
        <f t="shared" ref="N99" ca="1" si="82">IFERROR(J99/J100,"ND")</f>
        <v>ND</v>
      </c>
      <c r="O99" s="1008" t="str">
        <f t="shared" ref="O99" ca="1" si="83">IFERROR(((J99+K99+L99)/H99),"ND")</f>
        <v>ND</v>
      </c>
      <c r="P99" s="1010"/>
    </row>
    <row r="100" spans="3:16">
      <c r="C100" s="1025"/>
      <c r="D100" s="1018"/>
      <c r="E100" s="1018"/>
      <c r="F100" s="1021"/>
      <c r="G100" s="1023"/>
      <c r="H100" s="1002"/>
      <c r="I100" s="1012"/>
      <c r="J100" s="244" t="str">
        <f ca="1">IF(MOD(ROW()-13,2)=0,IF(ISBLANK(OFFSET('11. SEGUIMIENTO 2026'!$N$14,INT((ROW()-13)/2),0)),"",OFFSET('11. SEGUIMIENTO 2026'!$N$14,INT((ROW()-13)/2),0)),IF(ISBLANK(OFFSET('9. METAS'!$Q$20,INT((ROW()-14)/2),0)),"",OFFSET('9. METAS'!$Q$20,INT((ROW()-14)/2),0)))</f>
        <v/>
      </c>
      <c r="K100" s="245" t="str">
        <f ca="1">IF(MOD(ROW()-13,2)=0,IF(ISBLANK(OFFSET('11. SEGUIMIENTO 2026'!$O$14,INT((ROW()-13)/2),0)),"",OFFSET('11. SEGUIMIENTO 2026'!$O$14,INT((ROW()-13)/2),0)),IF(ISBLANK(OFFSET('9. METAS'!$R$20,INT((ROW()-14)/2),0)),"",OFFSET('9. METAS'!$R$20,INT((ROW()-14)/2),0)))</f>
        <v/>
      </c>
      <c r="L100" s="245" t="str">
        <f ca="1">IF(MOD(ROW()-13,2)=0,IF(ISBLANK(OFFSET('11. SEGUIMIENTO 2026'!$P$14,INT((ROW()-13)/2),0)),"",OFFSET('11. SEGUIMIENTO 2026'!$P$14,INT((ROW()-13)/2),0)),IF(ISBLANK(OFFSET('9. METAS'!$S$20,INT((ROW()-14)/2),0)),"",OFFSET('9. METAS'!$S$20,INT((ROW()-14)/2),0)))</f>
        <v/>
      </c>
      <c r="M100" s="246" t="str">
        <f ca="1">IF(MOD(ROW()-13,2)=0,IF(ISBLANK(OFFSET('11. SEGUIMIENTO 2026'!$Q$14,INT((ROW()-13)/2),0)),"",OFFSET('11. SEGUIMIENTO 2026'!$Q$14,INT((ROW()-13)/2),0)),IF(ISBLANK(OFFSET('9. METAS'!$T$20,INT((ROW()-14)/2),0)),"",OFFSET('9. METAS'!$T$20,INT((ROW()-14)/2),0)))</f>
        <v/>
      </c>
      <c r="N100" s="1013"/>
      <c r="O100" s="1014"/>
      <c r="P100" s="1015"/>
    </row>
    <row r="101" spans="3:16">
      <c r="C101" s="1016" t="str">
        <f ca="1">IF(ISBLANK(OFFSET('5. Pp (3 años)'!$C$46,INT((ROW()-13)/2),0)),"",OFFSET('5. Pp (3 años)'!$C$46,INT((ROW()-13)/2),0))</f>
        <v>Componente</v>
      </c>
      <c r="D101" s="1018" t="str">
        <f ca="1">IF(ISBLANK(OFFSET('5. Pp (3 años)'!$D$46,INT((ROW()-13)/2),0)),"",OFFSET('5. Pp (3 años)'!$D$46,INT((ROW()-13)/2),0))</f>
        <v>4.1.1.1.8 Programas de apoyo a la economía familiar y convivencia comunitaria implementadas.</v>
      </c>
      <c r="E101" s="1018" t="str">
        <f ca="1">IF(ISBLANK(OFFSET('5. Pp (3 años)'!$E$46,INT((ROW()-13)/2),0)),"",OFFSET('5. Pp (3 años)'!$E$46,INT((ROW()-13)/2),0))</f>
        <v>PPAECE: Porcentaje de programas de apoyo económico y comunitario ejecutados.</v>
      </c>
      <c r="F101" s="1021" t="str">
        <f ca="1">IF(ISBLANK(OFFSET('5. Pp (3 años)'!$K$46,INT((ROW()-13)/2),0)),"",OFFSET('5. Pp (3 años)'!$K$46,INT((ROW()-13)/2),0))</f>
        <v>Ascendente</v>
      </c>
      <c r="G101" s="1023" t="str">
        <f ca="1">IF(ISBLANK(OFFSET('5. Pp (3 años)'!$H$46,INT((ROW()-13)/2),0)),"",OFFSET('5. Pp (3 años)'!$H$46,INT((ROW()-13)/2),0))</f>
        <v>Trimestral</v>
      </c>
      <c r="H101" s="1002">
        <f ca="1">IF(ISBLANK(OFFSET('9. METAS'!$K$20,INT((ROW()-13)/2),0)),"",OFFSET('9. METAS'!$K$20,INT((ROW()-13)/2),0))</f>
        <v>100</v>
      </c>
      <c r="I101" s="1004"/>
      <c r="J101" s="244">
        <f ca="1">IF(MOD(ROW()-13,2)=0,IF(ISBLANK(OFFSET('11. SEGUIMIENTO 2026'!$N$14,INT((ROW()-13)/2),0)),"",OFFSET('11. SEGUIMIENTO 2026'!$N$14,INT((ROW()-13)/2),0)),IF(ISBLANK(OFFSET('9. METAS'!$Q$20,INT((ROW()-14)/2),0)),"",OFFSET('9. METAS'!$Q$20,INT((ROW()-14)/2),0)))</f>
        <v>17</v>
      </c>
      <c r="K101" s="245" t="str">
        <f ca="1">IF(MOD(ROW()-13,2)=0,IF(ISBLANK(OFFSET('11. SEGUIMIENTO 2026'!$O$14,INT((ROW()-13)/2),0)),"",OFFSET('11. SEGUIMIENTO 2026'!$O$14,INT((ROW()-13)/2),0)),IF(ISBLANK(OFFSET('9. METAS'!$R$20,INT((ROW()-14)/2),0)),"",OFFSET('9. METAS'!$R$20,INT((ROW()-14)/2),0)))</f>
        <v/>
      </c>
      <c r="L101" s="245" t="str">
        <f ca="1">IF(MOD(ROW()-13,2)=0,IF(ISBLANK(OFFSET('11. SEGUIMIENTO 2026'!$P$14,INT((ROW()-13)/2),0)),"",OFFSET('11. SEGUIMIENTO 2026'!$P$14,INT((ROW()-13)/2),0)),IF(ISBLANK(OFFSET('9. METAS'!$S$20,INT((ROW()-14)/2),0)),"",OFFSET('9. METAS'!$S$20,INT((ROW()-14)/2),0)))</f>
        <v/>
      </c>
      <c r="M101" s="246" t="str">
        <f ca="1">IF(MOD(ROW()-13,2)=0,IF(ISBLANK(OFFSET('11. SEGUIMIENTO 2026'!$Q$14,INT((ROW()-13)/2),0)),"",OFFSET('11. SEGUIMIENTO 2026'!$Q$14,INT((ROW()-13)/2),0)),IF(ISBLANK(OFFSET('9. METAS'!$T$20,INT((ROW()-14)/2),0)),"",OFFSET('9. METAS'!$T$20,INT((ROW()-14)/2),0)))</f>
        <v/>
      </c>
      <c r="N101" s="1006">
        <f t="shared" ref="N101" ca="1" si="84">IFERROR(J101/J102,"ND")</f>
        <v>0.68</v>
      </c>
      <c r="O101" s="1008" t="str">
        <f t="shared" ref="O101" ca="1" si="85">IFERROR(((J101+K101+L101)/H101),"ND")</f>
        <v>ND</v>
      </c>
      <c r="P101" s="1010"/>
    </row>
    <row r="102" spans="3:16">
      <c r="C102" s="1025"/>
      <c r="D102" s="1018"/>
      <c r="E102" s="1018"/>
      <c r="F102" s="1021"/>
      <c r="G102" s="1023"/>
      <c r="H102" s="1002"/>
      <c r="I102" s="1012"/>
      <c r="J102" s="244">
        <f ca="1">IF(MOD(ROW()-13,2)=0,IF(ISBLANK(OFFSET('11. SEGUIMIENTO 2026'!$N$14,INT((ROW()-13)/2),0)),"",OFFSET('11. SEGUIMIENTO 2026'!$N$14,INT((ROW()-13)/2),0)),IF(ISBLANK(OFFSET('9. METAS'!$Q$20,INT((ROW()-14)/2),0)),"",OFFSET('9. METAS'!$Q$20,INT((ROW()-14)/2),0)))</f>
        <v>25</v>
      </c>
      <c r="K102" s="245">
        <f ca="1">IF(MOD(ROW()-13,2)=0,IF(ISBLANK(OFFSET('11. SEGUIMIENTO 2026'!$O$14,INT((ROW()-13)/2),0)),"",OFFSET('11. SEGUIMIENTO 2026'!$O$14,INT((ROW()-13)/2),0)),IF(ISBLANK(OFFSET('9. METAS'!$R$20,INT((ROW()-14)/2),0)),"",OFFSET('9. METAS'!$R$20,INT((ROW()-14)/2),0)))</f>
        <v>25</v>
      </c>
      <c r="L102" s="245">
        <f ca="1">IF(MOD(ROW()-13,2)=0,IF(ISBLANK(OFFSET('11. SEGUIMIENTO 2026'!$P$14,INT((ROW()-13)/2),0)),"",OFFSET('11. SEGUIMIENTO 2026'!$P$14,INT((ROW()-13)/2),0)),IF(ISBLANK(OFFSET('9. METAS'!$S$20,INT((ROW()-14)/2),0)),"",OFFSET('9. METAS'!$S$20,INT((ROW()-14)/2),0)))</f>
        <v>25</v>
      </c>
      <c r="M102" s="246">
        <f ca="1">IF(MOD(ROW()-13,2)=0,IF(ISBLANK(OFFSET('11. SEGUIMIENTO 2026'!$Q$14,INT((ROW()-13)/2),0)),"",OFFSET('11. SEGUIMIENTO 2026'!$Q$14,INT((ROW()-13)/2),0)),IF(ISBLANK(OFFSET('9. METAS'!$T$20,INT((ROW()-14)/2),0)),"",OFFSET('9. METAS'!$T$20,INT((ROW()-14)/2),0)))</f>
        <v>25</v>
      </c>
      <c r="N102" s="1013"/>
      <c r="O102" s="1014"/>
      <c r="P102" s="1015"/>
    </row>
    <row r="103" spans="3:16">
      <c r="C103" s="1016" t="str">
        <f ca="1">IF(ISBLANK(OFFSET('5. Pp (3 años)'!$C$46,INT((ROW()-13)/2),0)),"",OFFSET('5. Pp (3 años)'!$C$46,INT((ROW()-13)/2),0))</f>
        <v>Actividad</v>
      </c>
      <c r="D103" s="1018" t="str">
        <f ca="1">IF(ISBLANK(OFFSET('5. Pp (3 años)'!$D$46,INT((ROW()-13)/2),0)),"",OFFSET('5. Pp (3 años)'!$D$46,INT((ROW()-13)/2),0))</f>
        <v>4.1.1.1.8.1 Gestión de apoyos sociales y eventos para el fortalecimiento de la economía local.</v>
      </c>
      <c r="E103" s="1018" t="str">
        <f ca="1">IF(ISBLANK(OFFSET('5. Pp (3 años)'!$E$46,INT((ROW()-13)/2),0)),"",OFFSET('5. Pp (3 años)'!$E$46,INT((ROW()-13)/2),0))</f>
        <v>PAFEA: Porcentaje de acciones de fortalecimiento a la economía y entrega de apoyos realizadas.</v>
      </c>
      <c r="F103" s="1021" t="str">
        <f ca="1">IF(ISBLANK(OFFSET('5. Pp (3 años)'!$K$46,INT((ROW()-13)/2),0)),"",OFFSET('5. Pp (3 años)'!$K$46,INT((ROW()-13)/2),0))</f>
        <v>Ascendente</v>
      </c>
      <c r="G103" s="1023" t="str">
        <f ca="1">IF(ISBLANK(OFFSET('5. Pp (3 años)'!$H$46,INT((ROW()-13)/2),0)),"",OFFSET('5. Pp (3 años)'!$H$46,INT((ROW()-13)/2),0))</f>
        <v>Trimestral</v>
      </c>
      <c r="H103" s="1002">
        <f ca="1">IF(ISBLANK(OFFSET('9. METAS'!$K$20,INT((ROW()-13)/2),0)),"",OFFSET('9. METAS'!$K$20,INT((ROW()-13)/2),0))</f>
        <v>5</v>
      </c>
      <c r="I103" s="1004"/>
      <c r="J103" s="244">
        <f ca="1">IF(MOD(ROW()-13,2)=0,IF(ISBLANK(OFFSET('11. SEGUIMIENTO 2026'!$N$14,INT((ROW()-13)/2),0)),"",OFFSET('11. SEGUIMIENTO 2026'!$N$14,INT((ROW()-13)/2),0)),IF(ISBLANK(OFFSET('9. METAS'!$Q$20,INT((ROW()-14)/2),0)),"",OFFSET('9. METAS'!$Q$20,INT((ROW()-14)/2),0)))</f>
        <v>1</v>
      </c>
      <c r="K103" s="245" t="str">
        <f ca="1">IF(MOD(ROW()-13,2)=0,IF(ISBLANK(OFFSET('11. SEGUIMIENTO 2026'!$O$14,INT((ROW()-13)/2),0)),"",OFFSET('11. SEGUIMIENTO 2026'!$O$14,INT((ROW()-13)/2),0)),IF(ISBLANK(OFFSET('9. METAS'!$R$20,INT((ROW()-14)/2),0)),"",OFFSET('9. METAS'!$R$20,INT((ROW()-14)/2),0)))</f>
        <v/>
      </c>
      <c r="L103" s="245" t="str">
        <f ca="1">IF(MOD(ROW()-13,2)=0,IF(ISBLANK(OFFSET('11. SEGUIMIENTO 2026'!$P$14,INT((ROW()-13)/2),0)),"",OFFSET('11. SEGUIMIENTO 2026'!$P$14,INT((ROW()-13)/2),0)),IF(ISBLANK(OFFSET('9. METAS'!$S$20,INT((ROW()-14)/2),0)),"",OFFSET('9. METAS'!$S$20,INT((ROW()-14)/2),0)))</f>
        <v/>
      </c>
      <c r="M103" s="246" t="str">
        <f ca="1">IF(MOD(ROW()-13,2)=0,IF(ISBLANK(OFFSET('11. SEGUIMIENTO 2026'!$Q$14,INT((ROW()-13)/2),0)),"",OFFSET('11. SEGUIMIENTO 2026'!$Q$14,INT((ROW()-13)/2),0)),IF(ISBLANK(OFFSET('9. METAS'!$T$20,INT((ROW()-14)/2),0)),"",OFFSET('9. METAS'!$T$20,INT((ROW()-14)/2),0)))</f>
        <v/>
      </c>
      <c r="N103" s="1006">
        <f t="shared" ref="N103" ca="1" si="86">IFERROR(J103/J104,"ND")</f>
        <v>1</v>
      </c>
      <c r="O103" s="1008" t="str">
        <f t="shared" ref="O103" ca="1" si="87">IFERROR(((J103+K103+L103)/H103),"ND")</f>
        <v>ND</v>
      </c>
      <c r="P103" s="1010"/>
    </row>
    <row r="104" spans="3:16">
      <c r="C104" s="1025"/>
      <c r="D104" s="1018"/>
      <c r="E104" s="1018"/>
      <c r="F104" s="1021"/>
      <c r="G104" s="1023"/>
      <c r="H104" s="1002"/>
      <c r="I104" s="1012"/>
      <c r="J104" s="244">
        <f ca="1">IF(MOD(ROW()-13,2)=0,IF(ISBLANK(OFFSET('11. SEGUIMIENTO 2026'!$N$14,INT((ROW()-13)/2),0)),"",OFFSET('11. SEGUIMIENTO 2026'!$N$14,INT((ROW()-13)/2),0)),IF(ISBLANK(OFFSET('9. METAS'!$Q$20,INT((ROW()-14)/2),0)),"",OFFSET('9. METAS'!$Q$20,INT((ROW()-14)/2),0)))</f>
        <v>1</v>
      </c>
      <c r="K104" s="245">
        <f ca="1">IF(MOD(ROW()-13,2)=0,IF(ISBLANK(OFFSET('11. SEGUIMIENTO 2026'!$O$14,INT((ROW()-13)/2),0)),"",OFFSET('11. SEGUIMIENTO 2026'!$O$14,INT((ROW()-13)/2),0)),IF(ISBLANK(OFFSET('9. METAS'!$R$20,INT((ROW()-14)/2),0)),"",OFFSET('9. METAS'!$R$20,INT((ROW()-14)/2),0)))</f>
        <v>2</v>
      </c>
      <c r="L104" s="245">
        <f ca="1">IF(MOD(ROW()-13,2)=0,IF(ISBLANK(OFFSET('11. SEGUIMIENTO 2026'!$P$14,INT((ROW()-13)/2),0)),"",OFFSET('11. SEGUIMIENTO 2026'!$P$14,INT((ROW()-13)/2),0)),IF(ISBLANK(OFFSET('9. METAS'!$S$20,INT((ROW()-14)/2),0)),"",OFFSET('9. METAS'!$S$20,INT((ROW()-14)/2),0)))</f>
        <v>1</v>
      </c>
      <c r="M104" s="246">
        <f ca="1">IF(MOD(ROW()-13,2)=0,IF(ISBLANK(OFFSET('11. SEGUIMIENTO 2026'!$Q$14,INT((ROW()-13)/2),0)),"",OFFSET('11. SEGUIMIENTO 2026'!$Q$14,INT((ROW()-13)/2),0)),IF(ISBLANK(OFFSET('9. METAS'!$T$20,INT((ROW()-14)/2),0)),"",OFFSET('9. METAS'!$T$20,INT((ROW()-14)/2),0)))</f>
        <v>1</v>
      </c>
      <c r="N104" s="1013"/>
      <c r="O104" s="1014"/>
      <c r="P104" s="1015"/>
    </row>
    <row r="105" spans="3:16">
      <c r="C105" s="1016" t="str">
        <f ca="1">IF(ISBLANK(OFFSET('5. Pp (3 años)'!$C$46,INT((ROW()-13)/2),0)),"",OFFSET('5. Pp (3 años)'!$C$46,INT((ROW()-13)/2),0))</f>
        <v>Actividad</v>
      </c>
      <c r="D105" s="1018" t="str">
        <f ca="1">IF(ISBLANK(OFFSET('5. Pp (3 años)'!$D$46,INT((ROW()-13)/2),0)),"",OFFSET('5. Pp (3 años)'!$D$46,INT((ROW()-13)/2),0))</f>
        <v>4.1.1.1.8.2  Ejecución de la dispersión de apoyos económicos a las personas cuidadoras.</v>
      </c>
      <c r="E105" s="1018" t="str">
        <f ca="1">IF(ISBLANK(OFFSET('5. Pp (3 años)'!$E$46,INT((ROW()-13)/2),0)),"",OFFSET('5. Pp (3 años)'!$E$46,INT((ROW()-13)/2),0))</f>
        <v>PAECC: Porcentaje de apoyos económicos cobrados por las personas cuidadoras.</v>
      </c>
      <c r="F105" s="1021" t="str">
        <f ca="1">IF(ISBLANK(OFFSET('5. Pp (3 años)'!$K$46,INT((ROW()-13)/2),0)),"",OFFSET('5. Pp (3 años)'!$K$46,INT((ROW()-13)/2),0))</f>
        <v>Ascendente</v>
      </c>
      <c r="G105" s="1023" t="str">
        <f ca="1">IF(ISBLANK(OFFSET('5. Pp (3 años)'!$H$46,INT((ROW()-13)/2),0)),"",OFFSET('5. Pp (3 años)'!$H$46,INT((ROW()-13)/2),0))</f>
        <v>Trimestral</v>
      </c>
      <c r="H105" s="1002">
        <f ca="1">IF(ISBLANK(OFFSET('9. METAS'!$K$20,INT((ROW()-13)/2),0)),"",OFFSET('9. METAS'!$K$20,INT((ROW()-13)/2),0))</f>
        <v>95</v>
      </c>
      <c r="I105" s="1004"/>
      <c r="J105" s="244">
        <f ca="1">IF(MOD(ROW()-13,2)=0,IF(ISBLANK(OFFSET('11. SEGUIMIENTO 2026'!$N$14,INT((ROW()-13)/2),0)),"",OFFSET('11. SEGUIMIENTO 2026'!$N$14,INT((ROW()-13)/2),0)),IF(ISBLANK(OFFSET('9. METAS'!$Q$20,INT((ROW()-14)/2),0)),"",OFFSET('9. METAS'!$Q$20,INT((ROW()-14)/2),0)))</f>
        <v>0</v>
      </c>
      <c r="K105" s="245" t="str">
        <f ca="1">IF(MOD(ROW()-13,2)=0,IF(ISBLANK(OFFSET('11. SEGUIMIENTO 2026'!$O$14,INT((ROW()-13)/2),0)),"",OFFSET('11. SEGUIMIENTO 2026'!$O$14,INT((ROW()-13)/2),0)),IF(ISBLANK(OFFSET('9. METAS'!$R$20,INT((ROW()-14)/2),0)),"",OFFSET('9. METAS'!$R$20,INT((ROW()-14)/2),0)))</f>
        <v/>
      </c>
      <c r="L105" s="245" t="str">
        <f ca="1">IF(MOD(ROW()-13,2)=0,IF(ISBLANK(OFFSET('11. SEGUIMIENTO 2026'!$P$14,INT((ROW()-13)/2),0)),"",OFFSET('11. SEGUIMIENTO 2026'!$P$14,INT((ROW()-13)/2),0)),IF(ISBLANK(OFFSET('9. METAS'!$S$20,INT((ROW()-14)/2),0)),"",OFFSET('9. METAS'!$S$20,INT((ROW()-14)/2),0)))</f>
        <v/>
      </c>
      <c r="M105" s="246" t="str">
        <f ca="1">IF(MOD(ROW()-13,2)=0,IF(ISBLANK(OFFSET('11. SEGUIMIENTO 2026'!$Q$14,INT((ROW()-13)/2),0)),"",OFFSET('11. SEGUIMIENTO 2026'!$Q$14,INT((ROW()-13)/2),0)),IF(ISBLANK(OFFSET('9. METAS'!$T$20,INT((ROW()-14)/2),0)),"",OFFSET('9. METAS'!$T$20,INT((ROW()-14)/2),0)))</f>
        <v/>
      </c>
      <c r="N105" s="1006" t="str">
        <f t="shared" ref="N105" ca="1" si="88">IFERROR(J105/J106,"ND")</f>
        <v>ND</v>
      </c>
      <c r="O105" s="1008" t="str">
        <f t="shared" ref="O105" ca="1" si="89">IFERROR(((J105+K105+L105)/H105),"ND")</f>
        <v>ND</v>
      </c>
      <c r="P105" s="1010"/>
    </row>
    <row r="106" spans="3:16">
      <c r="C106" s="1025"/>
      <c r="D106" s="1018"/>
      <c r="E106" s="1018"/>
      <c r="F106" s="1021"/>
      <c r="G106" s="1023"/>
      <c r="H106" s="1002"/>
      <c r="I106" s="1012"/>
      <c r="J106" s="244">
        <f ca="1">IF(MOD(ROW()-13,2)=0,IF(ISBLANK(OFFSET('11. SEGUIMIENTO 2026'!$N$14,INT((ROW()-13)/2),0)),"",OFFSET('11. SEGUIMIENTO 2026'!$N$14,INT((ROW()-13)/2),0)),IF(ISBLANK(OFFSET('9. METAS'!$Q$20,INT((ROW()-14)/2),0)),"",OFFSET('9. METAS'!$Q$20,INT((ROW()-14)/2),0)))</f>
        <v>0</v>
      </c>
      <c r="K106" s="245">
        <f ca="1">IF(MOD(ROW()-13,2)=0,IF(ISBLANK(OFFSET('11. SEGUIMIENTO 2026'!$O$14,INT((ROW()-13)/2),0)),"",OFFSET('11. SEGUIMIENTO 2026'!$O$14,INT((ROW()-13)/2),0)),IF(ISBLANK(OFFSET('9. METAS'!$R$20,INT((ROW()-14)/2),0)),"",OFFSET('9. METAS'!$R$20,INT((ROW()-14)/2),0)))</f>
        <v>0</v>
      </c>
      <c r="L106" s="245">
        <f ca="1">IF(MOD(ROW()-13,2)=0,IF(ISBLANK(OFFSET('11. SEGUIMIENTO 2026'!$P$14,INT((ROW()-13)/2),0)),"",OFFSET('11. SEGUIMIENTO 2026'!$P$14,INT((ROW()-13)/2),0)),IF(ISBLANK(OFFSET('9. METAS'!$S$20,INT((ROW()-14)/2),0)),"",OFFSET('9. METAS'!$S$20,INT((ROW()-14)/2),0)))</f>
        <v>0</v>
      </c>
      <c r="M106" s="246">
        <f ca="1">IF(MOD(ROW()-13,2)=0,IF(ISBLANK(OFFSET('11. SEGUIMIENTO 2026'!$Q$14,INT((ROW()-13)/2),0)),"",OFFSET('11. SEGUIMIENTO 2026'!$Q$14,INT((ROW()-13)/2),0)),IF(ISBLANK(OFFSET('9. METAS'!$T$20,INT((ROW()-14)/2),0)),"",OFFSET('9. METAS'!$T$20,INT((ROW()-14)/2),0)))</f>
        <v>95</v>
      </c>
      <c r="N106" s="1013"/>
      <c r="O106" s="1014"/>
      <c r="P106" s="1015"/>
    </row>
    <row r="107" spans="3:16">
      <c r="C107" s="1016" t="str">
        <f ca="1">IF(ISBLANK(OFFSET('5. Pp (3 años)'!$C$46,INT((ROW()-13)/2),0)),"",OFFSET('5. Pp (3 años)'!$C$46,INT((ROW()-13)/2),0))</f>
        <v>Actividad</v>
      </c>
      <c r="D107" s="1018" t="str">
        <f ca="1">IF(ISBLANK(OFFSET('5. Pp (3 años)'!$D$46,INT((ROW()-13)/2),0)),"",OFFSET('5. Pp (3 años)'!$D$46,INT((ROW()-13)/2),0))</f>
        <v>4.1.1.1.8.3  Operación y logística del servicio de transporte gratuito a playas públicas del municipio.</v>
      </c>
      <c r="E107" s="1018" t="str">
        <f ca="1">IF(ISBLANK(OFFSET('5. Pp (3 años)'!$E$46,INT((ROW()-13)/2),0)),"",OFFSET('5. Pp (3 años)'!$E$46,INT((ROW()-13)/2),0))</f>
        <v>PERME: Porcentaje de ediciones del programa Ruta Mar ejecutadas.</v>
      </c>
      <c r="F107" s="1021" t="str">
        <f ca="1">IF(ISBLANK(OFFSET('5. Pp (3 años)'!$K$46,INT((ROW()-13)/2),0)),"",OFFSET('5. Pp (3 años)'!$K$46,INT((ROW()-13)/2),0))</f>
        <v>Ascendente</v>
      </c>
      <c r="G107" s="1023" t="str">
        <f ca="1">IF(ISBLANK(OFFSET('5. Pp (3 años)'!$H$46,INT((ROW()-13)/2),0)),"",OFFSET('5. Pp (3 años)'!$H$46,INT((ROW()-13)/2),0))</f>
        <v>Trimestral</v>
      </c>
      <c r="H107" s="1002">
        <f ca="1">IF(ISBLANK(OFFSET('9. METAS'!$K$20,INT((ROW()-13)/2),0)),"",OFFSET('9. METAS'!$K$20,INT((ROW()-13)/2),0))</f>
        <v>33</v>
      </c>
      <c r="I107" s="1004"/>
      <c r="J107" s="244">
        <f ca="1">IF(MOD(ROW()-13,2)=0,IF(ISBLANK(OFFSET('11. SEGUIMIENTO 2026'!$N$14,INT((ROW()-13)/2),0)),"",OFFSET('11. SEGUIMIENTO 2026'!$N$14,INT((ROW()-13)/2),0)),IF(ISBLANK(OFFSET('9. METAS'!$Q$20,INT((ROW()-14)/2),0)),"",OFFSET('9. METAS'!$Q$20,INT((ROW()-14)/2),0)))</f>
        <v>0</v>
      </c>
      <c r="K107" s="245" t="str">
        <f ca="1">IF(MOD(ROW()-13,2)=0,IF(ISBLANK(OFFSET('11. SEGUIMIENTO 2026'!$O$14,INT((ROW()-13)/2),0)),"",OFFSET('11. SEGUIMIENTO 2026'!$O$14,INT((ROW()-13)/2),0)),IF(ISBLANK(OFFSET('9. METAS'!$R$20,INT((ROW()-14)/2),0)),"",OFFSET('9. METAS'!$R$20,INT((ROW()-14)/2),0)))</f>
        <v/>
      </c>
      <c r="L107" s="245" t="str">
        <f ca="1">IF(MOD(ROW()-13,2)=0,IF(ISBLANK(OFFSET('11. SEGUIMIENTO 2026'!$P$14,INT((ROW()-13)/2),0)),"",OFFSET('11. SEGUIMIENTO 2026'!$P$14,INT((ROW()-13)/2),0)),IF(ISBLANK(OFFSET('9. METAS'!$S$20,INT((ROW()-14)/2),0)),"",OFFSET('9. METAS'!$S$20,INT((ROW()-14)/2),0)))</f>
        <v/>
      </c>
      <c r="M107" s="246" t="str">
        <f ca="1">IF(MOD(ROW()-13,2)=0,IF(ISBLANK(OFFSET('11. SEGUIMIENTO 2026'!$Q$14,INT((ROW()-13)/2),0)),"",OFFSET('11. SEGUIMIENTO 2026'!$Q$14,INT((ROW()-13)/2),0)),IF(ISBLANK(OFFSET('9. METAS'!$T$20,INT((ROW()-14)/2),0)),"",OFFSET('9. METAS'!$T$20,INT((ROW()-14)/2),0)))</f>
        <v/>
      </c>
      <c r="N107" s="1006">
        <f t="shared" ref="N107" ca="1" si="90">IFERROR(J107/J108,"ND")</f>
        <v>0</v>
      </c>
      <c r="O107" s="1008" t="str">
        <f t="shared" ref="O107" ca="1" si="91">IFERROR(((J107+K107+L107)/H107),"ND")</f>
        <v>ND</v>
      </c>
      <c r="P107" s="1010"/>
    </row>
    <row r="108" spans="3:16">
      <c r="C108" s="1025"/>
      <c r="D108" s="1018"/>
      <c r="E108" s="1018"/>
      <c r="F108" s="1021"/>
      <c r="G108" s="1023"/>
      <c r="H108" s="1002"/>
      <c r="I108" s="1012"/>
      <c r="J108" s="244">
        <f ca="1">IF(MOD(ROW()-13,2)=0,IF(ISBLANK(OFFSET('11. SEGUIMIENTO 2026'!$N$14,INT((ROW()-13)/2),0)),"",OFFSET('11. SEGUIMIENTO 2026'!$N$14,INT((ROW()-13)/2),0)),IF(ISBLANK(OFFSET('9. METAS'!$Q$20,INT((ROW()-14)/2),0)),"",OFFSET('9. METAS'!$Q$20,INT((ROW()-14)/2),0)))</f>
        <v>8</v>
      </c>
      <c r="K108" s="245">
        <f ca="1">IF(MOD(ROW()-13,2)=0,IF(ISBLANK(OFFSET('11. SEGUIMIENTO 2026'!$O$14,INT((ROW()-13)/2),0)),"",OFFSET('11. SEGUIMIENTO 2026'!$O$14,INT((ROW()-13)/2),0)),IF(ISBLANK(OFFSET('9. METAS'!$R$20,INT((ROW()-14)/2),0)),"",OFFSET('9. METAS'!$R$20,INT((ROW()-14)/2),0)))</f>
        <v>13</v>
      </c>
      <c r="L108" s="245">
        <f ca="1">IF(MOD(ROW()-13,2)=0,IF(ISBLANK(OFFSET('11. SEGUIMIENTO 2026'!$P$14,INT((ROW()-13)/2),0)),"",OFFSET('11. SEGUIMIENTO 2026'!$P$14,INT((ROW()-13)/2),0)),IF(ISBLANK(OFFSET('9. METAS'!$S$20,INT((ROW()-14)/2),0)),"",OFFSET('9. METAS'!$S$20,INT((ROW()-14)/2),0)))</f>
        <v>9</v>
      </c>
      <c r="M108" s="246">
        <f ca="1">IF(MOD(ROW()-13,2)=0,IF(ISBLANK(OFFSET('11. SEGUIMIENTO 2026'!$Q$14,INT((ROW()-13)/2),0)),"",OFFSET('11. SEGUIMIENTO 2026'!$Q$14,INT((ROW()-13)/2),0)),IF(ISBLANK(OFFSET('9. METAS'!$T$20,INT((ROW()-14)/2),0)),"",OFFSET('9. METAS'!$T$20,INT((ROW()-14)/2),0)))</f>
        <v>3</v>
      </c>
      <c r="N108" s="1013"/>
      <c r="O108" s="1014"/>
      <c r="P108" s="1015"/>
    </row>
    <row r="109" spans="3:16">
      <c r="C109" s="1016" t="str">
        <f ca="1">IF(ISBLANK(OFFSET('5. Pp (3 años)'!$C$46,INT((ROW()-13)/2),0)),"",OFFSET('5. Pp (3 años)'!$C$46,INT((ROW()-13)/2),0))</f>
        <v>Actividad</v>
      </c>
      <c r="D109" s="1018" t="str">
        <f ca="1">IF(ISBLANK(OFFSET('5. Pp (3 años)'!$D$46,INT((ROW()-13)/2),0)),"",OFFSET('5. Pp (3 años)'!$D$46,INT((ROW()-13)/2),0))</f>
        <v/>
      </c>
      <c r="E109" s="1018" t="str">
        <f ca="1">IF(ISBLANK(OFFSET('5. Pp (3 años)'!$E$46,INT((ROW()-13)/2),0)),"",OFFSET('5. Pp (3 años)'!$E$46,INT((ROW()-13)/2),0))</f>
        <v/>
      </c>
      <c r="F109" s="1021" t="str">
        <f ca="1">IF(ISBLANK(OFFSET('5. Pp (3 años)'!$K$46,INT((ROW()-13)/2),0)),"",OFFSET('5. Pp (3 años)'!$K$46,INT((ROW()-13)/2),0))</f>
        <v/>
      </c>
      <c r="G109" s="1023" t="str">
        <f ca="1">IF(ISBLANK(OFFSET('5. Pp (3 años)'!$H$46,INT((ROW()-13)/2),0)),"",OFFSET('5. Pp (3 años)'!$H$46,INT((ROW()-13)/2),0))</f>
        <v/>
      </c>
      <c r="H109" s="1002" t="str">
        <f ca="1">IF(ISBLANK(OFFSET('9. METAS'!$K$20,INT((ROW()-13)/2),0)),"",OFFSET('9. METAS'!$K$20,INT((ROW()-13)/2),0))</f>
        <v/>
      </c>
      <c r="I109" s="1004"/>
      <c r="J109" s="244" t="str">
        <f ca="1">IF(MOD(ROW()-13,2)=0,IF(ISBLANK(OFFSET('11. SEGUIMIENTO 2026'!$N$14,INT((ROW()-13)/2),0)),"",OFFSET('11. SEGUIMIENTO 2026'!$N$14,INT((ROW()-13)/2),0)),IF(ISBLANK(OFFSET('9. METAS'!$Q$20,INT((ROW()-14)/2),0)),"",OFFSET('9. METAS'!$Q$20,INT((ROW()-14)/2),0)))</f>
        <v/>
      </c>
      <c r="K109" s="245" t="str">
        <f ca="1">IF(MOD(ROW()-13,2)=0,IF(ISBLANK(OFFSET('11. SEGUIMIENTO 2026'!$O$14,INT((ROW()-13)/2),0)),"",OFFSET('11. SEGUIMIENTO 2026'!$O$14,INT((ROW()-13)/2),0)),IF(ISBLANK(OFFSET('9. METAS'!$R$20,INT((ROW()-14)/2),0)),"",OFFSET('9. METAS'!$R$20,INT((ROW()-14)/2),0)))</f>
        <v/>
      </c>
      <c r="L109" s="245" t="str">
        <f ca="1">IF(MOD(ROW()-13,2)=0,IF(ISBLANK(OFFSET('11. SEGUIMIENTO 2026'!$P$14,INT((ROW()-13)/2),0)),"",OFFSET('11. SEGUIMIENTO 2026'!$P$14,INT((ROW()-13)/2),0)),IF(ISBLANK(OFFSET('9. METAS'!$S$20,INT((ROW()-14)/2),0)),"",OFFSET('9. METAS'!$S$20,INT((ROW()-14)/2),0)))</f>
        <v/>
      </c>
      <c r="M109" s="246" t="str">
        <f ca="1">IF(MOD(ROW()-13,2)=0,IF(ISBLANK(OFFSET('11. SEGUIMIENTO 2026'!$Q$14,INT((ROW()-13)/2),0)),"",OFFSET('11. SEGUIMIENTO 2026'!$Q$14,INT((ROW()-13)/2),0)),IF(ISBLANK(OFFSET('9. METAS'!$T$20,INT((ROW()-14)/2),0)),"",OFFSET('9. METAS'!$T$20,INT((ROW()-14)/2),0)))</f>
        <v/>
      </c>
      <c r="N109" s="1006" t="str">
        <f t="shared" ref="N109" ca="1" si="92">IFERROR(J109/J110,"ND")</f>
        <v>ND</v>
      </c>
      <c r="O109" s="1008" t="str">
        <f t="shared" ref="O109" ca="1" si="93">IFERROR(((J109+K109+L109)/H109),"ND")</f>
        <v>ND</v>
      </c>
      <c r="P109" s="1010"/>
    </row>
    <row r="110" spans="3:16">
      <c r="C110" s="1025"/>
      <c r="D110" s="1018"/>
      <c r="E110" s="1018"/>
      <c r="F110" s="1021"/>
      <c r="G110" s="1023"/>
      <c r="H110" s="1002"/>
      <c r="I110" s="1012"/>
      <c r="J110" s="244" t="str">
        <f ca="1">IF(MOD(ROW()-13,2)=0,IF(ISBLANK(OFFSET('11. SEGUIMIENTO 2026'!$N$14,INT((ROW()-13)/2),0)),"",OFFSET('11. SEGUIMIENTO 2026'!$N$14,INT((ROW()-13)/2),0)),IF(ISBLANK(OFFSET('9. METAS'!$Q$20,INT((ROW()-14)/2),0)),"",OFFSET('9. METAS'!$Q$20,INT((ROW()-14)/2),0)))</f>
        <v/>
      </c>
      <c r="K110" s="245" t="str">
        <f ca="1">IF(MOD(ROW()-13,2)=0,IF(ISBLANK(OFFSET('11. SEGUIMIENTO 2026'!$O$14,INT((ROW()-13)/2),0)),"",OFFSET('11. SEGUIMIENTO 2026'!$O$14,INT((ROW()-13)/2),0)),IF(ISBLANK(OFFSET('9. METAS'!$R$20,INT((ROW()-14)/2),0)),"",OFFSET('9. METAS'!$R$20,INT((ROW()-14)/2),0)))</f>
        <v/>
      </c>
      <c r="L110" s="245" t="str">
        <f ca="1">IF(MOD(ROW()-13,2)=0,IF(ISBLANK(OFFSET('11. SEGUIMIENTO 2026'!$P$14,INT((ROW()-13)/2),0)),"",OFFSET('11. SEGUIMIENTO 2026'!$P$14,INT((ROW()-13)/2),0)),IF(ISBLANK(OFFSET('9. METAS'!$S$20,INT((ROW()-14)/2),0)),"",OFFSET('9. METAS'!$S$20,INT((ROW()-14)/2),0)))</f>
        <v/>
      </c>
      <c r="M110" s="246" t="str">
        <f ca="1">IF(MOD(ROW()-13,2)=0,IF(ISBLANK(OFFSET('11. SEGUIMIENTO 2026'!$Q$14,INT((ROW()-13)/2),0)),"",OFFSET('11. SEGUIMIENTO 2026'!$Q$14,INT((ROW()-13)/2),0)),IF(ISBLANK(OFFSET('9. METAS'!$T$20,INT((ROW()-14)/2),0)),"",OFFSET('9. METAS'!$T$20,INT((ROW()-14)/2),0)))</f>
        <v/>
      </c>
      <c r="N110" s="1013"/>
      <c r="O110" s="1014"/>
      <c r="P110" s="1015"/>
    </row>
    <row r="111" spans="3:16">
      <c r="C111" s="1016" t="str">
        <f ca="1">IF(ISBLANK(OFFSET('5. Pp (3 años)'!$C$46,INT((ROW()-13)/2),0)),"",OFFSET('5. Pp (3 años)'!$C$46,INT((ROW()-13)/2),0))</f>
        <v>Actividad</v>
      </c>
      <c r="D111" s="1018" t="str">
        <f ca="1">IF(ISBLANK(OFFSET('5. Pp (3 años)'!$D$46,INT((ROW()-13)/2),0)),"",OFFSET('5. Pp (3 años)'!$D$46,INT((ROW()-13)/2),0))</f>
        <v/>
      </c>
      <c r="E111" s="1018" t="str">
        <f ca="1">IF(ISBLANK(OFFSET('5. Pp (3 años)'!$E$46,INT((ROW()-13)/2),0)),"",OFFSET('5. Pp (3 años)'!$E$46,INT((ROW()-13)/2),0))</f>
        <v/>
      </c>
      <c r="F111" s="1021" t="str">
        <f ca="1">IF(ISBLANK(OFFSET('5. Pp (3 años)'!$K$46,INT((ROW()-13)/2),0)),"",OFFSET('5. Pp (3 años)'!$K$46,INT((ROW()-13)/2),0))</f>
        <v/>
      </c>
      <c r="G111" s="1023" t="str">
        <f ca="1">IF(ISBLANK(OFFSET('5. Pp (3 años)'!$H$46,INT((ROW()-13)/2),0)),"",OFFSET('5. Pp (3 años)'!$H$46,INT((ROW()-13)/2),0))</f>
        <v/>
      </c>
      <c r="H111" s="1002" t="str">
        <f ca="1">IF(ISBLANK(OFFSET('9. METAS'!$K$20,INT((ROW()-13)/2),0)),"",OFFSET('9. METAS'!$K$20,INT((ROW()-13)/2),0))</f>
        <v/>
      </c>
      <c r="I111" s="1004"/>
      <c r="J111" s="244" t="str">
        <f ca="1">IF(MOD(ROW()-13,2)=0,IF(ISBLANK(OFFSET('11. SEGUIMIENTO 2026'!$N$14,INT((ROW()-13)/2),0)),"",OFFSET('11. SEGUIMIENTO 2026'!$N$14,INT((ROW()-13)/2),0)),IF(ISBLANK(OFFSET('9. METAS'!$Q$20,INT((ROW()-14)/2),0)),"",OFFSET('9. METAS'!$Q$20,INT((ROW()-14)/2),0)))</f>
        <v/>
      </c>
      <c r="K111" s="245" t="str">
        <f ca="1">IF(MOD(ROW()-13,2)=0,IF(ISBLANK(OFFSET('11. SEGUIMIENTO 2026'!$O$14,INT((ROW()-13)/2),0)),"",OFFSET('11. SEGUIMIENTO 2026'!$O$14,INT((ROW()-13)/2),0)),IF(ISBLANK(OFFSET('9. METAS'!$R$20,INT((ROW()-14)/2),0)),"",OFFSET('9. METAS'!$R$20,INT((ROW()-14)/2),0)))</f>
        <v/>
      </c>
      <c r="L111" s="245" t="str">
        <f ca="1">IF(MOD(ROW()-13,2)=0,IF(ISBLANK(OFFSET('11. SEGUIMIENTO 2026'!$P$14,INT((ROW()-13)/2),0)),"",OFFSET('11. SEGUIMIENTO 2026'!$P$14,INT((ROW()-13)/2),0)),IF(ISBLANK(OFFSET('9. METAS'!$S$20,INT((ROW()-14)/2),0)),"",OFFSET('9. METAS'!$S$20,INT((ROW()-14)/2),0)))</f>
        <v/>
      </c>
      <c r="M111" s="246" t="str">
        <f ca="1">IF(MOD(ROW()-13,2)=0,IF(ISBLANK(OFFSET('11. SEGUIMIENTO 2026'!$Q$14,INT((ROW()-13)/2),0)),"",OFFSET('11. SEGUIMIENTO 2026'!$Q$14,INT((ROW()-13)/2),0)),IF(ISBLANK(OFFSET('9. METAS'!$T$20,INT((ROW()-14)/2),0)),"",OFFSET('9. METAS'!$T$20,INT((ROW()-14)/2),0)))</f>
        <v/>
      </c>
      <c r="N111" s="1006" t="str">
        <f t="shared" ref="N111" ca="1" si="94">IFERROR(J111/J112,"ND")</f>
        <v>ND</v>
      </c>
      <c r="O111" s="1008" t="str">
        <f t="shared" ref="O111" ca="1" si="95">IFERROR(((J111+K111+L111)/H111),"ND")</f>
        <v>ND</v>
      </c>
      <c r="P111" s="1010"/>
    </row>
    <row r="112" spans="3:16">
      <c r="C112" s="1025"/>
      <c r="D112" s="1018"/>
      <c r="E112" s="1018"/>
      <c r="F112" s="1021"/>
      <c r="G112" s="1023"/>
      <c r="H112" s="1002"/>
      <c r="I112" s="1012"/>
      <c r="J112" s="244" t="str">
        <f ca="1">IF(MOD(ROW()-13,2)=0,IF(ISBLANK(OFFSET('11. SEGUIMIENTO 2026'!$N$14,INT((ROW()-13)/2),0)),"",OFFSET('11. SEGUIMIENTO 2026'!$N$14,INT((ROW()-13)/2),0)),IF(ISBLANK(OFFSET('9. METAS'!$Q$20,INT((ROW()-14)/2),0)),"",OFFSET('9. METAS'!$Q$20,INT((ROW()-14)/2),0)))</f>
        <v/>
      </c>
      <c r="K112" s="245" t="str">
        <f ca="1">IF(MOD(ROW()-13,2)=0,IF(ISBLANK(OFFSET('11. SEGUIMIENTO 2026'!$O$14,INT((ROW()-13)/2),0)),"",OFFSET('11. SEGUIMIENTO 2026'!$O$14,INT((ROW()-13)/2),0)),IF(ISBLANK(OFFSET('9. METAS'!$R$20,INT((ROW()-14)/2),0)),"",OFFSET('9. METAS'!$R$20,INT((ROW()-14)/2),0)))</f>
        <v/>
      </c>
      <c r="L112" s="245" t="str">
        <f ca="1">IF(MOD(ROW()-13,2)=0,IF(ISBLANK(OFFSET('11. SEGUIMIENTO 2026'!$P$14,INT((ROW()-13)/2),0)),"",OFFSET('11. SEGUIMIENTO 2026'!$P$14,INT((ROW()-13)/2),0)),IF(ISBLANK(OFFSET('9. METAS'!$S$20,INT((ROW()-14)/2),0)),"",OFFSET('9. METAS'!$S$20,INT((ROW()-14)/2),0)))</f>
        <v/>
      </c>
      <c r="M112" s="246" t="str">
        <f ca="1">IF(MOD(ROW()-13,2)=0,IF(ISBLANK(OFFSET('11. SEGUIMIENTO 2026'!$Q$14,INT((ROW()-13)/2),0)),"",OFFSET('11. SEGUIMIENTO 2026'!$Q$14,INT((ROW()-13)/2),0)),IF(ISBLANK(OFFSET('9. METAS'!$T$20,INT((ROW()-14)/2),0)),"",OFFSET('9. METAS'!$T$20,INT((ROW()-14)/2),0)))</f>
        <v/>
      </c>
      <c r="N112" s="1013"/>
      <c r="O112" s="1014"/>
      <c r="P112" s="1015"/>
    </row>
    <row r="113" spans="3:16">
      <c r="C113" s="1016" t="str">
        <f ca="1">IF(ISBLANK(OFFSET('5. Pp (3 años)'!$C$46,INT((ROW()-13)/2),0)),"",OFFSET('5. Pp (3 años)'!$C$46,INT((ROW()-13)/2),0))</f>
        <v>Componente</v>
      </c>
      <c r="D113" s="1018" t="str">
        <f ca="1">IF(ISBLANK(OFFSET('5. Pp (3 años)'!$D$46,INT((ROW()-13)/2),0)),"",OFFSET('5. Pp (3 años)'!$D$46,INT((ROW()-13)/2),0))</f>
        <v>4.1.1.1.9 Mecanismos de colaboración con organismos gubernamentales y particulares operados.</v>
      </c>
      <c r="E113" s="1018" t="str">
        <f ca="1">IF(ISBLANK(OFFSET('5. Pp (3 años)'!$E$46,INT((ROW()-13)/2),0)),"",OFFSET('5. Pp (3 años)'!$E$46,INT((ROW()-13)/2),0))</f>
        <v>PMCICF: Porcentaje de mecanismos de colaboración interinstitucional y ciudadana formalizados.</v>
      </c>
      <c r="F113" s="1021" t="str">
        <f ca="1">IF(ISBLANK(OFFSET('5. Pp (3 años)'!$K$46,INT((ROW()-13)/2),0)),"",OFFSET('5. Pp (3 años)'!$K$46,INT((ROW()-13)/2),0))</f>
        <v>Ascendente</v>
      </c>
      <c r="G113" s="1023" t="str">
        <f ca="1">IF(ISBLANK(OFFSET('5. Pp (3 años)'!$H$46,INT((ROW()-13)/2),0)),"",OFFSET('5. Pp (3 años)'!$H$46,INT((ROW()-13)/2),0))</f>
        <v>Trimestral</v>
      </c>
      <c r="H113" s="1002">
        <f ca="1">IF(ISBLANK(OFFSET('9. METAS'!$K$20,INT((ROW()-13)/2),0)),"",OFFSET('9. METAS'!$K$20,INT((ROW()-13)/2),0))</f>
        <v>100</v>
      </c>
      <c r="I113" s="1004"/>
      <c r="J113" s="244">
        <f ca="1">IF(MOD(ROW()-13,2)=0,IF(ISBLANK(OFFSET('11. SEGUIMIENTO 2026'!$N$14,INT((ROW()-13)/2),0)),"",OFFSET('11. SEGUIMIENTO 2026'!$N$14,INT((ROW()-13)/2),0)),IF(ISBLANK(OFFSET('9. METAS'!$Q$20,INT((ROW()-14)/2),0)),"",OFFSET('9. METAS'!$Q$20,INT((ROW()-14)/2),0)))</f>
        <v>25</v>
      </c>
      <c r="K113" s="245" t="str">
        <f ca="1">IF(MOD(ROW()-13,2)=0,IF(ISBLANK(OFFSET('11. SEGUIMIENTO 2026'!$O$14,INT((ROW()-13)/2),0)),"",OFFSET('11. SEGUIMIENTO 2026'!$O$14,INT((ROW()-13)/2),0)),IF(ISBLANK(OFFSET('9. METAS'!$R$20,INT((ROW()-14)/2),0)),"",OFFSET('9. METAS'!$R$20,INT((ROW()-14)/2),0)))</f>
        <v/>
      </c>
      <c r="L113" s="245" t="str">
        <f ca="1">IF(MOD(ROW()-13,2)=0,IF(ISBLANK(OFFSET('11. SEGUIMIENTO 2026'!$P$14,INT((ROW()-13)/2),0)),"",OFFSET('11. SEGUIMIENTO 2026'!$P$14,INT((ROW()-13)/2),0)),IF(ISBLANK(OFFSET('9. METAS'!$S$20,INT((ROW()-14)/2),0)),"",OFFSET('9. METAS'!$S$20,INT((ROW()-14)/2),0)))</f>
        <v/>
      </c>
      <c r="M113" s="246" t="str">
        <f ca="1">IF(MOD(ROW()-13,2)=0,IF(ISBLANK(OFFSET('11. SEGUIMIENTO 2026'!$Q$14,INT((ROW()-13)/2),0)),"",OFFSET('11. SEGUIMIENTO 2026'!$Q$14,INT((ROW()-13)/2),0)),IF(ISBLANK(OFFSET('9. METAS'!$T$20,INT((ROW()-14)/2),0)),"",OFFSET('9. METAS'!$T$20,INT((ROW()-14)/2),0)))</f>
        <v/>
      </c>
      <c r="N113" s="1006">
        <f t="shared" ref="N113" ca="1" si="96">IFERROR(J113/J114,"ND")</f>
        <v>1</v>
      </c>
      <c r="O113" s="1008" t="str">
        <f t="shared" ref="O113" ca="1" si="97">IFERROR(((J113+K113+L113)/H113),"ND")</f>
        <v>ND</v>
      </c>
      <c r="P113" s="1010"/>
    </row>
    <row r="114" spans="3:16">
      <c r="C114" s="1025"/>
      <c r="D114" s="1018"/>
      <c r="E114" s="1018"/>
      <c r="F114" s="1021"/>
      <c r="G114" s="1023"/>
      <c r="H114" s="1002"/>
      <c r="I114" s="1012"/>
      <c r="J114" s="244">
        <f ca="1">IF(MOD(ROW()-13,2)=0,IF(ISBLANK(OFFSET('11. SEGUIMIENTO 2026'!$N$14,INT((ROW()-13)/2),0)),"",OFFSET('11. SEGUIMIENTO 2026'!$N$14,INT((ROW()-13)/2),0)),IF(ISBLANK(OFFSET('9. METAS'!$Q$20,INT((ROW()-14)/2),0)),"",OFFSET('9. METAS'!$Q$20,INT((ROW()-14)/2),0)))</f>
        <v>25</v>
      </c>
      <c r="K114" s="245">
        <f ca="1">IF(MOD(ROW()-13,2)=0,IF(ISBLANK(OFFSET('11. SEGUIMIENTO 2026'!$O$14,INT((ROW()-13)/2),0)),"",OFFSET('11. SEGUIMIENTO 2026'!$O$14,INT((ROW()-13)/2),0)),IF(ISBLANK(OFFSET('9. METAS'!$R$20,INT((ROW()-14)/2),0)),"",OFFSET('9. METAS'!$R$20,INT((ROW()-14)/2),0)))</f>
        <v>25</v>
      </c>
      <c r="L114" s="245">
        <f ca="1">IF(MOD(ROW()-13,2)=0,IF(ISBLANK(OFFSET('11. SEGUIMIENTO 2026'!$P$14,INT((ROW()-13)/2),0)),"",OFFSET('11. SEGUIMIENTO 2026'!$P$14,INT((ROW()-13)/2),0)),IF(ISBLANK(OFFSET('9. METAS'!$S$20,INT((ROW()-14)/2),0)),"",OFFSET('9. METAS'!$S$20,INT((ROW()-14)/2),0)))</f>
        <v>25</v>
      </c>
      <c r="M114" s="246">
        <f ca="1">IF(MOD(ROW()-13,2)=0,IF(ISBLANK(OFFSET('11. SEGUIMIENTO 2026'!$Q$14,INT((ROW()-13)/2),0)),"",OFFSET('11. SEGUIMIENTO 2026'!$Q$14,INT((ROW()-13)/2),0)),IF(ISBLANK(OFFSET('9. METAS'!$T$20,INT((ROW()-14)/2),0)),"",OFFSET('9. METAS'!$T$20,INT((ROW()-14)/2),0)))</f>
        <v>25</v>
      </c>
      <c r="N114" s="1013"/>
      <c r="O114" s="1014"/>
      <c r="P114" s="1015"/>
    </row>
    <row r="115" spans="3:16">
      <c r="C115" s="1016" t="str">
        <f ca="1">IF(ISBLANK(OFFSET('5. Pp (3 años)'!$C$46,INT((ROW()-13)/2),0)),"",OFFSET('5. Pp (3 años)'!$C$46,INT((ROW()-13)/2),0))</f>
        <v>Actividad</v>
      </c>
      <c r="D115" s="1018" t="str">
        <f ca="1">IF(ISBLANK(OFFSET('5. Pp (3 años)'!$D$46,INT((ROW()-13)/2),0)),"",OFFSET('5. Pp (3 años)'!$D$46,INT((ROW()-13)/2),0))</f>
        <v>4.1.1.1.9.1 Coordinación de enlaces de vinculación con los tres órdenes de gobierno y organizaciones civiles</v>
      </c>
      <c r="E115" s="1018" t="str">
        <f ca="1">IF(ISBLANK(OFFSET('5. Pp (3 años)'!$E$46,INT((ROW()-13)/2),0)),"",OFFSET('5. Pp (3 años)'!$E$46,INT((ROW()-13)/2),0))</f>
        <v>PAVIR: Porcentaje de acciones de vinculación institucional realizadas.</v>
      </c>
      <c r="F115" s="1021" t="str">
        <f ca="1">IF(ISBLANK(OFFSET('5. Pp (3 años)'!$K$46,INT((ROW()-13)/2),0)),"",OFFSET('5. Pp (3 años)'!$K$46,INT((ROW()-13)/2),0))</f>
        <v>Ascendente</v>
      </c>
      <c r="G115" s="1023" t="str">
        <f ca="1">IF(ISBLANK(OFFSET('5. Pp (3 años)'!$H$46,INT((ROW()-13)/2),0)),"",OFFSET('5. Pp (3 años)'!$H$46,INT((ROW()-13)/2),0))</f>
        <v>Trimestral</v>
      </c>
      <c r="H115" s="1002">
        <f ca="1">IF(ISBLANK(OFFSET('9. METAS'!$K$20,INT((ROW()-13)/2),0)),"",OFFSET('9. METAS'!$K$20,INT((ROW()-13)/2),0))</f>
        <v>2</v>
      </c>
      <c r="I115" s="1004"/>
      <c r="J115" s="244">
        <f ca="1">IF(MOD(ROW()-13,2)=0,IF(ISBLANK(OFFSET('11. SEGUIMIENTO 2026'!$N$14,INT((ROW()-13)/2),0)),"",OFFSET('11. SEGUIMIENTO 2026'!$N$14,INT((ROW()-13)/2),0)),IF(ISBLANK(OFFSET('9. METAS'!$Q$20,INT((ROW()-14)/2),0)),"",OFFSET('9. METAS'!$Q$20,INT((ROW()-14)/2),0)))</f>
        <v>1</v>
      </c>
      <c r="K115" s="245" t="str">
        <f ca="1">IF(MOD(ROW()-13,2)=0,IF(ISBLANK(OFFSET('11. SEGUIMIENTO 2026'!$O$14,INT((ROW()-13)/2),0)),"",OFFSET('11. SEGUIMIENTO 2026'!$O$14,INT((ROW()-13)/2),0)),IF(ISBLANK(OFFSET('9. METAS'!$R$20,INT((ROW()-14)/2),0)),"",OFFSET('9. METAS'!$R$20,INT((ROW()-14)/2),0)))</f>
        <v/>
      </c>
      <c r="L115" s="245" t="str">
        <f ca="1">IF(MOD(ROW()-13,2)=0,IF(ISBLANK(OFFSET('11. SEGUIMIENTO 2026'!$P$14,INT((ROW()-13)/2),0)),"",OFFSET('11. SEGUIMIENTO 2026'!$P$14,INT((ROW()-13)/2),0)),IF(ISBLANK(OFFSET('9. METAS'!$S$20,INT((ROW()-14)/2),0)),"",OFFSET('9. METAS'!$S$20,INT((ROW()-14)/2),0)))</f>
        <v/>
      </c>
      <c r="M115" s="246" t="str">
        <f ca="1">IF(MOD(ROW()-13,2)=0,IF(ISBLANK(OFFSET('11. SEGUIMIENTO 2026'!$Q$14,INT((ROW()-13)/2),0)),"",OFFSET('11. SEGUIMIENTO 2026'!$Q$14,INT((ROW()-13)/2),0)),IF(ISBLANK(OFFSET('9. METAS'!$T$20,INT((ROW()-14)/2),0)),"",OFFSET('9. METAS'!$T$20,INT((ROW()-14)/2),0)))</f>
        <v/>
      </c>
      <c r="N115" s="1006">
        <f t="shared" ref="N115" ca="1" si="98">IFERROR(J115/J116,"ND")</f>
        <v>1</v>
      </c>
      <c r="O115" s="1008" t="str">
        <f t="shared" ref="O115" ca="1" si="99">IFERROR(((J115+K115+L115)/H115),"ND")</f>
        <v>ND</v>
      </c>
      <c r="P115" s="1010"/>
    </row>
    <row r="116" spans="3:16">
      <c r="C116" s="1025"/>
      <c r="D116" s="1018"/>
      <c r="E116" s="1018"/>
      <c r="F116" s="1021"/>
      <c r="G116" s="1023"/>
      <c r="H116" s="1002"/>
      <c r="I116" s="1012"/>
      <c r="J116" s="244">
        <f ca="1">IF(MOD(ROW()-13,2)=0,IF(ISBLANK(OFFSET('11. SEGUIMIENTO 2026'!$N$14,INT((ROW()-13)/2),0)),"",OFFSET('11. SEGUIMIENTO 2026'!$N$14,INT((ROW()-13)/2),0)),IF(ISBLANK(OFFSET('9. METAS'!$Q$20,INT((ROW()-14)/2),0)),"",OFFSET('9. METAS'!$Q$20,INT((ROW()-14)/2),0)))</f>
        <v>1</v>
      </c>
      <c r="K116" s="245">
        <f ca="1">IF(MOD(ROW()-13,2)=0,IF(ISBLANK(OFFSET('11. SEGUIMIENTO 2026'!$O$14,INT((ROW()-13)/2),0)),"",OFFSET('11. SEGUIMIENTO 2026'!$O$14,INT((ROW()-13)/2),0)),IF(ISBLANK(OFFSET('9. METAS'!$R$20,INT((ROW()-14)/2),0)),"",OFFSET('9. METAS'!$R$20,INT((ROW()-14)/2),0)))</f>
        <v>0</v>
      </c>
      <c r="L116" s="245">
        <f ca="1">IF(MOD(ROW()-13,2)=0,IF(ISBLANK(OFFSET('11. SEGUIMIENTO 2026'!$P$14,INT((ROW()-13)/2),0)),"",OFFSET('11. SEGUIMIENTO 2026'!$P$14,INT((ROW()-13)/2),0)),IF(ISBLANK(OFFSET('9. METAS'!$S$20,INT((ROW()-14)/2),0)),"",OFFSET('9. METAS'!$S$20,INT((ROW()-14)/2),0)))</f>
        <v>1</v>
      </c>
      <c r="M116" s="246">
        <f ca="1">IF(MOD(ROW()-13,2)=0,IF(ISBLANK(OFFSET('11. SEGUIMIENTO 2026'!$Q$14,INT((ROW()-13)/2),0)),"",OFFSET('11. SEGUIMIENTO 2026'!$Q$14,INT((ROW()-13)/2),0)),IF(ISBLANK(OFFSET('9. METAS'!$T$20,INT((ROW()-14)/2),0)),"",OFFSET('9. METAS'!$T$20,INT((ROW()-14)/2),0)))</f>
        <v>0</v>
      </c>
      <c r="N116" s="1013"/>
      <c r="O116" s="1014"/>
      <c r="P116" s="1015"/>
    </row>
    <row r="117" spans="3:16">
      <c r="C117" s="1016" t="str">
        <f ca="1">IF(ISBLANK(OFFSET('5. Pp (3 años)'!$C$46,INT((ROW()-13)/2),0)),"",OFFSET('5. Pp (3 años)'!$C$46,INT((ROW()-13)/2),0))</f>
        <v>Actividad</v>
      </c>
      <c r="D117" s="1018" t="str">
        <f ca="1">IF(ISBLANK(OFFSET('5. Pp (3 años)'!$D$46,INT((ROW()-13)/2),0)),"",OFFSET('5. Pp (3 años)'!$D$46,INT((ROW()-13)/2),0))</f>
        <v/>
      </c>
      <c r="E117" s="1018" t="str">
        <f ca="1">IF(ISBLANK(OFFSET('5. Pp (3 años)'!$E$46,INT((ROW()-13)/2),0)),"",OFFSET('5. Pp (3 años)'!$E$46,INT((ROW()-13)/2),0))</f>
        <v/>
      </c>
      <c r="F117" s="1021" t="str">
        <f ca="1">IF(ISBLANK(OFFSET('5. Pp (3 años)'!$K$46,INT((ROW()-13)/2),0)),"",OFFSET('5. Pp (3 años)'!$K$46,INT((ROW()-13)/2),0))</f>
        <v/>
      </c>
      <c r="G117" s="1023" t="str">
        <f ca="1">IF(ISBLANK(OFFSET('5. Pp (3 años)'!$H$46,INT((ROW()-13)/2),0)),"",OFFSET('5. Pp (3 años)'!$H$46,INT((ROW()-13)/2),0))</f>
        <v/>
      </c>
      <c r="H117" s="1002" t="str">
        <f ca="1">IF(ISBLANK(OFFSET('9. METAS'!$K$20,INT((ROW()-13)/2),0)),"",OFFSET('9. METAS'!$K$20,INT((ROW()-13)/2),0))</f>
        <v/>
      </c>
      <c r="I117" s="1004"/>
      <c r="J117" s="244" t="str">
        <f ca="1">IF(MOD(ROW()-13,2)=0,IF(ISBLANK(OFFSET('11. SEGUIMIENTO 2026'!$N$14,INT((ROW()-13)/2),0)),"",OFFSET('11. SEGUIMIENTO 2026'!$N$14,INT((ROW()-13)/2),0)),IF(ISBLANK(OFFSET('9. METAS'!$Q$20,INT((ROW()-14)/2),0)),"",OFFSET('9. METAS'!$Q$20,INT((ROW()-14)/2),0)))</f>
        <v/>
      </c>
      <c r="K117" s="245" t="str">
        <f ca="1">IF(MOD(ROW()-13,2)=0,IF(ISBLANK(OFFSET('11. SEGUIMIENTO 2026'!$O$14,INT((ROW()-13)/2),0)),"",OFFSET('11. SEGUIMIENTO 2026'!$O$14,INT((ROW()-13)/2),0)),IF(ISBLANK(OFFSET('9. METAS'!$R$20,INT((ROW()-14)/2),0)),"",OFFSET('9. METAS'!$R$20,INT((ROW()-14)/2),0)))</f>
        <v/>
      </c>
      <c r="L117" s="245" t="str">
        <f ca="1">IF(MOD(ROW()-13,2)=0,IF(ISBLANK(OFFSET('11. SEGUIMIENTO 2026'!$P$14,INT((ROW()-13)/2),0)),"",OFFSET('11. SEGUIMIENTO 2026'!$P$14,INT((ROW()-13)/2),0)),IF(ISBLANK(OFFSET('9. METAS'!$S$20,INT((ROW()-14)/2),0)),"",OFFSET('9. METAS'!$S$20,INT((ROW()-14)/2),0)))</f>
        <v/>
      </c>
      <c r="M117" s="246" t="str">
        <f ca="1">IF(MOD(ROW()-13,2)=0,IF(ISBLANK(OFFSET('11. SEGUIMIENTO 2026'!$Q$14,INT((ROW()-13)/2),0)),"",OFFSET('11. SEGUIMIENTO 2026'!$Q$14,INT((ROW()-13)/2),0)),IF(ISBLANK(OFFSET('9. METAS'!$T$20,INT((ROW()-14)/2),0)),"",OFFSET('9. METAS'!$T$20,INT((ROW()-14)/2),0)))</f>
        <v/>
      </c>
      <c r="N117" s="1006" t="str">
        <f t="shared" ref="N117" ca="1" si="100">IFERROR(J117/J118,"ND")</f>
        <v>ND</v>
      </c>
      <c r="O117" s="1008" t="str">
        <f t="shared" ref="O117" ca="1" si="101">IFERROR(((J117+K117+L117)/H117),"ND")</f>
        <v>ND</v>
      </c>
      <c r="P117" s="1010"/>
    </row>
    <row r="118" spans="3:16">
      <c r="C118" s="1025"/>
      <c r="D118" s="1018"/>
      <c r="E118" s="1018"/>
      <c r="F118" s="1021"/>
      <c r="G118" s="1023"/>
      <c r="H118" s="1002"/>
      <c r="I118" s="1012"/>
      <c r="J118" s="244" t="str">
        <f ca="1">IF(MOD(ROW()-13,2)=0,IF(ISBLANK(OFFSET('11. SEGUIMIENTO 2026'!$N$14,INT((ROW()-13)/2),0)),"",OFFSET('11. SEGUIMIENTO 2026'!$N$14,INT((ROW()-13)/2),0)),IF(ISBLANK(OFFSET('9. METAS'!$Q$20,INT((ROW()-14)/2),0)),"",OFFSET('9. METAS'!$Q$20,INT((ROW()-14)/2),0)))</f>
        <v/>
      </c>
      <c r="K118" s="245" t="str">
        <f ca="1">IF(MOD(ROW()-13,2)=0,IF(ISBLANK(OFFSET('11. SEGUIMIENTO 2026'!$O$14,INT((ROW()-13)/2),0)),"",OFFSET('11. SEGUIMIENTO 2026'!$O$14,INT((ROW()-13)/2),0)),IF(ISBLANK(OFFSET('9. METAS'!$R$20,INT((ROW()-14)/2),0)),"",OFFSET('9. METAS'!$R$20,INT((ROW()-14)/2),0)))</f>
        <v/>
      </c>
      <c r="L118" s="245" t="str">
        <f ca="1">IF(MOD(ROW()-13,2)=0,IF(ISBLANK(OFFSET('11. SEGUIMIENTO 2026'!$P$14,INT((ROW()-13)/2),0)),"",OFFSET('11. SEGUIMIENTO 2026'!$P$14,INT((ROW()-13)/2),0)),IF(ISBLANK(OFFSET('9. METAS'!$S$20,INT((ROW()-14)/2),0)),"",OFFSET('9. METAS'!$S$20,INT((ROW()-14)/2),0)))</f>
        <v/>
      </c>
      <c r="M118" s="246" t="str">
        <f ca="1">IF(MOD(ROW()-13,2)=0,IF(ISBLANK(OFFSET('11. SEGUIMIENTO 2026'!$Q$14,INT((ROW()-13)/2),0)),"",OFFSET('11. SEGUIMIENTO 2026'!$Q$14,INT((ROW()-13)/2),0)),IF(ISBLANK(OFFSET('9. METAS'!$T$20,INT((ROW()-14)/2),0)),"",OFFSET('9. METAS'!$T$20,INT((ROW()-14)/2),0)))</f>
        <v/>
      </c>
      <c r="N118" s="1013"/>
      <c r="O118" s="1014"/>
      <c r="P118" s="1015"/>
    </row>
    <row r="119" spans="3:16">
      <c r="C119" s="1016" t="str">
        <f ca="1">IF(ISBLANK(OFFSET('5. Pp (3 años)'!$C$46,INT((ROW()-13)/2),0)),"",OFFSET('5. Pp (3 años)'!$C$46,INT((ROW()-13)/2),0))</f>
        <v>Actividad</v>
      </c>
      <c r="D119" s="1018" t="str">
        <f ca="1">IF(ISBLANK(OFFSET('5. Pp (3 años)'!$D$46,INT((ROW()-13)/2),0)),"",OFFSET('5. Pp (3 años)'!$D$46,INT((ROW()-13)/2),0))</f>
        <v/>
      </c>
      <c r="E119" s="1018" t="str">
        <f ca="1">IF(ISBLANK(OFFSET('5. Pp (3 años)'!$E$46,INT((ROW()-13)/2),0)),"",OFFSET('5. Pp (3 años)'!$E$46,INT((ROW()-13)/2),0))</f>
        <v/>
      </c>
      <c r="F119" s="1021" t="str">
        <f ca="1">IF(ISBLANK(OFFSET('5. Pp (3 años)'!$K$46,INT((ROW()-13)/2),0)),"",OFFSET('5. Pp (3 años)'!$K$46,INT((ROW()-13)/2),0))</f>
        <v/>
      </c>
      <c r="G119" s="1023" t="str">
        <f ca="1">IF(ISBLANK(OFFSET('5. Pp (3 años)'!$H$46,INT((ROW()-13)/2),0)),"",OFFSET('5. Pp (3 años)'!$H$46,INT((ROW()-13)/2),0))</f>
        <v/>
      </c>
      <c r="H119" s="1002" t="str">
        <f ca="1">IF(ISBLANK(OFFSET('9. METAS'!$K$20,INT((ROW()-13)/2),0)),"",OFFSET('9. METAS'!$K$20,INT((ROW()-13)/2),0))</f>
        <v/>
      </c>
      <c r="I119" s="1004"/>
      <c r="J119" s="244" t="str">
        <f ca="1">IF(MOD(ROW()-13,2)=0,IF(ISBLANK(OFFSET('11. SEGUIMIENTO 2026'!$N$14,INT((ROW()-13)/2),0)),"",OFFSET('11. SEGUIMIENTO 2026'!$N$14,INT((ROW()-13)/2),0)),IF(ISBLANK(OFFSET('9. METAS'!$Q$20,INT((ROW()-14)/2),0)),"",OFFSET('9. METAS'!$Q$20,INT((ROW()-14)/2),0)))</f>
        <v/>
      </c>
      <c r="K119" s="245" t="str">
        <f ca="1">IF(MOD(ROW()-13,2)=0,IF(ISBLANK(OFFSET('11. SEGUIMIENTO 2026'!$O$14,INT((ROW()-13)/2),0)),"",OFFSET('11. SEGUIMIENTO 2026'!$O$14,INT((ROW()-13)/2),0)),IF(ISBLANK(OFFSET('9. METAS'!$R$20,INT((ROW()-14)/2),0)),"",OFFSET('9. METAS'!$R$20,INT((ROW()-14)/2),0)))</f>
        <v/>
      </c>
      <c r="L119" s="245" t="str">
        <f ca="1">IF(MOD(ROW()-13,2)=0,IF(ISBLANK(OFFSET('11. SEGUIMIENTO 2026'!$P$14,INT((ROW()-13)/2),0)),"",OFFSET('11. SEGUIMIENTO 2026'!$P$14,INT((ROW()-13)/2),0)),IF(ISBLANK(OFFSET('9. METAS'!$S$20,INT((ROW()-14)/2),0)),"",OFFSET('9. METAS'!$S$20,INT((ROW()-14)/2),0)))</f>
        <v/>
      </c>
      <c r="M119" s="246" t="str">
        <f ca="1">IF(MOD(ROW()-13,2)=0,IF(ISBLANK(OFFSET('11. SEGUIMIENTO 2026'!$Q$14,INT((ROW()-13)/2),0)),"",OFFSET('11. SEGUIMIENTO 2026'!$Q$14,INT((ROW()-13)/2),0)),IF(ISBLANK(OFFSET('9. METAS'!$T$20,INT((ROW()-14)/2),0)),"",OFFSET('9. METAS'!$T$20,INT((ROW()-14)/2),0)))</f>
        <v/>
      </c>
      <c r="N119" s="1006" t="str">
        <f t="shared" ref="N119" ca="1" si="102">IFERROR(J119/J120,"ND")</f>
        <v>ND</v>
      </c>
      <c r="O119" s="1008" t="str">
        <f t="shared" ref="O119" ca="1" si="103">IFERROR(((J119+K119+L119)/H119),"ND")</f>
        <v>ND</v>
      </c>
      <c r="P119" s="1010"/>
    </row>
    <row r="120" spans="3:16">
      <c r="C120" s="1025"/>
      <c r="D120" s="1018"/>
      <c r="E120" s="1018"/>
      <c r="F120" s="1021"/>
      <c r="G120" s="1023"/>
      <c r="H120" s="1002"/>
      <c r="I120" s="1012"/>
      <c r="J120" s="244" t="str">
        <f ca="1">IF(MOD(ROW()-13,2)=0,IF(ISBLANK(OFFSET('11. SEGUIMIENTO 2026'!$N$14,INT((ROW()-13)/2),0)),"",OFFSET('11. SEGUIMIENTO 2026'!$N$14,INT((ROW()-13)/2),0)),IF(ISBLANK(OFFSET('9. METAS'!$Q$20,INT((ROW()-14)/2),0)),"",OFFSET('9. METAS'!$Q$20,INT((ROW()-14)/2),0)))</f>
        <v/>
      </c>
      <c r="K120" s="245" t="str">
        <f ca="1">IF(MOD(ROW()-13,2)=0,IF(ISBLANK(OFFSET('11. SEGUIMIENTO 2026'!$O$14,INT((ROW()-13)/2),0)),"",OFFSET('11. SEGUIMIENTO 2026'!$O$14,INT((ROW()-13)/2),0)),IF(ISBLANK(OFFSET('9. METAS'!$R$20,INT((ROW()-14)/2),0)),"",OFFSET('9. METAS'!$R$20,INT((ROW()-14)/2),0)))</f>
        <v/>
      </c>
      <c r="L120" s="245" t="str">
        <f ca="1">IF(MOD(ROW()-13,2)=0,IF(ISBLANK(OFFSET('11. SEGUIMIENTO 2026'!$P$14,INT((ROW()-13)/2),0)),"",OFFSET('11. SEGUIMIENTO 2026'!$P$14,INT((ROW()-13)/2),0)),IF(ISBLANK(OFFSET('9. METAS'!$S$20,INT((ROW()-14)/2),0)),"",OFFSET('9. METAS'!$S$20,INT((ROW()-14)/2),0)))</f>
        <v/>
      </c>
      <c r="M120" s="246" t="str">
        <f ca="1">IF(MOD(ROW()-13,2)=0,IF(ISBLANK(OFFSET('11. SEGUIMIENTO 2026'!$Q$14,INT((ROW()-13)/2),0)),"",OFFSET('11. SEGUIMIENTO 2026'!$Q$14,INT((ROW()-13)/2),0)),IF(ISBLANK(OFFSET('9. METAS'!$T$20,INT((ROW()-14)/2),0)),"",OFFSET('9. METAS'!$T$20,INT((ROW()-14)/2),0)))</f>
        <v/>
      </c>
      <c r="N120" s="1013"/>
      <c r="O120" s="1014"/>
      <c r="P120" s="1015"/>
    </row>
    <row r="121" spans="3:16">
      <c r="C121" s="1016" t="str">
        <f ca="1">IF(ISBLANK(OFFSET('5. Pp (3 años)'!$C$46,INT((ROW()-13)/2),0)),"",OFFSET('5. Pp (3 años)'!$C$46,INT((ROW()-13)/2),0))</f>
        <v>Actividad</v>
      </c>
      <c r="D121" s="1018" t="str">
        <f ca="1">IF(ISBLANK(OFFSET('5. Pp (3 años)'!$D$46,INT((ROW()-13)/2),0)),"",OFFSET('5. Pp (3 años)'!$D$46,INT((ROW()-13)/2),0))</f>
        <v/>
      </c>
      <c r="E121" s="1018" t="str">
        <f ca="1">IF(ISBLANK(OFFSET('5. Pp (3 años)'!$E$46,INT((ROW()-13)/2),0)),"",OFFSET('5. Pp (3 años)'!$E$46,INT((ROW()-13)/2),0))</f>
        <v/>
      </c>
      <c r="F121" s="1021" t="str">
        <f ca="1">IF(ISBLANK(OFFSET('5. Pp (3 años)'!$K$46,INT((ROW()-13)/2),0)),"",OFFSET('5. Pp (3 años)'!$K$46,INT((ROW()-13)/2),0))</f>
        <v/>
      </c>
      <c r="G121" s="1023" t="str">
        <f ca="1">IF(ISBLANK(OFFSET('5. Pp (3 años)'!$H$46,INT((ROW()-13)/2),0)),"",OFFSET('5. Pp (3 años)'!$H$46,INT((ROW()-13)/2),0))</f>
        <v/>
      </c>
      <c r="H121" s="1002" t="str">
        <f ca="1">IF(ISBLANK(OFFSET('9. METAS'!$K$20,INT((ROW()-13)/2),0)),"",OFFSET('9. METAS'!$K$20,INT((ROW()-13)/2),0))</f>
        <v/>
      </c>
      <c r="I121" s="1004"/>
      <c r="J121" s="244" t="str">
        <f ca="1">IF(MOD(ROW()-13,2)=0,IF(ISBLANK(OFFSET('11. SEGUIMIENTO 2026'!$N$14,INT((ROW()-13)/2),0)),"",OFFSET('11. SEGUIMIENTO 2026'!$N$14,INT((ROW()-13)/2),0)),IF(ISBLANK(OFFSET('9. METAS'!$Q$20,INT((ROW()-14)/2),0)),"",OFFSET('9. METAS'!$Q$20,INT((ROW()-14)/2),0)))</f>
        <v/>
      </c>
      <c r="K121" s="245" t="str">
        <f ca="1">IF(MOD(ROW()-13,2)=0,IF(ISBLANK(OFFSET('11. SEGUIMIENTO 2026'!$O$14,INT((ROW()-13)/2),0)),"",OFFSET('11. SEGUIMIENTO 2026'!$O$14,INT((ROW()-13)/2),0)),IF(ISBLANK(OFFSET('9. METAS'!$R$20,INT((ROW()-14)/2),0)),"",OFFSET('9. METAS'!$R$20,INT((ROW()-14)/2),0)))</f>
        <v/>
      </c>
      <c r="L121" s="245" t="str">
        <f ca="1">IF(MOD(ROW()-13,2)=0,IF(ISBLANK(OFFSET('11. SEGUIMIENTO 2026'!$P$14,INT((ROW()-13)/2),0)),"",OFFSET('11. SEGUIMIENTO 2026'!$P$14,INT((ROW()-13)/2),0)),IF(ISBLANK(OFFSET('9. METAS'!$S$20,INT((ROW()-14)/2),0)),"",OFFSET('9. METAS'!$S$20,INT((ROW()-14)/2),0)))</f>
        <v/>
      </c>
      <c r="M121" s="246" t="str">
        <f ca="1">IF(MOD(ROW()-13,2)=0,IF(ISBLANK(OFFSET('11. SEGUIMIENTO 2026'!$Q$14,INT((ROW()-13)/2),0)),"",OFFSET('11. SEGUIMIENTO 2026'!$Q$14,INT((ROW()-13)/2),0)),IF(ISBLANK(OFFSET('9. METAS'!$T$20,INT((ROW()-14)/2),0)),"",OFFSET('9. METAS'!$T$20,INT((ROW()-14)/2),0)))</f>
        <v/>
      </c>
      <c r="N121" s="1006" t="str">
        <f t="shared" ref="N121" ca="1" si="104">IFERROR(J121/J122,"ND")</f>
        <v>ND</v>
      </c>
      <c r="O121" s="1008" t="str">
        <f t="shared" ref="O121" ca="1" si="105">IFERROR(((J121+K121+L121)/H121),"ND")</f>
        <v>ND</v>
      </c>
      <c r="P121" s="1010"/>
    </row>
    <row r="122" spans="3:16">
      <c r="C122" s="1025"/>
      <c r="D122" s="1018"/>
      <c r="E122" s="1018"/>
      <c r="F122" s="1021"/>
      <c r="G122" s="1023"/>
      <c r="H122" s="1002"/>
      <c r="I122" s="1012"/>
      <c r="J122" s="244" t="str">
        <f ca="1">IF(MOD(ROW()-13,2)=0,IF(ISBLANK(OFFSET('11. SEGUIMIENTO 2026'!$N$14,INT((ROW()-13)/2),0)),"",OFFSET('11. SEGUIMIENTO 2026'!$N$14,INT((ROW()-13)/2),0)),IF(ISBLANK(OFFSET('9. METAS'!$Q$20,INT((ROW()-14)/2),0)),"",OFFSET('9. METAS'!$Q$20,INT((ROW()-14)/2),0)))</f>
        <v/>
      </c>
      <c r="K122" s="245" t="str">
        <f ca="1">IF(MOD(ROW()-13,2)=0,IF(ISBLANK(OFFSET('11. SEGUIMIENTO 2026'!$O$14,INT((ROW()-13)/2),0)),"",OFFSET('11. SEGUIMIENTO 2026'!$O$14,INT((ROW()-13)/2),0)),IF(ISBLANK(OFFSET('9. METAS'!$R$20,INT((ROW()-14)/2),0)),"",OFFSET('9. METAS'!$R$20,INT((ROW()-14)/2),0)))</f>
        <v/>
      </c>
      <c r="L122" s="245" t="str">
        <f ca="1">IF(MOD(ROW()-13,2)=0,IF(ISBLANK(OFFSET('11. SEGUIMIENTO 2026'!$P$14,INT((ROW()-13)/2),0)),"",OFFSET('11. SEGUIMIENTO 2026'!$P$14,INT((ROW()-13)/2),0)),IF(ISBLANK(OFFSET('9. METAS'!$S$20,INT((ROW()-14)/2),0)),"",OFFSET('9. METAS'!$S$20,INT((ROW()-14)/2),0)))</f>
        <v/>
      </c>
      <c r="M122" s="246" t="str">
        <f ca="1">IF(MOD(ROW()-13,2)=0,IF(ISBLANK(OFFSET('11. SEGUIMIENTO 2026'!$Q$14,INT((ROW()-13)/2),0)),"",OFFSET('11. SEGUIMIENTO 2026'!$Q$14,INT((ROW()-13)/2),0)),IF(ISBLANK(OFFSET('9. METAS'!$T$20,INT((ROW()-14)/2),0)),"",OFFSET('9. METAS'!$T$20,INT((ROW()-14)/2),0)))</f>
        <v/>
      </c>
      <c r="N122" s="1013"/>
      <c r="O122" s="1014"/>
      <c r="P122" s="1015"/>
    </row>
    <row r="123" spans="3:16">
      <c r="C123" s="1016" t="str">
        <f ca="1">IF(ISBLANK(OFFSET('5. Pp (3 años)'!$C$46,INT((ROW()-13)/2),0)),"",OFFSET('5. Pp (3 años)'!$C$46,INT((ROW()-13)/2),0))</f>
        <v>Actividad</v>
      </c>
      <c r="D123" s="1018" t="str">
        <f ca="1">IF(ISBLANK(OFFSET('5. Pp (3 años)'!$D$46,INT((ROW()-13)/2),0)),"",OFFSET('5. Pp (3 años)'!$D$46,INT((ROW()-13)/2),0))</f>
        <v/>
      </c>
      <c r="E123" s="1018" t="str">
        <f ca="1">IF(ISBLANK(OFFSET('5. Pp (3 años)'!$E$46,INT((ROW()-13)/2),0)),"",OFFSET('5. Pp (3 años)'!$E$46,INT((ROW()-13)/2),0))</f>
        <v/>
      </c>
      <c r="F123" s="1021" t="str">
        <f ca="1">IF(ISBLANK(OFFSET('5. Pp (3 años)'!$K$46,INT((ROW()-13)/2),0)),"",OFFSET('5. Pp (3 años)'!$K$46,INT((ROW()-13)/2),0))</f>
        <v/>
      </c>
      <c r="G123" s="1023" t="str">
        <f ca="1">IF(ISBLANK(OFFSET('5. Pp (3 años)'!$H$46,INT((ROW()-13)/2),0)),"",OFFSET('5. Pp (3 años)'!$H$46,INT((ROW()-13)/2),0))</f>
        <v/>
      </c>
      <c r="H123" s="1002" t="str">
        <f ca="1">IF(ISBLANK(OFFSET('9. METAS'!$K$20,INT((ROW()-13)/2),0)),"",OFFSET('9. METAS'!$K$20,INT((ROW()-13)/2),0))</f>
        <v/>
      </c>
      <c r="I123" s="1004"/>
      <c r="J123" s="244" t="str">
        <f ca="1">IF(MOD(ROW()-13,2)=0,IF(ISBLANK(OFFSET('11. SEGUIMIENTO 2026'!$N$14,INT((ROW()-13)/2),0)),"",OFFSET('11. SEGUIMIENTO 2026'!$N$14,INT((ROW()-13)/2),0)),IF(ISBLANK(OFFSET('9. METAS'!$Q$20,INT((ROW()-14)/2),0)),"",OFFSET('9. METAS'!$Q$20,INT((ROW()-14)/2),0)))</f>
        <v/>
      </c>
      <c r="K123" s="245" t="str">
        <f ca="1">IF(MOD(ROW()-13,2)=0,IF(ISBLANK(OFFSET('11. SEGUIMIENTO 2026'!$O$14,INT((ROW()-13)/2),0)),"",OFFSET('11. SEGUIMIENTO 2026'!$O$14,INT((ROW()-13)/2),0)),IF(ISBLANK(OFFSET('9. METAS'!$R$20,INT((ROW()-14)/2),0)),"",OFFSET('9. METAS'!$R$20,INT((ROW()-14)/2),0)))</f>
        <v/>
      </c>
      <c r="L123" s="245" t="str">
        <f ca="1">IF(MOD(ROW()-13,2)=0,IF(ISBLANK(OFFSET('11. SEGUIMIENTO 2026'!$P$14,INT((ROW()-13)/2),0)),"",OFFSET('11. SEGUIMIENTO 2026'!$P$14,INT((ROW()-13)/2),0)),IF(ISBLANK(OFFSET('9. METAS'!$S$20,INT((ROW()-14)/2),0)),"",OFFSET('9. METAS'!$S$20,INT((ROW()-14)/2),0)))</f>
        <v/>
      </c>
      <c r="M123" s="246" t="str">
        <f ca="1">IF(MOD(ROW()-13,2)=0,IF(ISBLANK(OFFSET('11. SEGUIMIENTO 2026'!$Q$14,INT((ROW()-13)/2),0)),"",OFFSET('11. SEGUIMIENTO 2026'!$Q$14,INT((ROW()-13)/2),0)),IF(ISBLANK(OFFSET('9. METAS'!$T$20,INT((ROW()-14)/2),0)),"",OFFSET('9. METAS'!$T$20,INT((ROW()-14)/2),0)))</f>
        <v/>
      </c>
      <c r="N123" s="1006" t="str">
        <f t="shared" ref="N123" ca="1" si="106">IFERROR(J123/J124,"ND")</f>
        <v>ND</v>
      </c>
      <c r="O123" s="1008" t="str">
        <f t="shared" ref="O123" ca="1" si="107">IFERROR(((J123+K123+L123)/H123),"ND")</f>
        <v>ND</v>
      </c>
      <c r="P123" s="1010"/>
    </row>
    <row r="124" spans="3:16">
      <c r="C124" s="1025"/>
      <c r="D124" s="1018"/>
      <c r="E124" s="1018"/>
      <c r="F124" s="1021"/>
      <c r="G124" s="1023"/>
      <c r="H124" s="1002"/>
      <c r="I124" s="1012"/>
      <c r="J124" s="244" t="str">
        <f ca="1">IF(MOD(ROW()-13,2)=0,IF(ISBLANK(OFFSET('11. SEGUIMIENTO 2026'!$N$14,INT((ROW()-13)/2),0)),"",OFFSET('11. SEGUIMIENTO 2026'!$N$14,INT((ROW()-13)/2),0)),IF(ISBLANK(OFFSET('9. METAS'!$Q$20,INT((ROW()-14)/2),0)),"",OFFSET('9. METAS'!$Q$20,INT((ROW()-14)/2),0)))</f>
        <v/>
      </c>
      <c r="K124" s="245" t="str">
        <f ca="1">IF(MOD(ROW()-13,2)=0,IF(ISBLANK(OFFSET('11. SEGUIMIENTO 2026'!$O$14,INT((ROW()-13)/2),0)),"",OFFSET('11. SEGUIMIENTO 2026'!$O$14,INT((ROW()-13)/2),0)),IF(ISBLANK(OFFSET('9. METAS'!$R$20,INT((ROW()-14)/2),0)),"",OFFSET('9. METAS'!$R$20,INT((ROW()-14)/2),0)))</f>
        <v/>
      </c>
      <c r="L124" s="245" t="str">
        <f ca="1">IF(MOD(ROW()-13,2)=0,IF(ISBLANK(OFFSET('11. SEGUIMIENTO 2026'!$P$14,INT((ROW()-13)/2),0)),"",OFFSET('11. SEGUIMIENTO 2026'!$P$14,INT((ROW()-13)/2),0)),IF(ISBLANK(OFFSET('9. METAS'!$S$20,INT((ROW()-14)/2),0)),"",OFFSET('9. METAS'!$S$20,INT((ROW()-14)/2),0)))</f>
        <v/>
      </c>
      <c r="M124" s="246" t="str">
        <f ca="1">IF(MOD(ROW()-13,2)=0,IF(ISBLANK(OFFSET('11. SEGUIMIENTO 2026'!$Q$14,INT((ROW()-13)/2),0)),"",OFFSET('11. SEGUIMIENTO 2026'!$Q$14,INT((ROW()-13)/2),0)),IF(ISBLANK(OFFSET('9. METAS'!$T$20,INT((ROW()-14)/2),0)),"",OFFSET('9. METAS'!$T$20,INT((ROW()-14)/2),0)))</f>
        <v/>
      </c>
      <c r="N124" s="1013"/>
      <c r="O124" s="1014"/>
      <c r="P124" s="1015"/>
    </row>
    <row r="125" spans="3:16">
      <c r="C125" s="1016" t="str">
        <f ca="1">IF(ISBLANK(OFFSET('5. Pp (3 años)'!$C$46,INT((ROW()-13)/2),0)),"",OFFSET('5. Pp (3 años)'!$C$46,INT((ROW()-13)/2),0))</f>
        <v>Componente</v>
      </c>
      <c r="D125" s="1018" t="str">
        <f ca="1">IF(ISBLANK(OFFSET('5. Pp (3 años)'!$D$46,INT((ROW()-13)/2),0)),"",OFFSET('5. Pp (3 años)'!$D$46,INT((ROW()-13)/2),0))</f>
        <v>4.1.1.1.10 Mecanismos de contraloría social y supervisión ciudadana de obra pública operada.</v>
      </c>
      <c r="E125" s="1018" t="str">
        <f ca="1">IF(ISBLANK(OFFSET('5. Pp (3 años)'!$E$46,INT((ROW()-13)/2),0)),"",OFFSET('5. Pp (3 años)'!$E$46,INT((ROW()-13)/2),0))</f>
        <v>PMVCOP: Porcentaje de mecanismos de vigilancia ciudadana en obra pública establecidos.</v>
      </c>
      <c r="F125" s="1021" t="str">
        <f ca="1">IF(ISBLANK(OFFSET('5. Pp (3 años)'!$K$46,INT((ROW()-13)/2),0)),"",OFFSET('5. Pp (3 años)'!$K$46,INT((ROW()-13)/2),0))</f>
        <v xml:space="preserve">Ascendente </v>
      </c>
      <c r="G125" s="1023" t="str">
        <f ca="1">IF(ISBLANK(OFFSET('5. Pp (3 años)'!$H$46,INT((ROW()-13)/2),0)),"",OFFSET('5. Pp (3 años)'!$H$46,INT((ROW()-13)/2),0))</f>
        <v>Trimestral</v>
      </c>
      <c r="H125" s="1002">
        <f ca="1">IF(ISBLANK(OFFSET('9. METAS'!$K$20,INT((ROW()-13)/2),0)),"",OFFSET('9. METAS'!$K$20,INT((ROW()-13)/2),0))</f>
        <v>100</v>
      </c>
      <c r="I125" s="1004"/>
      <c r="J125" s="244">
        <f ca="1">IF(MOD(ROW()-13,2)=0,IF(ISBLANK(OFFSET('11. SEGUIMIENTO 2026'!$N$14,INT((ROW()-13)/2),0)),"",OFFSET('11. SEGUIMIENTO 2026'!$N$14,INT((ROW()-13)/2),0)),IF(ISBLANK(OFFSET('9. METAS'!$Q$20,INT((ROW()-14)/2),0)),"",OFFSET('9. METAS'!$Q$20,INT((ROW()-14)/2),0)))</f>
        <v>15</v>
      </c>
      <c r="K125" s="245" t="str">
        <f ca="1">IF(MOD(ROW()-13,2)=0,IF(ISBLANK(OFFSET('11. SEGUIMIENTO 2026'!$O$14,INT((ROW()-13)/2),0)),"",OFFSET('11. SEGUIMIENTO 2026'!$O$14,INT((ROW()-13)/2),0)),IF(ISBLANK(OFFSET('9. METAS'!$R$20,INT((ROW()-14)/2),0)),"",OFFSET('9. METAS'!$R$20,INT((ROW()-14)/2),0)))</f>
        <v/>
      </c>
      <c r="L125" s="245" t="str">
        <f ca="1">IF(MOD(ROW()-13,2)=0,IF(ISBLANK(OFFSET('11. SEGUIMIENTO 2026'!$P$14,INT((ROW()-13)/2),0)),"",OFFSET('11. SEGUIMIENTO 2026'!$P$14,INT((ROW()-13)/2),0)),IF(ISBLANK(OFFSET('9. METAS'!$S$20,INT((ROW()-14)/2),0)),"",OFFSET('9. METAS'!$S$20,INT((ROW()-14)/2),0)))</f>
        <v/>
      </c>
      <c r="M125" s="246" t="str">
        <f ca="1">IF(MOD(ROW()-13,2)=0,IF(ISBLANK(OFFSET('11. SEGUIMIENTO 2026'!$Q$14,INT((ROW()-13)/2),0)),"",OFFSET('11. SEGUIMIENTO 2026'!$Q$14,INT((ROW()-13)/2),0)),IF(ISBLANK(OFFSET('9. METAS'!$T$20,INT((ROW()-14)/2),0)),"",OFFSET('9. METAS'!$T$20,INT((ROW()-14)/2),0)))</f>
        <v/>
      </c>
      <c r="N125" s="1006">
        <f t="shared" ref="N125" ca="1" si="108">IFERROR(J125/J126,"ND")</f>
        <v>0.6</v>
      </c>
      <c r="O125" s="1008" t="str">
        <f t="shared" ref="O125" ca="1" si="109">IFERROR(((J125+K125+L125)/H125),"ND")</f>
        <v>ND</v>
      </c>
      <c r="P125" s="1010"/>
    </row>
    <row r="126" spans="3:16">
      <c r="C126" s="1025"/>
      <c r="D126" s="1018"/>
      <c r="E126" s="1018"/>
      <c r="F126" s="1021"/>
      <c r="G126" s="1023"/>
      <c r="H126" s="1002"/>
      <c r="I126" s="1012"/>
      <c r="J126" s="244">
        <f ca="1">IF(MOD(ROW()-13,2)=0,IF(ISBLANK(OFFSET('11. SEGUIMIENTO 2026'!$N$14,INT((ROW()-13)/2),0)),"",OFFSET('11. SEGUIMIENTO 2026'!$N$14,INT((ROW()-13)/2),0)),IF(ISBLANK(OFFSET('9. METAS'!$Q$20,INT((ROW()-14)/2),0)),"",OFFSET('9. METAS'!$Q$20,INT((ROW()-14)/2),0)))</f>
        <v>25</v>
      </c>
      <c r="K126" s="245">
        <f ca="1">IF(MOD(ROW()-13,2)=0,IF(ISBLANK(OFFSET('11. SEGUIMIENTO 2026'!$O$14,INT((ROW()-13)/2),0)),"",OFFSET('11. SEGUIMIENTO 2026'!$O$14,INT((ROW()-13)/2),0)),IF(ISBLANK(OFFSET('9. METAS'!$R$20,INT((ROW()-14)/2),0)),"",OFFSET('9. METAS'!$R$20,INT((ROW()-14)/2),0)))</f>
        <v>25</v>
      </c>
      <c r="L126" s="245">
        <f ca="1">IF(MOD(ROW()-13,2)=0,IF(ISBLANK(OFFSET('11. SEGUIMIENTO 2026'!$P$14,INT((ROW()-13)/2),0)),"",OFFSET('11. SEGUIMIENTO 2026'!$P$14,INT((ROW()-13)/2),0)),IF(ISBLANK(OFFSET('9. METAS'!$S$20,INT((ROW()-14)/2),0)),"",OFFSET('9. METAS'!$S$20,INT((ROW()-14)/2),0)))</f>
        <v>25</v>
      </c>
      <c r="M126" s="246">
        <f ca="1">IF(MOD(ROW()-13,2)=0,IF(ISBLANK(OFFSET('11. SEGUIMIENTO 2026'!$Q$14,INT((ROW()-13)/2),0)),"",OFFSET('11. SEGUIMIENTO 2026'!$Q$14,INT((ROW()-13)/2),0)),IF(ISBLANK(OFFSET('9. METAS'!$T$20,INT((ROW()-14)/2),0)),"",OFFSET('9. METAS'!$T$20,INT((ROW()-14)/2),0)))</f>
        <v>25</v>
      </c>
      <c r="N126" s="1013"/>
      <c r="O126" s="1014"/>
      <c r="P126" s="1015"/>
    </row>
    <row r="127" spans="3:16">
      <c r="C127" s="1016" t="str">
        <f ca="1">IF(ISBLANK(OFFSET('5. Pp (3 años)'!$C$46,INT((ROW()-13)/2),0)),"",OFFSET('5. Pp (3 años)'!$C$46,INT((ROW()-13)/2),0))</f>
        <v>Actividad</v>
      </c>
      <c r="D127" s="1018" t="str">
        <f ca="1">IF(ISBLANK(OFFSET('5. Pp (3 años)'!$D$46,INT((ROW()-13)/2),0)),"",OFFSET('5. Pp (3 años)'!$D$46,INT((ROW()-13)/2),0))</f>
        <v xml:space="preserve">4.1.1.1.10.1 Gestión operativa y capacitación de comités de contraloría social para la vigilancia de obra pública
</v>
      </c>
      <c r="E127" s="1018" t="str">
        <f ca="1">IF(ISBLANK(OFFSET('5. Pp (3 años)'!$E$46,INT((ROW()-13)/2),0)),"",OFFSET('5. Pp (3 años)'!$E$46,INT((ROW()-13)/2),0))</f>
        <v>PAICS: Porcentaje de acciones de integración, capacitación y seguimiento a comités de contraloría social realizadas.</v>
      </c>
      <c r="F127" s="1021" t="str">
        <f ca="1">IF(ISBLANK(OFFSET('5. Pp (3 años)'!$K$46,INT((ROW()-13)/2),0)),"",OFFSET('5. Pp (3 años)'!$K$46,INT((ROW()-13)/2),0))</f>
        <v xml:space="preserve">Ascendente </v>
      </c>
      <c r="G127" s="1023" t="str">
        <f ca="1">IF(ISBLANK(OFFSET('5. Pp (3 años)'!$H$46,INT((ROW()-13)/2),0)),"",OFFSET('5. Pp (3 años)'!$H$46,INT((ROW()-13)/2),0))</f>
        <v>Trimestral</v>
      </c>
      <c r="H127" s="1002">
        <f ca="1">IF(ISBLANK(OFFSET('9. METAS'!$K$20,INT((ROW()-13)/2),0)),"",OFFSET('9. METAS'!$K$20,INT((ROW()-13)/2),0))</f>
        <v>78</v>
      </c>
      <c r="I127" s="1004"/>
      <c r="J127" s="244">
        <f ca="1">IF(MOD(ROW()-13,2)=0,IF(ISBLANK(OFFSET('11. SEGUIMIENTO 2026'!$N$14,INT((ROW()-13)/2),0)),"",OFFSET('11. SEGUIMIENTO 2026'!$N$14,INT((ROW()-13)/2),0)),IF(ISBLANK(OFFSET('9. METAS'!$Q$20,INT((ROW()-14)/2),0)),"",OFFSET('9. METAS'!$Q$20,INT((ROW()-14)/2),0)))</f>
        <v>9</v>
      </c>
      <c r="K127" s="245" t="str">
        <f ca="1">IF(MOD(ROW()-13,2)=0,IF(ISBLANK(OFFSET('11. SEGUIMIENTO 2026'!$O$14,INT((ROW()-13)/2),0)),"",OFFSET('11. SEGUIMIENTO 2026'!$O$14,INT((ROW()-13)/2),0)),IF(ISBLANK(OFFSET('9. METAS'!$R$20,INT((ROW()-14)/2),0)),"",OFFSET('9. METAS'!$R$20,INT((ROW()-14)/2),0)))</f>
        <v/>
      </c>
      <c r="L127" s="245" t="str">
        <f ca="1">IF(MOD(ROW()-13,2)=0,IF(ISBLANK(OFFSET('11. SEGUIMIENTO 2026'!$P$14,INT((ROW()-13)/2),0)),"",OFFSET('11. SEGUIMIENTO 2026'!$P$14,INT((ROW()-13)/2),0)),IF(ISBLANK(OFFSET('9. METAS'!$S$20,INT((ROW()-14)/2),0)),"",OFFSET('9. METAS'!$S$20,INT((ROW()-14)/2),0)))</f>
        <v/>
      </c>
      <c r="M127" s="246" t="str">
        <f ca="1">IF(MOD(ROW()-13,2)=0,IF(ISBLANK(OFFSET('11. SEGUIMIENTO 2026'!$Q$14,INT((ROW()-13)/2),0)),"",OFFSET('11. SEGUIMIENTO 2026'!$Q$14,INT((ROW()-13)/2),0)),IF(ISBLANK(OFFSET('9. METAS'!$T$20,INT((ROW()-14)/2),0)),"",OFFSET('9. METAS'!$T$20,INT((ROW()-14)/2),0)))</f>
        <v/>
      </c>
      <c r="N127" s="1006">
        <f t="shared" ref="N127" ca="1" si="110">IFERROR(J127/J128,"ND")</f>
        <v>0.6</v>
      </c>
      <c r="O127" s="1008" t="str">
        <f t="shared" ref="O127" ca="1" si="111">IFERROR(((J127+K127+L127)/H127),"ND")</f>
        <v>ND</v>
      </c>
      <c r="P127" s="1010"/>
    </row>
    <row r="128" spans="3:16">
      <c r="C128" s="1025"/>
      <c r="D128" s="1018"/>
      <c r="E128" s="1018"/>
      <c r="F128" s="1021"/>
      <c r="G128" s="1023"/>
      <c r="H128" s="1002"/>
      <c r="I128" s="1012"/>
      <c r="J128" s="244">
        <f ca="1">IF(MOD(ROW()-13,2)=0,IF(ISBLANK(OFFSET('11. SEGUIMIENTO 2026'!$N$14,INT((ROW()-13)/2),0)),"",OFFSET('11. SEGUIMIENTO 2026'!$N$14,INT((ROW()-13)/2),0)),IF(ISBLANK(OFFSET('9. METAS'!$Q$20,INT((ROW()-14)/2),0)),"",OFFSET('9. METAS'!$Q$20,INT((ROW()-14)/2),0)))</f>
        <v>15</v>
      </c>
      <c r="K128" s="245">
        <f ca="1">IF(MOD(ROW()-13,2)=0,IF(ISBLANK(OFFSET('11. SEGUIMIENTO 2026'!$O$14,INT((ROW()-13)/2),0)),"",OFFSET('11. SEGUIMIENTO 2026'!$O$14,INT((ROW()-13)/2),0)),IF(ISBLANK(OFFSET('9. METAS'!$R$20,INT((ROW()-14)/2),0)),"",OFFSET('9. METAS'!$R$20,INT((ROW()-14)/2),0)))</f>
        <v>24</v>
      </c>
      <c r="L128" s="245">
        <f ca="1">IF(MOD(ROW()-13,2)=0,IF(ISBLANK(OFFSET('11. SEGUIMIENTO 2026'!$P$14,INT((ROW()-13)/2),0)),"",OFFSET('11. SEGUIMIENTO 2026'!$P$14,INT((ROW()-13)/2),0)),IF(ISBLANK(OFFSET('9. METAS'!$S$20,INT((ROW()-14)/2),0)),"",OFFSET('9. METAS'!$S$20,INT((ROW()-14)/2),0)))</f>
        <v>23</v>
      </c>
      <c r="M128" s="246">
        <f ca="1">IF(MOD(ROW()-13,2)=0,IF(ISBLANK(OFFSET('11. SEGUIMIENTO 2026'!$Q$14,INT((ROW()-13)/2),0)),"",OFFSET('11. SEGUIMIENTO 2026'!$Q$14,INT((ROW()-13)/2),0)),IF(ISBLANK(OFFSET('9. METAS'!$T$20,INT((ROW()-14)/2),0)),"",OFFSET('9. METAS'!$T$20,INT((ROW()-14)/2),0)))</f>
        <v>16</v>
      </c>
      <c r="N128" s="1013"/>
      <c r="O128" s="1014"/>
      <c r="P128" s="1015"/>
    </row>
    <row r="129" spans="3:16">
      <c r="C129" s="1016" t="str">
        <f ca="1">IF(ISBLANK(OFFSET('5. Pp (3 años)'!$C$46,INT((ROW()-13)/2),0)),"",OFFSET('5. Pp (3 años)'!$C$46,INT((ROW()-13)/2),0))</f>
        <v>Actividad</v>
      </c>
      <c r="D129" s="1018" t="str">
        <f ca="1">IF(ISBLANK(OFFSET('5. Pp (3 años)'!$D$46,INT((ROW()-13)/2),0)),"",OFFSET('5. Pp (3 años)'!$D$46,INT((ROW()-13)/2),0))</f>
        <v/>
      </c>
      <c r="E129" s="1018" t="str">
        <f ca="1">IF(ISBLANK(OFFSET('5. Pp (3 años)'!$E$46,INT((ROW()-13)/2),0)),"",OFFSET('5. Pp (3 años)'!$E$46,INT((ROW()-13)/2),0))</f>
        <v/>
      </c>
      <c r="F129" s="1021" t="str">
        <f ca="1">IF(ISBLANK(OFFSET('5. Pp (3 años)'!$K$46,INT((ROW()-13)/2),0)),"",OFFSET('5. Pp (3 años)'!$K$46,INT((ROW()-13)/2),0))</f>
        <v/>
      </c>
      <c r="G129" s="1023" t="str">
        <f ca="1">IF(ISBLANK(OFFSET('5. Pp (3 años)'!$H$46,INT((ROW()-13)/2),0)),"",OFFSET('5. Pp (3 años)'!$H$46,INT((ROW()-13)/2),0))</f>
        <v/>
      </c>
      <c r="H129" s="1002" t="str">
        <f ca="1">IF(ISBLANK(OFFSET('9. METAS'!$K$20,INT((ROW()-13)/2),0)),"",OFFSET('9. METAS'!$K$20,INT((ROW()-13)/2),0))</f>
        <v/>
      </c>
      <c r="I129" s="1004"/>
      <c r="J129" s="244" t="str">
        <f ca="1">IF(MOD(ROW()-13,2)=0,IF(ISBLANK(OFFSET('11. SEGUIMIENTO 2026'!$N$14,INT((ROW()-13)/2),0)),"",OFFSET('11. SEGUIMIENTO 2026'!$N$14,INT((ROW()-13)/2),0)),IF(ISBLANK(OFFSET('9. METAS'!$Q$20,INT((ROW()-14)/2),0)),"",OFFSET('9. METAS'!$Q$20,INT((ROW()-14)/2),0)))</f>
        <v/>
      </c>
      <c r="K129" s="245" t="str">
        <f ca="1">IF(MOD(ROW()-13,2)=0,IF(ISBLANK(OFFSET('11. SEGUIMIENTO 2026'!$O$14,INT((ROW()-13)/2),0)),"",OFFSET('11. SEGUIMIENTO 2026'!$O$14,INT((ROW()-13)/2),0)),IF(ISBLANK(OFFSET('9. METAS'!$R$20,INT((ROW()-14)/2),0)),"",OFFSET('9. METAS'!$R$20,INT((ROW()-14)/2),0)))</f>
        <v/>
      </c>
      <c r="L129" s="245" t="str">
        <f ca="1">IF(MOD(ROW()-13,2)=0,IF(ISBLANK(OFFSET('11. SEGUIMIENTO 2026'!$P$14,INT((ROW()-13)/2),0)),"",OFFSET('11. SEGUIMIENTO 2026'!$P$14,INT((ROW()-13)/2),0)),IF(ISBLANK(OFFSET('9. METAS'!$S$20,INT((ROW()-14)/2),0)),"",OFFSET('9. METAS'!$S$20,INT((ROW()-14)/2),0)))</f>
        <v/>
      </c>
      <c r="M129" s="246" t="str">
        <f ca="1">IF(MOD(ROW()-13,2)=0,IF(ISBLANK(OFFSET('11. SEGUIMIENTO 2026'!$Q$14,INT((ROW()-13)/2),0)),"",OFFSET('11. SEGUIMIENTO 2026'!$Q$14,INT((ROW()-13)/2),0)),IF(ISBLANK(OFFSET('9. METAS'!$T$20,INT((ROW()-14)/2),0)),"",OFFSET('9. METAS'!$T$20,INT((ROW()-14)/2),0)))</f>
        <v/>
      </c>
      <c r="N129" s="1006" t="str">
        <f t="shared" ref="N129" ca="1" si="112">IFERROR(J129/J130,"ND")</f>
        <v>ND</v>
      </c>
      <c r="O129" s="1008" t="str">
        <f t="shared" ref="O129" ca="1" si="113">IFERROR(((J129+K129+L129)/H129),"ND")</f>
        <v>ND</v>
      </c>
      <c r="P129" s="1010"/>
    </row>
    <row r="130" spans="3:16">
      <c r="C130" s="1025"/>
      <c r="D130" s="1018"/>
      <c r="E130" s="1018"/>
      <c r="F130" s="1021"/>
      <c r="G130" s="1023"/>
      <c r="H130" s="1002"/>
      <c r="I130" s="1012"/>
      <c r="J130" s="244" t="str">
        <f ca="1">IF(MOD(ROW()-13,2)=0,IF(ISBLANK(OFFSET('11. SEGUIMIENTO 2026'!$N$14,INT((ROW()-13)/2),0)),"",OFFSET('11. SEGUIMIENTO 2026'!$N$14,INT((ROW()-13)/2),0)),IF(ISBLANK(OFFSET('9. METAS'!$Q$20,INT((ROW()-14)/2),0)),"",OFFSET('9. METAS'!$Q$20,INT((ROW()-14)/2),0)))</f>
        <v/>
      </c>
      <c r="K130" s="245" t="str">
        <f ca="1">IF(MOD(ROW()-13,2)=0,IF(ISBLANK(OFFSET('11. SEGUIMIENTO 2026'!$O$14,INT((ROW()-13)/2),0)),"",OFFSET('11. SEGUIMIENTO 2026'!$O$14,INT((ROW()-13)/2),0)),IF(ISBLANK(OFFSET('9. METAS'!$R$20,INT((ROW()-14)/2),0)),"",OFFSET('9. METAS'!$R$20,INT((ROW()-14)/2),0)))</f>
        <v/>
      </c>
      <c r="L130" s="245" t="str">
        <f ca="1">IF(MOD(ROW()-13,2)=0,IF(ISBLANK(OFFSET('11. SEGUIMIENTO 2026'!$P$14,INT((ROW()-13)/2),0)),"",OFFSET('11. SEGUIMIENTO 2026'!$P$14,INT((ROW()-13)/2),0)),IF(ISBLANK(OFFSET('9. METAS'!$S$20,INT((ROW()-14)/2),0)),"",OFFSET('9. METAS'!$S$20,INT((ROW()-14)/2),0)))</f>
        <v/>
      </c>
      <c r="M130" s="246" t="str">
        <f ca="1">IF(MOD(ROW()-13,2)=0,IF(ISBLANK(OFFSET('11. SEGUIMIENTO 2026'!$Q$14,INT((ROW()-13)/2),0)),"",OFFSET('11. SEGUIMIENTO 2026'!$Q$14,INT((ROW()-13)/2),0)),IF(ISBLANK(OFFSET('9. METAS'!$T$20,INT((ROW()-14)/2),0)),"",OFFSET('9. METAS'!$T$20,INT((ROW()-14)/2),0)))</f>
        <v/>
      </c>
      <c r="N130" s="1013"/>
      <c r="O130" s="1014"/>
      <c r="P130" s="1015"/>
    </row>
    <row r="131" spans="3:16">
      <c r="C131" s="1016" t="str">
        <f ca="1">IF(ISBLANK(OFFSET('5. Pp (3 años)'!$C$46,INT((ROW()-13)/2),0)),"",OFFSET('5. Pp (3 años)'!$C$46,INT((ROW()-13)/2),0))</f>
        <v>Actividad</v>
      </c>
      <c r="D131" s="1018" t="str">
        <f ca="1">IF(ISBLANK(OFFSET('5. Pp (3 años)'!$D$46,INT((ROW()-13)/2),0)),"",OFFSET('5. Pp (3 años)'!$D$46,INT((ROW()-13)/2),0))</f>
        <v/>
      </c>
      <c r="E131" s="1018" t="str">
        <f ca="1">IF(ISBLANK(OFFSET('5. Pp (3 años)'!$E$46,INT((ROW()-13)/2),0)),"",OFFSET('5. Pp (3 años)'!$E$46,INT((ROW()-13)/2),0))</f>
        <v/>
      </c>
      <c r="F131" s="1021" t="str">
        <f ca="1">IF(ISBLANK(OFFSET('5. Pp (3 años)'!$K$46,INT((ROW()-13)/2),0)),"",OFFSET('5. Pp (3 años)'!$K$46,INT((ROW()-13)/2),0))</f>
        <v/>
      </c>
      <c r="G131" s="1023" t="str">
        <f ca="1">IF(ISBLANK(OFFSET('5. Pp (3 años)'!$H$46,INT((ROW()-13)/2),0)),"",OFFSET('5. Pp (3 años)'!$H$46,INT((ROW()-13)/2),0))</f>
        <v/>
      </c>
      <c r="H131" s="1002" t="str">
        <f ca="1">IF(ISBLANK(OFFSET('9. METAS'!$K$20,INT((ROW()-13)/2),0)),"",OFFSET('9. METAS'!$K$20,INT((ROW()-13)/2),0))</f>
        <v/>
      </c>
      <c r="I131" s="1004"/>
      <c r="J131" s="244" t="str">
        <f ca="1">IF(MOD(ROW()-13,2)=0,IF(ISBLANK(OFFSET('11. SEGUIMIENTO 2026'!$N$14,INT((ROW()-13)/2),0)),"",OFFSET('11. SEGUIMIENTO 2026'!$N$14,INT((ROW()-13)/2),0)),IF(ISBLANK(OFFSET('9. METAS'!$Q$20,INT((ROW()-14)/2),0)),"",OFFSET('9. METAS'!$Q$20,INT((ROW()-14)/2),0)))</f>
        <v/>
      </c>
      <c r="K131" s="245" t="str">
        <f ca="1">IF(MOD(ROW()-13,2)=0,IF(ISBLANK(OFFSET('11. SEGUIMIENTO 2026'!$O$14,INT((ROW()-13)/2),0)),"",OFFSET('11. SEGUIMIENTO 2026'!$O$14,INT((ROW()-13)/2),0)),IF(ISBLANK(OFFSET('9. METAS'!$R$20,INT((ROW()-14)/2),0)),"",OFFSET('9. METAS'!$R$20,INT((ROW()-14)/2),0)))</f>
        <v/>
      </c>
      <c r="L131" s="245" t="str">
        <f ca="1">IF(MOD(ROW()-13,2)=0,IF(ISBLANK(OFFSET('11. SEGUIMIENTO 2026'!$P$14,INT((ROW()-13)/2),0)),"",OFFSET('11. SEGUIMIENTO 2026'!$P$14,INT((ROW()-13)/2),0)),IF(ISBLANK(OFFSET('9. METAS'!$S$20,INT((ROW()-14)/2),0)),"",OFFSET('9. METAS'!$S$20,INT((ROW()-14)/2),0)))</f>
        <v/>
      </c>
      <c r="M131" s="246" t="str">
        <f ca="1">IF(MOD(ROW()-13,2)=0,IF(ISBLANK(OFFSET('11. SEGUIMIENTO 2026'!$Q$14,INT((ROW()-13)/2),0)),"",OFFSET('11. SEGUIMIENTO 2026'!$Q$14,INT((ROW()-13)/2),0)),IF(ISBLANK(OFFSET('9. METAS'!$T$20,INT((ROW()-14)/2),0)),"",OFFSET('9. METAS'!$T$20,INT((ROW()-14)/2),0)))</f>
        <v/>
      </c>
      <c r="N131" s="1006" t="str">
        <f t="shared" ref="N131" ca="1" si="114">IFERROR(J131/J132,"ND")</f>
        <v>ND</v>
      </c>
      <c r="O131" s="1008" t="str">
        <f t="shared" ref="O131" ca="1" si="115">IFERROR(((J131+K131+L131)/H131),"ND")</f>
        <v>ND</v>
      </c>
      <c r="P131" s="1010"/>
    </row>
    <row r="132" spans="3:16">
      <c r="C132" s="1025"/>
      <c r="D132" s="1018"/>
      <c r="E132" s="1018"/>
      <c r="F132" s="1021"/>
      <c r="G132" s="1023"/>
      <c r="H132" s="1002"/>
      <c r="I132" s="1012"/>
      <c r="J132" s="244" t="str">
        <f ca="1">IF(MOD(ROW()-13,2)=0,IF(ISBLANK(OFFSET('11. SEGUIMIENTO 2026'!$N$14,INT((ROW()-13)/2),0)),"",OFFSET('11. SEGUIMIENTO 2026'!$N$14,INT((ROW()-13)/2),0)),IF(ISBLANK(OFFSET('9. METAS'!$Q$20,INT((ROW()-14)/2),0)),"",OFFSET('9. METAS'!$Q$20,INT((ROW()-14)/2),0)))</f>
        <v/>
      </c>
      <c r="K132" s="245" t="str">
        <f ca="1">IF(MOD(ROW()-13,2)=0,IF(ISBLANK(OFFSET('11. SEGUIMIENTO 2026'!$O$14,INT((ROW()-13)/2),0)),"",OFFSET('11. SEGUIMIENTO 2026'!$O$14,INT((ROW()-13)/2),0)),IF(ISBLANK(OFFSET('9. METAS'!$R$20,INT((ROW()-14)/2),0)),"",OFFSET('9. METAS'!$R$20,INT((ROW()-14)/2),0)))</f>
        <v/>
      </c>
      <c r="L132" s="245" t="str">
        <f ca="1">IF(MOD(ROW()-13,2)=0,IF(ISBLANK(OFFSET('11. SEGUIMIENTO 2026'!$P$14,INT((ROW()-13)/2),0)),"",OFFSET('11. SEGUIMIENTO 2026'!$P$14,INT((ROW()-13)/2),0)),IF(ISBLANK(OFFSET('9. METAS'!$S$20,INT((ROW()-14)/2),0)),"",OFFSET('9. METAS'!$S$20,INT((ROW()-14)/2),0)))</f>
        <v/>
      </c>
      <c r="M132" s="246" t="str">
        <f ca="1">IF(MOD(ROW()-13,2)=0,IF(ISBLANK(OFFSET('11. SEGUIMIENTO 2026'!$Q$14,INT((ROW()-13)/2),0)),"",OFFSET('11. SEGUIMIENTO 2026'!$Q$14,INT((ROW()-13)/2),0)),IF(ISBLANK(OFFSET('9. METAS'!$T$20,INT((ROW()-14)/2),0)),"",OFFSET('9. METAS'!$T$20,INT((ROW()-14)/2),0)))</f>
        <v/>
      </c>
      <c r="N132" s="1013"/>
      <c r="O132" s="1014"/>
      <c r="P132" s="1015"/>
    </row>
    <row r="133" spans="3:16">
      <c r="C133" s="1016" t="str">
        <f ca="1">IF(ISBLANK(OFFSET('5. Pp (3 años)'!$C$46,INT((ROW()-13)/2),0)),"",OFFSET('5. Pp (3 años)'!$C$46,INT((ROW()-13)/2),0))</f>
        <v>Actividad</v>
      </c>
      <c r="D133" s="1018" t="str">
        <f ca="1">IF(ISBLANK(OFFSET('5. Pp (3 años)'!$D$46,INT((ROW()-13)/2),0)),"",OFFSET('5. Pp (3 años)'!$D$46,INT((ROW()-13)/2),0))</f>
        <v/>
      </c>
      <c r="E133" s="1018" t="str">
        <f ca="1">IF(ISBLANK(OFFSET('5. Pp (3 años)'!$E$46,INT((ROW()-13)/2),0)),"",OFFSET('5. Pp (3 años)'!$E$46,INT((ROW()-13)/2),0))</f>
        <v/>
      </c>
      <c r="F133" s="1021" t="str">
        <f ca="1">IF(ISBLANK(OFFSET('5. Pp (3 años)'!$K$46,INT((ROW()-13)/2),0)),"",OFFSET('5. Pp (3 años)'!$K$46,INT((ROW()-13)/2),0))</f>
        <v/>
      </c>
      <c r="G133" s="1023" t="str">
        <f ca="1">IF(ISBLANK(OFFSET('5. Pp (3 años)'!$H$46,INT((ROW()-13)/2),0)),"",OFFSET('5. Pp (3 años)'!$H$46,INT((ROW()-13)/2),0))</f>
        <v/>
      </c>
      <c r="H133" s="1002" t="str">
        <f ca="1">IF(ISBLANK(OFFSET('9. METAS'!$K$20,INT((ROW()-13)/2),0)),"",OFFSET('9. METAS'!$K$20,INT((ROW()-13)/2),0))</f>
        <v/>
      </c>
      <c r="I133" s="1004"/>
      <c r="J133" s="244" t="str">
        <f ca="1">IF(MOD(ROW()-13,2)=0,IF(ISBLANK(OFFSET('11. SEGUIMIENTO 2026'!$N$14,INT((ROW()-13)/2),0)),"",OFFSET('11. SEGUIMIENTO 2026'!$N$14,INT((ROW()-13)/2),0)),IF(ISBLANK(OFFSET('9. METAS'!$Q$20,INT((ROW()-14)/2),0)),"",OFFSET('9. METAS'!$Q$20,INT((ROW()-14)/2),0)))</f>
        <v/>
      </c>
      <c r="K133" s="245" t="str">
        <f ca="1">IF(MOD(ROW()-13,2)=0,IF(ISBLANK(OFFSET('11. SEGUIMIENTO 2026'!$O$14,INT((ROW()-13)/2),0)),"",OFFSET('11. SEGUIMIENTO 2026'!$O$14,INT((ROW()-13)/2),0)),IF(ISBLANK(OFFSET('9. METAS'!$R$20,INT((ROW()-14)/2),0)),"",OFFSET('9. METAS'!$R$20,INT((ROW()-14)/2),0)))</f>
        <v/>
      </c>
      <c r="L133" s="245" t="str">
        <f ca="1">IF(MOD(ROW()-13,2)=0,IF(ISBLANK(OFFSET('11. SEGUIMIENTO 2026'!$P$14,INT((ROW()-13)/2),0)),"",OFFSET('11. SEGUIMIENTO 2026'!$P$14,INT((ROW()-13)/2),0)),IF(ISBLANK(OFFSET('9. METAS'!$S$20,INT((ROW()-14)/2),0)),"",OFFSET('9. METAS'!$S$20,INT((ROW()-14)/2),0)))</f>
        <v/>
      </c>
      <c r="M133" s="246" t="str">
        <f ca="1">IF(MOD(ROW()-13,2)=0,IF(ISBLANK(OFFSET('11. SEGUIMIENTO 2026'!$Q$14,INT((ROW()-13)/2),0)),"",OFFSET('11. SEGUIMIENTO 2026'!$Q$14,INT((ROW()-13)/2),0)),IF(ISBLANK(OFFSET('9. METAS'!$T$20,INT((ROW()-14)/2),0)),"",OFFSET('9. METAS'!$T$20,INT((ROW()-14)/2),0)))</f>
        <v/>
      </c>
      <c r="N133" s="1006" t="str">
        <f t="shared" ref="N133" ca="1" si="116">IFERROR(J133/J134,"ND")</f>
        <v>ND</v>
      </c>
      <c r="O133" s="1008" t="str">
        <f t="shared" ref="O133" ca="1" si="117">IFERROR(((J133+K133+L133)/H133),"ND")</f>
        <v>ND</v>
      </c>
      <c r="P133" s="1010"/>
    </row>
    <row r="134" spans="3:16">
      <c r="C134" s="1025"/>
      <c r="D134" s="1018"/>
      <c r="E134" s="1018"/>
      <c r="F134" s="1021"/>
      <c r="G134" s="1023"/>
      <c r="H134" s="1002"/>
      <c r="I134" s="1012"/>
      <c r="J134" s="244" t="str">
        <f ca="1">IF(MOD(ROW()-13,2)=0,IF(ISBLANK(OFFSET('11. SEGUIMIENTO 2026'!$N$14,INT((ROW()-13)/2),0)),"",OFFSET('11. SEGUIMIENTO 2026'!$N$14,INT((ROW()-13)/2),0)),IF(ISBLANK(OFFSET('9. METAS'!$Q$20,INT((ROW()-14)/2),0)),"",OFFSET('9. METAS'!$Q$20,INT((ROW()-14)/2),0)))</f>
        <v/>
      </c>
      <c r="K134" s="245" t="str">
        <f ca="1">IF(MOD(ROW()-13,2)=0,IF(ISBLANK(OFFSET('11. SEGUIMIENTO 2026'!$O$14,INT((ROW()-13)/2),0)),"",OFFSET('11. SEGUIMIENTO 2026'!$O$14,INT((ROW()-13)/2),0)),IF(ISBLANK(OFFSET('9. METAS'!$R$20,INT((ROW()-14)/2),0)),"",OFFSET('9. METAS'!$R$20,INT((ROW()-14)/2),0)))</f>
        <v/>
      </c>
      <c r="L134" s="245" t="str">
        <f ca="1">IF(MOD(ROW()-13,2)=0,IF(ISBLANK(OFFSET('11. SEGUIMIENTO 2026'!$P$14,INT((ROW()-13)/2),0)),"",OFFSET('11. SEGUIMIENTO 2026'!$P$14,INT((ROW()-13)/2),0)),IF(ISBLANK(OFFSET('9. METAS'!$S$20,INT((ROW()-14)/2),0)),"",OFFSET('9. METAS'!$S$20,INT((ROW()-14)/2),0)))</f>
        <v/>
      </c>
      <c r="M134" s="246" t="str">
        <f ca="1">IF(MOD(ROW()-13,2)=0,IF(ISBLANK(OFFSET('11. SEGUIMIENTO 2026'!$Q$14,INT((ROW()-13)/2),0)),"",OFFSET('11. SEGUIMIENTO 2026'!$Q$14,INT((ROW()-13)/2),0)),IF(ISBLANK(OFFSET('9. METAS'!$T$20,INT((ROW()-14)/2),0)),"",OFFSET('9. METAS'!$T$20,INT((ROW()-14)/2),0)))</f>
        <v/>
      </c>
      <c r="N134" s="1013"/>
      <c r="O134" s="1014"/>
      <c r="P134" s="1015"/>
    </row>
    <row r="135" spans="3:16">
      <c r="C135" s="1016" t="str">
        <f ca="1">IF(ISBLANK(OFFSET('5. Pp (3 años)'!$C$46,INT((ROW()-13)/2),0)),"",OFFSET('5. Pp (3 años)'!$C$46,INT((ROW()-13)/2),0))</f>
        <v>Actividad</v>
      </c>
      <c r="D135" s="1018" t="str">
        <f ca="1">IF(ISBLANK(OFFSET('5. Pp (3 años)'!$D$46,INT((ROW()-13)/2),0)),"",OFFSET('5. Pp (3 años)'!$D$46,INT((ROW()-13)/2),0))</f>
        <v/>
      </c>
      <c r="E135" s="1018" t="str">
        <f ca="1">IF(ISBLANK(OFFSET('5. Pp (3 años)'!$E$46,INT((ROW()-13)/2),0)),"",OFFSET('5. Pp (3 años)'!$E$46,INT((ROW()-13)/2),0))</f>
        <v/>
      </c>
      <c r="F135" s="1021" t="str">
        <f ca="1">IF(ISBLANK(OFFSET('5. Pp (3 años)'!$K$46,INT((ROW()-13)/2),0)),"",OFFSET('5. Pp (3 años)'!$K$46,INT((ROW()-13)/2),0))</f>
        <v/>
      </c>
      <c r="G135" s="1023" t="str">
        <f ca="1">IF(ISBLANK(OFFSET('5. Pp (3 años)'!$H$46,INT((ROW()-13)/2),0)),"",OFFSET('5. Pp (3 años)'!$H$46,INT((ROW()-13)/2),0))</f>
        <v/>
      </c>
      <c r="H135" s="1002" t="str">
        <f ca="1">IF(ISBLANK(OFFSET('9. METAS'!$K$20,INT((ROW()-13)/2),0)),"",OFFSET('9. METAS'!$K$20,INT((ROW()-13)/2),0))</f>
        <v/>
      </c>
      <c r="I135" s="1004"/>
      <c r="J135" s="244" t="str">
        <f ca="1">IF(MOD(ROW()-13,2)=0,IF(ISBLANK(OFFSET('11. SEGUIMIENTO 2026'!$N$14,INT((ROW()-13)/2),0)),"",OFFSET('11. SEGUIMIENTO 2026'!$N$14,INT((ROW()-13)/2),0)),IF(ISBLANK(OFFSET('9. METAS'!$Q$20,INT((ROW()-14)/2),0)),"",OFFSET('9. METAS'!$Q$20,INT((ROW()-14)/2),0)))</f>
        <v/>
      </c>
      <c r="K135" s="245" t="str">
        <f ca="1">IF(MOD(ROW()-13,2)=0,IF(ISBLANK(OFFSET('11. SEGUIMIENTO 2026'!$O$14,INT((ROW()-13)/2),0)),"",OFFSET('11. SEGUIMIENTO 2026'!$O$14,INT((ROW()-13)/2),0)),IF(ISBLANK(OFFSET('9. METAS'!$R$20,INT((ROW()-14)/2),0)),"",OFFSET('9. METAS'!$R$20,INT((ROW()-14)/2),0)))</f>
        <v/>
      </c>
      <c r="L135" s="245" t="str">
        <f ca="1">IF(MOD(ROW()-13,2)=0,IF(ISBLANK(OFFSET('11. SEGUIMIENTO 2026'!$P$14,INT((ROW()-13)/2),0)),"",OFFSET('11. SEGUIMIENTO 2026'!$P$14,INT((ROW()-13)/2),0)),IF(ISBLANK(OFFSET('9. METAS'!$S$20,INT((ROW()-14)/2),0)),"",OFFSET('9. METAS'!$S$20,INT((ROW()-14)/2),0)))</f>
        <v/>
      </c>
      <c r="M135" s="246" t="str">
        <f ca="1">IF(MOD(ROW()-13,2)=0,IF(ISBLANK(OFFSET('11. SEGUIMIENTO 2026'!$Q$14,INT((ROW()-13)/2),0)),"",OFFSET('11. SEGUIMIENTO 2026'!$Q$14,INT((ROW()-13)/2),0)),IF(ISBLANK(OFFSET('9. METAS'!$T$20,INT((ROW()-14)/2),0)),"",OFFSET('9. METAS'!$T$20,INT((ROW()-14)/2),0)))</f>
        <v/>
      </c>
      <c r="N135" s="1006" t="str">
        <f t="shared" ref="N135" ca="1" si="118">IFERROR(J135/J136,"ND")</f>
        <v>ND</v>
      </c>
      <c r="O135" s="1008" t="str">
        <f t="shared" ref="O135" ca="1" si="119">IFERROR(((J135+K135+L135)/H135),"ND")</f>
        <v>ND</v>
      </c>
      <c r="P135" s="1010"/>
    </row>
    <row r="136" spans="3:16">
      <c r="C136" s="1025"/>
      <c r="D136" s="1018"/>
      <c r="E136" s="1018"/>
      <c r="F136" s="1021"/>
      <c r="G136" s="1023"/>
      <c r="H136" s="1002"/>
      <c r="I136" s="1012"/>
      <c r="J136" s="244" t="str">
        <f ca="1">IF(MOD(ROW()-13,2)=0,IF(ISBLANK(OFFSET('11. SEGUIMIENTO 2026'!$N$14,INT((ROW()-13)/2),0)),"",OFFSET('11. SEGUIMIENTO 2026'!$N$14,INT((ROW()-13)/2),0)),IF(ISBLANK(OFFSET('9. METAS'!$Q$20,INT((ROW()-14)/2),0)),"",OFFSET('9. METAS'!$Q$20,INT((ROW()-14)/2),0)))</f>
        <v/>
      </c>
      <c r="K136" s="245" t="str">
        <f ca="1">IF(MOD(ROW()-13,2)=0,IF(ISBLANK(OFFSET('11. SEGUIMIENTO 2026'!$O$14,INT((ROW()-13)/2),0)),"",OFFSET('11. SEGUIMIENTO 2026'!$O$14,INT((ROW()-13)/2),0)),IF(ISBLANK(OFFSET('9. METAS'!$R$20,INT((ROW()-14)/2),0)),"",OFFSET('9. METAS'!$R$20,INT((ROW()-14)/2),0)))</f>
        <v/>
      </c>
      <c r="L136" s="245" t="str">
        <f ca="1">IF(MOD(ROW()-13,2)=0,IF(ISBLANK(OFFSET('11. SEGUIMIENTO 2026'!$P$14,INT((ROW()-13)/2),0)),"",OFFSET('11. SEGUIMIENTO 2026'!$P$14,INT((ROW()-13)/2),0)),IF(ISBLANK(OFFSET('9. METAS'!$S$20,INT((ROW()-14)/2),0)),"",OFFSET('9. METAS'!$S$20,INT((ROW()-14)/2),0)))</f>
        <v/>
      </c>
      <c r="M136" s="246" t="str">
        <f ca="1">IF(MOD(ROW()-13,2)=0,IF(ISBLANK(OFFSET('11. SEGUIMIENTO 2026'!$Q$14,INT((ROW()-13)/2),0)),"",OFFSET('11. SEGUIMIENTO 2026'!$Q$14,INT((ROW()-13)/2),0)),IF(ISBLANK(OFFSET('9. METAS'!$T$20,INT((ROW()-14)/2),0)),"",OFFSET('9. METAS'!$T$20,INT((ROW()-14)/2),0)))</f>
        <v/>
      </c>
      <c r="N136" s="1013"/>
      <c r="O136" s="1014"/>
      <c r="P136" s="1015"/>
    </row>
    <row r="137" spans="3:16">
      <c r="C137" s="1016" t="str">
        <f ca="1">IF(ISBLANK(OFFSET('5. Pp (3 años)'!$C$46,INT((ROW()-13)/2),0)),"",OFFSET('5. Pp (3 años)'!$C$46,INT((ROW()-13)/2),0))</f>
        <v>Componente</v>
      </c>
      <c r="D137" s="1018" t="str">
        <f ca="1">IF(ISBLANK(OFFSET('5. Pp (3 años)'!$D$46,INT((ROW()-13)/2),0)),"",OFFSET('5. Pp (3 años)'!$D$46,INT((ROW()-13)/2),0))</f>
        <v>4.1.1.1.11 Mecanismos de participación y visibilidad para la inclusión y diversidad sexual implementados</v>
      </c>
      <c r="E137" s="1018" t="str">
        <f ca="1">IF(ISBLANK(OFFSET('5. Pp (3 años)'!$E$46,INT((ROW()-13)/2),0)),"",OFFSET('5. Pp (3 años)'!$E$46,INT((ROW()-13)/2),0))</f>
        <v>PMVPC: Porcentaje de mecanismos de visibilidad y participación ciudadana por la diversidad sexual ejecutados.</v>
      </c>
      <c r="F137" s="1021" t="str">
        <f ca="1">IF(ISBLANK(OFFSET('5. Pp (3 años)'!$K$46,INT((ROW()-13)/2),0)),"",OFFSET('5. Pp (3 años)'!$K$46,INT((ROW()-13)/2),0))</f>
        <v xml:space="preserve">Ascendente </v>
      </c>
      <c r="G137" s="1023" t="str">
        <f ca="1">IF(ISBLANK(OFFSET('5. Pp (3 años)'!$H$46,INT((ROW()-13)/2),0)),"",OFFSET('5. Pp (3 años)'!$H$46,INT((ROW()-13)/2),0))</f>
        <v>Trimestral</v>
      </c>
      <c r="H137" s="1002">
        <f ca="1">IF(ISBLANK(OFFSET('9. METAS'!$K$20,INT((ROW()-13)/2),0)),"",OFFSET('9. METAS'!$K$20,INT((ROW()-13)/2),0))</f>
        <v>100</v>
      </c>
      <c r="I137" s="1004"/>
      <c r="J137" s="244">
        <f ca="1">IF(MOD(ROW()-13,2)=0,IF(ISBLANK(OFFSET('11. SEGUIMIENTO 2026'!$N$14,INT((ROW()-13)/2),0)),"",OFFSET('11. SEGUIMIENTO 2026'!$N$14,INT((ROW()-13)/2),0)),IF(ISBLANK(OFFSET('9. METAS'!$Q$20,INT((ROW()-14)/2),0)),"",OFFSET('9. METAS'!$Q$20,INT((ROW()-14)/2),0)))</f>
        <v>0</v>
      </c>
      <c r="K137" s="245" t="str">
        <f ca="1">IF(MOD(ROW()-13,2)=0,IF(ISBLANK(OFFSET('11. SEGUIMIENTO 2026'!$O$14,INT((ROW()-13)/2),0)),"",OFFSET('11. SEGUIMIENTO 2026'!$O$14,INT((ROW()-13)/2),0)),IF(ISBLANK(OFFSET('9. METAS'!$R$20,INT((ROW()-14)/2),0)),"",OFFSET('9. METAS'!$R$20,INT((ROW()-14)/2),0)))</f>
        <v/>
      </c>
      <c r="L137" s="245" t="str">
        <f ca="1">IF(MOD(ROW()-13,2)=0,IF(ISBLANK(OFFSET('11. SEGUIMIENTO 2026'!$P$14,INT((ROW()-13)/2),0)),"",OFFSET('11. SEGUIMIENTO 2026'!$P$14,INT((ROW()-13)/2),0)),IF(ISBLANK(OFFSET('9. METAS'!$S$20,INT((ROW()-14)/2),0)),"",OFFSET('9. METAS'!$S$20,INT((ROW()-14)/2),0)))</f>
        <v/>
      </c>
      <c r="M137" s="246" t="str">
        <f ca="1">IF(MOD(ROW()-13,2)=0,IF(ISBLANK(OFFSET('11. SEGUIMIENTO 2026'!$Q$14,INT((ROW()-13)/2),0)),"",OFFSET('11. SEGUIMIENTO 2026'!$Q$14,INT((ROW()-13)/2),0)),IF(ISBLANK(OFFSET('9. METAS'!$T$20,INT((ROW()-14)/2),0)),"",OFFSET('9. METAS'!$T$20,INT((ROW()-14)/2),0)))</f>
        <v/>
      </c>
      <c r="N137" s="1006">
        <f t="shared" ref="N137" ca="1" si="120">IFERROR(J137/J138,"ND")</f>
        <v>0</v>
      </c>
      <c r="O137" s="1008" t="str">
        <f t="shared" ref="O137" ca="1" si="121">IFERROR(((J137+K137+L137)/H137),"ND")</f>
        <v>ND</v>
      </c>
      <c r="P137" s="1010"/>
    </row>
    <row r="138" spans="3:16">
      <c r="C138" s="1025"/>
      <c r="D138" s="1018"/>
      <c r="E138" s="1018"/>
      <c r="F138" s="1021"/>
      <c r="G138" s="1023"/>
      <c r="H138" s="1002"/>
      <c r="I138" s="1012"/>
      <c r="J138" s="244">
        <f ca="1">IF(MOD(ROW()-13,2)=0,IF(ISBLANK(OFFSET('11. SEGUIMIENTO 2026'!$N$14,INT((ROW()-13)/2),0)),"",OFFSET('11. SEGUIMIENTO 2026'!$N$14,INT((ROW()-13)/2),0)),IF(ISBLANK(OFFSET('9. METAS'!$Q$20,INT((ROW()-14)/2),0)),"",OFFSET('9. METAS'!$Q$20,INT((ROW()-14)/2),0)))</f>
        <v>25</v>
      </c>
      <c r="K138" s="245">
        <f ca="1">IF(MOD(ROW()-13,2)=0,IF(ISBLANK(OFFSET('11. SEGUIMIENTO 2026'!$O$14,INT((ROW()-13)/2),0)),"",OFFSET('11. SEGUIMIENTO 2026'!$O$14,INT((ROW()-13)/2),0)),IF(ISBLANK(OFFSET('9. METAS'!$R$20,INT((ROW()-14)/2),0)),"",OFFSET('9. METAS'!$R$20,INT((ROW()-14)/2),0)))</f>
        <v>25</v>
      </c>
      <c r="L138" s="245">
        <f ca="1">IF(MOD(ROW()-13,2)=0,IF(ISBLANK(OFFSET('11. SEGUIMIENTO 2026'!$P$14,INT((ROW()-13)/2),0)),"",OFFSET('11. SEGUIMIENTO 2026'!$P$14,INT((ROW()-13)/2),0)),IF(ISBLANK(OFFSET('9. METAS'!$S$20,INT((ROW()-14)/2),0)),"",OFFSET('9. METAS'!$S$20,INT((ROW()-14)/2),0)))</f>
        <v>25</v>
      </c>
      <c r="M138" s="246">
        <f ca="1">IF(MOD(ROW()-13,2)=0,IF(ISBLANK(OFFSET('11. SEGUIMIENTO 2026'!$Q$14,INT((ROW()-13)/2),0)),"",OFFSET('11. SEGUIMIENTO 2026'!$Q$14,INT((ROW()-13)/2),0)),IF(ISBLANK(OFFSET('9. METAS'!$T$20,INT((ROW()-14)/2),0)),"",OFFSET('9. METAS'!$T$20,INT((ROW()-14)/2),0)))</f>
        <v>25</v>
      </c>
      <c r="N138" s="1013"/>
      <c r="O138" s="1014"/>
      <c r="P138" s="1015"/>
    </row>
    <row r="139" spans="3:16">
      <c r="C139" s="1016" t="str">
        <f ca="1">IF(ISBLANK(OFFSET('5. Pp (3 años)'!$C$46,INT((ROW()-13)/2),0)),"",OFFSET('5. Pp (3 años)'!$C$46,INT((ROW()-13)/2),0))</f>
        <v>Actividad</v>
      </c>
      <c r="D139" s="1018" t="str">
        <f ca="1">IF(ISBLANK(OFFSET('5. Pp (3 años)'!$D$46,INT((ROW()-13)/2),0)),"",OFFSET('5. Pp (3 años)'!$D$46,INT((ROW()-13)/2),0))</f>
        <v>4.1.1.1.11.1  Coordinación de encuentros institucionales y jornadas de visibilidad para la diversidad sexual e inclusión.</v>
      </c>
      <c r="E139" s="1018" t="str">
        <f ca="1">IF(ISBLANK(OFFSET('5. Pp (3 años)'!$E$46,INT((ROW()-13)/2),0)),"",OFFSET('5. Pp (3 años)'!$E$46,INT((ROW()-13)/2),0))</f>
        <v>PEJVR: Porcentaje de encuentros y jornadas de visibilidad realizados.</v>
      </c>
      <c r="F139" s="1021" t="str">
        <f ca="1">IF(ISBLANK(OFFSET('5. Pp (3 años)'!$K$46,INT((ROW()-13)/2),0)),"",OFFSET('5. Pp (3 años)'!$K$46,INT((ROW()-13)/2),0))</f>
        <v>Ascendente</v>
      </c>
      <c r="G139" s="1023" t="str">
        <f ca="1">IF(ISBLANK(OFFSET('5. Pp (3 años)'!$H$46,INT((ROW()-13)/2),0)),"",OFFSET('5. Pp (3 años)'!$H$46,INT((ROW()-13)/2),0))</f>
        <v>Trimestral</v>
      </c>
      <c r="H139" s="1002">
        <f ca="1">IF(ISBLANK(OFFSET('9. METAS'!$K$20,INT((ROW()-13)/2),0)),"",OFFSET('9. METAS'!$K$20,INT((ROW()-13)/2),0))</f>
        <v>2</v>
      </c>
      <c r="I139" s="1004"/>
      <c r="J139" s="244">
        <f ca="1">IF(MOD(ROW()-13,2)=0,IF(ISBLANK(OFFSET('11. SEGUIMIENTO 2026'!$N$14,INT((ROW()-13)/2),0)),"",OFFSET('11. SEGUIMIENTO 2026'!$N$14,INT((ROW()-13)/2),0)),IF(ISBLANK(OFFSET('9. METAS'!$Q$20,INT((ROW()-14)/2),0)),"",OFFSET('9. METAS'!$Q$20,INT((ROW()-14)/2),0)))</f>
        <v>0</v>
      </c>
      <c r="K139" s="245" t="str">
        <f ca="1">IF(MOD(ROW()-13,2)=0,IF(ISBLANK(OFFSET('11. SEGUIMIENTO 2026'!$O$14,INT((ROW()-13)/2),0)),"",OFFSET('11. SEGUIMIENTO 2026'!$O$14,INT((ROW()-13)/2),0)),IF(ISBLANK(OFFSET('9. METAS'!$R$20,INT((ROW()-14)/2),0)),"",OFFSET('9. METAS'!$R$20,INT((ROW()-14)/2),0)))</f>
        <v/>
      </c>
      <c r="L139" s="245" t="str">
        <f ca="1">IF(MOD(ROW()-13,2)=0,IF(ISBLANK(OFFSET('11. SEGUIMIENTO 2026'!$P$14,INT((ROW()-13)/2),0)),"",OFFSET('11. SEGUIMIENTO 2026'!$P$14,INT((ROW()-13)/2),0)),IF(ISBLANK(OFFSET('9. METAS'!$S$20,INT((ROW()-14)/2),0)),"",OFFSET('9. METAS'!$S$20,INT((ROW()-14)/2),0)))</f>
        <v/>
      </c>
      <c r="M139" s="246" t="str">
        <f ca="1">IF(MOD(ROW()-13,2)=0,IF(ISBLANK(OFFSET('11. SEGUIMIENTO 2026'!$Q$14,INT((ROW()-13)/2),0)),"",OFFSET('11. SEGUIMIENTO 2026'!$Q$14,INT((ROW()-13)/2),0)),IF(ISBLANK(OFFSET('9. METAS'!$T$20,INT((ROW()-14)/2),0)),"",OFFSET('9. METAS'!$T$20,INT((ROW()-14)/2),0)))</f>
        <v/>
      </c>
      <c r="N139" s="1006">
        <f t="shared" ref="N139" ca="1" si="122">IFERROR(J139/J140,"ND")</f>
        <v>0</v>
      </c>
      <c r="O139" s="1008" t="str">
        <f t="shared" ref="O139" ca="1" si="123">IFERROR(((J139+K139+L139)/H139),"ND")</f>
        <v>ND</v>
      </c>
      <c r="P139" s="1010"/>
    </row>
    <row r="140" spans="3:16">
      <c r="C140" s="1025"/>
      <c r="D140" s="1018"/>
      <c r="E140" s="1018"/>
      <c r="F140" s="1021"/>
      <c r="G140" s="1023"/>
      <c r="H140" s="1002"/>
      <c r="I140" s="1012"/>
      <c r="J140" s="244">
        <f ca="1">IF(MOD(ROW()-13,2)=0,IF(ISBLANK(OFFSET('11. SEGUIMIENTO 2026'!$N$14,INT((ROW()-13)/2),0)),"",OFFSET('11. SEGUIMIENTO 2026'!$N$14,INT((ROW()-13)/2),0)),IF(ISBLANK(OFFSET('9. METAS'!$Q$20,INT((ROW()-14)/2),0)),"",OFFSET('9. METAS'!$Q$20,INT((ROW()-14)/2),0)))</f>
        <v>1</v>
      </c>
      <c r="K140" s="245">
        <f ca="1">IF(MOD(ROW()-13,2)=0,IF(ISBLANK(OFFSET('11. SEGUIMIENTO 2026'!$O$14,INT((ROW()-13)/2),0)),"",OFFSET('11. SEGUIMIENTO 2026'!$O$14,INT((ROW()-13)/2),0)),IF(ISBLANK(OFFSET('9. METAS'!$R$20,INT((ROW()-14)/2),0)),"",OFFSET('9. METAS'!$R$20,INT((ROW()-14)/2),0)))</f>
        <v>1</v>
      </c>
      <c r="L140" s="245">
        <f ca="1">IF(MOD(ROW()-13,2)=0,IF(ISBLANK(OFFSET('11. SEGUIMIENTO 2026'!$P$14,INT((ROW()-13)/2),0)),"",OFFSET('11. SEGUIMIENTO 2026'!$P$14,INT((ROW()-13)/2),0)),IF(ISBLANK(OFFSET('9. METAS'!$S$20,INT((ROW()-14)/2),0)),"",OFFSET('9. METAS'!$S$20,INT((ROW()-14)/2),0)))</f>
        <v>0</v>
      </c>
      <c r="M140" s="246">
        <f ca="1">IF(MOD(ROW()-13,2)=0,IF(ISBLANK(OFFSET('11. SEGUIMIENTO 2026'!$Q$14,INT((ROW()-13)/2),0)),"",OFFSET('11. SEGUIMIENTO 2026'!$Q$14,INT((ROW()-13)/2),0)),IF(ISBLANK(OFFSET('9. METAS'!$T$20,INT((ROW()-14)/2),0)),"",OFFSET('9. METAS'!$T$20,INT((ROW()-14)/2),0)))</f>
        <v>0</v>
      </c>
      <c r="N140" s="1013"/>
      <c r="O140" s="1014"/>
      <c r="P140" s="1015"/>
    </row>
    <row r="141" spans="3:16">
      <c r="C141" s="1016" t="str">
        <f ca="1">IF(ISBLANK(OFFSET('5. Pp (3 años)'!$C$46,INT((ROW()-13)/2),0)),"",OFFSET('5. Pp (3 años)'!$C$46,INT((ROW()-13)/2),0))</f>
        <v>Actividad</v>
      </c>
      <c r="D141" s="1018" t="str">
        <f ca="1">IF(ISBLANK(OFFSET('5. Pp (3 años)'!$D$46,INT((ROW()-13)/2),0)),"",OFFSET('5. Pp (3 años)'!$D$46,INT((ROW()-13)/2),0))</f>
        <v/>
      </c>
      <c r="E141" s="1018" t="str">
        <f ca="1">IF(ISBLANK(OFFSET('5. Pp (3 años)'!$E$46,INT((ROW()-13)/2),0)),"",OFFSET('5. Pp (3 años)'!$E$46,INT((ROW()-13)/2),0))</f>
        <v/>
      </c>
      <c r="F141" s="1021" t="str">
        <f ca="1">IF(ISBLANK(OFFSET('5. Pp (3 años)'!$K$46,INT((ROW()-13)/2),0)),"",OFFSET('5. Pp (3 años)'!$K$46,INT((ROW()-13)/2),0))</f>
        <v/>
      </c>
      <c r="G141" s="1023" t="str">
        <f ca="1">IF(ISBLANK(OFFSET('5. Pp (3 años)'!$H$46,INT((ROW()-13)/2),0)),"",OFFSET('5. Pp (3 años)'!$H$46,INT((ROW()-13)/2),0))</f>
        <v/>
      </c>
      <c r="H141" s="1002" t="str">
        <f ca="1">IF(ISBLANK(OFFSET('9. METAS'!$K$20,INT((ROW()-13)/2),0)),"",OFFSET('9. METAS'!$K$20,INT((ROW()-13)/2),0))</f>
        <v/>
      </c>
      <c r="I141" s="1004"/>
      <c r="J141" s="244" t="str">
        <f ca="1">IF(MOD(ROW()-13,2)=0,IF(ISBLANK(OFFSET('11. SEGUIMIENTO 2026'!$N$14,INT((ROW()-13)/2),0)),"",OFFSET('11. SEGUIMIENTO 2026'!$N$14,INT((ROW()-13)/2),0)),IF(ISBLANK(OFFSET('9. METAS'!$Q$20,INT((ROW()-14)/2),0)),"",OFFSET('9. METAS'!$Q$20,INT((ROW()-14)/2),0)))</f>
        <v/>
      </c>
      <c r="K141" s="245" t="str">
        <f ca="1">IF(MOD(ROW()-13,2)=0,IF(ISBLANK(OFFSET('11. SEGUIMIENTO 2026'!$O$14,INT((ROW()-13)/2),0)),"",OFFSET('11. SEGUIMIENTO 2026'!$O$14,INT((ROW()-13)/2),0)),IF(ISBLANK(OFFSET('9. METAS'!$R$20,INT((ROW()-14)/2),0)),"",OFFSET('9. METAS'!$R$20,INT((ROW()-14)/2),0)))</f>
        <v/>
      </c>
      <c r="L141" s="245" t="str">
        <f ca="1">IF(MOD(ROW()-13,2)=0,IF(ISBLANK(OFFSET('11. SEGUIMIENTO 2026'!$P$14,INT((ROW()-13)/2),0)),"",OFFSET('11. SEGUIMIENTO 2026'!$P$14,INT((ROW()-13)/2),0)),IF(ISBLANK(OFFSET('9. METAS'!$S$20,INT((ROW()-14)/2),0)),"",OFFSET('9. METAS'!$S$20,INT((ROW()-14)/2),0)))</f>
        <v/>
      </c>
      <c r="M141" s="246" t="str">
        <f ca="1">IF(MOD(ROW()-13,2)=0,IF(ISBLANK(OFFSET('11. SEGUIMIENTO 2026'!$Q$14,INT((ROW()-13)/2),0)),"",OFFSET('11. SEGUIMIENTO 2026'!$Q$14,INT((ROW()-13)/2),0)),IF(ISBLANK(OFFSET('9. METAS'!$T$20,INT((ROW()-14)/2),0)),"",OFFSET('9. METAS'!$T$20,INT((ROW()-14)/2),0)))</f>
        <v/>
      </c>
      <c r="N141" s="1006" t="str">
        <f t="shared" ref="N141" ca="1" si="124">IFERROR(J141/J142,"ND")</f>
        <v>ND</v>
      </c>
      <c r="O141" s="1008" t="str">
        <f t="shared" ref="O141" ca="1" si="125">IFERROR(((J141+K141+L141)/H141),"ND")</f>
        <v>ND</v>
      </c>
      <c r="P141" s="1010"/>
    </row>
    <row r="142" spans="3:16">
      <c r="C142" s="1025"/>
      <c r="D142" s="1018"/>
      <c r="E142" s="1018"/>
      <c r="F142" s="1021"/>
      <c r="G142" s="1023"/>
      <c r="H142" s="1002"/>
      <c r="I142" s="1012"/>
      <c r="J142" s="244" t="str">
        <f ca="1">IF(MOD(ROW()-13,2)=0,IF(ISBLANK(OFFSET('11. SEGUIMIENTO 2026'!$N$14,INT((ROW()-13)/2),0)),"",OFFSET('11. SEGUIMIENTO 2026'!$N$14,INT((ROW()-13)/2),0)),IF(ISBLANK(OFFSET('9. METAS'!$Q$20,INT((ROW()-14)/2),0)),"",OFFSET('9. METAS'!$Q$20,INT((ROW()-14)/2),0)))</f>
        <v/>
      </c>
      <c r="K142" s="245" t="str">
        <f ca="1">IF(MOD(ROW()-13,2)=0,IF(ISBLANK(OFFSET('11. SEGUIMIENTO 2026'!$O$14,INT((ROW()-13)/2),0)),"",OFFSET('11. SEGUIMIENTO 2026'!$O$14,INT((ROW()-13)/2),0)),IF(ISBLANK(OFFSET('9. METAS'!$R$20,INT((ROW()-14)/2),0)),"",OFFSET('9. METAS'!$R$20,INT((ROW()-14)/2),0)))</f>
        <v/>
      </c>
      <c r="L142" s="245" t="str">
        <f ca="1">IF(MOD(ROW()-13,2)=0,IF(ISBLANK(OFFSET('11. SEGUIMIENTO 2026'!$P$14,INT((ROW()-13)/2),0)),"",OFFSET('11. SEGUIMIENTO 2026'!$P$14,INT((ROW()-13)/2),0)),IF(ISBLANK(OFFSET('9. METAS'!$S$20,INT((ROW()-14)/2),0)),"",OFFSET('9. METAS'!$S$20,INT((ROW()-14)/2),0)))</f>
        <v/>
      </c>
      <c r="M142" s="246" t="str">
        <f ca="1">IF(MOD(ROW()-13,2)=0,IF(ISBLANK(OFFSET('11. SEGUIMIENTO 2026'!$Q$14,INT((ROW()-13)/2),0)),"",OFFSET('11. SEGUIMIENTO 2026'!$Q$14,INT((ROW()-13)/2),0)),IF(ISBLANK(OFFSET('9. METAS'!$T$20,INT((ROW()-14)/2),0)),"",OFFSET('9. METAS'!$T$20,INT((ROW()-14)/2),0)))</f>
        <v/>
      </c>
      <c r="N142" s="1013"/>
      <c r="O142" s="1014"/>
      <c r="P142" s="1015"/>
    </row>
    <row r="143" spans="3:16">
      <c r="C143" s="1016" t="str">
        <f ca="1">IF(ISBLANK(OFFSET('5. Pp (3 años)'!$C$46,INT((ROW()-13)/2),0)),"",OFFSET('5. Pp (3 años)'!$C$46,INT((ROW()-13)/2),0))</f>
        <v>Actividad</v>
      </c>
      <c r="D143" s="1018" t="str">
        <f ca="1">IF(ISBLANK(OFFSET('5. Pp (3 años)'!$D$46,INT((ROW()-13)/2),0)),"",OFFSET('5. Pp (3 años)'!$D$46,INT((ROW()-13)/2),0))</f>
        <v/>
      </c>
      <c r="E143" s="1018" t="str">
        <f ca="1">IF(ISBLANK(OFFSET('5. Pp (3 años)'!$E$46,INT((ROW()-13)/2),0)),"",OFFSET('5. Pp (3 años)'!$E$46,INT((ROW()-13)/2),0))</f>
        <v/>
      </c>
      <c r="F143" s="1021" t="str">
        <f ca="1">IF(ISBLANK(OFFSET('5. Pp (3 años)'!$K$46,INT((ROW()-13)/2),0)),"",OFFSET('5. Pp (3 años)'!$K$46,INT((ROW()-13)/2),0))</f>
        <v/>
      </c>
      <c r="G143" s="1023" t="str">
        <f ca="1">IF(ISBLANK(OFFSET('5. Pp (3 años)'!$H$46,INT((ROW()-13)/2),0)),"",OFFSET('5. Pp (3 años)'!$H$46,INT((ROW()-13)/2),0))</f>
        <v/>
      </c>
      <c r="H143" s="1002" t="str">
        <f ca="1">IF(ISBLANK(OFFSET('9. METAS'!$K$20,INT((ROW()-13)/2),0)),"",OFFSET('9. METAS'!$K$20,INT((ROW()-13)/2),0))</f>
        <v/>
      </c>
      <c r="I143" s="1004"/>
      <c r="J143" s="244" t="str">
        <f ca="1">IF(MOD(ROW()-13,2)=0,IF(ISBLANK(OFFSET('11. SEGUIMIENTO 2026'!$N$14,INT((ROW()-13)/2),0)),"",OFFSET('11. SEGUIMIENTO 2026'!$N$14,INT((ROW()-13)/2),0)),IF(ISBLANK(OFFSET('9. METAS'!$Q$20,INT((ROW()-14)/2),0)),"",OFFSET('9. METAS'!$Q$20,INT((ROW()-14)/2),0)))</f>
        <v/>
      </c>
      <c r="K143" s="245" t="str">
        <f ca="1">IF(MOD(ROW()-13,2)=0,IF(ISBLANK(OFFSET('11. SEGUIMIENTO 2026'!$O$14,INT((ROW()-13)/2),0)),"",OFFSET('11. SEGUIMIENTO 2026'!$O$14,INT((ROW()-13)/2),0)),IF(ISBLANK(OFFSET('9. METAS'!$R$20,INT((ROW()-14)/2),0)),"",OFFSET('9. METAS'!$R$20,INT((ROW()-14)/2),0)))</f>
        <v/>
      </c>
      <c r="L143" s="245" t="str">
        <f ca="1">IF(MOD(ROW()-13,2)=0,IF(ISBLANK(OFFSET('11. SEGUIMIENTO 2026'!$P$14,INT((ROW()-13)/2),0)),"",OFFSET('11. SEGUIMIENTO 2026'!$P$14,INT((ROW()-13)/2),0)),IF(ISBLANK(OFFSET('9. METAS'!$S$20,INT((ROW()-14)/2),0)),"",OFFSET('9. METAS'!$S$20,INT((ROW()-14)/2),0)))</f>
        <v/>
      </c>
      <c r="M143" s="246" t="str">
        <f ca="1">IF(MOD(ROW()-13,2)=0,IF(ISBLANK(OFFSET('11. SEGUIMIENTO 2026'!$Q$14,INT((ROW()-13)/2),0)),"",OFFSET('11. SEGUIMIENTO 2026'!$Q$14,INT((ROW()-13)/2),0)),IF(ISBLANK(OFFSET('9. METAS'!$T$20,INT((ROW()-14)/2),0)),"",OFFSET('9. METAS'!$T$20,INT((ROW()-14)/2),0)))</f>
        <v/>
      </c>
      <c r="N143" s="1006" t="str">
        <f t="shared" ref="N143" ca="1" si="126">IFERROR(J143/J144,"ND")</f>
        <v>ND</v>
      </c>
      <c r="O143" s="1008" t="str">
        <f t="shared" ref="O143" ca="1" si="127">IFERROR(((J143+K143+L143)/H143),"ND")</f>
        <v>ND</v>
      </c>
      <c r="P143" s="1010"/>
    </row>
    <row r="144" spans="3:16">
      <c r="C144" s="1025"/>
      <c r="D144" s="1018"/>
      <c r="E144" s="1018"/>
      <c r="F144" s="1021"/>
      <c r="G144" s="1023"/>
      <c r="H144" s="1002"/>
      <c r="I144" s="1012"/>
      <c r="J144" s="244" t="str">
        <f ca="1">IF(MOD(ROW()-13,2)=0,IF(ISBLANK(OFFSET('11. SEGUIMIENTO 2026'!$N$14,INT((ROW()-13)/2),0)),"",OFFSET('11. SEGUIMIENTO 2026'!$N$14,INT((ROW()-13)/2),0)),IF(ISBLANK(OFFSET('9. METAS'!$Q$20,INT((ROW()-14)/2),0)),"",OFFSET('9. METAS'!$Q$20,INT((ROW()-14)/2),0)))</f>
        <v/>
      </c>
      <c r="K144" s="245" t="str">
        <f ca="1">IF(MOD(ROW()-13,2)=0,IF(ISBLANK(OFFSET('11. SEGUIMIENTO 2026'!$O$14,INT((ROW()-13)/2),0)),"",OFFSET('11. SEGUIMIENTO 2026'!$O$14,INT((ROW()-13)/2),0)),IF(ISBLANK(OFFSET('9. METAS'!$R$20,INT((ROW()-14)/2),0)),"",OFFSET('9. METAS'!$R$20,INT((ROW()-14)/2),0)))</f>
        <v/>
      </c>
      <c r="L144" s="245" t="str">
        <f ca="1">IF(MOD(ROW()-13,2)=0,IF(ISBLANK(OFFSET('11. SEGUIMIENTO 2026'!$P$14,INT((ROW()-13)/2),0)),"",OFFSET('11. SEGUIMIENTO 2026'!$P$14,INT((ROW()-13)/2),0)),IF(ISBLANK(OFFSET('9. METAS'!$S$20,INT((ROW()-14)/2),0)),"",OFFSET('9. METAS'!$S$20,INT((ROW()-14)/2),0)))</f>
        <v/>
      </c>
      <c r="M144" s="246" t="str">
        <f ca="1">IF(MOD(ROW()-13,2)=0,IF(ISBLANK(OFFSET('11. SEGUIMIENTO 2026'!$Q$14,INT((ROW()-13)/2),0)),"",OFFSET('11. SEGUIMIENTO 2026'!$Q$14,INT((ROW()-13)/2),0)),IF(ISBLANK(OFFSET('9. METAS'!$T$20,INT((ROW()-14)/2),0)),"",OFFSET('9. METAS'!$T$20,INT((ROW()-14)/2),0)))</f>
        <v/>
      </c>
      <c r="N144" s="1013"/>
      <c r="O144" s="1014"/>
      <c r="P144" s="1015"/>
    </row>
    <row r="145" spans="3:16">
      <c r="C145" s="1016" t="str">
        <f ca="1">IF(ISBLANK(OFFSET('5. Pp (3 años)'!$C$46,INT((ROW()-13)/2),0)),"",OFFSET('5. Pp (3 años)'!$C$46,INT((ROW()-13)/2),0))</f>
        <v>Actividad</v>
      </c>
      <c r="D145" s="1018" t="str">
        <f ca="1">IF(ISBLANK(OFFSET('5. Pp (3 años)'!$D$46,INT((ROW()-13)/2),0)),"",OFFSET('5. Pp (3 años)'!$D$46,INT((ROW()-13)/2),0))</f>
        <v/>
      </c>
      <c r="E145" s="1018" t="str">
        <f ca="1">IF(ISBLANK(OFFSET('5. Pp (3 años)'!$E$46,INT((ROW()-13)/2),0)),"",OFFSET('5. Pp (3 años)'!$E$46,INT((ROW()-13)/2),0))</f>
        <v/>
      </c>
      <c r="F145" s="1021" t="str">
        <f ca="1">IF(ISBLANK(OFFSET('5. Pp (3 años)'!$K$46,INT((ROW()-13)/2),0)),"",OFFSET('5. Pp (3 años)'!$K$46,INT((ROW()-13)/2),0))</f>
        <v/>
      </c>
      <c r="G145" s="1023" t="str">
        <f ca="1">IF(ISBLANK(OFFSET('5. Pp (3 años)'!$H$46,INT((ROW()-13)/2),0)),"",OFFSET('5. Pp (3 años)'!$H$46,INT((ROW()-13)/2),0))</f>
        <v/>
      </c>
      <c r="H145" s="1002" t="str">
        <f ca="1">IF(ISBLANK(OFFSET('9. METAS'!$K$20,INT((ROW()-13)/2),0)),"",OFFSET('9. METAS'!$K$20,INT((ROW()-13)/2),0))</f>
        <v/>
      </c>
      <c r="I145" s="1004"/>
      <c r="J145" s="244" t="str">
        <f ca="1">IF(MOD(ROW()-13,2)=0,IF(ISBLANK(OFFSET('11. SEGUIMIENTO 2026'!$N$14,INT((ROW()-13)/2),0)),"",OFFSET('11. SEGUIMIENTO 2026'!$N$14,INT((ROW()-13)/2),0)),IF(ISBLANK(OFFSET('9. METAS'!$Q$20,INT((ROW()-14)/2),0)),"",OFFSET('9. METAS'!$Q$20,INT((ROW()-14)/2),0)))</f>
        <v/>
      </c>
      <c r="K145" s="245" t="str">
        <f ca="1">IF(MOD(ROW()-13,2)=0,IF(ISBLANK(OFFSET('11. SEGUIMIENTO 2026'!$O$14,INT((ROW()-13)/2),0)),"",OFFSET('11. SEGUIMIENTO 2026'!$O$14,INT((ROW()-13)/2),0)),IF(ISBLANK(OFFSET('9. METAS'!$R$20,INT((ROW()-14)/2),0)),"",OFFSET('9. METAS'!$R$20,INT((ROW()-14)/2),0)))</f>
        <v/>
      </c>
      <c r="L145" s="245" t="str">
        <f ca="1">IF(MOD(ROW()-13,2)=0,IF(ISBLANK(OFFSET('11. SEGUIMIENTO 2026'!$P$14,INT((ROW()-13)/2),0)),"",OFFSET('11. SEGUIMIENTO 2026'!$P$14,INT((ROW()-13)/2),0)),IF(ISBLANK(OFFSET('9. METAS'!$S$20,INT((ROW()-14)/2),0)),"",OFFSET('9. METAS'!$S$20,INT((ROW()-14)/2),0)))</f>
        <v/>
      </c>
      <c r="M145" s="246" t="str">
        <f ca="1">IF(MOD(ROW()-13,2)=0,IF(ISBLANK(OFFSET('11. SEGUIMIENTO 2026'!$Q$14,INT((ROW()-13)/2),0)),"",OFFSET('11. SEGUIMIENTO 2026'!$Q$14,INT((ROW()-13)/2),0)),IF(ISBLANK(OFFSET('9. METAS'!$T$20,INT((ROW()-14)/2),0)),"",OFFSET('9. METAS'!$T$20,INT((ROW()-14)/2),0)))</f>
        <v/>
      </c>
      <c r="N145" s="1006" t="str">
        <f t="shared" ref="N145" ca="1" si="128">IFERROR(J145/J146,"ND")</f>
        <v>ND</v>
      </c>
      <c r="O145" s="1008" t="str">
        <f t="shared" ref="O145" ca="1" si="129">IFERROR(((J145+K145+L145)/H145),"ND")</f>
        <v>ND</v>
      </c>
      <c r="P145" s="1010"/>
    </row>
    <row r="146" spans="3:16">
      <c r="C146" s="1025"/>
      <c r="D146" s="1018"/>
      <c r="E146" s="1018"/>
      <c r="F146" s="1021"/>
      <c r="G146" s="1023"/>
      <c r="H146" s="1002"/>
      <c r="I146" s="1012"/>
      <c r="J146" s="244" t="str">
        <f ca="1">IF(MOD(ROW()-13,2)=0,IF(ISBLANK(OFFSET('11. SEGUIMIENTO 2026'!$N$14,INT((ROW()-13)/2),0)),"",OFFSET('11. SEGUIMIENTO 2026'!$N$14,INT((ROW()-13)/2),0)),IF(ISBLANK(OFFSET('9. METAS'!$Q$20,INT((ROW()-14)/2),0)),"",OFFSET('9. METAS'!$Q$20,INT((ROW()-14)/2),0)))</f>
        <v/>
      </c>
      <c r="K146" s="245" t="str">
        <f ca="1">IF(MOD(ROW()-13,2)=0,IF(ISBLANK(OFFSET('11. SEGUIMIENTO 2026'!$O$14,INT((ROW()-13)/2),0)),"",OFFSET('11. SEGUIMIENTO 2026'!$O$14,INT((ROW()-13)/2),0)),IF(ISBLANK(OFFSET('9. METAS'!$R$20,INT((ROW()-14)/2),0)),"",OFFSET('9. METAS'!$R$20,INT((ROW()-14)/2),0)))</f>
        <v/>
      </c>
      <c r="L146" s="245" t="str">
        <f ca="1">IF(MOD(ROW()-13,2)=0,IF(ISBLANK(OFFSET('11. SEGUIMIENTO 2026'!$P$14,INT((ROW()-13)/2),0)),"",OFFSET('11. SEGUIMIENTO 2026'!$P$14,INT((ROW()-13)/2),0)),IF(ISBLANK(OFFSET('9. METAS'!$S$20,INT((ROW()-14)/2),0)),"",OFFSET('9. METAS'!$S$20,INT((ROW()-14)/2),0)))</f>
        <v/>
      </c>
      <c r="M146" s="246" t="str">
        <f ca="1">IF(MOD(ROW()-13,2)=0,IF(ISBLANK(OFFSET('11. SEGUIMIENTO 2026'!$Q$14,INT((ROW()-13)/2),0)),"",OFFSET('11. SEGUIMIENTO 2026'!$Q$14,INT((ROW()-13)/2),0)),IF(ISBLANK(OFFSET('9. METAS'!$T$20,INT((ROW()-14)/2),0)),"",OFFSET('9. METAS'!$T$20,INT((ROW()-14)/2),0)))</f>
        <v/>
      </c>
      <c r="N146" s="1013"/>
      <c r="O146" s="1014"/>
      <c r="P146" s="1015"/>
    </row>
    <row r="147" spans="3:16">
      <c r="C147" s="1016" t="str">
        <f ca="1">IF(ISBLANK(OFFSET('5. Pp (3 años)'!$C$46,INT((ROW()-13)/2),0)),"",OFFSET('5. Pp (3 años)'!$C$46,INT((ROW()-13)/2),0))</f>
        <v>Actividad</v>
      </c>
      <c r="D147" s="1018" t="str">
        <f ca="1">IF(ISBLANK(OFFSET('5. Pp (3 años)'!$D$46,INT((ROW()-13)/2),0)),"",OFFSET('5. Pp (3 años)'!$D$46,INT((ROW()-13)/2),0))</f>
        <v/>
      </c>
      <c r="E147" s="1018" t="str">
        <f ca="1">IF(ISBLANK(OFFSET('5. Pp (3 años)'!$E$46,INT((ROW()-13)/2),0)),"",OFFSET('5. Pp (3 años)'!$E$46,INT((ROW()-13)/2),0))</f>
        <v/>
      </c>
      <c r="F147" s="1021" t="str">
        <f ca="1">IF(ISBLANK(OFFSET('5. Pp (3 años)'!$K$46,INT((ROW()-13)/2),0)),"",OFFSET('5. Pp (3 años)'!$K$46,INT((ROW()-13)/2),0))</f>
        <v/>
      </c>
      <c r="G147" s="1023" t="str">
        <f ca="1">IF(ISBLANK(OFFSET('5. Pp (3 años)'!$H$46,INT((ROW()-13)/2),0)),"",OFFSET('5. Pp (3 años)'!$H$46,INT((ROW()-13)/2),0))</f>
        <v/>
      </c>
      <c r="H147" s="1002" t="str">
        <f ca="1">IF(ISBLANK(OFFSET('9. METAS'!$K$20,INT((ROW()-13)/2),0)),"",OFFSET('9. METAS'!$K$20,INT((ROW()-13)/2),0))</f>
        <v/>
      </c>
      <c r="I147" s="1004"/>
      <c r="J147" s="244" t="str">
        <f ca="1">IF(MOD(ROW()-13,2)=0,IF(ISBLANK(OFFSET('11. SEGUIMIENTO 2026'!$N$14,INT((ROW()-13)/2),0)),"",OFFSET('11. SEGUIMIENTO 2026'!$N$14,INT((ROW()-13)/2),0)),IF(ISBLANK(OFFSET('9. METAS'!$Q$20,INT((ROW()-14)/2),0)),"",OFFSET('9. METAS'!$Q$20,INT((ROW()-14)/2),0)))</f>
        <v/>
      </c>
      <c r="K147" s="245" t="str">
        <f ca="1">IF(MOD(ROW()-13,2)=0,IF(ISBLANK(OFFSET('11. SEGUIMIENTO 2026'!$O$14,INT((ROW()-13)/2),0)),"",OFFSET('11. SEGUIMIENTO 2026'!$O$14,INT((ROW()-13)/2),0)),IF(ISBLANK(OFFSET('9. METAS'!$R$20,INT((ROW()-14)/2),0)),"",OFFSET('9. METAS'!$R$20,INT((ROW()-14)/2),0)))</f>
        <v/>
      </c>
      <c r="L147" s="245" t="str">
        <f ca="1">IF(MOD(ROW()-13,2)=0,IF(ISBLANK(OFFSET('11. SEGUIMIENTO 2026'!$P$14,INT((ROW()-13)/2),0)),"",OFFSET('11. SEGUIMIENTO 2026'!$P$14,INT((ROW()-13)/2),0)),IF(ISBLANK(OFFSET('9. METAS'!$S$20,INT((ROW()-14)/2),0)),"",OFFSET('9. METAS'!$S$20,INT((ROW()-14)/2),0)))</f>
        <v/>
      </c>
      <c r="M147" s="246" t="str">
        <f ca="1">IF(MOD(ROW()-13,2)=0,IF(ISBLANK(OFFSET('11. SEGUIMIENTO 2026'!$Q$14,INT((ROW()-13)/2),0)),"",OFFSET('11. SEGUIMIENTO 2026'!$Q$14,INT((ROW()-13)/2),0)),IF(ISBLANK(OFFSET('9. METAS'!$T$20,INT((ROW()-14)/2),0)),"",OFFSET('9. METAS'!$T$20,INT((ROW()-14)/2),0)))</f>
        <v/>
      </c>
      <c r="N147" s="1006" t="str">
        <f t="shared" ref="N147" ca="1" si="130">IFERROR(J147/J148,"ND")</f>
        <v>ND</v>
      </c>
      <c r="O147" s="1008" t="str">
        <f t="shared" ref="O147" ca="1" si="131">IFERROR(((J147+K147+L147)/H147),"ND")</f>
        <v>ND</v>
      </c>
      <c r="P147" s="1010"/>
    </row>
    <row r="148" spans="3:16">
      <c r="C148" s="1025"/>
      <c r="D148" s="1018"/>
      <c r="E148" s="1018"/>
      <c r="F148" s="1021"/>
      <c r="G148" s="1023"/>
      <c r="H148" s="1002"/>
      <c r="I148" s="1012"/>
      <c r="J148" s="244" t="str">
        <f ca="1">IF(MOD(ROW()-13,2)=0,IF(ISBLANK(OFFSET('11. SEGUIMIENTO 2026'!$N$14,INT((ROW()-13)/2),0)),"",OFFSET('11. SEGUIMIENTO 2026'!$N$14,INT((ROW()-13)/2),0)),IF(ISBLANK(OFFSET('9. METAS'!$Q$20,INT((ROW()-14)/2),0)),"",OFFSET('9. METAS'!$Q$20,INT((ROW()-14)/2),0)))</f>
        <v/>
      </c>
      <c r="K148" s="245" t="str">
        <f ca="1">IF(MOD(ROW()-13,2)=0,IF(ISBLANK(OFFSET('11. SEGUIMIENTO 2026'!$O$14,INT((ROW()-13)/2),0)),"",OFFSET('11. SEGUIMIENTO 2026'!$O$14,INT((ROW()-13)/2),0)),IF(ISBLANK(OFFSET('9. METAS'!$R$20,INT((ROW()-14)/2),0)),"",OFFSET('9. METAS'!$R$20,INT((ROW()-14)/2),0)))</f>
        <v/>
      </c>
      <c r="L148" s="245" t="str">
        <f ca="1">IF(MOD(ROW()-13,2)=0,IF(ISBLANK(OFFSET('11. SEGUIMIENTO 2026'!$P$14,INT((ROW()-13)/2),0)),"",OFFSET('11. SEGUIMIENTO 2026'!$P$14,INT((ROW()-13)/2),0)),IF(ISBLANK(OFFSET('9. METAS'!$S$20,INT((ROW()-14)/2),0)),"",OFFSET('9. METAS'!$S$20,INT((ROW()-14)/2),0)))</f>
        <v/>
      </c>
      <c r="M148" s="246" t="str">
        <f ca="1">IF(MOD(ROW()-13,2)=0,IF(ISBLANK(OFFSET('11. SEGUIMIENTO 2026'!$Q$14,INT((ROW()-13)/2),0)),"",OFFSET('11. SEGUIMIENTO 2026'!$Q$14,INT((ROW()-13)/2),0)),IF(ISBLANK(OFFSET('9. METAS'!$T$20,INT((ROW()-14)/2),0)),"",OFFSET('9. METAS'!$T$20,INT((ROW()-14)/2),0)))</f>
        <v/>
      </c>
      <c r="N148" s="1013"/>
      <c r="O148" s="1014"/>
      <c r="P148" s="1015"/>
    </row>
    <row r="149" spans="3:16">
      <c r="C149" s="1016" t="str">
        <f ca="1">IF(ISBLANK(OFFSET('5. Pp (3 años)'!$C$46,INT((ROW()-13)/2),0)),"",OFFSET('5. Pp (3 años)'!$C$46,INT((ROW()-13)/2),0))</f>
        <v>Componente</v>
      </c>
      <c r="D149" s="1018" t="str">
        <f ca="1">IF(ISBLANK(OFFSET('5. Pp (3 años)'!$D$46,INT((ROW()-13)/2),0)),"",OFFSET('5. Pp (3 años)'!$D$46,INT((ROW()-13)/2),0))</f>
        <v>4.1.1.1.12 Atenciones y gestiones del programa 'Entrelazos por la Diversidad' otorgadas.</v>
      </c>
      <c r="E149" s="1018" t="str">
        <f ca="1">IF(ISBLANK(OFFSET('5. Pp (3 años)'!$E$46,INT((ROW()-13)/2),0)),"",OFFSET('5. Pp (3 años)'!$E$46,INT((ROW()-13)/2),0))</f>
        <v>PSAGE: Porcentaje de servicios de atención y gestión del programa Entrelazos realizados.</v>
      </c>
      <c r="F149" s="1021" t="str">
        <f ca="1">IF(ISBLANK(OFFSET('5. Pp (3 años)'!$K$46,INT((ROW()-13)/2),0)),"",OFFSET('5. Pp (3 años)'!$K$46,INT((ROW()-13)/2),0))</f>
        <v xml:space="preserve">Ascendente </v>
      </c>
      <c r="G149" s="1023" t="str">
        <f ca="1">IF(ISBLANK(OFFSET('5. Pp (3 años)'!$H$46,INT((ROW()-13)/2),0)),"",OFFSET('5. Pp (3 años)'!$H$46,INT((ROW()-13)/2),0))</f>
        <v>Trimestral</v>
      </c>
      <c r="H149" s="1002">
        <f ca="1">IF(ISBLANK(OFFSET('9. METAS'!$K$20,INT((ROW()-13)/2),0)),"",OFFSET('9. METAS'!$K$20,INT((ROW()-13)/2),0))</f>
        <v>100</v>
      </c>
      <c r="I149" s="1004"/>
      <c r="J149" s="244">
        <f ca="1">IF(MOD(ROW()-13,2)=0,IF(ISBLANK(OFFSET('11. SEGUIMIENTO 2026'!$N$14,INT((ROW()-13)/2),0)),"",OFFSET('11. SEGUIMIENTO 2026'!$N$14,INT((ROW()-13)/2),0)),IF(ISBLANK(OFFSET('9. METAS'!$Q$20,INT((ROW()-14)/2),0)),"",OFFSET('9. METAS'!$Q$20,INT((ROW()-14)/2),0)))</f>
        <v>14</v>
      </c>
      <c r="K149" s="245" t="str">
        <f ca="1">IF(MOD(ROW()-13,2)=0,IF(ISBLANK(OFFSET('11. SEGUIMIENTO 2026'!$O$14,INT((ROW()-13)/2),0)),"",OFFSET('11. SEGUIMIENTO 2026'!$O$14,INT((ROW()-13)/2),0)),IF(ISBLANK(OFFSET('9. METAS'!$R$20,INT((ROW()-14)/2),0)),"",OFFSET('9. METAS'!$R$20,INT((ROW()-14)/2),0)))</f>
        <v/>
      </c>
      <c r="L149" s="245" t="str">
        <f ca="1">IF(MOD(ROW()-13,2)=0,IF(ISBLANK(OFFSET('11. SEGUIMIENTO 2026'!$P$14,INT((ROW()-13)/2),0)),"",OFFSET('11. SEGUIMIENTO 2026'!$P$14,INT((ROW()-13)/2),0)),IF(ISBLANK(OFFSET('9. METAS'!$S$20,INT((ROW()-14)/2),0)),"",OFFSET('9. METAS'!$S$20,INT((ROW()-14)/2),0)))</f>
        <v/>
      </c>
      <c r="M149" s="246" t="str">
        <f ca="1">IF(MOD(ROW()-13,2)=0,IF(ISBLANK(OFFSET('11. SEGUIMIENTO 2026'!$Q$14,INT((ROW()-13)/2),0)),"",OFFSET('11. SEGUIMIENTO 2026'!$Q$14,INT((ROW()-13)/2),0)),IF(ISBLANK(OFFSET('9. METAS'!$T$20,INT((ROW()-14)/2),0)),"",OFFSET('9. METAS'!$T$20,INT((ROW()-14)/2),0)))</f>
        <v/>
      </c>
      <c r="N149" s="1006">
        <f t="shared" ref="N149" ca="1" si="132">IFERROR(J149/J150,"ND")</f>
        <v>0.56000000000000005</v>
      </c>
      <c r="O149" s="1008" t="str">
        <f t="shared" ref="O149" ca="1" si="133">IFERROR(((J149+K149+L149)/H149),"ND")</f>
        <v>ND</v>
      </c>
      <c r="P149" s="1010"/>
    </row>
    <row r="150" spans="3:16">
      <c r="C150" s="1025"/>
      <c r="D150" s="1018"/>
      <c r="E150" s="1018"/>
      <c r="F150" s="1021"/>
      <c r="G150" s="1023"/>
      <c r="H150" s="1002"/>
      <c r="I150" s="1012"/>
      <c r="J150" s="244">
        <f ca="1">IF(MOD(ROW()-13,2)=0,IF(ISBLANK(OFFSET('11. SEGUIMIENTO 2026'!$N$14,INT((ROW()-13)/2),0)),"",OFFSET('11. SEGUIMIENTO 2026'!$N$14,INT((ROW()-13)/2),0)),IF(ISBLANK(OFFSET('9. METAS'!$Q$20,INT((ROW()-14)/2),0)),"",OFFSET('9. METAS'!$Q$20,INT((ROW()-14)/2),0)))</f>
        <v>25</v>
      </c>
      <c r="K150" s="245">
        <f ca="1">IF(MOD(ROW()-13,2)=0,IF(ISBLANK(OFFSET('11. SEGUIMIENTO 2026'!$O$14,INT((ROW()-13)/2),0)),"",OFFSET('11. SEGUIMIENTO 2026'!$O$14,INT((ROW()-13)/2),0)),IF(ISBLANK(OFFSET('9. METAS'!$R$20,INT((ROW()-14)/2),0)),"",OFFSET('9. METAS'!$R$20,INT((ROW()-14)/2),0)))</f>
        <v>25</v>
      </c>
      <c r="L150" s="245">
        <f ca="1">IF(MOD(ROW()-13,2)=0,IF(ISBLANK(OFFSET('11. SEGUIMIENTO 2026'!$P$14,INT((ROW()-13)/2),0)),"",OFFSET('11. SEGUIMIENTO 2026'!$P$14,INT((ROW()-13)/2),0)),IF(ISBLANK(OFFSET('9. METAS'!$S$20,INT((ROW()-14)/2),0)),"",OFFSET('9. METAS'!$S$20,INT((ROW()-14)/2),0)))</f>
        <v>25</v>
      </c>
      <c r="M150" s="246">
        <f ca="1">IF(MOD(ROW()-13,2)=0,IF(ISBLANK(OFFSET('11. SEGUIMIENTO 2026'!$Q$14,INT((ROW()-13)/2),0)),"",OFFSET('11. SEGUIMIENTO 2026'!$Q$14,INT((ROW()-13)/2),0)),IF(ISBLANK(OFFSET('9. METAS'!$T$20,INT((ROW()-14)/2),0)),"",OFFSET('9. METAS'!$T$20,INT((ROW()-14)/2),0)))</f>
        <v>25</v>
      </c>
      <c r="N150" s="1013"/>
      <c r="O150" s="1014"/>
      <c r="P150" s="1015"/>
    </row>
    <row r="151" spans="3:16">
      <c r="C151" s="1016" t="str">
        <f ca="1">IF(ISBLANK(OFFSET('5. Pp (3 años)'!$C$46,INT((ROW()-13)/2),0)),"",OFFSET('5. Pp (3 años)'!$C$46,INT((ROW()-13)/2),0))</f>
        <v>Actividad</v>
      </c>
      <c r="D151" s="1018" t="str">
        <f ca="1">IF(ISBLANK(OFFSET('5. Pp (3 años)'!$D$46,INT((ROW()-13)/2),0)),"",OFFSET('5. Pp (3 años)'!$D$46,INT((ROW()-13)/2),0))</f>
        <v>4.1.1.1.12.1 Gestión de canales de atención y enlace interinstitucional para la diversidad sexual.</v>
      </c>
      <c r="E151" s="1018" t="str">
        <f ca="1">IF(ISBLANK(OFFSET('5. Pp (3 años)'!$E$46,INT((ROW()-13)/2),0)),"",OFFSET('5. Pp (3 años)'!$E$46,INT((ROW()-13)/2),0))</f>
        <v>PSVAG: Porcentaje de servicios de vinculación y atención personalizada gestionados.</v>
      </c>
      <c r="F151" s="1021" t="str">
        <f ca="1">IF(ISBLANK(OFFSET('5. Pp (3 años)'!$K$46,INT((ROW()-13)/2),0)),"",OFFSET('5. Pp (3 años)'!$K$46,INT((ROW()-13)/2),0))</f>
        <v>Ascendente</v>
      </c>
      <c r="G151" s="1023" t="str">
        <f ca="1">IF(ISBLANK(OFFSET('5. Pp (3 años)'!$H$46,INT((ROW()-13)/2),0)),"",OFFSET('5. Pp (3 años)'!$H$46,INT((ROW()-13)/2),0))</f>
        <v>Trimestral</v>
      </c>
      <c r="H151" s="1002">
        <f ca="1">IF(ISBLANK(OFFSET('9. METAS'!$K$20,INT((ROW()-13)/2),0)),"",OFFSET('9. METAS'!$K$20,INT((ROW()-13)/2),0))</f>
        <v>150</v>
      </c>
      <c r="I151" s="1004"/>
      <c r="J151" s="244">
        <f ca="1">IF(MOD(ROW()-13,2)=0,IF(ISBLANK(OFFSET('11. SEGUIMIENTO 2026'!$N$14,INT((ROW()-13)/2),0)),"",OFFSET('11. SEGUIMIENTO 2026'!$N$14,INT((ROW()-13)/2),0)),IF(ISBLANK(OFFSET('9. METAS'!$Q$20,INT((ROW()-14)/2),0)),"",OFFSET('9. METAS'!$Q$20,INT((ROW()-14)/2),0)))</f>
        <v>19</v>
      </c>
      <c r="K151" s="245" t="str">
        <f ca="1">IF(MOD(ROW()-13,2)=0,IF(ISBLANK(OFFSET('11. SEGUIMIENTO 2026'!$O$14,INT((ROW()-13)/2),0)),"",OFFSET('11. SEGUIMIENTO 2026'!$O$14,INT((ROW()-13)/2),0)),IF(ISBLANK(OFFSET('9. METAS'!$R$20,INT((ROW()-14)/2),0)),"",OFFSET('9. METAS'!$R$20,INT((ROW()-14)/2),0)))</f>
        <v/>
      </c>
      <c r="L151" s="245" t="str">
        <f ca="1">IF(MOD(ROW()-13,2)=0,IF(ISBLANK(OFFSET('11. SEGUIMIENTO 2026'!$P$14,INT((ROW()-13)/2),0)),"",OFFSET('11. SEGUIMIENTO 2026'!$P$14,INT((ROW()-13)/2),0)),IF(ISBLANK(OFFSET('9. METAS'!$S$20,INT((ROW()-14)/2),0)),"",OFFSET('9. METAS'!$S$20,INT((ROW()-14)/2),0)))</f>
        <v/>
      </c>
      <c r="M151" s="246" t="str">
        <f ca="1">IF(MOD(ROW()-13,2)=0,IF(ISBLANK(OFFSET('11. SEGUIMIENTO 2026'!$Q$14,INT((ROW()-13)/2),0)),"",OFFSET('11. SEGUIMIENTO 2026'!$Q$14,INT((ROW()-13)/2),0)),IF(ISBLANK(OFFSET('9. METAS'!$T$20,INT((ROW()-14)/2),0)),"",OFFSET('9. METAS'!$T$20,INT((ROW()-14)/2),0)))</f>
        <v/>
      </c>
      <c r="N151" s="1006">
        <f t="shared" ref="N151" ca="1" si="134">IFERROR(J151/J152,"ND")</f>
        <v>0.54285714285714282</v>
      </c>
      <c r="O151" s="1008" t="str">
        <f t="shared" ref="O151" ca="1" si="135">IFERROR(((J151+K151+L151)/H151),"ND")</f>
        <v>ND</v>
      </c>
      <c r="P151" s="1010"/>
    </row>
    <row r="152" spans="3:16">
      <c r="C152" s="1025"/>
      <c r="D152" s="1018"/>
      <c r="E152" s="1018"/>
      <c r="F152" s="1021"/>
      <c r="G152" s="1023"/>
      <c r="H152" s="1002"/>
      <c r="I152" s="1012"/>
      <c r="J152" s="244">
        <f ca="1">IF(MOD(ROW()-13,2)=0,IF(ISBLANK(OFFSET('11. SEGUIMIENTO 2026'!$N$14,INT((ROW()-13)/2),0)),"",OFFSET('11. SEGUIMIENTO 2026'!$N$14,INT((ROW()-13)/2),0)),IF(ISBLANK(OFFSET('9. METAS'!$Q$20,INT((ROW()-14)/2),0)),"",OFFSET('9. METAS'!$Q$20,INT((ROW()-14)/2),0)))</f>
        <v>35</v>
      </c>
      <c r="K152" s="245">
        <f ca="1">IF(MOD(ROW()-13,2)=0,IF(ISBLANK(OFFSET('11. SEGUIMIENTO 2026'!$O$14,INT((ROW()-13)/2),0)),"",OFFSET('11. SEGUIMIENTO 2026'!$O$14,INT((ROW()-13)/2),0)),IF(ISBLANK(OFFSET('9. METAS'!$R$20,INT((ROW()-14)/2),0)),"",OFFSET('9. METAS'!$R$20,INT((ROW()-14)/2),0)))</f>
        <v>45</v>
      </c>
      <c r="L152" s="245">
        <f ca="1">IF(MOD(ROW()-13,2)=0,IF(ISBLANK(OFFSET('11. SEGUIMIENTO 2026'!$P$14,INT((ROW()-13)/2),0)),"",OFFSET('11. SEGUIMIENTO 2026'!$P$14,INT((ROW()-13)/2),0)),IF(ISBLANK(OFFSET('9. METAS'!$S$20,INT((ROW()-14)/2),0)),"",OFFSET('9. METAS'!$S$20,INT((ROW()-14)/2),0)))</f>
        <v>45</v>
      </c>
      <c r="M152" s="246">
        <f ca="1">IF(MOD(ROW()-13,2)=0,IF(ISBLANK(OFFSET('11. SEGUIMIENTO 2026'!$Q$14,INT((ROW()-13)/2),0)),"",OFFSET('11. SEGUIMIENTO 2026'!$Q$14,INT((ROW()-13)/2),0)),IF(ISBLANK(OFFSET('9. METAS'!$T$20,INT((ROW()-14)/2),0)),"",OFFSET('9. METAS'!$T$20,INT((ROW()-14)/2),0)))</f>
        <v>25</v>
      </c>
      <c r="N152" s="1013"/>
      <c r="O152" s="1014"/>
      <c r="P152" s="1015"/>
    </row>
    <row r="153" spans="3:16">
      <c r="C153" s="1016" t="str">
        <f ca="1">IF(ISBLANK(OFFSET('5. Pp (3 años)'!$C$46,INT((ROW()-13)/2),0)),"",OFFSET('5. Pp (3 años)'!$C$46,INT((ROW()-13)/2),0))</f>
        <v>Actividad</v>
      </c>
      <c r="D153" s="1018" t="str">
        <f ca="1">IF(ISBLANK(OFFSET('5. Pp (3 años)'!$D$46,INT((ROW()-13)/2),0)),"",OFFSET('5. Pp (3 años)'!$D$46,INT((ROW()-13)/2),0))</f>
        <v/>
      </c>
      <c r="E153" s="1018" t="str">
        <f ca="1">IF(ISBLANK(OFFSET('5. Pp (3 años)'!$E$46,INT((ROW()-13)/2),0)),"",OFFSET('5. Pp (3 años)'!$E$46,INT((ROW()-13)/2),0))</f>
        <v/>
      </c>
      <c r="F153" s="1021" t="str">
        <f ca="1">IF(ISBLANK(OFFSET('5. Pp (3 años)'!$K$46,INT((ROW()-13)/2),0)),"",OFFSET('5. Pp (3 años)'!$K$46,INT((ROW()-13)/2),0))</f>
        <v/>
      </c>
      <c r="G153" s="1023" t="str">
        <f ca="1">IF(ISBLANK(OFFSET('5. Pp (3 años)'!$H$46,INT((ROW()-13)/2),0)),"",OFFSET('5. Pp (3 años)'!$H$46,INT((ROW()-13)/2),0))</f>
        <v/>
      </c>
      <c r="H153" s="1002" t="str">
        <f ca="1">IF(ISBLANK(OFFSET('9. METAS'!$K$20,INT((ROW()-13)/2),0)),"",OFFSET('9. METAS'!$K$20,INT((ROW()-13)/2),0))</f>
        <v/>
      </c>
      <c r="I153" s="1004"/>
      <c r="J153" s="244" t="str">
        <f ca="1">IF(MOD(ROW()-13,2)=0,IF(ISBLANK(OFFSET('11. SEGUIMIENTO 2026'!$N$14,INT((ROW()-13)/2),0)),"",OFFSET('11. SEGUIMIENTO 2026'!$N$14,INT((ROW()-13)/2),0)),IF(ISBLANK(OFFSET('9. METAS'!$Q$20,INT((ROW()-14)/2),0)),"",OFFSET('9. METAS'!$Q$20,INT((ROW()-14)/2),0)))</f>
        <v/>
      </c>
      <c r="K153" s="245" t="str">
        <f ca="1">IF(MOD(ROW()-13,2)=0,IF(ISBLANK(OFFSET('11. SEGUIMIENTO 2026'!$O$14,INT((ROW()-13)/2),0)),"",OFFSET('11. SEGUIMIENTO 2026'!$O$14,INT((ROW()-13)/2),0)),IF(ISBLANK(OFFSET('9. METAS'!$R$20,INT((ROW()-14)/2),0)),"",OFFSET('9. METAS'!$R$20,INT((ROW()-14)/2),0)))</f>
        <v/>
      </c>
      <c r="L153" s="245" t="str">
        <f ca="1">IF(MOD(ROW()-13,2)=0,IF(ISBLANK(OFFSET('11. SEGUIMIENTO 2026'!$P$14,INT((ROW()-13)/2),0)),"",OFFSET('11. SEGUIMIENTO 2026'!$P$14,INT((ROW()-13)/2),0)),IF(ISBLANK(OFFSET('9. METAS'!$S$20,INT((ROW()-14)/2),0)),"",OFFSET('9. METAS'!$S$20,INT((ROW()-14)/2),0)))</f>
        <v/>
      </c>
      <c r="M153" s="246" t="str">
        <f ca="1">IF(MOD(ROW()-13,2)=0,IF(ISBLANK(OFFSET('11. SEGUIMIENTO 2026'!$Q$14,INT((ROW()-13)/2),0)),"",OFFSET('11. SEGUIMIENTO 2026'!$Q$14,INT((ROW()-13)/2),0)),IF(ISBLANK(OFFSET('9. METAS'!$T$20,INT((ROW()-14)/2),0)),"",OFFSET('9. METAS'!$T$20,INT((ROW()-14)/2),0)))</f>
        <v/>
      </c>
      <c r="N153" s="1006" t="str">
        <f t="shared" ref="N153" ca="1" si="136">IFERROR(J153/J154,"ND")</f>
        <v>ND</v>
      </c>
      <c r="O153" s="1008" t="str">
        <f t="shared" ref="O153" ca="1" si="137">IFERROR(((J153+K153+L153)/H153),"ND")</f>
        <v>ND</v>
      </c>
      <c r="P153" s="1010"/>
    </row>
    <row r="154" spans="3:16">
      <c r="C154" s="1025"/>
      <c r="D154" s="1018"/>
      <c r="E154" s="1018"/>
      <c r="F154" s="1021"/>
      <c r="G154" s="1023"/>
      <c r="H154" s="1002"/>
      <c r="I154" s="1012"/>
      <c r="J154" s="244" t="str">
        <f ca="1">IF(MOD(ROW()-13,2)=0,IF(ISBLANK(OFFSET('11. SEGUIMIENTO 2026'!$N$14,INT((ROW()-13)/2),0)),"",OFFSET('11. SEGUIMIENTO 2026'!$N$14,INT((ROW()-13)/2),0)),IF(ISBLANK(OFFSET('9. METAS'!$Q$20,INT((ROW()-14)/2),0)),"",OFFSET('9. METAS'!$Q$20,INT((ROW()-14)/2),0)))</f>
        <v/>
      </c>
      <c r="K154" s="245" t="str">
        <f ca="1">IF(MOD(ROW()-13,2)=0,IF(ISBLANK(OFFSET('11. SEGUIMIENTO 2026'!$O$14,INT((ROW()-13)/2),0)),"",OFFSET('11. SEGUIMIENTO 2026'!$O$14,INT((ROW()-13)/2),0)),IF(ISBLANK(OFFSET('9. METAS'!$R$20,INT((ROW()-14)/2),0)),"",OFFSET('9. METAS'!$R$20,INT((ROW()-14)/2),0)))</f>
        <v/>
      </c>
      <c r="L154" s="245" t="str">
        <f ca="1">IF(MOD(ROW()-13,2)=0,IF(ISBLANK(OFFSET('11. SEGUIMIENTO 2026'!$P$14,INT((ROW()-13)/2),0)),"",OFFSET('11. SEGUIMIENTO 2026'!$P$14,INT((ROW()-13)/2),0)),IF(ISBLANK(OFFSET('9. METAS'!$S$20,INT((ROW()-14)/2),0)),"",OFFSET('9. METAS'!$S$20,INT((ROW()-14)/2),0)))</f>
        <v/>
      </c>
      <c r="M154" s="246" t="str">
        <f ca="1">IF(MOD(ROW()-13,2)=0,IF(ISBLANK(OFFSET('11. SEGUIMIENTO 2026'!$Q$14,INT((ROW()-13)/2),0)),"",OFFSET('11. SEGUIMIENTO 2026'!$Q$14,INT((ROW()-13)/2),0)),IF(ISBLANK(OFFSET('9. METAS'!$T$20,INT((ROW()-14)/2),0)),"",OFFSET('9. METAS'!$T$20,INT((ROW()-14)/2),0)))</f>
        <v/>
      </c>
      <c r="N154" s="1013"/>
      <c r="O154" s="1014"/>
      <c r="P154" s="1015"/>
    </row>
    <row r="155" spans="3:16">
      <c r="C155" s="1016" t="str">
        <f ca="1">IF(ISBLANK(OFFSET('5. Pp (3 años)'!$C$46,INT((ROW()-13)/2),0)),"",OFFSET('5. Pp (3 años)'!$C$46,INT((ROW()-13)/2),0))</f>
        <v>Actividad</v>
      </c>
      <c r="D155" s="1018" t="str">
        <f ca="1">IF(ISBLANK(OFFSET('5. Pp (3 años)'!$D$46,INT((ROW()-13)/2),0)),"",OFFSET('5. Pp (3 años)'!$D$46,INT((ROW()-13)/2),0))</f>
        <v/>
      </c>
      <c r="E155" s="1018" t="str">
        <f ca="1">IF(ISBLANK(OFFSET('5. Pp (3 años)'!$E$46,INT((ROW()-13)/2),0)),"",OFFSET('5. Pp (3 años)'!$E$46,INT((ROW()-13)/2),0))</f>
        <v/>
      </c>
      <c r="F155" s="1021" t="str">
        <f ca="1">IF(ISBLANK(OFFSET('5. Pp (3 años)'!$K$46,INT((ROW()-13)/2),0)),"",OFFSET('5. Pp (3 años)'!$K$46,INT((ROW()-13)/2),0))</f>
        <v/>
      </c>
      <c r="G155" s="1023" t="str">
        <f ca="1">IF(ISBLANK(OFFSET('5. Pp (3 años)'!$H$46,INT((ROW()-13)/2),0)),"",OFFSET('5. Pp (3 años)'!$H$46,INT((ROW()-13)/2),0))</f>
        <v/>
      </c>
      <c r="H155" s="1002" t="str">
        <f ca="1">IF(ISBLANK(OFFSET('9. METAS'!$K$20,INT((ROW()-13)/2),0)),"",OFFSET('9. METAS'!$K$20,INT((ROW()-13)/2),0))</f>
        <v/>
      </c>
      <c r="I155" s="1004"/>
      <c r="J155" s="244" t="str">
        <f ca="1">IF(MOD(ROW()-13,2)=0,IF(ISBLANK(OFFSET('11. SEGUIMIENTO 2026'!$N$14,INT((ROW()-13)/2),0)),"",OFFSET('11. SEGUIMIENTO 2026'!$N$14,INT((ROW()-13)/2),0)),IF(ISBLANK(OFFSET('9. METAS'!$Q$20,INT((ROW()-14)/2),0)),"",OFFSET('9. METAS'!$Q$20,INT((ROW()-14)/2),0)))</f>
        <v/>
      </c>
      <c r="K155" s="245" t="str">
        <f ca="1">IF(MOD(ROW()-13,2)=0,IF(ISBLANK(OFFSET('11. SEGUIMIENTO 2026'!$O$14,INT((ROW()-13)/2),0)),"",OFFSET('11. SEGUIMIENTO 2026'!$O$14,INT((ROW()-13)/2),0)),IF(ISBLANK(OFFSET('9. METAS'!$R$20,INT((ROW()-14)/2),0)),"",OFFSET('9. METAS'!$R$20,INT((ROW()-14)/2),0)))</f>
        <v/>
      </c>
      <c r="L155" s="245" t="str">
        <f ca="1">IF(MOD(ROW()-13,2)=0,IF(ISBLANK(OFFSET('11. SEGUIMIENTO 2026'!$P$14,INT((ROW()-13)/2),0)),"",OFFSET('11. SEGUIMIENTO 2026'!$P$14,INT((ROW()-13)/2),0)),IF(ISBLANK(OFFSET('9. METAS'!$S$20,INT((ROW()-14)/2),0)),"",OFFSET('9. METAS'!$S$20,INT((ROW()-14)/2),0)))</f>
        <v/>
      </c>
      <c r="M155" s="246">
        <f ca="1">IF(MOD(ROW()-13,2)=0,IF(ISBLANK(OFFSET('11. SEGUIMIENTO 2026'!$Q$14,INT((ROW()-13)/2),0)),"",OFFSET('11. SEGUIMIENTO 2026'!$Q$14,INT((ROW()-13)/2),0)),IF(ISBLANK(OFFSET('9. METAS'!$T$20,INT((ROW()-14)/2),0)),"",OFFSET('9. METAS'!$T$20,INT((ROW()-14)/2),0)))</f>
        <v>87</v>
      </c>
      <c r="N155" s="1006" t="str">
        <f t="shared" ref="N155" ca="1" si="138">IFERROR(J155/J156,"ND")</f>
        <v>ND</v>
      </c>
      <c r="O155" s="1008" t="str">
        <f t="shared" ref="O155" ca="1" si="139">IFERROR(((J155+K155+L155)/H155),"ND")</f>
        <v>ND</v>
      </c>
      <c r="P155" s="1010"/>
    </row>
    <row r="156" spans="3:16">
      <c r="C156" s="1025"/>
      <c r="D156" s="1018"/>
      <c r="E156" s="1018"/>
      <c r="F156" s="1021"/>
      <c r="G156" s="1023"/>
      <c r="H156" s="1002"/>
      <c r="I156" s="1012"/>
      <c r="J156" s="244" t="str">
        <f ca="1">IF(MOD(ROW()-13,2)=0,IF(ISBLANK(OFFSET('11. SEGUIMIENTO 2026'!$N$14,INT((ROW()-13)/2),0)),"",OFFSET('11. SEGUIMIENTO 2026'!$N$14,INT((ROW()-13)/2),0)),IF(ISBLANK(OFFSET('9. METAS'!$Q$20,INT((ROW()-14)/2),0)),"",OFFSET('9. METAS'!$Q$20,INT((ROW()-14)/2),0)))</f>
        <v/>
      </c>
      <c r="K156" s="245" t="str">
        <f ca="1">IF(MOD(ROW()-13,2)=0,IF(ISBLANK(OFFSET('11. SEGUIMIENTO 2026'!$O$14,INT((ROW()-13)/2),0)),"",OFFSET('11. SEGUIMIENTO 2026'!$O$14,INT((ROW()-13)/2),0)),IF(ISBLANK(OFFSET('9. METAS'!$R$20,INT((ROW()-14)/2),0)),"",OFFSET('9. METAS'!$R$20,INT((ROW()-14)/2),0)))</f>
        <v/>
      </c>
      <c r="L156" s="245" t="str">
        <f ca="1">IF(MOD(ROW()-13,2)=0,IF(ISBLANK(OFFSET('11. SEGUIMIENTO 2026'!$P$14,INT((ROW()-13)/2),0)),"",OFFSET('11. SEGUIMIENTO 2026'!$P$14,INT((ROW()-13)/2),0)),IF(ISBLANK(OFFSET('9. METAS'!$S$20,INT((ROW()-14)/2),0)),"",OFFSET('9. METAS'!$S$20,INT((ROW()-14)/2),0)))</f>
        <v/>
      </c>
      <c r="M156" s="246" t="str">
        <f ca="1">IF(MOD(ROW()-13,2)=0,IF(ISBLANK(OFFSET('11. SEGUIMIENTO 2026'!$Q$14,INT((ROW()-13)/2),0)),"",OFFSET('11. SEGUIMIENTO 2026'!$Q$14,INT((ROW()-13)/2),0)),IF(ISBLANK(OFFSET('9. METAS'!$T$20,INT((ROW()-14)/2),0)),"",OFFSET('9. METAS'!$T$20,INT((ROW()-14)/2),0)))</f>
        <v/>
      </c>
      <c r="N156" s="1013"/>
      <c r="O156" s="1014"/>
      <c r="P156" s="1015"/>
    </row>
    <row r="157" spans="3:16">
      <c r="C157" s="1016" t="str">
        <f ca="1">IF(ISBLANK(OFFSET('5. Pp (3 años)'!$C$46,INT((ROW()-13)/2),0)),"",OFFSET('5. Pp (3 años)'!$C$46,INT((ROW()-13)/2),0))</f>
        <v>Actividad</v>
      </c>
      <c r="D157" s="1018" t="str">
        <f ca="1">IF(ISBLANK(OFFSET('5. Pp (3 años)'!$D$46,INT((ROW()-13)/2),0)),"",OFFSET('5. Pp (3 años)'!$D$46,INT((ROW()-13)/2),0))</f>
        <v/>
      </c>
      <c r="E157" s="1018" t="str">
        <f ca="1">IF(ISBLANK(OFFSET('5. Pp (3 años)'!$E$46,INT((ROW()-13)/2),0)),"",OFFSET('5. Pp (3 años)'!$E$46,INT((ROW()-13)/2),0))</f>
        <v/>
      </c>
      <c r="F157" s="1021" t="str">
        <f ca="1">IF(ISBLANK(OFFSET('5. Pp (3 años)'!$K$46,INT((ROW()-13)/2),0)),"",OFFSET('5. Pp (3 años)'!$K$46,INT((ROW()-13)/2),0))</f>
        <v/>
      </c>
      <c r="G157" s="1023" t="str">
        <f ca="1">IF(ISBLANK(OFFSET('5. Pp (3 años)'!$H$46,INT((ROW()-13)/2),0)),"",OFFSET('5. Pp (3 años)'!$H$46,INT((ROW()-13)/2),0))</f>
        <v/>
      </c>
      <c r="H157" s="1002" t="str">
        <f ca="1">IF(ISBLANK(OFFSET('9. METAS'!$K$20,INT((ROW()-13)/2),0)),"",OFFSET('9. METAS'!$K$20,INT((ROW()-13)/2),0))</f>
        <v/>
      </c>
      <c r="I157" s="1004"/>
      <c r="J157" s="244" t="str">
        <f ca="1">IF(MOD(ROW()-13,2)=0,IF(ISBLANK(OFFSET('11. SEGUIMIENTO 2026'!$N$14,INT((ROW()-13)/2),0)),"",OFFSET('11. SEGUIMIENTO 2026'!$N$14,INT((ROW()-13)/2),0)),IF(ISBLANK(OFFSET('9. METAS'!$Q$20,INT((ROW()-14)/2),0)),"",OFFSET('9. METAS'!$Q$20,INT((ROW()-14)/2),0)))</f>
        <v/>
      </c>
      <c r="K157" s="245" t="str">
        <f ca="1">IF(MOD(ROW()-13,2)=0,IF(ISBLANK(OFFSET('11. SEGUIMIENTO 2026'!$O$14,INT((ROW()-13)/2),0)),"",OFFSET('11. SEGUIMIENTO 2026'!$O$14,INT((ROW()-13)/2),0)),IF(ISBLANK(OFFSET('9. METAS'!$R$20,INT((ROW()-14)/2),0)),"",OFFSET('9. METAS'!$R$20,INT((ROW()-14)/2),0)))</f>
        <v/>
      </c>
      <c r="L157" s="245">
        <f ca="1">IF(MOD(ROW()-13,2)=0,IF(ISBLANK(OFFSET('11. SEGUIMIENTO 2026'!$P$14,INT((ROW()-13)/2),0)),"",OFFSET('11. SEGUIMIENTO 2026'!$P$14,INT((ROW()-13)/2),0)),IF(ISBLANK(OFFSET('9. METAS'!$S$20,INT((ROW()-14)/2),0)),"",OFFSET('9. METAS'!$S$20,INT((ROW()-14)/2),0)))</f>
        <v>78</v>
      </c>
      <c r="M157" s="246" t="str">
        <f ca="1">IF(MOD(ROW()-13,2)=0,IF(ISBLANK(OFFSET('11. SEGUIMIENTO 2026'!$Q$14,INT((ROW()-13)/2),0)),"",OFFSET('11. SEGUIMIENTO 2026'!$Q$14,INT((ROW()-13)/2),0)),IF(ISBLANK(OFFSET('9. METAS'!$T$20,INT((ROW()-14)/2),0)),"",OFFSET('9. METAS'!$T$20,INT((ROW()-14)/2),0)))</f>
        <v/>
      </c>
      <c r="N157" s="1006" t="str">
        <f t="shared" ref="N157" ca="1" si="140">IFERROR(J157/J158,"ND")</f>
        <v>ND</v>
      </c>
      <c r="O157" s="1008" t="str">
        <f t="shared" ref="O157" ca="1" si="141">IFERROR(((J157+K157+L157)/H157),"ND")</f>
        <v>ND</v>
      </c>
      <c r="P157" s="1010"/>
    </row>
    <row r="158" spans="3:16">
      <c r="C158" s="1025"/>
      <c r="D158" s="1018"/>
      <c r="E158" s="1018"/>
      <c r="F158" s="1021"/>
      <c r="G158" s="1023"/>
      <c r="H158" s="1002"/>
      <c r="I158" s="1012"/>
      <c r="J158" s="244" t="str">
        <f ca="1">IF(MOD(ROW()-13,2)=0,IF(ISBLANK(OFFSET('11. SEGUIMIENTO 2026'!$N$14,INT((ROW()-13)/2),0)),"",OFFSET('11. SEGUIMIENTO 2026'!$N$14,INT((ROW()-13)/2),0)),IF(ISBLANK(OFFSET('9. METAS'!$Q$20,INT((ROW()-14)/2),0)),"",OFFSET('9. METAS'!$Q$20,INT((ROW()-14)/2),0)))</f>
        <v/>
      </c>
      <c r="K158" s="245" t="str">
        <f ca="1">IF(MOD(ROW()-13,2)=0,IF(ISBLANK(OFFSET('11. SEGUIMIENTO 2026'!$O$14,INT((ROW()-13)/2),0)),"",OFFSET('11. SEGUIMIENTO 2026'!$O$14,INT((ROW()-13)/2),0)),IF(ISBLANK(OFFSET('9. METAS'!$R$20,INT((ROW()-14)/2),0)),"",OFFSET('9. METAS'!$R$20,INT((ROW()-14)/2),0)))</f>
        <v/>
      </c>
      <c r="L158" s="245" t="str">
        <f ca="1">IF(MOD(ROW()-13,2)=0,IF(ISBLANK(OFFSET('11. SEGUIMIENTO 2026'!$P$14,INT((ROW()-13)/2),0)),"",OFFSET('11. SEGUIMIENTO 2026'!$P$14,INT((ROW()-13)/2),0)),IF(ISBLANK(OFFSET('9. METAS'!$S$20,INT((ROW()-14)/2),0)),"",OFFSET('9. METAS'!$S$20,INT((ROW()-14)/2),0)))</f>
        <v/>
      </c>
      <c r="M158" s="246" t="str">
        <f ca="1">IF(MOD(ROW()-13,2)=0,IF(ISBLANK(OFFSET('11. SEGUIMIENTO 2026'!$Q$14,INT((ROW()-13)/2),0)),"",OFFSET('11. SEGUIMIENTO 2026'!$Q$14,INT((ROW()-13)/2),0)),IF(ISBLANK(OFFSET('9. METAS'!$T$20,INT((ROW()-14)/2),0)),"",OFFSET('9. METAS'!$T$20,INT((ROW()-14)/2),0)))</f>
        <v/>
      </c>
      <c r="N158" s="1013"/>
      <c r="O158" s="1014"/>
      <c r="P158" s="1015"/>
    </row>
    <row r="159" spans="3:16">
      <c r="C159" s="1016" t="str">
        <f ca="1">IF(ISBLANK(OFFSET('5. Pp (3 años)'!$C$46,INT((ROW()-13)/2),0)),"",OFFSET('5. Pp (3 años)'!$C$46,INT((ROW()-13)/2),0))</f>
        <v>Actividad</v>
      </c>
      <c r="D159" s="1018" t="str">
        <f ca="1">IF(ISBLANK(OFFSET('5. Pp (3 años)'!$D$46,INT((ROW()-13)/2),0)),"",OFFSET('5. Pp (3 años)'!$D$46,INT((ROW()-13)/2),0))</f>
        <v/>
      </c>
      <c r="E159" s="1018" t="str">
        <f ca="1">IF(ISBLANK(OFFSET('5. Pp (3 años)'!$E$46,INT((ROW()-13)/2),0)),"",OFFSET('5. Pp (3 años)'!$E$46,INT((ROW()-13)/2),0))</f>
        <v/>
      </c>
      <c r="F159" s="1021" t="str">
        <f ca="1">IF(ISBLANK(OFFSET('5. Pp (3 años)'!$K$46,INT((ROW()-13)/2),0)),"",OFFSET('5. Pp (3 años)'!$K$46,INT((ROW()-13)/2),0))</f>
        <v/>
      </c>
      <c r="G159" s="1023" t="str">
        <f ca="1">IF(ISBLANK(OFFSET('5. Pp (3 años)'!$H$46,INT((ROW()-13)/2),0)),"",OFFSET('5. Pp (3 años)'!$H$46,INT((ROW()-13)/2),0))</f>
        <v/>
      </c>
      <c r="H159" s="1002" t="str">
        <f ca="1">IF(ISBLANK(OFFSET('9. METAS'!$K$20,INT((ROW()-13)/2),0)),"",OFFSET('9. METAS'!$K$20,INT((ROW()-13)/2),0))</f>
        <v/>
      </c>
      <c r="I159" s="1004"/>
      <c r="J159" s="244" t="str">
        <f ca="1">IF(MOD(ROW()-13,2)=0,IF(ISBLANK(OFFSET('11. SEGUIMIENTO 2026'!$N$14,INT((ROW()-13)/2),0)),"",OFFSET('11. SEGUIMIENTO 2026'!$N$14,INT((ROW()-13)/2),0)),IF(ISBLANK(OFFSET('9. METAS'!$Q$20,INT((ROW()-14)/2),0)),"",OFFSET('9. METAS'!$Q$20,INT((ROW()-14)/2),0)))</f>
        <v/>
      </c>
      <c r="K159" s="245">
        <f ca="1">IF(MOD(ROW()-13,2)=0,IF(ISBLANK(OFFSET('11. SEGUIMIENTO 2026'!$O$14,INT((ROW()-13)/2),0)),"",OFFSET('11. SEGUIMIENTO 2026'!$O$14,INT((ROW()-13)/2),0)),IF(ISBLANK(OFFSET('9. METAS'!$R$20,INT((ROW()-14)/2),0)),"",OFFSET('9. METAS'!$R$20,INT((ROW()-14)/2),0)))</f>
        <v>58</v>
      </c>
      <c r="L159" s="245" t="str">
        <f ca="1">IF(MOD(ROW()-13,2)=0,IF(ISBLANK(OFFSET('11. SEGUIMIENTO 2026'!$P$14,INT((ROW()-13)/2),0)),"",OFFSET('11. SEGUIMIENTO 2026'!$P$14,INT((ROW()-13)/2),0)),IF(ISBLANK(OFFSET('9. METAS'!$S$20,INT((ROW()-14)/2),0)),"",OFFSET('9. METAS'!$S$20,INT((ROW()-14)/2),0)))</f>
        <v/>
      </c>
      <c r="M159" s="246" t="str">
        <f ca="1">IF(MOD(ROW()-13,2)=0,IF(ISBLANK(OFFSET('11. SEGUIMIENTO 2026'!$Q$14,INT((ROW()-13)/2),0)),"",OFFSET('11. SEGUIMIENTO 2026'!$Q$14,INT((ROW()-13)/2),0)),IF(ISBLANK(OFFSET('9. METAS'!$T$20,INT((ROW()-14)/2),0)),"",OFFSET('9. METAS'!$T$20,INT((ROW()-14)/2),0)))</f>
        <v/>
      </c>
      <c r="N159" s="1006" t="str">
        <f t="shared" ref="N159" ca="1" si="142">IFERROR(J159/J160,"ND")</f>
        <v>ND</v>
      </c>
      <c r="O159" s="1008" t="str">
        <f t="shared" ref="O159" ca="1" si="143">IFERROR(((J159+K159+L159)/H159),"ND")</f>
        <v>ND</v>
      </c>
      <c r="P159" s="1010"/>
    </row>
    <row r="160" spans="3:16">
      <c r="C160" s="1025"/>
      <c r="D160" s="1018"/>
      <c r="E160" s="1018"/>
      <c r="F160" s="1021"/>
      <c r="G160" s="1023"/>
      <c r="H160" s="1002"/>
      <c r="I160" s="1012"/>
      <c r="J160" s="244" t="str">
        <f ca="1">IF(MOD(ROW()-13,2)=0,IF(ISBLANK(OFFSET('11. SEGUIMIENTO 2026'!$N$14,INT((ROW()-13)/2),0)),"",OFFSET('11. SEGUIMIENTO 2026'!$N$14,INT((ROW()-13)/2),0)),IF(ISBLANK(OFFSET('9. METAS'!$Q$20,INT((ROW()-14)/2),0)),"",OFFSET('9. METAS'!$Q$20,INT((ROW()-14)/2),0)))</f>
        <v/>
      </c>
      <c r="K160" s="245" t="str">
        <f ca="1">IF(MOD(ROW()-13,2)=0,IF(ISBLANK(OFFSET('11. SEGUIMIENTO 2026'!$O$14,INT((ROW()-13)/2),0)),"",OFFSET('11. SEGUIMIENTO 2026'!$O$14,INT((ROW()-13)/2),0)),IF(ISBLANK(OFFSET('9. METAS'!$R$20,INT((ROW()-14)/2),0)),"",OFFSET('9. METAS'!$R$20,INT((ROW()-14)/2),0)))</f>
        <v/>
      </c>
      <c r="L160" s="245" t="str">
        <f ca="1">IF(MOD(ROW()-13,2)=0,IF(ISBLANK(OFFSET('11. SEGUIMIENTO 2026'!$P$14,INT((ROW()-13)/2),0)),"",OFFSET('11. SEGUIMIENTO 2026'!$P$14,INT((ROW()-13)/2),0)),IF(ISBLANK(OFFSET('9. METAS'!$S$20,INT((ROW()-14)/2),0)),"",OFFSET('9. METAS'!$S$20,INT((ROW()-14)/2),0)))</f>
        <v/>
      </c>
      <c r="M160" s="246" t="str">
        <f ca="1">IF(MOD(ROW()-13,2)=0,IF(ISBLANK(OFFSET('11. SEGUIMIENTO 2026'!$Q$14,INT((ROW()-13)/2),0)),"",OFFSET('11. SEGUIMIENTO 2026'!$Q$14,INT((ROW()-13)/2),0)),IF(ISBLANK(OFFSET('9. METAS'!$T$20,INT((ROW()-14)/2),0)),"",OFFSET('9. METAS'!$T$20,INT((ROW()-14)/2),0)))</f>
        <v/>
      </c>
      <c r="N160" s="1013"/>
      <c r="O160" s="1014"/>
      <c r="P160" s="1015"/>
    </row>
    <row r="161" spans="3:16">
      <c r="C161" s="1016" t="str">
        <f ca="1">IF(ISBLANK(OFFSET('5. Pp (3 años)'!$C$46,INT((ROW()-13)/2),0)),"",OFFSET('5. Pp (3 años)'!$C$46,INT((ROW()-13)/2),0))</f>
        <v>Componente</v>
      </c>
      <c r="D161" s="1018" t="str">
        <f ca="1">IF(ISBLANK(OFFSET('5. Pp (3 años)'!$D$46,INT((ROW()-13)/2),0)),"",OFFSET('5. Pp (3 años)'!$D$46,INT((ROW()-13)/2),0))</f>
        <v>4.1.1.1.13 Estrategias de sensibilización y fomento a la cultura de la diversidad sexual implementadas.</v>
      </c>
      <c r="E161" s="1018" t="str">
        <f ca="1">IF(ISBLANK(OFFSET('5. Pp (3 años)'!$E$46,INT((ROW()-13)/2),0)),"",OFFSET('5. Pp (3 años)'!$E$46,INT((ROW()-13)/2),0))</f>
        <v>PESFR: Porcentaje de estrategias de sensibilización y fomento realizadas.</v>
      </c>
      <c r="F161" s="1021" t="str">
        <f ca="1">IF(ISBLANK(OFFSET('5. Pp (3 años)'!$K$46,INT((ROW()-13)/2),0)),"",OFFSET('5. Pp (3 años)'!$K$46,INT((ROW()-13)/2),0))</f>
        <v>Ascendente</v>
      </c>
      <c r="G161" s="1023" t="str">
        <f ca="1">IF(ISBLANK(OFFSET('5. Pp (3 años)'!$H$46,INT((ROW()-13)/2),0)),"",OFFSET('5. Pp (3 años)'!$H$46,INT((ROW()-13)/2),0))</f>
        <v>Trimestral</v>
      </c>
      <c r="H161" s="1002">
        <f ca="1">IF(ISBLANK(OFFSET('9. METAS'!$K$20,INT((ROW()-13)/2),0)),"",OFFSET('9. METAS'!$K$20,INT((ROW()-13)/2),0))</f>
        <v>100</v>
      </c>
      <c r="I161" s="1004"/>
      <c r="J161" s="244">
        <f ca="1">IF(MOD(ROW()-13,2)=0,IF(ISBLANK(OFFSET('11. SEGUIMIENTO 2026'!$N$14,INT((ROW()-13)/2),0)),"",OFFSET('11. SEGUIMIENTO 2026'!$N$14,INT((ROW()-13)/2),0)),IF(ISBLANK(OFFSET('9. METAS'!$Q$20,INT((ROW()-14)/2),0)),"",OFFSET('9. METAS'!$Q$20,INT((ROW()-14)/2),0)))</f>
        <v>5</v>
      </c>
      <c r="K161" s="245" t="str">
        <f ca="1">IF(MOD(ROW()-13,2)=0,IF(ISBLANK(OFFSET('11. SEGUIMIENTO 2026'!$O$14,INT((ROW()-13)/2),0)),"",OFFSET('11. SEGUIMIENTO 2026'!$O$14,INT((ROW()-13)/2),0)),IF(ISBLANK(OFFSET('9. METAS'!$R$20,INT((ROW()-14)/2),0)),"",OFFSET('9. METAS'!$R$20,INT((ROW()-14)/2),0)))</f>
        <v/>
      </c>
      <c r="L161" s="245" t="str">
        <f ca="1">IF(MOD(ROW()-13,2)=0,IF(ISBLANK(OFFSET('11. SEGUIMIENTO 2026'!$P$14,INT((ROW()-13)/2),0)),"",OFFSET('11. SEGUIMIENTO 2026'!$P$14,INT((ROW()-13)/2),0)),IF(ISBLANK(OFFSET('9. METAS'!$S$20,INT((ROW()-14)/2),0)),"",OFFSET('9. METAS'!$S$20,INT((ROW()-14)/2),0)))</f>
        <v/>
      </c>
      <c r="M161" s="246" t="str">
        <f ca="1">IF(MOD(ROW()-13,2)=0,IF(ISBLANK(OFFSET('11. SEGUIMIENTO 2026'!$Q$14,INT((ROW()-13)/2),0)),"",OFFSET('11. SEGUIMIENTO 2026'!$Q$14,INT((ROW()-13)/2),0)),IF(ISBLANK(OFFSET('9. METAS'!$T$20,INT((ROW()-14)/2),0)),"",OFFSET('9. METAS'!$T$20,INT((ROW()-14)/2),0)))</f>
        <v/>
      </c>
      <c r="N161" s="1006">
        <f t="shared" ref="N161" ca="1" si="144">IFERROR(J161/J162,"ND")</f>
        <v>0.2</v>
      </c>
      <c r="O161" s="1008" t="str">
        <f t="shared" ref="O161" ca="1" si="145">IFERROR(((J161+K161+L161)/H161),"ND")</f>
        <v>ND</v>
      </c>
      <c r="P161" s="1010"/>
    </row>
    <row r="162" spans="3:16">
      <c r="C162" s="1025"/>
      <c r="D162" s="1018"/>
      <c r="E162" s="1018"/>
      <c r="F162" s="1021"/>
      <c r="G162" s="1023"/>
      <c r="H162" s="1002"/>
      <c r="I162" s="1012"/>
      <c r="J162" s="244">
        <f ca="1">IF(MOD(ROW()-13,2)=0,IF(ISBLANK(OFFSET('11. SEGUIMIENTO 2026'!$N$14,INT((ROW()-13)/2),0)),"",OFFSET('11. SEGUIMIENTO 2026'!$N$14,INT((ROW()-13)/2),0)),IF(ISBLANK(OFFSET('9. METAS'!$Q$20,INT((ROW()-14)/2),0)),"",OFFSET('9. METAS'!$Q$20,INT((ROW()-14)/2),0)))</f>
        <v>25</v>
      </c>
      <c r="K162" s="245">
        <f ca="1">IF(MOD(ROW()-13,2)=0,IF(ISBLANK(OFFSET('11. SEGUIMIENTO 2026'!$O$14,INT((ROW()-13)/2),0)),"",OFFSET('11. SEGUIMIENTO 2026'!$O$14,INT((ROW()-13)/2),0)),IF(ISBLANK(OFFSET('9. METAS'!$R$20,INT((ROW()-14)/2),0)),"",OFFSET('9. METAS'!$R$20,INT((ROW()-14)/2),0)))</f>
        <v>25</v>
      </c>
      <c r="L162" s="245">
        <f ca="1">IF(MOD(ROW()-13,2)=0,IF(ISBLANK(OFFSET('11. SEGUIMIENTO 2026'!$P$14,INT((ROW()-13)/2),0)),"",OFFSET('11. SEGUIMIENTO 2026'!$P$14,INT((ROW()-13)/2),0)),IF(ISBLANK(OFFSET('9. METAS'!$S$20,INT((ROW()-14)/2),0)),"",OFFSET('9. METAS'!$S$20,INT((ROW()-14)/2),0)))</f>
        <v>25</v>
      </c>
      <c r="M162" s="246">
        <f ca="1">IF(MOD(ROW()-13,2)=0,IF(ISBLANK(OFFSET('11. SEGUIMIENTO 2026'!$Q$14,INT((ROW()-13)/2),0)),"",OFFSET('11. SEGUIMIENTO 2026'!$Q$14,INT((ROW()-13)/2),0)),IF(ISBLANK(OFFSET('9. METAS'!$T$20,INT((ROW()-14)/2),0)),"",OFFSET('9. METAS'!$T$20,INT((ROW()-14)/2),0)))</f>
        <v>25</v>
      </c>
      <c r="N162" s="1013"/>
      <c r="O162" s="1014"/>
      <c r="P162" s="1015"/>
    </row>
    <row r="163" spans="3:16">
      <c r="C163" s="1016" t="str">
        <f ca="1">IF(ISBLANK(OFFSET('5. Pp (3 años)'!$C$46,INT((ROW()-13)/2),0)),"",OFFSET('5. Pp (3 años)'!$C$46,INT((ROW()-13)/2),0))</f>
        <v>Actividad</v>
      </c>
      <c r="D163" s="1018" t="str">
        <f ca="1">IF(ISBLANK(OFFSET('5. Pp (3 años)'!$D$46,INT((ROW()-13)/2),0)),"",OFFSET('5. Pp (3 años)'!$D$46,INT((ROW()-13)/2),0))</f>
        <v>4.1.1.1.13.1 Coordinación de mecanismos de vinculación interinstitucional y sectorial para la diversidad sexual.</v>
      </c>
      <c r="E163" s="1018" t="str">
        <f ca="1">IF(ISBLANK(OFFSET('5. Pp (3 años)'!$E$46,INT((ROW()-13)/2),0)),"",OFFSET('5. Pp (3 años)'!$E$46,INT((ROW()-13)/2),0))</f>
        <v>PRC: Porcentaje de reuniones de coordinación para la diversidad sexual realizadas.</v>
      </c>
      <c r="F163" s="1021" t="str">
        <f ca="1">IF(ISBLANK(OFFSET('5. Pp (3 años)'!$K$46,INT((ROW()-13)/2),0)),"",OFFSET('5. Pp (3 años)'!$K$46,INT((ROW()-13)/2),0))</f>
        <v>Ascendente</v>
      </c>
      <c r="G163" s="1023" t="str">
        <f ca="1">IF(ISBLANK(OFFSET('5. Pp (3 años)'!$H$46,INT((ROW()-13)/2),0)),"",OFFSET('5. Pp (3 años)'!$H$46,INT((ROW()-13)/2),0))</f>
        <v>Trimestral</v>
      </c>
      <c r="H163" s="1002">
        <f ca="1">IF(ISBLANK(OFFSET('9. METAS'!$K$20,INT((ROW()-13)/2),0)),"",OFFSET('9. METAS'!$K$20,INT((ROW()-13)/2),0))</f>
        <v>70</v>
      </c>
      <c r="I163" s="1004"/>
      <c r="J163" s="244">
        <f ca="1">IF(MOD(ROW()-13,2)=0,IF(ISBLANK(OFFSET('11. SEGUIMIENTO 2026'!$N$14,INT((ROW()-13)/2),0)),"",OFFSET('11. SEGUIMIENTO 2026'!$N$14,INT((ROW()-13)/2),0)),IF(ISBLANK(OFFSET('9. METAS'!$Q$20,INT((ROW()-14)/2),0)),"",OFFSET('9. METAS'!$Q$20,INT((ROW()-14)/2),0)))</f>
        <v>4</v>
      </c>
      <c r="K163" s="245" t="str">
        <f ca="1">IF(MOD(ROW()-13,2)=0,IF(ISBLANK(OFFSET('11. SEGUIMIENTO 2026'!$O$14,INT((ROW()-13)/2),0)),"",OFFSET('11. SEGUIMIENTO 2026'!$O$14,INT((ROW()-13)/2),0)),IF(ISBLANK(OFFSET('9. METAS'!$R$20,INT((ROW()-14)/2),0)),"",OFFSET('9. METAS'!$R$20,INT((ROW()-14)/2),0)))</f>
        <v/>
      </c>
      <c r="L163" s="245" t="str">
        <f ca="1">IF(MOD(ROW()-13,2)=0,IF(ISBLANK(OFFSET('11. SEGUIMIENTO 2026'!$P$14,INT((ROW()-13)/2),0)),"",OFFSET('11. SEGUIMIENTO 2026'!$P$14,INT((ROW()-13)/2),0)),IF(ISBLANK(OFFSET('9. METAS'!$S$20,INT((ROW()-14)/2),0)),"",OFFSET('9. METAS'!$S$20,INT((ROW()-14)/2),0)))</f>
        <v/>
      </c>
      <c r="M163" s="246" t="str">
        <f ca="1">IF(MOD(ROW()-13,2)=0,IF(ISBLANK(OFFSET('11. SEGUIMIENTO 2026'!$Q$14,INT((ROW()-13)/2),0)),"",OFFSET('11. SEGUIMIENTO 2026'!$Q$14,INT((ROW()-13)/2),0)),IF(ISBLANK(OFFSET('9. METAS'!$T$20,INT((ROW()-14)/2),0)),"",OFFSET('9. METAS'!$T$20,INT((ROW()-14)/2),0)))</f>
        <v/>
      </c>
      <c r="N163" s="1006">
        <f t="shared" ref="N163" ca="1" si="146">IFERROR(J163/J164,"ND")</f>
        <v>0.16</v>
      </c>
      <c r="O163" s="1008" t="str">
        <f t="shared" ref="O163" ca="1" si="147">IFERROR(((J163+K163+L163)/H163),"ND")</f>
        <v>ND</v>
      </c>
      <c r="P163" s="1010"/>
    </row>
    <row r="164" spans="3:16">
      <c r="C164" s="1025"/>
      <c r="D164" s="1018"/>
      <c r="E164" s="1018"/>
      <c r="F164" s="1021"/>
      <c r="G164" s="1023"/>
      <c r="H164" s="1002"/>
      <c r="I164" s="1012"/>
      <c r="J164" s="244">
        <f ca="1">IF(MOD(ROW()-13,2)=0,IF(ISBLANK(OFFSET('11. SEGUIMIENTO 2026'!$N$14,INT((ROW()-13)/2),0)),"",OFFSET('11. SEGUIMIENTO 2026'!$N$14,INT((ROW()-13)/2),0)),IF(ISBLANK(OFFSET('9. METAS'!$Q$20,INT((ROW()-14)/2),0)),"",OFFSET('9. METAS'!$Q$20,INT((ROW()-14)/2),0)))</f>
        <v>25</v>
      </c>
      <c r="K164" s="245">
        <f ca="1">IF(MOD(ROW()-13,2)=0,IF(ISBLANK(OFFSET('11. SEGUIMIENTO 2026'!$O$14,INT((ROW()-13)/2),0)),"",OFFSET('11. SEGUIMIENTO 2026'!$O$14,INT((ROW()-13)/2),0)),IF(ISBLANK(OFFSET('9. METAS'!$R$20,INT((ROW()-14)/2),0)),"",OFFSET('9. METAS'!$R$20,INT((ROW()-14)/2),0)))</f>
        <v>18</v>
      </c>
      <c r="L164" s="245">
        <f ca="1">IF(MOD(ROW()-13,2)=0,IF(ISBLANK(OFFSET('11. SEGUIMIENTO 2026'!$P$14,INT((ROW()-13)/2),0)),"",OFFSET('11. SEGUIMIENTO 2026'!$P$14,INT((ROW()-13)/2),0)),IF(ISBLANK(OFFSET('9. METAS'!$S$20,INT((ROW()-14)/2),0)),"",OFFSET('9. METAS'!$S$20,INT((ROW()-14)/2),0)))</f>
        <v>15</v>
      </c>
      <c r="M164" s="246">
        <f ca="1">IF(MOD(ROW()-13,2)=0,IF(ISBLANK(OFFSET('11. SEGUIMIENTO 2026'!$Q$14,INT((ROW()-13)/2),0)),"",OFFSET('11. SEGUIMIENTO 2026'!$Q$14,INT((ROW()-13)/2),0)),IF(ISBLANK(OFFSET('9. METAS'!$T$20,INT((ROW()-14)/2),0)),"",OFFSET('9. METAS'!$T$20,INT((ROW()-14)/2),0)))</f>
        <v>12</v>
      </c>
      <c r="N164" s="1013"/>
      <c r="O164" s="1014"/>
      <c r="P164" s="1015"/>
    </row>
    <row r="165" spans="3:16">
      <c r="C165" s="1016" t="str">
        <f ca="1">IF(ISBLANK(OFFSET('5. Pp (3 años)'!$C$46,INT((ROW()-13)/2),0)),"",OFFSET('5. Pp (3 años)'!$C$46,INT((ROW()-13)/2),0))</f>
        <v>Actividad</v>
      </c>
      <c r="D165" s="1018" t="str">
        <f ca="1">IF(ISBLANK(OFFSET('5. Pp (3 años)'!$D$46,INT((ROW()-13)/2),0)),"",OFFSET('5. Pp (3 años)'!$D$46,INT((ROW()-13)/2),0))</f>
        <v>4.1.1.1.13.2 Ejecución de programas de difusión, información y sensibilización para el fomento de la diversidad sexual y la inclusión.</v>
      </c>
      <c r="E165" s="1018" t="str">
        <f ca="1">IF(ISBLANK(OFFSET('5. Pp (3 años)'!$E$46,INT((ROW()-13)/2),0)),"",OFFSET('5. Pp (3 años)'!$E$46,INT((ROW()-13)/2),0))</f>
        <v>PASI: Porcentaje de actividades de sensibilización y fomento a la inclusión realizadas.</v>
      </c>
      <c r="F165" s="1021" t="str">
        <f ca="1">IF(ISBLANK(OFFSET('5. Pp (3 años)'!$K$46,INT((ROW()-13)/2),0)),"",OFFSET('5. Pp (3 años)'!$K$46,INT((ROW()-13)/2),0))</f>
        <v>Ascendente</v>
      </c>
      <c r="G165" s="1023" t="str">
        <f ca="1">IF(ISBLANK(OFFSET('5. Pp (3 años)'!$H$46,INT((ROW()-13)/2),0)),"",OFFSET('5. Pp (3 años)'!$H$46,INT((ROW()-13)/2),0))</f>
        <v>Trimestral</v>
      </c>
      <c r="H165" s="1002">
        <f ca="1">IF(ISBLANK(OFFSET('9. METAS'!$K$20,INT((ROW()-13)/2),0)),"",OFFSET('9. METAS'!$K$20,INT((ROW()-13)/2),0))</f>
        <v>31</v>
      </c>
      <c r="I165" s="1004"/>
      <c r="J165" s="244">
        <f ca="1">IF(MOD(ROW()-13,2)=0,IF(ISBLANK(OFFSET('11. SEGUIMIENTO 2026'!$N$14,INT((ROW()-13)/2),0)),"",OFFSET('11. SEGUIMIENTO 2026'!$N$14,INT((ROW()-13)/2),0)),IF(ISBLANK(OFFSET('9. METAS'!$Q$20,INT((ROW()-14)/2),0)),"",OFFSET('9. METAS'!$Q$20,INT((ROW()-14)/2),0)))</f>
        <v>2</v>
      </c>
      <c r="K165" s="245" t="str">
        <f ca="1">IF(MOD(ROW()-13,2)=0,IF(ISBLANK(OFFSET('11. SEGUIMIENTO 2026'!$O$14,INT((ROW()-13)/2),0)),"",OFFSET('11. SEGUIMIENTO 2026'!$O$14,INT((ROW()-13)/2),0)),IF(ISBLANK(OFFSET('9. METAS'!$R$20,INT((ROW()-14)/2),0)),"",OFFSET('9. METAS'!$R$20,INT((ROW()-14)/2),0)))</f>
        <v/>
      </c>
      <c r="L165" s="245" t="str">
        <f ca="1">IF(MOD(ROW()-13,2)=0,IF(ISBLANK(OFFSET('11. SEGUIMIENTO 2026'!$P$14,INT((ROW()-13)/2),0)),"",OFFSET('11. SEGUIMIENTO 2026'!$P$14,INT((ROW()-13)/2),0)),IF(ISBLANK(OFFSET('9. METAS'!$S$20,INT((ROW()-14)/2),0)),"",OFFSET('9. METAS'!$S$20,INT((ROW()-14)/2),0)))</f>
        <v/>
      </c>
      <c r="M165" s="246" t="str">
        <f ca="1">IF(MOD(ROW()-13,2)=0,IF(ISBLANK(OFFSET('11. SEGUIMIENTO 2026'!$Q$14,INT((ROW()-13)/2),0)),"",OFFSET('11. SEGUIMIENTO 2026'!$Q$14,INT((ROW()-13)/2),0)),IF(ISBLANK(OFFSET('9. METAS'!$T$20,INT((ROW()-14)/2),0)),"",OFFSET('9. METAS'!$T$20,INT((ROW()-14)/2),0)))</f>
        <v/>
      </c>
      <c r="N165" s="1006">
        <f t="shared" ref="N165" ca="1" si="148">IFERROR(J165/J166,"ND")</f>
        <v>0.22222222222222221</v>
      </c>
      <c r="O165" s="1008" t="str">
        <f t="shared" ref="O165" ca="1" si="149">IFERROR(((J165+K165+L165)/H165),"ND")</f>
        <v>ND</v>
      </c>
      <c r="P165" s="1010"/>
    </row>
    <row r="166" spans="3:16">
      <c r="C166" s="1025"/>
      <c r="D166" s="1018"/>
      <c r="E166" s="1018"/>
      <c r="F166" s="1021"/>
      <c r="G166" s="1023"/>
      <c r="H166" s="1002"/>
      <c r="I166" s="1012"/>
      <c r="J166" s="244">
        <f ca="1">IF(MOD(ROW()-13,2)=0,IF(ISBLANK(OFFSET('11. SEGUIMIENTO 2026'!$N$14,INT((ROW()-13)/2),0)),"",OFFSET('11. SEGUIMIENTO 2026'!$N$14,INT((ROW()-13)/2),0)),IF(ISBLANK(OFFSET('9. METAS'!$Q$20,INT((ROW()-14)/2),0)),"",OFFSET('9. METAS'!$Q$20,INT((ROW()-14)/2),0)))</f>
        <v>9</v>
      </c>
      <c r="K166" s="245">
        <f ca="1">IF(MOD(ROW()-13,2)=0,IF(ISBLANK(OFFSET('11. SEGUIMIENTO 2026'!$O$14,INT((ROW()-13)/2),0)),"",OFFSET('11. SEGUIMIENTO 2026'!$O$14,INT((ROW()-13)/2),0)),IF(ISBLANK(OFFSET('9. METAS'!$R$20,INT((ROW()-14)/2),0)),"",OFFSET('9. METAS'!$R$20,INT((ROW()-14)/2),0)))</f>
        <v>9</v>
      </c>
      <c r="L166" s="245">
        <f ca="1">IF(MOD(ROW()-13,2)=0,IF(ISBLANK(OFFSET('11. SEGUIMIENTO 2026'!$P$14,INT((ROW()-13)/2),0)),"",OFFSET('11. SEGUIMIENTO 2026'!$P$14,INT((ROW()-13)/2),0)),IF(ISBLANK(OFFSET('9. METAS'!$S$20,INT((ROW()-14)/2),0)),"",OFFSET('9. METAS'!$S$20,INT((ROW()-14)/2),0)))</f>
        <v>8</v>
      </c>
      <c r="M166" s="246">
        <f ca="1">IF(MOD(ROW()-13,2)=0,IF(ISBLANK(OFFSET('11. SEGUIMIENTO 2026'!$Q$14,INT((ROW()-13)/2),0)),"",OFFSET('11. SEGUIMIENTO 2026'!$Q$14,INT((ROW()-13)/2),0)),IF(ISBLANK(OFFSET('9. METAS'!$T$20,INT((ROW()-14)/2),0)),"",OFFSET('9. METAS'!$T$20,INT((ROW()-14)/2),0)))</f>
        <v>5</v>
      </c>
      <c r="N166" s="1013"/>
      <c r="O166" s="1014"/>
      <c r="P166" s="1015"/>
    </row>
    <row r="167" spans="3:16">
      <c r="C167" s="1016" t="str">
        <f ca="1">IF(ISBLANK(OFFSET('5. Pp (3 años)'!$C$46,INT((ROW()-13)/2),0)),"",OFFSET('5. Pp (3 años)'!$C$46,INT((ROW()-13)/2),0))</f>
        <v>Actividad</v>
      </c>
      <c r="D167" s="1018" t="str">
        <f ca="1">IF(ISBLANK(OFFSET('5. Pp (3 años)'!$D$46,INT((ROW()-13)/2),0)),"",OFFSET('5. Pp (3 años)'!$D$46,INT((ROW()-13)/2),0))</f>
        <v/>
      </c>
      <c r="E167" s="1018" t="str">
        <f ca="1">IF(ISBLANK(OFFSET('5. Pp (3 años)'!$E$46,INT((ROW()-13)/2),0)),"",OFFSET('5. Pp (3 años)'!$E$46,INT((ROW()-13)/2),0))</f>
        <v/>
      </c>
      <c r="F167" s="1021" t="str">
        <f ca="1">IF(ISBLANK(OFFSET('5. Pp (3 años)'!$K$46,INT((ROW()-13)/2),0)),"",OFFSET('5. Pp (3 años)'!$K$46,INT((ROW()-13)/2),0))</f>
        <v/>
      </c>
      <c r="G167" s="1023" t="str">
        <f ca="1">IF(ISBLANK(OFFSET('5. Pp (3 años)'!$H$46,INT((ROW()-13)/2),0)),"",OFFSET('5. Pp (3 años)'!$H$46,INT((ROW()-13)/2),0))</f>
        <v/>
      </c>
      <c r="H167" s="1002" t="str">
        <f ca="1">IF(ISBLANK(OFFSET('9. METAS'!$K$20,INT((ROW()-13)/2),0)),"",OFFSET('9. METAS'!$K$20,INT((ROW()-13)/2),0))</f>
        <v/>
      </c>
      <c r="I167" s="1004"/>
      <c r="J167" s="244" t="str">
        <f ca="1">IF(MOD(ROW()-13,2)=0,IF(ISBLANK(OFFSET('11. SEGUIMIENTO 2026'!$N$14,INT((ROW()-13)/2),0)),"",OFFSET('11. SEGUIMIENTO 2026'!$N$14,INT((ROW()-13)/2),0)),IF(ISBLANK(OFFSET('9. METAS'!$Q$20,INT((ROW()-14)/2),0)),"",OFFSET('9. METAS'!$Q$20,INT((ROW()-14)/2),0)))</f>
        <v/>
      </c>
      <c r="K167" s="245" t="str">
        <f ca="1">IF(MOD(ROW()-13,2)=0,IF(ISBLANK(OFFSET('11. SEGUIMIENTO 2026'!$O$14,INT((ROW()-13)/2),0)),"",OFFSET('11. SEGUIMIENTO 2026'!$O$14,INT((ROW()-13)/2),0)),IF(ISBLANK(OFFSET('9. METAS'!$R$20,INT((ROW()-14)/2),0)),"",OFFSET('9. METAS'!$R$20,INT((ROW()-14)/2),0)))</f>
        <v/>
      </c>
      <c r="L167" s="245" t="str">
        <f ca="1">IF(MOD(ROW()-13,2)=0,IF(ISBLANK(OFFSET('11. SEGUIMIENTO 2026'!$P$14,INT((ROW()-13)/2),0)),"",OFFSET('11. SEGUIMIENTO 2026'!$P$14,INT((ROW()-13)/2),0)),IF(ISBLANK(OFFSET('9. METAS'!$S$20,INT((ROW()-14)/2),0)),"",OFFSET('9. METAS'!$S$20,INT((ROW()-14)/2),0)))</f>
        <v/>
      </c>
      <c r="M167" s="246" t="str">
        <f ca="1">IF(MOD(ROW()-13,2)=0,IF(ISBLANK(OFFSET('11. SEGUIMIENTO 2026'!$Q$14,INT((ROW()-13)/2),0)),"",OFFSET('11. SEGUIMIENTO 2026'!$Q$14,INT((ROW()-13)/2),0)),IF(ISBLANK(OFFSET('9. METAS'!$T$20,INT((ROW()-14)/2),0)),"",OFFSET('9. METAS'!$T$20,INT((ROW()-14)/2),0)))</f>
        <v/>
      </c>
      <c r="N167" s="1006" t="str">
        <f t="shared" ref="N167" ca="1" si="150">IFERROR(J167/J168,"ND")</f>
        <v>ND</v>
      </c>
      <c r="O167" s="1008" t="str">
        <f t="shared" ref="O167" ca="1" si="151">IFERROR(((J167+K167+L167)/H167),"ND")</f>
        <v>ND</v>
      </c>
      <c r="P167" s="1010"/>
    </row>
    <row r="168" spans="3:16">
      <c r="C168" s="1025"/>
      <c r="D168" s="1018"/>
      <c r="E168" s="1018"/>
      <c r="F168" s="1021"/>
      <c r="G168" s="1023"/>
      <c r="H168" s="1002"/>
      <c r="I168" s="1012"/>
      <c r="J168" s="244" t="str">
        <f ca="1">IF(MOD(ROW()-13,2)=0,IF(ISBLANK(OFFSET('11. SEGUIMIENTO 2026'!$N$14,INT((ROW()-13)/2),0)),"",OFFSET('11. SEGUIMIENTO 2026'!$N$14,INT((ROW()-13)/2),0)),IF(ISBLANK(OFFSET('9. METAS'!$Q$20,INT((ROW()-14)/2),0)),"",OFFSET('9. METAS'!$Q$20,INT((ROW()-14)/2),0)))</f>
        <v/>
      </c>
      <c r="K168" s="245" t="str">
        <f ca="1">IF(MOD(ROW()-13,2)=0,IF(ISBLANK(OFFSET('11. SEGUIMIENTO 2026'!$O$14,INT((ROW()-13)/2),0)),"",OFFSET('11. SEGUIMIENTO 2026'!$O$14,INT((ROW()-13)/2),0)),IF(ISBLANK(OFFSET('9. METAS'!$R$20,INT((ROW()-14)/2),0)),"",OFFSET('9. METAS'!$R$20,INT((ROW()-14)/2),0)))</f>
        <v/>
      </c>
      <c r="L168" s="245" t="str">
        <f ca="1">IF(MOD(ROW()-13,2)=0,IF(ISBLANK(OFFSET('11. SEGUIMIENTO 2026'!$P$14,INT((ROW()-13)/2),0)),"",OFFSET('11. SEGUIMIENTO 2026'!$P$14,INT((ROW()-13)/2),0)),IF(ISBLANK(OFFSET('9. METAS'!$S$20,INT((ROW()-14)/2),0)),"",OFFSET('9. METAS'!$S$20,INT((ROW()-14)/2),0)))</f>
        <v/>
      </c>
      <c r="M168" s="246" t="str">
        <f ca="1">IF(MOD(ROW()-13,2)=0,IF(ISBLANK(OFFSET('11. SEGUIMIENTO 2026'!$Q$14,INT((ROW()-13)/2),0)),"",OFFSET('11. SEGUIMIENTO 2026'!$Q$14,INT((ROW()-13)/2),0)),IF(ISBLANK(OFFSET('9. METAS'!$T$20,INT((ROW()-14)/2),0)),"",OFFSET('9. METAS'!$T$20,INT((ROW()-14)/2),0)))</f>
        <v/>
      </c>
      <c r="N168" s="1013"/>
      <c r="O168" s="1014"/>
      <c r="P168" s="1015"/>
    </row>
    <row r="169" spans="3:16">
      <c r="C169" s="1016" t="str">
        <f ca="1">IF(ISBLANK(OFFSET('5. Pp (3 años)'!$C$46,INT((ROW()-13)/2),0)),"",OFFSET('5. Pp (3 años)'!$C$46,INT((ROW()-13)/2),0))</f>
        <v>Actividad</v>
      </c>
      <c r="D169" s="1018" t="str">
        <f ca="1">IF(ISBLANK(OFFSET('5. Pp (3 años)'!$D$46,INT((ROW()-13)/2),0)),"",OFFSET('5. Pp (3 años)'!$D$46,INT((ROW()-13)/2),0))</f>
        <v/>
      </c>
      <c r="E169" s="1018" t="str">
        <f ca="1">IF(ISBLANK(OFFSET('5. Pp (3 años)'!$E$46,INT((ROW()-13)/2),0)),"",OFFSET('5. Pp (3 años)'!$E$46,INT((ROW()-13)/2),0))</f>
        <v/>
      </c>
      <c r="F169" s="1021" t="str">
        <f ca="1">IF(ISBLANK(OFFSET('5. Pp (3 años)'!$K$46,INT((ROW()-13)/2),0)),"",OFFSET('5. Pp (3 años)'!$K$46,INT((ROW()-13)/2),0))</f>
        <v/>
      </c>
      <c r="G169" s="1023" t="str">
        <f ca="1">IF(ISBLANK(OFFSET('5. Pp (3 años)'!$H$46,INT((ROW()-13)/2),0)),"",OFFSET('5. Pp (3 años)'!$H$46,INT((ROW()-13)/2),0))</f>
        <v/>
      </c>
      <c r="H169" s="1002" t="str">
        <f ca="1">IF(ISBLANK(OFFSET('9. METAS'!$K$20,INT((ROW()-13)/2),0)),"",OFFSET('9. METAS'!$K$20,INT((ROW()-13)/2),0))</f>
        <v/>
      </c>
      <c r="I169" s="1004"/>
      <c r="J169" s="244" t="str">
        <f ca="1">IF(MOD(ROW()-13,2)=0,IF(ISBLANK(OFFSET('11. SEGUIMIENTO 2026'!$N$14,INT((ROW()-13)/2),0)),"",OFFSET('11. SEGUIMIENTO 2026'!$N$14,INT((ROW()-13)/2),0)),IF(ISBLANK(OFFSET('9. METAS'!$Q$20,INT((ROW()-14)/2),0)),"",OFFSET('9. METAS'!$Q$20,INT((ROW()-14)/2),0)))</f>
        <v/>
      </c>
      <c r="K169" s="245" t="str">
        <f ca="1">IF(MOD(ROW()-13,2)=0,IF(ISBLANK(OFFSET('11. SEGUIMIENTO 2026'!$O$14,INT((ROW()-13)/2),0)),"",OFFSET('11. SEGUIMIENTO 2026'!$O$14,INT((ROW()-13)/2),0)),IF(ISBLANK(OFFSET('9. METAS'!$R$20,INT((ROW()-14)/2),0)),"",OFFSET('9. METAS'!$R$20,INT((ROW()-14)/2),0)))</f>
        <v/>
      </c>
      <c r="L169" s="245" t="str">
        <f ca="1">IF(MOD(ROW()-13,2)=0,IF(ISBLANK(OFFSET('11. SEGUIMIENTO 2026'!$P$14,INT((ROW()-13)/2),0)),"",OFFSET('11. SEGUIMIENTO 2026'!$P$14,INT((ROW()-13)/2),0)),IF(ISBLANK(OFFSET('9. METAS'!$S$20,INT((ROW()-14)/2),0)),"",OFFSET('9. METAS'!$S$20,INT((ROW()-14)/2),0)))</f>
        <v/>
      </c>
      <c r="M169" s="246" t="str">
        <f ca="1">IF(MOD(ROW()-13,2)=0,IF(ISBLANK(OFFSET('11. SEGUIMIENTO 2026'!$Q$14,INT((ROW()-13)/2),0)),"",OFFSET('11. SEGUIMIENTO 2026'!$Q$14,INT((ROW()-13)/2),0)),IF(ISBLANK(OFFSET('9. METAS'!$T$20,INT((ROW()-14)/2),0)),"",OFFSET('9. METAS'!$T$20,INT((ROW()-14)/2),0)))</f>
        <v/>
      </c>
      <c r="N169" s="1006" t="str">
        <f t="shared" ref="N169" ca="1" si="152">IFERROR(J169/J170,"ND")</f>
        <v>ND</v>
      </c>
      <c r="O169" s="1008" t="str">
        <f t="shared" ref="O169" ca="1" si="153">IFERROR(((J169+K169+L169)/H169),"ND")</f>
        <v>ND</v>
      </c>
      <c r="P169" s="1010"/>
    </row>
    <row r="170" spans="3:16">
      <c r="C170" s="1025"/>
      <c r="D170" s="1018"/>
      <c r="E170" s="1018"/>
      <c r="F170" s="1021"/>
      <c r="G170" s="1023"/>
      <c r="H170" s="1002"/>
      <c r="I170" s="1012"/>
      <c r="J170" s="244" t="str">
        <f ca="1">IF(MOD(ROW()-13,2)=0,IF(ISBLANK(OFFSET('11. SEGUIMIENTO 2026'!$N$14,INT((ROW()-13)/2),0)),"",OFFSET('11. SEGUIMIENTO 2026'!$N$14,INT((ROW()-13)/2),0)),IF(ISBLANK(OFFSET('9. METAS'!$Q$20,INT((ROW()-14)/2),0)),"",OFFSET('9. METAS'!$Q$20,INT((ROW()-14)/2),0)))</f>
        <v/>
      </c>
      <c r="K170" s="245" t="str">
        <f ca="1">IF(MOD(ROW()-13,2)=0,IF(ISBLANK(OFFSET('11. SEGUIMIENTO 2026'!$O$14,INT((ROW()-13)/2),0)),"",OFFSET('11. SEGUIMIENTO 2026'!$O$14,INT((ROW()-13)/2),0)),IF(ISBLANK(OFFSET('9. METAS'!$R$20,INT((ROW()-14)/2),0)),"",OFFSET('9. METAS'!$R$20,INT((ROW()-14)/2),0)))</f>
        <v/>
      </c>
      <c r="L170" s="245" t="str">
        <f ca="1">IF(MOD(ROW()-13,2)=0,IF(ISBLANK(OFFSET('11. SEGUIMIENTO 2026'!$P$14,INT((ROW()-13)/2),0)),"",OFFSET('11. SEGUIMIENTO 2026'!$P$14,INT((ROW()-13)/2),0)),IF(ISBLANK(OFFSET('9. METAS'!$S$20,INT((ROW()-14)/2),0)),"",OFFSET('9. METAS'!$S$20,INT((ROW()-14)/2),0)))</f>
        <v/>
      </c>
      <c r="M170" s="246" t="str">
        <f ca="1">IF(MOD(ROW()-13,2)=0,IF(ISBLANK(OFFSET('11. SEGUIMIENTO 2026'!$Q$14,INT((ROW()-13)/2),0)),"",OFFSET('11. SEGUIMIENTO 2026'!$Q$14,INT((ROW()-13)/2),0)),IF(ISBLANK(OFFSET('9. METAS'!$T$20,INT((ROW()-14)/2),0)),"",OFFSET('9. METAS'!$T$20,INT((ROW()-14)/2),0)))</f>
        <v/>
      </c>
      <c r="N170" s="1013"/>
      <c r="O170" s="1014"/>
      <c r="P170" s="1015"/>
    </row>
    <row r="171" spans="3:16">
      <c r="C171" s="1016" t="str">
        <f ca="1">IF(ISBLANK(OFFSET('5. Pp (3 años)'!$C$46,INT((ROW()-13)/2),0)),"",OFFSET('5. Pp (3 años)'!$C$46,INT((ROW()-13)/2),0))</f>
        <v>Actividad</v>
      </c>
      <c r="D171" s="1018" t="str">
        <f ca="1">IF(ISBLANK(OFFSET('5. Pp (3 años)'!$D$46,INT((ROW()-13)/2),0)),"",OFFSET('5. Pp (3 años)'!$D$46,INT((ROW()-13)/2),0))</f>
        <v/>
      </c>
      <c r="E171" s="1018" t="str">
        <f ca="1">IF(ISBLANK(OFFSET('5. Pp (3 años)'!$E$46,INT((ROW()-13)/2),0)),"",OFFSET('5. Pp (3 años)'!$E$46,INT((ROW()-13)/2),0))</f>
        <v/>
      </c>
      <c r="F171" s="1021" t="str">
        <f ca="1">IF(ISBLANK(OFFSET('5. Pp (3 años)'!$K$46,INT((ROW()-13)/2),0)),"",OFFSET('5. Pp (3 años)'!$K$46,INT((ROW()-13)/2),0))</f>
        <v/>
      </c>
      <c r="G171" s="1023" t="str">
        <f ca="1">IF(ISBLANK(OFFSET('5. Pp (3 años)'!$H$46,INT((ROW()-13)/2),0)),"",OFFSET('5. Pp (3 años)'!$H$46,INT((ROW()-13)/2),0))</f>
        <v/>
      </c>
      <c r="H171" s="1002" t="str">
        <f ca="1">IF(ISBLANK(OFFSET('9. METAS'!$K$20,INT((ROW()-13)/2),0)),"",OFFSET('9. METAS'!$K$20,INT((ROW()-13)/2),0))</f>
        <v/>
      </c>
      <c r="I171" s="1004"/>
      <c r="J171" s="244" t="str">
        <f ca="1">IF(MOD(ROW()-13,2)=0,IF(ISBLANK(OFFSET('11. SEGUIMIENTO 2026'!$N$14,INT((ROW()-13)/2),0)),"",OFFSET('11. SEGUIMIENTO 2026'!$N$14,INT((ROW()-13)/2),0)),IF(ISBLANK(OFFSET('9. METAS'!$Q$20,INT((ROW()-14)/2),0)),"",OFFSET('9. METAS'!$Q$20,INT((ROW()-14)/2),0)))</f>
        <v/>
      </c>
      <c r="K171" s="245" t="str">
        <f ca="1">IF(MOD(ROW()-13,2)=0,IF(ISBLANK(OFFSET('11. SEGUIMIENTO 2026'!$O$14,INT((ROW()-13)/2),0)),"",OFFSET('11. SEGUIMIENTO 2026'!$O$14,INT((ROW()-13)/2),0)),IF(ISBLANK(OFFSET('9. METAS'!$R$20,INT((ROW()-14)/2),0)),"",OFFSET('9. METAS'!$R$20,INT((ROW()-14)/2),0)))</f>
        <v/>
      </c>
      <c r="L171" s="245" t="str">
        <f ca="1">IF(MOD(ROW()-13,2)=0,IF(ISBLANK(OFFSET('11. SEGUIMIENTO 2026'!$P$14,INT((ROW()-13)/2),0)),"",OFFSET('11. SEGUIMIENTO 2026'!$P$14,INT((ROW()-13)/2),0)),IF(ISBLANK(OFFSET('9. METAS'!$S$20,INT((ROW()-14)/2),0)),"",OFFSET('9. METAS'!$S$20,INT((ROW()-14)/2),0)))</f>
        <v/>
      </c>
      <c r="M171" s="246" t="str">
        <f ca="1">IF(MOD(ROW()-13,2)=0,IF(ISBLANK(OFFSET('11. SEGUIMIENTO 2026'!$Q$14,INT((ROW()-13)/2),0)),"",OFFSET('11. SEGUIMIENTO 2026'!$Q$14,INT((ROW()-13)/2),0)),IF(ISBLANK(OFFSET('9. METAS'!$T$20,INT((ROW()-14)/2),0)),"",OFFSET('9. METAS'!$T$20,INT((ROW()-14)/2),0)))</f>
        <v/>
      </c>
      <c r="N171" s="1006" t="str">
        <f t="shared" ref="N171" ca="1" si="154">IFERROR(J171/J172,"ND")</f>
        <v>ND</v>
      </c>
      <c r="O171" s="1008" t="str">
        <f t="shared" ref="O171" ca="1" si="155">IFERROR(((J171+K171+L171)/H171),"ND")</f>
        <v>ND</v>
      </c>
      <c r="P171" s="1010"/>
    </row>
    <row r="172" spans="3:16">
      <c r="C172" s="1025"/>
      <c r="D172" s="1018"/>
      <c r="E172" s="1018"/>
      <c r="F172" s="1021"/>
      <c r="G172" s="1023"/>
      <c r="H172" s="1002"/>
      <c r="I172" s="1012"/>
      <c r="J172" s="244" t="str">
        <f ca="1">IF(MOD(ROW()-13,2)=0,IF(ISBLANK(OFFSET('11. SEGUIMIENTO 2026'!$N$14,INT((ROW()-13)/2),0)),"",OFFSET('11. SEGUIMIENTO 2026'!$N$14,INT((ROW()-13)/2),0)),IF(ISBLANK(OFFSET('9. METAS'!$Q$20,INT((ROW()-14)/2),0)),"",OFFSET('9. METAS'!$Q$20,INT((ROW()-14)/2),0)))</f>
        <v/>
      </c>
      <c r="K172" s="245" t="str">
        <f ca="1">IF(MOD(ROW()-13,2)=0,IF(ISBLANK(OFFSET('11. SEGUIMIENTO 2026'!$O$14,INT((ROW()-13)/2),0)),"",OFFSET('11. SEGUIMIENTO 2026'!$O$14,INT((ROW()-13)/2),0)),IF(ISBLANK(OFFSET('9. METAS'!$R$20,INT((ROW()-14)/2),0)),"",OFFSET('9. METAS'!$R$20,INT((ROW()-14)/2),0)))</f>
        <v/>
      </c>
      <c r="L172" s="245" t="str">
        <f ca="1">IF(MOD(ROW()-13,2)=0,IF(ISBLANK(OFFSET('11. SEGUIMIENTO 2026'!$P$14,INT((ROW()-13)/2),0)),"",OFFSET('11. SEGUIMIENTO 2026'!$P$14,INT((ROW()-13)/2),0)),IF(ISBLANK(OFFSET('9. METAS'!$S$20,INT((ROW()-14)/2),0)),"",OFFSET('9. METAS'!$S$20,INT((ROW()-14)/2),0)))</f>
        <v/>
      </c>
      <c r="M172" s="246" t="str">
        <f ca="1">IF(MOD(ROW()-13,2)=0,IF(ISBLANK(OFFSET('11. SEGUIMIENTO 2026'!$Q$14,INT((ROW()-13)/2),0)),"",OFFSET('11. SEGUIMIENTO 2026'!$Q$14,INT((ROW()-13)/2),0)),IF(ISBLANK(OFFSET('9. METAS'!$T$20,INT((ROW()-14)/2),0)),"",OFFSET('9. METAS'!$T$20,INT((ROW()-14)/2),0)))</f>
        <v/>
      </c>
      <c r="N172" s="1013"/>
      <c r="O172" s="1014"/>
      <c r="P172" s="1015"/>
    </row>
    <row r="173" spans="3:16">
      <c r="C173" s="1016" t="str">
        <f ca="1">IF(ISBLANK(OFFSET('5. Pp (3 años)'!$C$46,INT((ROW()-13)/2),0)),"",OFFSET('5. Pp (3 años)'!$C$46,INT((ROW()-13)/2),0))</f>
        <v>Componente</v>
      </c>
      <c r="D173" s="1018" t="str">
        <f ca="1">IF(ISBLANK(OFFSET('5. Pp (3 años)'!$D$46,INT((ROW()-13)/2),0)),"",OFFSET('5. Pp (3 años)'!$D$46,INT((ROW()-13)/2),0))</f>
        <v>4.1.1.1.14 Capacidades para el desarrollo integral y la afirmación de la identidad LGBTIQ+ fortalecidas.</v>
      </c>
      <c r="E173" s="1018" t="str">
        <f ca="1">IF(ISBLANK(OFFSET('5. Pp (3 años)'!$E$46,INT((ROW()-13)/2),0)),"",OFFSET('5. Pp (3 años)'!$E$46,INT((ROW()-13)/2),0))</f>
        <v>PAFCI: Porcentaje de acciones para el fortalecimiento de capacidades y la identidad realizadas.</v>
      </c>
      <c r="F173" s="1021" t="str">
        <f ca="1">IF(ISBLANK(OFFSET('5. Pp (3 años)'!$K$46,INT((ROW()-13)/2),0)),"",OFFSET('5. Pp (3 años)'!$K$46,INT((ROW()-13)/2),0))</f>
        <v>Ascendente</v>
      </c>
      <c r="G173" s="1023" t="str">
        <f ca="1">IF(ISBLANK(OFFSET('5. Pp (3 años)'!$H$46,INT((ROW()-13)/2),0)),"",OFFSET('5. Pp (3 años)'!$H$46,INT((ROW()-13)/2),0))</f>
        <v>Trimestral</v>
      </c>
      <c r="H173" s="1002">
        <f ca="1">IF(ISBLANK(OFFSET('9. METAS'!$K$20,INT((ROW()-13)/2),0)),"",OFFSET('9. METAS'!$K$20,INT((ROW()-13)/2),0))</f>
        <v>100</v>
      </c>
      <c r="I173" s="1004"/>
      <c r="J173" s="244">
        <f ca="1">IF(MOD(ROW()-13,2)=0,IF(ISBLANK(OFFSET('11. SEGUIMIENTO 2026'!$N$14,INT((ROW()-13)/2),0)),"",OFFSET('11. SEGUIMIENTO 2026'!$N$14,INT((ROW()-13)/2),0)),IF(ISBLANK(OFFSET('9. METAS'!$Q$20,INT((ROW()-14)/2),0)),"",OFFSET('9. METAS'!$Q$20,INT((ROW()-14)/2),0)))</f>
        <v>25</v>
      </c>
      <c r="K173" s="245" t="str">
        <f ca="1">IF(MOD(ROW()-13,2)=0,IF(ISBLANK(OFFSET('11. SEGUIMIENTO 2026'!$O$14,INT((ROW()-13)/2),0)),"",OFFSET('11. SEGUIMIENTO 2026'!$O$14,INT((ROW()-13)/2),0)),IF(ISBLANK(OFFSET('9. METAS'!$R$20,INT((ROW()-14)/2),0)),"",OFFSET('9. METAS'!$R$20,INT((ROW()-14)/2),0)))</f>
        <v/>
      </c>
      <c r="L173" s="245" t="str">
        <f ca="1">IF(MOD(ROW()-13,2)=0,IF(ISBLANK(OFFSET('11. SEGUIMIENTO 2026'!$P$14,INT((ROW()-13)/2),0)),"",OFFSET('11. SEGUIMIENTO 2026'!$P$14,INT((ROW()-13)/2),0)),IF(ISBLANK(OFFSET('9. METAS'!$S$20,INT((ROW()-14)/2),0)),"",OFFSET('9. METAS'!$S$20,INT((ROW()-14)/2),0)))</f>
        <v/>
      </c>
      <c r="M173" s="246" t="str">
        <f ca="1">IF(MOD(ROW()-13,2)=0,IF(ISBLANK(OFFSET('11. SEGUIMIENTO 2026'!$Q$14,INT((ROW()-13)/2),0)),"",OFFSET('11. SEGUIMIENTO 2026'!$Q$14,INT((ROW()-13)/2),0)),IF(ISBLANK(OFFSET('9. METAS'!$T$20,INT((ROW()-14)/2),0)),"",OFFSET('9. METAS'!$T$20,INT((ROW()-14)/2),0)))</f>
        <v/>
      </c>
      <c r="N173" s="1006">
        <f t="shared" ref="N173" ca="1" si="156">IFERROR(J173/J174,"ND")</f>
        <v>1</v>
      </c>
      <c r="O173" s="1008" t="str">
        <f t="shared" ref="O173" ca="1" si="157">IFERROR(((J173+K173+L173)/H173),"ND")</f>
        <v>ND</v>
      </c>
      <c r="P173" s="1010"/>
    </row>
    <row r="174" spans="3:16">
      <c r="C174" s="1025"/>
      <c r="D174" s="1018"/>
      <c r="E174" s="1018"/>
      <c r="F174" s="1021"/>
      <c r="G174" s="1023"/>
      <c r="H174" s="1002"/>
      <c r="I174" s="1012"/>
      <c r="J174" s="244">
        <f ca="1">IF(MOD(ROW()-13,2)=0,IF(ISBLANK(OFFSET('11. SEGUIMIENTO 2026'!$N$14,INT((ROW()-13)/2),0)),"",OFFSET('11. SEGUIMIENTO 2026'!$N$14,INT((ROW()-13)/2),0)),IF(ISBLANK(OFFSET('9. METAS'!$Q$20,INT((ROW()-14)/2),0)),"",OFFSET('9. METAS'!$Q$20,INT((ROW()-14)/2),0)))</f>
        <v>25</v>
      </c>
      <c r="K174" s="245">
        <f ca="1">IF(MOD(ROW()-13,2)=0,IF(ISBLANK(OFFSET('11. SEGUIMIENTO 2026'!$O$14,INT((ROW()-13)/2),0)),"",OFFSET('11. SEGUIMIENTO 2026'!$O$14,INT((ROW()-13)/2),0)),IF(ISBLANK(OFFSET('9. METAS'!$R$20,INT((ROW()-14)/2),0)),"",OFFSET('9. METAS'!$R$20,INT((ROW()-14)/2),0)))</f>
        <v>25</v>
      </c>
      <c r="L174" s="245">
        <f ca="1">IF(MOD(ROW()-13,2)=0,IF(ISBLANK(OFFSET('11. SEGUIMIENTO 2026'!$P$14,INT((ROW()-13)/2),0)),"",OFFSET('11. SEGUIMIENTO 2026'!$P$14,INT((ROW()-13)/2),0)),IF(ISBLANK(OFFSET('9. METAS'!$S$20,INT((ROW()-14)/2),0)),"",OFFSET('9. METAS'!$S$20,INT((ROW()-14)/2),0)))</f>
        <v>25</v>
      </c>
      <c r="M174" s="246">
        <f ca="1">IF(MOD(ROW()-13,2)=0,IF(ISBLANK(OFFSET('11. SEGUIMIENTO 2026'!$Q$14,INT((ROW()-13)/2),0)),"",OFFSET('11. SEGUIMIENTO 2026'!$Q$14,INT((ROW()-13)/2),0)),IF(ISBLANK(OFFSET('9. METAS'!$T$20,INT((ROW()-14)/2),0)),"",OFFSET('9. METAS'!$T$20,INT((ROW()-14)/2),0)))</f>
        <v>25</v>
      </c>
      <c r="N174" s="1013"/>
      <c r="O174" s="1014"/>
      <c r="P174" s="1015"/>
    </row>
    <row r="175" spans="3:16">
      <c r="C175" s="1016" t="str">
        <f ca="1">IF(ISBLANK(OFFSET('5. Pp (3 años)'!$C$46,INT((ROW()-13)/2),0)),"",OFFSET('5. Pp (3 años)'!$C$46,INT((ROW()-13)/2),0))</f>
        <v>Actividad</v>
      </c>
      <c r="D175" s="1018" t="str">
        <f ca="1">IF(ISBLANK(OFFSET('5. Pp (3 años)'!$D$46,INT((ROW()-13)/2),0)),"",OFFSET('5. Pp (3 años)'!$D$46,INT((ROW()-13)/2),0))</f>
        <v>4.1.1.1.14.1 Ejecución de programas de capacitación y fortalecimiento de la identidad para la comunidad LGBTIQ+.</v>
      </c>
      <c r="E175" s="1018" t="str">
        <f ca="1">IF(ISBLANK(OFFSET('5. Pp (3 años)'!$E$46,INT((ROW()-13)/2),0)),"",OFFSET('5. Pp (3 años)'!$E$46,INT((ROW()-13)/2),0))</f>
        <v>PACEI: Porcentaje de acciones de capacitación y encuentros de identidad ejecutados.</v>
      </c>
      <c r="F175" s="1021" t="str">
        <f ca="1">IF(ISBLANK(OFFSET('5. Pp (3 años)'!$K$46,INT((ROW()-13)/2),0)),"",OFFSET('5. Pp (3 años)'!$K$46,INT((ROW()-13)/2),0))</f>
        <v>Ascendente</v>
      </c>
      <c r="G175" s="1023" t="str">
        <f ca="1">IF(ISBLANK(OFFSET('5. Pp (3 años)'!$H$46,INT((ROW()-13)/2),0)),"",OFFSET('5. Pp (3 años)'!$H$46,INT((ROW()-13)/2),0))</f>
        <v>Trimestral</v>
      </c>
      <c r="H175" s="1002">
        <f ca="1">IF(ISBLANK(OFFSET('9. METAS'!$K$20,INT((ROW()-13)/2),0)),"",OFFSET('9. METAS'!$K$20,INT((ROW()-13)/2),0))</f>
        <v>43</v>
      </c>
      <c r="I175" s="1004"/>
      <c r="J175" s="244">
        <f ca="1">IF(MOD(ROW()-13,2)=0,IF(ISBLANK(OFFSET('11. SEGUIMIENTO 2026'!$N$14,INT((ROW()-13)/2),0)),"",OFFSET('11. SEGUIMIENTO 2026'!$N$14,INT((ROW()-13)/2),0)),IF(ISBLANK(OFFSET('9. METAS'!$Q$20,INT((ROW()-14)/2),0)),"",OFFSET('9. METAS'!$Q$20,INT((ROW()-14)/2),0)))</f>
        <v>22</v>
      </c>
      <c r="K175" s="245" t="str">
        <f ca="1">IF(MOD(ROW()-13,2)=0,IF(ISBLANK(OFFSET('11. SEGUIMIENTO 2026'!$O$14,INT((ROW()-13)/2),0)),"",OFFSET('11. SEGUIMIENTO 2026'!$O$14,INT((ROW()-13)/2),0)),IF(ISBLANK(OFFSET('9. METAS'!$R$20,INT((ROW()-14)/2),0)),"",OFFSET('9. METAS'!$R$20,INT((ROW()-14)/2),0)))</f>
        <v/>
      </c>
      <c r="L175" s="245" t="str">
        <f ca="1">IF(MOD(ROW()-13,2)=0,IF(ISBLANK(OFFSET('11. SEGUIMIENTO 2026'!$P$14,INT((ROW()-13)/2),0)),"",OFFSET('11. SEGUIMIENTO 2026'!$P$14,INT((ROW()-13)/2),0)),IF(ISBLANK(OFFSET('9. METAS'!$S$20,INT((ROW()-14)/2),0)),"",OFFSET('9. METAS'!$S$20,INT((ROW()-14)/2),0)))</f>
        <v/>
      </c>
      <c r="M175" s="246" t="str">
        <f ca="1">IF(MOD(ROW()-13,2)=0,IF(ISBLANK(OFFSET('11. SEGUIMIENTO 2026'!$Q$14,INT((ROW()-13)/2),0)),"",OFFSET('11. SEGUIMIENTO 2026'!$Q$14,INT((ROW()-13)/2),0)),IF(ISBLANK(OFFSET('9. METAS'!$T$20,INT((ROW()-14)/2),0)),"",OFFSET('9. METAS'!$T$20,INT((ROW()-14)/2),0)))</f>
        <v/>
      </c>
      <c r="N175" s="1006">
        <f t="shared" ref="N175" ca="1" si="158">IFERROR(J175/J176,"ND")</f>
        <v>1.8333333333333333</v>
      </c>
      <c r="O175" s="1008" t="str">
        <f t="shared" ref="O175" ca="1" si="159">IFERROR(((J175+K175+L175)/H175),"ND")</f>
        <v>ND</v>
      </c>
      <c r="P175" s="1010"/>
    </row>
    <row r="176" spans="3:16">
      <c r="C176" s="1025"/>
      <c r="D176" s="1018"/>
      <c r="E176" s="1018"/>
      <c r="F176" s="1021"/>
      <c r="G176" s="1023"/>
      <c r="H176" s="1002"/>
      <c r="I176" s="1012"/>
      <c r="J176" s="244">
        <f ca="1">IF(MOD(ROW()-13,2)=0,IF(ISBLANK(OFFSET('11. SEGUIMIENTO 2026'!$N$14,INT((ROW()-13)/2),0)),"",OFFSET('11. SEGUIMIENTO 2026'!$N$14,INT((ROW()-13)/2),0)),IF(ISBLANK(OFFSET('9. METAS'!$Q$20,INT((ROW()-14)/2),0)),"",OFFSET('9. METAS'!$Q$20,INT((ROW()-14)/2),0)))</f>
        <v>12</v>
      </c>
      <c r="K176" s="245">
        <f ca="1">IF(MOD(ROW()-13,2)=0,IF(ISBLANK(OFFSET('11. SEGUIMIENTO 2026'!$O$14,INT((ROW()-13)/2),0)),"",OFFSET('11. SEGUIMIENTO 2026'!$O$14,INT((ROW()-13)/2),0)),IF(ISBLANK(OFFSET('9. METAS'!$R$20,INT((ROW()-14)/2),0)),"",OFFSET('9. METAS'!$R$20,INT((ROW()-14)/2),0)))</f>
        <v>12</v>
      </c>
      <c r="L176" s="245">
        <f ca="1">IF(MOD(ROW()-13,2)=0,IF(ISBLANK(OFFSET('11. SEGUIMIENTO 2026'!$P$14,INT((ROW()-13)/2),0)),"",OFFSET('11. SEGUIMIENTO 2026'!$P$14,INT((ROW()-13)/2),0)),IF(ISBLANK(OFFSET('9. METAS'!$S$20,INT((ROW()-14)/2),0)),"",OFFSET('9. METAS'!$S$20,INT((ROW()-14)/2),0)))</f>
        <v>12</v>
      </c>
      <c r="M176" s="246">
        <f ca="1">IF(MOD(ROW()-13,2)=0,IF(ISBLANK(OFFSET('11. SEGUIMIENTO 2026'!$Q$14,INT((ROW()-13)/2),0)),"",OFFSET('11. SEGUIMIENTO 2026'!$Q$14,INT((ROW()-13)/2),0)),IF(ISBLANK(OFFSET('9. METAS'!$T$20,INT((ROW()-14)/2),0)),"",OFFSET('9. METAS'!$T$20,INT((ROW()-14)/2),0)))</f>
        <v>7</v>
      </c>
      <c r="N176" s="1013"/>
      <c r="O176" s="1014"/>
      <c r="P176" s="1015"/>
    </row>
    <row r="177" spans="3:16">
      <c r="C177" s="1016" t="str">
        <f ca="1">IF(ISBLANK(OFFSET('5. Pp (3 años)'!$C$46,INT((ROW()-13)/2),0)),"",OFFSET('5. Pp (3 años)'!$C$46,INT((ROW()-13)/2),0))</f>
        <v>Actividad</v>
      </c>
      <c r="D177" s="1018" t="str">
        <f ca="1">IF(ISBLANK(OFFSET('5. Pp (3 años)'!$D$46,INT((ROW()-13)/2),0)),"",OFFSET('5. Pp (3 años)'!$D$46,INT((ROW()-13)/2),0))</f>
        <v/>
      </c>
      <c r="E177" s="1018" t="str">
        <f ca="1">IF(ISBLANK(OFFSET('5. Pp (3 años)'!$E$46,INT((ROW()-13)/2),0)),"",OFFSET('5. Pp (3 años)'!$E$46,INT((ROW()-13)/2),0))</f>
        <v/>
      </c>
      <c r="F177" s="1021" t="str">
        <f ca="1">IF(ISBLANK(OFFSET('5. Pp (3 años)'!$K$46,INT((ROW()-13)/2),0)),"",OFFSET('5. Pp (3 años)'!$K$46,INT((ROW()-13)/2),0))</f>
        <v/>
      </c>
      <c r="G177" s="1023" t="str">
        <f ca="1">IF(ISBLANK(OFFSET('5. Pp (3 años)'!$H$46,INT((ROW()-13)/2),0)),"",OFFSET('5. Pp (3 años)'!$H$46,INT((ROW()-13)/2),0))</f>
        <v/>
      </c>
      <c r="H177" s="1002" t="str">
        <f ca="1">IF(ISBLANK(OFFSET('9. METAS'!$K$20,INT((ROW()-13)/2),0)),"",OFFSET('9. METAS'!$K$20,INT((ROW()-13)/2),0))</f>
        <v/>
      </c>
      <c r="I177" s="1004"/>
      <c r="J177" s="244" t="str">
        <f ca="1">IF(MOD(ROW()-13,2)=0,IF(ISBLANK(OFFSET('11. SEGUIMIENTO 2026'!$N$14,INT((ROW()-13)/2),0)),"",OFFSET('11. SEGUIMIENTO 2026'!$N$14,INT((ROW()-13)/2),0)),IF(ISBLANK(OFFSET('9. METAS'!$Q$20,INT((ROW()-14)/2),0)),"",OFFSET('9. METAS'!$Q$20,INT((ROW()-14)/2),0)))</f>
        <v/>
      </c>
      <c r="K177" s="245" t="str">
        <f ca="1">IF(MOD(ROW()-13,2)=0,IF(ISBLANK(OFFSET('11. SEGUIMIENTO 2026'!$O$14,INT((ROW()-13)/2),0)),"",OFFSET('11. SEGUIMIENTO 2026'!$O$14,INT((ROW()-13)/2),0)),IF(ISBLANK(OFFSET('9. METAS'!$R$20,INT((ROW()-14)/2),0)),"",OFFSET('9. METAS'!$R$20,INT((ROW()-14)/2),0)))</f>
        <v/>
      </c>
      <c r="L177" s="245" t="str">
        <f ca="1">IF(MOD(ROW()-13,2)=0,IF(ISBLANK(OFFSET('11. SEGUIMIENTO 2026'!$P$14,INT((ROW()-13)/2),0)),"",OFFSET('11. SEGUIMIENTO 2026'!$P$14,INT((ROW()-13)/2),0)),IF(ISBLANK(OFFSET('9. METAS'!$S$20,INT((ROW()-14)/2),0)),"",OFFSET('9. METAS'!$S$20,INT((ROW()-14)/2),0)))</f>
        <v/>
      </c>
      <c r="M177" s="246" t="str">
        <f ca="1">IF(MOD(ROW()-13,2)=0,IF(ISBLANK(OFFSET('11. SEGUIMIENTO 2026'!$Q$14,INT((ROW()-13)/2),0)),"",OFFSET('11. SEGUIMIENTO 2026'!$Q$14,INT((ROW()-13)/2),0)),IF(ISBLANK(OFFSET('9. METAS'!$T$20,INT((ROW()-14)/2),0)),"",OFFSET('9. METAS'!$T$20,INT((ROW()-14)/2),0)))</f>
        <v/>
      </c>
      <c r="N177" s="1006" t="str">
        <f t="shared" ref="N177" ca="1" si="160">IFERROR(J177/J178,"ND")</f>
        <v>ND</v>
      </c>
      <c r="O177" s="1008" t="str">
        <f t="shared" ref="O177" ca="1" si="161">IFERROR(((J177+K177+L177)/H177),"ND")</f>
        <v>ND</v>
      </c>
      <c r="P177" s="1010"/>
    </row>
    <row r="178" spans="3:16">
      <c r="C178" s="1025"/>
      <c r="D178" s="1018"/>
      <c r="E178" s="1018"/>
      <c r="F178" s="1021"/>
      <c r="G178" s="1023"/>
      <c r="H178" s="1002"/>
      <c r="I178" s="1012"/>
      <c r="J178" s="244" t="str">
        <f ca="1">IF(MOD(ROW()-13,2)=0,IF(ISBLANK(OFFSET('11. SEGUIMIENTO 2026'!$N$14,INT((ROW()-13)/2),0)),"",OFFSET('11. SEGUIMIENTO 2026'!$N$14,INT((ROW()-13)/2),0)),IF(ISBLANK(OFFSET('9. METAS'!$Q$20,INT((ROW()-14)/2),0)),"",OFFSET('9. METAS'!$Q$20,INT((ROW()-14)/2),0)))</f>
        <v/>
      </c>
      <c r="K178" s="245" t="str">
        <f ca="1">IF(MOD(ROW()-13,2)=0,IF(ISBLANK(OFFSET('11. SEGUIMIENTO 2026'!$O$14,INT((ROW()-13)/2),0)),"",OFFSET('11. SEGUIMIENTO 2026'!$O$14,INT((ROW()-13)/2),0)),IF(ISBLANK(OFFSET('9. METAS'!$R$20,INT((ROW()-14)/2),0)),"",OFFSET('9. METAS'!$R$20,INT((ROW()-14)/2),0)))</f>
        <v/>
      </c>
      <c r="L178" s="245" t="str">
        <f ca="1">IF(MOD(ROW()-13,2)=0,IF(ISBLANK(OFFSET('11. SEGUIMIENTO 2026'!$P$14,INT((ROW()-13)/2),0)),"",OFFSET('11. SEGUIMIENTO 2026'!$P$14,INT((ROW()-13)/2),0)),IF(ISBLANK(OFFSET('9. METAS'!$S$20,INT((ROW()-14)/2),0)),"",OFFSET('9. METAS'!$S$20,INT((ROW()-14)/2),0)))</f>
        <v/>
      </c>
      <c r="M178" s="246" t="str">
        <f ca="1">IF(MOD(ROW()-13,2)=0,IF(ISBLANK(OFFSET('11. SEGUIMIENTO 2026'!$Q$14,INT((ROW()-13)/2),0)),"",OFFSET('11. SEGUIMIENTO 2026'!$Q$14,INT((ROW()-13)/2),0)),IF(ISBLANK(OFFSET('9. METAS'!$T$20,INT((ROW()-14)/2),0)),"",OFFSET('9. METAS'!$T$20,INT((ROW()-14)/2),0)))</f>
        <v/>
      </c>
      <c r="N178" s="1013"/>
      <c r="O178" s="1014"/>
      <c r="P178" s="1015"/>
    </row>
    <row r="179" spans="3:16">
      <c r="C179" s="1016" t="str">
        <f ca="1">IF(ISBLANK(OFFSET('5. Pp (3 años)'!$C$46,INT((ROW()-13)/2),0)),"",OFFSET('5. Pp (3 años)'!$C$46,INT((ROW()-13)/2),0))</f>
        <v>Actividad</v>
      </c>
      <c r="D179" s="1018" t="str">
        <f ca="1">IF(ISBLANK(OFFSET('5. Pp (3 años)'!$D$46,INT((ROW()-13)/2),0)),"",OFFSET('5. Pp (3 años)'!$D$46,INT((ROW()-13)/2),0))</f>
        <v/>
      </c>
      <c r="E179" s="1018" t="str">
        <f ca="1">IF(ISBLANK(OFFSET('5. Pp (3 años)'!$E$46,INT((ROW()-13)/2),0)),"",OFFSET('5. Pp (3 años)'!$E$46,INT((ROW()-13)/2),0))</f>
        <v/>
      </c>
      <c r="F179" s="1021" t="str">
        <f ca="1">IF(ISBLANK(OFFSET('5. Pp (3 años)'!$K$46,INT((ROW()-13)/2),0)),"",OFFSET('5. Pp (3 años)'!$K$46,INT((ROW()-13)/2),0))</f>
        <v/>
      </c>
      <c r="G179" s="1023" t="str">
        <f ca="1">IF(ISBLANK(OFFSET('5. Pp (3 años)'!$H$46,INT((ROW()-13)/2),0)),"",OFFSET('5. Pp (3 años)'!$H$46,INT((ROW()-13)/2),0))</f>
        <v/>
      </c>
      <c r="H179" s="1002" t="str">
        <f ca="1">IF(ISBLANK(OFFSET('9. METAS'!$K$20,INT((ROW()-13)/2),0)),"",OFFSET('9. METAS'!$K$20,INT((ROW()-13)/2),0))</f>
        <v/>
      </c>
      <c r="I179" s="1004"/>
      <c r="J179" s="244" t="str">
        <f ca="1">IF(MOD(ROW()-13,2)=0,IF(ISBLANK(OFFSET('11. SEGUIMIENTO 2026'!$N$14,INT((ROW()-13)/2),0)),"",OFFSET('11. SEGUIMIENTO 2026'!$N$14,INT((ROW()-13)/2),0)),IF(ISBLANK(OFFSET('9. METAS'!$Q$20,INT((ROW()-14)/2),0)),"",OFFSET('9. METAS'!$Q$20,INT((ROW()-14)/2),0)))</f>
        <v/>
      </c>
      <c r="K179" s="245" t="str">
        <f ca="1">IF(MOD(ROW()-13,2)=0,IF(ISBLANK(OFFSET('11. SEGUIMIENTO 2026'!$O$14,INT((ROW()-13)/2),0)),"",OFFSET('11. SEGUIMIENTO 2026'!$O$14,INT((ROW()-13)/2),0)),IF(ISBLANK(OFFSET('9. METAS'!$R$20,INT((ROW()-14)/2),0)),"",OFFSET('9. METAS'!$R$20,INT((ROW()-14)/2),0)))</f>
        <v/>
      </c>
      <c r="L179" s="245" t="str">
        <f ca="1">IF(MOD(ROW()-13,2)=0,IF(ISBLANK(OFFSET('11. SEGUIMIENTO 2026'!$P$14,INT((ROW()-13)/2),0)),"",OFFSET('11. SEGUIMIENTO 2026'!$P$14,INT((ROW()-13)/2),0)),IF(ISBLANK(OFFSET('9. METAS'!$S$20,INT((ROW()-14)/2),0)),"",OFFSET('9. METAS'!$S$20,INT((ROW()-14)/2),0)))</f>
        <v/>
      </c>
      <c r="M179" s="246" t="str">
        <f ca="1">IF(MOD(ROW()-13,2)=0,IF(ISBLANK(OFFSET('11. SEGUIMIENTO 2026'!$Q$14,INT((ROW()-13)/2),0)),"",OFFSET('11. SEGUIMIENTO 2026'!$Q$14,INT((ROW()-13)/2),0)),IF(ISBLANK(OFFSET('9. METAS'!$T$20,INT((ROW()-14)/2),0)),"",OFFSET('9. METAS'!$T$20,INT((ROW()-14)/2),0)))</f>
        <v/>
      </c>
      <c r="N179" s="1006" t="str">
        <f t="shared" ref="N179" ca="1" si="162">IFERROR(J179/J180,"ND")</f>
        <v>ND</v>
      </c>
      <c r="O179" s="1008" t="str">
        <f t="shared" ref="O179" ca="1" si="163">IFERROR(((J179+K179+L179)/H179),"ND")</f>
        <v>ND</v>
      </c>
      <c r="P179" s="1010"/>
    </row>
    <row r="180" spans="3:16">
      <c r="C180" s="1025"/>
      <c r="D180" s="1018"/>
      <c r="E180" s="1018"/>
      <c r="F180" s="1021"/>
      <c r="G180" s="1023"/>
      <c r="H180" s="1002"/>
      <c r="I180" s="1012"/>
      <c r="J180" s="244" t="str">
        <f ca="1">IF(MOD(ROW()-13,2)=0,IF(ISBLANK(OFFSET('11. SEGUIMIENTO 2026'!$N$14,INT((ROW()-13)/2),0)),"",OFFSET('11. SEGUIMIENTO 2026'!$N$14,INT((ROW()-13)/2),0)),IF(ISBLANK(OFFSET('9. METAS'!$Q$20,INT((ROW()-14)/2),0)),"",OFFSET('9. METAS'!$Q$20,INT((ROW()-14)/2),0)))</f>
        <v/>
      </c>
      <c r="K180" s="245" t="str">
        <f ca="1">IF(MOD(ROW()-13,2)=0,IF(ISBLANK(OFFSET('11. SEGUIMIENTO 2026'!$O$14,INT((ROW()-13)/2),0)),"",OFFSET('11. SEGUIMIENTO 2026'!$O$14,INT((ROW()-13)/2),0)),IF(ISBLANK(OFFSET('9. METAS'!$R$20,INT((ROW()-14)/2),0)),"",OFFSET('9. METAS'!$R$20,INT((ROW()-14)/2),0)))</f>
        <v/>
      </c>
      <c r="L180" s="245" t="str">
        <f ca="1">IF(MOD(ROW()-13,2)=0,IF(ISBLANK(OFFSET('11. SEGUIMIENTO 2026'!$P$14,INT((ROW()-13)/2),0)),"",OFFSET('11. SEGUIMIENTO 2026'!$P$14,INT((ROW()-13)/2),0)),IF(ISBLANK(OFFSET('9. METAS'!$S$20,INT((ROW()-14)/2),0)),"",OFFSET('9. METAS'!$S$20,INT((ROW()-14)/2),0)))</f>
        <v/>
      </c>
      <c r="M180" s="246" t="str">
        <f ca="1">IF(MOD(ROW()-13,2)=0,IF(ISBLANK(OFFSET('11. SEGUIMIENTO 2026'!$Q$14,INT((ROW()-13)/2),0)),"",OFFSET('11. SEGUIMIENTO 2026'!$Q$14,INT((ROW()-13)/2),0)),IF(ISBLANK(OFFSET('9. METAS'!$T$20,INT((ROW()-14)/2),0)),"",OFFSET('9. METAS'!$T$20,INT((ROW()-14)/2),0)))</f>
        <v/>
      </c>
      <c r="N180" s="1013"/>
      <c r="O180" s="1014"/>
      <c r="P180" s="1015"/>
    </row>
    <row r="181" spans="3:16">
      <c r="C181" s="1016" t="str">
        <f ca="1">IF(ISBLANK(OFFSET('5. Pp (3 años)'!$C$46,INT((ROW()-13)/2),0)),"",OFFSET('5. Pp (3 años)'!$C$46,INT((ROW()-13)/2),0))</f>
        <v>Actividad</v>
      </c>
      <c r="D181" s="1018" t="str">
        <f ca="1">IF(ISBLANK(OFFSET('5. Pp (3 años)'!$D$46,INT((ROW()-13)/2),0)),"",OFFSET('5. Pp (3 años)'!$D$46,INT((ROW()-13)/2),0))</f>
        <v/>
      </c>
      <c r="E181" s="1018" t="str">
        <f ca="1">IF(ISBLANK(OFFSET('5. Pp (3 años)'!$E$46,INT((ROW()-13)/2),0)),"",OFFSET('5. Pp (3 años)'!$E$46,INT((ROW()-13)/2),0))</f>
        <v/>
      </c>
      <c r="F181" s="1021" t="str">
        <f ca="1">IF(ISBLANK(OFFSET('5. Pp (3 años)'!$K$46,INT((ROW()-13)/2),0)),"",OFFSET('5. Pp (3 años)'!$K$46,INT((ROW()-13)/2),0))</f>
        <v/>
      </c>
      <c r="G181" s="1023" t="str">
        <f ca="1">IF(ISBLANK(OFFSET('5. Pp (3 años)'!$H$46,INT((ROW()-13)/2),0)),"",OFFSET('5. Pp (3 años)'!$H$46,INT((ROW()-13)/2),0))</f>
        <v/>
      </c>
      <c r="H181" s="1002" t="str">
        <f ca="1">IF(ISBLANK(OFFSET('9. METAS'!$K$20,INT((ROW()-13)/2),0)),"",OFFSET('9. METAS'!$K$20,INT((ROW()-13)/2),0))</f>
        <v/>
      </c>
      <c r="I181" s="1004"/>
      <c r="J181" s="244" t="str">
        <f ca="1">IF(MOD(ROW()-13,2)=0,IF(ISBLANK(OFFSET('11. SEGUIMIENTO 2026'!$N$14,INT((ROW()-13)/2),0)),"",OFFSET('11. SEGUIMIENTO 2026'!$N$14,INT((ROW()-13)/2),0)),IF(ISBLANK(OFFSET('9. METAS'!$Q$20,INT((ROW()-14)/2),0)),"",OFFSET('9. METAS'!$Q$20,INT((ROW()-14)/2),0)))</f>
        <v/>
      </c>
      <c r="K181" s="245" t="str">
        <f ca="1">IF(MOD(ROW()-13,2)=0,IF(ISBLANK(OFFSET('11. SEGUIMIENTO 2026'!$O$14,INT((ROW()-13)/2),0)),"",OFFSET('11. SEGUIMIENTO 2026'!$O$14,INT((ROW()-13)/2),0)),IF(ISBLANK(OFFSET('9. METAS'!$R$20,INT((ROW()-14)/2),0)),"",OFFSET('9. METAS'!$R$20,INT((ROW()-14)/2),0)))</f>
        <v/>
      </c>
      <c r="L181" s="245" t="str">
        <f ca="1">IF(MOD(ROW()-13,2)=0,IF(ISBLANK(OFFSET('11. SEGUIMIENTO 2026'!$P$14,INT((ROW()-13)/2),0)),"",OFFSET('11. SEGUIMIENTO 2026'!$P$14,INT((ROW()-13)/2),0)),IF(ISBLANK(OFFSET('9. METAS'!$S$20,INT((ROW()-14)/2),0)),"",OFFSET('9. METAS'!$S$20,INT((ROW()-14)/2),0)))</f>
        <v/>
      </c>
      <c r="M181" s="246" t="str">
        <f ca="1">IF(MOD(ROW()-13,2)=0,IF(ISBLANK(OFFSET('11. SEGUIMIENTO 2026'!$Q$14,INT((ROW()-13)/2),0)),"",OFFSET('11. SEGUIMIENTO 2026'!$Q$14,INT((ROW()-13)/2),0)),IF(ISBLANK(OFFSET('9. METAS'!$T$20,INT((ROW()-14)/2),0)),"",OFFSET('9. METAS'!$T$20,INT((ROW()-14)/2),0)))</f>
        <v/>
      </c>
      <c r="N181" s="1006" t="str">
        <f t="shared" ref="N181" ca="1" si="164">IFERROR(J181/J182,"ND")</f>
        <v>ND</v>
      </c>
      <c r="O181" s="1008" t="str">
        <f t="shared" ref="O181" ca="1" si="165">IFERROR(((J181+K181+L181)/H181),"ND")</f>
        <v>ND</v>
      </c>
      <c r="P181" s="1010"/>
    </row>
    <row r="182" spans="3:16">
      <c r="C182" s="1025"/>
      <c r="D182" s="1018"/>
      <c r="E182" s="1018"/>
      <c r="F182" s="1021"/>
      <c r="G182" s="1023"/>
      <c r="H182" s="1002"/>
      <c r="I182" s="1012"/>
      <c r="J182" s="244" t="str">
        <f ca="1">IF(MOD(ROW()-13,2)=0,IF(ISBLANK(OFFSET('11. SEGUIMIENTO 2026'!$N$14,INT((ROW()-13)/2),0)),"",OFFSET('11. SEGUIMIENTO 2026'!$N$14,INT((ROW()-13)/2),0)),IF(ISBLANK(OFFSET('9. METAS'!$Q$20,INT((ROW()-14)/2),0)),"",OFFSET('9. METAS'!$Q$20,INT((ROW()-14)/2),0)))</f>
        <v/>
      </c>
      <c r="K182" s="245" t="str">
        <f ca="1">IF(MOD(ROW()-13,2)=0,IF(ISBLANK(OFFSET('11. SEGUIMIENTO 2026'!$O$14,INT((ROW()-13)/2),0)),"",OFFSET('11. SEGUIMIENTO 2026'!$O$14,INT((ROW()-13)/2),0)),IF(ISBLANK(OFFSET('9. METAS'!$R$20,INT((ROW()-14)/2),0)),"",OFFSET('9. METAS'!$R$20,INT((ROW()-14)/2),0)))</f>
        <v/>
      </c>
      <c r="L182" s="245" t="str">
        <f ca="1">IF(MOD(ROW()-13,2)=0,IF(ISBLANK(OFFSET('11. SEGUIMIENTO 2026'!$P$14,INT((ROW()-13)/2),0)),"",OFFSET('11. SEGUIMIENTO 2026'!$P$14,INT((ROW()-13)/2),0)),IF(ISBLANK(OFFSET('9. METAS'!$S$20,INT((ROW()-14)/2),0)),"",OFFSET('9. METAS'!$S$20,INT((ROW()-14)/2),0)))</f>
        <v/>
      </c>
      <c r="M182" s="246" t="str">
        <f ca="1">IF(MOD(ROW()-13,2)=0,IF(ISBLANK(OFFSET('11. SEGUIMIENTO 2026'!$Q$14,INT((ROW()-13)/2),0)),"",OFFSET('11. SEGUIMIENTO 2026'!$Q$14,INT((ROW()-13)/2),0)),IF(ISBLANK(OFFSET('9. METAS'!$T$20,INT((ROW()-14)/2),0)),"",OFFSET('9. METAS'!$T$20,INT((ROW()-14)/2),0)))</f>
        <v/>
      </c>
      <c r="N182" s="1013"/>
      <c r="O182" s="1014"/>
      <c r="P182" s="1015"/>
    </row>
    <row r="183" spans="3:16">
      <c r="C183" s="1016" t="str">
        <f ca="1">IF(ISBLANK(OFFSET('5. Pp (3 años)'!$C$46,INT((ROW()-13)/2),0)),"",OFFSET('5. Pp (3 años)'!$C$46,INT((ROW()-13)/2),0))</f>
        <v>Actividad</v>
      </c>
      <c r="D183" s="1018" t="str">
        <f ca="1">IF(ISBLANK(OFFSET('5. Pp (3 años)'!$D$46,INT((ROW()-13)/2),0)),"",OFFSET('5. Pp (3 años)'!$D$46,INT((ROW()-13)/2),0))</f>
        <v/>
      </c>
      <c r="E183" s="1018" t="str">
        <f ca="1">IF(ISBLANK(OFFSET('5. Pp (3 años)'!$E$46,INT((ROW()-13)/2),0)),"",OFFSET('5. Pp (3 años)'!$E$46,INT((ROW()-13)/2),0))</f>
        <v/>
      </c>
      <c r="F183" s="1021" t="str">
        <f ca="1">IF(ISBLANK(OFFSET('5. Pp (3 años)'!$K$46,INT((ROW()-13)/2),0)),"",OFFSET('5. Pp (3 años)'!$K$46,INT((ROW()-13)/2),0))</f>
        <v/>
      </c>
      <c r="G183" s="1023" t="str">
        <f ca="1">IF(ISBLANK(OFFSET('5. Pp (3 años)'!$H$46,INT((ROW()-13)/2),0)),"",OFFSET('5. Pp (3 años)'!$H$46,INT((ROW()-13)/2),0))</f>
        <v/>
      </c>
      <c r="H183" s="1002" t="str">
        <f ca="1">IF(ISBLANK(OFFSET('9. METAS'!$K$20,INT((ROW()-13)/2),0)),"",OFFSET('9. METAS'!$K$20,INT((ROW()-13)/2),0))</f>
        <v/>
      </c>
      <c r="I183" s="1004"/>
      <c r="J183" s="244" t="str">
        <f ca="1">IF(MOD(ROW()-13,2)=0,IF(ISBLANK(OFFSET('11. SEGUIMIENTO 2026'!$N$14,INT((ROW()-13)/2),0)),"",OFFSET('11. SEGUIMIENTO 2026'!$N$14,INT((ROW()-13)/2),0)),IF(ISBLANK(OFFSET('9. METAS'!$Q$20,INT((ROW()-14)/2),0)),"",OFFSET('9. METAS'!$Q$20,INT((ROW()-14)/2),0)))</f>
        <v/>
      </c>
      <c r="K183" s="245" t="str">
        <f ca="1">IF(MOD(ROW()-13,2)=0,IF(ISBLANK(OFFSET('11. SEGUIMIENTO 2026'!$O$14,INT((ROW()-13)/2),0)),"",OFFSET('11. SEGUIMIENTO 2026'!$O$14,INT((ROW()-13)/2),0)),IF(ISBLANK(OFFSET('9. METAS'!$R$20,INT((ROW()-14)/2),0)),"",OFFSET('9. METAS'!$R$20,INT((ROW()-14)/2),0)))</f>
        <v/>
      </c>
      <c r="L183" s="245" t="str">
        <f ca="1">IF(MOD(ROW()-13,2)=0,IF(ISBLANK(OFFSET('11. SEGUIMIENTO 2026'!$P$14,INT((ROW()-13)/2),0)),"",OFFSET('11. SEGUIMIENTO 2026'!$P$14,INT((ROW()-13)/2),0)),IF(ISBLANK(OFFSET('9. METAS'!$S$20,INT((ROW()-14)/2),0)),"",OFFSET('9. METAS'!$S$20,INT((ROW()-14)/2),0)))</f>
        <v/>
      </c>
      <c r="M183" s="246" t="str">
        <f ca="1">IF(MOD(ROW()-13,2)=0,IF(ISBLANK(OFFSET('11. SEGUIMIENTO 2026'!$Q$14,INT((ROW()-13)/2),0)),"",OFFSET('11. SEGUIMIENTO 2026'!$Q$14,INT((ROW()-13)/2),0)),IF(ISBLANK(OFFSET('9. METAS'!$T$20,INT((ROW()-14)/2),0)),"",OFFSET('9. METAS'!$T$20,INT((ROW()-14)/2),0)))</f>
        <v/>
      </c>
      <c r="N183" s="1006" t="str">
        <f t="shared" ref="N183" ca="1" si="166">IFERROR(J183/J184,"ND")</f>
        <v>ND</v>
      </c>
      <c r="O183" s="1008" t="str">
        <f t="shared" ref="O183" ca="1" si="167">IFERROR(((J183+K183+L183)/H183),"ND")</f>
        <v>ND</v>
      </c>
      <c r="P183" s="1010"/>
    </row>
    <row r="184" spans="3:16">
      <c r="C184" s="1025"/>
      <c r="D184" s="1018"/>
      <c r="E184" s="1018"/>
      <c r="F184" s="1021"/>
      <c r="G184" s="1023"/>
      <c r="H184" s="1002"/>
      <c r="I184" s="1012"/>
      <c r="J184" s="244" t="str">
        <f ca="1">IF(MOD(ROW()-13,2)=0,IF(ISBLANK(OFFSET('11. SEGUIMIENTO 2026'!$N$14,INT((ROW()-13)/2),0)),"",OFFSET('11. SEGUIMIENTO 2026'!$N$14,INT((ROW()-13)/2),0)),IF(ISBLANK(OFFSET('9. METAS'!$Q$20,INT((ROW()-14)/2),0)),"",OFFSET('9. METAS'!$Q$20,INT((ROW()-14)/2),0)))</f>
        <v/>
      </c>
      <c r="K184" s="245" t="str">
        <f ca="1">IF(MOD(ROW()-13,2)=0,IF(ISBLANK(OFFSET('11. SEGUIMIENTO 2026'!$O$14,INT((ROW()-13)/2),0)),"",OFFSET('11. SEGUIMIENTO 2026'!$O$14,INT((ROW()-13)/2),0)),IF(ISBLANK(OFFSET('9. METAS'!$R$20,INT((ROW()-14)/2),0)),"",OFFSET('9. METAS'!$R$20,INT((ROW()-14)/2),0)))</f>
        <v/>
      </c>
      <c r="L184" s="245" t="str">
        <f ca="1">IF(MOD(ROW()-13,2)=0,IF(ISBLANK(OFFSET('11. SEGUIMIENTO 2026'!$P$14,INT((ROW()-13)/2),0)),"",OFFSET('11. SEGUIMIENTO 2026'!$P$14,INT((ROW()-13)/2),0)),IF(ISBLANK(OFFSET('9. METAS'!$S$20,INT((ROW()-14)/2),0)),"",OFFSET('9. METAS'!$S$20,INT((ROW()-14)/2),0)))</f>
        <v/>
      </c>
      <c r="M184" s="246" t="str">
        <f ca="1">IF(MOD(ROW()-13,2)=0,IF(ISBLANK(OFFSET('11. SEGUIMIENTO 2026'!$Q$14,INT((ROW()-13)/2),0)),"",OFFSET('11. SEGUIMIENTO 2026'!$Q$14,INT((ROW()-13)/2),0)),IF(ISBLANK(OFFSET('9. METAS'!$T$20,INT((ROW()-14)/2),0)),"",OFFSET('9. METAS'!$T$20,INT((ROW()-14)/2),0)))</f>
        <v/>
      </c>
      <c r="N184" s="1013"/>
      <c r="O184" s="1014"/>
      <c r="P184" s="1015"/>
    </row>
    <row r="185" spans="3:16">
      <c r="C185" s="1016" t="str">
        <f ca="1">IF(ISBLANK(OFFSET('5. Pp (3 años)'!$C$46,INT((ROW()-13)/2),0)),"",OFFSET('5. Pp (3 años)'!$C$46,INT((ROW()-13)/2),0))</f>
        <v>Componente</v>
      </c>
      <c r="D185" s="1018" t="str">
        <f ca="1">IF(ISBLANK(OFFSET('5. Pp (3 años)'!$D$46,INT((ROW()-13)/2),0)),"",OFFSET('5. Pp (3 años)'!$D$46,INT((ROW()-13)/2),0))</f>
        <v>4.1.1.1.15  Servicios de formación y fortalecimiento para el emprendimiento sostenible impartidos.</v>
      </c>
      <c r="E185" s="1018" t="str">
        <f ca="1">IF(ISBLANK(OFFSET('5. Pp (3 años)'!$E$46,INT((ROW()-13)/2),0)),"",OFFSET('5. Pp (3 años)'!$E$46,INT((ROW()-13)/2),0))</f>
        <v>PSFEO: Porcentaje de servicios de formación para el emprendimiento otorgados.</v>
      </c>
      <c r="F185" s="1021" t="str">
        <f ca="1">IF(ISBLANK(OFFSET('5. Pp (3 años)'!$K$46,INT((ROW()-13)/2),0)),"",OFFSET('5. Pp (3 años)'!$K$46,INT((ROW()-13)/2),0))</f>
        <v>Ascendente</v>
      </c>
      <c r="G185" s="1023" t="str">
        <f ca="1">IF(ISBLANK(OFFSET('5. Pp (3 años)'!$H$46,INT((ROW()-13)/2),0)),"",OFFSET('5. Pp (3 años)'!$H$46,INT((ROW()-13)/2),0))</f>
        <v>Trimestral</v>
      </c>
      <c r="H185" s="1002">
        <f ca="1">IF(ISBLANK(OFFSET('9. METAS'!$K$20,INT((ROW()-13)/2),0)),"",OFFSET('9. METAS'!$K$20,INT((ROW()-13)/2),0))</f>
        <v>100</v>
      </c>
      <c r="I185" s="1004"/>
      <c r="J185" s="244">
        <f ca="1">IF(MOD(ROW()-13,2)=0,IF(ISBLANK(OFFSET('11. SEGUIMIENTO 2026'!$N$14,INT((ROW()-13)/2),0)),"",OFFSET('11. SEGUIMIENTO 2026'!$N$14,INT((ROW()-13)/2),0)),IF(ISBLANK(OFFSET('9. METAS'!$Q$20,INT((ROW()-14)/2),0)),"",OFFSET('9. METAS'!$Q$20,INT((ROW()-14)/2),0)))</f>
        <v>25</v>
      </c>
      <c r="K185" s="245" t="str">
        <f ca="1">IF(MOD(ROW()-13,2)=0,IF(ISBLANK(OFFSET('11. SEGUIMIENTO 2026'!$O$14,INT((ROW()-13)/2),0)),"",OFFSET('11. SEGUIMIENTO 2026'!$O$14,INT((ROW()-13)/2),0)),IF(ISBLANK(OFFSET('9. METAS'!$R$20,INT((ROW()-14)/2),0)),"",OFFSET('9. METAS'!$R$20,INT((ROW()-14)/2),0)))</f>
        <v/>
      </c>
      <c r="L185" s="245" t="str">
        <f ca="1">IF(MOD(ROW()-13,2)=0,IF(ISBLANK(OFFSET('11. SEGUIMIENTO 2026'!$P$14,INT((ROW()-13)/2),0)),"",OFFSET('11. SEGUIMIENTO 2026'!$P$14,INT((ROW()-13)/2),0)),IF(ISBLANK(OFFSET('9. METAS'!$S$20,INT((ROW()-14)/2),0)),"",OFFSET('9. METAS'!$S$20,INT((ROW()-14)/2),0)))</f>
        <v/>
      </c>
      <c r="M185" s="246" t="str">
        <f ca="1">IF(MOD(ROW()-13,2)=0,IF(ISBLANK(OFFSET('11. SEGUIMIENTO 2026'!$Q$14,INT((ROW()-13)/2),0)),"",OFFSET('11. SEGUIMIENTO 2026'!$Q$14,INT((ROW()-13)/2),0)),IF(ISBLANK(OFFSET('9. METAS'!$T$20,INT((ROW()-14)/2),0)),"",OFFSET('9. METAS'!$T$20,INT((ROW()-14)/2),0)))</f>
        <v/>
      </c>
      <c r="N185" s="1006">
        <f t="shared" ref="N185" ca="1" si="168">IFERROR(J185/J186,"ND")</f>
        <v>1</v>
      </c>
      <c r="O185" s="1008" t="str">
        <f t="shared" ref="O185" ca="1" si="169">IFERROR(((J185+K185+L185)/H185),"ND")</f>
        <v>ND</v>
      </c>
      <c r="P185" s="1010"/>
    </row>
    <row r="186" spans="3:16">
      <c r="C186" s="1025"/>
      <c r="D186" s="1018"/>
      <c r="E186" s="1018"/>
      <c r="F186" s="1021"/>
      <c r="G186" s="1023"/>
      <c r="H186" s="1002"/>
      <c r="I186" s="1012"/>
      <c r="J186" s="244">
        <f ca="1">IF(MOD(ROW()-13,2)=0,IF(ISBLANK(OFFSET('11. SEGUIMIENTO 2026'!$N$14,INT((ROW()-13)/2),0)),"",OFFSET('11. SEGUIMIENTO 2026'!$N$14,INT((ROW()-13)/2),0)),IF(ISBLANK(OFFSET('9. METAS'!$Q$20,INT((ROW()-14)/2),0)),"",OFFSET('9. METAS'!$Q$20,INT((ROW()-14)/2),0)))</f>
        <v>25</v>
      </c>
      <c r="K186" s="245">
        <f ca="1">IF(MOD(ROW()-13,2)=0,IF(ISBLANK(OFFSET('11. SEGUIMIENTO 2026'!$O$14,INT((ROW()-13)/2),0)),"",OFFSET('11. SEGUIMIENTO 2026'!$O$14,INT((ROW()-13)/2),0)),IF(ISBLANK(OFFSET('9. METAS'!$R$20,INT((ROW()-14)/2),0)),"",OFFSET('9. METAS'!$R$20,INT((ROW()-14)/2),0)))</f>
        <v>25</v>
      </c>
      <c r="L186" s="245">
        <f ca="1">IF(MOD(ROW()-13,2)=0,IF(ISBLANK(OFFSET('11. SEGUIMIENTO 2026'!$P$14,INT((ROW()-13)/2),0)),"",OFFSET('11. SEGUIMIENTO 2026'!$P$14,INT((ROW()-13)/2),0)),IF(ISBLANK(OFFSET('9. METAS'!$S$20,INT((ROW()-14)/2),0)),"",OFFSET('9. METAS'!$S$20,INT((ROW()-14)/2),0)))</f>
        <v>25</v>
      </c>
      <c r="M186" s="246">
        <f ca="1">IF(MOD(ROW()-13,2)=0,IF(ISBLANK(OFFSET('11. SEGUIMIENTO 2026'!$Q$14,INT((ROW()-13)/2),0)),"",OFFSET('11. SEGUIMIENTO 2026'!$Q$14,INT((ROW()-13)/2),0)),IF(ISBLANK(OFFSET('9. METAS'!$T$20,INT((ROW()-14)/2),0)),"",OFFSET('9. METAS'!$T$20,INT((ROW()-14)/2),0)))</f>
        <v>25</v>
      </c>
      <c r="N186" s="1013"/>
      <c r="O186" s="1014"/>
      <c r="P186" s="1015"/>
    </row>
    <row r="187" spans="3:16">
      <c r="C187" s="1016" t="str">
        <f ca="1">IF(ISBLANK(OFFSET('5. Pp (3 años)'!$C$46,INT((ROW()-13)/2),0)),"",OFFSET('5. Pp (3 años)'!$C$46,INT((ROW()-13)/2),0))</f>
        <v>Actividad</v>
      </c>
      <c r="D187" s="1018" t="str">
        <f ca="1">IF(ISBLANK(OFFSET('5. Pp (3 años)'!$D$46,INT((ROW()-13)/2),0)),"",OFFSET('5. Pp (3 años)'!$D$46,INT((ROW()-13)/2),0))</f>
        <v>4.1.1.1.15.1  Organización de jornadas de instrucción y transferencia de herramientas para el ecosistema emprendedor.</v>
      </c>
      <c r="E187" s="1018" t="str">
        <f ca="1">IF(ISBLANK(OFFSET('5. Pp (3 años)'!$E$46,INT((ROW()-13)/2),0)),"",OFFSET('5. Pp (3 años)'!$E$46,INT((ROW()-13)/2),0))</f>
        <v>PCJIR: Porcentaje de conferencias y jornadas de instrucción realizadas.</v>
      </c>
      <c r="F187" s="1021" t="str">
        <f ca="1">IF(ISBLANK(OFFSET('5. Pp (3 años)'!$K$46,INT((ROW()-13)/2),0)),"",OFFSET('5. Pp (3 años)'!$K$46,INT((ROW()-13)/2),0))</f>
        <v>Ascendente</v>
      </c>
      <c r="G187" s="1023" t="str">
        <f ca="1">IF(ISBLANK(OFFSET('5. Pp (3 años)'!$H$46,INT((ROW()-13)/2),0)),"",OFFSET('5. Pp (3 años)'!$H$46,INT((ROW()-13)/2),0))</f>
        <v>Trimestral</v>
      </c>
      <c r="H187" s="1002">
        <f ca="1">IF(ISBLANK(OFFSET('9. METAS'!$K$20,INT((ROW()-13)/2),0)),"",OFFSET('9. METAS'!$K$20,INT((ROW()-13)/2),0))</f>
        <v>6</v>
      </c>
      <c r="I187" s="1004"/>
      <c r="J187" s="244">
        <f ca="1">IF(MOD(ROW()-13,2)=0,IF(ISBLANK(OFFSET('11. SEGUIMIENTO 2026'!$N$14,INT((ROW()-13)/2),0)),"",OFFSET('11. SEGUIMIENTO 2026'!$N$14,INT((ROW()-13)/2),0)),IF(ISBLANK(OFFSET('9. METAS'!$Q$20,INT((ROW()-14)/2),0)),"",OFFSET('9. METAS'!$Q$20,INT((ROW()-14)/2),0)))</f>
        <v>1</v>
      </c>
      <c r="K187" s="245" t="str">
        <f ca="1">IF(MOD(ROW()-13,2)=0,IF(ISBLANK(OFFSET('11. SEGUIMIENTO 2026'!$O$14,INT((ROW()-13)/2),0)),"",OFFSET('11. SEGUIMIENTO 2026'!$O$14,INT((ROW()-13)/2),0)),IF(ISBLANK(OFFSET('9. METAS'!$R$20,INT((ROW()-14)/2),0)),"",OFFSET('9. METAS'!$R$20,INT((ROW()-14)/2),0)))</f>
        <v/>
      </c>
      <c r="L187" s="245" t="str">
        <f ca="1">IF(MOD(ROW()-13,2)=0,IF(ISBLANK(OFFSET('11. SEGUIMIENTO 2026'!$P$14,INT((ROW()-13)/2),0)),"",OFFSET('11. SEGUIMIENTO 2026'!$P$14,INT((ROW()-13)/2),0)),IF(ISBLANK(OFFSET('9. METAS'!$S$20,INT((ROW()-14)/2),0)),"",OFFSET('9. METAS'!$S$20,INT((ROW()-14)/2),0)))</f>
        <v/>
      </c>
      <c r="M187" s="246" t="str">
        <f ca="1">IF(MOD(ROW()-13,2)=0,IF(ISBLANK(OFFSET('11. SEGUIMIENTO 2026'!$Q$14,INT((ROW()-13)/2),0)),"",OFFSET('11. SEGUIMIENTO 2026'!$Q$14,INT((ROW()-13)/2),0)),IF(ISBLANK(OFFSET('9. METAS'!$T$20,INT((ROW()-14)/2),0)),"",OFFSET('9. METAS'!$T$20,INT((ROW()-14)/2),0)))</f>
        <v/>
      </c>
      <c r="N187" s="1006">
        <f t="shared" ref="N187" ca="1" si="170">IFERROR(J187/J188,"ND")</f>
        <v>1</v>
      </c>
      <c r="O187" s="1008" t="str">
        <f t="shared" ref="O187" ca="1" si="171">IFERROR(((J187+K187+L187)/H187),"ND")</f>
        <v>ND</v>
      </c>
      <c r="P187" s="1010"/>
    </row>
    <row r="188" spans="3:16">
      <c r="C188" s="1025"/>
      <c r="D188" s="1018"/>
      <c r="E188" s="1018"/>
      <c r="F188" s="1021"/>
      <c r="G188" s="1023"/>
      <c r="H188" s="1002"/>
      <c r="I188" s="1012"/>
      <c r="J188" s="244">
        <f ca="1">IF(MOD(ROW()-13,2)=0,IF(ISBLANK(OFFSET('11. SEGUIMIENTO 2026'!$N$14,INT((ROW()-13)/2),0)),"",OFFSET('11. SEGUIMIENTO 2026'!$N$14,INT((ROW()-13)/2),0)),IF(ISBLANK(OFFSET('9. METAS'!$Q$20,INT((ROW()-14)/2),0)),"",OFFSET('9. METAS'!$Q$20,INT((ROW()-14)/2),0)))</f>
        <v>1</v>
      </c>
      <c r="K188" s="245">
        <f ca="1">IF(MOD(ROW()-13,2)=0,IF(ISBLANK(OFFSET('11. SEGUIMIENTO 2026'!$O$14,INT((ROW()-13)/2),0)),"",OFFSET('11. SEGUIMIENTO 2026'!$O$14,INT((ROW()-13)/2),0)),IF(ISBLANK(OFFSET('9. METAS'!$R$20,INT((ROW()-14)/2),0)),"",OFFSET('9. METAS'!$R$20,INT((ROW()-14)/2),0)))</f>
        <v>2</v>
      </c>
      <c r="L188" s="245">
        <f ca="1">IF(MOD(ROW()-13,2)=0,IF(ISBLANK(OFFSET('11. SEGUIMIENTO 2026'!$P$14,INT((ROW()-13)/2),0)),"",OFFSET('11. SEGUIMIENTO 2026'!$P$14,INT((ROW()-13)/2),0)),IF(ISBLANK(OFFSET('9. METAS'!$S$20,INT((ROW()-14)/2),0)),"",OFFSET('9. METAS'!$S$20,INT((ROW()-14)/2),0)))</f>
        <v>2</v>
      </c>
      <c r="M188" s="246">
        <f ca="1">IF(MOD(ROW()-13,2)=0,IF(ISBLANK(OFFSET('11. SEGUIMIENTO 2026'!$Q$14,INT((ROW()-13)/2),0)),"",OFFSET('11. SEGUIMIENTO 2026'!$Q$14,INT((ROW()-13)/2),0)),IF(ISBLANK(OFFSET('9. METAS'!$T$20,INT((ROW()-14)/2),0)),"",OFFSET('9. METAS'!$T$20,INT((ROW()-14)/2),0)))</f>
        <v>1</v>
      </c>
      <c r="N188" s="1013"/>
      <c r="O188" s="1014"/>
      <c r="P188" s="1015"/>
    </row>
    <row r="189" spans="3:16">
      <c r="C189" s="1016" t="str">
        <f ca="1">IF(ISBLANK(OFFSET('5. Pp (3 años)'!$C$46,INT((ROW()-13)/2),0)),"",OFFSET('5. Pp (3 años)'!$C$46,INT((ROW()-13)/2),0))</f>
        <v>Actividad</v>
      </c>
      <c r="D189" s="1018" t="str">
        <f ca="1">IF(ISBLANK(OFFSET('5. Pp (3 años)'!$D$46,INT((ROW()-13)/2),0)),"",OFFSET('5. Pp (3 años)'!$D$46,INT((ROW()-13)/2),0))</f>
        <v/>
      </c>
      <c r="E189" s="1018" t="str">
        <f ca="1">IF(ISBLANK(OFFSET('5. Pp (3 años)'!$E$46,INT((ROW()-13)/2),0)),"",OFFSET('5. Pp (3 años)'!$E$46,INT((ROW()-13)/2),0))</f>
        <v/>
      </c>
      <c r="F189" s="1021" t="str">
        <f ca="1">IF(ISBLANK(OFFSET('5. Pp (3 años)'!$K$46,INT((ROW()-13)/2),0)),"",OFFSET('5. Pp (3 años)'!$K$46,INT((ROW()-13)/2),0))</f>
        <v/>
      </c>
      <c r="G189" s="1023" t="str">
        <f ca="1">IF(ISBLANK(OFFSET('5. Pp (3 años)'!$H$46,INT((ROW()-13)/2),0)),"",OFFSET('5. Pp (3 años)'!$H$46,INT((ROW()-13)/2),0))</f>
        <v/>
      </c>
      <c r="H189" s="1002" t="str">
        <f ca="1">IF(ISBLANK(OFFSET('9. METAS'!$K$20,INT((ROW()-13)/2),0)),"",OFFSET('9. METAS'!$K$20,INT((ROW()-13)/2),0))</f>
        <v/>
      </c>
      <c r="I189" s="1004"/>
      <c r="J189" s="244" t="str">
        <f ca="1">IF(MOD(ROW()-13,2)=0,IF(ISBLANK(OFFSET('11. SEGUIMIENTO 2026'!$N$14,INT((ROW()-13)/2),0)),"",OFFSET('11. SEGUIMIENTO 2026'!$N$14,INT((ROW()-13)/2),0)),IF(ISBLANK(OFFSET('9. METAS'!$Q$20,INT((ROW()-14)/2),0)),"",OFFSET('9. METAS'!$Q$20,INT((ROW()-14)/2),0)))</f>
        <v/>
      </c>
      <c r="K189" s="245" t="str">
        <f ca="1">IF(MOD(ROW()-13,2)=0,IF(ISBLANK(OFFSET('11. SEGUIMIENTO 2026'!$O$14,INT((ROW()-13)/2),0)),"",OFFSET('11. SEGUIMIENTO 2026'!$O$14,INT((ROW()-13)/2),0)),IF(ISBLANK(OFFSET('9. METAS'!$R$20,INT((ROW()-14)/2),0)),"",OFFSET('9. METAS'!$R$20,INT((ROW()-14)/2),0)))</f>
        <v/>
      </c>
      <c r="L189" s="245" t="str">
        <f ca="1">IF(MOD(ROW()-13,2)=0,IF(ISBLANK(OFFSET('11. SEGUIMIENTO 2026'!$P$14,INT((ROW()-13)/2),0)),"",OFFSET('11. SEGUIMIENTO 2026'!$P$14,INT((ROW()-13)/2),0)),IF(ISBLANK(OFFSET('9. METAS'!$S$20,INT((ROW()-14)/2),0)),"",OFFSET('9. METAS'!$S$20,INT((ROW()-14)/2),0)))</f>
        <v/>
      </c>
      <c r="M189" s="246" t="str">
        <f ca="1">IF(MOD(ROW()-13,2)=0,IF(ISBLANK(OFFSET('11. SEGUIMIENTO 2026'!$Q$14,INT((ROW()-13)/2),0)),"",OFFSET('11. SEGUIMIENTO 2026'!$Q$14,INT((ROW()-13)/2),0)),IF(ISBLANK(OFFSET('9. METAS'!$T$20,INT((ROW()-14)/2),0)),"",OFFSET('9. METAS'!$T$20,INT((ROW()-14)/2),0)))</f>
        <v/>
      </c>
      <c r="N189" s="1006" t="str">
        <f t="shared" ref="N189" ca="1" si="172">IFERROR(J189/J190,"ND")</f>
        <v>ND</v>
      </c>
      <c r="O189" s="1008" t="str">
        <f t="shared" ref="O189" ca="1" si="173">IFERROR(((J189+K189+L189)/H189),"ND")</f>
        <v>ND</v>
      </c>
      <c r="P189" s="1010"/>
    </row>
    <row r="190" spans="3:16">
      <c r="C190" s="1025"/>
      <c r="D190" s="1018"/>
      <c r="E190" s="1018"/>
      <c r="F190" s="1021"/>
      <c r="G190" s="1023"/>
      <c r="H190" s="1002"/>
      <c r="I190" s="1012"/>
      <c r="J190" s="244" t="str">
        <f ca="1">IF(MOD(ROW()-13,2)=0,IF(ISBLANK(OFFSET('11. SEGUIMIENTO 2026'!$N$14,INT((ROW()-13)/2),0)),"",OFFSET('11. SEGUIMIENTO 2026'!$N$14,INT((ROW()-13)/2),0)),IF(ISBLANK(OFFSET('9. METAS'!$Q$20,INT((ROW()-14)/2),0)),"",OFFSET('9. METAS'!$Q$20,INT((ROW()-14)/2),0)))</f>
        <v/>
      </c>
      <c r="K190" s="245" t="str">
        <f ca="1">IF(MOD(ROW()-13,2)=0,IF(ISBLANK(OFFSET('11. SEGUIMIENTO 2026'!$O$14,INT((ROW()-13)/2),0)),"",OFFSET('11. SEGUIMIENTO 2026'!$O$14,INT((ROW()-13)/2),0)),IF(ISBLANK(OFFSET('9. METAS'!$R$20,INT((ROW()-14)/2),0)),"",OFFSET('9. METAS'!$R$20,INT((ROW()-14)/2),0)))</f>
        <v/>
      </c>
      <c r="L190" s="245" t="str">
        <f ca="1">IF(MOD(ROW()-13,2)=0,IF(ISBLANK(OFFSET('11. SEGUIMIENTO 2026'!$P$14,INT((ROW()-13)/2),0)),"",OFFSET('11. SEGUIMIENTO 2026'!$P$14,INT((ROW()-13)/2),0)),IF(ISBLANK(OFFSET('9. METAS'!$S$20,INT((ROW()-14)/2),0)),"",OFFSET('9. METAS'!$S$20,INT((ROW()-14)/2),0)))</f>
        <v/>
      </c>
      <c r="M190" s="246" t="str">
        <f ca="1">IF(MOD(ROW()-13,2)=0,IF(ISBLANK(OFFSET('11. SEGUIMIENTO 2026'!$Q$14,INT((ROW()-13)/2),0)),"",OFFSET('11. SEGUIMIENTO 2026'!$Q$14,INT((ROW()-13)/2),0)),IF(ISBLANK(OFFSET('9. METAS'!$T$20,INT((ROW()-14)/2),0)),"",OFFSET('9. METAS'!$T$20,INT((ROW()-14)/2),0)))</f>
        <v/>
      </c>
      <c r="N190" s="1013"/>
      <c r="O190" s="1014"/>
      <c r="P190" s="1015"/>
    </row>
    <row r="191" spans="3:16">
      <c r="C191" s="1016" t="str">
        <f ca="1">IF(ISBLANK(OFFSET('5. Pp (3 años)'!$C$46,INT((ROW()-13)/2),0)),"",OFFSET('5. Pp (3 años)'!$C$46,INT((ROW()-13)/2),0))</f>
        <v>Actividad</v>
      </c>
      <c r="D191" s="1018" t="str">
        <f ca="1">IF(ISBLANK(OFFSET('5. Pp (3 años)'!$D$46,INT((ROW()-13)/2),0)),"",OFFSET('5. Pp (3 años)'!$D$46,INT((ROW()-13)/2),0))</f>
        <v/>
      </c>
      <c r="E191" s="1018" t="str">
        <f ca="1">IF(ISBLANK(OFFSET('5. Pp (3 años)'!$E$46,INT((ROW()-13)/2),0)),"",OFFSET('5. Pp (3 años)'!$E$46,INT((ROW()-13)/2),0))</f>
        <v/>
      </c>
      <c r="F191" s="1021" t="str">
        <f ca="1">IF(ISBLANK(OFFSET('5. Pp (3 años)'!$K$46,INT((ROW()-13)/2),0)),"",OFFSET('5. Pp (3 años)'!$K$46,INT((ROW()-13)/2),0))</f>
        <v/>
      </c>
      <c r="G191" s="1023" t="str">
        <f ca="1">IF(ISBLANK(OFFSET('5. Pp (3 años)'!$H$46,INT((ROW()-13)/2),0)),"",OFFSET('5. Pp (3 años)'!$H$46,INT((ROW()-13)/2),0))</f>
        <v/>
      </c>
      <c r="H191" s="1002" t="str">
        <f ca="1">IF(ISBLANK(OFFSET('9. METAS'!$K$20,INT((ROW()-13)/2),0)),"",OFFSET('9. METAS'!$K$20,INT((ROW()-13)/2),0))</f>
        <v/>
      </c>
      <c r="I191" s="1004"/>
      <c r="J191" s="244" t="str">
        <f ca="1">IF(MOD(ROW()-13,2)=0,IF(ISBLANK(OFFSET('11. SEGUIMIENTO 2026'!$N$14,INT((ROW()-13)/2),0)),"",OFFSET('11. SEGUIMIENTO 2026'!$N$14,INT((ROW()-13)/2),0)),IF(ISBLANK(OFFSET('9. METAS'!$Q$20,INT((ROW()-14)/2),0)),"",OFFSET('9. METAS'!$Q$20,INT((ROW()-14)/2),0)))</f>
        <v/>
      </c>
      <c r="K191" s="245" t="str">
        <f ca="1">IF(MOD(ROW()-13,2)=0,IF(ISBLANK(OFFSET('11. SEGUIMIENTO 2026'!$O$14,INT((ROW()-13)/2),0)),"",OFFSET('11. SEGUIMIENTO 2026'!$O$14,INT((ROW()-13)/2),0)),IF(ISBLANK(OFFSET('9. METAS'!$R$20,INT((ROW()-14)/2),0)),"",OFFSET('9. METAS'!$R$20,INT((ROW()-14)/2),0)))</f>
        <v/>
      </c>
      <c r="L191" s="245" t="str">
        <f ca="1">IF(MOD(ROW()-13,2)=0,IF(ISBLANK(OFFSET('11. SEGUIMIENTO 2026'!$P$14,INT((ROW()-13)/2),0)),"",OFFSET('11. SEGUIMIENTO 2026'!$P$14,INT((ROW()-13)/2),0)),IF(ISBLANK(OFFSET('9. METAS'!$S$20,INT((ROW()-14)/2),0)),"",OFFSET('9. METAS'!$S$20,INT((ROW()-14)/2),0)))</f>
        <v/>
      </c>
      <c r="M191" s="246" t="str">
        <f ca="1">IF(MOD(ROW()-13,2)=0,IF(ISBLANK(OFFSET('11. SEGUIMIENTO 2026'!$Q$14,INT((ROW()-13)/2),0)),"",OFFSET('11. SEGUIMIENTO 2026'!$Q$14,INT((ROW()-13)/2),0)),IF(ISBLANK(OFFSET('9. METAS'!$T$20,INT((ROW()-14)/2),0)),"",OFFSET('9. METAS'!$T$20,INT((ROW()-14)/2),0)))</f>
        <v/>
      </c>
      <c r="N191" s="1006" t="str">
        <f t="shared" ref="N191" ca="1" si="174">IFERROR(J191/J192,"ND")</f>
        <v>ND</v>
      </c>
      <c r="O191" s="1008" t="str">
        <f t="shared" ref="O191" ca="1" si="175">IFERROR(((J191+K191+L191)/H191),"ND")</f>
        <v>ND</v>
      </c>
      <c r="P191" s="1010"/>
    </row>
    <row r="192" spans="3:16">
      <c r="C192" s="1025"/>
      <c r="D192" s="1018"/>
      <c r="E192" s="1018"/>
      <c r="F192" s="1021"/>
      <c r="G192" s="1023"/>
      <c r="H192" s="1002"/>
      <c r="I192" s="1012"/>
      <c r="J192" s="244" t="str">
        <f ca="1">IF(MOD(ROW()-13,2)=0,IF(ISBLANK(OFFSET('11. SEGUIMIENTO 2026'!$N$14,INT((ROW()-13)/2),0)),"",OFFSET('11. SEGUIMIENTO 2026'!$N$14,INT((ROW()-13)/2),0)),IF(ISBLANK(OFFSET('9. METAS'!$Q$20,INT((ROW()-14)/2),0)),"",OFFSET('9. METAS'!$Q$20,INT((ROW()-14)/2),0)))</f>
        <v/>
      </c>
      <c r="K192" s="245" t="str">
        <f ca="1">IF(MOD(ROW()-13,2)=0,IF(ISBLANK(OFFSET('11. SEGUIMIENTO 2026'!$O$14,INT((ROW()-13)/2),0)),"",OFFSET('11. SEGUIMIENTO 2026'!$O$14,INT((ROW()-13)/2),0)),IF(ISBLANK(OFFSET('9. METAS'!$R$20,INT((ROW()-14)/2),0)),"",OFFSET('9. METAS'!$R$20,INT((ROW()-14)/2),0)))</f>
        <v/>
      </c>
      <c r="L192" s="245" t="str">
        <f ca="1">IF(MOD(ROW()-13,2)=0,IF(ISBLANK(OFFSET('11. SEGUIMIENTO 2026'!$P$14,INT((ROW()-13)/2),0)),"",OFFSET('11. SEGUIMIENTO 2026'!$P$14,INT((ROW()-13)/2),0)),IF(ISBLANK(OFFSET('9. METAS'!$S$20,INT((ROW()-14)/2),0)),"",OFFSET('9. METAS'!$S$20,INT((ROW()-14)/2),0)))</f>
        <v/>
      </c>
      <c r="M192" s="246" t="str">
        <f ca="1">IF(MOD(ROW()-13,2)=0,IF(ISBLANK(OFFSET('11. SEGUIMIENTO 2026'!$Q$14,INT((ROW()-13)/2),0)),"",OFFSET('11. SEGUIMIENTO 2026'!$Q$14,INT((ROW()-13)/2),0)),IF(ISBLANK(OFFSET('9. METAS'!$T$20,INT((ROW()-14)/2),0)),"",OFFSET('9. METAS'!$T$20,INT((ROW()-14)/2),0)))</f>
        <v/>
      </c>
      <c r="N192" s="1013"/>
      <c r="O192" s="1014"/>
      <c r="P192" s="1015"/>
    </row>
    <row r="193" spans="3:16">
      <c r="C193" s="1016" t="str">
        <f ca="1">IF(ISBLANK(OFFSET('5. Pp (3 años)'!$C$46,INT((ROW()-13)/2),0)),"",OFFSET('5. Pp (3 años)'!$C$46,INT((ROW()-13)/2),0))</f>
        <v>Actividad</v>
      </c>
      <c r="D193" s="1018" t="str">
        <f ca="1">IF(ISBLANK(OFFSET('5. Pp (3 años)'!$D$46,INT((ROW()-13)/2),0)),"",OFFSET('5. Pp (3 años)'!$D$46,INT((ROW()-13)/2),0))</f>
        <v/>
      </c>
      <c r="E193" s="1018" t="str">
        <f ca="1">IF(ISBLANK(OFFSET('5. Pp (3 años)'!$E$46,INT((ROW()-13)/2),0)),"",OFFSET('5. Pp (3 años)'!$E$46,INT((ROW()-13)/2),0))</f>
        <v/>
      </c>
      <c r="F193" s="1021" t="str">
        <f ca="1">IF(ISBLANK(OFFSET('5. Pp (3 años)'!$K$46,INT((ROW()-13)/2),0)),"",OFFSET('5. Pp (3 años)'!$K$46,INT((ROW()-13)/2),0))</f>
        <v/>
      </c>
      <c r="G193" s="1023" t="str">
        <f ca="1">IF(ISBLANK(OFFSET('5. Pp (3 años)'!$H$46,INT((ROW()-13)/2),0)),"",OFFSET('5. Pp (3 años)'!$H$46,INT((ROW()-13)/2),0))</f>
        <v/>
      </c>
      <c r="H193" s="1002" t="str">
        <f ca="1">IF(ISBLANK(OFFSET('9. METAS'!$K$20,INT((ROW()-13)/2),0)),"",OFFSET('9. METAS'!$K$20,INT((ROW()-13)/2),0))</f>
        <v/>
      </c>
      <c r="I193" s="1004"/>
      <c r="J193" s="244" t="str">
        <f ca="1">IF(MOD(ROW()-13,2)=0,IF(ISBLANK(OFFSET('11. SEGUIMIENTO 2026'!$N$14,INT((ROW()-13)/2),0)),"",OFFSET('11. SEGUIMIENTO 2026'!$N$14,INT((ROW()-13)/2),0)),IF(ISBLANK(OFFSET('9. METAS'!$Q$20,INT((ROW()-14)/2),0)),"",OFFSET('9. METAS'!$Q$20,INT((ROW()-14)/2),0)))</f>
        <v/>
      </c>
      <c r="K193" s="245" t="str">
        <f ca="1">IF(MOD(ROW()-13,2)=0,IF(ISBLANK(OFFSET('11. SEGUIMIENTO 2026'!$O$14,INT((ROW()-13)/2),0)),"",OFFSET('11. SEGUIMIENTO 2026'!$O$14,INT((ROW()-13)/2),0)),IF(ISBLANK(OFFSET('9. METAS'!$R$20,INT((ROW()-14)/2),0)),"",OFFSET('9. METAS'!$R$20,INT((ROW()-14)/2),0)))</f>
        <v/>
      </c>
      <c r="L193" s="245" t="str">
        <f ca="1">IF(MOD(ROW()-13,2)=0,IF(ISBLANK(OFFSET('11. SEGUIMIENTO 2026'!$P$14,INT((ROW()-13)/2),0)),"",OFFSET('11. SEGUIMIENTO 2026'!$P$14,INT((ROW()-13)/2),0)),IF(ISBLANK(OFFSET('9. METAS'!$S$20,INT((ROW()-14)/2),0)),"",OFFSET('9. METAS'!$S$20,INT((ROW()-14)/2),0)))</f>
        <v/>
      </c>
      <c r="M193" s="246" t="str">
        <f ca="1">IF(MOD(ROW()-13,2)=0,IF(ISBLANK(OFFSET('11. SEGUIMIENTO 2026'!$Q$14,INT((ROW()-13)/2),0)),"",OFFSET('11. SEGUIMIENTO 2026'!$Q$14,INT((ROW()-13)/2),0)),IF(ISBLANK(OFFSET('9. METAS'!$T$20,INT((ROW()-14)/2),0)),"",OFFSET('9. METAS'!$T$20,INT((ROW()-14)/2),0)))</f>
        <v/>
      </c>
      <c r="N193" s="1006" t="str">
        <f t="shared" ref="N193" ca="1" si="176">IFERROR(J193/J194,"ND")</f>
        <v>ND</v>
      </c>
      <c r="O193" s="1008" t="str">
        <f t="shared" ref="O193" ca="1" si="177">IFERROR(((J193+K193+L193)/H193),"ND")</f>
        <v>ND</v>
      </c>
      <c r="P193" s="1010"/>
    </row>
    <row r="194" spans="3:16">
      <c r="C194" s="1025"/>
      <c r="D194" s="1018"/>
      <c r="E194" s="1018"/>
      <c r="F194" s="1021"/>
      <c r="G194" s="1023"/>
      <c r="H194" s="1002"/>
      <c r="I194" s="1012"/>
      <c r="J194" s="244" t="str">
        <f ca="1">IF(MOD(ROW()-13,2)=0,IF(ISBLANK(OFFSET('11. SEGUIMIENTO 2026'!$N$14,INT((ROW()-13)/2),0)),"",OFFSET('11. SEGUIMIENTO 2026'!$N$14,INT((ROW()-13)/2),0)),IF(ISBLANK(OFFSET('9. METAS'!$Q$20,INT((ROW()-14)/2),0)),"",OFFSET('9. METAS'!$Q$20,INT((ROW()-14)/2),0)))</f>
        <v/>
      </c>
      <c r="K194" s="245" t="str">
        <f ca="1">IF(MOD(ROW()-13,2)=0,IF(ISBLANK(OFFSET('11. SEGUIMIENTO 2026'!$O$14,INT((ROW()-13)/2),0)),"",OFFSET('11. SEGUIMIENTO 2026'!$O$14,INT((ROW()-13)/2),0)),IF(ISBLANK(OFFSET('9. METAS'!$R$20,INT((ROW()-14)/2),0)),"",OFFSET('9. METAS'!$R$20,INT((ROW()-14)/2),0)))</f>
        <v/>
      </c>
      <c r="L194" s="245" t="str">
        <f ca="1">IF(MOD(ROW()-13,2)=0,IF(ISBLANK(OFFSET('11. SEGUIMIENTO 2026'!$P$14,INT((ROW()-13)/2),0)),"",OFFSET('11. SEGUIMIENTO 2026'!$P$14,INT((ROW()-13)/2),0)),IF(ISBLANK(OFFSET('9. METAS'!$S$20,INT((ROW()-14)/2),0)),"",OFFSET('9. METAS'!$S$20,INT((ROW()-14)/2),0)))</f>
        <v/>
      </c>
      <c r="M194" s="246" t="str">
        <f ca="1">IF(MOD(ROW()-13,2)=0,IF(ISBLANK(OFFSET('11. SEGUIMIENTO 2026'!$Q$14,INT((ROW()-13)/2),0)),"",OFFSET('11. SEGUIMIENTO 2026'!$Q$14,INT((ROW()-13)/2),0)),IF(ISBLANK(OFFSET('9. METAS'!$T$20,INT((ROW()-14)/2),0)),"",OFFSET('9. METAS'!$T$20,INT((ROW()-14)/2),0)))</f>
        <v/>
      </c>
      <c r="N194" s="1013"/>
      <c r="O194" s="1014"/>
      <c r="P194" s="1015"/>
    </row>
    <row r="195" spans="3:16">
      <c r="C195" s="1016" t="str">
        <f ca="1">IF(ISBLANK(OFFSET('5. Pp (3 años)'!$C$46,INT((ROW()-13)/2),0)),"",OFFSET('5. Pp (3 años)'!$C$46,INT((ROW()-13)/2),0))</f>
        <v>Actividad</v>
      </c>
      <c r="D195" s="1018" t="str">
        <f ca="1">IF(ISBLANK(OFFSET('5. Pp (3 años)'!$D$46,INT((ROW()-13)/2),0)),"",OFFSET('5. Pp (3 años)'!$D$46,INT((ROW()-13)/2),0))</f>
        <v/>
      </c>
      <c r="E195" s="1018" t="str">
        <f ca="1">IF(ISBLANK(OFFSET('5. Pp (3 años)'!$E$46,INT((ROW()-13)/2),0)),"",OFFSET('5. Pp (3 años)'!$E$46,INT((ROW()-13)/2),0))</f>
        <v/>
      </c>
      <c r="F195" s="1021" t="str">
        <f ca="1">IF(ISBLANK(OFFSET('5. Pp (3 años)'!$K$46,INT((ROW()-13)/2),0)),"",OFFSET('5. Pp (3 años)'!$K$46,INT((ROW()-13)/2),0))</f>
        <v/>
      </c>
      <c r="G195" s="1023" t="str">
        <f ca="1">IF(ISBLANK(OFFSET('5. Pp (3 años)'!$H$46,INT((ROW()-13)/2),0)),"",OFFSET('5. Pp (3 años)'!$H$46,INT((ROW()-13)/2),0))</f>
        <v/>
      </c>
      <c r="H195" s="1002" t="str">
        <f ca="1">IF(ISBLANK(OFFSET('9. METAS'!$K$20,INT((ROW()-13)/2),0)),"",OFFSET('9. METAS'!$K$20,INT((ROW()-13)/2),0))</f>
        <v/>
      </c>
      <c r="I195" s="1004"/>
      <c r="J195" s="244" t="str">
        <f ca="1">IF(MOD(ROW()-13,2)=0,IF(ISBLANK(OFFSET('11. SEGUIMIENTO 2026'!$N$14,INT((ROW()-13)/2),0)),"",OFFSET('11. SEGUIMIENTO 2026'!$N$14,INT((ROW()-13)/2),0)),IF(ISBLANK(OFFSET('9. METAS'!$Q$20,INT((ROW()-14)/2),0)),"",OFFSET('9. METAS'!$Q$20,INT((ROW()-14)/2),0)))</f>
        <v/>
      </c>
      <c r="K195" s="245" t="str">
        <f ca="1">IF(MOD(ROW()-13,2)=0,IF(ISBLANK(OFFSET('11. SEGUIMIENTO 2026'!$O$14,INT((ROW()-13)/2),0)),"",OFFSET('11. SEGUIMIENTO 2026'!$O$14,INT((ROW()-13)/2),0)),IF(ISBLANK(OFFSET('9. METAS'!$R$20,INT((ROW()-14)/2),0)),"",OFFSET('9. METAS'!$R$20,INT((ROW()-14)/2),0)))</f>
        <v/>
      </c>
      <c r="L195" s="245" t="str">
        <f ca="1">IF(MOD(ROW()-13,2)=0,IF(ISBLANK(OFFSET('11. SEGUIMIENTO 2026'!$P$14,INT((ROW()-13)/2),0)),"",OFFSET('11. SEGUIMIENTO 2026'!$P$14,INT((ROW()-13)/2),0)),IF(ISBLANK(OFFSET('9. METAS'!$S$20,INT((ROW()-14)/2),0)),"",OFFSET('9. METAS'!$S$20,INT((ROW()-14)/2),0)))</f>
        <v/>
      </c>
      <c r="M195" s="246" t="str">
        <f ca="1">IF(MOD(ROW()-13,2)=0,IF(ISBLANK(OFFSET('11. SEGUIMIENTO 2026'!$Q$14,INT((ROW()-13)/2),0)),"",OFFSET('11. SEGUIMIENTO 2026'!$Q$14,INT((ROW()-13)/2),0)),IF(ISBLANK(OFFSET('9. METAS'!$T$20,INT((ROW()-14)/2),0)),"",OFFSET('9. METAS'!$T$20,INT((ROW()-14)/2),0)))</f>
        <v/>
      </c>
      <c r="N195" s="1006" t="str">
        <f t="shared" ref="N195" ca="1" si="178">IFERROR(J195/J196,"ND")</f>
        <v>ND</v>
      </c>
      <c r="O195" s="1008" t="str">
        <f t="shared" ref="O195" ca="1" si="179">IFERROR(((J195+K195+L195)/H195),"ND")</f>
        <v>ND</v>
      </c>
      <c r="P195" s="1010"/>
    </row>
    <row r="196" spans="3:16">
      <c r="C196" s="1025"/>
      <c r="D196" s="1018"/>
      <c r="E196" s="1018"/>
      <c r="F196" s="1021"/>
      <c r="G196" s="1023"/>
      <c r="H196" s="1002"/>
      <c r="I196" s="1012"/>
      <c r="J196" s="244" t="str">
        <f ca="1">IF(MOD(ROW()-13,2)=0,IF(ISBLANK(OFFSET('11. SEGUIMIENTO 2026'!$N$14,INT((ROW()-13)/2),0)),"",OFFSET('11. SEGUIMIENTO 2026'!$N$14,INT((ROW()-13)/2),0)),IF(ISBLANK(OFFSET('9. METAS'!$Q$20,INT((ROW()-14)/2),0)),"",OFFSET('9. METAS'!$Q$20,INT((ROW()-14)/2),0)))</f>
        <v/>
      </c>
      <c r="K196" s="245" t="str">
        <f ca="1">IF(MOD(ROW()-13,2)=0,IF(ISBLANK(OFFSET('11. SEGUIMIENTO 2026'!$O$14,INT((ROW()-13)/2),0)),"",OFFSET('11. SEGUIMIENTO 2026'!$O$14,INT((ROW()-13)/2),0)),IF(ISBLANK(OFFSET('9. METAS'!$R$20,INT((ROW()-14)/2),0)),"",OFFSET('9. METAS'!$R$20,INT((ROW()-14)/2),0)))</f>
        <v/>
      </c>
      <c r="L196" s="245" t="str">
        <f ca="1">IF(MOD(ROW()-13,2)=0,IF(ISBLANK(OFFSET('11. SEGUIMIENTO 2026'!$P$14,INT((ROW()-13)/2),0)),"",OFFSET('11. SEGUIMIENTO 2026'!$P$14,INT((ROW()-13)/2),0)),IF(ISBLANK(OFFSET('9. METAS'!$S$20,INT((ROW()-14)/2),0)),"",OFFSET('9. METAS'!$S$20,INT((ROW()-14)/2),0)))</f>
        <v/>
      </c>
      <c r="M196" s="246" t="str">
        <f ca="1">IF(MOD(ROW()-13,2)=0,IF(ISBLANK(OFFSET('11. SEGUIMIENTO 2026'!$Q$14,INT((ROW()-13)/2),0)),"",OFFSET('11. SEGUIMIENTO 2026'!$Q$14,INT((ROW()-13)/2),0)),IF(ISBLANK(OFFSET('9. METAS'!$T$20,INT((ROW()-14)/2),0)),"",OFFSET('9. METAS'!$T$20,INT((ROW()-14)/2),0)))</f>
        <v/>
      </c>
      <c r="N196" s="1013"/>
      <c r="O196" s="1014"/>
      <c r="P196" s="1015"/>
    </row>
    <row r="197" spans="3:16">
      <c r="C197" s="1016" t="str">
        <f ca="1">IF(ISBLANK(OFFSET('5. Pp (3 años)'!$C$46,INT((ROW()-13)/2),0)),"",OFFSET('5. Pp (3 años)'!$C$46,INT((ROW()-13)/2),0))</f>
        <v>Componente</v>
      </c>
      <c r="D197" s="1018" t="str">
        <f ca="1">IF(ISBLANK(OFFSET('5. Pp (3 años)'!$D$46,INT((ROW()-13)/2),0)),"",OFFSET('5. Pp (3 años)'!$D$46,INT((ROW()-13)/2),0))</f>
        <v>4.1.1.1.16  Mecanismos de inserción laboral y dignificación del trabajo implementados.</v>
      </c>
      <c r="E197" s="1018" t="str">
        <f ca="1">IF(ISBLANK(OFFSET('5. Pp (3 años)'!$E$46,INT((ROW()-13)/2),0)),"",OFFSET('5. Pp (3 años)'!$E$46,INT((ROW()-13)/2),0))</f>
        <v>PMILO: Porcentaje de mecanismos de inserción laboral operados.</v>
      </c>
      <c r="F197" s="1021" t="str">
        <f ca="1">IF(ISBLANK(OFFSET('5. Pp (3 años)'!$K$46,INT((ROW()-13)/2),0)),"",OFFSET('5. Pp (3 años)'!$K$46,INT((ROW()-13)/2),0))</f>
        <v>Ascendente</v>
      </c>
      <c r="G197" s="1023" t="str">
        <f ca="1">IF(ISBLANK(OFFSET('5. Pp (3 años)'!$H$46,INT((ROW()-13)/2),0)),"",OFFSET('5. Pp (3 años)'!$H$46,INT((ROW()-13)/2),0))</f>
        <v>Trimestral</v>
      </c>
      <c r="H197" s="1002">
        <f ca="1">IF(ISBLANK(OFFSET('9. METAS'!$K$20,INT((ROW()-13)/2),0)),"",OFFSET('9. METAS'!$K$20,INT((ROW()-13)/2),0))</f>
        <v>100</v>
      </c>
      <c r="I197" s="1004"/>
      <c r="J197" s="244">
        <f ca="1">IF(MOD(ROW()-13,2)=0,IF(ISBLANK(OFFSET('11. SEGUIMIENTO 2026'!$N$14,INT((ROW()-13)/2),0)),"",OFFSET('11. SEGUIMIENTO 2026'!$N$14,INT((ROW()-13)/2),0)),IF(ISBLANK(OFFSET('9. METAS'!$Q$20,INT((ROW()-14)/2),0)),"",OFFSET('9. METAS'!$Q$20,INT((ROW()-14)/2),0)))</f>
        <v>25</v>
      </c>
      <c r="K197" s="245" t="str">
        <f ca="1">IF(MOD(ROW()-13,2)=0,IF(ISBLANK(OFFSET('11. SEGUIMIENTO 2026'!$O$14,INT((ROW()-13)/2),0)),"",OFFSET('11. SEGUIMIENTO 2026'!$O$14,INT((ROW()-13)/2),0)),IF(ISBLANK(OFFSET('9. METAS'!$R$20,INT((ROW()-14)/2),0)),"",OFFSET('9. METAS'!$R$20,INT((ROW()-14)/2),0)))</f>
        <v/>
      </c>
      <c r="L197" s="245" t="str">
        <f ca="1">IF(MOD(ROW()-13,2)=0,IF(ISBLANK(OFFSET('11. SEGUIMIENTO 2026'!$P$14,INT((ROW()-13)/2),0)),"",OFFSET('11. SEGUIMIENTO 2026'!$P$14,INT((ROW()-13)/2),0)),IF(ISBLANK(OFFSET('9. METAS'!$S$20,INT((ROW()-14)/2),0)),"",OFFSET('9. METAS'!$S$20,INT((ROW()-14)/2),0)))</f>
        <v/>
      </c>
      <c r="M197" s="246" t="str">
        <f ca="1">IF(MOD(ROW()-13,2)=0,IF(ISBLANK(OFFSET('11. SEGUIMIENTO 2026'!$Q$14,INT((ROW()-13)/2),0)),"",OFFSET('11. SEGUIMIENTO 2026'!$Q$14,INT((ROW()-13)/2),0)),IF(ISBLANK(OFFSET('9. METAS'!$T$20,INT((ROW()-14)/2),0)),"",OFFSET('9. METAS'!$T$20,INT((ROW()-14)/2),0)))</f>
        <v/>
      </c>
      <c r="N197" s="1006">
        <f t="shared" ref="N197" ca="1" si="180">IFERROR(J197/J198,"ND")</f>
        <v>1</v>
      </c>
      <c r="O197" s="1008" t="str">
        <f t="shared" ref="O197" ca="1" si="181">IFERROR(((J197+K197+L197)/H197),"ND")</f>
        <v>ND</v>
      </c>
      <c r="P197" s="1010"/>
    </row>
    <row r="198" spans="3:16">
      <c r="C198" s="1025"/>
      <c r="D198" s="1018"/>
      <c r="E198" s="1018"/>
      <c r="F198" s="1021"/>
      <c r="G198" s="1023"/>
      <c r="H198" s="1002"/>
      <c r="I198" s="1012"/>
      <c r="J198" s="244">
        <f ca="1">IF(MOD(ROW()-13,2)=0,IF(ISBLANK(OFFSET('11. SEGUIMIENTO 2026'!$N$14,INT((ROW()-13)/2),0)),"",OFFSET('11. SEGUIMIENTO 2026'!$N$14,INT((ROW()-13)/2),0)),IF(ISBLANK(OFFSET('9. METAS'!$Q$20,INT((ROW()-14)/2),0)),"",OFFSET('9. METAS'!$Q$20,INT((ROW()-14)/2),0)))</f>
        <v>25</v>
      </c>
      <c r="K198" s="245">
        <f ca="1">IF(MOD(ROW()-13,2)=0,IF(ISBLANK(OFFSET('11. SEGUIMIENTO 2026'!$O$14,INT((ROW()-13)/2),0)),"",OFFSET('11. SEGUIMIENTO 2026'!$O$14,INT((ROW()-13)/2),0)),IF(ISBLANK(OFFSET('9. METAS'!$R$20,INT((ROW()-14)/2),0)),"",OFFSET('9. METAS'!$R$20,INT((ROW()-14)/2),0)))</f>
        <v>25</v>
      </c>
      <c r="L198" s="245">
        <f ca="1">IF(MOD(ROW()-13,2)=0,IF(ISBLANK(OFFSET('11. SEGUIMIENTO 2026'!$P$14,INT((ROW()-13)/2),0)),"",OFFSET('11. SEGUIMIENTO 2026'!$P$14,INT((ROW()-13)/2),0)),IF(ISBLANK(OFFSET('9. METAS'!$S$20,INT((ROW()-14)/2),0)),"",OFFSET('9. METAS'!$S$20,INT((ROW()-14)/2),0)))</f>
        <v>25</v>
      </c>
      <c r="M198" s="246">
        <f ca="1">IF(MOD(ROW()-13,2)=0,IF(ISBLANK(OFFSET('11. SEGUIMIENTO 2026'!$Q$14,INT((ROW()-13)/2),0)),"",OFFSET('11. SEGUIMIENTO 2026'!$Q$14,INT((ROW()-13)/2),0)),IF(ISBLANK(OFFSET('9. METAS'!$T$20,INT((ROW()-14)/2),0)),"",OFFSET('9. METAS'!$T$20,INT((ROW()-14)/2),0)))</f>
        <v>25</v>
      </c>
      <c r="N198" s="1013"/>
      <c r="O198" s="1014"/>
      <c r="P198" s="1015"/>
    </row>
    <row r="199" spans="3:16">
      <c r="C199" s="1016" t="str">
        <f ca="1">IF(ISBLANK(OFFSET('5. Pp (3 años)'!$C$46,INT((ROW()-13)/2),0)),"",OFFSET('5. Pp (3 años)'!$C$46,INT((ROW()-13)/2),0))</f>
        <v>Actividad</v>
      </c>
      <c r="D199" s="1018" t="str">
        <f ca="1">IF(ISBLANK(OFFSET('5. Pp (3 años)'!$D$46,INT((ROW()-13)/2),0)),"",OFFSET('5. Pp (3 años)'!$D$46,INT((ROW()-13)/2),0))</f>
        <v>4.1.1.1.16.1 Gestión de plataformas y jornadas de intermediación laboral para el sector productivo y la ciudadanía.</v>
      </c>
      <c r="E199" s="1018" t="str">
        <f ca="1">IF(ISBLANK(OFFSET('5. Pp (3 años)'!$E$46,INT((ROW()-13)/2),0)),"",OFFSET('5. Pp (3 años)'!$E$46,INT((ROW()-13)/2),0))</f>
        <v>PPAL: Porcentaje de eventos y servicios de vinculación laboral ejecutados.</v>
      </c>
      <c r="F199" s="1021" t="str">
        <f ca="1">IF(ISBLANK(OFFSET('5. Pp (3 años)'!$K$46,INT((ROW()-13)/2),0)),"",OFFSET('5. Pp (3 años)'!$K$46,INT((ROW()-13)/2),0))</f>
        <v>Ascendente</v>
      </c>
      <c r="G199" s="1023" t="str">
        <f ca="1">IF(ISBLANK(OFFSET('5. Pp (3 años)'!$H$46,INT((ROW()-13)/2),0)),"",OFFSET('5. Pp (3 años)'!$H$46,INT((ROW()-13)/2),0))</f>
        <v>Trimestral</v>
      </c>
      <c r="H199" s="1002">
        <f ca="1">IF(ISBLANK(OFFSET('9. METAS'!$K$20,INT((ROW()-13)/2),0)),"",OFFSET('9. METAS'!$K$20,INT((ROW()-13)/2),0))</f>
        <v>10600</v>
      </c>
      <c r="I199" s="1004"/>
      <c r="J199" s="244">
        <f ca="1">IF(MOD(ROW()-13,2)=0,IF(ISBLANK(OFFSET('11. SEGUIMIENTO 2026'!$N$14,INT((ROW()-13)/2),0)),"",OFFSET('11. SEGUIMIENTO 2026'!$N$14,INT((ROW()-13)/2),0)),IF(ISBLANK(OFFSET('9. METAS'!$Q$20,INT((ROW()-14)/2),0)),"",OFFSET('9. METAS'!$Q$20,INT((ROW()-14)/2),0)))</f>
        <v>2937</v>
      </c>
      <c r="K199" s="245" t="str">
        <f ca="1">IF(MOD(ROW()-13,2)=0,IF(ISBLANK(OFFSET('11. SEGUIMIENTO 2026'!$O$14,INT((ROW()-13)/2),0)),"",OFFSET('11. SEGUIMIENTO 2026'!$O$14,INT((ROW()-13)/2),0)),IF(ISBLANK(OFFSET('9. METAS'!$R$20,INT((ROW()-14)/2),0)),"",OFFSET('9. METAS'!$R$20,INT((ROW()-14)/2),0)))</f>
        <v/>
      </c>
      <c r="L199" s="245" t="str">
        <f ca="1">IF(MOD(ROW()-13,2)=0,IF(ISBLANK(OFFSET('11. SEGUIMIENTO 2026'!$P$14,INT((ROW()-13)/2),0)),"",OFFSET('11. SEGUIMIENTO 2026'!$P$14,INT((ROW()-13)/2),0)),IF(ISBLANK(OFFSET('9. METAS'!$S$20,INT((ROW()-14)/2),0)),"",OFFSET('9. METAS'!$S$20,INT((ROW()-14)/2),0)))</f>
        <v/>
      </c>
      <c r="M199" s="246" t="str">
        <f ca="1">IF(MOD(ROW()-13,2)=0,IF(ISBLANK(OFFSET('11. SEGUIMIENTO 2026'!$Q$14,INT((ROW()-13)/2),0)),"",OFFSET('11. SEGUIMIENTO 2026'!$Q$14,INT((ROW()-13)/2),0)),IF(ISBLANK(OFFSET('9. METAS'!$T$20,INT((ROW()-14)/2),0)),"",OFFSET('9. METAS'!$T$20,INT((ROW()-14)/2),0)))</f>
        <v/>
      </c>
      <c r="N199" s="1006">
        <f t="shared" ref="N199" ca="1" si="182">IFERROR(J199/J200,"ND")</f>
        <v>1.16779324055666</v>
      </c>
      <c r="O199" s="1008" t="str">
        <f t="shared" ref="O199" ca="1" si="183">IFERROR(((J199+K199+L199)/H199),"ND")</f>
        <v>ND</v>
      </c>
      <c r="P199" s="1010"/>
    </row>
    <row r="200" spans="3:16">
      <c r="C200" s="1025"/>
      <c r="D200" s="1018"/>
      <c r="E200" s="1018"/>
      <c r="F200" s="1021"/>
      <c r="G200" s="1023"/>
      <c r="H200" s="1002"/>
      <c r="I200" s="1012"/>
      <c r="J200" s="244">
        <f ca="1">IF(MOD(ROW()-13,2)=0,IF(ISBLANK(OFFSET('11. SEGUIMIENTO 2026'!$N$14,INT((ROW()-13)/2),0)),"",OFFSET('11. SEGUIMIENTO 2026'!$N$14,INT((ROW()-13)/2),0)),IF(ISBLANK(OFFSET('9. METAS'!$Q$20,INT((ROW()-14)/2),0)),"",OFFSET('9. METAS'!$Q$20,INT((ROW()-14)/2),0)))</f>
        <v>2515</v>
      </c>
      <c r="K200" s="245">
        <f ca="1">IF(MOD(ROW()-13,2)=0,IF(ISBLANK(OFFSET('11. SEGUIMIENTO 2026'!$O$14,INT((ROW()-13)/2),0)),"",OFFSET('11. SEGUIMIENTO 2026'!$O$14,INT((ROW()-13)/2),0)),IF(ISBLANK(OFFSET('9. METAS'!$R$20,INT((ROW()-14)/2),0)),"",OFFSET('9. METAS'!$R$20,INT((ROW()-14)/2),0)))</f>
        <v>2785</v>
      </c>
      <c r="L200" s="245">
        <f ca="1">IF(MOD(ROW()-13,2)=0,IF(ISBLANK(OFFSET('11. SEGUIMIENTO 2026'!$P$14,INT((ROW()-13)/2),0)),"",OFFSET('11. SEGUIMIENTO 2026'!$P$14,INT((ROW()-13)/2),0)),IF(ISBLANK(OFFSET('9. METAS'!$S$20,INT((ROW()-14)/2),0)),"",OFFSET('9. METAS'!$S$20,INT((ROW()-14)/2),0)))</f>
        <v>2790</v>
      </c>
      <c r="M200" s="246">
        <f ca="1">IF(MOD(ROW()-13,2)=0,IF(ISBLANK(OFFSET('11. SEGUIMIENTO 2026'!$Q$14,INT((ROW()-13)/2),0)),"",OFFSET('11. SEGUIMIENTO 2026'!$Q$14,INT((ROW()-13)/2),0)),IF(ISBLANK(OFFSET('9. METAS'!$T$20,INT((ROW()-14)/2),0)),"",OFFSET('9. METAS'!$T$20,INT((ROW()-14)/2),0)))</f>
        <v>2510</v>
      </c>
      <c r="N200" s="1013"/>
      <c r="O200" s="1014"/>
      <c r="P200" s="1015"/>
    </row>
    <row r="201" spans="3:16">
      <c r="C201" s="1016" t="str">
        <f ca="1">IF(ISBLANK(OFFSET('5. Pp (3 años)'!$C$46,INT((ROW()-13)/2),0)),"",OFFSET('5. Pp (3 años)'!$C$46,INT((ROW()-13)/2),0))</f>
        <v>Actividad</v>
      </c>
      <c r="D201" s="1018" t="str">
        <f ca="1">IF(ISBLANK(OFFSET('5. Pp (3 años)'!$D$46,INT((ROW()-13)/2),0)),"",OFFSET('5. Pp (3 años)'!$D$46,INT((ROW()-13)/2),0))</f>
        <v/>
      </c>
      <c r="E201" s="1018" t="str">
        <f ca="1">IF(ISBLANK(OFFSET('5. Pp (3 años)'!$E$46,INT((ROW()-13)/2),0)),"",OFFSET('5. Pp (3 años)'!$E$46,INT((ROW()-13)/2),0))</f>
        <v/>
      </c>
      <c r="F201" s="1021" t="str">
        <f ca="1">IF(ISBLANK(OFFSET('5. Pp (3 años)'!$K$46,INT((ROW()-13)/2),0)),"",OFFSET('5. Pp (3 años)'!$K$46,INT((ROW()-13)/2),0))</f>
        <v/>
      </c>
      <c r="G201" s="1023" t="str">
        <f ca="1">IF(ISBLANK(OFFSET('5. Pp (3 años)'!$H$46,INT((ROW()-13)/2),0)),"",OFFSET('5. Pp (3 años)'!$H$46,INT((ROW()-13)/2),0))</f>
        <v/>
      </c>
      <c r="H201" s="1002" t="str">
        <f ca="1">IF(ISBLANK(OFFSET('9. METAS'!$K$20,INT((ROW()-13)/2),0)),"",OFFSET('9. METAS'!$K$20,INT((ROW()-13)/2),0))</f>
        <v/>
      </c>
      <c r="I201" s="1004"/>
      <c r="J201" s="244" t="str">
        <f ca="1">IF(MOD(ROW()-13,2)=0,IF(ISBLANK(OFFSET('11. SEGUIMIENTO 2026'!$N$14,INT((ROW()-13)/2),0)),"",OFFSET('11. SEGUIMIENTO 2026'!$N$14,INT((ROW()-13)/2),0)),IF(ISBLANK(OFFSET('9. METAS'!$Q$20,INT((ROW()-14)/2),0)),"",OFFSET('9. METAS'!$Q$20,INT((ROW()-14)/2),0)))</f>
        <v/>
      </c>
      <c r="K201" s="245" t="str">
        <f ca="1">IF(MOD(ROW()-13,2)=0,IF(ISBLANK(OFFSET('11. SEGUIMIENTO 2026'!$O$14,INT((ROW()-13)/2),0)),"",OFFSET('11. SEGUIMIENTO 2026'!$O$14,INT((ROW()-13)/2),0)),IF(ISBLANK(OFFSET('9. METAS'!$R$20,INT((ROW()-14)/2),0)),"",OFFSET('9. METAS'!$R$20,INT((ROW()-14)/2),0)))</f>
        <v/>
      </c>
      <c r="L201" s="245" t="str">
        <f ca="1">IF(MOD(ROW()-13,2)=0,IF(ISBLANK(OFFSET('11. SEGUIMIENTO 2026'!$P$14,INT((ROW()-13)/2),0)),"",OFFSET('11. SEGUIMIENTO 2026'!$P$14,INT((ROW()-13)/2),0)),IF(ISBLANK(OFFSET('9. METAS'!$S$20,INT((ROW()-14)/2),0)),"",OFFSET('9. METAS'!$S$20,INT((ROW()-14)/2),0)))</f>
        <v/>
      </c>
      <c r="M201" s="246" t="str">
        <f ca="1">IF(MOD(ROW()-13,2)=0,IF(ISBLANK(OFFSET('11. SEGUIMIENTO 2026'!$Q$14,INT((ROW()-13)/2),0)),"",OFFSET('11. SEGUIMIENTO 2026'!$Q$14,INT((ROW()-13)/2),0)),IF(ISBLANK(OFFSET('9. METAS'!$T$20,INT((ROW()-14)/2),0)),"",OFFSET('9. METAS'!$T$20,INT((ROW()-14)/2),0)))</f>
        <v/>
      </c>
      <c r="N201" s="1006" t="str">
        <f t="shared" ref="N201" ca="1" si="184">IFERROR(J201/J202,"ND")</f>
        <v>ND</v>
      </c>
      <c r="O201" s="1008" t="str">
        <f t="shared" ref="O201" ca="1" si="185">IFERROR(((J201+K201+L201)/H201),"ND")</f>
        <v>ND</v>
      </c>
      <c r="P201" s="1010"/>
    </row>
    <row r="202" spans="3:16">
      <c r="C202" s="1025"/>
      <c r="D202" s="1018"/>
      <c r="E202" s="1018"/>
      <c r="F202" s="1021"/>
      <c r="G202" s="1023"/>
      <c r="H202" s="1002"/>
      <c r="I202" s="1012"/>
      <c r="J202" s="244" t="str">
        <f ca="1">IF(MOD(ROW()-13,2)=0,IF(ISBLANK(OFFSET('11. SEGUIMIENTO 2026'!$N$14,INT((ROW()-13)/2),0)),"",OFFSET('11. SEGUIMIENTO 2026'!$N$14,INT((ROW()-13)/2),0)),IF(ISBLANK(OFFSET('9. METAS'!$Q$20,INT((ROW()-14)/2),0)),"",OFFSET('9. METAS'!$Q$20,INT((ROW()-14)/2),0)))</f>
        <v/>
      </c>
      <c r="K202" s="245" t="str">
        <f ca="1">IF(MOD(ROW()-13,2)=0,IF(ISBLANK(OFFSET('11. SEGUIMIENTO 2026'!$O$14,INT((ROW()-13)/2),0)),"",OFFSET('11. SEGUIMIENTO 2026'!$O$14,INT((ROW()-13)/2),0)),IF(ISBLANK(OFFSET('9. METAS'!$R$20,INT((ROW()-14)/2),0)),"",OFFSET('9. METAS'!$R$20,INT((ROW()-14)/2),0)))</f>
        <v/>
      </c>
      <c r="L202" s="245" t="str">
        <f ca="1">IF(MOD(ROW()-13,2)=0,IF(ISBLANK(OFFSET('11. SEGUIMIENTO 2026'!$P$14,INT((ROW()-13)/2),0)),"",OFFSET('11. SEGUIMIENTO 2026'!$P$14,INT((ROW()-13)/2),0)),IF(ISBLANK(OFFSET('9. METAS'!$S$20,INT((ROW()-14)/2),0)),"",OFFSET('9. METAS'!$S$20,INT((ROW()-14)/2),0)))</f>
        <v/>
      </c>
      <c r="M202" s="246" t="str">
        <f ca="1">IF(MOD(ROW()-13,2)=0,IF(ISBLANK(OFFSET('11. SEGUIMIENTO 2026'!$Q$14,INT((ROW()-13)/2),0)),"",OFFSET('11. SEGUIMIENTO 2026'!$Q$14,INT((ROW()-13)/2),0)),IF(ISBLANK(OFFSET('9. METAS'!$T$20,INT((ROW()-14)/2),0)),"",OFFSET('9. METAS'!$T$20,INT((ROW()-14)/2),0)))</f>
        <v/>
      </c>
      <c r="N202" s="1013"/>
      <c r="O202" s="1014"/>
      <c r="P202" s="1015"/>
    </row>
    <row r="203" spans="3:16">
      <c r="C203" s="1016" t="str">
        <f ca="1">IF(ISBLANK(OFFSET('5. Pp (3 años)'!$C$46,INT((ROW()-13)/2),0)),"",OFFSET('5. Pp (3 años)'!$C$46,INT((ROW()-13)/2),0))</f>
        <v>Actividad</v>
      </c>
      <c r="D203" s="1018" t="str">
        <f ca="1">IF(ISBLANK(OFFSET('5. Pp (3 años)'!$D$46,INT((ROW()-13)/2),0)),"",OFFSET('5. Pp (3 años)'!$D$46,INT((ROW()-13)/2),0))</f>
        <v/>
      </c>
      <c r="E203" s="1018" t="str">
        <f ca="1">IF(ISBLANK(OFFSET('5. Pp (3 años)'!$E$46,INT((ROW()-13)/2),0)),"",OFFSET('5. Pp (3 años)'!$E$46,INT((ROW()-13)/2),0))</f>
        <v/>
      </c>
      <c r="F203" s="1021" t="str">
        <f ca="1">IF(ISBLANK(OFFSET('5. Pp (3 años)'!$K$46,INT((ROW()-13)/2),0)),"",OFFSET('5. Pp (3 años)'!$K$46,INT((ROW()-13)/2),0))</f>
        <v/>
      </c>
      <c r="G203" s="1023" t="str">
        <f ca="1">IF(ISBLANK(OFFSET('5. Pp (3 años)'!$H$46,INT((ROW()-13)/2),0)),"",OFFSET('5. Pp (3 años)'!$H$46,INT((ROW()-13)/2),0))</f>
        <v/>
      </c>
      <c r="H203" s="1002" t="str">
        <f ca="1">IF(ISBLANK(OFFSET('9. METAS'!$K$20,INT((ROW()-13)/2),0)),"",OFFSET('9. METAS'!$K$20,INT((ROW()-13)/2),0))</f>
        <v/>
      </c>
      <c r="I203" s="1004"/>
      <c r="J203" s="244" t="str">
        <f ca="1">IF(MOD(ROW()-13,2)=0,IF(ISBLANK(OFFSET('11. SEGUIMIENTO 2026'!$N$14,INT((ROW()-13)/2),0)),"",OFFSET('11. SEGUIMIENTO 2026'!$N$14,INT((ROW()-13)/2),0)),IF(ISBLANK(OFFSET('9. METAS'!$Q$20,INT((ROW()-14)/2),0)),"",OFFSET('9. METAS'!$Q$20,INT((ROW()-14)/2),0)))</f>
        <v/>
      </c>
      <c r="K203" s="245" t="str">
        <f ca="1">IF(MOD(ROW()-13,2)=0,IF(ISBLANK(OFFSET('11. SEGUIMIENTO 2026'!$O$14,INT((ROW()-13)/2),0)),"",OFFSET('11. SEGUIMIENTO 2026'!$O$14,INT((ROW()-13)/2),0)),IF(ISBLANK(OFFSET('9. METAS'!$R$20,INT((ROW()-14)/2),0)),"",OFFSET('9. METAS'!$R$20,INT((ROW()-14)/2),0)))</f>
        <v/>
      </c>
      <c r="L203" s="245" t="str">
        <f ca="1">IF(MOD(ROW()-13,2)=0,IF(ISBLANK(OFFSET('11. SEGUIMIENTO 2026'!$P$14,INT((ROW()-13)/2),0)),"",OFFSET('11. SEGUIMIENTO 2026'!$P$14,INT((ROW()-13)/2),0)),IF(ISBLANK(OFFSET('9. METAS'!$S$20,INT((ROW()-14)/2),0)),"",OFFSET('9. METAS'!$S$20,INT((ROW()-14)/2),0)))</f>
        <v/>
      </c>
      <c r="M203" s="246" t="str">
        <f ca="1">IF(MOD(ROW()-13,2)=0,IF(ISBLANK(OFFSET('11. SEGUIMIENTO 2026'!$Q$14,INT((ROW()-13)/2),0)),"",OFFSET('11. SEGUIMIENTO 2026'!$Q$14,INT((ROW()-13)/2),0)),IF(ISBLANK(OFFSET('9. METAS'!$T$20,INT((ROW()-14)/2),0)),"",OFFSET('9. METAS'!$T$20,INT((ROW()-14)/2),0)))</f>
        <v/>
      </c>
      <c r="N203" s="1006" t="str">
        <f t="shared" ref="N203" ca="1" si="186">IFERROR(J203/J204,"ND")</f>
        <v>ND</v>
      </c>
      <c r="O203" s="1008" t="str">
        <f t="shared" ref="O203" ca="1" si="187">IFERROR(((J203+K203+L203)/H203),"ND")</f>
        <v>ND</v>
      </c>
      <c r="P203" s="1010"/>
    </row>
    <row r="204" spans="3:16">
      <c r="C204" s="1025"/>
      <c r="D204" s="1018"/>
      <c r="E204" s="1018"/>
      <c r="F204" s="1021"/>
      <c r="G204" s="1023"/>
      <c r="H204" s="1002"/>
      <c r="I204" s="1012"/>
      <c r="J204" s="244" t="str">
        <f ca="1">IF(MOD(ROW()-13,2)=0,IF(ISBLANK(OFFSET('11. SEGUIMIENTO 2026'!$N$14,INT((ROW()-13)/2),0)),"",OFFSET('11. SEGUIMIENTO 2026'!$N$14,INT((ROW()-13)/2),0)),IF(ISBLANK(OFFSET('9. METAS'!$Q$20,INT((ROW()-14)/2),0)),"",OFFSET('9. METAS'!$Q$20,INT((ROW()-14)/2),0)))</f>
        <v/>
      </c>
      <c r="K204" s="245" t="str">
        <f ca="1">IF(MOD(ROW()-13,2)=0,IF(ISBLANK(OFFSET('11. SEGUIMIENTO 2026'!$O$14,INT((ROW()-13)/2),0)),"",OFFSET('11. SEGUIMIENTO 2026'!$O$14,INT((ROW()-13)/2),0)),IF(ISBLANK(OFFSET('9. METAS'!$R$20,INT((ROW()-14)/2),0)),"",OFFSET('9. METAS'!$R$20,INT((ROW()-14)/2),0)))</f>
        <v/>
      </c>
      <c r="L204" s="245" t="str">
        <f ca="1">IF(MOD(ROW()-13,2)=0,IF(ISBLANK(OFFSET('11. SEGUIMIENTO 2026'!$P$14,INT((ROW()-13)/2),0)),"",OFFSET('11. SEGUIMIENTO 2026'!$P$14,INT((ROW()-13)/2),0)),IF(ISBLANK(OFFSET('9. METAS'!$S$20,INT((ROW()-14)/2),0)),"",OFFSET('9. METAS'!$S$20,INT((ROW()-14)/2),0)))</f>
        <v/>
      </c>
      <c r="M204" s="246" t="str">
        <f ca="1">IF(MOD(ROW()-13,2)=0,IF(ISBLANK(OFFSET('11. SEGUIMIENTO 2026'!$Q$14,INT((ROW()-13)/2),0)),"",OFFSET('11. SEGUIMIENTO 2026'!$Q$14,INT((ROW()-13)/2),0)),IF(ISBLANK(OFFSET('9. METAS'!$T$20,INT((ROW()-14)/2),0)),"",OFFSET('9. METAS'!$T$20,INT((ROW()-14)/2),0)))</f>
        <v/>
      </c>
      <c r="N204" s="1013"/>
      <c r="O204" s="1014"/>
      <c r="P204" s="1015"/>
    </row>
    <row r="205" spans="3:16">
      <c r="C205" s="1016" t="str">
        <f ca="1">IF(ISBLANK(OFFSET('5. Pp (3 años)'!$C$46,INT((ROW()-13)/2),0)),"",OFFSET('5. Pp (3 años)'!$C$46,INT((ROW()-13)/2),0))</f>
        <v>Actividad</v>
      </c>
      <c r="D205" s="1018" t="str">
        <f ca="1">IF(ISBLANK(OFFSET('5. Pp (3 años)'!$D$46,INT((ROW()-13)/2),0)),"",OFFSET('5. Pp (3 años)'!$D$46,INT((ROW()-13)/2),0))</f>
        <v/>
      </c>
      <c r="E205" s="1018" t="str">
        <f ca="1">IF(ISBLANK(OFFSET('5. Pp (3 años)'!$E$46,INT((ROW()-13)/2),0)),"",OFFSET('5. Pp (3 años)'!$E$46,INT((ROW()-13)/2),0))</f>
        <v/>
      </c>
      <c r="F205" s="1021" t="str">
        <f ca="1">IF(ISBLANK(OFFSET('5. Pp (3 años)'!$K$46,INT((ROW()-13)/2),0)),"",OFFSET('5. Pp (3 años)'!$K$46,INT((ROW()-13)/2),0))</f>
        <v/>
      </c>
      <c r="G205" s="1023" t="str">
        <f ca="1">IF(ISBLANK(OFFSET('5. Pp (3 años)'!$H$46,INT((ROW()-13)/2),0)),"",OFFSET('5. Pp (3 años)'!$H$46,INT((ROW()-13)/2),0))</f>
        <v/>
      </c>
      <c r="H205" s="1002" t="str">
        <f ca="1">IF(ISBLANK(OFFSET('9. METAS'!$K$20,INT((ROW()-13)/2),0)),"",OFFSET('9. METAS'!$K$20,INT((ROW()-13)/2),0))</f>
        <v/>
      </c>
      <c r="I205" s="1004"/>
      <c r="J205" s="244" t="str">
        <f ca="1">IF(MOD(ROW()-13,2)=0,IF(ISBLANK(OFFSET('11. SEGUIMIENTO 2026'!$N$14,INT((ROW()-13)/2),0)),"",OFFSET('11. SEGUIMIENTO 2026'!$N$14,INT((ROW()-13)/2),0)),IF(ISBLANK(OFFSET('9. METAS'!$Q$20,INT((ROW()-14)/2),0)),"",OFFSET('9. METAS'!$Q$20,INT((ROW()-14)/2),0)))</f>
        <v/>
      </c>
      <c r="K205" s="245" t="str">
        <f ca="1">IF(MOD(ROW()-13,2)=0,IF(ISBLANK(OFFSET('11. SEGUIMIENTO 2026'!$O$14,INT((ROW()-13)/2),0)),"",OFFSET('11. SEGUIMIENTO 2026'!$O$14,INT((ROW()-13)/2),0)),IF(ISBLANK(OFFSET('9. METAS'!$R$20,INT((ROW()-14)/2),0)),"",OFFSET('9. METAS'!$R$20,INT((ROW()-14)/2),0)))</f>
        <v/>
      </c>
      <c r="L205" s="245" t="str">
        <f ca="1">IF(MOD(ROW()-13,2)=0,IF(ISBLANK(OFFSET('11. SEGUIMIENTO 2026'!$P$14,INT((ROW()-13)/2),0)),"",OFFSET('11. SEGUIMIENTO 2026'!$P$14,INT((ROW()-13)/2),0)),IF(ISBLANK(OFFSET('9. METAS'!$S$20,INT((ROW()-14)/2),0)),"",OFFSET('9. METAS'!$S$20,INT((ROW()-14)/2),0)))</f>
        <v/>
      </c>
      <c r="M205" s="246" t="str">
        <f ca="1">IF(MOD(ROW()-13,2)=0,IF(ISBLANK(OFFSET('11. SEGUIMIENTO 2026'!$Q$14,INT((ROW()-13)/2),0)),"",OFFSET('11. SEGUIMIENTO 2026'!$Q$14,INT((ROW()-13)/2),0)),IF(ISBLANK(OFFSET('9. METAS'!$T$20,INT((ROW()-14)/2),0)),"",OFFSET('9. METAS'!$T$20,INT((ROW()-14)/2),0)))</f>
        <v/>
      </c>
      <c r="N205" s="1006" t="str">
        <f t="shared" ref="N205" ca="1" si="188">IFERROR(J205/J206,"ND")</f>
        <v>ND</v>
      </c>
      <c r="O205" s="1008" t="str">
        <f t="shared" ref="O205" ca="1" si="189">IFERROR(((J205+K205+L205)/H205),"ND")</f>
        <v>ND</v>
      </c>
      <c r="P205" s="1010"/>
    </row>
    <row r="206" spans="3:16">
      <c r="C206" s="1025"/>
      <c r="D206" s="1018"/>
      <c r="E206" s="1018"/>
      <c r="F206" s="1021"/>
      <c r="G206" s="1023"/>
      <c r="H206" s="1002"/>
      <c r="I206" s="1012"/>
      <c r="J206" s="244" t="str">
        <f ca="1">IF(MOD(ROW()-13,2)=0,IF(ISBLANK(OFFSET('11. SEGUIMIENTO 2026'!$N$14,INT((ROW()-13)/2),0)),"",OFFSET('11. SEGUIMIENTO 2026'!$N$14,INT((ROW()-13)/2),0)),IF(ISBLANK(OFFSET('9. METAS'!$Q$20,INT((ROW()-14)/2),0)),"",OFFSET('9. METAS'!$Q$20,INT((ROW()-14)/2),0)))</f>
        <v/>
      </c>
      <c r="K206" s="245" t="str">
        <f ca="1">IF(MOD(ROW()-13,2)=0,IF(ISBLANK(OFFSET('11. SEGUIMIENTO 2026'!$O$14,INT((ROW()-13)/2),0)),"",OFFSET('11. SEGUIMIENTO 2026'!$O$14,INT((ROW()-13)/2),0)),IF(ISBLANK(OFFSET('9. METAS'!$R$20,INT((ROW()-14)/2),0)),"",OFFSET('9. METAS'!$R$20,INT((ROW()-14)/2),0)))</f>
        <v/>
      </c>
      <c r="L206" s="245" t="str">
        <f ca="1">IF(MOD(ROW()-13,2)=0,IF(ISBLANK(OFFSET('11. SEGUIMIENTO 2026'!$P$14,INT((ROW()-13)/2),0)),"",OFFSET('11. SEGUIMIENTO 2026'!$P$14,INT((ROW()-13)/2),0)),IF(ISBLANK(OFFSET('9. METAS'!$S$20,INT((ROW()-14)/2),0)),"",OFFSET('9. METAS'!$S$20,INT((ROW()-14)/2),0)))</f>
        <v/>
      </c>
      <c r="M206" s="246" t="str">
        <f ca="1">IF(MOD(ROW()-13,2)=0,IF(ISBLANK(OFFSET('11. SEGUIMIENTO 2026'!$Q$14,INT((ROW()-13)/2),0)),"",OFFSET('11. SEGUIMIENTO 2026'!$Q$14,INT((ROW()-13)/2),0)),IF(ISBLANK(OFFSET('9. METAS'!$T$20,INT((ROW()-14)/2),0)),"",OFFSET('9. METAS'!$T$20,INT((ROW()-14)/2),0)))</f>
        <v/>
      </c>
      <c r="N206" s="1013"/>
      <c r="O206" s="1014"/>
      <c r="P206" s="1015"/>
    </row>
    <row r="207" spans="3:16">
      <c r="C207" s="1016" t="str">
        <f ca="1">IF(ISBLANK(OFFSET('5. Pp (3 años)'!$C$46,INT((ROW()-13)/2),0)),"",OFFSET('5. Pp (3 años)'!$C$46,INT((ROW()-13)/2),0))</f>
        <v>Actividad</v>
      </c>
      <c r="D207" s="1018" t="str">
        <f ca="1">IF(ISBLANK(OFFSET('5. Pp (3 años)'!$D$46,INT((ROW()-13)/2),0)),"",OFFSET('5. Pp (3 años)'!$D$46,INT((ROW()-13)/2),0))</f>
        <v/>
      </c>
      <c r="E207" s="1018" t="str">
        <f ca="1">IF(ISBLANK(OFFSET('5. Pp (3 años)'!$E$46,INT((ROW()-13)/2),0)),"",OFFSET('5. Pp (3 años)'!$E$46,INT((ROW()-13)/2),0))</f>
        <v/>
      </c>
      <c r="F207" s="1021" t="str">
        <f ca="1">IF(ISBLANK(OFFSET('5. Pp (3 años)'!$K$46,INT((ROW()-13)/2),0)),"",OFFSET('5. Pp (3 años)'!$K$46,INT((ROW()-13)/2),0))</f>
        <v/>
      </c>
      <c r="G207" s="1023" t="str">
        <f ca="1">IF(ISBLANK(OFFSET('5. Pp (3 años)'!$H$46,INT((ROW()-13)/2),0)),"",OFFSET('5. Pp (3 años)'!$H$46,INT((ROW()-13)/2),0))</f>
        <v/>
      </c>
      <c r="H207" s="1002" t="str">
        <f ca="1">IF(ISBLANK(OFFSET('9. METAS'!$K$20,INT((ROW()-13)/2),0)),"",OFFSET('9. METAS'!$K$20,INT((ROW()-13)/2),0))</f>
        <v/>
      </c>
      <c r="I207" s="1004"/>
      <c r="J207" s="244" t="str">
        <f ca="1">IF(MOD(ROW()-13,2)=0,IF(ISBLANK(OFFSET('11. SEGUIMIENTO 2026'!$N$14,INT((ROW()-13)/2),0)),"",OFFSET('11. SEGUIMIENTO 2026'!$N$14,INT((ROW()-13)/2),0)),IF(ISBLANK(OFFSET('9. METAS'!$Q$20,INT((ROW()-14)/2),0)),"",OFFSET('9. METAS'!$Q$20,INT((ROW()-14)/2),0)))</f>
        <v/>
      </c>
      <c r="K207" s="245" t="str">
        <f ca="1">IF(MOD(ROW()-13,2)=0,IF(ISBLANK(OFFSET('11. SEGUIMIENTO 2026'!$O$14,INT((ROW()-13)/2),0)),"",OFFSET('11. SEGUIMIENTO 2026'!$O$14,INT((ROW()-13)/2),0)),IF(ISBLANK(OFFSET('9. METAS'!$R$20,INT((ROW()-14)/2),0)),"",OFFSET('9. METAS'!$R$20,INT((ROW()-14)/2),0)))</f>
        <v/>
      </c>
      <c r="L207" s="245" t="str">
        <f ca="1">IF(MOD(ROW()-13,2)=0,IF(ISBLANK(OFFSET('11. SEGUIMIENTO 2026'!$P$14,INT((ROW()-13)/2),0)),"",OFFSET('11. SEGUIMIENTO 2026'!$P$14,INT((ROW()-13)/2),0)),IF(ISBLANK(OFFSET('9. METAS'!$S$20,INT((ROW()-14)/2),0)),"",OFFSET('9. METAS'!$S$20,INT((ROW()-14)/2),0)))</f>
        <v/>
      </c>
      <c r="M207" s="246" t="str">
        <f ca="1">IF(MOD(ROW()-13,2)=0,IF(ISBLANK(OFFSET('11. SEGUIMIENTO 2026'!$Q$14,INT((ROW()-13)/2),0)),"",OFFSET('11. SEGUIMIENTO 2026'!$Q$14,INT((ROW()-13)/2),0)),IF(ISBLANK(OFFSET('9. METAS'!$T$20,INT((ROW()-14)/2),0)),"",OFFSET('9. METAS'!$T$20,INT((ROW()-14)/2),0)))</f>
        <v/>
      </c>
      <c r="N207" s="1006" t="str">
        <f t="shared" ref="N207" ca="1" si="190">IFERROR(J207/J208,"ND")</f>
        <v>ND</v>
      </c>
      <c r="O207" s="1008" t="str">
        <f t="shared" ref="O207" ca="1" si="191">IFERROR(((J207+K207+L207)/H207),"ND")</f>
        <v>ND</v>
      </c>
      <c r="P207" s="1010"/>
    </row>
    <row r="208" spans="3:16">
      <c r="C208" s="1025"/>
      <c r="D208" s="1018"/>
      <c r="E208" s="1018"/>
      <c r="F208" s="1021"/>
      <c r="G208" s="1023"/>
      <c r="H208" s="1002"/>
      <c r="I208" s="1012"/>
      <c r="J208" s="244" t="str">
        <f ca="1">IF(MOD(ROW()-13,2)=0,IF(ISBLANK(OFFSET('11. SEGUIMIENTO 2026'!$N$14,INT((ROW()-13)/2),0)),"",OFFSET('11. SEGUIMIENTO 2026'!$N$14,INT((ROW()-13)/2),0)),IF(ISBLANK(OFFSET('9. METAS'!$Q$20,INT((ROW()-14)/2),0)),"",OFFSET('9. METAS'!$Q$20,INT((ROW()-14)/2),0)))</f>
        <v/>
      </c>
      <c r="K208" s="245" t="str">
        <f ca="1">IF(MOD(ROW()-13,2)=0,IF(ISBLANK(OFFSET('11. SEGUIMIENTO 2026'!$O$14,INT((ROW()-13)/2),0)),"",OFFSET('11. SEGUIMIENTO 2026'!$O$14,INT((ROW()-13)/2),0)),IF(ISBLANK(OFFSET('9. METAS'!$R$20,INT((ROW()-14)/2),0)),"",OFFSET('9. METAS'!$R$20,INT((ROW()-14)/2),0)))</f>
        <v/>
      </c>
      <c r="L208" s="245" t="str">
        <f ca="1">IF(MOD(ROW()-13,2)=0,IF(ISBLANK(OFFSET('11. SEGUIMIENTO 2026'!$P$14,INT((ROW()-13)/2),0)),"",OFFSET('11. SEGUIMIENTO 2026'!$P$14,INT((ROW()-13)/2),0)),IF(ISBLANK(OFFSET('9. METAS'!$S$20,INT((ROW()-14)/2),0)),"",OFFSET('9. METAS'!$S$20,INT((ROW()-14)/2),0)))</f>
        <v/>
      </c>
      <c r="M208" s="246" t="str">
        <f ca="1">IF(MOD(ROW()-13,2)=0,IF(ISBLANK(OFFSET('11. SEGUIMIENTO 2026'!$Q$14,INT((ROW()-13)/2),0)),"",OFFSET('11. SEGUIMIENTO 2026'!$Q$14,INT((ROW()-13)/2),0)),IF(ISBLANK(OFFSET('9. METAS'!$T$20,INT((ROW()-14)/2),0)),"",OFFSET('9. METAS'!$T$20,INT((ROW()-14)/2),0)))</f>
        <v/>
      </c>
      <c r="N208" s="1013"/>
      <c r="O208" s="1014"/>
      <c r="P208" s="1015"/>
    </row>
    <row r="209" spans="3:16">
      <c r="C209" s="1016" t="str">
        <f ca="1">IF(ISBLANK(OFFSET('5. Pp (3 años)'!$C$46,INT((ROW()-13)/2),0)),"",OFFSET('5. Pp (3 años)'!$C$46,INT((ROW()-13)/2),0))</f>
        <v>Componente</v>
      </c>
      <c r="D209" s="1018" t="str">
        <f ca="1">IF(ISBLANK(OFFSET('5. Pp (3 años)'!$D$46,INT((ROW()-13)/2),0)),"",OFFSET('5. Pp (3 años)'!$D$46,INT((ROW()-13)/2),0))</f>
        <v>4.1.1.1.17 Estrategias de vinculación y gestión de talento laboral implementadas.</v>
      </c>
      <c r="E209" s="1018" t="str">
        <f ca="1">IF(ISBLANK(OFFSET('5. Pp (3 años)'!$E$46,INT((ROW()-13)/2),0)),"",OFFSET('5. Pp (3 años)'!$E$46,INT((ROW()-13)/2),0))</f>
        <v>PEVGT: Porcentaje de estrategias de vinculación y gestión de talento ejecutadas.</v>
      </c>
      <c r="F209" s="1021" t="str">
        <f ca="1">IF(ISBLANK(OFFSET('5. Pp (3 años)'!$K$46,INT((ROW()-13)/2),0)),"",OFFSET('5. Pp (3 años)'!$K$46,INT((ROW()-13)/2),0))</f>
        <v>Ascendente</v>
      </c>
      <c r="G209" s="1023" t="str">
        <f ca="1">IF(ISBLANK(OFFSET('5. Pp (3 años)'!$H$46,INT((ROW()-13)/2),0)),"",OFFSET('5. Pp (3 años)'!$H$46,INT((ROW()-13)/2),0))</f>
        <v>Trimestral</v>
      </c>
      <c r="H209" s="1002">
        <f ca="1">IF(ISBLANK(OFFSET('9. METAS'!$K$20,INT((ROW()-13)/2),0)),"",OFFSET('9. METAS'!$K$20,INT((ROW()-13)/2),0))</f>
        <v>100</v>
      </c>
      <c r="I209" s="1004"/>
      <c r="J209" s="244">
        <f ca="1">IF(MOD(ROW()-13,2)=0,IF(ISBLANK(OFFSET('11. SEGUIMIENTO 2026'!$N$14,INT((ROW()-13)/2),0)),"",OFFSET('11. SEGUIMIENTO 2026'!$N$14,INT((ROW()-13)/2),0)),IF(ISBLANK(OFFSET('9. METAS'!$Q$20,INT((ROW()-14)/2),0)),"",OFFSET('9. METAS'!$Q$20,INT((ROW()-14)/2),0)))</f>
        <v>25</v>
      </c>
      <c r="K209" s="245" t="str">
        <f ca="1">IF(MOD(ROW()-13,2)=0,IF(ISBLANK(OFFSET('11. SEGUIMIENTO 2026'!$O$14,INT((ROW()-13)/2),0)),"",OFFSET('11. SEGUIMIENTO 2026'!$O$14,INT((ROW()-13)/2),0)),IF(ISBLANK(OFFSET('9. METAS'!$R$20,INT((ROW()-14)/2),0)),"",OFFSET('9. METAS'!$R$20,INT((ROW()-14)/2),0)))</f>
        <v/>
      </c>
      <c r="L209" s="245" t="str">
        <f ca="1">IF(MOD(ROW()-13,2)=0,IF(ISBLANK(OFFSET('11. SEGUIMIENTO 2026'!$P$14,INT((ROW()-13)/2),0)),"",OFFSET('11. SEGUIMIENTO 2026'!$P$14,INT((ROW()-13)/2),0)),IF(ISBLANK(OFFSET('9. METAS'!$S$20,INT((ROW()-14)/2),0)),"",OFFSET('9. METAS'!$S$20,INT((ROW()-14)/2),0)))</f>
        <v/>
      </c>
      <c r="M209" s="246" t="str">
        <f ca="1">IF(MOD(ROW()-13,2)=0,IF(ISBLANK(OFFSET('11. SEGUIMIENTO 2026'!$Q$14,INT((ROW()-13)/2),0)),"",OFFSET('11. SEGUIMIENTO 2026'!$Q$14,INT((ROW()-13)/2),0)),IF(ISBLANK(OFFSET('9. METAS'!$T$20,INT((ROW()-14)/2),0)),"",OFFSET('9. METAS'!$T$20,INT((ROW()-14)/2),0)))</f>
        <v/>
      </c>
      <c r="N209" s="1006">
        <f t="shared" ref="N209" ca="1" si="192">IFERROR(J209/J210,"ND")</f>
        <v>1</v>
      </c>
      <c r="O209" s="1008" t="str">
        <f t="shared" ref="O209" ca="1" si="193">IFERROR(((J209+K209+L209)/H209),"ND")</f>
        <v>ND</v>
      </c>
      <c r="P209" s="1010"/>
    </row>
    <row r="210" spans="3:16">
      <c r="C210" s="1025"/>
      <c r="D210" s="1018"/>
      <c r="E210" s="1018"/>
      <c r="F210" s="1021"/>
      <c r="G210" s="1023"/>
      <c r="H210" s="1002"/>
      <c r="I210" s="1012"/>
      <c r="J210" s="244">
        <f ca="1">IF(MOD(ROW()-13,2)=0,IF(ISBLANK(OFFSET('11. SEGUIMIENTO 2026'!$N$14,INT((ROW()-13)/2),0)),"",OFFSET('11. SEGUIMIENTO 2026'!$N$14,INT((ROW()-13)/2),0)),IF(ISBLANK(OFFSET('9. METAS'!$Q$20,INT((ROW()-14)/2),0)),"",OFFSET('9. METAS'!$Q$20,INT((ROW()-14)/2),0)))</f>
        <v>25</v>
      </c>
      <c r="K210" s="245">
        <f ca="1">IF(MOD(ROW()-13,2)=0,IF(ISBLANK(OFFSET('11. SEGUIMIENTO 2026'!$O$14,INT((ROW()-13)/2),0)),"",OFFSET('11. SEGUIMIENTO 2026'!$O$14,INT((ROW()-13)/2),0)),IF(ISBLANK(OFFSET('9. METAS'!$R$20,INT((ROW()-14)/2),0)),"",OFFSET('9. METAS'!$R$20,INT((ROW()-14)/2),0)))</f>
        <v>25</v>
      </c>
      <c r="L210" s="245">
        <f ca="1">IF(MOD(ROW()-13,2)=0,IF(ISBLANK(OFFSET('11. SEGUIMIENTO 2026'!$P$14,INT((ROW()-13)/2),0)),"",OFFSET('11. SEGUIMIENTO 2026'!$P$14,INT((ROW()-13)/2),0)),IF(ISBLANK(OFFSET('9. METAS'!$S$20,INT((ROW()-14)/2),0)),"",OFFSET('9. METAS'!$S$20,INT((ROW()-14)/2),0)))</f>
        <v>25</v>
      </c>
      <c r="M210" s="246">
        <f ca="1">IF(MOD(ROW()-13,2)=0,IF(ISBLANK(OFFSET('11. SEGUIMIENTO 2026'!$Q$14,INT((ROW()-13)/2),0)),"",OFFSET('11. SEGUIMIENTO 2026'!$Q$14,INT((ROW()-13)/2),0)),IF(ISBLANK(OFFSET('9. METAS'!$T$20,INT((ROW()-14)/2),0)),"",OFFSET('9. METAS'!$T$20,INT((ROW()-14)/2),0)))</f>
        <v>25</v>
      </c>
      <c r="N210" s="1013"/>
      <c r="O210" s="1014"/>
      <c r="P210" s="1015"/>
    </row>
    <row r="211" spans="3:16">
      <c r="C211" s="1016" t="str">
        <f ca="1">IF(ISBLANK(OFFSET('5. Pp (3 años)'!$C$46,INT((ROW()-13)/2),0)),"",OFFSET('5. Pp (3 años)'!$C$46,INT((ROW()-13)/2),0))</f>
        <v>Actividad</v>
      </c>
      <c r="D211" s="1018" t="str">
        <f ca="1">IF(ISBLANK(OFFSET('5. Pp (3 años)'!$D$46,INT((ROW()-13)/2),0)),"",OFFSET('5. Pp (3 años)'!$D$46,INT((ROW()-13)/2),0))</f>
        <v>4.1.1.1.17.1 Administración del sistema de seguimiento y perfilamiento de buscadores de empleo.</v>
      </c>
      <c r="E211" s="1018" t="str">
        <f ca="1">IF(ISBLANK(OFFSET('5. Pp (3 años)'!$E$46,INT((ROW()-13)/2),0)),"",OFFSET('5. Pp (3 años)'!$E$46,INT((ROW()-13)/2),0))</f>
        <v>PSEC: Porcentaje de solicitantes de empleo con seguimiento y canalización realizada.</v>
      </c>
      <c r="F211" s="1021" t="str">
        <f ca="1">IF(ISBLANK(OFFSET('5. Pp (3 años)'!$K$46,INT((ROW()-13)/2),0)),"",OFFSET('5. Pp (3 años)'!$K$46,INT((ROW()-13)/2),0))</f>
        <v>Ascendente</v>
      </c>
      <c r="G211" s="1023" t="str">
        <f ca="1">IF(ISBLANK(OFFSET('5. Pp (3 años)'!$H$46,INT((ROW()-13)/2),0)),"",OFFSET('5. Pp (3 años)'!$H$46,INT((ROW()-13)/2),0))</f>
        <v>Trimestral</v>
      </c>
      <c r="H211" s="1002">
        <f ca="1">IF(ISBLANK(OFFSET('9. METAS'!$K$20,INT((ROW()-13)/2),0)),"",OFFSET('9. METAS'!$K$20,INT((ROW()-13)/2),0))</f>
        <v>1490</v>
      </c>
      <c r="I211" s="1004"/>
      <c r="J211" s="244">
        <f ca="1">IF(MOD(ROW()-13,2)=0,IF(ISBLANK(OFFSET('11. SEGUIMIENTO 2026'!$N$14,INT((ROW()-13)/2),0)),"",OFFSET('11. SEGUIMIENTO 2026'!$N$14,INT((ROW()-13)/2),0)),IF(ISBLANK(OFFSET('9. METAS'!$Q$20,INT((ROW()-14)/2),0)),"",OFFSET('9. METAS'!$Q$20,INT((ROW()-14)/2),0)))</f>
        <v>479</v>
      </c>
      <c r="K211" s="245" t="str">
        <f ca="1">IF(MOD(ROW()-13,2)=0,IF(ISBLANK(OFFSET('11. SEGUIMIENTO 2026'!$O$14,INT((ROW()-13)/2),0)),"",OFFSET('11. SEGUIMIENTO 2026'!$O$14,INT((ROW()-13)/2),0)),IF(ISBLANK(OFFSET('9. METAS'!$R$20,INT((ROW()-14)/2),0)),"",OFFSET('9. METAS'!$R$20,INT((ROW()-14)/2),0)))</f>
        <v/>
      </c>
      <c r="L211" s="245" t="str">
        <f ca="1">IF(MOD(ROW()-13,2)=0,IF(ISBLANK(OFFSET('11. SEGUIMIENTO 2026'!$P$14,INT((ROW()-13)/2),0)),"",OFFSET('11. SEGUIMIENTO 2026'!$P$14,INT((ROW()-13)/2),0)),IF(ISBLANK(OFFSET('9. METAS'!$S$20,INT((ROW()-14)/2),0)),"",OFFSET('9. METAS'!$S$20,INT((ROW()-14)/2),0)))</f>
        <v/>
      </c>
      <c r="M211" s="246" t="str">
        <f ca="1">IF(MOD(ROW()-13,2)=0,IF(ISBLANK(OFFSET('11. SEGUIMIENTO 2026'!$Q$14,INT((ROW()-13)/2),0)),"",OFFSET('11. SEGUIMIENTO 2026'!$Q$14,INT((ROW()-13)/2),0)),IF(ISBLANK(OFFSET('9. METAS'!$T$20,INT((ROW()-14)/2),0)),"",OFFSET('9. METAS'!$T$20,INT((ROW()-14)/2),0)))</f>
        <v/>
      </c>
      <c r="N211" s="1006">
        <f t="shared" ref="N211" ca="1" si="194">IFERROR(J211/J212,"ND")</f>
        <v>1.2876344086021505</v>
      </c>
      <c r="O211" s="1008" t="str">
        <f t="shared" ref="O211" ca="1" si="195">IFERROR(((J211+K211+L211)/H211),"ND")</f>
        <v>ND</v>
      </c>
      <c r="P211" s="1010"/>
    </row>
    <row r="212" spans="3:16">
      <c r="C212" s="1025"/>
      <c r="D212" s="1018"/>
      <c r="E212" s="1018"/>
      <c r="F212" s="1021"/>
      <c r="G212" s="1023"/>
      <c r="H212" s="1002"/>
      <c r="I212" s="1012"/>
      <c r="J212" s="244">
        <f ca="1">IF(MOD(ROW()-13,2)=0,IF(ISBLANK(OFFSET('11. SEGUIMIENTO 2026'!$N$14,INT((ROW()-13)/2),0)),"",OFFSET('11. SEGUIMIENTO 2026'!$N$14,INT((ROW()-13)/2),0)),IF(ISBLANK(OFFSET('9. METAS'!$Q$20,INT((ROW()-14)/2),0)),"",OFFSET('9. METAS'!$Q$20,INT((ROW()-14)/2),0)))</f>
        <v>372</v>
      </c>
      <c r="K212" s="245">
        <f ca="1">IF(MOD(ROW()-13,2)=0,IF(ISBLANK(OFFSET('11. SEGUIMIENTO 2026'!$O$14,INT((ROW()-13)/2),0)),"",OFFSET('11. SEGUIMIENTO 2026'!$O$14,INT((ROW()-13)/2),0)),IF(ISBLANK(OFFSET('9. METAS'!$R$20,INT((ROW()-14)/2),0)),"",OFFSET('9. METAS'!$R$20,INT((ROW()-14)/2),0)))</f>
        <v>383</v>
      </c>
      <c r="L212" s="245">
        <f ca="1">IF(MOD(ROW()-13,2)=0,IF(ISBLANK(OFFSET('11. SEGUIMIENTO 2026'!$P$14,INT((ROW()-13)/2),0)),"",OFFSET('11. SEGUIMIENTO 2026'!$P$14,INT((ROW()-13)/2),0)),IF(ISBLANK(OFFSET('9. METAS'!$S$20,INT((ROW()-14)/2),0)),"",OFFSET('9. METAS'!$S$20,INT((ROW()-14)/2),0)))</f>
        <v>383</v>
      </c>
      <c r="M212" s="246">
        <f ca="1">IF(MOD(ROW()-13,2)=0,IF(ISBLANK(OFFSET('11. SEGUIMIENTO 2026'!$Q$14,INT((ROW()-13)/2),0)),"",OFFSET('11. SEGUIMIENTO 2026'!$Q$14,INT((ROW()-13)/2),0)),IF(ISBLANK(OFFSET('9. METAS'!$T$20,INT((ROW()-14)/2),0)),"",OFFSET('9. METAS'!$T$20,INT((ROW()-14)/2),0)))</f>
        <v>352</v>
      </c>
      <c r="N212" s="1013"/>
      <c r="O212" s="1014"/>
      <c r="P212" s="1015"/>
    </row>
    <row r="213" spans="3:16">
      <c r="C213" s="1016" t="str">
        <f ca="1">IF(ISBLANK(OFFSET('5. Pp (3 años)'!$C$46,INT((ROW()-13)/2),0)),"",OFFSET('5. Pp (3 años)'!$C$46,INT((ROW()-13)/2),0))</f>
        <v>Actividad</v>
      </c>
      <c r="D213" s="1018" t="str">
        <f ca="1">IF(ISBLANK(OFFSET('5. Pp (3 años)'!$D$46,INT((ROW()-13)/2),0)),"",OFFSET('5. Pp (3 años)'!$D$46,INT((ROW()-13)/2),0))</f>
        <v/>
      </c>
      <c r="E213" s="1018" t="str">
        <f ca="1">IF(ISBLANK(OFFSET('5. Pp (3 años)'!$E$46,INT((ROW()-13)/2),0)),"",OFFSET('5. Pp (3 años)'!$E$46,INT((ROW()-13)/2),0))</f>
        <v/>
      </c>
      <c r="F213" s="1021" t="str">
        <f ca="1">IF(ISBLANK(OFFSET('5. Pp (3 años)'!$K$46,INT((ROW()-13)/2),0)),"",OFFSET('5. Pp (3 años)'!$K$46,INT((ROW()-13)/2),0))</f>
        <v/>
      </c>
      <c r="G213" s="1023" t="str">
        <f ca="1">IF(ISBLANK(OFFSET('5. Pp (3 años)'!$H$46,INT((ROW()-13)/2),0)),"",OFFSET('5. Pp (3 años)'!$H$46,INT((ROW()-13)/2),0))</f>
        <v/>
      </c>
      <c r="H213" s="1002" t="str">
        <f ca="1">IF(ISBLANK(OFFSET('9. METAS'!$K$20,INT((ROW()-13)/2),0)),"",OFFSET('9. METAS'!$K$20,INT((ROW()-13)/2),0))</f>
        <v/>
      </c>
      <c r="I213" s="1004"/>
      <c r="J213" s="244" t="str">
        <f ca="1">IF(MOD(ROW()-13,2)=0,IF(ISBLANK(OFFSET('11. SEGUIMIENTO 2026'!$N$14,INT((ROW()-13)/2),0)),"",OFFSET('11. SEGUIMIENTO 2026'!$N$14,INT((ROW()-13)/2),0)),IF(ISBLANK(OFFSET('9. METAS'!$Q$20,INT((ROW()-14)/2),0)),"",OFFSET('9. METAS'!$Q$20,INT((ROW()-14)/2),0)))</f>
        <v/>
      </c>
      <c r="K213" s="245" t="str">
        <f ca="1">IF(MOD(ROW()-13,2)=0,IF(ISBLANK(OFFSET('11. SEGUIMIENTO 2026'!$O$14,INT((ROW()-13)/2),0)),"",OFFSET('11. SEGUIMIENTO 2026'!$O$14,INT((ROW()-13)/2),0)),IF(ISBLANK(OFFSET('9. METAS'!$R$20,INT((ROW()-14)/2),0)),"",OFFSET('9. METAS'!$R$20,INT((ROW()-14)/2),0)))</f>
        <v/>
      </c>
      <c r="L213" s="245" t="str">
        <f ca="1">IF(MOD(ROW()-13,2)=0,IF(ISBLANK(OFFSET('11. SEGUIMIENTO 2026'!$P$14,INT((ROW()-13)/2),0)),"",OFFSET('11. SEGUIMIENTO 2026'!$P$14,INT((ROW()-13)/2),0)),IF(ISBLANK(OFFSET('9. METAS'!$S$20,INT((ROW()-14)/2),0)),"",OFFSET('9. METAS'!$S$20,INT((ROW()-14)/2),0)))</f>
        <v/>
      </c>
      <c r="M213" s="246" t="str">
        <f ca="1">IF(MOD(ROW()-13,2)=0,IF(ISBLANK(OFFSET('11. SEGUIMIENTO 2026'!$Q$14,INT((ROW()-13)/2),0)),"",OFFSET('11. SEGUIMIENTO 2026'!$Q$14,INT((ROW()-13)/2),0)),IF(ISBLANK(OFFSET('9. METAS'!$T$20,INT((ROW()-14)/2),0)),"",OFFSET('9. METAS'!$T$20,INT((ROW()-14)/2),0)))</f>
        <v/>
      </c>
      <c r="N213" s="1006" t="str">
        <f t="shared" ref="N213" ca="1" si="196">IFERROR(J213/J214,"ND")</f>
        <v>ND</v>
      </c>
      <c r="O213" s="1008" t="str">
        <f t="shared" ref="O213" ca="1" si="197">IFERROR(((J213+K213+L213)/H213),"ND")</f>
        <v>ND</v>
      </c>
      <c r="P213" s="1010"/>
    </row>
    <row r="214" spans="3:16">
      <c r="C214" s="1025"/>
      <c r="D214" s="1018"/>
      <c r="E214" s="1018"/>
      <c r="F214" s="1021"/>
      <c r="G214" s="1023"/>
      <c r="H214" s="1002"/>
      <c r="I214" s="1012"/>
      <c r="J214" s="244" t="str">
        <f ca="1">IF(MOD(ROW()-13,2)=0,IF(ISBLANK(OFFSET('11. SEGUIMIENTO 2026'!$N$14,INT((ROW()-13)/2),0)),"",OFFSET('11. SEGUIMIENTO 2026'!$N$14,INT((ROW()-13)/2),0)),IF(ISBLANK(OFFSET('9. METAS'!$Q$20,INT((ROW()-14)/2),0)),"",OFFSET('9. METAS'!$Q$20,INT((ROW()-14)/2),0)))</f>
        <v/>
      </c>
      <c r="K214" s="245" t="str">
        <f ca="1">IF(MOD(ROW()-13,2)=0,IF(ISBLANK(OFFSET('11. SEGUIMIENTO 2026'!$O$14,INT((ROW()-13)/2),0)),"",OFFSET('11. SEGUIMIENTO 2026'!$O$14,INT((ROW()-13)/2),0)),IF(ISBLANK(OFFSET('9. METAS'!$R$20,INT((ROW()-14)/2),0)),"",OFFSET('9. METAS'!$R$20,INT((ROW()-14)/2),0)))</f>
        <v/>
      </c>
      <c r="L214" s="245" t="str">
        <f ca="1">IF(MOD(ROW()-13,2)=0,IF(ISBLANK(OFFSET('11. SEGUIMIENTO 2026'!$P$14,INT((ROW()-13)/2),0)),"",OFFSET('11. SEGUIMIENTO 2026'!$P$14,INT((ROW()-13)/2),0)),IF(ISBLANK(OFFSET('9. METAS'!$S$20,INT((ROW()-14)/2),0)),"",OFFSET('9. METAS'!$S$20,INT((ROW()-14)/2),0)))</f>
        <v/>
      </c>
      <c r="M214" s="246" t="str">
        <f ca="1">IF(MOD(ROW()-13,2)=0,IF(ISBLANK(OFFSET('11. SEGUIMIENTO 2026'!$Q$14,INT((ROW()-13)/2),0)),"",OFFSET('11. SEGUIMIENTO 2026'!$Q$14,INT((ROW()-13)/2),0)),IF(ISBLANK(OFFSET('9. METAS'!$T$20,INT((ROW()-14)/2),0)),"",OFFSET('9. METAS'!$T$20,INT((ROW()-14)/2),0)))</f>
        <v/>
      </c>
      <c r="N214" s="1013"/>
      <c r="O214" s="1014"/>
      <c r="P214" s="1015"/>
    </row>
    <row r="215" spans="3:16">
      <c r="C215" s="1016" t="str">
        <f ca="1">IF(ISBLANK(OFFSET('5. Pp (3 años)'!$C$46,INT((ROW()-13)/2),0)),"",OFFSET('5. Pp (3 años)'!$C$46,INT((ROW()-13)/2),0))</f>
        <v>Actividad</v>
      </c>
      <c r="D215" s="1018" t="str">
        <f ca="1">IF(ISBLANK(OFFSET('5. Pp (3 años)'!$D$46,INT((ROW()-13)/2),0)),"",OFFSET('5. Pp (3 años)'!$D$46,INT((ROW()-13)/2),0))</f>
        <v/>
      </c>
      <c r="E215" s="1018" t="str">
        <f ca="1">IF(ISBLANK(OFFSET('5. Pp (3 años)'!$E$46,INT((ROW()-13)/2),0)),"",OFFSET('5. Pp (3 años)'!$E$46,INT((ROW()-13)/2),0))</f>
        <v/>
      </c>
      <c r="F215" s="1021" t="str">
        <f ca="1">IF(ISBLANK(OFFSET('5. Pp (3 años)'!$K$46,INT((ROW()-13)/2),0)),"",OFFSET('5. Pp (3 años)'!$K$46,INT((ROW()-13)/2),0))</f>
        <v/>
      </c>
      <c r="G215" s="1023" t="str">
        <f ca="1">IF(ISBLANK(OFFSET('5. Pp (3 años)'!$H$46,INT((ROW()-13)/2),0)),"",OFFSET('5. Pp (3 años)'!$H$46,INT((ROW()-13)/2),0))</f>
        <v/>
      </c>
      <c r="H215" s="1002" t="str">
        <f ca="1">IF(ISBLANK(OFFSET('9. METAS'!$K$20,INT((ROW()-13)/2),0)),"",OFFSET('9. METAS'!$K$20,INT((ROW()-13)/2),0))</f>
        <v/>
      </c>
      <c r="I215" s="1004"/>
      <c r="J215" s="244" t="str">
        <f ca="1">IF(MOD(ROW()-13,2)=0,IF(ISBLANK(OFFSET('11. SEGUIMIENTO 2026'!$N$14,INT((ROW()-13)/2),0)),"",OFFSET('11. SEGUIMIENTO 2026'!$N$14,INT((ROW()-13)/2),0)),IF(ISBLANK(OFFSET('9. METAS'!$Q$20,INT((ROW()-14)/2),0)),"",OFFSET('9. METAS'!$Q$20,INT((ROW()-14)/2),0)))</f>
        <v/>
      </c>
      <c r="K215" s="245" t="str">
        <f ca="1">IF(MOD(ROW()-13,2)=0,IF(ISBLANK(OFFSET('11. SEGUIMIENTO 2026'!$O$14,INT((ROW()-13)/2),0)),"",OFFSET('11. SEGUIMIENTO 2026'!$O$14,INT((ROW()-13)/2),0)),IF(ISBLANK(OFFSET('9. METAS'!$R$20,INT((ROW()-14)/2),0)),"",OFFSET('9. METAS'!$R$20,INT((ROW()-14)/2),0)))</f>
        <v/>
      </c>
      <c r="L215" s="245" t="str">
        <f ca="1">IF(MOD(ROW()-13,2)=0,IF(ISBLANK(OFFSET('11. SEGUIMIENTO 2026'!$P$14,INT((ROW()-13)/2),0)),"",OFFSET('11. SEGUIMIENTO 2026'!$P$14,INT((ROW()-13)/2),0)),IF(ISBLANK(OFFSET('9. METAS'!$S$20,INT((ROW()-14)/2),0)),"",OFFSET('9. METAS'!$S$20,INT((ROW()-14)/2),0)))</f>
        <v/>
      </c>
      <c r="M215" s="246" t="str">
        <f ca="1">IF(MOD(ROW()-13,2)=0,IF(ISBLANK(OFFSET('11. SEGUIMIENTO 2026'!$Q$14,INT((ROW()-13)/2),0)),"",OFFSET('11. SEGUIMIENTO 2026'!$Q$14,INT((ROW()-13)/2),0)),IF(ISBLANK(OFFSET('9. METAS'!$T$20,INT((ROW()-14)/2),0)),"",OFFSET('9. METAS'!$T$20,INT((ROW()-14)/2),0)))</f>
        <v/>
      </c>
      <c r="N215" s="1006" t="str">
        <f t="shared" ref="N215" ca="1" si="198">IFERROR(J215/J216,"ND")</f>
        <v>ND</v>
      </c>
      <c r="O215" s="1008" t="str">
        <f t="shared" ref="O215" ca="1" si="199">IFERROR(((J215+K215+L215)/H215),"ND")</f>
        <v>ND</v>
      </c>
      <c r="P215" s="1010"/>
    </row>
    <row r="216" spans="3:16">
      <c r="C216" s="1025"/>
      <c r="D216" s="1018"/>
      <c r="E216" s="1018"/>
      <c r="F216" s="1021"/>
      <c r="G216" s="1023"/>
      <c r="H216" s="1002"/>
      <c r="I216" s="1012"/>
      <c r="J216" s="244" t="str">
        <f ca="1">IF(MOD(ROW()-13,2)=0,IF(ISBLANK(OFFSET('11. SEGUIMIENTO 2026'!$N$14,INT((ROW()-13)/2),0)),"",OFFSET('11. SEGUIMIENTO 2026'!$N$14,INT((ROW()-13)/2),0)),IF(ISBLANK(OFFSET('9. METAS'!$Q$20,INT((ROW()-14)/2),0)),"",OFFSET('9. METAS'!$Q$20,INT((ROW()-14)/2),0)))</f>
        <v/>
      </c>
      <c r="K216" s="245" t="str">
        <f ca="1">IF(MOD(ROW()-13,2)=0,IF(ISBLANK(OFFSET('11. SEGUIMIENTO 2026'!$O$14,INT((ROW()-13)/2),0)),"",OFFSET('11. SEGUIMIENTO 2026'!$O$14,INT((ROW()-13)/2),0)),IF(ISBLANK(OFFSET('9. METAS'!$R$20,INT((ROW()-14)/2),0)),"",OFFSET('9. METAS'!$R$20,INT((ROW()-14)/2),0)))</f>
        <v/>
      </c>
      <c r="L216" s="245" t="str">
        <f ca="1">IF(MOD(ROW()-13,2)=0,IF(ISBLANK(OFFSET('11. SEGUIMIENTO 2026'!$P$14,INT((ROW()-13)/2),0)),"",OFFSET('11. SEGUIMIENTO 2026'!$P$14,INT((ROW()-13)/2),0)),IF(ISBLANK(OFFSET('9. METAS'!$S$20,INT((ROW()-14)/2),0)),"",OFFSET('9. METAS'!$S$20,INT((ROW()-14)/2),0)))</f>
        <v/>
      </c>
      <c r="M216" s="246" t="str">
        <f ca="1">IF(MOD(ROW()-13,2)=0,IF(ISBLANK(OFFSET('11. SEGUIMIENTO 2026'!$Q$14,INT((ROW()-13)/2),0)),"",OFFSET('11. SEGUIMIENTO 2026'!$Q$14,INT((ROW()-13)/2),0)),IF(ISBLANK(OFFSET('9. METAS'!$T$20,INT((ROW()-14)/2),0)),"",OFFSET('9. METAS'!$T$20,INT((ROW()-14)/2),0)))</f>
        <v/>
      </c>
      <c r="N216" s="1013"/>
      <c r="O216" s="1014"/>
      <c r="P216" s="1015"/>
    </row>
    <row r="217" spans="3:16">
      <c r="C217" s="1016" t="str">
        <f ca="1">IF(ISBLANK(OFFSET('5. Pp (3 años)'!$C$46,INT((ROW()-13)/2),0)),"",OFFSET('5. Pp (3 años)'!$C$46,INT((ROW()-13)/2),0))</f>
        <v>Actividad</v>
      </c>
      <c r="D217" s="1018" t="str">
        <f ca="1">IF(ISBLANK(OFFSET('5. Pp (3 años)'!$D$46,INT((ROW()-13)/2),0)),"",OFFSET('5. Pp (3 años)'!$D$46,INT((ROW()-13)/2),0))</f>
        <v/>
      </c>
      <c r="E217" s="1018" t="str">
        <f ca="1">IF(ISBLANK(OFFSET('5. Pp (3 años)'!$E$46,INT((ROW()-13)/2),0)),"",OFFSET('5. Pp (3 años)'!$E$46,INT((ROW()-13)/2),0))</f>
        <v/>
      </c>
      <c r="F217" s="1021" t="str">
        <f ca="1">IF(ISBLANK(OFFSET('5. Pp (3 años)'!$K$46,INT((ROW()-13)/2),0)),"",OFFSET('5. Pp (3 años)'!$K$46,INT((ROW()-13)/2),0))</f>
        <v/>
      </c>
      <c r="G217" s="1023" t="str">
        <f ca="1">IF(ISBLANK(OFFSET('5. Pp (3 años)'!$H$46,INT((ROW()-13)/2),0)),"",OFFSET('5. Pp (3 años)'!$H$46,INT((ROW()-13)/2),0))</f>
        <v/>
      </c>
      <c r="H217" s="1002" t="str">
        <f ca="1">IF(ISBLANK(OFFSET('9. METAS'!$K$20,INT((ROW()-13)/2),0)),"",OFFSET('9. METAS'!$K$20,INT((ROW()-13)/2),0))</f>
        <v/>
      </c>
      <c r="I217" s="1004"/>
      <c r="J217" s="244" t="str">
        <f ca="1">IF(MOD(ROW()-13,2)=0,IF(ISBLANK(OFFSET('11. SEGUIMIENTO 2026'!$N$14,INT((ROW()-13)/2),0)),"",OFFSET('11. SEGUIMIENTO 2026'!$N$14,INT((ROW()-13)/2),0)),IF(ISBLANK(OFFSET('9. METAS'!$Q$20,INT((ROW()-14)/2),0)),"",OFFSET('9. METAS'!$Q$20,INT((ROW()-14)/2),0)))</f>
        <v/>
      </c>
      <c r="K217" s="245" t="str">
        <f ca="1">IF(MOD(ROW()-13,2)=0,IF(ISBLANK(OFFSET('11. SEGUIMIENTO 2026'!$O$14,INT((ROW()-13)/2),0)),"",OFFSET('11. SEGUIMIENTO 2026'!$O$14,INT((ROW()-13)/2),0)),IF(ISBLANK(OFFSET('9. METAS'!$R$20,INT((ROW()-14)/2),0)),"",OFFSET('9. METAS'!$R$20,INT((ROW()-14)/2),0)))</f>
        <v/>
      </c>
      <c r="L217" s="245" t="str">
        <f ca="1">IF(MOD(ROW()-13,2)=0,IF(ISBLANK(OFFSET('11. SEGUIMIENTO 2026'!$P$14,INT((ROW()-13)/2),0)),"",OFFSET('11. SEGUIMIENTO 2026'!$P$14,INT((ROW()-13)/2),0)),IF(ISBLANK(OFFSET('9. METAS'!$S$20,INT((ROW()-14)/2),0)),"",OFFSET('9. METAS'!$S$20,INT((ROW()-14)/2),0)))</f>
        <v/>
      </c>
      <c r="M217" s="246" t="str">
        <f ca="1">IF(MOD(ROW()-13,2)=0,IF(ISBLANK(OFFSET('11. SEGUIMIENTO 2026'!$Q$14,INT((ROW()-13)/2),0)),"",OFFSET('11. SEGUIMIENTO 2026'!$Q$14,INT((ROW()-13)/2),0)),IF(ISBLANK(OFFSET('9. METAS'!$T$20,INT((ROW()-14)/2),0)),"",OFFSET('9. METAS'!$T$20,INT((ROW()-14)/2),0)))</f>
        <v/>
      </c>
      <c r="N217" s="1006" t="str">
        <f t="shared" ref="N217" ca="1" si="200">IFERROR(J217/J218,"ND")</f>
        <v>ND</v>
      </c>
      <c r="O217" s="1008" t="str">
        <f t="shared" ref="O217" ca="1" si="201">IFERROR(((J217+K217+L217)/H217),"ND")</f>
        <v>ND</v>
      </c>
      <c r="P217" s="1010"/>
    </row>
    <row r="218" spans="3:16">
      <c r="C218" s="1025"/>
      <c r="D218" s="1018"/>
      <c r="E218" s="1018"/>
      <c r="F218" s="1021"/>
      <c r="G218" s="1023"/>
      <c r="H218" s="1002"/>
      <c r="I218" s="1012"/>
      <c r="J218" s="244" t="str">
        <f ca="1">IF(MOD(ROW()-13,2)=0,IF(ISBLANK(OFFSET('11. SEGUIMIENTO 2026'!$N$14,INT((ROW()-13)/2),0)),"",OFFSET('11. SEGUIMIENTO 2026'!$N$14,INT((ROW()-13)/2),0)),IF(ISBLANK(OFFSET('9. METAS'!$Q$20,INT((ROW()-14)/2),0)),"",OFFSET('9. METAS'!$Q$20,INT((ROW()-14)/2),0)))</f>
        <v/>
      </c>
      <c r="K218" s="245" t="str">
        <f ca="1">IF(MOD(ROW()-13,2)=0,IF(ISBLANK(OFFSET('11. SEGUIMIENTO 2026'!$O$14,INT((ROW()-13)/2),0)),"",OFFSET('11. SEGUIMIENTO 2026'!$O$14,INT((ROW()-13)/2),0)),IF(ISBLANK(OFFSET('9. METAS'!$R$20,INT((ROW()-14)/2),0)),"",OFFSET('9. METAS'!$R$20,INT((ROW()-14)/2),0)))</f>
        <v/>
      </c>
      <c r="L218" s="245" t="str">
        <f ca="1">IF(MOD(ROW()-13,2)=0,IF(ISBLANK(OFFSET('11. SEGUIMIENTO 2026'!$P$14,INT((ROW()-13)/2),0)),"",OFFSET('11. SEGUIMIENTO 2026'!$P$14,INT((ROW()-13)/2),0)),IF(ISBLANK(OFFSET('9. METAS'!$S$20,INT((ROW()-14)/2),0)),"",OFFSET('9. METAS'!$S$20,INT((ROW()-14)/2),0)))</f>
        <v/>
      </c>
      <c r="M218" s="246" t="str">
        <f ca="1">IF(MOD(ROW()-13,2)=0,IF(ISBLANK(OFFSET('11. SEGUIMIENTO 2026'!$Q$14,INT((ROW()-13)/2),0)),"",OFFSET('11. SEGUIMIENTO 2026'!$Q$14,INT((ROW()-13)/2),0)),IF(ISBLANK(OFFSET('9. METAS'!$T$20,INT((ROW()-14)/2),0)),"",OFFSET('9. METAS'!$T$20,INT((ROW()-14)/2),0)))</f>
        <v/>
      </c>
      <c r="N218" s="1013"/>
      <c r="O218" s="1014"/>
      <c r="P218" s="1015"/>
    </row>
    <row r="219" spans="3:16">
      <c r="C219" s="1016" t="str">
        <f ca="1">IF(ISBLANK(OFFSET('5. Pp (3 años)'!$C$46,INT((ROW()-13)/2),0)),"",OFFSET('5. Pp (3 años)'!$C$46,INT((ROW()-13)/2),0))</f>
        <v>Actividad</v>
      </c>
      <c r="D219" s="1018" t="str">
        <f ca="1">IF(ISBLANK(OFFSET('5. Pp (3 años)'!$D$46,INT((ROW()-13)/2),0)),"",OFFSET('5. Pp (3 años)'!$D$46,INT((ROW()-13)/2),0))</f>
        <v/>
      </c>
      <c r="E219" s="1018" t="str">
        <f ca="1">IF(ISBLANK(OFFSET('5. Pp (3 años)'!$E$46,INT((ROW()-13)/2),0)),"",OFFSET('5. Pp (3 años)'!$E$46,INT((ROW()-13)/2),0))</f>
        <v/>
      </c>
      <c r="F219" s="1021" t="str">
        <f ca="1">IF(ISBLANK(OFFSET('5. Pp (3 años)'!$K$46,INT((ROW()-13)/2),0)),"",OFFSET('5. Pp (3 años)'!$K$46,INT((ROW()-13)/2),0))</f>
        <v/>
      </c>
      <c r="G219" s="1023" t="str">
        <f ca="1">IF(ISBLANK(OFFSET('5. Pp (3 años)'!$H$46,INT((ROW()-13)/2),0)),"",OFFSET('5. Pp (3 años)'!$H$46,INT((ROW()-13)/2),0))</f>
        <v/>
      </c>
      <c r="H219" s="1002" t="str">
        <f ca="1">IF(ISBLANK(OFFSET('9. METAS'!$K$20,INT((ROW()-13)/2),0)),"",OFFSET('9. METAS'!$K$20,INT((ROW()-13)/2),0))</f>
        <v/>
      </c>
      <c r="I219" s="1004"/>
      <c r="J219" s="244" t="str">
        <f ca="1">IF(MOD(ROW()-13,2)=0,IF(ISBLANK(OFFSET('11. SEGUIMIENTO 2026'!$N$14,INT((ROW()-13)/2),0)),"",OFFSET('11. SEGUIMIENTO 2026'!$N$14,INT((ROW()-13)/2),0)),IF(ISBLANK(OFFSET('9. METAS'!$Q$20,INT((ROW()-14)/2),0)),"",OFFSET('9. METAS'!$Q$20,INT((ROW()-14)/2),0)))</f>
        <v/>
      </c>
      <c r="K219" s="245" t="str">
        <f ca="1">IF(MOD(ROW()-13,2)=0,IF(ISBLANK(OFFSET('11. SEGUIMIENTO 2026'!$O$14,INT((ROW()-13)/2),0)),"",OFFSET('11. SEGUIMIENTO 2026'!$O$14,INT((ROW()-13)/2),0)),IF(ISBLANK(OFFSET('9. METAS'!$R$20,INT((ROW()-14)/2),0)),"",OFFSET('9. METAS'!$R$20,INT((ROW()-14)/2),0)))</f>
        <v/>
      </c>
      <c r="L219" s="245" t="str">
        <f ca="1">IF(MOD(ROW()-13,2)=0,IF(ISBLANK(OFFSET('11. SEGUIMIENTO 2026'!$P$14,INT((ROW()-13)/2),0)),"",OFFSET('11. SEGUIMIENTO 2026'!$P$14,INT((ROW()-13)/2),0)),IF(ISBLANK(OFFSET('9. METAS'!$S$20,INT((ROW()-14)/2),0)),"",OFFSET('9. METAS'!$S$20,INT((ROW()-14)/2),0)))</f>
        <v/>
      </c>
      <c r="M219" s="246" t="str">
        <f ca="1">IF(MOD(ROW()-13,2)=0,IF(ISBLANK(OFFSET('11. SEGUIMIENTO 2026'!$Q$14,INT((ROW()-13)/2),0)),"",OFFSET('11. SEGUIMIENTO 2026'!$Q$14,INT((ROW()-13)/2),0)),IF(ISBLANK(OFFSET('9. METAS'!$T$20,INT((ROW()-14)/2),0)),"",OFFSET('9. METAS'!$T$20,INT((ROW()-14)/2),0)))</f>
        <v/>
      </c>
      <c r="N219" s="1006" t="str">
        <f t="shared" ref="N219" ca="1" si="202">IFERROR(J219/J220,"ND")</f>
        <v>ND</v>
      </c>
      <c r="O219" s="1008" t="str">
        <f t="shared" ref="O219" ca="1" si="203">IFERROR(((J219+K219+L219)/H219),"ND")</f>
        <v>ND</v>
      </c>
      <c r="P219" s="1010"/>
    </row>
    <row r="220" spans="3:16">
      <c r="C220" s="1025"/>
      <c r="D220" s="1018"/>
      <c r="E220" s="1018"/>
      <c r="F220" s="1021"/>
      <c r="G220" s="1023"/>
      <c r="H220" s="1002"/>
      <c r="I220" s="1012"/>
      <c r="J220" s="244" t="str">
        <f ca="1">IF(MOD(ROW()-13,2)=0,IF(ISBLANK(OFFSET('11. SEGUIMIENTO 2026'!$N$14,INT((ROW()-13)/2),0)),"",OFFSET('11. SEGUIMIENTO 2026'!$N$14,INT((ROW()-13)/2),0)),IF(ISBLANK(OFFSET('9. METAS'!$Q$20,INT((ROW()-14)/2),0)),"",OFFSET('9. METAS'!$Q$20,INT((ROW()-14)/2),0)))</f>
        <v/>
      </c>
      <c r="K220" s="245" t="str">
        <f ca="1">IF(MOD(ROW()-13,2)=0,IF(ISBLANK(OFFSET('11. SEGUIMIENTO 2026'!$O$14,INT((ROW()-13)/2),0)),"",OFFSET('11. SEGUIMIENTO 2026'!$O$14,INT((ROW()-13)/2),0)),IF(ISBLANK(OFFSET('9. METAS'!$R$20,INT((ROW()-14)/2),0)),"",OFFSET('9. METAS'!$R$20,INT((ROW()-14)/2),0)))</f>
        <v/>
      </c>
      <c r="L220" s="245" t="str">
        <f ca="1">IF(MOD(ROW()-13,2)=0,IF(ISBLANK(OFFSET('11. SEGUIMIENTO 2026'!$P$14,INT((ROW()-13)/2),0)),"",OFFSET('11. SEGUIMIENTO 2026'!$P$14,INT((ROW()-13)/2),0)),IF(ISBLANK(OFFSET('9. METAS'!$S$20,INT((ROW()-14)/2),0)),"",OFFSET('9. METAS'!$S$20,INT((ROW()-14)/2),0)))</f>
        <v/>
      </c>
      <c r="M220" s="246" t="str">
        <f ca="1">IF(MOD(ROW()-13,2)=0,IF(ISBLANK(OFFSET('11. SEGUIMIENTO 2026'!$Q$14,INT((ROW()-13)/2),0)),"",OFFSET('11. SEGUIMIENTO 2026'!$Q$14,INT((ROW()-13)/2),0)),IF(ISBLANK(OFFSET('9. METAS'!$T$20,INT((ROW()-14)/2),0)),"",OFFSET('9. METAS'!$T$20,INT((ROW()-14)/2),0)))</f>
        <v/>
      </c>
      <c r="N220" s="1013"/>
      <c r="O220" s="1014"/>
      <c r="P220" s="1015"/>
    </row>
    <row r="221" spans="3:16">
      <c r="C221" s="1016" t="str">
        <f ca="1">IF(ISBLANK(OFFSET('5. Pp (3 años)'!$C$46,INT((ROW()-13)/2),0)),"",OFFSET('5. Pp (3 años)'!$C$46,INT((ROW()-13)/2),0))</f>
        <v>Componente</v>
      </c>
      <c r="D221" s="1018" t="str">
        <f ca="1">IF(ISBLANK(OFFSET('5. Pp (3 años)'!$D$46,INT((ROW()-13)/2),0)),"",OFFSET('5. Pp (3 años)'!$D$46,INT((ROW()-13)/2),0))</f>
        <v>4.1.1.1.18 Servicios de formación para la dignificación laboral y el acompañamiento a cuidadores otorgados.</v>
      </c>
      <c r="E221" s="1018" t="str">
        <f ca="1">IF(ISBLANK(OFFSET('5. Pp (3 años)'!$E$46,INT((ROW()-13)/2),0)),"",OFFSET('5. Pp (3 años)'!$E$46,INT((ROW()-13)/2),0))</f>
        <v>PSFAO: Porcentaje de servicios de formación y acompañamiento otorgados.</v>
      </c>
      <c r="F221" s="1021" t="str">
        <f ca="1">IF(ISBLANK(OFFSET('5. Pp (3 años)'!$K$46,INT((ROW()-13)/2),0)),"",OFFSET('5. Pp (3 años)'!$K$46,INT((ROW()-13)/2),0))</f>
        <v>Ascendente</v>
      </c>
      <c r="G221" s="1023" t="str">
        <f ca="1">IF(ISBLANK(OFFSET('5. Pp (3 años)'!$H$46,INT((ROW()-13)/2),0)),"",OFFSET('5. Pp (3 años)'!$H$46,INT((ROW()-13)/2),0))</f>
        <v>Trimestral</v>
      </c>
      <c r="H221" s="1002">
        <f ca="1">IF(ISBLANK(OFFSET('9. METAS'!$K$20,INT((ROW()-13)/2),0)),"",OFFSET('9. METAS'!$K$20,INT((ROW()-13)/2),0))</f>
        <v>100</v>
      </c>
      <c r="I221" s="1004"/>
      <c r="J221" s="244">
        <f ca="1">IF(MOD(ROW()-13,2)=0,IF(ISBLANK(OFFSET('11. SEGUIMIENTO 2026'!$N$14,INT((ROW()-13)/2),0)),"",OFFSET('11. SEGUIMIENTO 2026'!$N$14,INT((ROW()-13)/2),0)),IF(ISBLANK(OFFSET('9. METAS'!$Q$20,INT((ROW()-14)/2),0)),"",OFFSET('9. METAS'!$Q$20,INT((ROW()-14)/2),0)))</f>
        <v>25</v>
      </c>
      <c r="K221" s="245" t="str">
        <f ca="1">IF(MOD(ROW()-13,2)=0,IF(ISBLANK(OFFSET('11. SEGUIMIENTO 2026'!$O$14,INT((ROW()-13)/2),0)),"",OFFSET('11. SEGUIMIENTO 2026'!$O$14,INT((ROW()-13)/2),0)),IF(ISBLANK(OFFSET('9. METAS'!$R$20,INT((ROW()-14)/2),0)),"",OFFSET('9. METAS'!$R$20,INT((ROW()-14)/2),0)))</f>
        <v/>
      </c>
      <c r="L221" s="245" t="str">
        <f ca="1">IF(MOD(ROW()-13,2)=0,IF(ISBLANK(OFFSET('11. SEGUIMIENTO 2026'!$P$14,INT((ROW()-13)/2),0)),"",OFFSET('11. SEGUIMIENTO 2026'!$P$14,INT((ROW()-13)/2),0)),IF(ISBLANK(OFFSET('9. METAS'!$S$20,INT((ROW()-14)/2),0)),"",OFFSET('9. METAS'!$S$20,INT((ROW()-14)/2),0)))</f>
        <v/>
      </c>
      <c r="M221" s="246" t="str">
        <f ca="1">IF(MOD(ROW()-13,2)=0,IF(ISBLANK(OFFSET('11. SEGUIMIENTO 2026'!$Q$14,INT((ROW()-13)/2),0)),"",OFFSET('11. SEGUIMIENTO 2026'!$Q$14,INT((ROW()-13)/2),0)),IF(ISBLANK(OFFSET('9. METAS'!$T$20,INT((ROW()-14)/2),0)),"",OFFSET('9. METAS'!$T$20,INT((ROW()-14)/2),0)))</f>
        <v/>
      </c>
      <c r="N221" s="1006">
        <f t="shared" ref="N221" ca="1" si="204">IFERROR(J221/J222,"ND")</f>
        <v>1</v>
      </c>
      <c r="O221" s="1008" t="str">
        <f t="shared" ref="O221" ca="1" si="205">IFERROR(((J221+K221+L221)/H221),"ND")</f>
        <v>ND</v>
      </c>
      <c r="P221" s="1010"/>
    </row>
    <row r="222" spans="3:16">
      <c r="C222" s="1025"/>
      <c r="D222" s="1018"/>
      <c r="E222" s="1018"/>
      <c r="F222" s="1021"/>
      <c r="G222" s="1023"/>
      <c r="H222" s="1002"/>
      <c r="I222" s="1012"/>
      <c r="J222" s="244">
        <f ca="1">IF(MOD(ROW()-13,2)=0,IF(ISBLANK(OFFSET('11. SEGUIMIENTO 2026'!$N$14,INT((ROW()-13)/2),0)),"",OFFSET('11. SEGUIMIENTO 2026'!$N$14,INT((ROW()-13)/2),0)),IF(ISBLANK(OFFSET('9. METAS'!$Q$20,INT((ROW()-14)/2),0)),"",OFFSET('9. METAS'!$Q$20,INT((ROW()-14)/2),0)))</f>
        <v>25</v>
      </c>
      <c r="K222" s="245">
        <f ca="1">IF(MOD(ROW()-13,2)=0,IF(ISBLANK(OFFSET('11. SEGUIMIENTO 2026'!$O$14,INT((ROW()-13)/2),0)),"",OFFSET('11. SEGUIMIENTO 2026'!$O$14,INT((ROW()-13)/2),0)),IF(ISBLANK(OFFSET('9. METAS'!$R$20,INT((ROW()-14)/2),0)),"",OFFSET('9. METAS'!$R$20,INT((ROW()-14)/2),0)))</f>
        <v>25</v>
      </c>
      <c r="L222" s="245">
        <f ca="1">IF(MOD(ROW()-13,2)=0,IF(ISBLANK(OFFSET('11. SEGUIMIENTO 2026'!$P$14,INT((ROW()-13)/2),0)),"",OFFSET('11. SEGUIMIENTO 2026'!$P$14,INT((ROW()-13)/2),0)),IF(ISBLANK(OFFSET('9. METAS'!$S$20,INT((ROW()-14)/2),0)),"",OFFSET('9. METAS'!$S$20,INT((ROW()-14)/2),0)))</f>
        <v>25</v>
      </c>
      <c r="M222" s="246">
        <f ca="1">IF(MOD(ROW()-13,2)=0,IF(ISBLANK(OFFSET('11. SEGUIMIENTO 2026'!$Q$14,INT((ROW()-13)/2),0)),"",OFFSET('11. SEGUIMIENTO 2026'!$Q$14,INT((ROW()-13)/2),0)),IF(ISBLANK(OFFSET('9. METAS'!$T$20,INT((ROW()-14)/2),0)),"",OFFSET('9. METAS'!$T$20,INT((ROW()-14)/2),0)))</f>
        <v>25</v>
      </c>
      <c r="N222" s="1013"/>
      <c r="O222" s="1014"/>
      <c r="P222" s="1015"/>
    </row>
    <row r="223" spans="3:16">
      <c r="C223" s="1016" t="str">
        <f ca="1">IF(ISBLANK(OFFSET('5. Pp (3 años)'!$C$46,INT((ROW()-13)/2),0)),"",OFFSET('5. Pp (3 años)'!$C$46,INT((ROW()-13)/2),0))</f>
        <v>Actividad</v>
      </c>
      <c r="D223" s="1018" t="str">
        <f ca="1">IF(ISBLANK(OFFSET('5. Pp (3 años)'!$D$46,INT((ROW()-13)/2),0)),"",OFFSET('5. Pp (3 años)'!$D$46,INT((ROW()-13)/2),0))</f>
        <v>4.1.1.1.18.1 Instrucción a sectores productivos en materia de dignificación laboral y entornos libres de discriminación.</v>
      </c>
      <c r="E223" s="1018" t="str">
        <f ca="1">IF(ISBLANK(OFFSET('5. Pp (3 años)'!$E$46,INT((ROW()-13)/2),0)),"",OFFSET('5. Pp (3 años)'!$E$46,INT((ROW()-13)/2),0))</f>
        <v>PCDLR: Porcentaje de capacitaciones en dignificación laboral realizadas.</v>
      </c>
      <c r="F223" s="1021" t="str">
        <f ca="1">IF(ISBLANK(OFFSET('5. Pp (3 años)'!$K$46,INT((ROW()-13)/2),0)),"",OFFSET('5. Pp (3 años)'!$K$46,INT((ROW()-13)/2),0))</f>
        <v>Ascendente</v>
      </c>
      <c r="G223" s="1023" t="str">
        <f ca="1">IF(ISBLANK(OFFSET('5. Pp (3 años)'!$H$46,INT((ROW()-13)/2),0)),"",OFFSET('5. Pp (3 años)'!$H$46,INT((ROW()-13)/2),0))</f>
        <v>Trimestral</v>
      </c>
      <c r="H223" s="1002">
        <f ca="1">IF(ISBLANK(OFFSET('9. METAS'!$K$20,INT((ROW()-13)/2),0)),"",OFFSET('9. METAS'!$K$20,INT((ROW()-13)/2),0))</f>
        <v>20</v>
      </c>
      <c r="I223" s="1004"/>
      <c r="J223" s="244">
        <f ca="1">IF(MOD(ROW()-13,2)=0,IF(ISBLANK(OFFSET('11. SEGUIMIENTO 2026'!$N$14,INT((ROW()-13)/2),0)),"",OFFSET('11. SEGUIMIENTO 2026'!$N$14,INT((ROW()-13)/2),0)),IF(ISBLANK(OFFSET('9. METAS'!$Q$20,INT((ROW()-14)/2),0)),"",OFFSET('9. METAS'!$Q$20,INT((ROW()-14)/2),0)))</f>
        <v>6</v>
      </c>
      <c r="K223" s="245" t="str">
        <f ca="1">IF(MOD(ROW()-13,2)=0,IF(ISBLANK(OFFSET('11. SEGUIMIENTO 2026'!$O$14,INT((ROW()-13)/2),0)),"",OFFSET('11. SEGUIMIENTO 2026'!$O$14,INT((ROW()-13)/2),0)),IF(ISBLANK(OFFSET('9. METAS'!$R$20,INT((ROW()-14)/2),0)),"",OFFSET('9. METAS'!$R$20,INT((ROW()-14)/2),0)))</f>
        <v/>
      </c>
      <c r="L223" s="245" t="str">
        <f ca="1">IF(MOD(ROW()-13,2)=0,IF(ISBLANK(OFFSET('11. SEGUIMIENTO 2026'!$P$14,INT((ROW()-13)/2),0)),"",OFFSET('11. SEGUIMIENTO 2026'!$P$14,INT((ROW()-13)/2),0)),IF(ISBLANK(OFFSET('9. METAS'!$S$20,INT((ROW()-14)/2),0)),"",OFFSET('9. METAS'!$S$20,INT((ROW()-14)/2),0)))</f>
        <v/>
      </c>
      <c r="M223" s="246" t="str">
        <f ca="1">IF(MOD(ROW()-13,2)=0,IF(ISBLANK(OFFSET('11. SEGUIMIENTO 2026'!$Q$14,INT((ROW()-13)/2),0)),"",OFFSET('11. SEGUIMIENTO 2026'!$Q$14,INT((ROW()-13)/2),0)),IF(ISBLANK(OFFSET('9. METAS'!$T$20,INT((ROW()-14)/2),0)),"",OFFSET('9. METAS'!$T$20,INT((ROW()-14)/2),0)))</f>
        <v/>
      </c>
      <c r="N223" s="1006">
        <f t="shared" ref="N223" ca="1" si="206">IFERROR(J223/J224,"ND")</f>
        <v>1</v>
      </c>
      <c r="O223" s="1008" t="str">
        <f t="shared" ref="O223" ca="1" si="207">IFERROR(((J223+K223+L223)/H223),"ND")</f>
        <v>ND</v>
      </c>
      <c r="P223" s="1010"/>
    </row>
    <row r="224" spans="3:16">
      <c r="C224" s="1025"/>
      <c r="D224" s="1018"/>
      <c r="E224" s="1018"/>
      <c r="F224" s="1021"/>
      <c r="G224" s="1023"/>
      <c r="H224" s="1002"/>
      <c r="I224" s="1012"/>
      <c r="J224" s="244">
        <f ca="1">IF(MOD(ROW()-13,2)=0,IF(ISBLANK(OFFSET('11. SEGUIMIENTO 2026'!$N$14,INT((ROW()-13)/2),0)),"",OFFSET('11. SEGUIMIENTO 2026'!$N$14,INT((ROW()-13)/2),0)),IF(ISBLANK(OFFSET('9. METAS'!$Q$20,INT((ROW()-14)/2),0)),"",OFFSET('9. METAS'!$Q$20,INT((ROW()-14)/2),0)))</f>
        <v>6</v>
      </c>
      <c r="K224" s="245">
        <f ca="1">IF(MOD(ROW()-13,2)=0,IF(ISBLANK(OFFSET('11. SEGUIMIENTO 2026'!$O$14,INT((ROW()-13)/2),0)),"",OFFSET('11. SEGUIMIENTO 2026'!$O$14,INT((ROW()-13)/2),0)),IF(ISBLANK(OFFSET('9. METAS'!$R$20,INT((ROW()-14)/2),0)),"",OFFSET('9. METAS'!$R$20,INT((ROW()-14)/2),0)))</f>
        <v>6</v>
      </c>
      <c r="L224" s="245">
        <f ca="1">IF(MOD(ROW()-13,2)=0,IF(ISBLANK(OFFSET('11. SEGUIMIENTO 2026'!$P$14,INT((ROW()-13)/2),0)),"",OFFSET('11. SEGUIMIENTO 2026'!$P$14,INT((ROW()-13)/2),0)),IF(ISBLANK(OFFSET('9. METAS'!$S$20,INT((ROW()-14)/2),0)),"",OFFSET('9. METAS'!$S$20,INT((ROW()-14)/2),0)))</f>
        <v>4</v>
      </c>
      <c r="M224" s="246">
        <f ca="1">IF(MOD(ROW()-13,2)=0,IF(ISBLANK(OFFSET('11. SEGUIMIENTO 2026'!$Q$14,INT((ROW()-13)/2),0)),"",OFFSET('11. SEGUIMIENTO 2026'!$Q$14,INT((ROW()-13)/2),0)),IF(ISBLANK(OFFSET('9. METAS'!$T$20,INT((ROW()-14)/2),0)),"",OFFSET('9. METAS'!$T$20,INT((ROW()-14)/2),0)))</f>
        <v>4</v>
      </c>
      <c r="N224" s="1013"/>
      <c r="O224" s="1014"/>
      <c r="P224" s="1015"/>
    </row>
    <row r="225" spans="3:16">
      <c r="C225" s="1016" t="str">
        <f ca="1">IF(ISBLANK(OFFSET('5. Pp (3 años)'!$C$46,INT((ROW()-13)/2),0)),"",OFFSET('5. Pp (3 años)'!$C$46,INT((ROW()-13)/2),0))</f>
        <v>Actividad</v>
      </c>
      <c r="D225" s="1018" t="str">
        <f ca="1">IF(ISBLANK(OFFSET('5. Pp (3 años)'!$D$46,INT((ROW()-13)/2),0)),"",OFFSET('5. Pp (3 años)'!$D$46,INT((ROW()-13)/2),0))</f>
        <v>4.1.1.1.18.2 Gestión de la vinculación laboral inclusiva y canalización para la corresponsabilidad del cuidado.</v>
      </c>
      <c r="E225" s="1018" t="str">
        <f ca="1">IF(ISBLANK(OFFSET('5. Pp (3 años)'!$E$46,INT((ROW()-13)/2),0)),"",OFFSET('5. Pp (3 años)'!$E$46,INT((ROW()-13)/2),0))</f>
        <v>PAVCI: Porcentaje de acciones de vinculación y canalización institucional ejecutadas.</v>
      </c>
      <c r="F225" s="1021" t="str">
        <f ca="1">IF(ISBLANK(OFFSET('5. Pp (3 años)'!$K$46,INT((ROW()-13)/2),0)),"",OFFSET('5. Pp (3 años)'!$K$46,INT((ROW()-13)/2),0))</f>
        <v>Ascendente</v>
      </c>
      <c r="G225" s="1023" t="str">
        <f ca="1">IF(ISBLANK(OFFSET('5. Pp (3 años)'!$H$46,INT((ROW()-13)/2),0)),"",OFFSET('5. Pp (3 años)'!$H$46,INT((ROW()-13)/2),0))</f>
        <v>Trimestral</v>
      </c>
      <c r="H225" s="1002">
        <f ca="1">IF(ISBLANK(OFFSET('9. METAS'!$K$20,INT((ROW()-13)/2),0)),"",OFFSET('9. METAS'!$K$20,INT((ROW()-13)/2),0))</f>
        <v>80</v>
      </c>
      <c r="I225" s="1004"/>
      <c r="J225" s="244">
        <f ca="1">IF(MOD(ROW()-13,2)=0,IF(ISBLANK(OFFSET('11. SEGUIMIENTO 2026'!$N$14,INT((ROW()-13)/2),0)),"",OFFSET('11. SEGUIMIENTO 2026'!$N$14,INT((ROW()-13)/2),0)),IF(ISBLANK(OFFSET('9. METAS'!$Q$20,INT((ROW()-14)/2),0)),"",OFFSET('9. METAS'!$Q$20,INT((ROW()-14)/2),0)))</f>
        <v>20</v>
      </c>
      <c r="K225" s="245" t="str">
        <f ca="1">IF(MOD(ROW()-13,2)=0,IF(ISBLANK(OFFSET('11. SEGUIMIENTO 2026'!$O$14,INT((ROW()-13)/2),0)),"",OFFSET('11. SEGUIMIENTO 2026'!$O$14,INT((ROW()-13)/2),0)),IF(ISBLANK(OFFSET('9. METAS'!$R$20,INT((ROW()-14)/2),0)),"",OFFSET('9. METAS'!$R$20,INT((ROW()-14)/2),0)))</f>
        <v/>
      </c>
      <c r="L225" s="245" t="str">
        <f ca="1">IF(MOD(ROW()-13,2)=0,IF(ISBLANK(OFFSET('11. SEGUIMIENTO 2026'!$P$14,INT((ROW()-13)/2),0)),"",OFFSET('11. SEGUIMIENTO 2026'!$P$14,INT((ROW()-13)/2),0)),IF(ISBLANK(OFFSET('9. METAS'!$S$20,INT((ROW()-14)/2),0)),"",OFFSET('9. METAS'!$S$20,INT((ROW()-14)/2),0)))</f>
        <v/>
      </c>
      <c r="M225" s="246" t="str">
        <f ca="1">IF(MOD(ROW()-13,2)=0,IF(ISBLANK(OFFSET('11. SEGUIMIENTO 2026'!$Q$14,INT((ROW()-13)/2),0)),"",OFFSET('11. SEGUIMIENTO 2026'!$Q$14,INT((ROW()-13)/2),0)),IF(ISBLANK(OFFSET('9. METAS'!$T$20,INT((ROW()-14)/2),0)),"",OFFSET('9. METAS'!$T$20,INT((ROW()-14)/2),0)))</f>
        <v/>
      </c>
      <c r="N225" s="1006">
        <f t="shared" ref="N225" ca="1" si="208">IFERROR(J225/J226,"ND")</f>
        <v>1</v>
      </c>
      <c r="O225" s="1008" t="str">
        <f t="shared" ref="O225" ca="1" si="209">IFERROR(((J225+K225+L225)/H225),"ND")</f>
        <v>ND</v>
      </c>
      <c r="P225" s="1010"/>
    </row>
    <row r="226" spans="3:16">
      <c r="C226" s="1025"/>
      <c r="D226" s="1018"/>
      <c r="E226" s="1018"/>
      <c r="F226" s="1021"/>
      <c r="G226" s="1023"/>
      <c r="H226" s="1002"/>
      <c r="I226" s="1012"/>
      <c r="J226" s="244">
        <f ca="1">IF(MOD(ROW()-13,2)=0,IF(ISBLANK(OFFSET('11. SEGUIMIENTO 2026'!$N$14,INT((ROW()-13)/2),0)),"",OFFSET('11. SEGUIMIENTO 2026'!$N$14,INT((ROW()-13)/2),0)),IF(ISBLANK(OFFSET('9. METAS'!$Q$20,INT((ROW()-14)/2),0)),"",OFFSET('9. METAS'!$Q$20,INT((ROW()-14)/2),0)))</f>
        <v>20</v>
      </c>
      <c r="K226" s="245">
        <f ca="1">IF(MOD(ROW()-13,2)=0,IF(ISBLANK(OFFSET('11. SEGUIMIENTO 2026'!$O$14,INT((ROW()-13)/2),0)),"",OFFSET('11. SEGUIMIENTO 2026'!$O$14,INT((ROW()-13)/2),0)),IF(ISBLANK(OFFSET('9. METAS'!$R$20,INT((ROW()-14)/2),0)),"",OFFSET('9. METAS'!$R$20,INT((ROW()-14)/2),0)))</f>
        <v>20</v>
      </c>
      <c r="L226" s="245">
        <f ca="1">IF(MOD(ROW()-13,2)=0,IF(ISBLANK(OFFSET('11. SEGUIMIENTO 2026'!$P$14,INT((ROW()-13)/2),0)),"",OFFSET('11. SEGUIMIENTO 2026'!$P$14,INT((ROW()-13)/2),0)),IF(ISBLANK(OFFSET('9. METAS'!$S$20,INT((ROW()-14)/2),0)),"",OFFSET('9. METAS'!$S$20,INT((ROW()-14)/2),0)))</f>
        <v>20</v>
      </c>
      <c r="M226" s="246">
        <f ca="1">IF(MOD(ROW()-13,2)=0,IF(ISBLANK(OFFSET('11. SEGUIMIENTO 2026'!$Q$14,INT((ROW()-13)/2),0)),"",OFFSET('11. SEGUIMIENTO 2026'!$Q$14,INT((ROW()-13)/2),0)),IF(ISBLANK(OFFSET('9. METAS'!$T$20,INT((ROW()-14)/2),0)),"",OFFSET('9. METAS'!$T$20,INT((ROW()-14)/2),0)))</f>
        <v>20</v>
      </c>
      <c r="N226" s="1013"/>
      <c r="O226" s="1014"/>
      <c r="P226" s="1015"/>
    </row>
    <row r="227" spans="3:16">
      <c r="C227" s="1016" t="str">
        <f ca="1">IF(ISBLANK(OFFSET('5. Pp (3 años)'!$C$46,INT((ROW()-13)/2),0)),"",OFFSET('5. Pp (3 años)'!$C$46,INT((ROW()-13)/2),0))</f>
        <v>Actividad</v>
      </c>
      <c r="D227" s="1018" t="str">
        <f ca="1">IF(ISBLANK(OFFSET('5. Pp (3 años)'!$D$46,INT((ROW()-13)/2),0)),"",OFFSET('5. Pp (3 años)'!$D$46,INT((ROW()-13)/2),0))</f>
        <v/>
      </c>
      <c r="E227" s="1018" t="str">
        <f ca="1">IF(ISBLANK(OFFSET('5. Pp (3 años)'!$E$46,INT((ROW()-13)/2),0)),"",OFFSET('5. Pp (3 años)'!$E$46,INT((ROW()-13)/2),0))</f>
        <v/>
      </c>
      <c r="F227" s="1021" t="str">
        <f ca="1">IF(ISBLANK(OFFSET('5. Pp (3 años)'!$K$46,INT((ROW()-13)/2),0)),"",OFFSET('5. Pp (3 años)'!$K$46,INT((ROW()-13)/2),0))</f>
        <v/>
      </c>
      <c r="G227" s="1023" t="str">
        <f ca="1">IF(ISBLANK(OFFSET('5. Pp (3 años)'!$H$46,INT((ROW()-13)/2),0)),"",OFFSET('5. Pp (3 años)'!$H$46,INT((ROW()-13)/2),0))</f>
        <v/>
      </c>
      <c r="H227" s="1002" t="str">
        <f ca="1">IF(ISBLANK(OFFSET('9. METAS'!$K$20,INT((ROW()-13)/2),0)),"",OFFSET('9. METAS'!$K$20,INT((ROW()-13)/2),0))</f>
        <v/>
      </c>
      <c r="I227" s="1004"/>
      <c r="J227" s="244" t="str">
        <f ca="1">IF(MOD(ROW()-13,2)=0,IF(ISBLANK(OFFSET('11. SEGUIMIENTO 2026'!$N$14,INT((ROW()-13)/2),0)),"",OFFSET('11. SEGUIMIENTO 2026'!$N$14,INT((ROW()-13)/2),0)),IF(ISBLANK(OFFSET('9. METAS'!$Q$20,INT((ROW()-14)/2),0)),"",OFFSET('9. METAS'!$Q$20,INT((ROW()-14)/2),0)))</f>
        <v/>
      </c>
      <c r="K227" s="245" t="str">
        <f ca="1">IF(MOD(ROW()-13,2)=0,IF(ISBLANK(OFFSET('11. SEGUIMIENTO 2026'!$O$14,INT((ROW()-13)/2),0)),"",OFFSET('11. SEGUIMIENTO 2026'!$O$14,INT((ROW()-13)/2),0)),IF(ISBLANK(OFFSET('9. METAS'!$R$20,INT((ROW()-14)/2),0)),"",OFFSET('9. METAS'!$R$20,INT((ROW()-14)/2),0)))</f>
        <v/>
      </c>
      <c r="L227" s="245" t="str">
        <f ca="1">IF(MOD(ROW()-13,2)=0,IF(ISBLANK(OFFSET('11. SEGUIMIENTO 2026'!$P$14,INT((ROW()-13)/2),0)),"",OFFSET('11. SEGUIMIENTO 2026'!$P$14,INT((ROW()-13)/2),0)),IF(ISBLANK(OFFSET('9. METAS'!$S$20,INT((ROW()-14)/2),0)),"",OFFSET('9. METAS'!$S$20,INT((ROW()-14)/2),0)))</f>
        <v/>
      </c>
      <c r="M227" s="246" t="str">
        <f ca="1">IF(MOD(ROW()-13,2)=0,IF(ISBLANK(OFFSET('11. SEGUIMIENTO 2026'!$Q$14,INT((ROW()-13)/2),0)),"",OFFSET('11. SEGUIMIENTO 2026'!$Q$14,INT((ROW()-13)/2),0)),IF(ISBLANK(OFFSET('9. METAS'!$T$20,INT((ROW()-14)/2),0)),"",OFFSET('9. METAS'!$T$20,INT((ROW()-14)/2),0)))</f>
        <v/>
      </c>
      <c r="N227" s="1006" t="str">
        <f t="shared" ref="N227" ca="1" si="210">IFERROR(J227/J228,"ND")</f>
        <v>ND</v>
      </c>
      <c r="O227" s="1008" t="str">
        <f t="shared" ref="O227" ca="1" si="211">IFERROR(((J227+K227+L227)/H227),"ND")</f>
        <v>ND</v>
      </c>
      <c r="P227" s="1010"/>
    </row>
    <row r="228" spans="3:16">
      <c r="C228" s="1025"/>
      <c r="D228" s="1018"/>
      <c r="E228" s="1018"/>
      <c r="F228" s="1021"/>
      <c r="G228" s="1023"/>
      <c r="H228" s="1002"/>
      <c r="I228" s="1012"/>
      <c r="J228" s="244" t="str">
        <f ca="1">IF(MOD(ROW()-13,2)=0,IF(ISBLANK(OFFSET('11. SEGUIMIENTO 2026'!$N$14,INT((ROW()-13)/2),0)),"",OFFSET('11. SEGUIMIENTO 2026'!$N$14,INT((ROW()-13)/2),0)),IF(ISBLANK(OFFSET('9. METAS'!$Q$20,INT((ROW()-14)/2),0)),"",OFFSET('9. METAS'!$Q$20,INT((ROW()-14)/2),0)))</f>
        <v/>
      </c>
      <c r="K228" s="245" t="str">
        <f ca="1">IF(MOD(ROW()-13,2)=0,IF(ISBLANK(OFFSET('11. SEGUIMIENTO 2026'!$O$14,INT((ROW()-13)/2),0)),"",OFFSET('11. SEGUIMIENTO 2026'!$O$14,INT((ROW()-13)/2),0)),IF(ISBLANK(OFFSET('9. METAS'!$R$20,INT((ROW()-14)/2),0)),"",OFFSET('9. METAS'!$R$20,INT((ROW()-14)/2),0)))</f>
        <v/>
      </c>
      <c r="L228" s="245" t="str">
        <f ca="1">IF(MOD(ROW()-13,2)=0,IF(ISBLANK(OFFSET('11. SEGUIMIENTO 2026'!$P$14,INT((ROW()-13)/2),0)),"",OFFSET('11. SEGUIMIENTO 2026'!$P$14,INT((ROW()-13)/2),0)),IF(ISBLANK(OFFSET('9. METAS'!$S$20,INT((ROW()-14)/2),0)),"",OFFSET('9. METAS'!$S$20,INT((ROW()-14)/2),0)))</f>
        <v/>
      </c>
      <c r="M228" s="246" t="str">
        <f ca="1">IF(MOD(ROW()-13,2)=0,IF(ISBLANK(OFFSET('11. SEGUIMIENTO 2026'!$Q$14,INT((ROW()-13)/2),0)),"",OFFSET('11. SEGUIMIENTO 2026'!$Q$14,INT((ROW()-13)/2),0)),IF(ISBLANK(OFFSET('9. METAS'!$T$20,INT((ROW()-14)/2),0)),"",OFFSET('9. METAS'!$T$20,INT((ROW()-14)/2),0)))</f>
        <v/>
      </c>
      <c r="N228" s="1013"/>
      <c r="O228" s="1014"/>
      <c r="P228" s="1015"/>
    </row>
    <row r="229" spans="3:16">
      <c r="C229" s="1016" t="str">
        <f ca="1">IF(ISBLANK(OFFSET('5. Pp (3 años)'!$C$46,INT((ROW()-13)/2),0)),"",OFFSET('5. Pp (3 años)'!$C$46,INT((ROW()-13)/2),0))</f>
        <v>Actividad</v>
      </c>
      <c r="D229" s="1018" t="str">
        <f ca="1">IF(ISBLANK(OFFSET('5. Pp (3 años)'!$D$46,INT((ROW()-13)/2),0)),"",OFFSET('5. Pp (3 años)'!$D$46,INT((ROW()-13)/2),0))</f>
        <v/>
      </c>
      <c r="E229" s="1018" t="str">
        <f ca="1">IF(ISBLANK(OFFSET('5. Pp (3 años)'!$E$46,INT((ROW()-13)/2),0)),"",OFFSET('5. Pp (3 años)'!$E$46,INT((ROW()-13)/2),0))</f>
        <v/>
      </c>
      <c r="F229" s="1021" t="str">
        <f ca="1">IF(ISBLANK(OFFSET('5. Pp (3 años)'!$K$46,INT((ROW()-13)/2),0)),"",OFFSET('5. Pp (3 años)'!$K$46,INT((ROW()-13)/2),0))</f>
        <v/>
      </c>
      <c r="G229" s="1023" t="str">
        <f ca="1">IF(ISBLANK(OFFSET('5. Pp (3 años)'!$H$46,INT((ROW()-13)/2),0)),"",OFFSET('5. Pp (3 años)'!$H$46,INT((ROW()-13)/2),0))</f>
        <v/>
      </c>
      <c r="H229" s="1002" t="str">
        <f ca="1">IF(ISBLANK(OFFSET('9. METAS'!$K$20,INT((ROW()-13)/2),0)),"",OFFSET('9. METAS'!$K$20,INT((ROW()-13)/2),0))</f>
        <v/>
      </c>
      <c r="I229" s="1004"/>
      <c r="J229" s="244" t="str">
        <f ca="1">IF(MOD(ROW()-13,2)=0,IF(ISBLANK(OFFSET('11. SEGUIMIENTO 2026'!$N$14,INT((ROW()-13)/2),0)),"",OFFSET('11. SEGUIMIENTO 2026'!$N$14,INT((ROW()-13)/2),0)),IF(ISBLANK(OFFSET('9. METAS'!$Q$20,INT((ROW()-14)/2),0)),"",OFFSET('9. METAS'!$Q$20,INT((ROW()-14)/2),0)))</f>
        <v/>
      </c>
      <c r="K229" s="245" t="str">
        <f ca="1">IF(MOD(ROW()-13,2)=0,IF(ISBLANK(OFFSET('11. SEGUIMIENTO 2026'!$O$14,INT((ROW()-13)/2),0)),"",OFFSET('11. SEGUIMIENTO 2026'!$O$14,INT((ROW()-13)/2),0)),IF(ISBLANK(OFFSET('9. METAS'!$R$20,INT((ROW()-14)/2),0)),"",OFFSET('9. METAS'!$R$20,INT((ROW()-14)/2),0)))</f>
        <v/>
      </c>
      <c r="L229" s="245" t="str">
        <f ca="1">IF(MOD(ROW()-13,2)=0,IF(ISBLANK(OFFSET('11. SEGUIMIENTO 2026'!$P$14,INT((ROW()-13)/2),0)),"",OFFSET('11. SEGUIMIENTO 2026'!$P$14,INT((ROW()-13)/2),0)),IF(ISBLANK(OFFSET('9. METAS'!$S$20,INT((ROW()-14)/2),0)),"",OFFSET('9. METAS'!$S$20,INT((ROW()-14)/2),0)))</f>
        <v/>
      </c>
      <c r="M229" s="246" t="str">
        <f ca="1">IF(MOD(ROW()-13,2)=0,IF(ISBLANK(OFFSET('11. SEGUIMIENTO 2026'!$Q$14,INT((ROW()-13)/2),0)),"",OFFSET('11. SEGUIMIENTO 2026'!$Q$14,INT((ROW()-13)/2),0)),IF(ISBLANK(OFFSET('9. METAS'!$T$20,INT((ROW()-14)/2),0)),"",OFFSET('9. METAS'!$T$20,INT((ROW()-14)/2),0)))</f>
        <v/>
      </c>
      <c r="N229" s="1006" t="str">
        <f t="shared" ref="N229" ca="1" si="212">IFERROR(J229/J230,"ND")</f>
        <v>ND</v>
      </c>
      <c r="O229" s="1008" t="str">
        <f t="shared" ref="O229" ca="1" si="213">IFERROR(((J229+K229+L229)/H229),"ND")</f>
        <v>ND</v>
      </c>
      <c r="P229" s="1010"/>
    </row>
    <row r="230" spans="3:16">
      <c r="C230" s="1025"/>
      <c r="D230" s="1018"/>
      <c r="E230" s="1018"/>
      <c r="F230" s="1021"/>
      <c r="G230" s="1023"/>
      <c r="H230" s="1002"/>
      <c r="I230" s="1012"/>
      <c r="J230" s="244" t="str">
        <f ca="1">IF(MOD(ROW()-13,2)=0,IF(ISBLANK(OFFSET('11. SEGUIMIENTO 2026'!$N$14,INT((ROW()-13)/2),0)),"",OFFSET('11. SEGUIMIENTO 2026'!$N$14,INT((ROW()-13)/2),0)),IF(ISBLANK(OFFSET('9. METAS'!$Q$20,INT((ROW()-14)/2),0)),"",OFFSET('9. METAS'!$Q$20,INT((ROW()-14)/2),0)))</f>
        <v/>
      </c>
      <c r="K230" s="245" t="str">
        <f ca="1">IF(MOD(ROW()-13,2)=0,IF(ISBLANK(OFFSET('11. SEGUIMIENTO 2026'!$O$14,INT((ROW()-13)/2),0)),"",OFFSET('11. SEGUIMIENTO 2026'!$O$14,INT((ROW()-13)/2),0)),IF(ISBLANK(OFFSET('9. METAS'!$R$20,INT((ROW()-14)/2),0)),"",OFFSET('9. METAS'!$R$20,INT((ROW()-14)/2),0)))</f>
        <v/>
      </c>
      <c r="L230" s="245" t="str">
        <f ca="1">IF(MOD(ROW()-13,2)=0,IF(ISBLANK(OFFSET('11. SEGUIMIENTO 2026'!$P$14,INT((ROW()-13)/2),0)),"",OFFSET('11. SEGUIMIENTO 2026'!$P$14,INT((ROW()-13)/2),0)),IF(ISBLANK(OFFSET('9. METAS'!$S$20,INT((ROW()-14)/2),0)),"",OFFSET('9. METAS'!$S$20,INT((ROW()-14)/2),0)))</f>
        <v/>
      </c>
      <c r="M230" s="246" t="str">
        <f ca="1">IF(MOD(ROW()-13,2)=0,IF(ISBLANK(OFFSET('11. SEGUIMIENTO 2026'!$Q$14,INT((ROW()-13)/2),0)),"",OFFSET('11. SEGUIMIENTO 2026'!$Q$14,INT((ROW()-13)/2),0)),IF(ISBLANK(OFFSET('9. METAS'!$T$20,INT((ROW()-14)/2),0)),"",OFFSET('9. METAS'!$T$20,INT((ROW()-14)/2),0)))</f>
        <v/>
      </c>
      <c r="N230" s="1013"/>
      <c r="O230" s="1014"/>
      <c r="P230" s="1015"/>
    </row>
    <row r="231" spans="3:16">
      <c r="C231" s="1016" t="str">
        <f ca="1">IF(ISBLANK(OFFSET('5. Pp (3 años)'!$C$46,INT((ROW()-13)/2),0)),"",OFFSET('5. Pp (3 años)'!$C$46,INT((ROW()-13)/2),0))</f>
        <v>Actividad</v>
      </c>
      <c r="D231" s="1018" t="str">
        <f ca="1">IF(ISBLANK(OFFSET('5. Pp (3 años)'!$D$46,INT((ROW()-13)/2),0)),"",OFFSET('5. Pp (3 años)'!$D$46,INT((ROW()-13)/2),0))</f>
        <v/>
      </c>
      <c r="E231" s="1018" t="str">
        <f ca="1">IF(ISBLANK(OFFSET('5. Pp (3 años)'!$E$46,INT((ROW()-13)/2),0)),"",OFFSET('5. Pp (3 años)'!$E$46,INT((ROW()-13)/2),0))</f>
        <v/>
      </c>
      <c r="F231" s="1021" t="str">
        <f ca="1">IF(ISBLANK(OFFSET('5. Pp (3 años)'!$K$46,INT((ROW()-13)/2),0)),"",OFFSET('5. Pp (3 años)'!$K$46,INT((ROW()-13)/2),0))</f>
        <v/>
      </c>
      <c r="G231" s="1023" t="str">
        <f ca="1">IF(ISBLANK(OFFSET('5. Pp (3 años)'!$H$46,INT((ROW()-13)/2),0)),"",OFFSET('5. Pp (3 años)'!$H$46,INT((ROW()-13)/2),0))</f>
        <v/>
      </c>
      <c r="H231" s="1002" t="str">
        <f ca="1">IF(ISBLANK(OFFSET('9. METAS'!$K$20,INT((ROW()-13)/2),0)),"",OFFSET('9. METAS'!$K$20,INT((ROW()-13)/2),0))</f>
        <v/>
      </c>
      <c r="I231" s="1004"/>
      <c r="J231" s="244" t="str">
        <f ca="1">IF(MOD(ROW()-13,2)=0,IF(ISBLANK(OFFSET('11. SEGUIMIENTO 2026'!$N$14,INT((ROW()-13)/2),0)),"",OFFSET('11. SEGUIMIENTO 2026'!$N$14,INT((ROW()-13)/2),0)),IF(ISBLANK(OFFSET('9. METAS'!$Q$20,INT((ROW()-14)/2),0)),"",OFFSET('9. METAS'!$Q$20,INT((ROW()-14)/2),0)))</f>
        <v/>
      </c>
      <c r="K231" s="245" t="str">
        <f ca="1">IF(MOD(ROW()-13,2)=0,IF(ISBLANK(OFFSET('11. SEGUIMIENTO 2026'!$O$14,INT((ROW()-13)/2),0)),"",OFFSET('11. SEGUIMIENTO 2026'!$O$14,INT((ROW()-13)/2),0)),IF(ISBLANK(OFFSET('9. METAS'!$R$20,INT((ROW()-14)/2),0)),"",OFFSET('9. METAS'!$R$20,INT((ROW()-14)/2),0)))</f>
        <v/>
      </c>
      <c r="L231" s="245" t="str">
        <f ca="1">IF(MOD(ROW()-13,2)=0,IF(ISBLANK(OFFSET('11. SEGUIMIENTO 2026'!$P$14,INT((ROW()-13)/2),0)),"",OFFSET('11. SEGUIMIENTO 2026'!$P$14,INT((ROW()-13)/2),0)),IF(ISBLANK(OFFSET('9. METAS'!$S$20,INT((ROW()-14)/2),0)),"",OFFSET('9. METAS'!$S$20,INT((ROW()-14)/2),0)))</f>
        <v/>
      </c>
      <c r="M231" s="246" t="str">
        <f ca="1">IF(MOD(ROW()-13,2)=0,IF(ISBLANK(OFFSET('11. SEGUIMIENTO 2026'!$Q$14,INT((ROW()-13)/2),0)),"",OFFSET('11. SEGUIMIENTO 2026'!$Q$14,INT((ROW()-13)/2),0)),IF(ISBLANK(OFFSET('9. METAS'!$T$20,INT((ROW()-14)/2),0)),"",OFFSET('9. METAS'!$T$20,INT((ROW()-14)/2),0)))</f>
        <v/>
      </c>
      <c r="N231" s="1006" t="str">
        <f t="shared" ref="N231" ca="1" si="214">IFERROR(J231/J232,"ND")</f>
        <v>ND</v>
      </c>
      <c r="O231" s="1008" t="str">
        <f t="shared" ref="O231" ca="1" si="215">IFERROR(((J231+K231+L231)/H231),"ND")</f>
        <v>ND</v>
      </c>
      <c r="P231" s="1010"/>
    </row>
    <row r="232" spans="3:16">
      <c r="C232" s="1025"/>
      <c r="D232" s="1018"/>
      <c r="E232" s="1018"/>
      <c r="F232" s="1021"/>
      <c r="G232" s="1023"/>
      <c r="H232" s="1002"/>
      <c r="I232" s="1012"/>
      <c r="J232" s="244" t="str">
        <f ca="1">IF(MOD(ROW()-13,2)=0,IF(ISBLANK(OFFSET('11. SEGUIMIENTO 2026'!$N$14,INT((ROW()-13)/2),0)),"",OFFSET('11. SEGUIMIENTO 2026'!$N$14,INT((ROW()-13)/2),0)),IF(ISBLANK(OFFSET('9. METAS'!$Q$20,INT((ROW()-14)/2),0)),"",OFFSET('9. METAS'!$Q$20,INT((ROW()-14)/2),0)))</f>
        <v/>
      </c>
      <c r="K232" s="245" t="str">
        <f ca="1">IF(MOD(ROW()-13,2)=0,IF(ISBLANK(OFFSET('11. SEGUIMIENTO 2026'!$O$14,INT((ROW()-13)/2),0)),"",OFFSET('11. SEGUIMIENTO 2026'!$O$14,INT((ROW()-13)/2),0)),IF(ISBLANK(OFFSET('9. METAS'!$R$20,INT((ROW()-14)/2),0)),"",OFFSET('9. METAS'!$R$20,INT((ROW()-14)/2),0)))</f>
        <v/>
      </c>
      <c r="L232" s="245" t="str">
        <f ca="1">IF(MOD(ROW()-13,2)=0,IF(ISBLANK(OFFSET('11. SEGUIMIENTO 2026'!$P$14,INT((ROW()-13)/2),0)),"",OFFSET('11. SEGUIMIENTO 2026'!$P$14,INT((ROW()-13)/2),0)),IF(ISBLANK(OFFSET('9. METAS'!$S$20,INT((ROW()-14)/2),0)),"",OFFSET('9. METAS'!$S$20,INT((ROW()-14)/2),0)))</f>
        <v/>
      </c>
      <c r="M232" s="246" t="str">
        <f ca="1">IF(MOD(ROW()-13,2)=0,IF(ISBLANK(OFFSET('11. SEGUIMIENTO 2026'!$Q$14,INT((ROW()-13)/2),0)),"",OFFSET('11. SEGUIMIENTO 2026'!$Q$14,INT((ROW()-13)/2),0)),IF(ISBLANK(OFFSET('9. METAS'!$T$20,INT((ROW()-14)/2),0)),"",OFFSET('9. METAS'!$T$20,INT((ROW()-14)/2),0)))</f>
        <v/>
      </c>
      <c r="N232" s="1013"/>
      <c r="O232" s="1014"/>
      <c r="P232" s="1015"/>
    </row>
    <row r="233" spans="3:16">
      <c r="C233" s="1016" t="str">
        <f ca="1">IF(ISBLANK(OFFSET('5. Pp (3 años)'!$C$46,INT((ROW()-13)/2),0)),"",OFFSET('5. Pp (3 años)'!$C$46,INT((ROW()-13)/2),0))</f>
        <v>Componente</v>
      </c>
      <c r="D233" s="1018" t="str">
        <f ca="1">IF(ISBLANK(OFFSET('5. Pp (3 años)'!$D$46,INT((ROW()-13)/2),0)),"",OFFSET('5. Pp (3 años)'!$D$46,INT((ROW()-13)/2),0))</f>
        <v>4.1.1.1.19   Estrategias de inclusión financiera y fortalecimiento empresarial implementadas.</v>
      </c>
      <c r="E233" s="1018" t="str">
        <f ca="1">IF(ISBLANK(OFFSET('5. Pp (3 años)'!$E$46,INT((ROW()-13)/2),0)),"",OFFSET('5. Pp (3 años)'!$E$46,INT((ROW()-13)/2),0))</f>
        <v>PEIFF: Porcentaje de estrategias de inclusión financiera y fortalecimiento realizadas.</v>
      </c>
      <c r="F233" s="1021" t="str">
        <f ca="1">IF(ISBLANK(OFFSET('5. Pp (3 años)'!$K$46,INT((ROW()-13)/2),0)),"",OFFSET('5. Pp (3 años)'!$K$46,INT((ROW()-13)/2),0))</f>
        <v>Ascendente</v>
      </c>
      <c r="G233" s="1023" t="str">
        <f ca="1">IF(ISBLANK(OFFSET('5. Pp (3 años)'!$H$46,INT((ROW()-13)/2),0)),"",OFFSET('5. Pp (3 años)'!$H$46,INT((ROW()-13)/2),0))</f>
        <v>Trimestral</v>
      </c>
      <c r="H233" s="1002">
        <f ca="1">IF(ISBLANK(OFFSET('9. METAS'!$K$20,INT((ROW()-13)/2),0)),"",OFFSET('9. METAS'!$K$20,INT((ROW()-13)/2),0))</f>
        <v>100</v>
      </c>
      <c r="I233" s="1004"/>
      <c r="J233" s="244">
        <f ca="1">IF(MOD(ROW()-13,2)=0,IF(ISBLANK(OFFSET('11. SEGUIMIENTO 2026'!$N$14,INT((ROW()-13)/2),0)),"",OFFSET('11. SEGUIMIENTO 2026'!$N$14,INT((ROW()-13)/2),0)),IF(ISBLANK(OFFSET('9. METAS'!$Q$20,INT((ROW()-14)/2),0)),"",OFFSET('9. METAS'!$Q$20,INT((ROW()-14)/2),0)))</f>
        <v>25</v>
      </c>
      <c r="K233" s="245" t="str">
        <f ca="1">IF(MOD(ROW()-13,2)=0,IF(ISBLANK(OFFSET('11. SEGUIMIENTO 2026'!$O$14,INT((ROW()-13)/2),0)),"",OFFSET('11. SEGUIMIENTO 2026'!$O$14,INT((ROW()-13)/2),0)),IF(ISBLANK(OFFSET('9. METAS'!$R$20,INT((ROW()-14)/2),0)),"",OFFSET('9. METAS'!$R$20,INT((ROW()-14)/2),0)))</f>
        <v/>
      </c>
      <c r="L233" s="245" t="str">
        <f ca="1">IF(MOD(ROW()-13,2)=0,IF(ISBLANK(OFFSET('11. SEGUIMIENTO 2026'!$P$14,INT((ROW()-13)/2),0)),"",OFFSET('11. SEGUIMIENTO 2026'!$P$14,INT((ROW()-13)/2),0)),IF(ISBLANK(OFFSET('9. METAS'!$S$20,INT((ROW()-14)/2),0)),"",OFFSET('9. METAS'!$S$20,INT((ROW()-14)/2),0)))</f>
        <v/>
      </c>
      <c r="M233" s="246" t="str">
        <f ca="1">IF(MOD(ROW()-13,2)=0,IF(ISBLANK(OFFSET('11. SEGUIMIENTO 2026'!$Q$14,INT((ROW()-13)/2),0)),"",OFFSET('11. SEGUIMIENTO 2026'!$Q$14,INT((ROW()-13)/2),0)),IF(ISBLANK(OFFSET('9. METAS'!$T$20,INT((ROW()-14)/2),0)),"",OFFSET('9. METAS'!$T$20,INT((ROW()-14)/2),0)))</f>
        <v/>
      </c>
      <c r="N233" s="1006">
        <f t="shared" ref="N233" ca="1" si="216">IFERROR(J233/J234,"ND")</f>
        <v>1</v>
      </c>
      <c r="O233" s="1008" t="str">
        <f t="shared" ref="O233" ca="1" si="217">IFERROR(((J233+K233+L233)/H233),"ND")</f>
        <v>ND</v>
      </c>
      <c r="P233" s="1010"/>
    </row>
    <row r="234" spans="3:16">
      <c r="C234" s="1025"/>
      <c r="D234" s="1018"/>
      <c r="E234" s="1018"/>
      <c r="F234" s="1021"/>
      <c r="G234" s="1023"/>
      <c r="H234" s="1002"/>
      <c r="I234" s="1012"/>
      <c r="J234" s="244">
        <f ca="1">IF(MOD(ROW()-13,2)=0,IF(ISBLANK(OFFSET('11. SEGUIMIENTO 2026'!$N$14,INT((ROW()-13)/2),0)),"",OFFSET('11. SEGUIMIENTO 2026'!$N$14,INT((ROW()-13)/2),0)),IF(ISBLANK(OFFSET('9. METAS'!$Q$20,INT((ROW()-14)/2),0)),"",OFFSET('9. METAS'!$Q$20,INT((ROW()-14)/2),0)))</f>
        <v>25</v>
      </c>
      <c r="K234" s="245">
        <f ca="1">IF(MOD(ROW()-13,2)=0,IF(ISBLANK(OFFSET('11. SEGUIMIENTO 2026'!$O$14,INT((ROW()-13)/2),0)),"",OFFSET('11. SEGUIMIENTO 2026'!$O$14,INT((ROW()-13)/2),0)),IF(ISBLANK(OFFSET('9. METAS'!$R$20,INT((ROW()-14)/2),0)),"",OFFSET('9. METAS'!$R$20,INT((ROW()-14)/2),0)))</f>
        <v>25</v>
      </c>
      <c r="L234" s="245">
        <f ca="1">IF(MOD(ROW()-13,2)=0,IF(ISBLANK(OFFSET('11. SEGUIMIENTO 2026'!$P$14,INT((ROW()-13)/2),0)),"",OFFSET('11. SEGUIMIENTO 2026'!$P$14,INT((ROW()-13)/2),0)),IF(ISBLANK(OFFSET('9. METAS'!$S$20,INT((ROW()-14)/2),0)),"",OFFSET('9. METAS'!$S$20,INT((ROW()-14)/2),0)))</f>
        <v>25</v>
      </c>
      <c r="M234" s="246">
        <f ca="1">IF(MOD(ROW()-13,2)=0,IF(ISBLANK(OFFSET('11. SEGUIMIENTO 2026'!$Q$14,INT((ROW()-13)/2),0)),"",OFFSET('11. SEGUIMIENTO 2026'!$Q$14,INT((ROW()-13)/2),0)),IF(ISBLANK(OFFSET('9. METAS'!$T$20,INT((ROW()-14)/2),0)),"",OFFSET('9. METAS'!$T$20,INT((ROW()-14)/2),0)))</f>
        <v>25</v>
      </c>
      <c r="N234" s="1013"/>
      <c r="O234" s="1014"/>
      <c r="P234" s="1015"/>
    </row>
    <row r="235" spans="3:16">
      <c r="C235" s="1016" t="str">
        <f ca="1">IF(ISBLANK(OFFSET('5. Pp (3 años)'!$C$46,INT((ROW()-13)/2),0)),"",OFFSET('5. Pp (3 años)'!$C$46,INT((ROW()-13)/2),0))</f>
        <v>Actividad</v>
      </c>
      <c r="D235" s="1018" t="str">
        <f ca="1">IF(ISBLANK(OFFSET('5. Pp (3 años)'!$D$46,INT((ROW()-13)/2),0)),"",OFFSET('5. Pp (3 años)'!$D$46,INT((ROW()-13)/2),0))</f>
        <v>4.1.1.1.19.1  Gestión de asesorías y vinculación a programas de apoyo financiero para el sector productivo y social.</v>
      </c>
      <c r="E235" s="1018" t="str">
        <f ca="1">IF(ISBLANK(OFFSET('5. Pp (3 años)'!$E$46,INT((ROW()-13)/2),0)),"",OFFSET('5. Pp (3 años)'!$E$46,INT((ROW()-13)/2),0))</f>
        <v>PAVFR: Porcentaje de asesorías y vinculaciones financieras realizadas.</v>
      </c>
      <c r="F235" s="1021" t="str">
        <f ca="1">IF(ISBLANK(OFFSET('5. Pp (3 años)'!$K$46,INT((ROW()-13)/2),0)),"",OFFSET('5. Pp (3 años)'!$K$46,INT((ROW()-13)/2),0))</f>
        <v>Ascendente</v>
      </c>
      <c r="G235" s="1023" t="str">
        <f ca="1">IF(ISBLANK(OFFSET('5. Pp (3 años)'!$H$46,INT((ROW()-13)/2),0)),"",OFFSET('5. Pp (3 años)'!$H$46,INT((ROW()-13)/2),0))</f>
        <v>Trimestral</v>
      </c>
      <c r="H235" s="1002">
        <f ca="1">IF(ISBLANK(OFFSET('9. METAS'!$K$20,INT((ROW()-13)/2),0)),"",OFFSET('9. METAS'!$K$20,INT((ROW()-13)/2),0))</f>
        <v>190</v>
      </c>
      <c r="I235" s="1004"/>
      <c r="J235" s="244">
        <f ca="1">IF(MOD(ROW()-13,2)=0,IF(ISBLANK(OFFSET('11. SEGUIMIENTO 2026'!$N$14,INT((ROW()-13)/2),0)),"",OFFSET('11. SEGUIMIENTO 2026'!$N$14,INT((ROW()-13)/2),0)),IF(ISBLANK(OFFSET('9. METAS'!$Q$20,INT((ROW()-14)/2),0)),"",OFFSET('9. METAS'!$Q$20,INT((ROW()-14)/2),0)))</f>
        <v>50</v>
      </c>
      <c r="K235" s="245" t="str">
        <f ca="1">IF(MOD(ROW()-13,2)=0,IF(ISBLANK(OFFSET('11. SEGUIMIENTO 2026'!$O$14,INT((ROW()-13)/2),0)),"",OFFSET('11. SEGUIMIENTO 2026'!$O$14,INT((ROW()-13)/2),0)),IF(ISBLANK(OFFSET('9. METAS'!$R$20,INT((ROW()-14)/2),0)),"",OFFSET('9. METAS'!$R$20,INT((ROW()-14)/2),0)))</f>
        <v/>
      </c>
      <c r="L235" s="245" t="str">
        <f ca="1">IF(MOD(ROW()-13,2)=0,IF(ISBLANK(OFFSET('11. SEGUIMIENTO 2026'!$P$14,INT((ROW()-13)/2),0)),"",OFFSET('11. SEGUIMIENTO 2026'!$P$14,INT((ROW()-13)/2),0)),IF(ISBLANK(OFFSET('9. METAS'!$S$20,INT((ROW()-14)/2),0)),"",OFFSET('9. METAS'!$S$20,INT((ROW()-14)/2),0)))</f>
        <v/>
      </c>
      <c r="M235" s="246" t="str">
        <f ca="1">IF(MOD(ROW()-13,2)=0,IF(ISBLANK(OFFSET('11. SEGUIMIENTO 2026'!$Q$14,INT((ROW()-13)/2),0)),"",OFFSET('11. SEGUIMIENTO 2026'!$Q$14,INT((ROW()-13)/2),0)),IF(ISBLANK(OFFSET('9. METAS'!$T$20,INT((ROW()-14)/2),0)),"",OFFSET('9. METAS'!$T$20,INT((ROW()-14)/2),0)))</f>
        <v/>
      </c>
      <c r="N235" s="1006">
        <f t="shared" ref="N235" ca="1" si="218">IFERROR(J235/J236,"ND")</f>
        <v>1</v>
      </c>
      <c r="O235" s="1008" t="str">
        <f t="shared" ref="O235" ca="1" si="219">IFERROR(((J235+K235+L235)/H235),"ND")</f>
        <v>ND</v>
      </c>
      <c r="P235" s="1010"/>
    </row>
    <row r="236" spans="3:16">
      <c r="C236" s="1025"/>
      <c r="D236" s="1018"/>
      <c r="E236" s="1018"/>
      <c r="F236" s="1021"/>
      <c r="G236" s="1023"/>
      <c r="H236" s="1002"/>
      <c r="I236" s="1012"/>
      <c r="J236" s="244">
        <f ca="1">IF(MOD(ROW()-13,2)=0,IF(ISBLANK(OFFSET('11. SEGUIMIENTO 2026'!$N$14,INT((ROW()-13)/2),0)),"",OFFSET('11. SEGUIMIENTO 2026'!$N$14,INT((ROW()-13)/2),0)),IF(ISBLANK(OFFSET('9. METAS'!$Q$20,INT((ROW()-14)/2),0)),"",OFFSET('9. METAS'!$Q$20,INT((ROW()-14)/2),0)))</f>
        <v>50</v>
      </c>
      <c r="K236" s="245">
        <f ca="1">IF(MOD(ROW()-13,2)=0,IF(ISBLANK(OFFSET('11. SEGUIMIENTO 2026'!$O$14,INT((ROW()-13)/2),0)),"",OFFSET('11. SEGUIMIENTO 2026'!$O$14,INT((ROW()-13)/2),0)),IF(ISBLANK(OFFSET('9. METAS'!$R$20,INT((ROW()-14)/2),0)),"",OFFSET('9. METAS'!$R$20,INT((ROW()-14)/2),0)))</f>
        <v>60</v>
      </c>
      <c r="L236" s="245">
        <f ca="1">IF(MOD(ROW()-13,2)=0,IF(ISBLANK(OFFSET('11. SEGUIMIENTO 2026'!$P$14,INT((ROW()-13)/2),0)),"",OFFSET('11. SEGUIMIENTO 2026'!$P$14,INT((ROW()-13)/2),0)),IF(ISBLANK(OFFSET('9. METAS'!$S$20,INT((ROW()-14)/2),0)),"",OFFSET('9. METAS'!$S$20,INT((ROW()-14)/2),0)))</f>
        <v>26</v>
      </c>
      <c r="M236" s="246">
        <f ca="1">IF(MOD(ROW()-13,2)=0,IF(ISBLANK(OFFSET('11. SEGUIMIENTO 2026'!$Q$14,INT((ROW()-13)/2),0)),"",OFFSET('11. SEGUIMIENTO 2026'!$Q$14,INT((ROW()-13)/2),0)),IF(ISBLANK(OFFSET('9. METAS'!$T$20,INT((ROW()-14)/2),0)),"",OFFSET('9. METAS'!$T$20,INT((ROW()-14)/2),0)))</f>
        <v>54</v>
      </c>
      <c r="N236" s="1013"/>
      <c r="O236" s="1014"/>
      <c r="P236" s="1015"/>
    </row>
    <row r="237" spans="3:16">
      <c r="C237" s="1016" t="str">
        <f ca="1">IF(ISBLANK(OFFSET('5. Pp (3 años)'!$C$46,INT((ROW()-13)/2),0)),"",OFFSET('5. Pp (3 años)'!$C$46,INT((ROW()-13)/2),0))</f>
        <v>Actividad</v>
      </c>
      <c r="D237" s="1018" t="str">
        <f ca="1">IF(ISBLANK(OFFSET('5. Pp (3 años)'!$D$46,INT((ROW()-13)/2),0)),"",OFFSET('5. Pp (3 años)'!$D$46,INT((ROW()-13)/2),0))</f>
        <v>4.1.1.1.19.2  Implementación de jornadas de orientación y habilidades emprendedoras para la juventud.</v>
      </c>
      <c r="E237" s="1018" t="str">
        <f ca="1">IF(ISBLANK(OFFSET('5. Pp (3 años)'!$E$46,INT((ROW()-13)/2),0)),"",OFFSET('5. Pp (3 años)'!$E$46,INT((ROW()-13)/2),0))</f>
        <v>PJJEE: Porcentaje de jornadas juveniles de emprendimiento ejecutadas.</v>
      </c>
      <c r="F237" s="1021" t="str">
        <f ca="1">IF(ISBLANK(OFFSET('5. Pp (3 años)'!$K$46,INT((ROW()-13)/2),0)),"",OFFSET('5. Pp (3 años)'!$K$46,INT((ROW()-13)/2),0))</f>
        <v>Ascendente</v>
      </c>
      <c r="G237" s="1023" t="str">
        <f ca="1">IF(ISBLANK(OFFSET('5. Pp (3 años)'!$H$46,INT((ROW()-13)/2),0)),"",OFFSET('5. Pp (3 años)'!$H$46,INT((ROW()-13)/2),0))</f>
        <v>Trimestral</v>
      </c>
      <c r="H237" s="1002">
        <f ca="1">IF(ISBLANK(OFFSET('9. METAS'!$K$20,INT((ROW()-13)/2),0)),"",OFFSET('9. METAS'!$K$20,INT((ROW()-13)/2),0))</f>
        <v>11</v>
      </c>
      <c r="I237" s="1004"/>
      <c r="J237" s="244">
        <f ca="1">IF(MOD(ROW()-13,2)=0,IF(ISBLANK(OFFSET('11. SEGUIMIENTO 2026'!$N$14,INT((ROW()-13)/2),0)),"",OFFSET('11. SEGUIMIENTO 2026'!$N$14,INT((ROW()-13)/2),0)),IF(ISBLANK(OFFSET('9. METAS'!$Q$20,INT((ROW()-14)/2),0)),"",OFFSET('9. METAS'!$Q$20,INT((ROW()-14)/2),0)))</f>
        <v>4</v>
      </c>
      <c r="K237" s="245" t="str">
        <f ca="1">IF(MOD(ROW()-13,2)=0,IF(ISBLANK(OFFSET('11. SEGUIMIENTO 2026'!$O$14,INT((ROW()-13)/2),0)),"",OFFSET('11. SEGUIMIENTO 2026'!$O$14,INT((ROW()-13)/2),0)),IF(ISBLANK(OFFSET('9. METAS'!$R$20,INT((ROW()-14)/2),0)),"",OFFSET('9. METAS'!$R$20,INT((ROW()-14)/2),0)))</f>
        <v/>
      </c>
      <c r="L237" s="245" t="str">
        <f ca="1">IF(MOD(ROW()-13,2)=0,IF(ISBLANK(OFFSET('11. SEGUIMIENTO 2026'!$P$14,INT((ROW()-13)/2),0)),"",OFFSET('11. SEGUIMIENTO 2026'!$P$14,INT((ROW()-13)/2),0)),IF(ISBLANK(OFFSET('9. METAS'!$S$20,INT((ROW()-14)/2),0)),"",OFFSET('9. METAS'!$S$20,INT((ROW()-14)/2),0)))</f>
        <v/>
      </c>
      <c r="M237" s="246" t="str">
        <f ca="1">IF(MOD(ROW()-13,2)=0,IF(ISBLANK(OFFSET('11. SEGUIMIENTO 2026'!$Q$14,INT((ROW()-13)/2),0)),"",OFFSET('11. SEGUIMIENTO 2026'!$Q$14,INT((ROW()-13)/2),0)),IF(ISBLANK(OFFSET('9. METAS'!$T$20,INT((ROW()-14)/2),0)),"",OFFSET('9. METAS'!$T$20,INT((ROW()-14)/2),0)))</f>
        <v/>
      </c>
      <c r="N237" s="1006">
        <f t="shared" ref="N237" ca="1" si="220">IFERROR(J237/J238,"ND")</f>
        <v>1</v>
      </c>
      <c r="O237" s="1008" t="str">
        <f t="shared" ref="O237" ca="1" si="221">IFERROR(((J237+K237+L237)/H237),"ND")</f>
        <v>ND</v>
      </c>
      <c r="P237" s="1010"/>
    </row>
    <row r="238" spans="3:16">
      <c r="C238" s="1025"/>
      <c r="D238" s="1018"/>
      <c r="E238" s="1018"/>
      <c r="F238" s="1021"/>
      <c r="G238" s="1023"/>
      <c r="H238" s="1002"/>
      <c r="I238" s="1012"/>
      <c r="J238" s="244">
        <f ca="1">IF(MOD(ROW()-13,2)=0,IF(ISBLANK(OFFSET('11. SEGUIMIENTO 2026'!$N$14,INT((ROW()-13)/2),0)),"",OFFSET('11. SEGUIMIENTO 2026'!$N$14,INT((ROW()-13)/2),0)),IF(ISBLANK(OFFSET('9. METAS'!$Q$20,INT((ROW()-14)/2),0)),"",OFFSET('9. METAS'!$Q$20,INT((ROW()-14)/2),0)))</f>
        <v>4</v>
      </c>
      <c r="K238" s="245">
        <f ca="1">IF(MOD(ROW()-13,2)=0,IF(ISBLANK(OFFSET('11. SEGUIMIENTO 2026'!$O$14,INT((ROW()-13)/2),0)),"",OFFSET('11. SEGUIMIENTO 2026'!$O$14,INT((ROW()-13)/2),0)),IF(ISBLANK(OFFSET('9. METAS'!$R$20,INT((ROW()-14)/2),0)),"",OFFSET('9. METAS'!$R$20,INT((ROW()-14)/2),0)))</f>
        <v>4</v>
      </c>
      <c r="L238" s="245">
        <f ca="1">IF(MOD(ROW()-13,2)=0,IF(ISBLANK(OFFSET('11. SEGUIMIENTO 2026'!$P$14,INT((ROW()-13)/2),0)),"",OFFSET('11. SEGUIMIENTO 2026'!$P$14,INT((ROW()-13)/2),0)),IF(ISBLANK(OFFSET('9. METAS'!$S$20,INT((ROW()-14)/2),0)),"",OFFSET('9. METAS'!$S$20,INT((ROW()-14)/2),0)))</f>
        <v>2</v>
      </c>
      <c r="M238" s="246">
        <f ca="1">IF(MOD(ROW()-13,2)=0,IF(ISBLANK(OFFSET('11. SEGUIMIENTO 2026'!$Q$14,INT((ROW()-13)/2),0)),"",OFFSET('11. SEGUIMIENTO 2026'!$Q$14,INT((ROW()-13)/2),0)),IF(ISBLANK(OFFSET('9. METAS'!$T$20,INT((ROW()-14)/2),0)),"",OFFSET('9. METAS'!$T$20,INT((ROW()-14)/2),0)))</f>
        <v>1</v>
      </c>
      <c r="N238" s="1013"/>
      <c r="O238" s="1014"/>
      <c r="P238" s="1015"/>
    </row>
    <row r="239" spans="3:16">
      <c r="C239" s="1016" t="str">
        <f ca="1">IF(ISBLANK(OFFSET('5. Pp (3 años)'!$C$46,INT((ROW()-13)/2),0)),"",OFFSET('5. Pp (3 años)'!$C$46,INT((ROW()-13)/2),0))</f>
        <v>Actividad</v>
      </c>
      <c r="D239" s="1018" t="str">
        <f ca="1">IF(ISBLANK(OFFSET('5. Pp (3 años)'!$D$46,INT((ROW()-13)/2),0)),"",OFFSET('5. Pp (3 años)'!$D$46,INT((ROW()-13)/2),0))</f>
        <v/>
      </c>
      <c r="E239" s="1018" t="str">
        <f ca="1">IF(ISBLANK(OFFSET('5. Pp (3 años)'!$E$46,INT((ROW()-13)/2),0)),"",OFFSET('5. Pp (3 años)'!$E$46,INT((ROW()-13)/2),0))</f>
        <v/>
      </c>
      <c r="F239" s="1021" t="str">
        <f ca="1">IF(ISBLANK(OFFSET('5. Pp (3 años)'!$K$46,INT((ROW()-13)/2),0)),"",OFFSET('5. Pp (3 años)'!$K$46,INT((ROW()-13)/2),0))</f>
        <v/>
      </c>
      <c r="G239" s="1023" t="str">
        <f ca="1">IF(ISBLANK(OFFSET('5. Pp (3 años)'!$H$46,INT((ROW()-13)/2),0)),"",OFFSET('5. Pp (3 años)'!$H$46,INT((ROW()-13)/2),0))</f>
        <v/>
      </c>
      <c r="H239" s="1002" t="str">
        <f ca="1">IF(ISBLANK(OFFSET('9. METAS'!$K$20,INT((ROW()-13)/2),0)),"",OFFSET('9. METAS'!$K$20,INT((ROW()-13)/2),0))</f>
        <v/>
      </c>
      <c r="I239" s="1004"/>
      <c r="J239" s="244" t="str">
        <f ca="1">IF(MOD(ROW()-13,2)=0,IF(ISBLANK(OFFSET('11. SEGUIMIENTO 2026'!$N$14,INT((ROW()-13)/2),0)),"",OFFSET('11. SEGUIMIENTO 2026'!$N$14,INT((ROW()-13)/2),0)),IF(ISBLANK(OFFSET('9. METAS'!$Q$20,INT((ROW()-14)/2),0)),"",OFFSET('9. METAS'!$Q$20,INT((ROW()-14)/2),0)))</f>
        <v/>
      </c>
      <c r="K239" s="245" t="str">
        <f ca="1">IF(MOD(ROW()-13,2)=0,IF(ISBLANK(OFFSET('11. SEGUIMIENTO 2026'!$O$14,INT((ROW()-13)/2),0)),"",OFFSET('11. SEGUIMIENTO 2026'!$O$14,INT((ROW()-13)/2),0)),IF(ISBLANK(OFFSET('9. METAS'!$R$20,INT((ROW()-14)/2),0)),"",OFFSET('9. METAS'!$R$20,INT((ROW()-14)/2),0)))</f>
        <v/>
      </c>
      <c r="L239" s="245" t="str">
        <f ca="1">IF(MOD(ROW()-13,2)=0,IF(ISBLANK(OFFSET('11. SEGUIMIENTO 2026'!$P$14,INT((ROW()-13)/2),0)),"",OFFSET('11. SEGUIMIENTO 2026'!$P$14,INT((ROW()-13)/2),0)),IF(ISBLANK(OFFSET('9. METAS'!$S$20,INT((ROW()-14)/2),0)),"",OFFSET('9. METAS'!$S$20,INT((ROW()-14)/2),0)))</f>
        <v/>
      </c>
      <c r="M239" s="246" t="str">
        <f ca="1">IF(MOD(ROW()-13,2)=0,IF(ISBLANK(OFFSET('11. SEGUIMIENTO 2026'!$Q$14,INT((ROW()-13)/2),0)),"",OFFSET('11. SEGUIMIENTO 2026'!$Q$14,INT((ROW()-13)/2),0)),IF(ISBLANK(OFFSET('9. METAS'!$T$20,INT((ROW()-14)/2),0)),"",OFFSET('9. METAS'!$T$20,INT((ROW()-14)/2),0)))</f>
        <v/>
      </c>
      <c r="N239" s="1006" t="str">
        <f t="shared" ref="N239" ca="1" si="222">IFERROR(J239/J240,"ND")</f>
        <v>ND</v>
      </c>
      <c r="O239" s="1008" t="str">
        <f t="shared" ref="O239" ca="1" si="223">IFERROR(((J239+K239+L239)/H239),"ND")</f>
        <v>ND</v>
      </c>
      <c r="P239" s="1010"/>
    </row>
    <row r="240" spans="3:16">
      <c r="C240" s="1025"/>
      <c r="D240" s="1018"/>
      <c r="E240" s="1018"/>
      <c r="F240" s="1021"/>
      <c r="G240" s="1023"/>
      <c r="H240" s="1002"/>
      <c r="I240" s="1012"/>
      <c r="J240" s="244" t="str">
        <f ca="1">IF(MOD(ROW()-13,2)=0,IF(ISBLANK(OFFSET('11. SEGUIMIENTO 2026'!$N$14,INT((ROW()-13)/2),0)),"",OFFSET('11. SEGUIMIENTO 2026'!$N$14,INT((ROW()-13)/2),0)),IF(ISBLANK(OFFSET('9. METAS'!$Q$20,INT((ROW()-14)/2),0)),"",OFFSET('9. METAS'!$Q$20,INT((ROW()-14)/2),0)))</f>
        <v/>
      </c>
      <c r="K240" s="245" t="str">
        <f ca="1">IF(MOD(ROW()-13,2)=0,IF(ISBLANK(OFFSET('11. SEGUIMIENTO 2026'!$O$14,INT((ROW()-13)/2),0)),"",OFFSET('11. SEGUIMIENTO 2026'!$O$14,INT((ROW()-13)/2),0)),IF(ISBLANK(OFFSET('9. METAS'!$R$20,INT((ROW()-14)/2),0)),"",OFFSET('9. METAS'!$R$20,INT((ROW()-14)/2),0)))</f>
        <v/>
      </c>
      <c r="L240" s="245" t="str">
        <f ca="1">IF(MOD(ROW()-13,2)=0,IF(ISBLANK(OFFSET('11. SEGUIMIENTO 2026'!$P$14,INT((ROW()-13)/2),0)),"",OFFSET('11. SEGUIMIENTO 2026'!$P$14,INT((ROW()-13)/2),0)),IF(ISBLANK(OFFSET('9. METAS'!$S$20,INT((ROW()-14)/2),0)),"",OFFSET('9. METAS'!$S$20,INT((ROW()-14)/2),0)))</f>
        <v/>
      </c>
      <c r="M240" s="246" t="str">
        <f ca="1">IF(MOD(ROW()-13,2)=0,IF(ISBLANK(OFFSET('11. SEGUIMIENTO 2026'!$Q$14,INT((ROW()-13)/2),0)),"",OFFSET('11. SEGUIMIENTO 2026'!$Q$14,INT((ROW()-13)/2),0)),IF(ISBLANK(OFFSET('9. METAS'!$T$20,INT((ROW()-14)/2),0)),"",OFFSET('9. METAS'!$T$20,INT((ROW()-14)/2),0)))</f>
        <v/>
      </c>
      <c r="N240" s="1013"/>
      <c r="O240" s="1014"/>
      <c r="P240" s="1015"/>
    </row>
    <row r="241" spans="3:16">
      <c r="C241" s="1016" t="str">
        <f ca="1">IF(ISBLANK(OFFSET('5. Pp (3 años)'!$C$46,INT((ROW()-13)/2),0)),"",OFFSET('5. Pp (3 años)'!$C$46,INT((ROW()-13)/2),0))</f>
        <v>Actividad</v>
      </c>
      <c r="D241" s="1018" t="str">
        <f ca="1">IF(ISBLANK(OFFSET('5. Pp (3 años)'!$D$46,INT((ROW()-13)/2),0)),"",OFFSET('5. Pp (3 años)'!$D$46,INT((ROW()-13)/2),0))</f>
        <v/>
      </c>
      <c r="E241" s="1018" t="str">
        <f ca="1">IF(ISBLANK(OFFSET('5. Pp (3 años)'!$E$46,INT((ROW()-13)/2),0)),"",OFFSET('5. Pp (3 años)'!$E$46,INT((ROW()-13)/2),0))</f>
        <v/>
      </c>
      <c r="F241" s="1021" t="str">
        <f ca="1">IF(ISBLANK(OFFSET('5. Pp (3 años)'!$K$46,INT((ROW()-13)/2),0)),"",OFFSET('5. Pp (3 años)'!$K$46,INT((ROW()-13)/2),0))</f>
        <v/>
      </c>
      <c r="G241" s="1023" t="str">
        <f ca="1">IF(ISBLANK(OFFSET('5. Pp (3 años)'!$H$46,INT((ROW()-13)/2),0)),"",OFFSET('5. Pp (3 años)'!$H$46,INT((ROW()-13)/2),0))</f>
        <v/>
      </c>
      <c r="H241" s="1002" t="str">
        <f ca="1">IF(ISBLANK(OFFSET('9. METAS'!$K$20,INT((ROW()-13)/2),0)),"",OFFSET('9. METAS'!$K$20,INT((ROW()-13)/2),0))</f>
        <v/>
      </c>
      <c r="I241" s="1004"/>
      <c r="J241" s="244" t="str">
        <f ca="1">IF(MOD(ROW()-13,2)=0,IF(ISBLANK(OFFSET('11. SEGUIMIENTO 2026'!$N$14,INT((ROW()-13)/2),0)),"",OFFSET('11. SEGUIMIENTO 2026'!$N$14,INT((ROW()-13)/2),0)),IF(ISBLANK(OFFSET('9. METAS'!$Q$20,INT((ROW()-14)/2),0)),"",OFFSET('9. METAS'!$Q$20,INT((ROW()-14)/2),0)))</f>
        <v/>
      </c>
      <c r="K241" s="245" t="str">
        <f ca="1">IF(MOD(ROW()-13,2)=0,IF(ISBLANK(OFFSET('11. SEGUIMIENTO 2026'!$O$14,INT((ROW()-13)/2),0)),"",OFFSET('11. SEGUIMIENTO 2026'!$O$14,INT((ROW()-13)/2),0)),IF(ISBLANK(OFFSET('9. METAS'!$R$20,INT((ROW()-14)/2),0)),"",OFFSET('9. METAS'!$R$20,INT((ROW()-14)/2),0)))</f>
        <v/>
      </c>
      <c r="L241" s="245" t="str">
        <f ca="1">IF(MOD(ROW()-13,2)=0,IF(ISBLANK(OFFSET('11. SEGUIMIENTO 2026'!$P$14,INT((ROW()-13)/2),0)),"",OFFSET('11. SEGUIMIENTO 2026'!$P$14,INT((ROW()-13)/2),0)),IF(ISBLANK(OFFSET('9. METAS'!$S$20,INT((ROW()-14)/2),0)),"",OFFSET('9. METAS'!$S$20,INT((ROW()-14)/2),0)))</f>
        <v/>
      </c>
      <c r="M241" s="246" t="str">
        <f ca="1">IF(MOD(ROW()-13,2)=0,IF(ISBLANK(OFFSET('11. SEGUIMIENTO 2026'!$Q$14,INT((ROW()-13)/2),0)),"",OFFSET('11. SEGUIMIENTO 2026'!$Q$14,INT((ROW()-13)/2),0)),IF(ISBLANK(OFFSET('9. METAS'!$T$20,INT((ROW()-14)/2),0)),"",OFFSET('9. METAS'!$T$20,INT((ROW()-14)/2),0)))</f>
        <v/>
      </c>
      <c r="N241" s="1006" t="str">
        <f t="shared" ref="N241" ca="1" si="224">IFERROR(J241/J242,"ND")</f>
        <v>ND</v>
      </c>
      <c r="O241" s="1008" t="str">
        <f t="shared" ref="O241" ca="1" si="225">IFERROR(((J241+K241+L241)/H241),"ND")</f>
        <v>ND</v>
      </c>
      <c r="P241" s="1010"/>
    </row>
    <row r="242" spans="3:16">
      <c r="C242" s="1025"/>
      <c r="D242" s="1018"/>
      <c r="E242" s="1018"/>
      <c r="F242" s="1021"/>
      <c r="G242" s="1023"/>
      <c r="H242" s="1002"/>
      <c r="I242" s="1012"/>
      <c r="J242" s="244" t="str">
        <f ca="1">IF(MOD(ROW()-13,2)=0,IF(ISBLANK(OFFSET('11. SEGUIMIENTO 2026'!$N$14,INT((ROW()-13)/2),0)),"",OFFSET('11. SEGUIMIENTO 2026'!$N$14,INT((ROW()-13)/2),0)),IF(ISBLANK(OFFSET('9. METAS'!$Q$20,INT((ROW()-14)/2),0)),"",OFFSET('9. METAS'!$Q$20,INT((ROW()-14)/2),0)))</f>
        <v/>
      </c>
      <c r="K242" s="245" t="str">
        <f ca="1">IF(MOD(ROW()-13,2)=0,IF(ISBLANK(OFFSET('11. SEGUIMIENTO 2026'!$O$14,INT((ROW()-13)/2),0)),"",OFFSET('11. SEGUIMIENTO 2026'!$O$14,INT((ROW()-13)/2),0)),IF(ISBLANK(OFFSET('9. METAS'!$R$20,INT((ROW()-14)/2),0)),"",OFFSET('9. METAS'!$R$20,INT((ROW()-14)/2),0)))</f>
        <v/>
      </c>
      <c r="L242" s="245" t="str">
        <f ca="1">IF(MOD(ROW()-13,2)=0,IF(ISBLANK(OFFSET('11. SEGUIMIENTO 2026'!$P$14,INT((ROW()-13)/2),0)),"",OFFSET('11. SEGUIMIENTO 2026'!$P$14,INT((ROW()-13)/2),0)),IF(ISBLANK(OFFSET('9. METAS'!$S$20,INT((ROW()-14)/2),0)),"",OFFSET('9. METAS'!$S$20,INT((ROW()-14)/2),0)))</f>
        <v/>
      </c>
      <c r="M242" s="246" t="str">
        <f ca="1">IF(MOD(ROW()-13,2)=0,IF(ISBLANK(OFFSET('11. SEGUIMIENTO 2026'!$Q$14,INT((ROW()-13)/2),0)),"",OFFSET('11. SEGUIMIENTO 2026'!$Q$14,INT((ROW()-13)/2),0)),IF(ISBLANK(OFFSET('9. METAS'!$T$20,INT((ROW()-14)/2),0)),"",OFFSET('9. METAS'!$T$20,INT((ROW()-14)/2),0)))</f>
        <v/>
      </c>
      <c r="N242" s="1013"/>
      <c r="O242" s="1014"/>
      <c r="P242" s="1015"/>
    </row>
    <row r="243" spans="3:16">
      <c r="C243" s="1016" t="str">
        <f ca="1">IF(ISBLANK(OFFSET('5. Pp (3 años)'!$C$46,INT((ROW()-13)/2),0)),"",OFFSET('5. Pp (3 años)'!$C$46,INT((ROW()-13)/2),0))</f>
        <v>Actividad</v>
      </c>
      <c r="D243" s="1018" t="str">
        <f ca="1">IF(ISBLANK(OFFSET('5. Pp (3 años)'!$D$46,INT((ROW()-13)/2),0)),"",OFFSET('5. Pp (3 años)'!$D$46,INT((ROW()-13)/2),0))</f>
        <v/>
      </c>
      <c r="E243" s="1018" t="str">
        <f ca="1">IF(ISBLANK(OFFSET('5. Pp (3 años)'!$E$46,INT((ROW()-13)/2),0)),"",OFFSET('5. Pp (3 años)'!$E$46,INT((ROW()-13)/2),0))</f>
        <v/>
      </c>
      <c r="F243" s="1021" t="str">
        <f ca="1">IF(ISBLANK(OFFSET('5. Pp (3 años)'!$K$46,INT((ROW()-13)/2),0)),"",OFFSET('5. Pp (3 años)'!$K$46,INT((ROW()-13)/2),0))</f>
        <v/>
      </c>
      <c r="G243" s="1023" t="str">
        <f ca="1">IF(ISBLANK(OFFSET('5. Pp (3 años)'!$H$46,INT((ROW()-13)/2),0)),"",OFFSET('5. Pp (3 años)'!$H$46,INT((ROW()-13)/2),0))</f>
        <v/>
      </c>
      <c r="H243" s="1002" t="str">
        <f ca="1">IF(ISBLANK(OFFSET('9. METAS'!$K$20,INT((ROW()-13)/2),0)),"",OFFSET('9. METAS'!$K$20,INT((ROW()-13)/2),0))</f>
        <v/>
      </c>
      <c r="I243" s="1004"/>
      <c r="J243" s="244" t="str">
        <f ca="1">IF(MOD(ROW()-13,2)=0,IF(ISBLANK(OFFSET('11. SEGUIMIENTO 2026'!$N$14,INT((ROW()-13)/2),0)),"",OFFSET('11. SEGUIMIENTO 2026'!$N$14,INT((ROW()-13)/2),0)),IF(ISBLANK(OFFSET('9. METAS'!$Q$20,INT((ROW()-14)/2),0)),"",OFFSET('9. METAS'!$Q$20,INT((ROW()-14)/2),0)))</f>
        <v/>
      </c>
      <c r="K243" s="245" t="str">
        <f ca="1">IF(MOD(ROW()-13,2)=0,IF(ISBLANK(OFFSET('11. SEGUIMIENTO 2026'!$O$14,INT((ROW()-13)/2),0)),"",OFFSET('11. SEGUIMIENTO 2026'!$O$14,INT((ROW()-13)/2),0)),IF(ISBLANK(OFFSET('9. METAS'!$R$20,INT((ROW()-14)/2),0)),"",OFFSET('9. METAS'!$R$20,INT((ROW()-14)/2),0)))</f>
        <v/>
      </c>
      <c r="L243" s="245" t="str">
        <f ca="1">IF(MOD(ROW()-13,2)=0,IF(ISBLANK(OFFSET('11. SEGUIMIENTO 2026'!$P$14,INT((ROW()-13)/2),0)),"",OFFSET('11. SEGUIMIENTO 2026'!$P$14,INT((ROW()-13)/2),0)),IF(ISBLANK(OFFSET('9. METAS'!$S$20,INT((ROW()-14)/2),0)),"",OFFSET('9. METAS'!$S$20,INT((ROW()-14)/2),0)))</f>
        <v/>
      </c>
      <c r="M243" s="246" t="str">
        <f ca="1">IF(MOD(ROW()-13,2)=0,IF(ISBLANK(OFFSET('11. SEGUIMIENTO 2026'!$Q$14,INT((ROW()-13)/2),0)),"",OFFSET('11. SEGUIMIENTO 2026'!$Q$14,INT((ROW()-13)/2),0)),IF(ISBLANK(OFFSET('9. METAS'!$T$20,INT((ROW()-14)/2),0)),"",OFFSET('9. METAS'!$T$20,INT((ROW()-14)/2),0)))</f>
        <v/>
      </c>
      <c r="N243" s="1006" t="str">
        <f t="shared" ref="N243" ca="1" si="226">IFERROR(J243/J244,"ND")</f>
        <v>ND</v>
      </c>
      <c r="O243" s="1008" t="str">
        <f t="shared" ref="O243" ca="1" si="227">IFERROR(((J243+K243+L243)/H243),"ND")</f>
        <v>ND</v>
      </c>
      <c r="P243" s="1010"/>
    </row>
    <row r="244" spans="3:16">
      <c r="C244" s="1025"/>
      <c r="D244" s="1018"/>
      <c r="E244" s="1018"/>
      <c r="F244" s="1021"/>
      <c r="G244" s="1023"/>
      <c r="H244" s="1002"/>
      <c r="I244" s="1012"/>
      <c r="J244" s="244" t="str">
        <f ca="1">IF(MOD(ROW()-13,2)=0,IF(ISBLANK(OFFSET('11. SEGUIMIENTO 2026'!$N$14,INT((ROW()-13)/2),0)),"",OFFSET('11. SEGUIMIENTO 2026'!$N$14,INT((ROW()-13)/2),0)),IF(ISBLANK(OFFSET('9. METAS'!$Q$20,INT((ROW()-14)/2),0)),"",OFFSET('9. METAS'!$Q$20,INT((ROW()-14)/2),0)))</f>
        <v/>
      </c>
      <c r="K244" s="245" t="str">
        <f ca="1">IF(MOD(ROW()-13,2)=0,IF(ISBLANK(OFFSET('11. SEGUIMIENTO 2026'!$O$14,INT((ROW()-13)/2),0)),"",OFFSET('11. SEGUIMIENTO 2026'!$O$14,INT((ROW()-13)/2),0)),IF(ISBLANK(OFFSET('9. METAS'!$R$20,INT((ROW()-14)/2),0)),"",OFFSET('9. METAS'!$R$20,INT((ROW()-14)/2),0)))</f>
        <v/>
      </c>
      <c r="L244" s="245" t="str">
        <f ca="1">IF(MOD(ROW()-13,2)=0,IF(ISBLANK(OFFSET('11. SEGUIMIENTO 2026'!$P$14,INT((ROW()-13)/2),0)),"",OFFSET('11. SEGUIMIENTO 2026'!$P$14,INT((ROW()-13)/2),0)),IF(ISBLANK(OFFSET('9. METAS'!$S$20,INT((ROW()-14)/2),0)),"",OFFSET('9. METAS'!$S$20,INT((ROW()-14)/2),0)))</f>
        <v/>
      </c>
      <c r="M244" s="246" t="str">
        <f ca="1">IF(MOD(ROW()-13,2)=0,IF(ISBLANK(OFFSET('11. SEGUIMIENTO 2026'!$Q$14,INT((ROW()-13)/2),0)),"",OFFSET('11. SEGUIMIENTO 2026'!$Q$14,INT((ROW()-13)/2),0)),IF(ISBLANK(OFFSET('9. METAS'!$T$20,INT((ROW()-14)/2),0)),"",OFFSET('9. METAS'!$T$20,INT((ROW()-14)/2),0)))</f>
        <v/>
      </c>
      <c r="N244" s="1013"/>
      <c r="O244" s="1014"/>
      <c r="P244" s="1015"/>
    </row>
    <row r="245" spans="3:16">
      <c r="C245" s="1016" t="str">
        <f ca="1">IF(ISBLANK(OFFSET('5. Pp (3 años)'!$C$46,INT((ROW()-13)/2),0)),"",OFFSET('5. Pp (3 años)'!$C$46,INT((ROW()-13)/2),0))</f>
        <v>Componente</v>
      </c>
      <c r="D245" s="1018" t="str">
        <f ca="1">IF(ISBLANK(OFFSET('5. Pp (3 años)'!$D$46,INT((ROW()-13)/2),0)),"",OFFSET('5. Pp (3 años)'!$D$46,INT((ROW()-13)/2),0))</f>
        <v>4.1.1.1.20 Programas de capacitación para la producción sustentable y economía comunitaria implementadas.</v>
      </c>
      <c r="E245" s="1018" t="str">
        <f ca="1">IF(ISBLANK(OFFSET('5. Pp (3 años)'!$E$46,INT((ROW()-13)/2),0)),"",OFFSET('5. Pp (3 años)'!$E$46,INT((ROW()-13)/2),0))</f>
        <v>PCPEC: Porcentaje de programas de capacitación en producción y economía comunitaria realizados.</v>
      </c>
      <c r="F245" s="1021" t="str">
        <f ca="1">IF(ISBLANK(OFFSET('5. Pp (3 años)'!$K$46,INT((ROW()-13)/2),0)),"",OFFSET('5. Pp (3 años)'!$K$46,INT((ROW()-13)/2),0))</f>
        <v>Ascendente</v>
      </c>
      <c r="G245" s="1023" t="str">
        <f ca="1">IF(ISBLANK(OFFSET('5. Pp (3 años)'!$H$46,INT((ROW()-13)/2),0)),"",OFFSET('5. Pp (3 años)'!$H$46,INT((ROW()-13)/2),0))</f>
        <v>Trimestral</v>
      </c>
      <c r="H245" s="1002">
        <f ca="1">IF(ISBLANK(OFFSET('9. METAS'!$K$20,INT((ROW()-13)/2),0)),"",OFFSET('9. METAS'!$K$20,INT((ROW()-13)/2),0))</f>
        <v>100</v>
      </c>
      <c r="I245" s="1004"/>
      <c r="J245" s="244">
        <f ca="1">IF(MOD(ROW()-13,2)=0,IF(ISBLANK(OFFSET('11. SEGUIMIENTO 2026'!$N$14,INT((ROW()-13)/2),0)),"",OFFSET('11. SEGUIMIENTO 2026'!$N$14,INT((ROW()-13)/2),0)),IF(ISBLANK(OFFSET('9. METAS'!$Q$20,INT((ROW()-14)/2),0)),"",OFFSET('9. METAS'!$Q$20,INT((ROW()-14)/2),0)))</f>
        <v>25</v>
      </c>
      <c r="K245" s="245" t="str">
        <f ca="1">IF(MOD(ROW()-13,2)=0,IF(ISBLANK(OFFSET('11. SEGUIMIENTO 2026'!$O$14,INT((ROW()-13)/2),0)),"",OFFSET('11. SEGUIMIENTO 2026'!$O$14,INT((ROW()-13)/2),0)),IF(ISBLANK(OFFSET('9. METAS'!$R$20,INT((ROW()-14)/2),0)),"",OFFSET('9. METAS'!$R$20,INT((ROW()-14)/2),0)))</f>
        <v/>
      </c>
      <c r="L245" s="245" t="str">
        <f ca="1">IF(MOD(ROW()-13,2)=0,IF(ISBLANK(OFFSET('11. SEGUIMIENTO 2026'!$P$14,INT((ROW()-13)/2),0)),"",OFFSET('11. SEGUIMIENTO 2026'!$P$14,INT((ROW()-13)/2),0)),IF(ISBLANK(OFFSET('9. METAS'!$S$20,INT((ROW()-14)/2),0)),"",OFFSET('9. METAS'!$S$20,INT((ROW()-14)/2),0)))</f>
        <v/>
      </c>
      <c r="M245" s="246" t="str">
        <f ca="1">IF(MOD(ROW()-13,2)=0,IF(ISBLANK(OFFSET('11. SEGUIMIENTO 2026'!$Q$14,INT((ROW()-13)/2),0)),"",OFFSET('11. SEGUIMIENTO 2026'!$Q$14,INT((ROW()-13)/2),0)),IF(ISBLANK(OFFSET('9. METAS'!$T$20,INT((ROW()-14)/2),0)),"",OFFSET('9. METAS'!$T$20,INT((ROW()-14)/2),0)))</f>
        <v/>
      </c>
      <c r="N245" s="1006">
        <f t="shared" ref="N245" ca="1" si="228">IFERROR(J245/J246,"ND")</f>
        <v>1</v>
      </c>
      <c r="O245" s="1008" t="str">
        <f t="shared" ref="O245" ca="1" si="229">IFERROR(((J245+K245+L245)/H245),"ND")</f>
        <v>ND</v>
      </c>
      <c r="P245" s="1010"/>
    </row>
    <row r="246" spans="3:16">
      <c r="C246" s="1025"/>
      <c r="D246" s="1018"/>
      <c r="E246" s="1018"/>
      <c r="F246" s="1021"/>
      <c r="G246" s="1023"/>
      <c r="H246" s="1002"/>
      <c r="I246" s="1012"/>
      <c r="J246" s="244">
        <f ca="1">IF(MOD(ROW()-13,2)=0,IF(ISBLANK(OFFSET('11. SEGUIMIENTO 2026'!$N$14,INT((ROW()-13)/2),0)),"",OFFSET('11. SEGUIMIENTO 2026'!$N$14,INT((ROW()-13)/2),0)),IF(ISBLANK(OFFSET('9. METAS'!$Q$20,INT((ROW()-14)/2),0)),"",OFFSET('9. METAS'!$Q$20,INT((ROW()-14)/2),0)))</f>
        <v>25</v>
      </c>
      <c r="K246" s="245">
        <f ca="1">IF(MOD(ROW()-13,2)=0,IF(ISBLANK(OFFSET('11. SEGUIMIENTO 2026'!$O$14,INT((ROW()-13)/2),0)),"",OFFSET('11. SEGUIMIENTO 2026'!$O$14,INT((ROW()-13)/2),0)),IF(ISBLANK(OFFSET('9. METAS'!$R$20,INT((ROW()-14)/2),0)),"",OFFSET('9. METAS'!$R$20,INT((ROW()-14)/2),0)))</f>
        <v>25</v>
      </c>
      <c r="L246" s="245">
        <f ca="1">IF(MOD(ROW()-13,2)=0,IF(ISBLANK(OFFSET('11. SEGUIMIENTO 2026'!$P$14,INT((ROW()-13)/2),0)),"",OFFSET('11. SEGUIMIENTO 2026'!$P$14,INT((ROW()-13)/2),0)),IF(ISBLANK(OFFSET('9. METAS'!$S$20,INT((ROW()-14)/2),0)),"",OFFSET('9. METAS'!$S$20,INT((ROW()-14)/2),0)))</f>
        <v>25</v>
      </c>
      <c r="M246" s="246">
        <f ca="1">IF(MOD(ROW()-13,2)=0,IF(ISBLANK(OFFSET('11. SEGUIMIENTO 2026'!$Q$14,INT((ROW()-13)/2),0)),"",OFFSET('11. SEGUIMIENTO 2026'!$Q$14,INT((ROW()-13)/2),0)),IF(ISBLANK(OFFSET('9. METAS'!$T$20,INT((ROW()-14)/2),0)),"",OFFSET('9. METAS'!$T$20,INT((ROW()-14)/2),0)))</f>
        <v>25</v>
      </c>
      <c r="N246" s="1013"/>
      <c r="O246" s="1014"/>
      <c r="P246" s="1015"/>
    </row>
    <row r="247" spans="3:16">
      <c r="C247" s="1016" t="str">
        <f ca="1">IF(ISBLANK(OFFSET('5. Pp (3 años)'!$C$46,INT((ROW()-13)/2),0)),"",OFFSET('5. Pp (3 años)'!$C$46,INT((ROW()-13)/2),0))</f>
        <v>Actividad</v>
      </c>
      <c r="D247" s="1018" t="str">
        <f ca="1">IF(ISBLANK(OFFSET('5. Pp (3 años)'!$D$46,INT((ROW()-13)/2),0)),"",OFFSET('5. Pp (3 años)'!$D$46,INT((ROW()-13)/2),0))</f>
        <v>4.1.1.1.20.1 Impartición de programas de formación técnica en producción sustentable y aprovechamiento de recursos naturales.</v>
      </c>
      <c r="E247" s="1018" t="str">
        <f ca="1">IF(ISBLANK(OFFSET('5. Pp (3 años)'!$E$46,INT((ROW()-13)/2),0)),"",OFFSET('5. Pp (3 años)'!$E$46,INT((ROW()-13)/2),0))</f>
        <v>PCPSE: Porcentaje de cursos y talleres de producción sustentable ejecutados.</v>
      </c>
      <c r="F247" s="1021" t="str">
        <f ca="1">IF(ISBLANK(OFFSET('5. Pp (3 años)'!$K$46,INT((ROW()-13)/2),0)),"",OFFSET('5. Pp (3 años)'!$K$46,INT((ROW()-13)/2),0))</f>
        <v>Ascendente</v>
      </c>
      <c r="G247" s="1023" t="str">
        <f ca="1">IF(ISBLANK(OFFSET('5. Pp (3 años)'!$H$46,INT((ROW()-13)/2),0)),"",OFFSET('5. Pp (3 años)'!$H$46,INT((ROW()-13)/2),0))</f>
        <v>Trimestral</v>
      </c>
      <c r="H247" s="1002">
        <f ca="1">IF(ISBLANK(OFFSET('9. METAS'!$K$20,INT((ROW()-13)/2),0)),"",OFFSET('9. METAS'!$K$20,INT((ROW()-13)/2),0))</f>
        <v>25</v>
      </c>
      <c r="I247" s="1004"/>
      <c r="J247" s="244">
        <f ca="1">IF(MOD(ROW()-13,2)=0,IF(ISBLANK(OFFSET('11. SEGUIMIENTO 2026'!$N$14,INT((ROW()-13)/2),0)),"",OFFSET('11. SEGUIMIENTO 2026'!$N$14,INT((ROW()-13)/2),0)),IF(ISBLANK(OFFSET('9. METAS'!$Q$20,INT((ROW()-14)/2),0)),"",OFFSET('9. METAS'!$Q$20,INT((ROW()-14)/2),0)))</f>
        <v>4</v>
      </c>
      <c r="K247" s="245" t="str">
        <f ca="1">IF(MOD(ROW()-13,2)=0,IF(ISBLANK(OFFSET('11. SEGUIMIENTO 2026'!$O$14,INT((ROW()-13)/2),0)),"",OFFSET('11. SEGUIMIENTO 2026'!$O$14,INT((ROW()-13)/2),0)),IF(ISBLANK(OFFSET('9. METAS'!$R$20,INT((ROW()-14)/2),0)),"",OFFSET('9. METAS'!$R$20,INT((ROW()-14)/2),0)))</f>
        <v/>
      </c>
      <c r="L247" s="245" t="str">
        <f ca="1">IF(MOD(ROW()-13,2)=0,IF(ISBLANK(OFFSET('11. SEGUIMIENTO 2026'!$P$14,INT((ROW()-13)/2),0)),"",OFFSET('11. SEGUIMIENTO 2026'!$P$14,INT((ROW()-13)/2),0)),IF(ISBLANK(OFFSET('9. METAS'!$S$20,INT((ROW()-14)/2),0)),"",OFFSET('9. METAS'!$S$20,INT((ROW()-14)/2),0)))</f>
        <v/>
      </c>
      <c r="M247" s="246" t="str">
        <f ca="1">IF(MOD(ROW()-13,2)=0,IF(ISBLANK(OFFSET('11. SEGUIMIENTO 2026'!$Q$14,INT((ROW()-13)/2),0)),"",OFFSET('11. SEGUIMIENTO 2026'!$Q$14,INT((ROW()-13)/2),0)),IF(ISBLANK(OFFSET('9. METAS'!$T$20,INT((ROW()-14)/2),0)),"",OFFSET('9. METAS'!$T$20,INT((ROW()-14)/2),0)))</f>
        <v/>
      </c>
      <c r="N247" s="1006">
        <f t="shared" ref="N247" ca="1" si="230">IFERROR(J247/J248,"ND")</f>
        <v>1</v>
      </c>
      <c r="O247" s="1008" t="str">
        <f t="shared" ref="O247" ca="1" si="231">IFERROR(((J247+K247+L247)/H247),"ND")</f>
        <v>ND</v>
      </c>
      <c r="P247" s="1010"/>
    </row>
    <row r="248" spans="3:16">
      <c r="C248" s="1025"/>
      <c r="D248" s="1018"/>
      <c r="E248" s="1018"/>
      <c r="F248" s="1021"/>
      <c r="G248" s="1023"/>
      <c r="H248" s="1002"/>
      <c r="I248" s="1012"/>
      <c r="J248" s="244">
        <f ca="1">IF(MOD(ROW()-13,2)=0,IF(ISBLANK(OFFSET('11. SEGUIMIENTO 2026'!$N$14,INT((ROW()-13)/2),0)),"",OFFSET('11. SEGUIMIENTO 2026'!$N$14,INT((ROW()-13)/2),0)),IF(ISBLANK(OFFSET('9. METAS'!$Q$20,INT((ROW()-14)/2),0)),"",OFFSET('9. METAS'!$Q$20,INT((ROW()-14)/2),0)))</f>
        <v>4</v>
      </c>
      <c r="K248" s="245">
        <f ca="1">IF(MOD(ROW()-13,2)=0,IF(ISBLANK(OFFSET('11. SEGUIMIENTO 2026'!$O$14,INT((ROW()-13)/2),0)),"",OFFSET('11. SEGUIMIENTO 2026'!$O$14,INT((ROW()-13)/2),0)),IF(ISBLANK(OFFSET('9. METAS'!$R$20,INT((ROW()-14)/2),0)),"",OFFSET('9. METAS'!$R$20,INT((ROW()-14)/2),0)))</f>
        <v>7</v>
      </c>
      <c r="L248" s="245">
        <f ca="1">IF(MOD(ROW()-13,2)=0,IF(ISBLANK(OFFSET('11. SEGUIMIENTO 2026'!$P$14,INT((ROW()-13)/2),0)),"",OFFSET('11. SEGUIMIENTO 2026'!$P$14,INT((ROW()-13)/2),0)),IF(ISBLANK(OFFSET('9. METAS'!$S$20,INT((ROW()-14)/2),0)),"",OFFSET('9. METAS'!$S$20,INT((ROW()-14)/2),0)))</f>
        <v>7</v>
      </c>
      <c r="M248" s="246">
        <f ca="1">IF(MOD(ROW()-13,2)=0,IF(ISBLANK(OFFSET('11. SEGUIMIENTO 2026'!$Q$14,INT((ROW()-13)/2),0)),"",OFFSET('11. SEGUIMIENTO 2026'!$Q$14,INT((ROW()-13)/2),0)),IF(ISBLANK(OFFSET('9. METAS'!$T$20,INT((ROW()-14)/2),0)),"",OFFSET('9. METAS'!$T$20,INT((ROW()-14)/2),0)))</f>
        <v>7</v>
      </c>
      <c r="N248" s="1013"/>
      <c r="O248" s="1014"/>
      <c r="P248" s="1015"/>
    </row>
    <row r="249" spans="3:16">
      <c r="C249" s="1016" t="str">
        <f ca="1">IF(ISBLANK(OFFSET('5. Pp (3 años)'!$C$46,INT((ROW()-13)/2),0)),"",OFFSET('5. Pp (3 años)'!$C$46,INT((ROW()-13)/2),0))</f>
        <v>Actividad</v>
      </c>
      <c r="D249" s="1018" t="str">
        <f ca="1">IF(ISBLANK(OFFSET('5. Pp (3 años)'!$D$46,INT((ROW()-13)/2),0)),"",OFFSET('5. Pp (3 años)'!$D$46,INT((ROW()-13)/2),0))</f>
        <v/>
      </c>
      <c r="E249" s="1018" t="str">
        <f ca="1">IF(ISBLANK(OFFSET('5. Pp (3 años)'!$E$46,INT((ROW()-13)/2),0)),"",OFFSET('5. Pp (3 años)'!$E$46,INT((ROW()-13)/2),0))</f>
        <v/>
      </c>
      <c r="F249" s="1021" t="str">
        <f ca="1">IF(ISBLANK(OFFSET('5. Pp (3 años)'!$K$46,INT((ROW()-13)/2),0)),"",OFFSET('5. Pp (3 años)'!$K$46,INT((ROW()-13)/2),0))</f>
        <v/>
      </c>
      <c r="G249" s="1023" t="str">
        <f ca="1">IF(ISBLANK(OFFSET('5. Pp (3 años)'!$H$46,INT((ROW()-13)/2),0)),"",OFFSET('5. Pp (3 años)'!$H$46,INT((ROW()-13)/2),0))</f>
        <v/>
      </c>
      <c r="H249" s="1002" t="str">
        <f ca="1">IF(ISBLANK(OFFSET('9. METAS'!$K$20,INT((ROW()-13)/2),0)),"",OFFSET('9. METAS'!$K$20,INT((ROW()-13)/2),0))</f>
        <v/>
      </c>
      <c r="I249" s="1004"/>
      <c r="J249" s="244" t="str">
        <f ca="1">IF(MOD(ROW()-13,2)=0,IF(ISBLANK(OFFSET('11. SEGUIMIENTO 2026'!$N$14,INT((ROW()-13)/2),0)),"",OFFSET('11. SEGUIMIENTO 2026'!$N$14,INT((ROW()-13)/2),0)),IF(ISBLANK(OFFSET('9. METAS'!$Q$20,INT((ROW()-14)/2),0)),"",OFFSET('9. METAS'!$Q$20,INT((ROW()-14)/2),0)))</f>
        <v/>
      </c>
      <c r="K249" s="245" t="str">
        <f ca="1">IF(MOD(ROW()-13,2)=0,IF(ISBLANK(OFFSET('11. SEGUIMIENTO 2026'!$O$14,INT((ROW()-13)/2),0)),"",OFFSET('11. SEGUIMIENTO 2026'!$O$14,INT((ROW()-13)/2),0)),IF(ISBLANK(OFFSET('9. METAS'!$R$20,INT((ROW()-14)/2),0)),"",OFFSET('9. METAS'!$R$20,INT((ROW()-14)/2),0)))</f>
        <v/>
      </c>
      <c r="L249" s="245" t="str">
        <f ca="1">IF(MOD(ROW()-13,2)=0,IF(ISBLANK(OFFSET('11. SEGUIMIENTO 2026'!$P$14,INT((ROW()-13)/2),0)),"",OFFSET('11. SEGUIMIENTO 2026'!$P$14,INT((ROW()-13)/2),0)),IF(ISBLANK(OFFSET('9. METAS'!$S$20,INT((ROW()-14)/2),0)),"",OFFSET('9. METAS'!$S$20,INT((ROW()-14)/2),0)))</f>
        <v/>
      </c>
      <c r="M249" s="246" t="str">
        <f ca="1">IF(MOD(ROW()-13,2)=0,IF(ISBLANK(OFFSET('11. SEGUIMIENTO 2026'!$Q$14,INT((ROW()-13)/2),0)),"",OFFSET('11. SEGUIMIENTO 2026'!$Q$14,INT((ROW()-13)/2),0)),IF(ISBLANK(OFFSET('9. METAS'!$T$20,INT((ROW()-14)/2),0)),"",OFFSET('9. METAS'!$T$20,INT((ROW()-14)/2),0)))</f>
        <v/>
      </c>
      <c r="N249" s="1006" t="str">
        <f t="shared" ref="N249" ca="1" si="232">IFERROR(J249/J250,"ND")</f>
        <v>ND</v>
      </c>
      <c r="O249" s="1008" t="str">
        <f t="shared" ref="O249" ca="1" si="233">IFERROR(((J249+K249+L249)/H249),"ND")</f>
        <v>ND</v>
      </c>
      <c r="P249" s="1010"/>
    </row>
    <row r="250" spans="3:16">
      <c r="C250" s="1025"/>
      <c r="D250" s="1018"/>
      <c r="E250" s="1018"/>
      <c r="F250" s="1021"/>
      <c r="G250" s="1023"/>
      <c r="H250" s="1002"/>
      <c r="I250" s="1012"/>
      <c r="J250" s="244" t="str">
        <f ca="1">IF(MOD(ROW()-13,2)=0,IF(ISBLANK(OFFSET('11. SEGUIMIENTO 2026'!$N$14,INT((ROW()-13)/2),0)),"",OFFSET('11. SEGUIMIENTO 2026'!$N$14,INT((ROW()-13)/2),0)),IF(ISBLANK(OFFSET('9. METAS'!$Q$20,INT((ROW()-14)/2),0)),"",OFFSET('9. METAS'!$Q$20,INT((ROW()-14)/2),0)))</f>
        <v/>
      </c>
      <c r="K250" s="245" t="str">
        <f ca="1">IF(MOD(ROW()-13,2)=0,IF(ISBLANK(OFFSET('11. SEGUIMIENTO 2026'!$O$14,INT((ROW()-13)/2),0)),"",OFFSET('11. SEGUIMIENTO 2026'!$O$14,INT((ROW()-13)/2),0)),IF(ISBLANK(OFFSET('9. METAS'!$R$20,INT((ROW()-14)/2),0)),"",OFFSET('9. METAS'!$R$20,INT((ROW()-14)/2),0)))</f>
        <v/>
      </c>
      <c r="L250" s="245" t="str">
        <f ca="1">IF(MOD(ROW()-13,2)=0,IF(ISBLANK(OFFSET('11. SEGUIMIENTO 2026'!$P$14,INT((ROW()-13)/2),0)),"",OFFSET('11. SEGUIMIENTO 2026'!$P$14,INT((ROW()-13)/2),0)),IF(ISBLANK(OFFSET('9. METAS'!$S$20,INT((ROW()-14)/2),0)),"",OFFSET('9. METAS'!$S$20,INT((ROW()-14)/2),0)))</f>
        <v/>
      </c>
      <c r="M250" s="246" t="str">
        <f ca="1">IF(MOD(ROW()-13,2)=0,IF(ISBLANK(OFFSET('11. SEGUIMIENTO 2026'!$Q$14,INT((ROW()-13)/2),0)),"",OFFSET('11. SEGUIMIENTO 2026'!$Q$14,INT((ROW()-13)/2),0)),IF(ISBLANK(OFFSET('9. METAS'!$T$20,INT((ROW()-14)/2),0)),"",OFFSET('9. METAS'!$T$20,INT((ROW()-14)/2),0)))</f>
        <v/>
      </c>
      <c r="N250" s="1013"/>
      <c r="O250" s="1014"/>
      <c r="P250" s="1015"/>
    </row>
    <row r="251" spans="3:16">
      <c r="C251" s="1016" t="str">
        <f ca="1">IF(ISBLANK(OFFSET('5. Pp (3 años)'!$C$46,INT((ROW()-13)/2),0)),"",OFFSET('5. Pp (3 años)'!$C$46,INT((ROW()-13)/2),0))</f>
        <v>Actividad</v>
      </c>
      <c r="D251" s="1018" t="str">
        <f ca="1">IF(ISBLANK(OFFSET('5. Pp (3 años)'!$D$46,INT((ROW()-13)/2),0)),"",OFFSET('5. Pp (3 años)'!$D$46,INT((ROW()-13)/2),0))</f>
        <v/>
      </c>
      <c r="E251" s="1018" t="str">
        <f ca="1">IF(ISBLANK(OFFSET('5. Pp (3 años)'!$E$46,INT((ROW()-13)/2),0)),"",OFFSET('5. Pp (3 años)'!$E$46,INT((ROW()-13)/2),0))</f>
        <v/>
      </c>
      <c r="F251" s="1021" t="str">
        <f ca="1">IF(ISBLANK(OFFSET('5. Pp (3 años)'!$K$46,INT((ROW()-13)/2),0)),"",OFFSET('5. Pp (3 años)'!$K$46,INT((ROW()-13)/2),0))</f>
        <v/>
      </c>
      <c r="G251" s="1023" t="str">
        <f ca="1">IF(ISBLANK(OFFSET('5. Pp (3 años)'!$H$46,INT((ROW()-13)/2),0)),"",OFFSET('5. Pp (3 años)'!$H$46,INT((ROW()-13)/2),0))</f>
        <v/>
      </c>
      <c r="H251" s="1002" t="str">
        <f ca="1">IF(ISBLANK(OFFSET('9. METAS'!$K$20,INT((ROW()-13)/2),0)),"",OFFSET('9. METAS'!$K$20,INT((ROW()-13)/2),0))</f>
        <v/>
      </c>
      <c r="I251" s="1004"/>
      <c r="J251" s="244" t="str">
        <f ca="1">IF(MOD(ROW()-13,2)=0,IF(ISBLANK(OFFSET('11. SEGUIMIENTO 2026'!$N$14,INT((ROW()-13)/2),0)),"",OFFSET('11. SEGUIMIENTO 2026'!$N$14,INT((ROW()-13)/2),0)),IF(ISBLANK(OFFSET('9. METAS'!$Q$20,INT((ROW()-14)/2),0)),"",OFFSET('9. METAS'!$Q$20,INT((ROW()-14)/2),0)))</f>
        <v/>
      </c>
      <c r="K251" s="245" t="str">
        <f ca="1">IF(MOD(ROW()-13,2)=0,IF(ISBLANK(OFFSET('11. SEGUIMIENTO 2026'!$O$14,INT((ROW()-13)/2),0)),"",OFFSET('11. SEGUIMIENTO 2026'!$O$14,INT((ROW()-13)/2),0)),IF(ISBLANK(OFFSET('9. METAS'!$R$20,INT((ROW()-14)/2),0)),"",OFFSET('9. METAS'!$R$20,INT((ROW()-14)/2),0)))</f>
        <v/>
      </c>
      <c r="L251" s="245" t="str">
        <f ca="1">IF(MOD(ROW()-13,2)=0,IF(ISBLANK(OFFSET('11. SEGUIMIENTO 2026'!$P$14,INT((ROW()-13)/2),0)),"",OFFSET('11. SEGUIMIENTO 2026'!$P$14,INT((ROW()-13)/2),0)),IF(ISBLANK(OFFSET('9. METAS'!$S$20,INT((ROW()-14)/2),0)),"",OFFSET('9. METAS'!$S$20,INT((ROW()-14)/2),0)))</f>
        <v/>
      </c>
      <c r="M251" s="246" t="str">
        <f ca="1">IF(MOD(ROW()-13,2)=0,IF(ISBLANK(OFFSET('11. SEGUIMIENTO 2026'!$Q$14,INT((ROW()-13)/2),0)),"",OFFSET('11. SEGUIMIENTO 2026'!$Q$14,INT((ROW()-13)/2),0)),IF(ISBLANK(OFFSET('9. METAS'!$T$20,INT((ROW()-14)/2),0)),"",OFFSET('9. METAS'!$T$20,INT((ROW()-14)/2),0)))</f>
        <v/>
      </c>
      <c r="N251" s="1006" t="str">
        <f t="shared" ref="N251" ca="1" si="234">IFERROR(J251/J252,"ND")</f>
        <v>ND</v>
      </c>
      <c r="O251" s="1008" t="str">
        <f t="shared" ref="O251" ca="1" si="235">IFERROR(((J251+K251+L251)/H251),"ND")</f>
        <v>ND</v>
      </c>
      <c r="P251" s="1010"/>
    </row>
    <row r="252" spans="3:16">
      <c r="C252" s="1025"/>
      <c r="D252" s="1018"/>
      <c r="E252" s="1018"/>
      <c r="F252" s="1021"/>
      <c r="G252" s="1023"/>
      <c r="H252" s="1002"/>
      <c r="I252" s="1012"/>
      <c r="J252" s="244" t="str">
        <f ca="1">IF(MOD(ROW()-13,2)=0,IF(ISBLANK(OFFSET('11. SEGUIMIENTO 2026'!$N$14,INT((ROW()-13)/2),0)),"",OFFSET('11. SEGUIMIENTO 2026'!$N$14,INT((ROW()-13)/2),0)),IF(ISBLANK(OFFSET('9. METAS'!$Q$20,INT((ROW()-14)/2),0)),"",OFFSET('9. METAS'!$Q$20,INT((ROW()-14)/2),0)))</f>
        <v/>
      </c>
      <c r="K252" s="245" t="str">
        <f ca="1">IF(MOD(ROW()-13,2)=0,IF(ISBLANK(OFFSET('11. SEGUIMIENTO 2026'!$O$14,INT((ROW()-13)/2),0)),"",OFFSET('11. SEGUIMIENTO 2026'!$O$14,INT((ROW()-13)/2),0)),IF(ISBLANK(OFFSET('9. METAS'!$R$20,INT((ROW()-14)/2),0)),"",OFFSET('9. METAS'!$R$20,INT((ROW()-14)/2),0)))</f>
        <v/>
      </c>
      <c r="L252" s="245" t="str">
        <f ca="1">IF(MOD(ROW()-13,2)=0,IF(ISBLANK(OFFSET('11. SEGUIMIENTO 2026'!$P$14,INT((ROW()-13)/2),0)),"",OFFSET('11. SEGUIMIENTO 2026'!$P$14,INT((ROW()-13)/2),0)),IF(ISBLANK(OFFSET('9. METAS'!$S$20,INT((ROW()-14)/2),0)),"",OFFSET('9. METAS'!$S$20,INT((ROW()-14)/2),0)))</f>
        <v/>
      </c>
      <c r="M252" s="246" t="str">
        <f ca="1">IF(MOD(ROW()-13,2)=0,IF(ISBLANK(OFFSET('11. SEGUIMIENTO 2026'!$Q$14,INT((ROW()-13)/2),0)),"",OFFSET('11. SEGUIMIENTO 2026'!$Q$14,INT((ROW()-13)/2),0)),IF(ISBLANK(OFFSET('9. METAS'!$T$20,INT((ROW()-14)/2),0)),"",OFFSET('9. METAS'!$T$20,INT((ROW()-14)/2),0)))</f>
        <v/>
      </c>
      <c r="N252" s="1013"/>
      <c r="O252" s="1014"/>
      <c r="P252" s="1015"/>
    </row>
    <row r="253" spans="3:16">
      <c r="C253" s="1016" t="str">
        <f ca="1">IF(ISBLANK(OFFSET('5. Pp (3 años)'!$C$46,INT((ROW()-13)/2),0)),"",OFFSET('5. Pp (3 años)'!$C$46,INT((ROW()-13)/2),0))</f>
        <v>Actividad</v>
      </c>
      <c r="D253" s="1018" t="str">
        <f ca="1">IF(ISBLANK(OFFSET('5. Pp (3 años)'!$D$46,INT((ROW()-13)/2),0)),"",OFFSET('5. Pp (3 años)'!$D$46,INT((ROW()-13)/2),0))</f>
        <v/>
      </c>
      <c r="E253" s="1018" t="str">
        <f ca="1">IF(ISBLANK(OFFSET('5. Pp (3 años)'!$E$46,INT((ROW()-13)/2),0)),"",OFFSET('5. Pp (3 años)'!$E$46,INT((ROW()-13)/2),0))</f>
        <v/>
      </c>
      <c r="F253" s="1021" t="str">
        <f ca="1">IF(ISBLANK(OFFSET('5. Pp (3 años)'!$K$46,INT((ROW()-13)/2),0)),"",OFFSET('5. Pp (3 años)'!$K$46,INT((ROW()-13)/2),0))</f>
        <v/>
      </c>
      <c r="G253" s="1023" t="str">
        <f ca="1">IF(ISBLANK(OFFSET('5. Pp (3 años)'!$H$46,INT((ROW()-13)/2),0)),"",OFFSET('5. Pp (3 años)'!$H$46,INT((ROW()-13)/2),0))</f>
        <v/>
      </c>
      <c r="H253" s="1002" t="str">
        <f ca="1">IF(ISBLANK(OFFSET('9. METAS'!$K$20,INT((ROW()-13)/2),0)),"",OFFSET('9. METAS'!$K$20,INT((ROW()-13)/2),0))</f>
        <v/>
      </c>
      <c r="I253" s="1004"/>
      <c r="J253" s="244" t="str">
        <f ca="1">IF(MOD(ROW()-13,2)=0,IF(ISBLANK(OFFSET('11. SEGUIMIENTO 2026'!$N$14,INT((ROW()-13)/2),0)),"",OFFSET('11. SEGUIMIENTO 2026'!$N$14,INT((ROW()-13)/2),0)),IF(ISBLANK(OFFSET('9. METAS'!$Q$20,INT((ROW()-14)/2),0)),"",OFFSET('9. METAS'!$Q$20,INT((ROW()-14)/2),0)))</f>
        <v/>
      </c>
      <c r="K253" s="245" t="str">
        <f ca="1">IF(MOD(ROW()-13,2)=0,IF(ISBLANK(OFFSET('11. SEGUIMIENTO 2026'!$O$14,INT((ROW()-13)/2),0)),"",OFFSET('11. SEGUIMIENTO 2026'!$O$14,INT((ROW()-13)/2),0)),IF(ISBLANK(OFFSET('9. METAS'!$R$20,INT((ROW()-14)/2),0)),"",OFFSET('9. METAS'!$R$20,INT((ROW()-14)/2),0)))</f>
        <v/>
      </c>
      <c r="L253" s="245" t="str">
        <f ca="1">IF(MOD(ROW()-13,2)=0,IF(ISBLANK(OFFSET('11. SEGUIMIENTO 2026'!$P$14,INT((ROW()-13)/2),0)),"",OFFSET('11. SEGUIMIENTO 2026'!$P$14,INT((ROW()-13)/2),0)),IF(ISBLANK(OFFSET('9. METAS'!$S$20,INT((ROW()-14)/2),0)),"",OFFSET('9. METAS'!$S$20,INT((ROW()-14)/2),0)))</f>
        <v/>
      </c>
      <c r="M253" s="246" t="str">
        <f ca="1">IF(MOD(ROW()-13,2)=0,IF(ISBLANK(OFFSET('11. SEGUIMIENTO 2026'!$Q$14,INT((ROW()-13)/2),0)),"",OFFSET('11. SEGUIMIENTO 2026'!$Q$14,INT((ROW()-13)/2),0)),IF(ISBLANK(OFFSET('9. METAS'!$T$20,INT((ROW()-14)/2),0)),"",OFFSET('9. METAS'!$T$20,INT((ROW()-14)/2),0)))</f>
        <v/>
      </c>
      <c r="N253" s="1006" t="str">
        <f t="shared" ref="N253" ca="1" si="236">IFERROR(J253/J254,"ND")</f>
        <v>ND</v>
      </c>
      <c r="O253" s="1008" t="str">
        <f t="shared" ref="O253" ca="1" si="237">IFERROR(((J253+K253+L253)/H253),"ND")</f>
        <v>ND</v>
      </c>
      <c r="P253" s="1010"/>
    </row>
    <row r="254" spans="3:16">
      <c r="C254" s="1025"/>
      <c r="D254" s="1018"/>
      <c r="E254" s="1018"/>
      <c r="F254" s="1021"/>
      <c r="G254" s="1023"/>
      <c r="H254" s="1002"/>
      <c r="I254" s="1012"/>
      <c r="J254" s="244" t="str">
        <f ca="1">IF(MOD(ROW()-13,2)=0,IF(ISBLANK(OFFSET('11. SEGUIMIENTO 2026'!$N$14,INT((ROW()-13)/2),0)),"",OFFSET('11. SEGUIMIENTO 2026'!$N$14,INT((ROW()-13)/2),0)),IF(ISBLANK(OFFSET('9. METAS'!$Q$20,INT((ROW()-14)/2),0)),"",OFFSET('9. METAS'!$Q$20,INT((ROW()-14)/2),0)))</f>
        <v/>
      </c>
      <c r="K254" s="245" t="str">
        <f ca="1">IF(MOD(ROW()-13,2)=0,IF(ISBLANK(OFFSET('11. SEGUIMIENTO 2026'!$O$14,INT((ROW()-13)/2),0)),"",OFFSET('11. SEGUIMIENTO 2026'!$O$14,INT((ROW()-13)/2),0)),IF(ISBLANK(OFFSET('9. METAS'!$R$20,INT((ROW()-14)/2),0)),"",OFFSET('9. METAS'!$R$20,INT((ROW()-14)/2),0)))</f>
        <v/>
      </c>
      <c r="L254" s="245" t="str">
        <f ca="1">IF(MOD(ROW()-13,2)=0,IF(ISBLANK(OFFSET('11. SEGUIMIENTO 2026'!$P$14,INT((ROW()-13)/2),0)),"",OFFSET('11. SEGUIMIENTO 2026'!$P$14,INT((ROW()-13)/2),0)),IF(ISBLANK(OFFSET('9. METAS'!$S$20,INT((ROW()-14)/2),0)),"",OFFSET('9. METAS'!$S$20,INT((ROW()-14)/2),0)))</f>
        <v/>
      </c>
      <c r="M254" s="246" t="str">
        <f ca="1">IF(MOD(ROW()-13,2)=0,IF(ISBLANK(OFFSET('11. SEGUIMIENTO 2026'!$Q$14,INT((ROW()-13)/2),0)),"",OFFSET('11. SEGUIMIENTO 2026'!$Q$14,INT((ROW()-13)/2),0)),IF(ISBLANK(OFFSET('9. METAS'!$T$20,INT((ROW()-14)/2),0)),"",OFFSET('9. METAS'!$T$20,INT((ROW()-14)/2),0)))</f>
        <v/>
      </c>
      <c r="N254" s="1013"/>
      <c r="O254" s="1014"/>
      <c r="P254" s="1015"/>
    </row>
    <row r="255" spans="3:16">
      <c r="C255" s="1016" t="str">
        <f ca="1">IF(ISBLANK(OFFSET('5. Pp (3 años)'!$C$46,INT((ROW()-13)/2),0)),"",OFFSET('5. Pp (3 años)'!$C$46,INT((ROW()-13)/2),0))</f>
        <v>Actividad</v>
      </c>
      <c r="D255" s="1018" t="str">
        <f ca="1">IF(ISBLANK(OFFSET('5. Pp (3 años)'!$D$46,INT((ROW()-13)/2),0)),"",OFFSET('5. Pp (3 años)'!$D$46,INT((ROW()-13)/2),0))</f>
        <v/>
      </c>
      <c r="E255" s="1018" t="str">
        <f ca="1">IF(ISBLANK(OFFSET('5. Pp (3 años)'!$E$46,INT((ROW()-13)/2),0)),"",OFFSET('5. Pp (3 años)'!$E$46,INT((ROW()-13)/2),0))</f>
        <v/>
      </c>
      <c r="F255" s="1021" t="str">
        <f ca="1">IF(ISBLANK(OFFSET('5. Pp (3 años)'!$K$46,INT((ROW()-13)/2),0)),"",OFFSET('5. Pp (3 años)'!$K$46,INT((ROW()-13)/2),0))</f>
        <v/>
      </c>
      <c r="G255" s="1023" t="str">
        <f ca="1">IF(ISBLANK(OFFSET('5. Pp (3 años)'!$H$46,INT((ROW()-13)/2),0)),"",OFFSET('5. Pp (3 años)'!$H$46,INT((ROW()-13)/2),0))</f>
        <v/>
      </c>
      <c r="H255" s="1002" t="str">
        <f ca="1">IF(ISBLANK(OFFSET('9. METAS'!$K$20,INT((ROW()-13)/2),0)),"",OFFSET('9. METAS'!$K$20,INT((ROW()-13)/2),0))</f>
        <v/>
      </c>
      <c r="I255" s="1004"/>
      <c r="J255" s="244" t="str">
        <f ca="1">IF(MOD(ROW()-13,2)=0,IF(ISBLANK(OFFSET('11. SEGUIMIENTO 2026'!$N$14,INT((ROW()-13)/2),0)),"",OFFSET('11. SEGUIMIENTO 2026'!$N$14,INT((ROW()-13)/2),0)),IF(ISBLANK(OFFSET('9. METAS'!$Q$20,INT((ROW()-14)/2),0)),"",OFFSET('9. METAS'!$Q$20,INT((ROW()-14)/2),0)))</f>
        <v/>
      </c>
      <c r="K255" s="245" t="str">
        <f ca="1">IF(MOD(ROW()-13,2)=0,IF(ISBLANK(OFFSET('11. SEGUIMIENTO 2026'!$O$14,INT((ROW()-13)/2),0)),"",OFFSET('11. SEGUIMIENTO 2026'!$O$14,INT((ROW()-13)/2),0)),IF(ISBLANK(OFFSET('9. METAS'!$R$20,INT((ROW()-14)/2),0)),"",OFFSET('9. METAS'!$R$20,INT((ROW()-14)/2),0)))</f>
        <v/>
      </c>
      <c r="L255" s="245" t="str">
        <f ca="1">IF(MOD(ROW()-13,2)=0,IF(ISBLANK(OFFSET('11. SEGUIMIENTO 2026'!$P$14,INT((ROW()-13)/2),0)),"",OFFSET('11. SEGUIMIENTO 2026'!$P$14,INT((ROW()-13)/2),0)),IF(ISBLANK(OFFSET('9. METAS'!$S$20,INT((ROW()-14)/2),0)),"",OFFSET('9. METAS'!$S$20,INT((ROW()-14)/2),0)))</f>
        <v/>
      </c>
      <c r="M255" s="246" t="str">
        <f ca="1">IF(MOD(ROW()-13,2)=0,IF(ISBLANK(OFFSET('11. SEGUIMIENTO 2026'!$Q$14,INT((ROW()-13)/2),0)),"",OFFSET('11. SEGUIMIENTO 2026'!$Q$14,INT((ROW()-13)/2),0)),IF(ISBLANK(OFFSET('9. METAS'!$T$20,INT((ROW()-14)/2),0)),"",OFFSET('9. METAS'!$T$20,INT((ROW()-14)/2),0)))</f>
        <v/>
      </c>
      <c r="N255" s="1006" t="str">
        <f t="shared" ref="N255" ca="1" si="238">IFERROR(J255/J256,"ND")</f>
        <v>ND</v>
      </c>
      <c r="O255" s="1008" t="str">
        <f t="shared" ref="O255" ca="1" si="239">IFERROR(((J255+K255+L255)/H255),"ND")</f>
        <v>ND</v>
      </c>
      <c r="P255" s="1010"/>
    </row>
    <row r="256" spans="3:16">
      <c r="C256" s="1025"/>
      <c r="D256" s="1018"/>
      <c r="E256" s="1018"/>
      <c r="F256" s="1021"/>
      <c r="G256" s="1023"/>
      <c r="H256" s="1002"/>
      <c r="I256" s="1012"/>
      <c r="J256" s="244" t="str">
        <f ca="1">IF(MOD(ROW()-13,2)=0,IF(ISBLANK(OFFSET('11. SEGUIMIENTO 2026'!$N$14,INT((ROW()-13)/2),0)),"",OFFSET('11. SEGUIMIENTO 2026'!$N$14,INT((ROW()-13)/2),0)),IF(ISBLANK(OFFSET('9. METAS'!$Q$20,INT((ROW()-14)/2),0)),"",OFFSET('9. METAS'!$Q$20,INT((ROW()-14)/2),0)))</f>
        <v/>
      </c>
      <c r="K256" s="245" t="str">
        <f ca="1">IF(MOD(ROW()-13,2)=0,IF(ISBLANK(OFFSET('11. SEGUIMIENTO 2026'!$O$14,INT((ROW()-13)/2),0)),"",OFFSET('11. SEGUIMIENTO 2026'!$O$14,INT((ROW()-13)/2),0)),IF(ISBLANK(OFFSET('9. METAS'!$R$20,INT((ROW()-14)/2),0)),"",OFFSET('9. METAS'!$R$20,INT((ROW()-14)/2),0)))</f>
        <v/>
      </c>
      <c r="L256" s="245" t="str">
        <f ca="1">IF(MOD(ROW()-13,2)=0,IF(ISBLANK(OFFSET('11. SEGUIMIENTO 2026'!$P$14,INT((ROW()-13)/2),0)),"",OFFSET('11. SEGUIMIENTO 2026'!$P$14,INT((ROW()-13)/2),0)),IF(ISBLANK(OFFSET('9. METAS'!$S$20,INT((ROW()-14)/2),0)),"",OFFSET('9. METAS'!$S$20,INT((ROW()-14)/2),0)))</f>
        <v/>
      </c>
      <c r="M256" s="246" t="str">
        <f ca="1">IF(MOD(ROW()-13,2)=0,IF(ISBLANK(OFFSET('11. SEGUIMIENTO 2026'!$Q$14,INT((ROW()-13)/2),0)),"",OFFSET('11. SEGUIMIENTO 2026'!$Q$14,INT((ROW()-13)/2),0)),IF(ISBLANK(OFFSET('9. METAS'!$T$20,INT((ROW()-14)/2),0)),"",OFFSET('9. METAS'!$T$20,INT((ROW()-14)/2),0)))</f>
        <v/>
      </c>
      <c r="N256" s="1013"/>
      <c r="O256" s="1014"/>
      <c r="P256" s="1015"/>
    </row>
    <row r="257" spans="3:16">
      <c r="C257" s="1016" t="str">
        <f ca="1">IF(ISBLANK(OFFSET('5. Pp (3 años)'!$C$46,INT((ROW()-13)/2),0)),"",OFFSET('5. Pp (3 años)'!$C$46,INT((ROW()-13)/2),0))</f>
        <v>Componente</v>
      </c>
      <c r="D257" s="1018" t="str">
        <f ca="1">IF(ISBLANK(OFFSET('5. Pp (3 años)'!$D$46,INT((ROW()-13)/2),0)),"",OFFSET('5. Pp (3 años)'!$D$46,INT((ROW()-13)/2),0))</f>
        <v xml:space="preserve">4.1.1.1.21 Mecanismos de comercialización comunitaria y suministro de productos de la canasta básica implementados
</v>
      </c>
      <c r="E257" s="1018" t="str">
        <f ca="1">IF(ISBLANK(OFFSET('5. Pp (3 años)'!$E$46,INT((ROW()-13)/2),0)),"",OFFSET('5. Pp (3 años)'!$E$46,INT((ROW()-13)/2),0))</f>
        <v>PMCSO: Porcentaje de mecanismos de comercialización y suministro operados.</v>
      </c>
      <c r="F257" s="1021" t="str">
        <f ca="1">IF(ISBLANK(OFFSET('5. Pp (3 años)'!$K$46,INT((ROW()-13)/2),0)),"",OFFSET('5. Pp (3 años)'!$K$46,INT((ROW()-13)/2),0))</f>
        <v>Ascendente</v>
      </c>
      <c r="G257" s="1023" t="str">
        <f ca="1">IF(ISBLANK(OFFSET('5. Pp (3 años)'!$H$46,INT((ROW()-13)/2),0)),"",OFFSET('5. Pp (3 años)'!$H$46,INT((ROW()-13)/2),0))</f>
        <v>Trimestral</v>
      </c>
      <c r="H257" s="1002">
        <f ca="1">IF(ISBLANK(OFFSET('9. METAS'!$K$20,INT((ROW()-13)/2),0)),"",OFFSET('9. METAS'!$K$20,INT((ROW()-13)/2),0))</f>
        <v>100</v>
      </c>
      <c r="I257" s="1004"/>
      <c r="J257" s="244">
        <f ca="1">IF(MOD(ROW()-13,2)=0,IF(ISBLANK(OFFSET('11. SEGUIMIENTO 2026'!$N$14,INT((ROW()-13)/2),0)),"",OFFSET('11. SEGUIMIENTO 2026'!$N$14,INT((ROW()-13)/2),0)),IF(ISBLANK(OFFSET('9. METAS'!$Q$20,INT((ROW()-14)/2),0)),"",OFFSET('9. METAS'!$Q$20,INT((ROW()-14)/2),0)))</f>
        <v>14</v>
      </c>
      <c r="K257" s="245" t="str">
        <f ca="1">IF(MOD(ROW()-13,2)=0,IF(ISBLANK(OFFSET('11. SEGUIMIENTO 2026'!$O$14,INT((ROW()-13)/2),0)),"",OFFSET('11. SEGUIMIENTO 2026'!$O$14,INT((ROW()-13)/2),0)),IF(ISBLANK(OFFSET('9. METAS'!$R$20,INT((ROW()-14)/2),0)),"",OFFSET('9. METAS'!$R$20,INT((ROW()-14)/2),0)))</f>
        <v/>
      </c>
      <c r="L257" s="245" t="str">
        <f ca="1">IF(MOD(ROW()-13,2)=0,IF(ISBLANK(OFFSET('11. SEGUIMIENTO 2026'!$P$14,INT((ROW()-13)/2),0)),"",OFFSET('11. SEGUIMIENTO 2026'!$P$14,INT((ROW()-13)/2),0)),IF(ISBLANK(OFFSET('9. METAS'!$S$20,INT((ROW()-14)/2),0)),"",OFFSET('9. METAS'!$S$20,INT((ROW()-14)/2),0)))</f>
        <v/>
      </c>
      <c r="M257" s="246" t="str">
        <f ca="1">IF(MOD(ROW()-13,2)=0,IF(ISBLANK(OFFSET('11. SEGUIMIENTO 2026'!$Q$14,INT((ROW()-13)/2),0)),"",OFFSET('11. SEGUIMIENTO 2026'!$Q$14,INT((ROW()-13)/2),0)),IF(ISBLANK(OFFSET('9. METAS'!$T$20,INT((ROW()-14)/2),0)),"",OFFSET('9. METAS'!$T$20,INT((ROW()-14)/2),0)))</f>
        <v/>
      </c>
      <c r="N257" s="1006">
        <f t="shared" ref="N257" ca="1" si="240">IFERROR(J257/J258,"ND")</f>
        <v>0.56000000000000005</v>
      </c>
      <c r="O257" s="1008" t="str">
        <f t="shared" ref="O257" ca="1" si="241">IFERROR(((J257+K257+L257)/H257),"ND")</f>
        <v>ND</v>
      </c>
      <c r="P257" s="1010"/>
    </row>
    <row r="258" spans="3:16">
      <c r="C258" s="1025"/>
      <c r="D258" s="1018"/>
      <c r="E258" s="1018"/>
      <c r="F258" s="1021"/>
      <c r="G258" s="1023"/>
      <c r="H258" s="1002"/>
      <c r="I258" s="1012"/>
      <c r="J258" s="244">
        <f ca="1">IF(MOD(ROW()-13,2)=0,IF(ISBLANK(OFFSET('11. SEGUIMIENTO 2026'!$N$14,INT((ROW()-13)/2),0)),"",OFFSET('11. SEGUIMIENTO 2026'!$N$14,INT((ROW()-13)/2),0)),IF(ISBLANK(OFFSET('9. METAS'!$Q$20,INT((ROW()-14)/2),0)),"",OFFSET('9. METAS'!$Q$20,INT((ROW()-14)/2),0)))</f>
        <v>25</v>
      </c>
      <c r="K258" s="245">
        <f ca="1">IF(MOD(ROW()-13,2)=0,IF(ISBLANK(OFFSET('11. SEGUIMIENTO 2026'!$O$14,INT((ROW()-13)/2),0)),"",OFFSET('11. SEGUIMIENTO 2026'!$O$14,INT((ROW()-13)/2),0)),IF(ISBLANK(OFFSET('9. METAS'!$R$20,INT((ROW()-14)/2),0)),"",OFFSET('9. METAS'!$R$20,INT((ROW()-14)/2),0)))</f>
        <v>25</v>
      </c>
      <c r="L258" s="245">
        <f ca="1">IF(MOD(ROW()-13,2)=0,IF(ISBLANK(OFFSET('11. SEGUIMIENTO 2026'!$P$14,INT((ROW()-13)/2),0)),"",OFFSET('11. SEGUIMIENTO 2026'!$P$14,INT((ROW()-13)/2),0)),IF(ISBLANK(OFFSET('9. METAS'!$S$20,INT((ROW()-14)/2),0)),"",OFFSET('9. METAS'!$S$20,INT((ROW()-14)/2),0)))</f>
        <v>25</v>
      </c>
      <c r="M258" s="246">
        <f ca="1">IF(MOD(ROW()-13,2)=0,IF(ISBLANK(OFFSET('11. SEGUIMIENTO 2026'!$Q$14,INT((ROW()-13)/2),0)),"",OFFSET('11. SEGUIMIENTO 2026'!$Q$14,INT((ROW()-13)/2),0)),IF(ISBLANK(OFFSET('9. METAS'!$T$20,INT((ROW()-14)/2),0)),"",OFFSET('9. METAS'!$T$20,INT((ROW()-14)/2),0)))</f>
        <v>25</v>
      </c>
      <c r="N258" s="1013"/>
      <c r="O258" s="1014"/>
      <c r="P258" s="1015"/>
    </row>
    <row r="259" spans="3:16">
      <c r="C259" s="1016" t="str">
        <f ca="1">IF(ISBLANK(OFFSET('5. Pp (3 años)'!$C$46,INT((ROW()-13)/2),0)),"",OFFSET('5. Pp (3 años)'!$C$46,INT((ROW()-13)/2),0))</f>
        <v>Actividad</v>
      </c>
      <c r="D259" s="1018" t="str">
        <f ca="1">IF(ISBLANK(OFFSET('5. Pp (3 años)'!$D$46,INT((ROW()-13)/2),0)),"",OFFSET('5. Pp (3 años)'!$D$46,INT((ROW()-13)/2),0))</f>
        <v>4.1.1.1.21.1 Promoción de canales de comercialización y ferias de economía local para productos artesanales.</v>
      </c>
      <c r="E259" s="1018" t="str">
        <f ca="1">IF(ISBLANK(OFFSET('5. Pp (3 años)'!$E$46,INT((ROW()-13)/2),0)),"",OFFSET('5. Pp (3 años)'!$E$46,INT((ROW()-13)/2),0))</f>
        <v>PEECAR: Porcentaje de eventos y espacios de comercialización artesanal realizados.</v>
      </c>
      <c r="F259" s="1021" t="str">
        <f ca="1">IF(ISBLANK(OFFSET('5. Pp (3 años)'!$K$46,INT((ROW()-13)/2),0)),"",OFFSET('5. Pp (3 años)'!$K$46,INT((ROW()-13)/2),0))</f>
        <v>Ascendente</v>
      </c>
      <c r="G259" s="1023" t="str">
        <f ca="1">IF(ISBLANK(OFFSET('5. Pp (3 años)'!$H$46,INT((ROW()-13)/2),0)),"",OFFSET('5. Pp (3 años)'!$H$46,INT((ROW()-13)/2),0))</f>
        <v>Trimestral</v>
      </c>
      <c r="H259" s="1002">
        <f ca="1">IF(ISBLANK(OFFSET('9. METAS'!$K$20,INT((ROW()-13)/2),0)),"",OFFSET('9. METAS'!$K$20,INT((ROW()-13)/2),0))</f>
        <v>97</v>
      </c>
      <c r="I259" s="1004"/>
      <c r="J259" s="244">
        <f ca="1">IF(MOD(ROW()-13,2)=0,IF(ISBLANK(OFFSET('11. SEGUIMIENTO 2026'!$N$14,INT((ROW()-13)/2),0)),"",OFFSET('11. SEGUIMIENTO 2026'!$N$14,INT((ROW()-13)/2),0)),IF(ISBLANK(OFFSET('9. METAS'!$Q$20,INT((ROW()-14)/2),0)),"",OFFSET('9. METAS'!$Q$20,INT((ROW()-14)/2),0)))</f>
        <v>12</v>
      </c>
      <c r="K259" s="245" t="str">
        <f ca="1">IF(MOD(ROW()-13,2)=0,IF(ISBLANK(OFFSET('11. SEGUIMIENTO 2026'!$O$14,INT((ROW()-13)/2),0)),"",OFFSET('11. SEGUIMIENTO 2026'!$O$14,INT((ROW()-13)/2),0)),IF(ISBLANK(OFFSET('9. METAS'!$R$20,INT((ROW()-14)/2),0)),"",OFFSET('9. METAS'!$R$20,INT((ROW()-14)/2),0)))</f>
        <v/>
      </c>
      <c r="L259" s="245" t="str">
        <f ca="1">IF(MOD(ROW()-13,2)=0,IF(ISBLANK(OFFSET('11. SEGUIMIENTO 2026'!$P$14,INT((ROW()-13)/2),0)),"",OFFSET('11. SEGUIMIENTO 2026'!$P$14,INT((ROW()-13)/2),0)),IF(ISBLANK(OFFSET('9. METAS'!$S$20,INT((ROW()-14)/2),0)),"",OFFSET('9. METAS'!$S$20,INT((ROW()-14)/2),0)))</f>
        <v/>
      </c>
      <c r="M259" s="246" t="str">
        <f ca="1">IF(MOD(ROW()-13,2)=0,IF(ISBLANK(OFFSET('11. SEGUIMIENTO 2026'!$Q$14,INT((ROW()-13)/2),0)),"",OFFSET('11. SEGUIMIENTO 2026'!$Q$14,INT((ROW()-13)/2),0)),IF(ISBLANK(OFFSET('9. METAS'!$T$20,INT((ROW()-14)/2),0)),"",OFFSET('9. METAS'!$T$20,INT((ROW()-14)/2),0)))</f>
        <v/>
      </c>
      <c r="N259" s="1006">
        <f t="shared" ref="N259" ca="1" si="242">IFERROR(J259/J260,"ND")</f>
        <v>0.52173913043478259</v>
      </c>
      <c r="O259" s="1008" t="str">
        <f t="shared" ref="O259" ca="1" si="243">IFERROR(((J259+K259+L259)/H259),"ND")</f>
        <v>ND</v>
      </c>
      <c r="P259" s="1010"/>
    </row>
    <row r="260" spans="3:16">
      <c r="C260" s="1025"/>
      <c r="D260" s="1018"/>
      <c r="E260" s="1018"/>
      <c r="F260" s="1021"/>
      <c r="G260" s="1023"/>
      <c r="H260" s="1002"/>
      <c r="I260" s="1012"/>
      <c r="J260" s="244">
        <f ca="1">IF(MOD(ROW()-13,2)=0,IF(ISBLANK(OFFSET('11. SEGUIMIENTO 2026'!$N$14,INT((ROW()-13)/2),0)),"",OFFSET('11. SEGUIMIENTO 2026'!$N$14,INT((ROW()-13)/2),0)),IF(ISBLANK(OFFSET('9. METAS'!$Q$20,INT((ROW()-14)/2),0)),"",OFFSET('9. METAS'!$Q$20,INT((ROW()-14)/2),0)))</f>
        <v>23</v>
      </c>
      <c r="K260" s="245">
        <f ca="1">IF(MOD(ROW()-13,2)=0,IF(ISBLANK(OFFSET('11. SEGUIMIENTO 2026'!$O$14,INT((ROW()-13)/2),0)),"",OFFSET('11. SEGUIMIENTO 2026'!$O$14,INT((ROW()-13)/2),0)),IF(ISBLANK(OFFSET('9. METAS'!$R$20,INT((ROW()-14)/2),0)),"",OFFSET('9. METAS'!$R$20,INT((ROW()-14)/2),0)))</f>
        <v>26</v>
      </c>
      <c r="L260" s="245">
        <f ca="1">IF(MOD(ROW()-13,2)=0,IF(ISBLANK(OFFSET('11. SEGUIMIENTO 2026'!$P$14,INT((ROW()-13)/2),0)),"",OFFSET('11. SEGUIMIENTO 2026'!$P$14,INT((ROW()-13)/2),0)),IF(ISBLANK(OFFSET('9. METAS'!$S$20,INT((ROW()-14)/2),0)),"",OFFSET('9. METAS'!$S$20,INT((ROW()-14)/2),0)))</f>
        <v>26</v>
      </c>
      <c r="M260" s="246">
        <f ca="1">IF(MOD(ROW()-13,2)=0,IF(ISBLANK(OFFSET('11. SEGUIMIENTO 2026'!$Q$14,INT((ROW()-13)/2),0)),"",OFFSET('11. SEGUIMIENTO 2026'!$Q$14,INT((ROW()-13)/2),0)),IF(ISBLANK(OFFSET('9. METAS'!$T$20,INT((ROW()-14)/2),0)),"",OFFSET('9. METAS'!$T$20,INT((ROW()-14)/2),0)))</f>
        <v>22</v>
      </c>
      <c r="N260" s="1013"/>
      <c r="O260" s="1014"/>
      <c r="P260" s="1015"/>
    </row>
    <row r="261" spans="3:16">
      <c r="C261" s="1016" t="str">
        <f ca="1">IF(ISBLANK(OFFSET('5. Pp (3 años)'!$C$46,INT((ROW()-13)/2),0)),"",OFFSET('5. Pp (3 años)'!$C$46,INT((ROW()-13)/2),0))</f>
        <v>Actividad</v>
      </c>
      <c r="D261" s="1018" t="str">
        <f ca="1">IF(ISBLANK(OFFSET('5. Pp (3 años)'!$D$46,INT((ROW()-13)/2),0)),"",OFFSET('5. Pp (3 años)'!$D$46,INT((ROW()-13)/2),0))</f>
        <v>4.1.1.1.21.2  Operación de puntos de abasto móvil y suministro de productos básicos para grupos prioritarios.</v>
      </c>
      <c r="E261" s="1018" t="str">
        <f ca="1">IF(ISBLANK(OFFSET('5. Pp (3 años)'!$E$46,INT((ROW()-13)/2),0)),"",OFFSET('5. Pp (3 años)'!$E$46,INT((ROW()-13)/2),0))</f>
        <v>PJAM: Porcentaje de jornadas de abasto móvil realizadas.</v>
      </c>
      <c r="F261" s="1021" t="str">
        <f ca="1">IF(ISBLANK(OFFSET('5. Pp (3 años)'!$K$46,INT((ROW()-13)/2),0)),"",OFFSET('5. Pp (3 años)'!$K$46,INT((ROW()-13)/2),0))</f>
        <v>Ascendente</v>
      </c>
      <c r="G261" s="1023" t="str">
        <f ca="1">IF(ISBLANK(OFFSET('5. Pp (3 años)'!$H$46,INT((ROW()-13)/2),0)),"",OFFSET('5. Pp (3 años)'!$H$46,INT((ROW()-13)/2),0))</f>
        <v>Trimestral</v>
      </c>
      <c r="H261" s="1002">
        <f ca="1">IF(ISBLANK(OFFSET('9. METAS'!$K$20,INT((ROW()-13)/2),0)),"",OFFSET('9. METAS'!$K$20,INT((ROW()-13)/2),0))</f>
        <v>84</v>
      </c>
      <c r="I261" s="1004"/>
      <c r="J261" s="244">
        <f ca="1">IF(MOD(ROW()-13,2)=0,IF(ISBLANK(OFFSET('11. SEGUIMIENTO 2026'!$N$14,INT((ROW()-13)/2),0)),"",OFFSET('11. SEGUIMIENTO 2026'!$N$14,INT((ROW()-13)/2),0)),IF(ISBLANK(OFFSET('9. METAS'!$Q$20,INT((ROW()-14)/2),0)),"",OFFSET('9. METAS'!$Q$20,INT((ROW()-14)/2),0)))</f>
        <v>15</v>
      </c>
      <c r="K261" s="245" t="str">
        <f ca="1">IF(MOD(ROW()-13,2)=0,IF(ISBLANK(OFFSET('11. SEGUIMIENTO 2026'!$O$14,INT((ROW()-13)/2),0)),"",OFFSET('11. SEGUIMIENTO 2026'!$O$14,INT((ROW()-13)/2),0)),IF(ISBLANK(OFFSET('9. METAS'!$R$20,INT((ROW()-14)/2),0)),"",OFFSET('9. METAS'!$R$20,INT((ROW()-14)/2),0)))</f>
        <v/>
      </c>
      <c r="L261" s="245" t="str">
        <f ca="1">IF(MOD(ROW()-13,2)=0,IF(ISBLANK(OFFSET('11. SEGUIMIENTO 2026'!$P$14,INT((ROW()-13)/2),0)),"",OFFSET('11. SEGUIMIENTO 2026'!$P$14,INT((ROW()-13)/2),0)),IF(ISBLANK(OFFSET('9. METAS'!$S$20,INT((ROW()-14)/2),0)),"",OFFSET('9. METAS'!$S$20,INT((ROW()-14)/2),0)))</f>
        <v/>
      </c>
      <c r="M261" s="246" t="str">
        <f ca="1">IF(MOD(ROW()-13,2)=0,IF(ISBLANK(OFFSET('11. SEGUIMIENTO 2026'!$Q$14,INT((ROW()-13)/2),0)),"",OFFSET('11. SEGUIMIENTO 2026'!$Q$14,INT((ROW()-13)/2),0)),IF(ISBLANK(OFFSET('9. METAS'!$T$20,INT((ROW()-14)/2),0)),"",OFFSET('9. METAS'!$T$20,INT((ROW()-14)/2),0)))</f>
        <v/>
      </c>
      <c r="N261" s="1006">
        <f t="shared" ref="N261" ca="1" si="244">IFERROR(J261/J262,"ND")</f>
        <v>0.625</v>
      </c>
      <c r="O261" s="1008" t="str">
        <f t="shared" ref="O261" ca="1" si="245">IFERROR(((J261+K261+L261)/H261),"ND")</f>
        <v>ND</v>
      </c>
      <c r="P261" s="1010"/>
    </row>
    <row r="262" spans="3:16">
      <c r="C262" s="1025"/>
      <c r="D262" s="1018"/>
      <c r="E262" s="1018"/>
      <c r="F262" s="1021"/>
      <c r="G262" s="1023"/>
      <c r="H262" s="1002"/>
      <c r="I262" s="1012"/>
      <c r="J262" s="244">
        <f ca="1">IF(MOD(ROW()-13,2)=0,IF(ISBLANK(OFFSET('11. SEGUIMIENTO 2026'!$N$14,INT((ROW()-13)/2),0)),"",OFFSET('11. SEGUIMIENTO 2026'!$N$14,INT((ROW()-13)/2),0)),IF(ISBLANK(OFFSET('9. METAS'!$Q$20,INT((ROW()-14)/2),0)),"",OFFSET('9. METAS'!$Q$20,INT((ROW()-14)/2),0)))</f>
        <v>24</v>
      </c>
      <c r="K262" s="245">
        <f ca="1">IF(MOD(ROW()-13,2)=0,IF(ISBLANK(OFFSET('11. SEGUIMIENTO 2026'!$O$14,INT((ROW()-13)/2),0)),"",OFFSET('11. SEGUIMIENTO 2026'!$O$14,INT((ROW()-13)/2),0)),IF(ISBLANK(OFFSET('9. METAS'!$R$20,INT((ROW()-14)/2),0)),"",OFFSET('9. METAS'!$R$20,INT((ROW()-14)/2),0)))</f>
        <v>24</v>
      </c>
      <c r="L262" s="245">
        <f ca="1">IF(MOD(ROW()-13,2)=0,IF(ISBLANK(OFFSET('11. SEGUIMIENTO 2026'!$P$14,INT((ROW()-13)/2),0)),"",OFFSET('11. SEGUIMIENTO 2026'!$P$14,INT((ROW()-13)/2),0)),IF(ISBLANK(OFFSET('9. METAS'!$S$20,INT((ROW()-14)/2),0)),"",OFFSET('9. METAS'!$S$20,INT((ROW()-14)/2),0)))</f>
        <v>16</v>
      </c>
      <c r="M262" s="246">
        <f ca="1">IF(MOD(ROW()-13,2)=0,IF(ISBLANK(OFFSET('11. SEGUIMIENTO 2026'!$Q$14,INT((ROW()-13)/2),0)),"",OFFSET('11. SEGUIMIENTO 2026'!$Q$14,INT((ROW()-13)/2),0)),IF(ISBLANK(OFFSET('9. METAS'!$T$20,INT((ROW()-14)/2),0)),"",OFFSET('9. METAS'!$T$20,INT((ROW()-14)/2),0)))</f>
        <v>20</v>
      </c>
      <c r="N262" s="1013"/>
      <c r="O262" s="1014"/>
      <c r="P262" s="1015"/>
    </row>
    <row r="263" spans="3:16">
      <c r="C263" s="1016" t="str">
        <f ca="1">IF(ISBLANK(OFFSET('5. Pp (3 años)'!$C$46,INT((ROW()-13)/2),0)),"",OFFSET('5. Pp (3 años)'!$C$46,INT((ROW()-13)/2),0))</f>
        <v>Actividad</v>
      </c>
      <c r="D263" s="1018" t="str">
        <f ca="1">IF(ISBLANK(OFFSET('5. Pp (3 años)'!$D$46,INT((ROW()-13)/2),0)),"",OFFSET('5. Pp (3 años)'!$D$46,INT((ROW()-13)/2),0))</f>
        <v/>
      </c>
      <c r="E263" s="1018" t="str">
        <f ca="1">IF(ISBLANK(OFFSET('5. Pp (3 años)'!$E$46,INT((ROW()-13)/2),0)),"",OFFSET('5. Pp (3 años)'!$E$46,INT((ROW()-13)/2),0))</f>
        <v/>
      </c>
      <c r="F263" s="1021" t="str">
        <f ca="1">IF(ISBLANK(OFFSET('5. Pp (3 años)'!$K$46,INT((ROW()-13)/2),0)),"",OFFSET('5. Pp (3 años)'!$K$46,INT((ROW()-13)/2),0))</f>
        <v/>
      </c>
      <c r="G263" s="1023" t="str">
        <f ca="1">IF(ISBLANK(OFFSET('5. Pp (3 años)'!$H$46,INT((ROW()-13)/2),0)),"",OFFSET('5. Pp (3 años)'!$H$46,INT((ROW()-13)/2),0))</f>
        <v/>
      </c>
      <c r="H263" s="1002" t="str">
        <f ca="1">IF(ISBLANK(OFFSET('9. METAS'!$K$20,INT((ROW()-13)/2),0)),"",OFFSET('9. METAS'!$K$20,INT((ROW()-13)/2),0))</f>
        <v/>
      </c>
      <c r="I263" s="1004"/>
      <c r="J263" s="244" t="str">
        <f ca="1">IF(MOD(ROW()-13,2)=0,IF(ISBLANK(OFFSET('11. SEGUIMIENTO 2026'!$N$14,INT((ROW()-13)/2),0)),"",OFFSET('11. SEGUIMIENTO 2026'!$N$14,INT((ROW()-13)/2),0)),IF(ISBLANK(OFFSET('9. METAS'!$Q$20,INT((ROW()-14)/2),0)),"",OFFSET('9. METAS'!$Q$20,INT((ROW()-14)/2),0)))</f>
        <v/>
      </c>
      <c r="K263" s="245" t="str">
        <f ca="1">IF(MOD(ROW()-13,2)=0,IF(ISBLANK(OFFSET('11. SEGUIMIENTO 2026'!$O$14,INT((ROW()-13)/2),0)),"",OFFSET('11. SEGUIMIENTO 2026'!$O$14,INT((ROW()-13)/2),0)),IF(ISBLANK(OFFSET('9. METAS'!$R$20,INT((ROW()-14)/2),0)),"",OFFSET('9. METAS'!$R$20,INT((ROW()-14)/2),0)))</f>
        <v/>
      </c>
      <c r="L263" s="245" t="str">
        <f ca="1">IF(MOD(ROW()-13,2)=0,IF(ISBLANK(OFFSET('11. SEGUIMIENTO 2026'!$P$14,INT((ROW()-13)/2),0)),"",OFFSET('11. SEGUIMIENTO 2026'!$P$14,INT((ROW()-13)/2),0)),IF(ISBLANK(OFFSET('9. METAS'!$S$20,INT((ROW()-14)/2),0)),"",OFFSET('9. METAS'!$S$20,INT((ROW()-14)/2),0)))</f>
        <v/>
      </c>
      <c r="M263" s="246" t="str">
        <f ca="1">IF(MOD(ROW()-13,2)=0,IF(ISBLANK(OFFSET('11. SEGUIMIENTO 2026'!$Q$14,INT((ROW()-13)/2),0)),"",OFFSET('11. SEGUIMIENTO 2026'!$Q$14,INT((ROW()-13)/2),0)),IF(ISBLANK(OFFSET('9. METAS'!$T$20,INT((ROW()-14)/2),0)),"",OFFSET('9. METAS'!$T$20,INT((ROW()-14)/2),0)))</f>
        <v/>
      </c>
      <c r="N263" s="1006" t="str">
        <f t="shared" ref="N263" ca="1" si="246">IFERROR(J263/J264,"ND")</f>
        <v>ND</v>
      </c>
      <c r="O263" s="1008" t="str">
        <f t="shared" ref="O263" ca="1" si="247">IFERROR(((J263+K263+L263)/H263),"ND")</f>
        <v>ND</v>
      </c>
      <c r="P263" s="1010"/>
    </row>
    <row r="264" spans="3:16">
      <c r="C264" s="1025"/>
      <c r="D264" s="1018"/>
      <c r="E264" s="1018"/>
      <c r="F264" s="1021"/>
      <c r="G264" s="1023"/>
      <c r="H264" s="1002"/>
      <c r="I264" s="1012"/>
      <c r="J264" s="244" t="str">
        <f ca="1">IF(MOD(ROW()-13,2)=0,IF(ISBLANK(OFFSET('11. SEGUIMIENTO 2026'!$N$14,INT((ROW()-13)/2),0)),"",OFFSET('11. SEGUIMIENTO 2026'!$N$14,INT((ROW()-13)/2),0)),IF(ISBLANK(OFFSET('9. METAS'!$Q$20,INT((ROW()-14)/2),0)),"",OFFSET('9. METAS'!$Q$20,INT((ROW()-14)/2),0)))</f>
        <v/>
      </c>
      <c r="K264" s="245" t="str">
        <f ca="1">IF(MOD(ROW()-13,2)=0,IF(ISBLANK(OFFSET('11. SEGUIMIENTO 2026'!$O$14,INT((ROW()-13)/2),0)),"",OFFSET('11. SEGUIMIENTO 2026'!$O$14,INT((ROW()-13)/2),0)),IF(ISBLANK(OFFSET('9. METAS'!$R$20,INT((ROW()-14)/2),0)),"",OFFSET('9. METAS'!$R$20,INT((ROW()-14)/2),0)))</f>
        <v/>
      </c>
      <c r="L264" s="245" t="str">
        <f ca="1">IF(MOD(ROW()-13,2)=0,IF(ISBLANK(OFFSET('11. SEGUIMIENTO 2026'!$P$14,INT((ROW()-13)/2),0)),"",OFFSET('11. SEGUIMIENTO 2026'!$P$14,INT((ROW()-13)/2),0)),IF(ISBLANK(OFFSET('9. METAS'!$S$20,INT((ROW()-14)/2),0)),"",OFFSET('9. METAS'!$S$20,INT((ROW()-14)/2),0)))</f>
        <v/>
      </c>
      <c r="M264" s="246" t="str">
        <f ca="1">IF(MOD(ROW()-13,2)=0,IF(ISBLANK(OFFSET('11. SEGUIMIENTO 2026'!$Q$14,INT((ROW()-13)/2),0)),"",OFFSET('11. SEGUIMIENTO 2026'!$Q$14,INT((ROW()-13)/2),0)),IF(ISBLANK(OFFSET('9. METAS'!$T$20,INT((ROW()-14)/2),0)),"",OFFSET('9. METAS'!$T$20,INT((ROW()-14)/2),0)))</f>
        <v/>
      </c>
      <c r="N264" s="1013"/>
      <c r="O264" s="1014"/>
      <c r="P264" s="1015"/>
    </row>
    <row r="265" spans="3:16">
      <c r="C265" s="1016" t="str">
        <f ca="1">IF(ISBLANK(OFFSET('5. Pp (3 años)'!$C$46,INT((ROW()-13)/2),0)),"",OFFSET('5. Pp (3 años)'!$C$46,INT((ROW()-13)/2),0))</f>
        <v>Actividad</v>
      </c>
      <c r="D265" s="1018" t="str">
        <f ca="1">IF(ISBLANK(OFFSET('5. Pp (3 años)'!$D$46,INT((ROW()-13)/2),0)),"",OFFSET('5. Pp (3 años)'!$D$46,INT((ROW()-13)/2),0))</f>
        <v/>
      </c>
      <c r="E265" s="1018" t="str">
        <f ca="1">IF(ISBLANK(OFFSET('5. Pp (3 años)'!$E$46,INT((ROW()-13)/2),0)),"",OFFSET('5. Pp (3 años)'!$E$46,INT((ROW()-13)/2),0))</f>
        <v/>
      </c>
      <c r="F265" s="1021" t="str">
        <f ca="1">IF(ISBLANK(OFFSET('5. Pp (3 años)'!$K$46,INT((ROW()-13)/2),0)),"",OFFSET('5. Pp (3 años)'!$K$46,INT((ROW()-13)/2),0))</f>
        <v/>
      </c>
      <c r="G265" s="1023" t="str">
        <f ca="1">IF(ISBLANK(OFFSET('5. Pp (3 años)'!$H$46,INT((ROW()-13)/2),0)),"",OFFSET('5. Pp (3 años)'!$H$46,INT((ROW()-13)/2),0))</f>
        <v/>
      </c>
      <c r="H265" s="1002" t="str">
        <f ca="1">IF(ISBLANK(OFFSET('9. METAS'!$K$20,INT((ROW()-13)/2),0)),"",OFFSET('9. METAS'!$K$20,INT((ROW()-13)/2),0))</f>
        <v/>
      </c>
      <c r="I265" s="1004"/>
      <c r="J265" s="244" t="str">
        <f ca="1">IF(MOD(ROW()-13,2)=0,IF(ISBLANK(OFFSET('11. SEGUIMIENTO 2026'!$N$14,INT((ROW()-13)/2),0)),"",OFFSET('11. SEGUIMIENTO 2026'!$N$14,INT((ROW()-13)/2),0)),IF(ISBLANK(OFFSET('9. METAS'!$Q$20,INT((ROW()-14)/2),0)),"",OFFSET('9. METAS'!$Q$20,INT((ROW()-14)/2),0)))</f>
        <v/>
      </c>
      <c r="K265" s="245" t="str">
        <f ca="1">IF(MOD(ROW()-13,2)=0,IF(ISBLANK(OFFSET('11. SEGUIMIENTO 2026'!$O$14,INT((ROW()-13)/2),0)),"",OFFSET('11. SEGUIMIENTO 2026'!$O$14,INT((ROW()-13)/2),0)),IF(ISBLANK(OFFSET('9. METAS'!$R$20,INT((ROW()-14)/2),0)),"",OFFSET('9. METAS'!$R$20,INT((ROW()-14)/2),0)))</f>
        <v/>
      </c>
      <c r="L265" s="245" t="str">
        <f ca="1">IF(MOD(ROW()-13,2)=0,IF(ISBLANK(OFFSET('11. SEGUIMIENTO 2026'!$P$14,INT((ROW()-13)/2),0)),"",OFFSET('11. SEGUIMIENTO 2026'!$P$14,INT((ROW()-13)/2),0)),IF(ISBLANK(OFFSET('9. METAS'!$S$20,INT((ROW()-14)/2),0)),"",OFFSET('9. METAS'!$S$20,INT((ROW()-14)/2),0)))</f>
        <v/>
      </c>
      <c r="M265" s="246" t="str">
        <f ca="1">IF(MOD(ROW()-13,2)=0,IF(ISBLANK(OFFSET('11. SEGUIMIENTO 2026'!$Q$14,INT((ROW()-13)/2),0)),"",OFFSET('11. SEGUIMIENTO 2026'!$Q$14,INT((ROW()-13)/2),0)),IF(ISBLANK(OFFSET('9. METAS'!$T$20,INT((ROW()-14)/2),0)),"",OFFSET('9. METAS'!$T$20,INT((ROW()-14)/2),0)))</f>
        <v/>
      </c>
      <c r="N265" s="1006" t="str">
        <f t="shared" ref="N265" ca="1" si="248">IFERROR(J265/J266,"ND")</f>
        <v>ND</v>
      </c>
      <c r="O265" s="1008" t="str">
        <f t="shared" ref="O265" ca="1" si="249">IFERROR(((J265+K265+L265)/H265),"ND")</f>
        <v>ND</v>
      </c>
      <c r="P265" s="1010"/>
    </row>
    <row r="266" spans="3:16">
      <c r="C266" s="1025"/>
      <c r="D266" s="1018"/>
      <c r="E266" s="1018"/>
      <c r="F266" s="1021"/>
      <c r="G266" s="1023"/>
      <c r="H266" s="1002"/>
      <c r="I266" s="1012"/>
      <c r="J266" s="244" t="str">
        <f ca="1">IF(MOD(ROW()-13,2)=0,IF(ISBLANK(OFFSET('11. SEGUIMIENTO 2026'!$N$14,INT((ROW()-13)/2),0)),"",OFFSET('11. SEGUIMIENTO 2026'!$N$14,INT((ROW()-13)/2),0)),IF(ISBLANK(OFFSET('9. METAS'!$Q$20,INT((ROW()-14)/2),0)),"",OFFSET('9. METAS'!$Q$20,INT((ROW()-14)/2),0)))</f>
        <v/>
      </c>
      <c r="K266" s="245" t="str">
        <f ca="1">IF(MOD(ROW()-13,2)=0,IF(ISBLANK(OFFSET('11. SEGUIMIENTO 2026'!$O$14,INT((ROW()-13)/2),0)),"",OFFSET('11. SEGUIMIENTO 2026'!$O$14,INT((ROW()-13)/2),0)),IF(ISBLANK(OFFSET('9. METAS'!$R$20,INT((ROW()-14)/2),0)),"",OFFSET('9. METAS'!$R$20,INT((ROW()-14)/2),0)))</f>
        <v/>
      </c>
      <c r="L266" s="245" t="str">
        <f ca="1">IF(MOD(ROW()-13,2)=0,IF(ISBLANK(OFFSET('11. SEGUIMIENTO 2026'!$P$14,INT((ROW()-13)/2),0)),"",OFFSET('11. SEGUIMIENTO 2026'!$P$14,INT((ROW()-13)/2),0)),IF(ISBLANK(OFFSET('9. METAS'!$S$20,INT((ROW()-14)/2),0)),"",OFFSET('9. METAS'!$S$20,INT((ROW()-14)/2),0)))</f>
        <v/>
      </c>
      <c r="M266" s="246" t="str">
        <f ca="1">IF(MOD(ROW()-13,2)=0,IF(ISBLANK(OFFSET('11. SEGUIMIENTO 2026'!$Q$14,INT((ROW()-13)/2),0)),"",OFFSET('11. SEGUIMIENTO 2026'!$Q$14,INT((ROW()-13)/2),0)),IF(ISBLANK(OFFSET('9. METAS'!$T$20,INT((ROW()-14)/2),0)),"",OFFSET('9. METAS'!$T$20,INT((ROW()-14)/2),0)))</f>
        <v/>
      </c>
      <c r="N266" s="1013"/>
      <c r="O266" s="1014"/>
      <c r="P266" s="1015"/>
    </row>
    <row r="267" spans="3:16">
      <c r="C267" s="1016" t="str">
        <f ca="1">IF(ISBLANK(OFFSET('5. Pp (3 años)'!$C$46,INT((ROW()-13)/2),0)),"",OFFSET('5. Pp (3 años)'!$C$46,INT((ROW()-13)/2),0))</f>
        <v>Actividad</v>
      </c>
      <c r="D267" s="1018" t="str">
        <f ca="1">IF(ISBLANK(OFFSET('5. Pp (3 años)'!$D$46,INT((ROW()-13)/2),0)),"",OFFSET('5. Pp (3 años)'!$D$46,INT((ROW()-13)/2),0))</f>
        <v/>
      </c>
      <c r="E267" s="1018" t="str">
        <f ca="1">IF(ISBLANK(OFFSET('5. Pp (3 años)'!$E$46,INT((ROW()-13)/2),0)),"",OFFSET('5. Pp (3 años)'!$E$46,INT((ROW()-13)/2),0))</f>
        <v/>
      </c>
      <c r="F267" s="1021" t="str">
        <f ca="1">IF(ISBLANK(OFFSET('5. Pp (3 años)'!$K$46,INT((ROW()-13)/2),0)),"",OFFSET('5. Pp (3 años)'!$K$46,INT((ROW()-13)/2),0))</f>
        <v/>
      </c>
      <c r="G267" s="1023" t="str">
        <f ca="1">IF(ISBLANK(OFFSET('5. Pp (3 años)'!$H$46,INT((ROW()-13)/2),0)),"",OFFSET('5. Pp (3 años)'!$H$46,INT((ROW()-13)/2),0))</f>
        <v/>
      </c>
      <c r="H267" s="1002" t="str">
        <f ca="1">IF(ISBLANK(OFFSET('9. METAS'!$K$20,INT((ROW()-13)/2),0)),"",OFFSET('9. METAS'!$K$20,INT((ROW()-13)/2),0))</f>
        <v/>
      </c>
      <c r="I267" s="1004"/>
      <c r="J267" s="244" t="str">
        <f ca="1">IF(MOD(ROW()-13,2)=0,IF(ISBLANK(OFFSET('11. SEGUIMIENTO 2026'!$N$14,INT((ROW()-13)/2),0)),"",OFFSET('11. SEGUIMIENTO 2026'!$N$14,INT((ROW()-13)/2),0)),IF(ISBLANK(OFFSET('9. METAS'!$Q$20,INT((ROW()-14)/2),0)),"",OFFSET('9. METAS'!$Q$20,INT((ROW()-14)/2),0)))</f>
        <v/>
      </c>
      <c r="K267" s="245" t="str">
        <f ca="1">IF(MOD(ROW()-13,2)=0,IF(ISBLANK(OFFSET('11. SEGUIMIENTO 2026'!$O$14,INT((ROW()-13)/2),0)),"",OFFSET('11. SEGUIMIENTO 2026'!$O$14,INT((ROW()-13)/2),0)),IF(ISBLANK(OFFSET('9. METAS'!$R$20,INT((ROW()-14)/2),0)),"",OFFSET('9. METAS'!$R$20,INT((ROW()-14)/2),0)))</f>
        <v/>
      </c>
      <c r="L267" s="245" t="str">
        <f ca="1">IF(MOD(ROW()-13,2)=0,IF(ISBLANK(OFFSET('11. SEGUIMIENTO 2026'!$P$14,INT((ROW()-13)/2),0)),"",OFFSET('11. SEGUIMIENTO 2026'!$P$14,INT((ROW()-13)/2),0)),IF(ISBLANK(OFFSET('9. METAS'!$S$20,INT((ROW()-14)/2),0)),"",OFFSET('9. METAS'!$S$20,INT((ROW()-14)/2),0)))</f>
        <v/>
      </c>
      <c r="M267" s="246" t="str">
        <f ca="1">IF(MOD(ROW()-13,2)=0,IF(ISBLANK(OFFSET('11. SEGUIMIENTO 2026'!$Q$14,INT((ROW()-13)/2),0)),"",OFFSET('11. SEGUIMIENTO 2026'!$Q$14,INT((ROW()-13)/2),0)),IF(ISBLANK(OFFSET('9. METAS'!$T$20,INT((ROW()-14)/2),0)),"",OFFSET('9. METAS'!$T$20,INT((ROW()-14)/2),0)))</f>
        <v/>
      </c>
      <c r="N267" s="1006" t="str">
        <f t="shared" ref="N267" ca="1" si="250">IFERROR(J267/J268,"ND")</f>
        <v>ND</v>
      </c>
      <c r="O267" s="1008" t="str">
        <f t="shared" ref="O267" ca="1" si="251">IFERROR(((J267+K267+L267)/H267),"ND")</f>
        <v>ND</v>
      </c>
      <c r="P267" s="1010"/>
    </row>
    <row r="268" spans="3:16">
      <c r="C268" s="1025"/>
      <c r="D268" s="1018"/>
      <c r="E268" s="1018"/>
      <c r="F268" s="1021"/>
      <c r="G268" s="1023"/>
      <c r="H268" s="1002"/>
      <c r="I268" s="1012"/>
      <c r="J268" s="244" t="str">
        <f ca="1">IF(MOD(ROW()-13,2)=0,IF(ISBLANK(OFFSET('11. SEGUIMIENTO 2026'!$N$14,INT((ROW()-13)/2),0)),"",OFFSET('11. SEGUIMIENTO 2026'!$N$14,INT((ROW()-13)/2),0)),IF(ISBLANK(OFFSET('9. METAS'!$Q$20,INT((ROW()-14)/2),0)),"",OFFSET('9. METAS'!$Q$20,INT((ROW()-14)/2),0)))</f>
        <v/>
      </c>
      <c r="K268" s="245" t="str">
        <f ca="1">IF(MOD(ROW()-13,2)=0,IF(ISBLANK(OFFSET('11. SEGUIMIENTO 2026'!$O$14,INT((ROW()-13)/2),0)),"",OFFSET('11. SEGUIMIENTO 2026'!$O$14,INT((ROW()-13)/2),0)),IF(ISBLANK(OFFSET('9. METAS'!$R$20,INT((ROW()-14)/2),0)),"",OFFSET('9. METAS'!$R$20,INT((ROW()-14)/2),0)))</f>
        <v/>
      </c>
      <c r="L268" s="245" t="str">
        <f ca="1">IF(MOD(ROW()-13,2)=0,IF(ISBLANK(OFFSET('11. SEGUIMIENTO 2026'!$P$14,INT((ROW()-13)/2),0)),"",OFFSET('11. SEGUIMIENTO 2026'!$P$14,INT((ROW()-13)/2),0)),IF(ISBLANK(OFFSET('9. METAS'!$S$20,INT((ROW()-14)/2),0)),"",OFFSET('9. METAS'!$S$20,INT((ROW()-14)/2),0)))</f>
        <v/>
      </c>
      <c r="M268" s="246" t="str">
        <f ca="1">IF(MOD(ROW()-13,2)=0,IF(ISBLANK(OFFSET('11. SEGUIMIENTO 2026'!$Q$14,INT((ROW()-13)/2),0)),"",OFFSET('11. SEGUIMIENTO 2026'!$Q$14,INT((ROW()-13)/2),0)),IF(ISBLANK(OFFSET('9. METAS'!$T$20,INT((ROW()-14)/2),0)),"",OFFSET('9. METAS'!$T$20,INT((ROW()-14)/2),0)))</f>
        <v/>
      </c>
      <c r="N268" s="1013"/>
      <c r="O268" s="1014"/>
      <c r="P268" s="1015"/>
    </row>
    <row r="269" spans="3:16">
      <c r="C269" s="1016" t="str">
        <f ca="1">IF(ISBLANK(OFFSET('5. Pp (3 años)'!$C$46,INT((ROW()-13)/2),0)),"",OFFSET('5. Pp (3 años)'!$C$46,INT((ROW()-13)/2),0))</f>
        <v>Componente</v>
      </c>
      <c r="D269" s="1018" t="str">
        <f ca="1">IF(ISBLANK(OFFSET('5. Pp (3 años)'!$D$46,INT((ROW()-13)/2),0)),"",OFFSET('5. Pp (3 años)'!$D$46,INT((ROW()-13)/2),0))</f>
        <v>4.1.1.1.22 Acciones de fomento a la competitividad y desarrollo de capacidades para los emprendedores realizadas.</v>
      </c>
      <c r="E269" s="1018" t="str">
        <f ca="1">IF(ISBLANK(OFFSET('5. Pp (3 años)'!$E$46,INT((ROW()-13)/2),0)),"",OFFSET('5. Pp (3 años)'!$E$46,INT((ROW()-13)/2),0))</f>
        <v>PAFER: Porcentaje de acciones de fomento al emprendimiento realizadas.</v>
      </c>
      <c r="F269" s="1021" t="str">
        <f ca="1">IF(ISBLANK(OFFSET('5. Pp (3 años)'!$K$46,INT((ROW()-13)/2),0)),"",OFFSET('5. Pp (3 años)'!$K$46,INT((ROW()-13)/2),0))</f>
        <v>Ascendente</v>
      </c>
      <c r="G269" s="1023" t="str">
        <f ca="1">IF(ISBLANK(OFFSET('5. Pp (3 años)'!$H$46,INT((ROW()-13)/2),0)),"",OFFSET('5. Pp (3 años)'!$H$46,INT((ROW()-13)/2),0))</f>
        <v>Trimestral</v>
      </c>
      <c r="H269" s="1002">
        <f ca="1">IF(ISBLANK(OFFSET('9. METAS'!$K$20,INT((ROW()-13)/2),0)),"",OFFSET('9. METAS'!$K$20,INT((ROW()-13)/2),0))</f>
        <v>100</v>
      </c>
      <c r="I269" s="1004"/>
      <c r="J269" s="244">
        <f ca="1">IF(MOD(ROW()-13,2)=0,IF(ISBLANK(OFFSET('11. SEGUIMIENTO 2026'!$N$14,INT((ROW()-13)/2),0)),"",OFFSET('11. SEGUIMIENTO 2026'!$N$14,INT((ROW()-13)/2),0)),IF(ISBLANK(OFFSET('9. METAS'!$Q$20,INT((ROW()-14)/2),0)),"",OFFSET('9. METAS'!$Q$20,INT((ROW()-14)/2),0)))</f>
        <v>25</v>
      </c>
      <c r="K269" s="245" t="str">
        <f ca="1">IF(MOD(ROW()-13,2)=0,IF(ISBLANK(OFFSET('11. SEGUIMIENTO 2026'!$O$14,INT((ROW()-13)/2),0)),"",OFFSET('11. SEGUIMIENTO 2026'!$O$14,INT((ROW()-13)/2),0)),IF(ISBLANK(OFFSET('9. METAS'!$R$20,INT((ROW()-14)/2),0)),"",OFFSET('9. METAS'!$R$20,INT((ROW()-14)/2),0)))</f>
        <v/>
      </c>
      <c r="L269" s="245" t="str">
        <f ca="1">IF(MOD(ROW()-13,2)=0,IF(ISBLANK(OFFSET('11. SEGUIMIENTO 2026'!$P$14,INT((ROW()-13)/2),0)),"",OFFSET('11. SEGUIMIENTO 2026'!$P$14,INT((ROW()-13)/2),0)),IF(ISBLANK(OFFSET('9. METAS'!$S$20,INT((ROW()-14)/2),0)),"",OFFSET('9. METAS'!$S$20,INT((ROW()-14)/2),0)))</f>
        <v/>
      </c>
      <c r="M269" s="246" t="str">
        <f ca="1">IF(MOD(ROW()-13,2)=0,IF(ISBLANK(OFFSET('11. SEGUIMIENTO 2026'!$Q$14,INT((ROW()-13)/2),0)),"",OFFSET('11. SEGUIMIENTO 2026'!$Q$14,INT((ROW()-13)/2),0)),IF(ISBLANK(OFFSET('9. METAS'!$T$20,INT((ROW()-14)/2),0)),"",OFFSET('9. METAS'!$T$20,INT((ROW()-14)/2),0)))</f>
        <v/>
      </c>
      <c r="N269" s="1006">
        <f t="shared" ref="N269" ca="1" si="252">IFERROR(J269/J270,"ND")</f>
        <v>1</v>
      </c>
      <c r="O269" s="1008" t="str">
        <f t="shared" ref="O269" ca="1" si="253">IFERROR(((J269+K269+L269)/H269),"ND")</f>
        <v>ND</v>
      </c>
      <c r="P269" s="1010"/>
    </row>
    <row r="270" spans="3:16">
      <c r="C270" s="1025"/>
      <c r="D270" s="1018"/>
      <c r="E270" s="1018"/>
      <c r="F270" s="1021"/>
      <c r="G270" s="1023"/>
      <c r="H270" s="1002"/>
      <c r="I270" s="1012"/>
      <c r="J270" s="244">
        <f ca="1">IF(MOD(ROW()-13,2)=0,IF(ISBLANK(OFFSET('11. SEGUIMIENTO 2026'!$N$14,INT((ROW()-13)/2),0)),"",OFFSET('11. SEGUIMIENTO 2026'!$N$14,INT((ROW()-13)/2),0)),IF(ISBLANK(OFFSET('9. METAS'!$Q$20,INT((ROW()-14)/2),0)),"",OFFSET('9. METAS'!$Q$20,INT((ROW()-14)/2),0)))</f>
        <v>25</v>
      </c>
      <c r="K270" s="245">
        <f ca="1">IF(MOD(ROW()-13,2)=0,IF(ISBLANK(OFFSET('11. SEGUIMIENTO 2026'!$O$14,INT((ROW()-13)/2),0)),"",OFFSET('11. SEGUIMIENTO 2026'!$O$14,INT((ROW()-13)/2),0)),IF(ISBLANK(OFFSET('9. METAS'!$R$20,INT((ROW()-14)/2),0)),"",OFFSET('9. METAS'!$R$20,INT((ROW()-14)/2),0)))</f>
        <v>25</v>
      </c>
      <c r="L270" s="245">
        <f ca="1">IF(MOD(ROW()-13,2)=0,IF(ISBLANK(OFFSET('11. SEGUIMIENTO 2026'!$P$14,INT((ROW()-13)/2),0)),"",OFFSET('11. SEGUIMIENTO 2026'!$P$14,INT((ROW()-13)/2),0)),IF(ISBLANK(OFFSET('9. METAS'!$S$20,INT((ROW()-14)/2),0)),"",OFFSET('9. METAS'!$S$20,INT((ROW()-14)/2),0)))</f>
        <v>25</v>
      </c>
      <c r="M270" s="246">
        <f ca="1">IF(MOD(ROW()-13,2)=0,IF(ISBLANK(OFFSET('11. SEGUIMIENTO 2026'!$Q$14,INT((ROW()-13)/2),0)),"",OFFSET('11. SEGUIMIENTO 2026'!$Q$14,INT((ROW()-13)/2),0)),IF(ISBLANK(OFFSET('9. METAS'!$T$20,INT((ROW()-14)/2),0)),"",OFFSET('9. METAS'!$T$20,INT((ROW()-14)/2),0)))</f>
        <v>25</v>
      </c>
      <c r="N270" s="1013"/>
      <c r="O270" s="1014"/>
      <c r="P270" s="1015"/>
    </row>
    <row r="271" spans="3:16">
      <c r="C271" s="1016" t="str">
        <f ca="1">IF(ISBLANK(OFFSET('5. Pp (3 años)'!$C$46,INT((ROW()-13)/2),0)),"",OFFSET('5. Pp (3 años)'!$C$46,INT((ROW()-13)/2),0))</f>
        <v>Actividad</v>
      </c>
      <c r="D271" s="1018" t="str">
        <f ca="1">IF(ISBLANK(OFFSET('5. Pp (3 años)'!$D$46,INT((ROW()-13)/2),0)),"",OFFSET('5. Pp (3 años)'!$D$46,INT((ROW()-13)/2),0))</f>
        <v>4.1.1.1.22.1 Gestión de servicios de asesoría técnica y jornadas de sensibilización para el sector emprendedor</v>
      </c>
      <c r="E271" s="1018" t="str">
        <f ca="1">IF(ISBLANK(OFFSET('5. Pp (3 años)'!$E$46,INT((ROW()-13)/2),0)),"",OFFSET('5. Pp (3 años)'!$E$46,INT((ROW()-13)/2),0))</f>
        <v>PSASE: Porcentaje de servicios de asesoría y sensibilización al emprendedor realizados.</v>
      </c>
      <c r="F271" s="1021" t="str">
        <f ca="1">IF(ISBLANK(OFFSET('5. Pp (3 años)'!$K$46,INT((ROW()-13)/2),0)),"",OFFSET('5. Pp (3 años)'!$K$46,INT((ROW()-13)/2),0))</f>
        <v>Ascendente</v>
      </c>
      <c r="G271" s="1023" t="str">
        <f ca="1">IF(ISBLANK(OFFSET('5. Pp (3 años)'!$H$46,INT((ROW()-13)/2),0)),"",OFFSET('5. Pp (3 años)'!$H$46,INT((ROW()-13)/2),0))</f>
        <v>Trimestral</v>
      </c>
      <c r="H271" s="1002">
        <f ca="1">IF(ISBLANK(OFFSET('9. METAS'!$K$20,INT((ROW()-13)/2),0)),"",OFFSET('9. METAS'!$K$20,INT((ROW()-13)/2),0))</f>
        <v>933</v>
      </c>
      <c r="I271" s="1004"/>
      <c r="J271" s="244">
        <f ca="1">IF(MOD(ROW()-13,2)=0,IF(ISBLANK(OFFSET('11. SEGUIMIENTO 2026'!$N$14,INT((ROW()-13)/2),0)),"",OFFSET('11. SEGUIMIENTO 2026'!$N$14,INT((ROW()-13)/2),0)),IF(ISBLANK(OFFSET('9. METAS'!$Q$20,INT((ROW()-14)/2),0)),"",OFFSET('9. METAS'!$Q$20,INT((ROW()-14)/2),0)))</f>
        <v>208</v>
      </c>
      <c r="K271" s="245" t="str">
        <f ca="1">IF(MOD(ROW()-13,2)=0,IF(ISBLANK(OFFSET('11. SEGUIMIENTO 2026'!$O$14,INT((ROW()-13)/2),0)),"",OFFSET('11. SEGUIMIENTO 2026'!$O$14,INT((ROW()-13)/2),0)),IF(ISBLANK(OFFSET('9. METAS'!$R$20,INT((ROW()-14)/2),0)),"",OFFSET('9. METAS'!$R$20,INT((ROW()-14)/2),0)))</f>
        <v/>
      </c>
      <c r="L271" s="245" t="str">
        <f ca="1">IF(MOD(ROW()-13,2)=0,IF(ISBLANK(OFFSET('11. SEGUIMIENTO 2026'!$P$14,INT((ROW()-13)/2),0)),"",OFFSET('11. SEGUIMIENTO 2026'!$P$14,INT((ROW()-13)/2),0)),IF(ISBLANK(OFFSET('9. METAS'!$S$20,INT((ROW()-14)/2),0)),"",OFFSET('9. METAS'!$S$20,INT((ROW()-14)/2),0)))</f>
        <v/>
      </c>
      <c r="M271" s="246" t="str">
        <f ca="1">IF(MOD(ROW()-13,2)=0,IF(ISBLANK(OFFSET('11. SEGUIMIENTO 2026'!$Q$14,INT((ROW()-13)/2),0)),"",OFFSET('11. SEGUIMIENTO 2026'!$Q$14,INT((ROW()-13)/2),0)),IF(ISBLANK(OFFSET('9. METAS'!$T$20,INT((ROW()-14)/2),0)),"",OFFSET('9. METAS'!$T$20,INT((ROW()-14)/2),0)))</f>
        <v/>
      </c>
      <c r="N271" s="1006">
        <f t="shared" ref="N271" ca="1" si="254">IFERROR(J271/J272,"ND")</f>
        <v>1.0097087378640777</v>
      </c>
      <c r="O271" s="1008" t="str">
        <f t="shared" ref="O271" ca="1" si="255">IFERROR(((J271+K271+L271)/H271),"ND")</f>
        <v>ND</v>
      </c>
      <c r="P271" s="1010"/>
    </row>
    <row r="272" spans="3:16">
      <c r="C272" s="1025"/>
      <c r="D272" s="1018"/>
      <c r="E272" s="1018"/>
      <c r="F272" s="1021"/>
      <c r="G272" s="1023"/>
      <c r="H272" s="1002"/>
      <c r="I272" s="1012"/>
      <c r="J272" s="244">
        <f ca="1">IF(MOD(ROW()-13,2)=0,IF(ISBLANK(OFFSET('11. SEGUIMIENTO 2026'!$N$14,INT((ROW()-13)/2),0)),"",OFFSET('11. SEGUIMIENTO 2026'!$N$14,INT((ROW()-13)/2),0)),IF(ISBLANK(OFFSET('9. METAS'!$Q$20,INT((ROW()-14)/2),0)),"",OFFSET('9. METAS'!$Q$20,INT((ROW()-14)/2),0)))</f>
        <v>206</v>
      </c>
      <c r="K272" s="245">
        <f ca="1">IF(MOD(ROW()-13,2)=0,IF(ISBLANK(OFFSET('11. SEGUIMIENTO 2026'!$O$14,INT((ROW()-13)/2),0)),"",OFFSET('11. SEGUIMIENTO 2026'!$O$14,INT((ROW()-13)/2),0)),IF(ISBLANK(OFFSET('9. METAS'!$R$20,INT((ROW()-14)/2),0)),"",OFFSET('9. METAS'!$R$20,INT((ROW()-14)/2),0)))</f>
        <v>261</v>
      </c>
      <c r="L272" s="245">
        <f ca="1">IF(MOD(ROW()-13,2)=0,IF(ISBLANK(OFFSET('11. SEGUIMIENTO 2026'!$P$14,INT((ROW()-13)/2),0)),"",OFFSET('11. SEGUIMIENTO 2026'!$P$14,INT((ROW()-13)/2),0)),IF(ISBLANK(OFFSET('9. METAS'!$S$20,INT((ROW()-14)/2),0)),"",OFFSET('9. METAS'!$S$20,INT((ROW()-14)/2),0)))</f>
        <v>260</v>
      </c>
      <c r="M272" s="246">
        <f ca="1">IF(MOD(ROW()-13,2)=0,IF(ISBLANK(OFFSET('11. SEGUIMIENTO 2026'!$Q$14,INT((ROW()-13)/2),0)),"",OFFSET('11. SEGUIMIENTO 2026'!$Q$14,INT((ROW()-13)/2),0)),IF(ISBLANK(OFFSET('9. METAS'!$T$20,INT((ROW()-14)/2),0)),"",OFFSET('9. METAS'!$T$20,INT((ROW()-14)/2),0)))</f>
        <v>206</v>
      </c>
      <c r="N272" s="1013"/>
      <c r="O272" s="1014"/>
      <c r="P272" s="1015"/>
    </row>
    <row r="273" spans="3:16">
      <c r="C273" s="1016" t="str">
        <f ca="1">IF(ISBLANK(OFFSET('5. Pp (3 años)'!$C$46,INT((ROW()-13)/2),0)),"",OFFSET('5. Pp (3 años)'!$C$46,INT((ROW()-13)/2),0))</f>
        <v>Actividad</v>
      </c>
      <c r="D273" s="1018" t="str">
        <f ca="1">IF(ISBLANK(OFFSET('5. Pp (3 años)'!$D$46,INT((ROW()-13)/2),0)),"",OFFSET('5. Pp (3 años)'!$D$46,INT((ROW()-13)/2),0))</f>
        <v/>
      </c>
      <c r="E273" s="1018" t="str">
        <f ca="1">IF(ISBLANK(OFFSET('5. Pp (3 años)'!$E$46,INT((ROW()-13)/2),0)),"",OFFSET('5. Pp (3 años)'!$E$46,INT((ROW()-13)/2),0))</f>
        <v/>
      </c>
      <c r="F273" s="1021" t="str">
        <f ca="1">IF(ISBLANK(OFFSET('5. Pp (3 años)'!$K$46,INT((ROW()-13)/2),0)),"",OFFSET('5. Pp (3 años)'!$K$46,INT((ROW()-13)/2),0))</f>
        <v/>
      </c>
      <c r="G273" s="1023" t="str">
        <f ca="1">IF(ISBLANK(OFFSET('5. Pp (3 años)'!$H$46,INT((ROW()-13)/2),0)),"",OFFSET('5. Pp (3 años)'!$H$46,INT((ROW()-13)/2),0))</f>
        <v/>
      </c>
      <c r="H273" s="1002" t="str">
        <f ca="1">IF(ISBLANK(OFFSET('9. METAS'!$K$20,INT((ROW()-13)/2),0)),"",OFFSET('9. METAS'!$K$20,INT((ROW()-13)/2),0))</f>
        <v/>
      </c>
      <c r="I273" s="1004"/>
      <c r="J273" s="244" t="str">
        <f ca="1">IF(MOD(ROW()-13,2)=0,IF(ISBLANK(OFFSET('11. SEGUIMIENTO 2026'!$N$14,INT((ROW()-13)/2),0)),"",OFFSET('11. SEGUIMIENTO 2026'!$N$14,INT((ROW()-13)/2),0)),IF(ISBLANK(OFFSET('9. METAS'!$Q$20,INT((ROW()-14)/2),0)),"",OFFSET('9. METAS'!$Q$20,INT((ROW()-14)/2),0)))</f>
        <v/>
      </c>
      <c r="K273" s="245" t="str">
        <f ca="1">IF(MOD(ROW()-13,2)=0,IF(ISBLANK(OFFSET('11. SEGUIMIENTO 2026'!$O$14,INT((ROW()-13)/2),0)),"",OFFSET('11. SEGUIMIENTO 2026'!$O$14,INT((ROW()-13)/2),0)),IF(ISBLANK(OFFSET('9. METAS'!$R$20,INT((ROW()-14)/2),0)),"",OFFSET('9. METAS'!$R$20,INT((ROW()-14)/2),0)))</f>
        <v/>
      </c>
      <c r="L273" s="245" t="str">
        <f ca="1">IF(MOD(ROW()-13,2)=0,IF(ISBLANK(OFFSET('11. SEGUIMIENTO 2026'!$P$14,INT((ROW()-13)/2),0)),"",OFFSET('11. SEGUIMIENTO 2026'!$P$14,INT((ROW()-13)/2),0)),IF(ISBLANK(OFFSET('9. METAS'!$S$20,INT((ROW()-14)/2),0)),"",OFFSET('9. METAS'!$S$20,INT((ROW()-14)/2),0)))</f>
        <v/>
      </c>
      <c r="M273" s="246" t="str">
        <f ca="1">IF(MOD(ROW()-13,2)=0,IF(ISBLANK(OFFSET('11. SEGUIMIENTO 2026'!$Q$14,INT((ROW()-13)/2),0)),"",OFFSET('11. SEGUIMIENTO 2026'!$Q$14,INT((ROW()-13)/2),0)),IF(ISBLANK(OFFSET('9. METAS'!$T$20,INT((ROW()-14)/2),0)),"",OFFSET('9. METAS'!$T$20,INT((ROW()-14)/2),0)))</f>
        <v/>
      </c>
      <c r="N273" s="1006" t="str">
        <f t="shared" ref="N273" ca="1" si="256">IFERROR(J273/J274,"ND")</f>
        <v>ND</v>
      </c>
      <c r="O273" s="1008" t="str">
        <f t="shared" ref="O273" ca="1" si="257">IFERROR(((J273+K273+L273)/H273),"ND")</f>
        <v>ND</v>
      </c>
      <c r="P273" s="1010"/>
    </row>
    <row r="274" spans="3:16">
      <c r="C274" s="1025"/>
      <c r="D274" s="1018"/>
      <c r="E274" s="1018"/>
      <c r="F274" s="1021"/>
      <c r="G274" s="1023"/>
      <c r="H274" s="1002"/>
      <c r="I274" s="1012"/>
      <c r="J274" s="244" t="str">
        <f ca="1">IF(MOD(ROW()-13,2)=0,IF(ISBLANK(OFFSET('11. SEGUIMIENTO 2026'!$N$14,INT((ROW()-13)/2),0)),"",OFFSET('11. SEGUIMIENTO 2026'!$N$14,INT((ROW()-13)/2),0)),IF(ISBLANK(OFFSET('9. METAS'!$Q$20,INT((ROW()-14)/2),0)),"",OFFSET('9. METAS'!$Q$20,INT((ROW()-14)/2),0)))</f>
        <v/>
      </c>
      <c r="K274" s="245" t="str">
        <f ca="1">IF(MOD(ROW()-13,2)=0,IF(ISBLANK(OFFSET('11. SEGUIMIENTO 2026'!$O$14,INT((ROW()-13)/2),0)),"",OFFSET('11. SEGUIMIENTO 2026'!$O$14,INT((ROW()-13)/2),0)),IF(ISBLANK(OFFSET('9. METAS'!$R$20,INT((ROW()-14)/2),0)),"",OFFSET('9. METAS'!$R$20,INT((ROW()-14)/2),0)))</f>
        <v/>
      </c>
      <c r="L274" s="245" t="str">
        <f ca="1">IF(MOD(ROW()-13,2)=0,IF(ISBLANK(OFFSET('11. SEGUIMIENTO 2026'!$P$14,INT((ROW()-13)/2),0)),"",OFFSET('11. SEGUIMIENTO 2026'!$P$14,INT((ROW()-13)/2),0)),IF(ISBLANK(OFFSET('9. METAS'!$S$20,INT((ROW()-14)/2),0)),"",OFFSET('9. METAS'!$S$20,INT((ROW()-14)/2),0)))</f>
        <v/>
      </c>
      <c r="M274" s="246" t="str">
        <f ca="1">IF(MOD(ROW()-13,2)=0,IF(ISBLANK(OFFSET('11. SEGUIMIENTO 2026'!$Q$14,INT((ROW()-13)/2),0)),"",OFFSET('11. SEGUIMIENTO 2026'!$Q$14,INT((ROW()-13)/2),0)),IF(ISBLANK(OFFSET('9. METAS'!$T$20,INT((ROW()-14)/2),0)),"",OFFSET('9. METAS'!$T$20,INT((ROW()-14)/2),0)))</f>
        <v/>
      </c>
      <c r="N274" s="1013"/>
      <c r="O274" s="1014"/>
      <c r="P274" s="1015"/>
    </row>
    <row r="275" spans="3:16">
      <c r="C275" s="1016" t="str">
        <f ca="1">IF(ISBLANK(OFFSET('5. Pp (3 años)'!$C$46,INT((ROW()-13)/2),0)),"",OFFSET('5. Pp (3 años)'!$C$46,INT((ROW()-13)/2),0))</f>
        <v>Actividad</v>
      </c>
      <c r="D275" s="1018" t="str">
        <f ca="1">IF(ISBLANK(OFFSET('5. Pp (3 años)'!$D$46,INT((ROW()-13)/2),0)),"",OFFSET('5. Pp (3 años)'!$D$46,INT((ROW()-13)/2),0))</f>
        <v/>
      </c>
      <c r="E275" s="1018" t="str">
        <f ca="1">IF(ISBLANK(OFFSET('5. Pp (3 años)'!$E$46,INT((ROW()-13)/2),0)),"",OFFSET('5. Pp (3 años)'!$E$46,INT((ROW()-13)/2),0))</f>
        <v/>
      </c>
      <c r="F275" s="1021" t="str">
        <f ca="1">IF(ISBLANK(OFFSET('5. Pp (3 años)'!$K$46,INT((ROW()-13)/2),0)),"",OFFSET('5. Pp (3 años)'!$K$46,INT((ROW()-13)/2),0))</f>
        <v/>
      </c>
      <c r="G275" s="1023" t="str">
        <f ca="1">IF(ISBLANK(OFFSET('5. Pp (3 años)'!$H$46,INT((ROW()-13)/2),0)),"",OFFSET('5. Pp (3 años)'!$H$46,INT((ROW()-13)/2),0))</f>
        <v/>
      </c>
      <c r="H275" s="1002" t="str">
        <f ca="1">IF(ISBLANK(OFFSET('9. METAS'!$K$20,INT((ROW()-13)/2),0)),"",OFFSET('9. METAS'!$K$20,INT((ROW()-13)/2),0))</f>
        <v/>
      </c>
      <c r="I275" s="1004"/>
      <c r="J275" s="244" t="str">
        <f ca="1">IF(MOD(ROW()-13,2)=0,IF(ISBLANK(OFFSET('11. SEGUIMIENTO 2026'!$N$14,INT((ROW()-13)/2),0)),"",OFFSET('11. SEGUIMIENTO 2026'!$N$14,INT((ROW()-13)/2),0)),IF(ISBLANK(OFFSET('9. METAS'!$Q$20,INT((ROW()-14)/2),0)),"",OFFSET('9. METAS'!$Q$20,INT((ROW()-14)/2),0)))</f>
        <v/>
      </c>
      <c r="K275" s="245" t="str">
        <f ca="1">IF(MOD(ROW()-13,2)=0,IF(ISBLANK(OFFSET('11. SEGUIMIENTO 2026'!$O$14,INT((ROW()-13)/2),0)),"",OFFSET('11. SEGUIMIENTO 2026'!$O$14,INT((ROW()-13)/2),0)),IF(ISBLANK(OFFSET('9. METAS'!$R$20,INT((ROW()-14)/2),0)),"",OFFSET('9. METAS'!$R$20,INT((ROW()-14)/2),0)))</f>
        <v/>
      </c>
      <c r="L275" s="245" t="str">
        <f ca="1">IF(MOD(ROW()-13,2)=0,IF(ISBLANK(OFFSET('11. SEGUIMIENTO 2026'!$P$14,INT((ROW()-13)/2),0)),"",OFFSET('11. SEGUIMIENTO 2026'!$P$14,INT((ROW()-13)/2),0)),IF(ISBLANK(OFFSET('9. METAS'!$S$20,INT((ROW()-14)/2),0)),"",OFFSET('9. METAS'!$S$20,INT((ROW()-14)/2),0)))</f>
        <v/>
      </c>
      <c r="M275" s="246" t="str">
        <f ca="1">IF(MOD(ROW()-13,2)=0,IF(ISBLANK(OFFSET('11. SEGUIMIENTO 2026'!$Q$14,INT((ROW()-13)/2),0)),"",OFFSET('11. SEGUIMIENTO 2026'!$Q$14,INT((ROW()-13)/2),0)),IF(ISBLANK(OFFSET('9. METAS'!$T$20,INT((ROW()-14)/2),0)),"",OFFSET('9. METAS'!$T$20,INT((ROW()-14)/2),0)))</f>
        <v/>
      </c>
      <c r="N275" s="1006" t="str">
        <f t="shared" ref="N275" ca="1" si="258">IFERROR(J275/J276,"ND")</f>
        <v>ND</v>
      </c>
      <c r="O275" s="1008" t="str">
        <f t="shared" ref="O275" ca="1" si="259">IFERROR(((J275+K275+L275)/H275),"ND")</f>
        <v>ND</v>
      </c>
      <c r="P275" s="1010"/>
    </row>
    <row r="276" spans="3:16">
      <c r="C276" s="1025"/>
      <c r="D276" s="1018"/>
      <c r="E276" s="1018"/>
      <c r="F276" s="1021"/>
      <c r="G276" s="1023"/>
      <c r="H276" s="1002"/>
      <c r="I276" s="1012"/>
      <c r="J276" s="244" t="str">
        <f ca="1">IF(MOD(ROW()-13,2)=0,IF(ISBLANK(OFFSET('11. SEGUIMIENTO 2026'!$N$14,INT((ROW()-13)/2),0)),"",OFFSET('11. SEGUIMIENTO 2026'!$N$14,INT((ROW()-13)/2),0)),IF(ISBLANK(OFFSET('9. METAS'!$Q$20,INT((ROW()-14)/2),0)),"",OFFSET('9. METAS'!$Q$20,INT((ROW()-14)/2),0)))</f>
        <v/>
      </c>
      <c r="K276" s="245" t="str">
        <f ca="1">IF(MOD(ROW()-13,2)=0,IF(ISBLANK(OFFSET('11. SEGUIMIENTO 2026'!$O$14,INT((ROW()-13)/2),0)),"",OFFSET('11. SEGUIMIENTO 2026'!$O$14,INT((ROW()-13)/2),0)),IF(ISBLANK(OFFSET('9. METAS'!$R$20,INT((ROW()-14)/2),0)),"",OFFSET('9. METAS'!$R$20,INT((ROW()-14)/2),0)))</f>
        <v/>
      </c>
      <c r="L276" s="245" t="str">
        <f ca="1">IF(MOD(ROW()-13,2)=0,IF(ISBLANK(OFFSET('11. SEGUIMIENTO 2026'!$P$14,INT((ROW()-13)/2),0)),"",OFFSET('11. SEGUIMIENTO 2026'!$P$14,INT((ROW()-13)/2),0)),IF(ISBLANK(OFFSET('9. METAS'!$S$20,INT((ROW()-14)/2),0)),"",OFFSET('9. METAS'!$S$20,INT((ROW()-14)/2),0)))</f>
        <v/>
      </c>
      <c r="M276" s="246" t="str">
        <f ca="1">IF(MOD(ROW()-13,2)=0,IF(ISBLANK(OFFSET('11. SEGUIMIENTO 2026'!$Q$14,INT((ROW()-13)/2),0)),"",OFFSET('11. SEGUIMIENTO 2026'!$Q$14,INT((ROW()-13)/2),0)),IF(ISBLANK(OFFSET('9. METAS'!$T$20,INT((ROW()-14)/2),0)),"",OFFSET('9. METAS'!$T$20,INT((ROW()-14)/2),0)))</f>
        <v/>
      </c>
      <c r="N276" s="1013"/>
      <c r="O276" s="1014"/>
      <c r="P276" s="1015"/>
    </row>
    <row r="277" spans="3:16">
      <c r="C277" s="1016" t="str">
        <f ca="1">IF(ISBLANK(OFFSET('5. Pp (3 años)'!$C$46,INT((ROW()-13)/2),0)),"",OFFSET('5. Pp (3 años)'!$C$46,INT((ROW()-13)/2),0))</f>
        <v>Actividad</v>
      </c>
      <c r="D277" s="1018" t="str">
        <f ca="1">IF(ISBLANK(OFFSET('5. Pp (3 años)'!$D$46,INT((ROW()-13)/2),0)),"",OFFSET('5. Pp (3 años)'!$D$46,INT((ROW()-13)/2),0))</f>
        <v/>
      </c>
      <c r="E277" s="1018" t="str">
        <f ca="1">IF(ISBLANK(OFFSET('5. Pp (3 años)'!$E$46,INT((ROW()-13)/2),0)),"",OFFSET('5. Pp (3 años)'!$E$46,INT((ROW()-13)/2),0))</f>
        <v/>
      </c>
      <c r="F277" s="1021" t="str">
        <f ca="1">IF(ISBLANK(OFFSET('5. Pp (3 años)'!$K$46,INT((ROW()-13)/2),0)),"",OFFSET('5. Pp (3 años)'!$K$46,INT((ROW()-13)/2),0))</f>
        <v/>
      </c>
      <c r="G277" s="1023" t="str">
        <f ca="1">IF(ISBLANK(OFFSET('5. Pp (3 años)'!$H$46,INT((ROW()-13)/2),0)),"",OFFSET('5. Pp (3 años)'!$H$46,INT((ROW()-13)/2),0))</f>
        <v/>
      </c>
      <c r="H277" s="1002" t="str">
        <f ca="1">IF(ISBLANK(OFFSET('9. METAS'!$K$20,INT((ROW()-13)/2),0)),"",OFFSET('9. METAS'!$K$20,INT((ROW()-13)/2),0))</f>
        <v/>
      </c>
      <c r="I277" s="1004"/>
      <c r="J277" s="244" t="str">
        <f ca="1">IF(MOD(ROW()-13,2)=0,IF(ISBLANK(OFFSET('11. SEGUIMIENTO 2026'!$N$14,INT((ROW()-13)/2),0)),"",OFFSET('11. SEGUIMIENTO 2026'!$N$14,INT((ROW()-13)/2),0)),IF(ISBLANK(OFFSET('9. METAS'!$Q$20,INT((ROW()-14)/2),0)),"",OFFSET('9. METAS'!$Q$20,INT((ROW()-14)/2),0)))</f>
        <v/>
      </c>
      <c r="K277" s="245" t="str">
        <f ca="1">IF(MOD(ROW()-13,2)=0,IF(ISBLANK(OFFSET('11. SEGUIMIENTO 2026'!$O$14,INT((ROW()-13)/2),0)),"",OFFSET('11. SEGUIMIENTO 2026'!$O$14,INT((ROW()-13)/2),0)),IF(ISBLANK(OFFSET('9. METAS'!$R$20,INT((ROW()-14)/2),0)),"",OFFSET('9. METAS'!$R$20,INT((ROW()-14)/2),0)))</f>
        <v/>
      </c>
      <c r="L277" s="245" t="str">
        <f ca="1">IF(MOD(ROW()-13,2)=0,IF(ISBLANK(OFFSET('11. SEGUIMIENTO 2026'!$P$14,INT((ROW()-13)/2),0)),"",OFFSET('11. SEGUIMIENTO 2026'!$P$14,INT((ROW()-13)/2),0)),IF(ISBLANK(OFFSET('9. METAS'!$S$20,INT((ROW()-14)/2),0)),"",OFFSET('9. METAS'!$S$20,INT((ROW()-14)/2),0)))</f>
        <v/>
      </c>
      <c r="M277" s="246" t="str">
        <f ca="1">IF(MOD(ROW()-13,2)=0,IF(ISBLANK(OFFSET('11. SEGUIMIENTO 2026'!$Q$14,INT((ROW()-13)/2),0)),"",OFFSET('11. SEGUIMIENTO 2026'!$Q$14,INT((ROW()-13)/2),0)),IF(ISBLANK(OFFSET('9. METAS'!$T$20,INT((ROW()-14)/2),0)),"",OFFSET('9. METAS'!$T$20,INT((ROW()-14)/2),0)))</f>
        <v/>
      </c>
      <c r="N277" s="1006" t="str">
        <f t="shared" ref="N277" ca="1" si="260">IFERROR(J277/J278,"ND")</f>
        <v>ND</v>
      </c>
      <c r="O277" s="1008" t="str">
        <f t="shared" ref="O277" ca="1" si="261">IFERROR(((J277+K277+L277)/H277),"ND")</f>
        <v>ND</v>
      </c>
      <c r="P277" s="1010"/>
    </row>
    <row r="278" spans="3:16">
      <c r="C278" s="1025"/>
      <c r="D278" s="1018"/>
      <c r="E278" s="1018"/>
      <c r="F278" s="1021"/>
      <c r="G278" s="1023"/>
      <c r="H278" s="1002"/>
      <c r="I278" s="1012"/>
      <c r="J278" s="244" t="str">
        <f ca="1">IF(MOD(ROW()-13,2)=0,IF(ISBLANK(OFFSET('11. SEGUIMIENTO 2026'!$N$14,INT((ROW()-13)/2),0)),"",OFFSET('11. SEGUIMIENTO 2026'!$N$14,INT((ROW()-13)/2),0)),IF(ISBLANK(OFFSET('9. METAS'!$Q$20,INT((ROW()-14)/2),0)),"",OFFSET('9. METAS'!$Q$20,INT((ROW()-14)/2),0)))</f>
        <v/>
      </c>
      <c r="K278" s="245" t="str">
        <f ca="1">IF(MOD(ROW()-13,2)=0,IF(ISBLANK(OFFSET('11. SEGUIMIENTO 2026'!$O$14,INT((ROW()-13)/2),0)),"",OFFSET('11. SEGUIMIENTO 2026'!$O$14,INT((ROW()-13)/2),0)),IF(ISBLANK(OFFSET('9. METAS'!$R$20,INT((ROW()-14)/2),0)),"",OFFSET('9. METAS'!$R$20,INT((ROW()-14)/2),0)))</f>
        <v/>
      </c>
      <c r="L278" s="245" t="str">
        <f ca="1">IF(MOD(ROW()-13,2)=0,IF(ISBLANK(OFFSET('11. SEGUIMIENTO 2026'!$P$14,INT((ROW()-13)/2),0)),"",OFFSET('11. SEGUIMIENTO 2026'!$P$14,INT((ROW()-13)/2),0)),IF(ISBLANK(OFFSET('9. METAS'!$S$20,INT((ROW()-14)/2),0)),"",OFFSET('9. METAS'!$S$20,INT((ROW()-14)/2),0)))</f>
        <v/>
      </c>
      <c r="M278" s="246" t="str">
        <f ca="1">IF(MOD(ROW()-13,2)=0,IF(ISBLANK(OFFSET('11. SEGUIMIENTO 2026'!$Q$14,INT((ROW()-13)/2),0)),"",OFFSET('11. SEGUIMIENTO 2026'!$Q$14,INT((ROW()-13)/2),0)),IF(ISBLANK(OFFSET('9. METAS'!$T$20,INT((ROW()-14)/2),0)),"",OFFSET('9. METAS'!$T$20,INT((ROW()-14)/2),0)))</f>
        <v/>
      </c>
      <c r="N278" s="1013"/>
      <c r="O278" s="1014"/>
      <c r="P278" s="1015"/>
    </row>
    <row r="279" spans="3:16">
      <c r="C279" s="1016" t="str">
        <f ca="1">IF(ISBLANK(OFFSET('5. Pp (3 años)'!$C$46,INT((ROW()-13)/2),0)),"",OFFSET('5. Pp (3 años)'!$C$46,INT((ROW()-13)/2),0))</f>
        <v>Actividad</v>
      </c>
      <c r="D279" s="1018" t="str">
        <f ca="1">IF(ISBLANK(OFFSET('5. Pp (3 años)'!$D$46,INT((ROW()-13)/2),0)),"",OFFSET('5. Pp (3 años)'!$D$46,INT((ROW()-13)/2),0))</f>
        <v/>
      </c>
      <c r="E279" s="1018" t="str">
        <f ca="1">IF(ISBLANK(OFFSET('5. Pp (3 años)'!$E$46,INT((ROW()-13)/2),0)),"",OFFSET('5. Pp (3 años)'!$E$46,INT((ROW()-13)/2),0))</f>
        <v/>
      </c>
      <c r="F279" s="1021" t="str">
        <f ca="1">IF(ISBLANK(OFFSET('5. Pp (3 años)'!$K$46,INT((ROW()-13)/2),0)),"",OFFSET('5. Pp (3 años)'!$K$46,INT((ROW()-13)/2),0))</f>
        <v/>
      </c>
      <c r="G279" s="1023" t="str">
        <f ca="1">IF(ISBLANK(OFFSET('5. Pp (3 años)'!$H$46,INT((ROW()-13)/2),0)),"",OFFSET('5. Pp (3 años)'!$H$46,INT((ROW()-13)/2),0))</f>
        <v/>
      </c>
      <c r="H279" s="1002" t="str">
        <f ca="1">IF(ISBLANK(OFFSET('9. METAS'!$K$20,INT((ROW()-13)/2),0)),"",OFFSET('9. METAS'!$K$20,INT((ROW()-13)/2),0))</f>
        <v/>
      </c>
      <c r="I279" s="1004"/>
      <c r="J279" s="244" t="str">
        <f ca="1">IF(MOD(ROW()-13,2)=0,IF(ISBLANK(OFFSET('11. SEGUIMIENTO 2026'!$N$14,INT((ROW()-13)/2),0)),"",OFFSET('11. SEGUIMIENTO 2026'!$N$14,INT((ROW()-13)/2),0)),IF(ISBLANK(OFFSET('9. METAS'!$Q$20,INT((ROW()-14)/2),0)),"",OFFSET('9. METAS'!$Q$20,INT((ROW()-14)/2),0)))</f>
        <v/>
      </c>
      <c r="K279" s="245" t="str">
        <f ca="1">IF(MOD(ROW()-13,2)=0,IF(ISBLANK(OFFSET('11. SEGUIMIENTO 2026'!$O$14,INT((ROW()-13)/2),0)),"",OFFSET('11. SEGUIMIENTO 2026'!$O$14,INT((ROW()-13)/2),0)),IF(ISBLANK(OFFSET('9. METAS'!$R$20,INT((ROW()-14)/2),0)),"",OFFSET('9. METAS'!$R$20,INT((ROW()-14)/2),0)))</f>
        <v/>
      </c>
      <c r="L279" s="245" t="str">
        <f ca="1">IF(MOD(ROW()-13,2)=0,IF(ISBLANK(OFFSET('11. SEGUIMIENTO 2026'!$P$14,INT((ROW()-13)/2),0)),"",OFFSET('11. SEGUIMIENTO 2026'!$P$14,INT((ROW()-13)/2),0)),IF(ISBLANK(OFFSET('9. METAS'!$S$20,INT((ROW()-14)/2),0)),"",OFFSET('9. METAS'!$S$20,INT((ROW()-14)/2),0)))</f>
        <v/>
      </c>
      <c r="M279" s="246" t="str">
        <f ca="1">IF(MOD(ROW()-13,2)=0,IF(ISBLANK(OFFSET('11. SEGUIMIENTO 2026'!$Q$14,INT((ROW()-13)/2),0)),"",OFFSET('11. SEGUIMIENTO 2026'!$Q$14,INT((ROW()-13)/2),0)),IF(ISBLANK(OFFSET('9. METAS'!$T$20,INT((ROW()-14)/2),0)),"",OFFSET('9. METAS'!$T$20,INT((ROW()-14)/2),0)))</f>
        <v/>
      </c>
      <c r="N279" s="1006" t="str">
        <f t="shared" ref="N279" ca="1" si="262">IFERROR(J279/J280,"ND")</f>
        <v>ND</v>
      </c>
      <c r="O279" s="1008" t="str">
        <f t="shared" ref="O279" ca="1" si="263">IFERROR(((J279+K279+L279)/H279),"ND")</f>
        <v>ND</v>
      </c>
      <c r="P279" s="1010"/>
    </row>
    <row r="280" spans="3:16">
      <c r="C280" s="1025"/>
      <c r="D280" s="1018"/>
      <c r="E280" s="1018"/>
      <c r="F280" s="1021"/>
      <c r="G280" s="1023"/>
      <c r="H280" s="1002"/>
      <c r="I280" s="1012"/>
      <c r="J280" s="244" t="str">
        <f ca="1">IF(MOD(ROW()-13,2)=0,IF(ISBLANK(OFFSET('11. SEGUIMIENTO 2026'!$N$14,INT((ROW()-13)/2),0)),"",OFFSET('11. SEGUIMIENTO 2026'!$N$14,INT((ROW()-13)/2),0)),IF(ISBLANK(OFFSET('9. METAS'!$Q$20,INT((ROW()-14)/2),0)),"",OFFSET('9. METAS'!$Q$20,INT((ROW()-14)/2),0)))</f>
        <v/>
      </c>
      <c r="K280" s="245" t="str">
        <f ca="1">IF(MOD(ROW()-13,2)=0,IF(ISBLANK(OFFSET('11. SEGUIMIENTO 2026'!$O$14,INT((ROW()-13)/2),0)),"",OFFSET('11. SEGUIMIENTO 2026'!$O$14,INT((ROW()-13)/2),0)),IF(ISBLANK(OFFSET('9. METAS'!$R$20,INT((ROW()-14)/2),0)),"",OFFSET('9. METAS'!$R$20,INT((ROW()-14)/2),0)))</f>
        <v/>
      </c>
      <c r="L280" s="245" t="str">
        <f ca="1">IF(MOD(ROW()-13,2)=0,IF(ISBLANK(OFFSET('11. SEGUIMIENTO 2026'!$P$14,INT((ROW()-13)/2),0)),"",OFFSET('11. SEGUIMIENTO 2026'!$P$14,INT((ROW()-13)/2),0)),IF(ISBLANK(OFFSET('9. METAS'!$S$20,INT((ROW()-14)/2),0)),"",OFFSET('9. METAS'!$S$20,INT((ROW()-14)/2),0)))</f>
        <v/>
      </c>
      <c r="M280" s="246" t="str">
        <f ca="1">IF(MOD(ROW()-13,2)=0,IF(ISBLANK(OFFSET('11. SEGUIMIENTO 2026'!$Q$14,INT((ROW()-13)/2),0)),"",OFFSET('11. SEGUIMIENTO 2026'!$Q$14,INT((ROW()-13)/2),0)),IF(ISBLANK(OFFSET('9. METAS'!$T$20,INT((ROW()-14)/2),0)),"",OFFSET('9. METAS'!$T$20,INT((ROW()-14)/2),0)))</f>
        <v/>
      </c>
      <c r="N280" s="1013"/>
      <c r="O280" s="1014"/>
      <c r="P280" s="1015"/>
    </row>
    <row r="281" spans="3:16">
      <c r="C281" s="1016" t="str">
        <f ca="1">IF(ISBLANK(OFFSET('5. Pp (3 años)'!$C$46,INT((ROW()-13)/2),0)),"",OFFSET('5. Pp (3 años)'!$C$46,INT((ROW()-13)/2),0))</f>
        <v>Componente</v>
      </c>
      <c r="D281" s="1018" t="str">
        <f ca="1">IF(ISBLANK(OFFSET('5. Pp (3 años)'!$D$46,INT((ROW()-13)/2),0)),"",OFFSET('5. Pp (3 años)'!$D$46,INT((ROW()-13)/2),0))</f>
        <v>4.1.1.1.23 Servicios de formación y asesoría técnica para el fortalecimiento empresarial otorgados.</v>
      </c>
      <c r="E281" s="1018" t="str">
        <f ca="1">IF(ISBLANK(OFFSET('5. Pp (3 años)'!$E$46,INT((ROW()-13)/2),0)),"",OFFSET('5. Pp (3 años)'!$E$46,INT((ROW()-13)/2),0))</f>
        <v>PSFAT: Porcentaje de servicios de formación y asesoría técnica especializada realizados.</v>
      </c>
      <c r="F281" s="1021" t="str">
        <f ca="1">IF(ISBLANK(OFFSET('5. Pp (3 años)'!$K$46,INT((ROW()-13)/2),0)),"",OFFSET('5. Pp (3 años)'!$K$46,INT((ROW()-13)/2),0))</f>
        <v>Ascendente</v>
      </c>
      <c r="G281" s="1023" t="str">
        <f ca="1">IF(ISBLANK(OFFSET('5. Pp (3 años)'!$H$46,INT((ROW()-13)/2),0)),"",OFFSET('5. Pp (3 años)'!$H$46,INT((ROW()-13)/2),0))</f>
        <v>Trimestral</v>
      </c>
      <c r="H281" s="1002">
        <f ca="1">IF(ISBLANK(OFFSET('9. METAS'!$K$20,INT((ROW()-13)/2),0)),"",OFFSET('9. METAS'!$K$20,INT((ROW()-13)/2),0))</f>
        <v>100</v>
      </c>
      <c r="I281" s="1004"/>
      <c r="J281" s="244">
        <f ca="1">IF(MOD(ROW()-13,2)=0,IF(ISBLANK(OFFSET('11. SEGUIMIENTO 2026'!$N$14,INT((ROW()-13)/2),0)),"",OFFSET('11. SEGUIMIENTO 2026'!$N$14,INT((ROW()-13)/2),0)),IF(ISBLANK(OFFSET('9. METAS'!$Q$20,INT((ROW()-14)/2),0)),"",OFFSET('9. METAS'!$Q$20,INT((ROW()-14)/2),0)))</f>
        <v>25</v>
      </c>
      <c r="K281" s="245" t="str">
        <f ca="1">IF(MOD(ROW()-13,2)=0,IF(ISBLANK(OFFSET('11. SEGUIMIENTO 2026'!$O$14,INT((ROW()-13)/2),0)),"",OFFSET('11. SEGUIMIENTO 2026'!$O$14,INT((ROW()-13)/2),0)),IF(ISBLANK(OFFSET('9. METAS'!$R$20,INT((ROW()-14)/2),0)),"",OFFSET('9. METAS'!$R$20,INT((ROW()-14)/2),0)))</f>
        <v/>
      </c>
      <c r="L281" s="245" t="str">
        <f ca="1">IF(MOD(ROW()-13,2)=0,IF(ISBLANK(OFFSET('11. SEGUIMIENTO 2026'!$P$14,INT((ROW()-13)/2),0)),"",OFFSET('11. SEGUIMIENTO 2026'!$P$14,INT((ROW()-13)/2),0)),IF(ISBLANK(OFFSET('9. METAS'!$S$20,INT((ROW()-14)/2),0)),"",OFFSET('9. METAS'!$S$20,INT((ROW()-14)/2),0)))</f>
        <v/>
      </c>
      <c r="M281" s="246" t="str">
        <f ca="1">IF(MOD(ROW()-13,2)=0,IF(ISBLANK(OFFSET('11. SEGUIMIENTO 2026'!$Q$14,INT((ROW()-13)/2),0)),"",OFFSET('11. SEGUIMIENTO 2026'!$Q$14,INT((ROW()-13)/2),0)),IF(ISBLANK(OFFSET('9. METAS'!$T$20,INT((ROW()-14)/2),0)),"",OFFSET('9. METAS'!$T$20,INT((ROW()-14)/2),0)))</f>
        <v/>
      </c>
      <c r="N281" s="1006">
        <f t="shared" ref="N281" ca="1" si="264">IFERROR(J281/J282,"ND")</f>
        <v>1</v>
      </c>
      <c r="O281" s="1008" t="str">
        <f t="shared" ref="O281" ca="1" si="265">IFERROR(((J281+K281+L281)/H281),"ND")</f>
        <v>ND</v>
      </c>
      <c r="P281" s="1010"/>
    </row>
    <row r="282" spans="3:16">
      <c r="C282" s="1025"/>
      <c r="D282" s="1018"/>
      <c r="E282" s="1018"/>
      <c r="F282" s="1021"/>
      <c r="G282" s="1023"/>
      <c r="H282" s="1002"/>
      <c r="I282" s="1012"/>
      <c r="J282" s="244">
        <f ca="1">IF(MOD(ROW()-13,2)=0,IF(ISBLANK(OFFSET('11. SEGUIMIENTO 2026'!$N$14,INT((ROW()-13)/2),0)),"",OFFSET('11. SEGUIMIENTO 2026'!$N$14,INT((ROW()-13)/2),0)),IF(ISBLANK(OFFSET('9. METAS'!$Q$20,INT((ROW()-14)/2),0)),"",OFFSET('9. METAS'!$Q$20,INT((ROW()-14)/2),0)))</f>
        <v>25</v>
      </c>
      <c r="K282" s="245">
        <f ca="1">IF(MOD(ROW()-13,2)=0,IF(ISBLANK(OFFSET('11. SEGUIMIENTO 2026'!$O$14,INT((ROW()-13)/2),0)),"",OFFSET('11. SEGUIMIENTO 2026'!$O$14,INT((ROW()-13)/2),0)),IF(ISBLANK(OFFSET('9. METAS'!$R$20,INT((ROW()-14)/2),0)),"",OFFSET('9. METAS'!$R$20,INT((ROW()-14)/2),0)))</f>
        <v>25</v>
      </c>
      <c r="L282" s="245">
        <f ca="1">IF(MOD(ROW()-13,2)=0,IF(ISBLANK(OFFSET('11. SEGUIMIENTO 2026'!$P$14,INT((ROW()-13)/2),0)),"",OFFSET('11. SEGUIMIENTO 2026'!$P$14,INT((ROW()-13)/2),0)),IF(ISBLANK(OFFSET('9. METAS'!$S$20,INT((ROW()-14)/2),0)),"",OFFSET('9. METAS'!$S$20,INT((ROW()-14)/2),0)))</f>
        <v>25</v>
      </c>
      <c r="M282" s="246">
        <f ca="1">IF(MOD(ROW()-13,2)=0,IF(ISBLANK(OFFSET('11. SEGUIMIENTO 2026'!$Q$14,INT((ROW()-13)/2),0)),"",OFFSET('11. SEGUIMIENTO 2026'!$Q$14,INT((ROW()-13)/2),0)),IF(ISBLANK(OFFSET('9. METAS'!$T$20,INT((ROW()-14)/2),0)),"",OFFSET('9. METAS'!$T$20,INT((ROW()-14)/2),0)))</f>
        <v>25</v>
      </c>
      <c r="N282" s="1013"/>
      <c r="O282" s="1014"/>
      <c r="P282" s="1015"/>
    </row>
    <row r="283" spans="3:16">
      <c r="C283" s="1016" t="str">
        <f ca="1">IF(ISBLANK(OFFSET('5. Pp (3 años)'!$C$46,INT((ROW()-13)/2),0)),"",OFFSET('5. Pp (3 años)'!$C$46,INT((ROW()-13)/2),0))</f>
        <v>Actividad</v>
      </c>
      <c r="D283" s="1018" t="str">
        <f ca="1">IF(ISBLANK(OFFSET('5. Pp (3 años)'!$D$46,INT((ROW()-13)/2),0)),"",OFFSET('5. Pp (3 años)'!$D$46,INT((ROW()-13)/2),0))</f>
        <v>4.1.1.1.23.1  Gestión de tutorías y programas de capacitación especializada para el impulso de negocios locales.</v>
      </c>
      <c r="E283" s="1018" t="str">
        <f ca="1">IF(ISBLANK(OFFSET('5. Pp (3 años)'!$E$46,INT((ROW()-13)/2),0)),"",OFFSET('5. Pp (3 años)'!$E$46,INT((ROW()-13)/2),0))</f>
        <v>PATCE: Porcentaje de acciones de tutoría y capacitación ejecutadas.</v>
      </c>
      <c r="F283" s="1021" t="str">
        <f ca="1">IF(ISBLANK(OFFSET('5. Pp (3 años)'!$K$46,INT((ROW()-13)/2),0)),"",OFFSET('5. Pp (3 años)'!$K$46,INT((ROW()-13)/2),0))</f>
        <v>Ascendente</v>
      </c>
      <c r="G283" s="1023" t="str">
        <f ca="1">IF(ISBLANK(OFFSET('5. Pp (3 años)'!$H$46,INT((ROW()-13)/2),0)),"",OFFSET('5. Pp (3 años)'!$H$46,INT((ROW()-13)/2),0))</f>
        <v>Trimestral</v>
      </c>
      <c r="H283" s="1002">
        <f ca="1">IF(ISBLANK(OFFSET('9. METAS'!$K$20,INT((ROW()-13)/2),0)),"",OFFSET('9. METAS'!$K$20,INT((ROW()-13)/2),0))</f>
        <v>50</v>
      </c>
      <c r="I283" s="1004"/>
      <c r="J283" s="244">
        <f ca="1">IF(MOD(ROW()-13,2)=0,IF(ISBLANK(OFFSET('11. SEGUIMIENTO 2026'!$N$14,INT((ROW()-13)/2),0)),"",OFFSET('11. SEGUIMIENTO 2026'!$N$14,INT((ROW()-13)/2),0)),IF(ISBLANK(OFFSET('9. METAS'!$Q$20,INT((ROW()-14)/2),0)),"",OFFSET('9. METAS'!$Q$20,INT((ROW()-14)/2),0)))</f>
        <v>7</v>
      </c>
      <c r="K283" s="245" t="str">
        <f ca="1">IF(MOD(ROW()-13,2)=0,IF(ISBLANK(OFFSET('11. SEGUIMIENTO 2026'!$O$14,INT((ROW()-13)/2),0)),"",OFFSET('11. SEGUIMIENTO 2026'!$O$14,INT((ROW()-13)/2),0)),IF(ISBLANK(OFFSET('9. METAS'!$R$20,INT((ROW()-14)/2),0)),"",OFFSET('9. METAS'!$R$20,INT((ROW()-14)/2),0)))</f>
        <v/>
      </c>
      <c r="L283" s="245" t="str">
        <f ca="1">IF(MOD(ROW()-13,2)=0,IF(ISBLANK(OFFSET('11. SEGUIMIENTO 2026'!$P$14,INT((ROW()-13)/2),0)),"",OFFSET('11. SEGUIMIENTO 2026'!$P$14,INT((ROW()-13)/2),0)),IF(ISBLANK(OFFSET('9. METAS'!$S$20,INT((ROW()-14)/2),0)),"",OFFSET('9. METAS'!$S$20,INT((ROW()-14)/2),0)))</f>
        <v/>
      </c>
      <c r="M283" s="246" t="str">
        <f ca="1">IF(MOD(ROW()-13,2)=0,IF(ISBLANK(OFFSET('11. SEGUIMIENTO 2026'!$Q$14,INT((ROW()-13)/2),0)),"",OFFSET('11. SEGUIMIENTO 2026'!$Q$14,INT((ROW()-13)/2),0)),IF(ISBLANK(OFFSET('9. METAS'!$T$20,INT((ROW()-14)/2),0)),"",OFFSET('9. METAS'!$T$20,INT((ROW()-14)/2),0)))</f>
        <v/>
      </c>
      <c r="N283" s="1006">
        <f t="shared" ref="N283" ca="1" si="266">IFERROR(J283/J284,"ND")</f>
        <v>1</v>
      </c>
      <c r="O283" s="1008" t="str">
        <f t="shared" ref="O283" ca="1" si="267">IFERROR(((J283+K283+L283)/H283),"ND")</f>
        <v>ND</v>
      </c>
      <c r="P283" s="1010"/>
    </row>
    <row r="284" spans="3:16">
      <c r="C284" s="1025"/>
      <c r="D284" s="1018"/>
      <c r="E284" s="1018"/>
      <c r="F284" s="1021"/>
      <c r="G284" s="1023"/>
      <c r="H284" s="1002"/>
      <c r="I284" s="1012"/>
      <c r="J284" s="244">
        <f ca="1">IF(MOD(ROW()-13,2)=0,IF(ISBLANK(OFFSET('11. SEGUIMIENTO 2026'!$N$14,INT((ROW()-13)/2),0)),"",OFFSET('11. SEGUIMIENTO 2026'!$N$14,INT((ROW()-13)/2),0)),IF(ISBLANK(OFFSET('9. METAS'!$Q$20,INT((ROW()-14)/2),0)),"",OFFSET('9. METAS'!$Q$20,INT((ROW()-14)/2),0)))</f>
        <v>7</v>
      </c>
      <c r="K284" s="245">
        <f ca="1">IF(MOD(ROW()-13,2)=0,IF(ISBLANK(OFFSET('11. SEGUIMIENTO 2026'!$O$14,INT((ROW()-13)/2),0)),"",OFFSET('11. SEGUIMIENTO 2026'!$O$14,INT((ROW()-13)/2),0)),IF(ISBLANK(OFFSET('9. METAS'!$R$20,INT((ROW()-14)/2),0)),"",OFFSET('9. METAS'!$R$20,INT((ROW()-14)/2),0)))</f>
        <v>18</v>
      </c>
      <c r="L284" s="245">
        <f ca="1">IF(MOD(ROW()-13,2)=0,IF(ISBLANK(OFFSET('11. SEGUIMIENTO 2026'!$P$14,INT((ROW()-13)/2),0)),"",OFFSET('11. SEGUIMIENTO 2026'!$P$14,INT((ROW()-13)/2),0)),IF(ISBLANK(OFFSET('9. METAS'!$S$20,INT((ROW()-14)/2),0)),"",OFFSET('9. METAS'!$S$20,INT((ROW()-14)/2),0)))</f>
        <v>18</v>
      </c>
      <c r="M284" s="246">
        <f ca="1">IF(MOD(ROW()-13,2)=0,IF(ISBLANK(OFFSET('11. SEGUIMIENTO 2026'!$Q$14,INT((ROW()-13)/2),0)),"",OFFSET('11. SEGUIMIENTO 2026'!$Q$14,INT((ROW()-13)/2),0)),IF(ISBLANK(OFFSET('9. METAS'!$T$20,INT((ROW()-14)/2),0)),"",OFFSET('9. METAS'!$T$20,INT((ROW()-14)/2),0)))</f>
        <v>7</v>
      </c>
      <c r="N284" s="1013"/>
      <c r="O284" s="1014"/>
      <c r="P284" s="1015"/>
    </row>
    <row r="285" spans="3:16">
      <c r="C285" s="1016" t="str">
        <f ca="1">IF(ISBLANK(OFFSET('5. Pp (3 años)'!$C$46,INT((ROW()-13)/2),0)),"",OFFSET('5. Pp (3 años)'!$C$46,INT((ROW()-13)/2),0))</f>
        <v>Actividad</v>
      </c>
      <c r="D285" s="1018" t="str">
        <f ca="1">IF(ISBLANK(OFFSET('5. Pp (3 años)'!$D$46,INT((ROW()-13)/2),0)),"",OFFSET('5. Pp (3 años)'!$D$46,INT((ROW()-13)/2),0))</f>
        <v/>
      </c>
      <c r="E285" s="1018" t="str">
        <f ca="1">IF(ISBLANK(OFFSET('5. Pp (3 años)'!$E$46,INT((ROW()-13)/2),0)),"",OFFSET('5. Pp (3 años)'!$E$46,INT((ROW()-13)/2),0))</f>
        <v/>
      </c>
      <c r="F285" s="1021" t="str">
        <f ca="1">IF(ISBLANK(OFFSET('5. Pp (3 años)'!$K$46,INT((ROW()-13)/2),0)),"",OFFSET('5. Pp (3 años)'!$K$46,INT((ROW()-13)/2),0))</f>
        <v/>
      </c>
      <c r="G285" s="1023" t="str">
        <f ca="1">IF(ISBLANK(OFFSET('5. Pp (3 años)'!$H$46,INT((ROW()-13)/2),0)),"",OFFSET('5. Pp (3 años)'!$H$46,INT((ROW()-13)/2),0))</f>
        <v/>
      </c>
      <c r="H285" s="1002" t="str">
        <f ca="1">IF(ISBLANK(OFFSET('9. METAS'!$K$20,INT((ROW()-13)/2),0)),"",OFFSET('9. METAS'!$K$20,INT((ROW()-13)/2),0))</f>
        <v/>
      </c>
      <c r="I285" s="1004"/>
      <c r="J285" s="244" t="str">
        <f ca="1">IF(MOD(ROW()-13,2)=0,IF(ISBLANK(OFFSET('11. SEGUIMIENTO 2026'!$N$14,INT((ROW()-13)/2),0)),"",OFFSET('11. SEGUIMIENTO 2026'!$N$14,INT((ROW()-13)/2),0)),IF(ISBLANK(OFFSET('9. METAS'!$Q$20,INT((ROW()-14)/2),0)),"",OFFSET('9. METAS'!$Q$20,INT((ROW()-14)/2),0)))</f>
        <v/>
      </c>
      <c r="K285" s="245" t="str">
        <f ca="1">IF(MOD(ROW()-13,2)=0,IF(ISBLANK(OFFSET('11. SEGUIMIENTO 2026'!$O$14,INT((ROW()-13)/2),0)),"",OFFSET('11. SEGUIMIENTO 2026'!$O$14,INT((ROW()-13)/2),0)),IF(ISBLANK(OFFSET('9. METAS'!$R$20,INT((ROW()-14)/2),0)),"",OFFSET('9. METAS'!$R$20,INT((ROW()-14)/2),0)))</f>
        <v/>
      </c>
      <c r="L285" s="245" t="str">
        <f ca="1">IF(MOD(ROW()-13,2)=0,IF(ISBLANK(OFFSET('11. SEGUIMIENTO 2026'!$P$14,INT((ROW()-13)/2),0)),"",OFFSET('11. SEGUIMIENTO 2026'!$P$14,INT((ROW()-13)/2),0)),IF(ISBLANK(OFFSET('9. METAS'!$S$20,INT((ROW()-14)/2),0)),"",OFFSET('9. METAS'!$S$20,INT((ROW()-14)/2),0)))</f>
        <v/>
      </c>
      <c r="M285" s="246" t="str">
        <f ca="1">IF(MOD(ROW()-13,2)=0,IF(ISBLANK(OFFSET('11. SEGUIMIENTO 2026'!$Q$14,INT((ROW()-13)/2),0)),"",OFFSET('11. SEGUIMIENTO 2026'!$Q$14,INT((ROW()-13)/2),0)),IF(ISBLANK(OFFSET('9. METAS'!$T$20,INT((ROW()-14)/2),0)),"",OFFSET('9. METAS'!$T$20,INT((ROW()-14)/2),0)))</f>
        <v/>
      </c>
      <c r="N285" s="1006" t="str">
        <f t="shared" ref="N285" ca="1" si="268">IFERROR(J285/J286,"ND")</f>
        <v>ND</v>
      </c>
      <c r="O285" s="1008" t="str">
        <f t="shared" ref="O285" ca="1" si="269">IFERROR(((J285+K285+L285)/H285),"ND")</f>
        <v>ND</v>
      </c>
      <c r="P285" s="1010"/>
    </row>
    <row r="286" spans="3:16">
      <c r="C286" s="1025"/>
      <c r="D286" s="1018"/>
      <c r="E286" s="1018"/>
      <c r="F286" s="1021"/>
      <c r="G286" s="1023"/>
      <c r="H286" s="1002"/>
      <c r="I286" s="1012"/>
      <c r="J286" s="244" t="str">
        <f ca="1">IF(MOD(ROW()-13,2)=0,IF(ISBLANK(OFFSET('11. SEGUIMIENTO 2026'!$N$14,INT((ROW()-13)/2),0)),"",OFFSET('11. SEGUIMIENTO 2026'!$N$14,INT((ROW()-13)/2),0)),IF(ISBLANK(OFFSET('9. METAS'!$Q$20,INT((ROW()-14)/2),0)),"",OFFSET('9. METAS'!$Q$20,INT((ROW()-14)/2),0)))</f>
        <v/>
      </c>
      <c r="K286" s="245" t="str">
        <f ca="1">IF(MOD(ROW()-13,2)=0,IF(ISBLANK(OFFSET('11. SEGUIMIENTO 2026'!$O$14,INT((ROW()-13)/2),0)),"",OFFSET('11. SEGUIMIENTO 2026'!$O$14,INT((ROW()-13)/2),0)),IF(ISBLANK(OFFSET('9. METAS'!$R$20,INT((ROW()-14)/2),0)),"",OFFSET('9. METAS'!$R$20,INT((ROW()-14)/2),0)))</f>
        <v/>
      </c>
      <c r="L286" s="245" t="str">
        <f ca="1">IF(MOD(ROW()-13,2)=0,IF(ISBLANK(OFFSET('11. SEGUIMIENTO 2026'!$P$14,INT((ROW()-13)/2),0)),"",OFFSET('11. SEGUIMIENTO 2026'!$P$14,INT((ROW()-13)/2),0)),IF(ISBLANK(OFFSET('9. METAS'!$S$20,INT((ROW()-14)/2),0)),"",OFFSET('9. METAS'!$S$20,INT((ROW()-14)/2),0)))</f>
        <v/>
      </c>
      <c r="M286" s="246" t="str">
        <f ca="1">IF(MOD(ROW()-13,2)=0,IF(ISBLANK(OFFSET('11. SEGUIMIENTO 2026'!$Q$14,INT((ROW()-13)/2),0)),"",OFFSET('11. SEGUIMIENTO 2026'!$Q$14,INT((ROW()-13)/2),0)),IF(ISBLANK(OFFSET('9. METAS'!$T$20,INT((ROW()-14)/2),0)),"",OFFSET('9. METAS'!$T$20,INT((ROW()-14)/2),0)))</f>
        <v/>
      </c>
      <c r="N286" s="1013"/>
      <c r="O286" s="1014"/>
      <c r="P286" s="1015"/>
    </row>
    <row r="287" spans="3:16">
      <c r="C287" s="1016" t="str">
        <f ca="1">IF(ISBLANK(OFFSET('5. Pp (3 años)'!$C$46,INT((ROW()-13)/2),0)),"",OFFSET('5. Pp (3 años)'!$C$46,INT((ROW()-13)/2),0))</f>
        <v>Actividad</v>
      </c>
      <c r="D287" s="1018" t="str">
        <f ca="1">IF(ISBLANK(OFFSET('5. Pp (3 años)'!$D$46,INT((ROW()-13)/2),0)),"",OFFSET('5. Pp (3 años)'!$D$46,INT((ROW()-13)/2),0))</f>
        <v/>
      </c>
      <c r="E287" s="1018" t="str">
        <f ca="1">IF(ISBLANK(OFFSET('5. Pp (3 años)'!$E$46,INT((ROW()-13)/2),0)),"",OFFSET('5. Pp (3 años)'!$E$46,INT((ROW()-13)/2),0))</f>
        <v/>
      </c>
      <c r="F287" s="1021" t="str">
        <f ca="1">IF(ISBLANK(OFFSET('5. Pp (3 años)'!$K$46,INT((ROW()-13)/2),0)),"",OFFSET('5. Pp (3 años)'!$K$46,INT((ROW()-13)/2),0))</f>
        <v/>
      </c>
      <c r="G287" s="1023" t="str">
        <f ca="1">IF(ISBLANK(OFFSET('5. Pp (3 años)'!$H$46,INT((ROW()-13)/2),0)),"",OFFSET('5. Pp (3 años)'!$H$46,INT((ROW()-13)/2),0))</f>
        <v/>
      </c>
      <c r="H287" s="1002" t="str">
        <f ca="1">IF(ISBLANK(OFFSET('9. METAS'!$K$20,INT((ROW()-13)/2),0)),"",OFFSET('9. METAS'!$K$20,INT((ROW()-13)/2),0))</f>
        <v/>
      </c>
      <c r="I287" s="1004"/>
      <c r="J287" s="244" t="str">
        <f ca="1">IF(MOD(ROW()-13,2)=0,IF(ISBLANK(OFFSET('11. SEGUIMIENTO 2026'!$N$14,INT((ROW()-13)/2),0)),"",OFFSET('11. SEGUIMIENTO 2026'!$N$14,INT((ROW()-13)/2),0)),IF(ISBLANK(OFFSET('9. METAS'!$Q$20,INT((ROW()-14)/2),0)),"",OFFSET('9. METAS'!$Q$20,INT((ROW()-14)/2),0)))</f>
        <v/>
      </c>
      <c r="K287" s="245" t="str">
        <f ca="1">IF(MOD(ROW()-13,2)=0,IF(ISBLANK(OFFSET('11. SEGUIMIENTO 2026'!$O$14,INT((ROW()-13)/2),0)),"",OFFSET('11. SEGUIMIENTO 2026'!$O$14,INT((ROW()-13)/2),0)),IF(ISBLANK(OFFSET('9. METAS'!$R$20,INT((ROW()-14)/2),0)),"",OFFSET('9. METAS'!$R$20,INT((ROW()-14)/2),0)))</f>
        <v/>
      </c>
      <c r="L287" s="245" t="str">
        <f ca="1">IF(MOD(ROW()-13,2)=0,IF(ISBLANK(OFFSET('11. SEGUIMIENTO 2026'!$P$14,INT((ROW()-13)/2),0)),"",OFFSET('11. SEGUIMIENTO 2026'!$P$14,INT((ROW()-13)/2),0)),IF(ISBLANK(OFFSET('9. METAS'!$S$20,INT((ROW()-14)/2),0)),"",OFFSET('9. METAS'!$S$20,INT((ROW()-14)/2),0)))</f>
        <v/>
      </c>
      <c r="M287" s="246" t="str">
        <f ca="1">IF(MOD(ROW()-13,2)=0,IF(ISBLANK(OFFSET('11. SEGUIMIENTO 2026'!$Q$14,INT((ROW()-13)/2),0)),"",OFFSET('11. SEGUIMIENTO 2026'!$Q$14,INT((ROW()-13)/2),0)),IF(ISBLANK(OFFSET('9. METAS'!$T$20,INT((ROW()-14)/2),0)),"",OFFSET('9. METAS'!$T$20,INT((ROW()-14)/2),0)))</f>
        <v/>
      </c>
      <c r="N287" s="1006" t="str">
        <f t="shared" ref="N287" ca="1" si="270">IFERROR(J287/J288,"ND")</f>
        <v>ND</v>
      </c>
      <c r="O287" s="1008" t="str">
        <f t="shared" ref="O287" ca="1" si="271">IFERROR(((J287+K287+L287)/H287),"ND")</f>
        <v>ND</v>
      </c>
      <c r="P287" s="1010"/>
    </row>
    <row r="288" spans="3:16">
      <c r="C288" s="1025"/>
      <c r="D288" s="1018"/>
      <c r="E288" s="1018"/>
      <c r="F288" s="1021"/>
      <c r="G288" s="1023"/>
      <c r="H288" s="1002"/>
      <c r="I288" s="1012"/>
      <c r="J288" s="244" t="str">
        <f ca="1">IF(MOD(ROW()-13,2)=0,IF(ISBLANK(OFFSET('11. SEGUIMIENTO 2026'!$N$14,INT((ROW()-13)/2),0)),"",OFFSET('11. SEGUIMIENTO 2026'!$N$14,INT((ROW()-13)/2),0)),IF(ISBLANK(OFFSET('9. METAS'!$Q$20,INT((ROW()-14)/2),0)),"",OFFSET('9. METAS'!$Q$20,INT((ROW()-14)/2),0)))</f>
        <v/>
      </c>
      <c r="K288" s="245" t="str">
        <f ca="1">IF(MOD(ROW()-13,2)=0,IF(ISBLANK(OFFSET('11. SEGUIMIENTO 2026'!$O$14,INT((ROW()-13)/2),0)),"",OFFSET('11. SEGUIMIENTO 2026'!$O$14,INT((ROW()-13)/2),0)),IF(ISBLANK(OFFSET('9. METAS'!$R$20,INT((ROW()-14)/2),0)),"",OFFSET('9. METAS'!$R$20,INT((ROW()-14)/2),0)))</f>
        <v/>
      </c>
      <c r="L288" s="245" t="str">
        <f ca="1">IF(MOD(ROW()-13,2)=0,IF(ISBLANK(OFFSET('11. SEGUIMIENTO 2026'!$P$14,INT((ROW()-13)/2),0)),"",OFFSET('11. SEGUIMIENTO 2026'!$P$14,INT((ROW()-13)/2),0)),IF(ISBLANK(OFFSET('9. METAS'!$S$20,INT((ROW()-14)/2),0)),"",OFFSET('9. METAS'!$S$20,INT((ROW()-14)/2),0)))</f>
        <v/>
      </c>
      <c r="M288" s="246" t="str">
        <f ca="1">IF(MOD(ROW()-13,2)=0,IF(ISBLANK(OFFSET('11. SEGUIMIENTO 2026'!$Q$14,INT((ROW()-13)/2),0)),"",OFFSET('11. SEGUIMIENTO 2026'!$Q$14,INT((ROW()-13)/2),0)),IF(ISBLANK(OFFSET('9. METAS'!$T$20,INT((ROW()-14)/2),0)),"",OFFSET('9. METAS'!$T$20,INT((ROW()-14)/2),0)))</f>
        <v/>
      </c>
      <c r="N288" s="1013"/>
      <c r="O288" s="1014"/>
      <c r="P288" s="1015"/>
    </row>
    <row r="289" spans="3:16">
      <c r="C289" s="1016" t="str">
        <f ca="1">IF(ISBLANK(OFFSET('5. Pp (3 años)'!$C$46,INT((ROW()-13)/2),0)),"",OFFSET('5. Pp (3 años)'!$C$46,INT((ROW()-13)/2),0))</f>
        <v>Actividad</v>
      </c>
      <c r="D289" s="1018" t="str">
        <f ca="1">IF(ISBLANK(OFFSET('5. Pp (3 años)'!$D$46,INT((ROW()-13)/2),0)),"",OFFSET('5. Pp (3 años)'!$D$46,INT((ROW()-13)/2),0))</f>
        <v/>
      </c>
      <c r="E289" s="1018" t="str">
        <f ca="1">IF(ISBLANK(OFFSET('5. Pp (3 años)'!$E$46,INT((ROW()-13)/2),0)),"",OFFSET('5. Pp (3 años)'!$E$46,INT((ROW()-13)/2),0))</f>
        <v/>
      </c>
      <c r="F289" s="1021" t="str">
        <f ca="1">IF(ISBLANK(OFFSET('5. Pp (3 años)'!$K$46,INT((ROW()-13)/2),0)),"",OFFSET('5. Pp (3 años)'!$K$46,INT((ROW()-13)/2),0))</f>
        <v/>
      </c>
      <c r="G289" s="1023" t="str">
        <f ca="1">IF(ISBLANK(OFFSET('5. Pp (3 años)'!$H$46,INT((ROW()-13)/2),0)),"",OFFSET('5. Pp (3 años)'!$H$46,INT((ROW()-13)/2),0))</f>
        <v/>
      </c>
      <c r="H289" s="1002" t="str">
        <f ca="1">IF(ISBLANK(OFFSET('9. METAS'!$K$20,INT((ROW()-13)/2),0)),"",OFFSET('9. METAS'!$K$20,INT((ROW()-13)/2),0))</f>
        <v/>
      </c>
      <c r="I289" s="1004"/>
      <c r="J289" s="244" t="str">
        <f ca="1">IF(MOD(ROW()-13,2)=0,IF(ISBLANK(OFFSET('11. SEGUIMIENTO 2026'!$N$14,INT((ROW()-13)/2),0)),"",OFFSET('11. SEGUIMIENTO 2026'!$N$14,INT((ROW()-13)/2),0)),IF(ISBLANK(OFFSET('9. METAS'!$Q$20,INT((ROW()-14)/2),0)),"",OFFSET('9. METAS'!$Q$20,INT((ROW()-14)/2),0)))</f>
        <v/>
      </c>
      <c r="K289" s="245" t="str">
        <f ca="1">IF(MOD(ROW()-13,2)=0,IF(ISBLANK(OFFSET('11. SEGUIMIENTO 2026'!$O$14,INT((ROW()-13)/2),0)),"",OFFSET('11. SEGUIMIENTO 2026'!$O$14,INT((ROW()-13)/2),0)),IF(ISBLANK(OFFSET('9. METAS'!$R$20,INT((ROW()-14)/2),0)),"",OFFSET('9. METAS'!$R$20,INT((ROW()-14)/2),0)))</f>
        <v/>
      </c>
      <c r="L289" s="245" t="str">
        <f ca="1">IF(MOD(ROW()-13,2)=0,IF(ISBLANK(OFFSET('11. SEGUIMIENTO 2026'!$P$14,INT((ROW()-13)/2),0)),"",OFFSET('11. SEGUIMIENTO 2026'!$P$14,INT((ROW()-13)/2),0)),IF(ISBLANK(OFFSET('9. METAS'!$S$20,INT((ROW()-14)/2),0)),"",OFFSET('9. METAS'!$S$20,INT((ROW()-14)/2),0)))</f>
        <v/>
      </c>
      <c r="M289" s="246" t="str">
        <f ca="1">IF(MOD(ROW()-13,2)=0,IF(ISBLANK(OFFSET('11. SEGUIMIENTO 2026'!$Q$14,INT((ROW()-13)/2),0)),"",OFFSET('11. SEGUIMIENTO 2026'!$Q$14,INT((ROW()-13)/2),0)),IF(ISBLANK(OFFSET('9. METAS'!$T$20,INT((ROW()-14)/2),0)),"",OFFSET('9. METAS'!$T$20,INT((ROW()-14)/2),0)))</f>
        <v/>
      </c>
      <c r="N289" s="1006" t="str">
        <f t="shared" ref="N289" ca="1" si="272">IFERROR(J289/J290,"ND")</f>
        <v>ND</v>
      </c>
      <c r="O289" s="1008" t="str">
        <f t="shared" ref="O289" ca="1" si="273">IFERROR(((J289+K289+L289)/H289),"ND")</f>
        <v>ND</v>
      </c>
      <c r="P289" s="1010"/>
    </row>
    <row r="290" spans="3:16">
      <c r="C290" s="1025"/>
      <c r="D290" s="1018"/>
      <c r="E290" s="1018"/>
      <c r="F290" s="1021"/>
      <c r="G290" s="1023"/>
      <c r="H290" s="1002"/>
      <c r="I290" s="1012"/>
      <c r="J290" s="244" t="str">
        <f ca="1">IF(MOD(ROW()-13,2)=0,IF(ISBLANK(OFFSET('11. SEGUIMIENTO 2026'!$N$14,INT((ROW()-13)/2),0)),"",OFFSET('11. SEGUIMIENTO 2026'!$N$14,INT((ROW()-13)/2),0)),IF(ISBLANK(OFFSET('9. METAS'!$Q$20,INT((ROW()-14)/2),0)),"",OFFSET('9. METAS'!$Q$20,INT((ROW()-14)/2),0)))</f>
        <v/>
      </c>
      <c r="K290" s="245" t="str">
        <f ca="1">IF(MOD(ROW()-13,2)=0,IF(ISBLANK(OFFSET('11. SEGUIMIENTO 2026'!$O$14,INT((ROW()-13)/2),0)),"",OFFSET('11. SEGUIMIENTO 2026'!$O$14,INT((ROW()-13)/2),0)),IF(ISBLANK(OFFSET('9. METAS'!$R$20,INT((ROW()-14)/2),0)),"",OFFSET('9. METAS'!$R$20,INT((ROW()-14)/2),0)))</f>
        <v/>
      </c>
      <c r="L290" s="245" t="str">
        <f ca="1">IF(MOD(ROW()-13,2)=0,IF(ISBLANK(OFFSET('11. SEGUIMIENTO 2026'!$P$14,INT((ROW()-13)/2),0)),"",OFFSET('11. SEGUIMIENTO 2026'!$P$14,INT((ROW()-13)/2),0)),IF(ISBLANK(OFFSET('9. METAS'!$S$20,INT((ROW()-14)/2),0)),"",OFFSET('9. METAS'!$S$20,INT((ROW()-14)/2),0)))</f>
        <v/>
      </c>
      <c r="M290" s="246" t="str">
        <f ca="1">IF(MOD(ROW()-13,2)=0,IF(ISBLANK(OFFSET('11. SEGUIMIENTO 2026'!$Q$14,INT((ROW()-13)/2),0)),"",OFFSET('11. SEGUIMIENTO 2026'!$Q$14,INT((ROW()-13)/2),0)),IF(ISBLANK(OFFSET('9. METAS'!$T$20,INT((ROW()-14)/2),0)),"",OFFSET('9. METAS'!$T$20,INT((ROW()-14)/2),0)))</f>
        <v/>
      </c>
      <c r="N290" s="1013"/>
      <c r="O290" s="1014"/>
      <c r="P290" s="1015"/>
    </row>
    <row r="291" spans="3:16">
      <c r="C291" s="1016" t="str">
        <f ca="1">IF(ISBLANK(OFFSET('5. Pp (3 años)'!$C$46,INT((ROW()-13)/2),0)),"",OFFSET('5. Pp (3 años)'!$C$46,INT((ROW()-13)/2),0))</f>
        <v>Actividad</v>
      </c>
      <c r="D291" s="1018" t="str">
        <f ca="1">IF(ISBLANK(OFFSET('5. Pp (3 años)'!$D$46,INT((ROW()-13)/2),0)),"",OFFSET('5. Pp (3 años)'!$D$46,INT((ROW()-13)/2),0))</f>
        <v/>
      </c>
      <c r="E291" s="1018" t="str">
        <f ca="1">IF(ISBLANK(OFFSET('5. Pp (3 años)'!$E$46,INT((ROW()-13)/2),0)),"",OFFSET('5. Pp (3 años)'!$E$46,INT((ROW()-13)/2),0))</f>
        <v/>
      </c>
      <c r="F291" s="1021" t="str">
        <f ca="1">IF(ISBLANK(OFFSET('5. Pp (3 años)'!$K$46,INT((ROW()-13)/2),0)),"",OFFSET('5. Pp (3 años)'!$K$46,INT((ROW()-13)/2),0))</f>
        <v/>
      </c>
      <c r="G291" s="1023" t="str">
        <f ca="1">IF(ISBLANK(OFFSET('5. Pp (3 años)'!$H$46,INT((ROW()-13)/2),0)),"",OFFSET('5. Pp (3 años)'!$H$46,INT((ROW()-13)/2),0))</f>
        <v/>
      </c>
      <c r="H291" s="1002" t="str">
        <f ca="1">IF(ISBLANK(OFFSET('9. METAS'!$K$20,INT((ROW()-13)/2),0)),"",OFFSET('9. METAS'!$K$20,INT((ROW()-13)/2),0))</f>
        <v/>
      </c>
      <c r="I291" s="1004"/>
      <c r="J291" s="244" t="str">
        <f ca="1">IF(MOD(ROW()-13,2)=0,IF(ISBLANK(OFFSET('11. SEGUIMIENTO 2026'!$N$14,INT((ROW()-13)/2),0)),"",OFFSET('11. SEGUIMIENTO 2026'!$N$14,INT((ROW()-13)/2),0)),IF(ISBLANK(OFFSET('9. METAS'!$Q$20,INT((ROW()-14)/2),0)),"",OFFSET('9. METAS'!$Q$20,INT((ROW()-14)/2),0)))</f>
        <v/>
      </c>
      <c r="K291" s="245" t="str">
        <f ca="1">IF(MOD(ROW()-13,2)=0,IF(ISBLANK(OFFSET('11. SEGUIMIENTO 2026'!$O$14,INT((ROW()-13)/2),0)),"",OFFSET('11. SEGUIMIENTO 2026'!$O$14,INT((ROW()-13)/2),0)),IF(ISBLANK(OFFSET('9. METAS'!$R$20,INT((ROW()-14)/2),0)),"",OFFSET('9. METAS'!$R$20,INT((ROW()-14)/2),0)))</f>
        <v/>
      </c>
      <c r="L291" s="245" t="str">
        <f ca="1">IF(MOD(ROW()-13,2)=0,IF(ISBLANK(OFFSET('11. SEGUIMIENTO 2026'!$P$14,INT((ROW()-13)/2),0)),"",OFFSET('11. SEGUIMIENTO 2026'!$P$14,INT((ROW()-13)/2),0)),IF(ISBLANK(OFFSET('9. METAS'!$S$20,INT((ROW()-14)/2),0)),"",OFFSET('9. METAS'!$S$20,INT((ROW()-14)/2),0)))</f>
        <v/>
      </c>
      <c r="M291" s="246" t="str">
        <f ca="1">IF(MOD(ROW()-13,2)=0,IF(ISBLANK(OFFSET('11. SEGUIMIENTO 2026'!$Q$14,INT((ROW()-13)/2),0)),"",OFFSET('11. SEGUIMIENTO 2026'!$Q$14,INT((ROW()-13)/2),0)),IF(ISBLANK(OFFSET('9. METAS'!$T$20,INT((ROW()-14)/2),0)),"",OFFSET('9. METAS'!$T$20,INT((ROW()-14)/2),0)))</f>
        <v/>
      </c>
      <c r="N291" s="1006" t="str">
        <f t="shared" ref="N291" ca="1" si="274">IFERROR(J291/J292,"ND")</f>
        <v>ND</v>
      </c>
      <c r="O291" s="1008" t="str">
        <f t="shared" ref="O291" ca="1" si="275">IFERROR(((J291+K291+L291)/H291),"ND")</f>
        <v>ND</v>
      </c>
      <c r="P291" s="1010"/>
    </row>
    <row r="292" spans="3:16">
      <c r="C292" s="1025"/>
      <c r="D292" s="1018"/>
      <c r="E292" s="1018"/>
      <c r="F292" s="1021"/>
      <c r="G292" s="1023"/>
      <c r="H292" s="1002"/>
      <c r="I292" s="1012"/>
      <c r="J292" s="244" t="str">
        <f ca="1">IF(MOD(ROW()-13,2)=0,IF(ISBLANK(OFFSET('11. SEGUIMIENTO 2026'!$N$14,INT((ROW()-13)/2),0)),"",OFFSET('11. SEGUIMIENTO 2026'!$N$14,INT((ROW()-13)/2),0)),IF(ISBLANK(OFFSET('9. METAS'!$Q$20,INT((ROW()-14)/2),0)),"",OFFSET('9. METAS'!$Q$20,INT((ROW()-14)/2),0)))</f>
        <v/>
      </c>
      <c r="K292" s="245" t="str">
        <f ca="1">IF(MOD(ROW()-13,2)=0,IF(ISBLANK(OFFSET('11. SEGUIMIENTO 2026'!$O$14,INT((ROW()-13)/2),0)),"",OFFSET('11. SEGUIMIENTO 2026'!$O$14,INT((ROW()-13)/2),0)),IF(ISBLANK(OFFSET('9. METAS'!$R$20,INT((ROW()-14)/2),0)),"",OFFSET('9. METAS'!$R$20,INT((ROW()-14)/2),0)))</f>
        <v/>
      </c>
      <c r="L292" s="245" t="str">
        <f ca="1">IF(MOD(ROW()-13,2)=0,IF(ISBLANK(OFFSET('11. SEGUIMIENTO 2026'!$P$14,INT((ROW()-13)/2),0)),"",OFFSET('11. SEGUIMIENTO 2026'!$P$14,INT((ROW()-13)/2),0)),IF(ISBLANK(OFFSET('9. METAS'!$S$20,INT((ROW()-14)/2),0)),"",OFFSET('9. METAS'!$S$20,INT((ROW()-14)/2),0)))</f>
        <v/>
      </c>
      <c r="M292" s="246" t="str">
        <f ca="1">IF(MOD(ROW()-13,2)=0,IF(ISBLANK(OFFSET('11. SEGUIMIENTO 2026'!$Q$14,INT((ROW()-13)/2),0)),"",OFFSET('11. SEGUIMIENTO 2026'!$Q$14,INT((ROW()-13)/2),0)),IF(ISBLANK(OFFSET('9. METAS'!$T$20,INT((ROW()-14)/2),0)),"",OFFSET('9. METAS'!$T$20,INT((ROW()-14)/2),0)))</f>
        <v/>
      </c>
      <c r="N292" s="1013"/>
      <c r="O292" s="1014"/>
      <c r="P292" s="1015"/>
    </row>
    <row r="293" spans="3:16">
      <c r="C293" s="1016" t="str">
        <f ca="1">IF(ISBLANK(OFFSET('5. Pp (3 años)'!$C$46,INT((ROW()-13)/2),0)),"",OFFSET('5. Pp (3 años)'!$C$46,INT((ROW()-13)/2),0))</f>
        <v>Componente</v>
      </c>
      <c r="D293" s="1018" t="str">
        <f ca="1">IF(ISBLANK(OFFSET('5. Pp (3 años)'!$D$46,INT((ROW()-13)/2),0)),"",OFFSET('5. Pp (3 años)'!$D$46,INT((ROW()-13)/2),0))</f>
        <v>4.1.1.1.24 Plataformas de vinculación y exposición para el sector emprendedor consolidadas.</v>
      </c>
      <c r="E293" s="1018" t="str">
        <f ca="1">IF(ISBLANK(OFFSET('5. Pp (3 años)'!$E$46,INT((ROW()-13)/2),0)),"",OFFSET('5. Pp (3 años)'!$E$46,INT((ROW()-13)/2),0))</f>
        <v>PPCO: Porcentaje de plataformas consolidadas y operadas.</v>
      </c>
      <c r="F293" s="1021" t="str">
        <f ca="1">IF(ISBLANK(OFFSET('5. Pp (3 años)'!$K$46,INT((ROW()-13)/2),0)),"",OFFSET('5. Pp (3 años)'!$K$46,INT((ROW()-13)/2),0))</f>
        <v>Ascendente</v>
      </c>
      <c r="G293" s="1023" t="str">
        <f ca="1">IF(ISBLANK(OFFSET('5. Pp (3 años)'!$H$46,INT((ROW()-13)/2),0)),"",OFFSET('5. Pp (3 años)'!$H$46,INT((ROW()-13)/2),0))</f>
        <v>Trimestral</v>
      </c>
      <c r="H293" s="1002">
        <f ca="1">IF(ISBLANK(OFFSET('9. METAS'!$K$20,INT((ROW()-13)/2),0)),"",OFFSET('9. METAS'!$K$20,INT((ROW()-13)/2),0))</f>
        <v>100</v>
      </c>
      <c r="I293" s="1004"/>
      <c r="J293" s="244">
        <f ca="1">IF(MOD(ROW()-13,2)=0,IF(ISBLANK(OFFSET('11. SEGUIMIENTO 2026'!$N$14,INT((ROW()-13)/2),0)),"",OFFSET('11. SEGUIMIENTO 2026'!$N$14,INT((ROW()-13)/2),0)),IF(ISBLANK(OFFSET('9. METAS'!$Q$20,INT((ROW()-14)/2),0)),"",OFFSET('9. METAS'!$Q$20,INT((ROW()-14)/2),0)))</f>
        <v>25</v>
      </c>
      <c r="K293" s="245" t="str">
        <f ca="1">IF(MOD(ROW()-13,2)=0,IF(ISBLANK(OFFSET('11. SEGUIMIENTO 2026'!$O$14,INT((ROW()-13)/2),0)),"",OFFSET('11. SEGUIMIENTO 2026'!$O$14,INT((ROW()-13)/2),0)),IF(ISBLANK(OFFSET('9. METAS'!$R$20,INT((ROW()-14)/2),0)),"",OFFSET('9. METAS'!$R$20,INT((ROW()-14)/2),0)))</f>
        <v/>
      </c>
      <c r="L293" s="245" t="str">
        <f ca="1">IF(MOD(ROW()-13,2)=0,IF(ISBLANK(OFFSET('11. SEGUIMIENTO 2026'!$P$14,INT((ROW()-13)/2),0)),"",OFFSET('11. SEGUIMIENTO 2026'!$P$14,INT((ROW()-13)/2),0)),IF(ISBLANK(OFFSET('9. METAS'!$S$20,INT((ROW()-14)/2),0)),"",OFFSET('9. METAS'!$S$20,INT((ROW()-14)/2),0)))</f>
        <v/>
      </c>
      <c r="M293" s="246" t="str">
        <f ca="1">IF(MOD(ROW()-13,2)=0,IF(ISBLANK(OFFSET('11. SEGUIMIENTO 2026'!$Q$14,INT((ROW()-13)/2),0)),"",OFFSET('11. SEGUIMIENTO 2026'!$Q$14,INT((ROW()-13)/2),0)),IF(ISBLANK(OFFSET('9. METAS'!$T$20,INT((ROW()-14)/2),0)),"",OFFSET('9. METAS'!$T$20,INT((ROW()-14)/2),0)))</f>
        <v/>
      </c>
      <c r="N293" s="1006">
        <f t="shared" ref="N293" ca="1" si="276">IFERROR(J293/J294,"ND")</f>
        <v>1</v>
      </c>
      <c r="O293" s="1008" t="str">
        <f t="shared" ref="O293" ca="1" si="277">IFERROR(((J293+K293+L293)/H293),"ND")</f>
        <v>ND</v>
      </c>
      <c r="P293" s="1010"/>
    </row>
    <row r="294" spans="3:16">
      <c r="C294" s="1025"/>
      <c r="D294" s="1018"/>
      <c r="E294" s="1018"/>
      <c r="F294" s="1021"/>
      <c r="G294" s="1023"/>
      <c r="H294" s="1002"/>
      <c r="I294" s="1012"/>
      <c r="J294" s="244">
        <f ca="1">IF(MOD(ROW()-13,2)=0,IF(ISBLANK(OFFSET('11. SEGUIMIENTO 2026'!$N$14,INT((ROW()-13)/2),0)),"",OFFSET('11. SEGUIMIENTO 2026'!$N$14,INT((ROW()-13)/2),0)),IF(ISBLANK(OFFSET('9. METAS'!$Q$20,INT((ROW()-14)/2),0)),"",OFFSET('9. METAS'!$Q$20,INT((ROW()-14)/2),0)))</f>
        <v>25</v>
      </c>
      <c r="K294" s="245">
        <f ca="1">IF(MOD(ROW()-13,2)=0,IF(ISBLANK(OFFSET('11. SEGUIMIENTO 2026'!$O$14,INT((ROW()-13)/2),0)),"",OFFSET('11. SEGUIMIENTO 2026'!$O$14,INT((ROW()-13)/2),0)),IF(ISBLANK(OFFSET('9. METAS'!$R$20,INT((ROW()-14)/2),0)),"",OFFSET('9. METAS'!$R$20,INT((ROW()-14)/2),0)))</f>
        <v>25</v>
      </c>
      <c r="L294" s="245">
        <f ca="1">IF(MOD(ROW()-13,2)=0,IF(ISBLANK(OFFSET('11. SEGUIMIENTO 2026'!$P$14,INT((ROW()-13)/2),0)),"",OFFSET('11. SEGUIMIENTO 2026'!$P$14,INT((ROW()-13)/2),0)),IF(ISBLANK(OFFSET('9. METAS'!$S$20,INT((ROW()-14)/2),0)),"",OFFSET('9. METAS'!$S$20,INT((ROW()-14)/2),0)))</f>
        <v>25</v>
      </c>
      <c r="M294" s="246">
        <f ca="1">IF(MOD(ROW()-13,2)=0,IF(ISBLANK(OFFSET('11. SEGUIMIENTO 2026'!$Q$14,INT((ROW()-13)/2),0)),"",OFFSET('11. SEGUIMIENTO 2026'!$Q$14,INT((ROW()-13)/2),0)),IF(ISBLANK(OFFSET('9. METAS'!$T$20,INT((ROW()-14)/2),0)),"",OFFSET('9. METAS'!$T$20,INT((ROW()-14)/2),0)))</f>
        <v>25</v>
      </c>
      <c r="N294" s="1013"/>
      <c r="O294" s="1014"/>
      <c r="P294" s="1015"/>
    </row>
    <row r="295" spans="3:16">
      <c r="C295" s="1016" t="str">
        <f ca="1">IF(ISBLANK(OFFSET('5. Pp (3 años)'!$C$46,INT((ROW()-13)/2),0)),"",OFFSET('5. Pp (3 años)'!$C$46,INT((ROW()-13)/2),0))</f>
        <v>Actividad</v>
      </c>
      <c r="D295" s="1018" t="str">
        <f ca="1">IF(ISBLANK(OFFSET('5. Pp (3 años)'!$D$46,INT((ROW()-13)/2),0)),"",OFFSET('5. Pp (3 años)'!$D$46,INT((ROW()-13)/2),0))</f>
        <v>4.1.1.1.24.1 Implementación de programas de fortalecimiento y vinculación estratégica para el ecosistema emprendedor.</v>
      </c>
      <c r="E295" s="1018" t="str">
        <f ca="1">IF(ISBLANK(OFFSET('5. Pp (3 años)'!$E$46,INT((ROW()-13)/2),0)),"",OFFSET('5. Pp (3 años)'!$E$46,INT((ROW()-13)/2),0))</f>
        <v>PACVE: Porcentaje de acciones de capacitación y vinculación estratégica ejecutadas.</v>
      </c>
      <c r="F295" s="1021" t="str">
        <f ca="1">IF(ISBLANK(OFFSET('5. Pp (3 años)'!$K$46,INT((ROW()-13)/2),0)),"",OFFSET('5. Pp (3 años)'!$K$46,INT((ROW()-13)/2),0))</f>
        <v>Ascendente</v>
      </c>
      <c r="G295" s="1023" t="str">
        <f ca="1">IF(ISBLANK(OFFSET('5. Pp (3 años)'!$H$46,INT((ROW()-13)/2),0)),"",OFFSET('5. Pp (3 años)'!$H$46,INT((ROW()-13)/2),0))</f>
        <v>Trimestral</v>
      </c>
      <c r="H295" s="1002">
        <f ca="1">IF(ISBLANK(OFFSET('9. METAS'!$K$20,INT((ROW()-13)/2),0)),"",OFFSET('9. METAS'!$K$20,INT((ROW()-13)/2),0))</f>
        <v>3660</v>
      </c>
      <c r="I295" s="1004"/>
      <c r="J295" s="244">
        <f ca="1">IF(MOD(ROW()-13,2)=0,IF(ISBLANK(OFFSET('11. SEGUIMIENTO 2026'!$N$14,INT((ROW()-13)/2),0)),"",OFFSET('11. SEGUIMIENTO 2026'!$N$14,INT((ROW()-13)/2),0)),IF(ISBLANK(OFFSET('9. METAS'!$Q$20,INT((ROW()-14)/2),0)),"",OFFSET('9. METAS'!$Q$20,INT((ROW()-14)/2),0)))</f>
        <v>918</v>
      </c>
      <c r="K295" s="245" t="str">
        <f ca="1">IF(MOD(ROW()-13,2)=0,IF(ISBLANK(OFFSET('11. SEGUIMIENTO 2026'!$O$14,INT((ROW()-13)/2),0)),"",OFFSET('11. SEGUIMIENTO 2026'!$O$14,INT((ROW()-13)/2),0)),IF(ISBLANK(OFFSET('9. METAS'!$R$20,INT((ROW()-14)/2),0)),"",OFFSET('9. METAS'!$R$20,INT((ROW()-14)/2),0)))</f>
        <v/>
      </c>
      <c r="L295" s="245" t="str">
        <f ca="1">IF(MOD(ROW()-13,2)=0,IF(ISBLANK(OFFSET('11. SEGUIMIENTO 2026'!$P$14,INT((ROW()-13)/2),0)),"",OFFSET('11. SEGUIMIENTO 2026'!$P$14,INT((ROW()-13)/2),0)),IF(ISBLANK(OFFSET('9. METAS'!$S$20,INT((ROW()-14)/2),0)),"",OFFSET('9. METAS'!$S$20,INT((ROW()-14)/2),0)))</f>
        <v/>
      </c>
      <c r="M295" s="246" t="str">
        <f ca="1">IF(MOD(ROW()-13,2)=0,IF(ISBLANK(OFFSET('11. SEGUIMIENTO 2026'!$Q$14,INT((ROW()-13)/2),0)),"",OFFSET('11. SEGUIMIENTO 2026'!$Q$14,INT((ROW()-13)/2),0)),IF(ISBLANK(OFFSET('9. METAS'!$T$20,INT((ROW()-14)/2),0)),"",OFFSET('9. METAS'!$T$20,INT((ROW()-14)/2),0)))</f>
        <v/>
      </c>
      <c r="N295" s="1006">
        <f t="shared" ref="N295" ca="1" si="278">IFERROR(J295/J296,"ND")</f>
        <v>1.0032786885245901</v>
      </c>
      <c r="O295" s="1008" t="str">
        <f t="shared" ref="O295" ca="1" si="279">IFERROR(((J295+K295+L295)/H295),"ND")</f>
        <v>ND</v>
      </c>
      <c r="P295" s="1010"/>
    </row>
    <row r="296" spans="3:16">
      <c r="C296" s="1025"/>
      <c r="D296" s="1018"/>
      <c r="E296" s="1018"/>
      <c r="F296" s="1021"/>
      <c r="G296" s="1023"/>
      <c r="H296" s="1002"/>
      <c r="I296" s="1012"/>
      <c r="J296" s="244">
        <f ca="1">IF(MOD(ROW()-13,2)=0,IF(ISBLANK(OFFSET('11. SEGUIMIENTO 2026'!$N$14,INT((ROW()-13)/2),0)),"",OFFSET('11. SEGUIMIENTO 2026'!$N$14,INT((ROW()-13)/2),0)),IF(ISBLANK(OFFSET('9. METAS'!$Q$20,INT((ROW()-14)/2),0)),"",OFFSET('9. METAS'!$Q$20,INT((ROW()-14)/2),0)))</f>
        <v>915</v>
      </c>
      <c r="K296" s="245">
        <f ca="1">IF(MOD(ROW()-13,2)=0,IF(ISBLANK(OFFSET('11. SEGUIMIENTO 2026'!$O$14,INT((ROW()-13)/2),0)),"",OFFSET('11. SEGUIMIENTO 2026'!$O$14,INT((ROW()-13)/2),0)),IF(ISBLANK(OFFSET('9. METAS'!$R$20,INT((ROW()-14)/2),0)),"",OFFSET('9. METAS'!$R$20,INT((ROW()-14)/2),0)))</f>
        <v>918</v>
      </c>
      <c r="L296" s="245">
        <f ca="1">IF(MOD(ROW()-13,2)=0,IF(ISBLANK(OFFSET('11. SEGUIMIENTO 2026'!$P$14,INT((ROW()-13)/2),0)),"",OFFSET('11. SEGUIMIENTO 2026'!$P$14,INT((ROW()-13)/2),0)),IF(ISBLANK(OFFSET('9. METAS'!$S$20,INT((ROW()-14)/2),0)),"",OFFSET('9. METAS'!$S$20,INT((ROW()-14)/2),0)))</f>
        <v>915</v>
      </c>
      <c r="M296" s="246">
        <f ca="1">IF(MOD(ROW()-13,2)=0,IF(ISBLANK(OFFSET('11. SEGUIMIENTO 2026'!$Q$14,INT((ROW()-13)/2),0)),"",OFFSET('11. SEGUIMIENTO 2026'!$Q$14,INT((ROW()-13)/2),0)),IF(ISBLANK(OFFSET('9. METAS'!$T$20,INT((ROW()-14)/2),0)),"",OFFSET('9. METAS'!$T$20,INT((ROW()-14)/2),0)))</f>
        <v>912</v>
      </c>
      <c r="N296" s="1013"/>
      <c r="O296" s="1014"/>
      <c r="P296" s="1015"/>
    </row>
    <row r="297" spans="3:16">
      <c r="C297" s="1016" t="str">
        <f ca="1">IF(ISBLANK(OFFSET('5. Pp (3 años)'!$C$46,INT((ROW()-13)/2),0)),"",OFFSET('5. Pp (3 años)'!$C$46,INT((ROW()-13)/2),0))</f>
        <v>Actividad</v>
      </c>
      <c r="D297" s="1018" t="str">
        <f ca="1">IF(ISBLANK(OFFSET('5. Pp (3 años)'!$D$46,INT((ROW()-13)/2),0)),"",OFFSET('5. Pp (3 años)'!$D$46,INT((ROW()-13)/2),0))</f>
        <v>4.1.1.1.24.2 Gestión logística y operación de pabellones comerciales para la exhibición de productos locales.</v>
      </c>
      <c r="E297" s="1018" t="str">
        <f ca="1">IF(ISBLANK(OFFSET('5. Pp (3 años)'!$E$46,INT((ROW()-13)/2),0)),"",OFFSET('5. Pp (3 años)'!$E$46,INT((ROW()-13)/2),0))</f>
        <v>PEEIO: Porcentaje de espacios de exhibición instalados y operados.</v>
      </c>
      <c r="F297" s="1021" t="str">
        <f ca="1">IF(ISBLANK(OFFSET('5. Pp (3 años)'!$K$46,INT((ROW()-13)/2),0)),"",OFFSET('5. Pp (3 años)'!$K$46,INT((ROW()-13)/2),0))</f>
        <v>Ascendente</v>
      </c>
      <c r="G297" s="1023" t="str">
        <f ca="1">IF(ISBLANK(OFFSET('5. Pp (3 años)'!$H$46,INT((ROW()-13)/2),0)),"",OFFSET('5. Pp (3 años)'!$H$46,INT((ROW()-13)/2),0))</f>
        <v>Trimestral</v>
      </c>
      <c r="H297" s="1002">
        <f ca="1">IF(ISBLANK(OFFSET('9. METAS'!$K$20,INT((ROW()-13)/2),0)),"",OFFSET('9. METAS'!$K$20,INT((ROW()-13)/2),0))</f>
        <v>63</v>
      </c>
      <c r="I297" s="1004"/>
      <c r="J297" s="244">
        <f ca="1">IF(MOD(ROW()-13,2)=0,IF(ISBLANK(OFFSET('11. SEGUIMIENTO 2026'!$N$14,INT((ROW()-13)/2),0)),"",OFFSET('11. SEGUIMIENTO 2026'!$N$14,INT((ROW()-13)/2),0)),IF(ISBLANK(OFFSET('9. METAS'!$Q$20,INT((ROW()-14)/2),0)),"",OFFSET('9. METAS'!$Q$20,INT((ROW()-14)/2),0)))</f>
        <v>19</v>
      </c>
      <c r="K297" s="245" t="str">
        <f ca="1">IF(MOD(ROW()-13,2)=0,IF(ISBLANK(OFFSET('11. SEGUIMIENTO 2026'!$O$14,INT((ROW()-13)/2),0)),"",OFFSET('11. SEGUIMIENTO 2026'!$O$14,INT((ROW()-13)/2),0)),IF(ISBLANK(OFFSET('9. METAS'!$R$20,INT((ROW()-14)/2),0)),"",OFFSET('9. METAS'!$R$20,INT((ROW()-14)/2),0)))</f>
        <v/>
      </c>
      <c r="L297" s="245" t="str">
        <f ca="1">IF(MOD(ROW()-13,2)=0,IF(ISBLANK(OFFSET('11. SEGUIMIENTO 2026'!$P$14,INT((ROW()-13)/2),0)),"",OFFSET('11. SEGUIMIENTO 2026'!$P$14,INT((ROW()-13)/2),0)),IF(ISBLANK(OFFSET('9. METAS'!$S$20,INT((ROW()-14)/2),0)),"",OFFSET('9. METAS'!$S$20,INT((ROW()-14)/2),0)))</f>
        <v/>
      </c>
      <c r="M297" s="246" t="str">
        <f ca="1">IF(MOD(ROW()-13,2)=0,IF(ISBLANK(OFFSET('11. SEGUIMIENTO 2026'!$Q$14,INT((ROW()-13)/2),0)),"",OFFSET('11. SEGUIMIENTO 2026'!$Q$14,INT((ROW()-13)/2),0)),IF(ISBLANK(OFFSET('9. METAS'!$T$20,INT((ROW()-14)/2),0)),"",OFFSET('9. METAS'!$T$20,INT((ROW()-14)/2),0)))</f>
        <v/>
      </c>
      <c r="N297" s="1006">
        <f t="shared" ref="N297" ca="1" si="280">IFERROR(J297/J298,"ND")</f>
        <v>1.0555555555555556</v>
      </c>
      <c r="O297" s="1008" t="str">
        <f t="shared" ref="O297" ca="1" si="281">IFERROR(((J297+K297+L297)/H297),"ND")</f>
        <v>ND</v>
      </c>
      <c r="P297" s="1010"/>
    </row>
    <row r="298" spans="3:16">
      <c r="C298" s="1025"/>
      <c r="D298" s="1018"/>
      <c r="E298" s="1018"/>
      <c r="F298" s="1021"/>
      <c r="G298" s="1023"/>
      <c r="H298" s="1002"/>
      <c r="I298" s="1012"/>
      <c r="J298" s="244">
        <f ca="1">IF(MOD(ROW()-13,2)=0,IF(ISBLANK(OFFSET('11. SEGUIMIENTO 2026'!$N$14,INT((ROW()-13)/2),0)),"",OFFSET('11. SEGUIMIENTO 2026'!$N$14,INT((ROW()-13)/2),0)),IF(ISBLANK(OFFSET('9. METAS'!$Q$20,INT((ROW()-14)/2),0)),"",OFFSET('9. METAS'!$Q$20,INT((ROW()-14)/2),0)))</f>
        <v>18</v>
      </c>
      <c r="K298" s="245">
        <f ca="1">IF(MOD(ROW()-13,2)=0,IF(ISBLANK(OFFSET('11. SEGUIMIENTO 2026'!$O$14,INT((ROW()-13)/2),0)),"",OFFSET('11. SEGUIMIENTO 2026'!$O$14,INT((ROW()-13)/2),0)),IF(ISBLANK(OFFSET('9. METAS'!$R$20,INT((ROW()-14)/2),0)),"",OFFSET('9. METAS'!$R$20,INT((ROW()-14)/2),0)))</f>
        <v>16</v>
      </c>
      <c r="L298" s="245">
        <f ca="1">IF(MOD(ROW()-13,2)=0,IF(ISBLANK(OFFSET('11. SEGUIMIENTO 2026'!$P$14,INT((ROW()-13)/2),0)),"",OFFSET('11. SEGUIMIENTO 2026'!$P$14,INT((ROW()-13)/2),0)),IF(ISBLANK(OFFSET('9. METAS'!$S$20,INT((ROW()-14)/2),0)),"",OFFSET('9. METAS'!$S$20,INT((ROW()-14)/2),0)))</f>
        <v>17</v>
      </c>
      <c r="M298" s="246">
        <f ca="1">IF(MOD(ROW()-13,2)=0,IF(ISBLANK(OFFSET('11. SEGUIMIENTO 2026'!$Q$14,INT((ROW()-13)/2),0)),"",OFFSET('11. SEGUIMIENTO 2026'!$Q$14,INT((ROW()-13)/2),0)),IF(ISBLANK(OFFSET('9. METAS'!$T$20,INT((ROW()-14)/2),0)),"",OFFSET('9. METAS'!$T$20,INT((ROW()-14)/2),0)))</f>
        <v>12</v>
      </c>
      <c r="N298" s="1013"/>
      <c r="O298" s="1014"/>
      <c r="P298" s="1015"/>
    </row>
    <row r="299" spans="3:16">
      <c r="C299" s="1016" t="str">
        <f ca="1">IF(ISBLANK(OFFSET('5. Pp (3 años)'!$C$46,INT((ROW()-13)/2),0)),"",OFFSET('5. Pp (3 años)'!$C$46,INT((ROW()-13)/2),0))</f>
        <v>Actividad</v>
      </c>
      <c r="D299" s="1018" t="str">
        <f ca="1">IF(ISBLANK(OFFSET('5. Pp (3 años)'!$D$46,INT((ROW()-13)/2),0)),"",OFFSET('5. Pp (3 años)'!$D$46,INT((ROW()-13)/2),0))</f>
        <v/>
      </c>
      <c r="E299" s="1018" t="str">
        <f ca="1">IF(ISBLANK(OFFSET('5. Pp (3 años)'!$E$46,INT((ROW()-13)/2),0)),"",OFFSET('5. Pp (3 años)'!$E$46,INT((ROW()-13)/2),0))</f>
        <v/>
      </c>
      <c r="F299" s="1021" t="str">
        <f ca="1">IF(ISBLANK(OFFSET('5. Pp (3 años)'!$K$46,INT((ROW()-13)/2),0)),"",OFFSET('5. Pp (3 años)'!$K$46,INT((ROW()-13)/2),0))</f>
        <v/>
      </c>
      <c r="G299" s="1023" t="str">
        <f ca="1">IF(ISBLANK(OFFSET('5. Pp (3 años)'!$H$46,INT((ROW()-13)/2),0)),"",OFFSET('5. Pp (3 años)'!$H$46,INT((ROW()-13)/2),0))</f>
        <v/>
      </c>
      <c r="H299" s="1002" t="str">
        <f ca="1">IF(ISBLANK(OFFSET('9. METAS'!$K$20,INT((ROW()-13)/2),0)),"",OFFSET('9. METAS'!$K$20,INT((ROW()-13)/2),0))</f>
        <v/>
      </c>
      <c r="I299" s="1004"/>
      <c r="J299" s="244" t="str">
        <f ca="1">IF(MOD(ROW()-13,2)=0,IF(ISBLANK(OFFSET('11. SEGUIMIENTO 2026'!$N$14,INT((ROW()-13)/2),0)),"",OFFSET('11. SEGUIMIENTO 2026'!$N$14,INT((ROW()-13)/2),0)),IF(ISBLANK(OFFSET('9. METAS'!$Q$20,INT((ROW()-14)/2),0)),"",OFFSET('9. METAS'!$Q$20,INT((ROW()-14)/2),0)))</f>
        <v/>
      </c>
      <c r="K299" s="245" t="str">
        <f ca="1">IF(MOD(ROW()-13,2)=0,IF(ISBLANK(OFFSET('11. SEGUIMIENTO 2026'!$O$14,INT((ROW()-13)/2),0)),"",OFFSET('11. SEGUIMIENTO 2026'!$O$14,INT((ROW()-13)/2),0)),IF(ISBLANK(OFFSET('9. METAS'!$R$20,INT((ROW()-14)/2),0)),"",OFFSET('9. METAS'!$R$20,INT((ROW()-14)/2),0)))</f>
        <v/>
      </c>
      <c r="L299" s="245" t="str">
        <f ca="1">IF(MOD(ROW()-13,2)=0,IF(ISBLANK(OFFSET('11. SEGUIMIENTO 2026'!$P$14,INT((ROW()-13)/2),0)),"",OFFSET('11. SEGUIMIENTO 2026'!$P$14,INT((ROW()-13)/2),0)),IF(ISBLANK(OFFSET('9. METAS'!$S$20,INT((ROW()-14)/2),0)),"",OFFSET('9. METAS'!$S$20,INT((ROW()-14)/2),0)))</f>
        <v/>
      </c>
      <c r="M299" s="246" t="str">
        <f ca="1">IF(MOD(ROW()-13,2)=0,IF(ISBLANK(OFFSET('11. SEGUIMIENTO 2026'!$Q$14,INT((ROW()-13)/2),0)),"",OFFSET('11. SEGUIMIENTO 2026'!$Q$14,INT((ROW()-13)/2),0)),IF(ISBLANK(OFFSET('9. METAS'!$T$20,INT((ROW()-14)/2),0)),"",OFFSET('9. METAS'!$T$20,INT((ROW()-14)/2),0)))</f>
        <v/>
      </c>
      <c r="N299" s="1006" t="str">
        <f t="shared" ref="N299" ca="1" si="282">IFERROR(J299/J300,"ND")</f>
        <v>ND</v>
      </c>
      <c r="O299" s="1008" t="str">
        <f t="shared" ref="O299" ca="1" si="283">IFERROR(((J299+K299+L299)/H299),"ND")</f>
        <v>ND</v>
      </c>
      <c r="P299" s="1010"/>
    </row>
    <row r="300" spans="3:16">
      <c r="C300" s="1025"/>
      <c r="D300" s="1018"/>
      <c r="E300" s="1018"/>
      <c r="F300" s="1021"/>
      <c r="G300" s="1023"/>
      <c r="H300" s="1002"/>
      <c r="I300" s="1012"/>
      <c r="J300" s="244" t="str">
        <f ca="1">IF(MOD(ROW()-13,2)=0,IF(ISBLANK(OFFSET('11. SEGUIMIENTO 2026'!$N$14,INT((ROW()-13)/2),0)),"",OFFSET('11. SEGUIMIENTO 2026'!$N$14,INT((ROW()-13)/2),0)),IF(ISBLANK(OFFSET('9. METAS'!$Q$20,INT((ROW()-14)/2),0)),"",OFFSET('9. METAS'!$Q$20,INT((ROW()-14)/2),0)))</f>
        <v/>
      </c>
      <c r="K300" s="245" t="str">
        <f ca="1">IF(MOD(ROW()-13,2)=0,IF(ISBLANK(OFFSET('11. SEGUIMIENTO 2026'!$O$14,INT((ROW()-13)/2),0)),"",OFFSET('11. SEGUIMIENTO 2026'!$O$14,INT((ROW()-13)/2),0)),IF(ISBLANK(OFFSET('9. METAS'!$R$20,INT((ROW()-14)/2),0)),"",OFFSET('9. METAS'!$R$20,INT((ROW()-14)/2),0)))</f>
        <v/>
      </c>
      <c r="L300" s="245" t="str">
        <f ca="1">IF(MOD(ROW()-13,2)=0,IF(ISBLANK(OFFSET('11. SEGUIMIENTO 2026'!$P$14,INT((ROW()-13)/2),0)),"",OFFSET('11. SEGUIMIENTO 2026'!$P$14,INT((ROW()-13)/2),0)),IF(ISBLANK(OFFSET('9. METAS'!$S$20,INT((ROW()-14)/2),0)),"",OFFSET('9. METAS'!$S$20,INT((ROW()-14)/2),0)))</f>
        <v/>
      </c>
      <c r="M300" s="246" t="str">
        <f ca="1">IF(MOD(ROW()-13,2)=0,IF(ISBLANK(OFFSET('11. SEGUIMIENTO 2026'!$Q$14,INT((ROW()-13)/2),0)),"",OFFSET('11. SEGUIMIENTO 2026'!$Q$14,INT((ROW()-13)/2),0)),IF(ISBLANK(OFFSET('9. METAS'!$T$20,INT((ROW()-14)/2),0)),"",OFFSET('9. METAS'!$T$20,INT((ROW()-14)/2),0)))</f>
        <v/>
      </c>
      <c r="N300" s="1013"/>
      <c r="O300" s="1014"/>
      <c r="P300" s="1015"/>
    </row>
    <row r="301" spans="3:16">
      <c r="C301" s="1016" t="str">
        <f ca="1">IF(ISBLANK(OFFSET('5. Pp (3 años)'!$C$46,INT((ROW()-13)/2),0)),"",OFFSET('5. Pp (3 años)'!$C$46,INT((ROW()-13)/2),0))</f>
        <v>Actividad</v>
      </c>
      <c r="D301" s="1018" t="str">
        <f ca="1">IF(ISBLANK(OFFSET('5. Pp (3 años)'!$D$46,INT((ROW()-13)/2),0)),"",OFFSET('5. Pp (3 años)'!$D$46,INT((ROW()-13)/2),0))</f>
        <v/>
      </c>
      <c r="E301" s="1018" t="str">
        <f ca="1">IF(ISBLANK(OFFSET('5. Pp (3 años)'!$E$46,INT((ROW()-13)/2),0)),"",OFFSET('5. Pp (3 años)'!$E$46,INT((ROW()-13)/2),0))</f>
        <v/>
      </c>
      <c r="F301" s="1021" t="str">
        <f ca="1">IF(ISBLANK(OFFSET('5. Pp (3 años)'!$K$46,INT((ROW()-13)/2),0)),"",OFFSET('5. Pp (3 años)'!$K$46,INT((ROW()-13)/2),0))</f>
        <v/>
      </c>
      <c r="G301" s="1023" t="str">
        <f ca="1">IF(ISBLANK(OFFSET('5. Pp (3 años)'!$H$46,INT((ROW()-13)/2),0)),"",OFFSET('5. Pp (3 años)'!$H$46,INT((ROW()-13)/2),0))</f>
        <v/>
      </c>
      <c r="H301" s="1002" t="str">
        <f ca="1">IF(ISBLANK(OFFSET('9. METAS'!$K$20,INT((ROW()-13)/2),0)),"",OFFSET('9. METAS'!$K$20,INT((ROW()-13)/2),0))</f>
        <v/>
      </c>
      <c r="I301" s="1004"/>
      <c r="J301" s="244" t="str">
        <f ca="1">IF(MOD(ROW()-13,2)=0,IF(ISBLANK(OFFSET('11. SEGUIMIENTO 2026'!$N$14,INT((ROW()-13)/2),0)),"",OFFSET('11. SEGUIMIENTO 2026'!$N$14,INT((ROW()-13)/2),0)),IF(ISBLANK(OFFSET('9. METAS'!$Q$20,INT((ROW()-14)/2),0)),"",OFFSET('9. METAS'!$Q$20,INT((ROW()-14)/2),0)))</f>
        <v/>
      </c>
      <c r="K301" s="245" t="str">
        <f ca="1">IF(MOD(ROW()-13,2)=0,IF(ISBLANK(OFFSET('11. SEGUIMIENTO 2026'!$O$14,INT((ROW()-13)/2),0)),"",OFFSET('11. SEGUIMIENTO 2026'!$O$14,INT((ROW()-13)/2),0)),IF(ISBLANK(OFFSET('9. METAS'!$R$20,INT((ROW()-14)/2),0)),"",OFFSET('9. METAS'!$R$20,INT((ROW()-14)/2),0)))</f>
        <v/>
      </c>
      <c r="L301" s="245" t="str">
        <f ca="1">IF(MOD(ROW()-13,2)=0,IF(ISBLANK(OFFSET('11. SEGUIMIENTO 2026'!$P$14,INT((ROW()-13)/2),0)),"",OFFSET('11. SEGUIMIENTO 2026'!$P$14,INT((ROW()-13)/2),0)),IF(ISBLANK(OFFSET('9. METAS'!$S$20,INT((ROW()-14)/2),0)),"",OFFSET('9. METAS'!$S$20,INT((ROW()-14)/2),0)))</f>
        <v/>
      </c>
      <c r="M301" s="246" t="str">
        <f ca="1">IF(MOD(ROW()-13,2)=0,IF(ISBLANK(OFFSET('11. SEGUIMIENTO 2026'!$Q$14,INT((ROW()-13)/2),0)),"",OFFSET('11. SEGUIMIENTO 2026'!$Q$14,INT((ROW()-13)/2),0)),IF(ISBLANK(OFFSET('9. METAS'!$T$20,INT((ROW()-14)/2),0)),"",OFFSET('9. METAS'!$T$20,INT((ROW()-14)/2),0)))</f>
        <v/>
      </c>
      <c r="N301" s="1006" t="str">
        <f t="shared" ref="N301" ca="1" si="284">IFERROR(J301/J302,"ND")</f>
        <v>ND</v>
      </c>
      <c r="O301" s="1008" t="str">
        <f t="shared" ref="O301" ca="1" si="285">IFERROR(((J301+K301+L301)/H301),"ND")</f>
        <v>ND</v>
      </c>
      <c r="P301" s="1010"/>
    </row>
    <row r="302" spans="3:16">
      <c r="C302" s="1025"/>
      <c r="D302" s="1018"/>
      <c r="E302" s="1018"/>
      <c r="F302" s="1021"/>
      <c r="G302" s="1023"/>
      <c r="H302" s="1002"/>
      <c r="I302" s="1012"/>
      <c r="J302" s="244" t="str">
        <f ca="1">IF(MOD(ROW()-13,2)=0,IF(ISBLANK(OFFSET('11. SEGUIMIENTO 2026'!$N$14,INT((ROW()-13)/2),0)),"",OFFSET('11. SEGUIMIENTO 2026'!$N$14,INT((ROW()-13)/2),0)),IF(ISBLANK(OFFSET('9. METAS'!$Q$20,INT((ROW()-14)/2),0)),"",OFFSET('9. METAS'!$Q$20,INT((ROW()-14)/2),0)))</f>
        <v/>
      </c>
      <c r="K302" s="245" t="str">
        <f ca="1">IF(MOD(ROW()-13,2)=0,IF(ISBLANK(OFFSET('11. SEGUIMIENTO 2026'!$O$14,INT((ROW()-13)/2),0)),"",OFFSET('11. SEGUIMIENTO 2026'!$O$14,INT((ROW()-13)/2),0)),IF(ISBLANK(OFFSET('9. METAS'!$R$20,INT((ROW()-14)/2),0)),"",OFFSET('9. METAS'!$R$20,INT((ROW()-14)/2),0)))</f>
        <v/>
      </c>
      <c r="L302" s="245" t="str">
        <f ca="1">IF(MOD(ROW()-13,2)=0,IF(ISBLANK(OFFSET('11. SEGUIMIENTO 2026'!$P$14,INT((ROW()-13)/2),0)),"",OFFSET('11. SEGUIMIENTO 2026'!$P$14,INT((ROW()-13)/2),0)),IF(ISBLANK(OFFSET('9. METAS'!$S$20,INT((ROW()-14)/2),0)),"",OFFSET('9. METAS'!$S$20,INT((ROW()-14)/2),0)))</f>
        <v/>
      </c>
      <c r="M302" s="246" t="str">
        <f ca="1">IF(MOD(ROW()-13,2)=0,IF(ISBLANK(OFFSET('11. SEGUIMIENTO 2026'!$Q$14,INT((ROW()-13)/2),0)),"",OFFSET('11. SEGUIMIENTO 2026'!$Q$14,INT((ROW()-13)/2),0)),IF(ISBLANK(OFFSET('9. METAS'!$T$20,INT((ROW()-14)/2),0)),"",OFFSET('9. METAS'!$T$20,INT((ROW()-14)/2),0)))</f>
        <v/>
      </c>
      <c r="N302" s="1013"/>
      <c r="O302" s="1014"/>
      <c r="P302" s="1015"/>
    </row>
    <row r="303" spans="3:16">
      <c r="C303" s="1016" t="str">
        <f ca="1">IF(ISBLANK(OFFSET('5. Pp (3 años)'!$C$46,INT((ROW()-13)/2),0)),"",OFFSET('5. Pp (3 años)'!$C$46,INT((ROW()-13)/2),0))</f>
        <v>Actividad</v>
      </c>
      <c r="D303" s="1018" t="str">
        <f ca="1">IF(ISBLANK(OFFSET('5. Pp (3 años)'!$D$46,INT((ROW()-13)/2),0)),"",OFFSET('5. Pp (3 años)'!$D$46,INT((ROW()-13)/2),0))</f>
        <v/>
      </c>
      <c r="E303" s="1018" t="str">
        <f ca="1">IF(ISBLANK(OFFSET('5. Pp (3 años)'!$E$46,INT((ROW()-13)/2),0)),"",OFFSET('5. Pp (3 años)'!$E$46,INT((ROW()-13)/2),0))</f>
        <v/>
      </c>
      <c r="F303" s="1021" t="str">
        <f ca="1">IF(ISBLANK(OFFSET('5. Pp (3 años)'!$K$46,INT((ROW()-13)/2),0)),"",OFFSET('5. Pp (3 años)'!$K$46,INT((ROW()-13)/2),0))</f>
        <v/>
      </c>
      <c r="G303" s="1023" t="str">
        <f ca="1">IF(ISBLANK(OFFSET('5. Pp (3 años)'!$H$46,INT((ROW()-13)/2),0)),"",OFFSET('5. Pp (3 años)'!$H$46,INT((ROW()-13)/2),0))</f>
        <v/>
      </c>
      <c r="H303" s="1002" t="str">
        <f ca="1">IF(ISBLANK(OFFSET('9. METAS'!$K$20,INT((ROW()-13)/2),0)),"",OFFSET('9. METAS'!$K$20,INT((ROW()-13)/2),0))</f>
        <v/>
      </c>
      <c r="I303" s="1004"/>
      <c r="J303" s="244" t="str">
        <f ca="1">IF(MOD(ROW()-13,2)=0,IF(ISBLANK(OFFSET('11. SEGUIMIENTO 2026'!$N$14,INT((ROW()-13)/2),0)),"",OFFSET('11. SEGUIMIENTO 2026'!$N$14,INT((ROW()-13)/2),0)),IF(ISBLANK(OFFSET('9. METAS'!$Q$20,INT((ROW()-14)/2),0)),"",OFFSET('9. METAS'!$Q$20,INT((ROW()-14)/2),0)))</f>
        <v/>
      </c>
      <c r="K303" s="245" t="str">
        <f ca="1">IF(MOD(ROW()-13,2)=0,IF(ISBLANK(OFFSET('11. SEGUIMIENTO 2026'!$O$14,INT((ROW()-13)/2),0)),"",OFFSET('11. SEGUIMIENTO 2026'!$O$14,INT((ROW()-13)/2),0)),IF(ISBLANK(OFFSET('9. METAS'!$R$20,INT((ROW()-14)/2),0)),"",OFFSET('9. METAS'!$R$20,INT((ROW()-14)/2),0)))</f>
        <v/>
      </c>
      <c r="L303" s="245" t="str">
        <f ca="1">IF(MOD(ROW()-13,2)=0,IF(ISBLANK(OFFSET('11. SEGUIMIENTO 2026'!$P$14,INT((ROW()-13)/2),0)),"",OFFSET('11. SEGUIMIENTO 2026'!$P$14,INT((ROW()-13)/2),0)),IF(ISBLANK(OFFSET('9. METAS'!$S$20,INT((ROW()-14)/2),0)),"",OFFSET('9. METAS'!$S$20,INT((ROW()-14)/2),0)))</f>
        <v/>
      </c>
      <c r="M303" s="246" t="str">
        <f ca="1">IF(MOD(ROW()-13,2)=0,IF(ISBLANK(OFFSET('11. SEGUIMIENTO 2026'!$Q$14,INT((ROW()-13)/2),0)),"",OFFSET('11. SEGUIMIENTO 2026'!$Q$14,INT((ROW()-13)/2),0)),IF(ISBLANK(OFFSET('9. METAS'!$T$20,INT((ROW()-14)/2),0)),"",OFFSET('9. METAS'!$T$20,INT((ROW()-14)/2),0)))</f>
        <v/>
      </c>
      <c r="N303" s="1006" t="str">
        <f t="shared" ref="N303" ca="1" si="286">IFERROR(J303/J304,"ND")</f>
        <v>ND</v>
      </c>
      <c r="O303" s="1008" t="str">
        <f t="shared" ref="O303" ca="1" si="287">IFERROR(((J303+K303+L303)/H303),"ND")</f>
        <v>ND</v>
      </c>
      <c r="P303" s="1010"/>
    </row>
    <row r="304" spans="3:16">
      <c r="C304" s="1025"/>
      <c r="D304" s="1018"/>
      <c r="E304" s="1018"/>
      <c r="F304" s="1021"/>
      <c r="G304" s="1023"/>
      <c r="H304" s="1002"/>
      <c r="I304" s="1012"/>
      <c r="J304" s="244" t="str">
        <f ca="1">IF(MOD(ROW()-13,2)=0,IF(ISBLANK(OFFSET('11. SEGUIMIENTO 2026'!$N$14,INT((ROW()-13)/2),0)),"",OFFSET('11. SEGUIMIENTO 2026'!$N$14,INT((ROW()-13)/2),0)),IF(ISBLANK(OFFSET('9. METAS'!$Q$20,INT((ROW()-14)/2),0)),"",OFFSET('9. METAS'!$Q$20,INT((ROW()-14)/2),0)))</f>
        <v/>
      </c>
      <c r="K304" s="245" t="str">
        <f ca="1">IF(MOD(ROW()-13,2)=0,IF(ISBLANK(OFFSET('11. SEGUIMIENTO 2026'!$O$14,INT((ROW()-13)/2),0)),"",OFFSET('11. SEGUIMIENTO 2026'!$O$14,INT((ROW()-13)/2),0)),IF(ISBLANK(OFFSET('9. METAS'!$R$20,INT((ROW()-14)/2),0)),"",OFFSET('9. METAS'!$R$20,INT((ROW()-14)/2),0)))</f>
        <v/>
      </c>
      <c r="L304" s="245" t="str">
        <f ca="1">IF(MOD(ROW()-13,2)=0,IF(ISBLANK(OFFSET('11. SEGUIMIENTO 2026'!$P$14,INT((ROW()-13)/2),0)),"",OFFSET('11. SEGUIMIENTO 2026'!$P$14,INT((ROW()-13)/2),0)),IF(ISBLANK(OFFSET('9. METAS'!$S$20,INT((ROW()-14)/2),0)),"",OFFSET('9. METAS'!$S$20,INT((ROW()-14)/2),0)))</f>
        <v/>
      </c>
      <c r="M304" s="246" t="str">
        <f ca="1">IF(MOD(ROW()-13,2)=0,IF(ISBLANK(OFFSET('11. SEGUIMIENTO 2026'!$Q$14,INT((ROW()-13)/2),0)),"",OFFSET('11. SEGUIMIENTO 2026'!$Q$14,INT((ROW()-13)/2),0)),IF(ISBLANK(OFFSET('9. METAS'!$T$20,INT((ROW()-14)/2),0)),"",OFFSET('9. METAS'!$T$20,INT((ROW()-14)/2),0)))</f>
        <v/>
      </c>
      <c r="N304" s="1013"/>
      <c r="O304" s="1014"/>
      <c r="P304" s="1015"/>
    </row>
    <row r="305" spans="3:16">
      <c r="C305" s="1016" t="str">
        <f ca="1">IF(ISBLANK(OFFSET('5. Pp (3 años)'!$C$46,INT((ROW()-13)/2),0)),"",OFFSET('5. Pp (3 años)'!$C$46,INT((ROW()-13)/2),0))</f>
        <v>Componente</v>
      </c>
      <c r="D305" s="1018" t="str">
        <f ca="1">IF(ISBLANK(OFFSET('5. Pp (3 años)'!$D$46,INT((ROW()-13)/2),0)),"",OFFSET('5. Pp (3 años)'!$D$46,INT((ROW()-13)/2),0))</f>
        <v>4.1.1.1.25 Servicios para la protección integral, garantía de derechos y prevención de vulneraciones en niñas, niños y adolescentes otorgados.</v>
      </c>
      <c r="E305" s="1018" t="str">
        <f ca="1">IF(ISBLANK(OFFSET('5. Pp (3 años)'!$E$46,INT((ROW()-13)/2),0)),"",OFFSET('5. Pp (3 años)'!$E$46,INT((ROW()-13)/2),0))</f>
        <v>PSPIP: Porcentaje de servicios de protección integral y promoción de derechos realizados.</v>
      </c>
      <c r="F305" s="1021" t="str">
        <f ca="1">IF(ISBLANK(OFFSET('5. Pp (3 años)'!$K$46,INT((ROW()-13)/2),0)),"",OFFSET('5. Pp (3 años)'!$K$46,INT((ROW()-13)/2),0))</f>
        <v>Ascendente</v>
      </c>
      <c r="G305" s="1023" t="str">
        <f ca="1">IF(ISBLANK(OFFSET('5. Pp (3 años)'!$H$46,INT((ROW()-13)/2),0)),"",OFFSET('5. Pp (3 años)'!$H$46,INT((ROW()-13)/2),0))</f>
        <v>Trimestral</v>
      </c>
      <c r="H305" s="1002">
        <f ca="1">IF(ISBLANK(OFFSET('9. METAS'!$K$20,INT((ROW()-13)/2),0)),"",OFFSET('9. METAS'!$K$20,INT((ROW()-13)/2),0))</f>
        <v>100</v>
      </c>
      <c r="I305" s="1004"/>
      <c r="J305" s="244">
        <f ca="1">IF(MOD(ROW()-13,2)=0,IF(ISBLANK(OFFSET('11. SEGUIMIENTO 2026'!$N$14,INT((ROW()-13)/2),0)),"",OFFSET('11. SEGUIMIENTO 2026'!$N$14,INT((ROW()-13)/2),0)),IF(ISBLANK(OFFSET('9. METAS'!$Q$20,INT((ROW()-14)/2),0)),"",OFFSET('9. METAS'!$Q$20,INT((ROW()-14)/2),0)))</f>
        <v>25</v>
      </c>
      <c r="K305" s="245" t="str">
        <f ca="1">IF(MOD(ROW()-13,2)=0,IF(ISBLANK(OFFSET('11. SEGUIMIENTO 2026'!$O$14,INT((ROW()-13)/2),0)),"",OFFSET('11. SEGUIMIENTO 2026'!$O$14,INT((ROW()-13)/2),0)),IF(ISBLANK(OFFSET('9. METAS'!$R$20,INT((ROW()-14)/2),0)),"",OFFSET('9. METAS'!$R$20,INT((ROW()-14)/2),0)))</f>
        <v/>
      </c>
      <c r="L305" s="245" t="str">
        <f ca="1">IF(MOD(ROW()-13,2)=0,IF(ISBLANK(OFFSET('11. SEGUIMIENTO 2026'!$P$14,INT((ROW()-13)/2),0)),"",OFFSET('11. SEGUIMIENTO 2026'!$P$14,INT((ROW()-13)/2),0)),IF(ISBLANK(OFFSET('9. METAS'!$S$20,INT((ROW()-14)/2),0)),"",OFFSET('9. METAS'!$S$20,INT((ROW()-14)/2),0)))</f>
        <v/>
      </c>
      <c r="M305" s="246" t="str">
        <f ca="1">IF(MOD(ROW()-13,2)=0,IF(ISBLANK(OFFSET('11. SEGUIMIENTO 2026'!$Q$14,INT((ROW()-13)/2),0)),"",OFFSET('11. SEGUIMIENTO 2026'!$Q$14,INT((ROW()-13)/2),0)),IF(ISBLANK(OFFSET('9. METAS'!$T$20,INT((ROW()-14)/2),0)),"",OFFSET('9. METAS'!$T$20,INT((ROW()-14)/2),0)))</f>
        <v/>
      </c>
      <c r="N305" s="1006">
        <f t="shared" ref="N305" ca="1" si="288">IFERROR(J305/J306,"ND")</f>
        <v>1</v>
      </c>
      <c r="O305" s="1008" t="str">
        <f t="shared" ref="O305" ca="1" si="289">IFERROR(((J305+K305+L305)/H305),"ND")</f>
        <v>ND</v>
      </c>
      <c r="P305" s="1010"/>
    </row>
    <row r="306" spans="3:16">
      <c r="C306" s="1025"/>
      <c r="D306" s="1018"/>
      <c r="E306" s="1018"/>
      <c r="F306" s="1021"/>
      <c r="G306" s="1023"/>
      <c r="H306" s="1002"/>
      <c r="I306" s="1012"/>
      <c r="J306" s="244">
        <f ca="1">IF(MOD(ROW()-13,2)=0,IF(ISBLANK(OFFSET('11. SEGUIMIENTO 2026'!$N$14,INT((ROW()-13)/2),0)),"",OFFSET('11. SEGUIMIENTO 2026'!$N$14,INT((ROW()-13)/2),0)),IF(ISBLANK(OFFSET('9. METAS'!$Q$20,INT((ROW()-14)/2),0)),"",OFFSET('9. METAS'!$Q$20,INT((ROW()-14)/2),0)))</f>
        <v>25</v>
      </c>
      <c r="K306" s="245">
        <f ca="1">IF(MOD(ROW()-13,2)=0,IF(ISBLANK(OFFSET('11. SEGUIMIENTO 2026'!$O$14,INT((ROW()-13)/2),0)),"",OFFSET('11. SEGUIMIENTO 2026'!$O$14,INT((ROW()-13)/2),0)),IF(ISBLANK(OFFSET('9. METAS'!$R$20,INT((ROW()-14)/2),0)),"",OFFSET('9. METAS'!$R$20,INT((ROW()-14)/2),0)))</f>
        <v>25</v>
      </c>
      <c r="L306" s="245">
        <f ca="1">IF(MOD(ROW()-13,2)=0,IF(ISBLANK(OFFSET('11. SEGUIMIENTO 2026'!$P$14,INT((ROW()-13)/2),0)),"",OFFSET('11. SEGUIMIENTO 2026'!$P$14,INT((ROW()-13)/2),0)),IF(ISBLANK(OFFSET('9. METAS'!$S$20,INT((ROW()-14)/2),0)),"",OFFSET('9. METAS'!$S$20,INT((ROW()-14)/2),0)))</f>
        <v>25</v>
      </c>
      <c r="M306" s="246">
        <f ca="1">IF(MOD(ROW()-13,2)=0,IF(ISBLANK(OFFSET('11. SEGUIMIENTO 2026'!$Q$14,INT((ROW()-13)/2),0)),"",OFFSET('11. SEGUIMIENTO 2026'!$Q$14,INT((ROW()-13)/2),0)),IF(ISBLANK(OFFSET('9. METAS'!$T$20,INT((ROW()-14)/2),0)),"",OFFSET('9. METAS'!$T$20,INT((ROW()-14)/2),0)))</f>
        <v>25</v>
      </c>
      <c r="N306" s="1013"/>
      <c r="O306" s="1014"/>
      <c r="P306" s="1015"/>
    </row>
    <row r="307" spans="3:16">
      <c r="C307" s="1016" t="str">
        <f ca="1">IF(ISBLANK(OFFSET('5. Pp (3 años)'!$C$46,INT((ROW()-13)/2),0)),"",OFFSET('5. Pp (3 años)'!$C$46,INT((ROW()-13)/2),0))</f>
        <v>Actividad</v>
      </c>
      <c r="D307" s="1018" t="str">
        <f ca="1">IF(ISBLANK(OFFSET('5. Pp (3 años)'!$D$46,INT((ROW()-13)/2),0)),"",OFFSET('5. Pp (3 años)'!$D$46,INT((ROW()-13)/2),0))</f>
        <v>4.1.1.1.25.1 Implementación de jornadas de capacitación y mecanismos de participación para la protección integral de la niñez y adolescencia.</v>
      </c>
      <c r="E307" s="1018" t="str">
        <f ca="1">IF(ISBLANK(OFFSET('5. Pp (3 años)'!$E$46,INT((ROW()-13)/2),0)),"",OFFSET('5. Pp (3 años)'!$E$46,INT((ROW()-13)/2),0))</f>
        <v>PASPI: Porcentaje de acciones de sensibilización para la protección integral realizados.</v>
      </c>
      <c r="F307" s="1021" t="str">
        <f ca="1">IF(ISBLANK(OFFSET('5. Pp (3 años)'!$K$46,INT((ROW()-13)/2),0)),"",OFFSET('5. Pp (3 años)'!$K$46,INT((ROW()-13)/2),0))</f>
        <v>Ascendente</v>
      </c>
      <c r="G307" s="1023" t="str">
        <f ca="1">IF(ISBLANK(OFFSET('5. Pp (3 años)'!$H$46,INT((ROW()-13)/2),0)),"",OFFSET('5. Pp (3 años)'!$H$46,INT((ROW()-13)/2),0))</f>
        <v>Trimestral</v>
      </c>
      <c r="H307" s="1002">
        <f ca="1">IF(ISBLANK(OFFSET('9. METAS'!$K$20,INT((ROW()-13)/2),0)),"",OFFSET('9. METAS'!$K$20,INT((ROW()-13)/2),0))</f>
        <v>22</v>
      </c>
      <c r="I307" s="1004"/>
      <c r="J307" s="244">
        <f ca="1">IF(MOD(ROW()-13,2)=0,IF(ISBLANK(OFFSET('11. SEGUIMIENTO 2026'!$N$14,INT((ROW()-13)/2),0)),"",OFFSET('11. SEGUIMIENTO 2026'!$N$14,INT((ROW()-13)/2),0)),IF(ISBLANK(OFFSET('9. METAS'!$Q$20,INT((ROW()-14)/2),0)),"",OFFSET('9. METAS'!$Q$20,INT((ROW()-14)/2),0)))</f>
        <v>7</v>
      </c>
      <c r="K307" s="245" t="str">
        <f ca="1">IF(MOD(ROW()-13,2)=0,IF(ISBLANK(OFFSET('11. SEGUIMIENTO 2026'!$O$14,INT((ROW()-13)/2),0)),"",OFFSET('11. SEGUIMIENTO 2026'!$O$14,INT((ROW()-13)/2),0)),IF(ISBLANK(OFFSET('9. METAS'!$R$20,INT((ROW()-14)/2),0)),"",OFFSET('9. METAS'!$R$20,INT((ROW()-14)/2),0)))</f>
        <v/>
      </c>
      <c r="L307" s="245" t="str">
        <f ca="1">IF(MOD(ROW()-13,2)=0,IF(ISBLANK(OFFSET('11. SEGUIMIENTO 2026'!$P$14,INT((ROW()-13)/2),0)),"",OFFSET('11. SEGUIMIENTO 2026'!$P$14,INT((ROW()-13)/2),0)),IF(ISBLANK(OFFSET('9. METAS'!$S$20,INT((ROW()-14)/2),0)),"",OFFSET('9. METAS'!$S$20,INT((ROW()-14)/2),0)))</f>
        <v/>
      </c>
      <c r="M307" s="246" t="str">
        <f ca="1">IF(MOD(ROW()-13,2)=0,IF(ISBLANK(OFFSET('11. SEGUIMIENTO 2026'!$Q$14,INT((ROW()-13)/2),0)),"",OFFSET('11. SEGUIMIENTO 2026'!$Q$14,INT((ROW()-13)/2),0)),IF(ISBLANK(OFFSET('9. METAS'!$T$20,INT((ROW()-14)/2),0)),"",OFFSET('9. METAS'!$T$20,INT((ROW()-14)/2),0)))</f>
        <v/>
      </c>
      <c r="N307" s="1006">
        <f t="shared" ref="N307" ca="1" si="290">IFERROR(J307/J308,"ND")</f>
        <v>1</v>
      </c>
      <c r="O307" s="1008" t="str">
        <f t="shared" ref="O307" ca="1" si="291">IFERROR(((J307+K307+L307)/H307),"ND")</f>
        <v>ND</v>
      </c>
      <c r="P307" s="1010"/>
    </row>
    <row r="308" spans="3:16">
      <c r="C308" s="1025"/>
      <c r="D308" s="1018"/>
      <c r="E308" s="1018"/>
      <c r="F308" s="1021"/>
      <c r="G308" s="1023"/>
      <c r="H308" s="1002"/>
      <c r="I308" s="1012"/>
      <c r="J308" s="244">
        <f ca="1">IF(MOD(ROW()-13,2)=0,IF(ISBLANK(OFFSET('11. SEGUIMIENTO 2026'!$N$14,INT((ROW()-13)/2),0)),"",OFFSET('11. SEGUIMIENTO 2026'!$N$14,INT((ROW()-13)/2),0)),IF(ISBLANK(OFFSET('9. METAS'!$Q$20,INT((ROW()-14)/2),0)),"",OFFSET('9. METAS'!$Q$20,INT((ROW()-14)/2),0)))</f>
        <v>7</v>
      </c>
      <c r="K308" s="245">
        <f ca="1">IF(MOD(ROW()-13,2)=0,IF(ISBLANK(OFFSET('11. SEGUIMIENTO 2026'!$O$14,INT((ROW()-13)/2),0)),"",OFFSET('11. SEGUIMIENTO 2026'!$O$14,INT((ROW()-13)/2),0)),IF(ISBLANK(OFFSET('9. METAS'!$R$20,INT((ROW()-14)/2),0)),"",OFFSET('9. METAS'!$R$20,INT((ROW()-14)/2),0)))</f>
        <v>8</v>
      </c>
      <c r="L308" s="245">
        <f ca="1">IF(MOD(ROW()-13,2)=0,IF(ISBLANK(OFFSET('11. SEGUIMIENTO 2026'!$P$14,INT((ROW()-13)/2),0)),"",OFFSET('11. SEGUIMIENTO 2026'!$P$14,INT((ROW()-13)/2),0)),IF(ISBLANK(OFFSET('9. METAS'!$S$20,INT((ROW()-14)/2),0)),"",OFFSET('9. METAS'!$S$20,INT((ROW()-14)/2),0)))</f>
        <v>1</v>
      </c>
      <c r="M308" s="246">
        <f ca="1">IF(MOD(ROW()-13,2)=0,IF(ISBLANK(OFFSET('11. SEGUIMIENTO 2026'!$Q$14,INT((ROW()-13)/2),0)),"",OFFSET('11. SEGUIMIENTO 2026'!$Q$14,INT((ROW()-13)/2),0)),IF(ISBLANK(OFFSET('9. METAS'!$T$20,INT((ROW()-14)/2),0)),"",OFFSET('9. METAS'!$T$20,INT((ROW()-14)/2),0)))</f>
        <v>6</v>
      </c>
      <c r="N308" s="1013"/>
      <c r="O308" s="1014"/>
      <c r="P308" s="1015"/>
    </row>
    <row r="309" spans="3:16">
      <c r="C309" s="1016" t="str">
        <f ca="1">IF(ISBLANK(OFFSET('5. Pp (3 años)'!$C$46,INT((ROW()-13)/2),0)),"",OFFSET('5. Pp (3 años)'!$C$46,INT((ROW()-13)/2),0))</f>
        <v>Actividad</v>
      </c>
      <c r="D309" s="1018" t="str">
        <f ca="1">IF(ISBLANK(OFFSET('5. Pp (3 años)'!$D$46,INT((ROW()-13)/2),0)),"",OFFSET('5. Pp (3 años)'!$D$46,INT((ROW()-13)/2),0))</f>
        <v/>
      </c>
      <c r="E309" s="1018" t="str">
        <f ca="1">IF(ISBLANK(OFFSET('5. Pp (3 años)'!$E$46,INT((ROW()-13)/2),0)),"",OFFSET('5. Pp (3 años)'!$E$46,INT((ROW()-13)/2),0))</f>
        <v/>
      </c>
      <c r="F309" s="1021" t="str">
        <f ca="1">IF(ISBLANK(OFFSET('5. Pp (3 años)'!$K$46,INT((ROW()-13)/2),0)),"",OFFSET('5. Pp (3 años)'!$K$46,INT((ROW()-13)/2),0))</f>
        <v/>
      </c>
      <c r="G309" s="1023" t="str">
        <f ca="1">IF(ISBLANK(OFFSET('5. Pp (3 años)'!$H$46,INT((ROW()-13)/2),0)),"",OFFSET('5. Pp (3 años)'!$H$46,INT((ROW()-13)/2),0))</f>
        <v/>
      </c>
      <c r="H309" s="1002" t="str">
        <f ca="1">IF(ISBLANK(OFFSET('9. METAS'!$K$20,INT((ROW()-13)/2),0)),"",OFFSET('9. METAS'!$K$20,INT((ROW()-13)/2),0))</f>
        <v/>
      </c>
      <c r="I309" s="1004"/>
      <c r="J309" s="244" t="str">
        <f ca="1">IF(MOD(ROW()-13,2)=0,IF(ISBLANK(OFFSET('11. SEGUIMIENTO 2026'!$N$14,INT((ROW()-13)/2),0)),"",OFFSET('11. SEGUIMIENTO 2026'!$N$14,INT((ROW()-13)/2),0)),IF(ISBLANK(OFFSET('9. METAS'!$Q$20,INT((ROW()-14)/2),0)),"",OFFSET('9. METAS'!$Q$20,INT((ROW()-14)/2),0)))</f>
        <v/>
      </c>
      <c r="K309" s="245" t="str">
        <f ca="1">IF(MOD(ROW()-13,2)=0,IF(ISBLANK(OFFSET('11. SEGUIMIENTO 2026'!$O$14,INT((ROW()-13)/2),0)),"",OFFSET('11. SEGUIMIENTO 2026'!$O$14,INT((ROW()-13)/2),0)),IF(ISBLANK(OFFSET('9. METAS'!$R$20,INT((ROW()-14)/2),0)),"",OFFSET('9. METAS'!$R$20,INT((ROW()-14)/2),0)))</f>
        <v/>
      </c>
      <c r="L309" s="245" t="str">
        <f ca="1">IF(MOD(ROW()-13,2)=0,IF(ISBLANK(OFFSET('11. SEGUIMIENTO 2026'!$P$14,INT((ROW()-13)/2),0)),"",OFFSET('11. SEGUIMIENTO 2026'!$P$14,INT((ROW()-13)/2),0)),IF(ISBLANK(OFFSET('9. METAS'!$S$20,INT((ROW()-14)/2),0)),"",OFFSET('9. METAS'!$S$20,INT((ROW()-14)/2),0)))</f>
        <v/>
      </c>
      <c r="M309" s="246" t="str">
        <f ca="1">IF(MOD(ROW()-13,2)=0,IF(ISBLANK(OFFSET('11. SEGUIMIENTO 2026'!$Q$14,INT((ROW()-13)/2),0)),"",OFFSET('11. SEGUIMIENTO 2026'!$Q$14,INT((ROW()-13)/2),0)),IF(ISBLANK(OFFSET('9. METAS'!$T$20,INT((ROW()-14)/2),0)),"",OFFSET('9. METAS'!$T$20,INT((ROW()-14)/2),0)))</f>
        <v/>
      </c>
      <c r="N309" s="1006" t="str">
        <f t="shared" ref="N309" ca="1" si="292">IFERROR(J309/J310,"ND")</f>
        <v>ND</v>
      </c>
      <c r="O309" s="1008" t="str">
        <f t="shared" ref="O309" ca="1" si="293">IFERROR(((J309+K309+L309)/H309),"ND")</f>
        <v>ND</v>
      </c>
      <c r="P309" s="1010"/>
    </row>
    <row r="310" spans="3:16">
      <c r="C310" s="1025"/>
      <c r="D310" s="1018"/>
      <c r="E310" s="1018"/>
      <c r="F310" s="1021"/>
      <c r="G310" s="1023"/>
      <c r="H310" s="1002"/>
      <c r="I310" s="1012"/>
      <c r="J310" s="244" t="str">
        <f ca="1">IF(MOD(ROW()-13,2)=0,IF(ISBLANK(OFFSET('11. SEGUIMIENTO 2026'!$N$14,INT((ROW()-13)/2),0)),"",OFFSET('11. SEGUIMIENTO 2026'!$N$14,INT((ROW()-13)/2),0)),IF(ISBLANK(OFFSET('9. METAS'!$Q$20,INT((ROW()-14)/2),0)),"",OFFSET('9. METAS'!$Q$20,INT((ROW()-14)/2),0)))</f>
        <v/>
      </c>
      <c r="K310" s="245" t="str">
        <f ca="1">IF(MOD(ROW()-13,2)=0,IF(ISBLANK(OFFSET('11. SEGUIMIENTO 2026'!$O$14,INT((ROW()-13)/2),0)),"",OFFSET('11. SEGUIMIENTO 2026'!$O$14,INT((ROW()-13)/2),0)),IF(ISBLANK(OFFSET('9. METAS'!$R$20,INT((ROW()-14)/2),0)),"",OFFSET('9. METAS'!$R$20,INT((ROW()-14)/2),0)))</f>
        <v/>
      </c>
      <c r="L310" s="245" t="str">
        <f ca="1">IF(MOD(ROW()-13,2)=0,IF(ISBLANK(OFFSET('11. SEGUIMIENTO 2026'!$P$14,INT((ROW()-13)/2),0)),"",OFFSET('11. SEGUIMIENTO 2026'!$P$14,INT((ROW()-13)/2),0)),IF(ISBLANK(OFFSET('9. METAS'!$S$20,INT((ROW()-14)/2),0)),"",OFFSET('9. METAS'!$S$20,INT((ROW()-14)/2),0)))</f>
        <v/>
      </c>
      <c r="M310" s="246" t="str">
        <f ca="1">IF(MOD(ROW()-13,2)=0,IF(ISBLANK(OFFSET('11. SEGUIMIENTO 2026'!$Q$14,INT((ROW()-13)/2),0)),"",OFFSET('11. SEGUIMIENTO 2026'!$Q$14,INT((ROW()-13)/2),0)),IF(ISBLANK(OFFSET('9. METAS'!$T$20,INT((ROW()-14)/2),0)),"",OFFSET('9. METAS'!$T$20,INT((ROW()-14)/2),0)))</f>
        <v/>
      </c>
      <c r="N310" s="1013"/>
      <c r="O310" s="1014"/>
      <c r="P310" s="1015"/>
    </row>
    <row r="311" spans="3:16">
      <c r="C311" s="1016" t="str">
        <f ca="1">IF(ISBLANK(OFFSET('5. Pp (3 años)'!$C$46,INT((ROW()-13)/2),0)),"",OFFSET('5. Pp (3 años)'!$C$46,INT((ROW()-13)/2),0))</f>
        <v>Actividad</v>
      </c>
      <c r="D311" s="1018" t="str">
        <f ca="1">IF(ISBLANK(OFFSET('5. Pp (3 años)'!$D$46,INT((ROW()-13)/2),0)),"",OFFSET('5. Pp (3 años)'!$D$46,INT((ROW()-13)/2),0))</f>
        <v/>
      </c>
      <c r="E311" s="1018" t="str">
        <f ca="1">IF(ISBLANK(OFFSET('5. Pp (3 años)'!$E$46,INT((ROW()-13)/2),0)),"",OFFSET('5. Pp (3 años)'!$E$46,INT((ROW()-13)/2),0))</f>
        <v/>
      </c>
      <c r="F311" s="1021" t="str">
        <f ca="1">IF(ISBLANK(OFFSET('5. Pp (3 años)'!$K$46,INT((ROW()-13)/2),0)),"",OFFSET('5. Pp (3 años)'!$K$46,INT((ROW()-13)/2),0))</f>
        <v/>
      </c>
      <c r="G311" s="1023" t="str">
        <f ca="1">IF(ISBLANK(OFFSET('5. Pp (3 años)'!$H$46,INT((ROW()-13)/2),0)),"",OFFSET('5. Pp (3 años)'!$H$46,INT((ROW()-13)/2),0))</f>
        <v/>
      </c>
      <c r="H311" s="1002" t="str">
        <f ca="1">IF(ISBLANK(OFFSET('9. METAS'!$K$20,INT((ROW()-13)/2),0)),"",OFFSET('9. METAS'!$K$20,INT((ROW()-13)/2),0))</f>
        <v/>
      </c>
      <c r="I311" s="1004"/>
      <c r="J311" s="244" t="str">
        <f ca="1">IF(MOD(ROW()-13,2)=0,IF(ISBLANK(OFFSET('11. SEGUIMIENTO 2026'!$N$14,INT((ROW()-13)/2),0)),"",OFFSET('11. SEGUIMIENTO 2026'!$N$14,INT((ROW()-13)/2),0)),IF(ISBLANK(OFFSET('9. METAS'!$Q$20,INT((ROW()-14)/2),0)),"",OFFSET('9. METAS'!$Q$20,INT((ROW()-14)/2),0)))</f>
        <v/>
      </c>
      <c r="K311" s="245" t="str">
        <f ca="1">IF(MOD(ROW()-13,2)=0,IF(ISBLANK(OFFSET('11. SEGUIMIENTO 2026'!$O$14,INT((ROW()-13)/2),0)),"",OFFSET('11. SEGUIMIENTO 2026'!$O$14,INT((ROW()-13)/2),0)),IF(ISBLANK(OFFSET('9. METAS'!$R$20,INT((ROW()-14)/2),0)),"",OFFSET('9. METAS'!$R$20,INT((ROW()-14)/2),0)))</f>
        <v/>
      </c>
      <c r="L311" s="245" t="str">
        <f ca="1">IF(MOD(ROW()-13,2)=0,IF(ISBLANK(OFFSET('11. SEGUIMIENTO 2026'!$P$14,INT((ROW()-13)/2),0)),"",OFFSET('11. SEGUIMIENTO 2026'!$P$14,INT((ROW()-13)/2),0)),IF(ISBLANK(OFFSET('9. METAS'!$S$20,INT((ROW()-14)/2),0)),"",OFFSET('9. METAS'!$S$20,INT((ROW()-14)/2),0)))</f>
        <v/>
      </c>
      <c r="M311" s="246" t="str">
        <f ca="1">IF(MOD(ROW()-13,2)=0,IF(ISBLANK(OFFSET('11. SEGUIMIENTO 2026'!$Q$14,INT((ROW()-13)/2),0)),"",OFFSET('11. SEGUIMIENTO 2026'!$Q$14,INT((ROW()-13)/2),0)),IF(ISBLANK(OFFSET('9. METAS'!$T$20,INT((ROW()-14)/2),0)),"",OFFSET('9. METAS'!$T$20,INT((ROW()-14)/2),0)))</f>
        <v/>
      </c>
      <c r="N311" s="1006" t="str">
        <f t="shared" ref="N311" ca="1" si="294">IFERROR(J311/J312,"ND")</f>
        <v>ND</v>
      </c>
      <c r="O311" s="1008" t="str">
        <f t="shared" ref="O311" ca="1" si="295">IFERROR(((J311+K311+L311)/H311),"ND")</f>
        <v>ND</v>
      </c>
      <c r="P311" s="1010"/>
    </row>
    <row r="312" spans="3:16">
      <c r="C312" s="1025"/>
      <c r="D312" s="1018"/>
      <c r="E312" s="1018"/>
      <c r="F312" s="1021"/>
      <c r="G312" s="1023"/>
      <c r="H312" s="1002"/>
      <c r="I312" s="1012"/>
      <c r="J312" s="244" t="str">
        <f ca="1">IF(MOD(ROW()-13,2)=0,IF(ISBLANK(OFFSET('11. SEGUIMIENTO 2026'!$N$14,INT((ROW()-13)/2),0)),"",OFFSET('11. SEGUIMIENTO 2026'!$N$14,INT((ROW()-13)/2),0)),IF(ISBLANK(OFFSET('9. METAS'!$Q$20,INT((ROW()-14)/2),0)),"",OFFSET('9. METAS'!$Q$20,INT((ROW()-14)/2),0)))</f>
        <v/>
      </c>
      <c r="K312" s="245" t="str">
        <f ca="1">IF(MOD(ROW()-13,2)=0,IF(ISBLANK(OFFSET('11. SEGUIMIENTO 2026'!$O$14,INT((ROW()-13)/2),0)),"",OFFSET('11. SEGUIMIENTO 2026'!$O$14,INT((ROW()-13)/2),0)),IF(ISBLANK(OFFSET('9. METAS'!$R$20,INT((ROW()-14)/2),0)),"",OFFSET('9. METAS'!$R$20,INT((ROW()-14)/2),0)))</f>
        <v/>
      </c>
      <c r="L312" s="245" t="str">
        <f ca="1">IF(MOD(ROW()-13,2)=0,IF(ISBLANK(OFFSET('11. SEGUIMIENTO 2026'!$P$14,INT((ROW()-13)/2),0)),"",OFFSET('11. SEGUIMIENTO 2026'!$P$14,INT((ROW()-13)/2),0)),IF(ISBLANK(OFFSET('9. METAS'!$S$20,INT((ROW()-14)/2),0)),"",OFFSET('9. METAS'!$S$20,INT((ROW()-14)/2),0)))</f>
        <v/>
      </c>
      <c r="M312" s="246" t="str">
        <f ca="1">IF(MOD(ROW()-13,2)=0,IF(ISBLANK(OFFSET('11. SEGUIMIENTO 2026'!$Q$14,INT((ROW()-13)/2),0)),"",OFFSET('11. SEGUIMIENTO 2026'!$Q$14,INT((ROW()-13)/2),0)),IF(ISBLANK(OFFSET('9. METAS'!$T$20,INT((ROW()-14)/2),0)),"",OFFSET('9. METAS'!$T$20,INT((ROW()-14)/2),0)))</f>
        <v/>
      </c>
      <c r="N312" s="1013"/>
      <c r="O312" s="1014"/>
      <c r="P312" s="1015"/>
    </row>
    <row r="313" spans="3:16">
      <c r="C313" s="1016" t="str">
        <f ca="1">IF(ISBLANK(OFFSET('5. Pp (3 años)'!$C$46,INT((ROW()-13)/2),0)),"",OFFSET('5. Pp (3 años)'!$C$46,INT((ROW()-13)/2),0))</f>
        <v>Actividad</v>
      </c>
      <c r="D313" s="1018" t="str">
        <f ca="1">IF(ISBLANK(OFFSET('5. Pp (3 años)'!$D$46,INT((ROW()-13)/2),0)),"",OFFSET('5. Pp (3 años)'!$D$46,INT((ROW()-13)/2),0))</f>
        <v/>
      </c>
      <c r="E313" s="1018" t="str">
        <f ca="1">IF(ISBLANK(OFFSET('5. Pp (3 años)'!$E$46,INT((ROW()-13)/2),0)),"",OFFSET('5. Pp (3 años)'!$E$46,INT((ROW()-13)/2),0))</f>
        <v/>
      </c>
      <c r="F313" s="1021" t="str">
        <f ca="1">IF(ISBLANK(OFFSET('5. Pp (3 años)'!$K$46,INT((ROW()-13)/2),0)),"",OFFSET('5. Pp (3 años)'!$K$46,INT((ROW()-13)/2),0))</f>
        <v/>
      </c>
      <c r="G313" s="1023" t="str">
        <f ca="1">IF(ISBLANK(OFFSET('5. Pp (3 años)'!$H$46,INT((ROW()-13)/2),0)),"",OFFSET('5. Pp (3 años)'!$H$46,INT((ROW()-13)/2),0))</f>
        <v/>
      </c>
      <c r="H313" s="1002" t="str">
        <f ca="1">IF(ISBLANK(OFFSET('9. METAS'!$K$20,INT((ROW()-13)/2),0)),"",OFFSET('9. METAS'!$K$20,INT((ROW()-13)/2),0))</f>
        <v/>
      </c>
      <c r="I313" s="1004"/>
      <c r="J313" s="244" t="str">
        <f ca="1">IF(MOD(ROW()-13,2)=0,IF(ISBLANK(OFFSET('11. SEGUIMIENTO 2026'!$N$14,INT((ROW()-13)/2),0)),"",OFFSET('11. SEGUIMIENTO 2026'!$N$14,INT((ROW()-13)/2),0)),IF(ISBLANK(OFFSET('9. METAS'!$Q$20,INT((ROW()-14)/2),0)),"",OFFSET('9. METAS'!$Q$20,INT((ROW()-14)/2),0)))</f>
        <v/>
      </c>
      <c r="K313" s="245" t="str">
        <f ca="1">IF(MOD(ROW()-13,2)=0,IF(ISBLANK(OFFSET('11. SEGUIMIENTO 2026'!$O$14,INT((ROW()-13)/2),0)),"",OFFSET('11. SEGUIMIENTO 2026'!$O$14,INT((ROW()-13)/2),0)),IF(ISBLANK(OFFSET('9. METAS'!$R$20,INT((ROW()-14)/2),0)),"",OFFSET('9. METAS'!$R$20,INT((ROW()-14)/2),0)))</f>
        <v/>
      </c>
      <c r="L313" s="245" t="str">
        <f ca="1">IF(MOD(ROW()-13,2)=0,IF(ISBLANK(OFFSET('11. SEGUIMIENTO 2026'!$P$14,INT((ROW()-13)/2),0)),"",OFFSET('11. SEGUIMIENTO 2026'!$P$14,INT((ROW()-13)/2),0)),IF(ISBLANK(OFFSET('9. METAS'!$S$20,INT((ROW()-14)/2),0)),"",OFFSET('9. METAS'!$S$20,INT((ROW()-14)/2),0)))</f>
        <v/>
      </c>
      <c r="M313" s="246" t="str">
        <f ca="1">IF(MOD(ROW()-13,2)=0,IF(ISBLANK(OFFSET('11. SEGUIMIENTO 2026'!$Q$14,INT((ROW()-13)/2),0)),"",OFFSET('11. SEGUIMIENTO 2026'!$Q$14,INT((ROW()-13)/2),0)),IF(ISBLANK(OFFSET('9. METAS'!$T$20,INT((ROW()-14)/2),0)),"",OFFSET('9. METAS'!$T$20,INT((ROW()-14)/2),0)))</f>
        <v/>
      </c>
      <c r="N313" s="1006" t="str">
        <f t="shared" ref="N313" ca="1" si="296">IFERROR(J313/J314,"ND")</f>
        <v>ND</v>
      </c>
      <c r="O313" s="1008" t="str">
        <f t="shared" ref="O313" ca="1" si="297">IFERROR(((J313+K313+L313)/H313),"ND")</f>
        <v>ND</v>
      </c>
      <c r="P313" s="1010"/>
    </row>
    <row r="314" spans="3:16">
      <c r="C314" s="1025"/>
      <c r="D314" s="1018"/>
      <c r="E314" s="1018"/>
      <c r="F314" s="1021"/>
      <c r="G314" s="1023"/>
      <c r="H314" s="1002"/>
      <c r="I314" s="1012"/>
      <c r="J314" s="244" t="str">
        <f ca="1">IF(MOD(ROW()-13,2)=0,IF(ISBLANK(OFFSET('11. SEGUIMIENTO 2026'!$N$14,INT((ROW()-13)/2),0)),"",OFFSET('11. SEGUIMIENTO 2026'!$N$14,INT((ROW()-13)/2),0)),IF(ISBLANK(OFFSET('9. METAS'!$Q$20,INT((ROW()-14)/2),0)),"",OFFSET('9. METAS'!$Q$20,INT((ROW()-14)/2),0)))</f>
        <v/>
      </c>
      <c r="K314" s="245" t="str">
        <f ca="1">IF(MOD(ROW()-13,2)=0,IF(ISBLANK(OFFSET('11. SEGUIMIENTO 2026'!$O$14,INT((ROW()-13)/2),0)),"",OFFSET('11. SEGUIMIENTO 2026'!$O$14,INT((ROW()-13)/2),0)),IF(ISBLANK(OFFSET('9. METAS'!$R$20,INT((ROW()-14)/2),0)),"",OFFSET('9. METAS'!$R$20,INT((ROW()-14)/2),0)))</f>
        <v/>
      </c>
      <c r="L314" s="245" t="str">
        <f ca="1">IF(MOD(ROW()-13,2)=0,IF(ISBLANK(OFFSET('11. SEGUIMIENTO 2026'!$P$14,INT((ROW()-13)/2),0)),"",OFFSET('11. SEGUIMIENTO 2026'!$P$14,INT((ROW()-13)/2),0)),IF(ISBLANK(OFFSET('9. METAS'!$S$20,INT((ROW()-14)/2),0)),"",OFFSET('9. METAS'!$S$20,INT((ROW()-14)/2),0)))</f>
        <v/>
      </c>
      <c r="M314" s="246" t="str">
        <f ca="1">IF(MOD(ROW()-13,2)=0,IF(ISBLANK(OFFSET('11. SEGUIMIENTO 2026'!$Q$14,INT((ROW()-13)/2),0)),"",OFFSET('11. SEGUIMIENTO 2026'!$Q$14,INT((ROW()-13)/2),0)),IF(ISBLANK(OFFSET('9. METAS'!$T$20,INT((ROW()-14)/2),0)),"",OFFSET('9. METAS'!$T$20,INT((ROW()-14)/2),0)))</f>
        <v/>
      </c>
      <c r="N314" s="1013"/>
      <c r="O314" s="1014"/>
      <c r="P314" s="1015"/>
    </row>
    <row r="315" spans="3:16">
      <c r="C315" s="1016" t="str">
        <f ca="1">IF(ISBLANK(OFFSET('5. Pp (3 años)'!$C$46,INT((ROW()-13)/2),0)),"",OFFSET('5. Pp (3 años)'!$C$46,INT((ROW()-13)/2),0))</f>
        <v>Actividad</v>
      </c>
      <c r="D315" s="1018" t="str">
        <f ca="1">IF(ISBLANK(OFFSET('5. Pp (3 años)'!$D$46,INT((ROW()-13)/2),0)),"",OFFSET('5. Pp (3 años)'!$D$46,INT((ROW()-13)/2),0))</f>
        <v/>
      </c>
      <c r="E315" s="1018" t="str">
        <f ca="1">IF(ISBLANK(OFFSET('5. Pp (3 años)'!$E$46,INT((ROW()-13)/2),0)),"",OFFSET('5. Pp (3 años)'!$E$46,INT((ROW()-13)/2),0))</f>
        <v/>
      </c>
      <c r="F315" s="1021" t="str">
        <f ca="1">IF(ISBLANK(OFFSET('5. Pp (3 años)'!$K$46,INT((ROW()-13)/2),0)),"",OFFSET('5. Pp (3 años)'!$K$46,INT((ROW()-13)/2),0))</f>
        <v/>
      </c>
      <c r="G315" s="1023" t="str">
        <f ca="1">IF(ISBLANK(OFFSET('5. Pp (3 años)'!$H$46,INT((ROW()-13)/2),0)),"",OFFSET('5. Pp (3 años)'!$H$46,INT((ROW()-13)/2),0))</f>
        <v/>
      </c>
      <c r="H315" s="1002" t="str">
        <f ca="1">IF(ISBLANK(OFFSET('9. METAS'!$K$20,INT((ROW()-13)/2),0)),"",OFFSET('9. METAS'!$K$20,INT((ROW()-13)/2),0))</f>
        <v/>
      </c>
      <c r="I315" s="1004"/>
      <c r="J315" s="244" t="str">
        <f ca="1">IF(MOD(ROW()-13,2)=0,IF(ISBLANK(OFFSET('11. SEGUIMIENTO 2026'!$N$14,INT((ROW()-13)/2),0)),"",OFFSET('11. SEGUIMIENTO 2026'!$N$14,INT((ROW()-13)/2),0)),IF(ISBLANK(OFFSET('9. METAS'!$Q$20,INT((ROW()-14)/2),0)),"",OFFSET('9. METAS'!$Q$20,INT((ROW()-14)/2),0)))</f>
        <v/>
      </c>
      <c r="K315" s="245" t="str">
        <f ca="1">IF(MOD(ROW()-13,2)=0,IF(ISBLANK(OFFSET('11. SEGUIMIENTO 2026'!$O$14,INT((ROW()-13)/2),0)),"",OFFSET('11. SEGUIMIENTO 2026'!$O$14,INT((ROW()-13)/2),0)),IF(ISBLANK(OFFSET('9. METAS'!$R$20,INT((ROW()-14)/2),0)),"",OFFSET('9. METAS'!$R$20,INT((ROW()-14)/2),0)))</f>
        <v/>
      </c>
      <c r="L315" s="245" t="str">
        <f ca="1">IF(MOD(ROW()-13,2)=0,IF(ISBLANK(OFFSET('11. SEGUIMIENTO 2026'!$P$14,INT((ROW()-13)/2),0)),"",OFFSET('11. SEGUIMIENTO 2026'!$P$14,INT((ROW()-13)/2),0)),IF(ISBLANK(OFFSET('9. METAS'!$S$20,INT((ROW()-14)/2),0)),"",OFFSET('9. METAS'!$S$20,INT((ROW()-14)/2),0)))</f>
        <v/>
      </c>
      <c r="M315" s="246" t="str">
        <f ca="1">IF(MOD(ROW()-13,2)=0,IF(ISBLANK(OFFSET('11. SEGUIMIENTO 2026'!$Q$14,INT((ROW()-13)/2),0)),"",OFFSET('11. SEGUIMIENTO 2026'!$Q$14,INT((ROW()-13)/2),0)),IF(ISBLANK(OFFSET('9. METAS'!$T$20,INT((ROW()-14)/2),0)),"",OFFSET('9. METAS'!$T$20,INT((ROW()-14)/2),0)))</f>
        <v/>
      </c>
      <c r="N315" s="1006" t="str">
        <f t="shared" ref="N315" ca="1" si="298">IFERROR(J315/J316,"ND")</f>
        <v>ND</v>
      </c>
      <c r="O315" s="1008" t="str">
        <f t="shared" ref="O315" ca="1" si="299">IFERROR(((J315+K315+L315)/H315),"ND")</f>
        <v>ND</v>
      </c>
      <c r="P315" s="1010"/>
    </row>
    <row r="316" spans="3:16">
      <c r="C316" s="1025"/>
      <c r="D316" s="1018"/>
      <c r="E316" s="1018"/>
      <c r="F316" s="1021"/>
      <c r="G316" s="1023"/>
      <c r="H316" s="1002"/>
      <c r="I316" s="1012"/>
      <c r="J316" s="244" t="str">
        <f ca="1">IF(MOD(ROW()-13,2)=0,IF(ISBLANK(OFFSET('11. SEGUIMIENTO 2026'!$N$14,INT((ROW()-13)/2),0)),"",OFFSET('11. SEGUIMIENTO 2026'!$N$14,INT((ROW()-13)/2),0)),IF(ISBLANK(OFFSET('9. METAS'!$Q$20,INT((ROW()-14)/2),0)),"",OFFSET('9. METAS'!$Q$20,INT((ROW()-14)/2),0)))</f>
        <v/>
      </c>
      <c r="K316" s="245" t="str">
        <f ca="1">IF(MOD(ROW()-13,2)=0,IF(ISBLANK(OFFSET('11. SEGUIMIENTO 2026'!$O$14,INT((ROW()-13)/2),0)),"",OFFSET('11. SEGUIMIENTO 2026'!$O$14,INT((ROW()-13)/2),0)),IF(ISBLANK(OFFSET('9. METAS'!$R$20,INT((ROW()-14)/2),0)),"",OFFSET('9. METAS'!$R$20,INT((ROW()-14)/2),0)))</f>
        <v/>
      </c>
      <c r="L316" s="245" t="str">
        <f ca="1">IF(MOD(ROW()-13,2)=0,IF(ISBLANK(OFFSET('11. SEGUIMIENTO 2026'!$P$14,INT((ROW()-13)/2),0)),"",OFFSET('11. SEGUIMIENTO 2026'!$P$14,INT((ROW()-13)/2),0)),IF(ISBLANK(OFFSET('9. METAS'!$S$20,INT((ROW()-14)/2),0)),"",OFFSET('9. METAS'!$S$20,INT((ROW()-14)/2),0)))</f>
        <v/>
      </c>
      <c r="M316" s="246" t="str">
        <f ca="1">IF(MOD(ROW()-13,2)=0,IF(ISBLANK(OFFSET('11. SEGUIMIENTO 2026'!$Q$14,INT((ROW()-13)/2),0)),"",OFFSET('11. SEGUIMIENTO 2026'!$Q$14,INT((ROW()-13)/2),0)),IF(ISBLANK(OFFSET('9. METAS'!$T$20,INT((ROW()-14)/2),0)),"",OFFSET('9. METAS'!$T$20,INT((ROW()-14)/2),0)))</f>
        <v/>
      </c>
      <c r="N316" s="1013"/>
      <c r="O316" s="1014"/>
      <c r="P316" s="1015"/>
    </row>
    <row r="317" spans="3:16">
      <c r="C317" s="1016" t="str">
        <f ca="1">IF(ISBLANK(OFFSET('5. Pp (3 años)'!$C$46,INT((ROW()-13)/2),0)),"",OFFSET('5. Pp (3 años)'!$C$46,INT((ROW()-13)/2),0))</f>
        <v>Componente</v>
      </c>
      <c r="D317" s="1018" t="str">
        <f ca="1">IF(ISBLANK(OFFSET('5. Pp (3 años)'!$D$46,INT((ROW()-13)/2),0)),"",OFFSET('5. Pp (3 años)'!$D$46,INT((ROW()-13)/2),0))</f>
        <v xml:space="preserve">4.1.1.1.26  Programas de intervención integral para entornos escolares dignos y seguros implementados.
</v>
      </c>
      <c r="E317" s="1018" t="str">
        <f ca="1">IF(ISBLANK(OFFSET('5. Pp (3 años)'!$E$46,INT((ROW()-13)/2),0)),"",OFFSET('5. Pp (3 años)'!$E$46,INT((ROW()-13)/2),0))</f>
        <v>PPIIE: Porcentaje de programas de intervención integral escolar realizados.</v>
      </c>
      <c r="F317" s="1021" t="str">
        <f ca="1">IF(ISBLANK(OFFSET('5. Pp (3 años)'!$K$46,INT((ROW()-13)/2),0)),"",OFFSET('5. Pp (3 años)'!$K$46,INT((ROW()-13)/2),0))</f>
        <v>Ascendente</v>
      </c>
      <c r="G317" s="1023" t="str">
        <f ca="1">IF(ISBLANK(OFFSET('5. Pp (3 años)'!$H$46,INT((ROW()-13)/2),0)),"",OFFSET('5. Pp (3 años)'!$H$46,INT((ROW()-13)/2),0))</f>
        <v>Trimestral</v>
      </c>
      <c r="H317" s="1002">
        <f ca="1">IF(ISBLANK(OFFSET('9. METAS'!$K$20,INT((ROW()-13)/2),0)),"",OFFSET('9. METAS'!$K$20,INT((ROW()-13)/2),0))</f>
        <v>100</v>
      </c>
      <c r="I317" s="1004"/>
      <c r="J317" s="244">
        <f ca="1">IF(MOD(ROW()-13,2)=0,IF(ISBLANK(OFFSET('11. SEGUIMIENTO 2026'!$N$14,INT((ROW()-13)/2),0)),"",OFFSET('11. SEGUIMIENTO 2026'!$N$14,INT((ROW()-13)/2),0)),IF(ISBLANK(OFFSET('9. METAS'!$Q$20,INT((ROW()-14)/2),0)),"",OFFSET('9. METAS'!$Q$20,INT((ROW()-14)/2),0)))</f>
        <v>25</v>
      </c>
      <c r="K317" s="245" t="str">
        <f ca="1">IF(MOD(ROW()-13,2)=0,IF(ISBLANK(OFFSET('11. SEGUIMIENTO 2026'!$O$14,INT((ROW()-13)/2),0)),"",OFFSET('11. SEGUIMIENTO 2026'!$O$14,INT((ROW()-13)/2),0)),IF(ISBLANK(OFFSET('9. METAS'!$R$20,INT((ROW()-14)/2),0)),"",OFFSET('9. METAS'!$R$20,INT((ROW()-14)/2),0)))</f>
        <v/>
      </c>
      <c r="L317" s="245" t="str">
        <f ca="1">IF(MOD(ROW()-13,2)=0,IF(ISBLANK(OFFSET('11. SEGUIMIENTO 2026'!$P$14,INT((ROW()-13)/2),0)),"",OFFSET('11. SEGUIMIENTO 2026'!$P$14,INT((ROW()-13)/2),0)),IF(ISBLANK(OFFSET('9. METAS'!$S$20,INT((ROW()-14)/2),0)),"",OFFSET('9. METAS'!$S$20,INT((ROW()-14)/2),0)))</f>
        <v/>
      </c>
      <c r="M317" s="246" t="str">
        <f ca="1">IF(MOD(ROW()-13,2)=0,IF(ISBLANK(OFFSET('11. SEGUIMIENTO 2026'!$Q$14,INT((ROW()-13)/2),0)),"",OFFSET('11. SEGUIMIENTO 2026'!$Q$14,INT((ROW()-13)/2),0)),IF(ISBLANK(OFFSET('9. METAS'!$T$20,INT((ROW()-14)/2),0)),"",OFFSET('9. METAS'!$T$20,INT((ROW()-14)/2),0)))</f>
        <v/>
      </c>
      <c r="N317" s="1006">
        <f t="shared" ref="N317" ca="1" si="300">IFERROR(J317/J318,"ND")</f>
        <v>1</v>
      </c>
      <c r="O317" s="1008" t="str">
        <f t="shared" ref="O317" ca="1" si="301">IFERROR(((J317+K317+L317)/H317),"ND")</f>
        <v>ND</v>
      </c>
      <c r="P317" s="1010"/>
    </row>
    <row r="318" spans="3:16">
      <c r="C318" s="1025"/>
      <c r="D318" s="1018"/>
      <c r="E318" s="1018"/>
      <c r="F318" s="1021"/>
      <c r="G318" s="1023"/>
      <c r="H318" s="1002"/>
      <c r="I318" s="1012"/>
      <c r="J318" s="244">
        <f ca="1">IF(MOD(ROW()-13,2)=0,IF(ISBLANK(OFFSET('11. SEGUIMIENTO 2026'!$N$14,INT((ROW()-13)/2),0)),"",OFFSET('11. SEGUIMIENTO 2026'!$N$14,INT((ROW()-13)/2),0)),IF(ISBLANK(OFFSET('9. METAS'!$Q$20,INT((ROW()-14)/2),0)),"",OFFSET('9. METAS'!$Q$20,INT((ROW()-14)/2),0)))</f>
        <v>25</v>
      </c>
      <c r="K318" s="245">
        <f ca="1">IF(MOD(ROW()-13,2)=0,IF(ISBLANK(OFFSET('11. SEGUIMIENTO 2026'!$O$14,INT((ROW()-13)/2),0)),"",OFFSET('11. SEGUIMIENTO 2026'!$O$14,INT((ROW()-13)/2),0)),IF(ISBLANK(OFFSET('9. METAS'!$R$20,INT((ROW()-14)/2),0)),"",OFFSET('9. METAS'!$R$20,INT((ROW()-14)/2),0)))</f>
        <v>25</v>
      </c>
      <c r="L318" s="245">
        <f ca="1">IF(MOD(ROW()-13,2)=0,IF(ISBLANK(OFFSET('11. SEGUIMIENTO 2026'!$P$14,INT((ROW()-13)/2),0)),"",OFFSET('11. SEGUIMIENTO 2026'!$P$14,INT((ROW()-13)/2),0)),IF(ISBLANK(OFFSET('9. METAS'!$S$20,INT((ROW()-14)/2),0)),"",OFFSET('9. METAS'!$S$20,INT((ROW()-14)/2),0)))</f>
        <v>25</v>
      </c>
      <c r="M318" s="246">
        <f ca="1">IF(MOD(ROW()-13,2)=0,IF(ISBLANK(OFFSET('11. SEGUIMIENTO 2026'!$Q$14,INT((ROW()-13)/2),0)),"",OFFSET('11. SEGUIMIENTO 2026'!$Q$14,INT((ROW()-13)/2),0)),IF(ISBLANK(OFFSET('9. METAS'!$T$20,INT((ROW()-14)/2),0)),"",OFFSET('9. METAS'!$T$20,INT((ROW()-14)/2),0)))</f>
        <v>25</v>
      </c>
      <c r="N318" s="1013"/>
      <c r="O318" s="1014"/>
      <c r="P318" s="1015"/>
    </row>
    <row r="319" spans="3:16">
      <c r="C319" s="1016" t="str">
        <f ca="1">IF(ISBLANK(OFFSET('5. Pp (3 años)'!$C$46,INT((ROW()-13)/2),0)),"",OFFSET('5. Pp (3 años)'!$C$46,INT((ROW()-13)/2),0))</f>
        <v>Actividad</v>
      </c>
      <c r="D319" s="1018" t="str">
        <f ca="1">IF(ISBLANK(OFFSET('5. Pp (3 años)'!$D$46,INT((ROW()-13)/2),0)),"",OFFSET('5. Pp (3 años)'!$D$46,INT((ROW()-13)/2),0))</f>
        <v>4.1.1.1.26.1 Gestión y canalización de requerimientos para el fortalecimiento de la infraestructura educativa.</v>
      </c>
      <c r="E319" s="1018" t="str">
        <f ca="1">IF(ISBLANK(OFFSET('5. Pp (3 años)'!$E$46,INT((ROW()-13)/2),0)),"",OFFSET('5. Pp (3 años)'!$E$46,INT((ROW()-13)/2),0))</f>
        <v>PSDIG:  Porcentaje de solicitudes y diagnósticos de infraestructura gestionados.</v>
      </c>
      <c r="F319" s="1021" t="str">
        <f ca="1">IF(ISBLANK(OFFSET('5. Pp (3 años)'!$K$46,INT((ROW()-13)/2),0)),"",OFFSET('5. Pp (3 años)'!$K$46,INT((ROW()-13)/2),0))</f>
        <v>Ascendente</v>
      </c>
      <c r="G319" s="1023" t="str">
        <f ca="1">IF(ISBLANK(OFFSET('5. Pp (3 años)'!$H$46,INT((ROW()-13)/2),0)),"",OFFSET('5. Pp (3 años)'!$H$46,INT((ROW()-13)/2),0))</f>
        <v>Trimestral</v>
      </c>
      <c r="H319" s="1002">
        <f ca="1">IF(ISBLANK(OFFSET('9. METAS'!$K$20,INT((ROW()-13)/2),0)),"",OFFSET('9. METAS'!$K$20,INT((ROW()-13)/2),0))</f>
        <v>12</v>
      </c>
      <c r="I319" s="1004"/>
      <c r="J319" s="244">
        <f ca="1">IF(MOD(ROW()-13,2)=0,IF(ISBLANK(OFFSET('11. SEGUIMIENTO 2026'!$N$14,INT((ROW()-13)/2),0)),"",OFFSET('11. SEGUIMIENTO 2026'!$N$14,INT((ROW()-13)/2),0)),IF(ISBLANK(OFFSET('9. METAS'!$Q$20,INT((ROW()-14)/2),0)),"",OFFSET('9. METAS'!$Q$20,INT((ROW()-14)/2),0)))</f>
        <v>3</v>
      </c>
      <c r="K319" s="245" t="str">
        <f ca="1">IF(MOD(ROW()-13,2)=0,IF(ISBLANK(OFFSET('11. SEGUIMIENTO 2026'!$O$14,INT((ROW()-13)/2),0)),"",OFFSET('11. SEGUIMIENTO 2026'!$O$14,INT((ROW()-13)/2),0)),IF(ISBLANK(OFFSET('9. METAS'!$R$20,INT((ROW()-14)/2),0)),"",OFFSET('9. METAS'!$R$20,INT((ROW()-14)/2),0)))</f>
        <v/>
      </c>
      <c r="L319" s="245" t="str">
        <f ca="1">IF(MOD(ROW()-13,2)=0,IF(ISBLANK(OFFSET('11. SEGUIMIENTO 2026'!$P$14,INT((ROW()-13)/2),0)),"",OFFSET('11. SEGUIMIENTO 2026'!$P$14,INT((ROW()-13)/2),0)),IF(ISBLANK(OFFSET('9. METAS'!$S$20,INT((ROW()-14)/2),0)),"",OFFSET('9. METAS'!$S$20,INT((ROW()-14)/2),0)))</f>
        <v/>
      </c>
      <c r="M319" s="246" t="str">
        <f ca="1">IF(MOD(ROW()-13,2)=0,IF(ISBLANK(OFFSET('11. SEGUIMIENTO 2026'!$Q$14,INT((ROW()-13)/2),0)),"",OFFSET('11. SEGUIMIENTO 2026'!$Q$14,INT((ROW()-13)/2),0)),IF(ISBLANK(OFFSET('9. METAS'!$T$20,INT((ROW()-14)/2),0)),"",OFFSET('9. METAS'!$T$20,INT((ROW()-14)/2),0)))</f>
        <v/>
      </c>
      <c r="N319" s="1006">
        <f t="shared" ref="N319" ca="1" si="302">IFERROR(J319/J320,"ND")</f>
        <v>1</v>
      </c>
      <c r="O319" s="1008" t="str">
        <f t="shared" ref="O319" ca="1" si="303">IFERROR(((J319+K319+L319)/H319),"ND")</f>
        <v>ND</v>
      </c>
      <c r="P319" s="1010"/>
    </row>
    <row r="320" spans="3:16">
      <c r="C320" s="1025"/>
      <c r="D320" s="1018"/>
      <c r="E320" s="1018"/>
      <c r="F320" s="1021"/>
      <c r="G320" s="1023"/>
      <c r="H320" s="1002"/>
      <c r="I320" s="1012"/>
      <c r="J320" s="244">
        <f ca="1">IF(MOD(ROW()-13,2)=0,IF(ISBLANK(OFFSET('11. SEGUIMIENTO 2026'!$N$14,INT((ROW()-13)/2),0)),"",OFFSET('11. SEGUIMIENTO 2026'!$N$14,INT((ROW()-13)/2),0)),IF(ISBLANK(OFFSET('9. METAS'!$Q$20,INT((ROW()-14)/2),0)),"",OFFSET('9. METAS'!$Q$20,INT((ROW()-14)/2),0)))</f>
        <v>3</v>
      </c>
      <c r="K320" s="245">
        <f ca="1">IF(MOD(ROW()-13,2)=0,IF(ISBLANK(OFFSET('11. SEGUIMIENTO 2026'!$O$14,INT((ROW()-13)/2),0)),"",OFFSET('11. SEGUIMIENTO 2026'!$O$14,INT((ROW()-13)/2),0)),IF(ISBLANK(OFFSET('9. METAS'!$R$20,INT((ROW()-14)/2),0)),"",OFFSET('9. METAS'!$R$20,INT((ROW()-14)/2),0)))</f>
        <v>3</v>
      </c>
      <c r="L320" s="245">
        <f ca="1">IF(MOD(ROW()-13,2)=0,IF(ISBLANK(OFFSET('11. SEGUIMIENTO 2026'!$P$14,INT((ROW()-13)/2),0)),"",OFFSET('11. SEGUIMIENTO 2026'!$P$14,INT((ROW()-13)/2),0)),IF(ISBLANK(OFFSET('9. METAS'!$S$20,INT((ROW()-14)/2),0)),"",OFFSET('9. METAS'!$S$20,INT((ROW()-14)/2),0)))</f>
        <v>3</v>
      </c>
      <c r="M320" s="246">
        <f ca="1">IF(MOD(ROW()-13,2)=0,IF(ISBLANK(OFFSET('11. SEGUIMIENTO 2026'!$Q$14,INT((ROW()-13)/2),0)),"",OFFSET('11. SEGUIMIENTO 2026'!$Q$14,INT((ROW()-13)/2),0)),IF(ISBLANK(OFFSET('9. METAS'!$T$20,INT((ROW()-14)/2),0)),"",OFFSET('9. METAS'!$T$20,INT((ROW()-14)/2),0)))</f>
        <v>3</v>
      </c>
      <c r="N320" s="1013"/>
      <c r="O320" s="1014"/>
      <c r="P320" s="1015"/>
    </row>
    <row r="321" spans="3:16">
      <c r="C321" s="1016" t="str">
        <f ca="1">IF(ISBLANK(OFFSET('5. Pp (3 años)'!$C$46,INT((ROW()-13)/2),0)),"",OFFSET('5. Pp (3 años)'!$C$46,INT((ROW()-13)/2),0))</f>
        <v>Actividad</v>
      </c>
      <c r="D321" s="1018" t="str">
        <f ca="1">IF(ISBLANK(OFFSET('5. Pp (3 años)'!$D$46,INT((ROW()-13)/2),0)),"",OFFSET('5. Pp (3 años)'!$D$46,INT((ROW()-13)/2),0))</f>
        <v xml:space="preserve">4.1.1.1.26.2  Ejecución de servicios educativos transversales para la seguridad y el bienestar escolar.
</v>
      </c>
      <c r="E321" s="1018" t="str">
        <f ca="1">IF(ISBLANK(OFFSET('5. Pp (3 años)'!$E$46,INT((ROW()-13)/2),0)),"",OFFSET('5. Pp (3 años)'!$E$46,INT((ROW()-13)/2),0))</f>
        <v>PSECI: Porcentaje de servicios educativos complementarios impartidos.</v>
      </c>
      <c r="F321" s="1021" t="str">
        <f ca="1">IF(ISBLANK(OFFSET('5. Pp (3 años)'!$K$46,INT((ROW()-13)/2),0)),"",OFFSET('5. Pp (3 años)'!$K$46,INT((ROW()-13)/2),0))</f>
        <v>Ascendente</v>
      </c>
      <c r="G321" s="1023" t="str">
        <f ca="1">IF(ISBLANK(OFFSET('5. Pp (3 años)'!$H$46,INT((ROW()-13)/2),0)),"",OFFSET('5. Pp (3 años)'!$H$46,INT((ROW()-13)/2),0))</f>
        <v>Trimestral</v>
      </c>
      <c r="H321" s="1002">
        <f ca="1">IF(ISBLANK(OFFSET('9. METAS'!$K$20,INT((ROW()-13)/2),0)),"",OFFSET('9. METAS'!$K$20,INT((ROW()-13)/2),0))</f>
        <v>28</v>
      </c>
      <c r="I321" s="1004"/>
      <c r="J321" s="244">
        <f ca="1">IF(MOD(ROW()-13,2)=0,IF(ISBLANK(OFFSET('11. SEGUIMIENTO 2026'!$N$14,INT((ROW()-13)/2),0)),"",OFFSET('11. SEGUIMIENTO 2026'!$N$14,INT((ROW()-13)/2),0)),IF(ISBLANK(OFFSET('9. METAS'!$Q$20,INT((ROW()-14)/2),0)),"",OFFSET('9. METAS'!$Q$20,INT((ROW()-14)/2),0)))</f>
        <v>8</v>
      </c>
      <c r="K321" s="245" t="str">
        <f ca="1">IF(MOD(ROW()-13,2)=0,IF(ISBLANK(OFFSET('11. SEGUIMIENTO 2026'!$O$14,INT((ROW()-13)/2),0)),"",OFFSET('11. SEGUIMIENTO 2026'!$O$14,INT((ROW()-13)/2),0)),IF(ISBLANK(OFFSET('9. METAS'!$R$20,INT((ROW()-14)/2),0)),"",OFFSET('9. METAS'!$R$20,INT((ROW()-14)/2),0)))</f>
        <v/>
      </c>
      <c r="L321" s="245" t="str">
        <f ca="1">IF(MOD(ROW()-13,2)=0,IF(ISBLANK(OFFSET('11. SEGUIMIENTO 2026'!$P$14,INT((ROW()-13)/2),0)),"",OFFSET('11. SEGUIMIENTO 2026'!$P$14,INT((ROW()-13)/2),0)),IF(ISBLANK(OFFSET('9. METAS'!$S$20,INT((ROW()-14)/2),0)),"",OFFSET('9. METAS'!$S$20,INT((ROW()-14)/2),0)))</f>
        <v/>
      </c>
      <c r="M321" s="246" t="str">
        <f ca="1">IF(MOD(ROW()-13,2)=0,IF(ISBLANK(OFFSET('11. SEGUIMIENTO 2026'!$Q$14,INT((ROW()-13)/2),0)),"",OFFSET('11. SEGUIMIENTO 2026'!$Q$14,INT((ROW()-13)/2),0)),IF(ISBLANK(OFFSET('9. METAS'!$T$20,INT((ROW()-14)/2),0)),"",OFFSET('9. METAS'!$T$20,INT((ROW()-14)/2),0)))</f>
        <v/>
      </c>
      <c r="N321" s="1006">
        <f t="shared" ref="N321" ca="1" si="304">IFERROR(J321/J322,"ND")</f>
        <v>1</v>
      </c>
      <c r="O321" s="1008" t="str">
        <f t="shared" ref="O321" ca="1" si="305">IFERROR(((J321+K321+L321)/H321),"ND")</f>
        <v>ND</v>
      </c>
      <c r="P321" s="1010"/>
    </row>
    <row r="322" spans="3:16">
      <c r="C322" s="1025"/>
      <c r="D322" s="1018"/>
      <c r="E322" s="1018"/>
      <c r="F322" s="1021"/>
      <c r="G322" s="1023"/>
      <c r="H322" s="1002"/>
      <c r="I322" s="1012"/>
      <c r="J322" s="244">
        <f ca="1">IF(MOD(ROW()-13,2)=0,IF(ISBLANK(OFFSET('11. SEGUIMIENTO 2026'!$N$14,INT((ROW()-13)/2),0)),"",OFFSET('11. SEGUIMIENTO 2026'!$N$14,INT((ROW()-13)/2),0)),IF(ISBLANK(OFFSET('9. METAS'!$Q$20,INT((ROW()-14)/2),0)),"",OFFSET('9. METAS'!$Q$20,INT((ROW()-14)/2),0)))</f>
        <v>8</v>
      </c>
      <c r="K322" s="245">
        <f ca="1">IF(MOD(ROW()-13,2)=0,IF(ISBLANK(OFFSET('11. SEGUIMIENTO 2026'!$O$14,INT((ROW()-13)/2),0)),"",OFFSET('11. SEGUIMIENTO 2026'!$O$14,INT((ROW()-13)/2),0)),IF(ISBLANK(OFFSET('9. METAS'!$R$20,INT((ROW()-14)/2),0)),"",OFFSET('9. METAS'!$R$20,INT((ROW()-14)/2),0)))</f>
        <v>7</v>
      </c>
      <c r="L322" s="245">
        <f ca="1">IF(MOD(ROW()-13,2)=0,IF(ISBLANK(OFFSET('11. SEGUIMIENTO 2026'!$P$14,INT((ROW()-13)/2),0)),"",OFFSET('11. SEGUIMIENTO 2026'!$P$14,INT((ROW()-13)/2),0)),IF(ISBLANK(OFFSET('9. METAS'!$S$20,INT((ROW()-14)/2),0)),"",OFFSET('9. METAS'!$S$20,INT((ROW()-14)/2),0)))</f>
        <v>7</v>
      </c>
      <c r="M322" s="246">
        <f ca="1">IF(MOD(ROW()-13,2)=0,IF(ISBLANK(OFFSET('11. SEGUIMIENTO 2026'!$Q$14,INT((ROW()-13)/2),0)),"",OFFSET('11. SEGUIMIENTO 2026'!$Q$14,INT((ROW()-13)/2),0)),IF(ISBLANK(OFFSET('9. METAS'!$T$20,INT((ROW()-14)/2),0)),"",OFFSET('9. METAS'!$T$20,INT((ROW()-14)/2),0)))</f>
        <v>6</v>
      </c>
      <c r="N322" s="1013"/>
      <c r="O322" s="1014"/>
      <c r="P322" s="1015"/>
    </row>
    <row r="323" spans="3:16">
      <c r="C323" s="1016" t="str">
        <f ca="1">IF(ISBLANK(OFFSET('5. Pp (3 años)'!$C$46,INT((ROW()-13)/2),0)),"",OFFSET('5. Pp (3 años)'!$C$46,INT((ROW()-13)/2),0))</f>
        <v>Actividad</v>
      </c>
      <c r="D323" s="1018" t="str">
        <f ca="1">IF(ISBLANK(OFFSET('5. Pp (3 años)'!$D$46,INT((ROW()-13)/2),0)),"",OFFSET('5. Pp (3 años)'!$D$46,INT((ROW()-13)/2),0))</f>
        <v/>
      </c>
      <c r="E323" s="1018" t="str">
        <f ca="1">IF(ISBLANK(OFFSET('5. Pp (3 años)'!$E$46,INT((ROW()-13)/2),0)),"",OFFSET('5. Pp (3 años)'!$E$46,INT((ROW()-13)/2),0))</f>
        <v/>
      </c>
      <c r="F323" s="1021" t="str">
        <f ca="1">IF(ISBLANK(OFFSET('5. Pp (3 años)'!$K$46,INT((ROW()-13)/2),0)),"",OFFSET('5. Pp (3 años)'!$K$46,INT((ROW()-13)/2),0))</f>
        <v/>
      </c>
      <c r="G323" s="1023" t="str">
        <f ca="1">IF(ISBLANK(OFFSET('5. Pp (3 años)'!$H$46,INT((ROW()-13)/2),0)),"",OFFSET('5. Pp (3 años)'!$H$46,INT((ROW()-13)/2),0))</f>
        <v/>
      </c>
      <c r="H323" s="1002" t="str">
        <f ca="1">IF(ISBLANK(OFFSET('9. METAS'!$K$20,INT((ROW()-13)/2),0)),"",OFFSET('9. METAS'!$K$20,INT((ROW()-13)/2),0))</f>
        <v/>
      </c>
      <c r="I323" s="1004"/>
      <c r="J323" s="244" t="str">
        <f ca="1">IF(MOD(ROW()-13,2)=0,IF(ISBLANK(OFFSET('11. SEGUIMIENTO 2026'!$N$14,INT((ROW()-13)/2),0)),"",OFFSET('11. SEGUIMIENTO 2026'!$N$14,INT((ROW()-13)/2),0)),IF(ISBLANK(OFFSET('9. METAS'!$Q$20,INT((ROW()-14)/2),0)),"",OFFSET('9. METAS'!$Q$20,INT((ROW()-14)/2),0)))</f>
        <v/>
      </c>
      <c r="K323" s="245" t="str">
        <f ca="1">IF(MOD(ROW()-13,2)=0,IF(ISBLANK(OFFSET('11. SEGUIMIENTO 2026'!$O$14,INT((ROW()-13)/2),0)),"",OFFSET('11. SEGUIMIENTO 2026'!$O$14,INT((ROW()-13)/2),0)),IF(ISBLANK(OFFSET('9. METAS'!$R$20,INT((ROW()-14)/2),0)),"",OFFSET('9. METAS'!$R$20,INT((ROW()-14)/2),0)))</f>
        <v/>
      </c>
      <c r="L323" s="245" t="str">
        <f ca="1">IF(MOD(ROW()-13,2)=0,IF(ISBLANK(OFFSET('11. SEGUIMIENTO 2026'!$P$14,INT((ROW()-13)/2),0)),"",OFFSET('11. SEGUIMIENTO 2026'!$P$14,INT((ROW()-13)/2),0)),IF(ISBLANK(OFFSET('9. METAS'!$S$20,INT((ROW()-14)/2),0)),"",OFFSET('9. METAS'!$S$20,INT((ROW()-14)/2),0)))</f>
        <v/>
      </c>
      <c r="M323" s="246" t="str">
        <f ca="1">IF(MOD(ROW()-13,2)=0,IF(ISBLANK(OFFSET('11. SEGUIMIENTO 2026'!$Q$14,INT((ROW()-13)/2),0)),"",OFFSET('11. SEGUIMIENTO 2026'!$Q$14,INT((ROW()-13)/2),0)),IF(ISBLANK(OFFSET('9. METAS'!$T$20,INT((ROW()-14)/2),0)),"",OFFSET('9. METAS'!$T$20,INT((ROW()-14)/2),0)))</f>
        <v/>
      </c>
      <c r="N323" s="1006" t="str">
        <f t="shared" ref="N323" ca="1" si="306">IFERROR(J323/J324,"ND")</f>
        <v>ND</v>
      </c>
      <c r="O323" s="1008" t="str">
        <f t="shared" ref="O323" ca="1" si="307">IFERROR(((J323+K323+L323)/H323),"ND")</f>
        <v>ND</v>
      </c>
      <c r="P323" s="1010"/>
    </row>
    <row r="324" spans="3:16">
      <c r="C324" s="1025"/>
      <c r="D324" s="1018"/>
      <c r="E324" s="1018"/>
      <c r="F324" s="1021"/>
      <c r="G324" s="1023"/>
      <c r="H324" s="1002"/>
      <c r="I324" s="1012"/>
      <c r="J324" s="244" t="str">
        <f ca="1">IF(MOD(ROW()-13,2)=0,IF(ISBLANK(OFFSET('11. SEGUIMIENTO 2026'!$N$14,INT((ROW()-13)/2),0)),"",OFFSET('11. SEGUIMIENTO 2026'!$N$14,INT((ROW()-13)/2),0)),IF(ISBLANK(OFFSET('9. METAS'!$Q$20,INT((ROW()-14)/2),0)),"",OFFSET('9. METAS'!$Q$20,INT((ROW()-14)/2),0)))</f>
        <v/>
      </c>
      <c r="K324" s="245" t="str">
        <f ca="1">IF(MOD(ROW()-13,2)=0,IF(ISBLANK(OFFSET('11. SEGUIMIENTO 2026'!$O$14,INT((ROW()-13)/2),0)),"",OFFSET('11. SEGUIMIENTO 2026'!$O$14,INT((ROW()-13)/2),0)),IF(ISBLANK(OFFSET('9. METAS'!$R$20,INT((ROW()-14)/2),0)),"",OFFSET('9. METAS'!$R$20,INT((ROW()-14)/2),0)))</f>
        <v/>
      </c>
      <c r="L324" s="245" t="str">
        <f ca="1">IF(MOD(ROW()-13,2)=0,IF(ISBLANK(OFFSET('11. SEGUIMIENTO 2026'!$P$14,INT((ROW()-13)/2),0)),"",OFFSET('11. SEGUIMIENTO 2026'!$P$14,INT((ROW()-13)/2),0)),IF(ISBLANK(OFFSET('9. METAS'!$S$20,INT((ROW()-14)/2),0)),"",OFFSET('9. METAS'!$S$20,INT((ROW()-14)/2),0)))</f>
        <v/>
      </c>
      <c r="M324" s="246" t="str">
        <f ca="1">IF(MOD(ROW()-13,2)=0,IF(ISBLANK(OFFSET('11. SEGUIMIENTO 2026'!$Q$14,INT((ROW()-13)/2),0)),"",OFFSET('11. SEGUIMIENTO 2026'!$Q$14,INT((ROW()-13)/2),0)),IF(ISBLANK(OFFSET('9. METAS'!$T$20,INT((ROW()-14)/2),0)),"",OFFSET('9. METAS'!$T$20,INT((ROW()-14)/2),0)))</f>
        <v/>
      </c>
      <c r="N324" s="1013"/>
      <c r="O324" s="1014"/>
      <c r="P324" s="1015"/>
    </row>
    <row r="325" spans="3:16">
      <c r="C325" s="1016" t="str">
        <f ca="1">IF(ISBLANK(OFFSET('5. Pp (3 años)'!$C$46,INT((ROW()-13)/2),0)),"",OFFSET('5. Pp (3 años)'!$C$46,INT((ROW()-13)/2),0))</f>
        <v>Actividad</v>
      </c>
      <c r="D325" s="1018" t="str">
        <f ca="1">IF(ISBLANK(OFFSET('5. Pp (3 años)'!$D$46,INT((ROW()-13)/2),0)),"",OFFSET('5. Pp (3 años)'!$D$46,INT((ROW()-13)/2),0))</f>
        <v/>
      </c>
      <c r="E325" s="1018" t="str">
        <f ca="1">IF(ISBLANK(OFFSET('5. Pp (3 años)'!$E$46,INT((ROW()-13)/2),0)),"",OFFSET('5. Pp (3 años)'!$E$46,INT((ROW()-13)/2),0))</f>
        <v/>
      </c>
      <c r="F325" s="1021" t="str">
        <f ca="1">IF(ISBLANK(OFFSET('5. Pp (3 años)'!$K$46,INT((ROW()-13)/2),0)),"",OFFSET('5. Pp (3 años)'!$K$46,INT((ROW()-13)/2),0))</f>
        <v/>
      </c>
      <c r="G325" s="1023" t="str">
        <f ca="1">IF(ISBLANK(OFFSET('5. Pp (3 años)'!$H$46,INT((ROW()-13)/2),0)),"",OFFSET('5. Pp (3 años)'!$H$46,INT((ROW()-13)/2),0))</f>
        <v/>
      </c>
      <c r="H325" s="1002" t="str">
        <f ca="1">IF(ISBLANK(OFFSET('9. METAS'!$K$20,INT((ROW()-13)/2),0)),"",OFFSET('9. METAS'!$K$20,INT((ROW()-13)/2),0))</f>
        <v/>
      </c>
      <c r="I325" s="1004"/>
      <c r="J325" s="244" t="str">
        <f ca="1">IF(MOD(ROW()-13,2)=0,IF(ISBLANK(OFFSET('11. SEGUIMIENTO 2026'!$N$14,INT((ROW()-13)/2),0)),"",OFFSET('11. SEGUIMIENTO 2026'!$N$14,INT((ROW()-13)/2),0)),IF(ISBLANK(OFFSET('9. METAS'!$Q$20,INT((ROW()-14)/2),0)),"",OFFSET('9. METAS'!$Q$20,INT((ROW()-14)/2),0)))</f>
        <v/>
      </c>
      <c r="K325" s="245" t="str">
        <f ca="1">IF(MOD(ROW()-13,2)=0,IF(ISBLANK(OFFSET('11. SEGUIMIENTO 2026'!$O$14,INT((ROW()-13)/2),0)),"",OFFSET('11. SEGUIMIENTO 2026'!$O$14,INT((ROW()-13)/2),0)),IF(ISBLANK(OFFSET('9. METAS'!$R$20,INT((ROW()-14)/2),0)),"",OFFSET('9. METAS'!$R$20,INT((ROW()-14)/2),0)))</f>
        <v/>
      </c>
      <c r="L325" s="245" t="str">
        <f ca="1">IF(MOD(ROW()-13,2)=0,IF(ISBLANK(OFFSET('11. SEGUIMIENTO 2026'!$P$14,INT((ROW()-13)/2),0)),"",OFFSET('11. SEGUIMIENTO 2026'!$P$14,INT((ROW()-13)/2),0)),IF(ISBLANK(OFFSET('9. METAS'!$S$20,INT((ROW()-14)/2),0)),"",OFFSET('9. METAS'!$S$20,INT((ROW()-14)/2),0)))</f>
        <v/>
      </c>
      <c r="M325" s="246" t="str">
        <f ca="1">IF(MOD(ROW()-13,2)=0,IF(ISBLANK(OFFSET('11. SEGUIMIENTO 2026'!$Q$14,INT((ROW()-13)/2),0)),"",OFFSET('11. SEGUIMIENTO 2026'!$Q$14,INT((ROW()-13)/2),0)),IF(ISBLANK(OFFSET('9. METAS'!$T$20,INT((ROW()-14)/2),0)),"",OFFSET('9. METAS'!$T$20,INT((ROW()-14)/2),0)))</f>
        <v/>
      </c>
      <c r="N325" s="1006" t="str">
        <f t="shared" ref="N325" ca="1" si="308">IFERROR(J325/J326,"ND")</f>
        <v>ND</v>
      </c>
      <c r="O325" s="1008" t="str">
        <f t="shared" ref="O325" ca="1" si="309">IFERROR(((J325+K325+L325)/H325),"ND")</f>
        <v>ND</v>
      </c>
      <c r="P325" s="1010"/>
    </row>
    <row r="326" spans="3:16">
      <c r="C326" s="1025"/>
      <c r="D326" s="1018"/>
      <c r="E326" s="1018"/>
      <c r="F326" s="1021"/>
      <c r="G326" s="1023"/>
      <c r="H326" s="1002"/>
      <c r="I326" s="1012"/>
      <c r="J326" s="244" t="str">
        <f ca="1">IF(MOD(ROW()-13,2)=0,IF(ISBLANK(OFFSET('11. SEGUIMIENTO 2026'!$N$14,INT((ROW()-13)/2),0)),"",OFFSET('11. SEGUIMIENTO 2026'!$N$14,INT((ROW()-13)/2),0)),IF(ISBLANK(OFFSET('9. METAS'!$Q$20,INT((ROW()-14)/2),0)),"",OFFSET('9. METAS'!$Q$20,INT((ROW()-14)/2),0)))</f>
        <v/>
      </c>
      <c r="K326" s="245" t="str">
        <f ca="1">IF(MOD(ROW()-13,2)=0,IF(ISBLANK(OFFSET('11. SEGUIMIENTO 2026'!$O$14,INT((ROW()-13)/2),0)),"",OFFSET('11. SEGUIMIENTO 2026'!$O$14,INT((ROW()-13)/2),0)),IF(ISBLANK(OFFSET('9. METAS'!$R$20,INT((ROW()-14)/2),0)),"",OFFSET('9. METAS'!$R$20,INT((ROW()-14)/2),0)))</f>
        <v/>
      </c>
      <c r="L326" s="245" t="str">
        <f ca="1">IF(MOD(ROW()-13,2)=0,IF(ISBLANK(OFFSET('11. SEGUIMIENTO 2026'!$P$14,INT((ROW()-13)/2),0)),"",OFFSET('11. SEGUIMIENTO 2026'!$P$14,INT((ROW()-13)/2),0)),IF(ISBLANK(OFFSET('9. METAS'!$S$20,INT((ROW()-14)/2),0)),"",OFFSET('9. METAS'!$S$20,INT((ROW()-14)/2),0)))</f>
        <v/>
      </c>
      <c r="M326" s="246" t="str">
        <f ca="1">IF(MOD(ROW()-13,2)=0,IF(ISBLANK(OFFSET('11. SEGUIMIENTO 2026'!$Q$14,INT((ROW()-13)/2),0)),"",OFFSET('11. SEGUIMIENTO 2026'!$Q$14,INT((ROW()-13)/2),0)),IF(ISBLANK(OFFSET('9. METAS'!$T$20,INT((ROW()-14)/2),0)),"",OFFSET('9. METAS'!$T$20,INT((ROW()-14)/2),0)))</f>
        <v/>
      </c>
      <c r="N326" s="1013"/>
      <c r="O326" s="1014"/>
      <c r="P326" s="1015"/>
    </row>
    <row r="327" spans="3:16">
      <c r="C327" s="1016" t="str">
        <f ca="1">IF(ISBLANK(OFFSET('5. Pp (3 años)'!$C$46,INT((ROW()-13)/2),0)),"",OFFSET('5. Pp (3 años)'!$C$46,INT((ROW()-13)/2),0))</f>
        <v>Actividad</v>
      </c>
      <c r="D327" s="1018" t="str">
        <f ca="1">IF(ISBLANK(OFFSET('5. Pp (3 años)'!$D$46,INT((ROW()-13)/2),0)),"",OFFSET('5. Pp (3 años)'!$D$46,INT((ROW()-13)/2),0))</f>
        <v/>
      </c>
      <c r="E327" s="1018" t="str">
        <f ca="1">IF(ISBLANK(OFFSET('5. Pp (3 años)'!$E$46,INT((ROW()-13)/2),0)),"",OFFSET('5. Pp (3 años)'!$E$46,INT((ROW()-13)/2),0))</f>
        <v/>
      </c>
      <c r="F327" s="1021" t="str">
        <f ca="1">IF(ISBLANK(OFFSET('5. Pp (3 años)'!$K$46,INT((ROW()-13)/2),0)),"",OFFSET('5. Pp (3 años)'!$K$46,INT((ROW()-13)/2),0))</f>
        <v/>
      </c>
      <c r="G327" s="1023" t="str">
        <f ca="1">IF(ISBLANK(OFFSET('5. Pp (3 años)'!$H$46,INT((ROW()-13)/2),0)),"",OFFSET('5. Pp (3 años)'!$H$46,INT((ROW()-13)/2),0))</f>
        <v/>
      </c>
      <c r="H327" s="1002" t="str">
        <f ca="1">IF(ISBLANK(OFFSET('9. METAS'!$K$20,INT((ROW()-13)/2),0)),"",OFFSET('9. METAS'!$K$20,INT((ROW()-13)/2),0))</f>
        <v/>
      </c>
      <c r="I327" s="1004"/>
      <c r="J327" s="244" t="str">
        <f ca="1">IF(MOD(ROW()-13,2)=0,IF(ISBLANK(OFFSET('11. SEGUIMIENTO 2026'!$N$14,INT((ROW()-13)/2),0)),"",OFFSET('11. SEGUIMIENTO 2026'!$N$14,INT((ROW()-13)/2),0)),IF(ISBLANK(OFFSET('9. METAS'!$Q$20,INT((ROW()-14)/2),0)),"",OFFSET('9. METAS'!$Q$20,INT((ROW()-14)/2),0)))</f>
        <v/>
      </c>
      <c r="K327" s="245" t="str">
        <f ca="1">IF(MOD(ROW()-13,2)=0,IF(ISBLANK(OFFSET('11. SEGUIMIENTO 2026'!$O$14,INT((ROW()-13)/2),0)),"",OFFSET('11. SEGUIMIENTO 2026'!$O$14,INT((ROW()-13)/2),0)),IF(ISBLANK(OFFSET('9. METAS'!$R$20,INT((ROW()-14)/2),0)),"",OFFSET('9. METAS'!$R$20,INT((ROW()-14)/2),0)))</f>
        <v/>
      </c>
      <c r="L327" s="245" t="str">
        <f ca="1">IF(MOD(ROW()-13,2)=0,IF(ISBLANK(OFFSET('11. SEGUIMIENTO 2026'!$P$14,INT((ROW()-13)/2),0)),"",OFFSET('11. SEGUIMIENTO 2026'!$P$14,INT((ROW()-13)/2),0)),IF(ISBLANK(OFFSET('9. METAS'!$S$20,INT((ROW()-14)/2),0)),"",OFFSET('9. METAS'!$S$20,INT((ROW()-14)/2),0)))</f>
        <v/>
      </c>
      <c r="M327" s="246" t="str">
        <f ca="1">IF(MOD(ROW()-13,2)=0,IF(ISBLANK(OFFSET('11. SEGUIMIENTO 2026'!$Q$14,INT((ROW()-13)/2),0)),"",OFFSET('11. SEGUIMIENTO 2026'!$Q$14,INT((ROW()-13)/2),0)),IF(ISBLANK(OFFSET('9. METAS'!$T$20,INT((ROW()-14)/2),0)),"",OFFSET('9. METAS'!$T$20,INT((ROW()-14)/2),0)))</f>
        <v/>
      </c>
      <c r="N327" s="1006" t="str">
        <f t="shared" ref="N327" ca="1" si="310">IFERROR(J327/J328,"ND")</f>
        <v>ND</v>
      </c>
      <c r="O327" s="1008" t="str">
        <f t="shared" ref="O327" ca="1" si="311">IFERROR(((J327+K327+L327)/H327),"ND")</f>
        <v>ND</v>
      </c>
      <c r="P327" s="1010"/>
    </row>
    <row r="328" spans="3:16">
      <c r="C328" s="1025"/>
      <c r="D328" s="1018"/>
      <c r="E328" s="1018"/>
      <c r="F328" s="1021"/>
      <c r="G328" s="1023"/>
      <c r="H328" s="1002"/>
      <c r="I328" s="1012"/>
      <c r="J328" s="244" t="str">
        <f ca="1">IF(MOD(ROW()-13,2)=0,IF(ISBLANK(OFFSET('11. SEGUIMIENTO 2026'!$N$14,INT((ROW()-13)/2),0)),"",OFFSET('11. SEGUIMIENTO 2026'!$N$14,INT((ROW()-13)/2),0)),IF(ISBLANK(OFFSET('9. METAS'!$Q$20,INT((ROW()-14)/2),0)),"",OFFSET('9. METAS'!$Q$20,INT((ROW()-14)/2),0)))</f>
        <v/>
      </c>
      <c r="K328" s="245" t="str">
        <f ca="1">IF(MOD(ROW()-13,2)=0,IF(ISBLANK(OFFSET('11. SEGUIMIENTO 2026'!$O$14,INT((ROW()-13)/2),0)),"",OFFSET('11. SEGUIMIENTO 2026'!$O$14,INT((ROW()-13)/2),0)),IF(ISBLANK(OFFSET('9. METAS'!$R$20,INT((ROW()-14)/2),0)),"",OFFSET('9. METAS'!$R$20,INT((ROW()-14)/2),0)))</f>
        <v/>
      </c>
      <c r="L328" s="245" t="str">
        <f ca="1">IF(MOD(ROW()-13,2)=0,IF(ISBLANK(OFFSET('11. SEGUIMIENTO 2026'!$P$14,INT((ROW()-13)/2),0)),"",OFFSET('11. SEGUIMIENTO 2026'!$P$14,INT((ROW()-13)/2),0)),IF(ISBLANK(OFFSET('9. METAS'!$S$20,INT((ROW()-14)/2),0)),"",OFFSET('9. METAS'!$S$20,INT((ROW()-14)/2),0)))</f>
        <v/>
      </c>
      <c r="M328" s="246" t="str">
        <f ca="1">IF(MOD(ROW()-13,2)=0,IF(ISBLANK(OFFSET('11. SEGUIMIENTO 2026'!$Q$14,INT((ROW()-13)/2),0)),"",OFFSET('11. SEGUIMIENTO 2026'!$Q$14,INT((ROW()-13)/2),0)),IF(ISBLANK(OFFSET('9. METAS'!$T$20,INT((ROW()-14)/2),0)),"",OFFSET('9. METAS'!$T$20,INT((ROW()-14)/2),0)))</f>
        <v/>
      </c>
      <c r="N328" s="1013"/>
      <c r="O328" s="1014"/>
      <c r="P328" s="1015"/>
    </row>
    <row r="329" spans="3:16">
      <c r="C329" s="1016" t="str">
        <f ca="1">IF(ISBLANK(OFFSET('5. Pp (3 años)'!$C$46,INT((ROW()-13)/2),0)),"",OFFSET('5. Pp (3 años)'!$C$46,INT((ROW()-13)/2),0))</f>
        <v>Componente</v>
      </c>
      <c r="D329" s="1018" t="str">
        <f ca="1">IF(ISBLANK(OFFSET('5. Pp (3 años)'!$D$46,INT((ROW()-13)/2),0)),"",OFFSET('5. Pp (3 años)'!$D$46,INT((ROW()-13)/2),0))</f>
        <v>4.1.1.1.27 Servicios de fomento a la lectura y formación cultural en bibliotecas públicas municipales otorgados.</v>
      </c>
      <c r="E329" s="1018" t="str">
        <f ca="1">IF(ISBLANK(OFFSET('5. Pp (3 años)'!$E$46,INT((ROW()-13)/2),0)),"",OFFSET('5. Pp (3 años)'!$E$46,INT((ROW()-13)/2),0))</f>
        <v>PSBCR: Porcentaje de servicios bibliotecarios y culturales realizados.</v>
      </c>
      <c r="F329" s="1021" t="str">
        <f ca="1">IF(ISBLANK(OFFSET('5. Pp (3 años)'!$K$46,INT((ROW()-13)/2),0)),"",OFFSET('5. Pp (3 años)'!$K$46,INT((ROW()-13)/2),0))</f>
        <v>Ascendente</v>
      </c>
      <c r="G329" s="1023" t="str">
        <f ca="1">IF(ISBLANK(OFFSET('5. Pp (3 años)'!$H$46,INT((ROW()-13)/2),0)),"",OFFSET('5. Pp (3 años)'!$H$46,INT((ROW()-13)/2),0))</f>
        <v>Trimestral</v>
      </c>
      <c r="H329" s="1002">
        <f ca="1">IF(ISBLANK(OFFSET('9. METAS'!$K$20,INT((ROW()-13)/2),0)),"",OFFSET('9. METAS'!$K$20,INT((ROW()-13)/2),0))</f>
        <v>100</v>
      </c>
      <c r="I329" s="1004"/>
      <c r="J329" s="244">
        <f ca="1">IF(MOD(ROW()-13,2)=0,IF(ISBLANK(OFFSET('11. SEGUIMIENTO 2026'!$N$14,INT((ROW()-13)/2),0)),"",OFFSET('11. SEGUIMIENTO 2026'!$N$14,INT((ROW()-13)/2),0)),IF(ISBLANK(OFFSET('9. METAS'!$Q$20,INT((ROW()-14)/2),0)),"",OFFSET('9. METAS'!$Q$20,INT((ROW()-14)/2),0)))</f>
        <v>25</v>
      </c>
      <c r="K329" s="245" t="str">
        <f ca="1">IF(MOD(ROW()-13,2)=0,IF(ISBLANK(OFFSET('11. SEGUIMIENTO 2026'!$O$14,INT((ROW()-13)/2),0)),"",OFFSET('11. SEGUIMIENTO 2026'!$O$14,INT((ROW()-13)/2),0)),IF(ISBLANK(OFFSET('9. METAS'!$R$20,INT((ROW()-14)/2),0)),"",OFFSET('9. METAS'!$R$20,INT((ROW()-14)/2),0)))</f>
        <v/>
      </c>
      <c r="L329" s="245" t="str">
        <f ca="1">IF(MOD(ROW()-13,2)=0,IF(ISBLANK(OFFSET('11. SEGUIMIENTO 2026'!$P$14,INT((ROW()-13)/2),0)),"",OFFSET('11. SEGUIMIENTO 2026'!$P$14,INT((ROW()-13)/2),0)),IF(ISBLANK(OFFSET('9. METAS'!$S$20,INT((ROW()-14)/2),0)),"",OFFSET('9. METAS'!$S$20,INT((ROW()-14)/2),0)))</f>
        <v/>
      </c>
      <c r="M329" s="246" t="str">
        <f ca="1">IF(MOD(ROW()-13,2)=0,IF(ISBLANK(OFFSET('11. SEGUIMIENTO 2026'!$Q$14,INT((ROW()-13)/2),0)),"",OFFSET('11. SEGUIMIENTO 2026'!$Q$14,INT((ROW()-13)/2),0)),IF(ISBLANK(OFFSET('9. METAS'!$T$20,INT((ROW()-14)/2),0)),"",OFFSET('9. METAS'!$T$20,INT((ROW()-14)/2),0)))</f>
        <v/>
      </c>
      <c r="N329" s="1006">
        <f t="shared" ref="N329" ca="1" si="312">IFERROR(J329/J330,"ND")</f>
        <v>1</v>
      </c>
      <c r="O329" s="1008" t="str">
        <f t="shared" ref="O329" ca="1" si="313">IFERROR(((J329+K329+L329)/H329),"ND")</f>
        <v>ND</v>
      </c>
      <c r="P329" s="1010"/>
    </row>
    <row r="330" spans="3:16">
      <c r="C330" s="1025"/>
      <c r="D330" s="1018"/>
      <c r="E330" s="1018"/>
      <c r="F330" s="1021"/>
      <c r="G330" s="1023"/>
      <c r="H330" s="1002"/>
      <c r="I330" s="1012"/>
      <c r="J330" s="244">
        <f ca="1">IF(MOD(ROW()-13,2)=0,IF(ISBLANK(OFFSET('11. SEGUIMIENTO 2026'!$N$14,INT((ROW()-13)/2),0)),"",OFFSET('11. SEGUIMIENTO 2026'!$N$14,INT((ROW()-13)/2),0)),IF(ISBLANK(OFFSET('9. METAS'!$Q$20,INT((ROW()-14)/2),0)),"",OFFSET('9. METAS'!$Q$20,INT((ROW()-14)/2),0)))</f>
        <v>25</v>
      </c>
      <c r="K330" s="245">
        <f ca="1">IF(MOD(ROW()-13,2)=0,IF(ISBLANK(OFFSET('11. SEGUIMIENTO 2026'!$O$14,INT((ROW()-13)/2),0)),"",OFFSET('11. SEGUIMIENTO 2026'!$O$14,INT((ROW()-13)/2),0)),IF(ISBLANK(OFFSET('9. METAS'!$R$20,INT((ROW()-14)/2),0)),"",OFFSET('9. METAS'!$R$20,INT((ROW()-14)/2),0)))</f>
        <v>25</v>
      </c>
      <c r="L330" s="245">
        <f ca="1">IF(MOD(ROW()-13,2)=0,IF(ISBLANK(OFFSET('11. SEGUIMIENTO 2026'!$P$14,INT((ROW()-13)/2),0)),"",OFFSET('11. SEGUIMIENTO 2026'!$P$14,INT((ROW()-13)/2),0)),IF(ISBLANK(OFFSET('9. METAS'!$S$20,INT((ROW()-14)/2),0)),"",OFFSET('9. METAS'!$S$20,INT((ROW()-14)/2),0)))</f>
        <v>25</v>
      </c>
      <c r="M330" s="246">
        <f ca="1">IF(MOD(ROW()-13,2)=0,IF(ISBLANK(OFFSET('11. SEGUIMIENTO 2026'!$Q$14,INT((ROW()-13)/2),0)),"",OFFSET('11. SEGUIMIENTO 2026'!$Q$14,INT((ROW()-13)/2),0)),IF(ISBLANK(OFFSET('9. METAS'!$T$20,INT((ROW()-14)/2),0)),"",OFFSET('9. METAS'!$T$20,INT((ROW()-14)/2),0)))</f>
        <v>25</v>
      </c>
      <c r="N330" s="1013"/>
      <c r="O330" s="1014"/>
      <c r="P330" s="1015"/>
    </row>
    <row r="331" spans="3:16">
      <c r="C331" s="1016" t="str">
        <f ca="1">IF(ISBLANK(OFFSET('5. Pp (3 años)'!$C$46,INT((ROW()-13)/2),0)),"",OFFSET('5. Pp (3 años)'!$C$46,INT((ROW()-13)/2),0))</f>
        <v>Actividad</v>
      </c>
      <c r="D331" s="1018" t="str">
        <f ca="1">IF(ISBLANK(OFFSET('5. Pp (3 años)'!$D$46,INT((ROW()-13)/2),0)),"",OFFSET('5. Pp (3 años)'!$D$46,INT((ROW()-13)/2),0))</f>
        <v>4.1.1.1.27.1 Administración de servicios bibliotecarios e impartición de actividades para la extensión cultural y social.</v>
      </c>
      <c r="E331" s="1018" t="str">
        <f ca="1">IF(ISBLANK(OFFSET('5. Pp (3 años)'!$E$46,INT((ROW()-13)/2),0)),"",OFFSET('5. Pp (3 años)'!$E$46,INT((ROW()-13)/2),0))</f>
        <v>PAFLE: Porcentaje de actividades de fomento a la lectura y extensión cultural realizadas.</v>
      </c>
      <c r="F331" s="1021" t="str">
        <f ca="1">IF(ISBLANK(OFFSET('5. Pp (3 años)'!$K$46,INT((ROW()-13)/2),0)),"",OFFSET('5. Pp (3 años)'!$K$46,INT((ROW()-13)/2),0))</f>
        <v>Ascendente</v>
      </c>
      <c r="G331" s="1023" t="str">
        <f ca="1">IF(ISBLANK(OFFSET('5. Pp (3 años)'!$H$46,INT((ROW()-13)/2),0)),"",OFFSET('5. Pp (3 años)'!$H$46,INT((ROW()-13)/2),0))</f>
        <v>Trimestral</v>
      </c>
      <c r="H331" s="1002">
        <f ca="1">IF(ISBLANK(OFFSET('9. METAS'!$K$20,INT((ROW()-13)/2),0)),"",OFFSET('9. METAS'!$K$20,INT((ROW()-13)/2),0))</f>
        <v>384</v>
      </c>
      <c r="I331" s="1004"/>
      <c r="J331" s="244">
        <f ca="1">IF(MOD(ROW()-13,2)=0,IF(ISBLANK(OFFSET('11. SEGUIMIENTO 2026'!$N$14,INT((ROW()-13)/2),0)),"",OFFSET('11. SEGUIMIENTO 2026'!$N$14,INT((ROW()-13)/2),0)),IF(ISBLANK(OFFSET('9. METAS'!$Q$20,INT((ROW()-14)/2),0)),"",OFFSET('9. METAS'!$Q$20,INT((ROW()-14)/2),0)))</f>
        <v>87</v>
      </c>
      <c r="K331" s="245" t="str">
        <f ca="1">IF(MOD(ROW()-13,2)=0,IF(ISBLANK(OFFSET('11. SEGUIMIENTO 2026'!$O$14,INT((ROW()-13)/2),0)),"",OFFSET('11. SEGUIMIENTO 2026'!$O$14,INT((ROW()-13)/2),0)),IF(ISBLANK(OFFSET('9. METAS'!$R$20,INT((ROW()-14)/2),0)),"",OFFSET('9. METAS'!$R$20,INT((ROW()-14)/2),0)))</f>
        <v/>
      </c>
      <c r="L331" s="245" t="str">
        <f ca="1">IF(MOD(ROW()-13,2)=0,IF(ISBLANK(OFFSET('11. SEGUIMIENTO 2026'!$P$14,INT((ROW()-13)/2),0)),"",OFFSET('11. SEGUIMIENTO 2026'!$P$14,INT((ROW()-13)/2),0)),IF(ISBLANK(OFFSET('9. METAS'!$S$20,INT((ROW()-14)/2),0)),"",OFFSET('9. METAS'!$S$20,INT((ROW()-14)/2),0)))</f>
        <v/>
      </c>
      <c r="M331" s="246" t="str">
        <f ca="1">IF(MOD(ROW()-13,2)=0,IF(ISBLANK(OFFSET('11. SEGUIMIENTO 2026'!$Q$14,INT((ROW()-13)/2),0)),"",OFFSET('11. SEGUIMIENTO 2026'!$Q$14,INT((ROW()-13)/2),0)),IF(ISBLANK(OFFSET('9. METAS'!$T$20,INT((ROW()-14)/2),0)),"",OFFSET('9. METAS'!$T$20,INT((ROW()-14)/2),0)))</f>
        <v/>
      </c>
      <c r="N331" s="1006">
        <f t="shared" ref="N331" ca="1" si="314">IFERROR(J331/J332,"ND")</f>
        <v>1.0116279069767442</v>
      </c>
      <c r="O331" s="1008" t="str">
        <f t="shared" ref="O331" ca="1" si="315">IFERROR(((J331+K331+L331)/H331),"ND")</f>
        <v>ND</v>
      </c>
      <c r="P331" s="1010"/>
    </row>
    <row r="332" spans="3:16">
      <c r="C332" s="1025"/>
      <c r="D332" s="1018"/>
      <c r="E332" s="1018"/>
      <c r="F332" s="1021"/>
      <c r="G332" s="1023"/>
      <c r="H332" s="1002"/>
      <c r="I332" s="1012"/>
      <c r="J332" s="244">
        <f ca="1">IF(MOD(ROW()-13,2)=0,IF(ISBLANK(OFFSET('11. SEGUIMIENTO 2026'!$N$14,INT((ROW()-13)/2),0)),"",OFFSET('11. SEGUIMIENTO 2026'!$N$14,INT((ROW()-13)/2),0)),IF(ISBLANK(OFFSET('9. METAS'!$Q$20,INT((ROW()-14)/2),0)),"",OFFSET('9. METAS'!$Q$20,INT((ROW()-14)/2),0)))</f>
        <v>86</v>
      </c>
      <c r="K332" s="245">
        <f ca="1">IF(MOD(ROW()-13,2)=0,IF(ISBLANK(OFFSET('11. SEGUIMIENTO 2026'!$O$14,INT((ROW()-13)/2),0)),"",OFFSET('11. SEGUIMIENTO 2026'!$O$14,INT((ROW()-13)/2),0)),IF(ISBLANK(OFFSET('9. METAS'!$R$20,INT((ROW()-14)/2),0)),"",OFFSET('9. METAS'!$R$20,INT((ROW()-14)/2),0)))</f>
        <v>101</v>
      </c>
      <c r="L332" s="245">
        <f ca="1">IF(MOD(ROW()-13,2)=0,IF(ISBLANK(OFFSET('11. SEGUIMIENTO 2026'!$P$14,INT((ROW()-13)/2),0)),"",OFFSET('11. SEGUIMIENTO 2026'!$P$14,INT((ROW()-13)/2),0)),IF(ISBLANK(OFFSET('9. METAS'!$S$20,INT((ROW()-14)/2),0)),"",OFFSET('9. METAS'!$S$20,INT((ROW()-14)/2),0)))</f>
        <v>111</v>
      </c>
      <c r="M332" s="246">
        <f ca="1">IF(MOD(ROW()-13,2)=0,IF(ISBLANK(OFFSET('11. SEGUIMIENTO 2026'!$Q$14,INT((ROW()-13)/2),0)),"",OFFSET('11. SEGUIMIENTO 2026'!$Q$14,INT((ROW()-13)/2),0)),IF(ISBLANK(OFFSET('9. METAS'!$T$20,INT((ROW()-14)/2),0)),"",OFFSET('9. METAS'!$T$20,INT((ROW()-14)/2),0)))</f>
        <v>86</v>
      </c>
      <c r="N332" s="1013"/>
      <c r="O332" s="1014"/>
      <c r="P332" s="1015"/>
    </row>
    <row r="333" spans="3:16">
      <c r="C333" s="1016" t="str">
        <f ca="1">IF(ISBLANK(OFFSET('5. Pp (3 años)'!$C$46,INT((ROW()-13)/2),0)),"",OFFSET('5. Pp (3 años)'!$C$46,INT((ROW()-13)/2),0))</f>
        <v>Actividad</v>
      </c>
      <c r="D333" s="1018" t="str">
        <f ca="1">IF(ISBLANK(OFFSET('5. Pp (3 años)'!$D$46,INT((ROW()-13)/2),0)),"",OFFSET('5. Pp (3 años)'!$D$46,INT((ROW()-13)/2),0))</f>
        <v/>
      </c>
      <c r="E333" s="1018" t="str">
        <f ca="1">IF(ISBLANK(OFFSET('5. Pp (3 años)'!$E$46,INT((ROW()-13)/2),0)),"",OFFSET('5. Pp (3 años)'!$E$46,INT((ROW()-13)/2),0))</f>
        <v/>
      </c>
      <c r="F333" s="1021" t="str">
        <f ca="1">IF(ISBLANK(OFFSET('5. Pp (3 años)'!$K$46,INT((ROW()-13)/2),0)),"",OFFSET('5. Pp (3 años)'!$K$46,INT((ROW()-13)/2),0))</f>
        <v/>
      </c>
      <c r="G333" s="1023" t="str">
        <f ca="1">IF(ISBLANK(OFFSET('5. Pp (3 años)'!$H$46,INT((ROW()-13)/2),0)),"",OFFSET('5. Pp (3 años)'!$H$46,INT((ROW()-13)/2),0))</f>
        <v/>
      </c>
      <c r="H333" s="1002" t="str">
        <f ca="1">IF(ISBLANK(OFFSET('9. METAS'!$K$20,INT((ROW()-13)/2),0)),"",OFFSET('9. METAS'!$K$20,INT((ROW()-13)/2),0))</f>
        <v/>
      </c>
      <c r="I333" s="1004"/>
      <c r="J333" s="244" t="str">
        <f ca="1">IF(MOD(ROW()-13,2)=0,IF(ISBLANK(OFFSET('11. SEGUIMIENTO 2026'!$N$14,INT((ROW()-13)/2),0)),"",OFFSET('11. SEGUIMIENTO 2026'!$N$14,INT((ROW()-13)/2),0)),IF(ISBLANK(OFFSET('9. METAS'!$Q$20,INT((ROW()-14)/2),0)),"",OFFSET('9. METAS'!$Q$20,INT((ROW()-14)/2),0)))</f>
        <v/>
      </c>
      <c r="K333" s="245" t="str">
        <f ca="1">IF(MOD(ROW()-13,2)=0,IF(ISBLANK(OFFSET('11. SEGUIMIENTO 2026'!$O$14,INT((ROW()-13)/2),0)),"",OFFSET('11. SEGUIMIENTO 2026'!$O$14,INT((ROW()-13)/2),0)),IF(ISBLANK(OFFSET('9. METAS'!$R$20,INT((ROW()-14)/2),0)),"",OFFSET('9. METAS'!$R$20,INT((ROW()-14)/2),0)))</f>
        <v/>
      </c>
      <c r="L333" s="245" t="str">
        <f ca="1">IF(MOD(ROW()-13,2)=0,IF(ISBLANK(OFFSET('11. SEGUIMIENTO 2026'!$P$14,INT((ROW()-13)/2),0)),"",OFFSET('11. SEGUIMIENTO 2026'!$P$14,INT((ROW()-13)/2),0)),IF(ISBLANK(OFFSET('9. METAS'!$S$20,INT((ROW()-14)/2),0)),"",OFFSET('9. METAS'!$S$20,INT((ROW()-14)/2),0)))</f>
        <v/>
      </c>
      <c r="M333" s="246" t="str">
        <f ca="1">IF(MOD(ROW()-13,2)=0,IF(ISBLANK(OFFSET('11. SEGUIMIENTO 2026'!$Q$14,INT((ROW()-13)/2),0)),"",OFFSET('11. SEGUIMIENTO 2026'!$Q$14,INT((ROW()-13)/2),0)),IF(ISBLANK(OFFSET('9. METAS'!$T$20,INT((ROW()-14)/2),0)),"",OFFSET('9. METAS'!$T$20,INT((ROW()-14)/2),0)))</f>
        <v/>
      </c>
      <c r="N333" s="1006" t="str">
        <f t="shared" ref="N333" ca="1" si="316">IFERROR(J333/J334,"ND")</f>
        <v>ND</v>
      </c>
      <c r="O333" s="1008" t="str">
        <f t="shared" ref="O333" ca="1" si="317">IFERROR(((J333+K333+L333)/H333),"ND")</f>
        <v>ND</v>
      </c>
      <c r="P333" s="1010"/>
    </row>
    <row r="334" spans="3:16">
      <c r="C334" s="1025"/>
      <c r="D334" s="1018"/>
      <c r="E334" s="1018"/>
      <c r="F334" s="1021"/>
      <c r="G334" s="1023"/>
      <c r="H334" s="1002"/>
      <c r="I334" s="1012"/>
      <c r="J334" s="244" t="str">
        <f ca="1">IF(MOD(ROW()-13,2)=0,IF(ISBLANK(OFFSET('11. SEGUIMIENTO 2026'!$N$14,INT((ROW()-13)/2),0)),"",OFFSET('11. SEGUIMIENTO 2026'!$N$14,INT((ROW()-13)/2),0)),IF(ISBLANK(OFFSET('9. METAS'!$Q$20,INT((ROW()-14)/2),0)),"",OFFSET('9. METAS'!$Q$20,INT((ROW()-14)/2),0)))</f>
        <v/>
      </c>
      <c r="K334" s="245" t="str">
        <f ca="1">IF(MOD(ROW()-13,2)=0,IF(ISBLANK(OFFSET('11. SEGUIMIENTO 2026'!$O$14,INT((ROW()-13)/2),0)),"",OFFSET('11. SEGUIMIENTO 2026'!$O$14,INT((ROW()-13)/2),0)),IF(ISBLANK(OFFSET('9. METAS'!$R$20,INT((ROW()-14)/2),0)),"",OFFSET('9. METAS'!$R$20,INT((ROW()-14)/2),0)))</f>
        <v/>
      </c>
      <c r="L334" s="245" t="str">
        <f ca="1">IF(MOD(ROW()-13,2)=0,IF(ISBLANK(OFFSET('11. SEGUIMIENTO 2026'!$P$14,INT((ROW()-13)/2),0)),"",OFFSET('11. SEGUIMIENTO 2026'!$P$14,INT((ROW()-13)/2),0)),IF(ISBLANK(OFFSET('9. METAS'!$S$20,INT((ROW()-14)/2),0)),"",OFFSET('9. METAS'!$S$20,INT((ROW()-14)/2),0)))</f>
        <v/>
      </c>
      <c r="M334" s="246" t="str">
        <f ca="1">IF(MOD(ROW()-13,2)=0,IF(ISBLANK(OFFSET('11. SEGUIMIENTO 2026'!$Q$14,INT((ROW()-13)/2),0)),"",OFFSET('11. SEGUIMIENTO 2026'!$Q$14,INT((ROW()-13)/2),0)),IF(ISBLANK(OFFSET('9. METAS'!$T$20,INT((ROW()-14)/2),0)),"",OFFSET('9. METAS'!$T$20,INT((ROW()-14)/2),0)))</f>
        <v/>
      </c>
      <c r="N334" s="1013"/>
      <c r="O334" s="1014"/>
      <c r="P334" s="1015"/>
    </row>
    <row r="335" spans="3:16">
      <c r="C335" s="1016" t="str">
        <f ca="1">IF(ISBLANK(OFFSET('5. Pp (3 años)'!$C$46,INT((ROW()-13)/2),0)),"",OFFSET('5. Pp (3 años)'!$C$46,INT((ROW()-13)/2),0))</f>
        <v>Actividad</v>
      </c>
      <c r="D335" s="1018" t="str">
        <f ca="1">IF(ISBLANK(OFFSET('5. Pp (3 años)'!$D$46,INT((ROW()-13)/2),0)),"",OFFSET('5. Pp (3 años)'!$D$46,INT((ROW()-13)/2),0))</f>
        <v/>
      </c>
      <c r="E335" s="1018" t="str">
        <f ca="1">IF(ISBLANK(OFFSET('5. Pp (3 años)'!$E$46,INT((ROW()-13)/2),0)),"",OFFSET('5. Pp (3 años)'!$E$46,INT((ROW()-13)/2),0))</f>
        <v/>
      </c>
      <c r="F335" s="1021" t="str">
        <f ca="1">IF(ISBLANK(OFFSET('5. Pp (3 años)'!$K$46,INT((ROW()-13)/2),0)),"",OFFSET('5. Pp (3 años)'!$K$46,INT((ROW()-13)/2),0))</f>
        <v/>
      </c>
      <c r="G335" s="1023" t="str">
        <f ca="1">IF(ISBLANK(OFFSET('5. Pp (3 años)'!$H$46,INT((ROW()-13)/2),0)),"",OFFSET('5. Pp (3 años)'!$H$46,INT((ROW()-13)/2),0))</f>
        <v/>
      </c>
      <c r="H335" s="1002" t="str">
        <f ca="1">IF(ISBLANK(OFFSET('9. METAS'!$K$20,INT((ROW()-13)/2),0)),"",OFFSET('9. METAS'!$K$20,INT((ROW()-13)/2),0))</f>
        <v/>
      </c>
      <c r="I335" s="1004"/>
      <c r="J335" s="244" t="str">
        <f ca="1">IF(MOD(ROW()-13,2)=0,IF(ISBLANK(OFFSET('11. SEGUIMIENTO 2026'!$N$14,INT((ROW()-13)/2),0)),"",OFFSET('11. SEGUIMIENTO 2026'!$N$14,INT((ROW()-13)/2),0)),IF(ISBLANK(OFFSET('9. METAS'!$Q$20,INT((ROW()-14)/2),0)),"",OFFSET('9. METAS'!$Q$20,INT((ROW()-14)/2),0)))</f>
        <v/>
      </c>
      <c r="K335" s="245" t="str">
        <f ca="1">IF(MOD(ROW()-13,2)=0,IF(ISBLANK(OFFSET('11. SEGUIMIENTO 2026'!$O$14,INT((ROW()-13)/2),0)),"",OFFSET('11. SEGUIMIENTO 2026'!$O$14,INT((ROW()-13)/2),0)),IF(ISBLANK(OFFSET('9. METAS'!$R$20,INT((ROW()-14)/2),0)),"",OFFSET('9. METAS'!$R$20,INT((ROW()-14)/2),0)))</f>
        <v/>
      </c>
      <c r="L335" s="245" t="str">
        <f ca="1">IF(MOD(ROW()-13,2)=0,IF(ISBLANK(OFFSET('11. SEGUIMIENTO 2026'!$P$14,INT((ROW()-13)/2),0)),"",OFFSET('11. SEGUIMIENTO 2026'!$P$14,INT((ROW()-13)/2),0)),IF(ISBLANK(OFFSET('9. METAS'!$S$20,INT((ROW()-14)/2),0)),"",OFFSET('9. METAS'!$S$20,INT((ROW()-14)/2),0)))</f>
        <v/>
      </c>
      <c r="M335" s="246" t="str">
        <f ca="1">IF(MOD(ROW()-13,2)=0,IF(ISBLANK(OFFSET('11. SEGUIMIENTO 2026'!$Q$14,INT((ROW()-13)/2),0)),"",OFFSET('11. SEGUIMIENTO 2026'!$Q$14,INT((ROW()-13)/2),0)),IF(ISBLANK(OFFSET('9. METAS'!$T$20,INT((ROW()-14)/2),0)),"",OFFSET('9. METAS'!$T$20,INT((ROW()-14)/2),0)))</f>
        <v/>
      </c>
      <c r="N335" s="1006" t="str">
        <f t="shared" ref="N335" ca="1" si="318">IFERROR(J335/J336,"ND")</f>
        <v>ND</v>
      </c>
      <c r="O335" s="1008" t="str">
        <f t="shared" ref="O335" ca="1" si="319">IFERROR(((J335+K335+L335)/H335),"ND")</f>
        <v>ND</v>
      </c>
      <c r="P335" s="1010"/>
    </row>
    <row r="336" spans="3:16">
      <c r="C336" s="1025"/>
      <c r="D336" s="1018"/>
      <c r="E336" s="1018"/>
      <c r="F336" s="1021"/>
      <c r="G336" s="1023"/>
      <c r="H336" s="1002"/>
      <c r="I336" s="1012"/>
      <c r="J336" s="244" t="str">
        <f ca="1">IF(MOD(ROW()-13,2)=0,IF(ISBLANK(OFFSET('11. SEGUIMIENTO 2026'!$N$14,INT((ROW()-13)/2),0)),"",OFFSET('11. SEGUIMIENTO 2026'!$N$14,INT((ROW()-13)/2),0)),IF(ISBLANK(OFFSET('9. METAS'!$Q$20,INT((ROW()-14)/2),0)),"",OFFSET('9. METAS'!$Q$20,INT((ROW()-14)/2),0)))</f>
        <v/>
      </c>
      <c r="K336" s="245" t="str">
        <f ca="1">IF(MOD(ROW()-13,2)=0,IF(ISBLANK(OFFSET('11. SEGUIMIENTO 2026'!$O$14,INT((ROW()-13)/2),0)),"",OFFSET('11. SEGUIMIENTO 2026'!$O$14,INT((ROW()-13)/2),0)),IF(ISBLANK(OFFSET('9. METAS'!$R$20,INT((ROW()-14)/2),0)),"",OFFSET('9. METAS'!$R$20,INT((ROW()-14)/2),0)))</f>
        <v/>
      </c>
      <c r="L336" s="245" t="str">
        <f ca="1">IF(MOD(ROW()-13,2)=0,IF(ISBLANK(OFFSET('11. SEGUIMIENTO 2026'!$P$14,INT((ROW()-13)/2),0)),"",OFFSET('11. SEGUIMIENTO 2026'!$P$14,INT((ROW()-13)/2),0)),IF(ISBLANK(OFFSET('9. METAS'!$S$20,INT((ROW()-14)/2),0)),"",OFFSET('9. METAS'!$S$20,INT((ROW()-14)/2),0)))</f>
        <v/>
      </c>
      <c r="M336" s="246" t="str">
        <f ca="1">IF(MOD(ROW()-13,2)=0,IF(ISBLANK(OFFSET('11. SEGUIMIENTO 2026'!$Q$14,INT((ROW()-13)/2),0)),"",OFFSET('11. SEGUIMIENTO 2026'!$Q$14,INT((ROW()-13)/2),0)),IF(ISBLANK(OFFSET('9. METAS'!$T$20,INT((ROW()-14)/2),0)),"",OFFSET('9. METAS'!$T$20,INT((ROW()-14)/2),0)))</f>
        <v/>
      </c>
      <c r="N336" s="1013"/>
      <c r="O336" s="1014"/>
      <c r="P336" s="1015"/>
    </row>
    <row r="337" spans="3:16">
      <c r="C337" s="1016" t="str">
        <f ca="1">IF(ISBLANK(OFFSET('5. Pp (3 años)'!$C$46,INT((ROW()-13)/2),0)),"",OFFSET('5. Pp (3 años)'!$C$46,INT((ROW()-13)/2),0))</f>
        <v>Actividad</v>
      </c>
      <c r="D337" s="1018" t="str">
        <f ca="1">IF(ISBLANK(OFFSET('5. Pp (3 años)'!$D$46,INT((ROW()-13)/2),0)),"",OFFSET('5. Pp (3 años)'!$D$46,INT((ROW()-13)/2),0))</f>
        <v/>
      </c>
      <c r="E337" s="1018" t="str">
        <f ca="1">IF(ISBLANK(OFFSET('5. Pp (3 años)'!$E$46,INT((ROW()-13)/2),0)),"",OFFSET('5. Pp (3 años)'!$E$46,INT((ROW()-13)/2),0))</f>
        <v/>
      </c>
      <c r="F337" s="1021" t="str">
        <f ca="1">IF(ISBLANK(OFFSET('5. Pp (3 años)'!$K$46,INT((ROW()-13)/2),0)),"",OFFSET('5. Pp (3 años)'!$K$46,INT((ROW()-13)/2),0))</f>
        <v/>
      </c>
      <c r="G337" s="1023" t="str">
        <f ca="1">IF(ISBLANK(OFFSET('5. Pp (3 años)'!$H$46,INT((ROW()-13)/2),0)),"",OFFSET('5. Pp (3 años)'!$H$46,INT((ROW()-13)/2),0))</f>
        <v/>
      </c>
      <c r="H337" s="1002" t="str">
        <f ca="1">IF(ISBLANK(OFFSET('9. METAS'!$K$20,INT((ROW()-13)/2),0)),"",OFFSET('9. METAS'!$K$20,INT((ROW()-13)/2),0))</f>
        <v/>
      </c>
      <c r="I337" s="1004"/>
      <c r="J337" s="244" t="str">
        <f ca="1">IF(MOD(ROW()-13,2)=0,IF(ISBLANK(OFFSET('11. SEGUIMIENTO 2026'!$N$14,INT((ROW()-13)/2),0)),"",OFFSET('11. SEGUIMIENTO 2026'!$N$14,INT((ROW()-13)/2),0)),IF(ISBLANK(OFFSET('9. METAS'!$Q$20,INT((ROW()-14)/2),0)),"",OFFSET('9. METAS'!$Q$20,INT((ROW()-14)/2),0)))</f>
        <v/>
      </c>
      <c r="K337" s="245" t="str">
        <f ca="1">IF(MOD(ROW()-13,2)=0,IF(ISBLANK(OFFSET('11. SEGUIMIENTO 2026'!$O$14,INT((ROW()-13)/2),0)),"",OFFSET('11. SEGUIMIENTO 2026'!$O$14,INT((ROW()-13)/2),0)),IF(ISBLANK(OFFSET('9. METAS'!$R$20,INT((ROW()-14)/2),0)),"",OFFSET('9. METAS'!$R$20,INT((ROW()-14)/2),0)))</f>
        <v/>
      </c>
      <c r="L337" s="245" t="str">
        <f ca="1">IF(MOD(ROW()-13,2)=0,IF(ISBLANK(OFFSET('11. SEGUIMIENTO 2026'!$P$14,INT((ROW()-13)/2),0)),"",OFFSET('11. SEGUIMIENTO 2026'!$P$14,INT((ROW()-13)/2),0)),IF(ISBLANK(OFFSET('9. METAS'!$S$20,INT((ROW()-14)/2),0)),"",OFFSET('9. METAS'!$S$20,INT((ROW()-14)/2),0)))</f>
        <v/>
      </c>
      <c r="M337" s="246" t="str">
        <f ca="1">IF(MOD(ROW()-13,2)=0,IF(ISBLANK(OFFSET('11. SEGUIMIENTO 2026'!$Q$14,INT((ROW()-13)/2),0)),"",OFFSET('11. SEGUIMIENTO 2026'!$Q$14,INT((ROW()-13)/2),0)),IF(ISBLANK(OFFSET('9. METAS'!$T$20,INT((ROW()-14)/2),0)),"",OFFSET('9. METAS'!$T$20,INT((ROW()-14)/2),0)))</f>
        <v/>
      </c>
      <c r="N337" s="1006" t="str">
        <f t="shared" ref="N337" ca="1" si="320">IFERROR(J337/J338,"ND")</f>
        <v>ND</v>
      </c>
      <c r="O337" s="1008" t="str">
        <f t="shared" ref="O337" ca="1" si="321">IFERROR(((J337+K337+L337)/H337),"ND")</f>
        <v>ND</v>
      </c>
      <c r="P337" s="1010"/>
    </row>
    <row r="338" spans="3:16">
      <c r="C338" s="1025"/>
      <c r="D338" s="1018"/>
      <c r="E338" s="1018"/>
      <c r="F338" s="1021"/>
      <c r="G338" s="1023"/>
      <c r="H338" s="1002"/>
      <c r="I338" s="1012"/>
      <c r="J338" s="244" t="str">
        <f ca="1">IF(MOD(ROW()-13,2)=0,IF(ISBLANK(OFFSET('11. SEGUIMIENTO 2026'!$N$14,INT((ROW()-13)/2),0)),"",OFFSET('11. SEGUIMIENTO 2026'!$N$14,INT((ROW()-13)/2),0)),IF(ISBLANK(OFFSET('9. METAS'!$Q$20,INT((ROW()-14)/2),0)),"",OFFSET('9. METAS'!$Q$20,INT((ROW()-14)/2),0)))</f>
        <v/>
      </c>
      <c r="K338" s="245" t="str">
        <f ca="1">IF(MOD(ROW()-13,2)=0,IF(ISBLANK(OFFSET('11. SEGUIMIENTO 2026'!$O$14,INT((ROW()-13)/2),0)),"",OFFSET('11. SEGUIMIENTO 2026'!$O$14,INT((ROW()-13)/2),0)),IF(ISBLANK(OFFSET('9. METAS'!$R$20,INT((ROW()-14)/2),0)),"",OFFSET('9. METAS'!$R$20,INT((ROW()-14)/2),0)))</f>
        <v/>
      </c>
      <c r="L338" s="245" t="str">
        <f ca="1">IF(MOD(ROW()-13,2)=0,IF(ISBLANK(OFFSET('11. SEGUIMIENTO 2026'!$P$14,INT((ROW()-13)/2),0)),"",OFFSET('11. SEGUIMIENTO 2026'!$P$14,INT((ROW()-13)/2),0)),IF(ISBLANK(OFFSET('9. METAS'!$S$20,INT((ROW()-14)/2),0)),"",OFFSET('9. METAS'!$S$20,INT((ROW()-14)/2),0)))</f>
        <v/>
      </c>
      <c r="M338" s="246" t="str">
        <f ca="1">IF(MOD(ROW()-13,2)=0,IF(ISBLANK(OFFSET('11. SEGUIMIENTO 2026'!$Q$14,INT((ROW()-13)/2),0)),"",OFFSET('11. SEGUIMIENTO 2026'!$Q$14,INT((ROW()-13)/2),0)),IF(ISBLANK(OFFSET('9. METAS'!$T$20,INT((ROW()-14)/2),0)),"",OFFSET('9. METAS'!$T$20,INT((ROW()-14)/2),0)))</f>
        <v/>
      </c>
      <c r="N338" s="1013"/>
      <c r="O338" s="1014"/>
      <c r="P338" s="1015"/>
    </row>
    <row r="339" spans="3:16">
      <c r="C339" s="1016" t="str">
        <f ca="1">IF(ISBLANK(OFFSET('5. Pp (3 años)'!$C$46,INT((ROW()-13)/2),0)),"",OFFSET('5. Pp (3 años)'!$C$46,INT((ROW()-13)/2),0))</f>
        <v>Actividad</v>
      </c>
      <c r="D339" s="1018" t="str">
        <f ca="1">IF(ISBLANK(OFFSET('5. Pp (3 años)'!$D$46,INT((ROW()-13)/2),0)),"",OFFSET('5. Pp (3 años)'!$D$46,INT((ROW()-13)/2),0))</f>
        <v/>
      </c>
      <c r="E339" s="1018" t="str">
        <f ca="1">IF(ISBLANK(OFFSET('5. Pp (3 años)'!$E$46,INT((ROW()-13)/2),0)),"",OFFSET('5. Pp (3 años)'!$E$46,INT((ROW()-13)/2),0))</f>
        <v/>
      </c>
      <c r="F339" s="1021" t="str">
        <f ca="1">IF(ISBLANK(OFFSET('5. Pp (3 años)'!$K$46,INT((ROW()-13)/2),0)),"",OFFSET('5. Pp (3 años)'!$K$46,INT((ROW()-13)/2),0))</f>
        <v/>
      </c>
      <c r="G339" s="1023" t="str">
        <f ca="1">IF(ISBLANK(OFFSET('5. Pp (3 años)'!$H$46,INT((ROW()-13)/2),0)),"",OFFSET('5. Pp (3 años)'!$H$46,INT((ROW()-13)/2),0))</f>
        <v/>
      </c>
      <c r="H339" s="1002" t="str">
        <f ca="1">IF(ISBLANK(OFFSET('9. METAS'!$K$20,INT((ROW()-13)/2),0)),"",OFFSET('9. METAS'!$K$20,INT((ROW()-13)/2),0))</f>
        <v/>
      </c>
      <c r="I339" s="1004"/>
      <c r="J339" s="244" t="str">
        <f ca="1">IF(MOD(ROW()-13,2)=0,IF(ISBLANK(OFFSET('11. SEGUIMIENTO 2026'!$N$14,INT((ROW()-13)/2),0)),"",OFFSET('11. SEGUIMIENTO 2026'!$N$14,INT((ROW()-13)/2),0)),IF(ISBLANK(OFFSET('9. METAS'!$Q$20,INT((ROW()-14)/2),0)),"",OFFSET('9. METAS'!$Q$20,INT((ROW()-14)/2),0)))</f>
        <v/>
      </c>
      <c r="K339" s="245" t="str">
        <f ca="1">IF(MOD(ROW()-13,2)=0,IF(ISBLANK(OFFSET('11. SEGUIMIENTO 2026'!$O$14,INT((ROW()-13)/2),0)),"",OFFSET('11. SEGUIMIENTO 2026'!$O$14,INT((ROW()-13)/2),0)),IF(ISBLANK(OFFSET('9. METAS'!$R$20,INT((ROW()-14)/2),0)),"",OFFSET('9. METAS'!$R$20,INT((ROW()-14)/2),0)))</f>
        <v/>
      </c>
      <c r="L339" s="245" t="str">
        <f ca="1">IF(MOD(ROW()-13,2)=0,IF(ISBLANK(OFFSET('11. SEGUIMIENTO 2026'!$P$14,INT((ROW()-13)/2),0)),"",OFFSET('11. SEGUIMIENTO 2026'!$P$14,INT((ROW()-13)/2),0)),IF(ISBLANK(OFFSET('9. METAS'!$S$20,INT((ROW()-14)/2),0)),"",OFFSET('9. METAS'!$S$20,INT((ROW()-14)/2),0)))</f>
        <v/>
      </c>
      <c r="M339" s="246" t="str">
        <f ca="1">IF(MOD(ROW()-13,2)=0,IF(ISBLANK(OFFSET('11. SEGUIMIENTO 2026'!$Q$14,INT((ROW()-13)/2),0)),"",OFFSET('11. SEGUIMIENTO 2026'!$Q$14,INT((ROW()-13)/2),0)),IF(ISBLANK(OFFSET('9. METAS'!$T$20,INT((ROW()-14)/2),0)),"",OFFSET('9. METAS'!$T$20,INT((ROW()-14)/2),0)))</f>
        <v/>
      </c>
      <c r="N339" s="1006" t="str">
        <f t="shared" ref="N339" ca="1" si="322">IFERROR(J339/J340,"ND")</f>
        <v>ND</v>
      </c>
      <c r="O339" s="1008" t="str">
        <f t="shared" ref="O339" ca="1" si="323">IFERROR(((J339+K339+L339)/H339),"ND")</f>
        <v>ND</v>
      </c>
      <c r="P339" s="1010"/>
    </row>
    <row r="340" spans="3:16">
      <c r="C340" s="1025"/>
      <c r="D340" s="1018"/>
      <c r="E340" s="1018"/>
      <c r="F340" s="1021"/>
      <c r="G340" s="1023"/>
      <c r="H340" s="1002"/>
      <c r="I340" s="1012"/>
      <c r="J340" s="244" t="str">
        <f ca="1">IF(MOD(ROW()-13,2)=0,IF(ISBLANK(OFFSET('11. SEGUIMIENTO 2026'!$N$14,INT((ROW()-13)/2),0)),"",OFFSET('11. SEGUIMIENTO 2026'!$N$14,INT((ROW()-13)/2),0)),IF(ISBLANK(OFFSET('9. METAS'!$Q$20,INT((ROW()-14)/2),0)),"",OFFSET('9. METAS'!$Q$20,INT((ROW()-14)/2),0)))</f>
        <v/>
      </c>
      <c r="K340" s="245" t="str">
        <f ca="1">IF(MOD(ROW()-13,2)=0,IF(ISBLANK(OFFSET('11. SEGUIMIENTO 2026'!$O$14,INT((ROW()-13)/2),0)),"",OFFSET('11. SEGUIMIENTO 2026'!$O$14,INT((ROW()-13)/2),0)),IF(ISBLANK(OFFSET('9. METAS'!$R$20,INT((ROW()-14)/2),0)),"",OFFSET('9. METAS'!$R$20,INT((ROW()-14)/2),0)))</f>
        <v/>
      </c>
      <c r="L340" s="245" t="str">
        <f ca="1">IF(MOD(ROW()-13,2)=0,IF(ISBLANK(OFFSET('11. SEGUIMIENTO 2026'!$P$14,INT((ROW()-13)/2),0)),"",OFFSET('11. SEGUIMIENTO 2026'!$P$14,INT((ROW()-13)/2),0)),IF(ISBLANK(OFFSET('9. METAS'!$S$20,INT((ROW()-14)/2),0)),"",OFFSET('9. METAS'!$S$20,INT((ROW()-14)/2),0)))</f>
        <v/>
      </c>
      <c r="M340" s="246" t="str">
        <f ca="1">IF(MOD(ROW()-13,2)=0,IF(ISBLANK(OFFSET('11. SEGUIMIENTO 2026'!$Q$14,INT((ROW()-13)/2),0)),"",OFFSET('11. SEGUIMIENTO 2026'!$Q$14,INT((ROW()-13)/2),0)),IF(ISBLANK(OFFSET('9. METAS'!$T$20,INT((ROW()-14)/2),0)),"",OFFSET('9. METAS'!$T$20,INT((ROW()-14)/2),0)))</f>
        <v/>
      </c>
      <c r="N340" s="1013"/>
      <c r="O340" s="1014"/>
      <c r="P340" s="1015"/>
    </row>
    <row r="341" spans="3:16">
      <c r="C341" s="1016" t="str">
        <f ca="1">IF(ISBLANK(OFFSET('5. Pp (3 años)'!$C$46,INT((ROW()-13)/2),0)),"",OFFSET('5. Pp (3 años)'!$C$46,INT((ROW()-13)/2),0))</f>
        <v>Componente</v>
      </c>
      <c r="D341" s="1018" t="str">
        <f ca="1">IF(ISBLANK(OFFSET('5. Pp (3 años)'!$D$46,INT((ROW()-13)/2),0)),"",OFFSET('5. Pp (3 años)'!$D$46,INT((ROW()-13)/2),0))</f>
        <v>4.1.1.1.28 Acciones para la prevención del acoso escolar y el fomento de entornos familiares libres de violencia realizadas.</v>
      </c>
      <c r="E341" s="1018" t="str">
        <f ca="1">IF(ISBLANK(OFFSET('5. Pp (3 años)'!$E$46,INT((ROW()-13)/2),0)),"",OFFSET('5. Pp (3 años)'!$E$46,INT((ROW()-13)/2),0))</f>
        <v>PPVFC: Porcentaje de acciones de prevención del acoso y violencia familiar cumplidas.</v>
      </c>
      <c r="F341" s="1021" t="str">
        <f ca="1">IF(ISBLANK(OFFSET('5. Pp (3 años)'!$K$46,INT((ROW()-13)/2),0)),"",OFFSET('5. Pp (3 años)'!$K$46,INT((ROW()-13)/2),0))</f>
        <v>Ascendente</v>
      </c>
      <c r="G341" s="1023" t="str">
        <f ca="1">IF(ISBLANK(OFFSET('5. Pp (3 años)'!$H$46,INT((ROW()-13)/2),0)),"",OFFSET('5. Pp (3 años)'!$H$46,INT((ROW()-13)/2),0))</f>
        <v>Trimestral</v>
      </c>
      <c r="H341" s="1002">
        <f ca="1">IF(ISBLANK(OFFSET('9. METAS'!$K$20,INT((ROW()-13)/2),0)),"",OFFSET('9. METAS'!$K$20,INT((ROW()-13)/2),0))</f>
        <v>100</v>
      </c>
      <c r="I341" s="1004"/>
      <c r="J341" s="244">
        <f ca="1">IF(MOD(ROW()-13,2)=0,IF(ISBLANK(OFFSET('11. SEGUIMIENTO 2026'!$N$14,INT((ROW()-13)/2),0)),"",OFFSET('11. SEGUIMIENTO 2026'!$N$14,INT((ROW()-13)/2),0)),IF(ISBLANK(OFFSET('9. METAS'!$Q$20,INT((ROW()-14)/2),0)),"",OFFSET('9. METAS'!$Q$20,INT((ROW()-14)/2),0)))</f>
        <v>25</v>
      </c>
      <c r="K341" s="245" t="str">
        <f ca="1">IF(MOD(ROW()-13,2)=0,IF(ISBLANK(OFFSET('11. SEGUIMIENTO 2026'!$O$14,INT((ROW()-13)/2),0)),"",OFFSET('11. SEGUIMIENTO 2026'!$O$14,INT((ROW()-13)/2),0)),IF(ISBLANK(OFFSET('9. METAS'!$R$20,INT((ROW()-14)/2),0)),"",OFFSET('9. METAS'!$R$20,INT((ROW()-14)/2),0)))</f>
        <v/>
      </c>
      <c r="L341" s="245" t="str">
        <f ca="1">IF(MOD(ROW()-13,2)=0,IF(ISBLANK(OFFSET('11. SEGUIMIENTO 2026'!$P$14,INT((ROW()-13)/2),0)),"",OFFSET('11. SEGUIMIENTO 2026'!$P$14,INT((ROW()-13)/2),0)),IF(ISBLANK(OFFSET('9. METAS'!$S$20,INT((ROW()-14)/2),0)),"",OFFSET('9. METAS'!$S$20,INT((ROW()-14)/2),0)))</f>
        <v/>
      </c>
      <c r="M341" s="246" t="str">
        <f ca="1">IF(MOD(ROW()-13,2)=0,IF(ISBLANK(OFFSET('11. SEGUIMIENTO 2026'!$Q$14,INT((ROW()-13)/2),0)),"",OFFSET('11. SEGUIMIENTO 2026'!$Q$14,INT((ROW()-13)/2),0)),IF(ISBLANK(OFFSET('9. METAS'!$T$20,INT((ROW()-14)/2),0)),"",OFFSET('9. METAS'!$T$20,INT((ROW()-14)/2),0)))</f>
        <v/>
      </c>
      <c r="N341" s="1006">
        <f t="shared" ref="N341" ca="1" si="324">IFERROR(J341/J342,"ND")</f>
        <v>1</v>
      </c>
      <c r="O341" s="1008" t="str">
        <f t="shared" ref="O341" ca="1" si="325">IFERROR(((J341+K341+L341)/H341),"ND")</f>
        <v>ND</v>
      </c>
      <c r="P341" s="1010"/>
    </row>
    <row r="342" spans="3:16">
      <c r="C342" s="1025"/>
      <c r="D342" s="1018"/>
      <c r="E342" s="1018"/>
      <c r="F342" s="1021"/>
      <c r="G342" s="1023"/>
      <c r="H342" s="1002"/>
      <c r="I342" s="1012"/>
      <c r="J342" s="244">
        <f ca="1">IF(MOD(ROW()-13,2)=0,IF(ISBLANK(OFFSET('11. SEGUIMIENTO 2026'!$N$14,INT((ROW()-13)/2),0)),"",OFFSET('11. SEGUIMIENTO 2026'!$N$14,INT((ROW()-13)/2),0)),IF(ISBLANK(OFFSET('9. METAS'!$Q$20,INT((ROW()-14)/2),0)),"",OFFSET('9. METAS'!$Q$20,INT((ROW()-14)/2),0)))</f>
        <v>25</v>
      </c>
      <c r="K342" s="245">
        <f ca="1">IF(MOD(ROW()-13,2)=0,IF(ISBLANK(OFFSET('11. SEGUIMIENTO 2026'!$O$14,INT((ROW()-13)/2),0)),"",OFFSET('11. SEGUIMIENTO 2026'!$O$14,INT((ROW()-13)/2),0)),IF(ISBLANK(OFFSET('9. METAS'!$R$20,INT((ROW()-14)/2),0)),"",OFFSET('9. METAS'!$R$20,INT((ROW()-14)/2),0)))</f>
        <v>25</v>
      </c>
      <c r="L342" s="245">
        <f ca="1">IF(MOD(ROW()-13,2)=0,IF(ISBLANK(OFFSET('11. SEGUIMIENTO 2026'!$P$14,INT((ROW()-13)/2),0)),"",OFFSET('11. SEGUIMIENTO 2026'!$P$14,INT((ROW()-13)/2),0)),IF(ISBLANK(OFFSET('9. METAS'!$S$20,INT((ROW()-14)/2),0)),"",OFFSET('9. METAS'!$S$20,INT((ROW()-14)/2),0)))</f>
        <v>25</v>
      </c>
      <c r="M342" s="246">
        <f ca="1">IF(MOD(ROW()-13,2)=0,IF(ISBLANK(OFFSET('11. SEGUIMIENTO 2026'!$Q$14,INT((ROW()-13)/2),0)),"",OFFSET('11. SEGUIMIENTO 2026'!$Q$14,INT((ROW()-13)/2),0)),IF(ISBLANK(OFFSET('9. METAS'!$T$20,INT((ROW()-14)/2),0)),"",OFFSET('9. METAS'!$T$20,INT((ROW()-14)/2),0)))</f>
        <v>25</v>
      </c>
      <c r="N342" s="1013"/>
      <c r="O342" s="1014"/>
      <c r="P342" s="1015"/>
    </row>
    <row r="343" spans="3:16">
      <c r="C343" s="1016" t="str">
        <f ca="1">IF(ISBLANK(OFFSET('5. Pp (3 años)'!$C$46,INT((ROW()-13)/2),0)),"",OFFSET('5. Pp (3 años)'!$C$46,INT((ROW()-13)/2),0))</f>
        <v>Actividad</v>
      </c>
      <c r="D343" s="1018" t="str">
        <f ca="1">IF(ISBLANK(OFFSET('5. Pp (3 años)'!$D$46,INT((ROW()-13)/2),0)),"",OFFSET('5. Pp (3 años)'!$D$46,INT((ROW()-13)/2),0))</f>
        <v>4.1.1.1.28.1 Implementación de estrategias de intervención psicoeducativa para la convivencia escolar y la corresponsabilidad familiar.</v>
      </c>
      <c r="E343" s="1018" t="str">
        <f ca="1">IF(ISBLANK(OFFSET('5. Pp (3 años)'!$E$46,INT((ROW()-13)/2),0)),"",OFFSET('5. Pp (3 años)'!$E$46,INT((ROW()-13)/2),0))</f>
        <v>PJIFE: Porcentaje de jornadas de intervención y formación familiar ejecutadas.</v>
      </c>
      <c r="F343" s="1021" t="str">
        <f ca="1">IF(ISBLANK(OFFSET('5. Pp (3 años)'!$K$46,INT((ROW()-13)/2),0)),"",OFFSET('5. Pp (3 años)'!$K$46,INT((ROW()-13)/2),0))</f>
        <v>Ascendente</v>
      </c>
      <c r="G343" s="1023" t="str">
        <f ca="1">IF(ISBLANK(OFFSET('5. Pp (3 años)'!$H$46,INT((ROW()-13)/2),0)),"",OFFSET('5. Pp (3 años)'!$H$46,INT((ROW()-13)/2),0))</f>
        <v>Trimestral</v>
      </c>
      <c r="H343" s="1002">
        <f ca="1">IF(ISBLANK(OFFSET('9. METAS'!$K$20,INT((ROW()-13)/2),0)),"",OFFSET('9. METAS'!$K$20,INT((ROW()-13)/2),0))</f>
        <v>45</v>
      </c>
      <c r="I343" s="1004"/>
      <c r="J343" s="244">
        <f ca="1">IF(MOD(ROW()-13,2)=0,IF(ISBLANK(OFFSET('11. SEGUIMIENTO 2026'!$N$14,INT((ROW()-13)/2),0)),"",OFFSET('11. SEGUIMIENTO 2026'!$N$14,INT((ROW()-13)/2),0)),IF(ISBLANK(OFFSET('9. METAS'!$Q$20,INT((ROW()-14)/2),0)),"",OFFSET('9. METAS'!$Q$20,INT((ROW()-14)/2),0)))</f>
        <v>14</v>
      </c>
      <c r="K343" s="245" t="str">
        <f ca="1">IF(MOD(ROW()-13,2)=0,IF(ISBLANK(OFFSET('11. SEGUIMIENTO 2026'!$O$14,INT((ROW()-13)/2),0)),"",OFFSET('11. SEGUIMIENTO 2026'!$O$14,INT((ROW()-13)/2),0)),IF(ISBLANK(OFFSET('9. METAS'!$R$20,INT((ROW()-14)/2),0)),"",OFFSET('9. METAS'!$R$20,INT((ROW()-14)/2),0)))</f>
        <v/>
      </c>
      <c r="L343" s="245" t="str">
        <f ca="1">IF(MOD(ROW()-13,2)=0,IF(ISBLANK(OFFSET('11. SEGUIMIENTO 2026'!$P$14,INT((ROW()-13)/2),0)),"",OFFSET('11. SEGUIMIENTO 2026'!$P$14,INT((ROW()-13)/2),0)),IF(ISBLANK(OFFSET('9. METAS'!$S$20,INT((ROW()-14)/2),0)),"",OFFSET('9. METAS'!$S$20,INT((ROW()-14)/2),0)))</f>
        <v/>
      </c>
      <c r="M343" s="246" t="str">
        <f ca="1">IF(MOD(ROW()-13,2)=0,IF(ISBLANK(OFFSET('11. SEGUIMIENTO 2026'!$Q$14,INT((ROW()-13)/2),0)),"",OFFSET('11. SEGUIMIENTO 2026'!$Q$14,INT((ROW()-13)/2),0)),IF(ISBLANK(OFFSET('9. METAS'!$T$20,INT((ROW()-14)/2),0)),"",OFFSET('9. METAS'!$T$20,INT((ROW()-14)/2),0)))</f>
        <v/>
      </c>
      <c r="N343" s="1006">
        <f t="shared" ref="N343" ca="1" si="326">IFERROR(J343/J344,"ND")</f>
        <v>1</v>
      </c>
      <c r="O343" s="1008" t="str">
        <f t="shared" ref="O343" ca="1" si="327">IFERROR(((J343+K343+L343)/H343),"ND")</f>
        <v>ND</v>
      </c>
      <c r="P343" s="1010"/>
    </row>
    <row r="344" spans="3:16">
      <c r="C344" s="1025"/>
      <c r="D344" s="1018"/>
      <c r="E344" s="1018"/>
      <c r="F344" s="1021"/>
      <c r="G344" s="1023"/>
      <c r="H344" s="1002"/>
      <c r="I344" s="1012"/>
      <c r="J344" s="244">
        <f ca="1">IF(MOD(ROW()-13,2)=0,IF(ISBLANK(OFFSET('11. SEGUIMIENTO 2026'!$N$14,INT((ROW()-13)/2),0)),"",OFFSET('11. SEGUIMIENTO 2026'!$N$14,INT((ROW()-13)/2),0)),IF(ISBLANK(OFFSET('9. METAS'!$Q$20,INT((ROW()-14)/2),0)),"",OFFSET('9. METAS'!$Q$20,INT((ROW()-14)/2),0)))</f>
        <v>14</v>
      </c>
      <c r="K344" s="245">
        <f ca="1">IF(MOD(ROW()-13,2)=0,IF(ISBLANK(OFFSET('11. SEGUIMIENTO 2026'!$O$14,INT((ROW()-13)/2),0)),"",OFFSET('11. SEGUIMIENTO 2026'!$O$14,INT((ROW()-13)/2),0)),IF(ISBLANK(OFFSET('9. METAS'!$R$20,INT((ROW()-14)/2),0)),"",OFFSET('9. METAS'!$R$20,INT((ROW()-14)/2),0)))</f>
        <v>11</v>
      </c>
      <c r="L344" s="245">
        <f ca="1">IF(MOD(ROW()-13,2)=0,IF(ISBLANK(OFFSET('11. SEGUIMIENTO 2026'!$P$14,INT((ROW()-13)/2),0)),"",OFFSET('11. SEGUIMIENTO 2026'!$P$14,INT((ROW()-13)/2),0)),IF(ISBLANK(OFFSET('9. METAS'!$S$20,INT((ROW()-14)/2),0)),"",OFFSET('9. METAS'!$S$20,INT((ROW()-14)/2),0)))</f>
        <v>10</v>
      </c>
      <c r="M344" s="246">
        <f ca="1">IF(MOD(ROW()-13,2)=0,IF(ISBLANK(OFFSET('11. SEGUIMIENTO 2026'!$Q$14,INT((ROW()-13)/2),0)),"",OFFSET('11. SEGUIMIENTO 2026'!$Q$14,INT((ROW()-13)/2),0)),IF(ISBLANK(OFFSET('9. METAS'!$T$20,INT((ROW()-14)/2),0)),"",OFFSET('9. METAS'!$T$20,INT((ROW()-14)/2),0)))</f>
        <v>10</v>
      </c>
      <c r="N344" s="1013"/>
      <c r="O344" s="1014"/>
      <c r="P344" s="1015"/>
    </row>
    <row r="345" spans="3:16">
      <c r="C345" s="1016" t="str">
        <f ca="1">IF(ISBLANK(OFFSET('5. Pp (3 años)'!$C$46,INT((ROW()-13)/2),0)),"",OFFSET('5. Pp (3 años)'!$C$46,INT((ROW()-13)/2),0))</f>
        <v>Actividad</v>
      </c>
      <c r="D345" s="1018" t="str">
        <f ca="1">IF(ISBLANK(OFFSET('5. Pp (3 años)'!$D$46,INT((ROW()-13)/2),0)),"",OFFSET('5. Pp (3 años)'!$D$46,INT((ROW()-13)/2),0))</f>
        <v/>
      </c>
      <c r="E345" s="1018" t="str">
        <f ca="1">IF(ISBLANK(OFFSET('5. Pp (3 años)'!$E$46,INT((ROW()-13)/2),0)),"",OFFSET('5. Pp (3 años)'!$E$46,INT((ROW()-13)/2),0))</f>
        <v/>
      </c>
      <c r="F345" s="1021" t="str">
        <f ca="1">IF(ISBLANK(OFFSET('5. Pp (3 años)'!$K$46,INT((ROW()-13)/2),0)),"",OFFSET('5. Pp (3 años)'!$K$46,INT((ROW()-13)/2),0))</f>
        <v/>
      </c>
      <c r="G345" s="1023" t="str">
        <f ca="1">IF(ISBLANK(OFFSET('5. Pp (3 años)'!$H$46,INT((ROW()-13)/2),0)),"",OFFSET('5. Pp (3 años)'!$H$46,INT((ROW()-13)/2),0))</f>
        <v/>
      </c>
      <c r="H345" s="1002" t="str">
        <f ca="1">IF(ISBLANK(OFFSET('9. METAS'!$K$20,INT((ROW()-13)/2),0)),"",OFFSET('9. METAS'!$K$20,INT((ROW()-13)/2),0))</f>
        <v/>
      </c>
      <c r="I345" s="1004"/>
      <c r="J345" s="244" t="str">
        <f ca="1">IF(MOD(ROW()-13,2)=0,IF(ISBLANK(OFFSET('11. SEGUIMIENTO 2026'!$N$14,INT((ROW()-13)/2),0)),"",OFFSET('11. SEGUIMIENTO 2026'!$N$14,INT((ROW()-13)/2),0)),IF(ISBLANK(OFFSET('9. METAS'!$Q$20,INT((ROW()-14)/2),0)),"",OFFSET('9. METAS'!$Q$20,INT((ROW()-14)/2),0)))</f>
        <v/>
      </c>
      <c r="K345" s="245" t="str">
        <f ca="1">IF(MOD(ROW()-13,2)=0,IF(ISBLANK(OFFSET('11. SEGUIMIENTO 2026'!$O$14,INT((ROW()-13)/2),0)),"",OFFSET('11. SEGUIMIENTO 2026'!$O$14,INT((ROW()-13)/2),0)),IF(ISBLANK(OFFSET('9. METAS'!$R$20,INT((ROW()-14)/2),0)),"",OFFSET('9. METAS'!$R$20,INT((ROW()-14)/2),0)))</f>
        <v/>
      </c>
      <c r="L345" s="245" t="str">
        <f ca="1">IF(MOD(ROW()-13,2)=0,IF(ISBLANK(OFFSET('11. SEGUIMIENTO 2026'!$P$14,INT((ROW()-13)/2),0)),"",OFFSET('11. SEGUIMIENTO 2026'!$P$14,INT((ROW()-13)/2),0)),IF(ISBLANK(OFFSET('9. METAS'!$S$20,INT((ROW()-14)/2),0)),"",OFFSET('9. METAS'!$S$20,INT((ROW()-14)/2),0)))</f>
        <v/>
      </c>
      <c r="M345" s="246" t="str">
        <f ca="1">IF(MOD(ROW()-13,2)=0,IF(ISBLANK(OFFSET('11. SEGUIMIENTO 2026'!$Q$14,INT((ROW()-13)/2),0)),"",OFFSET('11. SEGUIMIENTO 2026'!$Q$14,INT((ROW()-13)/2),0)),IF(ISBLANK(OFFSET('9. METAS'!$T$20,INT((ROW()-14)/2),0)),"",OFFSET('9. METAS'!$T$20,INT((ROW()-14)/2),0)))</f>
        <v/>
      </c>
      <c r="N345" s="1006" t="str">
        <f t="shared" ref="N345" ca="1" si="328">IFERROR(J345/J346,"ND")</f>
        <v>ND</v>
      </c>
      <c r="O345" s="1008" t="str">
        <f t="shared" ref="O345" ca="1" si="329">IFERROR(((J345+K345+L345)/H345),"ND")</f>
        <v>ND</v>
      </c>
      <c r="P345" s="1010"/>
    </row>
    <row r="346" spans="3:16">
      <c r="C346" s="1025"/>
      <c r="D346" s="1018"/>
      <c r="E346" s="1018"/>
      <c r="F346" s="1021"/>
      <c r="G346" s="1023"/>
      <c r="H346" s="1002"/>
      <c r="I346" s="1012"/>
      <c r="J346" s="244" t="str">
        <f ca="1">IF(MOD(ROW()-13,2)=0,IF(ISBLANK(OFFSET('11. SEGUIMIENTO 2026'!$N$14,INT((ROW()-13)/2),0)),"",OFFSET('11. SEGUIMIENTO 2026'!$N$14,INT((ROW()-13)/2),0)),IF(ISBLANK(OFFSET('9. METAS'!$Q$20,INT((ROW()-14)/2),0)),"",OFFSET('9. METAS'!$Q$20,INT((ROW()-14)/2),0)))</f>
        <v/>
      </c>
      <c r="K346" s="245" t="str">
        <f ca="1">IF(MOD(ROW()-13,2)=0,IF(ISBLANK(OFFSET('11. SEGUIMIENTO 2026'!$O$14,INT((ROW()-13)/2),0)),"",OFFSET('11. SEGUIMIENTO 2026'!$O$14,INT((ROW()-13)/2),0)),IF(ISBLANK(OFFSET('9. METAS'!$R$20,INT((ROW()-14)/2),0)),"",OFFSET('9. METAS'!$R$20,INT((ROW()-14)/2),0)))</f>
        <v/>
      </c>
      <c r="L346" s="245" t="str">
        <f ca="1">IF(MOD(ROW()-13,2)=0,IF(ISBLANK(OFFSET('11. SEGUIMIENTO 2026'!$P$14,INT((ROW()-13)/2),0)),"",OFFSET('11. SEGUIMIENTO 2026'!$P$14,INT((ROW()-13)/2),0)),IF(ISBLANK(OFFSET('9. METAS'!$S$20,INT((ROW()-14)/2),0)),"",OFFSET('9. METAS'!$S$20,INT((ROW()-14)/2),0)))</f>
        <v/>
      </c>
      <c r="M346" s="246" t="str">
        <f ca="1">IF(MOD(ROW()-13,2)=0,IF(ISBLANK(OFFSET('11. SEGUIMIENTO 2026'!$Q$14,INT((ROW()-13)/2),0)),"",OFFSET('11. SEGUIMIENTO 2026'!$Q$14,INT((ROW()-13)/2),0)),IF(ISBLANK(OFFSET('9. METAS'!$T$20,INT((ROW()-14)/2),0)),"",OFFSET('9. METAS'!$T$20,INT((ROW()-14)/2),0)))</f>
        <v/>
      </c>
      <c r="N346" s="1013"/>
      <c r="O346" s="1014"/>
      <c r="P346" s="1015"/>
    </row>
    <row r="347" spans="3:16">
      <c r="C347" s="1016" t="str">
        <f ca="1">IF(ISBLANK(OFFSET('5. Pp (3 años)'!$C$46,INT((ROW()-13)/2),0)),"",OFFSET('5. Pp (3 años)'!$C$46,INT((ROW()-13)/2),0))</f>
        <v>Actividad</v>
      </c>
      <c r="D347" s="1018" t="str">
        <f ca="1">IF(ISBLANK(OFFSET('5. Pp (3 años)'!$D$46,INT((ROW()-13)/2),0)),"",OFFSET('5. Pp (3 años)'!$D$46,INT((ROW()-13)/2),0))</f>
        <v/>
      </c>
      <c r="E347" s="1018" t="str">
        <f ca="1">IF(ISBLANK(OFFSET('5. Pp (3 años)'!$E$46,INT((ROW()-13)/2),0)),"",OFFSET('5. Pp (3 años)'!$E$46,INT((ROW()-13)/2),0))</f>
        <v/>
      </c>
      <c r="F347" s="1021" t="str">
        <f ca="1">IF(ISBLANK(OFFSET('5. Pp (3 años)'!$K$46,INT((ROW()-13)/2),0)),"",OFFSET('5. Pp (3 años)'!$K$46,INT((ROW()-13)/2),0))</f>
        <v/>
      </c>
      <c r="G347" s="1023" t="str">
        <f ca="1">IF(ISBLANK(OFFSET('5. Pp (3 años)'!$H$46,INT((ROW()-13)/2),0)),"",OFFSET('5. Pp (3 años)'!$H$46,INT((ROW()-13)/2),0))</f>
        <v/>
      </c>
      <c r="H347" s="1002" t="str">
        <f ca="1">IF(ISBLANK(OFFSET('9. METAS'!$K$20,INT((ROW()-13)/2),0)),"",OFFSET('9. METAS'!$K$20,INT((ROW()-13)/2),0))</f>
        <v/>
      </c>
      <c r="I347" s="1004"/>
      <c r="J347" s="244" t="str">
        <f ca="1">IF(MOD(ROW()-13,2)=0,IF(ISBLANK(OFFSET('11. SEGUIMIENTO 2026'!$N$14,INT((ROW()-13)/2),0)),"",OFFSET('11. SEGUIMIENTO 2026'!$N$14,INT((ROW()-13)/2),0)),IF(ISBLANK(OFFSET('9. METAS'!$Q$20,INT((ROW()-14)/2),0)),"",OFFSET('9. METAS'!$Q$20,INT((ROW()-14)/2),0)))</f>
        <v/>
      </c>
      <c r="K347" s="245" t="str">
        <f ca="1">IF(MOD(ROW()-13,2)=0,IF(ISBLANK(OFFSET('11. SEGUIMIENTO 2026'!$O$14,INT((ROW()-13)/2),0)),"",OFFSET('11. SEGUIMIENTO 2026'!$O$14,INT((ROW()-13)/2),0)),IF(ISBLANK(OFFSET('9. METAS'!$R$20,INT((ROW()-14)/2),0)),"",OFFSET('9. METAS'!$R$20,INT((ROW()-14)/2),0)))</f>
        <v/>
      </c>
      <c r="L347" s="245" t="str">
        <f ca="1">IF(MOD(ROW()-13,2)=0,IF(ISBLANK(OFFSET('11. SEGUIMIENTO 2026'!$P$14,INT((ROW()-13)/2),0)),"",OFFSET('11. SEGUIMIENTO 2026'!$P$14,INT((ROW()-13)/2),0)),IF(ISBLANK(OFFSET('9. METAS'!$S$20,INT((ROW()-14)/2),0)),"",OFFSET('9. METAS'!$S$20,INT((ROW()-14)/2),0)))</f>
        <v/>
      </c>
      <c r="M347" s="246" t="str">
        <f ca="1">IF(MOD(ROW()-13,2)=0,IF(ISBLANK(OFFSET('11. SEGUIMIENTO 2026'!$Q$14,INT((ROW()-13)/2),0)),"",OFFSET('11. SEGUIMIENTO 2026'!$Q$14,INT((ROW()-13)/2),0)),IF(ISBLANK(OFFSET('9. METAS'!$T$20,INT((ROW()-14)/2),0)),"",OFFSET('9. METAS'!$T$20,INT((ROW()-14)/2),0)))</f>
        <v/>
      </c>
      <c r="N347" s="1006" t="str">
        <f t="shared" ref="N347" ca="1" si="330">IFERROR(J347/J348,"ND")</f>
        <v>ND</v>
      </c>
      <c r="O347" s="1008" t="str">
        <f t="shared" ref="O347" ca="1" si="331">IFERROR(((J347+K347+L347)/H347),"ND")</f>
        <v>ND</v>
      </c>
      <c r="P347" s="1010"/>
    </row>
    <row r="348" spans="3:16">
      <c r="C348" s="1025"/>
      <c r="D348" s="1018"/>
      <c r="E348" s="1018"/>
      <c r="F348" s="1021"/>
      <c r="G348" s="1023"/>
      <c r="H348" s="1002"/>
      <c r="I348" s="1012"/>
      <c r="J348" s="244" t="str">
        <f ca="1">IF(MOD(ROW()-13,2)=0,IF(ISBLANK(OFFSET('11. SEGUIMIENTO 2026'!$N$14,INT((ROW()-13)/2),0)),"",OFFSET('11. SEGUIMIENTO 2026'!$N$14,INT((ROW()-13)/2),0)),IF(ISBLANK(OFFSET('9. METAS'!$Q$20,INT((ROW()-14)/2),0)),"",OFFSET('9. METAS'!$Q$20,INT((ROW()-14)/2),0)))</f>
        <v/>
      </c>
      <c r="K348" s="245" t="str">
        <f ca="1">IF(MOD(ROW()-13,2)=0,IF(ISBLANK(OFFSET('11. SEGUIMIENTO 2026'!$O$14,INT((ROW()-13)/2),0)),"",OFFSET('11. SEGUIMIENTO 2026'!$O$14,INT((ROW()-13)/2),0)),IF(ISBLANK(OFFSET('9. METAS'!$R$20,INT((ROW()-14)/2),0)),"",OFFSET('9. METAS'!$R$20,INT((ROW()-14)/2),0)))</f>
        <v/>
      </c>
      <c r="L348" s="245" t="str">
        <f ca="1">IF(MOD(ROW()-13,2)=0,IF(ISBLANK(OFFSET('11. SEGUIMIENTO 2026'!$P$14,INT((ROW()-13)/2),0)),"",OFFSET('11. SEGUIMIENTO 2026'!$P$14,INT((ROW()-13)/2),0)),IF(ISBLANK(OFFSET('9. METAS'!$S$20,INT((ROW()-14)/2),0)),"",OFFSET('9. METAS'!$S$20,INT((ROW()-14)/2),0)))</f>
        <v/>
      </c>
      <c r="M348" s="246" t="str">
        <f ca="1">IF(MOD(ROW()-13,2)=0,IF(ISBLANK(OFFSET('11. SEGUIMIENTO 2026'!$Q$14,INT((ROW()-13)/2),0)),"",OFFSET('11. SEGUIMIENTO 2026'!$Q$14,INT((ROW()-13)/2),0)),IF(ISBLANK(OFFSET('9. METAS'!$T$20,INT((ROW()-14)/2),0)),"",OFFSET('9. METAS'!$T$20,INT((ROW()-14)/2),0)))</f>
        <v/>
      </c>
      <c r="N348" s="1013"/>
      <c r="O348" s="1014"/>
      <c r="P348" s="1015"/>
    </row>
    <row r="349" spans="3:16">
      <c r="C349" s="1016" t="str">
        <f ca="1">IF(ISBLANK(OFFSET('5. Pp (3 años)'!$C$46,INT((ROW()-13)/2),0)),"",OFFSET('5. Pp (3 años)'!$C$46,INT((ROW()-13)/2),0))</f>
        <v>Actividad</v>
      </c>
      <c r="D349" s="1018" t="str">
        <f ca="1">IF(ISBLANK(OFFSET('5. Pp (3 años)'!$D$46,INT((ROW()-13)/2),0)),"",OFFSET('5. Pp (3 años)'!$D$46,INT((ROW()-13)/2),0))</f>
        <v/>
      </c>
      <c r="E349" s="1018" t="str">
        <f ca="1">IF(ISBLANK(OFFSET('5. Pp (3 años)'!$E$46,INT((ROW()-13)/2),0)),"",OFFSET('5. Pp (3 años)'!$E$46,INT((ROW()-13)/2),0))</f>
        <v/>
      </c>
      <c r="F349" s="1021" t="str">
        <f ca="1">IF(ISBLANK(OFFSET('5. Pp (3 años)'!$K$46,INT((ROW()-13)/2),0)),"",OFFSET('5. Pp (3 años)'!$K$46,INT((ROW()-13)/2),0))</f>
        <v/>
      </c>
      <c r="G349" s="1023" t="str">
        <f ca="1">IF(ISBLANK(OFFSET('5. Pp (3 años)'!$H$46,INT((ROW()-13)/2),0)),"",OFFSET('5. Pp (3 años)'!$H$46,INT((ROW()-13)/2),0))</f>
        <v/>
      </c>
      <c r="H349" s="1002" t="str">
        <f ca="1">IF(ISBLANK(OFFSET('9. METAS'!$K$20,INT((ROW()-13)/2),0)),"",OFFSET('9. METAS'!$K$20,INT((ROW()-13)/2),0))</f>
        <v/>
      </c>
      <c r="I349" s="1004"/>
      <c r="J349" s="244" t="str">
        <f ca="1">IF(MOD(ROW()-13,2)=0,IF(ISBLANK(OFFSET('11. SEGUIMIENTO 2026'!$N$14,INT((ROW()-13)/2),0)),"",OFFSET('11. SEGUIMIENTO 2026'!$N$14,INT((ROW()-13)/2),0)),IF(ISBLANK(OFFSET('9. METAS'!$Q$20,INT((ROW()-14)/2),0)),"",OFFSET('9. METAS'!$Q$20,INT((ROW()-14)/2),0)))</f>
        <v/>
      </c>
      <c r="K349" s="245" t="str">
        <f ca="1">IF(MOD(ROW()-13,2)=0,IF(ISBLANK(OFFSET('11. SEGUIMIENTO 2026'!$O$14,INT((ROW()-13)/2),0)),"",OFFSET('11. SEGUIMIENTO 2026'!$O$14,INT((ROW()-13)/2),0)),IF(ISBLANK(OFFSET('9. METAS'!$R$20,INT((ROW()-14)/2),0)),"",OFFSET('9. METAS'!$R$20,INT((ROW()-14)/2),0)))</f>
        <v/>
      </c>
      <c r="L349" s="245" t="str">
        <f ca="1">IF(MOD(ROW()-13,2)=0,IF(ISBLANK(OFFSET('11. SEGUIMIENTO 2026'!$P$14,INT((ROW()-13)/2),0)),"",OFFSET('11. SEGUIMIENTO 2026'!$P$14,INT((ROW()-13)/2),0)),IF(ISBLANK(OFFSET('9. METAS'!$S$20,INT((ROW()-14)/2),0)),"",OFFSET('9. METAS'!$S$20,INT((ROW()-14)/2),0)))</f>
        <v/>
      </c>
      <c r="M349" s="246" t="str">
        <f ca="1">IF(MOD(ROW()-13,2)=0,IF(ISBLANK(OFFSET('11. SEGUIMIENTO 2026'!$Q$14,INT((ROW()-13)/2),0)),"",OFFSET('11. SEGUIMIENTO 2026'!$Q$14,INT((ROW()-13)/2),0)),IF(ISBLANK(OFFSET('9. METAS'!$T$20,INT((ROW()-14)/2),0)),"",OFFSET('9. METAS'!$T$20,INT((ROW()-14)/2),0)))</f>
        <v/>
      </c>
      <c r="N349" s="1006" t="str">
        <f t="shared" ref="N349" ca="1" si="332">IFERROR(J349/J350,"ND")</f>
        <v>ND</v>
      </c>
      <c r="O349" s="1008" t="str">
        <f t="shared" ref="O349" ca="1" si="333">IFERROR(((J349+K349+L349)/H349),"ND")</f>
        <v>ND</v>
      </c>
      <c r="P349" s="1010"/>
    </row>
    <row r="350" spans="3:16">
      <c r="C350" s="1025"/>
      <c r="D350" s="1018"/>
      <c r="E350" s="1018"/>
      <c r="F350" s="1021"/>
      <c r="G350" s="1023"/>
      <c r="H350" s="1002"/>
      <c r="I350" s="1012"/>
      <c r="J350" s="244" t="str">
        <f ca="1">IF(MOD(ROW()-13,2)=0,IF(ISBLANK(OFFSET('11. SEGUIMIENTO 2026'!$N$14,INT((ROW()-13)/2),0)),"",OFFSET('11. SEGUIMIENTO 2026'!$N$14,INT((ROW()-13)/2),0)),IF(ISBLANK(OFFSET('9. METAS'!$Q$20,INT((ROW()-14)/2),0)),"",OFFSET('9. METAS'!$Q$20,INT((ROW()-14)/2),0)))</f>
        <v/>
      </c>
      <c r="K350" s="245" t="str">
        <f ca="1">IF(MOD(ROW()-13,2)=0,IF(ISBLANK(OFFSET('11. SEGUIMIENTO 2026'!$O$14,INT((ROW()-13)/2),0)),"",OFFSET('11. SEGUIMIENTO 2026'!$O$14,INT((ROW()-13)/2),0)),IF(ISBLANK(OFFSET('9. METAS'!$R$20,INT((ROW()-14)/2),0)),"",OFFSET('9. METAS'!$R$20,INT((ROW()-14)/2),0)))</f>
        <v/>
      </c>
      <c r="L350" s="245" t="str">
        <f ca="1">IF(MOD(ROW()-13,2)=0,IF(ISBLANK(OFFSET('11. SEGUIMIENTO 2026'!$P$14,INT((ROW()-13)/2),0)),"",OFFSET('11. SEGUIMIENTO 2026'!$P$14,INT((ROW()-13)/2),0)),IF(ISBLANK(OFFSET('9. METAS'!$S$20,INT((ROW()-14)/2),0)),"",OFFSET('9. METAS'!$S$20,INT((ROW()-14)/2),0)))</f>
        <v/>
      </c>
      <c r="M350" s="246" t="str">
        <f ca="1">IF(MOD(ROW()-13,2)=0,IF(ISBLANK(OFFSET('11. SEGUIMIENTO 2026'!$Q$14,INT((ROW()-13)/2),0)),"",OFFSET('11. SEGUIMIENTO 2026'!$Q$14,INT((ROW()-13)/2),0)),IF(ISBLANK(OFFSET('9. METAS'!$T$20,INT((ROW()-14)/2),0)),"",OFFSET('9. METAS'!$T$20,INT((ROW()-14)/2),0)))</f>
        <v/>
      </c>
      <c r="N350" s="1013"/>
      <c r="O350" s="1014"/>
      <c r="P350" s="1015"/>
    </row>
    <row r="351" spans="3:16">
      <c r="C351" s="1016" t="str">
        <f ca="1">IF(ISBLANK(OFFSET('5. Pp (3 años)'!$C$46,INT((ROW()-13)/2),0)),"",OFFSET('5. Pp (3 años)'!$C$46,INT((ROW()-13)/2),0))</f>
        <v>Actividad</v>
      </c>
      <c r="D351" s="1018" t="str">
        <f ca="1">IF(ISBLANK(OFFSET('5. Pp (3 años)'!$D$46,INT((ROW()-13)/2),0)),"",OFFSET('5. Pp (3 años)'!$D$46,INT((ROW()-13)/2),0))</f>
        <v/>
      </c>
      <c r="E351" s="1018" t="str">
        <f ca="1">IF(ISBLANK(OFFSET('5. Pp (3 años)'!$E$46,INT((ROW()-13)/2),0)),"",OFFSET('5. Pp (3 años)'!$E$46,INT((ROW()-13)/2),0))</f>
        <v/>
      </c>
      <c r="F351" s="1021" t="str">
        <f ca="1">IF(ISBLANK(OFFSET('5. Pp (3 años)'!$K$46,INT((ROW()-13)/2),0)),"",OFFSET('5. Pp (3 años)'!$K$46,INT((ROW()-13)/2),0))</f>
        <v/>
      </c>
      <c r="G351" s="1023" t="str">
        <f ca="1">IF(ISBLANK(OFFSET('5. Pp (3 años)'!$H$46,INT((ROW()-13)/2),0)),"",OFFSET('5. Pp (3 años)'!$H$46,INT((ROW()-13)/2),0))</f>
        <v/>
      </c>
      <c r="H351" s="1002" t="str">
        <f ca="1">IF(ISBLANK(OFFSET('9. METAS'!$K$20,INT((ROW()-13)/2),0)),"",OFFSET('9. METAS'!$K$20,INT((ROW()-13)/2),0))</f>
        <v/>
      </c>
      <c r="I351" s="1004"/>
      <c r="J351" s="244" t="str">
        <f ca="1">IF(MOD(ROW()-13,2)=0,IF(ISBLANK(OFFSET('11. SEGUIMIENTO 2026'!$N$14,INT((ROW()-13)/2),0)),"",OFFSET('11. SEGUIMIENTO 2026'!$N$14,INT((ROW()-13)/2),0)),IF(ISBLANK(OFFSET('9. METAS'!$Q$20,INT((ROW()-14)/2),0)),"",OFFSET('9. METAS'!$Q$20,INT((ROW()-14)/2),0)))</f>
        <v/>
      </c>
      <c r="K351" s="245" t="str">
        <f ca="1">IF(MOD(ROW()-13,2)=0,IF(ISBLANK(OFFSET('11. SEGUIMIENTO 2026'!$O$14,INT((ROW()-13)/2),0)),"",OFFSET('11. SEGUIMIENTO 2026'!$O$14,INT((ROW()-13)/2),0)),IF(ISBLANK(OFFSET('9. METAS'!$R$20,INT((ROW()-14)/2),0)),"",OFFSET('9. METAS'!$R$20,INT((ROW()-14)/2),0)))</f>
        <v/>
      </c>
      <c r="L351" s="245" t="str">
        <f ca="1">IF(MOD(ROW()-13,2)=0,IF(ISBLANK(OFFSET('11. SEGUIMIENTO 2026'!$P$14,INT((ROW()-13)/2),0)),"",OFFSET('11. SEGUIMIENTO 2026'!$P$14,INT((ROW()-13)/2),0)),IF(ISBLANK(OFFSET('9. METAS'!$S$20,INT((ROW()-14)/2),0)),"",OFFSET('9. METAS'!$S$20,INT((ROW()-14)/2),0)))</f>
        <v/>
      </c>
      <c r="M351" s="246" t="str">
        <f ca="1">IF(MOD(ROW()-13,2)=0,IF(ISBLANK(OFFSET('11. SEGUIMIENTO 2026'!$Q$14,INT((ROW()-13)/2),0)),"",OFFSET('11. SEGUIMIENTO 2026'!$Q$14,INT((ROW()-13)/2),0)),IF(ISBLANK(OFFSET('9. METAS'!$T$20,INT((ROW()-14)/2),0)),"",OFFSET('9. METAS'!$T$20,INT((ROW()-14)/2),0)))</f>
        <v/>
      </c>
      <c r="N351" s="1006" t="str">
        <f t="shared" ref="N351" ca="1" si="334">IFERROR(J351/J352,"ND")</f>
        <v>ND</v>
      </c>
      <c r="O351" s="1008" t="str">
        <f t="shared" ref="O351" ca="1" si="335">IFERROR(((J351+K351+L351)/H351),"ND")</f>
        <v>ND</v>
      </c>
      <c r="P351" s="1010"/>
    </row>
    <row r="352" spans="3:16">
      <c r="C352" s="1025"/>
      <c r="D352" s="1018"/>
      <c r="E352" s="1018"/>
      <c r="F352" s="1021"/>
      <c r="G352" s="1023"/>
      <c r="H352" s="1002"/>
      <c r="I352" s="1012"/>
      <c r="J352" s="244" t="str">
        <f ca="1">IF(MOD(ROW()-13,2)=0,IF(ISBLANK(OFFSET('11. SEGUIMIENTO 2026'!$N$14,INT((ROW()-13)/2),0)),"",OFFSET('11. SEGUIMIENTO 2026'!$N$14,INT((ROW()-13)/2),0)),IF(ISBLANK(OFFSET('9. METAS'!$Q$20,INT((ROW()-14)/2),0)),"",OFFSET('9. METAS'!$Q$20,INT((ROW()-14)/2),0)))</f>
        <v/>
      </c>
      <c r="K352" s="245" t="str">
        <f ca="1">IF(MOD(ROW()-13,2)=0,IF(ISBLANK(OFFSET('11. SEGUIMIENTO 2026'!$O$14,INT((ROW()-13)/2),0)),"",OFFSET('11. SEGUIMIENTO 2026'!$O$14,INT((ROW()-13)/2),0)),IF(ISBLANK(OFFSET('9. METAS'!$R$20,INT((ROW()-14)/2),0)),"",OFFSET('9. METAS'!$R$20,INT((ROW()-14)/2),0)))</f>
        <v/>
      </c>
      <c r="L352" s="245" t="str">
        <f ca="1">IF(MOD(ROW()-13,2)=0,IF(ISBLANK(OFFSET('11. SEGUIMIENTO 2026'!$P$14,INT((ROW()-13)/2),0)),"",OFFSET('11. SEGUIMIENTO 2026'!$P$14,INT((ROW()-13)/2),0)),IF(ISBLANK(OFFSET('9. METAS'!$S$20,INT((ROW()-14)/2),0)),"",OFFSET('9. METAS'!$S$20,INT((ROW()-14)/2),0)))</f>
        <v/>
      </c>
      <c r="M352" s="246" t="str">
        <f ca="1">IF(MOD(ROW()-13,2)=0,IF(ISBLANK(OFFSET('11. SEGUIMIENTO 2026'!$Q$14,INT((ROW()-13)/2),0)),"",OFFSET('11. SEGUIMIENTO 2026'!$Q$14,INT((ROW()-13)/2),0)),IF(ISBLANK(OFFSET('9. METAS'!$T$20,INT((ROW()-14)/2),0)),"",OFFSET('9. METAS'!$T$20,INT((ROW()-14)/2),0)))</f>
        <v/>
      </c>
      <c r="N352" s="1013"/>
      <c r="O352" s="1014"/>
      <c r="P352" s="1015"/>
    </row>
    <row r="353" spans="3:16">
      <c r="C353" s="1016" t="str">
        <f ca="1">IF(ISBLANK(OFFSET('5. Pp (3 años)'!$C$46,INT((ROW()-13)/2),0)),"",OFFSET('5. Pp (3 años)'!$C$46,INT((ROW()-13)/2),0))</f>
        <v>Componente</v>
      </c>
      <c r="D353" s="1018" t="str">
        <f ca="1">IF(ISBLANK(OFFSET('5. Pp (3 años)'!$D$46,INT((ROW()-13)/2),0)),"",OFFSET('5. Pp (3 años)'!$D$46,INT((ROW()-13)/2),0))</f>
        <v>4.1.1.1.29 Servicios de formación ciudadana, apoyos escolares y mecanismos de vinculación para el fortalecimiento educativo otorgados.</v>
      </c>
      <c r="E353" s="1018" t="str">
        <f ca="1">IF(ISBLANK(OFFSET('5. Pp (3 años)'!$E$46,INT((ROW()-13)/2),0)),"",OFFSET('5. Pp (3 años)'!$E$46,INT((ROW()-13)/2),0))</f>
        <v>PSFAE: Porcentaje de servicios de formación y apoyos educativos realizados.</v>
      </c>
      <c r="F353" s="1021" t="str">
        <f ca="1">IF(ISBLANK(OFFSET('5. Pp (3 años)'!$K$46,INT((ROW()-13)/2),0)),"",OFFSET('5. Pp (3 años)'!$K$46,INT((ROW()-13)/2),0))</f>
        <v>Ascendente</v>
      </c>
      <c r="G353" s="1023" t="str">
        <f ca="1">IF(ISBLANK(OFFSET('5. Pp (3 años)'!$H$46,INT((ROW()-13)/2),0)),"",OFFSET('5. Pp (3 años)'!$H$46,INT((ROW()-13)/2),0))</f>
        <v>Trimestral</v>
      </c>
      <c r="H353" s="1002">
        <f ca="1">IF(ISBLANK(OFFSET('9. METAS'!$K$20,INT((ROW()-13)/2),0)),"",OFFSET('9. METAS'!$K$20,INT((ROW()-13)/2),0))</f>
        <v>100</v>
      </c>
      <c r="I353" s="1004"/>
      <c r="J353" s="244">
        <f ca="1">IF(MOD(ROW()-13,2)=0,IF(ISBLANK(OFFSET('11. SEGUIMIENTO 2026'!$N$14,INT((ROW()-13)/2),0)),"",OFFSET('11. SEGUIMIENTO 2026'!$N$14,INT((ROW()-13)/2),0)),IF(ISBLANK(OFFSET('9. METAS'!$Q$20,INT((ROW()-14)/2),0)),"",OFFSET('9. METAS'!$Q$20,INT((ROW()-14)/2),0)))</f>
        <v>16.66</v>
      </c>
      <c r="K353" s="245" t="str">
        <f ca="1">IF(MOD(ROW()-13,2)=0,IF(ISBLANK(OFFSET('11. SEGUIMIENTO 2026'!$O$14,INT((ROW()-13)/2),0)),"",OFFSET('11. SEGUIMIENTO 2026'!$O$14,INT((ROW()-13)/2),0)),IF(ISBLANK(OFFSET('9. METAS'!$R$20,INT((ROW()-14)/2),0)),"",OFFSET('9. METAS'!$R$20,INT((ROW()-14)/2),0)))</f>
        <v/>
      </c>
      <c r="L353" s="245" t="str">
        <f ca="1">IF(MOD(ROW()-13,2)=0,IF(ISBLANK(OFFSET('11. SEGUIMIENTO 2026'!$P$14,INT((ROW()-13)/2),0)),"",OFFSET('11. SEGUIMIENTO 2026'!$P$14,INT((ROW()-13)/2),0)),IF(ISBLANK(OFFSET('9. METAS'!$S$20,INT((ROW()-14)/2),0)),"",OFFSET('9. METAS'!$S$20,INT((ROW()-14)/2),0)))</f>
        <v/>
      </c>
      <c r="M353" s="246" t="str">
        <f ca="1">IF(MOD(ROW()-13,2)=0,IF(ISBLANK(OFFSET('11. SEGUIMIENTO 2026'!$Q$14,INT((ROW()-13)/2),0)),"",OFFSET('11. SEGUIMIENTO 2026'!$Q$14,INT((ROW()-13)/2),0)),IF(ISBLANK(OFFSET('9. METAS'!$T$20,INT((ROW()-14)/2),0)),"",OFFSET('9. METAS'!$T$20,INT((ROW()-14)/2),0)))</f>
        <v/>
      </c>
      <c r="N353" s="1006">
        <f t="shared" ref="N353" ca="1" si="336">IFERROR(J353/J354,"ND")</f>
        <v>0.66639999999999999</v>
      </c>
      <c r="O353" s="1008" t="str">
        <f t="shared" ref="O353" ca="1" si="337">IFERROR(((J353+K353+L353)/H353),"ND")</f>
        <v>ND</v>
      </c>
      <c r="P353" s="1010"/>
    </row>
    <row r="354" spans="3:16">
      <c r="C354" s="1025"/>
      <c r="D354" s="1018"/>
      <c r="E354" s="1018"/>
      <c r="F354" s="1021"/>
      <c r="G354" s="1023"/>
      <c r="H354" s="1002"/>
      <c r="I354" s="1012"/>
      <c r="J354" s="244">
        <f ca="1">IF(MOD(ROW()-13,2)=0,IF(ISBLANK(OFFSET('11. SEGUIMIENTO 2026'!$N$14,INT((ROW()-13)/2),0)),"",OFFSET('11. SEGUIMIENTO 2026'!$N$14,INT((ROW()-13)/2),0)),IF(ISBLANK(OFFSET('9. METAS'!$Q$20,INT((ROW()-14)/2),0)),"",OFFSET('9. METAS'!$Q$20,INT((ROW()-14)/2),0)))</f>
        <v>25</v>
      </c>
      <c r="K354" s="245">
        <f ca="1">IF(MOD(ROW()-13,2)=0,IF(ISBLANK(OFFSET('11. SEGUIMIENTO 2026'!$O$14,INT((ROW()-13)/2),0)),"",OFFSET('11. SEGUIMIENTO 2026'!$O$14,INT((ROW()-13)/2),0)),IF(ISBLANK(OFFSET('9. METAS'!$R$20,INT((ROW()-14)/2),0)),"",OFFSET('9. METAS'!$R$20,INT((ROW()-14)/2),0)))</f>
        <v>25</v>
      </c>
      <c r="L354" s="245">
        <f ca="1">IF(MOD(ROW()-13,2)=0,IF(ISBLANK(OFFSET('11. SEGUIMIENTO 2026'!$P$14,INT((ROW()-13)/2),0)),"",OFFSET('11. SEGUIMIENTO 2026'!$P$14,INT((ROW()-13)/2),0)),IF(ISBLANK(OFFSET('9. METAS'!$S$20,INT((ROW()-14)/2),0)),"",OFFSET('9. METAS'!$S$20,INT((ROW()-14)/2),0)))</f>
        <v>25</v>
      </c>
      <c r="M354" s="246">
        <f ca="1">IF(MOD(ROW()-13,2)=0,IF(ISBLANK(OFFSET('11. SEGUIMIENTO 2026'!$Q$14,INT((ROW()-13)/2),0)),"",OFFSET('11. SEGUIMIENTO 2026'!$Q$14,INT((ROW()-13)/2),0)),IF(ISBLANK(OFFSET('9. METAS'!$T$20,INT((ROW()-14)/2),0)),"",OFFSET('9. METAS'!$T$20,INT((ROW()-14)/2),0)))</f>
        <v>25</v>
      </c>
      <c r="N354" s="1013"/>
      <c r="O354" s="1014"/>
      <c r="P354" s="1015"/>
    </row>
    <row r="355" spans="3:16">
      <c r="C355" s="1016" t="str">
        <f ca="1">IF(ISBLANK(OFFSET('5. Pp (3 años)'!$C$46,INT((ROW()-13)/2),0)),"",OFFSET('5. Pp (3 años)'!$C$46,INT((ROW()-13)/2),0))</f>
        <v>Actividad</v>
      </c>
      <c r="D355" s="1018" t="str">
        <f ca="1">IF(ISBLANK(OFFSET('5. Pp (3 años)'!$D$46,INT((ROW()-13)/2),0)),"",OFFSET('5. Pp (3 años)'!$D$46,INT((ROW()-13)/2),0))</f>
        <v>4.1.1.1.29.1  Organización del mecanismo de participación ciudadana interactiva "Cabildo Infantil".</v>
      </c>
      <c r="E355" s="1018" t="str">
        <f ca="1">IF(ISBLANK(OFFSET('5. Pp (3 años)'!$E$46,INT((ROW()-13)/2),0)),"",OFFSET('5. Pp (3 años)'!$E$46,INT((ROW()-13)/2),0))</f>
        <v>PCIR: Porcentaje del "Cabildo Infantil" realizado</v>
      </c>
      <c r="F355" s="1021" t="str">
        <f ca="1">IF(ISBLANK(OFFSET('5. Pp (3 años)'!$K$46,INT((ROW()-13)/2),0)),"",OFFSET('5. Pp (3 años)'!$K$46,INT((ROW()-13)/2),0))</f>
        <v>Ascendente</v>
      </c>
      <c r="G355" s="1023" t="str">
        <f ca="1">IF(ISBLANK(OFFSET('5. Pp (3 años)'!$H$46,INT((ROW()-13)/2),0)),"",OFFSET('5. Pp (3 años)'!$H$46,INT((ROW()-13)/2),0))</f>
        <v>Trimestral</v>
      </c>
      <c r="H355" s="1002">
        <f ca="1">IF(ISBLANK(OFFSET('9. METAS'!$K$20,INT((ROW()-13)/2),0)),"",OFFSET('9. METAS'!$K$20,INT((ROW()-13)/2),0))</f>
        <v>1</v>
      </c>
      <c r="I355" s="1004"/>
      <c r="J355" s="244">
        <f ca="1">IF(MOD(ROW()-13,2)=0,IF(ISBLANK(OFFSET('11. SEGUIMIENTO 2026'!$N$14,INT((ROW()-13)/2),0)),"",OFFSET('11. SEGUIMIENTO 2026'!$N$14,INT((ROW()-13)/2),0)),IF(ISBLANK(OFFSET('9. METAS'!$Q$20,INT((ROW()-14)/2),0)),"",OFFSET('9. METAS'!$Q$20,INT((ROW()-14)/2),0)))</f>
        <v>0</v>
      </c>
      <c r="K355" s="245" t="str">
        <f ca="1">IF(MOD(ROW()-13,2)=0,IF(ISBLANK(OFFSET('11. SEGUIMIENTO 2026'!$O$14,INT((ROW()-13)/2),0)),"",OFFSET('11. SEGUIMIENTO 2026'!$O$14,INT((ROW()-13)/2),0)),IF(ISBLANK(OFFSET('9. METAS'!$R$20,INT((ROW()-14)/2),0)),"",OFFSET('9. METAS'!$R$20,INT((ROW()-14)/2),0)))</f>
        <v/>
      </c>
      <c r="L355" s="245" t="str">
        <f ca="1">IF(MOD(ROW()-13,2)=0,IF(ISBLANK(OFFSET('11. SEGUIMIENTO 2026'!$P$14,INT((ROW()-13)/2),0)),"",OFFSET('11. SEGUIMIENTO 2026'!$P$14,INT((ROW()-13)/2),0)),IF(ISBLANK(OFFSET('9. METAS'!$S$20,INT((ROW()-14)/2),0)),"",OFFSET('9. METAS'!$S$20,INT((ROW()-14)/2),0)))</f>
        <v/>
      </c>
      <c r="M355" s="246" t="str">
        <f ca="1">IF(MOD(ROW()-13,2)=0,IF(ISBLANK(OFFSET('11. SEGUIMIENTO 2026'!$Q$14,INT((ROW()-13)/2),0)),"",OFFSET('11. SEGUIMIENTO 2026'!$Q$14,INT((ROW()-13)/2),0)),IF(ISBLANK(OFFSET('9. METAS'!$T$20,INT((ROW()-14)/2),0)),"",OFFSET('9. METAS'!$T$20,INT((ROW()-14)/2),0)))</f>
        <v/>
      </c>
      <c r="N355" s="1006" t="str">
        <f t="shared" ref="N355" ca="1" si="338">IFERROR(J355/J356,"ND")</f>
        <v>ND</v>
      </c>
      <c r="O355" s="1008" t="str">
        <f t="shared" ref="O355" ca="1" si="339">IFERROR(((J355+K355+L355)/H355),"ND")</f>
        <v>ND</v>
      </c>
      <c r="P355" s="1010"/>
    </row>
    <row r="356" spans="3:16">
      <c r="C356" s="1025"/>
      <c r="D356" s="1018"/>
      <c r="E356" s="1018"/>
      <c r="F356" s="1021"/>
      <c r="G356" s="1023"/>
      <c r="H356" s="1002"/>
      <c r="I356" s="1012"/>
      <c r="J356" s="244">
        <f ca="1">IF(MOD(ROW()-13,2)=0,IF(ISBLANK(OFFSET('11. SEGUIMIENTO 2026'!$N$14,INT((ROW()-13)/2),0)),"",OFFSET('11. SEGUIMIENTO 2026'!$N$14,INT((ROW()-13)/2),0)),IF(ISBLANK(OFFSET('9. METAS'!$Q$20,INT((ROW()-14)/2),0)),"",OFFSET('9. METAS'!$Q$20,INT((ROW()-14)/2),0)))</f>
        <v>0</v>
      </c>
      <c r="K356" s="245">
        <f ca="1">IF(MOD(ROW()-13,2)=0,IF(ISBLANK(OFFSET('11. SEGUIMIENTO 2026'!$O$14,INT((ROW()-13)/2),0)),"",OFFSET('11. SEGUIMIENTO 2026'!$O$14,INT((ROW()-13)/2),0)),IF(ISBLANK(OFFSET('9. METAS'!$R$20,INT((ROW()-14)/2),0)),"",OFFSET('9. METAS'!$R$20,INT((ROW()-14)/2),0)))</f>
        <v>1</v>
      </c>
      <c r="L356" s="245">
        <f ca="1">IF(MOD(ROW()-13,2)=0,IF(ISBLANK(OFFSET('11. SEGUIMIENTO 2026'!$P$14,INT((ROW()-13)/2),0)),"",OFFSET('11. SEGUIMIENTO 2026'!$P$14,INT((ROW()-13)/2),0)),IF(ISBLANK(OFFSET('9. METAS'!$S$20,INT((ROW()-14)/2),0)),"",OFFSET('9. METAS'!$S$20,INT((ROW()-14)/2),0)))</f>
        <v>0</v>
      </c>
      <c r="M356" s="246">
        <f ca="1">IF(MOD(ROW()-13,2)=0,IF(ISBLANK(OFFSET('11. SEGUIMIENTO 2026'!$Q$14,INT((ROW()-13)/2),0)),"",OFFSET('11. SEGUIMIENTO 2026'!$Q$14,INT((ROW()-13)/2),0)),IF(ISBLANK(OFFSET('9. METAS'!$T$20,INT((ROW()-14)/2),0)),"",OFFSET('9. METAS'!$T$20,INT((ROW()-14)/2),0)))</f>
        <v>0</v>
      </c>
      <c r="N356" s="1013"/>
      <c r="O356" s="1014"/>
      <c r="P356" s="1015"/>
    </row>
    <row r="357" spans="3:16">
      <c r="C357" s="1016" t="str">
        <f ca="1">IF(ISBLANK(OFFSET('5. Pp (3 años)'!$C$46,INT((ROW()-13)/2),0)),"",OFFSET('5. Pp (3 años)'!$C$46,INT((ROW()-13)/2),0))</f>
        <v>Actividad</v>
      </c>
      <c r="D357" s="1018" t="str">
        <f ca="1">IF(ISBLANK(OFFSET('5. Pp (3 años)'!$D$46,INT((ROW()-13)/2),0)),"",OFFSET('5. Pp (3 años)'!$D$46,INT((ROW()-13)/2),0))</f>
        <v>4.1.1.1.29.2 Gestión de apoyos educativos y ejecución de mecanismos de recaudación para el fortalecimiento escolar.</v>
      </c>
      <c r="E357" s="1018" t="str">
        <f ca="1">IF(ISBLANK(OFFSET('5. Pp (3 años)'!$E$46,INT((ROW()-13)/2),0)),"",OFFSET('5. Pp (3 años)'!$E$46,INT((ROW()-13)/2),0))</f>
        <v>PAERE: Porcentaje de acciones de apoyo y eventos de recaudación educativa realizados.</v>
      </c>
      <c r="F357" s="1021" t="str">
        <f ca="1">IF(ISBLANK(OFFSET('5. Pp (3 años)'!$K$46,INT((ROW()-13)/2),0)),"",OFFSET('5. Pp (3 años)'!$K$46,INT((ROW()-13)/2),0))</f>
        <v>Ascendente</v>
      </c>
      <c r="G357" s="1023" t="str">
        <f ca="1">IF(ISBLANK(OFFSET('5. Pp (3 años)'!$H$46,INT((ROW()-13)/2),0)),"",OFFSET('5. Pp (3 años)'!$H$46,INT((ROW()-13)/2),0))</f>
        <v>Trimestral</v>
      </c>
      <c r="H357" s="1002">
        <f ca="1">IF(ISBLANK(OFFSET('9. METAS'!$K$20,INT((ROW()-13)/2),0)),"",OFFSET('9. METAS'!$K$20,INT((ROW()-13)/2),0))</f>
        <v>2</v>
      </c>
      <c r="I357" s="1004"/>
      <c r="J357" s="244">
        <f ca="1">IF(MOD(ROW()-13,2)=0,IF(ISBLANK(OFFSET('11. SEGUIMIENTO 2026'!$N$14,INT((ROW()-13)/2),0)),"",OFFSET('11. SEGUIMIENTO 2026'!$N$14,INT((ROW()-13)/2),0)),IF(ISBLANK(OFFSET('9. METAS'!$Q$20,INT((ROW()-14)/2),0)),"",OFFSET('9. METAS'!$Q$20,INT((ROW()-14)/2),0)))</f>
        <v>0</v>
      </c>
      <c r="K357" s="245" t="str">
        <f ca="1">IF(MOD(ROW()-13,2)=0,IF(ISBLANK(OFFSET('11. SEGUIMIENTO 2026'!$O$14,INT((ROW()-13)/2),0)),"",OFFSET('11. SEGUIMIENTO 2026'!$O$14,INT((ROW()-13)/2),0)),IF(ISBLANK(OFFSET('9. METAS'!$R$20,INT((ROW()-14)/2),0)),"",OFFSET('9. METAS'!$R$20,INT((ROW()-14)/2),0)))</f>
        <v/>
      </c>
      <c r="L357" s="245" t="str">
        <f ca="1">IF(MOD(ROW()-13,2)=0,IF(ISBLANK(OFFSET('11. SEGUIMIENTO 2026'!$P$14,INT((ROW()-13)/2),0)),"",OFFSET('11. SEGUIMIENTO 2026'!$P$14,INT((ROW()-13)/2),0)),IF(ISBLANK(OFFSET('9. METAS'!$S$20,INT((ROW()-14)/2),0)),"",OFFSET('9. METAS'!$S$20,INT((ROW()-14)/2),0)))</f>
        <v/>
      </c>
      <c r="M357" s="246" t="str">
        <f ca="1">IF(MOD(ROW()-13,2)=0,IF(ISBLANK(OFFSET('11. SEGUIMIENTO 2026'!$Q$14,INT((ROW()-13)/2),0)),"",OFFSET('11. SEGUIMIENTO 2026'!$Q$14,INT((ROW()-13)/2),0)),IF(ISBLANK(OFFSET('9. METAS'!$T$20,INT((ROW()-14)/2),0)),"",OFFSET('9. METAS'!$T$20,INT((ROW()-14)/2),0)))</f>
        <v/>
      </c>
      <c r="N357" s="1006" t="str">
        <f t="shared" ref="N357" ca="1" si="340">IFERROR(J357/J358,"ND")</f>
        <v>ND</v>
      </c>
      <c r="O357" s="1008" t="str">
        <f t="shared" ref="O357" ca="1" si="341">IFERROR(((J357+K357+L357)/H357),"ND")</f>
        <v>ND</v>
      </c>
      <c r="P357" s="1010"/>
    </row>
    <row r="358" spans="3:16">
      <c r="C358" s="1025"/>
      <c r="D358" s="1018"/>
      <c r="E358" s="1018"/>
      <c r="F358" s="1021"/>
      <c r="G358" s="1023"/>
      <c r="H358" s="1002"/>
      <c r="I358" s="1012"/>
      <c r="J358" s="244">
        <f ca="1">IF(MOD(ROW()-13,2)=0,IF(ISBLANK(OFFSET('11. SEGUIMIENTO 2026'!$N$14,INT((ROW()-13)/2),0)),"",OFFSET('11. SEGUIMIENTO 2026'!$N$14,INT((ROW()-13)/2),0)),IF(ISBLANK(OFFSET('9. METAS'!$Q$20,INT((ROW()-14)/2),0)),"",OFFSET('9. METAS'!$Q$20,INT((ROW()-14)/2),0)))</f>
        <v>0</v>
      </c>
      <c r="K358" s="245">
        <f ca="1">IF(MOD(ROW()-13,2)=0,IF(ISBLANK(OFFSET('11. SEGUIMIENTO 2026'!$O$14,INT((ROW()-13)/2),0)),"",OFFSET('11. SEGUIMIENTO 2026'!$O$14,INT((ROW()-13)/2),0)),IF(ISBLANK(OFFSET('9. METAS'!$R$20,INT((ROW()-14)/2),0)),"",OFFSET('9. METAS'!$R$20,INT((ROW()-14)/2),0)))</f>
        <v>0</v>
      </c>
      <c r="L358" s="245">
        <f ca="1">IF(MOD(ROW()-13,2)=0,IF(ISBLANK(OFFSET('11. SEGUIMIENTO 2026'!$P$14,INT((ROW()-13)/2),0)),"",OFFSET('11. SEGUIMIENTO 2026'!$P$14,INT((ROW()-13)/2),0)),IF(ISBLANK(OFFSET('9. METAS'!$S$20,INT((ROW()-14)/2),0)),"",OFFSET('9. METAS'!$S$20,INT((ROW()-14)/2),0)))</f>
        <v>0</v>
      </c>
      <c r="M358" s="246">
        <f ca="1">IF(MOD(ROW()-13,2)=0,IF(ISBLANK(OFFSET('11. SEGUIMIENTO 2026'!$Q$14,INT((ROW()-13)/2),0)),"",OFFSET('11. SEGUIMIENTO 2026'!$Q$14,INT((ROW()-13)/2),0)),IF(ISBLANK(OFFSET('9. METAS'!$T$20,INT((ROW()-14)/2),0)),"",OFFSET('9. METAS'!$T$20,INT((ROW()-14)/2),0)))</f>
        <v>2</v>
      </c>
      <c r="N358" s="1013"/>
      <c r="O358" s="1014"/>
      <c r="P358" s="1015"/>
    </row>
    <row r="359" spans="3:16">
      <c r="C359" s="1016" t="str">
        <f ca="1">IF(ISBLANK(OFFSET('5. Pp (3 años)'!$C$46,INT((ROW()-13)/2),0)),"",OFFSET('5. Pp (3 años)'!$C$46,INT((ROW()-13)/2),0))</f>
        <v>Actividad</v>
      </c>
      <c r="D359" s="1018" t="str">
        <f ca="1">IF(ISBLANK(OFFSET('5. Pp (3 años)'!$D$46,INT((ROW()-13)/2),0)),"",OFFSET('5. Pp (3 años)'!$D$46,INT((ROW()-13)/2),0))</f>
        <v>4.1.1.1.29.3  Implementación de servicios de estancia post-escolar y atención integral para el fortalecimiento del Sistema Municipal de Cuidados.</v>
      </c>
      <c r="E359" s="1018" t="str">
        <f ca="1">IF(ISBLANK(OFFSET('5. Pp (3 años)'!$E$46,INT((ROW()-13)/2),0)),"",OFFSET('5. Pp (3 años)'!$E$46,INT((ROW()-13)/2),0))</f>
        <v>PAIEP: Porcentaje de atenciones integrales brindadas en espacios de estancia post-escolar.</v>
      </c>
      <c r="F359" s="1021" t="str">
        <f ca="1">IF(ISBLANK(OFFSET('5. Pp (3 años)'!$K$46,INT((ROW()-13)/2),0)),"",OFFSET('5. Pp (3 años)'!$K$46,INT((ROW()-13)/2),0))</f>
        <v>Ascendente</v>
      </c>
      <c r="G359" s="1023" t="str">
        <f ca="1">IF(ISBLANK(OFFSET('5. Pp (3 años)'!$H$46,INT((ROW()-13)/2),0)),"",OFFSET('5. Pp (3 años)'!$H$46,INT((ROW()-13)/2),0))</f>
        <v>Trimestral</v>
      </c>
      <c r="H359" s="1002">
        <f ca="1">IF(ISBLANK(OFFSET('9. METAS'!$K$20,INT((ROW()-13)/2),0)),"",OFFSET('9. METAS'!$K$20,INT((ROW()-13)/2),0))</f>
        <v>2</v>
      </c>
      <c r="I359" s="1004"/>
      <c r="J359" s="244">
        <f ca="1">IF(MOD(ROW()-13,2)=0,IF(ISBLANK(OFFSET('11. SEGUIMIENTO 2026'!$N$14,INT((ROW()-13)/2),0)),"",OFFSET('11. SEGUIMIENTO 2026'!$N$14,INT((ROW()-13)/2),0)),IF(ISBLANK(OFFSET('9. METAS'!$Q$20,INT((ROW()-14)/2),0)),"",OFFSET('9. METAS'!$Q$20,INT((ROW()-14)/2),0)))</f>
        <v>0</v>
      </c>
      <c r="K359" s="245" t="str">
        <f ca="1">IF(MOD(ROW()-13,2)=0,IF(ISBLANK(OFFSET('11. SEGUIMIENTO 2026'!$O$14,INT((ROW()-13)/2),0)),"",OFFSET('11. SEGUIMIENTO 2026'!$O$14,INT((ROW()-13)/2),0)),IF(ISBLANK(OFFSET('9. METAS'!$R$20,INT((ROW()-14)/2),0)),"",OFFSET('9. METAS'!$R$20,INT((ROW()-14)/2),0)))</f>
        <v/>
      </c>
      <c r="L359" s="245" t="str">
        <f ca="1">IF(MOD(ROW()-13,2)=0,IF(ISBLANK(OFFSET('11. SEGUIMIENTO 2026'!$P$14,INT((ROW()-13)/2),0)),"",OFFSET('11. SEGUIMIENTO 2026'!$P$14,INT((ROW()-13)/2),0)),IF(ISBLANK(OFFSET('9. METAS'!$S$20,INT((ROW()-14)/2),0)),"",OFFSET('9. METAS'!$S$20,INT((ROW()-14)/2),0)))</f>
        <v/>
      </c>
      <c r="M359" s="246" t="str">
        <f ca="1">IF(MOD(ROW()-13,2)=0,IF(ISBLANK(OFFSET('11. SEGUIMIENTO 2026'!$Q$14,INT((ROW()-13)/2),0)),"",OFFSET('11. SEGUIMIENTO 2026'!$Q$14,INT((ROW()-13)/2),0)),IF(ISBLANK(OFFSET('9. METAS'!$T$20,INT((ROW()-14)/2),0)),"",OFFSET('9. METAS'!$T$20,INT((ROW()-14)/2),0)))</f>
        <v/>
      </c>
      <c r="N359" s="1006">
        <f t="shared" ref="N359" ca="1" si="342">IFERROR(J359/J360,"ND")</f>
        <v>0</v>
      </c>
      <c r="O359" s="1008" t="str">
        <f t="shared" ref="O359" ca="1" si="343">IFERROR(((J359+K359+L359)/H359),"ND")</f>
        <v>ND</v>
      </c>
      <c r="P359" s="1010"/>
    </row>
    <row r="360" spans="3:16">
      <c r="C360" s="1025"/>
      <c r="D360" s="1018"/>
      <c r="E360" s="1018"/>
      <c r="F360" s="1021"/>
      <c r="G360" s="1023"/>
      <c r="H360" s="1002"/>
      <c r="I360" s="1012"/>
      <c r="J360" s="244">
        <f ca="1">IF(MOD(ROW()-13,2)=0,IF(ISBLANK(OFFSET('11. SEGUIMIENTO 2026'!$N$14,INT((ROW()-13)/2),0)),"",OFFSET('11. SEGUIMIENTO 2026'!$N$14,INT((ROW()-13)/2),0)),IF(ISBLANK(OFFSET('9. METAS'!$Q$20,INT((ROW()-14)/2),0)),"",OFFSET('9. METAS'!$Q$20,INT((ROW()-14)/2),0)))</f>
        <v>1</v>
      </c>
      <c r="K360" s="245">
        <f ca="1">IF(MOD(ROW()-13,2)=0,IF(ISBLANK(OFFSET('11. SEGUIMIENTO 2026'!$O$14,INT((ROW()-13)/2),0)),"",OFFSET('11. SEGUIMIENTO 2026'!$O$14,INT((ROW()-13)/2),0)),IF(ISBLANK(OFFSET('9. METAS'!$R$20,INT((ROW()-14)/2),0)),"",OFFSET('9. METAS'!$R$20,INT((ROW()-14)/2),0)))</f>
        <v>1</v>
      </c>
      <c r="L360" s="245">
        <f ca="1">IF(MOD(ROW()-13,2)=0,IF(ISBLANK(OFFSET('11. SEGUIMIENTO 2026'!$P$14,INT((ROW()-13)/2),0)),"",OFFSET('11. SEGUIMIENTO 2026'!$P$14,INT((ROW()-13)/2),0)),IF(ISBLANK(OFFSET('9. METAS'!$S$20,INT((ROW()-14)/2),0)),"",OFFSET('9. METAS'!$S$20,INT((ROW()-14)/2),0)))</f>
        <v>0</v>
      </c>
      <c r="M360" s="246">
        <f ca="1">IF(MOD(ROW()-13,2)=0,IF(ISBLANK(OFFSET('11. SEGUIMIENTO 2026'!$Q$14,INT((ROW()-13)/2),0)),"",OFFSET('11. SEGUIMIENTO 2026'!$Q$14,INT((ROW()-13)/2),0)),IF(ISBLANK(OFFSET('9. METAS'!$T$20,INT((ROW()-14)/2),0)),"",OFFSET('9. METAS'!$T$20,INT((ROW()-14)/2),0)))</f>
        <v>0</v>
      </c>
      <c r="N360" s="1013"/>
      <c r="O360" s="1014"/>
      <c r="P360" s="1015"/>
    </row>
    <row r="361" spans="3:16">
      <c r="C361" s="1016" t="str">
        <f ca="1">IF(ISBLANK(OFFSET('5. Pp (3 años)'!$C$46,INT((ROW()-13)/2),0)),"",OFFSET('5. Pp (3 años)'!$C$46,INT((ROW()-13)/2),0))</f>
        <v>Actividad</v>
      </c>
      <c r="D361" s="1018" t="str">
        <f ca="1">IF(ISBLANK(OFFSET('5. Pp (3 años)'!$D$46,INT((ROW()-13)/2),0)),"",OFFSET('5. Pp (3 años)'!$D$46,INT((ROW()-13)/2),0))</f>
        <v/>
      </c>
      <c r="E361" s="1018" t="str">
        <f ca="1">IF(ISBLANK(OFFSET('5. Pp (3 años)'!$E$46,INT((ROW()-13)/2),0)),"",OFFSET('5. Pp (3 años)'!$E$46,INT((ROW()-13)/2),0))</f>
        <v/>
      </c>
      <c r="F361" s="1021" t="str">
        <f ca="1">IF(ISBLANK(OFFSET('5. Pp (3 años)'!$K$46,INT((ROW()-13)/2),0)),"",OFFSET('5. Pp (3 años)'!$K$46,INT((ROW()-13)/2),0))</f>
        <v/>
      </c>
      <c r="G361" s="1023" t="str">
        <f ca="1">IF(ISBLANK(OFFSET('5. Pp (3 años)'!$H$46,INT((ROW()-13)/2),0)),"",OFFSET('5. Pp (3 años)'!$H$46,INT((ROW()-13)/2),0))</f>
        <v/>
      </c>
      <c r="H361" s="1002" t="str">
        <f ca="1">IF(ISBLANK(OFFSET('9. METAS'!$K$20,INT((ROW()-13)/2),0)),"",OFFSET('9. METAS'!$K$20,INT((ROW()-13)/2),0))</f>
        <v/>
      </c>
      <c r="I361" s="1004"/>
      <c r="J361" s="244" t="str">
        <f ca="1">IF(MOD(ROW()-13,2)=0,IF(ISBLANK(OFFSET('11. SEGUIMIENTO 2026'!$N$14,INT((ROW()-13)/2),0)),"",OFFSET('11. SEGUIMIENTO 2026'!$N$14,INT((ROW()-13)/2),0)),IF(ISBLANK(OFFSET('9. METAS'!$Q$20,INT((ROW()-14)/2),0)),"",OFFSET('9. METAS'!$Q$20,INT((ROW()-14)/2),0)))</f>
        <v/>
      </c>
      <c r="K361" s="245" t="str">
        <f ca="1">IF(MOD(ROW()-13,2)=0,IF(ISBLANK(OFFSET('11. SEGUIMIENTO 2026'!$O$14,INT((ROW()-13)/2),0)),"",OFFSET('11. SEGUIMIENTO 2026'!$O$14,INT((ROW()-13)/2),0)),IF(ISBLANK(OFFSET('9. METAS'!$R$20,INT((ROW()-14)/2),0)),"",OFFSET('9. METAS'!$R$20,INT((ROW()-14)/2),0)))</f>
        <v/>
      </c>
      <c r="L361" s="245" t="str">
        <f ca="1">IF(MOD(ROW()-13,2)=0,IF(ISBLANK(OFFSET('11. SEGUIMIENTO 2026'!$P$14,INT((ROW()-13)/2),0)),"",OFFSET('11. SEGUIMIENTO 2026'!$P$14,INT((ROW()-13)/2),0)),IF(ISBLANK(OFFSET('9. METAS'!$S$20,INT((ROW()-14)/2),0)),"",OFFSET('9. METAS'!$S$20,INT((ROW()-14)/2),0)))</f>
        <v/>
      </c>
      <c r="M361" s="246" t="str">
        <f ca="1">IF(MOD(ROW()-13,2)=0,IF(ISBLANK(OFFSET('11. SEGUIMIENTO 2026'!$Q$14,INT((ROW()-13)/2),0)),"",OFFSET('11. SEGUIMIENTO 2026'!$Q$14,INT((ROW()-13)/2),0)),IF(ISBLANK(OFFSET('9. METAS'!$T$20,INT((ROW()-14)/2),0)),"",OFFSET('9. METAS'!$T$20,INT((ROW()-14)/2),0)))</f>
        <v/>
      </c>
      <c r="N361" s="1006" t="str">
        <f t="shared" ref="N361" ca="1" si="344">IFERROR(J361/J362,"ND")</f>
        <v>ND</v>
      </c>
      <c r="O361" s="1008" t="str">
        <f t="shared" ref="O361" ca="1" si="345">IFERROR(((J361+K361+L361)/H361),"ND")</f>
        <v>ND</v>
      </c>
      <c r="P361" s="1010"/>
    </row>
    <row r="362" spans="3:16">
      <c r="C362" s="1025"/>
      <c r="D362" s="1018"/>
      <c r="E362" s="1018"/>
      <c r="F362" s="1021"/>
      <c r="G362" s="1023"/>
      <c r="H362" s="1002"/>
      <c r="I362" s="1012"/>
      <c r="J362" s="244" t="str">
        <f ca="1">IF(MOD(ROW()-13,2)=0,IF(ISBLANK(OFFSET('11. SEGUIMIENTO 2026'!$N$14,INT((ROW()-13)/2),0)),"",OFFSET('11. SEGUIMIENTO 2026'!$N$14,INT((ROW()-13)/2),0)),IF(ISBLANK(OFFSET('9. METAS'!$Q$20,INT((ROW()-14)/2),0)),"",OFFSET('9. METAS'!$Q$20,INT((ROW()-14)/2),0)))</f>
        <v/>
      </c>
      <c r="K362" s="245" t="str">
        <f ca="1">IF(MOD(ROW()-13,2)=0,IF(ISBLANK(OFFSET('11. SEGUIMIENTO 2026'!$O$14,INT((ROW()-13)/2),0)),"",OFFSET('11. SEGUIMIENTO 2026'!$O$14,INT((ROW()-13)/2),0)),IF(ISBLANK(OFFSET('9. METAS'!$R$20,INT((ROW()-14)/2),0)),"",OFFSET('9. METAS'!$R$20,INT((ROW()-14)/2),0)))</f>
        <v/>
      </c>
      <c r="L362" s="245" t="str">
        <f ca="1">IF(MOD(ROW()-13,2)=0,IF(ISBLANK(OFFSET('11. SEGUIMIENTO 2026'!$P$14,INT((ROW()-13)/2),0)),"",OFFSET('11. SEGUIMIENTO 2026'!$P$14,INT((ROW()-13)/2),0)),IF(ISBLANK(OFFSET('9. METAS'!$S$20,INT((ROW()-14)/2),0)),"",OFFSET('9. METAS'!$S$20,INT((ROW()-14)/2),0)))</f>
        <v/>
      </c>
      <c r="M362" s="246" t="str">
        <f ca="1">IF(MOD(ROW()-13,2)=0,IF(ISBLANK(OFFSET('11. SEGUIMIENTO 2026'!$Q$14,INT((ROW()-13)/2),0)),"",OFFSET('11. SEGUIMIENTO 2026'!$Q$14,INT((ROW()-13)/2),0)),IF(ISBLANK(OFFSET('9. METAS'!$T$20,INT((ROW()-14)/2),0)),"",OFFSET('9. METAS'!$T$20,INT((ROW()-14)/2),0)))</f>
        <v/>
      </c>
      <c r="N362" s="1013"/>
      <c r="O362" s="1014"/>
      <c r="P362" s="1015"/>
    </row>
    <row r="363" spans="3:16">
      <c r="C363" s="1016" t="str">
        <f ca="1">IF(ISBLANK(OFFSET('5. Pp (3 años)'!$C$46,INT((ROW()-13)/2),0)),"",OFFSET('5. Pp (3 años)'!$C$46,INT((ROW()-13)/2),0))</f>
        <v>Actividad</v>
      </c>
      <c r="D363" s="1018" t="str">
        <f ca="1">IF(ISBLANK(OFFSET('5. Pp (3 años)'!$D$46,INT((ROW()-13)/2),0)),"",OFFSET('5. Pp (3 años)'!$D$46,INT((ROW()-13)/2),0))</f>
        <v/>
      </c>
      <c r="E363" s="1018" t="str">
        <f ca="1">IF(ISBLANK(OFFSET('5. Pp (3 años)'!$E$46,INT((ROW()-13)/2),0)),"",OFFSET('5. Pp (3 años)'!$E$46,INT((ROW()-13)/2),0))</f>
        <v/>
      </c>
      <c r="F363" s="1021" t="str">
        <f ca="1">IF(ISBLANK(OFFSET('5. Pp (3 años)'!$K$46,INT((ROW()-13)/2),0)),"",OFFSET('5. Pp (3 años)'!$K$46,INT((ROW()-13)/2),0))</f>
        <v/>
      </c>
      <c r="G363" s="1023" t="str">
        <f ca="1">IF(ISBLANK(OFFSET('5. Pp (3 años)'!$H$46,INT((ROW()-13)/2),0)),"",OFFSET('5. Pp (3 años)'!$H$46,INT((ROW()-13)/2),0))</f>
        <v/>
      </c>
      <c r="H363" s="1002" t="str">
        <f ca="1">IF(ISBLANK(OFFSET('9. METAS'!$K$20,INT((ROW()-13)/2),0)),"",OFFSET('9. METAS'!$K$20,INT((ROW()-13)/2),0))</f>
        <v/>
      </c>
      <c r="I363" s="1004"/>
      <c r="J363" s="244" t="str">
        <f ca="1">IF(MOD(ROW()-13,2)=0,IF(ISBLANK(OFFSET('11. SEGUIMIENTO 2026'!$N$14,INT((ROW()-13)/2),0)),"",OFFSET('11. SEGUIMIENTO 2026'!$N$14,INT((ROW()-13)/2),0)),IF(ISBLANK(OFFSET('9. METAS'!$Q$20,INT((ROW()-14)/2),0)),"",OFFSET('9. METAS'!$Q$20,INT((ROW()-14)/2),0)))</f>
        <v/>
      </c>
      <c r="K363" s="245" t="str">
        <f ca="1">IF(MOD(ROW()-13,2)=0,IF(ISBLANK(OFFSET('11. SEGUIMIENTO 2026'!$O$14,INT((ROW()-13)/2),0)),"",OFFSET('11. SEGUIMIENTO 2026'!$O$14,INT((ROW()-13)/2),0)),IF(ISBLANK(OFFSET('9. METAS'!$R$20,INT((ROW()-14)/2),0)),"",OFFSET('9. METAS'!$R$20,INT((ROW()-14)/2),0)))</f>
        <v/>
      </c>
      <c r="L363" s="245" t="str">
        <f ca="1">IF(MOD(ROW()-13,2)=0,IF(ISBLANK(OFFSET('11. SEGUIMIENTO 2026'!$P$14,INT((ROW()-13)/2),0)),"",OFFSET('11. SEGUIMIENTO 2026'!$P$14,INT((ROW()-13)/2),0)),IF(ISBLANK(OFFSET('9. METAS'!$S$20,INT((ROW()-14)/2),0)),"",OFFSET('9. METAS'!$S$20,INT((ROW()-14)/2),0)))</f>
        <v/>
      </c>
      <c r="M363" s="246" t="str">
        <f ca="1">IF(MOD(ROW()-13,2)=0,IF(ISBLANK(OFFSET('11. SEGUIMIENTO 2026'!$Q$14,INT((ROW()-13)/2),0)),"",OFFSET('11. SEGUIMIENTO 2026'!$Q$14,INT((ROW()-13)/2),0)),IF(ISBLANK(OFFSET('9. METAS'!$T$20,INT((ROW()-14)/2),0)),"",OFFSET('9. METAS'!$T$20,INT((ROW()-14)/2),0)))</f>
        <v/>
      </c>
      <c r="N363" s="1006" t="str">
        <f t="shared" ref="N363" ca="1" si="346">IFERROR(J363/J364,"ND")</f>
        <v>ND</v>
      </c>
      <c r="O363" s="1008" t="str">
        <f t="shared" ref="O363" ca="1" si="347">IFERROR(((J363+K363+L363)/H363),"ND")</f>
        <v>ND</v>
      </c>
      <c r="P363" s="1010"/>
    </row>
    <row r="364" spans="3:16">
      <c r="C364" s="1025"/>
      <c r="D364" s="1018"/>
      <c r="E364" s="1018"/>
      <c r="F364" s="1021"/>
      <c r="G364" s="1023"/>
      <c r="H364" s="1002"/>
      <c r="I364" s="1012"/>
      <c r="J364" s="244" t="str">
        <f ca="1">IF(MOD(ROW()-13,2)=0,IF(ISBLANK(OFFSET('11. SEGUIMIENTO 2026'!$N$14,INT((ROW()-13)/2),0)),"",OFFSET('11. SEGUIMIENTO 2026'!$N$14,INT((ROW()-13)/2),0)),IF(ISBLANK(OFFSET('9. METAS'!$Q$20,INT((ROW()-14)/2),0)),"",OFFSET('9. METAS'!$Q$20,INT((ROW()-14)/2),0)))</f>
        <v/>
      </c>
      <c r="K364" s="245" t="str">
        <f ca="1">IF(MOD(ROW()-13,2)=0,IF(ISBLANK(OFFSET('11. SEGUIMIENTO 2026'!$O$14,INT((ROW()-13)/2),0)),"",OFFSET('11. SEGUIMIENTO 2026'!$O$14,INT((ROW()-13)/2),0)),IF(ISBLANK(OFFSET('9. METAS'!$R$20,INT((ROW()-14)/2),0)),"",OFFSET('9. METAS'!$R$20,INT((ROW()-14)/2),0)))</f>
        <v/>
      </c>
      <c r="L364" s="245" t="str">
        <f ca="1">IF(MOD(ROW()-13,2)=0,IF(ISBLANK(OFFSET('11. SEGUIMIENTO 2026'!$P$14,INT((ROW()-13)/2),0)),"",OFFSET('11. SEGUIMIENTO 2026'!$P$14,INT((ROW()-13)/2),0)),IF(ISBLANK(OFFSET('9. METAS'!$S$20,INT((ROW()-14)/2),0)),"",OFFSET('9. METAS'!$S$20,INT((ROW()-14)/2),0)))</f>
        <v/>
      </c>
      <c r="M364" s="246" t="str">
        <f ca="1">IF(MOD(ROW()-13,2)=0,IF(ISBLANK(OFFSET('11. SEGUIMIENTO 2026'!$Q$14,INT((ROW()-13)/2),0)),"",OFFSET('11. SEGUIMIENTO 2026'!$Q$14,INT((ROW()-13)/2),0)),IF(ISBLANK(OFFSET('9. METAS'!$T$20,INT((ROW()-14)/2),0)),"",OFFSET('9. METAS'!$T$20,INT((ROW()-14)/2),0)))</f>
        <v/>
      </c>
      <c r="N364" s="1013"/>
      <c r="O364" s="1014"/>
      <c r="P364" s="1015"/>
    </row>
    <row r="365" spans="3:16">
      <c r="C365" s="1016" t="str">
        <f ca="1">IF(ISBLANK(OFFSET('5. Pp (3 años)'!$C$46,INT((ROW()-13)/2),0)),"",OFFSET('5. Pp (3 años)'!$C$46,INT((ROW()-13)/2),0))</f>
        <v>Componente</v>
      </c>
      <c r="D365" s="1018" t="str">
        <f ca="1">IF(ISBLANK(OFFSET('5. Pp (3 años)'!$D$46,INT((ROW()-13)/2),0)),"",OFFSET('5. Pp (3 años)'!$D$46,INT((ROW()-13)/2),0))</f>
        <v>4.1.1.1.30 Estímulos económicos y servicios de inclusión para estudiantes en situación prioritaria otorgados.</v>
      </c>
      <c r="E365" s="1018" t="str">
        <f ca="1">IF(ISBLANK(OFFSET('5. Pp (3 años)'!$E$46,INT((ROW()-13)/2),0)),"",OFFSET('5. Pp (3 años)'!$E$46,INT((ROW()-13)/2),0))</f>
        <v>PESIE: Porcentaje de estímulos y servicios de inclusión entregados.</v>
      </c>
      <c r="F365" s="1021" t="str">
        <f ca="1">IF(ISBLANK(OFFSET('5. Pp (3 años)'!$K$46,INT((ROW()-13)/2),0)),"",OFFSET('5. Pp (3 años)'!$K$46,INT((ROW()-13)/2),0))</f>
        <v>Ascendente</v>
      </c>
      <c r="G365" s="1023" t="str">
        <f ca="1">IF(ISBLANK(OFFSET('5. Pp (3 años)'!$H$46,INT((ROW()-13)/2),0)),"",OFFSET('5. Pp (3 años)'!$H$46,INT((ROW()-13)/2),0))</f>
        <v>Trimestral</v>
      </c>
      <c r="H365" s="1002">
        <f ca="1">IF(ISBLANK(OFFSET('9. METAS'!$K$20,INT((ROW()-13)/2),0)),"",OFFSET('9. METAS'!$K$20,INT((ROW()-13)/2),0))</f>
        <v>100</v>
      </c>
      <c r="I365" s="1004"/>
      <c r="J365" s="244">
        <f ca="1">IF(MOD(ROW()-13,2)=0,IF(ISBLANK(OFFSET('11. SEGUIMIENTO 2026'!$N$14,INT((ROW()-13)/2),0)),"",OFFSET('11. SEGUIMIENTO 2026'!$N$14,INT((ROW()-13)/2),0)),IF(ISBLANK(OFFSET('9. METAS'!$Q$20,INT((ROW()-14)/2),0)),"",OFFSET('9. METAS'!$Q$20,INT((ROW()-14)/2),0)))</f>
        <v>25</v>
      </c>
      <c r="K365" s="245" t="str">
        <f ca="1">IF(MOD(ROW()-13,2)=0,IF(ISBLANK(OFFSET('11. SEGUIMIENTO 2026'!$O$14,INT((ROW()-13)/2),0)),"",OFFSET('11. SEGUIMIENTO 2026'!$O$14,INT((ROW()-13)/2),0)),IF(ISBLANK(OFFSET('9. METAS'!$R$20,INT((ROW()-14)/2),0)),"",OFFSET('9. METAS'!$R$20,INT((ROW()-14)/2),0)))</f>
        <v/>
      </c>
      <c r="L365" s="245" t="str">
        <f ca="1">IF(MOD(ROW()-13,2)=0,IF(ISBLANK(OFFSET('11. SEGUIMIENTO 2026'!$P$14,INT((ROW()-13)/2),0)),"",OFFSET('11. SEGUIMIENTO 2026'!$P$14,INT((ROW()-13)/2),0)),IF(ISBLANK(OFFSET('9. METAS'!$S$20,INT((ROW()-14)/2),0)),"",OFFSET('9. METAS'!$S$20,INT((ROW()-14)/2),0)))</f>
        <v/>
      </c>
      <c r="M365" s="246" t="str">
        <f ca="1">IF(MOD(ROW()-13,2)=0,IF(ISBLANK(OFFSET('11. SEGUIMIENTO 2026'!$Q$14,INT((ROW()-13)/2),0)),"",OFFSET('11. SEGUIMIENTO 2026'!$Q$14,INT((ROW()-13)/2),0)),IF(ISBLANK(OFFSET('9. METAS'!$T$20,INT((ROW()-14)/2),0)),"",OFFSET('9. METAS'!$T$20,INT((ROW()-14)/2),0)))</f>
        <v/>
      </c>
      <c r="N365" s="1006">
        <f t="shared" ref="N365" ca="1" si="348">IFERROR(J365/J366,"ND")</f>
        <v>1</v>
      </c>
      <c r="O365" s="1008" t="str">
        <f t="shared" ref="O365" ca="1" si="349">IFERROR(((J365+K365+L365)/H365),"ND")</f>
        <v>ND</v>
      </c>
      <c r="P365" s="1010"/>
    </row>
    <row r="366" spans="3:16">
      <c r="C366" s="1025"/>
      <c r="D366" s="1018"/>
      <c r="E366" s="1018"/>
      <c r="F366" s="1021"/>
      <c r="G366" s="1023"/>
      <c r="H366" s="1002"/>
      <c r="I366" s="1012"/>
      <c r="J366" s="244">
        <f ca="1">IF(MOD(ROW()-13,2)=0,IF(ISBLANK(OFFSET('11. SEGUIMIENTO 2026'!$N$14,INT((ROW()-13)/2),0)),"",OFFSET('11. SEGUIMIENTO 2026'!$N$14,INT((ROW()-13)/2),0)),IF(ISBLANK(OFFSET('9. METAS'!$Q$20,INT((ROW()-14)/2),0)),"",OFFSET('9. METAS'!$Q$20,INT((ROW()-14)/2),0)))</f>
        <v>25</v>
      </c>
      <c r="K366" s="245">
        <f ca="1">IF(MOD(ROW()-13,2)=0,IF(ISBLANK(OFFSET('11. SEGUIMIENTO 2026'!$O$14,INT((ROW()-13)/2),0)),"",OFFSET('11. SEGUIMIENTO 2026'!$O$14,INT((ROW()-13)/2),0)),IF(ISBLANK(OFFSET('9. METAS'!$R$20,INT((ROW()-14)/2),0)),"",OFFSET('9. METAS'!$R$20,INT((ROW()-14)/2),0)))</f>
        <v>25</v>
      </c>
      <c r="L366" s="245">
        <f ca="1">IF(MOD(ROW()-13,2)=0,IF(ISBLANK(OFFSET('11. SEGUIMIENTO 2026'!$P$14,INT((ROW()-13)/2),0)),"",OFFSET('11. SEGUIMIENTO 2026'!$P$14,INT((ROW()-13)/2),0)),IF(ISBLANK(OFFSET('9. METAS'!$S$20,INT((ROW()-14)/2),0)),"",OFFSET('9. METAS'!$S$20,INT((ROW()-14)/2),0)))</f>
        <v>25</v>
      </c>
      <c r="M366" s="246">
        <f ca="1">IF(MOD(ROW()-13,2)=0,IF(ISBLANK(OFFSET('11. SEGUIMIENTO 2026'!$Q$14,INT((ROW()-13)/2),0)),"",OFFSET('11. SEGUIMIENTO 2026'!$Q$14,INT((ROW()-13)/2),0)),IF(ISBLANK(OFFSET('9. METAS'!$T$20,INT((ROW()-14)/2),0)),"",OFFSET('9. METAS'!$T$20,INT((ROW()-14)/2),0)))</f>
        <v>25</v>
      </c>
      <c r="N366" s="1013"/>
      <c r="O366" s="1014"/>
      <c r="P366" s="1015"/>
    </row>
    <row r="367" spans="3:16">
      <c r="C367" s="1016" t="str">
        <f ca="1">IF(ISBLANK(OFFSET('5. Pp (3 años)'!$C$46,INT((ROW()-13)/2),0)),"",OFFSET('5. Pp (3 años)'!$C$46,INT((ROW()-13)/2),0))</f>
        <v>Actividad</v>
      </c>
      <c r="D367" s="1018" t="str">
        <f ca="1">IF(ISBLANK(OFFSET('5. Pp (3 años)'!$D$46,INT((ROW()-13)/2),0)),"",OFFSET('5. Pp (3 años)'!$D$46,INT((ROW()-13)/2),0))</f>
        <v>4.1.1.1.30.1  Operación del programa de estímulos económicos para la permanencia educativa.</v>
      </c>
      <c r="E367" s="1018" t="str">
        <f ca="1">IF(ISBLANK(OFFSET('5. Pp (3 años)'!$E$46,INT((ROW()-13)/2),0)),"",OFFSET('5. Pp (3 años)'!$E$46,INT((ROW()-13)/2),0))</f>
        <v>PBE: Porcentaje de Becas Entregadas</v>
      </c>
      <c r="F367" s="1021" t="str">
        <f ca="1">IF(ISBLANK(OFFSET('5. Pp (3 años)'!$K$46,INT((ROW()-13)/2),0)),"",OFFSET('5. Pp (3 años)'!$K$46,INT((ROW()-13)/2),0))</f>
        <v>Ascendente</v>
      </c>
      <c r="G367" s="1023" t="str">
        <f ca="1">IF(ISBLANK(OFFSET('5. Pp (3 años)'!$H$46,INT((ROW()-13)/2),0)),"",OFFSET('5. Pp (3 años)'!$H$46,INT((ROW()-13)/2),0))</f>
        <v>Trimestral</v>
      </c>
      <c r="H367" s="1002">
        <f ca="1">IF(ISBLANK(OFFSET('9. METAS'!$K$20,INT((ROW()-13)/2),0)),"",OFFSET('9. METAS'!$K$20,INT((ROW()-13)/2),0))</f>
        <v>6980</v>
      </c>
      <c r="I367" s="1004"/>
      <c r="J367" s="244">
        <f ca="1">IF(MOD(ROW()-13,2)=0,IF(ISBLANK(OFFSET('11. SEGUIMIENTO 2026'!$N$14,INT((ROW()-13)/2),0)),"",OFFSET('11. SEGUIMIENTO 2026'!$N$14,INT((ROW()-13)/2),0)),IF(ISBLANK(OFFSET('9. METAS'!$Q$20,INT((ROW()-14)/2),0)),"",OFFSET('9. METAS'!$Q$20,INT((ROW()-14)/2),0)))</f>
        <v>0</v>
      </c>
      <c r="K367" s="245" t="str">
        <f ca="1">IF(MOD(ROW()-13,2)=0,IF(ISBLANK(OFFSET('11. SEGUIMIENTO 2026'!$O$14,INT((ROW()-13)/2),0)),"",OFFSET('11. SEGUIMIENTO 2026'!$O$14,INT((ROW()-13)/2),0)),IF(ISBLANK(OFFSET('9. METAS'!$R$20,INT((ROW()-14)/2),0)),"",OFFSET('9. METAS'!$R$20,INT((ROW()-14)/2),0)))</f>
        <v/>
      </c>
      <c r="L367" s="245" t="str">
        <f ca="1">IF(MOD(ROW()-13,2)=0,IF(ISBLANK(OFFSET('11. SEGUIMIENTO 2026'!$P$14,INT((ROW()-13)/2),0)),"",OFFSET('11. SEGUIMIENTO 2026'!$P$14,INT((ROW()-13)/2),0)),IF(ISBLANK(OFFSET('9. METAS'!$S$20,INT((ROW()-14)/2),0)),"",OFFSET('9. METAS'!$S$20,INT((ROW()-14)/2),0)))</f>
        <v/>
      </c>
      <c r="M367" s="246" t="str">
        <f ca="1">IF(MOD(ROW()-13,2)=0,IF(ISBLANK(OFFSET('11. SEGUIMIENTO 2026'!$Q$14,INT((ROW()-13)/2),0)),"",OFFSET('11. SEGUIMIENTO 2026'!$Q$14,INT((ROW()-13)/2),0)),IF(ISBLANK(OFFSET('9. METAS'!$T$20,INT((ROW()-14)/2),0)),"",OFFSET('9. METAS'!$T$20,INT((ROW()-14)/2),0)))</f>
        <v/>
      </c>
      <c r="N367" s="1006" t="str">
        <f t="shared" ref="N367" ca="1" si="350">IFERROR(J367/J368,"ND")</f>
        <v>ND</v>
      </c>
      <c r="O367" s="1008" t="str">
        <f t="shared" ref="O367" ca="1" si="351">IFERROR(((J367+K367+L367)/H367),"ND")</f>
        <v>ND</v>
      </c>
      <c r="P367" s="1010"/>
    </row>
    <row r="368" spans="3:16">
      <c r="C368" s="1025"/>
      <c r="D368" s="1018"/>
      <c r="E368" s="1018"/>
      <c r="F368" s="1021"/>
      <c r="G368" s="1023"/>
      <c r="H368" s="1002"/>
      <c r="I368" s="1012"/>
      <c r="J368" s="244">
        <f ca="1">IF(MOD(ROW()-13,2)=0,IF(ISBLANK(OFFSET('11. SEGUIMIENTO 2026'!$N$14,INT((ROW()-13)/2),0)),"",OFFSET('11. SEGUIMIENTO 2026'!$N$14,INT((ROW()-13)/2),0)),IF(ISBLANK(OFFSET('9. METAS'!$Q$20,INT((ROW()-14)/2),0)),"",OFFSET('9. METAS'!$Q$20,INT((ROW()-14)/2),0)))</f>
        <v>0</v>
      </c>
      <c r="K368" s="245">
        <f ca="1">IF(MOD(ROW()-13,2)=0,IF(ISBLANK(OFFSET('11. SEGUIMIENTO 2026'!$O$14,INT((ROW()-13)/2),0)),"",OFFSET('11. SEGUIMIENTO 2026'!$O$14,INT((ROW()-13)/2),0)),IF(ISBLANK(OFFSET('9. METAS'!$R$20,INT((ROW()-14)/2),0)),"",OFFSET('9. METAS'!$R$20,INT((ROW()-14)/2),0)))</f>
        <v>3490</v>
      </c>
      <c r="L368" s="245">
        <f ca="1">IF(MOD(ROW()-13,2)=0,IF(ISBLANK(OFFSET('11. SEGUIMIENTO 2026'!$P$14,INT((ROW()-13)/2),0)),"",OFFSET('11. SEGUIMIENTO 2026'!$P$14,INT((ROW()-13)/2),0)),IF(ISBLANK(OFFSET('9. METAS'!$S$20,INT((ROW()-14)/2),0)),"",OFFSET('9. METAS'!$S$20,INT((ROW()-14)/2),0)))</f>
        <v>0</v>
      </c>
      <c r="M368" s="246">
        <f ca="1">IF(MOD(ROW()-13,2)=0,IF(ISBLANK(OFFSET('11. SEGUIMIENTO 2026'!$Q$14,INT((ROW()-13)/2),0)),"",OFFSET('11. SEGUIMIENTO 2026'!$Q$14,INT((ROW()-13)/2),0)),IF(ISBLANK(OFFSET('9. METAS'!$T$20,INT((ROW()-14)/2),0)),"",OFFSET('9. METAS'!$T$20,INT((ROW()-14)/2),0)))</f>
        <v>3490</v>
      </c>
      <c r="N368" s="1013"/>
      <c r="O368" s="1014"/>
      <c r="P368" s="1015"/>
    </row>
    <row r="369" spans="3:16">
      <c r="C369" s="1016" t="str">
        <f ca="1">IF(ISBLANK(OFFSET('5. Pp (3 años)'!$C$46,INT((ROW()-13)/2),0)),"",OFFSET('5. Pp (3 años)'!$C$46,INT((ROW()-13)/2),0))</f>
        <v>Actividad</v>
      </c>
      <c r="D369" s="1018" t="str">
        <f ca="1">IF(ISBLANK(OFFSET('5. Pp (3 años)'!$D$46,INT((ROW()-13)/2),0)),"",OFFSET('5. Pp (3 años)'!$D$46,INT((ROW()-13)/2),0))</f>
        <v>4.1.1.1.30.2 Ejecución de acciones de acompañamiento integral y fomento a la inclusión para la comunidad becaria.</v>
      </c>
      <c r="E369" s="1018" t="str">
        <f ca="1">IF(ISBLANK(OFFSET('5. Pp (3 años)'!$E$46,INT((ROW()-13)/2),0)),"",OFFSET('5. Pp (3 años)'!$E$46,INT((ROW()-13)/2),0))</f>
        <v>PAAIR: Porcentaje de acciones de acompañamiento e inclusión realizadas.</v>
      </c>
      <c r="F369" s="1021" t="str">
        <f ca="1">IF(ISBLANK(OFFSET('5. Pp (3 años)'!$K$46,INT((ROW()-13)/2),0)),"",OFFSET('5. Pp (3 años)'!$K$46,INT((ROW()-13)/2),0))</f>
        <v>Ascendente</v>
      </c>
      <c r="G369" s="1023" t="str">
        <f ca="1">IF(ISBLANK(OFFSET('5. Pp (3 años)'!$H$46,INT((ROW()-13)/2),0)),"",OFFSET('5. Pp (3 años)'!$H$46,INT((ROW()-13)/2),0))</f>
        <v>Trimestral</v>
      </c>
      <c r="H369" s="1002">
        <f ca="1">IF(ISBLANK(OFFSET('9. METAS'!$K$20,INT((ROW()-13)/2),0)),"",OFFSET('9. METAS'!$K$20,INT((ROW()-13)/2),0))</f>
        <v>20</v>
      </c>
      <c r="I369" s="1004"/>
      <c r="J369" s="244">
        <f ca="1">IF(MOD(ROW()-13,2)=0,IF(ISBLANK(OFFSET('11. SEGUIMIENTO 2026'!$N$14,INT((ROW()-13)/2),0)),"",OFFSET('11. SEGUIMIENTO 2026'!$N$14,INT((ROW()-13)/2),0)),IF(ISBLANK(OFFSET('9. METAS'!$Q$20,INT((ROW()-14)/2),0)),"",OFFSET('9. METAS'!$Q$20,INT((ROW()-14)/2),0)))</f>
        <v>11</v>
      </c>
      <c r="K369" s="245" t="str">
        <f ca="1">IF(MOD(ROW()-13,2)=0,IF(ISBLANK(OFFSET('11. SEGUIMIENTO 2026'!$O$14,INT((ROW()-13)/2),0)),"",OFFSET('11. SEGUIMIENTO 2026'!$O$14,INT((ROW()-13)/2),0)),IF(ISBLANK(OFFSET('9. METAS'!$R$20,INT((ROW()-14)/2),0)),"",OFFSET('9. METAS'!$R$20,INT((ROW()-14)/2),0)))</f>
        <v/>
      </c>
      <c r="L369" s="245" t="str">
        <f ca="1">IF(MOD(ROW()-13,2)=0,IF(ISBLANK(OFFSET('11. SEGUIMIENTO 2026'!$P$14,INT((ROW()-13)/2),0)),"",OFFSET('11. SEGUIMIENTO 2026'!$P$14,INT((ROW()-13)/2),0)),IF(ISBLANK(OFFSET('9. METAS'!$S$20,INT((ROW()-14)/2),0)),"",OFFSET('9. METAS'!$S$20,INT((ROW()-14)/2),0)))</f>
        <v/>
      </c>
      <c r="M369" s="246" t="str">
        <f ca="1">IF(MOD(ROW()-13,2)=0,IF(ISBLANK(OFFSET('11. SEGUIMIENTO 2026'!$Q$14,INT((ROW()-13)/2),0)),"",OFFSET('11. SEGUIMIENTO 2026'!$Q$14,INT((ROW()-13)/2),0)),IF(ISBLANK(OFFSET('9. METAS'!$T$20,INT((ROW()-14)/2),0)),"",OFFSET('9. METAS'!$T$20,INT((ROW()-14)/2),0)))</f>
        <v/>
      </c>
      <c r="N369" s="1006">
        <f t="shared" ref="N369" ca="1" si="352">IFERROR(J369/J370,"ND")</f>
        <v>1.1000000000000001</v>
      </c>
      <c r="O369" s="1008" t="str">
        <f t="shared" ref="O369" ca="1" si="353">IFERROR(((J369+K369+L369)/H369),"ND")</f>
        <v>ND</v>
      </c>
      <c r="P369" s="1010"/>
    </row>
    <row r="370" spans="3:16">
      <c r="C370" s="1025"/>
      <c r="D370" s="1018"/>
      <c r="E370" s="1018"/>
      <c r="F370" s="1021"/>
      <c r="G370" s="1023"/>
      <c r="H370" s="1002"/>
      <c r="I370" s="1012"/>
      <c r="J370" s="244">
        <f ca="1">IF(MOD(ROW()-13,2)=0,IF(ISBLANK(OFFSET('11. SEGUIMIENTO 2026'!$N$14,INT((ROW()-13)/2),0)),"",OFFSET('11. SEGUIMIENTO 2026'!$N$14,INT((ROW()-13)/2),0)),IF(ISBLANK(OFFSET('9. METAS'!$Q$20,INT((ROW()-14)/2),0)),"",OFFSET('9. METAS'!$Q$20,INT((ROW()-14)/2),0)))</f>
        <v>10</v>
      </c>
      <c r="K370" s="245">
        <f ca="1">IF(MOD(ROW()-13,2)=0,IF(ISBLANK(OFFSET('11. SEGUIMIENTO 2026'!$O$14,INT((ROW()-13)/2),0)),"",OFFSET('11. SEGUIMIENTO 2026'!$O$14,INT((ROW()-13)/2),0)),IF(ISBLANK(OFFSET('9. METAS'!$R$20,INT((ROW()-14)/2),0)),"",OFFSET('9. METAS'!$R$20,INT((ROW()-14)/2),0)))</f>
        <v>6</v>
      </c>
      <c r="L370" s="245">
        <f ca="1">IF(MOD(ROW()-13,2)=0,IF(ISBLANK(OFFSET('11. SEGUIMIENTO 2026'!$P$14,INT((ROW()-13)/2),0)),"",OFFSET('11. SEGUIMIENTO 2026'!$P$14,INT((ROW()-13)/2),0)),IF(ISBLANK(OFFSET('9. METAS'!$S$20,INT((ROW()-14)/2),0)),"",OFFSET('9. METAS'!$S$20,INT((ROW()-14)/2),0)))</f>
        <v>4</v>
      </c>
      <c r="M370" s="246">
        <f ca="1">IF(MOD(ROW()-13,2)=0,IF(ISBLANK(OFFSET('11. SEGUIMIENTO 2026'!$Q$14,INT((ROW()-13)/2),0)),"",OFFSET('11. SEGUIMIENTO 2026'!$Q$14,INT((ROW()-13)/2),0)),IF(ISBLANK(OFFSET('9. METAS'!$T$20,INT((ROW()-14)/2),0)),"",OFFSET('9. METAS'!$T$20,INT((ROW()-14)/2),0)))</f>
        <v>0</v>
      </c>
      <c r="N370" s="1013"/>
      <c r="O370" s="1014"/>
      <c r="P370" s="1015"/>
    </row>
    <row r="371" spans="3:16">
      <c r="C371" s="1016" t="str">
        <f ca="1">IF(ISBLANK(OFFSET('5. Pp (3 años)'!$C$46,INT((ROW()-13)/2),0)),"",OFFSET('5. Pp (3 años)'!$C$46,INT((ROW()-13)/2),0))</f>
        <v>Actividad</v>
      </c>
      <c r="D371" s="1018" t="str">
        <f ca="1">IF(ISBLANK(OFFSET('5. Pp (3 años)'!$D$46,INT((ROW()-13)/2),0)),"",OFFSET('5. Pp (3 años)'!$D$46,INT((ROW()-13)/2),0))</f>
        <v/>
      </c>
      <c r="E371" s="1018" t="str">
        <f ca="1">IF(ISBLANK(OFFSET('5. Pp (3 años)'!$E$46,INT((ROW()-13)/2),0)),"",OFFSET('5. Pp (3 años)'!$E$46,INT((ROW()-13)/2),0))</f>
        <v/>
      </c>
      <c r="F371" s="1021" t="str">
        <f ca="1">IF(ISBLANK(OFFSET('5. Pp (3 años)'!$K$46,INT((ROW()-13)/2),0)),"",OFFSET('5. Pp (3 años)'!$K$46,INT((ROW()-13)/2),0))</f>
        <v/>
      </c>
      <c r="G371" s="1023" t="str">
        <f ca="1">IF(ISBLANK(OFFSET('5. Pp (3 años)'!$H$46,INT((ROW()-13)/2),0)),"",OFFSET('5. Pp (3 años)'!$H$46,INT((ROW()-13)/2),0))</f>
        <v/>
      </c>
      <c r="H371" s="1002" t="str">
        <f ca="1">IF(ISBLANK(OFFSET('9. METAS'!$K$20,INT((ROW()-13)/2),0)),"",OFFSET('9. METAS'!$K$20,INT((ROW()-13)/2),0))</f>
        <v/>
      </c>
      <c r="I371" s="1004"/>
      <c r="J371" s="244" t="str">
        <f ca="1">IF(MOD(ROW()-13,2)=0,IF(ISBLANK(OFFSET('11. SEGUIMIENTO 2026'!$N$14,INT((ROW()-13)/2),0)),"",OFFSET('11. SEGUIMIENTO 2026'!$N$14,INT((ROW()-13)/2),0)),IF(ISBLANK(OFFSET('9. METAS'!$Q$20,INT((ROW()-14)/2),0)),"",OFFSET('9. METAS'!$Q$20,INT((ROW()-14)/2),0)))</f>
        <v/>
      </c>
      <c r="K371" s="245" t="str">
        <f ca="1">IF(MOD(ROW()-13,2)=0,IF(ISBLANK(OFFSET('11. SEGUIMIENTO 2026'!$O$14,INT((ROW()-13)/2),0)),"",OFFSET('11. SEGUIMIENTO 2026'!$O$14,INT((ROW()-13)/2),0)),IF(ISBLANK(OFFSET('9. METAS'!$R$20,INT((ROW()-14)/2),0)),"",OFFSET('9. METAS'!$R$20,INT((ROW()-14)/2),0)))</f>
        <v/>
      </c>
      <c r="L371" s="245" t="str">
        <f ca="1">IF(MOD(ROW()-13,2)=0,IF(ISBLANK(OFFSET('11. SEGUIMIENTO 2026'!$P$14,INT((ROW()-13)/2),0)),"",OFFSET('11. SEGUIMIENTO 2026'!$P$14,INT((ROW()-13)/2),0)),IF(ISBLANK(OFFSET('9. METAS'!$S$20,INT((ROW()-14)/2),0)),"",OFFSET('9. METAS'!$S$20,INT((ROW()-14)/2),0)))</f>
        <v/>
      </c>
      <c r="M371" s="246" t="str">
        <f ca="1">IF(MOD(ROW()-13,2)=0,IF(ISBLANK(OFFSET('11. SEGUIMIENTO 2026'!$Q$14,INT((ROW()-13)/2),0)),"",OFFSET('11. SEGUIMIENTO 2026'!$Q$14,INT((ROW()-13)/2),0)),IF(ISBLANK(OFFSET('9. METAS'!$T$20,INT((ROW()-14)/2),0)),"",OFFSET('9. METAS'!$T$20,INT((ROW()-14)/2),0)))</f>
        <v/>
      </c>
      <c r="N371" s="1006" t="str">
        <f t="shared" ref="N371" ca="1" si="354">IFERROR(J371/J372,"ND")</f>
        <v>ND</v>
      </c>
      <c r="O371" s="1008" t="str">
        <f t="shared" ref="O371" ca="1" si="355">IFERROR(((J371+K371+L371)/H371),"ND")</f>
        <v>ND</v>
      </c>
      <c r="P371" s="1010"/>
    </row>
    <row r="372" spans="3:16">
      <c r="C372" s="1025"/>
      <c r="D372" s="1018"/>
      <c r="E372" s="1018"/>
      <c r="F372" s="1021"/>
      <c r="G372" s="1023"/>
      <c r="H372" s="1002"/>
      <c r="I372" s="1012"/>
      <c r="J372" s="244" t="str">
        <f ca="1">IF(MOD(ROW()-13,2)=0,IF(ISBLANK(OFFSET('11. SEGUIMIENTO 2026'!$N$14,INT((ROW()-13)/2),0)),"",OFFSET('11. SEGUIMIENTO 2026'!$N$14,INT((ROW()-13)/2),0)),IF(ISBLANK(OFFSET('9. METAS'!$Q$20,INT((ROW()-14)/2),0)),"",OFFSET('9. METAS'!$Q$20,INT((ROW()-14)/2),0)))</f>
        <v/>
      </c>
      <c r="K372" s="245" t="str">
        <f ca="1">IF(MOD(ROW()-13,2)=0,IF(ISBLANK(OFFSET('11. SEGUIMIENTO 2026'!$O$14,INT((ROW()-13)/2),0)),"",OFFSET('11. SEGUIMIENTO 2026'!$O$14,INT((ROW()-13)/2),0)),IF(ISBLANK(OFFSET('9. METAS'!$R$20,INT((ROW()-14)/2),0)),"",OFFSET('9. METAS'!$R$20,INT((ROW()-14)/2),0)))</f>
        <v/>
      </c>
      <c r="L372" s="245" t="str">
        <f ca="1">IF(MOD(ROW()-13,2)=0,IF(ISBLANK(OFFSET('11. SEGUIMIENTO 2026'!$P$14,INT((ROW()-13)/2),0)),"",OFFSET('11. SEGUIMIENTO 2026'!$P$14,INT((ROW()-13)/2),0)),IF(ISBLANK(OFFSET('9. METAS'!$S$20,INT((ROW()-14)/2),0)),"",OFFSET('9. METAS'!$S$20,INT((ROW()-14)/2),0)))</f>
        <v/>
      </c>
      <c r="M372" s="246" t="str">
        <f ca="1">IF(MOD(ROW()-13,2)=0,IF(ISBLANK(OFFSET('11. SEGUIMIENTO 2026'!$Q$14,INT((ROW()-13)/2),0)),"",OFFSET('11. SEGUIMIENTO 2026'!$Q$14,INT((ROW()-13)/2),0)),IF(ISBLANK(OFFSET('9. METAS'!$T$20,INT((ROW()-14)/2),0)),"",OFFSET('9. METAS'!$T$20,INT((ROW()-14)/2),0)))</f>
        <v/>
      </c>
      <c r="N372" s="1013"/>
      <c r="O372" s="1014"/>
      <c r="P372" s="1015"/>
    </row>
    <row r="373" spans="3:16">
      <c r="C373" s="1016" t="str">
        <f ca="1">IF(ISBLANK(OFFSET('5. Pp (3 años)'!$C$46,INT((ROW()-13)/2),0)),"",OFFSET('5. Pp (3 años)'!$C$46,INT((ROW()-13)/2),0))</f>
        <v>Actividad</v>
      </c>
      <c r="D373" s="1018" t="str">
        <f ca="1">IF(ISBLANK(OFFSET('5. Pp (3 años)'!$D$46,INT((ROW()-13)/2),0)),"",OFFSET('5. Pp (3 años)'!$D$46,INT((ROW()-13)/2),0))</f>
        <v/>
      </c>
      <c r="E373" s="1018" t="str">
        <f ca="1">IF(ISBLANK(OFFSET('5. Pp (3 años)'!$E$46,INT((ROW()-13)/2),0)),"",OFFSET('5. Pp (3 años)'!$E$46,INT((ROW()-13)/2),0))</f>
        <v/>
      </c>
      <c r="F373" s="1021" t="str">
        <f ca="1">IF(ISBLANK(OFFSET('5. Pp (3 años)'!$K$46,INT((ROW()-13)/2),0)),"",OFFSET('5. Pp (3 años)'!$K$46,INT((ROW()-13)/2),0))</f>
        <v/>
      </c>
      <c r="G373" s="1023" t="str">
        <f ca="1">IF(ISBLANK(OFFSET('5. Pp (3 años)'!$H$46,INT((ROW()-13)/2),0)),"",OFFSET('5. Pp (3 años)'!$H$46,INT((ROW()-13)/2),0))</f>
        <v/>
      </c>
      <c r="H373" s="1002" t="str">
        <f ca="1">IF(ISBLANK(OFFSET('9. METAS'!$K$20,INT((ROW()-13)/2),0)),"",OFFSET('9. METAS'!$K$20,INT((ROW()-13)/2),0))</f>
        <v/>
      </c>
      <c r="I373" s="1004"/>
      <c r="J373" s="244" t="str">
        <f ca="1">IF(MOD(ROW()-13,2)=0,IF(ISBLANK(OFFSET('11. SEGUIMIENTO 2026'!$N$14,INT((ROW()-13)/2),0)),"",OFFSET('11. SEGUIMIENTO 2026'!$N$14,INT((ROW()-13)/2),0)),IF(ISBLANK(OFFSET('9. METAS'!$Q$20,INT((ROW()-14)/2),0)),"",OFFSET('9. METAS'!$Q$20,INT((ROW()-14)/2),0)))</f>
        <v/>
      </c>
      <c r="K373" s="245" t="str">
        <f ca="1">IF(MOD(ROW()-13,2)=0,IF(ISBLANK(OFFSET('11. SEGUIMIENTO 2026'!$O$14,INT((ROW()-13)/2),0)),"",OFFSET('11. SEGUIMIENTO 2026'!$O$14,INT((ROW()-13)/2),0)),IF(ISBLANK(OFFSET('9. METAS'!$R$20,INT((ROW()-14)/2),0)),"",OFFSET('9. METAS'!$R$20,INT((ROW()-14)/2),0)))</f>
        <v/>
      </c>
      <c r="L373" s="245" t="str">
        <f ca="1">IF(MOD(ROW()-13,2)=0,IF(ISBLANK(OFFSET('11. SEGUIMIENTO 2026'!$P$14,INT((ROW()-13)/2),0)),"",OFFSET('11. SEGUIMIENTO 2026'!$P$14,INT((ROW()-13)/2),0)),IF(ISBLANK(OFFSET('9. METAS'!$S$20,INT((ROW()-14)/2),0)),"",OFFSET('9. METAS'!$S$20,INT((ROW()-14)/2),0)))</f>
        <v/>
      </c>
      <c r="M373" s="246" t="str">
        <f ca="1">IF(MOD(ROW()-13,2)=0,IF(ISBLANK(OFFSET('11. SEGUIMIENTO 2026'!$Q$14,INT((ROW()-13)/2),0)),"",OFFSET('11. SEGUIMIENTO 2026'!$Q$14,INT((ROW()-13)/2),0)),IF(ISBLANK(OFFSET('9. METAS'!$T$20,INT((ROW()-14)/2),0)),"",OFFSET('9. METAS'!$T$20,INT((ROW()-14)/2),0)))</f>
        <v/>
      </c>
      <c r="N373" s="1006" t="str">
        <f t="shared" ref="N373" ca="1" si="356">IFERROR(J373/J374,"ND")</f>
        <v>ND</v>
      </c>
      <c r="O373" s="1008" t="str">
        <f t="shared" ref="O373" ca="1" si="357">IFERROR(((J373+K373+L373)/H373),"ND")</f>
        <v>ND</v>
      </c>
      <c r="P373" s="1010"/>
    </row>
    <row r="374" spans="3:16">
      <c r="C374" s="1025"/>
      <c r="D374" s="1018"/>
      <c r="E374" s="1018"/>
      <c r="F374" s="1021"/>
      <c r="G374" s="1023"/>
      <c r="H374" s="1002"/>
      <c r="I374" s="1012"/>
      <c r="J374" s="244" t="str">
        <f ca="1">IF(MOD(ROW()-13,2)=0,IF(ISBLANK(OFFSET('11. SEGUIMIENTO 2026'!$N$14,INT((ROW()-13)/2),0)),"",OFFSET('11. SEGUIMIENTO 2026'!$N$14,INT((ROW()-13)/2),0)),IF(ISBLANK(OFFSET('9. METAS'!$Q$20,INT((ROW()-14)/2),0)),"",OFFSET('9. METAS'!$Q$20,INT((ROW()-14)/2),0)))</f>
        <v/>
      </c>
      <c r="K374" s="245" t="str">
        <f ca="1">IF(MOD(ROW()-13,2)=0,IF(ISBLANK(OFFSET('11. SEGUIMIENTO 2026'!$O$14,INT((ROW()-13)/2),0)),"",OFFSET('11. SEGUIMIENTO 2026'!$O$14,INT((ROW()-13)/2),0)),IF(ISBLANK(OFFSET('9. METAS'!$R$20,INT((ROW()-14)/2),0)),"",OFFSET('9. METAS'!$R$20,INT((ROW()-14)/2),0)))</f>
        <v/>
      </c>
      <c r="L374" s="245" t="str">
        <f ca="1">IF(MOD(ROW()-13,2)=0,IF(ISBLANK(OFFSET('11. SEGUIMIENTO 2026'!$P$14,INT((ROW()-13)/2),0)),"",OFFSET('11. SEGUIMIENTO 2026'!$P$14,INT((ROW()-13)/2),0)),IF(ISBLANK(OFFSET('9. METAS'!$S$20,INT((ROW()-14)/2),0)),"",OFFSET('9. METAS'!$S$20,INT((ROW()-14)/2),0)))</f>
        <v/>
      </c>
      <c r="M374" s="246" t="str">
        <f ca="1">IF(MOD(ROW()-13,2)=0,IF(ISBLANK(OFFSET('11. SEGUIMIENTO 2026'!$Q$14,INT((ROW()-13)/2),0)),"",OFFSET('11. SEGUIMIENTO 2026'!$Q$14,INT((ROW()-13)/2),0)),IF(ISBLANK(OFFSET('9. METAS'!$T$20,INT((ROW()-14)/2),0)),"",OFFSET('9. METAS'!$T$20,INT((ROW()-14)/2),0)))</f>
        <v/>
      </c>
      <c r="N374" s="1013"/>
      <c r="O374" s="1014"/>
      <c r="P374" s="1015"/>
    </row>
    <row r="375" spans="3:16">
      <c r="C375" s="1016" t="str">
        <f ca="1">IF(ISBLANK(OFFSET('5. Pp (3 años)'!$C$46,INT((ROW()-13)/2),0)),"",OFFSET('5. Pp (3 años)'!$C$46,INT((ROW()-13)/2),0))</f>
        <v>Actividad</v>
      </c>
      <c r="D375" s="1018" t="str">
        <f ca="1">IF(ISBLANK(OFFSET('5. Pp (3 años)'!$D$46,INT((ROW()-13)/2),0)),"",OFFSET('5. Pp (3 años)'!$D$46,INT((ROW()-13)/2),0))</f>
        <v/>
      </c>
      <c r="E375" s="1018" t="str">
        <f ca="1">IF(ISBLANK(OFFSET('5. Pp (3 años)'!$E$46,INT((ROW()-13)/2),0)),"",OFFSET('5. Pp (3 años)'!$E$46,INT((ROW()-13)/2),0))</f>
        <v/>
      </c>
      <c r="F375" s="1021" t="str">
        <f ca="1">IF(ISBLANK(OFFSET('5. Pp (3 años)'!$K$46,INT((ROW()-13)/2),0)),"",OFFSET('5. Pp (3 años)'!$K$46,INT((ROW()-13)/2),0))</f>
        <v/>
      </c>
      <c r="G375" s="1023" t="str">
        <f ca="1">IF(ISBLANK(OFFSET('5. Pp (3 años)'!$H$46,INT((ROW()-13)/2),0)),"",OFFSET('5. Pp (3 años)'!$H$46,INT((ROW()-13)/2),0))</f>
        <v/>
      </c>
      <c r="H375" s="1002" t="str">
        <f ca="1">IF(ISBLANK(OFFSET('9. METAS'!$K$20,INT((ROW()-13)/2),0)),"",OFFSET('9. METAS'!$K$20,INT((ROW()-13)/2),0))</f>
        <v/>
      </c>
      <c r="I375" s="1004"/>
      <c r="J375" s="244" t="str">
        <f ca="1">IF(MOD(ROW()-13,2)=0,IF(ISBLANK(OFFSET('11. SEGUIMIENTO 2026'!$N$14,INT((ROW()-13)/2),0)),"",OFFSET('11. SEGUIMIENTO 2026'!$N$14,INT((ROW()-13)/2),0)),IF(ISBLANK(OFFSET('9. METAS'!$Q$20,INT((ROW()-14)/2),0)),"",OFFSET('9. METAS'!$Q$20,INT((ROW()-14)/2),0)))</f>
        <v/>
      </c>
      <c r="K375" s="245" t="str">
        <f ca="1">IF(MOD(ROW()-13,2)=0,IF(ISBLANK(OFFSET('11. SEGUIMIENTO 2026'!$O$14,INT((ROW()-13)/2),0)),"",OFFSET('11. SEGUIMIENTO 2026'!$O$14,INT((ROW()-13)/2),0)),IF(ISBLANK(OFFSET('9. METAS'!$R$20,INT((ROW()-14)/2),0)),"",OFFSET('9. METAS'!$R$20,INT((ROW()-14)/2),0)))</f>
        <v/>
      </c>
      <c r="L375" s="245" t="str">
        <f ca="1">IF(MOD(ROW()-13,2)=0,IF(ISBLANK(OFFSET('11. SEGUIMIENTO 2026'!$P$14,INT((ROW()-13)/2),0)),"",OFFSET('11. SEGUIMIENTO 2026'!$P$14,INT((ROW()-13)/2),0)),IF(ISBLANK(OFFSET('9. METAS'!$S$20,INT((ROW()-14)/2),0)),"",OFFSET('9. METAS'!$S$20,INT((ROW()-14)/2),0)))</f>
        <v/>
      </c>
      <c r="M375" s="246" t="str">
        <f ca="1">IF(MOD(ROW()-13,2)=0,IF(ISBLANK(OFFSET('11. SEGUIMIENTO 2026'!$Q$14,INT((ROW()-13)/2),0)),"",OFFSET('11. SEGUIMIENTO 2026'!$Q$14,INT((ROW()-13)/2),0)),IF(ISBLANK(OFFSET('9. METAS'!$T$20,INT((ROW()-14)/2),0)),"",OFFSET('9. METAS'!$T$20,INT((ROW()-14)/2),0)))</f>
        <v/>
      </c>
      <c r="N375" s="1006" t="str">
        <f t="shared" ref="N375" ca="1" si="358">IFERROR(J375/J376,"ND")</f>
        <v>ND</v>
      </c>
      <c r="O375" s="1008" t="str">
        <f t="shared" ref="O375" ca="1" si="359">IFERROR(((J375+K375+L375)/H375),"ND")</f>
        <v>ND</v>
      </c>
      <c r="P375" s="1010"/>
    </row>
    <row r="376" spans="3:16">
      <c r="C376" s="1025"/>
      <c r="D376" s="1018"/>
      <c r="E376" s="1018"/>
      <c r="F376" s="1021"/>
      <c r="G376" s="1023"/>
      <c r="H376" s="1002"/>
      <c r="I376" s="1012"/>
      <c r="J376" s="244" t="str">
        <f ca="1">IF(MOD(ROW()-13,2)=0,IF(ISBLANK(OFFSET('11. SEGUIMIENTO 2026'!$N$14,INT((ROW()-13)/2),0)),"",OFFSET('11. SEGUIMIENTO 2026'!$N$14,INT((ROW()-13)/2),0)),IF(ISBLANK(OFFSET('9. METAS'!$Q$20,INT((ROW()-14)/2),0)),"",OFFSET('9. METAS'!$Q$20,INT((ROW()-14)/2),0)))</f>
        <v/>
      </c>
      <c r="K376" s="245" t="str">
        <f ca="1">IF(MOD(ROW()-13,2)=0,IF(ISBLANK(OFFSET('11. SEGUIMIENTO 2026'!$O$14,INT((ROW()-13)/2),0)),"",OFFSET('11. SEGUIMIENTO 2026'!$O$14,INT((ROW()-13)/2),0)),IF(ISBLANK(OFFSET('9. METAS'!$R$20,INT((ROW()-14)/2),0)),"",OFFSET('9. METAS'!$R$20,INT((ROW()-14)/2),0)))</f>
        <v/>
      </c>
      <c r="L376" s="245" t="str">
        <f ca="1">IF(MOD(ROW()-13,2)=0,IF(ISBLANK(OFFSET('11. SEGUIMIENTO 2026'!$P$14,INT((ROW()-13)/2),0)),"",OFFSET('11. SEGUIMIENTO 2026'!$P$14,INT((ROW()-13)/2),0)),IF(ISBLANK(OFFSET('9. METAS'!$S$20,INT((ROW()-14)/2),0)),"",OFFSET('9. METAS'!$S$20,INT((ROW()-14)/2),0)))</f>
        <v/>
      </c>
      <c r="M376" s="246" t="str">
        <f ca="1">IF(MOD(ROW()-13,2)=0,IF(ISBLANK(OFFSET('11. SEGUIMIENTO 2026'!$Q$14,INT((ROW()-13)/2),0)),"",OFFSET('11. SEGUIMIENTO 2026'!$Q$14,INT((ROW()-13)/2),0)),IF(ISBLANK(OFFSET('9. METAS'!$T$20,INT((ROW()-14)/2),0)),"",OFFSET('9. METAS'!$T$20,INT((ROW()-14)/2),0)))</f>
        <v/>
      </c>
      <c r="N376" s="1013"/>
      <c r="O376" s="1014"/>
      <c r="P376" s="1015"/>
    </row>
    <row r="377" spans="3:16">
      <c r="C377" s="1016" t="str">
        <f ca="1">IF(ISBLANK(OFFSET('5. Pp (3 años)'!$C$46,INT((ROW()-13)/2),0)),"",OFFSET('5. Pp (3 años)'!$C$46,INT((ROW()-13)/2),0))</f>
        <v>Componente</v>
      </c>
      <c r="D377" s="1018" t="str">
        <f ca="1">IF(ISBLANK(OFFSET('5. Pp (3 años)'!$D$46,INT((ROW()-13)/2),0)),"",OFFSET('5. Pp (3 años)'!$D$46,INT((ROW()-13)/2),0))</f>
        <v>4.1.1.1.31 Servicios de formación educativa inclusiva y capacitación para el desarrollo productivo otorgados.</v>
      </c>
      <c r="E377" s="1018" t="str">
        <f ca="1">IF(ISBLANK(OFFSET('5. Pp (3 años)'!$E$46,INT((ROW()-13)/2),0)),"",OFFSET('5. Pp (3 años)'!$E$46,INT((ROW()-13)/2),0))</f>
        <v>PCDHP: Porcentaje de capacidades de desarrollo humano y productivo fortalecidas</v>
      </c>
      <c r="F377" s="1021" t="str">
        <f ca="1">IF(ISBLANK(OFFSET('5. Pp (3 años)'!$K$46,INT((ROW()-13)/2),0)),"",OFFSET('5. Pp (3 años)'!$K$46,INT((ROW()-13)/2),0))</f>
        <v>Ascendente</v>
      </c>
      <c r="G377" s="1023" t="str">
        <f ca="1">IF(ISBLANK(OFFSET('5. Pp (3 años)'!$H$46,INT((ROW()-13)/2),0)),"",OFFSET('5. Pp (3 años)'!$H$46,INT((ROW()-13)/2),0))</f>
        <v>Trimestral</v>
      </c>
      <c r="H377" s="1002">
        <f ca="1">IF(ISBLANK(OFFSET('9. METAS'!$K$20,INT((ROW()-13)/2),0)),"",OFFSET('9. METAS'!$K$20,INT((ROW()-13)/2),0))</f>
        <v>100</v>
      </c>
      <c r="I377" s="1004"/>
      <c r="J377" s="244">
        <f ca="1">IF(MOD(ROW()-13,2)=0,IF(ISBLANK(OFFSET('11. SEGUIMIENTO 2026'!$N$14,INT((ROW()-13)/2),0)),"",OFFSET('11. SEGUIMIENTO 2026'!$N$14,INT((ROW()-13)/2),0)),IF(ISBLANK(OFFSET('9. METAS'!$Q$20,INT((ROW()-14)/2),0)),"",OFFSET('9. METAS'!$Q$20,INT((ROW()-14)/2),0)))</f>
        <v>25</v>
      </c>
      <c r="K377" s="245" t="str">
        <f ca="1">IF(MOD(ROW()-13,2)=0,IF(ISBLANK(OFFSET('11. SEGUIMIENTO 2026'!$O$14,INT((ROW()-13)/2),0)),"",OFFSET('11. SEGUIMIENTO 2026'!$O$14,INT((ROW()-13)/2),0)),IF(ISBLANK(OFFSET('9. METAS'!$R$20,INT((ROW()-14)/2),0)),"",OFFSET('9. METAS'!$R$20,INT((ROW()-14)/2),0)))</f>
        <v/>
      </c>
      <c r="L377" s="245" t="str">
        <f ca="1">IF(MOD(ROW()-13,2)=0,IF(ISBLANK(OFFSET('11. SEGUIMIENTO 2026'!$P$14,INT((ROW()-13)/2),0)),"",OFFSET('11. SEGUIMIENTO 2026'!$P$14,INT((ROW()-13)/2),0)),IF(ISBLANK(OFFSET('9. METAS'!$S$20,INT((ROW()-14)/2),0)),"",OFFSET('9. METAS'!$S$20,INT((ROW()-14)/2),0)))</f>
        <v/>
      </c>
      <c r="M377" s="246" t="str">
        <f ca="1">IF(MOD(ROW()-13,2)=0,IF(ISBLANK(OFFSET('11. SEGUIMIENTO 2026'!$Q$14,INT((ROW()-13)/2),0)),"",OFFSET('11. SEGUIMIENTO 2026'!$Q$14,INT((ROW()-13)/2),0)),IF(ISBLANK(OFFSET('9. METAS'!$T$20,INT((ROW()-14)/2),0)),"",OFFSET('9. METAS'!$T$20,INT((ROW()-14)/2),0)))</f>
        <v/>
      </c>
      <c r="N377" s="1006">
        <f t="shared" ref="N377" ca="1" si="360">IFERROR(J377/J378,"ND")</f>
        <v>1</v>
      </c>
      <c r="O377" s="1008" t="str">
        <f t="shared" ref="O377" ca="1" si="361">IFERROR(((J377+K377+L377)/H377),"ND")</f>
        <v>ND</v>
      </c>
      <c r="P377" s="1010"/>
    </row>
    <row r="378" spans="3:16">
      <c r="C378" s="1025"/>
      <c r="D378" s="1018"/>
      <c r="E378" s="1018"/>
      <c r="F378" s="1021"/>
      <c r="G378" s="1023"/>
      <c r="H378" s="1002"/>
      <c r="I378" s="1012"/>
      <c r="J378" s="244">
        <f ca="1">IF(MOD(ROW()-13,2)=0,IF(ISBLANK(OFFSET('11. SEGUIMIENTO 2026'!$N$14,INT((ROW()-13)/2),0)),"",OFFSET('11. SEGUIMIENTO 2026'!$N$14,INT((ROW()-13)/2),0)),IF(ISBLANK(OFFSET('9. METAS'!$Q$20,INT((ROW()-14)/2),0)),"",OFFSET('9. METAS'!$Q$20,INT((ROW()-14)/2),0)))</f>
        <v>25</v>
      </c>
      <c r="K378" s="245">
        <f ca="1">IF(MOD(ROW()-13,2)=0,IF(ISBLANK(OFFSET('11. SEGUIMIENTO 2026'!$O$14,INT((ROW()-13)/2),0)),"",OFFSET('11. SEGUIMIENTO 2026'!$O$14,INT((ROW()-13)/2),0)),IF(ISBLANK(OFFSET('9. METAS'!$R$20,INT((ROW()-14)/2),0)),"",OFFSET('9. METAS'!$R$20,INT((ROW()-14)/2),0)))</f>
        <v>25</v>
      </c>
      <c r="L378" s="245">
        <f ca="1">IF(MOD(ROW()-13,2)=0,IF(ISBLANK(OFFSET('11. SEGUIMIENTO 2026'!$P$14,INT((ROW()-13)/2),0)),"",OFFSET('11. SEGUIMIENTO 2026'!$P$14,INT((ROW()-13)/2),0)),IF(ISBLANK(OFFSET('9. METAS'!$S$20,INT((ROW()-14)/2),0)),"",OFFSET('9. METAS'!$S$20,INT((ROW()-14)/2),0)))</f>
        <v>25</v>
      </c>
      <c r="M378" s="246">
        <f ca="1">IF(MOD(ROW()-13,2)=0,IF(ISBLANK(OFFSET('11. SEGUIMIENTO 2026'!$Q$14,INT((ROW()-13)/2),0)),"",OFFSET('11. SEGUIMIENTO 2026'!$Q$14,INT((ROW()-13)/2),0)),IF(ISBLANK(OFFSET('9. METAS'!$T$20,INT((ROW()-14)/2),0)),"",OFFSET('9. METAS'!$T$20,INT((ROW()-14)/2),0)))</f>
        <v>25</v>
      </c>
      <c r="N378" s="1013"/>
      <c r="O378" s="1014"/>
      <c r="P378" s="1015"/>
    </row>
    <row r="379" spans="3:16">
      <c r="C379" s="1016" t="str">
        <f ca="1">IF(ISBLANK(OFFSET('5. Pp (3 años)'!$C$46,INT((ROW()-13)/2),0)),"",OFFSET('5. Pp (3 años)'!$C$46,INT((ROW()-13)/2),0))</f>
        <v>Actividad</v>
      </c>
      <c r="D379" s="1018" t="str">
        <f ca="1">IF(ISBLANK(OFFSET('5. Pp (3 años)'!$D$46,INT((ROW()-13)/2),0)),"",OFFSET('5. Pp (3 años)'!$D$46,INT((ROW()-13)/2),0))</f>
        <v xml:space="preserve">4.1.1.1.31.1 Implementación de programas de instrucción académica, participación social y competencias para la productividad.
</v>
      </c>
      <c r="E379" s="1018" t="str">
        <f ca="1">IF(ISBLANK(OFFSET('5. Pp (3 años)'!$E$46,INT((ROW()-13)/2),0)),"",OFFSET('5. Pp (3 años)'!$E$46,INT((ROW()-13)/2),0))</f>
        <v>PAACP: Porcentaje de acciones de alfabetización, capacitación y participación educativa realizadas.</v>
      </c>
      <c r="F379" s="1021" t="str">
        <f ca="1">IF(ISBLANK(OFFSET('5. Pp (3 años)'!$K$46,INT((ROW()-13)/2),0)),"",OFFSET('5. Pp (3 años)'!$K$46,INT((ROW()-13)/2),0))</f>
        <v>Ascendente</v>
      </c>
      <c r="G379" s="1023" t="str">
        <f ca="1">IF(ISBLANK(OFFSET('5. Pp (3 años)'!$H$46,INT((ROW()-13)/2),0)),"",OFFSET('5. Pp (3 años)'!$H$46,INT((ROW()-13)/2),0))</f>
        <v>Trimestral</v>
      </c>
      <c r="H379" s="1002">
        <f ca="1">IF(ISBLANK(OFFSET('9. METAS'!$K$20,INT((ROW()-13)/2),0)),"",OFFSET('9. METAS'!$K$20,INT((ROW()-13)/2),0))</f>
        <v>37</v>
      </c>
      <c r="I379" s="1004"/>
      <c r="J379" s="244">
        <f ca="1">IF(MOD(ROW()-13,2)=0,IF(ISBLANK(OFFSET('11. SEGUIMIENTO 2026'!$N$14,INT((ROW()-13)/2),0)),"",OFFSET('11. SEGUIMIENTO 2026'!$N$14,INT((ROW()-13)/2),0)),IF(ISBLANK(OFFSET('9. METAS'!$Q$20,INT((ROW()-14)/2),0)),"",OFFSET('9. METAS'!$Q$20,INT((ROW()-14)/2),0)))</f>
        <v>10</v>
      </c>
      <c r="K379" s="245" t="str">
        <f ca="1">IF(MOD(ROW()-13,2)=0,IF(ISBLANK(OFFSET('11. SEGUIMIENTO 2026'!$O$14,INT((ROW()-13)/2),0)),"",OFFSET('11. SEGUIMIENTO 2026'!$O$14,INT((ROW()-13)/2),0)),IF(ISBLANK(OFFSET('9. METAS'!$R$20,INT((ROW()-14)/2),0)),"",OFFSET('9. METAS'!$R$20,INT((ROW()-14)/2),0)))</f>
        <v/>
      </c>
      <c r="L379" s="245" t="str">
        <f ca="1">IF(MOD(ROW()-13,2)=0,IF(ISBLANK(OFFSET('11. SEGUIMIENTO 2026'!$P$14,INT((ROW()-13)/2),0)),"",OFFSET('11. SEGUIMIENTO 2026'!$P$14,INT((ROW()-13)/2),0)),IF(ISBLANK(OFFSET('9. METAS'!$S$20,INT((ROW()-14)/2),0)),"",OFFSET('9. METAS'!$S$20,INT((ROW()-14)/2),0)))</f>
        <v/>
      </c>
      <c r="M379" s="246" t="str">
        <f ca="1">IF(MOD(ROW()-13,2)=0,IF(ISBLANK(OFFSET('11. SEGUIMIENTO 2026'!$Q$14,INT((ROW()-13)/2),0)),"",OFFSET('11. SEGUIMIENTO 2026'!$Q$14,INT((ROW()-13)/2),0)),IF(ISBLANK(OFFSET('9. METAS'!$T$20,INT((ROW()-14)/2),0)),"",OFFSET('9. METAS'!$T$20,INT((ROW()-14)/2),0)))</f>
        <v/>
      </c>
      <c r="N379" s="1006">
        <f t="shared" ref="N379" ca="1" si="362">IFERROR(J379/J380,"ND")</f>
        <v>1.25</v>
      </c>
      <c r="O379" s="1008" t="str">
        <f t="shared" ref="O379" ca="1" si="363">IFERROR(((J379+K379+L379)/H379),"ND")</f>
        <v>ND</v>
      </c>
      <c r="P379" s="1010"/>
    </row>
    <row r="380" spans="3:16">
      <c r="C380" s="1025"/>
      <c r="D380" s="1018"/>
      <c r="E380" s="1018"/>
      <c r="F380" s="1021"/>
      <c r="G380" s="1023"/>
      <c r="H380" s="1002"/>
      <c r="I380" s="1012"/>
      <c r="J380" s="244">
        <f ca="1">IF(MOD(ROW()-13,2)=0,IF(ISBLANK(OFFSET('11. SEGUIMIENTO 2026'!$N$14,INT((ROW()-13)/2),0)),"",OFFSET('11. SEGUIMIENTO 2026'!$N$14,INT((ROW()-13)/2),0)),IF(ISBLANK(OFFSET('9. METAS'!$Q$20,INT((ROW()-14)/2),0)),"",OFFSET('9. METAS'!$Q$20,INT((ROW()-14)/2),0)))</f>
        <v>8</v>
      </c>
      <c r="K380" s="245">
        <f ca="1">IF(MOD(ROW()-13,2)=0,IF(ISBLANK(OFFSET('11. SEGUIMIENTO 2026'!$O$14,INT((ROW()-13)/2),0)),"",OFFSET('11. SEGUIMIENTO 2026'!$O$14,INT((ROW()-13)/2),0)),IF(ISBLANK(OFFSET('9. METAS'!$R$20,INT((ROW()-14)/2),0)),"",OFFSET('9. METAS'!$R$20,INT((ROW()-14)/2),0)))</f>
        <v>11</v>
      </c>
      <c r="L380" s="245">
        <f ca="1">IF(MOD(ROW()-13,2)=0,IF(ISBLANK(OFFSET('11. SEGUIMIENTO 2026'!$P$14,INT((ROW()-13)/2),0)),"",OFFSET('11. SEGUIMIENTO 2026'!$P$14,INT((ROW()-13)/2),0)),IF(ISBLANK(OFFSET('9. METAS'!$S$20,INT((ROW()-14)/2),0)),"",OFFSET('9. METAS'!$S$20,INT((ROW()-14)/2),0)))</f>
        <v>8</v>
      </c>
      <c r="M380" s="246">
        <f ca="1">IF(MOD(ROW()-13,2)=0,IF(ISBLANK(OFFSET('11. SEGUIMIENTO 2026'!$Q$14,INT((ROW()-13)/2),0)),"",OFFSET('11. SEGUIMIENTO 2026'!$Q$14,INT((ROW()-13)/2),0)),IF(ISBLANK(OFFSET('9. METAS'!$T$20,INT((ROW()-14)/2),0)),"",OFFSET('9. METAS'!$T$20,INT((ROW()-14)/2),0)))</f>
        <v>10</v>
      </c>
      <c r="N380" s="1013"/>
      <c r="O380" s="1014"/>
      <c r="P380" s="1015"/>
    </row>
    <row r="381" spans="3:16">
      <c r="C381" s="1016" t="str">
        <f ca="1">IF(ISBLANK(OFFSET('5. Pp (3 años)'!$C$46,INT((ROW()-13)/2),0)),"",OFFSET('5. Pp (3 años)'!$C$46,INT((ROW()-13)/2),0))</f>
        <v>Actividad</v>
      </c>
      <c r="D381" s="1018" t="str">
        <f ca="1">IF(ISBLANK(OFFSET('5. Pp (3 años)'!$D$46,INT((ROW()-13)/2),0)),"",OFFSET('5. Pp (3 años)'!$D$46,INT((ROW()-13)/2),0))</f>
        <v/>
      </c>
      <c r="E381" s="1018" t="str">
        <f ca="1">IF(ISBLANK(OFFSET('5. Pp (3 años)'!$E$46,INT((ROW()-13)/2),0)),"",OFFSET('5. Pp (3 años)'!$E$46,INT((ROW()-13)/2),0))</f>
        <v/>
      </c>
      <c r="F381" s="1021" t="str">
        <f ca="1">IF(ISBLANK(OFFSET('5. Pp (3 años)'!$K$46,INT((ROW()-13)/2),0)),"",OFFSET('5. Pp (3 años)'!$K$46,INT((ROW()-13)/2),0))</f>
        <v/>
      </c>
      <c r="G381" s="1023" t="str">
        <f ca="1">IF(ISBLANK(OFFSET('5. Pp (3 años)'!$H$46,INT((ROW()-13)/2),0)),"",OFFSET('5. Pp (3 años)'!$H$46,INT((ROW()-13)/2),0))</f>
        <v/>
      </c>
      <c r="H381" s="1002" t="str">
        <f ca="1">IF(ISBLANK(OFFSET('9. METAS'!$K$20,INT((ROW()-13)/2),0)),"",OFFSET('9. METAS'!$K$20,INT((ROW()-13)/2),0))</f>
        <v/>
      </c>
      <c r="I381" s="1004"/>
      <c r="J381" s="244" t="str">
        <f ca="1">IF(MOD(ROW()-13,2)=0,IF(ISBLANK(OFFSET('11. SEGUIMIENTO 2026'!$N$14,INT((ROW()-13)/2),0)),"",OFFSET('11. SEGUIMIENTO 2026'!$N$14,INT((ROW()-13)/2),0)),IF(ISBLANK(OFFSET('9. METAS'!$Q$20,INT((ROW()-14)/2),0)),"",OFFSET('9. METAS'!$Q$20,INT((ROW()-14)/2),0)))</f>
        <v/>
      </c>
      <c r="K381" s="245" t="str">
        <f ca="1">IF(MOD(ROW()-13,2)=0,IF(ISBLANK(OFFSET('11. SEGUIMIENTO 2026'!$O$14,INT((ROW()-13)/2),0)),"",OFFSET('11. SEGUIMIENTO 2026'!$O$14,INT((ROW()-13)/2),0)),IF(ISBLANK(OFFSET('9. METAS'!$R$20,INT((ROW()-14)/2),0)),"",OFFSET('9. METAS'!$R$20,INT((ROW()-14)/2),0)))</f>
        <v/>
      </c>
      <c r="L381" s="245" t="str">
        <f ca="1">IF(MOD(ROW()-13,2)=0,IF(ISBLANK(OFFSET('11. SEGUIMIENTO 2026'!$P$14,INT((ROW()-13)/2),0)),"",OFFSET('11. SEGUIMIENTO 2026'!$P$14,INT((ROW()-13)/2),0)),IF(ISBLANK(OFFSET('9. METAS'!$S$20,INT((ROW()-14)/2),0)),"",OFFSET('9. METAS'!$S$20,INT((ROW()-14)/2),0)))</f>
        <v/>
      </c>
      <c r="M381" s="246" t="str">
        <f ca="1">IF(MOD(ROW()-13,2)=0,IF(ISBLANK(OFFSET('11. SEGUIMIENTO 2026'!$Q$14,INT((ROW()-13)/2),0)),"",OFFSET('11. SEGUIMIENTO 2026'!$Q$14,INT((ROW()-13)/2),0)),IF(ISBLANK(OFFSET('9. METAS'!$T$20,INT((ROW()-14)/2),0)),"",OFFSET('9. METAS'!$T$20,INT((ROW()-14)/2),0)))</f>
        <v/>
      </c>
      <c r="N381" s="1006" t="str">
        <f t="shared" ref="N381" ca="1" si="364">IFERROR(J381/J382,"ND")</f>
        <v>ND</v>
      </c>
      <c r="O381" s="1008" t="str">
        <f t="shared" ref="O381" ca="1" si="365">IFERROR(((J381+K381+L381)/H381),"ND")</f>
        <v>ND</v>
      </c>
      <c r="P381" s="1010"/>
    </row>
    <row r="382" spans="3:16">
      <c r="C382" s="1025"/>
      <c r="D382" s="1018"/>
      <c r="E382" s="1018"/>
      <c r="F382" s="1021"/>
      <c r="G382" s="1023"/>
      <c r="H382" s="1002"/>
      <c r="I382" s="1012"/>
      <c r="J382" s="244" t="str">
        <f ca="1">IF(MOD(ROW()-13,2)=0,IF(ISBLANK(OFFSET('11. SEGUIMIENTO 2026'!$N$14,INT((ROW()-13)/2),0)),"",OFFSET('11. SEGUIMIENTO 2026'!$N$14,INT((ROW()-13)/2),0)),IF(ISBLANK(OFFSET('9. METAS'!$Q$20,INT((ROW()-14)/2),0)),"",OFFSET('9. METAS'!$Q$20,INT((ROW()-14)/2),0)))</f>
        <v/>
      </c>
      <c r="K382" s="245" t="str">
        <f ca="1">IF(MOD(ROW()-13,2)=0,IF(ISBLANK(OFFSET('11. SEGUIMIENTO 2026'!$O$14,INT((ROW()-13)/2),0)),"",OFFSET('11. SEGUIMIENTO 2026'!$O$14,INT((ROW()-13)/2),0)),IF(ISBLANK(OFFSET('9. METAS'!$R$20,INT((ROW()-14)/2),0)),"",OFFSET('9. METAS'!$R$20,INT((ROW()-14)/2),0)))</f>
        <v/>
      </c>
      <c r="L382" s="245" t="str">
        <f ca="1">IF(MOD(ROW()-13,2)=0,IF(ISBLANK(OFFSET('11. SEGUIMIENTO 2026'!$P$14,INT((ROW()-13)/2),0)),"",OFFSET('11. SEGUIMIENTO 2026'!$P$14,INT((ROW()-13)/2),0)),IF(ISBLANK(OFFSET('9. METAS'!$S$20,INT((ROW()-14)/2),0)),"",OFFSET('9. METAS'!$S$20,INT((ROW()-14)/2),0)))</f>
        <v/>
      </c>
      <c r="M382" s="246" t="str">
        <f ca="1">IF(MOD(ROW()-13,2)=0,IF(ISBLANK(OFFSET('11. SEGUIMIENTO 2026'!$Q$14,INT((ROW()-13)/2),0)),"",OFFSET('11. SEGUIMIENTO 2026'!$Q$14,INT((ROW()-13)/2),0)),IF(ISBLANK(OFFSET('9. METAS'!$T$20,INT((ROW()-14)/2),0)),"",OFFSET('9. METAS'!$T$20,INT((ROW()-14)/2),0)))</f>
        <v/>
      </c>
      <c r="N382" s="1013"/>
      <c r="O382" s="1014"/>
      <c r="P382" s="1015"/>
    </row>
    <row r="383" spans="3:16">
      <c r="C383" s="1016" t="str">
        <f ca="1">IF(ISBLANK(OFFSET('5. Pp (3 años)'!$C$46,INT((ROW()-13)/2),0)),"",OFFSET('5. Pp (3 años)'!$C$46,INT((ROW()-13)/2),0))</f>
        <v>Actividad</v>
      </c>
      <c r="D383" s="1018" t="str">
        <f ca="1">IF(ISBLANK(OFFSET('5. Pp (3 años)'!$D$46,INT((ROW()-13)/2),0)),"",OFFSET('5. Pp (3 años)'!$D$46,INT((ROW()-13)/2),0))</f>
        <v/>
      </c>
      <c r="E383" s="1018" t="str">
        <f ca="1">IF(ISBLANK(OFFSET('5. Pp (3 años)'!$E$46,INT((ROW()-13)/2),0)),"",OFFSET('5. Pp (3 años)'!$E$46,INT((ROW()-13)/2),0))</f>
        <v/>
      </c>
      <c r="F383" s="1021" t="str">
        <f ca="1">IF(ISBLANK(OFFSET('5. Pp (3 años)'!$K$46,INT((ROW()-13)/2),0)),"",OFFSET('5. Pp (3 años)'!$K$46,INT((ROW()-13)/2),0))</f>
        <v/>
      </c>
      <c r="G383" s="1023" t="str">
        <f ca="1">IF(ISBLANK(OFFSET('5. Pp (3 años)'!$H$46,INT((ROW()-13)/2),0)),"",OFFSET('5. Pp (3 años)'!$H$46,INT((ROW()-13)/2),0))</f>
        <v/>
      </c>
      <c r="H383" s="1002" t="str">
        <f ca="1">IF(ISBLANK(OFFSET('9. METAS'!$K$20,INT((ROW()-13)/2),0)),"",OFFSET('9. METAS'!$K$20,INT((ROW()-13)/2),0))</f>
        <v/>
      </c>
      <c r="I383" s="1004"/>
      <c r="J383" s="244" t="str">
        <f ca="1">IF(MOD(ROW()-13,2)=0,IF(ISBLANK(OFFSET('11. SEGUIMIENTO 2026'!$N$14,INT((ROW()-13)/2),0)),"",OFFSET('11. SEGUIMIENTO 2026'!$N$14,INT((ROW()-13)/2),0)),IF(ISBLANK(OFFSET('9. METAS'!$Q$20,INT((ROW()-14)/2),0)),"",OFFSET('9. METAS'!$Q$20,INT((ROW()-14)/2),0)))</f>
        <v/>
      </c>
      <c r="K383" s="245" t="str">
        <f ca="1">IF(MOD(ROW()-13,2)=0,IF(ISBLANK(OFFSET('11. SEGUIMIENTO 2026'!$O$14,INT((ROW()-13)/2),0)),"",OFFSET('11. SEGUIMIENTO 2026'!$O$14,INT((ROW()-13)/2),0)),IF(ISBLANK(OFFSET('9. METAS'!$R$20,INT((ROW()-14)/2),0)),"",OFFSET('9. METAS'!$R$20,INT((ROW()-14)/2),0)))</f>
        <v/>
      </c>
      <c r="L383" s="245" t="str">
        <f ca="1">IF(MOD(ROW()-13,2)=0,IF(ISBLANK(OFFSET('11. SEGUIMIENTO 2026'!$P$14,INT((ROW()-13)/2),0)),"",OFFSET('11. SEGUIMIENTO 2026'!$P$14,INT((ROW()-13)/2),0)),IF(ISBLANK(OFFSET('9. METAS'!$S$20,INT((ROW()-14)/2),0)),"",OFFSET('9. METAS'!$S$20,INT((ROW()-14)/2),0)))</f>
        <v/>
      </c>
      <c r="M383" s="246" t="str">
        <f ca="1">IF(MOD(ROW()-13,2)=0,IF(ISBLANK(OFFSET('11. SEGUIMIENTO 2026'!$Q$14,INT((ROW()-13)/2),0)),"",OFFSET('11. SEGUIMIENTO 2026'!$Q$14,INT((ROW()-13)/2),0)),IF(ISBLANK(OFFSET('9. METAS'!$T$20,INT((ROW()-14)/2),0)),"",OFFSET('9. METAS'!$T$20,INT((ROW()-14)/2),0)))</f>
        <v/>
      </c>
      <c r="N383" s="1006" t="str">
        <f t="shared" ref="N383" ca="1" si="366">IFERROR(J383/J384,"ND")</f>
        <v>ND</v>
      </c>
      <c r="O383" s="1008" t="str">
        <f t="shared" ref="O383" ca="1" si="367">IFERROR(((J383+K383+L383)/H383),"ND")</f>
        <v>ND</v>
      </c>
      <c r="P383" s="1010"/>
    </row>
    <row r="384" spans="3:16">
      <c r="C384" s="1025"/>
      <c r="D384" s="1018"/>
      <c r="E384" s="1018"/>
      <c r="F384" s="1021"/>
      <c r="G384" s="1023"/>
      <c r="H384" s="1002"/>
      <c r="I384" s="1012"/>
      <c r="J384" s="244" t="str">
        <f ca="1">IF(MOD(ROW()-13,2)=0,IF(ISBLANK(OFFSET('11. SEGUIMIENTO 2026'!$N$14,INT((ROW()-13)/2),0)),"",OFFSET('11. SEGUIMIENTO 2026'!$N$14,INT((ROW()-13)/2),0)),IF(ISBLANK(OFFSET('9. METAS'!$Q$20,INT((ROW()-14)/2),0)),"",OFFSET('9. METAS'!$Q$20,INT((ROW()-14)/2),0)))</f>
        <v/>
      </c>
      <c r="K384" s="245" t="str">
        <f ca="1">IF(MOD(ROW()-13,2)=0,IF(ISBLANK(OFFSET('11. SEGUIMIENTO 2026'!$O$14,INT((ROW()-13)/2),0)),"",OFFSET('11. SEGUIMIENTO 2026'!$O$14,INT((ROW()-13)/2),0)),IF(ISBLANK(OFFSET('9. METAS'!$R$20,INT((ROW()-14)/2),0)),"",OFFSET('9. METAS'!$R$20,INT((ROW()-14)/2),0)))</f>
        <v/>
      </c>
      <c r="L384" s="245" t="str">
        <f ca="1">IF(MOD(ROW()-13,2)=0,IF(ISBLANK(OFFSET('11. SEGUIMIENTO 2026'!$P$14,INT((ROW()-13)/2),0)),"",OFFSET('11. SEGUIMIENTO 2026'!$P$14,INT((ROW()-13)/2),0)),IF(ISBLANK(OFFSET('9. METAS'!$S$20,INT((ROW()-14)/2),0)),"",OFFSET('9. METAS'!$S$20,INT((ROW()-14)/2),0)))</f>
        <v/>
      </c>
      <c r="M384" s="246" t="str">
        <f ca="1">IF(MOD(ROW()-13,2)=0,IF(ISBLANK(OFFSET('11. SEGUIMIENTO 2026'!$Q$14,INT((ROW()-13)/2),0)),"",OFFSET('11. SEGUIMIENTO 2026'!$Q$14,INT((ROW()-13)/2),0)),IF(ISBLANK(OFFSET('9. METAS'!$T$20,INT((ROW()-14)/2),0)),"",OFFSET('9. METAS'!$T$20,INT((ROW()-14)/2),0)))</f>
        <v/>
      </c>
      <c r="N384" s="1013"/>
      <c r="O384" s="1014"/>
      <c r="P384" s="1015"/>
    </row>
    <row r="385" spans="3:16">
      <c r="C385" s="1016" t="str">
        <f ca="1">IF(ISBLANK(OFFSET('5. Pp (3 años)'!$C$46,INT((ROW()-13)/2),0)),"",OFFSET('5. Pp (3 años)'!$C$46,INT((ROW()-13)/2),0))</f>
        <v>Actividad</v>
      </c>
      <c r="D385" s="1018" t="str">
        <f ca="1">IF(ISBLANK(OFFSET('5. Pp (3 años)'!$D$46,INT((ROW()-13)/2),0)),"",OFFSET('5. Pp (3 años)'!$D$46,INT((ROW()-13)/2),0))</f>
        <v/>
      </c>
      <c r="E385" s="1018" t="str">
        <f ca="1">IF(ISBLANK(OFFSET('5. Pp (3 años)'!$E$46,INT((ROW()-13)/2),0)),"",OFFSET('5. Pp (3 años)'!$E$46,INT((ROW()-13)/2),0))</f>
        <v/>
      </c>
      <c r="F385" s="1021" t="str">
        <f ca="1">IF(ISBLANK(OFFSET('5. Pp (3 años)'!$K$46,INT((ROW()-13)/2),0)),"",OFFSET('5. Pp (3 años)'!$K$46,INT((ROW()-13)/2),0))</f>
        <v/>
      </c>
      <c r="G385" s="1023" t="str">
        <f ca="1">IF(ISBLANK(OFFSET('5. Pp (3 años)'!$H$46,INT((ROW()-13)/2),0)),"",OFFSET('5. Pp (3 años)'!$H$46,INT((ROW()-13)/2),0))</f>
        <v/>
      </c>
      <c r="H385" s="1002" t="str">
        <f ca="1">IF(ISBLANK(OFFSET('9. METAS'!$K$20,INT((ROW()-13)/2),0)),"",OFFSET('9. METAS'!$K$20,INT((ROW()-13)/2),0))</f>
        <v/>
      </c>
      <c r="I385" s="1004"/>
      <c r="J385" s="244" t="str">
        <f ca="1">IF(MOD(ROW()-13,2)=0,IF(ISBLANK(OFFSET('11. SEGUIMIENTO 2026'!$N$14,INT((ROW()-13)/2),0)),"",OFFSET('11. SEGUIMIENTO 2026'!$N$14,INT((ROW()-13)/2),0)),IF(ISBLANK(OFFSET('9. METAS'!$Q$20,INT((ROW()-14)/2),0)),"",OFFSET('9. METAS'!$Q$20,INT((ROW()-14)/2),0)))</f>
        <v/>
      </c>
      <c r="K385" s="245" t="str">
        <f ca="1">IF(MOD(ROW()-13,2)=0,IF(ISBLANK(OFFSET('11. SEGUIMIENTO 2026'!$O$14,INT((ROW()-13)/2),0)),"",OFFSET('11. SEGUIMIENTO 2026'!$O$14,INT((ROW()-13)/2),0)),IF(ISBLANK(OFFSET('9. METAS'!$R$20,INT((ROW()-14)/2),0)),"",OFFSET('9. METAS'!$R$20,INT((ROW()-14)/2),0)))</f>
        <v/>
      </c>
      <c r="L385" s="245" t="str">
        <f ca="1">IF(MOD(ROW()-13,2)=0,IF(ISBLANK(OFFSET('11. SEGUIMIENTO 2026'!$P$14,INT((ROW()-13)/2),0)),"",OFFSET('11. SEGUIMIENTO 2026'!$P$14,INT((ROW()-13)/2),0)),IF(ISBLANK(OFFSET('9. METAS'!$S$20,INT((ROW()-14)/2),0)),"",OFFSET('9. METAS'!$S$20,INT((ROW()-14)/2),0)))</f>
        <v/>
      </c>
      <c r="M385" s="246" t="str">
        <f ca="1">IF(MOD(ROW()-13,2)=0,IF(ISBLANK(OFFSET('11. SEGUIMIENTO 2026'!$Q$14,INT((ROW()-13)/2),0)),"",OFFSET('11. SEGUIMIENTO 2026'!$Q$14,INT((ROW()-13)/2),0)),IF(ISBLANK(OFFSET('9. METAS'!$T$20,INT((ROW()-14)/2),0)),"",OFFSET('9. METAS'!$T$20,INT((ROW()-14)/2),0)))</f>
        <v/>
      </c>
      <c r="N385" s="1006" t="str">
        <f t="shared" ref="N385" ca="1" si="368">IFERROR(J385/J386,"ND")</f>
        <v>ND</v>
      </c>
      <c r="O385" s="1008" t="str">
        <f t="shared" ref="O385" ca="1" si="369">IFERROR(((J385+K385+L385)/H385),"ND")</f>
        <v>ND</v>
      </c>
      <c r="P385" s="1010"/>
    </row>
    <row r="386" spans="3:16">
      <c r="C386" s="1025"/>
      <c r="D386" s="1018"/>
      <c r="E386" s="1018"/>
      <c r="F386" s="1021"/>
      <c r="G386" s="1023"/>
      <c r="H386" s="1002"/>
      <c r="I386" s="1012"/>
      <c r="J386" s="244" t="str">
        <f ca="1">IF(MOD(ROW()-13,2)=0,IF(ISBLANK(OFFSET('11. SEGUIMIENTO 2026'!$N$14,INT((ROW()-13)/2),0)),"",OFFSET('11. SEGUIMIENTO 2026'!$N$14,INT((ROW()-13)/2),0)),IF(ISBLANK(OFFSET('9. METAS'!$Q$20,INT((ROW()-14)/2),0)),"",OFFSET('9. METAS'!$Q$20,INT((ROW()-14)/2),0)))</f>
        <v/>
      </c>
      <c r="K386" s="245" t="str">
        <f ca="1">IF(MOD(ROW()-13,2)=0,IF(ISBLANK(OFFSET('11. SEGUIMIENTO 2026'!$O$14,INT((ROW()-13)/2),0)),"",OFFSET('11. SEGUIMIENTO 2026'!$O$14,INT((ROW()-13)/2),0)),IF(ISBLANK(OFFSET('9. METAS'!$R$20,INT((ROW()-14)/2),0)),"",OFFSET('9. METAS'!$R$20,INT((ROW()-14)/2),0)))</f>
        <v/>
      </c>
      <c r="L386" s="245" t="str">
        <f ca="1">IF(MOD(ROW()-13,2)=0,IF(ISBLANK(OFFSET('11. SEGUIMIENTO 2026'!$P$14,INT((ROW()-13)/2),0)),"",OFFSET('11. SEGUIMIENTO 2026'!$P$14,INT((ROW()-13)/2),0)),IF(ISBLANK(OFFSET('9. METAS'!$S$20,INT((ROW()-14)/2),0)),"",OFFSET('9. METAS'!$S$20,INT((ROW()-14)/2),0)))</f>
        <v/>
      </c>
      <c r="M386" s="246" t="str">
        <f ca="1">IF(MOD(ROW()-13,2)=0,IF(ISBLANK(OFFSET('11. SEGUIMIENTO 2026'!$Q$14,INT((ROW()-13)/2),0)),"",OFFSET('11. SEGUIMIENTO 2026'!$Q$14,INT((ROW()-13)/2),0)),IF(ISBLANK(OFFSET('9. METAS'!$T$20,INT((ROW()-14)/2),0)),"",OFFSET('9. METAS'!$T$20,INT((ROW()-14)/2),0)))</f>
        <v/>
      </c>
      <c r="N386" s="1013"/>
      <c r="O386" s="1014"/>
      <c r="P386" s="1015"/>
    </row>
    <row r="387" spans="3:16">
      <c r="C387" s="1016" t="str">
        <f ca="1">IF(ISBLANK(OFFSET('5. Pp (3 años)'!$C$46,INT((ROW()-13)/2),0)),"",OFFSET('5. Pp (3 años)'!$C$46,INT((ROW()-13)/2),0))</f>
        <v>Actividad</v>
      </c>
      <c r="D387" s="1018" t="str">
        <f ca="1">IF(ISBLANK(OFFSET('5. Pp (3 años)'!$D$46,INT((ROW()-13)/2),0)),"",OFFSET('5. Pp (3 años)'!$D$46,INT((ROW()-13)/2),0))</f>
        <v/>
      </c>
      <c r="E387" s="1018" t="str">
        <f ca="1">IF(ISBLANK(OFFSET('5. Pp (3 años)'!$E$46,INT((ROW()-13)/2),0)),"",OFFSET('5. Pp (3 años)'!$E$46,INT((ROW()-13)/2),0))</f>
        <v/>
      </c>
      <c r="F387" s="1021" t="str">
        <f ca="1">IF(ISBLANK(OFFSET('5. Pp (3 años)'!$K$46,INT((ROW()-13)/2),0)),"",OFFSET('5. Pp (3 años)'!$K$46,INT((ROW()-13)/2),0))</f>
        <v/>
      </c>
      <c r="G387" s="1023" t="str">
        <f ca="1">IF(ISBLANK(OFFSET('5. Pp (3 años)'!$H$46,INT((ROW()-13)/2),0)),"",OFFSET('5. Pp (3 años)'!$H$46,INT((ROW()-13)/2),0))</f>
        <v/>
      </c>
      <c r="H387" s="1002" t="str">
        <f ca="1">IF(ISBLANK(OFFSET('9. METAS'!$K$20,INT((ROW()-13)/2),0)),"",OFFSET('9. METAS'!$K$20,INT((ROW()-13)/2),0))</f>
        <v/>
      </c>
      <c r="I387" s="1004"/>
      <c r="J387" s="244" t="str">
        <f ca="1">IF(MOD(ROW()-13,2)=0,IF(ISBLANK(OFFSET('11. SEGUIMIENTO 2026'!$N$14,INT((ROW()-13)/2),0)),"",OFFSET('11. SEGUIMIENTO 2026'!$N$14,INT((ROW()-13)/2),0)),IF(ISBLANK(OFFSET('9. METAS'!$Q$20,INT((ROW()-14)/2),0)),"",OFFSET('9. METAS'!$Q$20,INT((ROW()-14)/2),0)))</f>
        <v/>
      </c>
      <c r="K387" s="245" t="str">
        <f ca="1">IF(MOD(ROW()-13,2)=0,IF(ISBLANK(OFFSET('11. SEGUIMIENTO 2026'!$O$14,INT((ROW()-13)/2),0)),"",OFFSET('11. SEGUIMIENTO 2026'!$O$14,INT((ROW()-13)/2),0)),IF(ISBLANK(OFFSET('9. METAS'!$R$20,INT((ROW()-14)/2),0)),"",OFFSET('9. METAS'!$R$20,INT((ROW()-14)/2),0)))</f>
        <v/>
      </c>
      <c r="L387" s="245" t="str">
        <f ca="1">IF(MOD(ROW()-13,2)=0,IF(ISBLANK(OFFSET('11. SEGUIMIENTO 2026'!$P$14,INT((ROW()-13)/2),0)),"",OFFSET('11. SEGUIMIENTO 2026'!$P$14,INT((ROW()-13)/2),0)),IF(ISBLANK(OFFSET('9. METAS'!$S$20,INT((ROW()-14)/2),0)),"",OFFSET('9. METAS'!$S$20,INT((ROW()-14)/2),0)))</f>
        <v/>
      </c>
      <c r="M387" s="246" t="str">
        <f ca="1">IF(MOD(ROW()-13,2)=0,IF(ISBLANK(OFFSET('11. SEGUIMIENTO 2026'!$Q$14,INT((ROW()-13)/2),0)),"",OFFSET('11. SEGUIMIENTO 2026'!$Q$14,INT((ROW()-13)/2),0)),IF(ISBLANK(OFFSET('9. METAS'!$T$20,INT((ROW()-14)/2),0)),"",OFFSET('9. METAS'!$T$20,INT((ROW()-14)/2),0)))</f>
        <v/>
      </c>
      <c r="N387" s="1006" t="str">
        <f t="shared" ref="N387" ca="1" si="370">IFERROR(J387/J388,"ND")</f>
        <v>ND</v>
      </c>
      <c r="O387" s="1008" t="str">
        <f t="shared" ref="O387" ca="1" si="371">IFERROR(((J387+K387+L387)/H387),"ND")</f>
        <v>ND</v>
      </c>
      <c r="P387" s="1010"/>
    </row>
    <row r="388" spans="3:16">
      <c r="C388" s="1025"/>
      <c r="D388" s="1018"/>
      <c r="E388" s="1018"/>
      <c r="F388" s="1021"/>
      <c r="G388" s="1023"/>
      <c r="H388" s="1002"/>
      <c r="I388" s="1012"/>
      <c r="J388" s="244" t="str">
        <f ca="1">IF(MOD(ROW()-13,2)=0,IF(ISBLANK(OFFSET('11. SEGUIMIENTO 2026'!$N$14,INT((ROW()-13)/2),0)),"",OFFSET('11. SEGUIMIENTO 2026'!$N$14,INT((ROW()-13)/2),0)),IF(ISBLANK(OFFSET('9. METAS'!$Q$20,INT((ROW()-14)/2),0)),"",OFFSET('9. METAS'!$Q$20,INT((ROW()-14)/2),0)))</f>
        <v/>
      </c>
      <c r="K388" s="245" t="str">
        <f ca="1">IF(MOD(ROW()-13,2)=0,IF(ISBLANK(OFFSET('11. SEGUIMIENTO 2026'!$O$14,INT((ROW()-13)/2),0)),"",OFFSET('11. SEGUIMIENTO 2026'!$O$14,INT((ROW()-13)/2),0)),IF(ISBLANK(OFFSET('9. METAS'!$R$20,INT((ROW()-14)/2),0)),"",OFFSET('9. METAS'!$R$20,INT((ROW()-14)/2),0)))</f>
        <v/>
      </c>
      <c r="L388" s="245" t="str">
        <f ca="1">IF(MOD(ROW()-13,2)=0,IF(ISBLANK(OFFSET('11. SEGUIMIENTO 2026'!$P$14,INT((ROW()-13)/2),0)),"",OFFSET('11. SEGUIMIENTO 2026'!$P$14,INT((ROW()-13)/2),0)),IF(ISBLANK(OFFSET('9. METAS'!$S$20,INT((ROW()-14)/2),0)),"",OFFSET('9. METAS'!$S$20,INT((ROW()-14)/2),0)))</f>
        <v/>
      </c>
      <c r="M388" s="246" t="str">
        <f ca="1">IF(MOD(ROW()-13,2)=0,IF(ISBLANK(OFFSET('11. SEGUIMIENTO 2026'!$Q$14,INT((ROW()-13)/2),0)),"",OFFSET('11. SEGUIMIENTO 2026'!$Q$14,INT((ROW()-13)/2),0)),IF(ISBLANK(OFFSET('9. METAS'!$T$20,INT((ROW()-14)/2),0)),"",OFFSET('9. METAS'!$T$20,INT((ROW()-14)/2),0)))</f>
        <v/>
      </c>
      <c r="N388" s="1013"/>
      <c r="O388" s="1014"/>
      <c r="P388" s="1015"/>
    </row>
    <row r="389" spans="3:16">
      <c r="C389" s="1016" t="str">
        <f ca="1">IF(ISBLANK(OFFSET('5. Pp (3 años)'!$C$46,INT((ROW()-13)/2),0)),"",OFFSET('5. Pp (3 años)'!$C$46,INT((ROW()-13)/2),0))</f>
        <v>Componente</v>
      </c>
      <c r="D389" s="1018" t="str">
        <f ca="1">IF(ISBLANK(OFFSET('5. Pp (3 años)'!$D$46,INT((ROW()-13)/2),0)),"",OFFSET('5. Pp (3 años)'!$D$46,INT((ROW()-13)/2),0))</f>
        <v>4.1.1.1.32 Servicios de salud itinerante y programas de formación preventiva otorgados.</v>
      </c>
      <c r="E389" s="1018" t="str">
        <f ca="1">IF(ISBLANK(OFFSET('5. Pp (3 años)'!$E$46,INT((ROW()-13)/2),0)),"",OFFSET('5. Pp (3 años)'!$E$46,INT((ROW()-13)/2),0))</f>
        <v>PEAPC: Porcentaje de esquemas de atención primaria y capacidades de cuidado consolidados.</v>
      </c>
      <c r="F389" s="1021" t="str">
        <f ca="1">IF(ISBLANK(OFFSET('5. Pp (3 años)'!$K$46,INT((ROW()-13)/2),0)),"",OFFSET('5. Pp (3 años)'!$K$46,INT((ROW()-13)/2),0))</f>
        <v>Ascendente</v>
      </c>
      <c r="G389" s="1023" t="str">
        <f ca="1">IF(ISBLANK(OFFSET('5. Pp (3 años)'!$H$46,INT((ROW()-13)/2),0)),"",OFFSET('5. Pp (3 años)'!$H$46,INT((ROW()-13)/2),0))</f>
        <v>Trimestral</v>
      </c>
      <c r="H389" s="1002">
        <f ca="1">IF(ISBLANK(OFFSET('9. METAS'!$K$20,INT((ROW()-13)/2),0)),"",OFFSET('9. METAS'!$K$20,INT((ROW()-13)/2),0))</f>
        <v>100</v>
      </c>
      <c r="I389" s="1004"/>
      <c r="J389" s="244">
        <f ca="1">IF(MOD(ROW()-13,2)=0,IF(ISBLANK(OFFSET('11. SEGUIMIENTO 2026'!$N$14,INT((ROW()-13)/2),0)),"",OFFSET('11. SEGUIMIENTO 2026'!$N$14,INT((ROW()-13)/2),0)),IF(ISBLANK(OFFSET('9. METAS'!$Q$20,INT((ROW()-14)/2),0)),"",OFFSET('9. METAS'!$Q$20,INT((ROW()-14)/2),0)))</f>
        <v>25</v>
      </c>
      <c r="K389" s="245" t="str">
        <f ca="1">IF(MOD(ROW()-13,2)=0,IF(ISBLANK(OFFSET('11. SEGUIMIENTO 2026'!$O$14,INT((ROW()-13)/2),0)),"",OFFSET('11. SEGUIMIENTO 2026'!$O$14,INT((ROW()-13)/2),0)),IF(ISBLANK(OFFSET('9. METAS'!$R$20,INT((ROW()-14)/2),0)),"",OFFSET('9. METAS'!$R$20,INT((ROW()-14)/2),0)))</f>
        <v/>
      </c>
      <c r="L389" s="245" t="str">
        <f ca="1">IF(MOD(ROW()-13,2)=0,IF(ISBLANK(OFFSET('11. SEGUIMIENTO 2026'!$P$14,INT((ROW()-13)/2),0)),"",OFFSET('11. SEGUIMIENTO 2026'!$P$14,INT((ROW()-13)/2),0)),IF(ISBLANK(OFFSET('9. METAS'!$S$20,INT((ROW()-14)/2),0)),"",OFFSET('9. METAS'!$S$20,INT((ROW()-14)/2),0)))</f>
        <v/>
      </c>
      <c r="M389" s="246" t="str">
        <f ca="1">IF(MOD(ROW()-13,2)=0,IF(ISBLANK(OFFSET('11. SEGUIMIENTO 2026'!$Q$14,INT((ROW()-13)/2),0)),"",OFFSET('11. SEGUIMIENTO 2026'!$Q$14,INT((ROW()-13)/2),0)),IF(ISBLANK(OFFSET('9. METAS'!$T$20,INT((ROW()-14)/2),0)),"",OFFSET('9. METAS'!$T$20,INT((ROW()-14)/2),0)))</f>
        <v/>
      </c>
      <c r="N389" s="1006">
        <f t="shared" ref="N389" ca="1" si="372">IFERROR(J389/J390,"ND")</f>
        <v>1</v>
      </c>
      <c r="O389" s="1008" t="str">
        <f t="shared" ref="O389" ca="1" si="373">IFERROR(((J389+K389+L389)/H389),"ND")</f>
        <v>ND</v>
      </c>
      <c r="P389" s="1010"/>
    </row>
    <row r="390" spans="3:16">
      <c r="C390" s="1025"/>
      <c r="D390" s="1018"/>
      <c r="E390" s="1018"/>
      <c r="F390" s="1021"/>
      <c r="G390" s="1023"/>
      <c r="H390" s="1002"/>
      <c r="I390" s="1012"/>
      <c r="J390" s="244">
        <f ca="1">IF(MOD(ROW()-13,2)=0,IF(ISBLANK(OFFSET('11. SEGUIMIENTO 2026'!$N$14,INT((ROW()-13)/2),0)),"",OFFSET('11. SEGUIMIENTO 2026'!$N$14,INT((ROW()-13)/2),0)),IF(ISBLANK(OFFSET('9. METAS'!$Q$20,INT((ROW()-14)/2),0)),"",OFFSET('9. METAS'!$Q$20,INT((ROW()-14)/2),0)))</f>
        <v>25</v>
      </c>
      <c r="K390" s="245">
        <f ca="1">IF(MOD(ROW()-13,2)=0,IF(ISBLANK(OFFSET('11. SEGUIMIENTO 2026'!$O$14,INT((ROW()-13)/2),0)),"",OFFSET('11. SEGUIMIENTO 2026'!$O$14,INT((ROW()-13)/2),0)),IF(ISBLANK(OFFSET('9. METAS'!$R$20,INT((ROW()-14)/2),0)),"",OFFSET('9. METAS'!$R$20,INT((ROW()-14)/2),0)))</f>
        <v>25</v>
      </c>
      <c r="L390" s="245">
        <f ca="1">IF(MOD(ROW()-13,2)=0,IF(ISBLANK(OFFSET('11. SEGUIMIENTO 2026'!$P$14,INT((ROW()-13)/2),0)),"",OFFSET('11. SEGUIMIENTO 2026'!$P$14,INT((ROW()-13)/2),0)),IF(ISBLANK(OFFSET('9. METAS'!$S$20,INT((ROW()-14)/2),0)),"",OFFSET('9. METAS'!$S$20,INT((ROW()-14)/2),0)))</f>
        <v>25</v>
      </c>
      <c r="M390" s="246">
        <f ca="1">IF(MOD(ROW()-13,2)=0,IF(ISBLANK(OFFSET('11. SEGUIMIENTO 2026'!$Q$14,INT((ROW()-13)/2),0)),"",OFFSET('11. SEGUIMIENTO 2026'!$Q$14,INT((ROW()-13)/2),0)),IF(ISBLANK(OFFSET('9. METAS'!$T$20,INT((ROW()-14)/2),0)),"",OFFSET('9. METAS'!$T$20,INT((ROW()-14)/2),0)))</f>
        <v>25</v>
      </c>
      <c r="N390" s="1013"/>
      <c r="O390" s="1014"/>
      <c r="P390" s="1015"/>
    </row>
    <row r="391" spans="3:16">
      <c r="C391" s="1016" t="str">
        <f ca="1">IF(ISBLANK(OFFSET('5. Pp (3 años)'!$C$46,INT((ROW()-13)/2),0)),"",OFFSET('5. Pp (3 años)'!$C$46,INT((ROW()-13)/2),0))</f>
        <v>Actividad</v>
      </c>
      <c r="D391" s="1018" t="str">
        <f ca="1">IF(ISBLANK(OFFSET('5. Pp (3 años)'!$D$46,INT((ROW()-13)/2),0)),"",OFFSET('5. Pp (3 años)'!$D$46,INT((ROW()-13)/2),0))</f>
        <v>4.1.1.1.32.1 Despliegue operativo de brigadas integrales para la prevención, diagnóstico y promoción de la salud comunitaria.</v>
      </c>
      <c r="E391" s="1018" t="str">
        <f ca="1">IF(ISBLANK(OFFSET('5. Pp (3 años)'!$E$46,INT((ROW()-13)/2),0)),"",OFFSET('5. Pp (3 años)'!$E$46,INT((ROW()-13)/2),0))</f>
        <v>PBJSR: Porcentaje de brigadas y jornadas de salud realizadas.</v>
      </c>
      <c r="F391" s="1021" t="str">
        <f ca="1">IF(ISBLANK(OFFSET('5. Pp (3 años)'!$K$46,INT((ROW()-13)/2),0)),"",OFFSET('5. Pp (3 años)'!$K$46,INT((ROW()-13)/2),0))</f>
        <v>Ascendente</v>
      </c>
      <c r="G391" s="1023" t="str">
        <f ca="1">IF(ISBLANK(OFFSET('5. Pp (3 años)'!$H$46,INT((ROW()-13)/2),0)),"",OFFSET('5. Pp (3 años)'!$H$46,INT((ROW()-13)/2),0))</f>
        <v>Trimestral</v>
      </c>
      <c r="H391" s="1002">
        <f ca="1">IF(ISBLANK(OFFSET('9. METAS'!$K$20,INT((ROW()-13)/2),0)),"",OFFSET('9. METAS'!$K$20,INT((ROW()-13)/2),0))</f>
        <v>225</v>
      </c>
      <c r="I391" s="1004"/>
      <c r="J391" s="244">
        <f ca="1">IF(MOD(ROW()-13,2)=0,IF(ISBLANK(OFFSET('11. SEGUIMIENTO 2026'!$N$14,INT((ROW()-13)/2),0)),"",OFFSET('11. SEGUIMIENTO 2026'!$N$14,INT((ROW()-13)/2),0)),IF(ISBLANK(OFFSET('9. METAS'!$Q$20,INT((ROW()-14)/2),0)),"",OFFSET('9. METAS'!$Q$20,INT((ROW()-14)/2),0)))</f>
        <v>112</v>
      </c>
      <c r="K391" s="245" t="str">
        <f ca="1">IF(MOD(ROW()-13,2)=0,IF(ISBLANK(OFFSET('11. SEGUIMIENTO 2026'!$O$14,INT((ROW()-13)/2),0)),"",OFFSET('11. SEGUIMIENTO 2026'!$O$14,INT((ROW()-13)/2),0)),IF(ISBLANK(OFFSET('9. METAS'!$R$20,INT((ROW()-14)/2),0)),"",OFFSET('9. METAS'!$R$20,INT((ROW()-14)/2),0)))</f>
        <v/>
      </c>
      <c r="L391" s="245" t="str">
        <f ca="1">IF(MOD(ROW()-13,2)=0,IF(ISBLANK(OFFSET('11. SEGUIMIENTO 2026'!$P$14,INT((ROW()-13)/2),0)),"",OFFSET('11. SEGUIMIENTO 2026'!$P$14,INT((ROW()-13)/2),0)),IF(ISBLANK(OFFSET('9. METAS'!$S$20,INT((ROW()-14)/2),0)),"",OFFSET('9. METAS'!$S$20,INT((ROW()-14)/2),0)))</f>
        <v/>
      </c>
      <c r="M391" s="246" t="str">
        <f ca="1">IF(MOD(ROW()-13,2)=0,IF(ISBLANK(OFFSET('11. SEGUIMIENTO 2026'!$Q$14,INT((ROW()-13)/2),0)),"",OFFSET('11. SEGUIMIENTO 2026'!$Q$14,INT((ROW()-13)/2),0)),IF(ISBLANK(OFFSET('9. METAS'!$T$20,INT((ROW()-14)/2),0)),"",OFFSET('9. METAS'!$T$20,INT((ROW()-14)/2),0)))</f>
        <v/>
      </c>
      <c r="N391" s="1006">
        <f t="shared" ref="N391" ca="1" si="374">IFERROR(J391/J392,"ND")</f>
        <v>1.8666666666666667</v>
      </c>
      <c r="O391" s="1008" t="str">
        <f t="shared" ref="O391" ca="1" si="375">IFERROR(((J391+K391+L391)/H391),"ND")</f>
        <v>ND</v>
      </c>
      <c r="P391" s="1010"/>
    </row>
    <row r="392" spans="3:16">
      <c r="C392" s="1025"/>
      <c r="D392" s="1018"/>
      <c r="E392" s="1018"/>
      <c r="F392" s="1021"/>
      <c r="G392" s="1023"/>
      <c r="H392" s="1002"/>
      <c r="I392" s="1012"/>
      <c r="J392" s="244">
        <f ca="1">IF(MOD(ROW()-13,2)=0,IF(ISBLANK(OFFSET('11. SEGUIMIENTO 2026'!$N$14,INT((ROW()-13)/2),0)),"",OFFSET('11. SEGUIMIENTO 2026'!$N$14,INT((ROW()-13)/2),0)),IF(ISBLANK(OFFSET('9. METAS'!$Q$20,INT((ROW()-14)/2),0)),"",OFFSET('9. METAS'!$Q$20,INT((ROW()-14)/2),0)))</f>
        <v>60</v>
      </c>
      <c r="K392" s="245">
        <f ca="1">IF(MOD(ROW()-13,2)=0,IF(ISBLANK(OFFSET('11. SEGUIMIENTO 2026'!$O$14,INT((ROW()-13)/2),0)),"",OFFSET('11. SEGUIMIENTO 2026'!$O$14,INT((ROW()-13)/2),0)),IF(ISBLANK(OFFSET('9. METAS'!$R$20,INT((ROW()-14)/2),0)),"",OFFSET('9. METAS'!$R$20,INT((ROW()-14)/2),0)))</f>
        <v>60</v>
      </c>
      <c r="L392" s="245">
        <f ca="1">IF(MOD(ROW()-13,2)=0,IF(ISBLANK(OFFSET('11. SEGUIMIENTO 2026'!$P$14,INT((ROW()-13)/2),0)),"",OFFSET('11. SEGUIMIENTO 2026'!$P$14,INT((ROW()-13)/2),0)),IF(ISBLANK(OFFSET('9. METAS'!$S$20,INT((ROW()-14)/2),0)),"",OFFSET('9. METAS'!$S$20,INT((ROW()-14)/2),0)))</f>
        <v>50</v>
      </c>
      <c r="M392" s="246">
        <f ca="1">IF(MOD(ROW()-13,2)=0,IF(ISBLANK(OFFSET('11. SEGUIMIENTO 2026'!$Q$14,INT((ROW()-13)/2),0)),"",OFFSET('11. SEGUIMIENTO 2026'!$Q$14,INT((ROW()-13)/2),0)),IF(ISBLANK(OFFSET('9. METAS'!$T$20,INT((ROW()-14)/2),0)),"",OFFSET('9. METAS'!$T$20,INT((ROW()-14)/2),0)))</f>
        <v>55</v>
      </c>
      <c r="N392" s="1013"/>
      <c r="O392" s="1014"/>
      <c r="P392" s="1015"/>
    </row>
    <row r="393" spans="3:16">
      <c r="C393" s="1016" t="str">
        <f ca="1">IF(ISBLANK(OFFSET('5. Pp (3 años)'!$C$46,INT((ROW()-13)/2),0)),"",OFFSET('5. Pp (3 años)'!$C$46,INT((ROW()-13)/2),0))</f>
        <v>Actividad</v>
      </c>
      <c r="D393" s="1018" t="str">
        <f ca="1">IF(ISBLANK(OFFSET('5. Pp (3 años)'!$D$46,INT((ROW()-13)/2),0)),"",OFFSET('5. Pp (3 años)'!$D$46,INT((ROW()-13)/2),0))</f>
        <v>4.1.1.1.32.2 Impartición de talleres formativos y jornadas de atención preventiva para el fortalecimiento de las capacidades de cuidado.</v>
      </c>
      <c r="E393" s="1018" t="str">
        <f ca="1">IF(ISBLANK(OFFSET('5. Pp (3 años)'!$E$46,INT((ROW()-13)/2),0)),"",OFFSET('5. Pp (3 años)'!$E$46,INT((ROW()-13)/2),0))</f>
        <v>PSFCE: Porcentaje de sesiones formativas y campañas de salud ejecutadas</v>
      </c>
      <c r="F393" s="1021" t="str">
        <f ca="1">IF(ISBLANK(OFFSET('5. Pp (3 años)'!$K$46,INT((ROW()-13)/2),0)),"",OFFSET('5. Pp (3 años)'!$K$46,INT((ROW()-13)/2),0))</f>
        <v>Ascendente</v>
      </c>
      <c r="G393" s="1023" t="str">
        <f ca="1">IF(ISBLANK(OFFSET('5. Pp (3 años)'!$H$46,INT((ROW()-13)/2),0)),"",OFFSET('5. Pp (3 años)'!$H$46,INT((ROW()-13)/2),0))</f>
        <v>Trimestral</v>
      </c>
      <c r="H393" s="1002">
        <f ca="1">IF(ISBLANK(OFFSET('9. METAS'!$K$20,INT((ROW()-13)/2),0)),"",OFFSET('9. METAS'!$K$20,INT((ROW()-13)/2),0))</f>
        <v>20</v>
      </c>
      <c r="I393" s="1004"/>
      <c r="J393" s="244">
        <f ca="1">IF(MOD(ROW()-13,2)=0,IF(ISBLANK(OFFSET('11. SEGUIMIENTO 2026'!$N$14,INT((ROW()-13)/2),0)),"",OFFSET('11. SEGUIMIENTO 2026'!$N$14,INT((ROW()-13)/2),0)),IF(ISBLANK(OFFSET('9. METAS'!$Q$20,INT((ROW()-14)/2),0)),"",OFFSET('9. METAS'!$Q$20,INT((ROW()-14)/2),0)))</f>
        <v>5</v>
      </c>
      <c r="K393" s="245" t="str">
        <f ca="1">IF(MOD(ROW()-13,2)=0,IF(ISBLANK(OFFSET('11. SEGUIMIENTO 2026'!$O$14,INT((ROW()-13)/2),0)),"",OFFSET('11. SEGUIMIENTO 2026'!$O$14,INT((ROW()-13)/2),0)),IF(ISBLANK(OFFSET('9. METAS'!$R$20,INT((ROW()-14)/2),0)),"",OFFSET('9. METAS'!$R$20,INT((ROW()-14)/2),0)))</f>
        <v/>
      </c>
      <c r="L393" s="245" t="str">
        <f ca="1">IF(MOD(ROW()-13,2)=0,IF(ISBLANK(OFFSET('11. SEGUIMIENTO 2026'!$P$14,INT((ROW()-13)/2),0)),"",OFFSET('11. SEGUIMIENTO 2026'!$P$14,INT((ROW()-13)/2),0)),IF(ISBLANK(OFFSET('9. METAS'!$S$20,INT((ROW()-14)/2),0)),"",OFFSET('9. METAS'!$S$20,INT((ROW()-14)/2),0)))</f>
        <v/>
      </c>
      <c r="M393" s="246" t="str">
        <f ca="1">IF(MOD(ROW()-13,2)=0,IF(ISBLANK(OFFSET('11. SEGUIMIENTO 2026'!$Q$14,INT((ROW()-13)/2),0)),"",OFFSET('11. SEGUIMIENTO 2026'!$Q$14,INT((ROW()-13)/2),0)),IF(ISBLANK(OFFSET('9. METAS'!$T$20,INT((ROW()-14)/2),0)),"",OFFSET('9. METAS'!$T$20,INT((ROW()-14)/2),0)))</f>
        <v/>
      </c>
      <c r="N393" s="1006">
        <f t="shared" ref="N393" ca="1" si="376">IFERROR(J393/J394,"ND")</f>
        <v>1</v>
      </c>
      <c r="O393" s="1008" t="str">
        <f t="shared" ref="O393" ca="1" si="377">IFERROR(((J393+K393+L393)/H393),"ND")</f>
        <v>ND</v>
      </c>
      <c r="P393" s="1010"/>
    </row>
    <row r="394" spans="3:16">
      <c r="C394" s="1025"/>
      <c r="D394" s="1018"/>
      <c r="E394" s="1018"/>
      <c r="F394" s="1021"/>
      <c r="G394" s="1023"/>
      <c r="H394" s="1002"/>
      <c r="I394" s="1012"/>
      <c r="J394" s="244">
        <f ca="1">IF(MOD(ROW()-13,2)=0,IF(ISBLANK(OFFSET('11. SEGUIMIENTO 2026'!$N$14,INT((ROW()-13)/2),0)),"",OFFSET('11. SEGUIMIENTO 2026'!$N$14,INT((ROW()-13)/2),0)),IF(ISBLANK(OFFSET('9. METAS'!$Q$20,INT((ROW()-14)/2),0)),"",OFFSET('9. METAS'!$Q$20,INT((ROW()-14)/2),0)))</f>
        <v>5</v>
      </c>
      <c r="K394" s="245">
        <f ca="1">IF(MOD(ROW()-13,2)=0,IF(ISBLANK(OFFSET('11. SEGUIMIENTO 2026'!$O$14,INT((ROW()-13)/2),0)),"",OFFSET('11. SEGUIMIENTO 2026'!$O$14,INT((ROW()-13)/2),0)),IF(ISBLANK(OFFSET('9. METAS'!$R$20,INT((ROW()-14)/2),0)),"",OFFSET('9. METAS'!$R$20,INT((ROW()-14)/2),0)))</f>
        <v>5</v>
      </c>
      <c r="L394" s="245">
        <f ca="1">IF(MOD(ROW()-13,2)=0,IF(ISBLANK(OFFSET('11. SEGUIMIENTO 2026'!$P$14,INT((ROW()-13)/2),0)),"",OFFSET('11. SEGUIMIENTO 2026'!$P$14,INT((ROW()-13)/2),0)),IF(ISBLANK(OFFSET('9. METAS'!$S$20,INT((ROW()-14)/2),0)),"",OFFSET('9. METAS'!$S$20,INT((ROW()-14)/2),0)))</f>
        <v>5</v>
      </c>
      <c r="M394" s="246">
        <f ca="1">IF(MOD(ROW()-13,2)=0,IF(ISBLANK(OFFSET('11. SEGUIMIENTO 2026'!$Q$14,INT((ROW()-13)/2),0)),"",OFFSET('11. SEGUIMIENTO 2026'!$Q$14,INT((ROW()-13)/2),0)),IF(ISBLANK(OFFSET('9. METAS'!$T$20,INT((ROW()-14)/2),0)),"",OFFSET('9. METAS'!$T$20,INT((ROW()-14)/2),0)))</f>
        <v>5</v>
      </c>
      <c r="N394" s="1013"/>
      <c r="O394" s="1014"/>
      <c r="P394" s="1015"/>
    </row>
    <row r="395" spans="3:16">
      <c r="C395" s="1016" t="str">
        <f ca="1">IF(ISBLANK(OFFSET('5. Pp (3 años)'!$C$46,INT((ROW()-13)/2),0)),"",OFFSET('5. Pp (3 años)'!$C$46,INT((ROW()-13)/2),0))</f>
        <v>Actividad</v>
      </c>
      <c r="D395" s="1018" t="str">
        <f ca="1">IF(ISBLANK(OFFSET('5. Pp (3 años)'!$D$46,INT((ROW()-13)/2),0)),"",OFFSET('5. Pp (3 años)'!$D$46,INT((ROW()-13)/2),0))</f>
        <v/>
      </c>
      <c r="E395" s="1018" t="str">
        <f ca="1">IF(ISBLANK(OFFSET('5. Pp (3 años)'!$E$46,INT((ROW()-13)/2),0)),"",OFFSET('5. Pp (3 años)'!$E$46,INT((ROW()-13)/2),0))</f>
        <v/>
      </c>
      <c r="F395" s="1021" t="str">
        <f ca="1">IF(ISBLANK(OFFSET('5. Pp (3 años)'!$K$46,INT((ROW()-13)/2),0)),"",OFFSET('5. Pp (3 años)'!$K$46,INT((ROW()-13)/2),0))</f>
        <v/>
      </c>
      <c r="G395" s="1023" t="str">
        <f ca="1">IF(ISBLANK(OFFSET('5. Pp (3 años)'!$H$46,INT((ROW()-13)/2),0)),"",OFFSET('5. Pp (3 años)'!$H$46,INT((ROW()-13)/2),0))</f>
        <v/>
      </c>
      <c r="H395" s="1002" t="str">
        <f ca="1">IF(ISBLANK(OFFSET('9. METAS'!$K$20,INT((ROW()-13)/2),0)),"",OFFSET('9. METAS'!$K$20,INT((ROW()-13)/2),0))</f>
        <v/>
      </c>
      <c r="I395" s="1004"/>
      <c r="J395" s="244" t="str">
        <f ca="1">IF(MOD(ROW()-13,2)=0,IF(ISBLANK(OFFSET('11. SEGUIMIENTO 2026'!$N$14,INT((ROW()-13)/2),0)),"",OFFSET('11. SEGUIMIENTO 2026'!$N$14,INT((ROW()-13)/2),0)),IF(ISBLANK(OFFSET('9. METAS'!$Q$20,INT((ROW()-14)/2),0)),"",OFFSET('9. METAS'!$Q$20,INT((ROW()-14)/2),0)))</f>
        <v/>
      </c>
      <c r="K395" s="245" t="str">
        <f ca="1">IF(MOD(ROW()-13,2)=0,IF(ISBLANK(OFFSET('11. SEGUIMIENTO 2026'!$O$14,INT((ROW()-13)/2),0)),"",OFFSET('11. SEGUIMIENTO 2026'!$O$14,INT((ROW()-13)/2),0)),IF(ISBLANK(OFFSET('9. METAS'!$R$20,INT((ROW()-14)/2),0)),"",OFFSET('9. METAS'!$R$20,INT((ROW()-14)/2),0)))</f>
        <v/>
      </c>
      <c r="L395" s="245" t="str">
        <f ca="1">IF(MOD(ROW()-13,2)=0,IF(ISBLANK(OFFSET('11. SEGUIMIENTO 2026'!$P$14,INT((ROW()-13)/2),0)),"",OFFSET('11. SEGUIMIENTO 2026'!$P$14,INT((ROW()-13)/2),0)),IF(ISBLANK(OFFSET('9. METAS'!$S$20,INT((ROW()-14)/2),0)),"",OFFSET('9. METAS'!$S$20,INT((ROW()-14)/2),0)))</f>
        <v/>
      </c>
      <c r="M395" s="246" t="str">
        <f ca="1">IF(MOD(ROW()-13,2)=0,IF(ISBLANK(OFFSET('11. SEGUIMIENTO 2026'!$Q$14,INT((ROW()-13)/2),0)),"",OFFSET('11. SEGUIMIENTO 2026'!$Q$14,INT((ROW()-13)/2),0)),IF(ISBLANK(OFFSET('9. METAS'!$T$20,INT((ROW()-14)/2),0)),"",OFFSET('9. METAS'!$T$20,INT((ROW()-14)/2),0)))</f>
        <v/>
      </c>
      <c r="N395" s="1006" t="str">
        <f t="shared" ref="N395" ca="1" si="378">IFERROR(J395/J396,"ND")</f>
        <v>ND</v>
      </c>
      <c r="O395" s="1008" t="str">
        <f t="shared" ref="O395" ca="1" si="379">IFERROR(((J395+K395+L395)/H395),"ND")</f>
        <v>ND</v>
      </c>
      <c r="P395" s="1010"/>
    </row>
    <row r="396" spans="3:16">
      <c r="C396" s="1025"/>
      <c r="D396" s="1018"/>
      <c r="E396" s="1018"/>
      <c r="F396" s="1021"/>
      <c r="G396" s="1023"/>
      <c r="H396" s="1002"/>
      <c r="I396" s="1012"/>
      <c r="J396" s="244" t="str">
        <f ca="1">IF(MOD(ROW()-13,2)=0,IF(ISBLANK(OFFSET('11. SEGUIMIENTO 2026'!$N$14,INT((ROW()-13)/2),0)),"",OFFSET('11. SEGUIMIENTO 2026'!$N$14,INT((ROW()-13)/2),0)),IF(ISBLANK(OFFSET('9. METAS'!$Q$20,INT((ROW()-14)/2),0)),"",OFFSET('9. METAS'!$Q$20,INT((ROW()-14)/2),0)))</f>
        <v/>
      </c>
      <c r="K396" s="245" t="str">
        <f ca="1">IF(MOD(ROW()-13,2)=0,IF(ISBLANK(OFFSET('11. SEGUIMIENTO 2026'!$O$14,INT((ROW()-13)/2),0)),"",OFFSET('11. SEGUIMIENTO 2026'!$O$14,INT((ROW()-13)/2),0)),IF(ISBLANK(OFFSET('9. METAS'!$R$20,INT((ROW()-14)/2),0)),"",OFFSET('9. METAS'!$R$20,INT((ROW()-14)/2),0)))</f>
        <v/>
      </c>
      <c r="L396" s="245" t="str">
        <f ca="1">IF(MOD(ROW()-13,2)=0,IF(ISBLANK(OFFSET('11. SEGUIMIENTO 2026'!$P$14,INT((ROW()-13)/2),0)),"",OFFSET('11. SEGUIMIENTO 2026'!$P$14,INT((ROW()-13)/2),0)),IF(ISBLANK(OFFSET('9. METAS'!$S$20,INT((ROW()-14)/2),0)),"",OFFSET('9. METAS'!$S$20,INT((ROW()-14)/2),0)))</f>
        <v/>
      </c>
      <c r="M396" s="246" t="str">
        <f ca="1">IF(MOD(ROW()-13,2)=0,IF(ISBLANK(OFFSET('11. SEGUIMIENTO 2026'!$Q$14,INT((ROW()-13)/2),0)),"",OFFSET('11. SEGUIMIENTO 2026'!$Q$14,INT((ROW()-13)/2),0)),IF(ISBLANK(OFFSET('9. METAS'!$T$20,INT((ROW()-14)/2),0)),"",OFFSET('9. METAS'!$T$20,INT((ROW()-14)/2),0)))</f>
        <v/>
      </c>
      <c r="N396" s="1013"/>
      <c r="O396" s="1014"/>
      <c r="P396" s="1015"/>
    </row>
    <row r="397" spans="3:16">
      <c r="C397" s="1016" t="str">
        <f ca="1">IF(ISBLANK(OFFSET('5. Pp (3 años)'!$C$46,INT((ROW()-13)/2),0)),"",OFFSET('5. Pp (3 años)'!$C$46,INT((ROW()-13)/2),0))</f>
        <v>Actividad</v>
      </c>
      <c r="D397" s="1018" t="str">
        <f ca="1">IF(ISBLANK(OFFSET('5. Pp (3 años)'!$D$46,INT((ROW()-13)/2),0)),"",OFFSET('5. Pp (3 años)'!$D$46,INT((ROW()-13)/2),0))</f>
        <v/>
      </c>
      <c r="E397" s="1018" t="str">
        <f ca="1">IF(ISBLANK(OFFSET('5. Pp (3 años)'!$E$46,INT((ROW()-13)/2),0)),"",OFFSET('5. Pp (3 años)'!$E$46,INT((ROW()-13)/2),0))</f>
        <v/>
      </c>
      <c r="F397" s="1021" t="str">
        <f ca="1">IF(ISBLANK(OFFSET('5. Pp (3 años)'!$K$46,INT((ROW()-13)/2),0)),"",OFFSET('5. Pp (3 años)'!$K$46,INT((ROW()-13)/2),0))</f>
        <v/>
      </c>
      <c r="G397" s="1023" t="str">
        <f ca="1">IF(ISBLANK(OFFSET('5. Pp (3 años)'!$H$46,INT((ROW()-13)/2),0)),"",OFFSET('5. Pp (3 años)'!$H$46,INT((ROW()-13)/2),0))</f>
        <v/>
      </c>
      <c r="H397" s="1002" t="str">
        <f ca="1">IF(ISBLANK(OFFSET('9. METAS'!$K$20,INT((ROW()-13)/2),0)),"",OFFSET('9. METAS'!$K$20,INT((ROW()-13)/2),0))</f>
        <v/>
      </c>
      <c r="I397" s="1004"/>
      <c r="J397" s="244" t="str">
        <f ca="1">IF(MOD(ROW()-13,2)=0,IF(ISBLANK(OFFSET('11. SEGUIMIENTO 2026'!$N$14,INT((ROW()-13)/2),0)),"",OFFSET('11. SEGUIMIENTO 2026'!$N$14,INT((ROW()-13)/2),0)),IF(ISBLANK(OFFSET('9. METAS'!$Q$20,INT((ROW()-14)/2),0)),"",OFFSET('9. METAS'!$Q$20,INT((ROW()-14)/2),0)))</f>
        <v/>
      </c>
      <c r="K397" s="245" t="str">
        <f ca="1">IF(MOD(ROW()-13,2)=0,IF(ISBLANK(OFFSET('11. SEGUIMIENTO 2026'!$O$14,INT((ROW()-13)/2),0)),"",OFFSET('11. SEGUIMIENTO 2026'!$O$14,INT((ROW()-13)/2),0)),IF(ISBLANK(OFFSET('9. METAS'!$R$20,INT((ROW()-14)/2),0)),"",OFFSET('9. METAS'!$R$20,INT((ROW()-14)/2),0)))</f>
        <v/>
      </c>
      <c r="L397" s="245" t="str">
        <f ca="1">IF(MOD(ROW()-13,2)=0,IF(ISBLANK(OFFSET('11. SEGUIMIENTO 2026'!$P$14,INT((ROW()-13)/2),0)),"",OFFSET('11. SEGUIMIENTO 2026'!$P$14,INT((ROW()-13)/2),0)),IF(ISBLANK(OFFSET('9. METAS'!$S$20,INT((ROW()-14)/2),0)),"",OFFSET('9. METAS'!$S$20,INT((ROW()-14)/2),0)))</f>
        <v/>
      </c>
      <c r="M397" s="246" t="str">
        <f ca="1">IF(MOD(ROW()-13,2)=0,IF(ISBLANK(OFFSET('11. SEGUIMIENTO 2026'!$Q$14,INT((ROW()-13)/2),0)),"",OFFSET('11. SEGUIMIENTO 2026'!$Q$14,INT((ROW()-13)/2),0)),IF(ISBLANK(OFFSET('9. METAS'!$T$20,INT((ROW()-14)/2),0)),"",OFFSET('9. METAS'!$T$20,INT((ROW()-14)/2),0)))</f>
        <v/>
      </c>
      <c r="N397" s="1006" t="str">
        <f t="shared" ref="N397" ca="1" si="380">IFERROR(J397/J398,"ND")</f>
        <v>ND</v>
      </c>
      <c r="O397" s="1008" t="str">
        <f t="shared" ref="O397" ca="1" si="381">IFERROR(((J397+K397+L397)/H397),"ND")</f>
        <v>ND</v>
      </c>
      <c r="P397" s="1010"/>
    </row>
    <row r="398" spans="3:16">
      <c r="C398" s="1025"/>
      <c r="D398" s="1018"/>
      <c r="E398" s="1018"/>
      <c r="F398" s="1021"/>
      <c r="G398" s="1023"/>
      <c r="H398" s="1002"/>
      <c r="I398" s="1012"/>
      <c r="J398" s="244" t="str">
        <f ca="1">IF(MOD(ROW()-13,2)=0,IF(ISBLANK(OFFSET('11. SEGUIMIENTO 2026'!$N$14,INT((ROW()-13)/2),0)),"",OFFSET('11. SEGUIMIENTO 2026'!$N$14,INT((ROW()-13)/2),0)),IF(ISBLANK(OFFSET('9. METAS'!$Q$20,INT((ROW()-14)/2),0)),"",OFFSET('9. METAS'!$Q$20,INT((ROW()-14)/2),0)))</f>
        <v/>
      </c>
      <c r="K398" s="245" t="str">
        <f ca="1">IF(MOD(ROW()-13,2)=0,IF(ISBLANK(OFFSET('11. SEGUIMIENTO 2026'!$O$14,INT((ROW()-13)/2),0)),"",OFFSET('11. SEGUIMIENTO 2026'!$O$14,INT((ROW()-13)/2),0)),IF(ISBLANK(OFFSET('9. METAS'!$R$20,INT((ROW()-14)/2),0)),"",OFFSET('9. METAS'!$R$20,INT((ROW()-14)/2),0)))</f>
        <v/>
      </c>
      <c r="L398" s="245" t="str">
        <f ca="1">IF(MOD(ROW()-13,2)=0,IF(ISBLANK(OFFSET('11. SEGUIMIENTO 2026'!$P$14,INT((ROW()-13)/2),0)),"",OFFSET('11. SEGUIMIENTO 2026'!$P$14,INT((ROW()-13)/2),0)),IF(ISBLANK(OFFSET('9. METAS'!$S$20,INT((ROW()-14)/2),0)),"",OFFSET('9. METAS'!$S$20,INT((ROW()-14)/2),0)))</f>
        <v/>
      </c>
      <c r="M398" s="246" t="str">
        <f ca="1">IF(MOD(ROW()-13,2)=0,IF(ISBLANK(OFFSET('11. SEGUIMIENTO 2026'!$Q$14,INT((ROW()-13)/2),0)),"",OFFSET('11. SEGUIMIENTO 2026'!$Q$14,INT((ROW()-13)/2),0)),IF(ISBLANK(OFFSET('9. METAS'!$T$20,INT((ROW()-14)/2),0)),"",OFFSET('9. METAS'!$T$20,INT((ROW()-14)/2),0)))</f>
        <v/>
      </c>
      <c r="N398" s="1013"/>
      <c r="O398" s="1014"/>
      <c r="P398" s="1015"/>
    </row>
    <row r="399" spans="3:16">
      <c r="C399" s="1016" t="str">
        <f ca="1">IF(ISBLANK(OFFSET('5. Pp (3 años)'!$C$46,INT((ROW()-13)/2),0)),"",OFFSET('5. Pp (3 años)'!$C$46,INT((ROW()-13)/2),0))</f>
        <v>Actividad</v>
      </c>
      <c r="D399" s="1018" t="str">
        <f ca="1">IF(ISBLANK(OFFSET('5. Pp (3 años)'!$D$46,INT((ROW()-13)/2),0)),"",OFFSET('5. Pp (3 años)'!$D$46,INT((ROW()-13)/2),0))</f>
        <v/>
      </c>
      <c r="E399" s="1018" t="str">
        <f ca="1">IF(ISBLANK(OFFSET('5. Pp (3 años)'!$E$46,INT((ROW()-13)/2),0)),"",OFFSET('5. Pp (3 años)'!$E$46,INT((ROW()-13)/2),0))</f>
        <v/>
      </c>
      <c r="F399" s="1021" t="str">
        <f ca="1">IF(ISBLANK(OFFSET('5. Pp (3 años)'!$K$46,INT((ROW()-13)/2),0)),"",OFFSET('5. Pp (3 años)'!$K$46,INT((ROW()-13)/2),0))</f>
        <v/>
      </c>
      <c r="G399" s="1023" t="str">
        <f ca="1">IF(ISBLANK(OFFSET('5. Pp (3 años)'!$H$46,INT((ROW()-13)/2),0)),"",OFFSET('5. Pp (3 años)'!$H$46,INT((ROW()-13)/2),0))</f>
        <v/>
      </c>
      <c r="H399" s="1002" t="str">
        <f ca="1">IF(ISBLANK(OFFSET('9. METAS'!$K$20,INT((ROW()-13)/2),0)),"",OFFSET('9. METAS'!$K$20,INT((ROW()-13)/2),0))</f>
        <v/>
      </c>
      <c r="I399" s="1004"/>
      <c r="J399" s="244" t="str">
        <f ca="1">IF(MOD(ROW()-13,2)=0,IF(ISBLANK(OFFSET('11. SEGUIMIENTO 2026'!$N$14,INT((ROW()-13)/2),0)),"",OFFSET('11. SEGUIMIENTO 2026'!$N$14,INT((ROW()-13)/2),0)),IF(ISBLANK(OFFSET('9. METAS'!$Q$20,INT((ROW()-14)/2),0)),"",OFFSET('9. METAS'!$Q$20,INT((ROW()-14)/2),0)))</f>
        <v/>
      </c>
      <c r="K399" s="245" t="str">
        <f ca="1">IF(MOD(ROW()-13,2)=0,IF(ISBLANK(OFFSET('11. SEGUIMIENTO 2026'!$O$14,INT((ROW()-13)/2),0)),"",OFFSET('11. SEGUIMIENTO 2026'!$O$14,INT((ROW()-13)/2),0)),IF(ISBLANK(OFFSET('9. METAS'!$R$20,INT((ROW()-14)/2),0)),"",OFFSET('9. METAS'!$R$20,INT((ROW()-14)/2),0)))</f>
        <v/>
      </c>
      <c r="L399" s="245" t="str">
        <f ca="1">IF(MOD(ROW()-13,2)=0,IF(ISBLANK(OFFSET('11. SEGUIMIENTO 2026'!$P$14,INT((ROW()-13)/2),0)),"",OFFSET('11. SEGUIMIENTO 2026'!$P$14,INT((ROW()-13)/2),0)),IF(ISBLANK(OFFSET('9. METAS'!$S$20,INT((ROW()-14)/2),0)),"",OFFSET('9. METAS'!$S$20,INT((ROW()-14)/2),0)))</f>
        <v/>
      </c>
      <c r="M399" s="246" t="str">
        <f ca="1">IF(MOD(ROW()-13,2)=0,IF(ISBLANK(OFFSET('11. SEGUIMIENTO 2026'!$Q$14,INT((ROW()-13)/2),0)),"",OFFSET('11. SEGUIMIENTO 2026'!$Q$14,INT((ROW()-13)/2),0)),IF(ISBLANK(OFFSET('9. METAS'!$T$20,INT((ROW()-14)/2),0)),"",OFFSET('9. METAS'!$T$20,INT((ROW()-14)/2),0)))</f>
        <v/>
      </c>
      <c r="N399" s="1006" t="str">
        <f t="shared" ref="N399" ca="1" si="382">IFERROR(J399/J400,"ND")</f>
        <v>ND</v>
      </c>
      <c r="O399" s="1008" t="str">
        <f t="shared" ref="O399" ca="1" si="383">IFERROR(((J399+K399+L399)/H399),"ND")</f>
        <v>ND</v>
      </c>
      <c r="P399" s="1010"/>
    </row>
    <row r="400" spans="3:16">
      <c r="C400" s="1025"/>
      <c r="D400" s="1018"/>
      <c r="E400" s="1018"/>
      <c r="F400" s="1021"/>
      <c r="G400" s="1023"/>
      <c r="H400" s="1002"/>
      <c r="I400" s="1012"/>
      <c r="J400" s="244" t="str">
        <f ca="1">IF(MOD(ROW()-13,2)=0,IF(ISBLANK(OFFSET('11. SEGUIMIENTO 2026'!$N$14,INT((ROW()-13)/2),0)),"",OFFSET('11. SEGUIMIENTO 2026'!$N$14,INT((ROW()-13)/2),0)),IF(ISBLANK(OFFSET('9. METAS'!$Q$20,INT((ROW()-14)/2),0)),"",OFFSET('9. METAS'!$Q$20,INT((ROW()-14)/2),0)))</f>
        <v/>
      </c>
      <c r="K400" s="245" t="str">
        <f ca="1">IF(MOD(ROW()-13,2)=0,IF(ISBLANK(OFFSET('11. SEGUIMIENTO 2026'!$O$14,INT((ROW()-13)/2),0)),"",OFFSET('11. SEGUIMIENTO 2026'!$O$14,INT((ROW()-13)/2),0)),IF(ISBLANK(OFFSET('9. METAS'!$R$20,INT((ROW()-14)/2),0)),"",OFFSET('9. METAS'!$R$20,INT((ROW()-14)/2),0)))</f>
        <v/>
      </c>
      <c r="L400" s="245" t="str">
        <f ca="1">IF(MOD(ROW()-13,2)=0,IF(ISBLANK(OFFSET('11. SEGUIMIENTO 2026'!$P$14,INT((ROW()-13)/2),0)),"",OFFSET('11. SEGUIMIENTO 2026'!$P$14,INT((ROW()-13)/2),0)),IF(ISBLANK(OFFSET('9. METAS'!$S$20,INT((ROW()-14)/2),0)),"",OFFSET('9. METAS'!$S$20,INT((ROW()-14)/2),0)))</f>
        <v/>
      </c>
      <c r="M400" s="246" t="str">
        <f ca="1">IF(MOD(ROW()-13,2)=0,IF(ISBLANK(OFFSET('11. SEGUIMIENTO 2026'!$Q$14,INT((ROW()-13)/2),0)),"",OFFSET('11. SEGUIMIENTO 2026'!$Q$14,INT((ROW()-13)/2),0)),IF(ISBLANK(OFFSET('9. METAS'!$T$20,INT((ROW()-14)/2),0)),"",OFFSET('9. METAS'!$T$20,INT((ROW()-14)/2),0)))</f>
        <v/>
      </c>
      <c r="N400" s="1013"/>
      <c r="O400" s="1014"/>
      <c r="P400" s="1015"/>
    </row>
    <row r="401" spans="3:16">
      <c r="C401" s="1016" t="str">
        <f ca="1">IF(ISBLANK(OFFSET('5. Pp (3 años)'!$C$46,INT((ROW()-13)/2),0)),"",OFFSET('5. Pp (3 años)'!$C$46,INT((ROW()-13)/2),0))</f>
        <v>Componente</v>
      </c>
      <c r="D401" s="1018" t="str">
        <f ca="1">IF(ISBLANK(OFFSET('5. Pp (3 años)'!$D$46,INT((ROW()-13)/2),0)),"",OFFSET('5. Pp (3 años)'!$D$46,INT((ROW()-13)/2),0))</f>
        <v>4.1.1.1.33  Servicios de atención médica primaria, especialidades básicas y traslados programados otorgados.</v>
      </c>
      <c r="E401" s="1018" t="str">
        <f ca="1">IF(ISBLANK(OFFSET('5. Pp (3 años)'!$E$46,INT((ROW()-13)/2),0)),"",OFFSET('5. Pp (3 años)'!$E$46,INT((ROW()-13)/2),0))</f>
        <v>PEAPF: Porcentaje de esquema de atención primaria y asistencia médica fortalecido.</v>
      </c>
      <c r="F401" s="1021" t="str">
        <f ca="1">IF(ISBLANK(OFFSET('5. Pp (3 años)'!$K$46,INT((ROW()-13)/2),0)),"",OFFSET('5. Pp (3 años)'!$K$46,INT((ROW()-13)/2),0))</f>
        <v>Ascendente</v>
      </c>
      <c r="G401" s="1023" t="str">
        <f ca="1">IF(ISBLANK(OFFSET('5. Pp (3 años)'!$H$46,INT((ROW()-13)/2),0)),"",OFFSET('5. Pp (3 años)'!$H$46,INT((ROW()-13)/2),0))</f>
        <v>Trimestral</v>
      </c>
      <c r="H401" s="1002">
        <f ca="1">IF(ISBLANK(OFFSET('9. METAS'!$K$20,INT((ROW()-13)/2),0)),"",OFFSET('9. METAS'!$K$20,INT((ROW()-13)/2),0))</f>
        <v>100</v>
      </c>
      <c r="I401" s="1004"/>
      <c r="J401" s="244">
        <f ca="1">IF(MOD(ROW()-13,2)=0,IF(ISBLANK(OFFSET('11. SEGUIMIENTO 2026'!$N$14,INT((ROW()-13)/2),0)),"",OFFSET('11. SEGUIMIENTO 2026'!$N$14,INT((ROW()-13)/2),0)),IF(ISBLANK(OFFSET('9. METAS'!$Q$20,INT((ROW()-14)/2),0)),"",OFFSET('9. METAS'!$Q$20,INT((ROW()-14)/2),0)))</f>
        <v>16</v>
      </c>
      <c r="K401" s="245" t="str">
        <f ca="1">IF(MOD(ROW()-13,2)=0,IF(ISBLANK(OFFSET('11. SEGUIMIENTO 2026'!$O$14,INT((ROW()-13)/2),0)),"",OFFSET('11. SEGUIMIENTO 2026'!$O$14,INT((ROW()-13)/2),0)),IF(ISBLANK(OFFSET('9. METAS'!$R$20,INT((ROW()-14)/2),0)),"",OFFSET('9. METAS'!$R$20,INT((ROW()-14)/2),0)))</f>
        <v/>
      </c>
      <c r="L401" s="245" t="str">
        <f ca="1">IF(MOD(ROW()-13,2)=0,IF(ISBLANK(OFFSET('11. SEGUIMIENTO 2026'!$P$14,INT((ROW()-13)/2),0)),"",OFFSET('11. SEGUIMIENTO 2026'!$P$14,INT((ROW()-13)/2),0)),IF(ISBLANK(OFFSET('9. METAS'!$S$20,INT((ROW()-14)/2),0)),"",OFFSET('9. METAS'!$S$20,INT((ROW()-14)/2),0)))</f>
        <v/>
      </c>
      <c r="M401" s="246" t="str">
        <f ca="1">IF(MOD(ROW()-13,2)=0,IF(ISBLANK(OFFSET('11. SEGUIMIENTO 2026'!$Q$14,INT((ROW()-13)/2),0)),"",OFFSET('11. SEGUIMIENTO 2026'!$Q$14,INT((ROW()-13)/2),0)),IF(ISBLANK(OFFSET('9. METAS'!$T$20,INT((ROW()-14)/2),0)),"",OFFSET('9. METAS'!$T$20,INT((ROW()-14)/2),0)))</f>
        <v/>
      </c>
      <c r="N401" s="1006">
        <f t="shared" ref="N401" ca="1" si="384">IFERROR(J401/J402,"ND")</f>
        <v>0.64</v>
      </c>
      <c r="O401" s="1008" t="str">
        <f t="shared" ref="O401" ca="1" si="385">IFERROR(((J401+K401+L401)/H401),"ND")</f>
        <v>ND</v>
      </c>
      <c r="P401" s="1010"/>
    </row>
    <row r="402" spans="3:16">
      <c r="C402" s="1025"/>
      <c r="D402" s="1018"/>
      <c r="E402" s="1018"/>
      <c r="F402" s="1021"/>
      <c r="G402" s="1023"/>
      <c r="H402" s="1002"/>
      <c r="I402" s="1012"/>
      <c r="J402" s="244">
        <f ca="1">IF(MOD(ROW()-13,2)=0,IF(ISBLANK(OFFSET('11. SEGUIMIENTO 2026'!$N$14,INT((ROW()-13)/2),0)),"",OFFSET('11. SEGUIMIENTO 2026'!$N$14,INT((ROW()-13)/2),0)),IF(ISBLANK(OFFSET('9. METAS'!$Q$20,INT((ROW()-14)/2),0)),"",OFFSET('9. METAS'!$Q$20,INT((ROW()-14)/2),0)))</f>
        <v>25</v>
      </c>
      <c r="K402" s="245">
        <f ca="1">IF(MOD(ROW()-13,2)=0,IF(ISBLANK(OFFSET('11. SEGUIMIENTO 2026'!$O$14,INT((ROW()-13)/2),0)),"",OFFSET('11. SEGUIMIENTO 2026'!$O$14,INT((ROW()-13)/2),0)),IF(ISBLANK(OFFSET('9. METAS'!$R$20,INT((ROW()-14)/2),0)),"",OFFSET('9. METAS'!$R$20,INT((ROW()-14)/2),0)))</f>
        <v>25</v>
      </c>
      <c r="L402" s="245">
        <f ca="1">IF(MOD(ROW()-13,2)=0,IF(ISBLANK(OFFSET('11. SEGUIMIENTO 2026'!$P$14,INT((ROW()-13)/2),0)),"",OFFSET('11. SEGUIMIENTO 2026'!$P$14,INT((ROW()-13)/2),0)),IF(ISBLANK(OFFSET('9. METAS'!$S$20,INT((ROW()-14)/2),0)),"",OFFSET('9. METAS'!$S$20,INT((ROW()-14)/2),0)))</f>
        <v>25</v>
      </c>
      <c r="M402" s="246">
        <f ca="1">IF(MOD(ROW()-13,2)=0,IF(ISBLANK(OFFSET('11. SEGUIMIENTO 2026'!$Q$14,INT((ROW()-13)/2),0)),"",OFFSET('11. SEGUIMIENTO 2026'!$Q$14,INT((ROW()-13)/2),0)),IF(ISBLANK(OFFSET('9. METAS'!$T$20,INT((ROW()-14)/2),0)),"",OFFSET('9. METAS'!$T$20,INT((ROW()-14)/2),0)))</f>
        <v>25</v>
      </c>
      <c r="N402" s="1013"/>
      <c r="O402" s="1014"/>
      <c r="P402" s="1015"/>
    </row>
    <row r="403" spans="3:16">
      <c r="C403" s="1016" t="str">
        <f ca="1">IF(ISBLANK(OFFSET('5. Pp (3 años)'!$C$46,INT((ROW()-13)/2),0)),"",OFFSET('5. Pp (3 años)'!$C$46,INT((ROW()-13)/2),0))</f>
        <v>Actividad</v>
      </c>
      <c r="D403" s="1018" t="str">
        <f ca="1">IF(ISBLANK(OFFSET('5. Pp (3 años)'!$D$46,INT((ROW()-13)/2),0)),"",OFFSET('5. Pp (3 años)'!$D$46,INT((ROW()-13)/2),0))</f>
        <v>4.1.1.1.33.1 Prestación de consultas médicas generales y servicios de especialidades básicas.</v>
      </c>
      <c r="E403" s="1018" t="str">
        <f ca="1">IF(ISBLANK(OFFSET('5. Pp (3 años)'!$E$46,INT((ROW()-13)/2),0)),"",OFFSET('5. Pp (3 años)'!$E$46,INT((ROW()-13)/2),0))</f>
        <v>PCSEB: Porcentaje de consultas y servicios especializados brindados.</v>
      </c>
      <c r="F403" s="1021" t="str">
        <f ca="1">IF(ISBLANK(OFFSET('5. Pp (3 años)'!$K$46,INT((ROW()-13)/2),0)),"",OFFSET('5. Pp (3 años)'!$K$46,INT((ROW()-13)/2),0))</f>
        <v>Ascendente</v>
      </c>
      <c r="G403" s="1023" t="str">
        <f ca="1">IF(ISBLANK(OFFSET('5. Pp (3 años)'!$H$46,INT((ROW()-13)/2),0)),"",OFFSET('5. Pp (3 años)'!$H$46,INT((ROW()-13)/2),0))</f>
        <v>Trimestral</v>
      </c>
      <c r="H403" s="1002">
        <f ca="1">IF(ISBLANK(OFFSET('9. METAS'!$K$20,INT((ROW()-13)/2),0)),"",OFFSET('9. METAS'!$K$20,INT((ROW()-13)/2),0))</f>
        <v>13400</v>
      </c>
      <c r="I403" s="1004"/>
      <c r="J403" s="244">
        <f ca="1">IF(MOD(ROW()-13,2)=0,IF(ISBLANK(OFFSET('11. SEGUIMIENTO 2026'!$N$14,INT((ROW()-13)/2),0)),"",OFFSET('11. SEGUIMIENTO 2026'!$N$14,INT((ROW()-13)/2),0)),IF(ISBLANK(OFFSET('9. METAS'!$Q$20,INT((ROW()-14)/2),0)),"",OFFSET('9. METAS'!$Q$20,INT((ROW()-14)/2),0)))</f>
        <v>4854</v>
      </c>
      <c r="K403" s="245" t="str">
        <f ca="1">IF(MOD(ROW()-13,2)=0,IF(ISBLANK(OFFSET('11. SEGUIMIENTO 2026'!$O$14,INT((ROW()-13)/2),0)),"",OFFSET('11. SEGUIMIENTO 2026'!$O$14,INT((ROW()-13)/2),0)),IF(ISBLANK(OFFSET('9. METAS'!$R$20,INT((ROW()-14)/2),0)),"",OFFSET('9. METAS'!$R$20,INT((ROW()-14)/2),0)))</f>
        <v/>
      </c>
      <c r="L403" s="245" t="str">
        <f ca="1">IF(MOD(ROW()-13,2)=0,IF(ISBLANK(OFFSET('11. SEGUIMIENTO 2026'!$P$14,INT((ROW()-13)/2),0)),"",OFFSET('11. SEGUIMIENTO 2026'!$P$14,INT((ROW()-13)/2),0)),IF(ISBLANK(OFFSET('9. METAS'!$S$20,INT((ROW()-14)/2),0)),"",OFFSET('9. METAS'!$S$20,INT((ROW()-14)/2),0)))</f>
        <v/>
      </c>
      <c r="M403" s="246" t="str">
        <f ca="1">IF(MOD(ROW()-13,2)=0,IF(ISBLANK(OFFSET('11. SEGUIMIENTO 2026'!$Q$14,INT((ROW()-13)/2),0)),"",OFFSET('11. SEGUIMIENTO 2026'!$Q$14,INT((ROW()-13)/2),0)),IF(ISBLANK(OFFSET('9. METAS'!$T$20,INT((ROW()-14)/2),0)),"",OFFSET('9. METAS'!$T$20,INT((ROW()-14)/2),0)))</f>
        <v/>
      </c>
      <c r="N403" s="1006">
        <f t="shared" ref="N403" ca="1" si="386">IFERROR(J403/J404,"ND")</f>
        <v>1.4576576576576576</v>
      </c>
      <c r="O403" s="1008" t="str">
        <f t="shared" ref="O403" ca="1" si="387">IFERROR(((J403+K403+L403)/H403),"ND")</f>
        <v>ND</v>
      </c>
      <c r="P403" s="1010"/>
    </row>
    <row r="404" spans="3:16">
      <c r="C404" s="1025"/>
      <c r="D404" s="1018"/>
      <c r="E404" s="1018"/>
      <c r="F404" s="1021"/>
      <c r="G404" s="1023"/>
      <c r="H404" s="1002"/>
      <c r="I404" s="1012"/>
      <c r="J404" s="244">
        <f ca="1">IF(MOD(ROW()-13,2)=0,IF(ISBLANK(OFFSET('11. SEGUIMIENTO 2026'!$N$14,INT((ROW()-13)/2),0)),"",OFFSET('11. SEGUIMIENTO 2026'!$N$14,INT((ROW()-13)/2),0)),IF(ISBLANK(OFFSET('9. METAS'!$Q$20,INT((ROW()-14)/2),0)),"",OFFSET('9. METAS'!$Q$20,INT((ROW()-14)/2),0)))</f>
        <v>3330</v>
      </c>
      <c r="K404" s="245">
        <f ca="1">IF(MOD(ROW()-13,2)=0,IF(ISBLANK(OFFSET('11. SEGUIMIENTO 2026'!$O$14,INT((ROW()-13)/2),0)),"",OFFSET('11. SEGUIMIENTO 2026'!$O$14,INT((ROW()-13)/2),0)),IF(ISBLANK(OFFSET('9. METAS'!$R$20,INT((ROW()-14)/2),0)),"",OFFSET('9. METAS'!$R$20,INT((ROW()-14)/2),0)))</f>
        <v>3380</v>
      </c>
      <c r="L404" s="245">
        <f ca="1">IF(MOD(ROW()-13,2)=0,IF(ISBLANK(OFFSET('11. SEGUIMIENTO 2026'!$P$14,INT((ROW()-13)/2),0)),"",OFFSET('11. SEGUIMIENTO 2026'!$P$14,INT((ROW()-13)/2),0)),IF(ISBLANK(OFFSET('9. METAS'!$S$20,INT((ROW()-14)/2),0)),"",OFFSET('9. METAS'!$S$20,INT((ROW()-14)/2),0)))</f>
        <v>3380</v>
      </c>
      <c r="M404" s="246">
        <f ca="1">IF(MOD(ROW()-13,2)=0,IF(ISBLANK(OFFSET('11. SEGUIMIENTO 2026'!$Q$14,INT((ROW()-13)/2),0)),"",OFFSET('11. SEGUIMIENTO 2026'!$Q$14,INT((ROW()-13)/2),0)),IF(ISBLANK(OFFSET('9. METAS'!$T$20,INT((ROW()-14)/2),0)),"",OFFSET('9. METAS'!$T$20,INT((ROW()-14)/2),0)))</f>
        <v>3310</v>
      </c>
      <c r="N404" s="1013"/>
      <c r="O404" s="1014"/>
      <c r="P404" s="1015"/>
    </row>
    <row r="405" spans="3:16">
      <c r="C405" s="1016" t="str">
        <f ca="1">IF(ISBLANK(OFFSET('5. Pp (3 años)'!$C$46,INT((ROW()-13)/2),0)),"",OFFSET('5. Pp (3 años)'!$C$46,INT((ROW()-13)/2),0))</f>
        <v>Actividad</v>
      </c>
      <c r="D405" s="1018" t="str">
        <f ca="1">IF(ISBLANK(OFFSET('5. Pp (3 años)'!$D$46,INT((ROW()-13)/2),0)),"",OFFSET('5. Pp (3 años)'!$D$46,INT((ROW()-13)/2),0))</f>
        <v>4.1.1.1.33.2 Organización de jornadas de orientación y capacitación en temas de relevancia epidemiológica.</v>
      </c>
      <c r="E405" s="1018" t="str">
        <f ca="1">IF(ISBLANK(OFFSET('5. Pp (3 años)'!$E$46,INT((ROW()-13)/2),0)),"",OFFSET('5. Pp (3 años)'!$E$46,INT((ROW()-13)/2),0))</f>
        <v>PPPI: Porcentaje de pláticas promocionales impartidas.</v>
      </c>
      <c r="F405" s="1021" t="str">
        <f ca="1">IF(ISBLANK(OFFSET('5. Pp (3 años)'!$K$46,INT((ROW()-13)/2),0)),"",OFFSET('5. Pp (3 años)'!$K$46,INT((ROW()-13)/2),0))</f>
        <v>Ascendente</v>
      </c>
      <c r="G405" s="1023" t="str">
        <f ca="1">IF(ISBLANK(OFFSET('5. Pp (3 años)'!$H$46,INT((ROW()-13)/2),0)),"",OFFSET('5. Pp (3 años)'!$H$46,INT((ROW()-13)/2),0))</f>
        <v>Trimestral</v>
      </c>
      <c r="H405" s="1002">
        <f ca="1">IF(ISBLANK(OFFSET('9. METAS'!$K$20,INT((ROW()-13)/2),0)),"",OFFSET('9. METAS'!$K$20,INT((ROW()-13)/2),0))</f>
        <v>261</v>
      </c>
      <c r="I405" s="1004"/>
      <c r="J405" s="244">
        <f ca="1">IF(MOD(ROW()-13,2)=0,IF(ISBLANK(OFFSET('11. SEGUIMIENTO 2026'!$N$14,INT((ROW()-13)/2),0)),"",OFFSET('11. SEGUIMIENTO 2026'!$N$14,INT((ROW()-13)/2),0)),IF(ISBLANK(OFFSET('9. METAS'!$Q$20,INT((ROW()-14)/2),0)),"",OFFSET('9. METAS'!$Q$20,INT((ROW()-14)/2),0)))</f>
        <v>52</v>
      </c>
      <c r="K405" s="245" t="str">
        <f ca="1">IF(MOD(ROW()-13,2)=0,IF(ISBLANK(OFFSET('11. SEGUIMIENTO 2026'!$O$14,INT((ROW()-13)/2),0)),"",OFFSET('11. SEGUIMIENTO 2026'!$O$14,INT((ROW()-13)/2),0)),IF(ISBLANK(OFFSET('9. METAS'!$R$20,INT((ROW()-14)/2),0)),"",OFFSET('9. METAS'!$R$20,INT((ROW()-14)/2),0)))</f>
        <v/>
      </c>
      <c r="L405" s="245" t="str">
        <f ca="1">IF(MOD(ROW()-13,2)=0,IF(ISBLANK(OFFSET('11. SEGUIMIENTO 2026'!$P$14,INT((ROW()-13)/2),0)),"",OFFSET('11. SEGUIMIENTO 2026'!$P$14,INT((ROW()-13)/2),0)),IF(ISBLANK(OFFSET('9. METAS'!$S$20,INT((ROW()-14)/2),0)),"",OFFSET('9. METAS'!$S$20,INT((ROW()-14)/2),0)))</f>
        <v/>
      </c>
      <c r="M405" s="246" t="str">
        <f ca="1">IF(MOD(ROW()-13,2)=0,IF(ISBLANK(OFFSET('11. SEGUIMIENTO 2026'!$Q$14,INT((ROW()-13)/2),0)),"",OFFSET('11. SEGUIMIENTO 2026'!$Q$14,INT((ROW()-13)/2),0)),IF(ISBLANK(OFFSET('9. METAS'!$T$20,INT((ROW()-14)/2),0)),"",OFFSET('9. METAS'!$T$20,INT((ROW()-14)/2),0)))</f>
        <v/>
      </c>
      <c r="N405" s="1006">
        <f t="shared" ref="N405" ca="1" si="388">IFERROR(J405/J406,"ND")</f>
        <v>0.66666666666666663</v>
      </c>
      <c r="O405" s="1008" t="str">
        <f t="shared" ref="O405" ca="1" si="389">IFERROR(((J405+K405+L405)/H405),"ND")</f>
        <v>ND</v>
      </c>
      <c r="P405" s="1010"/>
    </row>
    <row r="406" spans="3:16">
      <c r="C406" s="1025"/>
      <c r="D406" s="1018"/>
      <c r="E406" s="1018"/>
      <c r="F406" s="1021"/>
      <c r="G406" s="1023"/>
      <c r="H406" s="1002"/>
      <c r="I406" s="1012"/>
      <c r="J406" s="244">
        <f ca="1">IF(MOD(ROW()-13,2)=0,IF(ISBLANK(OFFSET('11. SEGUIMIENTO 2026'!$N$14,INT((ROW()-13)/2),0)),"",OFFSET('11. SEGUIMIENTO 2026'!$N$14,INT((ROW()-13)/2),0)),IF(ISBLANK(OFFSET('9. METAS'!$Q$20,INT((ROW()-14)/2),0)),"",OFFSET('9. METAS'!$Q$20,INT((ROW()-14)/2),0)))</f>
        <v>78</v>
      </c>
      <c r="K406" s="245">
        <f ca="1">IF(MOD(ROW()-13,2)=0,IF(ISBLANK(OFFSET('11. SEGUIMIENTO 2026'!$O$14,INT((ROW()-13)/2),0)),"",OFFSET('11. SEGUIMIENTO 2026'!$O$14,INT((ROW()-13)/2),0)),IF(ISBLANK(OFFSET('9. METAS'!$R$20,INT((ROW()-14)/2),0)),"",OFFSET('9. METAS'!$R$20,INT((ROW()-14)/2),0)))</f>
        <v>78</v>
      </c>
      <c r="L406" s="245">
        <f ca="1">IF(MOD(ROW()-13,2)=0,IF(ISBLANK(OFFSET('11. SEGUIMIENTO 2026'!$P$14,INT((ROW()-13)/2),0)),"",OFFSET('11. SEGUIMIENTO 2026'!$P$14,INT((ROW()-13)/2),0)),IF(ISBLANK(OFFSET('9. METAS'!$S$20,INT((ROW()-14)/2),0)),"",OFFSET('9. METAS'!$S$20,INT((ROW()-14)/2),0)))</f>
        <v>45</v>
      </c>
      <c r="M406" s="246">
        <f ca="1">IF(MOD(ROW()-13,2)=0,IF(ISBLANK(OFFSET('11. SEGUIMIENTO 2026'!$Q$14,INT((ROW()-13)/2),0)),"",OFFSET('11. SEGUIMIENTO 2026'!$Q$14,INT((ROW()-13)/2),0)),IF(ISBLANK(OFFSET('9. METAS'!$T$20,INT((ROW()-14)/2),0)),"",OFFSET('9. METAS'!$T$20,INT((ROW()-14)/2),0)))</f>
        <v>60</v>
      </c>
      <c r="N406" s="1013"/>
      <c r="O406" s="1014"/>
      <c r="P406" s="1015"/>
    </row>
    <row r="407" spans="3:16">
      <c r="C407" s="1016" t="str">
        <f ca="1">IF(ISBLANK(OFFSET('5. Pp (3 años)'!$C$46,INT((ROW()-13)/2),0)),"",OFFSET('5. Pp (3 años)'!$C$46,INT((ROW()-13)/2),0))</f>
        <v>Actividad</v>
      </c>
      <c r="D407" s="1018" t="str">
        <f ca="1">IF(ISBLANK(OFFSET('5. Pp (3 años)'!$D$46,INT((ROW()-13)/2),0)),"",OFFSET('5. Pp (3 años)'!$D$46,INT((ROW()-13)/2),0))</f>
        <v>4.1.1.1.33.3 Gestión y ejecución de servicios asistenciales para el traslado de personas con movilidad reducida.</v>
      </c>
      <c r="E407" s="1018" t="str">
        <f ca="1">IF(ISBLANK(OFFSET('5. Pp (3 años)'!$E$46,INT((ROW()-13)/2),0)),"",OFFSET('5. Pp (3 años)'!$E$46,INT((ROW()-13)/2),0))</f>
        <v>PSTR: Porcentaje de servicios de traslado realizados.</v>
      </c>
      <c r="F407" s="1021" t="str">
        <f ca="1">IF(ISBLANK(OFFSET('5. Pp (3 años)'!$K$46,INT((ROW()-13)/2),0)),"",OFFSET('5. Pp (3 años)'!$K$46,INT((ROW()-13)/2),0))</f>
        <v>Ascendente</v>
      </c>
      <c r="G407" s="1023" t="str">
        <f ca="1">IF(ISBLANK(OFFSET('5. Pp (3 años)'!$H$46,INT((ROW()-13)/2),0)),"",OFFSET('5. Pp (3 años)'!$H$46,INT((ROW()-13)/2),0))</f>
        <v>Trimestral</v>
      </c>
      <c r="H407" s="1002">
        <f ca="1">IF(ISBLANK(OFFSET('9. METAS'!$K$20,INT((ROW()-13)/2),0)),"",OFFSET('9. METAS'!$K$20,INT((ROW()-13)/2),0))</f>
        <v>60</v>
      </c>
      <c r="I407" s="1004"/>
      <c r="J407" s="244">
        <f ca="1">IF(MOD(ROW()-13,2)=0,IF(ISBLANK(OFFSET('11. SEGUIMIENTO 2026'!$N$14,INT((ROW()-13)/2),0)),"",OFFSET('11. SEGUIMIENTO 2026'!$N$14,INT((ROW()-13)/2),0)),IF(ISBLANK(OFFSET('9. METAS'!$Q$20,INT((ROW()-14)/2),0)),"",OFFSET('9. METAS'!$Q$20,INT((ROW()-14)/2),0)))</f>
        <v>4</v>
      </c>
      <c r="K407" s="245" t="str">
        <f ca="1">IF(MOD(ROW()-13,2)=0,IF(ISBLANK(OFFSET('11. SEGUIMIENTO 2026'!$O$14,INT((ROW()-13)/2),0)),"",OFFSET('11. SEGUIMIENTO 2026'!$O$14,INT((ROW()-13)/2),0)),IF(ISBLANK(OFFSET('9. METAS'!$R$20,INT((ROW()-14)/2),0)),"",OFFSET('9. METAS'!$R$20,INT((ROW()-14)/2),0)))</f>
        <v/>
      </c>
      <c r="L407" s="245" t="str">
        <f ca="1">IF(MOD(ROW()-13,2)=0,IF(ISBLANK(OFFSET('11. SEGUIMIENTO 2026'!$P$14,INT((ROW()-13)/2),0)),"",OFFSET('11. SEGUIMIENTO 2026'!$P$14,INT((ROW()-13)/2),0)),IF(ISBLANK(OFFSET('9. METAS'!$S$20,INT((ROW()-14)/2),0)),"",OFFSET('9. METAS'!$S$20,INT((ROW()-14)/2),0)))</f>
        <v/>
      </c>
      <c r="M407" s="246" t="str">
        <f ca="1">IF(MOD(ROW()-13,2)=0,IF(ISBLANK(OFFSET('11. SEGUIMIENTO 2026'!$Q$14,INT((ROW()-13)/2),0)),"",OFFSET('11. SEGUIMIENTO 2026'!$Q$14,INT((ROW()-13)/2),0)),IF(ISBLANK(OFFSET('9. METAS'!$T$20,INT((ROW()-14)/2),0)),"",OFFSET('9. METAS'!$T$20,INT((ROW()-14)/2),0)))</f>
        <v/>
      </c>
      <c r="N407" s="1006">
        <f t="shared" ref="N407" ca="1" si="390">IFERROR(J407/J408,"ND")</f>
        <v>0.26666666666666666</v>
      </c>
      <c r="O407" s="1008" t="str">
        <f t="shared" ref="O407" ca="1" si="391">IFERROR(((J407+K407+L407)/H407),"ND")</f>
        <v>ND</v>
      </c>
      <c r="P407" s="1010"/>
    </row>
    <row r="408" spans="3:16">
      <c r="C408" s="1025"/>
      <c r="D408" s="1018"/>
      <c r="E408" s="1018"/>
      <c r="F408" s="1021"/>
      <c r="G408" s="1023"/>
      <c r="H408" s="1002"/>
      <c r="I408" s="1012"/>
      <c r="J408" s="244">
        <f ca="1">IF(MOD(ROW()-13,2)=0,IF(ISBLANK(OFFSET('11. SEGUIMIENTO 2026'!$N$14,INT((ROW()-13)/2),0)),"",OFFSET('11. SEGUIMIENTO 2026'!$N$14,INT((ROW()-13)/2),0)),IF(ISBLANK(OFFSET('9. METAS'!$Q$20,INT((ROW()-14)/2),0)),"",OFFSET('9. METAS'!$Q$20,INT((ROW()-14)/2),0)))</f>
        <v>15</v>
      </c>
      <c r="K408" s="245">
        <f ca="1">IF(MOD(ROW()-13,2)=0,IF(ISBLANK(OFFSET('11. SEGUIMIENTO 2026'!$O$14,INT((ROW()-13)/2),0)),"",OFFSET('11. SEGUIMIENTO 2026'!$O$14,INT((ROW()-13)/2),0)),IF(ISBLANK(OFFSET('9. METAS'!$R$20,INT((ROW()-14)/2),0)),"",OFFSET('9. METAS'!$R$20,INT((ROW()-14)/2),0)))</f>
        <v>15</v>
      </c>
      <c r="L408" s="245">
        <f ca="1">IF(MOD(ROW()-13,2)=0,IF(ISBLANK(OFFSET('11. SEGUIMIENTO 2026'!$P$14,INT((ROW()-13)/2),0)),"",OFFSET('11. SEGUIMIENTO 2026'!$P$14,INT((ROW()-13)/2),0)),IF(ISBLANK(OFFSET('9. METAS'!$S$20,INT((ROW()-14)/2),0)),"",OFFSET('9. METAS'!$S$20,INT((ROW()-14)/2),0)))</f>
        <v>15</v>
      </c>
      <c r="M408" s="246">
        <f ca="1">IF(MOD(ROW()-13,2)=0,IF(ISBLANK(OFFSET('11. SEGUIMIENTO 2026'!$Q$14,INT((ROW()-13)/2),0)),"",OFFSET('11. SEGUIMIENTO 2026'!$Q$14,INT((ROW()-13)/2),0)),IF(ISBLANK(OFFSET('9. METAS'!$T$20,INT((ROW()-14)/2),0)),"",OFFSET('9. METAS'!$T$20,INT((ROW()-14)/2),0)))</f>
        <v>15</v>
      </c>
      <c r="N408" s="1013"/>
      <c r="O408" s="1014"/>
      <c r="P408" s="1015"/>
    </row>
    <row r="409" spans="3:16">
      <c r="C409" s="1016" t="str">
        <f ca="1">IF(ISBLANK(OFFSET('5. Pp (3 años)'!$C$46,INT((ROW()-13)/2),0)),"",OFFSET('5. Pp (3 años)'!$C$46,INT((ROW()-13)/2),0))</f>
        <v>Actividad</v>
      </c>
      <c r="D409" s="1018" t="str">
        <f ca="1">IF(ISBLANK(OFFSET('5. Pp (3 años)'!$D$46,INT((ROW()-13)/2),0)),"",OFFSET('5. Pp (3 años)'!$D$46,INT((ROW()-13)/2),0))</f>
        <v/>
      </c>
      <c r="E409" s="1018" t="str">
        <f ca="1">IF(ISBLANK(OFFSET('5. Pp (3 años)'!$E$46,INT((ROW()-13)/2),0)),"",OFFSET('5. Pp (3 años)'!$E$46,INT((ROW()-13)/2),0))</f>
        <v/>
      </c>
      <c r="F409" s="1021" t="str">
        <f ca="1">IF(ISBLANK(OFFSET('5. Pp (3 años)'!$K$46,INT((ROW()-13)/2),0)),"",OFFSET('5. Pp (3 años)'!$K$46,INT((ROW()-13)/2),0))</f>
        <v/>
      </c>
      <c r="G409" s="1023" t="str">
        <f ca="1">IF(ISBLANK(OFFSET('5. Pp (3 años)'!$H$46,INT((ROW()-13)/2),0)),"",OFFSET('5. Pp (3 años)'!$H$46,INT((ROW()-13)/2),0))</f>
        <v/>
      </c>
      <c r="H409" s="1002" t="str">
        <f ca="1">IF(ISBLANK(OFFSET('9. METAS'!$K$20,INT((ROW()-13)/2),0)),"",OFFSET('9. METAS'!$K$20,INT((ROW()-13)/2),0))</f>
        <v/>
      </c>
      <c r="I409" s="1004"/>
      <c r="J409" s="244" t="str">
        <f ca="1">IF(MOD(ROW()-13,2)=0,IF(ISBLANK(OFFSET('11. SEGUIMIENTO 2026'!$N$14,INT((ROW()-13)/2),0)),"",OFFSET('11. SEGUIMIENTO 2026'!$N$14,INT((ROW()-13)/2),0)),IF(ISBLANK(OFFSET('9. METAS'!$Q$20,INT((ROW()-14)/2),0)),"",OFFSET('9. METAS'!$Q$20,INT((ROW()-14)/2),0)))</f>
        <v/>
      </c>
      <c r="K409" s="245" t="str">
        <f ca="1">IF(MOD(ROW()-13,2)=0,IF(ISBLANK(OFFSET('11. SEGUIMIENTO 2026'!$O$14,INT((ROW()-13)/2),0)),"",OFFSET('11. SEGUIMIENTO 2026'!$O$14,INT((ROW()-13)/2),0)),IF(ISBLANK(OFFSET('9. METAS'!$R$20,INT((ROW()-14)/2),0)),"",OFFSET('9. METAS'!$R$20,INT((ROW()-14)/2),0)))</f>
        <v/>
      </c>
      <c r="L409" s="245" t="str">
        <f ca="1">IF(MOD(ROW()-13,2)=0,IF(ISBLANK(OFFSET('11. SEGUIMIENTO 2026'!$P$14,INT((ROW()-13)/2),0)),"",OFFSET('11. SEGUIMIENTO 2026'!$P$14,INT((ROW()-13)/2),0)),IF(ISBLANK(OFFSET('9. METAS'!$S$20,INT((ROW()-14)/2),0)),"",OFFSET('9. METAS'!$S$20,INT((ROW()-14)/2),0)))</f>
        <v/>
      </c>
      <c r="M409" s="246" t="str">
        <f ca="1">IF(MOD(ROW()-13,2)=0,IF(ISBLANK(OFFSET('11. SEGUIMIENTO 2026'!$Q$14,INT((ROW()-13)/2),0)),"",OFFSET('11. SEGUIMIENTO 2026'!$Q$14,INT((ROW()-13)/2),0)),IF(ISBLANK(OFFSET('9. METAS'!$T$20,INT((ROW()-14)/2),0)),"",OFFSET('9. METAS'!$T$20,INT((ROW()-14)/2),0)))</f>
        <v/>
      </c>
      <c r="N409" s="1006" t="str">
        <f t="shared" ref="N409" ca="1" si="392">IFERROR(J409/J410,"ND")</f>
        <v>ND</v>
      </c>
      <c r="O409" s="1008" t="str">
        <f t="shared" ref="O409" ca="1" si="393">IFERROR(((J409+K409+L409)/H409),"ND")</f>
        <v>ND</v>
      </c>
      <c r="P409" s="1010"/>
    </row>
    <row r="410" spans="3:16">
      <c r="C410" s="1025"/>
      <c r="D410" s="1018"/>
      <c r="E410" s="1018"/>
      <c r="F410" s="1021"/>
      <c r="G410" s="1023"/>
      <c r="H410" s="1002"/>
      <c r="I410" s="1012"/>
      <c r="J410" s="244" t="str">
        <f ca="1">IF(MOD(ROW()-13,2)=0,IF(ISBLANK(OFFSET('11. SEGUIMIENTO 2026'!$N$14,INT((ROW()-13)/2),0)),"",OFFSET('11. SEGUIMIENTO 2026'!$N$14,INT((ROW()-13)/2),0)),IF(ISBLANK(OFFSET('9. METAS'!$Q$20,INT((ROW()-14)/2),0)),"",OFFSET('9. METAS'!$Q$20,INT((ROW()-14)/2),0)))</f>
        <v/>
      </c>
      <c r="K410" s="245" t="str">
        <f ca="1">IF(MOD(ROW()-13,2)=0,IF(ISBLANK(OFFSET('11. SEGUIMIENTO 2026'!$O$14,INT((ROW()-13)/2),0)),"",OFFSET('11. SEGUIMIENTO 2026'!$O$14,INT((ROW()-13)/2),0)),IF(ISBLANK(OFFSET('9. METAS'!$R$20,INT((ROW()-14)/2),0)),"",OFFSET('9. METAS'!$R$20,INT((ROW()-14)/2),0)))</f>
        <v/>
      </c>
      <c r="L410" s="245" t="str">
        <f ca="1">IF(MOD(ROW()-13,2)=0,IF(ISBLANK(OFFSET('11. SEGUIMIENTO 2026'!$P$14,INT((ROW()-13)/2),0)),"",OFFSET('11. SEGUIMIENTO 2026'!$P$14,INT((ROW()-13)/2),0)),IF(ISBLANK(OFFSET('9. METAS'!$S$20,INT((ROW()-14)/2),0)),"",OFFSET('9. METAS'!$S$20,INT((ROW()-14)/2),0)))</f>
        <v/>
      </c>
      <c r="M410" s="246" t="str">
        <f ca="1">IF(MOD(ROW()-13,2)=0,IF(ISBLANK(OFFSET('11. SEGUIMIENTO 2026'!$Q$14,INT((ROW()-13)/2),0)),"",OFFSET('11. SEGUIMIENTO 2026'!$Q$14,INT((ROW()-13)/2),0)),IF(ISBLANK(OFFSET('9. METAS'!$T$20,INT((ROW()-14)/2),0)),"",OFFSET('9. METAS'!$T$20,INT((ROW()-14)/2),0)))</f>
        <v/>
      </c>
      <c r="N410" s="1013"/>
      <c r="O410" s="1014"/>
      <c r="P410" s="1015"/>
    </row>
    <row r="411" spans="3:16">
      <c r="C411" s="1016" t="str">
        <f ca="1">IF(ISBLANK(OFFSET('5. Pp (3 años)'!$C$46,INT((ROW()-13)/2),0)),"",OFFSET('5. Pp (3 años)'!$C$46,INT((ROW()-13)/2),0))</f>
        <v>Actividad</v>
      </c>
      <c r="D411" s="1018" t="str">
        <f ca="1">IF(ISBLANK(OFFSET('5. Pp (3 años)'!$D$46,INT((ROW()-13)/2),0)),"",OFFSET('5. Pp (3 años)'!$D$46,INT((ROW()-13)/2),0))</f>
        <v/>
      </c>
      <c r="E411" s="1018" t="str">
        <f ca="1">IF(ISBLANK(OFFSET('5. Pp (3 años)'!$E$46,INT((ROW()-13)/2),0)),"",OFFSET('5. Pp (3 años)'!$E$46,INT((ROW()-13)/2),0))</f>
        <v/>
      </c>
      <c r="F411" s="1021" t="str">
        <f ca="1">IF(ISBLANK(OFFSET('5. Pp (3 años)'!$K$46,INT((ROW()-13)/2),0)),"",OFFSET('5. Pp (3 años)'!$K$46,INT((ROW()-13)/2),0))</f>
        <v/>
      </c>
      <c r="G411" s="1023" t="str">
        <f ca="1">IF(ISBLANK(OFFSET('5. Pp (3 años)'!$H$46,INT((ROW()-13)/2),0)),"",OFFSET('5. Pp (3 años)'!$H$46,INT((ROW()-13)/2),0))</f>
        <v/>
      </c>
      <c r="H411" s="1002" t="str">
        <f ca="1">IF(ISBLANK(OFFSET('9. METAS'!$K$20,INT((ROW()-13)/2),0)),"",OFFSET('9. METAS'!$K$20,INT((ROW()-13)/2),0))</f>
        <v/>
      </c>
      <c r="I411" s="1004"/>
      <c r="J411" s="244" t="str">
        <f ca="1">IF(MOD(ROW()-13,2)=0,IF(ISBLANK(OFFSET('11. SEGUIMIENTO 2026'!$N$14,INT((ROW()-13)/2),0)),"",OFFSET('11. SEGUIMIENTO 2026'!$N$14,INT((ROW()-13)/2),0)),IF(ISBLANK(OFFSET('9. METAS'!$Q$20,INT((ROW()-14)/2),0)),"",OFFSET('9. METAS'!$Q$20,INT((ROW()-14)/2),0)))</f>
        <v/>
      </c>
      <c r="K411" s="245" t="str">
        <f ca="1">IF(MOD(ROW()-13,2)=0,IF(ISBLANK(OFFSET('11. SEGUIMIENTO 2026'!$O$14,INT((ROW()-13)/2),0)),"",OFFSET('11. SEGUIMIENTO 2026'!$O$14,INT((ROW()-13)/2),0)),IF(ISBLANK(OFFSET('9. METAS'!$R$20,INT((ROW()-14)/2),0)),"",OFFSET('9. METAS'!$R$20,INT((ROW()-14)/2),0)))</f>
        <v/>
      </c>
      <c r="L411" s="245" t="str">
        <f ca="1">IF(MOD(ROW()-13,2)=0,IF(ISBLANK(OFFSET('11. SEGUIMIENTO 2026'!$P$14,INT((ROW()-13)/2),0)),"",OFFSET('11. SEGUIMIENTO 2026'!$P$14,INT((ROW()-13)/2),0)),IF(ISBLANK(OFFSET('9. METAS'!$S$20,INT((ROW()-14)/2),0)),"",OFFSET('9. METAS'!$S$20,INT((ROW()-14)/2),0)))</f>
        <v/>
      </c>
      <c r="M411" s="246" t="str">
        <f ca="1">IF(MOD(ROW()-13,2)=0,IF(ISBLANK(OFFSET('11. SEGUIMIENTO 2026'!$Q$14,INT((ROW()-13)/2),0)),"",OFFSET('11. SEGUIMIENTO 2026'!$Q$14,INT((ROW()-13)/2),0)),IF(ISBLANK(OFFSET('9. METAS'!$T$20,INT((ROW()-14)/2),0)),"",OFFSET('9. METAS'!$T$20,INT((ROW()-14)/2),0)))</f>
        <v/>
      </c>
      <c r="N411" s="1006" t="str">
        <f t="shared" ref="N411" ca="1" si="394">IFERROR(J411/J412,"ND")</f>
        <v>ND</v>
      </c>
      <c r="O411" s="1008" t="str">
        <f t="shared" ref="O411" ca="1" si="395">IFERROR(((J411+K411+L411)/H411),"ND")</f>
        <v>ND</v>
      </c>
      <c r="P411" s="1010"/>
    </row>
    <row r="412" spans="3:16">
      <c r="C412" s="1025"/>
      <c r="D412" s="1018"/>
      <c r="E412" s="1018"/>
      <c r="F412" s="1021"/>
      <c r="G412" s="1023"/>
      <c r="H412" s="1002"/>
      <c r="I412" s="1012"/>
      <c r="J412" s="244" t="str">
        <f ca="1">IF(MOD(ROW()-13,2)=0,IF(ISBLANK(OFFSET('11. SEGUIMIENTO 2026'!$N$14,INT((ROW()-13)/2),0)),"",OFFSET('11. SEGUIMIENTO 2026'!$N$14,INT((ROW()-13)/2),0)),IF(ISBLANK(OFFSET('9. METAS'!$Q$20,INT((ROW()-14)/2),0)),"",OFFSET('9. METAS'!$Q$20,INT((ROW()-14)/2),0)))</f>
        <v/>
      </c>
      <c r="K412" s="245" t="str">
        <f ca="1">IF(MOD(ROW()-13,2)=0,IF(ISBLANK(OFFSET('11. SEGUIMIENTO 2026'!$O$14,INT((ROW()-13)/2),0)),"",OFFSET('11. SEGUIMIENTO 2026'!$O$14,INT((ROW()-13)/2),0)),IF(ISBLANK(OFFSET('9. METAS'!$R$20,INT((ROW()-14)/2),0)),"",OFFSET('9. METAS'!$R$20,INT((ROW()-14)/2),0)))</f>
        <v/>
      </c>
      <c r="L412" s="245" t="str">
        <f ca="1">IF(MOD(ROW()-13,2)=0,IF(ISBLANK(OFFSET('11. SEGUIMIENTO 2026'!$P$14,INT((ROW()-13)/2),0)),"",OFFSET('11. SEGUIMIENTO 2026'!$P$14,INT((ROW()-13)/2),0)),IF(ISBLANK(OFFSET('9. METAS'!$S$20,INT((ROW()-14)/2),0)),"",OFFSET('9. METAS'!$S$20,INT((ROW()-14)/2),0)))</f>
        <v/>
      </c>
      <c r="M412" s="246" t="str">
        <f ca="1">IF(MOD(ROW()-13,2)=0,IF(ISBLANK(OFFSET('11. SEGUIMIENTO 2026'!$Q$14,INT((ROW()-13)/2),0)),"",OFFSET('11. SEGUIMIENTO 2026'!$Q$14,INT((ROW()-13)/2),0)),IF(ISBLANK(OFFSET('9. METAS'!$T$20,INT((ROW()-14)/2),0)),"",OFFSET('9. METAS'!$T$20,INT((ROW()-14)/2),0)))</f>
        <v/>
      </c>
      <c r="N412" s="1013"/>
      <c r="O412" s="1014"/>
      <c r="P412" s="1015"/>
    </row>
    <row r="413" spans="3:16">
      <c r="C413" s="1016" t="str">
        <f ca="1">IF(ISBLANK(OFFSET('5. Pp (3 años)'!$C$46,INT((ROW()-13)/2),0)),"",OFFSET('5. Pp (3 años)'!$C$46,INT((ROW()-13)/2),0))</f>
        <v>Actividad</v>
      </c>
      <c r="D413" s="1018" t="str">
        <f ca="1">IF(ISBLANK(OFFSET('5. Pp (3 años)'!$D$46,INT((ROW()-13)/2),0)),"",OFFSET('5. Pp (3 años)'!$D$46,INT((ROW()-13)/2),0))</f>
        <v/>
      </c>
      <c r="E413" s="1018" t="str">
        <f ca="1">IF(ISBLANK(OFFSET('5. Pp (3 años)'!$E$46,INT((ROW()-13)/2),0)),"",OFFSET('5. Pp (3 años)'!$E$46,INT((ROW()-13)/2),0))</f>
        <v/>
      </c>
      <c r="F413" s="1021" t="str">
        <f ca="1">IF(ISBLANK(OFFSET('5. Pp (3 años)'!$K$46,INT((ROW()-13)/2),0)),"",OFFSET('5. Pp (3 años)'!$K$46,INT((ROW()-13)/2),0))</f>
        <v/>
      </c>
      <c r="G413" s="1023" t="str">
        <f ca="1">IF(ISBLANK(OFFSET('5. Pp (3 años)'!$H$46,INT((ROW()-13)/2),0)),"",OFFSET('5. Pp (3 años)'!$H$46,INT((ROW()-13)/2),0))</f>
        <v/>
      </c>
      <c r="H413" s="1002" t="str">
        <f ca="1">IF(ISBLANK(OFFSET('9. METAS'!$K$20,INT((ROW()-13)/2),0)),"",OFFSET('9. METAS'!$K$20,INT((ROW()-13)/2),0))</f>
        <v/>
      </c>
      <c r="I413" s="1004"/>
      <c r="J413" s="244" t="str">
        <f ca="1">IF(MOD(ROW()-13,2)=0,IF(ISBLANK(OFFSET('11. SEGUIMIENTO 2026'!$N$14,INT((ROW()-13)/2),0)),"",OFFSET('11. SEGUIMIENTO 2026'!$N$14,INT((ROW()-13)/2),0)),IF(ISBLANK(OFFSET('9. METAS'!$Q$20,INT((ROW()-14)/2),0)),"",OFFSET('9. METAS'!$Q$20,INT((ROW()-14)/2),0)))</f>
        <v/>
      </c>
      <c r="K413" s="245" t="str">
        <f ca="1">IF(MOD(ROW()-13,2)=0,IF(ISBLANK(OFFSET('11. SEGUIMIENTO 2026'!$O$14,INT((ROW()-13)/2),0)),"",OFFSET('11. SEGUIMIENTO 2026'!$O$14,INT((ROW()-13)/2),0)),IF(ISBLANK(OFFSET('9. METAS'!$R$20,INT((ROW()-14)/2),0)),"",OFFSET('9. METAS'!$R$20,INT((ROW()-14)/2),0)))</f>
        <v/>
      </c>
      <c r="L413" s="245" t="str">
        <f ca="1">IF(MOD(ROW()-13,2)=0,IF(ISBLANK(OFFSET('11. SEGUIMIENTO 2026'!$P$14,INT((ROW()-13)/2),0)),"",OFFSET('11. SEGUIMIENTO 2026'!$P$14,INT((ROW()-13)/2),0)),IF(ISBLANK(OFFSET('9. METAS'!$S$20,INT((ROW()-14)/2),0)),"",OFFSET('9. METAS'!$S$20,INT((ROW()-14)/2),0)))</f>
        <v/>
      </c>
      <c r="M413" s="246" t="str">
        <f ca="1">IF(MOD(ROW()-13,2)=0,IF(ISBLANK(OFFSET('11. SEGUIMIENTO 2026'!$Q$14,INT((ROW()-13)/2),0)),"",OFFSET('11. SEGUIMIENTO 2026'!$Q$14,INT((ROW()-13)/2),0)),IF(ISBLANK(OFFSET('9. METAS'!$T$20,INT((ROW()-14)/2),0)),"",OFFSET('9. METAS'!$T$20,INT((ROW()-14)/2),0)))</f>
        <v/>
      </c>
      <c r="N413" s="1006" t="str">
        <f t="shared" ref="N413" ca="1" si="396">IFERROR(J413/J414,"ND")</f>
        <v>ND</v>
      </c>
      <c r="O413" s="1008" t="str">
        <f t="shared" ref="O413" ca="1" si="397">IFERROR(((J413+K413+L413)/H413),"ND")</f>
        <v>ND</v>
      </c>
      <c r="P413" s="1010"/>
    </row>
    <row r="414" spans="3:16">
      <c r="C414" s="1025"/>
      <c r="D414" s="1018"/>
      <c r="E414" s="1018"/>
      <c r="F414" s="1021"/>
      <c r="G414" s="1023"/>
      <c r="H414" s="1002"/>
      <c r="I414" s="1012"/>
      <c r="J414" s="244" t="str">
        <f ca="1">IF(MOD(ROW()-13,2)=0,IF(ISBLANK(OFFSET('11. SEGUIMIENTO 2026'!$N$14,INT((ROW()-13)/2),0)),"",OFFSET('11. SEGUIMIENTO 2026'!$N$14,INT((ROW()-13)/2),0)),IF(ISBLANK(OFFSET('9. METAS'!$Q$20,INT((ROW()-14)/2),0)),"",OFFSET('9. METAS'!$Q$20,INT((ROW()-14)/2),0)))</f>
        <v/>
      </c>
      <c r="K414" s="245" t="str">
        <f ca="1">IF(MOD(ROW()-13,2)=0,IF(ISBLANK(OFFSET('11. SEGUIMIENTO 2026'!$O$14,INT((ROW()-13)/2),0)),"",OFFSET('11. SEGUIMIENTO 2026'!$O$14,INT((ROW()-13)/2),0)),IF(ISBLANK(OFFSET('9. METAS'!$R$20,INT((ROW()-14)/2),0)),"",OFFSET('9. METAS'!$R$20,INT((ROW()-14)/2),0)))</f>
        <v/>
      </c>
      <c r="L414" s="245" t="str">
        <f ca="1">IF(MOD(ROW()-13,2)=0,IF(ISBLANK(OFFSET('11. SEGUIMIENTO 2026'!$P$14,INT((ROW()-13)/2),0)),"",OFFSET('11. SEGUIMIENTO 2026'!$P$14,INT((ROW()-13)/2),0)),IF(ISBLANK(OFFSET('9. METAS'!$S$20,INT((ROW()-14)/2),0)),"",OFFSET('9. METAS'!$S$20,INT((ROW()-14)/2),0)))</f>
        <v/>
      </c>
      <c r="M414" s="246" t="str">
        <f ca="1">IF(MOD(ROW()-13,2)=0,IF(ISBLANK(OFFSET('11. SEGUIMIENTO 2026'!$Q$14,INT((ROW()-13)/2),0)),"",OFFSET('11. SEGUIMIENTO 2026'!$Q$14,INT((ROW()-13)/2),0)),IF(ISBLANK(OFFSET('9. METAS'!$T$20,INT((ROW()-14)/2),0)),"",OFFSET('9. METAS'!$T$20,INT((ROW()-14)/2),0)))</f>
        <v/>
      </c>
      <c r="N414" s="1013"/>
      <c r="O414" s="1014"/>
      <c r="P414" s="1015"/>
    </row>
    <row r="415" spans="3:16">
      <c r="C415" s="1016" t="str">
        <f ca="1">IF(ISBLANK(OFFSET('5. Pp (3 años)'!$C$46,INT((ROW()-13)/2),0)),"",OFFSET('5. Pp (3 años)'!$C$46,INT((ROW()-13)/2),0))</f>
        <v>Actividad</v>
      </c>
      <c r="D415" s="1018" t="str">
        <f ca="1">IF(ISBLANK(OFFSET('5. Pp (3 años)'!$D$46,INT((ROW()-13)/2),0)),"",OFFSET('5. Pp (3 años)'!$D$46,INT((ROW()-13)/2),0))</f>
        <v/>
      </c>
      <c r="E415" s="1018" t="str">
        <f ca="1">IF(ISBLANK(OFFSET('5. Pp (3 años)'!$E$46,INT((ROW()-13)/2),0)),"",OFFSET('5. Pp (3 años)'!$E$46,INT((ROW()-13)/2),0))</f>
        <v/>
      </c>
      <c r="F415" s="1021" t="str">
        <f ca="1">IF(ISBLANK(OFFSET('5. Pp (3 años)'!$K$46,INT((ROW()-13)/2),0)),"",OFFSET('5. Pp (3 años)'!$K$46,INT((ROW()-13)/2),0))</f>
        <v/>
      </c>
      <c r="G415" s="1023" t="str">
        <f ca="1">IF(ISBLANK(OFFSET('5. Pp (3 años)'!$H$46,INT((ROW()-13)/2),0)),"",OFFSET('5. Pp (3 años)'!$H$46,INT((ROW()-13)/2),0))</f>
        <v/>
      </c>
      <c r="H415" s="1002" t="str">
        <f ca="1">IF(ISBLANK(OFFSET('9. METAS'!$K$20,INT((ROW()-13)/2),0)),"",OFFSET('9. METAS'!$K$20,INT((ROW()-13)/2),0))</f>
        <v/>
      </c>
      <c r="I415" s="1004"/>
      <c r="J415" s="244" t="str">
        <f ca="1">IF(MOD(ROW()-13,2)=0,IF(ISBLANK(OFFSET('11. SEGUIMIENTO 2026'!$N$14,INT((ROW()-13)/2),0)),"",OFFSET('11. SEGUIMIENTO 2026'!$N$14,INT((ROW()-13)/2),0)),IF(ISBLANK(OFFSET('9. METAS'!$Q$20,INT((ROW()-14)/2),0)),"",OFFSET('9. METAS'!$Q$20,INT((ROW()-14)/2),0)))</f>
        <v/>
      </c>
      <c r="K415" s="245" t="str">
        <f ca="1">IF(MOD(ROW()-13,2)=0,IF(ISBLANK(OFFSET('11. SEGUIMIENTO 2026'!$O$14,INT((ROW()-13)/2),0)),"",OFFSET('11. SEGUIMIENTO 2026'!$O$14,INT((ROW()-13)/2),0)),IF(ISBLANK(OFFSET('9. METAS'!$R$20,INT((ROW()-14)/2),0)),"",OFFSET('9. METAS'!$R$20,INT((ROW()-14)/2),0)))</f>
        <v/>
      </c>
      <c r="L415" s="245" t="str">
        <f ca="1">IF(MOD(ROW()-13,2)=0,IF(ISBLANK(OFFSET('11. SEGUIMIENTO 2026'!$P$14,INT((ROW()-13)/2),0)),"",OFFSET('11. SEGUIMIENTO 2026'!$P$14,INT((ROW()-13)/2),0)),IF(ISBLANK(OFFSET('9. METAS'!$S$20,INT((ROW()-14)/2),0)),"",OFFSET('9. METAS'!$S$20,INT((ROW()-14)/2),0)))</f>
        <v/>
      </c>
      <c r="M415" s="246" t="str">
        <f ca="1">IF(MOD(ROW()-13,2)=0,IF(ISBLANK(OFFSET('11. SEGUIMIENTO 2026'!$Q$14,INT((ROW()-13)/2),0)),"",OFFSET('11. SEGUIMIENTO 2026'!$Q$14,INT((ROW()-13)/2),0)),IF(ISBLANK(OFFSET('9. METAS'!$T$20,INT((ROW()-14)/2),0)),"",OFFSET('9. METAS'!$T$20,INT((ROW()-14)/2),0)))</f>
        <v/>
      </c>
      <c r="N415" s="1006" t="str">
        <f t="shared" ref="N415" ca="1" si="398">IFERROR(J415/J416,"ND")</f>
        <v>ND</v>
      </c>
      <c r="O415" s="1008" t="str">
        <f t="shared" ref="O415" ca="1" si="399">IFERROR(((J415+K415+L415)/H415),"ND")</f>
        <v>ND</v>
      </c>
      <c r="P415" s="1010"/>
    </row>
    <row r="416" spans="3:16">
      <c r="C416" s="1025"/>
      <c r="D416" s="1018"/>
      <c r="E416" s="1018"/>
      <c r="F416" s="1021"/>
      <c r="G416" s="1023"/>
      <c r="H416" s="1002"/>
      <c r="I416" s="1012"/>
      <c r="J416" s="244" t="str">
        <f ca="1">IF(MOD(ROW()-13,2)=0,IF(ISBLANK(OFFSET('11. SEGUIMIENTO 2026'!$N$14,INT((ROW()-13)/2),0)),"",OFFSET('11. SEGUIMIENTO 2026'!$N$14,INT((ROW()-13)/2),0)),IF(ISBLANK(OFFSET('9. METAS'!$Q$20,INT((ROW()-14)/2),0)),"",OFFSET('9. METAS'!$Q$20,INT((ROW()-14)/2),0)))</f>
        <v/>
      </c>
      <c r="K416" s="245" t="str">
        <f ca="1">IF(MOD(ROW()-13,2)=0,IF(ISBLANK(OFFSET('11. SEGUIMIENTO 2026'!$O$14,INT((ROW()-13)/2),0)),"",OFFSET('11. SEGUIMIENTO 2026'!$O$14,INT((ROW()-13)/2),0)),IF(ISBLANK(OFFSET('9. METAS'!$R$20,INT((ROW()-14)/2),0)),"",OFFSET('9. METAS'!$R$20,INT((ROW()-14)/2),0)))</f>
        <v/>
      </c>
      <c r="L416" s="245" t="str">
        <f ca="1">IF(MOD(ROW()-13,2)=0,IF(ISBLANK(OFFSET('11. SEGUIMIENTO 2026'!$P$14,INT((ROW()-13)/2),0)),"",OFFSET('11. SEGUIMIENTO 2026'!$P$14,INT((ROW()-13)/2),0)),IF(ISBLANK(OFFSET('9. METAS'!$S$20,INT((ROW()-14)/2),0)),"",OFFSET('9. METAS'!$S$20,INT((ROW()-14)/2),0)))</f>
        <v/>
      </c>
      <c r="M416" s="246" t="str">
        <f ca="1">IF(MOD(ROW()-13,2)=0,IF(ISBLANK(OFFSET('11. SEGUIMIENTO 2026'!$Q$14,INT((ROW()-13)/2),0)),"",OFFSET('11. SEGUIMIENTO 2026'!$Q$14,INT((ROW()-13)/2),0)),IF(ISBLANK(OFFSET('9. METAS'!$T$20,INT((ROW()-14)/2),0)),"",OFFSET('9. METAS'!$T$20,INT((ROW()-14)/2),0)))</f>
        <v/>
      </c>
      <c r="N416" s="1013"/>
      <c r="O416" s="1014"/>
      <c r="P416" s="1015"/>
    </row>
    <row r="417" spans="3:16">
      <c r="C417" s="1016" t="str">
        <f ca="1">IF(ISBLANK(OFFSET('5. Pp (3 años)'!$C$46,INT((ROW()-13)/2),0)),"",OFFSET('5. Pp (3 años)'!$C$46,INT((ROW()-13)/2),0))</f>
        <v>Componente</v>
      </c>
      <c r="D417" s="1018" t="str">
        <f ca="1">IF(ISBLANK(OFFSET('5. Pp (3 años)'!$D$46,INT((ROW()-13)/2),0)),"",OFFSET('5. Pp (3 años)'!$D$46,INT((ROW()-13)/2),0))</f>
        <v>4.1.1.1.34 Servicios de control de riesgos sanitarios ambientales y eliminación de vectores otorgados.</v>
      </c>
      <c r="E417" s="1018" t="str">
        <f ca="1">IF(ISBLANK(OFFSET('5. Pp (3 años)'!$E$46,INT((ROW()-13)/2),0)),"",OFFSET('5. Pp (3 años)'!$E$46,INT((ROW()-13)/2),0))</f>
        <v>PSMR: Porcentaje de servicios de mitigación de riesgos sanitarios realizados".</v>
      </c>
      <c r="F417" s="1021" t="str">
        <f ca="1">IF(ISBLANK(OFFSET('5. Pp (3 años)'!$K$46,INT((ROW()-13)/2),0)),"",OFFSET('5. Pp (3 años)'!$K$46,INT((ROW()-13)/2),0))</f>
        <v>Ascendente</v>
      </c>
      <c r="G417" s="1023" t="str">
        <f ca="1">IF(ISBLANK(OFFSET('5. Pp (3 años)'!$H$46,INT((ROW()-13)/2),0)),"",OFFSET('5. Pp (3 años)'!$H$46,INT((ROW()-13)/2),0))</f>
        <v>Trimestral</v>
      </c>
      <c r="H417" s="1002">
        <f ca="1">IF(ISBLANK(OFFSET('9. METAS'!$K$20,INT((ROW()-13)/2),0)),"",OFFSET('9. METAS'!$K$20,INT((ROW()-13)/2),0))</f>
        <v>100</v>
      </c>
      <c r="I417" s="1004"/>
      <c r="J417" s="244">
        <f ca="1">IF(MOD(ROW()-13,2)=0,IF(ISBLANK(OFFSET('11. SEGUIMIENTO 2026'!$N$14,INT((ROW()-13)/2),0)),"",OFFSET('11. SEGUIMIENTO 2026'!$N$14,INT((ROW()-13)/2),0)),IF(ISBLANK(OFFSET('9. METAS'!$Q$20,INT((ROW()-14)/2),0)),"",OFFSET('9. METAS'!$Q$20,INT((ROW()-14)/2),0)))</f>
        <v>7</v>
      </c>
      <c r="K417" s="245" t="str">
        <f ca="1">IF(MOD(ROW()-13,2)=0,IF(ISBLANK(OFFSET('11. SEGUIMIENTO 2026'!$O$14,INT((ROW()-13)/2),0)),"",OFFSET('11. SEGUIMIENTO 2026'!$O$14,INT((ROW()-13)/2),0)),IF(ISBLANK(OFFSET('9. METAS'!$R$20,INT((ROW()-14)/2),0)),"",OFFSET('9. METAS'!$R$20,INT((ROW()-14)/2),0)))</f>
        <v/>
      </c>
      <c r="L417" s="245" t="str">
        <f ca="1">IF(MOD(ROW()-13,2)=0,IF(ISBLANK(OFFSET('11. SEGUIMIENTO 2026'!$P$14,INT((ROW()-13)/2),0)),"",OFFSET('11. SEGUIMIENTO 2026'!$P$14,INT((ROW()-13)/2),0)),IF(ISBLANK(OFFSET('9. METAS'!$S$20,INT((ROW()-14)/2),0)),"",OFFSET('9. METAS'!$S$20,INT((ROW()-14)/2),0)))</f>
        <v/>
      </c>
      <c r="M417" s="246" t="str">
        <f ca="1">IF(MOD(ROW()-13,2)=0,IF(ISBLANK(OFFSET('11. SEGUIMIENTO 2026'!$Q$14,INT((ROW()-13)/2),0)),"",OFFSET('11. SEGUIMIENTO 2026'!$Q$14,INT((ROW()-13)/2),0)),IF(ISBLANK(OFFSET('9. METAS'!$T$20,INT((ROW()-14)/2),0)),"",OFFSET('9. METAS'!$T$20,INT((ROW()-14)/2),0)))</f>
        <v/>
      </c>
      <c r="N417" s="1006">
        <f t="shared" ref="N417" ca="1" si="400">IFERROR(J417/J418,"ND")</f>
        <v>0.28000000000000003</v>
      </c>
      <c r="O417" s="1008" t="str">
        <f t="shared" ref="O417" ca="1" si="401">IFERROR(((J417+K417+L417)/H417),"ND")</f>
        <v>ND</v>
      </c>
      <c r="P417" s="1010"/>
    </row>
    <row r="418" spans="3:16">
      <c r="C418" s="1025"/>
      <c r="D418" s="1018"/>
      <c r="E418" s="1018"/>
      <c r="F418" s="1021"/>
      <c r="G418" s="1023"/>
      <c r="H418" s="1002"/>
      <c r="I418" s="1012"/>
      <c r="J418" s="244">
        <f ca="1">IF(MOD(ROW()-13,2)=0,IF(ISBLANK(OFFSET('11. SEGUIMIENTO 2026'!$N$14,INT((ROW()-13)/2),0)),"",OFFSET('11. SEGUIMIENTO 2026'!$N$14,INT((ROW()-13)/2),0)),IF(ISBLANK(OFFSET('9. METAS'!$Q$20,INT((ROW()-14)/2),0)),"",OFFSET('9. METAS'!$Q$20,INT((ROW()-14)/2),0)))</f>
        <v>25</v>
      </c>
      <c r="K418" s="245">
        <f ca="1">IF(MOD(ROW()-13,2)=0,IF(ISBLANK(OFFSET('11. SEGUIMIENTO 2026'!$O$14,INT((ROW()-13)/2),0)),"",OFFSET('11. SEGUIMIENTO 2026'!$O$14,INT((ROW()-13)/2),0)),IF(ISBLANK(OFFSET('9. METAS'!$R$20,INT((ROW()-14)/2),0)),"",OFFSET('9. METAS'!$R$20,INT((ROW()-14)/2),0)))</f>
        <v>25</v>
      </c>
      <c r="L418" s="245">
        <f ca="1">IF(MOD(ROW()-13,2)=0,IF(ISBLANK(OFFSET('11. SEGUIMIENTO 2026'!$P$14,INT((ROW()-13)/2),0)),"",OFFSET('11. SEGUIMIENTO 2026'!$P$14,INT((ROW()-13)/2),0)),IF(ISBLANK(OFFSET('9. METAS'!$S$20,INT((ROW()-14)/2),0)),"",OFFSET('9. METAS'!$S$20,INT((ROW()-14)/2),0)))</f>
        <v>25</v>
      </c>
      <c r="M418" s="246">
        <f ca="1">IF(MOD(ROW()-13,2)=0,IF(ISBLANK(OFFSET('11. SEGUIMIENTO 2026'!$Q$14,INT((ROW()-13)/2),0)),"",OFFSET('11. SEGUIMIENTO 2026'!$Q$14,INT((ROW()-13)/2),0)),IF(ISBLANK(OFFSET('9. METAS'!$T$20,INT((ROW()-14)/2),0)),"",OFFSET('9. METAS'!$T$20,INT((ROW()-14)/2),0)))</f>
        <v>25</v>
      </c>
      <c r="N418" s="1013"/>
      <c r="O418" s="1014"/>
      <c r="P418" s="1015"/>
    </row>
    <row r="419" spans="3:16">
      <c r="C419" s="1016" t="str">
        <f ca="1">IF(ISBLANK(OFFSET('5. Pp (3 años)'!$C$46,INT((ROW()-13)/2),0)),"",OFFSET('5. Pp (3 años)'!$C$46,INT((ROW()-13)/2),0))</f>
        <v>Actividad</v>
      </c>
      <c r="D419" s="1018" t="str">
        <f ca="1">IF(ISBLANK(OFFSET('5. Pp (3 años)'!$D$46,INT((ROW()-13)/2),0)),"",OFFSET('5. Pp (3 años)'!$D$46,INT((ROW()-13)/2),0))</f>
        <v>4.1.1.1.34.1 Coordinación de estrategias para la mitigación de riesgos por vectores y fomento de entornos saludables.</v>
      </c>
      <c r="E419" s="1018" t="str">
        <f ca="1">IF(ISBLANK(OFFSET('5. Pp (3 años)'!$E$46,INT((ROW()-13)/2),0)),"",OFFSET('5. Pp (3 años)'!$E$46,INT((ROW()-13)/2),0))</f>
        <v>PAMFE: Porcentaje de acciones de mitigación y fomento a la salud ejecutadas.</v>
      </c>
      <c r="F419" s="1021" t="str">
        <f ca="1">IF(ISBLANK(OFFSET('5. Pp (3 años)'!$K$46,INT((ROW()-13)/2),0)),"",OFFSET('5. Pp (3 años)'!$K$46,INT((ROW()-13)/2),0))</f>
        <v>Ascendente</v>
      </c>
      <c r="G419" s="1023" t="str">
        <f ca="1">IF(ISBLANK(OFFSET('5. Pp (3 años)'!$H$46,INT((ROW()-13)/2),0)),"",OFFSET('5. Pp (3 años)'!$H$46,INT((ROW()-13)/2),0))</f>
        <v>Trimestral</v>
      </c>
      <c r="H419" s="1002">
        <f ca="1">IF(ISBLANK(OFFSET('9. METAS'!$K$20,INT((ROW()-13)/2),0)),"",OFFSET('9. METAS'!$K$20,INT((ROW()-13)/2),0))</f>
        <v>36</v>
      </c>
      <c r="I419" s="1004"/>
      <c r="J419" s="244">
        <f ca="1">IF(MOD(ROW()-13,2)=0,IF(ISBLANK(OFFSET('11. SEGUIMIENTO 2026'!$N$14,INT((ROW()-13)/2),0)),"",OFFSET('11. SEGUIMIENTO 2026'!$N$14,INT((ROW()-13)/2),0)),IF(ISBLANK(OFFSET('9. METAS'!$Q$20,INT((ROW()-14)/2),0)),"",OFFSET('9. METAS'!$Q$20,INT((ROW()-14)/2),0)))</f>
        <v>5</v>
      </c>
      <c r="K419" s="245" t="str">
        <f ca="1">IF(MOD(ROW()-13,2)=0,IF(ISBLANK(OFFSET('11. SEGUIMIENTO 2026'!$O$14,INT((ROW()-13)/2),0)),"",OFFSET('11. SEGUIMIENTO 2026'!$O$14,INT((ROW()-13)/2),0)),IF(ISBLANK(OFFSET('9. METAS'!$R$20,INT((ROW()-14)/2),0)),"",OFFSET('9. METAS'!$R$20,INT((ROW()-14)/2),0)))</f>
        <v/>
      </c>
      <c r="L419" s="245" t="str">
        <f ca="1">IF(MOD(ROW()-13,2)=0,IF(ISBLANK(OFFSET('11. SEGUIMIENTO 2026'!$P$14,INT((ROW()-13)/2),0)),"",OFFSET('11. SEGUIMIENTO 2026'!$P$14,INT((ROW()-13)/2),0)),IF(ISBLANK(OFFSET('9. METAS'!$S$20,INT((ROW()-14)/2),0)),"",OFFSET('9. METAS'!$S$20,INT((ROW()-14)/2),0)))</f>
        <v/>
      </c>
      <c r="M419" s="246" t="str">
        <f ca="1">IF(MOD(ROW()-13,2)=0,IF(ISBLANK(OFFSET('11. SEGUIMIENTO 2026'!$Q$14,INT((ROW()-13)/2),0)),"",OFFSET('11. SEGUIMIENTO 2026'!$Q$14,INT((ROW()-13)/2),0)),IF(ISBLANK(OFFSET('9. METAS'!$T$20,INT((ROW()-14)/2),0)),"",OFFSET('9. METAS'!$T$20,INT((ROW()-14)/2),0)))</f>
        <v/>
      </c>
      <c r="N419" s="1006">
        <f t="shared" ref="N419" ca="1" si="402">IFERROR(J419/J420,"ND")</f>
        <v>0.55555555555555558</v>
      </c>
      <c r="O419" s="1008" t="str">
        <f t="shared" ref="O419" ca="1" si="403">IFERROR(((J419+K419+L419)/H419),"ND")</f>
        <v>ND</v>
      </c>
      <c r="P419" s="1010"/>
    </row>
    <row r="420" spans="3:16">
      <c r="C420" s="1025"/>
      <c r="D420" s="1018"/>
      <c r="E420" s="1018"/>
      <c r="F420" s="1021"/>
      <c r="G420" s="1023"/>
      <c r="H420" s="1002"/>
      <c r="I420" s="1012"/>
      <c r="J420" s="244">
        <f ca="1">IF(MOD(ROW()-13,2)=0,IF(ISBLANK(OFFSET('11. SEGUIMIENTO 2026'!$N$14,INT((ROW()-13)/2),0)),"",OFFSET('11. SEGUIMIENTO 2026'!$N$14,INT((ROW()-13)/2),0)),IF(ISBLANK(OFFSET('9. METAS'!$Q$20,INT((ROW()-14)/2),0)),"",OFFSET('9. METAS'!$Q$20,INT((ROW()-14)/2),0)))</f>
        <v>9</v>
      </c>
      <c r="K420" s="245">
        <f ca="1">IF(MOD(ROW()-13,2)=0,IF(ISBLANK(OFFSET('11. SEGUIMIENTO 2026'!$O$14,INT((ROW()-13)/2),0)),"",OFFSET('11. SEGUIMIENTO 2026'!$O$14,INT((ROW()-13)/2),0)),IF(ISBLANK(OFFSET('9. METAS'!$R$20,INT((ROW()-14)/2),0)),"",OFFSET('9. METAS'!$R$20,INT((ROW()-14)/2),0)))</f>
        <v>9</v>
      </c>
      <c r="L420" s="245">
        <f ca="1">IF(MOD(ROW()-13,2)=0,IF(ISBLANK(OFFSET('11. SEGUIMIENTO 2026'!$P$14,INT((ROW()-13)/2),0)),"",OFFSET('11. SEGUIMIENTO 2026'!$P$14,INT((ROW()-13)/2),0)),IF(ISBLANK(OFFSET('9. METAS'!$S$20,INT((ROW()-14)/2),0)),"",OFFSET('9. METAS'!$S$20,INT((ROW()-14)/2),0)))</f>
        <v>9</v>
      </c>
      <c r="M420" s="246">
        <f ca="1">IF(MOD(ROW()-13,2)=0,IF(ISBLANK(OFFSET('11. SEGUIMIENTO 2026'!$Q$14,INT((ROW()-13)/2),0)),"",OFFSET('11. SEGUIMIENTO 2026'!$Q$14,INT((ROW()-13)/2),0)),IF(ISBLANK(OFFSET('9. METAS'!$T$20,INT((ROW()-14)/2),0)),"",OFFSET('9. METAS'!$T$20,INT((ROW()-14)/2),0)))</f>
        <v>9</v>
      </c>
      <c r="N420" s="1013"/>
      <c r="O420" s="1014"/>
      <c r="P420" s="1015"/>
    </row>
    <row r="421" spans="3:16">
      <c r="C421" s="1016" t="str">
        <f ca="1">IF(ISBLANK(OFFSET('5. Pp (3 años)'!$C$46,INT((ROW()-13)/2),0)),"",OFFSET('5. Pp (3 años)'!$C$46,INT((ROW()-13)/2),0))</f>
        <v>Actividad</v>
      </c>
      <c r="D421" s="1018" t="str">
        <f ca="1">IF(ISBLANK(OFFSET('5. Pp (3 años)'!$D$46,INT((ROW()-13)/2),0)),"",OFFSET('5. Pp (3 años)'!$D$46,INT((ROW()-13)/2),0))</f>
        <v>4.1.1.1.34.2 Ejecución de jornadas de saneamiento ambiental y eliminación de microtiraderos.</v>
      </c>
      <c r="E421" s="1018" t="str">
        <f ca="1">IF(ISBLANK(OFFSET('5. Pp (3 años)'!$E$46,INT((ROW()-13)/2),0)),"",OFFSET('5. Pp (3 años)'!$E$46,INT((ROW()-13)/2),0))</f>
        <v>PJSRD: Porcentaje de jornadas de saneamiento y recolección de desechos sólidos realizadas</v>
      </c>
      <c r="F421" s="1021" t="str">
        <f ca="1">IF(ISBLANK(OFFSET('5. Pp (3 años)'!$K$46,INT((ROW()-13)/2),0)),"",OFFSET('5. Pp (3 años)'!$K$46,INT((ROW()-13)/2),0))</f>
        <v>Ascendente</v>
      </c>
      <c r="G421" s="1023" t="str">
        <f ca="1">IF(ISBLANK(OFFSET('5. Pp (3 años)'!$H$46,INT((ROW()-13)/2),0)),"",OFFSET('5. Pp (3 años)'!$H$46,INT((ROW()-13)/2),0))</f>
        <v>Trimestral</v>
      </c>
      <c r="H421" s="1002">
        <f ca="1">IF(ISBLANK(OFFSET('9. METAS'!$K$20,INT((ROW()-13)/2),0)),"",OFFSET('9. METAS'!$K$20,INT((ROW()-13)/2),0))</f>
        <v>33740</v>
      </c>
      <c r="I421" s="1004"/>
      <c r="J421" s="244">
        <f ca="1">IF(MOD(ROW()-13,2)=0,IF(ISBLANK(OFFSET('11. SEGUIMIENTO 2026'!$N$14,INT((ROW()-13)/2),0)),"",OFFSET('11. SEGUIMIENTO 2026'!$N$14,INT((ROW()-13)/2),0)),IF(ISBLANK(OFFSET('9. METAS'!$Q$20,INT((ROW()-14)/2),0)),"",OFFSET('9. METAS'!$Q$20,INT((ROW()-14)/2),0)))</f>
        <v>25</v>
      </c>
      <c r="K421" s="245" t="str">
        <f ca="1">IF(MOD(ROW()-13,2)=0,IF(ISBLANK(OFFSET('11. SEGUIMIENTO 2026'!$O$14,INT((ROW()-13)/2),0)),"",OFFSET('11. SEGUIMIENTO 2026'!$O$14,INT((ROW()-13)/2),0)),IF(ISBLANK(OFFSET('9. METAS'!$R$20,INT((ROW()-14)/2),0)),"",OFFSET('9. METAS'!$R$20,INT((ROW()-14)/2),0)))</f>
        <v/>
      </c>
      <c r="L421" s="245" t="str">
        <f ca="1">IF(MOD(ROW()-13,2)=0,IF(ISBLANK(OFFSET('11. SEGUIMIENTO 2026'!$P$14,INT((ROW()-13)/2),0)),"",OFFSET('11. SEGUIMIENTO 2026'!$P$14,INT((ROW()-13)/2),0)),IF(ISBLANK(OFFSET('9. METAS'!$S$20,INT((ROW()-14)/2),0)),"",OFFSET('9. METAS'!$S$20,INT((ROW()-14)/2),0)))</f>
        <v/>
      </c>
      <c r="M421" s="246" t="str">
        <f ca="1">IF(MOD(ROW()-13,2)=0,IF(ISBLANK(OFFSET('11. SEGUIMIENTO 2026'!$Q$14,INT((ROW()-13)/2),0)),"",OFFSET('11. SEGUIMIENTO 2026'!$Q$14,INT((ROW()-13)/2),0)),IF(ISBLANK(OFFSET('9. METAS'!$T$20,INT((ROW()-14)/2),0)),"",OFFSET('9. METAS'!$T$20,INT((ROW()-14)/2),0)))</f>
        <v/>
      </c>
      <c r="N421" s="1006">
        <f t="shared" ref="N421" ca="1" si="404">IFERROR(J421/J422,"ND")</f>
        <v>2.9638411381149969E-3</v>
      </c>
      <c r="O421" s="1008" t="str">
        <f t="shared" ref="O421" ca="1" si="405">IFERROR(((J421+K421+L421)/H421),"ND")</f>
        <v>ND</v>
      </c>
      <c r="P421" s="1010"/>
    </row>
    <row r="422" spans="3:16">
      <c r="C422" s="1025"/>
      <c r="D422" s="1018"/>
      <c r="E422" s="1018"/>
      <c r="F422" s="1021"/>
      <c r="G422" s="1023"/>
      <c r="H422" s="1002"/>
      <c r="I422" s="1012"/>
      <c r="J422" s="244">
        <f ca="1">IF(MOD(ROW()-13,2)=0,IF(ISBLANK(OFFSET('11. SEGUIMIENTO 2026'!$N$14,INT((ROW()-13)/2),0)),"",OFFSET('11. SEGUIMIENTO 2026'!$N$14,INT((ROW()-13)/2),0)),IF(ISBLANK(OFFSET('9. METAS'!$Q$20,INT((ROW()-14)/2),0)),"",OFFSET('9. METAS'!$Q$20,INT((ROW()-14)/2),0)))</f>
        <v>8435</v>
      </c>
      <c r="K422" s="245">
        <f ca="1">IF(MOD(ROW()-13,2)=0,IF(ISBLANK(OFFSET('11. SEGUIMIENTO 2026'!$O$14,INT((ROW()-13)/2),0)),"",OFFSET('11. SEGUIMIENTO 2026'!$O$14,INT((ROW()-13)/2),0)),IF(ISBLANK(OFFSET('9. METAS'!$R$20,INT((ROW()-14)/2),0)),"",OFFSET('9. METAS'!$R$20,INT((ROW()-14)/2),0)))</f>
        <v>8435</v>
      </c>
      <c r="L422" s="245">
        <f ca="1">IF(MOD(ROW()-13,2)=0,IF(ISBLANK(OFFSET('11. SEGUIMIENTO 2026'!$P$14,INT((ROW()-13)/2),0)),"",OFFSET('11. SEGUIMIENTO 2026'!$P$14,INT((ROW()-13)/2),0)),IF(ISBLANK(OFFSET('9. METAS'!$S$20,INT((ROW()-14)/2),0)),"",OFFSET('9. METAS'!$S$20,INT((ROW()-14)/2),0)))</f>
        <v>8435</v>
      </c>
      <c r="M422" s="246">
        <f ca="1">IF(MOD(ROW()-13,2)=0,IF(ISBLANK(OFFSET('11. SEGUIMIENTO 2026'!$Q$14,INT((ROW()-13)/2),0)),"",OFFSET('11. SEGUIMIENTO 2026'!$Q$14,INT((ROW()-13)/2),0)),IF(ISBLANK(OFFSET('9. METAS'!$T$20,INT((ROW()-14)/2),0)),"",OFFSET('9. METAS'!$T$20,INT((ROW()-14)/2),0)))</f>
        <v>8435</v>
      </c>
      <c r="N422" s="1013"/>
      <c r="O422" s="1014"/>
      <c r="P422" s="1015"/>
    </row>
    <row r="423" spans="3:16">
      <c r="C423" s="1016" t="str">
        <f ca="1">IF(ISBLANK(OFFSET('5. Pp (3 años)'!$C$46,INT((ROW()-13)/2),0)),"",OFFSET('5. Pp (3 años)'!$C$46,INT((ROW()-13)/2),0))</f>
        <v>Actividad</v>
      </c>
      <c r="D423" s="1018" t="str">
        <f ca="1">IF(ISBLANK(OFFSET('5. Pp (3 años)'!$D$46,INT((ROW()-13)/2),0)),"",OFFSET('5. Pp (3 años)'!$D$46,INT((ROW()-13)/2),0))</f>
        <v/>
      </c>
      <c r="E423" s="1018" t="str">
        <f ca="1">IF(ISBLANK(OFFSET('5. Pp (3 años)'!$E$46,INT((ROW()-13)/2),0)),"",OFFSET('5. Pp (3 años)'!$E$46,INT((ROW()-13)/2),0))</f>
        <v/>
      </c>
      <c r="F423" s="1021" t="str">
        <f ca="1">IF(ISBLANK(OFFSET('5. Pp (3 años)'!$K$46,INT((ROW()-13)/2),0)),"",OFFSET('5. Pp (3 años)'!$K$46,INT((ROW()-13)/2),0))</f>
        <v/>
      </c>
      <c r="G423" s="1023" t="str">
        <f ca="1">IF(ISBLANK(OFFSET('5. Pp (3 años)'!$H$46,INT((ROW()-13)/2),0)),"",OFFSET('5. Pp (3 años)'!$H$46,INT((ROW()-13)/2),0))</f>
        <v/>
      </c>
      <c r="H423" s="1002" t="str">
        <f ca="1">IF(ISBLANK(OFFSET('9. METAS'!$K$20,INT((ROW()-13)/2),0)),"",OFFSET('9. METAS'!$K$20,INT((ROW()-13)/2),0))</f>
        <v/>
      </c>
      <c r="I423" s="1004"/>
      <c r="J423" s="244" t="str">
        <f ca="1">IF(MOD(ROW()-13,2)=0,IF(ISBLANK(OFFSET('11. SEGUIMIENTO 2026'!$N$14,INT((ROW()-13)/2),0)),"",OFFSET('11. SEGUIMIENTO 2026'!$N$14,INT((ROW()-13)/2),0)),IF(ISBLANK(OFFSET('9. METAS'!$Q$20,INT((ROW()-14)/2),0)),"",OFFSET('9. METAS'!$Q$20,INT((ROW()-14)/2),0)))</f>
        <v/>
      </c>
      <c r="K423" s="245" t="str">
        <f ca="1">IF(MOD(ROW()-13,2)=0,IF(ISBLANK(OFFSET('11. SEGUIMIENTO 2026'!$O$14,INT((ROW()-13)/2),0)),"",OFFSET('11. SEGUIMIENTO 2026'!$O$14,INT((ROW()-13)/2),0)),IF(ISBLANK(OFFSET('9. METAS'!$R$20,INT((ROW()-14)/2),0)),"",OFFSET('9. METAS'!$R$20,INT((ROW()-14)/2),0)))</f>
        <v/>
      </c>
      <c r="L423" s="245" t="str">
        <f ca="1">IF(MOD(ROW()-13,2)=0,IF(ISBLANK(OFFSET('11. SEGUIMIENTO 2026'!$P$14,INT((ROW()-13)/2),0)),"",OFFSET('11. SEGUIMIENTO 2026'!$P$14,INT((ROW()-13)/2),0)),IF(ISBLANK(OFFSET('9. METAS'!$S$20,INT((ROW()-14)/2),0)),"",OFFSET('9. METAS'!$S$20,INT((ROW()-14)/2),0)))</f>
        <v/>
      </c>
      <c r="M423" s="246" t="str">
        <f ca="1">IF(MOD(ROW()-13,2)=0,IF(ISBLANK(OFFSET('11. SEGUIMIENTO 2026'!$Q$14,INT((ROW()-13)/2),0)),"",OFFSET('11. SEGUIMIENTO 2026'!$Q$14,INT((ROW()-13)/2),0)),IF(ISBLANK(OFFSET('9. METAS'!$T$20,INT((ROW()-14)/2),0)),"",OFFSET('9. METAS'!$T$20,INT((ROW()-14)/2),0)))</f>
        <v/>
      </c>
      <c r="N423" s="1006" t="str">
        <f t="shared" ref="N423" ca="1" si="406">IFERROR(J423/J424,"ND")</f>
        <v>ND</v>
      </c>
      <c r="O423" s="1008" t="str">
        <f t="shared" ref="O423" ca="1" si="407">IFERROR(((J423+K423+L423)/H423),"ND")</f>
        <v>ND</v>
      </c>
      <c r="P423" s="1010"/>
    </row>
    <row r="424" spans="3:16">
      <c r="C424" s="1025"/>
      <c r="D424" s="1018"/>
      <c r="E424" s="1018"/>
      <c r="F424" s="1021"/>
      <c r="G424" s="1023"/>
      <c r="H424" s="1002"/>
      <c r="I424" s="1012"/>
      <c r="J424" s="244" t="str">
        <f ca="1">IF(MOD(ROW()-13,2)=0,IF(ISBLANK(OFFSET('11. SEGUIMIENTO 2026'!$N$14,INT((ROW()-13)/2),0)),"",OFFSET('11. SEGUIMIENTO 2026'!$N$14,INT((ROW()-13)/2),0)),IF(ISBLANK(OFFSET('9. METAS'!$Q$20,INT((ROW()-14)/2),0)),"",OFFSET('9. METAS'!$Q$20,INT((ROW()-14)/2),0)))</f>
        <v/>
      </c>
      <c r="K424" s="245" t="str">
        <f ca="1">IF(MOD(ROW()-13,2)=0,IF(ISBLANK(OFFSET('11. SEGUIMIENTO 2026'!$O$14,INT((ROW()-13)/2),0)),"",OFFSET('11. SEGUIMIENTO 2026'!$O$14,INT((ROW()-13)/2),0)),IF(ISBLANK(OFFSET('9. METAS'!$R$20,INT((ROW()-14)/2),0)),"",OFFSET('9. METAS'!$R$20,INT((ROW()-14)/2),0)))</f>
        <v/>
      </c>
      <c r="L424" s="245" t="str">
        <f ca="1">IF(MOD(ROW()-13,2)=0,IF(ISBLANK(OFFSET('11. SEGUIMIENTO 2026'!$P$14,INT((ROW()-13)/2),0)),"",OFFSET('11. SEGUIMIENTO 2026'!$P$14,INT((ROW()-13)/2),0)),IF(ISBLANK(OFFSET('9. METAS'!$S$20,INT((ROW()-14)/2),0)),"",OFFSET('9. METAS'!$S$20,INT((ROW()-14)/2),0)))</f>
        <v/>
      </c>
      <c r="M424" s="246" t="str">
        <f ca="1">IF(MOD(ROW()-13,2)=0,IF(ISBLANK(OFFSET('11. SEGUIMIENTO 2026'!$Q$14,INT((ROW()-13)/2),0)),"",OFFSET('11. SEGUIMIENTO 2026'!$Q$14,INT((ROW()-13)/2),0)),IF(ISBLANK(OFFSET('9. METAS'!$T$20,INT((ROW()-14)/2),0)),"",OFFSET('9. METAS'!$T$20,INT((ROW()-14)/2),0)))</f>
        <v/>
      </c>
      <c r="N424" s="1013"/>
      <c r="O424" s="1014"/>
      <c r="P424" s="1015"/>
    </row>
    <row r="425" spans="3:16">
      <c r="C425" s="1016" t="str">
        <f ca="1">IF(ISBLANK(OFFSET('5. Pp (3 años)'!$C$46,INT((ROW()-13)/2),0)),"",OFFSET('5. Pp (3 años)'!$C$46,INT((ROW()-13)/2),0))</f>
        <v>Actividad</v>
      </c>
      <c r="D425" s="1018" t="str">
        <f ca="1">IF(ISBLANK(OFFSET('5. Pp (3 años)'!$D$46,INT((ROW()-13)/2),0)),"",OFFSET('5. Pp (3 años)'!$D$46,INT((ROW()-13)/2),0))</f>
        <v/>
      </c>
      <c r="E425" s="1018" t="str">
        <f ca="1">IF(ISBLANK(OFFSET('5. Pp (3 años)'!$E$46,INT((ROW()-13)/2),0)),"",OFFSET('5. Pp (3 años)'!$E$46,INT((ROW()-13)/2),0))</f>
        <v/>
      </c>
      <c r="F425" s="1021" t="str">
        <f ca="1">IF(ISBLANK(OFFSET('5. Pp (3 años)'!$K$46,INT((ROW()-13)/2),0)),"",OFFSET('5. Pp (3 años)'!$K$46,INT((ROW()-13)/2),0))</f>
        <v/>
      </c>
      <c r="G425" s="1023" t="str">
        <f ca="1">IF(ISBLANK(OFFSET('5. Pp (3 años)'!$H$46,INT((ROW()-13)/2),0)),"",OFFSET('5. Pp (3 años)'!$H$46,INT((ROW()-13)/2),0))</f>
        <v/>
      </c>
      <c r="H425" s="1002" t="str">
        <f ca="1">IF(ISBLANK(OFFSET('9. METAS'!$K$20,INT((ROW()-13)/2),0)),"",OFFSET('9. METAS'!$K$20,INT((ROW()-13)/2),0))</f>
        <v/>
      </c>
      <c r="I425" s="1004"/>
      <c r="J425" s="244" t="str">
        <f ca="1">IF(MOD(ROW()-13,2)=0,IF(ISBLANK(OFFSET('11. SEGUIMIENTO 2026'!$N$14,INT((ROW()-13)/2),0)),"",OFFSET('11. SEGUIMIENTO 2026'!$N$14,INT((ROW()-13)/2),0)),IF(ISBLANK(OFFSET('9. METAS'!$Q$20,INT((ROW()-14)/2),0)),"",OFFSET('9. METAS'!$Q$20,INT((ROW()-14)/2),0)))</f>
        <v/>
      </c>
      <c r="K425" s="245" t="str">
        <f ca="1">IF(MOD(ROW()-13,2)=0,IF(ISBLANK(OFFSET('11. SEGUIMIENTO 2026'!$O$14,INT((ROW()-13)/2),0)),"",OFFSET('11. SEGUIMIENTO 2026'!$O$14,INT((ROW()-13)/2),0)),IF(ISBLANK(OFFSET('9. METAS'!$R$20,INT((ROW()-14)/2),0)),"",OFFSET('9. METAS'!$R$20,INT((ROW()-14)/2),0)))</f>
        <v/>
      </c>
      <c r="L425" s="245" t="str">
        <f ca="1">IF(MOD(ROW()-13,2)=0,IF(ISBLANK(OFFSET('11. SEGUIMIENTO 2026'!$P$14,INT((ROW()-13)/2),0)),"",OFFSET('11. SEGUIMIENTO 2026'!$P$14,INT((ROW()-13)/2),0)),IF(ISBLANK(OFFSET('9. METAS'!$S$20,INT((ROW()-14)/2),0)),"",OFFSET('9. METAS'!$S$20,INT((ROW()-14)/2),0)))</f>
        <v/>
      </c>
      <c r="M425" s="246" t="str">
        <f ca="1">IF(MOD(ROW()-13,2)=0,IF(ISBLANK(OFFSET('11. SEGUIMIENTO 2026'!$Q$14,INT((ROW()-13)/2),0)),"",OFFSET('11. SEGUIMIENTO 2026'!$Q$14,INT((ROW()-13)/2),0)),IF(ISBLANK(OFFSET('9. METAS'!$T$20,INT((ROW()-14)/2),0)),"",OFFSET('9. METAS'!$T$20,INT((ROW()-14)/2),0)))</f>
        <v/>
      </c>
      <c r="N425" s="1006" t="str">
        <f t="shared" ref="N425" ca="1" si="408">IFERROR(J425/J426,"ND")</f>
        <v>ND</v>
      </c>
      <c r="O425" s="1008" t="str">
        <f t="shared" ref="O425" ca="1" si="409">IFERROR(((J425+K425+L425)/H425),"ND")</f>
        <v>ND</v>
      </c>
      <c r="P425" s="1010"/>
    </row>
    <row r="426" spans="3:16">
      <c r="C426" s="1025"/>
      <c r="D426" s="1018"/>
      <c r="E426" s="1018"/>
      <c r="F426" s="1021"/>
      <c r="G426" s="1023"/>
      <c r="H426" s="1002"/>
      <c r="I426" s="1012"/>
      <c r="J426" s="244" t="str">
        <f ca="1">IF(MOD(ROW()-13,2)=0,IF(ISBLANK(OFFSET('11. SEGUIMIENTO 2026'!$N$14,INT((ROW()-13)/2),0)),"",OFFSET('11. SEGUIMIENTO 2026'!$N$14,INT((ROW()-13)/2),0)),IF(ISBLANK(OFFSET('9. METAS'!$Q$20,INT((ROW()-14)/2),0)),"",OFFSET('9. METAS'!$Q$20,INT((ROW()-14)/2),0)))</f>
        <v/>
      </c>
      <c r="K426" s="245" t="str">
        <f ca="1">IF(MOD(ROW()-13,2)=0,IF(ISBLANK(OFFSET('11. SEGUIMIENTO 2026'!$O$14,INT((ROW()-13)/2),0)),"",OFFSET('11. SEGUIMIENTO 2026'!$O$14,INT((ROW()-13)/2),0)),IF(ISBLANK(OFFSET('9. METAS'!$R$20,INT((ROW()-14)/2),0)),"",OFFSET('9. METAS'!$R$20,INT((ROW()-14)/2),0)))</f>
        <v/>
      </c>
      <c r="L426" s="245" t="str">
        <f ca="1">IF(MOD(ROW()-13,2)=0,IF(ISBLANK(OFFSET('11. SEGUIMIENTO 2026'!$P$14,INT((ROW()-13)/2),0)),"",OFFSET('11. SEGUIMIENTO 2026'!$P$14,INT((ROW()-13)/2),0)),IF(ISBLANK(OFFSET('9. METAS'!$S$20,INT((ROW()-14)/2),0)),"",OFFSET('9. METAS'!$S$20,INT((ROW()-14)/2),0)))</f>
        <v/>
      </c>
      <c r="M426" s="246" t="str">
        <f ca="1">IF(MOD(ROW()-13,2)=0,IF(ISBLANK(OFFSET('11. SEGUIMIENTO 2026'!$Q$14,INT((ROW()-13)/2),0)),"",OFFSET('11. SEGUIMIENTO 2026'!$Q$14,INT((ROW()-13)/2),0)),IF(ISBLANK(OFFSET('9. METAS'!$T$20,INT((ROW()-14)/2),0)),"",OFFSET('9. METAS'!$T$20,INT((ROW()-14)/2),0)))</f>
        <v/>
      </c>
      <c r="N426" s="1013"/>
      <c r="O426" s="1014"/>
      <c r="P426" s="1015"/>
    </row>
    <row r="427" spans="3:16">
      <c r="C427" s="1016" t="str">
        <f ca="1">IF(ISBLANK(OFFSET('5. Pp (3 años)'!$C$46,INT((ROW()-13)/2),0)),"",OFFSET('5. Pp (3 años)'!$C$46,INT((ROW()-13)/2),0))</f>
        <v>Actividad</v>
      </c>
      <c r="D427" s="1018" t="str">
        <f ca="1">IF(ISBLANK(OFFSET('5. Pp (3 años)'!$D$46,INT((ROW()-13)/2),0)),"",OFFSET('5. Pp (3 años)'!$D$46,INT((ROW()-13)/2),0))</f>
        <v/>
      </c>
      <c r="E427" s="1018" t="str">
        <f ca="1">IF(ISBLANK(OFFSET('5. Pp (3 años)'!$E$46,INT((ROW()-13)/2),0)),"",OFFSET('5. Pp (3 años)'!$E$46,INT((ROW()-13)/2),0))</f>
        <v/>
      </c>
      <c r="F427" s="1021" t="str">
        <f ca="1">IF(ISBLANK(OFFSET('5. Pp (3 años)'!$K$46,INT((ROW()-13)/2),0)),"",OFFSET('5. Pp (3 años)'!$K$46,INT((ROW()-13)/2),0))</f>
        <v/>
      </c>
      <c r="G427" s="1023" t="str">
        <f ca="1">IF(ISBLANK(OFFSET('5. Pp (3 años)'!$H$46,INT((ROW()-13)/2),0)),"",OFFSET('5. Pp (3 años)'!$H$46,INT((ROW()-13)/2),0))</f>
        <v/>
      </c>
      <c r="H427" s="1002" t="str">
        <f ca="1">IF(ISBLANK(OFFSET('9. METAS'!$K$20,INT((ROW()-13)/2),0)),"",OFFSET('9. METAS'!$K$20,INT((ROW()-13)/2),0))</f>
        <v/>
      </c>
      <c r="I427" s="1004"/>
      <c r="J427" s="244" t="str">
        <f ca="1">IF(MOD(ROW()-13,2)=0,IF(ISBLANK(OFFSET('11. SEGUIMIENTO 2026'!$N$14,INT((ROW()-13)/2),0)),"",OFFSET('11. SEGUIMIENTO 2026'!$N$14,INT((ROW()-13)/2),0)),IF(ISBLANK(OFFSET('9. METAS'!$Q$20,INT((ROW()-14)/2),0)),"",OFFSET('9. METAS'!$Q$20,INT((ROW()-14)/2),0)))</f>
        <v/>
      </c>
      <c r="K427" s="245" t="str">
        <f ca="1">IF(MOD(ROW()-13,2)=0,IF(ISBLANK(OFFSET('11. SEGUIMIENTO 2026'!$O$14,INT((ROW()-13)/2),0)),"",OFFSET('11. SEGUIMIENTO 2026'!$O$14,INT((ROW()-13)/2),0)),IF(ISBLANK(OFFSET('9. METAS'!$R$20,INT((ROW()-14)/2),0)),"",OFFSET('9. METAS'!$R$20,INT((ROW()-14)/2),0)))</f>
        <v/>
      </c>
      <c r="L427" s="245" t="str">
        <f ca="1">IF(MOD(ROW()-13,2)=0,IF(ISBLANK(OFFSET('11. SEGUIMIENTO 2026'!$P$14,INT((ROW()-13)/2),0)),"",OFFSET('11. SEGUIMIENTO 2026'!$P$14,INT((ROW()-13)/2),0)),IF(ISBLANK(OFFSET('9. METAS'!$S$20,INT((ROW()-14)/2),0)),"",OFFSET('9. METAS'!$S$20,INT((ROW()-14)/2),0)))</f>
        <v/>
      </c>
      <c r="M427" s="246" t="str">
        <f ca="1">IF(MOD(ROW()-13,2)=0,IF(ISBLANK(OFFSET('11. SEGUIMIENTO 2026'!$Q$14,INT((ROW()-13)/2),0)),"",OFFSET('11. SEGUIMIENTO 2026'!$Q$14,INT((ROW()-13)/2),0)),IF(ISBLANK(OFFSET('9. METAS'!$T$20,INT((ROW()-14)/2),0)),"",OFFSET('9. METAS'!$T$20,INT((ROW()-14)/2),0)))</f>
        <v/>
      </c>
      <c r="N427" s="1006" t="str">
        <f t="shared" ref="N427" ca="1" si="410">IFERROR(J427/J428,"ND")</f>
        <v>ND</v>
      </c>
      <c r="O427" s="1008" t="str">
        <f t="shared" ref="O427" ca="1" si="411">IFERROR(((J427+K427+L427)/H427),"ND")</f>
        <v>ND</v>
      </c>
      <c r="P427" s="1010"/>
    </row>
    <row r="428" spans="3:16">
      <c r="C428" s="1025"/>
      <c r="D428" s="1018"/>
      <c r="E428" s="1018"/>
      <c r="F428" s="1021"/>
      <c r="G428" s="1023"/>
      <c r="H428" s="1002"/>
      <c r="I428" s="1012"/>
      <c r="J428" s="244" t="str">
        <f ca="1">IF(MOD(ROW()-13,2)=0,IF(ISBLANK(OFFSET('11. SEGUIMIENTO 2026'!$N$14,INT((ROW()-13)/2),0)),"",OFFSET('11. SEGUIMIENTO 2026'!$N$14,INT((ROW()-13)/2),0)),IF(ISBLANK(OFFSET('9. METAS'!$Q$20,INT((ROW()-14)/2),0)),"",OFFSET('9. METAS'!$Q$20,INT((ROW()-14)/2),0)))</f>
        <v/>
      </c>
      <c r="K428" s="245" t="str">
        <f ca="1">IF(MOD(ROW()-13,2)=0,IF(ISBLANK(OFFSET('11. SEGUIMIENTO 2026'!$O$14,INT((ROW()-13)/2),0)),"",OFFSET('11. SEGUIMIENTO 2026'!$O$14,INT((ROW()-13)/2),0)),IF(ISBLANK(OFFSET('9. METAS'!$R$20,INT((ROW()-14)/2),0)),"",OFFSET('9. METAS'!$R$20,INT((ROW()-14)/2),0)))</f>
        <v/>
      </c>
      <c r="L428" s="245" t="str">
        <f ca="1">IF(MOD(ROW()-13,2)=0,IF(ISBLANK(OFFSET('11. SEGUIMIENTO 2026'!$P$14,INT((ROW()-13)/2),0)),"",OFFSET('11. SEGUIMIENTO 2026'!$P$14,INT((ROW()-13)/2),0)),IF(ISBLANK(OFFSET('9. METAS'!$S$20,INT((ROW()-14)/2),0)),"",OFFSET('9. METAS'!$S$20,INT((ROW()-14)/2),0)))</f>
        <v/>
      </c>
      <c r="M428" s="246" t="str">
        <f ca="1">IF(MOD(ROW()-13,2)=0,IF(ISBLANK(OFFSET('11. SEGUIMIENTO 2026'!$Q$14,INT((ROW()-13)/2),0)),"",OFFSET('11. SEGUIMIENTO 2026'!$Q$14,INT((ROW()-13)/2),0)),IF(ISBLANK(OFFSET('9. METAS'!$T$20,INT((ROW()-14)/2),0)),"",OFFSET('9. METAS'!$T$20,INT((ROW()-14)/2),0)))</f>
        <v/>
      </c>
      <c r="N428" s="1013"/>
      <c r="O428" s="1014"/>
      <c r="P428" s="1015"/>
    </row>
    <row r="429" spans="3:16">
      <c r="C429" s="1016" t="str">
        <f ca="1">IF(ISBLANK(OFFSET('5. Pp (3 años)'!$C$46,INT((ROW()-13)/2),0)),"",OFFSET('5. Pp (3 años)'!$C$46,INT((ROW()-13)/2),0))</f>
        <v>Componente</v>
      </c>
      <c r="D429" s="1018" t="str">
        <f ca="1">IF(ISBLANK(OFFSET('5. Pp (3 años)'!$D$46,INT((ROW()-13)/2),0)),"",OFFSET('5. Pp (3 años)'!$D$46,INT((ROW()-13)/2),0))</f>
        <v>4.1.1.1.35 Estrategias de intervención en salud mental y acompañamiento emocional comunitario implementadas.</v>
      </c>
      <c r="E429" s="1018" t="str">
        <f ca="1">IF(ISBLANK(OFFSET('5. Pp (3 años)'!$E$46,INT((ROW()-13)/2),0)),"",OFFSET('5. Pp (3 años)'!$E$46,INT((ROW()-13)/2),0))</f>
        <v>PEAPF: Porcentaje de esquema de atención psicosocial y acompañamiento emocional fortalecido.</v>
      </c>
      <c r="F429" s="1021" t="str">
        <f ca="1">IF(ISBLANK(OFFSET('5. Pp (3 años)'!$K$46,INT((ROW()-13)/2),0)),"",OFFSET('5. Pp (3 años)'!$K$46,INT((ROW()-13)/2),0))</f>
        <v>Ascendente</v>
      </c>
      <c r="G429" s="1023" t="str">
        <f ca="1">IF(ISBLANK(OFFSET('5. Pp (3 años)'!$H$46,INT((ROW()-13)/2),0)),"",OFFSET('5. Pp (3 años)'!$H$46,INT((ROW()-13)/2),0))</f>
        <v>Trimestral</v>
      </c>
      <c r="H429" s="1002">
        <f ca="1">IF(ISBLANK(OFFSET('9. METAS'!$K$20,INT((ROW()-13)/2),0)),"",OFFSET('9. METAS'!$K$20,INT((ROW()-13)/2),0))</f>
        <v>100</v>
      </c>
      <c r="I429" s="1004"/>
      <c r="J429" s="244">
        <f ca="1">IF(MOD(ROW()-13,2)=0,IF(ISBLANK(OFFSET('11. SEGUIMIENTO 2026'!$N$14,INT((ROW()-13)/2),0)),"",OFFSET('11. SEGUIMIENTO 2026'!$N$14,INT((ROW()-13)/2),0)),IF(ISBLANK(OFFSET('9. METAS'!$Q$20,INT((ROW()-14)/2),0)),"",OFFSET('9. METAS'!$Q$20,INT((ROW()-14)/2),0)))</f>
        <v>18</v>
      </c>
      <c r="K429" s="245" t="str">
        <f ca="1">IF(MOD(ROW()-13,2)=0,IF(ISBLANK(OFFSET('11. SEGUIMIENTO 2026'!$O$14,INT((ROW()-13)/2),0)),"",OFFSET('11. SEGUIMIENTO 2026'!$O$14,INT((ROW()-13)/2),0)),IF(ISBLANK(OFFSET('9. METAS'!$R$20,INT((ROW()-14)/2),0)),"",OFFSET('9. METAS'!$R$20,INT((ROW()-14)/2),0)))</f>
        <v/>
      </c>
      <c r="L429" s="245" t="str">
        <f ca="1">IF(MOD(ROW()-13,2)=0,IF(ISBLANK(OFFSET('11. SEGUIMIENTO 2026'!$P$14,INT((ROW()-13)/2),0)),"",OFFSET('11. SEGUIMIENTO 2026'!$P$14,INT((ROW()-13)/2),0)),IF(ISBLANK(OFFSET('9. METAS'!$S$20,INT((ROW()-14)/2),0)),"",OFFSET('9. METAS'!$S$20,INT((ROW()-14)/2),0)))</f>
        <v/>
      </c>
      <c r="M429" s="246" t="str">
        <f ca="1">IF(MOD(ROW()-13,2)=0,IF(ISBLANK(OFFSET('11. SEGUIMIENTO 2026'!$Q$14,INT((ROW()-13)/2),0)),"",OFFSET('11. SEGUIMIENTO 2026'!$Q$14,INT((ROW()-13)/2),0)),IF(ISBLANK(OFFSET('9. METAS'!$T$20,INT((ROW()-14)/2),0)),"",OFFSET('9. METAS'!$T$20,INT((ROW()-14)/2),0)))</f>
        <v/>
      </c>
      <c r="N429" s="1006">
        <f t="shared" ref="N429" ca="1" si="412">IFERROR(J429/J430,"ND")</f>
        <v>0.72</v>
      </c>
      <c r="O429" s="1008" t="str">
        <f t="shared" ref="O429" ca="1" si="413">IFERROR(((J429+K429+L429)/H429),"ND")</f>
        <v>ND</v>
      </c>
      <c r="P429" s="1010"/>
    </row>
    <row r="430" spans="3:16">
      <c r="C430" s="1025"/>
      <c r="D430" s="1018"/>
      <c r="E430" s="1018"/>
      <c r="F430" s="1021"/>
      <c r="G430" s="1023"/>
      <c r="H430" s="1002"/>
      <c r="I430" s="1012"/>
      <c r="J430" s="244">
        <f ca="1">IF(MOD(ROW()-13,2)=0,IF(ISBLANK(OFFSET('11. SEGUIMIENTO 2026'!$N$14,INT((ROW()-13)/2),0)),"",OFFSET('11. SEGUIMIENTO 2026'!$N$14,INT((ROW()-13)/2),0)),IF(ISBLANK(OFFSET('9. METAS'!$Q$20,INT((ROW()-14)/2),0)),"",OFFSET('9. METAS'!$Q$20,INT((ROW()-14)/2),0)))</f>
        <v>25</v>
      </c>
      <c r="K430" s="245">
        <f ca="1">IF(MOD(ROW()-13,2)=0,IF(ISBLANK(OFFSET('11. SEGUIMIENTO 2026'!$O$14,INT((ROW()-13)/2),0)),"",OFFSET('11. SEGUIMIENTO 2026'!$O$14,INT((ROW()-13)/2),0)),IF(ISBLANK(OFFSET('9. METAS'!$R$20,INT((ROW()-14)/2),0)),"",OFFSET('9. METAS'!$R$20,INT((ROW()-14)/2),0)))</f>
        <v>25</v>
      </c>
      <c r="L430" s="245">
        <f ca="1">IF(MOD(ROW()-13,2)=0,IF(ISBLANK(OFFSET('11. SEGUIMIENTO 2026'!$P$14,INT((ROW()-13)/2),0)),"",OFFSET('11. SEGUIMIENTO 2026'!$P$14,INT((ROW()-13)/2),0)),IF(ISBLANK(OFFSET('9. METAS'!$S$20,INT((ROW()-14)/2),0)),"",OFFSET('9. METAS'!$S$20,INT((ROW()-14)/2),0)))</f>
        <v>25</v>
      </c>
      <c r="M430" s="246">
        <f ca="1">IF(MOD(ROW()-13,2)=0,IF(ISBLANK(OFFSET('11. SEGUIMIENTO 2026'!$Q$14,INT((ROW()-13)/2),0)),"",OFFSET('11. SEGUIMIENTO 2026'!$Q$14,INT((ROW()-13)/2),0)),IF(ISBLANK(OFFSET('9. METAS'!$T$20,INT((ROW()-14)/2),0)),"",OFFSET('9. METAS'!$T$20,INT((ROW()-14)/2),0)))</f>
        <v>25</v>
      </c>
      <c r="N430" s="1013"/>
      <c r="O430" s="1014"/>
      <c r="P430" s="1015"/>
    </row>
    <row r="431" spans="3:16">
      <c r="C431" s="1016" t="str">
        <f ca="1">IF(ISBLANK(OFFSET('5. Pp (3 años)'!$C$46,INT((ROW()-13)/2),0)),"",OFFSET('5. Pp (3 años)'!$C$46,INT((ROW()-13)/2),0))</f>
        <v>Actividad</v>
      </c>
      <c r="D431" s="1018" t="str">
        <f ca="1">IF(ISBLANK(OFFSET('5. Pp (3 años)'!$D$46,INT((ROW()-13)/2),0)),"",OFFSET('5. Pp (3 años)'!$D$46,INT((ROW()-13)/2),0))</f>
        <v>4.1.1.1.35.1 Prestación de servicios de consulta psicológica para la prevención y el manejo psicoafectivo.</v>
      </c>
      <c r="E431" s="1018" t="str">
        <f ca="1">IF(ISBLANK(OFFSET('5. Pp (3 años)'!$E$46,INT((ROW()-13)/2),0)),"",OFFSET('5. Pp (3 años)'!$E$46,INT((ROW()-13)/2),0))</f>
        <v>PAPR: Porcentaje de atenciones psicológicas realizadas</v>
      </c>
      <c r="F431" s="1021" t="str">
        <f ca="1">IF(ISBLANK(OFFSET('5. Pp (3 años)'!$K$46,INT((ROW()-13)/2),0)),"",OFFSET('5. Pp (3 años)'!$K$46,INT((ROW()-13)/2),0))</f>
        <v>Ascendente</v>
      </c>
      <c r="G431" s="1023" t="str">
        <f ca="1">IF(ISBLANK(OFFSET('5. Pp (3 años)'!$H$46,INT((ROW()-13)/2),0)),"",OFFSET('5. Pp (3 años)'!$H$46,INT((ROW()-13)/2),0))</f>
        <v>Trimestral</v>
      </c>
      <c r="H431" s="1002">
        <f ca="1">IF(ISBLANK(OFFSET('9. METAS'!$K$20,INT((ROW()-13)/2),0)),"",OFFSET('9. METAS'!$K$20,INT((ROW()-13)/2),0))</f>
        <v>2400</v>
      </c>
      <c r="I431" s="1004"/>
      <c r="J431" s="244">
        <f ca="1">IF(MOD(ROW()-13,2)=0,IF(ISBLANK(OFFSET('11. SEGUIMIENTO 2026'!$N$14,INT((ROW()-13)/2),0)),"",OFFSET('11. SEGUIMIENTO 2026'!$N$14,INT((ROW()-13)/2),0)),IF(ISBLANK(OFFSET('9. METAS'!$Q$20,INT((ROW()-14)/2),0)),"",OFFSET('9. METAS'!$Q$20,INT((ROW()-14)/2),0)))</f>
        <v>750</v>
      </c>
      <c r="K431" s="245" t="str">
        <f ca="1">IF(MOD(ROW()-13,2)=0,IF(ISBLANK(OFFSET('11. SEGUIMIENTO 2026'!$O$14,INT((ROW()-13)/2),0)),"",OFFSET('11. SEGUIMIENTO 2026'!$O$14,INT((ROW()-13)/2),0)),IF(ISBLANK(OFFSET('9. METAS'!$R$20,INT((ROW()-14)/2),0)),"",OFFSET('9. METAS'!$R$20,INT((ROW()-14)/2),0)))</f>
        <v/>
      </c>
      <c r="L431" s="245" t="str">
        <f ca="1">IF(MOD(ROW()-13,2)=0,IF(ISBLANK(OFFSET('11. SEGUIMIENTO 2026'!$P$14,INT((ROW()-13)/2),0)),"",OFFSET('11. SEGUIMIENTO 2026'!$P$14,INT((ROW()-13)/2),0)),IF(ISBLANK(OFFSET('9. METAS'!$S$20,INT((ROW()-14)/2),0)),"",OFFSET('9. METAS'!$S$20,INT((ROW()-14)/2),0)))</f>
        <v/>
      </c>
      <c r="M431" s="246" t="str">
        <f ca="1">IF(MOD(ROW()-13,2)=0,IF(ISBLANK(OFFSET('11. SEGUIMIENTO 2026'!$Q$14,INT((ROW()-13)/2),0)),"",OFFSET('11. SEGUIMIENTO 2026'!$Q$14,INT((ROW()-13)/2),0)),IF(ISBLANK(OFFSET('9. METAS'!$T$20,INT((ROW()-14)/2),0)),"",OFFSET('9. METAS'!$T$20,INT((ROW()-14)/2),0)))</f>
        <v/>
      </c>
      <c r="N431" s="1006">
        <f t="shared" ref="N431" ca="1" si="414">IFERROR(J431/J432,"ND")</f>
        <v>1.25</v>
      </c>
      <c r="O431" s="1008" t="str">
        <f t="shared" ref="O431" ca="1" si="415">IFERROR(((J431+K431+L431)/H431),"ND")</f>
        <v>ND</v>
      </c>
      <c r="P431" s="1010"/>
    </row>
    <row r="432" spans="3:16">
      <c r="C432" s="1025"/>
      <c r="D432" s="1018"/>
      <c r="E432" s="1018"/>
      <c r="F432" s="1021"/>
      <c r="G432" s="1023"/>
      <c r="H432" s="1002"/>
      <c r="I432" s="1012"/>
      <c r="J432" s="244">
        <f ca="1">IF(MOD(ROW()-13,2)=0,IF(ISBLANK(OFFSET('11. SEGUIMIENTO 2026'!$N$14,INT((ROW()-13)/2),0)),"",OFFSET('11. SEGUIMIENTO 2026'!$N$14,INT((ROW()-13)/2),0)),IF(ISBLANK(OFFSET('9. METAS'!$Q$20,INT((ROW()-14)/2),0)),"",OFFSET('9. METAS'!$Q$20,INT((ROW()-14)/2),0)))</f>
        <v>600</v>
      </c>
      <c r="K432" s="245">
        <f ca="1">IF(MOD(ROW()-13,2)=0,IF(ISBLANK(OFFSET('11. SEGUIMIENTO 2026'!$O$14,INT((ROW()-13)/2),0)),"",OFFSET('11. SEGUIMIENTO 2026'!$O$14,INT((ROW()-13)/2),0)),IF(ISBLANK(OFFSET('9. METAS'!$R$20,INT((ROW()-14)/2),0)),"",OFFSET('9. METAS'!$R$20,INT((ROW()-14)/2),0)))</f>
        <v>600</v>
      </c>
      <c r="L432" s="245">
        <f ca="1">IF(MOD(ROW()-13,2)=0,IF(ISBLANK(OFFSET('11. SEGUIMIENTO 2026'!$P$14,INT((ROW()-13)/2),0)),"",OFFSET('11. SEGUIMIENTO 2026'!$P$14,INT((ROW()-13)/2),0)),IF(ISBLANK(OFFSET('9. METAS'!$S$20,INT((ROW()-14)/2),0)),"",OFFSET('9. METAS'!$S$20,INT((ROW()-14)/2),0)))</f>
        <v>600</v>
      </c>
      <c r="M432" s="246">
        <f ca="1">IF(MOD(ROW()-13,2)=0,IF(ISBLANK(OFFSET('11. SEGUIMIENTO 2026'!$Q$14,INT((ROW()-13)/2),0)),"",OFFSET('11. SEGUIMIENTO 2026'!$Q$14,INT((ROW()-13)/2),0)),IF(ISBLANK(OFFSET('9. METAS'!$T$20,INT((ROW()-14)/2),0)),"",OFFSET('9. METAS'!$T$20,INT((ROW()-14)/2),0)))</f>
        <v>600</v>
      </c>
      <c r="N432" s="1013"/>
      <c r="O432" s="1014"/>
      <c r="P432" s="1015"/>
    </row>
    <row r="433" spans="3:16">
      <c r="C433" s="1016" t="str">
        <f ca="1">IF(ISBLANK(OFFSET('5. Pp (3 años)'!$C$46,INT((ROW()-13)/2),0)),"",OFFSET('5. Pp (3 años)'!$C$46,INT((ROW()-13)/2),0))</f>
        <v>Actividad</v>
      </c>
      <c r="D433" s="1018" t="str">
        <f ca="1">IF(ISBLANK(OFFSET('5. Pp (3 años)'!$D$46,INT((ROW()-13)/2),0)),"",OFFSET('5. Pp (3 años)'!$D$46,INT((ROW()-13)/2),0))</f>
        <v>4.1.1.1.35.2 Ejecución de consultas de trabajo social y referencia asistencial para grupos prioritarios.</v>
      </c>
      <c r="E433" s="1018" t="str">
        <f ca="1">IF(ISBLANK(OFFSET('5. Pp (3 años)'!$E$46,INT((ROW()-13)/2),0)),"",OFFSET('5. Pp (3 años)'!$E$46,INT((ROW()-13)/2),0))</f>
        <v>PCTSR: Porcentaje de consultas de trabajo social y referencias asistenciales realizadas.</v>
      </c>
      <c r="F433" s="1021" t="str">
        <f ca="1">IF(ISBLANK(OFFSET('5. Pp (3 años)'!$K$46,INT((ROW()-13)/2),0)),"",OFFSET('5. Pp (3 años)'!$K$46,INT((ROW()-13)/2),0))</f>
        <v>Ascendente</v>
      </c>
      <c r="G433" s="1023" t="str">
        <f ca="1">IF(ISBLANK(OFFSET('5. Pp (3 años)'!$H$46,INT((ROW()-13)/2),0)),"",OFFSET('5. Pp (3 años)'!$H$46,INT((ROW()-13)/2),0))</f>
        <v>Trimestral</v>
      </c>
      <c r="H433" s="1002">
        <f ca="1">IF(ISBLANK(OFFSET('9. METAS'!$K$20,INT((ROW()-13)/2),0)),"",OFFSET('9. METAS'!$K$20,INT((ROW()-13)/2),0))</f>
        <v>1400</v>
      </c>
      <c r="I433" s="1004"/>
      <c r="J433" s="244">
        <f ca="1">IF(MOD(ROW()-13,2)=0,IF(ISBLANK(OFFSET('11. SEGUIMIENTO 2026'!$N$14,INT((ROW()-13)/2),0)),"",OFFSET('11. SEGUIMIENTO 2026'!$N$14,INT((ROW()-13)/2),0)),IF(ISBLANK(OFFSET('9. METAS'!$Q$20,INT((ROW()-14)/2),0)),"",OFFSET('9. METAS'!$Q$20,INT((ROW()-14)/2),0)))</f>
        <v>283</v>
      </c>
      <c r="K433" s="245" t="str">
        <f ca="1">IF(MOD(ROW()-13,2)=0,IF(ISBLANK(OFFSET('11. SEGUIMIENTO 2026'!$O$14,INT((ROW()-13)/2),0)),"",OFFSET('11. SEGUIMIENTO 2026'!$O$14,INT((ROW()-13)/2),0)),IF(ISBLANK(OFFSET('9. METAS'!$R$20,INT((ROW()-14)/2),0)),"",OFFSET('9. METAS'!$R$20,INT((ROW()-14)/2),0)))</f>
        <v/>
      </c>
      <c r="L433" s="245" t="str">
        <f ca="1">IF(MOD(ROW()-13,2)=0,IF(ISBLANK(OFFSET('11. SEGUIMIENTO 2026'!$P$14,INT((ROW()-13)/2),0)),"",OFFSET('11. SEGUIMIENTO 2026'!$P$14,INT((ROW()-13)/2),0)),IF(ISBLANK(OFFSET('9. METAS'!$S$20,INT((ROW()-14)/2),0)),"",OFFSET('9. METAS'!$S$20,INT((ROW()-14)/2),0)))</f>
        <v/>
      </c>
      <c r="M433" s="246" t="str">
        <f ca="1">IF(MOD(ROW()-13,2)=0,IF(ISBLANK(OFFSET('11. SEGUIMIENTO 2026'!$Q$14,INT((ROW()-13)/2),0)),"",OFFSET('11. SEGUIMIENTO 2026'!$Q$14,INT((ROW()-13)/2),0)),IF(ISBLANK(OFFSET('9. METAS'!$T$20,INT((ROW()-14)/2),0)),"",OFFSET('9. METAS'!$T$20,INT((ROW()-14)/2),0)))</f>
        <v/>
      </c>
      <c r="N433" s="1006">
        <f t="shared" ref="N433" ca="1" si="416">IFERROR(J433/J434,"ND")</f>
        <v>0.80857142857142861</v>
      </c>
      <c r="O433" s="1008" t="str">
        <f t="shared" ref="O433" ca="1" si="417">IFERROR(((J433+K433+L433)/H433),"ND")</f>
        <v>ND</v>
      </c>
      <c r="P433" s="1010"/>
    </row>
    <row r="434" spans="3:16">
      <c r="C434" s="1025"/>
      <c r="D434" s="1018"/>
      <c r="E434" s="1018"/>
      <c r="F434" s="1021"/>
      <c r="G434" s="1023"/>
      <c r="H434" s="1002"/>
      <c r="I434" s="1012"/>
      <c r="J434" s="244">
        <f ca="1">IF(MOD(ROW()-13,2)=0,IF(ISBLANK(OFFSET('11. SEGUIMIENTO 2026'!$N$14,INT((ROW()-13)/2),0)),"",OFFSET('11. SEGUIMIENTO 2026'!$N$14,INT((ROW()-13)/2),0)),IF(ISBLANK(OFFSET('9. METAS'!$Q$20,INT((ROW()-14)/2),0)),"",OFFSET('9. METAS'!$Q$20,INT((ROW()-14)/2),0)))</f>
        <v>350</v>
      </c>
      <c r="K434" s="245">
        <f ca="1">IF(MOD(ROW()-13,2)=0,IF(ISBLANK(OFFSET('11. SEGUIMIENTO 2026'!$O$14,INT((ROW()-13)/2),0)),"",OFFSET('11. SEGUIMIENTO 2026'!$O$14,INT((ROW()-13)/2),0)),IF(ISBLANK(OFFSET('9. METAS'!$R$20,INT((ROW()-14)/2),0)),"",OFFSET('9. METAS'!$R$20,INT((ROW()-14)/2),0)))</f>
        <v>350</v>
      </c>
      <c r="L434" s="245">
        <f ca="1">IF(MOD(ROW()-13,2)=0,IF(ISBLANK(OFFSET('11. SEGUIMIENTO 2026'!$P$14,INT((ROW()-13)/2),0)),"",OFFSET('11. SEGUIMIENTO 2026'!$P$14,INT((ROW()-13)/2),0)),IF(ISBLANK(OFFSET('9. METAS'!$S$20,INT((ROW()-14)/2),0)),"",OFFSET('9. METAS'!$S$20,INT((ROW()-14)/2),0)))</f>
        <v>350</v>
      </c>
      <c r="M434" s="246">
        <f ca="1">IF(MOD(ROW()-13,2)=0,IF(ISBLANK(OFFSET('11. SEGUIMIENTO 2026'!$Q$14,INT((ROW()-13)/2),0)),"",OFFSET('11. SEGUIMIENTO 2026'!$Q$14,INT((ROW()-13)/2),0)),IF(ISBLANK(OFFSET('9. METAS'!$T$20,INT((ROW()-14)/2),0)),"",OFFSET('9. METAS'!$T$20,INT((ROW()-14)/2),0)))</f>
        <v>350</v>
      </c>
      <c r="N434" s="1013"/>
      <c r="O434" s="1014"/>
      <c r="P434" s="1015"/>
    </row>
    <row r="435" spans="3:16">
      <c r="C435" s="1016" t="str">
        <f ca="1">IF(ISBLANK(OFFSET('5. Pp (3 años)'!$C$46,INT((ROW()-13)/2),0)),"",OFFSET('5. Pp (3 años)'!$C$46,INT((ROW()-13)/2),0))</f>
        <v>Actividad</v>
      </c>
      <c r="D435" s="1018" t="str">
        <f ca="1">IF(ISBLANK(OFFSET('5. Pp (3 años)'!$D$46,INT((ROW()-13)/2),0)),"",OFFSET('5. Pp (3 años)'!$D$46,INT((ROW()-13)/2),0))</f>
        <v>4.1.1.1.35.3 Organización de jornadas de sensibilización en salud mental y apoyo para personas cuidadoras.</v>
      </c>
      <c r="E435" s="1018" t="str">
        <f ca="1">IF(ISBLANK(OFFSET('5. Pp (3 años)'!$E$46,INT((ROW()-13)/2),0)),"",OFFSET('5. Pp (3 años)'!$E$46,INT((ROW()-13)/2),0))</f>
        <v>PJSAE: Porcentaje de jornadas de sensibilización y apoyo emocional realizadas.</v>
      </c>
      <c r="F435" s="1021" t="str">
        <f ca="1">IF(ISBLANK(OFFSET('5. Pp (3 años)'!$K$46,INT((ROW()-13)/2),0)),"",OFFSET('5. Pp (3 años)'!$K$46,INT((ROW()-13)/2),0))</f>
        <v>Ascendente</v>
      </c>
      <c r="G435" s="1023" t="str">
        <f ca="1">IF(ISBLANK(OFFSET('5. Pp (3 años)'!$H$46,INT((ROW()-13)/2),0)),"",OFFSET('5. Pp (3 años)'!$H$46,INT((ROW()-13)/2),0))</f>
        <v>Trimestral</v>
      </c>
      <c r="H435" s="1002">
        <f ca="1">IF(ISBLANK(OFFSET('9. METAS'!$K$20,INT((ROW()-13)/2),0)),"",OFFSET('9. METAS'!$K$20,INT((ROW()-13)/2),0))</f>
        <v>120</v>
      </c>
      <c r="I435" s="1004"/>
      <c r="J435" s="244">
        <f ca="1">IF(MOD(ROW()-13,2)=0,IF(ISBLANK(OFFSET('11. SEGUIMIENTO 2026'!$N$14,INT((ROW()-13)/2),0)),"",OFFSET('11. SEGUIMIENTO 2026'!$N$14,INT((ROW()-13)/2),0)),IF(ISBLANK(OFFSET('9. METAS'!$Q$20,INT((ROW()-14)/2),0)),"",OFFSET('9. METAS'!$Q$20,INT((ROW()-14)/2),0)))</f>
        <v>44</v>
      </c>
      <c r="K435" s="245" t="str">
        <f ca="1">IF(MOD(ROW()-13,2)=0,IF(ISBLANK(OFFSET('11. SEGUIMIENTO 2026'!$O$14,INT((ROW()-13)/2),0)),"",OFFSET('11. SEGUIMIENTO 2026'!$O$14,INT((ROW()-13)/2),0)),IF(ISBLANK(OFFSET('9. METAS'!$R$20,INT((ROW()-14)/2),0)),"",OFFSET('9. METAS'!$R$20,INT((ROW()-14)/2),0)))</f>
        <v/>
      </c>
      <c r="L435" s="245" t="str">
        <f ca="1">IF(MOD(ROW()-13,2)=0,IF(ISBLANK(OFFSET('11. SEGUIMIENTO 2026'!$P$14,INT((ROW()-13)/2),0)),"",OFFSET('11. SEGUIMIENTO 2026'!$P$14,INT((ROW()-13)/2),0)),IF(ISBLANK(OFFSET('9. METAS'!$S$20,INT((ROW()-14)/2),0)),"",OFFSET('9. METAS'!$S$20,INT((ROW()-14)/2),0)))</f>
        <v/>
      </c>
      <c r="M435" s="246" t="str">
        <f ca="1">IF(MOD(ROW()-13,2)=0,IF(ISBLANK(OFFSET('11. SEGUIMIENTO 2026'!$Q$14,INT((ROW()-13)/2),0)),"",OFFSET('11. SEGUIMIENTO 2026'!$Q$14,INT((ROW()-13)/2),0)),IF(ISBLANK(OFFSET('9. METAS'!$T$20,INT((ROW()-14)/2),0)),"",OFFSET('9. METAS'!$T$20,INT((ROW()-14)/2),0)))</f>
        <v/>
      </c>
      <c r="N435" s="1006">
        <f t="shared" ref="N435" ca="1" si="418">IFERROR(J435/J436,"ND")</f>
        <v>1.4666666666666666</v>
      </c>
      <c r="O435" s="1008" t="str">
        <f t="shared" ref="O435" ca="1" si="419">IFERROR(((J435+K435+L435)/H435),"ND")</f>
        <v>ND</v>
      </c>
      <c r="P435" s="1010"/>
    </row>
    <row r="436" spans="3:16">
      <c r="C436" s="1025"/>
      <c r="D436" s="1018"/>
      <c r="E436" s="1018"/>
      <c r="F436" s="1021"/>
      <c r="G436" s="1023"/>
      <c r="H436" s="1002"/>
      <c r="I436" s="1012"/>
      <c r="J436" s="244">
        <f ca="1">IF(MOD(ROW()-13,2)=0,IF(ISBLANK(OFFSET('11. SEGUIMIENTO 2026'!$N$14,INT((ROW()-13)/2),0)),"",OFFSET('11. SEGUIMIENTO 2026'!$N$14,INT((ROW()-13)/2),0)),IF(ISBLANK(OFFSET('9. METAS'!$Q$20,INT((ROW()-14)/2),0)),"",OFFSET('9. METAS'!$Q$20,INT((ROW()-14)/2),0)))</f>
        <v>30</v>
      </c>
      <c r="K436" s="245">
        <f ca="1">IF(MOD(ROW()-13,2)=0,IF(ISBLANK(OFFSET('11. SEGUIMIENTO 2026'!$O$14,INT((ROW()-13)/2),0)),"",OFFSET('11. SEGUIMIENTO 2026'!$O$14,INT((ROW()-13)/2),0)),IF(ISBLANK(OFFSET('9. METAS'!$R$20,INT((ROW()-14)/2),0)),"",OFFSET('9. METAS'!$R$20,INT((ROW()-14)/2),0)))</f>
        <v>30</v>
      </c>
      <c r="L436" s="245">
        <f ca="1">IF(MOD(ROW()-13,2)=0,IF(ISBLANK(OFFSET('11. SEGUIMIENTO 2026'!$P$14,INT((ROW()-13)/2),0)),"",OFFSET('11. SEGUIMIENTO 2026'!$P$14,INT((ROW()-13)/2),0)),IF(ISBLANK(OFFSET('9. METAS'!$S$20,INT((ROW()-14)/2),0)),"",OFFSET('9. METAS'!$S$20,INT((ROW()-14)/2),0)))</f>
        <v>30</v>
      </c>
      <c r="M436" s="246">
        <f ca="1">IF(MOD(ROW()-13,2)=0,IF(ISBLANK(OFFSET('11. SEGUIMIENTO 2026'!$Q$14,INT((ROW()-13)/2),0)),"",OFFSET('11. SEGUIMIENTO 2026'!$Q$14,INT((ROW()-13)/2),0)),IF(ISBLANK(OFFSET('9. METAS'!$T$20,INT((ROW()-14)/2),0)),"",OFFSET('9. METAS'!$T$20,INT((ROW()-14)/2),0)))</f>
        <v>30</v>
      </c>
      <c r="N436" s="1013"/>
      <c r="O436" s="1014"/>
      <c r="P436" s="1015"/>
    </row>
    <row r="437" spans="3:16">
      <c r="C437" s="1016" t="str">
        <f ca="1">IF(ISBLANK(OFFSET('5. Pp (3 años)'!$C$46,INT((ROW()-13)/2),0)),"",OFFSET('5. Pp (3 años)'!$C$46,INT((ROW()-13)/2),0))</f>
        <v>Actividad</v>
      </c>
      <c r="D437" s="1018" t="str">
        <f ca="1">IF(ISBLANK(OFFSET('5. Pp (3 años)'!$D$46,INT((ROW()-13)/2),0)),"",OFFSET('5. Pp (3 años)'!$D$46,INT((ROW()-13)/2),0))</f>
        <v>4.1.1.1.35.4  Aplicación de diagnósticos psicométricos y seguimiento del neurodesarrollo en la niñez y adolescencia.</v>
      </c>
      <c r="E437" s="1018" t="str">
        <f ca="1">IF(ISBLANK(OFFSET('5. Pp (3 años)'!$E$46,INT((ROW()-13)/2),0)),"",OFFSET('5. Pp (3 años)'!$E$46,INT((ROW()-13)/2),0))</f>
        <v>PESNR: Porcentaje de evaluaciones y seguimientos del neurodesarrollo realizados.</v>
      </c>
      <c r="F437" s="1021" t="str">
        <f ca="1">IF(ISBLANK(OFFSET('5. Pp (3 años)'!$K$46,INT((ROW()-13)/2),0)),"",OFFSET('5. Pp (3 años)'!$K$46,INT((ROW()-13)/2),0))</f>
        <v>Ascendente</v>
      </c>
      <c r="G437" s="1023" t="str">
        <f ca="1">IF(ISBLANK(OFFSET('5. Pp (3 años)'!$H$46,INT((ROW()-13)/2),0)),"",OFFSET('5. Pp (3 años)'!$H$46,INT((ROW()-13)/2),0))</f>
        <v>Trimestral</v>
      </c>
      <c r="H437" s="1002">
        <f ca="1">IF(ISBLANK(OFFSET('9. METAS'!$K$20,INT((ROW()-13)/2),0)),"",OFFSET('9. METAS'!$K$20,INT((ROW()-13)/2),0))</f>
        <v>8</v>
      </c>
      <c r="I437" s="1004"/>
      <c r="J437" s="244">
        <f ca="1">IF(MOD(ROW()-13,2)=0,IF(ISBLANK(OFFSET('11. SEGUIMIENTO 2026'!$N$14,INT((ROW()-13)/2),0)),"",OFFSET('11. SEGUIMIENTO 2026'!$N$14,INT((ROW()-13)/2),0)),IF(ISBLANK(OFFSET('9. METAS'!$Q$20,INT((ROW()-14)/2),0)),"",OFFSET('9. METAS'!$Q$20,INT((ROW()-14)/2),0)))</f>
        <v>0</v>
      </c>
      <c r="K437" s="245" t="str">
        <f ca="1">IF(MOD(ROW()-13,2)=0,IF(ISBLANK(OFFSET('11. SEGUIMIENTO 2026'!$O$14,INT((ROW()-13)/2),0)),"",OFFSET('11. SEGUIMIENTO 2026'!$O$14,INT((ROW()-13)/2),0)),IF(ISBLANK(OFFSET('9. METAS'!$R$20,INT((ROW()-14)/2),0)),"",OFFSET('9. METAS'!$R$20,INT((ROW()-14)/2),0)))</f>
        <v/>
      </c>
      <c r="L437" s="245" t="str">
        <f ca="1">IF(MOD(ROW()-13,2)=0,IF(ISBLANK(OFFSET('11. SEGUIMIENTO 2026'!$P$14,INT((ROW()-13)/2),0)),"",OFFSET('11. SEGUIMIENTO 2026'!$P$14,INT((ROW()-13)/2),0)),IF(ISBLANK(OFFSET('9. METAS'!$S$20,INT((ROW()-14)/2),0)),"",OFFSET('9. METAS'!$S$20,INT((ROW()-14)/2),0)))</f>
        <v/>
      </c>
      <c r="M437" s="246" t="str">
        <f ca="1">IF(MOD(ROW()-13,2)=0,IF(ISBLANK(OFFSET('11. SEGUIMIENTO 2026'!$Q$14,INT((ROW()-13)/2),0)),"",OFFSET('11. SEGUIMIENTO 2026'!$Q$14,INT((ROW()-13)/2),0)),IF(ISBLANK(OFFSET('9. METAS'!$T$20,INT((ROW()-14)/2),0)),"",OFFSET('9. METAS'!$T$20,INT((ROW()-14)/2),0)))</f>
        <v/>
      </c>
      <c r="N437" s="1006">
        <f t="shared" ref="N437" ca="1" si="420">IFERROR(J437/J438,"ND")</f>
        <v>0</v>
      </c>
      <c r="O437" s="1008" t="str">
        <f t="shared" ref="O437" ca="1" si="421">IFERROR(((J437+K437+L437)/H437),"ND")</f>
        <v>ND</v>
      </c>
      <c r="P437" s="1010"/>
    </row>
    <row r="438" spans="3:16">
      <c r="C438" s="1025"/>
      <c r="D438" s="1018"/>
      <c r="E438" s="1018"/>
      <c r="F438" s="1021"/>
      <c r="G438" s="1023"/>
      <c r="H438" s="1002"/>
      <c r="I438" s="1012"/>
      <c r="J438" s="244">
        <f ca="1">IF(MOD(ROW()-13,2)=0,IF(ISBLANK(OFFSET('11. SEGUIMIENTO 2026'!$N$14,INT((ROW()-13)/2),0)),"",OFFSET('11. SEGUIMIENTO 2026'!$N$14,INT((ROW()-13)/2),0)),IF(ISBLANK(OFFSET('9. METAS'!$Q$20,INT((ROW()-14)/2),0)),"",OFFSET('9. METAS'!$Q$20,INT((ROW()-14)/2),0)))</f>
        <v>2</v>
      </c>
      <c r="K438" s="245">
        <f ca="1">IF(MOD(ROW()-13,2)=0,IF(ISBLANK(OFFSET('11. SEGUIMIENTO 2026'!$O$14,INT((ROW()-13)/2),0)),"",OFFSET('11. SEGUIMIENTO 2026'!$O$14,INT((ROW()-13)/2),0)),IF(ISBLANK(OFFSET('9. METAS'!$R$20,INT((ROW()-14)/2),0)),"",OFFSET('9. METAS'!$R$20,INT((ROW()-14)/2),0)))</f>
        <v>2</v>
      </c>
      <c r="L438" s="245">
        <f ca="1">IF(MOD(ROW()-13,2)=0,IF(ISBLANK(OFFSET('11. SEGUIMIENTO 2026'!$P$14,INT((ROW()-13)/2),0)),"",OFFSET('11. SEGUIMIENTO 2026'!$P$14,INT((ROW()-13)/2),0)),IF(ISBLANK(OFFSET('9. METAS'!$S$20,INT((ROW()-14)/2),0)),"",OFFSET('9. METAS'!$S$20,INT((ROW()-14)/2),0)))</f>
        <v>2</v>
      </c>
      <c r="M438" s="246">
        <f ca="1">IF(MOD(ROW()-13,2)=0,IF(ISBLANK(OFFSET('11. SEGUIMIENTO 2026'!$Q$14,INT((ROW()-13)/2),0)),"",OFFSET('11. SEGUIMIENTO 2026'!$Q$14,INT((ROW()-13)/2),0)),IF(ISBLANK(OFFSET('9. METAS'!$T$20,INT((ROW()-14)/2),0)),"",OFFSET('9. METAS'!$T$20,INT((ROW()-14)/2),0)))</f>
        <v>2</v>
      </c>
      <c r="N438" s="1013"/>
      <c r="O438" s="1014"/>
      <c r="P438" s="1015"/>
    </row>
    <row r="439" spans="3:16">
      <c r="C439" s="1016" t="str">
        <f ca="1">IF(ISBLANK(OFFSET('5. Pp (3 años)'!$C$46,INT((ROW()-13)/2),0)),"",OFFSET('5. Pp (3 años)'!$C$46,INT((ROW()-13)/2),0))</f>
        <v>Actividad</v>
      </c>
      <c r="D439" s="1018" t="str">
        <f ca="1">IF(ISBLANK(OFFSET('5. Pp (3 años)'!$D$46,INT((ROW()-13)/2),0)),"",OFFSET('5. Pp (3 años)'!$D$46,INT((ROW()-13)/2),0))</f>
        <v/>
      </c>
      <c r="E439" s="1018" t="str">
        <f ca="1">IF(ISBLANK(OFFSET('5. Pp (3 años)'!$E$46,INT((ROW()-13)/2),0)),"",OFFSET('5. Pp (3 años)'!$E$46,INT((ROW()-13)/2),0))</f>
        <v/>
      </c>
      <c r="F439" s="1021" t="str">
        <f ca="1">IF(ISBLANK(OFFSET('5. Pp (3 años)'!$K$46,INT((ROW()-13)/2),0)),"",OFFSET('5. Pp (3 años)'!$K$46,INT((ROW()-13)/2),0))</f>
        <v/>
      </c>
      <c r="G439" s="1023" t="str">
        <f ca="1">IF(ISBLANK(OFFSET('5. Pp (3 años)'!$H$46,INT((ROW()-13)/2),0)),"",OFFSET('5. Pp (3 años)'!$H$46,INT((ROW()-13)/2),0))</f>
        <v/>
      </c>
      <c r="H439" s="1002" t="str">
        <f ca="1">IF(ISBLANK(OFFSET('9. METAS'!$K$20,INT((ROW()-13)/2),0)),"",OFFSET('9. METAS'!$K$20,INT((ROW()-13)/2),0))</f>
        <v/>
      </c>
      <c r="I439" s="1004"/>
      <c r="J439" s="244" t="str">
        <f ca="1">IF(MOD(ROW()-13,2)=0,IF(ISBLANK(OFFSET('11. SEGUIMIENTO 2026'!$N$14,INT((ROW()-13)/2),0)),"",OFFSET('11. SEGUIMIENTO 2026'!$N$14,INT((ROW()-13)/2),0)),IF(ISBLANK(OFFSET('9. METAS'!$Q$20,INT((ROW()-14)/2),0)),"",OFFSET('9. METAS'!$Q$20,INT((ROW()-14)/2),0)))</f>
        <v/>
      </c>
      <c r="K439" s="245" t="str">
        <f ca="1">IF(MOD(ROW()-13,2)=0,IF(ISBLANK(OFFSET('11. SEGUIMIENTO 2026'!$O$14,INT((ROW()-13)/2),0)),"",OFFSET('11. SEGUIMIENTO 2026'!$O$14,INT((ROW()-13)/2),0)),IF(ISBLANK(OFFSET('9. METAS'!$R$20,INT((ROW()-14)/2),0)),"",OFFSET('9. METAS'!$R$20,INT((ROW()-14)/2),0)))</f>
        <v/>
      </c>
      <c r="L439" s="245" t="str">
        <f ca="1">IF(MOD(ROW()-13,2)=0,IF(ISBLANK(OFFSET('11. SEGUIMIENTO 2026'!$P$14,INT((ROW()-13)/2),0)),"",OFFSET('11. SEGUIMIENTO 2026'!$P$14,INT((ROW()-13)/2),0)),IF(ISBLANK(OFFSET('9. METAS'!$S$20,INT((ROW()-14)/2),0)),"",OFFSET('9. METAS'!$S$20,INT((ROW()-14)/2),0)))</f>
        <v/>
      </c>
      <c r="M439" s="246" t="str">
        <f ca="1">IF(MOD(ROW()-13,2)=0,IF(ISBLANK(OFFSET('11. SEGUIMIENTO 2026'!$Q$14,INT((ROW()-13)/2),0)),"",OFFSET('11. SEGUIMIENTO 2026'!$Q$14,INT((ROW()-13)/2),0)),IF(ISBLANK(OFFSET('9. METAS'!$T$20,INT((ROW()-14)/2),0)),"",OFFSET('9. METAS'!$T$20,INT((ROW()-14)/2),0)))</f>
        <v/>
      </c>
      <c r="N439" s="1006" t="str">
        <f t="shared" ref="N439" ca="1" si="422">IFERROR(J439/J440,"ND")</f>
        <v>ND</v>
      </c>
      <c r="O439" s="1008" t="str">
        <f t="shared" ref="O439" ca="1" si="423">IFERROR(((J439+K439+L439)/H439),"ND")</f>
        <v>ND</v>
      </c>
      <c r="P439" s="1010"/>
    </row>
    <row r="440" spans="3:16">
      <c r="C440" s="1025"/>
      <c r="D440" s="1018"/>
      <c r="E440" s="1018"/>
      <c r="F440" s="1021"/>
      <c r="G440" s="1023"/>
      <c r="H440" s="1002"/>
      <c r="I440" s="1012"/>
      <c r="J440" s="244" t="str">
        <f ca="1">IF(MOD(ROW()-13,2)=0,IF(ISBLANK(OFFSET('11. SEGUIMIENTO 2026'!$N$14,INT((ROW()-13)/2),0)),"",OFFSET('11. SEGUIMIENTO 2026'!$N$14,INT((ROW()-13)/2),0)),IF(ISBLANK(OFFSET('9. METAS'!$Q$20,INT((ROW()-14)/2),0)),"",OFFSET('9. METAS'!$Q$20,INT((ROW()-14)/2),0)))</f>
        <v/>
      </c>
      <c r="K440" s="245" t="str">
        <f ca="1">IF(MOD(ROW()-13,2)=0,IF(ISBLANK(OFFSET('11. SEGUIMIENTO 2026'!$O$14,INT((ROW()-13)/2),0)),"",OFFSET('11. SEGUIMIENTO 2026'!$O$14,INT((ROW()-13)/2),0)),IF(ISBLANK(OFFSET('9. METAS'!$R$20,INT((ROW()-14)/2),0)),"",OFFSET('9. METAS'!$R$20,INT((ROW()-14)/2),0)))</f>
        <v/>
      </c>
      <c r="L440" s="245" t="str">
        <f ca="1">IF(MOD(ROW()-13,2)=0,IF(ISBLANK(OFFSET('11. SEGUIMIENTO 2026'!$P$14,INT((ROW()-13)/2),0)),"",OFFSET('11. SEGUIMIENTO 2026'!$P$14,INT((ROW()-13)/2),0)),IF(ISBLANK(OFFSET('9. METAS'!$S$20,INT((ROW()-14)/2),0)),"",OFFSET('9. METAS'!$S$20,INT((ROW()-14)/2),0)))</f>
        <v/>
      </c>
      <c r="M440" s="246" t="str">
        <f ca="1">IF(MOD(ROW()-13,2)=0,IF(ISBLANK(OFFSET('11. SEGUIMIENTO 2026'!$Q$14,INT((ROW()-13)/2),0)),"",OFFSET('11. SEGUIMIENTO 2026'!$Q$14,INT((ROW()-13)/2),0)),IF(ISBLANK(OFFSET('9. METAS'!$T$20,INT((ROW()-14)/2),0)),"",OFFSET('9. METAS'!$T$20,INT((ROW()-14)/2),0)))</f>
        <v/>
      </c>
      <c r="N440" s="1013"/>
      <c r="O440" s="1014"/>
      <c r="P440" s="1015"/>
    </row>
    <row r="441" spans="3:16">
      <c r="C441" s="1016" t="str">
        <f ca="1">IF(ISBLANK(OFFSET('5. Pp (3 años)'!$C$46,INT((ROW()-13)/2),0)),"",OFFSET('5. Pp (3 años)'!$C$46,INT((ROW()-13)/2),0))</f>
        <v>Componente</v>
      </c>
      <c r="D441" s="1018" t="str">
        <f ca="1">IF(ISBLANK(OFFSET('5. Pp (3 años)'!$D$46,INT((ROW()-13)/2),0)),"",OFFSET('5. Pp (3 años)'!$D$46,INT((ROW()-13)/2),0))</f>
        <v/>
      </c>
      <c r="E441" s="1018" t="str">
        <f ca="1">IF(ISBLANK(OFFSET('5. Pp (3 años)'!$E$46,INT((ROW()-13)/2),0)),"",OFFSET('5. Pp (3 años)'!$E$46,INT((ROW()-13)/2),0))</f>
        <v/>
      </c>
      <c r="F441" s="1021" t="str">
        <f ca="1">IF(ISBLANK(OFFSET('5. Pp (3 años)'!$K$46,INT((ROW()-13)/2),0)),"",OFFSET('5. Pp (3 años)'!$K$46,INT((ROW()-13)/2),0))</f>
        <v/>
      </c>
      <c r="G441" s="1023" t="str">
        <f ca="1">IF(ISBLANK(OFFSET('5. Pp (3 años)'!$H$46,INT((ROW()-13)/2),0)),"",OFFSET('5. Pp (3 años)'!$H$46,INT((ROW()-13)/2),0))</f>
        <v/>
      </c>
      <c r="H441" s="1002" t="str">
        <f ca="1">IF(ISBLANK(OFFSET('9. METAS'!$K$20,INT((ROW()-13)/2),0)),"",OFFSET('9. METAS'!$K$20,INT((ROW()-13)/2),0))</f>
        <v/>
      </c>
      <c r="I441" s="1004"/>
      <c r="J441" s="244" t="str">
        <f ca="1">IF(MOD(ROW()-13,2)=0,IF(ISBLANK(OFFSET('11. SEGUIMIENTO 2026'!$N$14,INT((ROW()-13)/2),0)),"",OFFSET('11. SEGUIMIENTO 2026'!$N$14,INT((ROW()-13)/2),0)),IF(ISBLANK(OFFSET('9. METAS'!$Q$20,INT((ROW()-14)/2),0)),"",OFFSET('9. METAS'!$Q$20,INT((ROW()-14)/2),0)))</f>
        <v/>
      </c>
      <c r="K441" s="245" t="str">
        <f ca="1">IF(MOD(ROW()-13,2)=0,IF(ISBLANK(OFFSET('11. SEGUIMIENTO 2026'!$O$14,INT((ROW()-13)/2),0)),"",OFFSET('11. SEGUIMIENTO 2026'!$O$14,INT((ROW()-13)/2),0)),IF(ISBLANK(OFFSET('9. METAS'!$R$20,INT((ROW()-14)/2),0)),"",OFFSET('9. METAS'!$R$20,INT((ROW()-14)/2),0)))</f>
        <v/>
      </c>
      <c r="L441" s="245" t="str">
        <f ca="1">IF(MOD(ROW()-13,2)=0,IF(ISBLANK(OFFSET('11. SEGUIMIENTO 2026'!$P$14,INT((ROW()-13)/2),0)),"",OFFSET('11. SEGUIMIENTO 2026'!$P$14,INT((ROW()-13)/2),0)),IF(ISBLANK(OFFSET('9. METAS'!$S$20,INT((ROW()-14)/2),0)),"",OFFSET('9. METAS'!$S$20,INT((ROW()-14)/2),0)))</f>
        <v/>
      </c>
      <c r="M441" s="246" t="str">
        <f ca="1">IF(MOD(ROW()-13,2)=0,IF(ISBLANK(OFFSET('11. SEGUIMIENTO 2026'!$Q$14,INT((ROW()-13)/2),0)),"",OFFSET('11. SEGUIMIENTO 2026'!$Q$14,INT((ROW()-13)/2),0)),IF(ISBLANK(OFFSET('9. METAS'!$T$20,INT((ROW()-14)/2),0)),"",OFFSET('9. METAS'!$T$20,INT((ROW()-14)/2),0)))</f>
        <v/>
      </c>
      <c r="N441" s="1006" t="str">
        <f t="shared" ref="N441" ca="1" si="424">IFERROR(J441/J442,"ND")</f>
        <v>ND</v>
      </c>
      <c r="O441" s="1008" t="str">
        <f t="shared" ref="O441" ca="1" si="425">IFERROR(((J441+K441+L441)/H441),"ND")</f>
        <v>ND</v>
      </c>
      <c r="P441" s="1010"/>
    </row>
    <row r="442" spans="3:16">
      <c r="C442" s="1025"/>
      <c r="D442" s="1018"/>
      <c r="E442" s="1018"/>
      <c r="F442" s="1021"/>
      <c r="G442" s="1023"/>
      <c r="H442" s="1002"/>
      <c r="I442" s="1012"/>
      <c r="J442" s="244" t="str">
        <f ca="1">IF(MOD(ROW()-13,2)=0,IF(ISBLANK(OFFSET('11. SEGUIMIENTO 2026'!$N$14,INT((ROW()-13)/2),0)),"",OFFSET('11. SEGUIMIENTO 2026'!$N$14,INT((ROW()-13)/2),0)),IF(ISBLANK(OFFSET('9. METAS'!$Q$20,INT((ROW()-14)/2),0)),"",OFFSET('9. METAS'!$Q$20,INT((ROW()-14)/2),0)))</f>
        <v/>
      </c>
      <c r="K442" s="245" t="str">
        <f ca="1">IF(MOD(ROW()-13,2)=0,IF(ISBLANK(OFFSET('11. SEGUIMIENTO 2026'!$O$14,INT((ROW()-13)/2),0)),"",OFFSET('11. SEGUIMIENTO 2026'!$O$14,INT((ROW()-13)/2),0)),IF(ISBLANK(OFFSET('9. METAS'!$R$20,INT((ROW()-14)/2),0)),"",OFFSET('9. METAS'!$R$20,INT((ROW()-14)/2),0)))</f>
        <v/>
      </c>
      <c r="L442" s="245" t="str">
        <f ca="1">IF(MOD(ROW()-13,2)=0,IF(ISBLANK(OFFSET('11. SEGUIMIENTO 2026'!$P$14,INT((ROW()-13)/2),0)),"",OFFSET('11. SEGUIMIENTO 2026'!$P$14,INT((ROW()-13)/2),0)),IF(ISBLANK(OFFSET('9. METAS'!$S$20,INT((ROW()-14)/2),0)),"",OFFSET('9. METAS'!$S$20,INT((ROW()-14)/2),0)))</f>
        <v/>
      </c>
      <c r="M442" s="246" t="str">
        <f ca="1">IF(MOD(ROW()-13,2)=0,IF(ISBLANK(OFFSET('11. SEGUIMIENTO 2026'!$Q$14,INT((ROW()-13)/2),0)),"",OFFSET('11. SEGUIMIENTO 2026'!$Q$14,INT((ROW()-13)/2),0)),IF(ISBLANK(OFFSET('9. METAS'!$T$20,INT((ROW()-14)/2),0)),"",OFFSET('9. METAS'!$T$20,INT((ROW()-14)/2),0)))</f>
        <v/>
      </c>
      <c r="N442" s="1013"/>
      <c r="O442" s="1014"/>
      <c r="P442" s="1015"/>
    </row>
    <row r="443" spans="3:16">
      <c r="C443" s="1016" t="str">
        <f ca="1">IF(ISBLANK(OFFSET('5. Pp (3 años)'!$C$46,INT((ROW()-13)/2),0)),"",OFFSET('5. Pp (3 años)'!$C$46,INT((ROW()-13)/2),0))</f>
        <v>Actividad</v>
      </c>
      <c r="D443" s="1018" t="str">
        <f ca="1">IF(ISBLANK(OFFSET('5. Pp (3 años)'!$D$46,INT((ROW()-13)/2),0)),"",OFFSET('5. Pp (3 años)'!$D$46,INT((ROW()-13)/2),0))</f>
        <v/>
      </c>
      <c r="E443" s="1018" t="str">
        <f ca="1">IF(ISBLANK(OFFSET('5. Pp (3 años)'!$E$46,INT((ROW()-13)/2),0)),"",OFFSET('5. Pp (3 años)'!$E$46,INT((ROW()-13)/2),0))</f>
        <v/>
      </c>
      <c r="F443" s="1021" t="str">
        <f ca="1">IF(ISBLANK(OFFSET('5. Pp (3 años)'!$K$46,INT((ROW()-13)/2),0)),"",OFFSET('5. Pp (3 años)'!$K$46,INT((ROW()-13)/2),0))</f>
        <v/>
      </c>
      <c r="G443" s="1023" t="str">
        <f ca="1">IF(ISBLANK(OFFSET('5. Pp (3 años)'!$H$46,INT((ROW()-13)/2),0)),"",OFFSET('5. Pp (3 años)'!$H$46,INT((ROW()-13)/2),0))</f>
        <v/>
      </c>
      <c r="H443" s="1002" t="str">
        <f ca="1">IF(ISBLANK(OFFSET('9. METAS'!$K$20,INT((ROW()-13)/2),0)),"",OFFSET('9. METAS'!$K$20,INT((ROW()-13)/2),0))</f>
        <v/>
      </c>
      <c r="I443" s="1004"/>
      <c r="J443" s="244" t="str">
        <f ca="1">IF(MOD(ROW()-13,2)=0,IF(ISBLANK(OFFSET('11. SEGUIMIENTO 2026'!$N$14,INT((ROW()-13)/2),0)),"",OFFSET('11. SEGUIMIENTO 2026'!$N$14,INT((ROW()-13)/2),0)),IF(ISBLANK(OFFSET('9. METAS'!$Q$20,INT((ROW()-14)/2),0)),"",OFFSET('9. METAS'!$Q$20,INT((ROW()-14)/2),0)))</f>
        <v/>
      </c>
      <c r="K443" s="245" t="str">
        <f ca="1">IF(MOD(ROW()-13,2)=0,IF(ISBLANK(OFFSET('11. SEGUIMIENTO 2026'!$O$14,INT((ROW()-13)/2),0)),"",OFFSET('11. SEGUIMIENTO 2026'!$O$14,INT((ROW()-13)/2),0)),IF(ISBLANK(OFFSET('9. METAS'!$R$20,INT((ROW()-14)/2),0)),"",OFFSET('9. METAS'!$R$20,INT((ROW()-14)/2),0)))</f>
        <v/>
      </c>
      <c r="L443" s="245" t="str">
        <f ca="1">IF(MOD(ROW()-13,2)=0,IF(ISBLANK(OFFSET('11. SEGUIMIENTO 2026'!$P$14,INT((ROW()-13)/2),0)),"",OFFSET('11. SEGUIMIENTO 2026'!$P$14,INT((ROW()-13)/2),0)),IF(ISBLANK(OFFSET('9. METAS'!$S$20,INT((ROW()-14)/2),0)),"",OFFSET('9. METAS'!$S$20,INT((ROW()-14)/2),0)))</f>
        <v/>
      </c>
      <c r="M443" s="246" t="str">
        <f ca="1">IF(MOD(ROW()-13,2)=0,IF(ISBLANK(OFFSET('11. SEGUIMIENTO 2026'!$Q$14,INT((ROW()-13)/2),0)),"",OFFSET('11. SEGUIMIENTO 2026'!$Q$14,INT((ROW()-13)/2),0)),IF(ISBLANK(OFFSET('9. METAS'!$T$20,INT((ROW()-14)/2),0)),"",OFFSET('9. METAS'!$T$20,INT((ROW()-14)/2),0)))</f>
        <v/>
      </c>
      <c r="N443" s="1006" t="str">
        <f t="shared" ref="N443" ca="1" si="426">IFERROR(J443/J444,"ND")</f>
        <v>ND</v>
      </c>
      <c r="O443" s="1008" t="str">
        <f t="shared" ref="O443" ca="1" si="427">IFERROR(((J443+K443+L443)/H443),"ND")</f>
        <v>ND</v>
      </c>
      <c r="P443" s="1010"/>
    </row>
    <row r="444" spans="3:16">
      <c r="C444" s="1025"/>
      <c r="D444" s="1018"/>
      <c r="E444" s="1018"/>
      <c r="F444" s="1021"/>
      <c r="G444" s="1023"/>
      <c r="H444" s="1002"/>
      <c r="I444" s="1012"/>
      <c r="J444" s="244" t="str">
        <f ca="1">IF(MOD(ROW()-13,2)=0,IF(ISBLANK(OFFSET('11. SEGUIMIENTO 2026'!$N$14,INT((ROW()-13)/2),0)),"",OFFSET('11. SEGUIMIENTO 2026'!$N$14,INT((ROW()-13)/2),0)),IF(ISBLANK(OFFSET('9. METAS'!$Q$20,INT((ROW()-14)/2),0)),"",OFFSET('9. METAS'!$Q$20,INT((ROW()-14)/2),0)))</f>
        <v/>
      </c>
      <c r="K444" s="245" t="str">
        <f ca="1">IF(MOD(ROW()-13,2)=0,IF(ISBLANK(OFFSET('11. SEGUIMIENTO 2026'!$O$14,INT((ROW()-13)/2),0)),"",OFFSET('11. SEGUIMIENTO 2026'!$O$14,INT((ROW()-13)/2),0)),IF(ISBLANK(OFFSET('9. METAS'!$R$20,INT((ROW()-14)/2),0)),"",OFFSET('9. METAS'!$R$20,INT((ROW()-14)/2),0)))</f>
        <v/>
      </c>
      <c r="L444" s="245" t="str">
        <f ca="1">IF(MOD(ROW()-13,2)=0,IF(ISBLANK(OFFSET('11. SEGUIMIENTO 2026'!$P$14,INT((ROW()-13)/2),0)),"",OFFSET('11. SEGUIMIENTO 2026'!$P$14,INT((ROW()-13)/2),0)),IF(ISBLANK(OFFSET('9. METAS'!$S$20,INT((ROW()-14)/2),0)),"",OFFSET('9. METAS'!$S$20,INT((ROW()-14)/2),0)))</f>
        <v/>
      </c>
      <c r="M444" s="246" t="str">
        <f ca="1">IF(MOD(ROW()-13,2)=0,IF(ISBLANK(OFFSET('11. SEGUIMIENTO 2026'!$Q$14,INT((ROW()-13)/2),0)),"",OFFSET('11. SEGUIMIENTO 2026'!$Q$14,INT((ROW()-13)/2),0)),IF(ISBLANK(OFFSET('9. METAS'!$T$20,INT((ROW()-14)/2),0)),"",OFFSET('9. METAS'!$T$20,INT((ROW()-14)/2),0)))</f>
        <v/>
      </c>
      <c r="N444" s="1013"/>
      <c r="O444" s="1014"/>
      <c r="P444" s="1015"/>
    </row>
    <row r="445" spans="3:16">
      <c r="C445" s="1016" t="str">
        <f ca="1">IF(ISBLANK(OFFSET('5. Pp (3 años)'!$C$46,INT((ROW()-13)/2),0)),"",OFFSET('5. Pp (3 años)'!$C$46,INT((ROW()-13)/2),0))</f>
        <v>Actividad</v>
      </c>
      <c r="D445" s="1018" t="str">
        <f ca="1">IF(ISBLANK(OFFSET('5. Pp (3 años)'!$D$46,INT((ROW()-13)/2),0)),"",OFFSET('5. Pp (3 años)'!$D$46,INT((ROW()-13)/2),0))</f>
        <v/>
      </c>
      <c r="E445" s="1018" t="str">
        <f ca="1">IF(ISBLANK(OFFSET('5. Pp (3 años)'!$E$46,INT((ROW()-13)/2),0)),"",OFFSET('5. Pp (3 años)'!$E$46,INT((ROW()-13)/2),0))</f>
        <v/>
      </c>
      <c r="F445" s="1021" t="str">
        <f ca="1">IF(ISBLANK(OFFSET('5. Pp (3 años)'!$K$46,INT((ROW()-13)/2),0)),"",OFFSET('5. Pp (3 años)'!$K$46,INT((ROW()-13)/2),0))</f>
        <v/>
      </c>
      <c r="G445" s="1023" t="str">
        <f ca="1">IF(ISBLANK(OFFSET('5. Pp (3 años)'!$H$46,INT((ROW()-13)/2),0)),"",OFFSET('5. Pp (3 años)'!$H$46,INT((ROW()-13)/2),0))</f>
        <v/>
      </c>
      <c r="H445" s="1002" t="str">
        <f ca="1">IF(ISBLANK(OFFSET('9. METAS'!$K$20,INT((ROW()-13)/2),0)),"",OFFSET('9. METAS'!$K$20,INT((ROW()-13)/2),0))</f>
        <v/>
      </c>
      <c r="I445" s="1004"/>
      <c r="J445" s="244" t="str">
        <f ca="1">IF(MOD(ROW()-13,2)=0,IF(ISBLANK(OFFSET('11. SEGUIMIENTO 2026'!$N$14,INT((ROW()-13)/2),0)),"",OFFSET('11. SEGUIMIENTO 2026'!$N$14,INT((ROW()-13)/2),0)),IF(ISBLANK(OFFSET('9. METAS'!$Q$20,INT((ROW()-14)/2),0)),"",OFFSET('9. METAS'!$Q$20,INT((ROW()-14)/2),0)))</f>
        <v/>
      </c>
      <c r="K445" s="245" t="str">
        <f ca="1">IF(MOD(ROW()-13,2)=0,IF(ISBLANK(OFFSET('11. SEGUIMIENTO 2026'!$O$14,INT((ROW()-13)/2),0)),"",OFFSET('11. SEGUIMIENTO 2026'!$O$14,INT((ROW()-13)/2),0)),IF(ISBLANK(OFFSET('9. METAS'!$R$20,INT((ROW()-14)/2),0)),"",OFFSET('9. METAS'!$R$20,INT((ROW()-14)/2),0)))</f>
        <v/>
      </c>
      <c r="L445" s="245" t="str">
        <f ca="1">IF(MOD(ROW()-13,2)=0,IF(ISBLANK(OFFSET('11. SEGUIMIENTO 2026'!$P$14,INT((ROW()-13)/2),0)),"",OFFSET('11. SEGUIMIENTO 2026'!$P$14,INT((ROW()-13)/2),0)),IF(ISBLANK(OFFSET('9. METAS'!$S$20,INT((ROW()-14)/2),0)),"",OFFSET('9. METAS'!$S$20,INT((ROW()-14)/2),0)))</f>
        <v/>
      </c>
      <c r="M445" s="246" t="str">
        <f ca="1">IF(MOD(ROW()-13,2)=0,IF(ISBLANK(OFFSET('11. SEGUIMIENTO 2026'!$Q$14,INT((ROW()-13)/2),0)),"",OFFSET('11. SEGUIMIENTO 2026'!$Q$14,INT((ROW()-13)/2),0)),IF(ISBLANK(OFFSET('9. METAS'!$T$20,INT((ROW()-14)/2),0)),"",OFFSET('9. METAS'!$T$20,INT((ROW()-14)/2),0)))</f>
        <v/>
      </c>
      <c r="N445" s="1006" t="str">
        <f t="shared" ref="N445" ca="1" si="428">IFERROR(J445/J446,"ND")</f>
        <v>ND</v>
      </c>
      <c r="O445" s="1008" t="str">
        <f t="shared" ref="O445" ca="1" si="429">IFERROR(((J445+K445+L445)/H445),"ND")</f>
        <v>ND</v>
      </c>
      <c r="P445" s="1010"/>
    </row>
    <row r="446" spans="3:16">
      <c r="C446" s="1025"/>
      <c r="D446" s="1018"/>
      <c r="E446" s="1018"/>
      <c r="F446" s="1021"/>
      <c r="G446" s="1023"/>
      <c r="H446" s="1002"/>
      <c r="I446" s="1012"/>
      <c r="J446" s="244" t="str">
        <f ca="1">IF(MOD(ROW()-13,2)=0,IF(ISBLANK(OFFSET('11. SEGUIMIENTO 2026'!$N$14,INT((ROW()-13)/2),0)),"",OFFSET('11. SEGUIMIENTO 2026'!$N$14,INT((ROW()-13)/2),0)),IF(ISBLANK(OFFSET('9. METAS'!$Q$20,INT((ROW()-14)/2),0)),"",OFFSET('9. METAS'!$Q$20,INT((ROW()-14)/2),0)))</f>
        <v/>
      </c>
      <c r="K446" s="245" t="str">
        <f ca="1">IF(MOD(ROW()-13,2)=0,IF(ISBLANK(OFFSET('11. SEGUIMIENTO 2026'!$O$14,INT((ROW()-13)/2),0)),"",OFFSET('11. SEGUIMIENTO 2026'!$O$14,INT((ROW()-13)/2),0)),IF(ISBLANK(OFFSET('9. METAS'!$R$20,INT((ROW()-14)/2),0)),"",OFFSET('9. METAS'!$R$20,INT((ROW()-14)/2),0)))</f>
        <v/>
      </c>
      <c r="L446" s="245" t="str">
        <f ca="1">IF(MOD(ROW()-13,2)=0,IF(ISBLANK(OFFSET('11. SEGUIMIENTO 2026'!$P$14,INT((ROW()-13)/2),0)),"",OFFSET('11. SEGUIMIENTO 2026'!$P$14,INT((ROW()-13)/2),0)),IF(ISBLANK(OFFSET('9. METAS'!$S$20,INT((ROW()-14)/2),0)),"",OFFSET('9. METAS'!$S$20,INT((ROW()-14)/2),0)))</f>
        <v/>
      </c>
      <c r="M446" s="246" t="str">
        <f ca="1">IF(MOD(ROW()-13,2)=0,IF(ISBLANK(OFFSET('11. SEGUIMIENTO 2026'!$Q$14,INT((ROW()-13)/2),0)),"",OFFSET('11. SEGUIMIENTO 2026'!$Q$14,INT((ROW()-13)/2),0)),IF(ISBLANK(OFFSET('9. METAS'!$T$20,INT((ROW()-14)/2),0)),"",OFFSET('9. METAS'!$T$20,INT((ROW()-14)/2),0)))</f>
        <v/>
      </c>
      <c r="N446" s="1013"/>
      <c r="O446" s="1014"/>
      <c r="P446" s="1015"/>
    </row>
    <row r="447" spans="3:16">
      <c r="C447" s="1016" t="str">
        <f ca="1">IF(ISBLANK(OFFSET('5. Pp (3 años)'!$C$46,INT((ROW()-13)/2),0)),"",OFFSET('5. Pp (3 años)'!$C$46,INT((ROW()-13)/2),0))</f>
        <v>Actividad</v>
      </c>
      <c r="D447" s="1018" t="str">
        <f ca="1">IF(ISBLANK(OFFSET('5. Pp (3 años)'!$D$46,INT((ROW()-13)/2),0)),"",OFFSET('5. Pp (3 años)'!$D$46,INT((ROW()-13)/2),0))</f>
        <v/>
      </c>
      <c r="E447" s="1018" t="str">
        <f ca="1">IF(ISBLANK(OFFSET('5. Pp (3 años)'!$E$46,INT((ROW()-13)/2),0)),"",OFFSET('5. Pp (3 años)'!$E$46,INT((ROW()-13)/2),0))</f>
        <v/>
      </c>
      <c r="F447" s="1021" t="str">
        <f ca="1">IF(ISBLANK(OFFSET('5. Pp (3 años)'!$K$46,INT((ROW()-13)/2),0)),"",OFFSET('5. Pp (3 años)'!$K$46,INT((ROW()-13)/2),0))</f>
        <v/>
      </c>
      <c r="G447" s="1023" t="str">
        <f ca="1">IF(ISBLANK(OFFSET('5. Pp (3 años)'!$H$46,INT((ROW()-13)/2),0)),"",OFFSET('5. Pp (3 años)'!$H$46,INT((ROW()-13)/2),0))</f>
        <v/>
      </c>
      <c r="H447" s="1002" t="str">
        <f ca="1">IF(ISBLANK(OFFSET('9. METAS'!$K$20,INT((ROW()-13)/2),0)),"",OFFSET('9. METAS'!$K$20,INT((ROW()-13)/2),0))</f>
        <v/>
      </c>
      <c r="I447" s="1004"/>
      <c r="J447" s="244" t="str">
        <f ca="1">IF(MOD(ROW()-13,2)=0,IF(ISBLANK(OFFSET('11. SEGUIMIENTO 2026'!$N$14,INT((ROW()-13)/2),0)),"",OFFSET('11. SEGUIMIENTO 2026'!$N$14,INT((ROW()-13)/2),0)),IF(ISBLANK(OFFSET('9. METAS'!$Q$20,INT((ROW()-14)/2),0)),"",OFFSET('9. METAS'!$Q$20,INT((ROW()-14)/2),0)))</f>
        <v/>
      </c>
      <c r="K447" s="245" t="str">
        <f ca="1">IF(MOD(ROW()-13,2)=0,IF(ISBLANK(OFFSET('11. SEGUIMIENTO 2026'!$O$14,INT((ROW()-13)/2),0)),"",OFFSET('11. SEGUIMIENTO 2026'!$O$14,INT((ROW()-13)/2),0)),IF(ISBLANK(OFFSET('9. METAS'!$R$20,INT((ROW()-14)/2),0)),"",OFFSET('9. METAS'!$R$20,INT((ROW()-14)/2),0)))</f>
        <v/>
      </c>
      <c r="L447" s="245" t="str">
        <f ca="1">IF(MOD(ROW()-13,2)=0,IF(ISBLANK(OFFSET('11. SEGUIMIENTO 2026'!$P$14,INT((ROW()-13)/2),0)),"",OFFSET('11. SEGUIMIENTO 2026'!$P$14,INT((ROW()-13)/2),0)),IF(ISBLANK(OFFSET('9. METAS'!$S$20,INT((ROW()-14)/2),0)),"",OFFSET('9. METAS'!$S$20,INT((ROW()-14)/2),0)))</f>
        <v/>
      </c>
      <c r="M447" s="246" t="str">
        <f ca="1">IF(MOD(ROW()-13,2)=0,IF(ISBLANK(OFFSET('11. SEGUIMIENTO 2026'!$Q$14,INT((ROW()-13)/2),0)),"",OFFSET('11. SEGUIMIENTO 2026'!$Q$14,INT((ROW()-13)/2),0)),IF(ISBLANK(OFFSET('9. METAS'!$T$20,INT((ROW()-14)/2),0)),"",OFFSET('9. METAS'!$T$20,INT((ROW()-14)/2),0)))</f>
        <v/>
      </c>
      <c r="N447" s="1006" t="str">
        <f t="shared" ref="N447" ca="1" si="430">IFERROR(J447/J448,"ND")</f>
        <v>ND</v>
      </c>
      <c r="O447" s="1008" t="str">
        <f t="shared" ref="O447" ca="1" si="431">IFERROR(((J447+K447+L447)/H447),"ND")</f>
        <v>ND</v>
      </c>
      <c r="P447" s="1010"/>
    </row>
    <row r="448" spans="3:16">
      <c r="C448" s="1025"/>
      <c r="D448" s="1018"/>
      <c r="E448" s="1018"/>
      <c r="F448" s="1021"/>
      <c r="G448" s="1023"/>
      <c r="H448" s="1002"/>
      <c r="I448" s="1012"/>
      <c r="J448" s="244" t="str">
        <f ca="1">IF(MOD(ROW()-13,2)=0,IF(ISBLANK(OFFSET('11. SEGUIMIENTO 2026'!$N$14,INT((ROW()-13)/2),0)),"",OFFSET('11. SEGUIMIENTO 2026'!$N$14,INT((ROW()-13)/2),0)),IF(ISBLANK(OFFSET('9. METAS'!$Q$20,INT((ROW()-14)/2),0)),"",OFFSET('9. METAS'!$Q$20,INT((ROW()-14)/2),0)))</f>
        <v/>
      </c>
      <c r="K448" s="245" t="str">
        <f ca="1">IF(MOD(ROW()-13,2)=0,IF(ISBLANK(OFFSET('11. SEGUIMIENTO 2026'!$O$14,INT((ROW()-13)/2),0)),"",OFFSET('11. SEGUIMIENTO 2026'!$O$14,INT((ROW()-13)/2),0)),IF(ISBLANK(OFFSET('9. METAS'!$R$20,INT((ROW()-14)/2),0)),"",OFFSET('9. METAS'!$R$20,INT((ROW()-14)/2),0)))</f>
        <v/>
      </c>
      <c r="L448" s="245" t="str">
        <f ca="1">IF(MOD(ROW()-13,2)=0,IF(ISBLANK(OFFSET('11. SEGUIMIENTO 2026'!$P$14,INT((ROW()-13)/2),0)),"",OFFSET('11. SEGUIMIENTO 2026'!$P$14,INT((ROW()-13)/2),0)),IF(ISBLANK(OFFSET('9. METAS'!$S$20,INT((ROW()-14)/2),0)),"",OFFSET('9. METAS'!$S$20,INT((ROW()-14)/2),0)))</f>
        <v/>
      </c>
      <c r="M448" s="246" t="str">
        <f ca="1">IF(MOD(ROW()-13,2)=0,IF(ISBLANK(OFFSET('11. SEGUIMIENTO 2026'!$Q$14,INT((ROW()-13)/2),0)),"",OFFSET('11. SEGUIMIENTO 2026'!$Q$14,INT((ROW()-13)/2),0)),IF(ISBLANK(OFFSET('9. METAS'!$T$20,INT((ROW()-14)/2),0)),"",OFFSET('9. METAS'!$T$20,INT((ROW()-14)/2),0)))</f>
        <v/>
      </c>
      <c r="N448" s="1013"/>
      <c r="O448" s="1014"/>
      <c r="P448" s="1015"/>
    </row>
    <row r="449" spans="3:16">
      <c r="C449" s="1016" t="str">
        <f ca="1">IF(ISBLANK(OFFSET('5. Pp (3 años)'!$C$46,INT((ROW()-13)/2),0)),"",OFFSET('5. Pp (3 años)'!$C$46,INT((ROW()-13)/2),0))</f>
        <v>Actividad</v>
      </c>
      <c r="D449" s="1018" t="str">
        <f ca="1">IF(ISBLANK(OFFSET('5. Pp (3 años)'!$D$46,INT((ROW()-13)/2),0)),"",OFFSET('5. Pp (3 años)'!$D$46,INT((ROW()-13)/2),0))</f>
        <v/>
      </c>
      <c r="E449" s="1018" t="str">
        <f ca="1">IF(ISBLANK(OFFSET('5. Pp (3 años)'!$E$46,INT((ROW()-13)/2),0)),"",OFFSET('5. Pp (3 años)'!$E$46,INT((ROW()-13)/2),0))</f>
        <v/>
      </c>
      <c r="F449" s="1021" t="str">
        <f ca="1">IF(ISBLANK(OFFSET('5. Pp (3 años)'!$K$46,INT((ROW()-13)/2),0)),"",OFFSET('5. Pp (3 años)'!$K$46,INT((ROW()-13)/2),0))</f>
        <v/>
      </c>
      <c r="G449" s="1023" t="str">
        <f ca="1">IF(ISBLANK(OFFSET('5. Pp (3 años)'!$H$46,INT((ROW()-13)/2),0)),"",OFFSET('5. Pp (3 años)'!$H$46,INT((ROW()-13)/2),0))</f>
        <v/>
      </c>
      <c r="H449" s="1002" t="str">
        <f ca="1">IF(ISBLANK(OFFSET('9. METAS'!$K$20,INT((ROW()-13)/2),0)),"",OFFSET('9. METAS'!$K$20,INT((ROW()-13)/2),0))</f>
        <v/>
      </c>
      <c r="I449" s="1004"/>
      <c r="J449" s="244" t="str">
        <f ca="1">IF(MOD(ROW()-13,2)=0,IF(ISBLANK(OFFSET('11. SEGUIMIENTO 2026'!$N$14,INT((ROW()-13)/2),0)),"",OFFSET('11. SEGUIMIENTO 2026'!$N$14,INT((ROW()-13)/2),0)),IF(ISBLANK(OFFSET('9. METAS'!$Q$20,INT((ROW()-14)/2),0)),"",OFFSET('9. METAS'!$Q$20,INT((ROW()-14)/2),0)))</f>
        <v/>
      </c>
      <c r="K449" s="245" t="str">
        <f ca="1">IF(MOD(ROW()-13,2)=0,IF(ISBLANK(OFFSET('11. SEGUIMIENTO 2026'!$O$14,INT((ROW()-13)/2),0)),"",OFFSET('11. SEGUIMIENTO 2026'!$O$14,INT((ROW()-13)/2),0)),IF(ISBLANK(OFFSET('9. METAS'!$R$20,INT((ROW()-14)/2),0)),"",OFFSET('9. METAS'!$R$20,INT((ROW()-14)/2),0)))</f>
        <v/>
      </c>
      <c r="L449" s="245" t="str">
        <f ca="1">IF(MOD(ROW()-13,2)=0,IF(ISBLANK(OFFSET('11. SEGUIMIENTO 2026'!$P$14,INT((ROW()-13)/2),0)),"",OFFSET('11. SEGUIMIENTO 2026'!$P$14,INT((ROW()-13)/2),0)),IF(ISBLANK(OFFSET('9. METAS'!$S$20,INT((ROW()-14)/2),0)),"",OFFSET('9. METAS'!$S$20,INT((ROW()-14)/2),0)))</f>
        <v/>
      </c>
      <c r="M449" s="246" t="str">
        <f ca="1">IF(MOD(ROW()-13,2)=0,IF(ISBLANK(OFFSET('11. SEGUIMIENTO 2026'!$Q$14,INT((ROW()-13)/2),0)),"",OFFSET('11. SEGUIMIENTO 2026'!$Q$14,INT((ROW()-13)/2),0)),IF(ISBLANK(OFFSET('9. METAS'!$T$20,INT((ROW()-14)/2),0)),"",OFFSET('9. METAS'!$T$20,INT((ROW()-14)/2),0)))</f>
        <v/>
      </c>
      <c r="N449" s="1006" t="str">
        <f t="shared" ref="N449" ca="1" si="432">IFERROR(J449/J450,"ND")</f>
        <v>ND</v>
      </c>
      <c r="O449" s="1008" t="str">
        <f t="shared" ref="O449" ca="1" si="433">IFERROR(((J449+K449+L449)/H449),"ND")</f>
        <v>ND</v>
      </c>
      <c r="P449" s="1010"/>
    </row>
    <row r="450" spans="3:16">
      <c r="C450" s="1025"/>
      <c r="D450" s="1018"/>
      <c r="E450" s="1018"/>
      <c r="F450" s="1021"/>
      <c r="G450" s="1023"/>
      <c r="H450" s="1002"/>
      <c r="I450" s="1012"/>
      <c r="J450" s="244" t="str">
        <f ca="1">IF(MOD(ROW()-13,2)=0,IF(ISBLANK(OFFSET('11. SEGUIMIENTO 2026'!$N$14,INT((ROW()-13)/2),0)),"",OFFSET('11. SEGUIMIENTO 2026'!$N$14,INT((ROW()-13)/2),0)),IF(ISBLANK(OFFSET('9. METAS'!$Q$20,INT((ROW()-14)/2),0)),"",OFFSET('9. METAS'!$Q$20,INT((ROW()-14)/2),0)))</f>
        <v/>
      </c>
      <c r="K450" s="245" t="str">
        <f ca="1">IF(MOD(ROW()-13,2)=0,IF(ISBLANK(OFFSET('11. SEGUIMIENTO 2026'!$O$14,INT((ROW()-13)/2),0)),"",OFFSET('11. SEGUIMIENTO 2026'!$O$14,INT((ROW()-13)/2),0)),IF(ISBLANK(OFFSET('9. METAS'!$R$20,INT((ROW()-14)/2),0)),"",OFFSET('9. METAS'!$R$20,INT((ROW()-14)/2),0)))</f>
        <v/>
      </c>
      <c r="L450" s="245" t="str">
        <f ca="1">IF(MOD(ROW()-13,2)=0,IF(ISBLANK(OFFSET('11. SEGUIMIENTO 2026'!$P$14,INT((ROW()-13)/2),0)),"",OFFSET('11. SEGUIMIENTO 2026'!$P$14,INT((ROW()-13)/2),0)),IF(ISBLANK(OFFSET('9. METAS'!$S$20,INT((ROW()-14)/2),0)),"",OFFSET('9. METAS'!$S$20,INT((ROW()-14)/2),0)))</f>
        <v/>
      </c>
      <c r="M450" s="246" t="str">
        <f ca="1">IF(MOD(ROW()-13,2)=0,IF(ISBLANK(OFFSET('11. SEGUIMIENTO 2026'!$Q$14,INT((ROW()-13)/2),0)),"",OFFSET('11. SEGUIMIENTO 2026'!$Q$14,INT((ROW()-13)/2),0)),IF(ISBLANK(OFFSET('9. METAS'!$T$20,INT((ROW()-14)/2),0)),"",OFFSET('9. METAS'!$T$20,INT((ROW()-14)/2),0)))</f>
        <v/>
      </c>
      <c r="N450" s="1013"/>
      <c r="O450" s="1014"/>
      <c r="P450" s="1015"/>
    </row>
    <row r="451" spans="3:16">
      <c r="C451" s="1016" t="str">
        <f ca="1">IF(ISBLANK(OFFSET('5. Pp (3 años)'!$C$46,INT((ROW()-13)/2),0)),"",OFFSET('5. Pp (3 años)'!$C$46,INT((ROW()-13)/2),0))</f>
        <v>Actividad</v>
      </c>
      <c r="D451" s="1018" t="str">
        <f ca="1">IF(ISBLANK(OFFSET('5. Pp (3 años)'!$D$46,INT((ROW()-13)/2),0)),"",OFFSET('5. Pp (3 años)'!$D$46,INT((ROW()-13)/2),0))</f>
        <v/>
      </c>
      <c r="E451" s="1018" t="str">
        <f ca="1">IF(ISBLANK(OFFSET('5. Pp (3 años)'!$E$46,INT((ROW()-13)/2),0)),"",OFFSET('5. Pp (3 años)'!$E$46,INT((ROW()-13)/2),0))</f>
        <v/>
      </c>
      <c r="F451" s="1021" t="str">
        <f ca="1">IF(ISBLANK(OFFSET('5. Pp (3 años)'!$K$46,INT((ROW()-13)/2),0)),"",OFFSET('5. Pp (3 años)'!$K$46,INT((ROW()-13)/2),0))</f>
        <v/>
      </c>
      <c r="G451" s="1023" t="str">
        <f ca="1">IF(ISBLANK(OFFSET('5. Pp (3 años)'!$H$46,INT((ROW()-13)/2),0)),"",OFFSET('5. Pp (3 años)'!$H$46,INT((ROW()-13)/2),0))</f>
        <v/>
      </c>
      <c r="H451" s="1002" t="str">
        <f ca="1">IF(ISBLANK(OFFSET('9. METAS'!$K$20,INT((ROW()-13)/2),0)),"",OFFSET('9. METAS'!$K$20,INT((ROW()-13)/2),0))</f>
        <v/>
      </c>
      <c r="I451" s="1004"/>
      <c r="J451" s="244" t="str">
        <f ca="1">IF(MOD(ROW()-13,2)=0,IF(ISBLANK(OFFSET('11. SEGUIMIENTO 2026'!$N$14,INT((ROW()-13)/2),0)),"",OFFSET('11. SEGUIMIENTO 2026'!$N$14,INT((ROW()-13)/2),0)),IF(ISBLANK(OFFSET('9. METAS'!$Q$20,INT((ROW()-14)/2),0)),"",OFFSET('9. METAS'!$Q$20,INT((ROW()-14)/2),0)))</f>
        <v/>
      </c>
      <c r="K451" s="245" t="str">
        <f ca="1">IF(MOD(ROW()-13,2)=0,IF(ISBLANK(OFFSET('11. SEGUIMIENTO 2026'!$O$14,INT((ROW()-13)/2),0)),"",OFFSET('11. SEGUIMIENTO 2026'!$O$14,INT((ROW()-13)/2),0)),IF(ISBLANK(OFFSET('9. METAS'!$R$20,INT((ROW()-14)/2),0)),"",OFFSET('9. METAS'!$R$20,INT((ROW()-14)/2),0)))</f>
        <v/>
      </c>
      <c r="L451" s="245" t="str">
        <f ca="1">IF(MOD(ROW()-13,2)=0,IF(ISBLANK(OFFSET('11. SEGUIMIENTO 2026'!$P$14,INT((ROW()-13)/2),0)),"",OFFSET('11. SEGUIMIENTO 2026'!$P$14,INT((ROW()-13)/2),0)),IF(ISBLANK(OFFSET('9. METAS'!$S$20,INT((ROW()-14)/2),0)),"",OFFSET('9. METAS'!$S$20,INT((ROW()-14)/2),0)))</f>
        <v/>
      </c>
      <c r="M451" s="246" t="str">
        <f ca="1">IF(MOD(ROW()-13,2)=0,IF(ISBLANK(OFFSET('11. SEGUIMIENTO 2026'!$Q$14,INT((ROW()-13)/2),0)),"",OFFSET('11. SEGUIMIENTO 2026'!$Q$14,INT((ROW()-13)/2),0)),IF(ISBLANK(OFFSET('9. METAS'!$T$20,INT((ROW()-14)/2),0)),"",OFFSET('9. METAS'!$T$20,INT((ROW()-14)/2),0)))</f>
        <v/>
      </c>
      <c r="N451" s="1006" t="str">
        <f t="shared" ref="N451" ca="1" si="434">IFERROR(J451/J452,"ND")</f>
        <v>ND</v>
      </c>
      <c r="O451" s="1008" t="str">
        <f t="shared" ref="O451" ca="1" si="435">IFERROR(((J451+K451+L451)/H451),"ND")</f>
        <v>ND</v>
      </c>
      <c r="P451" s="1010"/>
    </row>
    <row r="452" spans="3:16">
      <c r="C452" s="1025"/>
      <c r="D452" s="1018"/>
      <c r="E452" s="1018"/>
      <c r="F452" s="1021"/>
      <c r="G452" s="1023"/>
      <c r="H452" s="1002"/>
      <c r="I452" s="1012"/>
      <c r="J452" s="244" t="str">
        <f ca="1">IF(MOD(ROW()-13,2)=0,IF(ISBLANK(OFFSET('11. SEGUIMIENTO 2026'!$N$14,INT((ROW()-13)/2),0)),"",OFFSET('11. SEGUIMIENTO 2026'!$N$14,INT((ROW()-13)/2),0)),IF(ISBLANK(OFFSET('9. METAS'!$Q$20,INT((ROW()-14)/2),0)),"",OFFSET('9. METAS'!$Q$20,INT((ROW()-14)/2),0)))</f>
        <v/>
      </c>
      <c r="K452" s="245" t="str">
        <f ca="1">IF(MOD(ROW()-13,2)=0,IF(ISBLANK(OFFSET('11. SEGUIMIENTO 2026'!$O$14,INT((ROW()-13)/2),0)),"",OFFSET('11. SEGUIMIENTO 2026'!$O$14,INT((ROW()-13)/2),0)),IF(ISBLANK(OFFSET('9. METAS'!$R$20,INT((ROW()-14)/2),0)),"",OFFSET('9. METAS'!$R$20,INT((ROW()-14)/2),0)))</f>
        <v/>
      </c>
      <c r="L452" s="245" t="str">
        <f ca="1">IF(MOD(ROW()-13,2)=0,IF(ISBLANK(OFFSET('11. SEGUIMIENTO 2026'!$P$14,INT((ROW()-13)/2),0)),"",OFFSET('11. SEGUIMIENTO 2026'!$P$14,INT((ROW()-13)/2),0)),IF(ISBLANK(OFFSET('9. METAS'!$S$20,INT((ROW()-14)/2),0)),"",OFFSET('9. METAS'!$S$20,INT((ROW()-14)/2),0)))</f>
        <v/>
      </c>
      <c r="M452" s="246" t="str">
        <f ca="1">IF(MOD(ROW()-13,2)=0,IF(ISBLANK(OFFSET('11. SEGUIMIENTO 2026'!$Q$14,INT((ROW()-13)/2),0)),"",OFFSET('11. SEGUIMIENTO 2026'!$Q$14,INT((ROW()-13)/2),0)),IF(ISBLANK(OFFSET('9. METAS'!$T$20,INT((ROW()-14)/2),0)),"",OFFSET('9. METAS'!$T$20,INT((ROW()-14)/2),0)))</f>
        <v/>
      </c>
      <c r="N452" s="1013"/>
      <c r="O452" s="1014"/>
      <c r="P452" s="1015"/>
    </row>
    <row r="453" spans="3:16">
      <c r="C453" s="1016" t="str">
        <f ca="1">IF(ISBLANK(OFFSET('5. Pp (3 años)'!$C$46,INT((ROW()-13)/2),0)),"",OFFSET('5. Pp (3 años)'!$C$46,INT((ROW()-13)/2),0))</f>
        <v>Componente</v>
      </c>
      <c r="D453" s="1018" t="str">
        <f ca="1">IF(ISBLANK(OFFSET('5. Pp (3 años)'!$D$46,INT((ROW()-13)/2),0)),"",OFFSET('5. Pp (3 años)'!$D$46,INT((ROW()-13)/2),0))</f>
        <v/>
      </c>
      <c r="E453" s="1018" t="str">
        <f ca="1">IF(ISBLANK(OFFSET('5. Pp (3 años)'!$E$46,INT((ROW()-13)/2),0)),"",OFFSET('5. Pp (3 años)'!$E$46,INT((ROW()-13)/2),0))</f>
        <v/>
      </c>
      <c r="F453" s="1021" t="str">
        <f ca="1">IF(ISBLANK(OFFSET('5. Pp (3 años)'!$K$46,INT((ROW()-13)/2),0)),"",OFFSET('5. Pp (3 años)'!$K$46,INT((ROW()-13)/2),0))</f>
        <v/>
      </c>
      <c r="G453" s="1023" t="str">
        <f ca="1">IF(ISBLANK(OFFSET('5. Pp (3 años)'!$H$46,INT((ROW()-13)/2),0)),"",OFFSET('5. Pp (3 años)'!$H$46,INT((ROW()-13)/2),0))</f>
        <v/>
      </c>
      <c r="H453" s="1002" t="str">
        <f ca="1">IF(ISBLANK(OFFSET('9. METAS'!$K$20,INT((ROW()-13)/2),0)),"",OFFSET('9. METAS'!$K$20,INT((ROW()-13)/2),0))</f>
        <v/>
      </c>
      <c r="I453" s="1004"/>
      <c r="J453" s="244" t="str">
        <f ca="1">IF(MOD(ROW()-13,2)=0,IF(ISBLANK(OFFSET('11. SEGUIMIENTO 2026'!$N$14,INT((ROW()-13)/2),0)),"",OFFSET('11. SEGUIMIENTO 2026'!$N$14,INT((ROW()-13)/2),0)),IF(ISBLANK(OFFSET('9. METAS'!$Q$20,INT((ROW()-14)/2),0)),"",OFFSET('9. METAS'!$Q$20,INT((ROW()-14)/2),0)))</f>
        <v/>
      </c>
      <c r="K453" s="245" t="str">
        <f ca="1">IF(MOD(ROW()-13,2)=0,IF(ISBLANK(OFFSET('11. SEGUIMIENTO 2026'!$O$14,INT((ROW()-13)/2),0)),"",OFFSET('11. SEGUIMIENTO 2026'!$O$14,INT((ROW()-13)/2),0)),IF(ISBLANK(OFFSET('9. METAS'!$R$20,INT((ROW()-14)/2),0)),"",OFFSET('9. METAS'!$R$20,INT((ROW()-14)/2),0)))</f>
        <v/>
      </c>
      <c r="L453" s="245" t="str">
        <f ca="1">IF(MOD(ROW()-13,2)=0,IF(ISBLANK(OFFSET('11. SEGUIMIENTO 2026'!$P$14,INT((ROW()-13)/2),0)),"",OFFSET('11. SEGUIMIENTO 2026'!$P$14,INT((ROW()-13)/2),0)),IF(ISBLANK(OFFSET('9. METAS'!$S$20,INT((ROW()-14)/2),0)),"",OFFSET('9. METAS'!$S$20,INT((ROW()-14)/2),0)))</f>
        <v/>
      </c>
      <c r="M453" s="246" t="str">
        <f ca="1">IF(MOD(ROW()-13,2)=0,IF(ISBLANK(OFFSET('11. SEGUIMIENTO 2026'!$Q$14,INT((ROW()-13)/2),0)),"",OFFSET('11. SEGUIMIENTO 2026'!$Q$14,INT((ROW()-13)/2),0)),IF(ISBLANK(OFFSET('9. METAS'!$T$20,INT((ROW()-14)/2),0)),"",OFFSET('9. METAS'!$T$20,INT((ROW()-14)/2),0)))</f>
        <v/>
      </c>
      <c r="N453" s="1006" t="str">
        <f t="shared" ref="N453" ca="1" si="436">IFERROR(J453/J454,"ND")</f>
        <v>ND</v>
      </c>
      <c r="O453" s="1008" t="str">
        <f t="shared" ref="O453" ca="1" si="437">IFERROR(((J453+K453+L453)/H453),"ND")</f>
        <v>ND</v>
      </c>
      <c r="P453" s="1010"/>
    </row>
    <row r="454" spans="3:16">
      <c r="C454" s="1025"/>
      <c r="D454" s="1018"/>
      <c r="E454" s="1018"/>
      <c r="F454" s="1021"/>
      <c r="G454" s="1023"/>
      <c r="H454" s="1002"/>
      <c r="I454" s="1012"/>
      <c r="J454" s="244" t="str">
        <f ca="1">IF(MOD(ROW()-13,2)=0,IF(ISBLANK(OFFSET('11. SEGUIMIENTO 2026'!$N$14,INT((ROW()-13)/2),0)),"",OFFSET('11. SEGUIMIENTO 2026'!$N$14,INT((ROW()-13)/2),0)),IF(ISBLANK(OFFSET('9. METAS'!$Q$20,INT((ROW()-14)/2),0)),"",OFFSET('9. METAS'!$Q$20,INT((ROW()-14)/2),0)))</f>
        <v/>
      </c>
      <c r="K454" s="245" t="str">
        <f ca="1">IF(MOD(ROW()-13,2)=0,IF(ISBLANK(OFFSET('11. SEGUIMIENTO 2026'!$O$14,INT((ROW()-13)/2),0)),"",OFFSET('11. SEGUIMIENTO 2026'!$O$14,INT((ROW()-13)/2),0)),IF(ISBLANK(OFFSET('9. METAS'!$R$20,INT((ROW()-14)/2),0)),"",OFFSET('9. METAS'!$R$20,INT((ROW()-14)/2),0)))</f>
        <v/>
      </c>
      <c r="L454" s="245" t="str">
        <f ca="1">IF(MOD(ROW()-13,2)=0,IF(ISBLANK(OFFSET('11. SEGUIMIENTO 2026'!$P$14,INT((ROW()-13)/2),0)),"",OFFSET('11. SEGUIMIENTO 2026'!$P$14,INT((ROW()-13)/2),0)),IF(ISBLANK(OFFSET('9. METAS'!$S$20,INT((ROW()-14)/2),0)),"",OFFSET('9. METAS'!$S$20,INT((ROW()-14)/2),0)))</f>
        <v/>
      </c>
      <c r="M454" s="246" t="str">
        <f ca="1">IF(MOD(ROW()-13,2)=0,IF(ISBLANK(OFFSET('11. SEGUIMIENTO 2026'!$Q$14,INT((ROW()-13)/2),0)),"",OFFSET('11. SEGUIMIENTO 2026'!$Q$14,INT((ROW()-13)/2),0)),IF(ISBLANK(OFFSET('9. METAS'!$T$20,INT((ROW()-14)/2),0)),"",OFFSET('9. METAS'!$T$20,INT((ROW()-14)/2),0)))</f>
        <v/>
      </c>
      <c r="N454" s="1013"/>
      <c r="O454" s="1014"/>
      <c r="P454" s="1015"/>
    </row>
    <row r="455" spans="3:16">
      <c r="C455" s="1016" t="str">
        <f ca="1">IF(ISBLANK(OFFSET('5. Pp (3 años)'!$C$46,INT((ROW()-13)/2),0)),"",OFFSET('5. Pp (3 años)'!$C$46,INT((ROW()-13)/2),0))</f>
        <v>Actividad</v>
      </c>
      <c r="D455" s="1018" t="str">
        <f ca="1">IF(ISBLANK(OFFSET('5. Pp (3 años)'!$D$46,INT((ROW()-13)/2),0)),"",OFFSET('5. Pp (3 años)'!$D$46,INT((ROW()-13)/2),0))</f>
        <v/>
      </c>
      <c r="E455" s="1018" t="str">
        <f ca="1">IF(ISBLANK(OFFSET('5. Pp (3 años)'!$E$46,INT((ROW()-13)/2),0)),"",OFFSET('5. Pp (3 años)'!$E$46,INT((ROW()-13)/2),0))</f>
        <v/>
      </c>
      <c r="F455" s="1021" t="str">
        <f ca="1">IF(ISBLANK(OFFSET('5. Pp (3 años)'!$K$46,INT((ROW()-13)/2),0)),"",OFFSET('5. Pp (3 años)'!$K$46,INT((ROW()-13)/2),0))</f>
        <v/>
      </c>
      <c r="G455" s="1023" t="str">
        <f ca="1">IF(ISBLANK(OFFSET('5. Pp (3 años)'!$H$46,INT((ROW()-13)/2),0)),"",OFFSET('5. Pp (3 años)'!$H$46,INT((ROW()-13)/2),0))</f>
        <v/>
      </c>
      <c r="H455" s="1002" t="str">
        <f ca="1">IF(ISBLANK(OFFSET('9. METAS'!$K$20,INT((ROW()-13)/2),0)),"",OFFSET('9. METAS'!$K$20,INT((ROW()-13)/2),0))</f>
        <v/>
      </c>
      <c r="I455" s="1004"/>
      <c r="J455" s="244" t="str">
        <f ca="1">IF(MOD(ROW()-13,2)=0,IF(ISBLANK(OFFSET('11. SEGUIMIENTO 2026'!$N$14,INT((ROW()-13)/2),0)),"",OFFSET('11. SEGUIMIENTO 2026'!$N$14,INT((ROW()-13)/2),0)),IF(ISBLANK(OFFSET('9. METAS'!$Q$20,INT((ROW()-14)/2),0)),"",OFFSET('9. METAS'!$Q$20,INT((ROW()-14)/2),0)))</f>
        <v/>
      </c>
      <c r="K455" s="245" t="str">
        <f ca="1">IF(MOD(ROW()-13,2)=0,IF(ISBLANK(OFFSET('11. SEGUIMIENTO 2026'!$O$14,INT((ROW()-13)/2),0)),"",OFFSET('11. SEGUIMIENTO 2026'!$O$14,INT((ROW()-13)/2),0)),IF(ISBLANK(OFFSET('9. METAS'!$R$20,INT((ROW()-14)/2),0)),"",OFFSET('9. METAS'!$R$20,INT((ROW()-14)/2),0)))</f>
        <v/>
      </c>
      <c r="L455" s="245" t="str">
        <f ca="1">IF(MOD(ROW()-13,2)=0,IF(ISBLANK(OFFSET('11. SEGUIMIENTO 2026'!$P$14,INT((ROW()-13)/2),0)),"",OFFSET('11. SEGUIMIENTO 2026'!$P$14,INT((ROW()-13)/2),0)),IF(ISBLANK(OFFSET('9. METAS'!$S$20,INT((ROW()-14)/2),0)),"",OFFSET('9. METAS'!$S$20,INT((ROW()-14)/2),0)))</f>
        <v/>
      </c>
      <c r="M455" s="246" t="str">
        <f ca="1">IF(MOD(ROW()-13,2)=0,IF(ISBLANK(OFFSET('11. SEGUIMIENTO 2026'!$Q$14,INT((ROW()-13)/2),0)),"",OFFSET('11. SEGUIMIENTO 2026'!$Q$14,INT((ROW()-13)/2),0)),IF(ISBLANK(OFFSET('9. METAS'!$T$20,INT((ROW()-14)/2),0)),"",OFFSET('9. METAS'!$T$20,INT((ROW()-14)/2),0)))</f>
        <v/>
      </c>
      <c r="N455" s="1006" t="str">
        <f t="shared" ref="N455" ca="1" si="438">IFERROR(J455/J456,"ND")</f>
        <v>ND</v>
      </c>
      <c r="O455" s="1008" t="str">
        <f t="shared" ref="O455" ca="1" si="439">IFERROR(((J455+K455+L455)/H455),"ND")</f>
        <v>ND</v>
      </c>
      <c r="P455" s="1010"/>
    </row>
    <row r="456" spans="3:16">
      <c r="C456" s="1025"/>
      <c r="D456" s="1018"/>
      <c r="E456" s="1018"/>
      <c r="F456" s="1021"/>
      <c r="G456" s="1023"/>
      <c r="H456" s="1002"/>
      <c r="I456" s="1012"/>
      <c r="J456" s="244" t="str">
        <f ca="1">IF(MOD(ROW()-13,2)=0,IF(ISBLANK(OFFSET('11. SEGUIMIENTO 2026'!$N$14,INT((ROW()-13)/2),0)),"",OFFSET('11. SEGUIMIENTO 2026'!$N$14,INT((ROW()-13)/2),0)),IF(ISBLANK(OFFSET('9. METAS'!$Q$20,INT((ROW()-14)/2),0)),"",OFFSET('9. METAS'!$Q$20,INT((ROW()-14)/2),0)))</f>
        <v/>
      </c>
      <c r="K456" s="245" t="str">
        <f ca="1">IF(MOD(ROW()-13,2)=0,IF(ISBLANK(OFFSET('11. SEGUIMIENTO 2026'!$O$14,INT((ROW()-13)/2),0)),"",OFFSET('11. SEGUIMIENTO 2026'!$O$14,INT((ROW()-13)/2),0)),IF(ISBLANK(OFFSET('9. METAS'!$R$20,INT((ROW()-14)/2),0)),"",OFFSET('9. METAS'!$R$20,INT((ROW()-14)/2),0)))</f>
        <v/>
      </c>
      <c r="L456" s="245" t="str">
        <f ca="1">IF(MOD(ROW()-13,2)=0,IF(ISBLANK(OFFSET('11. SEGUIMIENTO 2026'!$P$14,INT((ROW()-13)/2),0)),"",OFFSET('11. SEGUIMIENTO 2026'!$P$14,INT((ROW()-13)/2),0)),IF(ISBLANK(OFFSET('9. METAS'!$S$20,INT((ROW()-14)/2),0)),"",OFFSET('9. METAS'!$S$20,INT((ROW()-14)/2),0)))</f>
        <v/>
      </c>
      <c r="M456" s="246" t="str">
        <f ca="1">IF(MOD(ROW()-13,2)=0,IF(ISBLANK(OFFSET('11. SEGUIMIENTO 2026'!$Q$14,INT((ROW()-13)/2),0)),"",OFFSET('11. SEGUIMIENTO 2026'!$Q$14,INT((ROW()-13)/2),0)),IF(ISBLANK(OFFSET('9. METAS'!$T$20,INT((ROW()-14)/2),0)),"",OFFSET('9. METAS'!$T$20,INT((ROW()-14)/2),0)))</f>
        <v/>
      </c>
      <c r="N456" s="1013"/>
      <c r="O456" s="1014"/>
      <c r="P456" s="1015"/>
    </row>
    <row r="457" spans="3:16">
      <c r="C457" s="1016" t="str">
        <f ca="1">IF(ISBLANK(OFFSET('5. Pp (3 años)'!$C$46,INT((ROW()-13)/2),0)),"",OFFSET('5. Pp (3 años)'!$C$46,INT((ROW()-13)/2),0))</f>
        <v>Actividad</v>
      </c>
      <c r="D457" s="1018" t="str">
        <f ca="1">IF(ISBLANK(OFFSET('5. Pp (3 años)'!$D$46,INT((ROW()-13)/2),0)),"",OFFSET('5. Pp (3 años)'!$D$46,INT((ROW()-13)/2),0))</f>
        <v/>
      </c>
      <c r="E457" s="1018" t="str">
        <f ca="1">IF(ISBLANK(OFFSET('5. Pp (3 años)'!$E$46,INT((ROW()-13)/2),0)),"",OFFSET('5. Pp (3 años)'!$E$46,INT((ROW()-13)/2),0))</f>
        <v/>
      </c>
      <c r="F457" s="1021" t="str">
        <f ca="1">IF(ISBLANK(OFFSET('5. Pp (3 años)'!$K$46,INT((ROW()-13)/2),0)),"",OFFSET('5. Pp (3 años)'!$K$46,INT((ROW()-13)/2),0))</f>
        <v/>
      </c>
      <c r="G457" s="1023" t="str">
        <f ca="1">IF(ISBLANK(OFFSET('5. Pp (3 años)'!$H$46,INT((ROW()-13)/2),0)),"",OFFSET('5. Pp (3 años)'!$H$46,INT((ROW()-13)/2),0))</f>
        <v/>
      </c>
      <c r="H457" s="1002" t="str">
        <f ca="1">IF(ISBLANK(OFFSET('9. METAS'!$K$20,INT((ROW()-13)/2),0)),"",OFFSET('9. METAS'!$K$20,INT((ROW()-13)/2),0))</f>
        <v/>
      </c>
      <c r="I457" s="1004"/>
      <c r="J457" s="244" t="str">
        <f ca="1">IF(MOD(ROW()-13,2)=0,IF(ISBLANK(OFFSET('11. SEGUIMIENTO 2026'!$N$14,INT((ROW()-13)/2),0)),"",OFFSET('11. SEGUIMIENTO 2026'!$N$14,INT((ROW()-13)/2),0)),IF(ISBLANK(OFFSET('9. METAS'!$Q$20,INT((ROW()-14)/2),0)),"",OFFSET('9. METAS'!$Q$20,INT((ROW()-14)/2),0)))</f>
        <v/>
      </c>
      <c r="K457" s="245" t="str">
        <f ca="1">IF(MOD(ROW()-13,2)=0,IF(ISBLANK(OFFSET('11. SEGUIMIENTO 2026'!$O$14,INT((ROW()-13)/2),0)),"",OFFSET('11. SEGUIMIENTO 2026'!$O$14,INT((ROW()-13)/2),0)),IF(ISBLANK(OFFSET('9. METAS'!$R$20,INT((ROW()-14)/2),0)),"",OFFSET('9. METAS'!$R$20,INT((ROW()-14)/2),0)))</f>
        <v/>
      </c>
      <c r="L457" s="245" t="str">
        <f ca="1">IF(MOD(ROW()-13,2)=0,IF(ISBLANK(OFFSET('11. SEGUIMIENTO 2026'!$P$14,INT((ROW()-13)/2),0)),"",OFFSET('11. SEGUIMIENTO 2026'!$P$14,INT((ROW()-13)/2),0)),IF(ISBLANK(OFFSET('9. METAS'!$S$20,INT((ROW()-14)/2),0)),"",OFFSET('9. METAS'!$S$20,INT((ROW()-14)/2),0)))</f>
        <v/>
      </c>
      <c r="M457" s="246" t="str">
        <f ca="1">IF(MOD(ROW()-13,2)=0,IF(ISBLANK(OFFSET('11. SEGUIMIENTO 2026'!$Q$14,INT((ROW()-13)/2),0)),"",OFFSET('11. SEGUIMIENTO 2026'!$Q$14,INT((ROW()-13)/2),0)),IF(ISBLANK(OFFSET('9. METAS'!$T$20,INT((ROW()-14)/2),0)),"",OFFSET('9. METAS'!$T$20,INT((ROW()-14)/2),0)))</f>
        <v/>
      </c>
      <c r="N457" s="1006" t="str">
        <f t="shared" ref="N457" ca="1" si="440">IFERROR(J457/J458,"ND")</f>
        <v>ND</v>
      </c>
      <c r="O457" s="1008" t="str">
        <f t="shared" ref="O457" ca="1" si="441">IFERROR(((J457+K457+L457)/H457),"ND")</f>
        <v>ND</v>
      </c>
      <c r="P457" s="1010"/>
    </row>
    <row r="458" spans="3:16">
      <c r="C458" s="1025"/>
      <c r="D458" s="1018"/>
      <c r="E458" s="1018"/>
      <c r="F458" s="1021"/>
      <c r="G458" s="1023"/>
      <c r="H458" s="1002"/>
      <c r="I458" s="1012"/>
      <c r="J458" s="244" t="str">
        <f ca="1">IF(MOD(ROW()-13,2)=0,IF(ISBLANK(OFFSET('11. SEGUIMIENTO 2026'!$N$14,INT((ROW()-13)/2),0)),"",OFFSET('11. SEGUIMIENTO 2026'!$N$14,INT((ROW()-13)/2),0)),IF(ISBLANK(OFFSET('9. METAS'!$Q$20,INT((ROW()-14)/2),0)),"",OFFSET('9. METAS'!$Q$20,INT((ROW()-14)/2),0)))</f>
        <v/>
      </c>
      <c r="K458" s="245" t="str">
        <f ca="1">IF(MOD(ROW()-13,2)=0,IF(ISBLANK(OFFSET('11. SEGUIMIENTO 2026'!$O$14,INT((ROW()-13)/2),0)),"",OFFSET('11. SEGUIMIENTO 2026'!$O$14,INT((ROW()-13)/2),0)),IF(ISBLANK(OFFSET('9. METAS'!$R$20,INT((ROW()-14)/2),0)),"",OFFSET('9. METAS'!$R$20,INT((ROW()-14)/2),0)))</f>
        <v/>
      </c>
      <c r="L458" s="245" t="str">
        <f ca="1">IF(MOD(ROW()-13,2)=0,IF(ISBLANK(OFFSET('11. SEGUIMIENTO 2026'!$P$14,INT((ROW()-13)/2),0)),"",OFFSET('11. SEGUIMIENTO 2026'!$P$14,INT((ROW()-13)/2),0)),IF(ISBLANK(OFFSET('9. METAS'!$S$20,INT((ROW()-14)/2),0)),"",OFFSET('9. METAS'!$S$20,INT((ROW()-14)/2),0)))</f>
        <v/>
      </c>
      <c r="M458" s="246" t="str">
        <f ca="1">IF(MOD(ROW()-13,2)=0,IF(ISBLANK(OFFSET('11. SEGUIMIENTO 2026'!$Q$14,INT((ROW()-13)/2),0)),"",OFFSET('11. SEGUIMIENTO 2026'!$Q$14,INT((ROW()-13)/2),0)),IF(ISBLANK(OFFSET('9. METAS'!$T$20,INT((ROW()-14)/2),0)),"",OFFSET('9. METAS'!$T$20,INT((ROW()-14)/2),0)))</f>
        <v/>
      </c>
      <c r="N458" s="1013"/>
      <c r="O458" s="1014"/>
      <c r="P458" s="1015"/>
    </row>
    <row r="459" spans="3:16">
      <c r="C459" s="1016" t="str">
        <f ca="1">IF(ISBLANK(OFFSET('5. Pp (3 años)'!$C$46,INT((ROW()-13)/2),0)),"",OFFSET('5. Pp (3 años)'!$C$46,INT((ROW()-13)/2),0))</f>
        <v>Actividad</v>
      </c>
      <c r="D459" s="1018" t="str">
        <f ca="1">IF(ISBLANK(OFFSET('5. Pp (3 años)'!$D$46,INT((ROW()-13)/2),0)),"",OFFSET('5. Pp (3 años)'!$D$46,INT((ROW()-13)/2),0))</f>
        <v/>
      </c>
      <c r="E459" s="1018" t="str">
        <f ca="1">IF(ISBLANK(OFFSET('5. Pp (3 años)'!$E$46,INT((ROW()-13)/2),0)),"",OFFSET('5. Pp (3 años)'!$E$46,INT((ROW()-13)/2),0))</f>
        <v/>
      </c>
      <c r="F459" s="1021" t="str">
        <f ca="1">IF(ISBLANK(OFFSET('5. Pp (3 años)'!$K$46,INT((ROW()-13)/2),0)),"",OFFSET('5. Pp (3 años)'!$K$46,INT((ROW()-13)/2),0))</f>
        <v/>
      </c>
      <c r="G459" s="1023" t="str">
        <f ca="1">IF(ISBLANK(OFFSET('5. Pp (3 años)'!$H$46,INT((ROW()-13)/2),0)),"",OFFSET('5. Pp (3 años)'!$H$46,INT((ROW()-13)/2),0))</f>
        <v/>
      </c>
      <c r="H459" s="1002" t="str">
        <f ca="1">IF(ISBLANK(OFFSET('9. METAS'!$K$20,INT((ROW()-13)/2),0)),"",OFFSET('9. METAS'!$K$20,INT((ROW()-13)/2),0))</f>
        <v/>
      </c>
      <c r="I459" s="1004"/>
      <c r="J459" s="244" t="str">
        <f ca="1">IF(MOD(ROW()-13,2)=0,IF(ISBLANK(OFFSET('11. SEGUIMIENTO 2026'!$N$14,INT((ROW()-13)/2),0)),"",OFFSET('11. SEGUIMIENTO 2026'!$N$14,INT((ROW()-13)/2),0)),IF(ISBLANK(OFFSET('9. METAS'!$Q$20,INT((ROW()-14)/2),0)),"",OFFSET('9. METAS'!$Q$20,INT((ROW()-14)/2),0)))</f>
        <v/>
      </c>
      <c r="K459" s="245" t="str">
        <f ca="1">IF(MOD(ROW()-13,2)=0,IF(ISBLANK(OFFSET('11. SEGUIMIENTO 2026'!$O$14,INT((ROW()-13)/2),0)),"",OFFSET('11. SEGUIMIENTO 2026'!$O$14,INT((ROW()-13)/2),0)),IF(ISBLANK(OFFSET('9. METAS'!$R$20,INT((ROW()-14)/2),0)),"",OFFSET('9. METAS'!$R$20,INT((ROW()-14)/2),0)))</f>
        <v/>
      </c>
      <c r="L459" s="245" t="str">
        <f ca="1">IF(MOD(ROW()-13,2)=0,IF(ISBLANK(OFFSET('11. SEGUIMIENTO 2026'!$P$14,INT((ROW()-13)/2),0)),"",OFFSET('11. SEGUIMIENTO 2026'!$P$14,INT((ROW()-13)/2),0)),IF(ISBLANK(OFFSET('9. METAS'!$S$20,INT((ROW()-14)/2),0)),"",OFFSET('9. METAS'!$S$20,INT((ROW()-14)/2),0)))</f>
        <v/>
      </c>
      <c r="M459" s="246" t="str">
        <f ca="1">IF(MOD(ROW()-13,2)=0,IF(ISBLANK(OFFSET('11. SEGUIMIENTO 2026'!$Q$14,INT((ROW()-13)/2),0)),"",OFFSET('11. SEGUIMIENTO 2026'!$Q$14,INT((ROW()-13)/2),0)),IF(ISBLANK(OFFSET('9. METAS'!$T$20,INT((ROW()-14)/2),0)),"",OFFSET('9. METAS'!$T$20,INT((ROW()-14)/2),0)))</f>
        <v/>
      </c>
      <c r="N459" s="1006" t="str">
        <f t="shared" ref="N459" ca="1" si="442">IFERROR(J459/J460,"ND")</f>
        <v>ND</v>
      </c>
      <c r="O459" s="1008" t="str">
        <f t="shared" ref="O459" ca="1" si="443">IFERROR(((J459+K459+L459)/H459),"ND")</f>
        <v>ND</v>
      </c>
      <c r="P459" s="1010"/>
    </row>
    <row r="460" spans="3:16">
      <c r="C460" s="1025"/>
      <c r="D460" s="1018"/>
      <c r="E460" s="1018"/>
      <c r="F460" s="1021"/>
      <c r="G460" s="1023"/>
      <c r="H460" s="1002"/>
      <c r="I460" s="1012"/>
      <c r="J460" s="244" t="str">
        <f ca="1">IF(MOD(ROW()-13,2)=0,IF(ISBLANK(OFFSET('11. SEGUIMIENTO 2026'!$N$14,INT((ROW()-13)/2),0)),"",OFFSET('11. SEGUIMIENTO 2026'!$N$14,INT((ROW()-13)/2),0)),IF(ISBLANK(OFFSET('9. METAS'!$Q$20,INT((ROW()-14)/2),0)),"",OFFSET('9. METAS'!$Q$20,INT((ROW()-14)/2),0)))</f>
        <v/>
      </c>
      <c r="K460" s="245" t="str">
        <f ca="1">IF(MOD(ROW()-13,2)=0,IF(ISBLANK(OFFSET('11. SEGUIMIENTO 2026'!$O$14,INT((ROW()-13)/2),0)),"",OFFSET('11. SEGUIMIENTO 2026'!$O$14,INT((ROW()-13)/2),0)),IF(ISBLANK(OFFSET('9. METAS'!$R$20,INT((ROW()-14)/2),0)),"",OFFSET('9. METAS'!$R$20,INT((ROW()-14)/2),0)))</f>
        <v/>
      </c>
      <c r="L460" s="245" t="str">
        <f ca="1">IF(MOD(ROW()-13,2)=0,IF(ISBLANK(OFFSET('11. SEGUIMIENTO 2026'!$P$14,INT((ROW()-13)/2),0)),"",OFFSET('11. SEGUIMIENTO 2026'!$P$14,INT((ROW()-13)/2),0)),IF(ISBLANK(OFFSET('9. METAS'!$S$20,INT((ROW()-14)/2),0)),"",OFFSET('9. METAS'!$S$20,INT((ROW()-14)/2),0)))</f>
        <v/>
      </c>
      <c r="M460" s="246" t="str">
        <f ca="1">IF(MOD(ROW()-13,2)=0,IF(ISBLANK(OFFSET('11. SEGUIMIENTO 2026'!$Q$14,INT((ROW()-13)/2),0)),"",OFFSET('11. SEGUIMIENTO 2026'!$Q$14,INT((ROW()-13)/2),0)),IF(ISBLANK(OFFSET('9. METAS'!$T$20,INT((ROW()-14)/2),0)),"",OFFSET('9. METAS'!$T$20,INT((ROW()-14)/2),0)))</f>
        <v/>
      </c>
      <c r="N460" s="1013"/>
      <c r="O460" s="1014"/>
      <c r="P460" s="1015"/>
    </row>
    <row r="461" spans="3:16">
      <c r="C461" s="1016" t="str">
        <f ca="1">IF(ISBLANK(OFFSET('5. Pp (3 años)'!$C$46,INT((ROW()-13)/2),0)),"",OFFSET('5. Pp (3 años)'!$C$46,INT((ROW()-13)/2),0))</f>
        <v>Actividad</v>
      </c>
      <c r="D461" s="1018" t="str">
        <f ca="1">IF(ISBLANK(OFFSET('5. Pp (3 años)'!$D$46,INT((ROW()-13)/2),0)),"",OFFSET('5. Pp (3 años)'!$D$46,INT((ROW()-13)/2),0))</f>
        <v/>
      </c>
      <c r="E461" s="1018" t="str">
        <f ca="1">IF(ISBLANK(OFFSET('5. Pp (3 años)'!$E$46,INT((ROW()-13)/2),0)),"",OFFSET('5. Pp (3 años)'!$E$46,INT((ROW()-13)/2),0))</f>
        <v/>
      </c>
      <c r="F461" s="1021" t="str">
        <f ca="1">IF(ISBLANK(OFFSET('5. Pp (3 años)'!$K$46,INT((ROW()-13)/2),0)),"",OFFSET('5. Pp (3 años)'!$K$46,INT((ROW()-13)/2),0))</f>
        <v/>
      </c>
      <c r="G461" s="1023" t="str">
        <f ca="1">IF(ISBLANK(OFFSET('5. Pp (3 años)'!$H$46,INT((ROW()-13)/2),0)),"",OFFSET('5. Pp (3 años)'!$H$46,INT((ROW()-13)/2),0))</f>
        <v/>
      </c>
      <c r="H461" s="1002" t="str">
        <f ca="1">IF(ISBLANK(OFFSET('9. METAS'!$K$20,INT((ROW()-13)/2),0)),"",OFFSET('9. METAS'!$K$20,INT((ROW()-13)/2),0))</f>
        <v/>
      </c>
      <c r="I461" s="1004"/>
      <c r="J461" s="244" t="str">
        <f ca="1">IF(MOD(ROW()-13,2)=0,IF(ISBLANK(OFFSET('11. SEGUIMIENTO 2026'!$N$14,INT((ROW()-13)/2),0)),"",OFFSET('11. SEGUIMIENTO 2026'!$N$14,INT((ROW()-13)/2),0)),IF(ISBLANK(OFFSET('9. METAS'!$Q$20,INT((ROW()-14)/2),0)),"",OFFSET('9. METAS'!$Q$20,INT((ROW()-14)/2),0)))</f>
        <v/>
      </c>
      <c r="K461" s="245" t="str">
        <f ca="1">IF(MOD(ROW()-13,2)=0,IF(ISBLANK(OFFSET('11. SEGUIMIENTO 2026'!$O$14,INT((ROW()-13)/2),0)),"",OFFSET('11. SEGUIMIENTO 2026'!$O$14,INT((ROW()-13)/2),0)),IF(ISBLANK(OFFSET('9. METAS'!$R$20,INT((ROW()-14)/2),0)),"",OFFSET('9. METAS'!$R$20,INT((ROW()-14)/2),0)))</f>
        <v/>
      </c>
      <c r="L461" s="245" t="str">
        <f ca="1">IF(MOD(ROW()-13,2)=0,IF(ISBLANK(OFFSET('11. SEGUIMIENTO 2026'!$P$14,INT((ROW()-13)/2),0)),"",OFFSET('11. SEGUIMIENTO 2026'!$P$14,INT((ROW()-13)/2),0)),IF(ISBLANK(OFFSET('9. METAS'!$S$20,INT((ROW()-14)/2),0)),"",OFFSET('9. METAS'!$S$20,INT((ROW()-14)/2),0)))</f>
        <v/>
      </c>
      <c r="M461" s="246" t="str">
        <f ca="1">IF(MOD(ROW()-13,2)=0,IF(ISBLANK(OFFSET('11. SEGUIMIENTO 2026'!$Q$14,INT((ROW()-13)/2),0)),"",OFFSET('11. SEGUIMIENTO 2026'!$Q$14,INT((ROW()-13)/2),0)),IF(ISBLANK(OFFSET('9. METAS'!$T$20,INT((ROW()-14)/2),0)),"",OFFSET('9. METAS'!$T$20,INT((ROW()-14)/2),0)))</f>
        <v/>
      </c>
      <c r="N461" s="1006" t="str">
        <f t="shared" ref="N461" ca="1" si="444">IFERROR(J461/J462,"ND")</f>
        <v>ND</v>
      </c>
      <c r="O461" s="1008" t="str">
        <f t="shared" ref="O461" ca="1" si="445">IFERROR(((J461+K461+L461)/H461),"ND")</f>
        <v>ND</v>
      </c>
      <c r="P461" s="1010"/>
    </row>
    <row r="462" spans="3:16">
      <c r="C462" s="1025"/>
      <c r="D462" s="1018"/>
      <c r="E462" s="1018"/>
      <c r="F462" s="1021"/>
      <c r="G462" s="1023"/>
      <c r="H462" s="1002"/>
      <c r="I462" s="1012"/>
      <c r="J462" s="244" t="str">
        <f ca="1">IF(MOD(ROW()-13,2)=0,IF(ISBLANK(OFFSET('11. SEGUIMIENTO 2026'!$N$14,INT((ROW()-13)/2),0)),"",OFFSET('11. SEGUIMIENTO 2026'!$N$14,INT((ROW()-13)/2),0)),IF(ISBLANK(OFFSET('9. METAS'!$Q$20,INT((ROW()-14)/2),0)),"",OFFSET('9. METAS'!$Q$20,INT((ROW()-14)/2),0)))</f>
        <v/>
      </c>
      <c r="K462" s="245" t="str">
        <f ca="1">IF(MOD(ROW()-13,2)=0,IF(ISBLANK(OFFSET('11. SEGUIMIENTO 2026'!$O$14,INT((ROW()-13)/2),0)),"",OFFSET('11. SEGUIMIENTO 2026'!$O$14,INT((ROW()-13)/2),0)),IF(ISBLANK(OFFSET('9. METAS'!$R$20,INT((ROW()-14)/2),0)),"",OFFSET('9. METAS'!$R$20,INT((ROW()-14)/2),0)))</f>
        <v/>
      </c>
      <c r="L462" s="245" t="str">
        <f ca="1">IF(MOD(ROW()-13,2)=0,IF(ISBLANK(OFFSET('11. SEGUIMIENTO 2026'!$P$14,INT((ROW()-13)/2),0)),"",OFFSET('11. SEGUIMIENTO 2026'!$P$14,INT((ROW()-13)/2),0)),IF(ISBLANK(OFFSET('9. METAS'!$S$20,INT((ROW()-14)/2),0)),"",OFFSET('9. METAS'!$S$20,INT((ROW()-14)/2),0)))</f>
        <v/>
      </c>
      <c r="M462" s="246" t="str">
        <f ca="1">IF(MOD(ROW()-13,2)=0,IF(ISBLANK(OFFSET('11. SEGUIMIENTO 2026'!$Q$14,INT((ROW()-13)/2),0)),"",OFFSET('11. SEGUIMIENTO 2026'!$Q$14,INT((ROW()-13)/2),0)),IF(ISBLANK(OFFSET('9. METAS'!$T$20,INT((ROW()-14)/2),0)),"",OFFSET('9. METAS'!$T$20,INT((ROW()-14)/2),0)))</f>
        <v/>
      </c>
      <c r="N462" s="1013"/>
      <c r="O462" s="1014"/>
      <c r="P462" s="1015"/>
    </row>
    <row r="463" spans="3:16">
      <c r="C463" s="1016" t="str">
        <f ca="1">IF(ISBLANK(OFFSET('5. Pp (3 años)'!$C$46,INT((ROW()-13)/2),0)),"",OFFSET('5. Pp (3 años)'!$C$46,INT((ROW()-13)/2),0))</f>
        <v>Actividad</v>
      </c>
      <c r="D463" s="1018" t="str">
        <f ca="1">IF(ISBLANK(OFFSET('5. Pp (3 años)'!$D$46,INT((ROW()-13)/2),0)),"",OFFSET('5. Pp (3 años)'!$D$46,INT((ROW()-13)/2),0))</f>
        <v/>
      </c>
      <c r="E463" s="1018" t="str">
        <f ca="1">IF(ISBLANK(OFFSET('5. Pp (3 años)'!$E$46,INT((ROW()-13)/2),0)),"",OFFSET('5. Pp (3 años)'!$E$46,INT((ROW()-13)/2),0))</f>
        <v/>
      </c>
      <c r="F463" s="1021" t="str">
        <f ca="1">IF(ISBLANK(OFFSET('5. Pp (3 años)'!$K$46,INT((ROW()-13)/2),0)),"",OFFSET('5. Pp (3 años)'!$K$46,INT((ROW()-13)/2),0))</f>
        <v/>
      </c>
      <c r="G463" s="1023" t="str">
        <f ca="1">IF(ISBLANK(OFFSET('5. Pp (3 años)'!$H$46,INT((ROW()-13)/2),0)),"",OFFSET('5. Pp (3 años)'!$H$46,INT((ROW()-13)/2),0))</f>
        <v/>
      </c>
      <c r="H463" s="1002" t="str">
        <f ca="1">IF(ISBLANK(OFFSET('9. METAS'!$K$20,INT((ROW()-13)/2),0)),"",OFFSET('9. METAS'!$K$20,INT((ROW()-13)/2),0))</f>
        <v/>
      </c>
      <c r="I463" s="1004"/>
      <c r="J463" s="244" t="str">
        <f ca="1">IF(MOD(ROW()-13,2)=0,IF(ISBLANK(OFFSET('11. SEGUIMIENTO 2026'!$N$14,INT((ROW()-13)/2),0)),"",OFFSET('11. SEGUIMIENTO 2026'!$N$14,INT((ROW()-13)/2),0)),IF(ISBLANK(OFFSET('9. METAS'!$Q$20,INT((ROW()-14)/2),0)),"",OFFSET('9. METAS'!$Q$20,INT((ROW()-14)/2),0)))</f>
        <v/>
      </c>
      <c r="K463" s="245" t="str">
        <f ca="1">IF(MOD(ROW()-13,2)=0,IF(ISBLANK(OFFSET('11. SEGUIMIENTO 2026'!$O$14,INT((ROW()-13)/2),0)),"",OFFSET('11. SEGUIMIENTO 2026'!$O$14,INT((ROW()-13)/2),0)),IF(ISBLANK(OFFSET('9. METAS'!$R$20,INT((ROW()-14)/2),0)),"",OFFSET('9. METAS'!$R$20,INT((ROW()-14)/2),0)))</f>
        <v/>
      </c>
      <c r="L463" s="245" t="str">
        <f ca="1">IF(MOD(ROW()-13,2)=0,IF(ISBLANK(OFFSET('11. SEGUIMIENTO 2026'!$P$14,INT((ROW()-13)/2),0)),"",OFFSET('11. SEGUIMIENTO 2026'!$P$14,INT((ROW()-13)/2),0)),IF(ISBLANK(OFFSET('9. METAS'!$S$20,INT((ROW()-14)/2),0)),"",OFFSET('9. METAS'!$S$20,INT((ROW()-14)/2),0)))</f>
        <v/>
      </c>
      <c r="M463" s="246" t="str">
        <f ca="1">IF(MOD(ROW()-13,2)=0,IF(ISBLANK(OFFSET('11. SEGUIMIENTO 2026'!$Q$14,INT((ROW()-13)/2),0)),"",OFFSET('11. SEGUIMIENTO 2026'!$Q$14,INT((ROW()-13)/2),0)),IF(ISBLANK(OFFSET('9. METAS'!$T$20,INT((ROW()-14)/2),0)),"",OFFSET('9. METAS'!$T$20,INT((ROW()-14)/2),0)))</f>
        <v/>
      </c>
      <c r="N463" s="1006" t="str">
        <f t="shared" ref="N463" ca="1" si="446">IFERROR(J463/J464,"ND")</f>
        <v>ND</v>
      </c>
      <c r="O463" s="1008" t="str">
        <f t="shared" ref="O463" ca="1" si="447">IFERROR(((J463+K463+L463)/H463),"ND")</f>
        <v>ND</v>
      </c>
      <c r="P463" s="1010"/>
    </row>
    <row r="464" spans="3:16">
      <c r="C464" s="1025"/>
      <c r="D464" s="1018"/>
      <c r="E464" s="1018"/>
      <c r="F464" s="1021"/>
      <c r="G464" s="1023"/>
      <c r="H464" s="1002"/>
      <c r="I464" s="1012"/>
      <c r="J464" s="244" t="str">
        <f ca="1">IF(MOD(ROW()-13,2)=0,IF(ISBLANK(OFFSET('11. SEGUIMIENTO 2026'!$N$14,INT((ROW()-13)/2),0)),"",OFFSET('11. SEGUIMIENTO 2026'!$N$14,INT((ROW()-13)/2),0)),IF(ISBLANK(OFFSET('9. METAS'!$Q$20,INT((ROW()-14)/2),0)),"",OFFSET('9. METAS'!$Q$20,INT((ROW()-14)/2),0)))</f>
        <v/>
      </c>
      <c r="K464" s="245" t="str">
        <f ca="1">IF(MOD(ROW()-13,2)=0,IF(ISBLANK(OFFSET('11. SEGUIMIENTO 2026'!$O$14,INT((ROW()-13)/2),0)),"",OFFSET('11. SEGUIMIENTO 2026'!$O$14,INT((ROW()-13)/2),0)),IF(ISBLANK(OFFSET('9. METAS'!$R$20,INT((ROW()-14)/2),0)),"",OFFSET('9. METAS'!$R$20,INT((ROW()-14)/2),0)))</f>
        <v/>
      </c>
      <c r="L464" s="245" t="str">
        <f ca="1">IF(MOD(ROW()-13,2)=0,IF(ISBLANK(OFFSET('11. SEGUIMIENTO 2026'!$P$14,INT((ROW()-13)/2),0)),"",OFFSET('11. SEGUIMIENTO 2026'!$P$14,INT((ROW()-13)/2),0)),IF(ISBLANK(OFFSET('9. METAS'!$S$20,INT((ROW()-14)/2),0)),"",OFFSET('9. METAS'!$S$20,INT((ROW()-14)/2),0)))</f>
        <v/>
      </c>
      <c r="M464" s="246" t="str">
        <f ca="1">IF(MOD(ROW()-13,2)=0,IF(ISBLANK(OFFSET('11. SEGUIMIENTO 2026'!$Q$14,INT((ROW()-13)/2),0)),"",OFFSET('11. SEGUIMIENTO 2026'!$Q$14,INT((ROW()-13)/2),0)),IF(ISBLANK(OFFSET('9. METAS'!$T$20,INT((ROW()-14)/2),0)),"",OFFSET('9. METAS'!$T$20,INT((ROW()-14)/2),0)))</f>
        <v/>
      </c>
      <c r="N464" s="1013"/>
      <c r="O464" s="1014"/>
      <c r="P464" s="1015"/>
    </row>
    <row r="465" spans="3:16">
      <c r="C465" s="1016" t="str">
        <f ca="1">IF(ISBLANK(OFFSET('5. Pp (3 años)'!$C$46,INT((ROW()-13)/2),0)),"",OFFSET('5. Pp (3 años)'!$C$46,INT((ROW()-13)/2),0))</f>
        <v>Actividad</v>
      </c>
      <c r="D465" s="1018" t="str">
        <f ca="1">IF(ISBLANK(OFFSET('5. Pp (3 años)'!$D$46,INT((ROW()-13)/2),0)),"",OFFSET('5. Pp (3 años)'!$D$46,INT((ROW()-13)/2),0))</f>
        <v/>
      </c>
      <c r="E465" s="1018" t="str">
        <f ca="1">IF(ISBLANK(OFFSET('5. Pp (3 años)'!$E$46,INT((ROW()-13)/2),0)),"",OFFSET('5. Pp (3 años)'!$E$46,INT((ROW()-13)/2),0))</f>
        <v/>
      </c>
      <c r="F465" s="1021" t="str">
        <f ca="1">IF(ISBLANK(OFFSET('5. Pp (3 años)'!$K$46,INT((ROW()-13)/2),0)),"",OFFSET('5. Pp (3 años)'!$K$46,INT((ROW()-13)/2),0))</f>
        <v/>
      </c>
      <c r="G465" s="1023" t="str">
        <f ca="1">IF(ISBLANK(OFFSET('5. Pp (3 años)'!$H$46,INT((ROW()-13)/2),0)),"",OFFSET('5. Pp (3 años)'!$H$46,INT((ROW()-13)/2),0))</f>
        <v/>
      </c>
      <c r="H465" s="1002" t="str">
        <f ca="1">IF(ISBLANK(OFFSET('9. METAS'!$K$20,INT((ROW()-13)/2),0)),"",OFFSET('9. METAS'!$K$20,INT((ROW()-13)/2),0))</f>
        <v/>
      </c>
      <c r="I465" s="1004"/>
      <c r="J465" s="244" t="str">
        <f ca="1">IF(MOD(ROW()-13,2)=0,IF(ISBLANK(OFFSET('11. SEGUIMIENTO 2026'!$N$14,INT((ROW()-13)/2),0)),"",OFFSET('11. SEGUIMIENTO 2026'!$N$14,INT((ROW()-13)/2),0)),IF(ISBLANK(OFFSET('9. METAS'!$Q$20,INT((ROW()-14)/2),0)),"",OFFSET('9. METAS'!$Q$20,INT((ROW()-14)/2),0)))</f>
        <v/>
      </c>
      <c r="K465" s="245" t="str">
        <f ca="1">IF(MOD(ROW()-13,2)=0,IF(ISBLANK(OFFSET('11. SEGUIMIENTO 2026'!$O$14,INT((ROW()-13)/2),0)),"",OFFSET('11. SEGUIMIENTO 2026'!$O$14,INT((ROW()-13)/2),0)),IF(ISBLANK(OFFSET('9. METAS'!$R$20,INT((ROW()-14)/2),0)),"",OFFSET('9. METAS'!$R$20,INT((ROW()-14)/2),0)))</f>
        <v/>
      </c>
      <c r="L465" s="245" t="str">
        <f ca="1">IF(MOD(ROW()-13,2)=0,IF(ISBLANK(OFFSET('11. SEGUIMIENTO 2026'!$P$14,INT((ROW()-13)/2),0)),"",OFFSET('11. SEGUIMIENTO 2026'!$P$14,INT((ROW()-13)/2),0)),IF(ISBLANK(OFFSET('9. METAS'!$S$20,INT((ROW()-14)/2),0)),"",OFFSET('9. METAS'!$S$20,INT((ROW()-14)/2),0)))</f>
        <v/>
      </c>
      <c r="M465" s="246" t="str">
        <f ca="1">IF(MOD(ROW()-13,2)=0,IF(ISBLANK(OFFSET('11. SEGUIMIENTO 2026'!$Q$14,INT((ROW()-13)/2),0)),"",OFFSET('11. SEGUIMIENTO 2026'!$Q$14,INT((ROW()-13)/2),0)),IF(ISBLANK(OFFSET('9. METAS'!$T$20,INT((ROW()-14)/2),0)),"",OFFSET('9. METAS'!$T$20,INT((ROW()-14)/2),0)))</f>
        <v/>
      </c>
      <c r="N465" s="1006" t="str">
        <f t="shared" ref="N465" ca="1" si="448">IFERROR(J465/J466,"ND")</f>
        <v>ND</v>
      </c>
      <c r="O465" s="1008" t="str">
        <f t="shared" ref="O465" ca="1" si="449">IFERROR(((J465+K465+L465)/H465),"ND")</f>
        <v>ND</v>
      </c>
      <c r="P465" s="1010"/>
    </row>
    <row r="466" spans="3:16">
      <c r="C466" s="1025"/>
      <c r="D466" s="1018"/>
      <c r="E466" s="1018"/>
      <c r="F466" s="1021"/>
      <c r="G466" s="1023"/>
      <c r="H466" s="1002"/>
      <c r="I466" s="1012"/>
      <c r="J466" s="244" t="str">
        <f ca="1">IF(MOD(ROW()-13,2)=0,IF(ISBLANK(OFFSET('11. SEGUIMIENTO 2026'!$N$14,INT((ROW()-13)/2),0)),"",OFFSET('11. SEGUIMIENTO 2026'!$N$14,INT((ROW()-13)/2),0)),IF(ISBLANK(OFFSET('9. METAS'!$Q$20,INT((ROW()-14)/2),0)),"",OFFSET('9. METAS'!$Q$20,INT((ROW()-14)/2),0)))</f>
        <v/>
      </c>
      <c r="K466" s="245" t="str">
        <f ca="1">IF(MOD(ROW()-13,2)=0,IF(ISBLANK(OFFSET('11. SEGUIMIENTO 2026'!$O$14,INT((ROW()-13)/2),0)),"",OFFSET('11. SEGUIMIENTO 2026'!$O$14,INT((ROW()-13)/2),0)),IF(ISBLANK(OFFSET('9. METAS'!$R$20,INT((ROW()-14)/2),0)),"",OFFSET('9. METAS'!$R$20,INT((ROW()-14)/2),0)))</f>
        <v/>
      </c>
      <c r="L466" s="245" t="str">
        <f ca="1">IF(MOD(ROW()-13,2)=0,IF(ISBLANK(OFFSET('11. SEGUIMIENTO 2026'!$P$14,INT((ROW()-13)/2),0)),"",OFFSET('11. SEGUIMIENTO 2026'!$P$14,INT((ROW()-13)/2),0)),IF(ISBLANK(OFFSET('9. METAS'!$S$20,INT((ROW()-14)/2),0)),"",OFFSET('9. METAS'!$S$20,INT((ROW()-14)/2),0)))</f>
        <v/>
      </c>
      <c r="M466" s="246" t="str">
        <f ca="1">IF(MOD(ROW()-13,2)=0,IF(ISBLANK(OFFSET('11. SEGUIMIENTO 2026'!$Q$14,INT((ROW()-13)/2),0)),"",OFFSET('11. SEGUIMIENTO 2026'!$Q$14,INT((ROW()-13)/2),0)),IF(ISBLANK(OFFSET('9. METAS'!$T$20,INT((ROW()-14)/2),0)),"",OFFSET('9. METAS'!$T$20,INT((ROW()-14)/2),0)))</f>
        <v/>
      </c>
      <c r="N466" s="1013"/>
      <c r="O466" s="1014"/>
      <c r="P466" s="1015"/>
    </row>
    <row r="467" spans="3:16">
      <c r="C467" s="1016" t="str">
        <f ca="1">IF(ISBLANK(OFFSET('5. Pp (3 años)'!$C$46,INT((ROW()-13)/2),0)),"",OFFSET('5. Pp (3 años)'!$C$46,INT((ROW()-13)/2),0))</f>
        <v>Actividad</v>
      </c>
      <c r="D467" s="1018" t="str">
        <f ca="1">IF(ISBLANK(OFFSET('5. Pp (3 años)'!$D$46,INT((ROW()-13)/2),0)),"",OFFSET('5. Pp (3 años)'!$D$46,INT((ROW()-13)/2),0))</f>
        <v/>
      </c>
      <c r="E467" s="1018" t="str">
        <f ca="1">IF(ISBLANK(OFFSET('5. Pp (3 años)'!$E$46,INT((ROW()-13)/2),0)),"",OFFSET('5. Pp (3 años)'!$E$46,INT((ROW()-13)/2),0))</f>
        <v/>
      </c>
      <c r="F467" s="1021" t="str">
        <f ca="1">IF(ISBLANK(OFFSET('5. Pp (3 años)'!$K$46,INT((ROW()-13)/2),0)),"",OFFSET('5. Pp (3 años)'!$K$46,INT((ROW()-13)/2),0))</f>
        <v/>
      </c>
      <c r="G467" s="1023" t="str">
        <f ca="1">IF(ISBLANK(OFFSET('5. Pp (3 años)'!$H$46,INT((ROW()-13)/2),0)),"",OFFSET('5. Pp (3 años)'!$H$46,INT((ROW()-13)/2),0))</f>
        <v/>
      </c>
      <c r="H467" s="1002" t="str">
        <f ca="1">IF(ISBLANK(OFFSET('9. METAS'!$K$20,INT((ROW()-13)/2),0)),"",OFFSET('9. METAS'!$K$20,INT((ROW()-13)/2),0))</f>
        <v/>
      </c>
      <c r="I467" s="1004"/>
      <c r="J467" s="244" t="str">
        <f ca="1">IF(MOD(ROW()-13,2)=0,IF(ISBLANK(OFFSET('11. SEGUIMIENTO 2026'!$N$14,INT((ROW()-13)/2),0)),"",OFFSET('11. SEGUIMIENTO 2026'!$N$14,INT((ROW()-13)/2),0)),IF(ISBLANK(OFFSET('9. METAS'!$Q$20,INT((ROW()-14)/2),0)),"",OFFSET('9. METAS'!$Q$20,INT((ROW()-14)/2),0)))</f>
        <v/>
      </c>
      <c r="K467" s="245" t="str">
        <f ca="1">IF(MOD(ROW()-13,2)=0,IF(ISBLANK(OFFSET('11. SEGUIMIENTO 2026'!$O$14,INT((ROW()-13)/2),0)),"",OFFSET('11. SEGUIMIENTO 2026'!$O$14,INT((ROW()-13)/2),0)),IF(ISBLANK(OFFSET('9. METAS'!$R$20,INT((ROW()-14)/2),0)),"",OFFSET('9. METAS'!$R$20,INT((ROW()-14)/2),0)))</f>
        <v/>
      </c>
      <c r="L467" s="245" t="str">
        <f ca="1">IF(MOD(ROW()-13,2)=0,IF(ISBLANK(OFFSET('11. SEGUIMIENTO 2026'!$P$14,INT((ROW()-13)/2),0)),"",OFFSET('11. SEGUIMIENTO 2026'!$P$14,INT((ROW()-13)/2),0)),IF(ISBLANK(OFFSET('9. METAS'!$S$20,INT((ROW()-14)/2),0)),"",OFFSET('9. METAS'!$S$20,INT((ROW()-14)/2),0)))</f>
        <v/>
      </c>
      <c r="M467" s="246" t="str">
        <f ca="1">IF(MOD(ROW()-13,2)=0,IF(ISBLANK(OFFSET('11. SEGUIMIENTO 2026'!$Q$14,INT((ROW()-13)/2),0)),"",OFFSET('11. SEGUIMIENTO 2026'!$Q$14,INT((ROW()-13)/2),0)),IF(ISBLANK(OFFSET('9. METAS'!$T$20,INT((ROW()-14)/2),0)),"",OFFSET('9. METAS'!$T$20,INT((ROW()-14)/2),0)))</f>
        <v/>
      </c>
      <c r="N467" s="1006" t="str">
        <f t="shared" ref="N467" ca="1" si="450">IFERROR(J467/J468,"ND")</f>
        <v>ND</v>
      </c>
      <c r="O467" s="1008" t="str">
        <f t="shared" ref="O467" ca="1" si="451">IFERROR(((J467+K467+L467)/H467),"ND")</f>
        <v>ND</v>
      </c>
      <c r="P467" s="1010"/>
    </row>
    <row r="468" spans="3:16">
      <c r="C468" s="1025"/>
      <c r="D468" s="1018"/>
      <c r="E468" s="1018"/>
      <c r="F468" s="1021"/>
      <c r="G468" s="1023"/>
      <c r="H468" s="1002"/>
      <c r="I468" s="1012"/>
      <c r="J468" s="244" t="str">
        <f ca="1">IF(MOD(ROW()-13,2)=0,IF(ISBLANK(OFFSET('11. SEGUIMIENTO 2026'!$N$14,INT((ROW()-13)/2),0)),"",OFFSET('11. SEGUIMIENTO 2026'!$N$14,INT((ROW()-13)/2),0)),IF(ISBLANK(OFFSET('9. METAS'!$Q$20,INT((ROW()-14)/2),0)),"",OFFSET('9. METAS'!$Q$20,INT((ROW()-14)/2),0)))</f>
        <v/>
      </c>
      <c r="K468" s="245" t="str">
        <f ca="1">IF(MOD(ROW()-13,2)=0,IF(ISBLANK(OFFSET('11. SEGUIMIENTO 2026'!$O$14,INT((ROW()-13)/2),0)),"",OFFSET('11. SEGUIMIENTO 2026'!$O$14,INT((ROW()-13)/2),0)),IF(ISBLANK(OFFSET('9. METAS'!$R$20,INT((ROW()-14)/2),0)),"",OFFSET('9. METAS'!$R$20,INT((ROW()-14)/2),0)))</f>
        <v/>
      </c>
      <c r="L468" s="245" t="str">
        <f ca="1">IF(MOD(ROW()-13,2)=0,IF(ISBLANK(OFFSET('11. SEGUIMIENTO 2026'!$P$14,INT((ROW()-13)/2),0)),"",OFFSET('11. SEGUIMIENTO 2026'!$P$14,INT((ROW()-13)/2),0)),IF(ISBLANK(OFFSET('9. METAS'!$S$20,INT((ROW()-14)/2),0)),"",OFFSET('9. METAS'!$S$20,INT((ROW()-14)/2),0)))</f>
        <v/>
      </c>
      <c r="M468" s="246" t="str">
        <f ca="1">IF(MOD(ROW()-13,2)=0,IF(ISBLANK(OFFSET('11. SEGUIMIENTO 2026'!$Q$14,INT((ROW()-13)/2),0)),"",OFFSET('11. SEGUIMIENTO 2026'!$Q$14,INT((ROW()-13)/2),0)),IF(ISBLANK(OFFSET('9. METAS'!$T$20,INT((ROW()-14)/2),0)),"",OFFSET('9. METAS'!$T$20,INT((ROW()-14)/2),0)))</f>
        <v/>
      </c>
      <c r="N468" s="1013"/>
      <c r="O468" s="1014"/>
      <c r="P468" s="1015"/>
    </row>
    <row r="469" spans="3:16">
      <c r="C469" s="1016" t="str">
        <f ca="1">IF(ISBLANK(OFFSET('5. Pp (3 años)'!$C$46,INT((ROW()-13)/2),0)),"",OFFSET('5. Pp (3 años)'!$C$46,INT((ROW()-13)/2),0))</f>
        <v>Actividad</v>
      </c>
      <c r="D469" s="1018" t="str">
        <f ca="1">IF(ISBLANK(OFFSET('5. Pp (3 años)'!$D$46,INT((ROW()-13)/2),0)),"",OFFSET('5. Pp (3 años)'!$D$46,INT((ROW()-13)/2),0))</f>
        <v/>
      </c>
      <c r="E469" s="1018" t="str">
        <f ca="1">IF(ISBLANK(OFFSET('5. Pp (3 años)'!$E$46,INT((ROW()-13)/2),0)),"",OFFSET('5. Pp (3 años)'!$E$46,INT((ROW()-13)/2),0))</f>
        <v/>
      </c>
      <c r="F469" s="1021" t="str">
        <f ca="1">IF(ISBLANK(OFFSET('5. Pp (3 años)'!$K$46,INT((ROW()-13)/2),0)),"",OFFSET('5. Pp (3 años)'!$K$46,INT((ROW()-13)/2),0))</f>
        <v/>
      </c>
      <c r="G469" s="1023" t="str">
        <f ca="1">IF(ISBLANK(OFFSET('5. Pp (3 años)'!$H$46,INT((ROW()-13)/2),0)),"",OFFSET('5. Pp (3 años)'!$H$46,INT((ROW()-13)/2),0))</f>
        <v/>
      </c>
      <c r="H469" s="1002" t="str">
        <f ca="1">IF(ISBLANK(OFFSET('9. METAS'!$K$20,INT((ROW()-13)/2),0)),"",OFFSET('9. METAS'!$K$20,INT((ROW()-13)/2),0))</f>
        <v/>
      </c>
      <c r="I469" s="1004"/>
      <c r="J469" s="244" t="str">
        <f ca="1">IF(MOD(ROW()-13,2)=0,IF(ISBLANK(OFFSET('11. SEGUIMIENTO 2026'!$N$14,INT((ROW()-13)/2),0)),"",OFFSET('11. SEGUIMIENTO 2026'!$N$14,INT((ROW()-13)/2),0)),IF(ISBLANK(OFFSET('9. METAS'!$Q$20,INT((ROW()-14)/2),0)),"",OFFSET('9. METAS'!$Q$20,INT((ROW()-14)/2),0)))</f>
        <v/>
      </c>
      <c r="K469" s="245" t="str">
        <f ca="1">IF(MOD(ROW()-13,2)=0,IF(ISBLANK(OFFSET('11. SEGUIMIENTO 2026'!$O$14,INT((ROW()-13)/2),0)),"",OFFSET('11. SEGUIMIENTO 2026'!$O$14,INT((ROW()-13)/2),0)),IF(ISBLANK(OFFSET('9. METAS'!$R$20,INT((ROW()-14)/2),0)),"",OFFSET('9. METAS'!$R$20,INT((ROW()-14)/2),0)))</f>
        <v/>
      </c>
      <c r="L469" s="245" t="str">
        <f ca="1">IF(MOD(ROW()-13,2)=0,IF(ISBLANK(OFFSET('11. SEGUIMIENTO 2026'!$P$14,INT((ROW()-13)/2),0)),"",OFFSET('11. SEGUIMIENTO 2026'!$P$14,INT((ROW()-13)/2),0)),IF(ISBLANK(OFFSET('9. METAS'!$S$20,INT((ROW()-14)/2),0)),"",OFFSET('9. METAS'!$S$20,INT((ROW()-14)/2),0)))</f>
        <v/>
      </c>
      <c r="M469" s="246" t="str">
        <f ca="1">IF(MOD(ROW()-13,2)=0,IF(ISBLANK(OFFSET('11. SEGUIMIENTO 2026'!$Q$14,INT((ROW()-13)/2),0)),"",OFFSET('11. SEGUIMIENTO 2026'!$Q$14,INT((ROW()-13)/2),0)),IF(ISBLANK(OFFSET('9. METAS'!$T$20,INT((ROW()-14)/2),0)),"",OFFSET('9. METAS'!$T$20,INT((ROW()-14)/2),0)))</f>
        <v/>
      </c>
      <c r="N469" s="1006" t="str">
        <f t="shared" ref="N469" ca="1" si="452">IFERROR(J469/J470,"ND")</f>
        <v>ND</v>
      </c>
      <c r="O469" s="1008" t="str">
        <f t="shared" ref="O469" ca="1" si="453">IFERROR(((J469+K469+L469)/H469),"ND")</f>
        <v>ND</v>
      </c>
      <c r="P469" s="1010"/>
    </row>
    <row r="470" spans="3:16">
      <c r="C470" s="1025"/>
      <c r="D470" s="1018"/>
      <c r="E470" s="1018"/>
      <c r="F470" s="1021"/>
      <c r="G470" s="1023"/>
      <c r="H470" s="1002"/>
      <c r="I470" s="1012"/>
      <c r="J470" s="244" t="str">
        <f ca="1">IF(MOD(ROW()-13,2)=0,IF(ISBLANK(OFFSET('11. SEGUIMIENTO 2026'!$N$14,INT((ROW()-13)/2),0)),"",OFFSET('11. SEGUIMIENTO 2026'!$N$14,INT((ROW()-13)/2),0)),IF(ISBLANK(OFFSET('9. METAS'!$Q$20,INT((ROW()-14)/2),0)),"",OFFSET('9. METAS'!$Q$20,INT((ROW()-14)/2),0)))</f>
        <v/>
      </c>
      <c r="K470" s="245" t="str">
        <f ca="1">IF(MOD(ROW()-13,2)=0,IF(ISBLANK(OFFSET('11. SEGUIMIENTO 2026'!$O$14,INT((ROW()-13)/2),0)),"",OFFSET('11. SEGUIMIENTO 2026'!$O$14,INT((ROW()-13)/2),0)),IF(ISBLANK(OFFSET('9. METAS'!$R$20,INT((ROW()-14)/2),0)),"",OFFSET('9. METAS'!$R$20,INT((ROW()-14)/2),0)))</f>
        <v/>
      </c>
      <c r="L470" s="245" t="str">
        <f ca="1">IF(MOD(ROW()-13,2)=0,IF(ISBLANK(OFFSET('11. SEGUIMIENTO 2026'!$P$14,INT((ROW()-13)/2),0)),"",OFFSET('11. SEGUIMIENTO 2026'!$P$14,INT((ROW()-13)/2),0)),IF(ISBLANK(OFFSET('9. METAS'!$S$20,INT((ROW()-14)/2),0)),"",OFFSET('9. METAS'!$S$20,INT((ROW()-14)/2),0)))</f>
        <v/>
      </c>
      <c r="M470" s="246" t="str">
        <f ca="1">IF(MOD(ROW()-13,2)=0,IF(ISBLANK(OFFSET('11. SEGUIMIENTO 2026'!$Q$14,INT((ROW()-13)/2),0)),"",OFFSET('11. SEGUIMIENTO 2026'!$Q$14,INT((ROW()-13)/2),0)),IF(ISBLANK(OFFSET('9. METAS'!$T$20,INT((ROW()-14)/2),0)),"",OFFSET('9. METAS'!$T$20,INT((ROW()-14)/2),0)))</f>
        <v/>
      </c>
      <c r="N470" s="1013"/>
      <c r="O470" s="1014"/>
      <c r="P470" s="1015"/>
    </row>
    <row r="471" spans="3:16">
      <c r="C471" s="1016" t="str">
        <f ca="1">IF(ISBLANK(OFFSET('5. Pp (3 años)'!$C$46,INT((ROW()-13)/2),0)),"",OFFSET('5. Pp (3 años)'!$C$46,INT((ROW()-13)/2),0))</f>
        <v>Actividad</v>
      </c>
      <c r="D471" s="1018" t="str">
        <f ca="1">IF(ISBLANK(OFFSET('5. Pp (3 años)'!$D$46,INT((ROW()-13)/2),0)),"",OFFSET('5. Pp (3 años)'!$D$46,INT((ROW()-13)/2),0))</f>
        <v/>
      </c>
      <c r="E471" s="1018" t="str">
        <f ca="1">IF(ISBLANK(OFFSET('5. Pp (3 años)'!$E$46,INT((ROW()-13)/2),0)),"",OFFSET('5. Pp (3 años)'!$E$46,INT((ROW()-13)/2),0))</f>
        <v/>
      </c>
      <c r="F471" s="1021" t="str">
        <f ca="1">IF(ISBLANK(OFFSET('5. Pp (3 años)'!$K$46,INT((ROW()-13)/2),0)),"",OFFSET('5. Pp (3 años)'!$K$46,INT((ROW()-13)/2),0))</f>
        <v/>
      </c>
      <c r="G471" s="1023" t="str">
        <f ca="1">IF(ISBLANK(OFFSET('5. Pp (3 años)'!$H$46,INT((ROW()-13)/2),0)),"",OFFSET('5. Pp (3 años)'!$H$46,INT((ROW()-13)/2),0))</f>
        <v/>
      </c>
      <c r="H471" s="1002" t="str">
        <f ca="1">IF(ISBLANK(OFFSET('9. METAS'!$K$20,INT((ROW()-13)/2),0)),"",OFFSET('9. METAS'!$K$20,INT((ROW()-13)/2),0))</f>
        <v/>
      </c>
      <c r="I471" s="1004"/>
      <c r="J471" s="244" t="str">
        <f ca="1">IF(MOD(ROW()-13,2)=0,IF(ISBLANK(OFFSET('11. SEGUIMIENTO 2026'!$N$14,INT((ROW()-13)/2),0)),"",OFFSET('11. SEGUIMIENTO 2026'!$N$14,INT((ROW()-13)/2),0)),IF(ISBLANK(OFFSET('9. METAS'!$Q$20,INT((ROW()-14)/2),0)),"",OFFSET('9. METAS'!$Q$20,INT((ROW()-14)/2),0)))</f>
        <v/>
      </c>
      <c r="K471" s="245" t="str">
        <f ca="1">IF(MOD(ROW()-13,2)=0,IF(ISBLANK(OFFSET('11. SEGUIMIENTO 2026'!$O$14,INT((ROW()-13)/2),0)),"",OFFSET('11. SEGUIMIENTO 2026'!$O$14,INT((ROW()-13)/2),0)),IF(ISBLANK(OFFSET('9. METAS'!$R$20,INT((ROW()-14)/2),0)),"",OFFSET('9. METAS'!$R$20,INT((ROW()-14)/2),0)))</f>
        <v/>
      </c>
      <c r="L471" s="245" t="str">
        <f ca="1">IF(MOD(ROW()-13,2)=0,IF(ISBLANK(OFFSET('11. SEGUIMIENTO 2026'!$P$14,INT((ROW()-13)/2),0)),"",OFFSET('11. SEGUIMIENTO 2026'!$P$14,INT((ROW()-13)/2),0)),IF(ISBLANK(OFFSET('9. METAS'!$S$20,INT((ROW()-14)/2),0)),"",OFFSET('9. METAS'!$S$20,INT((ROW()-14)/2),0)))</f>
        <v/>
      </c>
      <c r="M471" s="246" t="str">
        <f ca="1">IF(MOD(ROW()-13,2)=0,IF(ISBLANK(OFFSET('11. SEGUIMIENTO 2026'!$Q$14,INT((ROW()-13)/2),0)),"",OFFSET('11. SEGUIMIENTO 2026'!$Q$14,INT((ROW()-13)/2),0)),IF(ISBLANK(OFFSET('9. METAS'!$T$20,INT((ROW()-14)/2),0)),"",OFFSET('9. METAS'!$T$20,INT((ROW()-14)/2),0)))</f>
        <v/>
      </c>
      <c r="N471" s="1006" t="str">
        <f t="shared" ref="N471" ca="1" si="454">IFERROR(J471/J472,"ND")</f>
        <v>ND</v>
      </c>
      <c r="O471" s="1008" t="str">
        <f t="shared" ref="O471" ca="1" si="455">IFERROR(((J471+K471+L471)/H471),"ND")</f>
        <v>ND</v>
      </c>
      <c r="P471" s="1010"/>
    </row>
    <row r="472" spans="3:16">
      <c r="C472" s="1025"/>
      <c r="D472" s="1018"/>
      <c r="E472" s="1018"/>
      <c r="F472" s="1021"/>
      <c r="G472" s="1023"/>
      <c r="H472" s="1002"/>
      <c r="I472" s="1012"/>
      <c r="J472" s="244" t="str">
        <f ca="1">IF(MOD(ROW()-13,2)=0,IF(ISBLANK(OFFSET('11. SEGUIMIENTO 2026'!$N$14,INT((ROW()-13)/2),0)),"",OFFSET('11. SEGUIMIENTO 2026'!$N$14,INT((ROW()-13)/2),0)),IF(ISBLANK(OFFSET('9. METAS'!$Q$20,INT((ROW()-14)/2),0)),"",OFFSET('9. METAS'!$Q$20,INT((ROW()-14)/2),0)))</f>
        <v/>
      </c>
      <c r="K472" s="245" t="str">
        <f ca="1">IF(MOD(ROW()-13,2)=0,IF(ISBLANK(OFFSET('11. SEGUIMIENTO 2026'!$O$14,INT((ROW()-13)/2),0)),"",OFFSET('11. SEGUIMIENTO 2026'!$O$14,INT((ROW()-13)/2),0)),IF(ISBLANK(OFFSET('9. METAS'!$R$20,INT((ROW()-14)/2),0)),"",OFFSET('9. METAS'!$R$20,INT((ROW()-14)/2),0)))</f>
        <v/>
      </c>
      <c r="L472" s="245" t="str">
        <f ca="1">IF(MOD(ROW()-13,2)=0,IF(ISBLANK(OFFSET('11. SEGUIMIENTO 2026'!$P$14,INT((ROW()-13)/2),0)),"",OFFSET('11. SEGUIMIENTO 2026'!$P$14,INT((ROW()-13)/2),0)),IF(ISBLANK(OFFSET('9. METAS'!$S$20,INT((ROW()-14)/2),0)),"",OFFSET('9. METAS'!$S$20,INT((ROW()-14)/2),0)))</f>
        <v/>
      </c>
      <c r="M472" s="246" t="str">
        <f ca="1">IF(MOD(ROW()-13,2)=0,IF(ISBLANK(OFFSET('11. SEGUIMIENTO 2026'!$Q$14,INT((ROW()-13)/2),0)),"",OFFSET('11. SEGUIMIENTO 2026'!$Q$14,INT((ROW()-13)/2),0)),IF(ISBLANK(OFFSET('9. METAS'!$T$20,INT((ROW()-14)/2),0)),"",OFFSET('9. METAS'!$T$20,INT((ROW()-14)/2),0)))</f>
        <v/>
      </c>
      <c r="N472" s="1013"/>
      <c r="O472" s="1014"/>
      <c r="P472" s="1015"/>
    </row>
    <row r="473" spans="3:16">
      <c r="C473" s="1016" t="str">
        <f ca="1">IF(ISBLANK(OFFSET('5. Pp (3 años)'!$C$46,INT((ROW()-13)/2),0)),"",OFFSET('5. Pp (3 años)'!$C$46,INT((ROW()-13)/2),0))</f>
        <v>Actividad</v>
      </c>
      <c r="D473" s="1018" t="str">
        <f ca="1">IF(ISBLANK(OFFSET('5. Pp (3 años)'!$D$46,INT((ROW()-13)/2),0)),"",OFFSET('5. Pp (3 años)'!$D$46,INT((ROW()-13)/2),0))</f>
        <v/>
      </c>
      <c r="E473" s="1018" t="str">
        <f ca="1">IF(ISBLANK(OFFSET('5. Pp (3 años)'!$E$46,INT((ROW()-13)/2),0)),"",OFFSET('5. Pp (3 años)'!$E$46,INT((ROW()-13)/2),0))</f>
        <v/>
      </c>
      <c r="F473" s="1021" t="str">
        <f ca="1">IF(ISBLANK(OFFSET('5. Pp (3 años)'!$K$46,INT((ROW()-13)/2),0)),"",OFFSET('5. Pp (3 años)'!$K$46,INT((ROW()-13)/2),0))</f>
        <v/>
      </c>
      <c r="G473" s="1023" t="str">
        <f ca="1">IF(ISBLANK(OFFSET('5. Pp (3 años)'!$H$46,INT((ROW()-13)/2),0)),"",OFFSET('5. Pp (3 años)'!$H$46,INT((ROW()-13)/2),0))</f>
        <v/>
      </c>
      <c r="H473" s="1002" t="str">
        <f ca="1">IF(ISBLANK(OFFSET('9. METAS'!$K$20,INT((ROW()-13)/2),0)),"",OFFSET('9. METAS'!$K$20,INT((ROW()-13)/2),0))</f>
        <v/>
      </c>
      <c r="I473" s="1004"/>
      <c r="J473" s="244">
        <f ca="1">IF(MOD(ROW()-13,2)=0,IF(ISBLANK(OFFSET('11. SEGUIMIENTO 2026'!$N$14,INT((ROW()-13)/2),0)),"",OFFSET('11. SEGUIMIENTO 2026'!$N$14,INT((ROW()-13)/2),0)),IF(ISBLANK(OFFSET('9. METAS'!$Q$20,INT((ROW()-14)/2),0)),"",OFFSET('9. METAS'!$Q$20,INT((ROW()-14)/2),0)))</f>
        <v>87</v>
      </c>
      <c r="K473" s="245">
        <f ca="1">IF(MOD(ROW()-13,2)=0,IF(ISBLANK(OFFSET('11. SEGUIMIENTO 2026'!$O$14,INT((ROW()-13)/2),0)),"",OFFSET('11. SEGUIMIENTO 2026'!$O$14,INT((ROW()-13)/2),0)),IF(ISBLANK(OFFSET('9. METAS'!$R$20,INT((ROW()-14)/2),0)),"",OFFSET('9. METAS'!$R$20,INT((ROW()-14)/2),0)))</f>
        <v>87</v>
      </c>
      <c r="L473" s="245">
        <f ca="1">IF(MOD(ROW()-13,2)=0,IF(ISBLANK(OFFSET('11. SEGUIMIENTO 2026'!$P$14,INT((ROW()-13)/2),0)),"",OFFSET('11. SEGUIMIENTO 2026'!$P$14,INT((ROW()-13)/2),0)),IF(ISBLANK(OFFSET('9. METAS'!$S$20,INT((ROW()-14)/2),0)),"",OFFSET('9. METAS'!$S$20,INT((ROW()-14)/2),0)))</f>
        <v>45</v>
      </c>
      <c r="M473" s="246">
        <f ca="1">IF(MOD(ROW()-13,2)=0,IF(ISBLANK(OFFSET('11. SEGUIMIENTO 2026'!$Q$14,INT((ROW()-13)/2),0)),"",OFFSET('11. SEGUIMIENTO 2026'!$Q$14,INT((ROW()-13)/2),0)),IF(ISBLANK(OFFSET('9. METAS'!$T$20,INT((ROW()-14)/2),0)),"",OFFSET('9. METAS'!$T$20,INT((ROW()-14)/2),0)))</f>
        <v>78</v>
      </c>
      <c r="N473" s="1006" t="str">
        <f ca="1">IFERROR(J473/J474,"ND")</f>
        <v>ND</v>
      </c>
      <c r="O473" s="1008" t="str">
        <f ca="1">IFERROR(((J473+K473+L473)/H473),"ND")</f>
        <v>ND</v>
      </c>
      <c r="P473" s="1010"/>
    </row>
    <row r="474" spans="3:16" ht="15.75" thickBot="1">
      <c r="C474" s="1072"/>
      <c r="D474" s="1019"/>
      <c r="E474" s="1019"/>
      <c r="F474" s="1022"/>
      <c r="G474" s="1024"/>
      <c r="H474" s="1003"/>
      <c r="I474" s="1005"/>
      <c r="J474" s="247" t="str">
        <f ca="1">IF(MOD(ROW()-13,2)=0,IF(ISBLANK(OFFSET('11. SEGUIMIENTO 2026'!$N$14,INT((ROW()-13)/2),0)),"",OFFSET('11. SEGUIMIENTO 2026'!$N$14,INT((ROW()-13)/2),0)),IF(ISBLANK(OFFSET('9. METAS'!$Q$20,INT((ROW()-14)/2),0)),"",OFFSET('9. METAS'!$Q$20,INT((ROW()-14)/2),0)))</f>
        <v/>
      </c>
      <c r="K474" s="248" t="str">
        <f ca="1">IF(MOD(ROW()-13,2)=0,IF(ISBLANK(OFFSET('11. SEGUIMIENTO 2026'!$O$14,INT((ROW()-13)/2),0)),"",OFFSET('11. SEGUIMIENTO 2026'!$O$14,INT((ROW()-13)/2),0)),IF(ISBLANK(OFFSET('9. METAS'!$R$20,INT((ROW()-14)/2),0)),"",OFFSET('9. METAS'!$R$20,INT((ROW()-14)/2),0)))</f>
        <v/>
      </c>
      <c r="L474" s="248" t="str">
        <f ca="1">IF(MOD(ROW()-13,2)=0,IF(ISBLANK(OFFSET('11. SEGUIMIENTO 2026'!$P$14,INT((ROW()-13)/2),0)),"",OFFSET('11. SEGUIMIENTO 2026'!$P$14,INT((ROW()-13)/2),0)),IF(ISBLANK(OFFSET('9. METAS'!$S$20,INT((ROW()-14)/2),0)),"",OFFSET('9. METAS'!$S$20,INT((ROW()-14)/2),0)))</f>
        <v/>
      </c>
      <c r="M474" s="249" t="str">
        <f ca="1">IF(MOD(ROW()-13,2)=0,IF(ISBLANK(OFFSET('11. SEGUIMIENTO 2026'!$Q$14,INT((ROW()-13)/2),0)),"",OFFSET('11. SEGUIMIENTO 2026'!$Q$14,INT((ROW()-13)/2),0)),IF(ISBLANK(OFFSET('9. METAS'!$T$20,INT((ROW()-14)/2),0)),"",OFFSET('9. METAS'!$T$20,INT((ROW()-14)/2),0)))</f>
        <v/>
      </c>
      <c r="N474" s="1007"/>
      <c r="O474" s="1014"/>
      <c r="P474" s="1011"/>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5" priority="1">
      <formula>LEN(TRIM(J13))=0</formula>
    </cfRule>
  </conditionalFormatting>
  <printOptions horizontalCentered="1"/>
  <pageMargins left="0.25" right="0.25" top="0.75" bottom="0.75" header="0.3" footer="0.3"/>
  <pageSetup paperSize="5" scale="55"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8984-77D5-4B69-A052-D513A867B688}">
  <sheetPr codeName="Hoja21"/>
  <dimension ref="C4:P475"/>
  <sheetViews>
    <sheetView topLeftCell="D1" zoomScale="91" zoomScaleNormal="91" workbookViewId="0">
      <selection activeCell="E10" sqref="G10"/>
    </sheetView>
  </sheetViews>
  <sheetFormatPr baseColWidth="10" defaultColWidth="11.5" defaultRowHeight="15"/>
  <cols>
    <col min="1" max="2" width="11.5" style="37"/>
    <col min="3" max="3" width="18.5" style="1" customWidth="1"/>
    <col min="4" max="4" width="53.625" style="37" customWidth="1"/>
    <col min="5" max="6" width="33.625" style="37" customWidth="1"/>
    <col min="7" max="7" width="32.625" style="1" customWidth="1"/>
    <col min="8" max="9" width="18.5" style="1" customWidth="1"/>
    <col min="10" max="11" width="12.625" style="1" customWidth="1"/>
    <col min="12" max="13" width="12.625" style="37" customWidth="1"/>
    <col min="14" max="15" width="12.5" style="37" customWidth="1"/>
    <col min="16" max="16" width="36.625" style="37" customWidth="1"/>
    <col min="17" max="16384" width="11.5" style="37"/>
  </cols>
  <sheetData>
    <row r="4" spans="3:16" ht="15.75" thickBot="1"/>
    <row r="5" spans="3:16" ht="30.75" customHeight="1" thickTop="1">
      <c r="C5" s="237"/>
      <c r="D5" s="1058" t="s">
        <v>129</v>
      </c>
      <c r="E5" s="1058"/>
      <c r="F5" s="1058"/>
      <c r="G5" s="1058"/>
      <c r="H5" s="1058"/>
      <c r="I5" s="1058"/>
      <c r="J5" s="1058"/>
      <c r="K5" s="1058"/>
      <c r="L5" s="1058"/>
      <c r="M5" s="1058"/>
      <c r="N5" s="238"/>
      <c r="O5" s="238"/>
      <c r="P5" s="239"/>
    </row>
    <row r="6" spans="3:16" ht="26.25" customHeight="1">
      <c r="C6" s="240"/>
      <c r="D6" s="873" t="s">
        <v>130</v>
      </c>
      <c r="E6" s="873"/>
      <c r="F6" s="873"/>
      <c r="G6" s="873"/>
      <c r="H6" s="873"/>
      <c r="I6" s="873"/>
      <c r="J6" s="873"/>
      <c r="K6" s="873"/>
      <c r="L6" s="873"/>
      <c r="M6" s="873"/>
      <c r="N6" s="15"/>
      <c r="O6" s="15"/>
      <c r="P6" s="236"/>
    </row>
    <row r="7" spans="3:16" ht="26.25">
      <c r="C7" s="240"/>
      <c r="D7" s="873" t="s">
        <v>150</v>
      </c>
      <c r="E7" s="873"/>
      <c r="F7" s="873"/>
      <c r="G7" s="873"/>
      <c r="H7" s="873"/>
      <c r="I7" s="873"/>
      <c r="J7" s="873"/>
      <c r="K7" s="873"/>
      <c r="L7" s="873"/>
      <c r="M7" s="873"/>
      <c r="P7" s="236"/>
    </row>
    <row r="8" spans="3:16" ht="27" thickBot="1">
      <c r="C8" s="240"/>
      <c r="D8" s="1073"/>
      <c r="E8" s="1073"/>
      <c r="F8" s="1073"/>
      <c r="G8" s="1073"/>
      <c r="H8" s="1073"/>
      <c r="I8" s="1073"/>
      <c r="J8" s="1073"/>
      <c r="K8" s="1073"/>
      <c r="L8" s="1073"/>
      <c r="M8" s="1073"/>
      <c r="P8" s="236"/>
    </row>
    <row r="9" spans="3:16" ht="22.5" customHeight="1" thickBot="1">
      <c r="C9" s="1059" t="s">
        <v>145</v>
      </c>
      <c r="D9" s="1060"/>
      <c r="E9" s="1061"/>
      <c r="F9" s="1069" t="s">
        <v>93</v>
      </c>
      <c r="G9" s="1070"/>
      <c r="H9" s="1070"/>
      <c r="I9" s="1070"/>
      <c r="J9" s="1070"/>
      <c r="K9" s="1070"/>
      <c r="L9" s="1070"/>
      <c r="M9" s="1070"/>
      <c r="N9" s="1070"/>
      <c r="O9" s="1070"/>
      <c r="P9" s="1071"/>
    </row>
    <row r="10" spans="3:16" ht="27" customHeight="1" thickTop="1" thickBot="1">
      <c r="C10" s="1054" t="s">
        <v>77</v>
      </c>
      <c r="D10" s="1056" t="s">
        <v>131</v>
      </c>
      <c r="E10" s="1056" t="s">
        <v>132</v>
      </c>
      <c r="F10" s="1056" t="s">
        <v>133</v>
      </c>
      <c r="G10" s="1056" t="s">
        <v>134</v>
      </c>
      <c r="H10" s="1057" t="s">
        <v>142</v>
      </c>
      <c r="I10" s="1057"/>
      <c r="J10" s="1057"/>
      <c r="K10" s="1057"/>
      <c r="L10" s="1057"/>
      <c r="M10" s="1057"/>
      <c r="N10" s="1057"/>
      <c r="O10" s="1057"/>
      <c r="P10" s="1065" t="s">
        <v>371</v>
      </c>
    </row>
    <row r="11" spans="3:16" ht="42" customHeight="1" thickBot="1">
      <c r="C11" s="1055"/>
      <c r="D11" s="1049"/>
      <c r="E11" s="1049"/>
      <c r="F11" s="1049"/>
      <c r="G11" s="1049"/>
      <c r="H11" s="1049" t="s">
        <v>135</v>
      </c>
      <c r="I11" s="1068" t="s">
        <v>136</v>
      </c>
      <c r="J11" s="1049" t="s">
        <v>144</v>
      </c>
      <c r="K11" s="1049"/>
      <c r="L11" s="1049"/>
      <c r="M11" s="1049"/>
      <c r="N11" s="1049" t="s">
        <v>141</v>
      </c>
      <c r="O11" s="1049"/>
      <c r="P11" s="1066"/>
    </row>
    <row r="12" spans="3:16" ht="42" customHeight="1" thickBot="1">
      <c r="C12" s="1055"/>
      <c r="D12" s="1049"/>
      <c r="E12" s="1049"/>
      <c r="F12" s="1049"/>
      <c r="G12" s="1049"/>
      <c r="H12" s="1049"/>
      <c r="I12" s="1068"/>
      <c r="J12" s="235" t="s">
        <v>140</v>
      </c>
      <c r="K12" s="235" t="s">
        <v>137</v>
      </c>
      <c r="L12" s="235" t="s">
        <v>138</v>
      </c>
      <c r="M12" s="235" t="s">
        <v>139</v>
      </c>
      <c r="N12" s="235" t="s">
        <v>143</v>
      </c>
      <c r="O12" s="235" t="s">
        <v>104</v>
      </c>
      <c r="P12" s="1067"/>
    </row>
    <row r="13" spans="3:16">
      <c r="C13" s="1050" t="str">
        <f ca="1">IF(ISBLANK(OFFSET('5. Pp (3 años)'!$C$46,INT((ROW()-13)/2),0)),"",OFFSET('5. Pp (3 años)'!$C$46,INT((ROW()-13)/2),0))</f>
        <v>Fin</v>
      </c>
      <c r="D13" s="1051"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1051" t="str">
        <f ca="1">IF(ISBLANK(OFFSET('5. Pp (3 años)'!$E$46,INT((ROW()-13)/2),0)),"",OFFSET('5. Pp (3 años)'!$E$46,INT((ROW()-13)/2),0))</f>
        <v xml:space="preserve">I_PROS_COM_JUS_SOC:  Índice de Prosperidad Compartida y Justicia Social </v>
      </c>
      <c r="F13" s="1052" t="str">
        <f ca="1">IF(ISBLANK(OFFSET('5. Pp (3 años)'!$K$46,INT((ROW()-13)/2),0)),"",OFFSET('5. Pp (3 años)'!$K$46,INT((ROW()-13)/2),0))</f>
        <v>Ascendente</v>
      </c>
      <c r="G13" s="1053" t="str">
        <f ca="1">IF(ISBLANK(OFFSET('5. Pp (3 años)'!$H$46,INT((ROW()-13)/2),0)),"",OFFSET('5. Pp (3 años)'!$H$46,INT((ROW()-13)/2),0))</f>
        <v>Trianual</v>
      </c>
      <c r="H13" s="1042">
        <f ca="1">IF(ISBLANK(OFFSET('9. METAS'!$K$20,INT((ROW()-13)/2),0)),"",OFFSET('9. METAS'!$K$20,INT((ROW()-13)/2),0))</f>
        <v>28.59</v>
      </c>
      <c r="I13" s="1043" t="s">
        <v>147</v>
      </c>
      <c r="J13" s="241">
        <f ca="1">IF(MOD(ROW()-13,2)=0,IF(ISBLANK(OFFSET('11. SEGUIMIENTO 2026'!$N$14,INT((ROW()-13)/2),0)),"",OFFSET('11. SEGUIMIENTO 2026'!$N$14,INT((ROW()-13)/2),0)),IF(ISBLANK(OFFSET('9. METAS'!$Q$20,INT((ROW()-14)/2),0)),"",OFFSET('9. METAS'!$Q$20,INT((ROW()-14)/2),0)))</f>
        <v>7.15</v>
      </c>
      <c r="K13" s="242" t="str">
        <f ca="1">IF(MOD(ROW()-13,2)=0,IF(ISBLANK(OFFSET('11. SEGUIMIENTO 2026'!$O$14,INT((ROW()-13)/2),0)),"",OFFSET('11. SEGUIMIENTO 2026'!$O$14,INT((ROW()-13)/2),0)),IF(ISBLANK(OFFSET('9. METAS'!$R$20,INT((ROW()-14)/2),0)),"",OFFSET('9. METAS'!$R$20,INT((ROW()-14)/2),0)))</f>
        <v/>
      </c>
      <c r="L13" s="242" t="str">
        <f ca="1">IF(MOD(ROW()-13,2)=0,IF(ISBLANK(OFFSET('11. SEGUIMIENTO 2026'!$P$14,INT((ROW()-13)/2),0)),"",OFFSET('11. SEGUIMIENTO 2026'!$P$14,INT((ROW()-13)/2),0)),IF(ISBLANK(OFFSET('9. METAS'!$S$20,INT((ROW()-14)/2),0)),"",OFFSET('9. METAS'!$S$20,INT((ROW()-14)/2),0)))</f>
        <v/>
      </c>
      <c r="M13" s="243" t="str">
        <f ca="1">IF(MOD(ROW()-13,2)=0,IF(ISBLANK(OFFSET('11. SEGUIMIENTO 2026'!$Q$14,INT((ROW()-13)/2),0)),"",OFFSET('11. SEGUIMIENTO 2026'!$Q$14,INT((ROW()-13)/2),0)),IF(ISBLANK(OFFSET('9. METAS'!$T$20,INT((ROW()-14)/2),0)),"",OFFSET('9. METAS'!$T$20,INT((ROW()-14)/2),0)))</f>
        <v/>
      </c>
      <c r="N13" s="1006">
        <f ca="1">IFERROR(J13/J14,"ND")</f>
        <v>1</v>
      </c>
      <c r="O13" s="1008" t="str">
        <f ca="1">IFERROR(((J13+K13+L13+M13)/H13),"ND")</f>
        <v>ND</v>
      </c>
      <c r="P13" s="1045"/>
    </row>
    <row r="14" spans="3:16">
      <c r="C14" s="1025"/>
      <c r="D14" s="1018"/>
      <c r="E14" s="1018"/>
      <c r="F14" s="1021"/>
      <c r="G14" s="1023"/>
      <c r="H14" s="1002"/>
      <c r="I14" s="1044"/>
      <c r="J14" s="244">
        <f ca="1">IF(MOD(ROW()-13,2)=0,IF(ISBLANK(OFFSET('11. SEGUIMIENTO 2026'!$N$14,INT((ROW()-13)/2),0)),"",OFFSET('11. SEGUIMIENTO 2026'!$N$14,INT((ROW()-13)/2),0)),IF(ISBLANK(OFFSET('9. METAS'!$Q$20,INT((ROW()-14)/2),0)),"",OFFSET('9. METAS'!$Q$20,INT((ROW()-14)/2),0)))</f>
        <v>7.15</v>
      </c>
      <c r="K14" s="245">
        <f ca="1">IF(MOD(ROW()-13,2)=0,IF(ISBLANK(OFFSET('11. SEGUIMIENTO 2026'!$O$14,INT((ROW()-13)/2),0)),"",OFFSET('11. SEGUIMIENTO 2026'!$O$14,INT((ROW()-13)/2),0)),IF(ISBLANK(OFFSET('9. METAS'!$R$20,INT((ROW()-14)/2),0)),"",OFFSET('9. METAS'!$R$20,INT((ROW()-14)/2),0)))</f>
        <v>7.15</v>
      </c>
      <c r="L14" s="245">
        <f ca="1">IF(MOD(ROW()-13,2)=0,IF(ISBLANK(OFFSET('11. SEGUIMIENTO 2026'!$P$14,INT((ROW()-13)/2),0)),"",OFFSET('11. SEGUIMIENTO 2026'!$P$14,INT((ROW()-13)/2),0)),IF(ISBLANK(OFFSET('9. METAS'!$S$20,INT((ROW()-14)/2),0)),"",OFFSET('9. METAS'!$S$20,INT((ROW()-14)/2),0)))</f>
        <v>7.15</v>
      </c>
      <c r="M14" s="246">
        <f ca="1">IF(MOD(ROW()-13,2)=0,IF(ISBLANK(OFFSET('11. SEGUIMIENTO 2026'!$Q$14,INT((ROW()-13)/2),0)),"",OFFSET('11. SEGUIMIENTO 2026'!$Q$14,INT((ROW()-13)/2),0)),IF(ISBLANK(OFFSET('9. METAS'!$T$20,INT((ROW()-14)/2),0)),"",OFFSET('9. METAS'!$T$20,INT((ROW()-14)/2),0)))</f>
        <v>7.14</v>
      </c>
      <c r="N14" s="1013"/>
      <c r="O14" s="1014"/>
      <c r="P14" s="1030"/>
    </row>
    <row r="15" spans="3:16">
      <c r="C15" s="1016" t="str">
        <f ca="1">IF(ISBLANK(OFFSET('5. Pp (3 años)'!$C$46,INT((ROW()-13)/2),0)),"",OFFSET('5. Pp (3 años)'!$C$46,INT((ROW()-13)/2),0))</f>
        <v>Propósito</v>
      </c>
      <c r="D15" s="1018" t="str">
        <f ca="1">IF(ISBLANK(OFFSET('5. Pp (3 años)'!$D$46,INT((ROW()-13)/2),0)),"",OFFSET('5. Pp (3 años)'!$D$46,INT((ROW()-13)/2),0))</f>
        <v>4.1.1.1 La población del municipio de Benito Juárez mejora su acceso efectivo a servicios de fortalecimiento educativo complementario, atención a la salud preventiva, la inclusión productiva y el desarrollo social, a través de servicios y apoyos integrales coordinados por la Secretaría Municipal de Bienestar.</v>
      </c>
      <c r="E15" s="1018" t="str">
        <f ca="1">IF(ISBLANK(OFFSET('5. Pp (3 años)'!$E$46,INT((ROW()-13)/2),0)),"",OFFSET('5. Pp (3 años)'!$E$46,INT((ROW()-13)/2),0))</f>
        <v>ICSB: Índice de cobertura de servicios integrales para el bienestar y desarrollo humano.</v>
      </c>
      <c r="F15" s="1021" t="str">
        <f ca="1">IF(ISBLANK(OFFSET('5. Pp (3 años)'!$K$46,INT((ROW()-13)/2),0)),"",OFFSET('5. Pp (3 años)'!$K$46,INT((ROW()-13)/2),0))</f>
        <v>Ascendente</v>
      </c>
      <c r="G15" s="1023" t="str">
        <f ca="1">IF(ISBLANK(OFFSET('5. Pp (3 años)'!$H$46,INT((ROW()-13)/2),0)),"",OFFSET('5. Pp (3 años)'!$H$46,INT((ROW()-13)/2),0))</f>
        <v>Trimestral</v>
      </c>
      <c r="H15" s="1002">
        <f ca="1">IF(ISBLANK(OFFSET('9. METAS'!$K$20,INT((ROW()-13)/2),0)),"",OFFSET('9. METAS'!$K$20,INT((ROW()-13)/2),0))</f>
        <v>100</v>
      </c>
      <c r="I15" s="1004"/>
      <c r="J15" s="244">
        <f ca="1">IF(MOD(ROW()-13,2)=0,IF(ISBLANK(OFFSET('11. SEGUIMIENTO 2026'!$N$14,INT((ROW()-13)/2),0)),"",OFFSET('11. SEGUIMIENTO 2026'!$N$14,INT((ROW()-13)/2),0)),IF(ISBLANK(OFFSET('9. METAS'!$Q$20,INT((ROW()-14)/2),0)),"",OFFSET('9. METAS'!$Q$20,INT((ROW()-14)/2),0)))</f>
        <v>20.190285714285714</v>
      </c>
      <c r="K15" s="245" t="str">
        <f ca="1">IF(MOD(ROW()-13,2)=0,IF(ISBLANK(OFFSET('11. SEGUIMIENTO 2026'!$O$14,INT((ROW()-13)/2),0)),"",OFFSET('11. SEGUIMIENTO 2026'!$O$14,INT((ROW()-13)/2),0)),IF(ISBLANK(OFFSET('9. METAS'!$R$20,INT((ROW()-14)/2),0)),"",OFFSET('9. METAS'!$R$20,INT((ROW()-14)/2),0)))</f>
        <v/>
      </c>
      <c r="L15" s="245" t="str">
        <f ca="1">IF(MOD(ROW()-13,2)=0,IF(ISBLANK(OFFSET('11. SEGUIMIENTO 2026'!$P$14,INT((ROW()-13)/2),0)),"",OFFSET('11. SEGUIMIENTO 2026'!$P$14,INT((ROW()-13)/2),0)),IF(ISBLANK(OFFSET('9. METAS'!$S$20,INT((ROW()-14)/2),0)),"",OFFSET('9. METAS'!$S$20,INT((ROW()-14)/2),0)))</f>
        <v/>
      </c>
      <c r="M15" s="246" t="str">
        <f ca="1">IF(MOD(ROW()-13,2)=0,IF(ISBLANK(OFFSET('11. SEGUIMIENTO 2026'!$Q$14,INT((ROW()-13)/2),0)),"",OFFSET('11. SEGUIMIENTO 2026'!$Q$14,INT((ROW()-13)/2),0)),IF(ISBLANK(OFFSET('9. METAS'!$T$20,INT((ROW()-14)/2),0)),"",OFFSET('9. METAS'!$T$20,INT((ROW()-14)/2),0)))</f>
        <v/>
      </c>
      <c r="N15" s="1006">
        <f ca="1">IFERROR(J15/J16,"ND")</f>
        <v>0.80761142857142854</v>
      </c>
      <c r="O15" s="1008" t="str">
        <f ca="1">IFERROR(((J15+K15+L15+M15)/H15),"ND")</f>
        <v>ND</v>
      </c>
      <c r="P15" s="1010"/>
    </row>
    <row r="16" spans="3:16">
      <c r="C16" s="1025"/>
      <c r="D16" s="1018"/>
      <c r="E16" s="1018"/>
      <c r="F16" s="1021"/>
      <c r="G16" s="1023"/>
      <c r="H16" s="1002"/>
      <c r="I16" s="1012"/>
      <c r="J16" s="244">
        <f ca="1">IF(MOD(ROW()-13,2)=0,IF(ISBLANK(OFFSET('11. SEGUIMIENTO 2026'!$N$14,INT((ROW()-13)/2),0)),"",OFFSET('11. SEGUIMIENTO 2026'!$N$14,INT((ROW()-13)/2),0)),IF(ISBLANK(OFFSET('9. METAS'!$Q$20,INT((ROW()-14)/2),0)),"",OFFSET('9. METAS'!$Q$20,INT((ROW()-14)/2),0)))</f>
        <v>25</v>
      </c>
      <c r="K16" s="245">
        <f ca="1">IF(MOD(ROW()-13,2)=0,IF(ISBLANK(OFFSET('11. SEGUIMIENTO 2026'!$O$14,INT((ROW()-13)/2),0)),"",OFFSET('11. SEGUIMIENTO 2026'!$O$14,INT((ROW()-13)/2),0)),IF(ISBLANK(OFFSET('9. METAS'!$R$20,INT((ROW()-14)/2),0)),"",OFFSET('9. METAS'!$R$20,INT((ROW()-14)/2),0)))</f>
        <v>25</v>
      </c>
      <c r="L16" s="245">
        <f ca="1">IF(MOD(ROW()-13,2)=0,IF(ISBLANK(OFFSET('11. SEGUIMIENTO 2026'!$P$14,INT((ROW()-13)/2),0)),"",OFFSET('11. SEGUIMIENTO 2026'!$P$14,INT((ROW()-13)/2),0)),IF(ISBLANK(OFFSET('9. METAS'!$S$20,INT((ROW()-14)/2),0)),"",OFFSET('9. METAS'!$S$20,INT((ROW()-14)/2),0)))</f>
        <v>25</v>
      </c>
      <c r="M16" s="246">
        <f ca="1">IF(MOD(ROW()-13,2)=0,IF(ISBLANK(OFFSET('11. SEGUIMIENTO 2026'!$Q$14,INT((ROW()-13)/2),0)),"",OFFSET('11. SEGUIMIENTO 2026'!$Q$14,INT((ROW()-13)/2),0)),IF(ISBLANK(OFFSET('9. METAS'!$T$20,INT((ROW()-14)/2),0)),"",OFFSET('9. METAS'!$T$20,INT((ROW()-14)/2),0)))</f>
        <v>25</v>
      </c>
      <c r="N16" s="1013"/>
      <c r="O16" s="1014"/>
      <c r="P16" s="1015"/>
    </row>
    <row r="17" spans="3:16">
      <c r="C17" s="1016" t="str">
        <f ca="1">IF(ISBLANK(OFFSET('5. Pp (3 años)'!$C$46,INT((ROW()-13)/2),0)),"",OFFSET('5. Pp (3 años)'!$C$46,INT((ROW()-13)/2),0))</f>
        <v>Componente</v>
      </c>
      <c r="D17" s="1018" t="str">
        <f ca="1">IF(ISBLANK(OFFSET('5. Pp (3 años)'!$D$46,INT((ROW()-13)/2),0)),"",OFFSET('5. Pp (3 años)'!$D$46,INT((ROW()-13)/2),0))</f>
        <v>4.1.1.1.1 Mecanismos formales de coordinación y seguimiento de la política municipal de bienestar social implementados.</v>
      </c>
      <c r="E17" s="1018" t="str">
        <f ca="1">IF(ISBLANK(OFFSET('5. Pp (3 años)'!$E$46,INT((ROW()-13)/2),0)),"",OFFSET('5. Pp (3 años)'!$E$46,INT((ROW()-13)/2),0))</f>
        <v>PMCSPB: Porcentaje de mecanismos de coordinación y seguimiento de la política de bienestar social implementados.</v>
      </c>
      <c r="F17" s="1021" t="str">
        <f ca="1">IF(ISBLANK(OFFSET('5. Pp (3 años)'!$K$46,INT((ROW()-13)/2),0)),"",OFFSET('5. Pp (3 años)'!$K$46,INT((ROW()-13)/2),0))</f>
        <v>Ascendente</v>
      </c>
      <c r="G17" s="1023" t="str">
        <f ca="1">IF(ISBLANK(OFFSET('5. Pp (3 años)'!$H$46,INT((ROW()-13)/2),0)),"",OFFSET('5. Pp (3 años)'!$H$46,INT((ROW()-13)/2),0))</f>
        <v>Trimestral</v>
      </c>
      <c r="H17" s="1002">
        <f ca="1">IF(ISBLANK(OFFSET('9. METAS'!$K$20,INT((ROW()-13)/2),0)),"",OFFSET('9. METAS'!$K$20,INT((ROW()-13)/2),0))</f>
        <v>100</v>
      </c>
      <c r="I17" s="1004"/>
      <c r="J17" s="244">
        <f ca="1">IF(MOD(ROW()-13,2)=0,IF(ISBLANK(OFFSET('11. SEGUIMIENTO 2026'!$N$14,INT((ROW()-13)/2),0)),"",OFFSET('11. SEGUIMIENTO 2026'!$N$14,INT((ROW()-13)/2),0)),IF(ISBLANK(OFFSET('9. METAS'!$Q$20,INT((ROW()-14)/2),0)),"",OFFSET('9. METAS'!$Q$20,INT((ROW()-14)/2),0)))</f>
        <v>25</v>
      </c>
      <c r="K17" s="245" t="str">
        <f ca="1">IF(MOD(ROW()-13,2)=0,IF(ISBLANK(OFFSET('11. SEGUIMIENTO 2026'!$O$14,INT((ROW()-13)/2),0)),"",OFFSET('11. SEGUIMIENTO 2026'!$O$14,INT((ROW()-13)/2),0)),IF(ISBLANK(OFFSET('9. METAS'!$R$20,INT((ROW()-14)/2),0)),"",OFFSET('9. METAS'!$R$20,INT((ROW()-14)/2),0)))</f>
        <v/>
      </c>
      <c r="L17" s="245" t="str">
        <f ca="1">IF(MOD(ROW()-13,2)=0,IF(ISBLANK(OFFSET('11. SEGUIMIENTO 2026'!$P$14,INT((ROW()-13)/2),0)),"",OFFSET('11. SEGUIMIENTO 2026'!$P$14,INT((ROW()-13)/2),0)),IF(ISBLANK(OFFSET('9. METAS'!$S$20,INT((ROW()-14)/2),0)),"",OFFSET('9. METAS'!$S$20,INT((ROW()-14)/2),0)))</f>
        <v/>
      </c>
      <c r="M17" s="246" t="str">
        <f ca="1">IF(MOD(ROW()-13,2)=0,IF(ISBLANK(OFFSET('11. SEGUIMIENTO 2026'!$Q$14,INT((ROW()-13)/2),0)),"",OFFSET('11. SEGUIMIENTO 2026'!$Q$14,INT((ROW()-13)/2),0)),IF(ISBLANK(OFFSET('9. METAS'!$T$20,INT((ROW()-14)/2),0)),"",OFFSET('9. METAS'!$T$20,INT((ROW()-14)/2),0)))</f>
        <v/>
      </c>
      <c r="N17" s="1006">
        <f t="shared" ref="N17" ca="1" si="0">IFERROR(J17/J18,"ND")</f>
        <v>1</v>
      </c>
      <c r="O17" s="1008" t="str">
        <f t="shared" ref="O17" ca="1" si="1">IFERROR(((J17+K17+L17+M17)/H17),"ND")</f>
        <v>ND</v>
      </c>
      <c r="P17" s="1010"/>
    </row>
    <row r="18" spans="3:16">
      <c r="C18" s="1025"/>
      <c r="D18" s="1018"/>
      <c r="E18" s="1018"/>
      <c r="F18" s="1021"/>
      <c r="G18" s="1023"/>
      <c r="H18" s="1002"/>
      <c r="I18" s="1012"/>
      <c r="J18" s="244">
        <f ca="1">IF(MOD(ROW()-13,2)=0,IF(ISBLANK(OFFSET('11. SEGUIMIENTO 2026'!$N$14,INT((ROW()-13)/2),0)),"",OFFSET('11. SEGUIMIENTO 2026'!$N$14,INT((ROW()-13)/2),0)),IF(ISBLANK(OFFSET('9. METAS'!$Q$20,INT((ROW()-14)/2),0)),"",OFFSET('9. METAS'!$Q$20,INT((ROW()-14)/2),0)))</f>
        <v>25</v>
      </c>
      <c r="K18" s="245">
        <f ca="1">IF(MOD(ROW()-13,2)=0,IF(ISBLANK(OFFSET('11. SEGUIMIENTO 2026'!$O$14,INT((ROW()-13)/2),0)),"",OFFSET('11. SEGUIMIENTO 2026'!$O$14,INT((ROW()-13)/2),0)),IF(ISBLANK(OFFSET('9. METAS'!$R$20,INT((ROW()-14)/2),0)),"",OFFSET('9. METAS'!$R$20,INT((ROW()-14)/2),0)))</f>
        <v>25</v>
      </c>
      <c r="L18" s="245">
        <f ca="1">IF(MOD(ROW()-13,2)=0,IF(ISBLANK(OFFSET('11. SEGUIMIENTO 2026'!$P$14,INT((ROW()-13)/2),0)),"",OFFSET('11. SEGUIMIENTO 2026'!$P$14,INT((ROW()-13)/2),0)),IF(ISBLANK(OFFSET('9. METAS'!$S$20,INT((ROW()-14)/2),0)),"",OFFSET('9. METAS'!$S$20,INT((ROW()-14)/2),0)))</f>
        <v>25</v>
      </c>
      <c r="M18" s="246">
        <f ca="1">IF(MOD(ROW()-13,2)=0,IF(ISBLANK(OFFSET('11. SEGUIMIENTO 2026'!$Q$14,INT((ROW()-13)/2),0)),"",OFFSET('11. SEGUIMIENTO 2026'!$Q$14,INT((ROW()-13)/2),0)),IF(ISBLANK(OFFSET('9. METAS'!$T$20,INT((ROW()-14)/2),0)),"",OFFSET('9. METAS'!$T$20,INT((ROW()-14)/2),0)))</f>
        <v>25</v>
      </c>
      <c r="N18" s="1013"/>
      <c r="O18" s="1014"/>
      <c r="P18" s="1015"/>
    </row>
    <row r="19" spans="3:16">
      <c r="C19" s="1016" t="str">
        <f ca="1">IF(ISBLANK(OFFSET('5. Pp (3 años)'!$C$46,INT((ROW()-13)/2),0)),"",OFFSET('5. Pp (3 años)'!$C$46,INT((ROW()-13)/2),0))</f>
        <v>Actividad</v>
      </c>
      <c r="D19" s="1018" t="str">
        <f ca="1">IF(ISBLANK(OFFSET('5. Pp (3 años)'!$D$46,INT((ROW()-13)/2),0)),"",OFFSET('5. Pp (3 años)'!$D$46,INT((ROW()-13)/2),0))</f>
        <v>4.1.1.1.1.1 Formalizar acuerdos y elaborar reportes de seguimiento operativo con las unidades administrativas de la Secretaría.</v>
      </c>
      <c r="E19" s="1018" t="str">
        <f ca="1">IF(ISBLANK(OFFSET('5. Pp (3 años)'!$E$46,INT((ROW()-13)/2),0)),"",OFFSET('5. Pp (3 años)'!$E$46,INT((ROW()-13)/2),0))</f>
        <v>PASO: Porcentaje de acuerdos y reportes de seguimiento operativo realizados.</v>
      </c>
      <c r="F19" s="1021" t="str">
        <f ca="1">IF(ISBLANK(OFFSET('5. Pp (3 años)'!$K$46,INT((ROW()-13)/2),0)),"",OFFSET('5. Pp (3 años)'!$K$46,INT((ROW()-13)/2),0))</f>
        <v>Ascendente</v>
      </c>
      <c r="G19" s="1023" t="str">
        <f ca="1">IF(ISBLANK(OFFSET('5. Pp (3 años)'!$H$46,INT((ROW()-13)/2),0)),"",OFFSET('5. Pp (3 años)'!$H$46,INT((ROW()-13)/2),0))</f>
        <v>Trimestral</v>
      </c>
      <c r="H19" s="1002">
        <f ca="1">IF(ISBLANK(OFFSET('9. METAS'!$K$20,INT((ROW()-13)/2),0)),"",OFFSET('9. METAS'!$K$20,INT((ROW()-13)/2),0))</f>
        <v>24</v>
      </c>
      <c r="I19" s="1004"/>
      <c r="J19" s="244">
        <f ca="1">IF(MOD(ROW()-13,2)=0,IF(ISBLANK(OFFSET('11. SEGUIMIENTO 2026'!$N$14,INT((ROW()-13)/2),0)),"",OFFSET('11. SEGUIMIENTO 2026'!$N$14,INT((ROW()-13)/2),0)),IF(ISBLANK(OFFSET('9. METAS'!$Q$20,INT((ROW()-14)/2),0)),"",OFFSET('9. METAS'!$Q$20,INT((ROW()-14)/2),0)))</f>
        <v>6</v>
      </c>
      <c r="K19" s="245" t="str">
        <f ca="1">IF(MOD(ROW()-13,2)=0,IF(ISBLANK(OFFSET('11. SEGUIMIENTO 2026'!$O$14,INT((ROW()-13)/2),0)),"",OFFSET('11. SEGUIMIENTO 2026'!$O$14,INT((ROW()-13)/2),0)),IF(ISBLANK(OFFSET('9. METAS'!$R$20,INT((ROW()-14)/2),0)),"",OFFSET('9. METAS'!$R$20,INT((ROW()-14)/2),0)))</f>
        <v/>
      </c>
      <c r="L19" s="245" t="str">
        <f ca="1">IF(MOD(ROW()-13,2)=0,IF(ISBLANK(OFFSET('11. SEGUIMIENTO 2026'!$P$14,INT((ROW()-13)/2),0)),"",OFFSET('11. SEGUIMIENTO 2026'!$P$14,INT((ROW()-13)/2),0)),IF(ISBLANK(OFFSET('9. METAS'!$S$20,INT((ROW()-14)/2),0)),"",OFFSET('9. METAS'!$S$20,INT((ROW()-14)/2),0)))</f>
        <v/>
      </c>
      <c r="M19" s="246" t="str">
        <f ca="1">IF(MOD(ROW()-13,2)=0,IF(ISBLANK(OFFSET('11. SEGUIMIENTO 2026'!$Q$14,INT((ROW()-13)/2),0)),"",OFFSET('11. SEGUIMIENTO 2026'!$Q$14,INT((ROW()-13)/2),0)),IF(ISBLANK(OFFSET('9. METAS'!$T$20,INT((ROW()-14)/2),0)),"",OFFSET('9. METAS'!$T$20,INT((ROW()-14)/2),0)))</f>
        <v/>
      </c>
      <c r="N19" s="1006">
        <f t="shared" ref="N19" ca="1" si="2">IFERROR(J19/J20,"ND")</f>
        <v>1</v>
      </c>
      <c r="O19" s="1008" t="str">
        <f t="shared" ref="O19" ca="1" si="3">IFERROR(((J19+K19+L19+M19)/H19),"ND")</f>
        <v>ND</v>
      </c>
      <c r="P19" s="1010"/>
    </row>
    <row r="20" spans="3:16">
      <c r="C20" s="1025"/>
      <c r="D20" s="1018"/>
      <c r="E20" s="1018"/>
      <c r="F20" s="1021"/>
      <c r="G20" s="1023"/>
      <c r="H20" s="1002"/>
      <c r="I20" s="1012"/>
      <c r="J20" s="244">
        <f ca="1">IF(MOD(ROW()-13,2)=0,IF(ISBLANK(OFFSET('11. SEGUIMIENTO 2026'!$N$14,INT((ROW()-13)/2),0)),"",OFFSET('11. SEGUIMIENTO 2026'!$N$14,INT((ROW()-13)/2),0)),IF(ISBLANK(OFFSET('9. METAS'!$Q$20,INT((ROW()-14)/2),0)),"",OFFSET('9. METAS'!$Q$20,INT((ROW()-14)/2),0)))</f>
        <v>6</v>
      </c>
      <c r="K20" s="245">
        <f ca="1">IF(MOD(ROW()-13,2)=0,IF(ISBLANK(OFFSET('11. SEGUIMIENTO 2026'!$O$14,INT((ROW()-13)/2),0)),"",OFFSET('11. SEGUIMIENTO 2026'!$O$14,INT((ROW()-13)/2),0)),IF(ISBLANK(OFFSET('9. METAS'!$R$20,INT((ROW()-14)/2),0)),"",OFFSET('9. METAS'!$R$20,INT((ROW()-14)/2),0)))</f>
        <v>6</v>
      </c>
      <c r="L20" s="245">
        <f ca="1">IF(MOD(ROW()-13,2)=0,IF(ISBLANK(OFFSET('11. SEGUIMIENTO 2026'!$P$14,INT((ROW()-13)/2),0)),"",OFFSET('11. SEGUIMIENTO 2026'!$P$14,INT((ROW()-13)/2),0)),IF(ISBLANK(OFFSET('9. METAS'!$S$20,INT((ROW()-14)/2),0)),"",OFFSET('9. METAS'!$S$20,INT((ROW()-14)/2),0)))</f>
        <v>6</v>
      </c>
      <c r="M20" s="246">
        <f ca="1">IF(MOD(ROW()-13,2)=0,IF(ISBLANK(OFFSET('11. SEGUIMIENTO 2026'!$Q$14,INT((ROW()-13)/2),0)),"",OFFSET('11. SEGUIMIENTO 2026'!$Q$14,INT((ROW()-13)/2),0)),IF(ISBLANK(OFFSET('9. METAS'!$T$20,INT((ROW()-14)/2),0)),"",OFFSET('9. METAS'!$T$20,INT((ROW()-14)/2),0)))</f>
        <v>6</v>
      </c>
      <c r="N20" s="1013"/>
      <c r="O20" s="1014"/>
      <c r="P20" s="1015"/>
    </row>
    <row r="21" spans="3:16">
      <c r="C21" s="1016" t="str">
        <f ca="1">IF(ISBLANK(OFFSET('5. Pp (3 años)'!$C$46,INT((ROW()-13)/2),0)),"",OFFSET('5. Pp (3 años)'!$C$46,INT((ROW()-13)/2),0))</f>
        <v>Actividad</v>
      </c>
      <c r="D21" s="1018" t="str">
        <f ca="1">IF(ISBLANK(OFFSET('5. Pp (3 años)'!$D$46,INT((ROW()-13)/2),0)),"",OFFSET('5. Pp (3 años)'!$D$46,INT((ROW()-13)/2),0))</f>
        <v/>
      </c>
      <c r="E21" s="1018" t="str">
        <f ca="1">IF(ISBLANK(OFFSET('5. Pp (3 años)'!$E$46,INT((ROW()-13)/2),0)),"",OFFSET('5. Pp (3 años)'!$E$46,INT((ROW()-13)/2),0))</f>
        <v/>
      </c>
      <c r="F21" s="1021" t="str">
        <f ca="1">IF(ISBLANK(OFFSET('5. Pp (3 años)'!$K$46,INT((ROW()-13)/2),0)),"",OFFSET('5. Pp (3 años)'!$K$46,INT((ROW()-13)/2),0))</f>
        <v/>
      </c>
      <c r="G21" s="1023" t="str">
        <f ca="1">IF(ISBLANK(OFFSET('5. Pp (3 años)'!$H$46,INT((ROW()-13)/2),0)),"",OFFSET('5. Pp (3 años)'!$H$46,INT((ROW()-13)/2),0))</f>
        <v/>
      </c>
      <c r="H21" s="1002" t="str">
        <f ca="1">IF(ISBLANK(OFFSET('9. METAS'!$K$20,INT((ROW()-13)/2),0)),"",OFFSET('9. METAS'!$K$20,INT((ROW()-13)/2),0))</f>
        <v/>
      </c>
      <c r="I21" s="1004"/>
      <c r="J21" s="244" t="str">
        <f ca="1">IF(MOD(ROW()-13,2)=0,IF(ISBLANK(OFFSET('11. SEGUIMIENTO 2026'!$N$14,INT((ROW()-13)/2),0)),"",OFFSET('11. SEGUIMIENTO 2026'!$N$14,INT((ROW()-13)/2),0)),IF(ISBLANK(OFFSET('9. METAS'!$Q$20,INT((ROW()-14)/2),0)),"",OFFSET('9. METAS'!$Q$20,INT((ROW()-14)/2),0)))</f>
        <v/>
      </c>
      <c r="K21" s="245" t="str">
        <f ca="1">IF(MOD(ROW()-13,2)=0,IF(ISBLANK(OFFSET('11. SEGUIMIENTO 2026'!$O$14,INT((ROW()-13)/2),0)),"",OFFSET('11. SEGUIMIENTO 2026'!$O$14,INT((ROW()-13)/2),0)),IF(ISBLANK(OFFSET('9. METAS'!$R$20,INT((ROW()-14)/2),0)),"",OFFSET('9. METAS'!$R$20,INT((ROW()-14)/2),0)))</f>
        <v/>
      </c>
      <c r="L21" s="245" t="str">
        <f ca="1">IF(MOD(ROW()-13,2)=0,IF(ISBLANK(OFFSET('11. SEGUIMIENTO 2026'!$P$14,INT((ROW()-13)/2),0)),"",OFFSET('11. SEGUIMIENTO 2026'!$P$14,INT((ROW()-13)/2),0)),IF(ISBLANK(OFFSET('9. METAS'!$S$20,INT((ROW()-14)/2),0)),"",OFFSET('9. METAS'!$S$20,INT((ROW()-14)/2),0)))</f>
        <v/>
      </c>
      <c r="M21" s="246" t="str">
        <f ca="1">IF(MOD(ROW()-13,2)=0,IF(ISBLANK(OFFSET('11. SEGUIMIENTO 2026'!$Q$14,INT((ROW()-13)/2),0)),"",OFFSET('11. SEGUIMIENTO 2026'!$Q$14,INT((ROW()-13)/2),0)),IF(ISBLANK(OFFSET('9. METAS'!$T$20,INT((ROW()-14)/2),0)),"",OFFSET('9. METAS'!$T$20,INT((ROW()-14)/2),0)))</f>
        <v/>
      </c>
      <c r="N21" s="1006" t="str">
        <f t="shared" ref="N21" ca="1" si="4">IFERROR(J21/J22,"ND")</f>
        <v>ND</v>
      </c>
      <c r="O21" s="1008" t="str">
        <f t="shared" ref="O21" ca="1" si="5">IFERROR(((J21+K21+L21+M21)/H21),"ND")</f>
        <v>ND</v>
      </c>
      <c r="P21" s="1010"/>
    </row>
    <row r="22" spans="3:16">
      <c r="C22" s="1025"/>
      <c r="D22" s="1018"/>
      <c r="E22" s="1018"/>
      <c r="F22" s="1021"/>
      <c r="G22" s="1023"/>
      <c r="H22" s="1002"/>
      <c r="I22" s="1012"/>
      <c r="J22" s="244" t="str">
        <f ca="1">IF(MOD(ROW()-13,2)=0,IF(ISBLANK(OFFSET('11. SEGUIMIENTO 2026'!$N$14,INT((ROW()-13)/2),0)),"",OFFSET('11. SEGUIMIENTO 2026'!$N$14,INT((ROW()-13)/2),0)),IF(ISBLANK(OFFSET('9. METAS'!$Q$20,INT((ROW()-14)/2),0)),"",OFFSET('9. METAS'!$Q$20,INT((ROW()-14)/2),0)))</f>
        <v/>
      </c>
      <c r="K22" s="245" t="str">
        <f ca="1">IF(MOD(ROW()-13,2)=0,IF(ISBLANK(OFFSET('11. SEGUIMIENTO 2026'!$O$14,INT((ROW()-13)/2),0)),"",OFFSET('11. SEGUIMIENTO 2026'!$O$14,INT((ROW()-13)/2),0)),IF(ISBLANK(OFFSET('9. METAS'!$R$20,INT((ROW()-14)/2),0)),"",OFFSET('9. METAS'!$R$20,INT((ROW()-14)/2),0)))</f>
        <v/>
      </c>
      <c r="L22" s="245" t="str">
        <f ca="1">IF(MOD(ROW()-13,2)=0,IF(ISBLANK(OFFSET('11. SEGUIMIENTO 2026'!$P$14,INT((ROW()-13)/2),0)),"",OFFSET('11. SEGUIMIENTO 2026'!$P$14,INT((ROW()-13)/2),0)),IF(ISBLANK(OFFSET('9. METAS'!$S$20,INT((ROW()-14)/2),0)),"",OFFSET('9. METAS'!$S$20,INT((ROW()-14)/2),0)))</f>
        <v/>
      </c>
      <c r="M22" s="246" t="str">
        <f ca="1">IF(MOD(ROW()-13,2)=0,IF(ISBLANK(OFFSET('11. SEGUIMIENTO 2026'!$Q$14,INT((ROW()-13)/2),0)),"",OFFSET('11. SEGUIMIENTO 2026'!$Q$14,INT((ROW()-13)/2),0)),IF(ISBLANK(OFFSET('9. METAS'!$T$20,INT((ROW()-14)/2),0)),"",OFFSET('9. METAS'!$T$20,INT((ROW()-14)/2),0)))</f>
        <v/>
      </c>
      <c r="N22" s="1013"/>
      <c r="O22" s="1014"/>
      <c r="P22" s="1015"/>
    </row>
    <row r="23" spans="3:16">
      <c r="C23" s="1016" t="str">
        <f ca="1">IF(ISBLANK(OFFSET('5. Pp (3 años)'!$C$46,INT((ROW()-13)/2),0)),"",OFFSET('5. Pp (3 años)'!$C$46,INT((ROW()-13)/2),0))</f>
        <v>Actividad</v>
      </c>
      <c r="D23" s="1018" t="str">
        <f ca="1">IF(ISBLANK(OFFSET('5. Pp (3 años)'!$D$46,INT((ROW()-13)/2),0)),"",OFFSET('5. Pp (3 años)'!$D$46,INT((ROW()-13)/2),0))</f>
        <v/>
      </c>
      <c r="E23" s="1018" t="str">
        <f ca="1">IF(ISBLANK(OFFSET('5. Pp (3 años)'!$E$46,INT((ROW()-13)/2),0)),"",OFFSET('5. Pp (3 años)'!$E$46,INT((ROW()-13)/2),0))</f>
        <v/>
      </c>
      <c r="F23" s="1021" t="str">
        <f ca="1">IF(ISBLANK(OFFSET('5. Pp (3 años)'!$K$46,INT((ROW()-13)/2),0)),"",OFFSET('5. Pp (3 años)'!$K$46,INT((ROW()-13)/2),0))</f>
        <v/>
      </c>
      <c r="G23" s="1023" t="str">
        <f ca="1">IF(ISBLANK(OFFSET('5. Pp (3 años)'!$H$46,INT((ROW()-13)/2),0)),"",OFFSET('5. Pp (3 años)'!$H$46,INT((ROW()-13)/2),0))</f>
        <v/>
      </c>
      <c r="H23" s="1002" t="str">
        <f ca="1">IF(ISBLANK(OFFSET('9. METAS'!$K$20,INT((ROW()-13)/2),0)),"",OFFSET('9. METAS'!$K$20,INT((ROW()-13)/2),0))</f>
        <v/>
      </c>
      <c r="I23" s="1004"/>
      <c r="J23" s="244" t="str">
        <f ca="1">IF(MOD(ROW()-13,2)=0,IF(ISBLANK(OFFSET('11. SEGUIMIENTO 2026'!$N$14,INT((ROW()-13)/2),0)),"",OFFSET('11. SEGUIMIENTO 2026'!$N$14,INT((ROW()-13)/2),0)),IF(ISBLANK(OFFSET('9. METAS'!$Q$20,INT((ROW()-14)/2),0)),"",OFFSET('9. METAS'!$Q$20,INT((ROW()-14)/2),0)))</f>
        <v/>
      </c>
      <c r="K23" s="245" t="str">
        <f ca="1">IF(MOD(ROW()-13,2)=0,IF(ISBLANK(OFFSET('11. SEGUIMIENTO 2026'!$O$14,INT((ROW()-13)/2),0)),"",OFFSET('11. SEGUIMIENTO 2026'!$O$14,INT((ROW()-13)/2),0)),IF(ISBLANK(OFFSET('9. METAS'!$R$20,INT((ROW()-14)/2),0)),"",OFFSET('9. METAS'!$R$20,INT((ROW()-14)/2),0)))</f>
        <v/>
      </c>
      <c r="L23" s="245" t="str">
        <f ca="1">IF(MOD(ROW()-13,2)=0,IF(ISBLANK(OFFSET('11. SEGUIMIENTO 2026'!$P$14,INT((ROW()-13)/2),0)),"",OFFSET('11. SEGUIMIENTO 2026'!$P$14,INT((ROW()-13)/2),0)),IF(ISBLANK(OFFSET('9. METAS'!$S$20,INT((ROW()-14)/2),0)),"",OFFSET('9. METAS'!$S$20,INT((ROW()-14)/2),0)))</f>
        <v/>
      </c>
      <c r="M23" s="246" t="str">
        <f ca="1">IF(MOD(ROW()-13,2)=0,IF(ISBLANK(OFFSET('11. SEGUIMIENTO 2026'!$Q$14,INT((ROW()-13)/2),0)),"",OFFSET('11. SEGUIMIENTO 2026'!$Q$14,INT((ROW()-13)/2),0)),IF(ISBLANK(OFFSET('9. METAS'!$T$20,INT((ROW()-14)/2),0)),"",OFFSET('9. METAS'!$T$20,INT((ROW()-14)/2),0)))</f>
        <v/>
      </c>
      <c r="N23" s="1006" t="str">
        <f t="shared" ref="N23" ca="1" si="6">IFERROR(J23/J24,"ND")</f>
        <v>ND</v>
      </c>
      <c r="O23" s="1008" t="str">
        <f t="shared" ref="O23" ca="1" si="7">IFERROR(((J23+K23+L23+M23)/H23),"ND")</f>
        <v>ND</v>
      </c>
      <c r="P23" s="1010"/>
    </row>
    <row r="24" spans="3:16">
      <c r="C24" s="1025"/>
      <c r="D24" s="1018"/>
      <c r="E24" s="1018"/>
      <c r="F24" s="1021"/>
      <c r="G24" s="1023"/>
      <c r="H24" s="1002"/>
      <c r="I24" s="1012"/>
      <c r="J24" s="244" t="str">
        <f ca="1">IF(MOD(ROW()-13,2)=0,IF(ISBLANK(OFFSET('11. SEGUIMIENTO 2026'!$N$14,INT((ROW()-13)/2),0)),"",OFFSET('11. SEGUIMIENTO 2026'!$N$14,INT((ROW()-13)/2),0)),IF(ISBLANK(OFFSET('9. METAS'!$Q$20,INT((ROW()-14)/2),0)),"",OFFSET('9. METAS'!$Q$20,INT((ROW()-14)/2),0)))</f>
        <v/>
      </c>
      <c r="K24" s="245" t="str">
        <f ca="1">IF(MOD(ROW()-13,2)=0,IF(ISBLANK(OFFSET('11. SEGUIMIENTO 2026'!$O$14,INT((ROW()-13)/2),0)),"",OFFSET('11. SEGUIMIENTO 2026'!$O$14,INT((ROW()-13)/2),0)),IF(ISBLANK(OFFSET('9. METAS'!$R$20,INT((ROW()-14)/2),0)),"",OFFSET('9. METAS'!$R$20,INT((ROW()-14)/2),0)))</f>
        <v/>
      </c>
      <c r="L24" s="245" t="str">
        <f ca="1">IF(MOD(ROW()-13,2)=0,IF(ISBLANK(OFFSET('11. SEGUIMIENTO 2026'!$P$14,INT((ROW()-13)/2),0)),"",OFFSET('11. SEGUIMIENTO 2026'!$P$14,INT((ROW()-13)/2),0)),IF(ISBLANK(OFFSET('9. METAS'!$S$20,INT((ROW()-14)/2),0)),"",OFFSET('9. METAS'!$S$20,INT((ROW()-14)/2),0)))</f>
        <v/>
      </c>
      <c r="M24" s="246" t="str">
        <f ca="1">IF(MOD(ROW()-13,2)=0,IF(ISBLANK(OFFSET('11. SEGUIMIENTO 2026'!$Q$14,INT((ROW()-13)/2),0)),"",OFFSET('11. SEGUIMIENTO 2026'!$Q$14,INT((ROW()-13)/2),0)),IF(ISBLANK(OFFSET('9. METAS'!$T$20,INT((ROW()-14)/2),0)),"",OFFSET('9. METAS'!$T$20,INT((ROW()-14)/2),0)))</f>
        <v/>
      </c>
      <c r="N24" s="1013"/>
      <c r="O24" s="1014"/>
      <c r="P24" s="1015"/>
    </row>
    <row r="25" spans="3:16">
      <c r="C25" s="1016" t="str">
        <f ca="1">IF(ISBLANK(OFFSET('5. Pp (3 años)'!$C$46,INT((ROW()-13)/2),0)),"",OFFSET('5. Pp (3 años)'!$C$46,INT((ROW()-13)/2),0))</f>
        <v>Actividad</v>
      </c>
      <c r="D25" s="1018" t="str">
        <f ca="1">IF(ISBLANK(OFFSET('5. Pp (3 años)'!$D$46,INT((ROW()-13)/2),0)),"",OFFSET('5. Pp (3 años)'!$D$46,INT((ROW()-13)/2),0))</f>
        <v/>
      </c>
      <c r="E25" s="1018" t="str">
        <f ca="1">IF(ISBLANK(OFFSET('5. Pp (3 años)'!$E$46,INT((ROW()-13)/2),0)),"",OFFSET('5. Pp (3 años)'!$E$46,INT((ROW()-13)/2),0))</f>
        <v/>
      </c>
      <c r="F25" s="1021" t="str">
        <f ca="1">IF(ISBLANK(OFFSET('5. Pp (3 años)'!$K$46,INT((ROW()-13)/2),0)),"",OFFSET('5. Pp (3 años)'!$K$46,INT((ROW()-13)/2),0))</f>
        <v/>
      </c>
      <c r="G25" s="1023" t="str">
        <f ca="1">IF(ISBLANK(OFFSET('5. Pp (3 años)'!$H$46,INT((ROW()-13)/2),0)),"",OFFSET('5. Pp (3 años)'!$H$46,INT((ROW()-13)/2),0))</f>
        <v/>
      </c>
      <c r="H25" s="1002" t="str">
        <f ca="1">IF(ISBLANK(OFFSET('9. METAS'!$K$20,INT((ROW()-13)/2),0)),"",OFFSET('9. METAS'!$K$20,INT((ROW()-13)/2),0))</f>
        <v/>
      </c>
      <c r="I25" s="1004"/>
      <c r="J25" s="244" t="str">
        <f ca="1">IF(MOD(ROW()-13,2)=0,IF(ISBLANK(OFFSET('11. SEGUIMIENTO 2026'!$N$14,INT((ROW()-13)/2),0)),"",OFFSET('11. SEGUIMIENTO 2026'!$N$14,INT((ROW()-13)/2),0)),IF(ISBLANK(OFFSET('9. METAS'!$Q$20,INT((ROW()-14)/2),0)),"",OFFSET('9. METAS'!$Q$20,INT((ROW()-14)/2),0)))</f>
        <v/>
      </c>
      <c r="K25" s="245" t="str">
        <f ca="1">IF(MOD(ROW()-13,2)=0,IF(ISBLANK(OFFSET('11. SEGUIMIENTO 2026'!$O$14,INT((ROW()-13)/2),0)),"",OFFSET('11. SEGUIMIENTO 2026'!$O$14,INT((ROW()-13)/2),0)),IF(ISBLANK(OFFSET('9. METAS'!$R$20,INT((ROW()-14)/2),0)),"",OFFSET('9. METAS'!$R$20,INT((ROW()-14)/2),0)))</f>
        <v/>
      </c>
      <c r="L25" s="245" t="str">
        <f ca="1">IF(MOD(ROW()-13,2)=0,IF(ISBLANK(OFFSET('11. SEGUIMIENTO 2026'!$P$14,INT((ROW()-13)/2),0)),"",OFFSET('11. SEGUIMIENTO 2026'!$P$14,INT((ROW()-13)/2),0)),IF(ISBLANK(OFFSET('9. METAS'!$S$20,INT((ROW()-14)/2),0)),"",OFFSET('9. METAS'!$S$20,INT((ROW()-14)/2),0)))</f>
        <v/>
      </c>
      <c r="M25" s="246" t="str">
        <f ca="1">IF(MOD(ROW()-13,2)=0,IF(ISBLANK(OFFSET('11. SEGUIMIENTO 2026'!$Q$14,INT((ROW()-13)/2),0)),"",OFFSET('11. SEGUIMIENTO 2026'!$Q$14,INT((ROW()-13)/2),0)),IF(ISBLANK(OFFSET('9. METAS'!$T$20,INT((ROW()-14)/2),0)),"",OFFSET('9. METAS'!$T$20,INT((ROW()-14)/2),0)))</f>
        <v/>
      </c>
      <c r="N25" s="1006" t="str">
        <f t="shared" ref="N25" ca="1" si="8">IFERROR(J25/J26,"ND")</f>
        <v>ND</v>
      </c>
      <c r="O25" s="1008" t="str">
        <f t="shared" ref="O25" ca="1" si="9">IFERROR(((J25+K25+L25+M25)/H25),"ND")</f>
        <v>ND</v>
      </c>
      <c r="P25" s="1010"/>
    </row>
    <row r="26" spans="3:16">
      <c r="C26" s="1025"/>
      <c r="D26" s="1018"/>
      <c r="E26" s="1018"/>
      <c r="F26" s="1021"/>
      <c r="G26" s="1023"/>
      <c r="H26" s="1002"/>
      <c r="I26" s="1012"/>
      <c r="J26" s="244" t="str">
        <f ca="1">IF(MOD(ROW()-13,2)=0,IF(ISBLANK(OFFSET('11. SEGUIMIENTO 2026'!$N$14,INT((ROW()-13)/2),0)),"",OFFSET('11. SEGUIMIENTO 2026'!$N$14,INT((ROW()-13)/2),0)),IF(ISBLANK(OFFSET('9. METAS'!$Q$20,INT((ROW()-14)/2),0)),"",OFFSET('9. METAS'!$Q$20,INT((ROW()-14)/2),0)))</f>
        <v/>
      </c>
      <c r="K26" s="245" t="str">
        <f ca="1">IF(MOD(ROW()-13,2)=0,IF(ISBLANK(OFFSET('11. SEGUIMIENTO 2026'!$O$14,INT((ROW()-13)/2),0)),"",OFFSET('11. SEGUIMIENTO 2026'!$O$14,INT((ROW()-13)/2),0)),IF(ISBLANK(OFFSET('9. METAS'!$R$20,INT((ROW()-14)/2),0)),"",OFFSET('9. METAS'!$R$20,INT((ROW()-14)/2),0)))</f>
        <v/>
      </c>
      <c r="L26" s="245" t="str">
        <f ca="1">IF(MOD(ROW()-13,2)=0,IF(ISBLANK(OFFSET('11. SEGUIMIENTO 2026'!$P$14,INT((ROW()-13)/2),0)),"",OFFSET('11. SEGUIMIENTO 2026'!$P$14,INT((ROW()-13)/2),0)),IF(ISBLANK(OFFSET('9. METAS'!$S$20,INT((ROW()-14)/2),0)),"",OFFSET('9. METAS'!$S$20,INT((ROW()-14)/2),0)))</f>
        <v/>
      </c>
      <c r="M26" s="246" t="str">
        <f ca="1">IF(MOD(ROW()-13,2)=0,IF(ISBLANK(OFFSET('11. SEGUIMIENTO 2026'!$Q$14,INT((ROW()-13)/2),0)),"",OFFSET('11. SEGUIMIENTO 2026'!$Q$14,INT((ROW()-13)/2),0)),IF(ISBLANK(OFFSET('9. METAS'!$T$20,INT((ROW()-14)/2),0)),"",OFFSET('9. METAS'!$T$20,INT((ROW()-14)/2),0)))</f>
        <v/>
      </c>
      <c r="N26" s="1013"/>
      <c r="O26" s="1014"/>
      <c r="P26" s="1015"/>
    </row>
    <row r="27" spans="3:16">
      <c r="C27" s="1016" t="str">
        <f ca="1">IF(ISBLANK(OFFSET('5. Pp (3 años)'!$C$46,INT((ROW()-13)/2),0)),"",OFFSET('5. Pp (3 años)'!$C$46,INT((ROW()-13)/2),0))</f>
        <v>Actividad</v>
      </c>
      <c r="D27" s="1018" t="str">
        <f ca="1">IF(ISBLANK(OFFSET('5. Pp (3 años)'!$D$46,INT((ROW()-13)/2),0)),"",OFFSET('5. Pp (3 años)'!$D$46,INT((ROW()-13)/2),0))</f>
        <v/>
      </c>
      <c r="E27" s="1018" t="str">
        <f ca="1">IF(ISBLANK(OFFSET('5. Pp (3 años)'!$E$46,INT((ROW()-13)/2),0)),"",OFFSET('5. Pp (3 años)'!$E$46,INT((ROW()-13)/2),0))</f>
        <v/>
      </c>
      <c r="F27" s="1021" t="str">
        <f ca="1">IF(ISBLANK(OFFSET('5. Pp (3 años)'!$K$46,INT((ROW()-13)/2),0)),"",OFFSET('5. Pp (3 años)'!$K$46,INT((ROW()-13)/2),0))</f>
        <v/>
      </c>
      <c r="G27" s="1023" t="str">
        <f ca="1">IF(ISBLANK(OFFSET('5. Pp (3 años)'!$H$46,INT((ROW()-13)/2),0)),"",OFFSET('5. Pp (3 años)'!$H$46,INT((ROW()-13)/2),0))</f>
        <v/>
      </c>
      <c r="H27" s="1002" t="str">
        <f ca="1">IF(ISBLANK(OFFSET('9. METAS'!$K$20,INT((ROW()-13)/2),0)),"",OFFSET('9. METAS'!$K$20,INT((ROW()-13)/2),0))</f>
        <v/>
      </c>
      <c r="I27" s="1004"/>
      <c r="J27" s="244" t="str">
        <f ca="1">IF(MOD(ROW()-13,2)=0,IF(ISBLANK(OFFSET('11. SEGUIMIENTO 2026'!$N$14,INT((ROW()-13)/2),0)),"",OFFSET('11. SEGUIMIENTO 2026'!$N$14,INT((ROW()-13)/2),0)),IF(ISBLANK(OFFSET('9. METAS'!$Q$20,INT((ROW()-14)/2),0)),"",OFFSET('9. METAS'!$Q$20,INT((ROW()-14)/2),0)))</f>
        <v/>
      </c>
      <c r="K27" s="245" t="str">
        <f ca="1">IF(MOD(ROW()-13,2)=0,IF(ISBLANK(OFFSET('11. SEGUIMIENTO 2026'!$O$14,INT((ROW()-13)/2),0)),"",OFFSET('11. SEGUIMIENTO 2026'!$O$14,INT((ROW()-13)/2),0)),IF(ISBLANK(OFFSET('9. METAS'!$R$20,INT((ROW()-14)/2),0)),"",OFFSET('9. METAS'!$R$20,INT((ROW()-14)/2),0)))</f>
        <v/>
      </c>
      <c r="L27" s="245" t="str">
        <f ca="1">IF(MOD(ROW()-13,2)=0,IF(ISBLANK(OFFSET('11. SEGUIMIENTO 2026'!$P$14,INT((ROW()-13)/2),0)),"",OFFSET('11. SEGUIMIENTO 2026'!$P$14,INT((ROW()-13)/2),0)),IF(ISBLANK(OFFSET('9. METAS'!$S$20,INT((ROW()-14)/2),0)),"",OFFSET('9. METAS'!$S$20,INT((ROW()-14)/2),0)))</f>
        <v/>
      </c>
      <c r="M27" s="246" t="str">
        <f ca="1">IF(MOD(ROW()-13,2)=0,IF(ISBLANK(OFFSET('11. SEGUIMIENTO 2026'!$Q$14,INT((ROW()-13)/2),0)),"",OFFSET('11. SEGUIMIENTO 2026'!$Q$14,INT((ROW()-13)/2),0)),IF(ISBLANK(OFFSET('9. METAS'!$T$20,INT((ROW()-14)/2),0)),"",OFFSET('9. METAS'!$T$20,INT((ROW()-14)/2),0)))</f>
        <v/>
      </c>
      <c r="N27" s="1006" t="str">
        <f t="shared" ref="N27" ca="1" si="10">IFERROR(J27/J28,"ND")</f>
        <v>ND</v>
      </c>
      <c r="O27" s="1008" t="str">
        <f t="shared" ref="O27" ca="1" si="11">IFERROR(((J27+K27+L27+M27)/H27),"ND")</f>
        <v>ND</v>
      </c>
      <c r="P27" s="1010"/>
    </row>
    <row r="28" spans="3:16">
      <c r="C28" s="1025"/>
      <c r="D28" s="1018"/>
      <c r="E28" s="1018"/>
      <c r="F28" s="1021"/>
      <c r="G28" s="1023"/>
      <c r="H28" s="1002"/>
      <c r="I28" s="1012"/>
      <c r="J28" s="244" t="str">
        <f ca="1">IF(MOD(ROW()-13,2)=0,IF(ISBLANK(OFFSET('11. SEGUIMIENTO 2026'!$N$14,INT((ROW()-13)/2),0)),"",OFFSET('11. SEGUIMIENTO 2026'!$N$14,INT((ROW()-13)/2),0)),IF(ISBLANK(OFFSET('9. METAS'!$Q$20,INT((ROW()-14)/2),0)),"",OFFSET('9. METAS'!$Q$20,INT((ROW()-14)/2),0)))</f>
        <v/>
      </c>
      <c r="K28" s="245" t="str">
        <f ca="1">IF(MOD(ROW()-13,2)=0,IF(ISBLANK(OFFSET('11. SEGUIMIENTO 2026'!$O$14,INT((ROW()-13)/2),0)),"",OFFSET('11. SEGUIMIENTO 2026'!$O$14,INT((ROW()-13)/2),0)),IF(ISBLANK(OFFSET('9. METAS'!$R$20,INT((ROW()-14)/2),0)),"",OFFSET('9. METAS'!$R$20,INT((ROW()-14)/2),0)))</f>
        <v/>
      </c>
      <c r="L28" s="245" t="str">
        <f ca="1">IF(MOD(ROW()-13,2)=0,IF(ISBLANK(OFFSET('11. SEGUIMIENTO 2026'!$P$14,INT((ROW()-13)/2),0)),"",OFFSET('11. SEGUIMIENTO 2026'!$P$14,INT((ROW()-13)/2),0)),IF(ISBLANK(OFFSET('9. METAS'!$S$20,INT((ROW()-14)/2),0)),"",OFFSET('9. METAS'!$S$20,INT((ROW()-14)/2),0)))</f>
        <v/>
      </c>
      <c r="M28" s="246" t="str">
        <f ca="1">IF(MOD(ROW()-13,2)=0,IF(ISBLANK(OFFSET('11. SEGUIMIENTO 2026'!$Q$14,INT((ROW()-13)/2),0)),"",OFFSET('11. SEGUIMIENTO 2026'!$Q$14,INT((ROW()-13)/2),0)),IF(ISBLANK(OFFSET('9. METAS'!$T$20,INT((ROW()-14)/2),0)),"",OFFSET('9. METAS'!$T$20,INT((ROW()-14)/2),0)))</f>
        <v/>
      </c>
      <c r="N28" s="1013"/>
      <c r="O28" s="1014"/>
      <c r="P28" s="1015"/>
    </row>
    <row r="29" spans="3:16">
      <c r="C29" s="1016" t="str">
        <f ca="1">IF(ISBLANK(OFFSET('5. Pp (3 años)'!$C$46,INT((ROW()-13)/2),0)),"",OFFSET('5. Pp (3 años)'!$C$46,INT((ROW()-13)/2),0))</f>
        <v>Componente</v>
      </c>
      <c r="D29" s="1018" t="str">
        <f ca="1">IF(ISBLANK(OFFSET('5. Pp (3 años)'!$D$46,INT((ROW()-13)/2),0)),"",OFFSET('5. Pp (3 años)'!$D$46,INT((ROW()-13)/2),0))</f>
        <v>4.1.1.1.2 Servicios integrales de bienestar y derechos sociales otorgados a la población.</v>
      </c>
      <c r="E29" s="1018" t="str">
        <f ca="1">IF(ISBLANK(OFFSET('5. Pp (3 años)'!$E$46,INT((ROW()-13)/2),0)),"",OFFSET('5. Pp (3 años)'!$E$46,INT((ROW()-13)/2),0))</f>
        <v>PSIBE: Porcentaje de servicios integrales de bienestar entregados.</v>
      </c>
      <c r="F29" s="1021" t="str">
        <f ca="1">IF(ISBLANK(OFFSET('5. Pp (3 años)'!$K$46,INT((ROW()-13)/2),0)),"",OFFSET('5. Pp (3 años)'!$K$46,INT((ROW()-13)/2),0))</f>
        <v>Ascendente</v>
      </c>
      <c r="G29" s="1023" t="str">
        <f ca="1">IF(ISBLANK(OFFSET('5. Pp (3 años)'!$H$46,INT((ROW()-13)/2),0)),"",OFFSET('5. Pp (3 años)'!$H$46,INT((ROW()-13)/2),0))</f>
        <v>Trimestral</v>
      </c>
      <c r="H29" s="1002">
        <f ca="1">IF(ISBLANK(OFFSET('9. METAS'!$K$20,INT((ROW()-13)/2),0)),"",OFFSET('9. METAS'!$K$20,INT((ROW()-13)/2),0))</f>
        <v>100</v>
      </c>
      <c r="I29" s="1004"/>
      <c r="J29" s="244">
        <f ca="1">IF(MOD(ROW()-13,2)=0,IF(ISBLANK(OFFSET('11. SEGUIMIENTO 2026'!$N$14,INT((ROW()-13)/2),0)),"",OFFSET('11. SEGUIMIENTO 2026'!$N$14,INT((ROW()-13)/2),0)),IF(ISBLANK(OFFSET('9. METAS'!$Q$20,INT((ROW()-14)/2),0)),"",OFFSET('9. METAS'!$Q$20,INT((ROW()-14)/2),0)))</f>
        <v>20</v>
      </c>
      <c r="K29" s="245" t="str">
        <f ca="1">IF(MOD(ROW()-13,2)=0,IF(ISBLANK(OFFSET('11. SEGUIMIENTO 2026'!$O$14,INT((ROW()-13)/2),0)),"",OFFSET('11. SEGUIMIENTO 2026'!$O$14,INT((ROW()-13)/2),0)),IF(ISBLANK(OFFSET('9. METAS'!$R$20,INT((ROW()-14)/2),0)),"",OFFSET('9. METAS'!$R$20,INT((ROW()-14)/2),0)))</f>
        <v/>
      </c>
      <c r="L29" s="245" t="str">
        <f ca="1">IF(MOD(ROW()-13,2)=0,IF(ISBLANK(OFFSET('11. SEGUIMIENTO 2026'!$P$14,INT((ROW()-13)/2),0)),"",OFFSET('11. SEGUIMIENTO 2026'!$P$14,INT((ROW()-13)/2),0)),IF(ISBLANK(OFFSET('9. METAS'!$S$20,INT((ROW()-14)/2),0)),"",OFFSET('9. METAS'!$S$20,INT((ROW()-14)/2),0)))</f>
        <v/>
      </c>
      <c r="M29" s="246" t="str">
        <f ca="1">IF(MOD(ROW()-13,2)=0,IF(ISBLANK(OFFSET('11. SEGUIMIENTO 2026'!$Q$14,INT((ROW()-13)/2),0)),"",OFFSET('11. SEGUIMIENTO 2026'!$Q$14,INT((ROW()-13)/2),0)),IF(ISBLANK(OFFSET('9. METAS'!$T$20,INT((ROW()-14)/2),0)),"",OFFSET('9. METAS'!$T$20,INT((ROW()-14)/2),0)))</f>
        <v/>
      </c>
      <c r="N29" s="1006">
        <f t="shared" ref="N29" ca="1" si="12">IFERROR(J29/J30,"ND")</f>
        <v>0.8</v>
      </c>
      <c r="O29" s="1008" t="str">
        <f t="shared" ref="O29" ca="1" si="13">IFERROR(((J29+K29+L29+M29)/H29),"ND")</f>
        <v>ND</v>
      </c>
      <c r="P29" s="1010"/>
    </row>
    <row r="30" spans="3:16">
      <c r="C30" s="1025"/>
      <c r="D30" s="1018"/>
      <c r="E30" s="1018"/>
      <c r="F30" s="1021"/>
      <c r="G30" s="1023"/>
      <c r="H30" s="1002"/>
      <c r="I30" s="1012"/>
      <c r="J30" s="244">
        <f ca="1">IF(MOD(ROW()-13,2)=0,IF(ISBLANK(OFFSET('11. SEGUIMIENTO 2026'!$N$14,INT((ROW()-13)/2),0)),"",OFFSET('11. SEGUIMIENTO 2026'!$N$14,INT((ROW()-13)/2),0)),IF(ISBLANK(OFFSET('9. METAS'!$Q$20,INT((ROW()-14)/2),0)),"",OFFSET('9. METAS'!$Q$20,INT((ROW()-14)/2),0)))</f>
        <v>25</v>
      </c>
      <c r="K30" s="245">
        <f ca="1">IF(MOD(ROW()-13,2)=0,IF(ISBLANK(OFFSET('11. SEGUIMIENTO 2026'!$O$14,INT((ROW()-13)/2),0)),"",OFFSET('11. SEGUIMIENTO 2026'!$O$14,INT((ROW()-13)/2),0)),IF(ISBLANK(OFFSET('9. METAS'!$R$20,INT((ROW()-14)/2),0)),"",OFFSET('9. METAS'!$R$20,INT((ROW()-14)/2),0)))</f>
        <v>25</v>
      </c>
      <c r="L30" s="245">
        <f ca="1">IF(MOD(ROW()-13,2)=0,IF(ISBLANK(OFFSET('11. SEGUIMIENTO 2026'!$P$14,INT((ROW()-13)/2),0)),"",OFFSET('11. SEGUIMIENTO 2026'!$P$14,INT((ROW()-13)/2),0)),IF(ISBLANK(OFFSET('9. METAS'!$S$20,INT((ROW()-14)/2),0)),"",OFFSET('9. METAS'!$S$20,INT((ROW()-14)/2),0)))</f>
        <v>25</v>
      </c>
      <c r="M30" s="246">
        <f ca="1">IF(MOD(ROW()-13,2)=0,IF(ISBLANK(OFFSET('11. SEGUIMIENTO 2026'!$Q$14,INT((ROW()-13)/2),0)),"",OFFSET('11. SEGUIMIENTO 2026'!$Q$14,INT((ROW()-13)/2),0)),IF(ISBLANK(OFFSET('9. METAS'!$T$20,INT((ROW()-14)/2),0)),"",OFFSET('9. METAS'!$T$20,INT((ROW()-14)/2),0)))</f>
        <v>25</v>
      </c>
      <c r="N30" s="1013"/>
      <c r="O30" s="1014"/>
      <c r="P30" s="1015"/>
    </row>
    <row r="31" spans="3:16">
      <c r="C31" s="1016" t="str">
        <f ca="1">IF(ISBLANK(OFFSET('5. Pp (3 años)'!$C$46,INT((ROW()-13)/2),0)),"",OFFSET('5. Pp (3 años)'!$C$46,INT((ROW()-13)/2),0))</f>
        <v>Actividad</v>
      </c>
      <c r="D31" s="1018" t="str">
        <f ca="1">IF(ISBLANK(OFFSET('5. Pp (3 años)'!$D$46,INT((ROW()-13)/2),0)),"",OFFSET('5. Pp (3 años)'!$D$46,INT((ROW()-13)/2),0))</f>
        <v>4.1.1.1.2.1 Coordinación y ejecución de programas para el fortalecimiento de la cohesión social.</v>
      </c>
      <c r="E31" s="1018" t="str">
        <f ca="1">IF(ISBLANK(OFFSET('5. Pp (3 años)'!$E$46,INT((ROW()-13)/2),0)),"",OFFSET('5. Pp (3 años)'!$E$46,INT((ROW()-13)/2),0))</f>
        <v>PACSPCR: Porcentaje de acciones de cohesión social y participación ciudadana realizadas.</v>
      </c>
      <c r="F31" s="1021" t="str">
        <f ca="1">IF(ISBLANK(OFFSET('5. Pp (3 años)'!$K$46,INT((ROW()-13)/2),0)),"",OFFSET('5. Pp (3 años)'!$K$46,INT((ROW()-13)/2),0))</f>
        <v>Ascendente</v>
      </c>
      <c r="G31" s="1023" t="str">
        <f ca="1">IF(ISBLANK(OFFSET('5. Pp (3 años)'!$H$46,INT((ROW()-13)/2),0)),"",OFFSET('5. Pp (3 años)'!$H$46,INT((ROW()-13)/2),0))</f>
        <v>Trimestral</v>
      </c>
      <c r="H31" s="1002">
        <f ca="1">IF(ISBLANK(OFFSET('9. METAS'!$K$20,INT((ROW()-13)/2),0)),"",OFFSET('9. METAS'!$K$20,INT((ROW()-13)/2),0))</f>
        <v>15</v>
      </c>
      <c r="I31" s="1004"/>
      <c r="J31" s="244">
        <f ca="1">IF(MOD(ROW()-13,2)=0,IF(ISBLANK(OFFSET('11. SEGUIMIENTO 2026'!$N$14,INT((ROW()-13)/2),0)),"",OFFSET('11. SEGUIMIENTO 2026'!$N$14,INT((ROW()-13)/2),0)),IF(ISBLANK(OFFSET('9. METAS'!$Q$20,INT((ROW()-14)/2),0)),"",OFFSET('9. METAS'!$Q$20,INT((ROW()-14)/2),0)))</f>
        <v>1</v>
      </c>
      <c r="K31" s="245" t="str">
        <f ca="1">IF(MOD(ROW()-13,2)=0,IF(ISBLANK(OFFSET('11. SEGUIMIENTO 2026'!$O$14,INT((ROW()-13)/2),0)),"",OFFSET('11. SEGUIMIENTO 2026'!$O$14,INT((ROW()-13)/2),0)),IF(ISBLANK(OFFSET('9. METAS'!$R$20,INT((ROW()-14)/2),0)),"",OFFSET('9. METAS'!$R$20,INT((ROW()-14)/2),0)))</f>
        <v/>
      </c>
      <c r="L31" s="245" t="str">
        <f ca="1">IF(MOD(ROW()-13,2)=0,IF(ISBLANK(OFFSET('11. SEGUIMIENTO 2026'!$P$14,INT((ROW()-13)/2),0)),"",OFFSET('11. SEGUIMIENTO 2026'!$P$14,INT((ROW()-13)/2),0)),IF(ISBLANK(OFFSET('9. METAS'!$S$20,INT((ROW()-14)/2),0)),"",OFFSET('9. METAS'!$S$20,INT((ROW()-14)/2),0)))</f>
        <v/>
      </c>
      <c r="M31" s="246" t="str">
        <f ca="1">IF(MOD(ROW()-13,2)=0,IF(ISBLANK(OFFSET('11. SEGUIMIENTO 2026'!$Q$14,INT((ROW()-13)/2),0)),"",OFFSET('11. SEGUIMIENTO 2026'!$Q$14,INT((ROW()-13)/2),0)),IF(ISBLANK(OFFSET('9. METAS'!$T$20,INT((ROW()-14)/2),0)),"",OFFSET('9. METAS'!$T$20,INT((ROW()-14)/2),0)))</f>
        <v/>
      </c>
      <c r="N31" s="1006">
        <f t="shared" ref="N31" ca="1" si="14">IFERROR(J31/J32,"ND")</f>
        <v>1</v>
      </c>
      <c r="O31" s="1008" t="str">
        <f t="shared" ref="O31" ca="1" si="15">IFERROR(((J31+K31+L31+M31)/H31),"ND")</f>
        <v>ND</v>
      </c>
      <c r="P31" s="1010"/>
    </row>
    <row r="32" spans="3:16">
      <c r="C32" s="1025"/>
      <c r="D32" s="1018"/>
      <c r="E32" s="1018"/>
      <c r="F32" s="1021"/>
      <c r="G32" s="1023"/>
      <c r="H32" s="1002"/>
      <c r="I32" s="1012"/>
      <c r="J32" s="244">
        <f ca="1">IF(MOD(ROW()-13,2)=0,IF(ISBLANK(OFFSET('11. SEGUIMIENTO 2026'!$N$14,INT((ROW()-13)/2),0)),"",OFFSET('11. SEGUIMIENTO 2026'!$N$14,INT((ROW()-13)/2),0)),IF(ISBLANK(OFFSET('9. METAS'!$Q$20,INT((ROW()-14)/2),0)),"",OFFSET('9. METAS'!$Q$20,INT((ROW()-14)/2),0)))</f>
        <v>1</v>
      </c>
      <c r="K32" s="245">
        <f ca="1">IF(MOD(ROW()-13,2)=0,IF(ISBLANK(OFFSET('11. SEGUIMIENTO 2026'!$O$14,INT((ROW()-13)/2),0)),"",OFFSET('11. SEGUIMIENTO 2026'!$O$14,INT((ROW()-13)/2),0)),IF(ISBLANK(OFFSET('9. METAS'!$R$20,INT((ROW()-14)/2),0)),"",OFFSET('9. METAS'!$R$20,INT((ROW()-14)/2),0)))</f>
        <v>0</v>
      </c>
      <c r="L32" s="245">
        <f ca="1">IF(MOD(ROW()-13,2)=0,IF(ISBLANK(OFFSET('11. SEGUIMIENTO 2026'!$P$14,INT((ROW()-13)/2),0)),"",OFFSET('11. SEGUIMIENTO 2026'!$P$14,INT((ROW()-13)/2),0)),IF(ISBLANK(OFFSET('9. METAS'!$S$20,INT((ROW()-14)/2),0)),"",OFFSET('9. METAS'!$S$20,INT((ROW()-14)/2),0)))</f>
        <v>6</v>
      </c>
      <c r="M32" s="246">
        <f ca="1">IF(MOD(ROW()-13,2)=0,IF(ISBLANK(OFFSET('11. SEGUIMIENTO 2026'!$Q$14,INT((ROW()-13)/2),0)),"",OFFSET('11. SEGUIMIENTO 2026'!$Q$14,INT((ROW()-13)/2),0)),IF(ISBLANK(OFFSET('9. METAS'!$T$20,INT((ROW()-14)/2),0)),"",OFFSET('9. METAS'!$T$20,INT((ROW()-14)/2),0)))</f>
        <v>8</v>
      </c>
      <c r="N32" s="1013"/>
      <c r="O32" s="1014"/>
      <c r="P32" s="1015"/>
    </row>
    <row r="33" spans="3:16">
      <c r="C33" s="1016" t="str">
        <f ca="1">IF(ISBLANK(OFFSET('5. Pp (3 años)'!$C$46,INT((ROW()-13)/2),0)),"",OFFSET('5. Pp (3 años)'!$C$46,INT((ROW()-13)/2),0))</f>
        <v>Actividad</v>
      </c>
      <c r="D33" s="1018" t="str">
        <f ca="1">IF(ISBLANK(OFFSET('5. Pp (3 años)'!$D$46,INT((ROW()-13)/2),0)),"",OFFSET('5. Pp (3 años)'!$D$46,INT((ROW()-13)/2),0))</f>
        <v>4.1.1.1.2.2 Organización y despliegue de brigadas de asistencia social en zonas de atención prioritaria.</v>
      </c>
      <c r="E33" s="1018" t="str">
        <f ca="1">IF(ISBLANK(OFFSET('5. Pp (3 años)'!$E$46,INT((ROW()-13)/2),0)),"",OFFSET('5. Pp (3 años)'!$E$46,INT((ROW()-13)/2),0))</f>
        <v>PBASIE: Porcentaje de brigadas de asistencia social institucional ejecutadas.</v>
      </c>
      <c r="F33" s="1021" t="str">
        <f ca="1">IF(ISBLANK(OFFSET('5. Pp (3 años)'!$K$46,INT((ROW()-13)/2),0)),"",OFFSET('5. Pp (3 años)'!$K$46,INT((ROW()-13)/2),0))</f>
        <v>Ascendente</v>
      </c>
      <c r="G33" s="1023" t="str">
        <f ca="1">IF(ISBLANK(OFFSET('5. Pp (3 años)'!$H$46,INT((ROW()-13)/2),0)),"",OFFSET('5. Pp (3 años)'!$H$46,INT((ROW()-13)/2),0))</f>
        <v>Trimestral</v>
      </c>
      <c r="H33" s="1002">
        <f ca="1">IF(ISBLANK(OFFSET('9. METAS'!$K$20,INT((ROW()-13)/2),0)),"",OFFSET('9. METAS'!$K$20,INT((ROW()-13)/2),0))</f>
        <v>40</v>
      </c>
      <c r="I33" s="1004"/>
      <c r="J33" s="244">
        <f ca="1">IF(MOD(ROW()-13,2)=0,IF(ISBLANK(OFFSET('11. SEGUIMIENTO 2026'!$N$14,INT((ROW()-13)/2),0)),"",OFFSET('11. SEGUIMIENTO 2026'!$N$14,INT((ROW()-13)/2),0)),IF(ISBLANK(OFFSET('9. METAS'!$Q$20,INT((ROW()-14)/2),0)),"",OFFSET('9. METAS'!$Q$20,INT((ROW()-14)/2),0)))</f>
        <v>8</v>
      </c>
      <c r="K33" s="245" t="str">
        <f ca="1">IF(MOD(ROW()-13,2)=0,IF(ISBLANK(OFFSET('11. SEGUIMIENTO 2026'!$O$14,INT((ROW()-13)/2),0)),"",OFFSET('11. SEGUIMIENTO 2026'!$O$14,INT((ROW()-13)/2),0)),IF(ISBLANK(OFFSET('9. METAS'!$R$20,INT((ROW()-14)/2),0)),"",OFFSET('9. METAS'!$R$20,INT((ROW()-14)/2),0)))</f>
        <v/>
      </c>
      <c r="L33" s="245" t="str">
        <f ca="1">IF(MOD(ROW()-13,2)=0,IF(ISBLANK(OFFSET('11. SEGUIMIENTO 2026'!$P$14,INT((ROW()-13)/2),0)),"",OFFSET('11. SEGUIMIENTO 2026'!$P$14,INT((ROW()-13)/2),0)),IF(ISBLANK(OFFSET('9. METAS'!$S$20,INT((ROW()-14)/2),0)),"",OFFSET('9. METAS'!$S$20,INT((ROW()-14)/2),0)))</f>
        <v/>
      </c>
      <c r="M33" s="246" t="str">
        <f ca="1">IF(MOD(ROW()-13,2)=0,IF(ISBLANK(OFFSET('11. SEGUIMIENTO 2026'!$Q$14,INT((ROW()-13)/2),0)),"",OFFSET('11. SEGUIMIENTO 2026'!$Q$14,INT((ROW()-13)/2),0)),IF(ISBLANK(OFFSET('9. METAS'!$T$20,INT((ROW()-14)/2),0)),"",OFFSET('9. METAS'!$T$20,INT((ROW()-14)/2),0)))</f>
        <v/>
      </c>
      <c r="N33" s="1006">
        <f t="shared" ref="N33" ca="1" si="16">IFERROR(J33/J34,"ND")</f>
        <v>0.61538461538461542</v>
      </c>
      <c r="O33" s="1008" t="str">
        <f t="shared" ref="O33" ca="1" si="17">IFERROR(((J33+K33+L33+M33)/H33),"ND")</f>
        <v>ND</v>
      </c>
      <c r="P33" s="1010"/>
    </row>
    <row r="34" spans="3:16">
      <c r="C34" s="1025"/>
      <c r="D34" s="1018"/>
      <c r="E34" s="1018"/>
      <c r="F34" s="1021"/>
      <c r="G34" s="1023"/>
      <c r="H34" s="1002"/>
      <c r="I34" s="1012"/>
      <c r="J34" s="244">
        <f ca="1">IF(MOD(ROW()-13,2)=0,IF(ISBLANK(OFFSET('11. SEGUIMIENTO 2026'!$N$14,INT((ROW()-13)/2),0)),"",OFFSET('11. SEGUIMIENTO 2026'!$N$14,INT((ROW()-13)/2),0)),IF(ISBLANK(OFFSET('9. METAS'!$Q$20,INT((ROW()-14)/2),0)),"",OFFSET('9. METAS'!$Q$20,INT((ROW()-14)/2),0)))</f>
        <v>13</v>
      </c>
      <c r="K34" s="245">
        <f ca="1">IF(MOD(ROW()-13,2)=0,IF(ISBLANK(OFFSET('11. SEGUIMIENTO 2026'!$O$14,INT((ROW()-13)/2),0)),"",OFFSET('11. SEGUIMIENTO 2026'!$O$14,INT((ROW()-13)/2),0)),IF(ISBLANK(OFFSET('9. METAS'!$R$20,INT((ROW()-14)/2),0)),"",OFFSET('9. METAS'!$R$20,INT((ROW()-14)/2),0)))</f>
        <v>12</v>
      </c>
      <c r="L34" s="245">
        <f ca="1">IF(MOD(ROW()-13,2)=0,IF(ISBLANK(OFFSET('11. SEGUIMIENTO 2026'!$P$14,INT((ROW()-13)/2),0)),"",OFFSET('11. SEGUIMIENTO 2026'!$P$14,INT((ROW()-13)/2),0)),IF(ISBLANK(OFFSET('9. METAS'!$S$20,INT((ROW()-14)/2),0)),"",OFFSET('9. METAS'!$S$20,INT((ROW()-14)/2),0)))</f>
        <v>3</v>
      </c>
      <c r="M34" s="246">
        <f ca="1">IF(MOD(ROW()-13,2)=0,IF(ISBLANK(OFFSET('11. SEGUIMIENTO 2026'!$Q$14,INT((ROW()-13)/2),0)),"",OFFSET('11. SEGUIMIENTO 2026'!$Q$14,INT((ROW()-13)/2),0)),IF(ISBLANK(OFFSET('9. METAS'!$T$20,INT((ROW()-14)/2),0)),"",OFFSET('9. METAS'!$T$20,INT((ROW()-14)/2),0)))</f>
        <v>12</v>
      </c>
      <c r="N34" s="1013"/>
      <c r="O34" s="1014"/>
      <c r="P34" s="1015"/>
    </row>
    <row r="35" spans="3:16">
      <c r="C35" s="1016" t="str">
        <f ca="1">IF(ISBLANK(OFFSET('5. Pp (3 años)'!$C$46,INT((ROW()-13)/2),0)),"",OFFSET('5. Pp (3 años)'!$C$46,INT((ROW()-13)/2),0))</f>
        <v>Actividad</v>
      </c>
      <c r="D35" s="1018" t="str">
        <f ca="1">IF(ISBLANK(OFFSET('5. Pp (3 años)'!$D$46,INT((ROW()-13)/2),0)),"",OFFSET('5. Pp (3 años)'!$D$46,INT((ROW()-13)/2),0))</f>
        <v/>
      </c>
      <c r="E35" s="1018" t="str">
        <f ca="1">IF(ISBLANK(OFFSET('5. Pp (3 años)'!$E$46,INT((ROW()-13)/2),0)),"",OFFSET('5. Pp (3 años)'!$E$46,INT((ROW()-13)/2),0))</f>
        <v/>
      </c>
      <c r="F35" s="1021" t="str">
        <f ca="1">IF(ISBLANK(OFFSET('5. Pp (3 años)'!$K$46,INT((ROW()-13)/2),0)),"",OFFSET('5. Pp (3 años)'!$K$46,INT((ROW()-13)/2),0))</f>
        <v/>
      </c>
      <c r="G35" s="1023" t="str">
        <f ca="1">IF(ISBLANK(OFFSET('5. Pp (3 años)'!$H$46,INT((ROW()-13)/2),0)),"",OFFSET('5. Pp (3 años)'!$H$46,INT((ROW()-13)/2),0))</f>
        <v/>
      </c>
      <c r="H35" s="1002" t="str">
        <f ca="1">IF(ISBLANK(OFFSET('9. METAS'!$K$20,INT((ROW()-13)/2),0)),"",OFFSET('9. METAS'!$K$20,INT((ROW()-13)/2),0))</f>
        <v/>
      </c>
      <c r="I35" s="1004"/>
      <c r="J35" s="244" t="str">
        <f ca="1">IF(MOD(ROW()-13,2)=0,IF(ISBLANK(OFFSET('11. SEGUIMIENTO 2026'!$N$14,INT((ROW()-13)/2),0)),"",OFFSET('11. SEGUIMIENTO 2026'!$N$14,INT((ROW()-13)/2),0)),IF(ISBLANK(OFFSET('9. METAS'!$Q$20,INT((ROW()-14)/2),0)),"",OFFSET('9. METAS'!$Q$20,INT((ROW()-14)/2),0)))</f>
        <v/>
      </c>
      <c r="K35" s="245" t="str">
        <f ca="1">IF(MOD(ROW()-13,2)=0,IF(ISBLANK(OFFSET('11. SEGUIMIENTO 2026'!$O$14,INT((ROW()-13)/2),0)),"",OFFSET('11. SEGUIMIENTO 2026'!$O$14,INT((ROW()-13)/2),0)),IF(ISBLANK(OFFSET('9. METAS'!$R$20,INT((ROW()-14)/2),0)),"",OFFSET('9. METAS'!$R$20,INT((ROW()-14)/2),0)))</f>
        <v/>
      </c>
      <c r="L35" s="245" t="str">
        <f ca="1">IF(MOD(ROW()-13,2)=0,IF(ISBLANK(OFFSET('11. SEGUIMIENTO 2026'!$P$14,INT((ROW()-13)/2),0)),"",OFFSET('11. SEGUIMIENTO 2026'!$P$14,INT((ROW()-13)/2),0)),IF(ISBLANK(OFFSET('9. METAS'!$S$20,INT((ROW()-14)/2),0)),"",OFFSET('9. METAS'!$S$20,INT((ROW()-14)/2),0)))</f>
        <v/>
      </c>
      <c r="M35" s="246" t="str">
        <f ca="1">IF(MOD(ROW()-13,2)=0,IF(ISBLANK(OFFSET('11. SEGUIMIENTO 2026'!$Q$14,INT((ROW()-13)/2),0)),"",OFFSET('11. SEGUIMIENTO 2026'!$Q$14,INT((ROW()-13)/2),0)),IF(ISBLANK(OFFSET('9. METAS'!$T$20,INT((ROW()-14)/2),0)),"",OFFSET('9. METAS'!$T$20,INT((ROW()-14)/2),0)))</f>
        <v/>
      </c>
      <c r="N35" s="1006" t="str">
        <f t="shared" ref="N35" ca="1" si="18">IFERROR(J35/J36,"ND")</f>
        <v>ND</v>
      </c>
      <c r="O35" s="1008" t="str">
        <f t="shared" ref="O35" ca="1" si="19">IFERROR(((J35+K35+L35+M35)/H35),"ND")</f>
        <v>ND</v>
      </c>
      <c r="P35" s="1010"/>
    </row>
    <row r="36" spans="3:16">
      <c r="C36" s="1025"/>
      <c r="D36" s="1018"/>
      <c r="E36" s="1018"/>
      <c r="F36" s="1021"/>
      <c r="G36" s="1023"/>
      <c r="H36" s="1002"/>
      <c r="I36" s="1012"/>
      <c r="J36" s="244" t="str">
        <f ca="1">IF(MOD(ROW()-13,2)=0,IF(ISBLANK(OFFSET('11. SEGUIMIENTO 2026'!$N$14,INT((ROW()-13)/2),0)),"",OFFSET('11. SEGUIMIENTO 2026'!$N$14,INT((ROW()-13)/2),0)),IF(ISBLANK(OFFSET('9. METAS'!$Q$20,INT((ROW()-14)/2),0)),"",OFFSET('9. METAS'!$Q$20,INT((ROW()-14)/2),0)))</f>
        <v/>
      </c>
      <c r="K36" s="245" t="str">
        <f ca="1">IF(MOD(ROW()-13,2)=0,IF(ISBLANK(OFFSET('11. SEGUIMIENTO 2026'!$O$14,INT((ROW()-13)/2),0)),"",OFFSET('11. SEGUIMIENTO 2026'!$O$14,INT((ROW()-13)/2),0)),IF(ISBLANK(OFFSET('9. METAS'!$R$20,INT((ROW()-14)/2),0)),"",OFFSET('9. METAS'!$R$20,INT((ROW()-14)/2),0)))</f>
        <v/>
      </c>
      <c r="L36" s="245" t="str">
        <f ca="1">IF(MOD(ROW()-13,2)=0,IF(ISBLANK(OFFSET('11. SEGUIMIENTO 2026'!$P$14,INT((ROW()-13)/2),0)),"",OFFSET('11. SEGUIMIENTO 2026'!$P$14,INT((ROW()-13)/2),0)),IF(ISBLANK(OFFSET('9. METAS'!$S$20,INT((ROW()-14)/2),0)),"",OFFSET('9. METAS'!$S$20,INT((ROW()-14)/2),0)))</f>
        <v/>
      </c>
      <c r="M36" s="246" t="str">
        <f ca="1">IF(MOD(ROW()-13,2)=0,IF(ISBLANK(OFFSET('11. SEGUIMIENTO 2026'!$Q$14,INT((ROW()-13)/2),0)),"",OFFSET('11. SEGUIMIENTO 2026'!$Q$14,INT((ROW()-13)/2),0)),IF(ISBLANK(OFFSET('9. METAS'!$T$20,INT((ROW()-14)/2),0)),"",OFFSET('9. METAS'!$T$20,INT((ROW()-14)/2),0)))</f>
        <v/>
      </c>
      <c r="N36" s="1013"/>
      <c r="O36" s="1014"/>
      <c r="P36" s="1015"/>
    </row>
    <row r="37" spans="3:16">
      <c r="C37" s="1016" t="str">
        <f ca="1">IF(ISBLANK(OFFSET('5. Pp (3 años)'!$C$46,INT((ROW()-13)/2),0)),"",OFFSET('5. Pp (3 años)'!$C$46,INT((ROW()-13)/2),0))</f>
        <v>Actividad</v>
      </c>
      <c r="D37" s="1018" t="str">
        <f ca="1">IF(ISBLANK(OFFSET('5. Pp (3 años)'!$D$46,INT((ROW()-13)/2),0)),"",OFFSET('5. Pp (3 años)'!$D$46,INT((ROW()-13)/2),0))</f>
        <v/>
      </c>
      <c r="E37" s="1018" t="str">
        <f ca="1">IF(ISBLANK(OFFSET('5. Pp (3 años)'!$E$46,INT((ROW()-13)/2),0)),"",OFFSET('5. Pp (3 años)'!$E$46,INT((ROW()-13)/2),0))</f>
        <v/>
      </c>
      <c r="F37" s="1021" t="str">
        <f ca="1">IF(ISBLANK(OFFSET('5. Pp (3 años)'!$K$46,INT((ROW()-13)/2),0)),"",OFFSET('5. Pp (3 años)'!$K$46,INT((ROW()-13)/2),0))</f>
        <v/>
      </c>
      <c r="G37" s="1023" t="str">
        <f ca="1">IF(ISBLANK(OFFSET('5. Pp (3 años)'!$H$46,INT((ROW()-13)/2),0)),"",OFFSET('5. Pp (3 años)'!$H$46,INT((ROW()-13)/2),0))</f>
        <v/>
      </c>
      <c r="H37" s="1002" t="str">
        <f ca="1">IF(ISBLANK(OFFSET('9. METAS'!$K$20,INT((ROW()-13)/2),0)),"",OFFSET('9. METAS'!$K$20,INT((ROW()-13)/2),0))</f>
        <v/>
      </c>
      <c r="I37" s="1004"/>
      <c r="J37" s="244" t="str">
        <f ca="1">IF(MOD(ROW()-13,2)=0,IF(ISBLANK(OFFSET('11. SEGUIMIENTO 2026'!$N$14,INT((ROW()-13)/2),0)),"",OFFSET('11. SEGUIMIENTO 2026'!$N$14,INT((ROW()-13)/2),0)),IF(ISBLANK(OFFSET('9. METAS'!$Q$20,INT((ROW()-14)/2),0)),"",OFFSET('9. METAS'!$Q$20,INT((ROW()-14)/2),0)))</f>
        <v/>
      </c>
      <c r="K37" s="245" t="str">
        <f ca="1">IF(MOD(ROW()-13,2)=0,IF(ISBLANK(OFFSET('11. SEGUIMIENTO 2026'!$O$14,INT((ROW()-13)/2),0)),"",OFFSET('11. SEGUIMIENTO 2026'!$O$14,INT((ROW()-13)/2),0)),IF(ISBLANK(OFFSET('9. METAS'!$R$20,INT((ROW()-14)/2),0)),"",OFFSET('9. METAS'!$R$20,INT((ROW()-14)/2),0)))</f>
        <v/>
      </c>
      <c r="L37" s="245" t="str">
        <f ca="1">IF(MOD(ROW()-13,2)=0,IF(ISBLANK(OFFSET('11. SEGUIMIENTO 2026'!$P$14,INT((ROW()-13)/2),0)),"",OFFSET('11. SEGUIMIENTO 2026'!$P$14,INT((ROW()-13)/2),0)),IF(ISBLANK(OFFSET('9. METAS'!$S$20,INT((ROW()-14)/2),0)),"",OFFSET('9. METAS'!$S$20,INT((ROW()-14)/2),0)))</f>
        <v/>
      </c>
      <c r="M37" s="246" t="str">
        <f ca="1">IF(MOD(ROW()-13,2)=0,IF(ISBLANK(OFFSET('11. SEGUIMIENTO 2026'!$Q$14,INT((ROW()-13)/2),0)),"",OFFSET('11. SEGUIMIENTO 2026'!$Q$14,INT((ROW()-13)/2),0)),IF(ISBLANK(OFFSET('9. METAS'!$T$20,INT((ROW()-14)/2),0)),"",OFFSET('9. METAS'!$T$20,INT((ROW()-14)/2),0)))</f>
        <v/>
      </c>
      <c r="N37" s="1006" t="str">
        <f t="shared" ref="N37" ca="1" si="20">IFERROR(J37/J38,"ND")</f>
        <v>ND</v>
      </c>
      <c r="O37" s="1008" t="str">
        <f t="shared" ref="O37" ca="1" si="21">IFERROR(((J37+K37+L37+M37)/H37),"ND")</f>
        <v>ND</v>
      </c>
      <c r="P37" s="1010"/>
    </row>
    <row r="38" spans="3:16">
      <c r="C38" s="1025"/>
      <c r="D38" s="1018"/>
      <c r="E38" s="1018"/>
      <c r="F38" s="1021"/>
      <c r="G38" s="1023"/>
      <c r="H38" s="1002"/>
      <c r="I38" s="1012"/>
      <c r="J38" s="244" t="str">
        <f ca="1">IF(MOD(ROW()-13,2)=0,IF(ISBLANK(OFFSET('11. SEGUIMIENTO 2026'!$N$14,INT((ROW()-13)/2),0)),"",OFFSET('11. SEGUIMIENTO 2026'!$N$14,INT((ROW()-13)/2),0)),IF(ISBLANK(OFFSET('9. METAS'!$Q$20,INT((ROW()-14)/2),0)),"",OFFSET('9. METAS'!$Q$20,INT((ROW()-14)/2),0)))</f>
        <v/>
      </c>
      <c r="K38" s="245" t="str">
        <f ca="1">IF(MOD(ROW()-13,2)=0,IF(ISBLANK(OFFSET('11. SEGUIMIENTO 2026'!$O$14,INT((ROW()-13)/2),0)),"",OFFSET('11. SEGUIMIENTO 2026'!$O$14,INT((ROW()-13)/2),0)),IF(ISBLANK(OFFSET('9. METAS'!$R$20,INT((ROW()-14)/2),0)),"",OFFSET('9. METAS'!$R$20,INT((ROW()-14)/2),0)))</f>
        <v/>
      </c>
      <c r="L38" s="245" t="str">
        <f ca="1">IF(MOD(ROW()-13,2)=0,IF(ISBLANK(OFFSET('11. SEGUIMIENTO 2026'!$P$14,INT((ROW()-13)/2),0)),"",OFFSET('11. SEGUIMIENTO 2026'!$P$14,INT((ROW()-13)/2),0)),IF(ISBLANK(OFFSET('9. METAS'!$S$20,INT((ROW()-14)/2),0)),"",OFFSET('9. METAS'!$S$20,INT((ROW()-14)/2),0)))</f>
        <v/>
      </c>
      <c r="M38" s="246" t="str">
        <f ca="1">IF(MOD(ROW()-13,2)=0,IF(ISBLANK(OFFSET('11. SEGUIMIENTO 2026'!$Q$14,INT((ROW()-13)/2),0)),"",OFFSET('11. SEGUIMIENTO 2026'!$Q$14,INT((ROW()-13)/2),0)),IF(ISBLANK(OFFSET('9. METAS'!$T$20,INT((ROW()-14)/2),0)),"",OFFSET('9. METAS'!$T$20,INT((ROW()-14)/2),0)))</f>
        <v/>
      </c>
      <c r="N38" s="1013"/>
      <c r="O38" s="1014"/>
      <c r="P38" s="1015"/>
    </row>
    <row r="39" spans="3:16">
      <c r="C39" s="1016" t="str">
        <f ca="1">IF(ISBLANK(OFFSET('5. Pp (3 años)'!$C$46,INT((ROW()-13)/2),0)),"",OFFSET('5. Pp (3 años)'!$C$46,INT((ROW()-13)/2),0))</f>
        <v>Actividad</v>
      </c>
      <c r="D39" s="1018" t="str">
        <f ca="1">IF(ISBLANK(OFFSET('5. Pp (3 años)'!$D$46,INT((ROW()-13)/2),0)),"",OFFSET('5. Pp (3 años)'!$D$46,INT((ROW()-13)/2),0))</f>
        <v/>
      </c>
      <c r="E39" s="1018" t="str">
        <f ca="1">IF(ISBLANK(OFFSET('5. Pp (3 años)'!$E$46,INT((ROW()-13)/2),0)),"",OFFSET('5. Pp (3 años)'!$E$46,INT((ROW()-13)/2),0))</f>
        <v/>
      </c>
      <c r="F39" s="1021" t="str">
        <f ca="1">IF(ISBLANK(OFFSET('5. Pp (3 años)'!$K$46,INT((ROW()-13)/2),0)),"",OFFSET('5. Pp (3 años)'!$K$46,INT((ROW()-13)/2),0))</f>
        <v/>
      </c>
      <c r="G39" s="1023" t="str">
        <f ca="1">IF(ISBLANK(OFFSET('5. Pp (3 años)'!$H$46,INT((ROW()-13)/2),0)),"",OFFSET('5. Pp (3 años)'!$H$46,INT((ROW()-13)/2),0))</f>
        <v/>
      </c>
      <c r="H39" s="1002" t="str">
        <f ca="1">IF(ISBLANK(OFFSET('9. METAS'!$K$20,INT((ROW()-13)/2),0)),"",OFFSET('9. METAS'!$K$20,INT((ROW()-13)/2),0))</f>
        <v/>
      </c>
      <c r="I39" s="1004"/>
      <c r="J39" s="244" t="str">
        <f ca="1">IF(MOD(ROW()-13,2)=0,IF(ISBLANK(OFFSET('11. SEGUIMIENTO 2026'!$N$14,INT((ROW()-13)/2),0)),"",OFFSET('11. SEGUIMIENTO 2026'!$N$14,INT((ROW()-13)/2),0)),IF(ISBLANK(OFFSET('9. METAS'!$Q$20,INT((ROW()-14)/2),0)),"",OFFSET('9. METAS'!$Q$20,INT((ROW()-14)/2),0)))</f>
        <v/>
      </c>
      <c r="K39" s="245" t="str">
        <f ca="1">IF(MOD(ROW()-13,2)=0,IF(ISBLANK(OFFSET('11. SEGUIMIENTO 2026'!$O$14,INT((ROW()-13)/2),0)),"",OFFSET('11. SEGUIMIENTO 2026'!$O$14,INT((ROW()-13)/2),0)),IF(ISBLANK(OFFSET('9. METAS'!$R$20,INT((ROW()-14)/2),0)),"",OFFSET('9. METAS'!$R$20,INT((ROW()-14)/2),0)))</f>
        <v/>
      </c>
      <c r="L39" s="245" t="str">
        <f ca="1">IF(MOD(ROW()-13,2)=0,IF(ISBLANK(OFFSET('11. SEGUIMIENTO 2026'!$P$14,INT((ROW()-13)/2),0)),"",OFFSET('11. SEGUIMIENTO 2026'!$P$14,INT((ROW()-13)/2),0)),IF(ISBLANK(OFFSET('9. METAS'!$S$20,INT((ROW()-14)/2),0)),"",OFFSET('9. METAS'!$S$20,INT((ROW()-14)/2),0)))</f>
        <v/>
      </c>
      <c r="M39" s="246" t="str">
        <f ca="1">IF(MOD(ROW()-13,2)=0,IF(ISBLANK(OFFSET('11. SEGUIMIENTO 2026'!$Q$14,INT((ROW()-13)/2),0)),"",OFFSET('11. SEGUIMIENTO 2026'!$Q$14,INT((ROW()-13)/2),0)),IF(ISBLANK(OFFSET('9. METAS'!$T$20,INT((ROW()-14)/2),0)),"",OFFSET('9. METAS'!$T$20,INT((ROW()-14)/2),0)))</f>
        <v/>
      </c>
      <c r="N39" s="1006" t="str">
        <f t="shared" ref="N39" ca="1" si="22">IFERROR(J39/J40,"ND")</f>
        <v>ND</v>
      </c>
      <c r="O39" s="1008" t="str">
        <f t="shared" ref="O39" ca="1" si="23">IFERROR(((J39+K39+L39+M39)/H39),"ND")</f>
        <v>ND</v>
      </c>
      <c r="P39" s="1010"/>
    </row>
    <row r="40" spans="3:16">
      <c r="C40" s="1025"/>
      <c r="D40" s="1018"/>
      <c r="E40" s="1018"/>
      <c r="F40" s="1021"/>
      <c r="G40" s="1023"/>
      <c r="H40" s="1002"/>
      <c r="I40" s="1012"/>
      <c r="J40" s="244" t="str">
        <f ca="1">IF(MOD(ROW()-13,2)=0,IF(ISBLANK(OFFSET('11. SEGUIMIENTO 2026'!$N$14,INT((ROW()-13)/2),0)),"",OFFSET('11. SEGUIMIENTO 2026'!$N$14,INT((ROW()-13)/2),0)),IF(ISBLANK(OFFSET('9. METAS'!$Q$20,INT((ROW()-14)/2),0)),"",OFFSET('9. METAS'!$Q$20,INT((ROW()-14)/2),0)))</f>
        <v/>
      </c>
      <c r="K40" s="245" t="str">
        <f ca="1">IF(MOD(ROW()-13,2)=0,IF(ISBLANK(OFFSET('11. SEGUIMIENTO 2026'!$O$14,INT((ROW()-13)/2),0)),"",OFFSET('11. SEGUIMIENTO 2026'!$O$14,INT((ROW()-13)/2),0)),IF(ISBLANK(OFFSET('9. METAS'!$R$20,INT((ROW()-14)/2),0)),"",OFFSET('9. METAS'!$R$20,INT((ROW()-14)/2),0)))</f>
        <v/>
      </c>
      <c r="L40" s="245" t="str">
        <f ca="1">IF(MOD(ROW()-13,2)=0,IF(ISBLANK(OFFSET('11. SEGUIMIENTO 2026'!$P$14,INT((ROW()-13)/2),0)),"",OFFSET('11. SEGUIMIENTO 2026'!$P$14,INT((ROW()-13)/2),0)),IF(ISBLANK(OFFSET('9. METAS'!$S$20,INT((ROW()-14)/2),0)),"",OFFSET('9. METAS'!$S$20,INT((ROW()-14)/2),0)))</f>
        <v/>
      </c>
      <c r="M40" s="246" t="str">
        <f ca="1">IF(MOD(ROW()-13,2)=0,IF(ISBLANK(OFFSET('11. SEGUIMIENTO 2026'!$Q$14,INT((ROW()-13)/2),0)),"",OFFSET('11. SEGUIMIENTO 2026'!$Q$14,INT((ROW()-13)/2),0)),IF(ISBLANK(OFFSET('9. METAS'!$T$20,INT((ROW()-14)/2),0)),"",OFFSET('9. METAS'!$T$20,INT((ROW()-14)/2),0)))</f>
        <v/>
      </c>
      <c r="N40" s="1013"/>
      <c r="O40" s="1014"/>
      <c r="P40" s="1015"/>
    </row>
    <row r="41" spans="3:16">
      <c r="C41" s="1016" t="str">
        <f ca="1">IF(ISBLANK(OFFSET('5. Pp (3 años)'!$C$46,INT((ROW()-13)/2),0)),"",OFFSET('5. Pp (3 años)'!$C$46,INT((ROW()-13)/2),0))</f>
        <v>Componente</v>
      </c>
      <c r="D41" s="1018" t="str">
        <f ca="1">IF(ISBLANK(OFFSET('5. Pp (3 años)'!$D$46,INT((ROW()-13)/2),0)),"",OFFSET('5. Pp (3 años)'!$D$46,INT((ROW()-13)/2),0))</f>
        <v>4.1.1.1.3 Mecanismos de participación ciudadana y cohesión social implementados.</v>
      </c>
      <c r="E41" s="1018" t="str">
        <f ca="1">IF(ISBLANK(OFFSET('5. Pp (3 años)'!$E$46,INT((ROW()-13)/2),0)),"",OFFSET('5. Pp (3 años)'!$E$46,INT((ROW()-13)/2),0))</f>
        <v>PMPCORD: Porcentaje de mecanismos de participación ciudadana operando con resultados documentados.</v>
      </c>
      <c r="F41" s="1021" t="str">
        <f ca="1">IF(ISBLANK(OFFSET('5. Pp (3 años)'!$K$46,INT((ROW()-13)/2),0)),"",OFFSET('5. Pp (3 años)'!$K$46,INT((ROW()-13)/2),0))</f>
        <v>Ascendente</v>
      </c>
      <c r="G41" s="1023" t="str">
        <f ca="1">IF(ISBLANK(OFFSET('5. Pp (3 años)'!$H$46,INT((ROW()-13)/2),0)),"",OFFSET('5. Pp (3 años)'!$H$46,INT((ROW()-13)/2),0))</f>
        <v>Trimestral</v>
      </c>
      <c r="H41" s="1002">
        <f ca="1">IF(ISBLANK(OFFSET('9. METAS'!$K$20,INT((ROW()-13)/2),0)),"",OFFSET('9. METAS'!$K$20,INT((ROW()-13)/2),0))</f>
        <v>100</v>
      </c>
      <c r="I41" s="1004"/>
      <c r="J41" s="244">
        <f ca="1">IF(MOD(ROW()-13,2)=0,IF(ISBLANK(OFFSET('11. SEGUIMIENTO 2026'!$N$14,INT((ROW()-13)/2),0)),"",OFFSET('11. SEGUIMIENTO 2026'!$N$14,INT((ROW()-13)/2),0)),IF(ISBLANK(OFFSET('9. METAS'!$Q$20,INT((ROW()-14)/2),0)),"",OFFSET('9. METAS'!$Q$20,INT((ROW()-14)/2),0)))</f>
        <v>25</v>
      </c>
      <c r="K41" s="245" t="str">
        <f ca="1">IF(MOD(ROW()-13,2)=0,IF(ISBLANK(OFFSET('11. SEGUIMIENTO 2026'!$O$14,INT((ROW()-13)/2),0)),"",OFFSET('11. SEGUIMIENTO 2026'!$O$14,INT((ROW()-13)/2),0)),IF(ISBLANK(OFFSET('9. METAS'!$R$20,INT((ROW()-14)/2),0)),"",OFFSET('9. METAS'!$R$20,INT((ROW()-14)/2),0)))</f>
        <v/>
      </c>
      <c r="L41" s="245" t="str">
        <f ca="1">IF(MOD(ROW()-13,2)=0,IF(ISBLANK(OFFSET('11. SEGUIMIENTO 2026'!$P$14,INT((ROW()-13)/2),0)),"",OFFSET('11. SEGUIMIENTO 2026'!$P$14,INT((ROW()-13)/2),0)),IF(ISBLANK(OFFSET('9. METAS'!$S$20,INT((ROW()-14)/2),0)),"",OFFSET('9. METAS'!$S$20,INT((ROW()-14)/2),0)))</f>
        <v/>
      </c>
      <c r="M41" s="246" t="str">
        <f ca="1">IF(MOD(ROW()-13,2)=0,IF(ISBLANK(OFFSET('11. SEGUIMIENTO 2026'!$Q$14,INT((ROW()-13)/2),0)),"",OFFSET('11. SEGUIMIENTO 2026'!$Q$14,INT((ROW()-13)/2),0)),IF(ISBLANK(OFFSET('9. METAS'!$T$20,INT((ROW()-14)/2),0)),"",OFFSET('9. METAS'!$T$20,INT((ROW()-14)/2),0)))</f>
        <v/>
      </c>
      <c r="N41" s="1006">
        <f t="shared" ref="N41" ca="1" si="24">IFERROR(J41/J42,"ND")</f>
        <v>1</v>
      </c>
      <c r="O41" s="1008" t="str">
        <f t="shared" ref="O41" ca="1" si="25">IFERROR(((J41+K41+L41+M41)/H41),"ND")</f>
        <v>ND</v>
      </c>
      <c r="P41" s="1010"/>
    </row>
    <row r="42" spans="3:16">
      <c r="C42" s="1025"/>
      <c r="D42" s="1018"/>
      <c r="E42" s="1018"/>
      <c r="F42" s="1021"/>
      <c r="G42" s="1023"/>
      <c r="H42" s="1002"/>
      <c r="I42" s="1012"/>
      <c r="J42" s="244">
        <f ca="1">IF(MOD(ROW()-13,2)=0,IF(ISBLANK(OFFSET('11. SEGUIMIENTO 2026'!$N$14,INT((ROW()-13)/2),0)),"",OFFSET('11. SEGUIMIENTO 2026'!$N$14,INT((ROW()-13)/2),0)),IF(ISBLANK(OFFSET('9. METAS'!$Q$20,INT((ROW()-14)/2),0)),"",OFFSET('9. METAS'!$Q$20,INT((ROW()-14)/2),0)))</f>
        <v>25</v>
      </c>
      <c r="K42" s="245">
        <f ca="1">IF(MOD(ROW()-13,2)=0,IF(ISBLANK(OFFSET('11. SEGUIMIENTO 2026'!$O$14,INT((ROW()-13)/2),0)),"",OFFSET('11. SEGUIMIENTO 2026'!$O$14,INT((ROW()-13)/2),0)),IF(ISBLANK(OFFSET('9. METAS'!$R$20,INT((ROW()-14)/2),0)),"",OFFSET('9. METAS'!$R$20,INT((ROW()-14)/2),0)))</f>
        <v>25</v>
      </c>
      <c r="L42" s="245">
        <f ca="1">IF(MOD(ROW()-13,2)=0,IF(ISBLANK(OFFSET('11. SEGUIMIENTO 2026'!$P$14,INT((ROW()-13)/2),0)),"",OFFSET('11. SEGUIMIENTO 2026'!$P$14,INT((ROW()-13)/2),0)),IF(ISBLANK(OFFSET('9. METAS'!$S$20,INT((ROW()-14)/2),0)),"",OFFSET('9. METAS'!$S$20,INT((ROW()-14)/2),0)))</f>
        <v>25</v>
      </c>
      <c r="M42" s="246">
        <f ca="1">IF(MOD(ROW()-13,2)=0,IF(ISBLANK(OFFSET('11. SEGUIMIENTO 2026'!$Q$14,INT((ROW()-13)/2),0)),"",OFFSET('11. SEGUIMIENTO 2026'!$Q$14,INT((ROW()-13)/2),0)),IF(ISBLANK(OFFSET('9. METAS'!$T$20,INT((ROW()-14)/2),0)),"",OFFSET('9. METAS'!$T$20,INT((ROW()-14)/2),0)))</f>
        <v>25</v>
      </c>
      <c r="N42" s="1013"/>
      <c r="O42" s="1014"/>
      <c r="P42" s="1015"/>
    </row>
    <row r="43" spans="3:16">
      <c r="C43" s="1016" t="str">
        <f ca="1">IF(ISBLANK(OFFSET('5. Pp (3 años)'!$C$46,INT((ROW()-13)/2),0)),"",OFFSET('5. Pp (3 años)'!$C$46,INT((ROW()-13)/2),0))</f>
        <v>Actividad</v>
      </c>
      <c r="D43" s="1018" t="str">
        <f ca="1">IF(ISBLANK(OFFSET('5. Pp (3 años)'!$D$46,INT((ROW()-13)/2),0)),"",OFFSET('5. Pp (3 años)'!$D$46,INT((ROW()-13)/2),0))</f>
        <v>4.1.1.1.3.1   Organización de los talleres de co-creación y votación del Presupuesto Participativo.</v>
      </c>
      <c r="E43" s="1018" t="str">
        <f ca="1">IF(ISBLANK(OFFSET('5. Pp (3 años)'!$E$46,INT((ROW()-13)/2),0)),"",OFFSET('5. Pp (3 años)'!$E$46,INT((ROW()-13)/2),0))</f>
        <v>PTCJV: Porcentaje de talleres de co-creación y jornadas de votación presencial realizados.</v>
      </c>
      <c r="F43" s="1021" t="str">
        <f ca="1">IF(ISBLANK(OFFSET('5. Pp (3 años)'!$K$46,INT((ROW()-13)/2),0)),"",OFFSET('5. Pp (3 años)'!$K$46,INT((ROW()-13)/2),0))</f>
        <v>Ascendente</v>
      </c>
      <c r="G43" s="1023" t="str">
        <f ca="1">IF(ISBLANK(OFFSET('5. Pp (3 años)'!$H$46,INT((ROW()-13)/2),0)),"",OFFSET('5. Pp (3 años)'!$H$46,INT((ROW()-13)/2),0))</f>
        <v>Trimestral</v>
      </c>
      <c r="H43" s="1002">
        <f ca="1">IF(ISBLANK(OFFSET('9. METAS'!$K$20,INT((ROW()-13)/2),0)),"",OFFSET('9. METAS'!$K$20,INT((ROW()-13)/2),0))</f>
        <v>15</v>
      </c>
      <c r="I43" s="1004"/>
      <c r="J43" s="244">
        <f ca="1">IF(MOD(ROW()-13,2)=0,IF(ISBLANK(OFFSET('11. SEGUIMIENTO 2026'!$N$14,INT((ROW()-13)/2),0)),"",OFFSET('11. SEGUIMIENTO 2026'!$N$14,INT((ROW()-13)/2),0)),IF(ISBLANK(OFFSET('9. METAS'!$Q$20,INT((ROW()-14)/2),0)),"",OFFSET('9. METAS'!$Q$20,INT((ROW()-14)/2),0)))</f>
        <v>7</v>
      </c>
      <c r="K43" s="245" t="str">
        <f ca="1">IF(MOD(ROW()-13,2)=0,IF(ISBLANK(OFFSET('11. SEGUIMIENTO 2026'!$O$14,INT((ROW()-13)/2),0)),"",OFFSET('11. SEGUIMIENTO 2026'!$O$14,INT((ROW()-13)/2),0)),IF(ISBLANK(OFFSET('9. METAS'!$R$20,INT((ROW()-14)/2),0)),"",OFFSET('9. METAS'!$R$20,INT((ROW()-14)/2),0)))</f>
        <v/>
      </c>
      <c r="L43" s="245" t="str">
        <f ca="1">IF(MOD(ROW()-13,2)=0,IF(ISBLANK(OFFSET('11. SEGUIMIENTO 2026'!$P$14,INT((ROW()-13)/2),0)),"",OFFSET('11. SEGUIMIENTO 2026'!$P$14,INT((ROW()-13)/2),0)),IF(ISBLANK(OFFSET('9. METAS'!$S$20,INT((ROW()-14)/2),0)),"",OFFSET('9. METAS'!$S$20,INT((ROW()-14)/2),0)))</f>
        <v/>
      </c>
      <c r="M43" s="246" t="str">
        <f ca="1">IF(MOD(ROW()-13,2)=0,IF(ISBLANK(OFFSET('11. SEGUIMIENTO 2026'!$Q$14,INT((ROW()-13)/2),0)),"",OFFSET('11. SEGUIMIENTO 2026'!$Q$14,INT((ROW()-13)/2),0)),IF(ISBLANK(OFFSET('9. METAS'!$T$20,INT((ROW()-14)/2),0)),"",OFFSET('9. METAS'!$T$20,INT((ROW()-14)/2),0)))</f>
        <v/>
      </c>
      <c r="N43" s="1006">
        <f t="shared" ref="N43" ca="1" si="26">IFERROR(J43/J44,"ND")</f>
        <v>1</v>
      </c>
      <c r="O43" s="1008" t="str">
        <f t="shared" ref="O43" ca="1" si="27">IFERROR(((J43+K43+L43+M43)/H43),"ND")</f>
        <v>ND</v>
      </c>
      <c r="P43" s="1010"/>
    </row>
    <row r="44" spans="3:16">
      <c r="C44" s="1025"/>
      <c r="D44" s="1018"/>
      <c r="E44" s="1018"/>
      <c r="F44" s="1021"/>
      <c r="G44" s="1023"/>
      <c r="H44" s="1002"/>
      <c r="I44" s="1012"/>
      <c r="J44" s="244">
        <f ca="1">IF(MOD(ROW()-13,2)=0,IF(ISBLANK(OFFSET('11. SEGUIMIENTO 2026'!$N$14,INT((ROW()-13)/2),0)),"",OFFSET('11. SEGUIMIENTO 2026'!$N$14,INT((ROW()-13)/2),0)),IF(ISBLANK(OFFSET('9. METAS'!$Q$20,INT((ROW()-14)/2),0)),"",OFFSET('9. METAS'!$Q$20,INT((ROW()-14)/2),0)))</f>
        <v>7</v>
      </c>
      <c r="K44" s="245">
        <f ca="1">IF(MOD(ROW()-13,2)=0,IF(ISBLANK(OFFSET('11. SEGUIMIENTO 2026'!$O$14,INT((ROW()-13)/2),0)),"",OFFSET('11. SEGUIMIENTO 2026'!$O$14,INT((ROW()-13)/2),0)),IF(ISBLANK(OFFSET('9. METAS'!$R$20,INT((ROW()-14)/2),0)),"",OFFSET('9. METAS'!$R$20,INT((ROW()-14)/2),0)))</f>
        <v>0</v>
      </c>
      <c r="L44" s="245">
        <f ca="1">IF(MOD(ROW()-13,2)=0,IF(ISBLANK(OFFSET('11. SEGUIMIENTO 2026'!$P$14,INT((ROW()-13)/2),0)),"",OFFSET('11. SEGUIMIENTO 2026'!$P$14,INT((ROW()-13)/2),0)),IF(ISBLANK(OFFSET('9. METAS'!$S$20,INT((ROW()-14)/2),0)),"",OFFSET('9. METAS'!$S$20,INT((ROW()-14)/2),0)))</f>
        <v>7</v>
      </c>
      <c r="M44" s="246">
        <f ca="1">IF(MOD(ROW()-13,2)=0,IF(ISBLANK(OFFSET('11. SEGUIMIENTO 2026'!$Q$14,INT((ROW()-13)/2),0)),"",OFFSET('11. SEGUIMIENTO 2026'!$Q$14,INT((ROW()-13)/2),0)),IF(ISBLANK(OFFSET('9. METAS'!$T$20,INT((ROW()-14)/2),0)),"",OFFSET('9. METAS'!$T$20,INT((ROW()-14)/2),0)))</f>
        <v>1</v>
      </c>
      <c r="N44" s="1013"/>
      <c r="O44" s="1014"/>
      <c r="P44" s="1015"/>
    </row>
    <row r="45" spans="3:16">
      <c r="C45" s="1016" t="str">
        <f ca="1">IF(ISBLANK(OFFSET('5. Pp (3 años)'!$C$46,INT((ROW()-13)/2),0)),"",OFFSET('5. Pp (3 años)'!$C$46,INT((ROW()-13)/2),0))</f>
        <v>Actividad</v>
      </c>
      <c r="D45" s="1018" t="str">
        <f ca="1">IF(ISBLANK(OFFSET('5. Pp (3 años)'!$D$46,INT((ROW()-13)/2),0)),"",OFFSET('5. Pp (3 años)'!$D$46,INT((ROW()-13)/2),0))</f>
        <v>4.1.1.1.3.2 Conformación y seguimiento de Comités de Paz para la atención de problemáticas comunitarias.</v>
      </c>
      <c r="E45" s="1018" t="str">
        <f ca="1">IF(ISBLANK(OFFSET('5. Pp (3 años)'!$E$46,INT((ROW()-13)/2),0)),"",OFFSET('5. Pp (3 años)'!$E$46,INT((ROW()-13)/2),0))</f>
        <v>PCPS: Porcentaje de Comités de Paz con seguimiento operativo realizado.</v>
      </c>
      <c r="F45" s="1021" t="str">
        <f ca="1">IF(ISBLANK(OFFSET('5. Pp (3 años)'!$K$46,INT((ROW()-13)/2),0)),"",OFFSET('5. Pp (3 años)'!$K$46,INT((ROW()-13)/2),0))</f>
        <v>Ascendente</v>
      </c>
      <c r="G45" s="1023" t="str">
        <f ca="1">IF(ISBLANK(OFFSET('5. Pp (3 años)'!$H$46,INT((ROW()-13)/2),0)),"",OFFSET('5. Pp (3 años)'!$H$46,INT((ROW()-13)/2),0))</f>
        <v>Trimestral</v>
      </c>
      <c r="H45" s="1002">
        <f ca="1">IF(ISBLANK(OFFSET('9. METAS'!$K$20,INT((ROW()-13)/2),0)),"",OFFSET('9. METAS'!$K$20,INT((ROW()-13)/2),0))</f>
        <v>468</v>
      </c>
      <c r="I45" s="1004"/>
      <c r="J45" s="244">
        <f ca="1">IF(MOD(ROW()-13,2)=0,IF(ISBLANK(OFFSET('11. SEGUIMIENTO 2026'!$N$14,INT((ROW()-13)/2),0)),"",OFFSET('11. SEGUIMIENTO 2026'!$N$14,INT((ROW()-13)/2),0)),IF(ISBLANK(OFFSET('9. METAS'!$Q$20,INT((ROW()-14)/2),0)),"",OFFSET('9. METAS'!$Q$20,INT((ROW()-14)/2),0)))</f>
        <v>174</v>
      </c>
      <c r="K45" s="245" t="str">
        <f ca="1">IF(MOD(ROW()-13,2)=0,IF(ISBLANK(OFFSET('11. SEGUIMIENTO 2026'!$O$14,INT((ROW()-13)/2),0)),"",OFFSET('11. SEGUIMIENTO 2026'!$O$14,INT((ROW()-13)/2),0)),IF(ISBLANK(OFFSET('9. METAS'!$R$20,INT((ROW()-14)/2),0)),"",OFFSET('9. METAS'!$R$20,INT((ROW()-14)/2),0)))</f>
        <v/>
      </c>
      <c r="L45" s="245" t="str">
        <f ca="1">IF(MOD(ROW()-13,2)=0,IF(ISBLANK(OFFSET('11. SEGUIMIENTO 2026'!$P$14,INT((ROW()-13)/2),0)),"",OFFSET('11. SEGUIMIENTO 2026'!$P$14,INT((ROW()-13)/2),0)),IF(ISBLANK(OFFSET('9. METAS'!$S$20,INT((ROW()-14)/2),0)),"",OFFSET('9. METAS'!$S$20,INT((ROW()-14)/2),0)))</f>
        <v/>
      </c>
      <c r="M45" s="246" t="str">
        <f ca="1">IF(MOD(ROW()-13,2)=0,IF(ISBLANK(OFFSET('11. SEGUIMIENTO 2026'!$Q$14,INT((ROW()-13)/2),0)),"",OFFSET('11. SEGUIMIENTO 2026'!$Q$14,INT((ROW()-13)/2),0)),IF(ISBLANK(OFFSET('9. METAS'!$T$20,INT((ROW()-14)/2),0)),"",OFFSET('9. METAS'!$T$20,INT((ROW()-14)/2),0)))</f>
        <v/>
      </c>
      <c r="N45" s="1006">
        <f t="shared" ref="N45" ca="1" si="28">IFERROR(J45/J46,"ND")</f>
        <v>2.1481481481481484</v>
      </c>
      <c r="O45" s="1008" t="str">
        <f t="shared" ref="O45" ca="1" si="29">IFERROR(((J45+K45+L45+M45)/H45),"ND")</f>
        <v>ND</v>
      </c>
      <c r="P45" s="1010"/>
    </row>
    <row r="46" spans="3:16">
      <c r="C46" s="1025"/>
      <c r="D46" s="1018"/>
      <c r="E46" s="1018"/>
      <c r="F46" s="1021"/>
      <c r="G46" s="1023"/>
      <c r="H46" s="1002"/>
      <c r="I46" s="1012"/>
      <c r="J46" s="244">
        <f ca="1">IF(MOD(ROW()-13,2)=0,IF(ISBLANK(OFFSET('11. SEGUIMIENTO 2026'!$N$14,INT((ROW()-13)/2),0)),"",OFFSET('11. SEGUIMIENTO 2026'!$N$14,INT((ROW()-13)/2),0)),IF(ISBLANK(OFFSET('9. METAS'!$Q$20,INT((ROW()-14)/2),0)),"",OFFSET('9. METAS'!$Q$20,INT((ROW()-14)/2),0)))</f>
        <v>81</v>
      </c>
      <c r="K46" s="245">
        <f ca="1">IF(MOD(ROW()-13,2)=0,IF(ISBLANK(OFFSET('11. SEGUIMIENTO 2026'!$O$14,INT((ROW()-13)/2),0)),"",OFFSET('11. SEGUIMIENTO 2026'!$O$14,INT((ROW()-13)/2),0)),IF(ISBLANK(OFFSET('9. METAS'!$R$20,INT((ROW()-14)/2),0)),"",OFFSET('9. METAS'!$R$20,INT((ROW()-14)/2),0)))</f>
        <v>130</v>
      </c>
      <c r="L46" s="245">
        <f ca="1">IF(MOD(ROW()-13,2)=0,IF(ISBLANK(OFFSET('11. SEGUIMIENTO 2026'!$P$14,INT((ROW()-13)/2),0)),"",OFFSET('11. SEGUIMIENTO 2026'!$P$14,INT((ROW()-13)/2),0)),IF(ISBLANK(OFFSET('9. METAS'!$S$20,INT((ROW()-14)/2),0)),"",OFFSET('9. METAS'!$S$20,INT((ROW()-14)/2),0)))</f>
        <v>129</v>
      </c>
      <c r="M46" s="246">
        <f ca="1">IF(MOD(ROW()-13,2)=0,IF(ISBLANK(OFFSET('11. SEGUIMIENTO 2026'!$Q$14,INT((ROW()-13)/2),0)),"",OFFSET('11. SEGUIMIENTO 2026'!$Q$14,INT((ROW()-13)/2),0)),IF(ISBLANK(OFFSET('9. METAS'!$T$20,INT((ROW()-14)/2),0)),"",OFFSET('9. METAS'!$T$20,INT((ROW()-14)/2),0)))</f>
        <v>128</v>
      </c>
      <c r="N46" s="1013"/>
      <c r="O46" s="1014"/>
      <c r="P46" s="1015"/>
    </row>
    <row r="47" spans="3:16">
      <c r="C47" s="1016" t="str">
        <f ca="1">IF(ISBLANK(OFFSET('5. Pp (3 años)'!$C$46,INT((ROW()-13)/2),0)),"",OFFSET('5. Pp (3 años)'!$C$46,INT((ROW()-13)/2),0))</f>
        <v>Actividad</v>
      </c>
      <c r="D47" s="1018" t="str">
        <f ca="1">IF(ISBLANK(OFFSET('5. Pp (3 años)'!$D$46,INT((ROW()-13)/2),0)),"",OFFSET('5. Pp (3 años)'!$D$46,INT((ROW()-13)/2),0))</f>
        <v/>
      </c>
      <c r="E47" s="1018" t="str">
        <f ca="1">IF(ISBLANK(OFFSET('5. Pp (3 años)'!$E$46,INT((ROW()-13)/2),0)),"",OFFSET('5. Pp (3 años)'!$E$46,INT((ROW()-13)/2),0))</f>
        <v/>
      </c>
      <c r="F47" s="1021" t="str">
        <f ca="1">IF(ISBLANK(OFFSET('5. Pp (3 años)'!$K$46,INT((ROW()-13)/2),0)),"",OFFSET('5. Pp (3 años)'!$K$46,INT((ROW()-13)/2),0))</f>
        <v/>
      </c>
      <c r="G47" s="1023" t="str">
        <f ca="1">IF(ISBLANK(OFFSET('5. Pp (3 años)'!$H$46,INT((ROW()-13)/2),0)),"",OFFSET('5. Pp (3 años)'!$H$46,INT((ROW()-13)/2),0))</f>
        <v/>
      </c>
      <c r="H47" s="1002" t="str">
        <f ca="1">IF(ISBLANK(OFFSET('9. METAS'!$K$20,INT((ROW()-13)/2),0)),"",OFFSET('9. METAS'!$K$20,INT((ROW()-13)/2),0))</f>
        <v/>
      </c>
      <c r="I47" s="1004"/>
      <c r="J47" s="244" t="str">
        <f ca="1">IF(MOD(ROW()-13,2)=0,IF(ISBLANK(OFFSET('11. SEGUIMIENTO 2026'!$N$14,INT((ROW()-13)/2),0)),"",OFFSET('11. SEGUIMIENTO 2026'!$N$14,INT((ROW()-13)/2),0)),IF(ISBLANK(OFFSET('9. METAS'!$Q$20,INT((ROW()-14)/2),0)),"",OFFSET('9. METAS'!$Q$20,INT((ROW()-14)/2),0)))</f>
        <v/>
      </c>
      <c r="K47" s="245" t="str">
        <f ca="1">IF(MOD(ROW()-13,2)=0,IF(ISBLANK(OFFSET('11. SEGUIMIENTO 2026'!$O$14,INT((ROW()-13)/2),0)),"",OFFSET('11. SEGUIMIENTO 2026'!$O$14,INT((ROW()-13)/2),0)),IF(ISBLANK(OFFSET('9. METAS'!$R$20,INT((ROW()-14)/2),0)),"",OFFSET('9. METAS'!$R$20,INT((ROW()-14)/2),0)))</f>
        <v/>
      </c>
      <c r="L47" s="245" t="str">
        <f ca="1">IF(MOD(ROW()-13,2)=0,IF(ISBLANK(OFFSET('11. SEGUIMIENTO 2026'!$P$14,INT((ROW()-13)/2),0)),"",OFFSET('11. SEGUIMIENTO 2026'!$P$14,INT((ROW()-13)/2),0)),IF(ISBLANK(OFFSET('9. METAS'!$S$20,INT((ROW()-14)/2),0)),"",OFFSET('9. METAS'!$S$20,INT((ROW()-14)/2),0)))</f>
        <v/>
      </c>
      <c r="M47" s="246" t="str">
        <f ca="1">IF(MOD(ROW()-13,2)=0,IF(ISBLANK(OFFSET('11. SEGUIMIENTO 2026'!$Q$14,INT((ROW()-13)/2),0)),"",OFFSET('11. SEGUIMIENTO 2026'!$Q$14,INT((ROW()-13)/2),0)),IF(ISBLANK(OFFSET('9. METAS'!$T$20,INT((ROW()-14)/2),0)),"",OFFSET('9. METAS'!$T$20,INT((ROW()-14)/2),0)))</f>
        <v/>
      </c>
      <c r="N47" s="1006" t="str">
        <f t="shared" ref="N47" ca="1" si="30">IFERROR(J47/J48,"ND")</f>
        <v>ND</v>
      </c>
      <c r="O47" s="1008" t="str">
        <f t="shared" ref="O47" ca="1" si="31">IFERROR(((J47+K47+L47+M47)/H47),"ND")</f>
        <v>ND</v>
      </c>
      <c r="P47" s="1010"/>
    </row>
    <row r="48" spans="3:16">
      <c r="C48" s="1025"/>
      <c r="D48" s="1018"/>
      <c r="E48" s="1018"/>
      <c r="F48" s="1021"/>
      <c r="G48" s="1023"/>
      <c r="H48" s="1002"/>
      <c r="I48" s="1012"/>
      <c r="J48" s="244" t="str">
        <f ca="1">IF(MOD(ROW()-13,2)=0,IF(ISBLANK(OFFSET('11. SEGUIMIENTO 2026'!$N$14,INT((ROW()-13)/2),0)),"",OFFSET('11. SEGUIMIENTO 2026'!$N$14,INT((ROW()-13)/2),0)),IF(ISBLANK(OFFSET('9. METAS'!$Q$20,INT((ROW()-14)/2),0)),"",OFFSET('9. METAS'!$Q$20,INT((ROW()-14)/2),0)))</f>
        <v/>
      </c>
      <c r="K48" s="245" t="str">
        <f ca="1">IF(MOD(ROW()-13,2)=0,IF(ISBLANK(OFFSET('11. SEGUIMIENTO 2026'!$O$14,INT((ROW()-13)/2),0)),"",OFFSET('11. SEGUIMIENTO 2026'!$O$14,INT((ROW()-13)/2),0)),IF(ISBLANK(OFFSET('9. METAS'!$R$20,INT((ROW()-14)/2),0)),"",OFFSET('9. METAS'!$R$20,INT((ROW()-14)/2),0)))</f>
        <v/>
      </c>
      <c r="L48" s="245" t="str">
        <f ca="1">IF(MOD(ROW()-13,2)=0,IF(ISBLANK(OFFSET('11. SEGUIMIENTO 2026'!$P$14,INT((ROW()-13)/2),0)),"",OFFSET('11. SEGUIMIENTO 2026'!$P$14,INT((ROW()-13)/2),0)),IF(ISBLANK(OFFSET('9. METAS'!$S$20,INT((ROW()-14)/2),0)),"",OFFSET('9. METAS'!$S$20,INT((ROW()-14)/2),0)))</f>
        <v/>
      </c>
      <c r="M48" s="246" t="str">
        <f ca="1">IF(MOD(ROW()-13,2)=0,IF(ISBLANK(OFFSET('11. SEGUIMIENTO 2026'!$Q$14,INT((ROW()-13)/2),0)),"",OFFSET('11. SEGUIMIENTO 2026'!$Q$14,INT((ROW()-13)/2),0)),IF(ISBLANK(OFFSET('9. METAS'!$T$20,INT((ROW()-14)/2),0)),"",OFFSET('9. METAS'!$T$20,INT((ROW()-14)/2),0)))</f>
        <v/>
      </c>
      <c r="N48" s="1013"/>
      <c r="O48" s="1014"/>
      <c r="P48" s="1015"/>
    </row>
    <row r="49" spans="3:16">
      <c r="C49" s="1016" t="str">
        <f ca="1">IF(ISBLANK(OFFSET('5. Pp (3 años)'!$C$46,INT((ROW()-13)/2),0)),"",OFFSET('5. Pp (3 años)'!$C$46,INT((ROW()-13)/2),0))</f>
        <v>Actividad</v>
      </c>
      <c r="D49" s="1018" t="str">
        <f ca="1">IF(ISBLANK(OFFSET('5. Pp (3 años)'!$D$46,INT((ROW()-13)/2),0)),"",OFFSET('5. Pp (3 años)'!$D$46,INT((ROW()-13)/2),0))</f>
        <v/>
      </c>
      <c r="E49" s="1018" t="str">
        <f ca="1">IF(ISBLANK(OFFSET('5. Pp (3 años)'!$E$46,INT((ROW()-13)/2),0)),"",OFFSET('5. Pp (3 años)'!$E$46,INT((ROW()-13)/2),0))</f>
        <v/>
      </c>
      <c r="F49" s="1021" t="str">
        <f ca="1">IF(ISBLANK(OFFSET('5. Pp (3 años)'!$K$46,INT((ROW()-13)/2),0)),"",OFFSET('5. Pp (3 años)'!$K$46,INT((ROW()-13)/2),0))</f>
        <v/>
      </c>
      <c r="G49" s="1023" t="str">
        <f ca="1">IF(ISBLANK(OFFSET('5. Pp (3 años)'!$H$46,INT((ROW()-13)/2),0)),"",OFFSET('5. Pp (3 años)'!$H$46,INT((ROW()-13)/2),0))</f>
        <v/>
      </c>
      <c r="H49" s="1002" t="str">
        <f ca="1">IF(ISBLANK(OFFSET('9. METAS'!$K$20,INT((ROW()-13)/2),0)),"",OFFSET('9. METAS'!$K$20,INT((ROW()-13)/2),0))</f>
        <v/>
      </c>
      <c r="I49" s="1004"/>
      <c r="J49" s="244" t="str">
        <f ca="1">IF(MOD(ROW()-13,2)=0,IF(ISBLANK(OFFSET('11. SEGUIMIENTO 2026'!$N$14,INT((ROW()-13)/2),0)),"",OFFSET('11. SEGUIMIENTO 2026'!$N$14,INT((ROW()-13)/2),0)),IF(ISBLANK(OFFSET('9. METAS'!$Q$20,INT((ROW()-14)/2),0)),"",OFFSET('9. METAS'!$Q$20,INT((ROW()-14)/2),0)))</f>
        <v/>
      </c>
      <c r="K49" s="245" t="str">
        <f ca="1">IF(MOD(ROW()-13,2)=0,IF(ISBLANK(OFFSET('11. SEGUIMIENTO 2026'!$O$14,INT((ROW()-13)/2),0)),"",OFFSET('11. SEGUIMIENTO 2026'!$O$14,INT((ROW()-13)/2),0)),IF(ISBLANK(OFFSET('9. METAS'!$R$20,INT((ROW()-14)/2),0)),"",OFFSET('9. METAS'!$R$20,INT((ROW()-14)/2),0)))</f>
        <v/>
      </c>
      <c r="L49" s="245" t="str">
        <f ca="1">IF(MOD(ROW()-13,2)=0,IF(ISBLANK(OFFSET('11. SEGUIMIENTO 2026'!$P$14,INT((ROW()-13)/2),0)),"",OFFSET('11. SEGUIMIENTO 2026'!$P$14,INT((ROW()-13)/2),0)),IF(ISBLANK(OFFSET('9. METAS'!$S$20,INT((ROW()-14)/2),0)),"",OFFSET('9. METAS'!$S$20,INT((ROW()-14)/2),0)))</f>
        <v/>
      </c>
      <c r="M49" s="246" t="str">
        <f ca="1">IF(MOD(ROW()-13,2)=0,IF(ISBLANK(OFFSET('11. SEGUIMIENTO 2026'!$Q$14,INT((ROW()-13)/2),0)),"",OFFSET('11. SEGUIMIENTO 2026'!$Q$14,INT((ROW()-13)/2),0)),IF(ISBLANK(OFFSET('9. METAS'!$T$20,INT((ROW()-14)/2),0)),"",OFFSET('9. METAS'!$T$20,INT((ROW()-14)/2),0)))</f>
        <v/>
      </c>
      <c r="N49" s="1006" t="str">
        <f t="shared" ref="N49" ca="1" si="32">IFERROR(J49/J50,"ND")</f>
        <v>ND</v>
      </c>
      <c r="O49" s="1008" t="str">
        <f t="shared" ref="O49" ca="1" si="33">IFERROR(((J49+K49+L49+M49)/H49),"ND")</f>
        <v>ND</v>
      </c>
      <c r="P49" s="1010"/>
    </row>
    <row r="50" spans="3:16">
      <c r="C50" s="1025"/>
      <c r="D50" s="1018"/>
      <c r="E50" s="1018"/>
      <c r="F50" s="1021"/>
      <c r="G50" s="1023"/>
      <c r="H50" s="1002"/>
      <c r="I50" s="1012"/>
      <c r="J50" s="244" t="str">
        <f ca="1">IF(MOD(ROW()-13,2)=0,IF(ISBLANK(OFFSET('11. SEGUIMIENTO 2026'!$N$14,INT((ROW()-13)/2),0)),"",OFFSET('11. SEGUIMIENTO 2026'!$N$14,INT((ROW()-13)/2),0)),IF(ISBLANK(OFFSET('9. METAS'!$Q$20,INT((ROW()-14)/2),0)),"",OFFSET('9. METAS'!$Q$20,INT((ROW()-14)/2),0)))</f>
        <v/>
      </c>
      <c r="K50" s="245" t="str">
        <f ca="1">IF(MOD(ROW()-13,2)=0,IF(ISBLANK(OFFSET('11. SEGUIMIENTO 2026'!$O$14,INT((ROW()-13)/2),0)),"",OFFSET('11. SEGUIMIENTO 2026'!$O$14,INT((ROW()-13)/2),0)),IF(ISBLANK(OFFSET('9. METAS'!$R$20,INT((ROW()-14)/2),0)),"",OFFSET('9. METAS'!$R$20,INT((ROW()-14)/2),0)))</f>
        <v/>
      </c>
      <c r="L50" s="245" t="str">
        <f ca="1">IF(MOD(ROW()-13,2)=0,IF(ISBLANK(OFFSET('11. SEGUIMIENTO 2026'!$P$14,INT((ROW()-13)/2),0)),"",OFFSET('11. SEGUIMIENTO 2026'!$P$14,INT((ROW()-13)/2),0)),IF(ISBLANK(OFFSET('9. METAS'!$S$20,INT((ROW()-14)/2),0)),"",OFFSET('9. METAS'!$S$20,INT((ROW()-14)/2),0)))</f>
        <v/>
      </c>
      <c r="M50" s="246" t="str">
        <f ca="1">IF(MOD(ROW()-13,2)=0,IF(ISBLANK(OFFSET('11. SEGUIMIENTO 2026'!$Q$14,INT((ROW()-13)/2),0)),"",OFFSET('11. SEGUIMIENTO 2026'!$Q$14,INT((ROW()-13)/2),0)),IF(ISBLANK(OFFSET('9. METAS'!$T$20,INT((ROW()-14)/2),0)),"",OFFSET('9. METAS'!$T$20,INT((ROW()-14)/2),0)))</f>
        <v/>
      </c>
      <c r="N50" s="1013"/>
      <c r="O50" s="1014"/>
      <c r="P50" s="1015"/>
    </row>
    <row r="51" spans="3:16">
      <c r="C51" s="1016" t="str">
        <f ca="1">IF(ISBLANK(OFFSET('5. Pp (3 años)'!$C$46,INT((ROW()-13)/2),0)),"",OFFSET('5. Pp (3 años)'!$C$46,INT((ROW()-13)/2),0))</f>
        <v>Actividad</v>
      </c>
      <c r="D51" s="1018" t="str">
        <f ca="1">IF(ISBLANK(OFFSET('5. Pp (3 años)'!$D$46,INT((ROW()-13)/2),0)),"",OFFSET('5. Pp (3 años)'!$D$46,INT((ROW()-13)/2),0))</f>
        <v/>
      </c>
      <c r="E51" s="1018" t="str">
        <f ca="1">IF(ISBLANK(OFFSET('5. Pp (3 años)'!$E$46,INT((ROW()-13)/2),0)),"",OFFSET('5. Pp (3 años)'!$E$46,INT((ROW()-13)/2),0))</f>
        <v/>
      </c>
      <c r="F51" s="1021" t="str">
        <f ca="1">IF(ISBLANK(OFFSET('5. Pp (3 años)'!$K$46,INT((ROW()-13)/2),0)),"",OFFSET('5. Pp (3 años)'!$K$46,INT((ROW()-13)/2),0))</f>
        <v/>
      </c>
      <c r="G51" s="1023" t="str">
        <f ca="1">IF(ISBLANK(OFFSET('5. Pp (3 años)'!$H$46,INT((ROW()-13)/2),0)),"",OFFSET('5. Pp (3 años)'!$H$46,INT((ROW()-13)/2),0))</f>
        <v/>
      </c>
      <c r="H51" s="1002" t="str">
        <f ca="1">IF(ISBLANK(OFFSET('9. METAS'!$K$20,INT((ROW()-13)/2),0)),"",OFFSET('9. METAS'!$K$20,INT((ROW()-13)/2),0))</f>
        <v/>
      </c>
      <c r="I51" s="1004"/>
      <c r="J51" s="244" t="str">
        <f ca="1">IF(MOD(ROW()-13,2)=0,IF(ISBLANK(OFFSET('11. SEGUIMIENTO 2026'!$N$14,INT((ROW()-13)/2),0)),"",OFFSET('11. SEGUIMIENTO 2026'!$N$14,INT((ROW()-13)/2),0)),IF(ISBLANK(OFFSET('9. METAS'!$Q$20,INT((ROW()-14)/2),0)),"",OFFSET('9. METAS'!$Q$20,INT((ROW()-14)/2),0)))</f>
        <v/>
      </c>
      <c r="K51" s="245" t="str">
        <f ca="1">IF(MOD(ROW()-13,2)=0,IF(ISBLANK(OFFSET('11. SEGUIMIENTO 2026'!$O$14,INT((ROW()-13)/2),0)),"",OFFSET('11. SEGUIMIENTO 2026'!$O$14,INT((ROW()-13)/2),0)),IF(ISBLANK(OFFSET('9. METAS'!$R$20,INT((ROW()-14)/2),0)),"",OFFSET('9. METAS'!$R$20,INT((ROW()-14)/2),0)))</f>
        <v/>
      </c>
      <c r="L51" s="245" t="str">
        <f ca="1">IF(MOD(ROW()-13,2)=0,IF(ISBLANK(OFFSET('11. SEGUIMIENTO 2026'!$P$14,INT((ROW()-13)/2),0)),"",OFFSET('11. SEGUIMIENTO 2026'!$P$14,INT((ROW()-13)/2),0)),IF(ISBLANK(OFFSET('9. METAS'!$S$20,INT((ROW()-14)/2),0)),"",OFFSET('9. METAS'!$S$20,INT((ROW()-14)/2),0)))</f>
        <v/>
      </c>
      <c r="M51" s="246" t="str">
        <f ca="1">IF(MOD(ROW()-13,2)=0,IF(ISBLANK(OFFSET('11. SEGUIMIENTO 2026'!$Q$14,INT((ROW()-13)/2),0)),"",OFFSET('11. SEGUIMIENTO 2026'!$Q$14,INT((ROW()-13)/2),0)),IF(ISBLANK(OFFSET('9. METAS'!$T$20,INT((ROW()-14)/2),0)),"",OFFSET('9. METAS'!$T$20,INT((ROW()-14)/2),0)))</f>
        <v/>
      </c>
      <c r="N51" s="1006" t="str">
        <f t="shared" ref="N51" ca="1" si="34">IFERROR(J51/J52,"ND")</f>
        <v>ND</v>
      </c>
      <c r="O51" s="1008" t="str">
        <f t="shared" ref="O51" ca="1" si="35">IFERROR(((J51+K51+L51+M51)/H51),"ND")</f>
        <v>ND</v>
      </c>
      <c r="P51" s="1010"/>
    </row>
    <row r="52" spans="3:16">
      <c r="C52" s="1025"/>
      <c r="D52" s="1018"/>
      <c r="E52" s="1018"/>
      <c r="F52" s="1021"/>
      <c r="G52" s="1023"/>
      <c r="H52" s="1002"/>
      <c r="I52" s="1012"/>
      <c r="J52" s="244" t="str">
        <f ca="1">IF(MOD(ROW()-13,2)=0,IF(ISBLANK(OFFSET('11. SEGUIMIENTO 2026'!$N$14,INT((ROW()-13)/2),0)),"",OFFSET('11. SEGUIMIENTO 2026'!$N$14,INT((ROW()-13)/2),0)),IF(ISBLANK(OFFSET('9. METAS'!$Q$20,INT((ROW()-14)/2),0)),"",OFFSET('9. METAS'!$Q$20,INT((ROW()-14)/2),0)))</f>
        <v/>
      </c>
      <c r="K52" s="245" t="str">
        <f ca="1">IF(MOD(ROW()-13,2)=0,IF(ISBLANK(OFFSET('11. SEGUIMIENTO 2026'!$O$14,INT((ROW()-13)/2),0)),"",OFFSET('11. SEGUIMIENTO 2026'!$O$14,INT((ROW()-13)/2),0)),IF(ISBLANK(OFFSET('9. METAS'!$R$20,INT((ROW()-14)/2),0)),"",OFFSET('9. METAS'!$R$20,INT((ROW()-14)/2),0)))</f>
        <v/>
      </c>
      <c r="L52" s="245" t="str">
        <f ca="1">IF(MOD(ROW()-13,2)=0,IF(ISBLANK(OFFSET('11. SEGUIMIENTO 2026'!$P$14,INT((ROW()-13)/2),0)),"",OFFSET('11. SEGUIMIENTO 2026'!$P$14,INT((ROW()-13)/2),0)),IF(ISBLANK(OFFSET('9. METAS'!$S$20,INT((ROW()-14)/2),0)),"",OFFSET('9. METAS'!$S$20,INT((ROW()-14)/2),0)))</f>
        <v/>
      </c>
      <c r="M52" s="246" t="str">
        <f ca="1">IF(MOD(ROW()-13,2)=0,IF(ISBLANK(OFFSET('11. SEGUIMIENTO 2026'!$Q$14,INT((ROW()-13)/2),0)),"",OFFSET('11. SEGUIMIENTO 2026'!$Q$14,INT((ROW()-13)/2),0)),IF(ISBLANK(OFFSET('9. METAS'!$T$20,INT((ROW()-14)/2),0)),"",OFFSET('9. METAS'!$T$20,INT((ROW()-14)/2),0)))</f>
        <v/>
      </c>
      <c r="N52" s="1013"/>
      <c r="O52" s="1014"/>
      <c r="P52" s="1015"/>
    </row>
    <row r="53" spans="3:16">
      <c r="C53" s="1016" t="str">
        <f ca="1">IF(ISBLANK(OFFSET('5. Pp (3 años)'!$C$46,INT((ROW()-13)/2),0)),"",OFFSET('5. Pp (3 años)'!$C$46,INT((ROW()-13)/2),0))</f>
        <v>Actividad</v>
      </c>
      <c r="D53" s="1018" t="str">
        <f ca="1">IF(ISBLANK(OFFSET('5. Pp (3 años)'!$D$46,INT((ROW()-13)/2),0)),"",OFFSET('5. Pp (3 años)'!$D$46,INT((ROW()-13)/2),0))</f>
        <v>4.1.1.1.4 Estrategias de comunicación y convocatoria ciudadana implementadas.</v>
      </c>
      <c r="E53" s="1018" t="str">
        <f ca="1">IF(ISBLANK(OFFSET('5. Pp (3 años)'!$E$46,INT((ROW()-13)/2),0)),"",OFFSET('5. Pp (3 años)'!$E$46,INT((ROW()-13)/2),0))</f>
        <v>PECIE: Porcentaje de estrategias de comunicación institucional ejecutadas.</v>
      </c>
      <c r="F53" s="1021" t="str">
        <f ca="1">IF(ISBLANK(OFFSET('5. Pp (3 años)'!$K$46,INT((ROW()-13)/2),0)),"",OFFSET('5. Pp (3 años)'!$K$46,INT((ROW()-13)/2),0))</f>
        <v>Ascendente</v>
      </c>
      <c r="G53" s="1023" t="str">
        <f ca="1">IF(ISBLANK(OFFSET('5. Pp (3 años)'!$H$46,INT((ROW()-13)/2),0)),"",OFFSET('5. Pp (3 años)'!$H$46,INT((ROW()-13)/2),0))</f>
        <v>Trimestral</v>
      </c>
      <c r="H53" s="1002">
        <f ca="1">IF(ISBLANK(OFFSET('9. METAS'!$K$20,INT((ROW()-13)/2),0)),"",OFFSET('9. METAS'!$K$20,INT((ROW()-13)/2),0))</f>
        <v>100</v>
      </c>
      <c r="I53" s="1004"/>
      <c r="J53" s="244">
        <f ca="1">IF(MOD(ROW()-13,2)=0,IF(ISBLANK(OFFSET('11. SEGUIMIENTO 2026'!$N$14,INT((ROW()-13)/2),0)),"",OFFSET('11. SEGUIMIENTO 2026'!$N$14,INT((ROW()-13)/2),0)),IF(ISBLANK(OFFSET('9. METAS'!$Q$20,INT((ROW()-14)/2),0)),"",OFFSET('9. METAS'!$Q$20,INT((ROW()-14)/2),0)))</f>
        <v>7</v>
      </c>
      <c r="K53" s="245" t="str">
        <f ca="1">IF(MOD(ROW()-13,2)=0,IF(ISBLANK(OFFSET('11. SEGUIMIENTO 2026'!$O$14,INT((ROW()-13)/2),0)),"",OFFSET('11. SEGUIMIENTO 2026'!$O$14,INT((ROW()-13)/2),0)),IF(ISBLANK(OFFSET('9. METAS'!$R$20,INT((ROW()-14)/2),0)),"",OFFSET('9. METAS'!$R$20,INT((ROW()-14)/2),0)))</f>
        <v/>
      </c>
      <c r="L53" s="245" t="str">
        <f ca="1">IF(MOD(ROW()-13,2)=0,IF(ISBLANK(OFFSET('11. SEGUIMIENTO 2026'!$P$14,INT((ROW()-13)/2),0)),"",OFFSET('11. SEGUIMIENTO 2026'!$P$14,INT((ROW()-13)/2),0)),IF(ISBLANK(OFFSET('9. METAS'!$S$20,INT((ROW()-14)/2),0)),"",OFFSET('9. METAS'!$S$20,INT((ROW()-14)/2),0)))</f>
        <v/>
      </c>
      <c r="M53" s="246" t="str">
        <f ca="1">IF(MOD(ROW()-13,2)=0,IF(ISBLANK(OFFSET('11. SEGUIMIENTO 2026'!$Q$14,INT((ROW()-13)/2),0)),"",OFFSET('11. SEGUIMIENTO 2026'!$Q$14,INT((ROW()-13)/2),0)),IF(ISBLANK(OFFSET('9. METAS'!$T$20,INT((ROW()-14)/2),0)),"",OFFSET('9. METAS'!$T$20,INT((ROW()-14)/2),0)))</f>
        <v/>
      </c>
      <c r="N53" s="1006">
        <f t="shared" ref="N53" ca="1" si="36">IFERROR(J53/J54,"ND")</f>
        <v>0.28000000000000003</v>
      </c>
      <c r="O53" s="1008" t="str">
        <f t="shared" ref="O53" ca="1" si="37">IFERROR(((J53+K53+L53+M53)/H53),"ND")</f>
        <v>ND</v>
      </c>
      <c r="P53" s="1010"/>
    </row>
    <row r="54" spans="3:16">
      <c r="C54" s="1025"/>
      <c r="D54" s="1018"/>
      <c r="E54" s="1018"/>
      <c r="F54" s="1021"/>
      <c r="G54" s="1023"/>
      <c r="H54" s="1002"/>
      <c r="I54" s="1012"/>
      <c r="J54" s="244">
        <f ca="1">IF(MOD(ROW()-13,2)=0,IF(ISBLANK(OFFSET('11. SEGUIMIENTO 2026'!$N$14,INT((ROW()-13)/2),0)),"",OFFSET('11. SEGUIMIENTO 2026'!$N$14,INT((ROW()-13)/2),0)),IF(ISBLANK(OFFSET('9. METAS'!$Q$20,INT((ROW()-14)/2),0)),"",OFFSET('9. METAS'!$Q$20,INT((ROW()-14)/2),0)))</f>
        <v>25</v>
      </c>
      <c r="K54" s="245">
        <f ca="1">IF(MOD(ROW()-13,2)=0,IF(ISBLANK(OFFSET('11. SEGUIMIENTO 2026'!$O$14,INT((ROW()-13)/2),0)),"",OFFSET('11. SEGUIMIENTO 2026'!$O$14,INT((ROW()-13)/2),0)),IF(ISBLANK(OFFSET('9. METAS'!$R$20,INT((ROW()-14)/2),0)),"",OFFSET('9. METAS'!$R$20,INT((ROW()-14)/2),0)))</f>
        <v>25</v>
      </c>
      <c r="L54" s="245">
        <f ca="1">IF(MOD(ROW()-13,2)=0,IF(ISBLANK(OFFSET('11. SEGUIMIENTO 2026'!$P$14,INT((ROW()-13)/2),0)),"",OFFSET('11. SEGUIMIENTO 2026'!$P$14,INT((ROW()-13)/2),0)),IF(ISBLANK(OFFSET('9. METAS'!$S$20,INT((ROW()-14)/2),0)),"",OFFSET('9. METAS'!$S$20,INT((ROW()-14)/2),0)))</f>
        <v>25</v>
      </c>
      <c r="M54" s="246">
        <f ca="1">IF(MOD(ROW()-13,2)=0,IF(ISBLANK(OFFSET('11. SEGUIMIENTO 2026'!$Q$14,INT((ROW()-13)/2),0)),"",OFFSET('11. SEGUIMIENTO 2026'!$Q$14,INT((ROW()-13)/2),0)),IF(ISBLANK(OFFSET('9. METAS'!$T$20,INT((ROW()-14)/2),0)),"",OFFSET('9. METAS'!$T$20,INT((ROW()-14)/2),0)))</f>
        <v>25</v>
      </c>
      <c r="N54" s="1013"/>
      <c r="O54" s="1014"/>
      <c r="P54" s="1015"/>
    </row>
    <row r="55" spans="3:16">
      <c r="C55" s="1016" t="str">
        <f ca="1">IF(ISBLANK(OFFSET('5. Pp (3 años)'!$C$46,INT((ROW()-13)/2),0)),"",OFFSET('5. Pp (3 años)'!$C$46,INT((ROW()-13)/2),0))</f>
        <v>Actividad</v>
      </c>
      <c r="D55" s="1018" t="str">
        <f ca="1">IF(ISBLANK(OFFSET('5. Pp (3 años)'!$D$46,INT((ROW()-13)/2),0)),"",OFFSET('5. Pp (3 años)'!$D$46,INT((ROW()-13)/2),0))</f>
        <v>4.1.1.1.4.1 Gestión de medios de difusión y convocatoria para programas de bienestar social.</v>
      </c>
      <c r="E55" s="1018" t="str">
        <f ca="1">IF(ISBLANK(OFFSET('5. Pp (3 años)'!$E$46,INT((ROW()-13)/2),0)),"",OFFSET('5. Pp (3 años)'!$E$46,INT((ROW()-13)/2),0))</f>
        <v>PADCC: Porcentaje de acciones de difusión y convocatoria ciudadana realizadas.</v>
      </c>
      <c r="F55" s="1021" t="str">
        <f ca="1">IF(ISBLANK(OFFSET('5. Pp (3 años)'!$K$46,INT((ROW()-13)/2),0)),"",OFFSET('5. Pp (3 años)'!$K$46,INT((ROW()-13)/2),0))</f>
        <v>Ascendente</v>
      </c>
      <c r="G55" s="1023" t="str">
        <f ca="1">IF(ISBLANK(OFFSET('5. Pp (3 años)'!$H$46,INT((ROW()-13)/2),0)),"",OFFSET('5. Pp (3 años)'!$H$46,INT((ROW()-13)/2),0))</f>
        <v>Trimestral</v>
      </c>
      <c r="H55" s="1002">
        <f ca="1">IF(ISBLANK(OFFSET('9. METAS'!$K$20,INT((ROW()-13)/2),0)),"",OFFSET('9. METAS'!$K$20,INT((ROW()-13)/2),0))</f>
        <v>232</v>
      </c>
      <c r="I55" s="1004"/>
      <c r="J55" s="244">
        <f ca="1">IF(MOD(ROW()-13,2)=0,IF(ISBLANK(OFFSET('11. SEGUIMIENTO 2026'!$N$14,INT((ROW()-13)/2),0)),"",OFFSET('11. SEGUIMIENTO 2026'!$N$14,INT((ROW()-13)/2),0)),IF(ISBLANK(OFFSET('9. METAS'!$Q$20,INT((ROW()-14)/2),0)),"",OFFSET('9. METAS'!$Q$20,INT((ROW()-14)/2),0)))</f>
        <v>12</v>
      </c>
      <c r="K55" s="245" t="str">
        <f ca="1">IF(MOD(ROW()-13,2)=0,IF(ISBLANK(OFFSET('11. SEGUIMIENTO 2026'!$O$14,INT((ROW()-13)/2),0)),"",OFFSET('11. SEGUIMIENTO 2026'!$O$14,INT((ROW()-13)/2),0)),IF(ISBLANK(OFFSET('9. METAS'!$R$20,INT((ROW()-14)/2),0)),"",OFFSET('9. METAS'!$R$20,INT((ROW()-14)/2),0)))</f>
        <v/>
      </c>
      <c r="L55" s="245" t="str">
        <f ca="1">IF(MOD(ROW()-13,2)=0,IF(ISBLANK(OFFSET('11. SEGUIMIENTO 2026'!$P$14,INT((ROW()-13)/2),0)),"",OFFSET('11. SEGUIMIENTO 2026'!$P$14,INT((ROW()-13)/2),0)),IF(ISBLANK(OFFSET('9. METAS'!$S$20,INT((ROW()-14)/2),0)),"",OFFSET('9. METAS'!$S$20,INT((ROW()-14)/2),0)))</f>
        <v/>
      </c>
      <c r="M55" s="246" t="str">
        <f ca="1">IF(MOD(ROW()-13,2)=0,IF(ISBLANK(OFFSET('11. SEGUIMIENTO 2026'!$Q$14,INT((ROW()-13)/2),0)),"",OFFSET('11. SEGUIMIENTO 2026'!$Q$14,INT((ROW()-13)/2),0)),IF(ISBLANK(OFFSET('9. METAS'!$T$20,INT((ROW()-14)/2),0)),"",OFFSET('9. METAS'!$T$20,INT((ROW()-14)/2),0)))</f>
        <v/>
      </c>
      <c r="N55" s="1006">
        <f t="shared" ref="N55" ca="1" si="38">IFERROR(J55/J56,"ND")</f>
        <v>0.27272727272727271</v>
      </c>
      <c r="O55" s="1008" t="str">
        <f t="shared" ref="O55" ca="1" si="39">IFERROR(((J55+K55+L55+M55)/H55),"ND")</f>
        <v>ND</v>
      </c>
      <c r="P55" s="1010"/>
    </row>
    <row r="56" spans="3:16">
      <c r="C56" s="1025"/>
      <c r="D56" s="1018"/>
      <c r="E56" s="1018"/>
      <c r="F56" s="1021"/>
      <c r="G56" s="1023"/>
      <c r="H56" s="1002"/>
      <c r="I56" s="1012"/>
      <c r="J56" s="244">
        <f ca="1">IF(MOD(ROW()-13,2)=0,IF(ISBLANK(OFFSET('11. SEGUIMIENTO 2026'!$N$14,INT((ROW()-13)/2),0)),"",OFFSET('11. SEGUIMIENTO 2026'!$N$14,INT((ROW()-13)/2),0)),IF(ISBLANK(OFFSET('9. METAS'!$Q$20,INT((ROW()-14)/2),0)),"",OFFSET('9. METAS'!$Q$20,INT((ROW()-14)/2),0)))</f>
        <v>44</v>
      </c>
      <c r="K56" s="245">
        <f ca="1">IF(MOD(ROW()-13,2)=0,IF(ISBLANK(OFFSET('11. SEGUIMIENTO 2026'!$O$14,INT((ROW()-13)/2),0)),"",OFFSET('11. SEGUIMIENTO 2026'!$O$14,INT((ROW()-13)/2),0)),IF(ISBLANK(OFFSET('9. METAS'!$R$20,INT((ROW()-14)/2),0)),"",OFFSET('9. METAS'!$R$20,INT((ROW()-14)/2),0)))</f>
        <v>63</v>
      </c>
      <c r="L56" s="245">
        <f ca="1">IF(MOD(ROW()-13,2)=0,IF(ISBLANK(OFFSET('11. SEGUIMIENTO 2026'!$P$14,INT((ROW()-13)/2),0)),"",OFFSET('11. SEGUIMIENTO 2026'!$P$14,INT((ROW()-13)/2),0)),IF(ISBLANK(OFFSET('9. METAS'!$S$20,INT((ROW()-14)/2),0)),"",OFFSET('9. METAS'!$S$20,INT((ROW()-14)/2),0)))</f>
        <v>57</v>
      </c>
      <c r="M56" s="246">
        <f ca="1">IF(MOD(ROW()-13,2)=0,IF(ISBLANK(OFFSET('11. SEGUIMIENTO 2026'!$Q$14,INT((ROW()-13)/2),0)),"",OFFSET('11. SEGUIMIENTO 2026'!$Q$14,INT((ROW()-13)/2),0)),IF(ISBLANK(OFFSET('9. METAS'!$T$20,INT((ROW()-14)/2),0)),"",OFFSET('9. METAS'!$T$20,INT((ROW()-14)/2),0)))</f>
        <v>68</v>
      </c>
      <c r="N56" s="1013"/>
      <c r="O56" s="1014"/>
      <c r="P56" s="1015"/>
    </row>
    <row r="57" spans="3:16">
      <c r="C57" s="1016" t="str">
        <f ca="1">IF(ISBLANK(OFFSET('5. Pp (3 años)'!$C$46,INT((ROW()-13)/2),0)),"",OFFSET('5. Pp (3 años)'!$C$46,INT((ROW()-13)/2),0))</f>
        <v>Actividad</v>
      </c>
      <c r="D57" s="1018" t="str">
        <f ca="1">IF(ISBLANK(OFFSET('5. Pp (3 años)'!$D$46,INT((ROW()-13)/2),0)),"",OFFSET('5. Pp (3 años)'!$D$46,INT((ROW()-13)/2),0))</f>
        <v/>
      </c>
      <c r="E57" s="1018" t="str">
        <f ca="1">IF(ISBLANK(OFFSET('5. Pp (3 años)'!$E$46,INT((ROW()-13)/2),0)),"",OFFSET('5. Pp (3 años)'!$E$46,INT((ROW()-13)/2),0))</f>
        <v/>
      </c>
      <c r="F57" s="1021" t="str">
        <f ca="1">IF(ISBLANK(OFFSET('5. Pp (3 años)'!$K$46,INT((ROW()-13)/2),0)),"",OFFSET('5. Pp (3 años)'!$K$46,INT((ROW()-13)/2),0))</f>
        <v/>
      </c>
      <c r="G57" s="1023" t="str">
        <f ca="1">IF(ISBLANK(OFFSET('5. Pp (3 años)'!$H$46,INT((ROW()-13)/2),0)),"",OFFSET('5. Pp (3 años)'!$H$46,INT((ROW()-13)/2),0))</f>
        <v/>
      </c>
      <c r="H57" s="1002" t="str">
        <f ca="1">IF(ISBLANK(OFFSET('9. METAS'!$K$20,INT((ROW()-13)/2),0)),"",OFFSET('9. METAS'!$K$20,INT((ROW()-13)/2),0))</f>
        <v/>
      </c>
      <c r="I57" s="1004"/>
      <c r="J57" s="244" t="str">
        <f ca="1">IF(MOD(ROW()-13,2)=0,IF(ISBLANK(OFFSET('11. SEGUIMIENTO 2026'!$N$14,INT((ROW()-13)/2),0)),"",OFFSET('11. SEGUIMIENTO 2026'!$N$14,INT((ROW()-13)/2),0)),IF(ISBLANK(OFFSET('9. METAS'!$Q$20,INT((ROW()-14)/2),0)),"",OFFSET('9. METAS'!$Q$20,INT((ROW()-14)/2),0)))</f>
        <v/>
      </c>
      <c r="K57" s="245" t="str">
        <f ca="1">IF(MOD(ROW()-13,2)=0,IF(ISBLANK(OFFSET('11. SEGUIMIENTO 2026'!$O$14,INT((ROW()-13)/2),0)),"",OFFSET('11. SEGUIMIENTO 2026'!$O$14,INT((ROW()-13)/2),0)),IF(ISBLANK(OFFSET('9. METAS'!$R$20,INT((ROW()-14)/2),0)),"",OFFSET('9. METAS'!$R$20,INT((ROW()-14)/2),0)))</f>
        <v/>
      </c>
      <c r="L57" s="245" t="str">
        <f ca="1">IF(MOD(ROW()-13,2)=0,IF(ISBLANK(OFFSET('11. SEGUIMIENTO 2026'!$P$14,INT((ROW()-13)/2),0)),"",OFFSET('11. SEGUIMIENTO 2026'!$P$14,INT((ROW()-13)/2),0)),IF(ISBLANK(OFFSET('9. METAS'!$S$20,INT((ROW()-14)/2),0)),"",OFFSET('9. METAS'!$S$20,INT((ROW()-14)/2),0)))</f>
        <v/>
      </c>
      <c r="M57" s="246" t="str">
        <f ca="1">IF(MOD(ROW()-13,2)=0,IF(ISBLANK(OFFSET('11. SEGUIMIENTO 2026'!$Q$14,INT((ROW()-13)/2),0)),"",OFFSET('11. SEGUIMIENTO 2026'!$Q$14,INT((ROW()-13)/2),0)),IF(ISBLANK(OFFSET('9. METAS'!$T$20,INT((ROW()-14)/2),0)),"",OFFSET('9. METAS'!$T$20,INT((ROW()-14)/2),0)))</f>
        <v/>
      </c>
      <c r="N57" s="1006" t="str">
        <f t="shared" ref="N57" ca="1" si="40">IFERROR(J57/J58,"ND")</f>
        <v>ND</v>
      </c>
      <c r="O57" s="1008" t="str">
        <f t="shared" ref="O57" ca="1" si="41">IFERROR(((J57+K57+L57+M57)/H57),"ND")</f>
        <v>ND</v>
      </c>
      <c r="P57" s="1010"/>
    </row>
    <row r="58" spans="3:16">
      <c r="C58" s="1025"/>
      <c r="D58" s="1018"/>
      <c r="E58" s="1018"/>
      <c r="F58" s="1021"/>
      <c r="G58" s="1023"/>
      <c r="H58" s="1002"/>
      <c r="I58" s="1012"/>
      <c r="J58" s="244" t="str">
        <f ca="1">IF(MOD(ROW()-13,2)=0,IF(ISBLANK(OFFSET('11. SEGUIMIENTO 2026'!$N$14,INT((ROW()-13)/2),0)),"",OFFSET('11. SEGUIMIENTO 2026'!$N$14,INT((ROW()-13)/2),0)),IF(ISBLANK(OFFSET('9. METAS'!$Q$20,INT((ROW()-14)/2),0)),"",OFFSET('9. METAS'!$Q$20,INT((ROW()-14)/2),0)))</f>
        <v/>
      </c>
      <c r="K58" s="245" t="str">
        <f ca="1">IF(MOD(ROW()-13,2)=0,IF(ISBLANK(OFFSET('11. SEGUIMIENTO 2026'!$O$14,INT((ROW()-13)/2),0)),"",OFFSET('11. SEGUIMIENTO 2026'!$O$14,INT((ROW()-13)/2),0)),IF(ISBLANK(OFFSET('9. METAS'!$R$20,INT((ROW()-14)/2),0)),"",OFFSET('9. METAS'!$R$20,INT((ROW()-14)/2),0)))</f>
        <v/>
      </c>
      <c r="L58" s="245" t="str">
        <f ca="1">IF(MOD(ROW()-13,2)=0,IF(ISBLANK(OFFSET('11. SEGUIMIENTO 2026'!$P$14,INT((ROW()-13)/2),0)),"",OFFSET('11. SEGUIMIENTO 2026'!$P$14,INT((ROW()-13)/2),0)),IF(ISBLANK(OFFSET('9. METAS'!$S$20,INT((ROW()-14)/2),0)),"",OFFSET('9. METAS'!$S$20,INT((ROW()-14)/2),0)))</f>
        <v/>
      </c>
      <c r="M58" s="246" t="str">
        <f ca="1">IF(MOD(ROW()-13,2)=0,IF(ISBLANK(OFFSET('11. SEGUIMIENTO 2026'!$Q$14,INT((ROW()-13)/2),0)),"",OFFSET('11. SEGUIMIENTO 2026'!$Q$14,INT((ROW()-13)/2),0)),IF(ISBLANK(OFFSET('9. METAS'!$T$20,INT((ROW()-14)/2),0)),"",OFFSET('9. METAS'!$T$20,INT((ROW()-14)/2),0)))</f>
        <v/>
      </c>
      <c r="N58" s="1013"/>
      <c r="O58" s="1014"/>
      <c r="P58" s="1015"/>
    </row>
    <row r="59" spans="3:16">
      <c r="C59" s="1016" t="str">
        <f ca="1">IF(ISBLANK(OFFSET('5. Pp (3 años)'!$C$46,INT((ROW()-13)/2),0)),"",OFFSET('5. Pp (3 años)'!$C$46,INT((ROW()-13)/2),0))</f>
        <v>Actividad</v>
      </c>
      <c r="D59" s="1018" t="str">
        <f ca="1">IF(ISBLANK(OFFSET('5. Pp (3 años)'!$D$46,INT((ROW()-13)/2),0)),"",OFFSET('5. Pp (3 años)'!$D$46,INT((ROW()-13)/2),0))</f>
        <v/>
      </c>
      <c r="E59" s="1018" t="str">
        <f ca="1">IF(ISBLANK(OFFSET('5. Pp (3 años)'!$E$46,INT((ROW()-13)/2),0)),"",OFFSET('5. Pp (3 años)'!$E$46,INT((ROW()-13)/2),0))</f>
        <v/>
      </c>
      <c r="F59" s="1021" t="str">
        <f ca="1">IF(ISBLANK(OFFSET('5. Pp (3 años)'!$K$46,INT((ROW()-13)/2),0)),"",OFFSET('5. Pp (3 años)'!$K$46,INT((ROW()-13)/2),0))</f>
        <v/>
      </c>
      <c r="G59" s="1023" t="str">
        <f ca="1">IF(ISBLANK(OFFSET('5. Pp (3 años)'!$H$46,INT((ROW()-13)/2),0)),"",OFFSET('5. Pp (3 años)'!$H$46,INT((ROW()-13)/2),0))</f>
        <v/>
      </c>
      <c r="H59" s="1002" t="str">
        <f ca="1">IF(ISBLANK(OFFSET('9. METAS'!$K$20,INT((ROW()-13)/2),0)),"",OFFSET('9. METAS'!$K$20,INT((ROW()-13)/2),0))</f>
        <v/>
      </c>
      <c r="I59" s="1004"/>
      <c r="J59" s="244" t="str">
        <f ca="1">IF(MOD(ROW()-13,2)=0,IF(ISBLANK(OFFSET('11. SEGUIMIENTO 2026'!$N$14,INT((ROW()-13)/2),0)),"",OFFSET('11. SEGUIMIENTO 2026'!$N$14,INT((ROW()-13)/2),0)),IF(ISBLANK(OFFSET('9. METAS'!$Q$20,INT((ROW()-14)/2),0)),"",OFFSET('9. METAS'!$Q$20,INT((ROW()-14)/2),0)))</f>
        <v/>
      </c>
      <c r="K59" s="245" t="str">
        <f ca="1">IF(MOD(ROW()-13,2)=0,IF(ISBLANK(OFFSET('11. SEGUIMIENTO 2026'!$O$14,INT((ROW()-13)/2),0)),"",OFFSET('11. SEGUIMIENTO 2026'!$O$14,INT((ROW()-13)/2),0)),IF(ISBLANK(OFFSET('9. METAS'!$R$20,INT((ROW()-14)/2),0)),"",OFFSET('9. METAS'!$R$20,INT((ROW()-14)/2),0)))</f>
        <v/>
      </c>
      <c r="L59" s="245" t="str">
        <f ca="1">IF(MOD(ROW()-13,2)=0,IF(ISBLANK(OFFSET('11. SEGUIMIENTO 2026'!$P$14,INT((ROW()-13)/2),0)),"",OFFSET('11. SEGUIMIENTO 2026'!$P$14,INT((ROW()-13)/2),0)),IF(ISBLANK(OFFSET('9. METAS'!$S$20,INT((ROW()-14)/2),0)),"",OFFSET('9. METAS'!$S$20,INT((ROW()-14)/2),0)))</f>
        <v/>
      </c>
      <c r="M59" s="246" t="str">
        <f ca="1">IF(MOD(ROW()-13,2)=0,IF(ISBLANK(OFFSET('11. SEGUIMIENTO 2026'!$Q$14,INT((ROW()-13)/2),0)),"",OFFSET('11. SEGUIMIENTO 2026'!$Q$14,INT((ROW()-13)/2),0)),IF(ISBLANK(OFFSET('9. METAS'!$T$20,INT((ROW()-14)/2),0)),"",OFFSET('9. METAS'!$T$20,INT((ROW()-14)/2),0)))</f>
        <v/>
      </c>
      <c r="N59" s="1006" t="str">
        <f t="shared" ref="N59" ca="1" si="42">IFERROR(J59/J60,"ND")</f>
        <v>ND</v>
      </c>
      <c r="O59" s="1008" t="str">
        <f t="shared" ref="O59" ca="1" si="43">IFERROR(((J59+K59+L59+M59)/H59),"ND")</f>
        <v>ND</v>
      </c>
      <c r="P59" s="1010"/>
    </row>
    <row r="60" spans="3:16">
      <c r="C60" s="1025"/>
      <c r="D60" s="1018"/>
      <c r="E60" s="1018"/>
      <c r="F60" s="1021"/>
      <c r="G60" s="1023"/>
      <c r="H60" s="1002"/>
      <c r="I60" s="1012"/>
      <c r="J60" s="244" t="str">
        <f ca="1">IF(MOD(ROW()-13,2)=0,IF(ISBLANK(OFFSET('11. SEGUIMIENTO 2026'!$N$14,INT((ROW()-13)/2),0)),"",OFFSET('11. SEGUIMIENTO 2026'!$N$14,INT((ROW()-13)/2),0)),IF(ISBLANK(OFFSET('9. METAS'!$Q$20,INT((ROW()-14)/2),0)),"",OFFSET('9. METAS'!$Q$20,INT((ROW()-14)/2),0)))</f>
        <v/>
      </c>
      <c r="K60" s="245" t="str">
        <f ca="1">IF(MOD(ROW()-13,2)=0,IF(ISBLANK(OFFSET('11. SEGUIMIENTO 2026'!$O$14,INT((ROW()-13)/2),0)),"",OFFSET('11. SEGUIMIENTO 2026'!$O$14,INT((ROW()-13)/2),0)),IF(ISBLANK(OFFSET('9. METAS'!$R$20,INT((ROW()-14)/2),0)),"",OFFSET('9. METAS'!$R$20,INT((ROW()-14)/2),0)))</f>
        <v/>
      </c>
      <c r="L60" s="245" t="str">
        <f ca="1">IF(MOD(ROW()-13,2)=0,IF(ISBLANK(OFFSET('11. SEGUIMIENTO 2026'!$P$14,INT((ROW()-13)/2),0)),"",OFFSET('11. SEGUIMIENTO 2026'!$P$14,INT((ROW()-13)/2),0)),IF(ISBLANK(OFFSET('9. METAS'!$S$20,INT((ROW()-14)/2),0)),"",OFFSET('9. METAS'!$S$20,INT((ROW()-14)/2),0)))</f>
        <v/>
      </c>
      <c r="M60" s="246" t="str">
        <f ca="1">IF(MOD(ROW()-13,2)=0,IF(ISBLANK(OFFSET('11. SEGUIMIENTO 2026'!$Q$14,INT((ROW()-13)/2),0)),"",OFFSET('11. SEGUIMIENTO 2026'!$Q$14,INT((ROW()-13)/2),0)),IF(ISBLANK(OFFSET('9. METAS'!$T$20,INT((ROW()-14)/2),0)),"",OFFSET('9. METAS'!$T$20,INT((ROW()-14)/2),0)))</f>
        <v/>
      </c>
      <c r="N60" s="1013"/>
      <c r="O60" s="1014"/>
      <c r="P60" s="1015"/>
    </row>
    <row r="61" spans="3:16">
      <c r="C61" s="1016" t="str">
        <f ca="1">IF(ISBLANK(OFFSET('5. Pp (3 años)'!$C$46,INT((ROW()-13)/2),0)),"",OFFSET('5. Pp (3 años)'!$C$46,INT((ROW()-13)/2),0))</f>
        <v>Actividad</v>
      </c>
      <c r="D61" s="1018" t="str">
        <f ca="1">IF(ISBLANK(OFFSET('5. Pp (3 años)'!$D$46,INT((ROW()-13)/2),0)),"",OFFSET('5. Pp (3 años)'!$D$46,INT((ROW()-13)/2),0))</f>
        <v/>
      </c>
      <c r="E61" s="1018" t="str">
        <f ca="1">IF(ISBLANK(OFFSET('5. Pp (3 años)'!$E$46,INT((ROW()-13)/2),0)),"",OFFSET('5. Pp (3 años)'!$E$46,INT((ROW()-13)/2),0))</f>
        <v/>
      </c>
      <c r="F61" s="1021" t="str">
        <f ca="1">IF(ISBLANK(OFFSET('5. Pp (3 años)'!$K$46,INT((ROW()-13)/2),0)),"",OFFSET('5. Pp (3 años)'!$K$46,INT((ROW()-13)/2),0))</f>
        <v/>
      </c>
      <c r="G61" s="1023" t="str">
        <f ca="1">IF(ISBLANK(OFFSET('5. Pp (3 años)'!$H$46,INT((ROW()-13)/2),0)),"",OFFSET('5. Pp (3 años)'!$H$46,INT((ROW()-13)/2),0))</f>
        <v/>
      </c>
      <c r="H61" s="1002" t="str">
        <f ca="1">IF(ISBLANK(OFFSET('9. METAS'!$K$20,INT((ROW()-13)/2),0)),"",OFFSET('9. METAS'!$K$20,INT((ROW()-13)/2),0))</f>
        <v/>
      </c>
      <c r="I61" s="1004"/>
      <c r="J61" s="244" t="str">
        <f ca="1">IF(MOD(ROW()-13,2)=0,IF(ISBLANK(OFFSET('11. SEGUIMIENTO 2026'!$N$14,INT((ROW()-13)/2),0)),"",OFFSET('11. SEGUIMIENTO 2026'!$N$14,INT((ROW()-13)/2),0)),IF(ISBLANK(OFFSET('9. METAS'!$Q$20,INT((ROW()-14)/2),0)),"",OFFSET('9. METAS'!$Q$20,INT((ROW()-14)/2),0)))</f>
        <v/>
      </c>
      <c r="K61" s="245" t="str">
        <f ca="1">IF(MOD(ROW()-13,2)=0,IF(ISBLANK(OFFSET('11. SEGUIMIENTO 2026'!$O$14,INT((ROW()-13)/2),0)),"",OFFSET('11. SEGUIMIENTO 2026'!$O$14,INT((ROW()-13)/2),0)),IF(ISBLANK(OFFSET('9. METAS'!$R$20,INT((ROW()-14)/2),0)),"",OFFSET('9. METAS'!$R$20,INT((ROW()-14)/2),0)))</f>
        <v/>
      </c>
      <c r="L61" s="245" t="str">
        <f ca="1">IF(MOD(ROW()-13,2)=0,IF(ISBLANK(OFFSET('11. SEGUIMIENTO 2026'!$P$14,INT((ROW()-13)/2),0)),"",OFFSET('11. SEGUIMIENTO 2026'!$P$14,INT((ROW()-13)/2),0)),IF(ISBLANK(OFFSET('9. METAS'!$S$20,INT((ROW()-14)/2),0)),"",OFFSET('9. METAS'!$S$20,INT((ROW()-14)/2),0)))</f>
        <v/>
      </c>
      <c r="M61" s="246" t="str">
        <f ca="1">IF(MOD(ROW()-13,2)=0,IF(ISBLANK(OFFSET('11. SEGUIMIENTO 2026'!$Q$14,INT((ROW()-13)/2),0)),"",OFFSET('11. SEGUIMIENTO 2026'!$Q$14,INT((ROW()-13)/2),0)),IF(ISBLANK(OFFSET('9. METAS'!$T$20,INT((ROW()-14)/2),0)),"",OFFSET('9. METAS'!$T$20,INT((ROW()-14)/2),0)))</f>
        <v/>
      </c>
      <c r="N61" s="1006" t="str">
        <f t="shared" ref="N61" ca="1" si="44">IFERROR(J61/J62,"ND")</f>
        <v>ND</v>
      </c>
      <c r="O61" s="1008" t="str">
        <f t="shared" ref="O61" ca="1" si="45">IFERROR(((J61+K61+L61+M61)/H61),"ND")</f>
        <v>ND</v>
      </c>
      <c r="P61" s="1010"/>
    </row>
    <row r="62" spans="3:16">
      <c r="C62" s="1025"/>
      <c r="D62" s="1018"/>
      <c r="E62" s="1018"/>
      <c r="F62" s="1021"/>
      <c r="G62" s="1023"/>
      <c r="H62" s="1002"/>
      <c r="I62" s="1012"/>
      <c r="J62" s="244" t="str">
        <f ca="1">IF(MOD(ROW()-13,2)=0,IF(ISBLANK(OFFSET('11. SEGUIMIENTO 2026'!$N$14,INT((ROW()-13)/2),0)),"",OFFSET('11. SEGUIMIENTO 2026'!$N$14,INT((ROW()-13)/2),0)),IF(ISBLANK(OFFSET('9. METAS'!$Q$20,INT((ROW()-14)/2),0)),"",OFFSET('9. METAS'!$Q$20,INT((ROW()-14)/2),0)))</f>
        <v/>
      </c>
      <c r="K62" s="245" t="str">
        <f ca="1">IF(MOD(ROW()-13,2)=0,IF(ISBLANK(OFFSET('11. SEGUIMIENTO 2026'!$O$14,INT((ROW()-13)/2),0)),"",OFFSET('11. SEGUIMIENTO 2026'!$O$14,INT((ROW()-13)/2),0)),IF(ISBLANK(OFFSET('9. METAS'!$R$20,INT((ROW()-14)/2),0)),"",OFFSET('9. METAS'!$R$20,INT((ROW()-14)/2),0)))</f>
        <v/>
      </c>
      <c r="L62" s="245" t="str">
        <f ca="1">IF(MOD(ROW()-13,2)=0,IF(ISBLANK(OFFSET('11. SEGUIMIENTO 2026'!$P$14,INT((ROW()-13)/2),0)),"",OFFSET('11. SEGUIMIENTO 2026'!$P$14,INT((ROW()-13)/2),0)),IF(ISBLANK(OFFSET('9. METAS'!$S$20,INT((ROW()-14)/2),0)),"",OFFSET('9. METAS'!$S$20,INT((ROW()-14)/2),0)))</f>
        <v/>
      </c>
      <c r="M62" s="246" t="str">
        <f ca="1">IF(MOD(ROW()-13,2)=0,IF(ISBLANK(OFFSET('11. SEGUIMIENTO 2026'!$Q$14,INT((ROW()-13)/2),0)),"",OFFSET('11. SEGUIMIENTO 2026'!$Q$14,INT((ROW()-13)/2),0)),IF(ISBLANK(OFFSET('9. METAS'!$T$20,INT((ROW()-14)/2),0)),"",OFFSET('9. METAS'!$T$20,INT((ROW()-14)/2),0)))</f>
        <v/>
      </c>
      <c r="N62" s="1013"/>
      <c r="O62" s="1014"/>
      <c r="P62" s="1015"/>
    </row>
    <row r="63" spans="3:16">
      <c r="C63" s="1016" t="str">
        <f ca="1">IF(ISBLANK(OFFSET('5. Pp (3 años)'!$C$46,INT((ROW()-13)/2),0)),"",OFFSET('5. Pp (3 años)'!$C$46,INT((ROW()-13)/2),0))</f>
        <v>Actividad</v>
      </c>
      <c r="D63" s="1018" t="str">
        <f ca="1">IF(ISBLANK(OFFSET('5. Pp (3 años)'!$D$46,INT((ROW()-13)/2),0)),"",OFFSET('5. Pp (3 años)'!$D$46,INT((ROW()-13)/2),0))</f>
        <v/>
      </c>
      <c r="E63" s="1018" t="str">
        <f ca="1">IF(ISBLANK(OFFSET('5. Pp (3 años)'!$E$46,INT((ROW()-13)/2),0)),"",OFFSET('5. Pp (3 años)'!$E$46,INT((ROW()-13)/2),0))</f>
        <v/>
      </c>
      <c r="F63" s="1021" t="str">
        <f ca="1">IF(ISBLANK(OFFSET('5. Pp (3 años)'!$K$46,INT((ROW()-13)/2),0)),"",OFFSET('5. Pp (3 años)'!$K$46,INT((ROW()-13)/2),0))</f>
        <v/>
      </c>
      <c r="G63" s="1023" t="str">
        <f ca="1">IF(ISBLANK(OFFSET('5. Pp (3 años)'!$H$46,INT((ROW()-13)/2),0)),"",OFFSET('5. Pp (3 años)'!$H$46,INT((ROW()-13)/2),0))</f>
        <v/>
      </c>
      <c r="H63" s="1002" t="str">
        <f ca="1">IF(ISBLANK(OFFSET('9. METAS'!$K$20,INT((ROW()-13)/2),0)),"",OFFSET('9. METAS'!$K$20,INT((ROW()-13)/2),0))</f>
        <v/>
      </c>
      <c r="I63" s="1004"/>
      <c r="J63" s="244" t="str">
        <f ca="1">IF(MOD(ROW()-13,2)=0,IF(ISBLANK(OFFSET('11. SEGUIMIENTO 2026'!$N$14,INT((ROW()-13)/2),0)),"",OFFSET('11. SEGUIMIENTO 2026'!$N$14,INT((ROW()-13)/2),0)),IF(ISBLANK(OFFSET('9. METAS'!$Q$20,INT((ROW()-14)/2),0)),"",OFFSET('9. METAS'!$Q$20,INT((ROW()-14)/2),0)))</f>
        <v/>
      </c>
      <c r="K63" s="245" t="str">
        <f ca="1">IF(MOD(ROW()-13,2)=0,IF(ISBLANK(OFFSET('11. SEGUIMIENTO 2026'!$O$14,INT((ROW()-13)/2),0)),"",OFFSET('11. SEGUIMIENTO 2026'!$O$14,INT((ROW()-13)/2),0)),IF(ISBLANK(OFFSET('9. METAS'!$R$20,INT((ROW()-14)/2),0)),"",OFFSET('9. METAS'!$R$20,INT((ROW()-14)/2),0)))</f>
        <v/>
      </c>
      <c r="L63" s="245" t="str">
        <f ca="1">IF(MOD(ROW()-13,2)=0,IF(ISBLANK(OFFSET('11. SEGUIMIENTO 2026'!$P$14,INT((ROW()-13)/2),0)),"",OFFSET('11. SEGUIMIENTO 2026'!$P$14,INT((ROW()-13)/2),0)),IF(ISBLANK(OFFSET('9. METAS'!$S$20,INT((ROW()-14)/2),0)),"",OFFSET('9. METAS'!$S$20,INT((ROW()-14)/2),0)))</f>
        <v/>
      </c>
      <c r="M63" s="246" t="str">
        <f ca="1">IF(MOD(ROW()-13,2)=0,IF(ISBLANK(OFFSET('11. SEGUIMIENTO 2026'!$Q$14,INT((ROW()-13)/2),0)),"",OFFSET('11. SEGUIMIENTO 2026'!$Q$14,INT((ROW()-13)/2),0)),IF(ISBLANK(OFFSET('9. METAS'!$T$20,INT((ROW()-14)/2),0)),"",OFFSET('9. METAS'!$T$20,INT((ROW()-14)/2),0)))</f>
        <v/>
      </c>
      <c r="N63" s="1006" t="str">
        <f t="shared" ref="N63" ca="1" si="46">IFERROR(J63/J64,"ND")</f>
        <v>ND</v>
      </c>
      <c r="O63" s="1008" t="str">
        <f t="shared" ref="O63" ca="1" si="47">IFERROR(((J63+K63+L63+M63)/H63),"ND")</f>
        <v>ND</v>
      </c>
      <c r="P63" s="1010"/>
    </row>
    <row r="64" spans="3:16">
      <c r="C64" s="1025"/>
      <c r="D64" s="1018"/>
      <c r="E64" s="1018"/>
      <c r="F64" s="1021"/>
      <c r="G64" s="1023"/>
      <c r="H64" s="1002"/>
      <c r="I64" s="1012"/>
      <c r="J64" s="244" t="str">
        <f ca="1">IF(MOD(ROW()-13,2)=0,IF(ISBLANK(OFFSET('11. SEGUIMIENTO 2026'!$N$14,INT((ROW()-13)/2),0)),"",OFFSET('11. SEGUIMIENTO 2026'!$N$14,INT((ROW()-13)/2),0)),IF(ISBLANK(OFFSET('9. METAS'!$Q$20,INT((ROW()-14)/2),0)),"",OFFSET('9. METAS'!$Q$20,INT((ROW()-14)/2),0)))</f>
        <v/>
      </c>
      <c r="K64" s="245" t="str">
        <f ca="1">IF(MOD(ROW()-13,2)=0,IF(ISBLANK(OFFSET('11. SEGUIMIENTO 2026'!$O$14,INT((ROW()-13)/2),0)),"",OFFSET('11. SEGUIMIENTO 2026'!$O$14,INT((ROW()-13)/2),0)),IF(ISBLANK(OFFSET('9. METAS'!$R$20,INT((ROW()-14)/2),0)),"",OFFSET('9. METAS'!$R$20,INT((ROW()-14)/2),0)))</f>
        <v/>
      </c>
      <c r="L64" s="245" t="str">
        <f ca="1">IF(MOD(ROW()-13,2)=0,IF(ISBLANK(OFFSET('11. SEGUIMIENTO 2026'!$P$14,INT((ROW()-13)/2),0)),"",OFFSET('11. SEGUIMIENTO 2026'!$P$14,INT((ROW()-13)/2),0)),IF(ISBLANK(OFFSET('9. METAS'!$S$20,INT((ROW()-14)/2),0)),"",OFFSET('9. METAS'!$S$20,INT((ROW()-14)/2),0)))</f>
        <v/>
      </c>
      <c r="M64" s="246" t="str">
        <f ca="1">IF(MOD(ROW()-13,2)=0,IF(ISBLANK(OFFSET('11. SEGUIMIENTO 2026'!$Q$14,INT((ROW()-13)/2),0)),"",OFFSET('11. SEGUIMIENTO 2026'!$Q$14,INT((ROW()-13)/2),0)),IF(ISBLANK(OFFSET('9. METAS'!$T$20,INT((ROW()-14)/2),0)),"",OFFSET('9. METAS'!$T$20,INT((ROW()-14)/2),0)))</f>
        <v/>
      </c>
      <c r="N64" s="1013"/>
      <c r="O64" s="1014"/>
      <c r="P64" s="1015"/>
    </row>
    <row r="65" spans="3:16">
      <c r="C65" s="1016" t="str">
        <f ca="1">IF(ISBLANK(OFFSET('5. Pp (3 años)'!$C$46,INT((ROW()-13)/2),0)),"",OFFSET('5. Pp (3 años)'!$C$46,INT((ROW()-13)/2),0))</f>
        <v>Componente</v>
      </c>
      <c r="D65" s="1018" t="str">
        <f ca="1">IF(ISBLANK(OFFSET('5. Pp (3 años)'!$D$46,INT((ROW()-13)/2),0)),"",OFFSET('5. Pp (3 años)'!$D$46,INT((ROW()-13)/2),0))</f>
        <v>4.1.1.1.5 Mecanismos de organización vecinal y anuencias ciudadanas gestionadas.</v>
      </c>
      <c r="E65" s="1018" t="str">
        <f ca="1">IF(ISBLANK(OFFSET('5. Pp (3 años)'!$E$46,INT((ROW()-13)/2),0)),"",OFFSET('5. Pp (3 años)'!$E$46,INT((ROW()-13)/2),0))</f>
        <v>PMVVA: Porcentaje de mecanismos de vinculación vecinal y anuencias formalizados.</v>
      </c>
      <c r="F65" s="1021" t="str">
        <f ca="1">IF(ISBLANK(OFFSET('5. Pp (3 años)'!$K$46,INT((ROW()-13)/2),0)),"",OFFSET('5. Pp (3 años)'!$K$46,INT((ROW()-13)/2),0))</f>
        <v>Ascendente</v>
      </c>
      <c r="G65" s="1023" t="str">
        <f ca="1">IF(ISBLANK(OFFSET('5. Pp (3 años)'!$H$46,INT((ROW()-13)/2),0)),"",OFFSET('5. Pp (3 años)'!$H$46,INT((ROW()-13)/2),0))</f>
        <v>Trimestral</v>
      </c>
      <c r="H65" s="1002">
        <f ca="1">IF(ISBLANK(OFFSET('9. METAS'!$K$20,INT((ROW()-13)/2),0)),"",OFFSET('9. METAS'!$K$20,INT((ROW()-13)/2),0))</f>
        <v>100</v>
      </c>
      <c r="I65" s="1004"/>
      <c r="J65" s="244">
        <f ca="1">IF(MOD(ROW()-13,2)=0,IF(ISBLANK(OFFSET('11. SEGUIMIENTO 2026'!$N$14,INT((ROW()-13)/2),0)),"",OFFSET('11. SEGUIMIENTO 2026'!$N$14,INT((ROW()-13)/2),0)),IF(ISBLANK(OFFSET('9. METAS'!$Q$20,INT((ROW()-14)/2),0)),"",OFFSET('9. METAS'!$Q$20,INT((ROW()-14)/2),0)))</f>
        <v>13</v>
      </c>
      <c r="K65" s="245" t="str">
        <f ca="1">IF(MOD(ROW()-13,2)=0,IF(ISBLANK(OFFSET('11. SEGUIMIENTO 2026'!$O$14,INT((ROW()-13)/2),0)),"",OFFSET('11. SEGUIMIENTO 2026'!$O$14,INT((ROW()-13)/2),0)),IF(ISBLANK(OFFSET('9. METAS'!$R$20,INT((ROW()-14)/2),0)),"",OFFSET('9. METAS'!$R$20,INT((ROW()-14)/2),0)))</f>
        <v/>
      </c>
      <c r="L65" s="245" t="str">
        <f ca="1">IF(MOD(ROW()-13,2)=0,IF(ISBLANK(OFFSET('11. SEGUIMIENTO 2026'!$P$14,INT((ROW()-13)/2),0)),"",OFFSET('11. SEGUIMIENTO 2026'!$P$14,INT((ROW()-13)/2),0)),IF(ISBLANK(OFFSET('9. METAS'!$S$20,INT((ROW()-14)/2),0)),"",OFFSET('9. METAS'!$S$20,INT((ROW()-14)/2),0)))</f>
        <v/>
      </c>
      <c r="M65" s="246" t="str">
        <f ca="1">IF(MOD(ROW()-13,2)=0,IF(ISBLANK(OFFSET('11. SEGUIMIENTO 2026'!$Q$14,INT((ROW()-13)/2),0)),"",OFFSET('11. SEGUIMIENTO 2026'!$Q$14,INT((ROW()-13)/2),0)),IF(ISBLANK(OFFSET('9. METAS'!$T$20,INT((ROW()-14)/2),0)),"",OFFSET('9. METAS'!$T$20,INT((ROW()-14)/2),0)))</f>
        <v/>
      </c>
      <c r="N65" s="1006">
        <f t="shared" ref="N65" ca="1" si="48">IFERROR(J65/J66,"ND")</f>
        <v>0.52</v>
      </c>
      <c r="O65" s="1008" t="str">
        <f t="shared" ref="O65" ca="1" si="49">IFERROR(((J65+K65+L65+M65)/H65),"ND")</f>
        <v>ND</v>
      </c>
      <c r="P65" s="1010"/>
    </row>
    <row r="66" spans="3:16">
      <c r="C66" s="1025"/>
      <c r="D66" s="1018"/>
      <c r="E66" s="1018"/>
      <c r="F66" s="1021"/>
      <c r="G66" s="1023"/>
      <c r="H66" s="1002"/>
      <c r="I66" s="1012"/>
      <c r="J66" s="244">
        <f ca="1">IF(MOD(ROW()-13,2)=0,IF(ISBLANK(OFFSET('11. SEGUIMIENTO 2026'!$N$14,INT((ROW()-13)/2),0)),"",OFFSET('11. SEGUIMIENTO 2026'!$N$14,INT((ROW()-13)/2),0)),IF(ISBLANK(OFFSET('9. METAS'!$Q$20,INT((ROW()-14)/2),0)),"",OFFSET('9. METAS'!$Q$20,INT((ROW()-14)/2),0)))</f>
        <v>25</v>
      </c>
      <c r="K66" s="245">
        <f ca="1">IF(MOD(ROW()-13,2)=0,IF(ISBLANK(OFFSET('11. SEGUIMIENTO 2026'!$O$14,INT((ROW()-13)/2),0)),"",OFFSET('11. SEGUIMIENTO 2026'!$O$14,INT((ROW()-13)/2),0)),IF(ISBLANK(OFFSET('9. METAS'!$R$20,INT((ROW()-14)/2),0)),"",OFFSET('9. METAS'!$R$20,INT((ROW()-14)/2),0)))</f>
        <v>25</v>
      </c>
      <c r="L66" s="245">
        <f ca="1">IF(MOD(ROW()-13,2)=0,IF(ISBLANK(OFFSET('11. SEGUIMIENTO 2026'!$P$14,INT((ROW()-13)/2),0)),"",OFFSET('11. SEGUIMIENTO 2026'!$P$14,INT((ROW()-13)/2),0)),IF(ISBLANK(OFFSET('9. METAS'!$S$20,INT((ROW()-14)/2),0)),"",OFFSET('9. METAS'!$S$20,INT((ROW()-14)/2),0)))</f>
        <v>25</v>
      </c>
      <c r="M66" s="246">
        <f ca="1">IF(MOD(ROW()-13,2)=0,IF(ISBLANK(OFFSET('11. SEGUIMIENTO 2026'!$Q$14,INT((ROW()-13)/2),0)),"",OFFSET('11. SEGUIMIENTO 2026'!$Q$14,INT((ROW()-13)/2),0)),IF(ISBLANK(OFFSET('9. METAS'!$T$20,INT((ROW()-14)/2),0)),"",OFFSET('9. METAS'!$T$20,INT((ROW()-14)/2),0)))</f>
        <v>25</v>
      </c>
      <c r="N66" s="1013"/>
      <c r="O66" s="1014"/>
      <c r="P66" s="1015"/>
    </row>
    <row r="67" spans="3:16">
      <c r="C67" s="1016" t="str">
        <f ca="1">IF(ISBLANK(OFFSET('5. Pp (3 años)'!$C$46,INT((ROW()-13)/2),0)),"",OFFSET('5. Pp (3 años)'!$C$46,INT((ROW()-13)/2),0))</f>
        <v>Actividad</v>
      </c>
      <c r="D67" s="1018" t="str">
        <f ca="1">IF(ISBLANK(OFFSET('5. Pp (3 años)'!$D$46,INT((ROW()-13)/2),0)),"",OFFSET('5. Pp (3 años)'!$D$46,INT((ROW()-13)/2),0))</f>
        <v>4.1.1.1.5.1 Conformación y seguimiento operativo de comités vecinales de participación ciudadana.</v>
      </c>
      <c r="E67" s="1018" t="str">
        <f ca="1">IF(ISBLANK(OFFSET('5. Pp (3 años)'!$E$46,INT((ROW()-13)/2),0)),"",OFFSET('5. Pp (3 años)'!$E$46,INT((ROW()-13)/2),0))</f>
        <v>PCVIS: Porcentaje de comités vecinales integrados y en seguimiento realizados.</v>
      </c>
      <c r="F67" s="1021" t="str">
        <f ca="1">IF(ISBLANK(OFFSET('5. Pp (3 años)'!$K$46,INT((ROW()-13)/2),0)),"",OFFSET('5. Pp (3 años)'!$K$46,INT((ROW()-13)/2),0))</f>
        <v xml:space="preserve">Ascendente </v>
      </c>
      <c r="G67" s="1023" t="str">
        <f ca="1">IF(ISBLANK(OFFSET('5. Pp (3 años)'!$H$46,INT((ROW()-13)/2),0)),"",OFFSET('5. Pp (3 años)'!$H$46,INT((ROW()-13)/2),0))</f>
        <v>Trimestral</v>
      </c>
      <c r="H67" s="1002">
        <f ca="1">IF(ISBLANK(OFFSET('9. METAS'!$K$20,INT((ROW()-13)/2),0)),"",OFFSET('9. METAS'!$K$20,INT((ROW()-13)/2),0))</f>
        <v>330</v>
      </c>
      <c r="I67" s="1004"/>
      <c r="J67" s="244">
        <f ca="1">IF(MOD(ROW()-13,2)=0,IF(ISBLANK(OFFSET('11. SEGUIMIENTO 2026'!$N$14,INT((ROW()-13)/2),0)),"",OFFSET('11. SEGUIMIENTO 2026'!$N$14,INT((ROW()-13)/2),0)),IF(ISBLANK(OFFSET('9. METAS'!$Q$20,INT((ROW()-14)/2),0)),"",OFFSET('9. METAS'!$Q$20,INT((ROW()-14)/2),0)))</f>
        <v>154</v>
      </c>
      <c r="K67" s="245" t="str">
        <f ca="1">IF(MOD(ROW()-13,2)=0,IF(ISBLANK(OFFSET('11. SEGUIMIENTO 2026'!$O$14,INT((ROW()-13)/2),0)),"",OFFSET('11. SEGUIMIENTO 2026'!$O$14,INT((ROW()-13)/2),0)),IF(ISBLANK(OFFSET('9. METAS'!$R$20,INT((ROW()-14)/2),0)),"",OFFSET('9. METAS'!$R$20,INT((ROW()-14)/2),0)))</f>
        <v/>
      </c>
      <c r="L67" s="245" t="str">
        <f ca="1">IF(MOD(ROW()-13,2)=0,IF(ISBLANK(OFFSET('11. SEGUIMIENTO 2026'!$P$14,INT((ROW()-13)/2),0)),"",OFFSET('11. SEGUIMIENTO 2026'!$P$14,INT((ROW()-13)/2),0)),IF(ISBLANK(OFFSET('9. METAS'!$S$20,INT((ROW()-14)/2),0)),"",OFFSET('9. METAS'!$S$20,INT((ROW()-14)/2),0)))</f>
        <v/>
      </c>
      <c r="M67" s="246" t="str">
        <f ca="1">IF(MOD(ROW()-13,2)=0,IF(ISBLANK(OFFSET('11. SEGUIMIENTO 2026'!$Q$14,INT((ROW()-13)/2),0)),"",OFFSET('11. SEGUIMIENTO 2026'!$Q$14,INT((ROW()-13)/2),0)),IF(ISBLANK(OFFSET('9. METAS'!$T$20,INT((ROW()-14)/2),0)),"",OFFSET('9. METAS'!$T$20,INT((ROW()-14)/2),0)))</f>
        <v/>
      </c>
      <c r="N67" s="1006">
        <f t="shared" ref="N67" ca="1" si="50">IFERROR(J67/J68,"ND")</f>
        <v>1.711111111111111</v>
      </c>
      <c r="O67" s="1008" t="str">
        <f t="shared" ref="O67" ca="1" si="51">IFERROR(((J67+K67+L67+M67)/H67),"ND")</f>
        <v>ND</v>
      </c>
      <c r="P67" s="1010"/>
    </row>
    <row r="68" spans="3:16">
      <c r="C68" s="1025"/>
      <c r="D68" s="1018"/>
      <c r="E68" s="1018"/>
      <c r="F68" s="1021"/>
      <c r="G68" s="1023"/>
      <c r="H68" s="1002"/>
      <c r="I68" s="1012"/>
      <c r="J68" s="244">
        <f ca="1">IF(MOD(ROW()-13,2)=0,IF(ISBLANK(OFFSET('11. SEGUIMIENTO 2026'!$N$14,INT((ROW()-13)/2),0)),"",OFFSET('11. SEGUIMIENTO 2026'!$N$14,INT((ROW()-13)/2),0)),IF(ISBLANK(OFFSET('9. METAS'!$Q$20,INT((ROW()-14)/2),0)),"",OFFSET('9. METAS'!$Q$20,INT((ROW()-14)/2),0)))</f>
        <v>90</v>
      </c>
      <c r="K68" s="245">
        <f ca="1">IF(MOD(ROW()-13,2)=0,IF(ISBLANK(OFFSET('11. SEGUIMIENTO 2026'!$O$14,INT((ROW()-13)/2),0)),"",OFFSET('11. SEGUIMIENTO 2026'!$O$14,INT((ROW()-13)/2),0)),IF(ISBLANK(OFFSET('9. METAS'!$R$20,INT((ROW()-14)/2),0)),"",OFFSET('9. METAS'!$R$20,INT((ROW()-14)/2),0)))</f>
        <v>90</v>
      </c>
      <c r="L68" s="245">
        <f ca="1">IF(MOD(ROW()-13,2)=0,IF(ISBLANK(OFFSET('11. SEGUIMIENTO 2026'!$P$14,INT((ROW()-13)/2),0)),"",OFFSET('11. SEGUIMIENTO 2026'!$P$14,INT((ROW()-13)/2),0)),IF(ISBLANK(OFFSET('9. METAS'!$S$20,INT((ROW()-14)/2),0)),"",OFFSET('9. METAS'!$S$20,INT((ROW()-14)/2),0)))</f>
        <v>90</v>
      </c>
      <c r="M68" s="246">
        <f ca="1">IF(MOD(ROW()-13,2)=0,IF(ISBLANK(OFFSET('11. SEGUIMIENTO 2026'!$Q$14,INT((ROW()-13)/2),0)),"",OFFSET('11. SEGUIMIENTO 2026'!$Q$14,INT((ROW()-13)/2),0)),IF(ISBLANK(OFFSET('9. METAS'!$T$20,INT((ROW()-14)/2),0)),"",OFFSET('9. METAS'!$T$20,INT((ROW()-14)/2),0)))</f>
        <v>60</v>
      </c>
      <c r="N68" s="1013"/>
      <c r="O68" s="1014"/>
      <c r="P68" s="1015"/>
    </row>
    <row r="69" spans="3:16">
      <c r="C69" s="1016" t="str">
        <f ca="1">IF(ISBLANK(OFFSET('5. Pp (3 años)'!$C$46,INT((ROW()-13)/2),0)),"",OFFSET('5. Pp (3 años)'!$C$46,INT((ROW()-13)/2),0))</f>
        <v>Actividad</v>
      </c>
      <c r="D69" s="1018" t="str">
        <f ca="1">IF(ISBLANK(OFFSET('5. Pp (3 años)'!$D$46,INT((ROW()-13)/2),0)),"",OFFSET('5. Pp (3 años)'!$D$46,INT((ROW()-13)/2),0))</f>
        <v>4.1.1.1.5.2 Tramitación y validación de anuencias vecinales para la apertura de establecimientos.</v>
      </c>
      <c r="E69" s="1018" t="str">
        <f ca="1">IF(ISBLANK(OFFSET('5. Pp (3 años)'!$E$46,INT((ROW()-13)/2),0)),"",OFFSET('5. Pp (3 años)'!$E$46,INT((ROW()-13)/2),0))</f>
        <v>PSAVG: Porcentaje de solicitudes de anuencias vecinales gestionadas.</v>
      </c>
      <c r="F69" s="1021" t="str">
        <f ca="1">IF(ISBLANK(OFFSET('5. Pp (3 años)'!$K$46,INT((ROW()-13)/2),0)),"",OFFSET('5. Pp (3 años)'!$K$46,INT((ROW()-13)/2),0))</f>
        <v>Ascendente</v>
      </c>
      <c r="G69" s="1023" t="str">
        <f ca="1">IF(ISBLANK(OFFSET('5. Pp (3 años)'!$H$46,INT((ROW()-13)/2),0)),"",OFFSET('5. Pp (3 años)'!$H$46,INT((ROW()-13)/2),0))</f>
        <v>Trimestral</v>
      </c>
      <c r="H69" s="1002">
        <f ca="1">IF(ISBLANK(OFFSET('9. METAS'!$K$20,INT((ROW()-13)/2),0)),"",OFFSET('9. METAS'!$K$20,INT((ROW()-13)/2),0))</f>
        <v>20</v>
      </c>
      <c r="I69" s="1004"/>
      <c r="J69" s="244">
        <f ca="1">IF(MOD(ROW()-13,2)=0,IF(ISBLANK(OFFSET('11. SEGUIMIENTO 2026'!$N$14,INT((ROW()-13)/2),0)),"",OFFSET('11. SEGUIMIENTO 2026'!$N$14,INT((ROW()-13)/2),0)),IF(ISBLANK(OFFSET('9. METAS'!$Q$20,INT((ROW()-14)/2),0)),"",OFFSET('9. METAS'!$Q$20,INT((ROW()-14)/2),0)))</f>
        <v>0</v>
      </c>
      <c r="K69" s="245" t="str">
        <f ca="1">IF(MOD(ROW()-13,2)=0,IF(ISBLANK(OFFSET('11. SEGUIMIENTO 2026'!$O$14,INT((ROW()-13)/2),0)),"",OFFSET('11. SEGUIMIENTO 2026'!$O$14,INT((ROW()-13)/2),0)),IF(ISBLANK(OFFSET('9. METAS'!$R$20,INT((ROW()-14)/2),0)),"",OFFSET('9. METAS'!$R$20,INT((ROW()-14)/2),0)))</f>
        <v/>
      </c>
      <c r="L69" s="245" t="str">
        <f ca="1">IF(MOD(ROW()-13,2)=0,IF(ISBLANK(OFFSET('11. SEGUIMIENTO 2026'!$P$14,INT((ROW()-13)/2),0)),"",OFFSET('11. SEGUIMIENTO 2026'!$P$14,INT((ROW()-13)/2),0)),IF(ISBLANK(OFFSET('9. METAS'!$S$20,INT((ROW()-14)/2),0)),"",OFFSET('9. METAS'!$S$20,INT((ROW()-14)/2),0)))</f>
        <v/>
      </c>
      <c r="M69" s="246" t="str">
        <f ca="1">IF(MOD(ROW()-13,2)=0,IF(ISBLANK(OFFSET('11. SEGUIMIENTO 2026'!$Q$14,INT((ROW()-13)/2),0)),"",OFFSET('11. SEGUIMIENTO 2026'!$Q$14,INT((ROW()-13)/2),0)),IF(ISBLANK(OFFSET('9. METAS'!$T$20,INT((ROW()-14)/2),0)),"",OFFSET('9. METAS'!$T$20,INT((ROW()-14)/2),0)))</f>
        <v/>
      </c>
      <c r="N69" s="1006">
        <f t="shared" ref="N69" ca="1" si="52">IFERROR(J69/J70,"ND")</f>
        <v>0</v>
      </c>
      <c r="O69" s="1008" t="str">
        <f t="shared" ref="O69" ca="1" si="53">IFERROR(((J69+K69+L69+M69)/H69),"ND")</f>
        <v>ND</v>
      </c>
      <c r="P69" s="1010"/>
    </row>
    <row r="70" spans="3:16">
      <c r="C70" s="1025"/>
      <c r="D70" s="1018"/>
      <c r="E70" s="1018"/>
      <c r="F70" s="1021"/>
      <c r="G70" s="1023"/>
      <c r="H70" s="1002"/>
      <c r="I70" s="1012"/>
      <c r="J70" s="244">
        <f ca="1">IF(MOD(ROW()-13,2)=0,IF(ISBLANK(OFFSET('11. SEGUIMIENTO 2026'!$N$14,INT((ROW()-13)/2),0)),"",OFFSET('11. SEGUIMIENTO 2026'!$N$14,INT((ROW()-13)/2),0)),IF(ISBLANK(OFFSET('9. METAS'!$Q$20,INT((ROW()-14)/2),0)),"",OFFSET('9. METAS'!$Q$20,INT((ROW()-14)/2),0)))</f>
        <v>5</v>
      </c>
      <c r="K70" s="245">
        <f ca="1">IF(MOD(ROW()-13,2)=0,IF(ISBLANK(OFFSET('11. SEGUIMIENTO 2026'!$O$14,INT((ROW()-13)/2),0)),"",OFFSET('11. SEGUIMIENTO 2026'!$O$14,INT((ROW()-13)/2),0)),IF(ISBLANK(OFFSET('9. METAS'!$R$20,INT((ROW()-14)/2),0)),"",OFFSET('9. METAS'!$R$20,INT((ROW()-14)/2),0)))</f>
        <v>5</v>
      </c>
      <c r="L70" s="245">
        <f ca="1">IF(MOD(ROW()-13,2)=0,IF(ISBLANK(OFFSET('11. SEGUIMIENTO 2026'!$P$14,INT((ROW()-13)/2),0)),"",OFFSET('11. SEGUIMIENTO 2026'!$P$14,INT((ROW()-13)/2),0)),IF(ISBLANK(OFFSET('9. METAS'!$S$20,INT((ROW()-14)/2),0)),"",OFFSET('9. METAS'!$S$20,INT((ROW()-14)/2),0)))</f>
        <v>5</v>
      </c>
      <c r="M70" s="246">
        <f ca="1">IF(MOD(ROW()-13,2)=0,IF(ISBLANK(OFFSET('11. SEGUIMIENTO 2026'!$Q$14,INT((ROW()-13)/2),0)),"",OFFSET('11. SEGUIMIENTO 2026'!$Q$14,INT((ROW()-13)/2),0)),IF(ISBLANK(OFFSET('9. METAS'!$T$20,INT((ROW()-14)/2),0)),"",OFFSET('9. METAS'!$T$20,INT((ROW()-14)/2),0)))</f>
        <v>5</v>
      </c>
      <c r="N70" s="1013"/>
      <c r="O70" s="1014"/>
      <c r="P70" s="1015"/>
    </row>
    <row r="71" spans="3:16">
      <c r="C71" s="1016" t="str">
        <f ca="1">IF(ISBLANK(OFFSET('5. Pp (3 años)'!$C$46,INT((ROW()-13)/2),0)),"",OFFSET('5. Pp (3 años)'!$C$46,INT((ROW()-13)/2),0))</f>
        <v>Actividad</v>
      </c>
      <c r="D71" s="1018" t="str">
        <f ca="1">IF(ISBLANK(OFFSET('5. Pp (3 años)'!$D$46,INT((ROW()-13)/2),0)),"",OFFSET('5. Pp (3 años)'!$D$46,INT((ROW()-13)/2),0))</f>
        <v/>
      </c>
      <c r="E71" s="1018" t="str">
        <f ca="1">IF(ISBLANK(OFFSET('5. Pp (3 años)'!$E$46,INT((ROW()-13)/2),0)),"",OFFSET('5. Pp (3 años)'!$E$46,INT((ROW()-13)/2),0))</f>
        <v/>
      </c>
      <c r="F71" s="1021" t="str">
        <f ca="1">IF(ISBLANK(OFFSET('5. Pp (3 años)'!$K$46,INT((ROW()-13)/2),0)),"",OFFSET('5. Pp (3 años)'!$K$46,INT((ROW()-13)/2),0))</f>
        <v/>
      </c>
      <c r="G71" s="1023" t="str">
        <f ca="1">IF(ISBLANK(OFFSET('5. Pp (3 años)'!$H$46,INT((ROW()-13)/2),0)),"",OFFSET('5. Pp (3 años)'!$H$46,INT((ROW()-13)/2),0))</f>
        <v/>
      </c>
      <c r="H71" s="1002" t="str">
        <f ca="1">IF(ISBLANK(OFFSET('9. METAS'!$K$20,INT((ROW()-13)/2),0)),"",OFFSET('9. METAS'!$K$20,INT((ROW()-13)/2),0))</f>
        <v/>
      </c>
      <c r="I71" s="1004"/>
      <c r="J71" s="244" t="str">
        <f ca="1">IF(MOD(ROW()-13,2)=0,IF(ISBLANK(OFFSET('11. SEGUIMIENTO 2026'!$N$14,INT((ROW()-13)/2),0)),"",OFFSET('11. SEGUIMIENTO 2026'!$N$14,INT((ROW()-13)/2),0)),IF(ISBLANK(OFFSET('9. METAS'!$Q$20,INT((ROW()-14)/2),0)),"",OFFSET('9. METAS'!$Q$20,INT((ROW()-14)/2),0)))</f>
        <v/>
      </c>
      <c r="K71" s="245" t="str">
        <f ca="1">IF(MOD(ROW()-13,2)=0,IF(ISBLANK(OFFSET('11. SEGUIMIENTO 2026'!$O$14,INT((ROW()-13)/2),0)),"",OFFSET('11. SEGUIMIENTO 2026'!$O$14,INT((ROW()-13)/2),0)),IF(ISBLANK(OFFSET('9. METAS'!$R$20,INT((ROW()-14)/2),0)),"",OFFSET('9. METAS'!$R$20,INT((ROW()-14)/2),0)))</f>
        <v/>
      </c>
      <c r="L71" s="245" t="str">
        <f ca="1">IF(MOD(ROW()-13,2)=0,IF(ISBLANK(OFFSET('11. SEGUIMIENTO 2026'!$P$14,INT((ROW()-13)/2),0)),"",OFFSET('11. SEGUIMIENTO 2026'!$P$14,INT((ROW()-13)/2),0)),IF(ISBLANK(OFFSET('9. METAS'!$S$20,INT((ROW()-14)/2),0)),"",OFFSET('9. METAS'!$S$20,INT((ROW()-14)/2),0)))</f>
        <v/>
      </c>
      <c r="M71" s="246" t="str">
        <f ca="1">IF(MOD(ROW()-13,2)=0,IF(ISBLANK(OFFSET('11. SEGUIMIENTO 2026'!$Q$14,INT((ROW()-13)/2),0)),"",OFFSET('11. SEGUIMIENTO 2026'!$Q$14,INT((ROW()-13)/2),0)),IF(ISBLANK(OFFSET('9. METAS'!$T$20,INT((ROW()-14)/2),0)),"",OFFSET('9. METAS'!$T$20,INT((ROW()-14)/2),0)))</f>
        <v/>
      </c>
      <c r="N71" s="1006" t="str">
        <f t="shared" ref="N71" ca="1" si="54">IFERROR(J71/J72,"ND")</f>
        <v>ND</v>
      </c>
      <c r="O71" s="1008" t="str">
        <f t="shared" ref="O71" ca="1" si="55">IFERROR(((J71+K71+L71+M71)/H71),"ND")</f>
        <v>ND</v>
      </c>
      <c r="P71" s="1010"/>
    </row>
    <row r="72" spans="3:16">
      <c r="C72" s="1025"/>
      <c r="D72" s="1018"/>
      <c r="E72" s="1018"/>
      <c r="F72" s="1021"/>
      <c r="G72" s="1023"/>
      <c r="H72" s="1002"/>
      <c r="I72" s="1012"/>
      <c r="J72" s="244" t="str">
        <f ca="1">IF(MOD(ROW()-13,2)=0,IF(ISBLANK(OFFSET('11. SEGUIMIENTO 2026'!$N$14,INT((ROW()-13)/2),0)),"",OFFSET('11. SEGUIMIENTO 2026'!$N$14,INT((ROW()-13)/2),0)),IF(ISBLANK(OFFSET('9. METAS'!$Q$20,INT((ROW()-14)/2),0)),"",OFFSET('9. METAS'!$Q$20,INT((ROW()-14)/2),0)))</f>
        <v/>
      </c>
      <c r="K72" s="245" t="str">
        <f ca="1">IF(MOD(ROW()-13,2)=0,IF(ISBLANK(OFFSET('11. SEGUIMIENTO 2026'!$O$14,INT((ROW()-13)/2),0)),"",OFFSET('11. SEGUIMIENTO 2026'!$O$14,INT((ROW()-13)/2),0)),IF(ISBLANK(OFFSET('9. METAS'!$R$20,INT((ROW()-14)/2),0)),"",OFFSET('9. METAS'!$R$20,INT((ROW()-14)/2),0)))</f>
        <v/>
      </c>
      <c r="L72" s="245" t="str">
        <f ca="1">IF(MOD(ROW()-13,2)=0,IF(ISBLANK(OFFSET('11. SEGUIMIENTO 2026'!$P$14,INT((ROW()-13)/2),0)),"",OFFSET('11. SEGUIMIENTO 2026'!$P$14,INT((ROW()-13)/2),0)),IF(ISBLANK(OFFSET('9. METAS'!$S$20,INT((ROW()-14)/2),0)),"",OFFSET('9. METAS'!$S$20,INT((ROW()-14)/2),0)))</f>
        <v/>
      </c>
      <c r="M72" s="246" t="str">
        <f ca="1">IF(MOD(ROW()-13,2)=0,IF(ISBLANK(OFFSET('11. SEGUIMIENTO 2026'!$Q$14,INT((ROW()-13)/2),0)),"",OFFSET('11. SEGUIMIENTO 2026'!$Q$14,INT((ROW()-13)/2),0)),IF(ISBLANK(OFFSET('9. METAS'!$T$20,INT((ROW()-14)/2),0)),"",OFFSET('9. METAS'!$T$20,INT((ROW()-14)/2),0)))</f>
        <v/>
      </c>
      <c r="N72" s="1013"/>
      <c r="O72" s="1014"/>
      <c r="P72" s="1015"/>
    </row>
    <row r="73" spans="3:16">
      <c r="C73" s="1016" t="str">
        <f ca="1">IF(ISBLANK(OFFSET('5. Pp (3 años)'!$C$46,INT((ROW()-13)/2),0)),"",OFFSET('5. Pp (3 años)'!$C$46,INT((ROW()-13)/2),0))</f>
        <v>Actividad</v>
      </c>
      <c r="D73" s="1018" t="str">
        <f ca="1">IF(ISBLANK(OFFSET('5. Pp (3 años)'!$D$46,INT((ROW()-13)/2),0)),"",OFFSET('5. Pp (3 años)'!$D$46,INT((ROW()-13)/2),0))</f>
        <v/>
      </c>
      <c r="E73" s="1018" t="str">
        <f ca="1">IF(ISBLANK(OFFSET('5. Pp (3 años)'!$E$46,INT((ROW()-13)/2),0)),"",OFFSET('5. Pp (3 años)'!$E$46,INT((ROW()-13)/2),0))</f>
        <v/>
      </c>
      <c r="F73" s="1021" t="str">
        <f ca="1">IF(ISBLANK(OFFSET('5. Pp (3 años)'!$K$46,INT((ROW()-13)/2),0)),"",OFFSET('5. Pp (3 años)'!$K$46,INT((ROW()-13)/2),0))</f>
        <v/>
      </c>
      <c r="G73" s="1023" t="str">
        <f ca="1">IF(ISBLANK(OFFSET('5. Pp (3 años)'!$H$46,INT((ROW()-13)/2),0)),"",OFFSET('5. Pp (3 años)'!$H$46,INT((ROW()-13)/2),0))</f>
        <v/>
      </c>
      <c r="H73" s="1002" t="str">
        <f ca="1">IF(ISBLANK(OFFSET('9. METAS'!$K$20,INT((ROW()-13)/2),0)),"",OFFSET('9. METAS'!$K$20,INT((ROW()-13)/2),0))</f>
        <v/>
      </c>
      <c r="I73" s="1004"/>
      <c r="J73" s="244" t="str">
        <f ca="1">IF(MOD(ROW()-13,2)=0,IF(ISBLANK(OFFSET('11. SEGUIMIENTO 2026'!$N$14,INT((ROW()-13)/2),0)),"",OFFSET('11. SEGUIMIENTO 2026'!$N$14,INT((ROW()-13)/2),0)),IF(ISBLANK(OFFSET('9. METAS'!$Q$20,INT((ROW()-14)/2),0)),"",OFFSET('9. METAS'!$Q$20,INT((ROW()-14)/2),0)))</f>
        <v/>
      </c>
      <c r="K73" s="245" t="str">
        <f ca="1">IF(MOD(ROW()-13,2)=0,IF(ISBLANK(OFFSET('11. SEGUIMIENTO 2026'!$O$14,INT((ROW()-13)/2),0)),"",OFFSET('11. SEGUIMIENTO 2026'!$O$14,INT((ROW()-13)/2),0)),IF(ISBLANK(OFFSET('9. METAS'!$R$20,INT((ROW()-14)/2),0)),"",OFFSET('9. METAS'!$R$20,INT((ROW()-14)/2),0)))</f>
        <v/>
      </c>
      <c r="L73" s="245" t="str">
        <f ca="1">IF(MOD(ROW()-13,2)=0,IF(ISBLANK(OFFSET('11. SEGUIMIENTO 2026'!$P$14,INT((ROW()-13)/2),0)),"",OFFSET('11. SEGUIMIENTO 2026'!$P$14,INT((ROW()-13)/2),0)),IF(ISBLANK(OFFSET('9. METAS'!$S$20,INT((ROW()-14)/2),0)),"",OFFSET('9. METAS'!$S$20,INT((ROW()-14)/2),0)))</f>
        <v/>
      </c>
      <c r="M73" s="246" t="str">
        <f ca="1">IF(MOD(ROW()-13,2)=0,IF(ISBLANK(OFFSET('11. SEGUIMIENTO 2026'!$Q$14,INT((ROW()-13)/2),0)),"",OFFSET('11. SEGUIMIENTO 2026'!$Q$14,INT((ROW()-13)/2),0)),IF(ISBLANK(OFFSET('9. METAS'!$T$20,INT((ROW()-14)/2),0)),"",OFFSET('9. METAS'!$T$20,INT((ROW()-14)/2),0)))</f>
        <v/>
      </c>
      <c r="N73" s="1006" t="str">
        <f t="shared" ref="N73" ca="1" si="56">IFERROR(J73/J74,"ND")</f>
        <v>ND</v>
      </c>
      <c r="O73" s="1008" t="str">
        <f t="shared" ref="O73" ca="1" si="57">IFERROR(((J73+K73+L73+M73)/H73),"ND")</f>
        <v>ND</v>
      </c>
      <c r="P73" s="1010"/>
    </row>
    <row r="74" spans="3:16">
      <c r="C74" s="1025"/>
      <c r="D74" s="1018"/>
      <c r="E74" s="1018"/>
      <c r="F74" s="1021"/>
      <c r="G74" s="1023"/>
      <c r="H74" s="1002"/>
      <c r="I74" s="1012"/>
      <c r="J74" s="244" t="str">
        <f ca="1">IF(MOD(ROW()-13,2)=0,IF(ISBLANK(OFFSET('11. SEGUIMIENTO 2026'!$N$14,INT((ROW()-13)/2),0)),"",OFFSET('11. SEGUIMIENTO 2026'!$N$14,INT((ROW()-13)/2),0)),IF(ISBLANK(OFFSET('9. METAS'!$Q$20,INT((ROW()-14)/2),0)),"",OFFSET('9. METAS'!$Q$20,INT((ROW()-14)/2),0)))</f>
        <v/>
      </c>
      <c r="K74" s="245" t="str">
        <f ca="1">IF(MOD(ROW()-13,2)=0,IF(ISBLANK(OFFSET('11. SEGUIMIENTO 2026'!$O$14,INT((ROW()-13)/2),0)),"",OFFSET('11. SEGUIMIENTO 2026'!$O$14,INT((ROW()-13)/2),0)),IF(ISBLANK(OFFSET('9. METAS'!$R$20,INT((ROW()-14)/2),0)),"",OFFSET('9. METAS'!$R$20,INT((ROW()-14)/2),0)))</f>
        <v/>
      </c>
      <c r="L74" s="245" t="str">
        <f ca="1">IF(MOD(ROW()-13,2)=0,IF(ISBLANK(OFFSET('11. SEGUIMIENTO 2026'!$P$14,INT((ROW()-13)/2),0)),"",OFFSET('11. SEGUIMIENTO 2026'!$P$14,INT((ROW()-13)/2),0)),IF(ISBLANK(OFFSET('9. METAS'!$S$20,INT((ROW()-14)/2),0)),"",OFFSET('9. METAS'!$S$20,INT((ROW()-14)/2),0)))</f>
        <v/>
      </c>
      <c r="M74" s="246" t="str">
        <f ca="1">IF(MOD(ROW()-13,2)=0,IF(ISBLANK(OFFSET('11. SEGUIMIENTO 2026'!$Q$14,INT((ROW()-13)/2),0)),"",OFFSET('11. SEGUIMIENTO 2026'!$Q$14,INT((ROW()-13)/2),0)),IF(ISBLANK(OFFSET('9. METAS'!$T$20,INT((ROW()-14)/2),0)),"",OFFSET('9. METAS'!$T$20,INT((ROW()-14)/2),0)))</f>
        <v/>
      </c>
      <c r="N74" s="1013"/>
      <c r="O74" s="1014"/>
      <c r="P74" s="1015"/>
    </row>
    <row r="75" spans="3:16">
      <c r="C75" s="1016" t="str">
        <f ca="1">IF(ISBLANK(OFFSET('5. Pp (3 años)'!$C$46,INT((ROW()-13)/2),0)),"",OFFSET('5. Pp (3 años)'!$C$46,INT((ROW()-13)/2),0))</f>
        <v>Actividad</v>
      </c>
      <c r="D75" s="1018" t="str">
        <f ca="1">IF(ISBLANK(OFFSET('5. Pp (3 años)'!$D$46,INT((ROW()-13)/2),0)),"",OFFSET('5. Pp (3 años)'!$D$46,INT((ROW()-13)/2),0))</f>
        <v/>
      </c>
      <c r="E75" s="1018" t="str">
        <f ca="1">IF(ISBLANK(OFFSET('5. Pp (3 años)'!$E$46,INT((ROW()-13)/2),0)),"",OFFSET('5. Pp (3 años)'!$E$46,INT((ROW()-13)/2),0))</f>
        <v/>
      </c>
      <c r="F75" s="1021" t="str">
        <f ca="1">IF(ISBLANK(OFFSET('5. Pp (3 años)'!$K$46,INT((ROW()-13)/2),0)),"",OFFSET('5. Pp (3 años)'!$K$46,INT((ROW()-13)/2),0))</f>
        <v/>
      </c>
      <c r="G75" s="1023" t="str">
        <f ca="1">IF(ISBLANK(OFFSET('5. Pp (3 años)'!$H$46,INT((ROW()-13)/2),0)),"",OFFSET('5. Pp (3 años)'!$H$46,INT((ROW()-13)/2),0))</f>
        <v/>
      </c>
      <c r="H75" s="1002" t="str">
        <f ca="1">IF(ISBLANK(OFFSET('9. METAS'!$K$20,INT((ROW()-13)/2),0)),"",OFFSET('9. METAS'!$K$20,INT((ROW()-13)/2),0))</f>
        <v/>
      </c>
      <c r="I75" s="1004"/>
      <c r="J75" s="244" t="str">
        <f ca="1">IF(MOD(ROW()-13,2)=0,IF(ISBLANK(OFFSET('11. SEGUIMIENTO 2026'!$N$14,INT((ROW()-13)/2),0)),"",OFFSET('11. SEGUIMIENTO 2026'!$N$14,INT((ROW()-13)/2),0)),IF(ISBLANK(OFFSET('9. METAS'!$Q$20,INT((ROW()-14)/2),0)),"",OFFSET('9. METAS'!$Q$20,INT((ROW()-14)/2),0)))</f>
        <v/>
      </c>
      <c r="K75" s="245" t="str">
        <f ca="1">IF(MOD(ROW()-13,2)=0,IF(ISBLANK(OFFSET('11. SEGUIMIENTO 2026'!$O$14,INT((ROW()-13)/2),0)),"",OFFSET('11. SEGUIMIENTO 2026'!$O$14,INT((ROW()-13)/2),0)),IF(ISBLANK(OFFSET('9. METAS'!$R$20,INT((ROW()-14)/2),0)),"",OFFSET('9. METAS'!$R$20,INT((ROW()-14)/2),0)))</f>
        <v/>
      </c>
      <c r="L75" s="245" t="str">
        <f ca="1">IF(MOD(ROW()-13,2)=0,IF(ISBLANK(OFFSET('11. SEGUIMIENTO 2026'!$P$14,INT((ROW()-13)/2),0)),"",OFFSET('11. SEGUIMIENTO 2026'!$P$14,INT((ROW()-13)/2),0)),IF(ISBLANK(OFFSET('9. METAS'!$S$20,INT((ROW()-14)/2),0)),"",OFFSET('9. METAS'!$S$20,INT((ROW()-14)/2),0)))</f>
        <v/>
      </c>
      <c r="M75" s="246" t="str">
        <f ca="1">IF(MOD(ROW()-13,2)=0,IF(ISBLANK(OFFSET('11. SEGUIMIENTO 2026'!$Q$14,INT((ROW()-13)/2),0)),"",OFFSET('11. SEGUIMIENTO 2026'!$Q$14,INT((ROW()-13)/2),0)),IF(ISBLANK(OFFSET('9. METAS'!$T$20,INT((ROW()-14)/2),0)),"",OFFSET('9. METAS'!$T$20,INT((ROW()-14)/2),0)))</f>
        <v/>
      </c>
      <c r="N75" s="1006" t="str">
        <f t="shared" ref="N75" ca="1" si="58">IFERROR(J75/J76,"ND")</f>
        <v>ND</v>
      </c>
      <c r="O75" s="1008" t="str">
        <f t="shared" ref="O75" ca="1" si="59">IFERROR(((J75+K75+L75+M75)/H75),"ND")</f>
        <v>ND</v>
      </c>
      <c r="P75" s="1010"/>
    </row>
    <row r="76" spans="3:16">
      <c r="C76" s="1025"/>
      <c r="D76" s="1018"/>
      <c r="E76" s="1018"/>
      <c r="F76" s="1021"/>
      <c r="G76" s="1023"/>
      <c r="H76" s="1002"/>
      <c r="I76" s="1012"/>
      <c r="J76" s="244" t="str">
        <f ca="1">IF(MOD(ROW()-13,2)=0,IF(ISBLANK(OFFSET('11. SEGUIMIENTO 2026'!$N$14,INT((ROW()-13)/2),0)),"",OFFSET('11. SEGUIMIENTO 2026'!$N$14,INT((ROW()-13)/2),0)),IF(ISBLANK(OFFSET('9. METAS'!$Q$20,INT((ROW()-14)/2),0)),"",OFFSET('9. METAS'!$Q$20,INT((ROW()-14)/2),0)))</f>
        <v/>
      </c>
      <c r="K76" s="245" t="str">
        <f ca="1">IF(MOD(ROW()-13,2)=0,IF(ISBLANK(OFFSET('11. SEGUIMIENTO 2026'!$O$14,INT((ROW()-13)/2),0)),"",OFFSET('11. SEGUIMIENTO 2026'!$O$14,INT((ROW()-13)/2),0)),IF(ISBLANK(OFFSET('9. METAS'!$R$20,INT((ROW()-14)/2),0)),"",OFFSET('9. METAS'!$R$20,INT((ROW()-14)/2),0)))</f>
        <v/>
      </c>
      <c r="L76" s="245" t="str">
        <f ca="1">IF(MOD(ROW()-13,2)=0,IF(ISBLANK(OFFSET('11. SEGUIMIENTO 2026'!$P$14,INT((ROW()-13)/2),0)),"",OFFSET('11. SEGUIMIENTO 2026'!$P$14,INT((ROW()-13)/2),0)),IF(ISBLANK(OFFSET('9. METAS'!$S$20,INT((ROW()-14)/2),0)),"",OFFSET('9. METAS'!$S$20,INT((ROW()-14)/2),0)))</f>
        <v/>
      </c>
      <c r="M76" s="246" t="str">
        <f ca="1">IF(MOD(ROW()-13,2)=0,IF(ISBLANK(OFFSET('11. SEGUIMIENTO 2026'!$Q$14,INT((ROW()-13)/2),0)),"",OFFSET('11. SEGUIMIENTO 2026'!$Q$14,INT((ROW()-13)/2),0)),IF(ISBLANK(OFFSET('9. METAS'!$T$20,INT((ROW()-14)/2),0)),"",OFFSET('9. METAS'!$T$20,INT((ROW()-14)/2),0)))</f>
        <v/>
      </c>
      <c r="N76" s="1013"/>
      <c r="O76" s="1014"/>
      <c r="P76" s="1015"/>
    </row>
    <row r="77" spans="3:16">
      <c r="C77" s="1016" t="str">
        <f ca="1">IF(ISBLANK(OFFSET('5. Pp (3 años)'!$C$46,INT((ROW()-13)/2),0)),"",OFFSET('5. Pp (3 años)'!$C$46,INT((ROW()-13)/2),0))</f>
        <v xml:space="preserve">Componente  </v>
      </c>
      <c r="D77" s="1018" t="str">
        <f ca="1">IF(ISBLANK(OFFSET('5. Pp (3 años)'!$D$46,INT((ROW()-13)/2),0)),"",OFFSET('5. Pp (3 años)'!$D$46,INT((ROW()-13)/2),0))</f>
        <v>4.1.1.1.6 Oferta de servicios para el desarrollo comunitario y humano en los COBUS consolidada.</v>
      </c>
      <c r="E77" s="1018" t="str">
        <f ca="1">IF(ISBLANK(OFFSET('5. Pp (3 años)'!$E$46,INT((ROW()-13)/2),0)),"",OFFSET('5. Pp (3 años)'!$E$46,INT((ROW()-13)/2),0))</f>
        <v>PSIDHO: Porcentaje de servicios integrales de desarrollo humano otorgados.</v>
      </c>
      <c r="F77" s="1021" t="str">
        <f ca="1">IF(ISBLANK(OFFSET('5. Pp (3 años)'!$K$46,INT((ROW()-13)/2),0)),"",OFFSET('5. Pp (3 años)'!$K$46,INT((ROW()-13)/2),0))</f>
        <v>Ascendente</v>
      </c>
      <c r="G77" s="1023" t="str">
        <f ca="1">IF(ISBLANK(OFFSET('5. Pp (3 años)'!$H$46,INT((ROW()-13)/2),0)),"",OFFSET('5. Pp (3 años)'!$H$46,INT((ROW()-13)/2),0))</f>
        <v>Trimestral</v>
      </c>
      <c r="H77" s="1002">
        <f ca="1">IF(ISBLANK(OFFSET('9. METAS'!$K$20,INT((ROW()-13)/2),0)),"",OFFSET('9. METAS'!$K$20,INT((ROW()-13)/2),0))</f>
        <v>100</v>
      </c>
      <c r="I77" s="1004"/>
      <c r="J77" s="244">
        <f ca="1">IF(MOD(ROW()-13,2)=0,IF(ISBLANK(OFFSET('11. SEGUIMIENTO 2026'!$N$14,INT((ROW()-13)/2),0)),"",OFFSET('11. SEGUIMIENTO 2026'!$N$14,INT((ROW()-13)/2),0)),IF(ISBLANK(OFFSET('9. METAS'!$Q$20,INT((ROW()-14)/2),0)),"",OFFSET('9. METAS'!$Q$20,INT((ROW()-14)/2),0)))</f>
        <v>25</v>
      </c>
      <c r="K77" s="245" t="str">
        <f ca="1">IF(MOD(ROW()-13,2)=0,IF(ISBLANK(OFFSET('11. SEGUIMIENTO 2026'!$O$14,INT((ROW()-13)/2),0)),"",OFFSET('11. SEGUIMIENTO 2026'!$O$14,INT((ROW()-13)/2),0)),IF(ISBLANK(OFFSET('9. METAS'!$R$20,INT((ROW()-14)/2),0)),"",OFFSET('9. METAS'!$R$20,INT((ROW()-14)/2),0)))</f>
        <v/>
      </c>
      <c r="L77" s="245" t="str">
        <f ca="1">IF(MOD(ROW()-13,2)=0,IF(ISBLANK(OFFSET('11. SEGUIMIENTO 2026'!$P$14,INT((ROW()-13)/2),0)),"",OFFSET('11. SEGUIMIENTO 2026'!$P$14,INT((ROW()-13)/2),0)),IF(ISBLANK(OFFSET('9. METAS'!$S$20,INT((ROW()-14)/2),0)),"",OFFSET('9. METAS'!$S$20,INT((ROW()-14)/2),0)))</f>
        <v/>
      </c>
      <c r="M77" s="246" t="str">
        <f ca="1">IF(MOD(ROW()-13,2)=0,IF(ISBLANK(OFFSET('11. SEGUIMIENTO 2026'!$Q$14,INT((ROW()-13)/2),0)),"",OFFSET('11. SEGUIMIENTO 2026'!$Q$14,INT((ROW()-13)/2),0)),IF(ISBLANK(OFFSET('9. METAS'!$T$20,INT((ROW()-14)/2),0)),"",OFFSET('9. METAS'!$T$20,INT((ROW()-14)/2),0)))</f>
        <v/>
      </c>
      <c r="N77" s="1006">
        <f t="shared" ref="N77" ca="1" si="60">IFERROR(J77/J78,"ND")</f>
        <v>1</v>
      </c>
      <c r="O77" s="1008" t="str">
        <f t="shared" ref="O77" ca="1" si="61">IFERROR(((J77+K77+L77+M77)/H77),"ND")</f>
        <v>ND</v>
      </c>
      <c r="P77" s="1010"/>
    </row>
    <row r="78" spans="3:16">
      <c r="C78" s="1025"/>
      <c r="D78" s="1018"/>
      <c r="E78" s="1018"/>
      <c r="F78" s="1021"/>
      <c r="G78" s="1023"/>
      <c r="H78" s="1002"/>
      <c r="I78" s="1012"/>
      <c r="J78" s="244">
        <f ca="1">IF(MOD(ROW()-13,2)=0,IF(ISBLANK(OFFSET('11. SEGUIMIENTO 2026'!$N$14,INT((ROW()-13)/2),0)),"",OFFSET('11. SEGUIMIENTO 2026'!$N$14,INT((ROW()-13)/2),0)),IF(ISBLANK(OFFSET('9. METAS'!$Q$20,INT((ROW()-14)/2),0)),"",OFFSET('9. METAS'!$Q$20,INT((ROW()-14)/2),0)))</f>
        <v>25</v>
      </c>
      <c r="K78" s="245">
        <f ca="1">IF(MOD(ROW()-13,2)=0,IF(ISBLANK(OFFSET('11. SEGUIMIENTO 2026'!$O$14,INT((ROW()-13)/2),0)),"",OFFSET('11. SEGUIMIENTO 2026'!$O$14,INT((ROW()-13)/2),0)),IF(ISBLANK(OFFSET('9. METAS'!$R$20,INT((ROW()-14)/2),0)),"",OFFSET('9. METAS'!$R$20,INT((ROW()-14)/2),0)))</f>
        <v>25</v>
      </c>
      <c r="L78" s="245">
        <f ca="1">IF(MOD(ROW()-13,2)=0,IF(ISBLANK(OFFSET('11. SEGUIMIENTO 2026'!$P$14,INT((ROW()-13)/2),0)),"",OFFSET('11. SEGUIMIENTO 2026'!$P$14,INT((ROW()-13)/2),0)),IF(ISBLANK(OFFSET('9. METAS'!$S$20,INT((ROW()-14)/2),0)),"",OFFSET('9. METAS'!$S$20,INT((ROW()-14)/2),0)))</f>
        <v>25</v>
      </c>
      <c r="M78" s="246">
        <f ca="1">IF(MOD(ROW()-13,2)=0,IF(ISBLANK(OFFSET('11. SEGUIMIENTO 2026'!$Q$14,INT((ROW()-13)/2),0)),"",OFFSET('11. SEGUIMIENTO 2026'!$Q$14,INT((ROW()-13)/2),0)),IF(ISBLANK(OFFSET('9. METAS'!$T$20,INT((ROW()-14)/2),0)),"",OFFSET('9. METAS'!$T$20,INT((ROW()-14)/2),0)))</f>
        <v>25</v>
      </c>
      <c r="N78" s="1013"/>
      <c r="O78" s="1014"/>
      <c r="P78" s="1015"/>
    </row>
    <row r="79" spans="3:16">
      <c r="C79" s="1016" t="str">
        <f ca="1">IF(ISBLANK(OFFSET('5. Pp (3 años)'!$C$46,INT((ROW()-13)/2),0)),"",OFFSET('5. Pp (3 años)'!$C$46,INT((ROW()-13)/2),0))</f>
        <v>Actividad</v>
      </c>
      <c r="D79" s="1018" t="str">
        <f ca="1">IF(ISBLANK(OFFSET('5. Pp (3 años)'!$D$46,INT((ROW()-13)/2),0)),"",OFFSET('5. Pp (3 años)'!$D$46,INT((ROW()-13)/2),0))</f>
        <v>4.1.1.1.6.1 Impartición y administración de la oferta de capacitación en centros comunitarios</v>
      </c>
      <c r="E79" s="1018" t="str">
        <f ca="1">IF(ISBLANK(OFFSET('5. Pp (3 años)'!$E$46,INT((ROW()-13)/2),0)),"",OFFSET('5. Pp (3 años)'!$E$46,INT((ROW()-13)/2),0))</f>
        <v>PCTIA: Porcentaje de cursos y talleres impartidos y administrados.</v>
      </c>
      <c r="F79" s="1021" t="str">
        <f ca="1">IF(ISBLANK(OFFSET('5. Pp (3 años)'!$K$46,INT((ROW()-13)/2),0)),"",OFFSET('5. Pp (3 años)'!$K$46,INT((ROW()-13)/2),0))</f>
        <v>Ascendente</v>
      </c>
      <c r="G79" s="1023" t="str">
        <f ca="1">IF(ISBLANK(OFFSET('5. Pp (3 años)'!$H$46,INT((ROW()-13)/2),0)),"",OFFSET('5. Pp (3 años)'!$H$46,INT((ROW()-13)/2),0))</f>
        <v>Trimestral</v>
      </c>
      <c r="H79" s="1002">
        <f ca="1">IF(ISBLANK(OFFSET('9. METAS'!$K$20,INT((ROW()-13)/2),0)),"",OFFSET('9. METAS'!$K$20,INT((ROW()-13)/2),0))</f>
        <v>224</v>
      </c>
      <c r="I79" s="1004"/>
      <c r="J79" s="244">
        <f ca="1">IF(MOD(ROW()-13,2)=0,IF(ISBLANK(OFFSET('11. SEGUIMIENTO 2026'!$N$14,INT((ROW()-13)/2),0)),"",OFFSET('11. SEGUIMIENTO 2026'!$N$14,INT((ROW()-13)/2),0)),IF(ISBLANK(OFFSET('9. METAS'!$Q$20,INT((ROW()-14)/2),0)),"",OFFSET('9. METAS'!$Q$20,INT((ROW()-14)/2),0)))</f>
        <v>71</v>
      </c>
      <c r="K79" s="245" t="str">
        <f ca="1">IF(MOD(ROW()-13,2)=0,IF(ISBLANK(OFFSET('11. SEGUIMIENTO 2026'!$O$14,INT((ROW()-13)/2),0)),"",OFFSET('11. SEGUIMIENTO 2026'!$O$14,INT((ROW()-13)/2),0)),IF(ISBLANK(OFFSET('9. METAS'!$R$20,INT((ROW()-14)/2),0)),"",OFFSET('9. METAS'!$R$20,INT((ROW()-14)/2),0)))</f>
        <v/>
      </c>
      <c r="L79" s="245" t="str">
        <f ca="1">IF(MOD(ROW()-13,2)=0,IF(ISBLANK(OFFSET('11. SEGUIMIENTO 2026'!$P$14,INT((ROW()-13)/2),0)),"",OFFSET('11. SEGUIMIENTO 2026'!$P$14,INT((ROW()-13)/2),0)),IF(ISBLANK(OFFSET('9. METAS'!$S$20,INT((ROW()-14)/2),0)),"",OFFSET('9. METAS'!$S$20,INT((ROW()-14)/2),0)))</f>
        <v/>
      </c>
      <c r="M79" s="246" t="str">
        <f ca="1">IF(MOD(ROW()-13,2)=0,IF(ISBLANK(OFFSET('11. SEGUIMIENTO 2026'!$Q$14,INT((ROW()-13)/2),0)),"",OFFSET('11. SEGUIMIENTO 2026'!$Q$14,INT((ROW()-13)/2),0)),IF(ISBLANK(OFFSET('9. METAS'!$T$20,INT((ROW()-14)/2),0)),"",OFFSET('9. METAS'!$T$20,INT((ROW()-14)/2),0)))</f>
        <v/>
      </c>
      <c r="N79" s="1006">
        <f t="shared" ref="N79" ca="1" si="62">IFERROR(J79/J80,"ND")</f>
        <v>1.2678571428571428</v>
      </c>
      <c r="O79" s="1008" t="str">
        <f t="shared" ref="O79" ca="1" si="63">IFERROR(((J79+K79+L79+M79)/H79),"ND")</f>
        <v>ND</v>
      </c>
      <c r="P79" s="1010"/>
    </row>
    <row r="80" spans="3:16">
      <c r="C80" s="1025"/>
      <c r="D80" s="1018"/>
      <c r="E80" s="1018"/>
      <c r="F80" s="1021"/>
      <c r="G80" s="1023"/>
      <c r="H80" s="1002"/>
      <c r="I80" s="1012"/>
      <c r="J80" s="244">
        <f ca="1">IF(MOD(ROW()-13,2)=0,IF(ISBLANK(OFFSET('11. SEGUIMIENTO 2026'!$N$14,INT((ROW()-13)/2),0)),"",OFFSET('11. SEGUIMIENTO 2026'!$N$14,INT((ROW()-13)/2),0)),IF(ISBLANK(OFFSET('9. METAS'!$Q$20,INT((ROW()-14)/2),0)),"",OFFSET('9. METAS'!$Q$20,INT((ROW()-14)/2),0)))</f>
        <v>56</v>
      </c>
      <c r="K80" s="245">
        <f ca="1">IF(MOD(ROW()-13,2)=0,IF(ISBLANK(OFFSET('11. SEGUIMIENTO 2026'!$O$14,INT((ROW()-13)/2),0)),"",OFFSET('11. SEGUIMIENTO 2026'!$O$14,INT((ROW()-13)/2),0)),IF(ISBLANK(OFFSET('9. METAS'!$R$20,INT((ROW()-14)/2),0)),"",OFFSET('9. METAS'!$R$20,INT((ROW()-14)/2),0)))</f>
        <v>56</v>
      </c>
      <c r="L80" s="245">
        <f ca="1">IF(MOD(ROW()-13,2)=0,IF(ISBLANK(OFFSET('11. SEGUIMIENTO 2026'!$P$14,INT((ROW()-13)/2),0)),"",OFFSET('11. SEGUIMIENTO 2026'!$P$14,INT((ROW()-13)/2),0)),IF(ISBLANK(OFFSET('9. METAS'!$S$20,INT((ROW()-14)/2),0)),"",OFFSET('9. METAS'!$S$20,INT((ROW()-14)/2),0)))</f>
        <v>56</v>
      </c>
      <c r="M80" s="246">
        <f ca="1">IF(MOD(ROW()-13,2)=0,IF(ISBLANK(OFFSET('11. SEGUIMIENTO 2026'!$Q$14,INT((ROW()-13)/2),0)),"",OFFSET('11. SEGUIMIENTO 2026'!$Q$14,INT((ROW()-13)/2),0)),IF(ISBLANK(OFFSET('9. METAS'!$T$20,INT((ROW()-14)/2),0)),"",OFFSET('9. METAS'!$T$20,INT((ROW()-14)/2),0)))</f>
        <v>56</v>
      </c>
      <c r="N80" s="1013"/>
      <c r="O80" s="1014"/>
      <c r="P80" s="1015"/>
    </row>
    <row r="81" spans="3:16">
      <c r="C81" s="1016" t="str">
        <f ca="1">IF(ISBLANK(OFFSET('5. Pp (3 años)'!$C$46,INT((ROW()-13)/2),0)),"",OFFSET('5. Pp (3 años)'!$C$46,INT((ROW()-13)/2),0))</f>
        <v>Actividad</v>
      </c>
      <c r="D81" s="1018" t="str">
        <f ca="1">IF(ISBLANK(OFFSET('5. Pp (3 años)'!$D$46,INT((ROW()-13)/2),0)),"",OFFSET('5. Pp (3 años)'!$D$46,INT((ROW()-13)/2),0))</f>
        <v>4.1.1.1.6.2  Gestión de espacios para encuentros culturales y actos de reconocimiento social.</v>
      </c>
      <c r="E81" s="1018" t="str">
        <f ca="1">IF(ISBLANK(OFFSET('5. Pp (3 años)'!$E$46,INT((ROW()-13)/2),0)),"",OFFSET('5. Pp (3 años)'!$E$46,INT((ROW()-13)/2),0))</f>
        <v>PEACC: Porcentaje de eventos y actos coordinados en los centros.</v>
      </c>
      <c r="F81" s="1021" t="str">
        <f ca="1">IF(ISBLANK(OFFSET('5. Pp (3 años)'!$K$46,INT((ROW()-13)/2),0)),"",OFFSET('5. Pp (3 años)'!$K$46,INT((ROW()-13)/2),0))</f>
        <v>Ascendente</v>
      </c>
      <c r="G81" s="1023" t="str">
        <f ca="1">IF(ISBLANK(OFFSET('5. Pp (3 años)'!$H$46,INT((ROW()-13)/2),0)),"",OFFSET('5. Pp (3 años)'!$H$46,INT((ROW()-13)/2),0))</f>
        <v>Trimestral</v>
      </c>
      <c r="H81" s="1002">
        <f ca="1">IF(ISBLANK(OFFSET('9. METAS'!$K$20,INT((ROW()-13)/2),0)),"",OFFSET('9. METAS'!$K$20,INT((ROW()-13)/2),0))</f>
        <v>2</v>
      </c>
      <c r="I81" s="1004"/>
      <c r="J81" s="244">
        <f ca="1">IF(MOD(ROW()-13,2)=0,IF(ISBLANK(OFFSET('11. SEGUIMIENTO 2026'!$N$14,INT((ROW()-13)/2),0)),"",OFFSET('11. SEGUIMIENTO 2026'!$N$14,INT((ROW()-13)/2),0)),IF(ISBLANK(OFFSET('9. METAS'!$Q$20,INT((ROW()-14)/2),0)),"",OFFSET('9. METAS'!$Q$20,INT((ROW()-14)/2),0)))</f>
        <v>0</v>
      </c>
      <c r="K81" s="245" t="str">
        <f ca="1">IF(MOD(ROW()-13,2)=0,IF(ISBLANK(OFFSET('11. SEGUIMIENTO 2026'!$O$14,INT((ROW()-13)/2),0)),"",OFFSET('11. SEGUIMIENTO 2026'!$O$14,INT((ROW()-13)/2),0)),IF(ISBLANK(OFFSET('9. METAS'!$R$20,INT((ROW()-14)/2),0)),"",OFFSET('9. METAS'!$R$20,INT((ROW()-14)/2),0)))</f>
        <v/>
      </c>
      <c r="L81" s="245" t="str">
        <f ca="1">IF(MOD(ROW()-13,2)=0,IF(ISBLANK(OFFSET('11. SEGUIMIENTO 2026'!$P$14,INT((ROW()-13)/2),0)),"",OFFSET('11. SEGUIMIENTO 2026'!$P$14,INT((ROW()-13)/2),0)),IF(ISBLANK(OFFSET('9. METAS'!$S$20,INT((ROW()-14)/2),0)),"",OFFSET('9. METAS'!$S$20,INT((ROW()-14)/2),0)))</f>
        <v/>
      </c>
      <c r="M81" s="246" t="str">
        <f ca="1">IF(MOD(ROW()-13,2)=0,IF(ISBLANK(OFFSET('11. SEGUIMIENTO 2026'!$Q$14,INT((ROW()-13)/2),0)),"",OFFSET('11. SEGUIMIENTO 2026'!$Q$14,INT((ROW()-13)/2),0)),IF(ISBLANK(OFFSET('9. METAS'!$T$20,INT((ROW()-14)/2),0)),"",OFFSET('9. METAS'!$T$20,INT((ROW()-14)/2),0)))</f>
        <v/>
      </c>
      <c r="N81" s="1006" t="str">
        <f t="shared" ref="N81" ca="1" si="64">IFERROR(J81/J82,"ND")</f>
        <v>ND</v>
      </c>
      <c r="O81" s="1008" t="str">
        <f t="shared" ref="O81" ca="1" si="65">IFERROR(((J81+K81+L81+M81)/H81),"ND")</f>
        <v>ND</v>
      </c>
      <c r="P81" s="1010"/>
    </row>
    <row r="82" spans="3:16">
      <c r="C82" s="1025"/>
      <c r="D82" s="1018"/>
      <c r="E82" s="1018"/>
      <c r="F82" s="1021"/>
      <c r="G82" s="1023"/>
      <c r="H82" s="1002"/>
      <c r="I82" s="1012"/>
      <c r="J82" s="244">
        <f ca="1">IF(MOD(ROW()-13,2)=0,IF(ISBLANK(OFFSET('11. SEGUIMIENTO 2026'!$N$14,INT((ROW()-13)/2),0)),"",OFFSET('11. SEGUIMIENTO 2026'!$N$14,INT((ROW()-13)/2),0)),IF(ISBLANK(OFFSET('9. METAS'!$Q$20,INT((ROW()-14)/2),0)),"",OFFSET('9. METAS'!$Q$20,INT((ROW()-14)/2),0)))</f>
        <v>0</v>
      </c>
      <c r="K82" s="245">
        <f ca="1">IF(MOD(ROW()-13,2)=0,IF(ISBLANK(OFFSET('11. SEGUIMIENTO 2026'!$O$14,INT((ROW()-13)/2),0)),"",OFFSET('11. SEGUIMIENTO 2026'!$O$14,INT((ROW()-13)/2),0)),IF(ISBLANK(OFFSET('9. METAS'!$R$20,INT((ROW()-14)/2),0)),"",OFFSET('9. METAS'!$R$20,INT((ROW()-14)/2),0)))</f>
        <v>1</v>
      </c>
      <c r="L82" s="245">
        <f ca="1">IF(MOD(ROW()-13,2)=0,IF(ISBLANK(OFFSET('11. SEGUIMIENTO 2026'!$P$14,INT((ROW()-13)/2),0)),"",OFFSET('11. SEGUIMIENTO 2026'!$P$14,INT((ROW()-13)/2),0)),IF(ISBLANK(OFFSET('9. METAS'!$S$20,INT((ROW()-14)/2),0)),"",OFFSET('9. METAS'!$S$20,INT((ROW()-14)/2),0)))</f>
        <v>0</v>
      </c>
      <c r="M82" s="246">
        <f ca="1">IF(MOD(ROW()-13,2)=0,IF(ISBLANK(OFFSET('11. SEGUIMIENTO 2026'!$Q$14,INT((ROW()-13)/2),0)),"",OFFSET('11. SEGUIMIENTO 2026'!$Q$14,INT((ROW()-13)/2),0)),IF(ISBLANK(OFFSET('9. METAS'!$T$20,INT((ROW()-14)/2),0)),"",OFFSET('9. METAS'!$T$20,INT((ROW()-14)/2),0)))</f>
        <v>1</v>
      </c>
      <c r="N82" s="1013"/>
      <c r="O82" s="1014"/>
      <c r="P82" s="1015"/>
    </row>
    <row r="83" spans="3:16">
      <c r="C83" s="1016" t="str">
        <f ca="1">IF(ISBLANK(OFFSET('5. Pp (3 años)'!$C$46,INT((ROW()-13)/2),0)),"",OFFSET('5. Pp (3 años)'!$C$46,INT((ROW()-13)/2),0))</f>
        <v>Actividad</v>
      </c>
      <c r="D83" s="1018" t="str">
        <f ca="1">IF(ISBLANK(OFFSET('5. Pp (3 años)'!$D$46,INT((ROW()-13)/2),0)),"",OFFSET('5. Pp (3 años)'!$D$46,INT((ROW()-13)/2),0))</f>
        <v>4.1.1.1.6.3  Preservación y habilitación física de los inmuebles destinados a los COBUS.</v>
      </c>
      <c r="E83" s="1018" t="str">
        <f ca="1">IF(ISBLANK(OFFSET('5. Pp (3 años)'!$E$46,INT((ROW()-13)/2),0)),"",OFFSET('5. Pp (3 años)'!$E$46,INT((ROW()-13)/2),0))</f>
        <v>PAPMI: Porcentaje de acciones de preservación y mejora de instalaciones realizadas.</v>
      </c>
      <c r="F83" s="1021" t="str">
        <f ca="1">IF(ISBLANK(OFFSET('5. Pp (3 años)'!$K$46,INT((ROW()-13)/2),0)),"",OFFSET('5. Pp (3 años)'!$K$46,INT((ROW()-13)/2),0))</f>
        <v>Ascendente</v>
      </c>
      <c r="G83" s="1023" t="str">
        <f ca="1">IF(ISBLANK(OFFSET('5. Pp (3 años)'!$H$46,INT((ROW()-13)/2),0)),"",OFFSET('5. Pp (3 años)'!$H$46,INT((ROW()-13)/2),0))</f>
        <v>Trimestral</v>
      </c>
      <c r="H83" s="1002">
        <f ca="1">IF(ISBLANK(OFFSET('9. METAS'!$K$20,INT((ROW()-13)/2),0)),"",OFFSET('9. METAS'!$K$20,INT((ROW()-13)/2),0))</f>
        <v>4</v>
      </c>
      <c r="I83" s="1004"/>
      <c r="J83" s="244">
        <f ca="1">IF(MOD(ROW()-13,2)=0,IF(ISBLANK(OFFSET('11. SEGUIMIENTO 2026'!$N$14,INT((ROW()-13)/2),0)),"",OFFSET('11. SEGUIMIENTO 2026'!$N$14,INT((ROW()-13)/2),0)),IF(ISBLANK(OFFSET('9. METAS'!$Q$20,INT((ROW()-14)/2),0)),"",OFFSET('9. METAS'!$Q$20,INT((ROW()-14)/2),0)))</f>
        <v>1</v>
      </c>
      <c r="K83" s="245" t="str">
        <f ca="1">IF(MOD(ROW()-13,2)=0,IF(ISBLANK(OFFSET('11. SEGUIMIENTO 2026'!$O$14,INT((ROW()-13)/2),0)),"",OFFSET('11. SEGUIMIENTO 2026'!$O$14,INT((ROW()-13)/2),0)),IF(ISBLANK(OFFSET('9. METAS'!$R$20,INT((ROW()-14)/2),0)),"",OFFSET('9. METAS'!$R$20,INT((ROW()-14)/2),0)))</f>
        <v/>
      </c>
      <c r="L83" s="245" t="str">
        <f ca="1">IF(MOD(ROW()-13,2)=0,IF(ISBLANK(OFFSET('11. SEGUIMIENTO 2026'!$P$14,INT((ROW()-13)/2),0)),"",OFFSET('11. SEGUIMIENTO 2026'!$P$14,INT((ROW()-13)/2),0)),IF(ISBLANK(OFFSET('9. METAS'!$S$20,INT((ROW()-14)/2),0)),"",OFFSET('9. METAS'!$S$20,INT((ROW()-14)/2),0)))</f>
        <v/>
      </c>
      <c r="M83" s="246" t="str">
        <f ca="1">IF(MOD(ROW()-13,2)=0,IF(ISBLANK(OFFSET('11. SEGUIMIENTO 2026'!$Q$14,INT((ROW()-13)/2),0)),"",OFFSET('11. SEGUIMIENTO 2026'!$Q$14,INT((ROW()-13)/2),0)),IF(ISBLANK(OFFSET('9. METAS'!$T$20,INT((ROW()-14)/2),0)),"",OFFSET('9. METAS'!$T$20,INT((ROW()-14)/2),0)))</f>
        <v/>
      </c>
      <c r="N83" s="1006">
        <f t="shared" ref="N83" ca="1" si="66">IFERROR(J83/J84,"ND")</f>
        <v>1</v>
      </c>
      <c r="O83" s="1008" t="str">
        <f t="shared" ref="O83" ca="1" si="67">IFERROR(((J83+K83+L83+M83)/H83),"ND")</f>
        <v>ND</v>
      </c>
      <c r="P83" s="1010"/>
    </row>
    <row r="84" spans="3:16">
      <c r="C84" s="1025"/>
      <c r="D84" s="1018"/>
      <c r="E84" s="1018"/>
      <c r="F84" s="1021"/>
      <c r="G84" s="1023"/>
      <c r="H84" s="1002"/>
      <c r="I84" s="1012"/>
      <c r="J84" s="244">
        <f ca="1">IF(MOD(ROW()-13,2)=0,IF(ISBLANK(OFFSET('11. SEGUIMIENTO 2026'!$N$14,INT((ROW()-13)/2),0)),"",OFFSET('11. SEGUIMIENTO 2026'!$N$14,INT((ROW()-13)/2),0)),IF(ISBLANK(OFFSET('9. METAS'!$Q$20,INT((ROW()-14)/2),0)),"",OFFSET('9. METAS'!$Q$20,INT((ROW()-14)/2),0)))</f>
        <v>1</v>
      </c>
      <c r="K84" s="245">
        <f ca="1">IF(MOD(ROW()-13,2)=0,IF(ISBLANK(OFFSET('11. SEGUIMIENTO 2026'!$O$14,INT((ROW()-13)/2),0)),"",OFFSET('11. SEGUIMIENTO 2026'!$O$14,INT((ROW()-13)/2),0)),IF(ISBLANK(OFFSET('9. METAS'!$R$20,INT((ROW()-14)/2),0)),"",OFFSET('9. METAS'!$R$20,INT((ROW()-14)/2),0)))</f>
        <v>1</v>
      </c>
      <c r="L84" s="245">
        <f ca="1">IF(MOD(ROW()-13,2)=0,IF(ISBLANK(OFFSET('11. SEGUIMIENTO 2026'!$P$14,INT((ROW()-13)/2),0)),"",OFFSET('11. SEGUIMIENTO 2026'!$P$14,INT((ROW()-13)/2),0)),IF(ISBLANK(OFFSET('9. METAS'!$S$20,INT((ROW()-14)/2),0)),"",OFFSET('9. METAS'!$S$20,INT((ROW()-14)/2),0)))</f>
        <v>1</v>
      </c>
      <c r="M84" s="246">
        <f ca="1">IF(MOD(ROW()-13,2)=0,IF(ISBLANK(OFFSET('11. SEGUIMIENTO 2026'!$Q$14,INT((ROW()-13)/2),0)),"",OFFSET('11. SEGUIMIENTO 2026'!$Q$14,INT((ROW()-13)/2),0)),IF(ISBLANK(OFFSET('9. METAS'!$T$20,INT((ROW()-14)/2),0)),"",OFFSET('9. METAS'!$T$20,INT((ROW()-14)/2),0)))</f>
        <v>1</v>
      </c>
      <c r="N84" s="1013"/>
      <c r="O84" s="1014"/>
      <c r="P84" s="1015"/>
    </row>
    <row r="85" spans="3:16">
      <c r="C85" s="1016" t="str">
        <f ca="1">IF(ISBLANK(OFFSET('5. Pp (3 años)'!$C$46,INT((ROW()-13)/2),0)),"",OFFSET('5. Pp (3 años)'!$C$46,INT((ROW()-13)/2),0))</f>
        <v>Actividad</v>
      </c>
      <c r="D85" s="1018" t="str">
        <f ca="1">IF(ISBLANK(OFFSET('5. Pp (3 años)'!$D$46,INT((ROW()-13)/2),0)),"",OFFSET('5. Pp (3 años)'!$D$46,INT((ROW()-13)/2),0))</f>
        <v/>
      </c>
      <c r="E85" s="1018" t="str">
        <f ca="1">IF(ISBLANK(OFFSET('5. Pp (3 años)'!$E$46,INT((ROW()-13)/2),0)),"",OFFSET('5. Pp (3 años)'!$E$46,INT((ROW()-13)/2),0))</f>
        <v/>
      </c>
      <c r="F85" s="1021" t="str">
        <f ca="1">IF(ISBLANK(OFFSET('5. Pp (3 años)'!$K$46,INT((ROW()-13)/2),0)),"",OFFSET('5. Pp (3 años)'!$K$46,INT((ROW()-13)/2),0))</f>
        <v/>
      </c>
      <c r="G85" s="1023" t="str">
        <f ca="1">IF(ISBLANK(OFFSET('5. Pp (3 años)'!$H$46,INT((ROW()-13)/2),0)),"",OFFSET('5. Pp (3 años)'!$H$46,INT((ROW()-13)/2),0))</f>
        <v/>
      </c>
      <c r="H85" s="1002" t="str">
        <f ca="1">IF(ISBLANK(OFFSET('9. METAS'!$K$20,INT((ROW()-13)/2),0)),"",OFFSET('9. METAS'!$K$20,INT((ROW()-13)/2),0))</f>
        <v/>
      </c>
      <c r="I85" s="1004"/>
      <c r="J85" s="244" t="str">
        <f ca="1">IF(MOD(ROW()-13,2)=0,IF(ISBLANK(OFFSET('11. SEGUIMIENTO 2026'!$N$14,INT((ROW()-13)/2),0)),"",OFFSET('11. SEGUIMIENTO 2026'!$N$14,INT((ROW()-13)/2),0)),IF(ISBLANK(OFFSET('9. METAS'!$Q$20,INT((ROW()-14)/2),0)),"",OFFSET('9. METAS'!$Q$20,INT((ROW()-14)/2),0)))</f>
        <v/>
      </c>
      <c r="K85" s="245" t="str">
        <f ca="1">IF(MOD(ROW()-13,2)=0,IF(ISBLANK(OFFSET('11. SEGUIMIENTO 2026'!$O$14,INT((ROW()-13)/2),0)),"",OFFSET('11. SEGUIMIENTO 2026'!$O$14,INT((ROW()-13)/2),0)),IF(ISBLANK(OFFSET('9. METAS'!$R$20,INT((ROW()-14)/2),0)),"",OFFSET('9. METAS'!$R$20,INT((ROW()-14)/2),0)))</f>
        <v/>
      </c>
      <c r="L85" s="245" t="str">
        <f ca="1">IF(MOD(ROW()-13,2)=0,IF(ISBLANK(OFFSET('11. SEGUIMIENTO 2026'!$P$14,INT((ROW()-13)/2),0)),"",OFFSET('11. SEGUIMIENTO 2026'!$P$14,INT((ROW()-13)/2),0)),IF(ISBLANK(OFFSET('9. METAS'!$S$20,INT((ROW()-14)/2),0)),"",OFFSET('9. METAS'!$S$20,INT((ROW()-14)/2),0)))</f>
        <v/>
      </c>
      <c r="M85" s="246" t="str">
        <f ca="1">IF(MOD(ROW()-13,2)=0,IF(ISBLANK(OFFSET('11. SEGUIMIENTO 2026'!$Q$14,INT((ROW()-13)/2),0)),"",OFFSET('11. SEGUIMIENTO 2026'!$Q$14,INT((ROW()-13)/2),0)),IF(ISBLANK(OFFSET('9. METAS'!$T$20,INT((ROW()-14)/2),0)),"",OFFSET('9. METAS'!$T$20,INT((ROW()-14)/2),0)))</f>
        <v/>
      </c>
      <c r="N85" s="1006" t="str">
        <f t="shared" ref="N85" ca="1" si="68">IFERROR(J85/J86,"ND")</f>
        <v>ND</v>
      </c>
      <c r="O85" s="1008" t="str">
        <f t="shared" ref="O85" ca="1" si="69">IFERROR(((J85+K85+L85+M85)/H85),"ND")</f>
        <v>ND</v>
      </c>
      <c r="P85" s="1010"/>
    </row>
    <row r="86" spans="3:16">
      <c r="C86" s="1025"/>
      <c r="D86" s="1018"/>
      <c r="E86" s="1018"/>
      <c r="F86" s="1021"/>
      <c r="G86" s="1023"/>
      <c r="H86" s="1002"/>
      <c r="I86" s="1012"/>
      <c r="J86" s="244" t="str">
        <f ca="1">IF(MOD(ROW()-13,2)=0,IF(ISBLANK(OFFSET('11. SEGUIMIENTO 2026'!$N$14,INT((ROW()-13)/2),0)),"",OFFSET('11. SEGUIMIENTO 2026'!$N$14,INT((ROW()-13)/2),0)),IF(ISBLANK(OFFSET('9. METAS'!$Q$20,INT((ROW()-14)/2),0)),"",OFFSET('9. METAS'!$Q$20,INT((ROW()-14)/2),0)))</f>
        <v/>
      </c>
      <c r="K86" s="245" t="str">
        <f ca="1">IF(MOD(ROW()-13,2)=0,IF(ISBLANK(OFFSET('11. SEGUIMIENTO 2026'!$O$14,INT((ROW()-13)/2),0)),"",OFFSET('11. SEGUIMIENTO 2026'!$O$14,INT((ROW()-13)/2),0)),IF(ISBLANK(OFFSET('9. METAS'!$R$20,INT((ROW()-14)/2),0)),"",OFFSET('9. METAS'!$R$20,INT((ROW()-14)/2),0)))</f>
        <v/>
      </c>
      <c r="L86" s="245" t="str">
        <f ca="1">IF(MOD(ROW()-13,2)=0,IF(ISBLANK(OFFSET('11. SEGUIMIENTO 2026'!$P$14,INT((ROW()-13)/2),0)),"",OFFSET('11. SEGUIMIENTO 2026'!$P$14,INT((ROW()-13)/2),0)),IF(ISBLANK(OFFSET('9. METAS'!$S$20,INT((ROW()-14)/2),0)),"",OFFSET('9. METAS'!$S$20,INT((ROW()-14)/2),0)))</f>
        <v/>
      </c>
      <c r="M86" s="246" t="str">
        <f ca="1">IF(MOD(ROW()-13,2)=0,IF(ISBLANK(OFFSET('11. SEGUIMIENTO 2026'!$Q$14,INT((ROW()-13)/2),0)),"",OFFSET('11. SEGUIMIENTO 2026'!$Q$14,INT((ROW()-13)/2),0)),IF(ISBLANK(OFFSET('9. METAS'!$T$20,INT((ROW()-14)/2),0)),"",OFFSET('9. METAS'!$T$20,INT((ROW()-14)/2),0)))</f>
        <v/>
      </c>
      <c r="N86" s="1013"/>
      <c r="O86" s="1014"/>
      <c r="P86" s="1015"/>
    </row>
    <row r="87" spans="3:16">
      <c r="C87" s="1016" t="str">
        <f ca="1">IF(ISBLANK(OFFSET('5. Pp (3 años)'!$C$46,INT((ROW()-13)/2),0)),"",OFFSET('5. Pp (3 años)'!$C$46,INT((ROW()-13)/2),0))</f>
        <v>Actividad</v>
      </c>
      <c r="D87" s="1018" t="str">
        <f ca="1">IF(ISBLANK(OFFSET('5. Pp (3 años)'!$D$46,INT((ROW()-13)/2),0)),"",OFFSET('5. Pp (3 años)'!$D$46,INT((ROW()-13)/2),0))</f>
        <v/>
      </c>
      <c r="E87" s="1018" t="str">
        <f ca="1">IF(ISBLANK(OFFSET('5. Pp (3 años)'!$E$46,INT((ROW()-13)/2),0)),"",OFFSET('5. Pp (3 años)'!$E$46,INT((ROW()-13)/2),0))</f>
        <v/>
      </c>
      <c r="F87" s="1021" t="str">
        <f ca="1">IF(ISBLANK(OFFSET('5. Pp (3 años)'!$K$46,INT((ROW()-13)/2),0)),"",OFFSET('5. Pp (3 años)'!$K$46,INT((ROW()-13)/2),0))</f>
        <v/>
      </c>
      <c r="G87" s="1023" t="str">
        <f ca="1">IF(ISBLANK(OFFSET('5. Pp (3 años)'!$H$46,INT((ROW()-13)/2),0)),"",OFFSET('5. Pp (3 años)'!$H$46,INT((ROW()-13)/2),0))</f>
        <v/>
      </c>
      <c r="H87" s="1002" t="str">
        <f ca="1">IF(ISBLANK(OFFSET('9. METAS'!$K$20,INT((ROW()-13)/2),0)),"",OFFSET('9. METAS'!$K$20,INT((ROW()-13)/2),0))</f>
        <v/>
      </c>
      <c r="I87" s="1004"/>
      <c r="J87" s="244" t="str">
        <f ca="1">IF(MOD(ROW()-13,2)=0,IF(ISBLANK(OFFSET('11. SEGUIMIENTO 2026'!$N$14,INT((ROW()-13)/2),0)),"",OFFSET('11. SEGUIMIENTO 2026'!$N$14,INT((ROW()-13)/2),0)),IF(ISBLANK(OFFSET('9. METAS'!$Q$20,INT((ROW()-14)/2),0)),"",OFFSET('9. METAS'!$Q$20,INT((ROW()-14)/2),0)))</f>
        <v/>
      </c>
      <c r="K87" s="245" t="str">
        <f ca="1">IF(MOD(ROW()-13,2)=0,IF(ISBLANK(OFFSET('11. SEGUIMIENTO 2026'!$O$14,INT((ROW()-13)/2),0)),"",OFFSET('11. SEGUIMIENTO 2026'!$O$14,INT((ROW()-13)/2),0)),IF(ISBLANK(OFFSET('9. METAS'!$R$20,INT((ROW()-14)/2),0)),"",OFFSET('9. METAS'!$R$20,INT((ROW()-14)/2),0)))</f>
        <v/>
      </c>
      <c r="L87" s="245" t="str">
        <f ca="1">IF(MOD(ROW()-13,2)=0,IF(ISBLANK(OFFSET('11. SEGUIMIENTO 2026'!$P$14,INT((ROW()-13)/2),0)),"",OFFSET('11. SEGUIMIENTO 2026'!$P$14,INT((ROW()-13)/2),0)),IF(ISBLANK(OFFSET('9. METAS'!$S$20,INT((ROW()-14)/2),0)),"",OFFSET('9. METAS'!$S$20,INT((ROW()-14)/2),0)))</f>
        <v/>
      </c>
      <c r="M87" s="246" t="str">
        <f ca="1">IF(MOD(ROW()-13,2)=0,IF(ISBLANK(OFFSET('11. SEGUIMIENTO 2026'!$Q$14,INT((ROW()-13)/2),0)),"",OFFSET('11. SEGUIMIENTO 2026'!$Q$14,INT((ROW()-13)/2),0)),IF(ISBLANK(OFFSET('9. METAS'!$T$20,INT((ROW()-14)/2),0)),"",OFFSET('9. METAS'!$T$20,INT((ROW()-14)/2),0)))</f>
        <v/>
      </c>
      <c r="N87" s="1006" t="str">
        <f t="shared" ref="N87" ca="1" si="70">IFERROR(J87/J88,"ND")</f>
        <v>ND</v>
      </c>
      <c r="O87" s="1008" t="str">
        <f t="shared" ref="O87" ca="1" si="71">IFERROR(((J87+K87+L87+M87)/H87),"ND")</f>
        <v>ND</v>
      </c>
      <c r="P87" s="1010"/>
    </row>
    <row r="88" spans="3:16">
      <c r="C88" s="1025"/>
      <c r="D88" s="1018"/>
      <c r="E88" s="1018"/>
      <c r="F88" s="1021"/>
      <c r="G88" s="1023"/>
      <c r="H88" s="1002"/>
      <c r="I88" s="1012"/>
      <c r="J88" s="244" t="str">
        <f ca="1">IF(MOD(ROW()-13,2)=0,IF(ISBLANK(OFFSET('11. SEGUIMIENTO 2026'!$N$14,INT((ROW()-13)/2),0)),"",OFFSET('11. SEGUIMIENTO 2026'!$N$14,INT((ROW()-13)/2),0)),IF(ISBLANK(OFFSET('9. METAS'!$Q$20,INT((ROW()-14)/2),0)),"",OFFSET('9. METAS'!$Q$20,INT((ROW()-14)/2),0)))</f>
        <v/>
      </c>
      <c r="K88" s="245" t="str">
        <f ca="1">IF(MOD(ROW()-13,2)=0,IF(ISBLANK(OFFSET('11. SEGUIMIENTO 2026'!$O$14,INT((ROW()-13)/2),0)),"",OFFSET('11. SEGUIMIENTO 2026'!$O$14,INT((ROW()-13)/2),0)),IF(ISBLANK(OFFSET('9. METAS'!$R$20,INT((ROW()-14)/2),0)),"",OFFSET('9. METAS'!$R$20,INT((ROW()-14)/2),0)))</f>
        <v/>
      </c>
      <c r="L88" s="245" t="str">
        <f ca="1">IF(MOD(ROW()-13,2)=0,IF(ISBLANK(OFFSET('11. SEGUIMIENTO 2026'!$P$14,INT((ROW()-13)/2),0)),"",OFFSET('11. SEGUIMIENTO 2026'!$P$14,INT((ROW()-13)/2),0)),IF(ISBLANK(OFFSET('9. METAS'!$S$20,INT((ROW()-14)/2),0)),"",OFFSET('9. METAS'!$S$20,INT((ROW()-14)/2),0)))</f>
        <v/>
      </c>
      <c r="M88" s="246" t="str">
        <f ca="1">IF(MOD(ROW()-13,2)=0,IF(ISBLANK(OFFSET('11. SEGUIMIENTO 2026'!$Q$14,INT((ROW()-13)/2),0)),"",OFFSET('11. SEGUIMIENTO 2026'!$Q$14,INT((ROW()-13)/2),0)),IF(ISBLANK(OFFSET('9. METAS'!$T$20,INT((ROW()-14)/2),0)),"",OFFSET('9. METAS'!$T$20,INT((ROW()-14)/2),0)))</f>
        <v/>
      </c>
      <c r="N88" s="1013"/>
      <c r="O88" s="1014"/>
      <c r="P88" s="1015"/>
    </row>
    <row r="89" spans="3:16">
      <c r="C89" s="1016" t="str">
        <f ca="1">IF(ISBLANK(OFFSET('5. Pp (3 años)'!$C$46,INT((ROW()-13)/2),0)),"",OFFSET('5. Pp (3 años)'!$C$46,INT((ROW()-13)/2),0))</f>
        <v>Componente</v>
      </c>
      <c r="D89" s="1018" t="str">
        <f ca="1">IF(ISBLANK(OFFSET('5. Pp (3 años)'!$D$46,INT((ROW()-13)/2),0)),"",OFFSET('5. Pp (3 años)'!$D$46,INT((ROW()-13)/2),0))</f>
        <v>4.1.1.1.7 Servicios de atención integral para la protección de derechos de grupos prioritarios otorgados.</v>
      </c>
      <c r="E89" s="1018" t="str">
        <f ca="1">IF(ISBLANK(OFFSET('5. Pp (3 años)'!$E$46,INT((ROW()-13)/2),0)),"",OFFSET('5. Pp (3 años)'!$E$46,INT((ROW()-13)/2),0))</f>
        <v>PSAIEP: Porcentaje de servicios de atención integral entregados a grupos prioritarios.</v>
      </c>
      <c r="F89" s="1021" t="str">
        <f ca="1">IF(ISBLANK(OFFSET('5. Pp (3 años)'!$K$46,INT((ROW()-13)/2),0)),"",OFFSET('5. Pp (3 años)'!$K$46,INT((ROW()-13)/2),0))</f>
        <v>Ascendente</v>
      </c>
      <c r="G89" s="1023" t="str">
        <f ca="1">IF(ISBLANK(OFFSET('5. Pp (3 años)'!$H$46,INT((ROW()-13)/2),0)),"",OFFSET('5. Pp (3 años)'!$H$46,INT((ROW()-13)/2),0))</f>
        <v>Trimestral</v>
      </c>
      <c r="H89" s="1002">
        <f ca="1">IF(ISBLANK(OFFSET('9. METAS'!$K$20,INT((ROW()-13)/2),0)),"",OFFSET('9. METAS'!$K$20,INT((ROW()-13)/2),0))</f>
        <v>100</v>
      </c>
      <c r="I89" s="1004"/>
      <c r="J89" s="244">
        <f ca="1">IF(MOD(ROW()-13,2)=0,IF(ISBLANK(OFFSET('11. SEGUIMIENTO 2026'!$N$14,INT((ROW()-13)/2),0)),"",OFFSET('11. SEGUIMIENTO 2026'!$N$14,INT((ROW()-13)/2),0)),IF(ISBLANK(OFFSET('9. METAS'!$Q$20,INT((ROW()-14)/2),0)),"",OFFSET('9. METAS'!$Q$20,INT((ROW()-14)/2),0)))</f>
        <v>19</v>
      </c>
      <c r="K89" s="245" t="str">
        <f ca="1">IF(MOD(ROW()-13,2)=0,IF(ISBLANK(OFFSET('11. SEGUIMIENTO 2026'!$O$14,INT((ROW()-13)/2),0)),"",OFFSET('11. SEGUIMIENTO 2026'!$O$14,INT((ROW()-13)/2),0)),IF(ISBLANK(OFFSET('9. METAS'!$R$20,INT((ROW()-14)/2),0)),"",OFFSET('9. METAS'!$R$20,INT((ROW()-14)/2),0)))</f>
        <v/>
      </c>
      <c r="L89" s="245" t="str">
        <f ca="1">IF(MOD(ROW()-13,2)=0,IF(ISBLANK(OFFSET('11. SEGUIMIENTO 2026'!$P$14,INT((ROW()-13)/2),0)),"",OFFSET('11. SEGUIMIENTO 2026'!$P$14,INT((ROW()-13)/2),0)),IF(ISBLANK(OFFSET('9. METAS'!$S$20,INT((ROW()-14)/2),0)),"",OFFSET('9. METAS'!$S$20,INT((ROW()-14)/2),0)))</f>
        <v/>
      </c>
      <c r="M89" s="246" t="str">
        <f ca="1">IF(MOD(ROW()-13,2)=0,IF(ISBLANK(OFFSET('11. SEGUIMIENTO 2026'!$Q$14,INT((ROW()-13)/2),0)),"",OFFSET('11. SEGUIMIENTO 2026'!$Q$14,INT((ROW()-13)/2),0)),IF(ISBLANK(OFFSET('9. METAS'!$T$20,INT((ROW()-14)/2),0)),"",OFFSET('9. METAS'!$T$20,INT((ROW()-14)/2),0)))</f>
        <v/>
      </c>
      <c r="N89" s="1006">
        <f t="shared" ref="N89" ca="1" si="72">IFERROR(J89/J90,"ND")</f>
        <v>0.76</v>
      </c>
      <c r="O89" s="1008" t="str">
        <f t="shared" ref="O89" ca="1" si="73">IFERROR(((J89+K89+L89+M89)/H89),"ND")</f>
        <v>ND</v>
      </c>
      <c r="P89" s="1010"/>
    </row>
    <row r="90" spans="3:16">
      <c r="C90" s="1025"/>
      <c r="D90" s="1018"/>
      <c r="E90" s="1018"/>
      <c r="F90" s="1021"/>
      <c r="G90" s="1023"/>
      <c r="H90" s="1002"/>
      <c r="I90" s="1012"/>
      <c r="J90" s="244">
        <f ca="1">IF(MOD(ROW()-13,2)=0,IF(ISBLANK(OFFSET('11. SEGUIMIENTO 2026'!$N$14,INT((ROW()-13)/2),0)),"",OFFSET('11. SEGUIMIENTO 2026'!$N$14,INT((ROW()-13)/2),0)),IF(ISBLANK(OFFSET('9. METAS'!$Q$20,INT((ROW()-14)/2),0)),"",OFFSET('9. METAS'!$Q$20,INT((ROW()-14)/2),0)))</f>
        <v>25</v>
      </c>
      <c r="K90" s="245">
        <f ca="1">IF(MOD(ROW()-13,2)=0,IF(ISBLANK(OFFSET('11. SEGUIMIENTO 2026'!$O$14,INT((ROW()-13)/2),0)),"",OFFSET('11. SEGUIMIENTO 2026'!$O$14,INT((ROW()-13)/2),0)),IF(ISBLANK(OFFSET('9. METAS'!$R$20,INT((ROW()-14)/2),0)),"",OFFSET('9. METAS'!$R$20,INT((ROW()-14)/2),0)))</f>
        <v>25</v>
      </c>
      <c r="L90" s="245">
        <f ca="1">IF(MOD(ROW()-13,2)=0,IF(ISBLANK(OFFSET('11. SEGUIMIENTO 2026'!$P$14,INT((ROW()-13)/2),0)),"",OFFSET('11. SEGUIMIENTO 2026'!$P$14,INT((ROW()-13)/2),0)),IF(ISBLANK(OFFSET('9. METAS'!$S$20,INT((ROW()-14)/2),0)),"",OFFSET('9. METAS'!$S$20,INT((ROW()-14)/2),0)))</f>
        <v>25</v>
      </c>
      <c r="M90" s="246">
        <f ca="1">IF(MOD(ROW()-13,2)=0,IF(ISBLANK(OFFSET('11. SEGUIMIENTO 2026'!$Q$14,INT((ROW()-13)/2),0)),"",OFFSET('11. SEGUIMIENTO 2026'!$Q$14,INT((ROW()-13)/2),0)),IF(ISBLANK(OFFSET('9. METAS'!$T$20,INT((ROW()-14)/2),0)),"",OFFSET('9. METAS'!$T$20,INT((ROW()-14)/2),0)))</f>
        <v>25</v>
      </c>
      <c r="N90" s="1013"/>
      <c r="O90" s="1014"/>
      <c r="P90" s="1015"/>
    </row>
    <row r="91" spans="3:16">
      <c r="C91" s="1016" t="str">
        <f ca="1">IF(ISBLANK(OFFSET('5. Pp (3 años)'!$C$46,INT((ROW()-13)/2),0)),"",OFFSET('5. Pp (3 años)'!$C$46,INT((ROW()-13)/2),0))</f>
        <v>Actividad</v>
      </c>
      <c r="D91" s="1018" t="str">
        <f ca="1">IF(ISBLANK(OFFSET('5. Pp (3 años)'!$D$46,INT((ROW()-13)/2),0)),"",OFFSET('5. Pp (3 años)'!$D$46,INT((ROW()-13)/2),0))</f>
        <v>4.1.1.1.7.1  Implementación de estrategias para la prevención y atención de la violencia de género.</v>
      </c>
      <c r="E91" s="1018" t="str">
        <f ca="1">IF(ISBLANK(OFFSET('5. Pp (3 años)'!$E$46,INT((ROW()-13)/2),0)),"",OFFSET('5. Pp (3 años)'!$E$46,INT((ROW()-13)/2),0))</f>
        <v>PAPAV: Porcentaje de acciones para la prevención y atención de la violencia realizadas.</v>
      </c>
      <c r="F91" s="1021" t="str">
        <f ca="1">IF(ISBLANK(OFFSET('5. Pp (3 años)'!$K$46,INT((ROW()-13)/2),0)),"",OFFSET('5. Pp (3 años)'!$K$46,INT((ROW()-13)/2),0))</f>
        <v>Ascendente</v>
      </c>
      <c r="G91" s="1023" t="str">
        <f ca="1">IF(ISBLANK(OFFSET('5. Pp (3 años)'!$H$46,INT((ROW()-13)/2),0)),"",OFFSET('5. Pp (3 años)'!$H$46,INT((ROW()-13)/2),0))</f>
        <v>Trimestral</v>
      </c>
      <c r="H91" s="1002">
        <f ca="1">IF(ISBLANK(OFFSET('9. METAS'!$K$20,INT((ROW()-13)/2),0)),"",OFFSET('9. METAS'!$K$20,INT((ROW()-13)/2),0))</f>
        <v>24</v>
      </c>
      <c r="I91" s="1004"/>
      <c r="J91" s="244">
        <f ca="1">IF(MOD(ROW()-13,2)=0,IF(ISBLANK(OFFSET('11. SEGUIMIENTO 2026'!$N$14,INT((ROW()-13)/2),0)),"",OFFSET('11. SEGUIMIENTO 2026'!$N$14,INT((ROW()-13)/2),0)),IF(ISBLANK(OFFSET('9. METAS'!$Q$20,INT((ROW()-14)/2),0)),"",OFFSET('9. METAS'!$Q$20,INT((ROW()-14)/2),0)))</f>
        <v>7</v>
      </c>
      <c r="K91" s="245" t="str">
        <f ca="1">IF(MOD(ROW()-13,2)=0,IF(ISBLANK(OFFSET('11. SEGUIMIENTO 2026'!$O$14,INT((ROW()-13)/2),0)),"",OFFSET('11. SEGUIMIENTO 2026'!$O$14,INT((ROW()-13)/2),0)),IF(ISBLANK(OFFSET('9. METAS'!$R$20,INT((ROW()-14)/2),0)),"",OFFSET('9. METAS'!$R$20,INT((ROW()-14)/2),0)))</f>
        <v/>
      </c>
      <c r="L91" s="245" t="str">
        <f ca="1">IF(MOD(ROW()-13,2)=0,IF(ISBLANK(OFFSET('11. SEGUIMIENTO 2026'!$P$14,INT((ROW()-13)/2),0)),"",OFFSET('11. SEGUIMIENTO 2026'!$P$14,INT((ROW()-13)/2),0)),IF(ISBLANK(OFFSET('9. METAS'!$S$20,INT((ROW()-14)/2),0)),"",OFFSET('9. METAS'!$S$20,INT((ROW()-14)/2),0)))</f>
        <v/>
      </c>
      <c r="M91" s="246" t="str">
        <f ca="1">IF(MOD(ROW()-13,2)=0,IF(ISBLANK(OFFSET('11. SEGUIMIENTO 2026'!$Q$14,INT((ROW()-13)/2),0)),"",OFFSET('11. SEGUIMIENTO 2026'!$Q$14,INT((ROW()-13)/2),0)),IF(ISBLANK(OFFSET('9. METAS'!$T$20,INT((ROW()-14)/2),0)),"",OFFSET('9. METAS'!$T$20,INT((ROW()-14)/2),0)))</f>
        <v/>
      </c>
      <c r="N91" s="1006">
        <f t="shared" ref="N91" ca="1" si="74">IFERROR(J91/J92,"ND")</f>
        <v>1.1666666666666667</v>
      </c>
      <c r="O91" s="1008" t="str">
        <f t="shared" ref="O91" ca="1" si="75">IFERROR(((J91+K91+L91+M91)/H91),"ND")</f>
        <v>ND</v>
      </c>
      <c r="P91" s="1010"/>
    </row>
    <row r="92" spans="3:16">
      <c r="C92" s="1025"/>
      <c r="D92" s="1018"/>
      <c r="E92" s="1018"/>
      <c r="F92" s="1021"/>
      <c r="G92" s="1023"/>
      <c r="H92" s="1002"/>
      <c r="I92" s="1012"/>
      <c r="J92" s="244">
        <f ca="1">IF(MOD(ROW()-13,2)=0,IF(ISBLANK(OFFSET('11. SEGUIMIENTO 2026'!$N$14,INT((ROW()-13)/2),0)),"",OFFSET('11. SEGUIMIENTO 2026'!$N$14,INT((ROW()-13)/2),0)),IF(ISBLANK(OFFSET('9. METAS'!$Q$20,INT((ROW()-14)/2),0)),"",OFFSET('9. METAS'!$Q$20,INT((ROW()-14)/2),0)))</f>
        <v>6</v>
      </c>
      <c r="K92" s="245">
        <f ca="1">IF(MOD(ROW()-13,2)=0,IF(ISBLANK(OFFSET('11. SEGUIMIENTO 2026'!$O$14,INT((ROW()-13)/2),0)),"",OFFSET('11. SEGUIMIENTO 2026'!$O$14,INT((ROW()-13)/2),0)),IF(ISBLANK(OFFSET('9. METAS'!$R$20,INT((ROW()-14)/2),0)),"",OFFSET('9. METAS'!$R$20,INT((ROW()-14)/2),0)))</f>
        <v>6</v>
      </c>
      <c r="L92" s="245">
        <f ca="1">IF(MOD(ROW()-13,2)=0,IF(ISBLANK(OFFSET('11. SEGUIMIENTO 2026'!$P$14,INT((ROW()-13)/2),0)),"",OFFSET('11. SEGUIMIENTO 2026'!$P$14,INT((ROW()-13)/2),0)),IF(ISBLANK(OFFSET('9. METAS'!$S$20,INT((ROW()-14)/2),0)),"",OFFSET('9. METAS'!$S$20,INT((ROW()-14)/2),0)))</f>
        <v>6</v>
      </c>
      <c r="M92" s="246">
        <f ca="1">IF(MOD(ROW()-13,2)=0,IF(ISBLANK(OFFSET('11. SEGUIMIENTO 2026'!$Q$14,INT((ROW()-13)/2),0)),"",OFFSET('11. SEGUIMIENTO 2026'!$Q$14,INT((ROW()-13)/2),0)),IF(ISBLANK(OFFSET('9. METAS'!$T$20,INT((ROW()-14)/2),0)),"",OFFSET('9. METAS'!$T$20,INT((ROW()-14)/2),0)))</f>
        <v>6</v>
      </c>
      <c r="N92" s="1013"/>
      <c r="O92" s="1014"/>
      <c r="P92" s="1015"/>
    </row>
    <row r="93" spans="3:16">
      <c r="C93" s="1016" t="str">
        <f ca="1">IF(ISBLANK(OFFSET('5. Pp (3 años)'!$C$46,INT((ROW()-13)/2),0)),"",OFFSET('5. Pp (3 años)'!$C$46,INT((ROW()-13)/2),0))</f>
        <v>Actividad</v>
      </c>
      <c r="D93" s="1018" t="str">
        <f ca="1">IF(ISBLANK(OFFSET('5. Pp (3 años)'!$D$46,INT((ROW()-13)/2),0)),"",OFFSET('5. Pp (3 años)'!$D$46,INT((ROW()-13)/2),0))</f>
        <v>4.1.1.1.7.2  Promoción de derechos y convivencia generacional en zonas de atención prioritaria.</v>
      </c>
      <c r="E93" s="1018" t="str">
        <f ca="1">IF(ISBLANK(OFFSET('5. Pp (3 años)'!$E$46,INT((ROW()-13)/2),0)),"",OFFSET('5. Pp (3 años)'!$E$46,INT((ROW()-13)/2),0))</f>
        <v>PECPD: Porcentaje de encuentros y cursos de promoción de derechos realizados.</v>
      </c>
      <c r="F93" s="1021" t="str">
        <f ca="1">IF(ISBLANK(OFFSET('5. Pp (3 años)'!$K$46,INT((ROW()-13)/2),0)),"",OFFSET('5. Pp (3 años)'!$K$46,INT((ROW()-13)/2),0))</f>
        <v>Ascendente</v>
      </c>
      <c r="G93" s="1023" t="str">
        <f ca="1">IF(ISBLANK(OFFSET('5. Pp (3 años)'!$H$46,INT((ROW()-13)/2),0)),"",OFFSET('5. Pp (3 años)'!$H$46,INT((ROW()-13)/2),0))</f>
        <v>Trimestral</v>
      </c>
      <c r="H93" s="1002">
        <f ca="1">IF(ISBLANK(OFFSET('9. METAS'!$K$20,INT((ROW()-13)/2),0)),"",OFFSET('9. METAS'!$K$20,INT((ROW()-13)/2),0))</f>
        <v>174</v>
      </c>
      <c r="I93" s="1004"/>
      <c r="J93" s="244">
        <f ca="1">IF(MOD(ROW()-13,2)=0,IF(ISBLANK(OFFSET('11. SEGUIMIENTO 2026'!$N$14,INT((ROW()-13)/2),0)),"",OFFSET('11. SEGUIMIENTO 2026'!$N$14,INT((ROW()-13)/2),0)),IF(ISBLANK(OFFSET('9. METAS'!$Q$20,INT((ROW()-14)/2),0)),"",OFFSET('9. METAS'!$Q$20,INT((ROW()-14)/2),0)))</f>
        <v>25</v>
      </c>
      <c r="K93" s="245" t="str">
        <f ca="1">IF(MOD(ROW()-13,2)=0,IF(ISBLANK(OFFSET('11. SEGUIMIENTO 2026'!$O$14,INT((ROW()-13)/2),0)),"",OFFSET('11. SEGUIMIENTO 2026'!$O$14,INT((ROW()-13)/2),0)),IF(ISBLANK(OFFSET('9. METAS'!$R$20,INT((ROW()-14)/2),0)),"",OFFSET('9. METAS'!$R$20,INT((ROW()-14)/2),0)))</f>
        <v/>
      </c>
      <c r="L93" s="245" t="str">
        <f ca="1">IF(MOD(ROW()-13,2)=0,IF(ISBLANK(OFFSET('11. SEGUIMIENTO 2026'!$P$14,INT((ROW()-13)/2),0)),"",OFFSET('11. SEGUIMIENTO 2026'!$P$14,INT((ROW()-13)/2),0)),IF(ISBLANK(OFFSET('9. METAS'!$S$20,INT((ROW()-14)/2),0)),"",OFFSET('9. METAS'!$S$20,INT((ROW()-14)/2),0)))</f>
        <v/>
      </c>
      <c r="M93" s="246" t="str">
        <f ca="1">IF(MOD(ROW()-13,2)=0,IF(ISBLANK(OFFSET('11. SEGUIMIENTO 2026'!$Q$14,INT((ROW()-13)/2),0)),"",OFFSET('11. SEGUIMIENTO 2026'!$Q$14,INT((ROW()-13)/2),0)),IF(ISBLANK(OFFSET('9. METAS'!$T$20,INT((ROW()-14)/2),0)),"",OFFSET('9. METAS'!$T$20,INT((ROW()-14)/2),0)))</f>
        <v/>
      </c>
      <c r="N93" s="1006">
        <f t="shared" ref="N93" ca="1" si="76">IFERROR(J93/J94,"ND")</f>
        <v>0.58139534883720934</v>
      </c>
      <c r="O93" s="1008" t="str">
        <f t="shared" ref="O93" ca="1" si="77">IFERROR(((J93+K93+L93+M93)/H93),"ND")</f>
        <v>ND</v>
      </c>
      <c r="P93" s="1010"/>
    </row>
    <row r="94" spans="3:16">
      <c r="C94" s="1025"/>
      <c r="D94" s="1018"/>
      <c r="E94" s="1018"/>
      <c r="F94" s="1021"/>
      <c r="G94" s="1023"/>
      <c r="H94" s="1002"/>
      <c r="I94" s="1012"/>
      <c r="J94" s="244">
        <f ca="1">IF(MOD(ROW()-13,2)=0,IF(ISBLANK(OFFSET('11. SEGUIMIENTO 2026'!$N$14,INT((ROW()-13)/2),0)),"",OFFSET('11. SEGUIMIENTO 2026'!$N$14,INT((ROW()-13)/2),0)),IF(ISBLANK(OFFSET('9. METAS'!$Q$20,INT((ROW()-14)/2),0)),"",OFFSET('9. METAS'!$Q$20,INT((ROW()-14)/2),0)))</f>
        <v>43</v>
      </c>
      <c r="K94" s="245">
        <f ca="1">IF(MOD(ROW()-13,2)=0,IF(ISBLANK(OFFSET('11. SEGUIMIENTO 2026'!$O$14,INT((ROW()-13)/2),0)),"",OFFSET('11. SEGUIMIENTO 2026'!$O$14,INT((ROW()-13)/2),0)),IF(ISBLANK(OFFSET('9. METAS'!$R$20,INT((ROW()-14)/2),0)),"",OFFSET('9. METAS'!$R$20,INT((ROW()-14)/2),0)))</f>
        <v>44</v>
      </c>
      <c r="L94" s="245">
        <f ca="1">IF(MOD(ROW()-13,2)=0,IF(ISBLANK(OFFSET('11. SEGUIMIENTO 2026'!$P$14,INT((ROW()-13)/2),0)),"",OFFSET('11. SEGUIMIENTO 2026'!$P$14,INT((ROW()-13)/2),0)),IF(ISBLANK(OFFSET('9. METAS'!$S$20,INT((ROW()-14)/2),0)),"",OFFSET('9. METAS'!$S$20,INT((ROW()-14)/2),0)))</f>
        <v>44</v>
      </c>
      <c r="M94" s="246">
        <f ca="1">IF(MOD(ROW()-13,2)=0,IF(ISBLANK(OFFSET('11. SEGUIMIENTO 2026'!$Q$14,INT((ROW()-13)/2),0)),"",OFFSET('11. SEGUIMIENTO 2026'!$Q$14,INT((ROW()-13)/2),0)),IF(ISBLANK(OFFSET('9. METAS'!$T$20,INT((ROW()-14)/2),0)),"",OFFSET('9. METAS'!$T$20,INT((ROW()-14)/2),0)))</f>
        <v>43</v>
      </c>
      <c r="N94" s="1013"/>
      <c r="O94" s="1014"/>
      <c r="P94" s="1015"/>
    </row>
    <row r="95" spans="3:16">
      <c r="C95" s="1016" t="str">
        <f ca="1">IF(ISBLANK(OFFSET('5. Pp (3 años)'!$C$46,INT((ROW()-13)/2),0)),"",OFFSET('5. Pp (3 años)'!$C$46,INT((ROW()-13)/2),0))</f>
        <v>Actividad</v>
      </c>
      <c r="D95" s="1018" t="str">
        <f ca="1">IF(ISBLANK(OFFSET('5. Pp (3 años)'!$D$46,INT((ROW()-13)/2),0)),"",OFFSET('5. Pp (3 años)'!$D$46,INT((ROW()-13)/2),0))</f>
        <v>4.1.1.1.7.3  Operación de servicios formativos y comunitarios con enfoque en el sistema de cuidados.</v>
      </c>
      <c r="E95" s="1018" t="str">
        <f ca="1">IF(ISBLANK(OFFSET('5. Pp (3 años)'!$E$46,INT((ROW()-13)/2),0)),"",OFFSET('5. Pp (3 años)'!$E$46,INT((ROW()-13)/2),0))</f>
        <v>PSFAPC: Porcentaje de servicios de formación y atención para personas cuidadoras otorgados.</v>
      </c>
      <c r="F95" s="1021" t="str">
        <f ca="1">IF(ISBLANK(OFFSET('5. Pp (3 años)'!$K$46,INT((ROW()-13)/2),0)),"",OFFSET('5. Pp (3 años)'!$K$46,INT((ROW()-13)/2),0))</f>
        <v>Ascendente</v>
      </c>
      <c r="G95" s="1023" t="str">
        <f ca="1">IF(ISBLANK(OFFSET('5. Pp (3 años)'!$H$46,INT((ROW()-13)/2),0)),"",OFFSET('5. Pp (3 años)'!$H$46,INT((ROW()-13)/2),0))</f>
        <v>Trimestral</v>
      </c>
      <c r="H95" s="1002">
        <f ca="1">IF(ISBLANK(OFFSET('9. METAS'!$K$20,INT((ROW()-13)/2),0)),"",OFFSET('9. METAS'!$K$20,INT((ROW()-13)/2),0))</f>
        <v>12</v>
      </c>
      <c r="I95" s="1004"/>
      <c r="J95" s="244">
        <f ca="1">IF(MOD(ROW()-13,2)=0,IF(ISBLANK(OFFSET('11. SEGUIMIENTO 2026'!$N$14,INT((ROW()-13)/2),0)),"",OFFSET('11. SEGUIMIENTO 2026'!$N$14,INT((ROW()-13)/2),0)),IF(ISBLANK(OFFSET('9. METAS'!$Q$20,INT((ROW()-14)/2),0)),"",OFFSET('9. METAS'!$Q$20,INT((ROW()-14)/2),0)))</f>
        <v>2</v>
      </c>
      <c r="K95" s="245" t="str">
        <f ca="1">IF(MOD(ROW()-13,2)=0,IF(ISBLANK(OFFSET('11. SEGUIMIENTO 2026'!$O$14,INT((ROW()-13)/2),0)),"",OFFSET('11. SEGUIMIENTO 2026'!$O$14,INT((ROW()-13)/2),0)),IF(ISBLANK(OFFSET('9. METAS'!$R$20,INT((ROW()-14)/2),0)),"",OFFSET('9. METAS'!$R$20,INT((ROW()-14)/2),0)))</f>
        <v/>
      </c>
      <c r="L95" s="245" t="str">
        <f ca="1">IF(MOD(ROW()-13,2)=0,IF(ISBLANK(OFFSET('11. SEGUIMIENTO 2026'!$P$14,INT((ROW()-13)/2),0)),"",OFFSET('11. SEGUIMIENTO 2026'!$P$14,INT((ROW()-13)/2),0)),IF(ISBLANK(OFFSET('9. METAS'!$S$20,INT((ROW()-14)/2),0)),"",OFFSET('9. METAS'!$S$20,INT((ROW()-14)/2),0)))</f>
        <v/>
      </c>
      <c r="M95" s="246" t="str">
        <f ca="1">IF(MOD(ROW()-13,2)=0,IF(ISBLANK(OFFSET('11. SEGUIMIENTO 2026'!$Q$14,INT((ROW()-13)/2),0)),"",OFFSET('11. SEGUIMIENTO 2026'!$Q$14,INT((ROW()-13)/2),0)),IF(ISBLANK(OFFSET('9. METAS'!$T$20,INT((ROW()-14)/2),0)),"",OFFSET('9. METAS'!$T$20,INT((ROW()-14)/2),0)))</f>
        <v/>
      </c>
      <c r="N95" s="1006">
        <f t="shared" ref="N95" ca="1" si="78">IFERROR(J95/J96,"ND")</f>
        <v>0.66666666666666663</v>
      </c>
      <c r="O95" s="1008" t="str">
        <f t="shared" ref="O95" ca="1" si="79">IFERROR(((J95+K95+L95+M95)/H95),"ND")</f>
        <v>ND</v>
      </c>
      <c r="P95" s="1010"/>
    </row>
    <row r="96" spans="3:16">
      <c r="C96" s="1025"/>
      <c r="D96" s="1018"/>
      <c r="E96" s="1018"/>
      <c r="F96" s="1021"/>
      <c r="G96" s="1023"/>
      <c r="H96" s="1002"/>
      <c r="I96" s="1012"/>
      <c r="J96" s="244">
        <f ca="1">IF(MOD(ROW()-13,2)=0,IF(ISBLANK(OFFSET('11. SEGUIMIENTO 2026'!$N$14,INT((ROW()-13)/2),0)),"",OFFSET('11. SEGUIMIENTO 2026'!$N$14,INT((ROW()-13)/2),0)),IF(ISBLANK(OFFSET('9. METAS'!$Q$20,INT((ROW()-14)/2),0)),"",OFFSET('9. METAS'!$Q$20,INT((ROW()-14)/2),0)))</f>
        <v>3</v>
      </c>
      <c r="K96" s="245">
        <f ca="1">IF(MOD(ROW()-13,2)=0,IF(ISBLANK(OFFSET('11. SEGUIMIENTO 2026'!$O$14,INT((ROW()-13)/2),0)),"",OFFSET('11. SEGUIMIENTO 2026'!$O$14,INT((ROW()-13)/2),0)),IF(ISBLANK(OFFSET('9. METAS'!$R$20,INT((ROW()-14)/2),0)),"",OFFSET('9. METAS'!$R$20,INT((ROW()-14)/2),0)))</f>
        <v>3</v>
      </c>
      <c r="L96" s="245">
        <f ca="1">IF(MOD(ROW()-13,2)=0,IF(ISBLANK(OFFSET('11. SEGUIMIENTO 2026'!$P$14,INT((ROW()-13)/2),0)),"",OFFSET('11. SEGUIMIENTO 2026'!$P$14,INT((ROW()-13)/2),0)),IF(ISBLANK(OFFSET('9. METAS'!$S$20,INT((ROW()-14)/2),0)),"",OFFSET('9. METAS'!$S$20,INT((ROW()-14)/2),0)))</f>
        <v>3</v>
      </c>
      <c r="M96" s="246">
        <f ca="1">IF(MOD(ROW()-13,2)=0,IF(ISBLANK(OFFSET('11. SEGUIMIENTO 2026'!$Q$14,INT((ROW()-13)/2),0)),"",OFFSET('11. SEGUIMIENTO 2026'!$Q$14,INT((ROW()-13)/2),0)),IF(ISBLANK(OFFSET('9. METAS'!$T$20,INT((ROW()-14)/2),0)),"",OFFSET('9. METAS'!$T$20,INT((ROW()-14)/2),0)))</f>
        <v>3</v>
      </c>
      <c r="N96" s="1013"/>
      <c r="O96" s="1014"/>
      <c r="P96" s="1015"/>
    </row>
    <row r="97" spans="3:16">
      <c r="C97" s="1016" t="str">
        <f ca="1">IF(ISBLANK(OFFSET('5. Pp (3 años)'!$C$46,INT((ROW()-13)/2),0)),"",OFFSET('5. Pp (3 años)'!$C$46,INT((ROW()-13)/2),0))</f>
        <v>Actividad</v>
      </c>
      <c r="D97" s="1018" t="str">
        <f ca="1">IF(ISBLANK(OFFSET('5. Pp (3 años)'!$D$46,INT((ROW()-13)/2),0)),"",OFFSET('5. Pp (3 años)'!$D$46,INT((ROW()-13)/2),0))</f>
        <v/>
      </c>
      <c r="E97" s="1018" t="str">
        <f ca="1">IF(ISBLANK(OFFSET('5. Pp (3 años)'!$E$46,INT((ROW()-13)/2),0)),"",OFFSET('5. Pp (3 años)'!$E$46,INT((ROW()-13)/2),0))</f>
        <v/>
      </c>
      <c r="F97" s="1021" t="str">
        <f ca="1">IF(ISBLANK(OFFSET('5. Pp (3 años)'!$K$46,INT((ROW()-13)/2),0)),"",OFFSET('5. Pp (3 años)'!$K$46,INT((ROW()-13)/2),0))</f>
        <v/>
      </c>
      <c r="G97" s="1023" t="str">
        <f ca="1">IF(ISBLANK(OFFSET('5. Pp (3 años)'!$H$46,INT((ROW()-13)/2),0)),"",OFFSET('5. Pp (3 años)'!$H$46,INT((ROW()-13)/2),0))</f>
        <v/>
      </c>
      <c r="H97" s="1002" t="str">
        <f ca="1">IF(ISBLANK(OFFSET('9. METAS'!$K$20,INT((ROW()-13)/2),0)),"",OFFSET('9. METAS'!$K$20,INT((ROW()-13)/2),0))</f>
        <v/>
      </c>
      <c r="I97" s="1004"/>
      <c r="J97" s="244" t="str">
        <f ca="1">IF(MOD(ROW()-13,2)=0,IF(ISBLANK(OFFSET('11. SEGUIMIENTO 2026'!$N$14,INT((ROW()-13)/2),0)),"",OFFSET('11. SEGUIMIENTO 2026'!$N$14,INT((ROW()-13)/2),0)),IF(ISBLANK(OFFSET('9. METAS'!$Q$20,INT((ROW()-14)/2),0)),"",OFFSET('9. METAS'!$Q$20,INT((ROW()-14)/2),0)))</f>
        <v/>
      </c>
      <c r="K97" s="245" t="str">
        <f ca="1">IF(MOD(ROW()-13,2)=0,IF(ISBLANK(OFFSET('11. SEGUIMIENTO 2026'!$O$14,INT((ROW()-13)/2),0)),"",OFFSET('11. SEGUIMIENTO 2026'!$O$14,INT((ROW()-13)/2),0)),IF(ISBLANK(OFFSET('9. METAS'!$R$20,INT((ROW()-14)/2),0)),"",OFFSET('9. METAS'!$R$20,INT((ROW()-14)/2),0)))</f>
        <v/>
      </c>
      <c r="L97" s="245" t="str">
        <f ca="1">IF(MOD(ROW()-13,2)=0,IF(ISBLANK(OFFSET('11. SEGUIMIENTO 2026'!$P$14,INT((ROW()-13)/2),0)),"",OFFSET('11. SEGUIMIENTO 2026'!$P$14,INT((ROW()-13)/2),0)),IF(ISBLANK(OFFSET('9. METAS'!$S$20,INT((ROW()-14)/2),0)),"",OFFSET('9. METAS'!$S$20,INT((ROW()-14)/2),0)))</f>
        <v/>
      </c>
      <c r="M97" s="246" t="str">
        <f ca="1">IF(MOD(ROW()-13,2)=0,IF(ISBLANK(OFFSET('11. SEGUIMIENTO 2026'!$Q$14,INT((ROW()-13)/2),0)),"",OFFSET('11. SEGUIMIENTO 2026'!$Q$14,INT((ROW()-13)/2),0)),IF(ISBLANK(OFFSET('9. METAS'!$T$20,INT((ROW()-14)/2),0)),"",OFFSET('9. METAS'!$T$20,INT((ROW()-14)/2),0)))</f>
        <v/>
      </c>
      <c r="N97" s="1006" t="str">
        <f t="shared" ref="N97" ca="1" si="80">IFERROR(J97/J98,"ND")</f>
        <v>ND</v>
      </c>
      <c r="O97" s="1008" t="str">
        <f t="shared" ref="O97" ca="1" si="81">IFERROR(((J97+K97+L97+M97)/H97),"ND")</f>
        <v>ND</v>
      </c>
      <c r="P97" s="1010"/>
    </row>
    <row r="98" spans="3:16">
      <c r="C98" s="1025"/>
      <c r="D98" s="1018"/>
      <c r="E98" s="1018"/>
      <c r="F98" s="1021"/>
      <c r="G98" s="1023"/>
      <c r="H98" s="1002"/>
      <c r="I98" s="1012"/>
      <c r="J98" s="244" t="str">
        <f ca="1">IF(MOD(ROW()-13,2)=0,IF(ISBLANK(OFFSET('11. SEGUIMIENTO 2026'!$N$14,INT((ROW()-13)/2),0)),"",OFFSET('11. SEGUIMIENTO 2026'!$N$14,INT((ROW()-13)/2),0)),IF(ISBLANK(OFFSET('9. METAS'!$Q$20,INT((ROW()-14)/2),0)),"",OFFSET('9. METAS'!$Q$20,INT((ROW()-14)/2),0)))</f>
        <v/>
      </c>
      <c r="K98" s="245" t="str">
        <f ca="1">IF(MOD(ROW()-13,2)=0,IF(ISBLANK(OFFSET('11. SEGUIMIENTO 2026'!$O$14,INT((ROW()-13)/2),0)),"",OFFSET('11. SEGUIMIENTO 2026'!$O$14,INT((ROW()-13)/2),0)),IF(ISBLANK(OFFSET('9. METAS'!$R$20,INT((ROW()-14)/2),0)),"",OFFSET('9. METAS'!$R$20,INT((ROW()-14)/2),0)))</f>
        <v/>
      </c>
      <c r="L98" s="245" t="str">
        <f ca="1">IF(MOD(ROW()-13,2)=0,IF(ISBLANK(OFFSET('11. SEGUIMIENTO 2026'!$P$14,INT((ROW()-13)/2),0)),"",OFFSET('11. SEGUIMIENTO 2026'!$P$14,INT((ROW()-13)/2),0)),IF(ISBLANK(OFFSET('9. METAS'!$S$20,INT((ROW()-14)/2),0)),"",OFFSET('9. METAS'!$S$20,INT((ROW()-14)/2),0)))</f>
        <v/>
      </c>
      <c r="M98" s="246" t="str">
        <f ca="1">IF(MOD(ROW()-13,2)=0,IF(ISBLANK(OFFSET('11. SEGUIMIENTO 2026'!$Q$14,INT((ROW()-13)/2),0)),"",OFFSET('11. SEGUIMIENTO 2026'!$Q$14,INT((ROW()-13)/2),0)),IF(ISBLANK(OFFSET('9. METAS'!$T$20,INT((ROW()-14)/2),0)),"",OFFSET('9. METAS'!$T$20,INT((ROW()-14)/2),0)))</f>
        <v/>
      </c>
      <c r="N98" s="1013"/>
      <c r="O98" s="1014"/>
      <c r="P98" s="1015"/>
    </row>
    <row r="99" spans="3:16">
      <c r="C99" s="1016" t="str">
        <f ca="1">IF(ISBLANK(OFFSET('5. Pp (3 años)'!$C$46,INT((ROW()-13)/2),0)),"",OFFSET('5. Pp (3 años)'!$C$46,INT((ROW()-13)/2),0))</f>
        <v>Actividad</v>
      </c>
      <c r="D99" s="1018" t="str">
        <f ca="1">IF(ISBLANK(OFFSET('5. Pp (3 años)'!$D$46,INT((ROW()-13)/2),0)),"",OFFSET('5. Pp (3 años)'!$D$46,INT((ROW()-13)/2),0))</f>
        <v/>
      </c>
      <c r="E99" s="1018" t="str">
        <f ca="1">IF(ISBLANK(OFFSET('5. Pp (3 años)'!$E$46,INT((ROW()-13)/2),0)),"",OFFSET('5. Pp (3 años)'!$E$46,INT((ROW()-13)/2),0))</f>
        <v/>
      </c>
      <c r="F99" s="1021" t="str">
        <f ca="1">IF(ISBLANK(OFFSET('5. Pp (3 años)'!$K$46,INT((ROW()-13)/2),0)),"",OFFSET('5. Pp (3 años)'!$K$46,INT((ROW()-13)/2),0))</f>
        <v/>
      </c>
      <c r="G99" s="1023" t="str">
        <f ca="1">IF(ISBLANK(OFFSET('5. Pp (3 años)'!$H$46,INT((ROW()-13)/2),0)),"",OFFSET('5. Pp (3 años)'!$H$46,INT((ROW()-13)/2),0))</f>
        <v/>
      </c>
      <c r="H99" s="1002" t="str">
        <f ca="1">IF(ISBLANK(OFFSET('9. METAS'!$K$20,INT((ROW()-13)/2),0)),"",OFFSET('9. METAS'!$K$20,INT((ROW()-13)/2),0))</f>
        <v/>
      </c>
      <c r="I99" s="1004"/>
      <c r="J99" s="244" t="str">
        <f ca="1">IF(MOD(ROW()-13,2)=0,IF(ISBLANK(OFFSET('11. SEGUIMIENTO 2026'!$N$14,INT((ROW()-13)/2),0)),"",OFFSET('11. SEGUIMIENTO 2026'!$N$14,INT((ROW()-13)/2),0)),IF(ISBLANK(OFFSET('9. METAS'!$Q$20,INT((ROW()-14)/2),0)),"",OFFSET('9. METAS'!$Q$20,INT((ROW()-14)/2),0)))</f>
        <v/>
      </c>
      <c r="K99" s="245" t="str">
        <f ca="1">IF(MOD(ROW()-13,2)=0,IF(ISBLANK(OFFSET('11. SEGUIMIENTO 2026'!$O$14,INT((ROW()-13)/2),0)),"",OFFSET('11. SEGUIMIENTO 2026'!$O$14,INT((ROW()-13)/2),0)),IF(ISBLANK(OFFSET('9. METAS'!$R$20,INT((ROW()-14)/2),0)),"",OFFSET('9. METAS'!$R$20,INT((ROW()-14)/2),0)))</f>
        <v/>
      </c>
      <c r="L99" s="245" t="str">
        <f ca="1">IF(MOD(ROW()-13,2)=0,IF(ISBLANK(OFFSET('11. SEGUIMIENTO 2026'!$P$14,INT((ROW()-13)/2),0)),"",OFFSET('11. SEGUIMIENTO 2026'!$P$14,INT((ROW()-13)/2),0)),IF(ISBLANK(OFFSET('9. METAS'!$S$20,INT((ROW()-14)/2),0)),"",OFFSET('9. METAS'!$S$20,INT((ROW()-14)/2),0)))</f>
        <v/>
      </c>
      <c r="M99" s="246" t="str">
        <f ca="1">IF(MOD(ROW()-13,2)=0,IF(ISBLANK(OFFSET('11. SEGUIMIENTO 2026'!$Q$14,INT((ROW()-13)/2),0)),"",OFFSET('11. SEGUIMIENTO 2026'!$Q$14,INT((ROW()-13)/2),0)),IF(ISBLANK(OFFSET('9. METAS'!$T$20,INT((ROW()-14)/2),0)),"",OFFSET('9. METAS'!$T$20,INT((ROW()-14)/2),0)))</f>
        <v/>
      </c>
      <c r="N99" s="1006" t="str">
        <f t="shared" ref="N99" ca="1" si="82">IFERROR(J99/J100,"ND")</f>
        <v>ND</v>
      </c>
      <c r="O99" s="1008" t="str">
        <f t="shared" ref="O99" ca="1" si="83">IFERROR(((J99+K99+L99+M99)/H99),"ND")</f>
        <v>ND</v>
      </c>
      <c r="P99" s="1010"/>
    </row>
    <row r="100" spans="3:16">
      <c r="C100" s="1025"/>
      <c r="D100" s="1018"/>
      <c r="E100" s="1018"/>
      <c r="F100" s="1021"/>
      <c r="G100" s="1023"/>
      <c r="H100" s="1002"/>
      <c r="I100" s="1012"/>
      <c r="J100" s="244" t="str">
        <f ca="1">IF(MOD(ROW()-13,2)=0,IF(ISBLANK(OFFSET('11. SEGUIMIENTO 2026'!$N$14,INT((ROW()-13)/2),0)),"",OFFSET('11. SEGUIMIENTO 2026'!$N$14,INT((ROW()-13)/2),0)),IF(ISBLANK(OFFSET('9. METAS'!$Q$20,INT((ROW()-14)/2),0)),"",OFFSET('9. METAS'!$Q$20,INT((ROW()-14)/2),0)))</f>
        <v/>
      </c>
      <c r="K100" s="245" t="str">
        <f ca="1">IF(MOD(ROW()-13,2)=0,IF(ISBLANK(OFFSET('11. SEGUIMIENTO 2026'!$O$14,INT((ROW()-13)/2),0)),"",OFFSET('11. SEGUIMIENTO 2026'!$O$14,INT((ROW()-13)/2),0)),IF(ISBLANK(OFFSET('9. METAS'!$R$20,INT((ROW()-14)/2),0)),"",OFFSET('9. METAS'!$R$20,INT((ROW()-14)/2),0)))</f>
        <v/>
      </c>
      <c r="L100" s="245" t="str">
        <f ca="1">IF(MOD(ROW()-13,2)=0,IF(ISBLANK(OFFSET('11. SEGUIMIENTO 2026'!$P$14,INT((ROW()-13)/2),0)),"",OFFSET('11. SEGUIMIENTO 2026'!$P$14,INT((ROW()-13)/2),0)),IF(ISBLANK(OFFSET('9. METAS'!$S$20,INT((ROW()-14)/2),0)),"",OFFSET('9. METAS'!$S$20,INT((ROW()-14)/2),0)))</f>
        <v/>
      </c>
      <c r="M100" s="246" t="str">
        <f ca="1">IF(MOD(ROW()-13,2)=0,IF(ISBLANK(OFFSET('11. SEGUIMIENTO 2026'!$Q$14,INT((ROW()-13)/2),0)),"",OFFSET('11. SEGUIMIENTO 2026'!$Q$14,INT((ROW()-13)/2),0)),IF(ISBLANK(OFFSET('9. METAS'!$T$20,INT((ROW()-14)/2),0)),"",OFFSET('9. METAS'!$T$20,INT((ROW()-14)/2),0)))</f>
        <v/>
      </c>
      <c r="N100" s="1013"/>
      <c r="O100" s="1014"/>
      <c r="P100" s="1015"/>
    </row>
    <row r="101" spans="3:16">
      <c r="C101" s="1016" t="str">
        <f ca="1">IF(ISBLANK(OFFSET('5. Pp (3 años)'!$C$46,INT((ROW()-13)/2),0)),"",OFFSET('5. Pp (3 años)'!$C$46,INT((ROW()-13)/2),0))</f>
        <v>Componente</v>
      </c>
      <c r="D101" s="1018" t="str">
        <f ca="1">IF(ISBLANK(OFFSET('5. Pp (3 años)'!$D$46,INT((ROW()-13)/2),0)),"",OFFSET('5. Pp (3 años)'!$D$46,INT((ROW()-13)/2),0))</f>
        <v>4.1.1.1.8 Programas de apoyo a la economía familiar y convivencia comunitaria implementadas.</v>
      </c>
      <c r="E101" s="1018" t="str">
        <f ca="1">IF(ISBLANK(OFFSET('5. Pp (3 años)'!$E$46,INT((ROW()-13)/2),0)),"",OFFSET('5. Pp (3 años)'!$E$46,INT((ROW()-13)/2),0))</f>
        <v>PPAECE: Porcentaje de programas de apoyo económico y comunitario ejecutados.</v>
      </c>
      <c r="F101" s="1021" t="str">
        <f ca="1">IF(ISBLANK(OFFSET('5. Pp (3 años)'!$K$46,INT((ROW()-13)/2),0)),"",OFFSET('5. Pp (3 años)'!$K$46,INT((ROW()-13)/2),0))</f>
        <v>Ascendente</v>
      </c>
      <c r="G101" s="1023" t="str">
        <f ca="1">IF(ISBLANK(OFFSET('5. Pp (3 años)'!$H$46,INT((ROW()-13)/2),0)),"",OFFSET('5. Pp (3 años)'!$H$46,INT((ROW()-13)/2),0))</f>
        <v>Trimestral</v>
      </c>
      <c r="H101" s="1002">
        <f ca="1">IF(ISBLANK(OFFSET('9. METAS'!$K$20,INT((ROW()-13)/2),0)),"",OFFSET('9. METAS'!$K$20,INT((ROW()-13)/2),0))</f>
        <v>100</v>
      </c>
      <c r="I101" s="1004"/>
      <c r="J101" s="244">
        <f ca="1">IF(MOD(ROW()-13,2)=0,IF(ISBLANK(OFFSET('11. SEGUIMIENTO 2026'!$N$14,INT((ROW()-13)/2),0)),"",OFFSET('11. SEGUIMIENTO 2026'!$N$14,INT((ROW()-13)/2),0)),IF(ISBLANK(OFFSET('9. METAS'!$Q$20,INT((ROW()-14)/2),0)),"",OFFSET('9. METAS'!$Q$20,INT((ROW()-14)/2),0)))</f>
        <v>17</v>
      </c>
      <c r="K101" s="245" t="str">
        <f ca="1">IF(MOD(ROW()-13,2)=0,IF(ISBLANK(OFFSET('11. SEGUIMIENTO 2026'!$O$14,INT((ROW()-13)/2),0)),"",OFFSET('11. SEGUIMIENTO 2026'!$O$14,INT((ROW()-13)/2),0)),IF(ISBLANK(OFFSET('9. METAS'!$R$20,INT((ROW()-14)/2),0)),"",OFFSET('9. METAS'!$R$20,INT((ROW()-14)/2),0)))</f>
        <v/>
      </c>
      <c r="L101" s="245" t="str">
        <f ca="1">IF(MOD(ROW()-13,2)=0,IF(ISBLANK(OFFSET('11. SEGUIMIENTO 2026'!$P$14,INT((ROW()-13)/2),0)),"",OFFSET('11. SEGUIMIENTO 2026'!$P$14,INT((ROW()-13)/2),0)),IF(ISBLANK(OFFSET('9. METAS'!$S$20,INT((ROW()-14)/2),0)),"",OFFSET('9. METAS'!$S$20,INT((ROW()-14)/2),0)))</f>
        <v/>
      </c>
      <c r="M101" s="246" t="str">
        <f ca="1">IF(MOD(ROW()-13,2)=0,IF(ISBLANK(OFFSET('11. SEGUIMIENTO 2026'!$Q$14,INT((ROW()-13)/2),0)),"",OFFSET('11. SEGUIMIENTO 2026'!$Q$14,INT((ROW()-13)/2),0)),IF(ISBLANK(OFFSET('9. METAS'!$T$20,INT((ROW()-14)/2),0)),"",OFFSET('9. METAS'!$T$20,INT((ROW()-14)/2),0)))</f>
        <v/>
      </c>
      <c r="N101" s="1006">
        <f t="shared" ref="N101" ca="1" si="84">IFERROR(J101/J102,"ND")</f>
        <v>0.68</v>
      </c>
      <c r="O101" s="1008" t="str">
        <f t="shared" ref="O101" ca="1" si="85">IFERROR(((J101+K101+L101+M101)/H101),"ND")</f>
        <v>ND</v>
      </c>
      <c r="P101" s="1010"/>
    </row>
    <row r="102" spans="3:16">
      <c r="C102" s="1025"/>
      <c r="D102" s="1018"/>
      <c r="E102" s="1018"/>
      <c r="F102" s="1021"/>
      <c r="G102" s="1023"/>
      <c r="H102" s="1002"/>
      <c r="I102" s="1012"/>
      <c r="J102" s="244">
        <f ca="1">IF(MOD(ROW()-13,2)=0,IF(ISBLANK(OFFSET('11. SEGUIMIENTO 2026'!$N$14,INT((ROW()-13)/2),0)),"",OFFSET('11. SEGUIMIENTO 2026'!$N$14,INT((ROW()-13)/2),0)),IF(ISBLANK(OFFSET('9. METAS'!$Q$20,INT((ROW()-14)/2),0)),"",OFFSET('9. METAS'!$Q$20,INT((ROW()-14)/2),0)))</f>
        <v>25</v>
      </c>
      <c r="K102" s="245">
        <f ca="1">IF(MOD(ROW()-13,2)=0,IF(ISBLANK(OFFSET('11. SEGUIMIENTO 2026'!$O$14,INT((ROW()-13)/2),0)),"",OFFSET('11. SEGUIMIENTO 2026'!$O$14,INT((ROW()-13)/2),0)),IF(ISBLANK(OFFSET('9. METAS'!$R$20,INT((ROW()-14)/2),0)),"",OFFSET('9. METAS'!$R$20,INT((ROW()-14)/2),0)))</f>
        <v>25</v>
      </c>
      <c r="L102" s="245">
        <f ca="1">IF(MOD(ROW()-13,2)=0,IF(ISBLANK(OFFSET('11. SEGUIMIENTO 2026'!$P$14,INT((ROW()-13)/2),0)),"",OFFSET('11. SEGUIMIENTO 2026'!$P$14,INT((ROW()-13)/2),0)),IF(ISBLANK(OFFSET('9. METAS'!$S$20,INT((ROW()-14)/2),0)),"",OFFSET('9. METAS'!$S$20,INT((ROW()-14)/2),0)))</f>
        <v>25</v>
      </c>
      <c r="M102" s="246">
        <f ca="1">IF(MOD(ROW()-13,2)=0,IF(ISBLANK(OFFSET('11. SEGUIMIENTO 2026'!$Q$14,INT((ROW()-13)/2),0)),"",OFFSET('11. SEGUIMIENTO 2026'!$Q$14,INT((ROW()-13)/2),0)),IF(ISBLANK(OFFSET('9. METAS'!$T$20,INT((ROW()-14)/2),0)),"",OFFSET('9. METAS'!$T$20,INT((ROW()-14)/2),0)))</f>
        <v>25</v>
      </c>
      <c r="N102" s="1013"/>
      <c r="O102" s="1014"/>
      <c r="P102" s="1015"/>
    </row>
    <row r="103" spans="3:16">
      <c r="C103" s="1016" t="str">
        <f ca="1">IF(ISBLANK(OFFSET('5. Pp (3 años)'!$C$46,INT((ROW()-13)/2),0)),"",OFFSET('5. Pp (3 años)'!$C$46,INT((ROW()-13)/2),0))</f>
        <v>Actividad</v>
      </c>
      <c r="D103" s="1018" t="str">
        <f ca="1">IF(ISBLANK(OFFSET('5. Pp (3 años)'!$D$46,INT((ROW()-13)/2),0)),"",OFFSET('5. Pp (3 años)'!$D$46,INT((ROW()-13)/2),0))</f>
        <v>4.1.1.1.8.1 Gestión de apoyos sociales y eventos para el fortalecimiento de la economía local.</v>
      </c>
      <c r="E103" s="1018" t="str">
        <f ca="1">IF(ISBLANK(OFFSET('5. Pp (3 años)'!$E$46,INT((ROW()-13)/2),0)),"",OFFSET('5. Pp (3 años)'!$E$46,INT((ROW()-13)/2),0))</f>
        <v>PAFEA: Porcentaje de acciones de fortalecimiento a la economía y entrega de apoyos realizadas.</v>
      </c>
      <c r="F103" s="1021" t="str">
        <f ca="1">IF(ISBLANK(OFFSET('5. Pp (3 años)'!$K$46,INT((ROW()-13)/2),0)),"",OFFSET('5. Pp (3 años)'!$K$46,INT((ROW()-13)/2),0))</f>
        <v>Ascendente</v>
      </c>
      <c r="G103" s="1023" t="str">
        <f ca="1">IF(ISBLANK(OFFSET('5. Pp (3 años)'!$H$46,INT((ROW()-13)/2),0)),"",OFFSET('5. Pp (3 años)'!$H$46,INT((ROW()-13)/2),0))</f>
        <v>Trimestral</v>
      </c>
      <c r="H103" s="1002">
        <f ca="1">IF(ISBLANK(OFFSET('9. METAS'!$K$20,INT((ROW()-13)/2),0)),"",OFFSET('9. METAS'!$K$20,INT((ROW()-13)/2),0))</f>
        <v>5</v>
      </c>
      <c r="I103" s="1004"/>
      <c r="J103" s="244">
        <f ca="1">IF(MOD(ROW()-13,2)=0,IF(ISBLANK(OFFSET('11. SEGUIMIENTO 2026'!$N$14,INT((ROW()-13)/2),0)),"",OFFSET('11. SEGUIMIENTO 2026'!$N$14,INT((ROW()-13)/2),0)),IF(ISBLANK(OFFSET('9. METAS'!$Q$20,INT((ROW()-14)/2),0)),"",OFFSET('9. METAS'!$Q$20,INT((ROW()-14)/2),0)))</f>
        <v>1</v>
      </c>
      <c r="K103" s="245" t="str">
        <f ca="1">IF(MOD(ROW()-13,2)=0,IF(ISBLANK(OFFSET('11. SEGUIMIENTO 2026'!$O$14,INT((ROW()-13)/2),0)),"",OFFSET('11. SEGUIMIENTO 2026'!$O$14,INT((ROW()-13)/2),0)),IF(ISBLANK(OFFSET('9. METAS'!$R$20,INT((ROW()-14)/2),0)),"",OFFSET('9. METAS'!$R$20,INT((ROW()-14)/2),0)))</f>
        <v/>
      </c>
      <c r="L103" s="245" t="str">
        <f ca="1">IF(MOD(ROW()-13,2)=0,IF(ISBLANK(OFFSET('11. SEGUIMIENTO 2026'!$P$14,INT((ROW()-13)/2),0)),"",OFFSET('11. SEGUIMIENTO 2026'!$P$14,INT((ROW()-13)/2),0)),IF(ISBLANK(OFFSET('9. METAS'!$S$20,INT((ROW()-14)/2),0)),"",OFFSET('9. METAS'!$S$20,INT((ROW()-14)/2),0)))</f>
        <v/>
      </c>
      <c r="M103" s="246" t="str">
        <f ca="1">IF(MOD(ROW()-13,2)=0,IF(ISBLANK(OFFSET('11. SEGUIMIENTO 2026'!$Q$14,INT((ROW()-13)/2),0)),"",OFFSET('11. SEGUIMIENTO 2026'!$Q$14,INT((ROW()-13)/2),0)),IF(ISBLANK(OFFSET('9. METAS'!$T$20,INT((ROW()-14)/2),0)),"",OFFSET('9. METAS'!$T$20,INT((ROW()-14)/2),0)))</f>
        <v/>
      </c>
      <c r="N103" s="1006">
        <f t="shared" ref="N103" ca="1" si="86">IFERROR(J103/J104,"ND")</f>
        <v>1</v>
      </c>
      <c r="O103" s="1008" t="str">
        <f t="shared" ref="O103" ca="1" si="87">IFERROR(((J103+K103+L103+M103)/H103),"ND")</f>
        <v>ND</v>
      </c>
      <c r="P103" s="1010"/>
    </row>
    <row r="104" spans="3:16">
      <c r="C104" s="1025"/>
      <c r="D104" s="1018"/>
      <c r="E104" s="1018"/>
      <c r="F104" s="1021"/>
      <c r="G104" s="1023"/>
      <c r="H104" s="1002"/>
      <c r="I104" s="1012"/>
      <c r="J104" s="244">
        <f ca="1">IF(MOD(ROW()-13,2)=0,IF(ISBLANK(OFFSET('11. SEGUIMIENTO 2026'!$N$14,INT((ROW()-13)/2),0)),"",OFFSET('11. SEGUIMIENTO 2026'!$N$14,INT((ROW()-13)/2),0)),IF(ISBLANK(OFFSET('9. METAS'!$Q$20,INT((ROW()-14)/2),0)),"",OFFSET('9. METAS'!$Q$20,INT((ROW()-14)/2),0)))</f>
        <v>1</v>
      </c>
      <c r="K104" s="245">
        <f ca="1">IF(MOD(ROW()-13,2)=0,IF(ISBLANK(OFFSET('11. SEGUIMIENTO 2026'!$O$14,INT((ROW()-13)/2),0)),"",OFFSET('11. SEGUIMIENTO 2026'!$O$14,INT((ROW()-13)/2),0)),IF(ISBLANK(OFFSET('9. METAS'!$R$20,INT((ROW()-14)/2),0)),"",OFFSET('9. METAS'!$R$20,INT((ROW()-14)/2),0)))</f>
        <v>2</v>
      </c>
      <c r="L104" s="245">
        <f ca="1">IF(MOD(ROW()-13,2)=0,IF(ISBLANK(OFFSET('11. SEGUIMIENTO 2026'!$P$14,INT((ROW()-13)/2),0)),"",OFFSET('11. SEGUIMIENTO 2026'!$P$14,INT((ROW()-13)/2),0)),IF(ISBLANK(OFFSET('9. METAS'!$S$20,INT((ROW()-14)/2),0)),"",OFFSET('9. METAS'!$S$20,INT((ROW()-14)/2),0)))</f>
        <v>1</v>
      </c>
      <c r="M104" s="246">
        <f ca="1">IF(MOD(ROW()-13,2)=0,IF(ISBLANK(OFFSET('11. SEGUIMIENTO 2026'!$Q$14,INT((ROW()-13)/2),0)),"",OFFSET('11. SEGUIMIENTO 2026'!$Q$14,INT((ROW()-13)/2),0)),IF(ISBLANK(OFFSET('9. METAS'!$T$20,INT((ROW()-14)/2),0)),"",OFFSET('9. METAS'!$T$20,INT((ROW()-14)/2),0)))</f>
        <v>1</v>
      </c>
      <c r="N104" s="1013"/>
      <c r="O104" s="1014"/>
      <c r="P104" s="1015"/>
    </row>
    <row r="105" spans="3:16">
      <c r="C105" s="1016" t="str">
        <f ca="1">IF(ISBLANK(OFFSET('5. Pp (3 años)'!$C$46,INT((ROW()-13)/2),0)),"",OFFSET('5. Pp (3 años)'!$C$46,INT((ROW()-13)/2),0))</f>
        <v>Actividad</v>
      </c>
      <c r="D105" s="1018" t="str">
        <f ca="1">IF(ISBLANK(OFFSET('5. Pp (3 años)'!$D$46,INT((ROW()-13)/2),0)),"",OFFSET('5. Pp (3 años)'!$D$46,INT((ROW()-13)/2),0))</f>
        <v>4.1.1.1.8.2  Ejecución de la dispersión de apoyos económicos a las personas cuidadoras.</v>
      </c>
      <c r="E105" s="1018" t="str">
        <f ca="1">IF(ISBLANK(OFFSET('5. Pp (3 años)'!$E$46,INT((ROW()-13)/2),0)),"",OFFSET('5. Pp (3 años)'!$E$46,INT((ROW()-13)/2),0))</f>
        <v>PAECC: Porcentaje de apoyos económicos cobrados por las personas cuidadoras.</v>
      </c>
      <c r="F105" s="1021" t="str">
        <f ca="1">IF(ISBLANK(OFFSET('5. Pp (3 años)'!$K$46,INT((ROW()-13)/2),0)),"",OFFSET('5. Pp (3 años)'!$K$46,INT((ROW()-13)/2),0))</f>
        <v>Ascendente</v>
      </c>
      <c r="G105" s="1023" t="str">
        <f ca="1">IF(ISBLANK(OFFSET('5. Pp (3 años)'!$H$46,INT((ROW()-13)/2),0)),"",OFFSET('5. Pp (3 años)'!$H$46,INT((ROW()-13)/2),0))</f>
        <v>Trimestral</v>
      </c>
      <c r="H105" s="1002">
        <f ca="1">IF(ISBLANK(OFFSET('9. METAS'!$K$20,INT((ROW()-13)/2),0)),"",OFFSET('9. METAS'!$K$20,INT((ROW()-13)/2),0))</f>
        <v>95</v>
      </c>
      <c r="I105" s="1004"/>
      <c r="J105" s="244">
        <f ca="1">IF(MOD(ROW()-13,2)=0,IF(ISBLANK(OFFSET('11. SEGUIMIENTO 2026'!$N$14,INT((ROW()-13)/2),0)),"",OFFSET('11. SEGUIMIENTO 2026'!$N$14,INT((ROW()-13)/2),0)),IF(ISBLANK(OFFSET('9. METAS'!$Q$20,INT((ROW()-14)/2),0)),"",OFFSET('9. METAS'!$Q$20,INT((ROW()-14)/2),0)))</f>
        <v>0</v>
      </c>
      <c r="K105" s="245" t="str">
        <f ca="1">IF(MOD(ROW()-13,2)=0,IF(ISBLANK(OFFSET('11. SEGUIMIENTO 2026'!$O$14,INT((ROW()-13)/2),0)),"",OFFSET('11. SEGUIMIENTO 2026'!$O$14,INT((ROW()-13)/2),0)),IF(ISBLANK(OFFSET('9. METAS'!$R$20,INT((ROW()-14)/2),0)),"",OFFSET('9. METAS'!$R$20,INT((ROW()-14)/2),0)))</f>
        <v/>
      </c>
      <c r="L105" s="245" t="str">
        <f ca="1">IF(MOD(ROW()-13,2)=0,IF(ISBLANK(OFFSET('11. SEGUIMIENTO 2026'!$P$14,INT((ROW()-13)/2),0)),"",OFFSET('11. SEGUIMIENTO 2026'!$P$14,INT((ROW()-13)/2),0)),IF(ISBLANK(OFFSET('9. METAS'!$S$20,INT((ROW()-14)/2),0)),"",OFFSET('9. METAS'!$S$20,INT((ROW()-14)/2),0)))</f>
        <v/>
      </c>
      <c r="M105" s="246" t="str">
        <f ca="1">IF(MOD(ROW()-13,2)=0,IF(ISBLANK(OFFSET('11. SEGUIMIENTO 2026'!$Q$14,INT((ROW()-13)/2),0)),"",OFFSET('11. SEGUIMIENTO 2026'!$Q$14,INT((ROW()-13)/2),0)),IF(ISBLANK(OFFSET('9. METAS'!$T$20,INT((ROW()-14)/2),0)),"",OFFSET('9. METAS'!$T$20,INT((ROW()-14)/2),0)))</f>
        <v/>
      </c>
      <c r="N105" s="1006" t="str">
        <f t="shared" ref="N105" ca="1" si="88">IFERROR(J105/J106,"ND")</f>
        <v>ND</v>
      </c>
      <c r="O105" s="1008" t="str">
        <f t="shared" ref="O105" ca="1" si="89">IFERROR(((J105+K105+L105+M105)/H105),"ND")</f>
        <v>ND</v>
      </c>
      <c r="P105" s="1010"/>
    </row>
    <row r="106" spans="3:16">
      <c r="C106" s="1025"/>
      <c r="D106" s="1018"/>
      <c r="E106" s="1018"/>
      <c r="F106" s="1021"/>
      <c r="G106" s="1023"/>
      <c r="H106" s="1002"/>
      <c r="I106" s="1012"/>
      <c r="J106" s="244">
        <f ca="1">IF(MOD(ROW()-13,2)=0,IF(ISBLANK(OFFSET('11. SEGUIMIENTO 2026'!$N$14,INT((ROW()-13)/2),0)),"",OFFSET('11. SEGUIMIENTO 2026'!$N$14,INT((ROW()-13)/2),0)),IF(ISBLANK(OFFSET('9. METAS'!$Q$20,INT((ROW()-14)/2),0)),"",OFFSET('9. METAS'!$Q$20,INT((ROW()-14)/2),0)))</f>
        <v>0</v>
      </c>
      <c r="K106" s="245">
        <f ca="1">IF(MOD(ROW()-13,2)=0,IF(ISBLANK(OFFSET('11. SEGUIMIENTO 2026'!$O$14,INT((ROW()-13)/2),0)),"",OFFSET('11. SEGUIMIENTO 2026'!$O$14,INT((ROW()-13)/2),0)),IF(ISBLANK(OFFSET('9. METAS'!$R$20,INT((ROW()-14)/2),0)),"",OFFSET('9. METAS'!$R$20,INT((ROW()-14)/2),0)))</f>
        <v>0</v>
      </c>
      <c r="L106" s="245">
        <f ca="1">IF(MOD(ROW()-13,2)=0,IF(ISBLANK(OFFSET('11. SEGUIMIENTO 2026'!$P$14,INT((ROW()-13)/2),0)),"",OFFSET('11. SEGUIMIENTO 2026'!$P$14,INT((ROW()-13)/2),0)),IF(ISBLANK(OFFSET('9. METAS'!$S$20,INT((ROW()-14)/2),0)),"",OFFSET('9. METAS'!$S$20,INT((ROW()-14)/2),0)))</f>
        <v>0</v>
      </c>
      <c r="M106" s="246">
        <f ca="1">IF(MOD(ROW()-13,2)=0,IF(ISBLANK(OFFSET('11. SEGUIMIENTO 2026'!$Q$14,INT((ROW()-13)/2),0)),"",OFFSET('11. SEGUIMIENTO 2026'!$Q$14,INT((ROW()-13)/2),0)),IF(ISBLANK(OFFSET('9. METAS'!$T$20,INT((ROW()-14)/2),0)),"",OFFSET('9. METAS'!$T$20,INT((ROW()-14)/2),0)))</f>
        <v>95</v>
      </c>
      <c r="N106" s="1013"/>
      <c r="O106" s="1014"/>
      <c r="P106" s="1015"/>
    </row>
    <row r="107" spans="3:16">
      <c r="C107" s="1016" t="str">
        <f ca="1">IF(ISBLANK(OFFSET('5. Pp (3 años)'!$C$46,INT((ROW()-13)/2),0)),"",OFFSET('5. Pp (3 años)'!$C$46,INT((ROW()-13)/2),0))</f>
        <v>Actividad</v>
      </c>
      <c r="D107" s="1018" t="str">
        <f ca="1">IF(ISBLANK(OFFSET('5. Pp (3 años)'!$D$46,INT((ROW()-13)/2),0)),"",OFFSET('5. Pp (3 años)'!$D$46,INT((ROW()-13)/2),0))</f>
        <v>4.1.1.1.8.3  Operación y logística del servicio de transporte gratuito a playas públicas del municipio.</v>
      </c>
      <c r="E107" s="1018" t="str">
        <f ca="1">IF(ISBLANK(OFFSET('5. Pp (3 años)'!$E$46,INT((ROW()-13)/2),0)),"",OFFSET('5. Pp (3 años)'!$E$46,INT((ROW()-13)/2),0))</f>
        <v>PERME: Porcentaje de ediciones del programa Ruta Mar ejecutadas.</v>
      </c>
      <c r="F107" s="1021" t="str">
        <f ca="1">IF(ISBLANK(OFFSET('5. Pp (3 años)'!$K$46,INT((ROW()-13)/2),0)),"",OFFSET('5. Pp (3 años)'!$K$46,INT((ROW()-13)/2),0))</f>
        <v>Ascendente</v>
      </c>
      <c r="G107" s="1023" t="str">
        <f ca="1">IF(ISBLANK(OFFSET('5. Pp (3 años)'!$H$46,INT((ROW()-13)/2),0)),"",OFFSET('5. Pp (3 años)'!$H$46,INT((ROW()-13)/2),0))</f>
        <v>Trimestral</v>
      </c>
      <c r="H107" s="1002">
        <f ca="1">IF(ISBLANK(OFFSET('9. METAS'!$K$20,INT((ROW()-13)/2),0)),"",OFFSET('9. METAS'!$K$20,INT((ROW()-13)/2),0))</f>
        <v>33</v>
      </c>
      <c r="I107" s="1004"/>
      <c r="J107" s="244">
        <f ca="1">IF(MOD(ROW()-13,2)=0,IF(ISBLANK(OFFSET('11. SEGUIMIENTO 2026'!$N$14,INT((ROW()-13)/2),0)),"",OFFSET('11. SEGUIMIENTO 2026'!$N$14,INT((ROW()-13)/2),0)),IF(ISBLANK(OFFSET('9. METAS'!$Q$20,INT((ROW()-14)/2),0)),"",OFFSET('9. METAS'!$Q$20,INT((ROW()-14)/2),0)))</f>
        <v>0</v>
      </c>
      <c r="K107" s="245" t="str">
        <f ca="1">IF(MOD(ROW()-13,2)=0,IF(ISBLANK(OFFSET('11. SEGUIMIENTO 2026'!$O$14,INT((ROW()-13)/2),0)),"",OFFSET('11. SEGUIMIENTO 2026'!$O$14,INT((ROW()-13)/2),0)),IF(ISBLANK(OFFSET('9. METAS'!$R$20,INT((ROW()-14)/2),0)),"",OFFSET('9. METAS'!$R$20,INT((ROW()-14)/2),0)))</f>
        <v/>
      </c>
      <c r="L107" s="245" t="str">
        <f ca="1">IF(MOD(ROW()-13,2)=0,IF(ISBLANK(OFFSET('11. SEGUIMIENTO 2026'!$P$14,INT((ROW()-13)/2),0)),"",OFFSET('11. SEGUIMIENTO 2026'!$P$14,INT((ROW()-13)/2),0)),IF(ISBLANK(OFFSET('9. METAS'!$S$20,INT((ROW()-14)/2),0)),"",OFFSET('9. METAS'!$S$20,INT((ROW()-14)/2),0)))</f>
        <v/>
      </c>
      <c r="M107" s="246" t="str">
        <f ca="1">IF(MOD(ROW()-13,2)=0,IF(ISBLANK(OFFSET('11. SEGUIMIENTO 2026'!$Q$14,INT((ROW()-13)/2),0)),"",OFFSET('11. SEGUIMIENTO 2026'!$Q$14,INT((ROW()-13)/2),0)),IF(ISBLANK(OFFSET('9. METAS'!$T$20,INT((ROW()-14)/2),0)),"",OFFSET('9. METAS'!$T$20,INT((ROW()-14)/2),0)))</f>
        <v/>
      </c>
      <c r="N107" s="1006">
        <f t="shared" ref="N107" ca="1" si="90">IFERROR(J107/J108,"ND")</f>
        <v>0</v>
      </c>
      <c r="O107" s="1008" t="str">
        <f t="shared" ref="O107" ca="1" si="91">IFERROR(((J107+K107+L107+M107)/H107),"ND")</f>
        <v>ND</v>
      </c>
      <c r="P107" s="1010"/>
    </row>
    <row r="108" spans="3:16">
      <c r="C108" s="1025"/>
      <c r="D108" s="1018"/>
      <c r="E108" s="1018"/>
      <c r="F108" s="1021"/>
      <c r="G108" s="1023"/>
      <c r="H108" s="1002"/>
      <c r="I108" s="1012"/>
      <c r="J108" s="244">
        <f ca="1">IF(MOD(ROW()-13,2)=0,IF(ISBLANK(OFFSET('11. SEGUIMIENTO 2026'!$N$14,INT((ROW()-13)/2),0)),"",OFFSET('11. SEGUIMIENTO 2026'!$N$14,INT((ROW()-13)/2),0)),IF(ISBLANK(OFFSET('9. METAS'!$Q$20,INT((ROW()-14)/2),0)),"",OFFSET('9. METAS'!$Q$20,INT((ROW()-14)/2),0)))</f>
        <v>8</v>
      </c>
      <c r="K108" s="245">
        <f ca="1">IF(MOD(ROW()-13,2)=0,IF(ISBLANK(OFFSET('11. SEGUIMIENTO 2026'!$O$14,INT((ROW()-13)/2),0)),"",OFFSET('11. SEGUIMIENTO 2026'!$O$14,INT((ROW()-13)/2),0)),IF(ISBLANK(OFFSET('9. METAS'!$R$20,INT((ROW()-14)/2),0)),"",OFFSET('9. METAS'!$R$20,INT((ROW()-14)/2),0)))</f>
        <v>13</v>
      </c>
      <c r="L108" s="245">
        <f ca="1">IF(MOD(ROW()-13,2)=0,IF(ISBLANK(OFFSET('11. SEGUIMIENTO 2026'!$P$14,INT((ROW()-13)/2),0)),"",OFFSET('11. SEGUIMIENTO 2026'!$P$14,INT((ROW()-13)/2),0)),IF(ISBLANK(OFFSET('9. METAS'!$S$20,INT((ROW()-14)/2),0)),"",OFFSET('9. METAS'!$S$20,INT((ROW()-14)/2),0)))</f>
        <v>9</v>
      </c>
      <c r="M108" s="246">
        <f ca="1">IF(MOD(ROW()-13,2)=0,IF(ISBLANK(OFFSET('11. SEGUIMIENTO 2026'!$Q$14,INT((ROW()-13)/2),0)),"",OFFSET('11. SEGUIMIENTO 2026'!$Q$14,INT((ROW()-13)/2),0)),IF(ISBLANK(OFFSET('9. METAS'!$T$20,INT((ROW()-14)/2),0)),"",OFFSET('9. METAS'!$T$20,INT((ROW()-14)/2),0)))</f>
        <v>3</v>
      </c>
      <c r="N108" s="1013"/>
      <c r="O108" s="1014"/>
      <c r="P108" s="1015"/>
    </row>
    <row r="109" spans="3:16">
      <c r="C109" s="1016" t="str">
        <f ca="1">IF(ISBLANK(OFFSET('5. Pp (3 años)'!$C$46,INT((ROW()-13)/2),0)),"",OFFSET('5. Pp (3 años)'!$C$46,INT((ROW()-13)/2),0))</f>
        <v>Actividad</v>
      </c>
      <c r="D109" s="1018" t="str">
        <f ca="1">IF(ISBLANK(OFFSET('5. Pp (3 años)'!$D$46,INT((ROW()-13)/2),0)),"",OFFSET('5. Pp (3 años)'!$D$46,INT((ROW()-13)/2),0))</f>
        <v/>
      </c>
      <c r="E109" s="1018" t="str">
        <f ca="1">IF(ISBLANK(OFFSET('5. Pp (3 años)'!$E$46,INT((ROW()-13)/2),0)),"",OFFSET('5. Pp (3 años)'!$E$46,INT((ROW()-13)/2),0))</f>
        <v/>
      </c>
      <c r="F109" s="1021" t="str">
        <f ca="1">IF(ISBLANK(OFFSET('5. Pp (3 años)'!$K$46,INT((ROW()-13)/2),0)),"",OFFSET('5. Pp (3 años)'!$K$46,INT((ROW()-13)/2),0))</f>
        <v/>
      </c>
      <c r="G109" s="1023" t="str">
        <f ca="1">IF(ISBLANK(OFFSET('5. Pp (3 años)'!$H$46,INT((ROW()-13)/2),0)),"",OFFSET('5. Pp (3 años)'!$H$46,INT((ROW()-13)/2),0))</f>
        <v/>
      </c>
      <c r="H109" s="1002" t="str">
        <f ca="1">IF(ISBLANK(OFFSET('9. METAS'!$K$20,INT((ROW()-13)/2),0)),"",OFFSET('9. METAS'!$K$20,INT((ROW()-13)/2),0))</f>
        <v/>
      </c>
      <c r="I109" s="1004"/>
      <c r="J109" s="244" t="str">
        <f ca="1">IF(MOD(ROW()-13,2)=0,IF(ISBLANK(OFFSET('11. SEGUIMIENTO 2026'!$N$14,INT((ROW()-13)/2),0)),"",OFFSET('11. SEGUIMIENTO 2026'!$N$14,INT((ROW()-13)/2),0)),IF(ISBLANK(OFFSET('9. METAS'!$Q$20,INT((ROW()-14)/2),0)),"",OFFSET('9. METAS'!$Q$20,INT((ROW()-14)/2),0)))</f>
        <v/>
      </c>
      <c r="K109" s="245" t="str">
        <f ca="1">IF(MOD(ROW()-13,2)=0,IF(ISBLANK(OFFSET('11. SEGUIMIENTO 2026'!$O$14,INT((ROW()-13)/2),0)),"",OFFSET('11. SEGUIMIENTO 2026'!$O$14,INT((ROW()-13)/2),0)),IF(ISBLANK(OFFSET('9. METAS'!$R$20,INT((ROW()-14)/2),0)),"",OFFSET('9. METAS'!$R$20,INT((ROW()-14)/2),0)))</f>
        <v/>
      </c>
      <c r="L109" s="245" t="str">
        <f ca="1">IF(MOD(ROW()-13,2)=0,IF(ISBLANK(OFFSET('11. SEGUIMIENTO 2026'!$P$14,INT((ROW()-13)/2),0)),"",OFFSET('11. SEGUIMIENTO 2026'!$P$14,INT((ROW()-13)/2),0)),IF(ISBLANK(OFFSET('9. METAS'!$S$20,INT((ROW()-14)/2),0)),"",OFFSET('9. METAS'!$S$20,INT((ROW()-14)/2),0)))</f>
        <v/>
      </c>
      <c r="M109" s="246" t="str">
        <f ca="1">IF(MOD(ROW()-13,2)=0,IF(ISBLANK(OFFSET('11. SEGUIMIENTO 2026'!$Q$14,INT((ROW()-13)/2),0)),"",OFFSET('11. SEGUIMIENTO 2026'!$Q$14,INT((ROW()-13)/2),0)),IF(ISBLANK(OFFSET('9. METAS'!$T$20,INT((ROW()-14)/2),0)),"",OFFSET('9. METAS'!$T$20,INT((ROW()-14)/2),0)))</f>
        <v/>
      </c>
      <c r="N109" s="1006" t="str">
        <f t="shared" ref="N109" ca="1" si="92">IFERROR(J109/J110,"ND")</f>
        <v>ND</v>
      </c>
      <c r="O109" s="1008" t="str">
        <f t="shared" ref="O109" ca="1" si="93">IFERROR(((J109+K109+L109+M109)/H109),"ND")</f>
        <v>ND</v>
      </c>
      <c r="P109" s="1010"/>
    </row>
    <row r="110" spans="3:16">
      <c r="C110" s="1025"/>
      <c r="D110" s="1018"/>
      <c r="E110" s="1018"/>
      <c r="F110" s="1021"/>
      <c r="G110" s="1023"/>
      <c r="H110" s="1002"/>
      <c r="I110" s="1012"/>
      <c r="J110" s="244" t="str">
        <f ca="1">IF(MOD(ROW()-13,2)=0,IF(ISBLANK(OFFSET('11. SEGUIMIENTO 2026'!$N$14,INT((ROW()-13)/2),0)),"",OFFSET('11. SEGUIMIENTO 2026'!$N$14,INT((ROW()-13)/2),0)),IF(ISBLANK(OFFSET('9. METAS'!$Q$20,INT((ROW()-14)/2),0)),"",OFFSET('9. METAS'!$Q$20,INT((ROW()-14)/2),0)))</f>
        <v/>
      </c>
      <c r="K110" s="245" t="str">
        <f ca="1">IF(MOD(ROW()-13,2)=0,IF(ISBLANK(OFFSET('11. SEGUIMIENTO 2026'!$O$14,INT((ROW()-13)/2),0)),"",OFFSET('11. SEGUIMIENTO 2026'!$O$14,INT((ROW()-13)/2),0)),IF(ISBLANK(OFFSET('9. METAS'!$R$20,INT((ROW()-14)/2),0)),"",OFFSET('9. METAS'!$R$20,INT((ROW()-14)/2),0)))</f>
        <v/>
      </c>
      <c r="L110" s="245" t="str">
        <f ca="1">IF(MOD(ROW()-13,2)=0,IF(ISBLANK(OFFSET('11. SEGUIMIENTO 2026'!$P$14,INT((ROW()-13)/2),0)),"",OFFSET('11. SEGUIMIENTO 2026'!$P$14,INT((ROW()-13)/2),0)),IF(ISBLANK(OFFSET('9. METAS'!$S$20,INT((ROW()-14)/2),0)),"",OFFSET('9. METAS'!$S$20,INT((ROW()-14)/2),0)))</f>
        <v/>
      </c>
      <c r="M110" s="246" t="str">
        <f ca="1">IF(MOD(ROW()-13,2)=0,IF(ISBLANK(OFFSET('11. SEGUIMIENTO 2026'!$Q$14,INT((ROW()-13)/2),0)),"",OFFSET('11. SEGUIMIENTO 2026'!$Q$14,INT((ROW()-13)/2),0)),IF(ISBLANK(OFFSET('9. METAS'!$T$20,INT((ROW()-14)/2),0)),"",OFFSET('9. METAS'!$T$20,INT((ROW()-14)/2),0)))</f>
        <v/>
      </c>
      <c r="N110" s="1013"/>
      <c r="O110" s="1014"/>
      <c r="P110" s="1015"/>
    </row>
    <row r="111" spans="3:16">
      <c r="C111" s="1016" t="str">
        <f ca="1">IF(ISBLANK(OFFSET('5. Pp (3 años)'!$C$46,INT((ROW()-13)/2),0)),"",OFFSET('5. Pp (3 años)'!$C$46,INT((ROW()-13)/2),0))</f>
        <v>Actividad</v>
      </c>
      <c r="D111" s="1018" t="str">
        <f ca="1">IF(ISBLANK(OFFSET('5. Pp (3 años)'!$D$46,INT((ROW()-13)/2),0)),"",OFFSET('5. Pp (3 años)'!$D$46,INT((ROW()-13)/2),0))</f>
        <v/>
      </c>
      <c r="E111" s="1018" t="str">
        <f ca="1">IF(ISBLANK(OFFSET('5. Pp (3 años)'!$E$46,INT((ROW()-13)/2),0)),"",OFFSET('5. Pp (3 años)'!$E$46,INT((ROW()-13)/2),0))</f>
        <v/>
      </c>
      <c r="F111" s="1021" t="str">
        <f ca="1">IF(ISBLANK(OFFSET('5. Pp (3 años)'!$K$46,INT((ROW()-13)/2),0)),"",OFFSET('5. Pp (3 años)'!$K$46,INT((ROW()-13)/2),0))</f>
        <v/>
      </c>
      <c r="G111" s="1023" t="str">
        <f ca="1">IF(ISBLANK(OFFSET('5. Pp (3 años)'!$H$46,INT((ROW()-13)/2),0)),"",OFFSET('5. Pp (3 años)'!$H$46,INT((ROW()-13)/2),0))</f>
        <v/>
      </c>
      <c r="H111" s="1002" t="str">
        <f ca="1">IF(ISBLANK(OFFSET('9. METAS'!$K$20,INT((ROW()-13)/2),0)),"",OFFSET('9. METAS'!$K$20,INT((ROW()-13)/2),0))</f>
        <v/>
      </c>
      <c r="I111" s="1004"/>
      <c r="J111" s="244" t="str">
        <f ca="1">IF(MOD(ROW()-13,2)=0,IF(ISBLANK(OFFSET('11. SEGUIMIENTO 2026'!$N$14,INT((ROW()-13)/2),0)),"",OFFSET('11. SEGUIMIENTO 2026'!$N$14,INT((ROW()-13)/2),0)),IF(ISBLANK(OFFSET('9. METAS'!$Q$20,INT((ROW()-14)/2),0)),"",OFFSET('9. METAS'!$Q$20,INT((ROW()-14)/2),0)))</f>
        <v/>
      </c>
      <c r="K111" s="245" t="str">
        <f ca="1">IF(MOD(ROW()-13,2)=0,IF(ISBLANK(OFFSET('11. SEGUIMIENTO 2026'!$O$14,INT((ROW()-13)/2),0)),"",OFFSET('11. SEGUIMIENTO 2026'!$O$14,INT((ROW()-13)/2),0)),IF(ISBLANK(OFFSET('9. METAS'!$R$20,INT((ROW()-14)/2),0)),"",OFFSET('9. METAS'!$R$20,INT((ROW()-14)/2),0)))</f>
        <v/>
      </c>
      <c r="L111" s="245" t="str">
        <f ca="1">IF(MOD(ROW()-13,2)=0,IF(ISBLANK(OFFSET('11. SEGUIMIENTO 2026'!$P$14,INT((ROW()-13)/2),0)),"",OFFSET('11. SEGUIMIENTO 2026'!$P$14,INT((ROW()-13)/2),0)),IF(ISBLANK(OFFSET('9. METAS'!$S$20,INT((ROW()-14)/2),0)),"",OFFSET('9. METAS'!$S$20,INT((ROW()-14)/2),0)))</f>
        <v/>
      </c>
      <c r="M111" s="246" t="str">
        <f ca="1">IF(MOD(ROW()-13,2)=0,IF(ISBLANK(OFFSET('11. SEGUIMIENTO 2026'!$Q$14,INT((ROW()-13)/2),0)),"",OFFSET('11. SEGUIMIENTO 2026'!$Q$14,INT((ROW()-13)/2),0)),IF(ISBLANK(OFFSET('9. METAS'!$T$20,INT((ROW()-14)/2),0)),"",OFFSET('9. METAS'!$T$20,INT((ROW()-14)/2),0)))</f>
        <v/>
      </c>
      <c r="N111" s="1006" t="str">
        <f t="shared" ref="N111" ca="1" si="94">IFERROR(J111/J112,"ND")</f>
        <v>ND</v>
      </c>
      <c r="O111" s="1008" t="str">
        <f t="shared" ref="O111" ca="1" si="95">IFERROR(((J111+K111+L111+M111)/H111),"ND")</f>
        <v>ND</v>
      </c>
      <c r="P111" s="1010"/>
    </row>
    <row r="112" spans="3:16">
      <c r="C112" s="1025"/>
      <c r="D112" s="1018"/>
      <c r="E112" s="1018"/>
      <c r="F112" s="1021"/>
      <c r="G112" s="1023"/>
      <c r="H112" s="1002"/>
      <c r="I112" s="1012"/>
      <c r="J112" s="244" t="str">
        <f ca="1">IF(MOD(ROW()-13,2)=0,IF(ISBLANK(OFFSET('11. SEGUIMIENTO 2026'!$N$14,INT((ROW()-13)/2),0)),"",OFFSET('11. SEGUIMIENTO 2026'!$N$14,INT((ROW()-13)/2),0)),IF(ISBLANK(OFFSET('9. METAS'!$Q$20,INT((ROW()-14)/2),0)),"",OFFSET('9. METAS'!$Q$20,INT((ROW()-14)/2),0)))</f>
        <v/>
      </c>
      <c r="K112" s="245" t="str">
        <f ca="1">IF(MOD(ROW()-13,2)=0,IF(ISBLANK(OFFSET('11. SEGUIMIENTO 2026'!$O$14,INT((ROW()-13)/2),0)),"",OFFSET('11. SEGUIMIENTO 2026'!$O$14,INT((ROW()-13)/2),0)),IF(ISBLANK(OFFSET('9. METAS'!$R$20,INT((ROW()-14)/2),0)),"",OFFSET('9. METAS'!$R$20,INT((ROW()-14)/2),0)))</f>
        <v/>
      </c>
      <c r="L112" s="245" t="str">
        <f ca="1">IF(MOD(ROW()-13,2)=0,IF(ISBLANK(OFFSET('11. SEGUIMIENTO 2026'!$P$14,INT((ROW()-13)/2),0)),"",OFFSET('11. SEGUIMIENTO 2026'!$P$14,INT((ROW()-13)/2),0)),IF(ISBLANK(OFFSET('9. METAS'!$S$20,INT((ROW()-14)/2),0)),"",OFFSET('9. METAS'!$S$20,INT((ROW()-14)/2),0)))</f>
        <v/>
      </c>
      <c r="M112" s="246" t="str">
        <f ca="1">IF(MOD(ROW()-13,2)=0,IF(ISBLANK(OFFSET('11. SEGUIMIENTO 2026'!$Q$14,INT((ROW()-13)/2),0)),"",OFFSET('11. SEGUIMIENTO 2026'!$Q$14,INT((ROW()-13)/2),0)),IF(ISBLANK(OFFSET('9. METAS'!$T$20,INT((ROW()-14)/2),0)),"",OFFSET('9. METAS'!$T$20,INT((ROW()-14)/2),0)))</f>
        <v/>
      </c>
      <c r="N112" s="1013"/>
      <c r="O112" s="1014"/>
      <c r="P112" s="1015"/>
    </row>
    <row r="113" spans="3:16">
      <c r="C113" s="1016" t="str">
        <f ca="1">IF(ISBLANK(OFFSET('5. Pp (3 años)'!$C$46,INT((ROW()-13)/2),0)),"",OFFSET('5. Pp (3 años)'!$C$46,INT((ROW()-13)/2),0))</f>
        <v>Componente</v>
      </c>
      <c r="D113" s="1018" t="str">
        <f ca="1">IF(ISBLANK(OFFSET('5. Pp (3 años)'!$D$46,INT((ROW()-13)/2),0)),"",OFFSET('5. Pp (3 años)'!$D$46,INT((ROW()-13)/2),0))</f>
        <v>4.1.1.1.9 Mecanismos de colaboración con organismos gubernamentales y particulares operados.</v>
      </c>
      <c r="E113" s="1018" t="str">
        <f ca="1">IF(ISBLANK(OFFSET('5. Pp (3 años)'!$E$46,INT((ROW()-13)/2),0)),"",OFFSET('5. Pp (3 años)'!$E$46,INT((ROW()-13)/2),0))</f>
        <v>PMCICF: Porcentaje de mecanismos de colaboración interinstitucional y ciudadana formalizados.</v>
      </c>
      <c r="F113" s="1021" t="str">
        <f ca="1">IF(ISBLANK(OFFSET('5. Pp (3 años)'!$K$46,INT((ROW()-13)/2),0)),"",OFFSET('5. Pp (3 años)'!$K$46,INT((ROW()-13)/2),0))</f>
        <v>Ascendente</v>
      </c>
      <c r="G113" s="1023" t="str">
        <f ca="1">IF(ISBLANK(OFFSET('5. Pp (3 años)'!$H$46,INT((ROW()-13)/2),0)),"",OFFSET('5. Pp (3 años)'!$H$46,INT((ROW()-13)/2),0))</f>
        <v>Trimestral</v>
      </c>
      <c r="H113" s="1002">
        <f ca="1">IF(ISBLANK(OFFSET('9. METAS'!$K$20,INT((ROW()-13)/2),0)),"",OFFSET('9. METAS'!$K$20,INT((ROW()-13)/2),0))</f>
        <v>100</v>
      </c>
      <c r="I113" s="1004"/>
      <c r="J113" s="244">
        <f ca="1">IF(MOD(ROW()-13,2)=0,IF(ISBLANK(OFFSET('11. SEGUIMIENTO 2026'!$N$14,INT((ROW()-13)/2),0)),"",OFFSET('11. SEGUIMIENTO 2026'!$N$14,INT((ROW()-13)/2),0)),IF(ISBLANK(OFFSET('9. METAS'!$Q$20,INT((ROW()-14)/2),0)),"",OFFSET('9. METAS'!$Q$20,INT((ROW()-14)/2),0)))</f>
        <v>25</v>
      </c>
      <c r="K113" s="245" t="str">
        <f ca="1">IF(MOD(ROW()-13,2)=0,IF(ISBLANK(OFFSET('11. SEGUIMIENTO 2026'!$O$14,INT((ROW()-13)/2),0)),"",OFFSET('11. SEGUIMIENTO 2026'!$O$14,INT((ROW()-13)/2),0)),IF(ISBLANK(OFFSET('9. METAS'!$R$20,INT((ROW()-14)/2),0)),"",OFFSET('9. METAS'!$R$20,INT((ROW()-14)/2),0)))</f>
        <v/>
      </c>
      <c r="L113" s="245" t="str">
        <f ca="1">IF(MOD(ROW()-13,2)=0,IF(ISBLANK(OFFSET('11. SEGUIMIENTO 2026'!$P$14,INT((ROW()-13)/2),0)),"",OFFSET('11. SEGUIMIENTO 2026'!$P$14,INT((ROW()-13)/2),0)),IF(ISBLANK(OFFSET('9. METAS'!$S$20,INT((ROW()-14)/2),0)),"",OFFSET('9. METAS'!$S$20,INT((ROW()-14)/2),0)))</f>
        <v/>
      </c>
      <c r="M113" s="246" t="str">
        <f ca="1">IF(MOD(ROW()-13,2)=0,IF(ISBLANK(OFFSET('11. SEGUIMIENTO 2026'!$Q$14,INT((ROW()-13)/2),0)),"",OFFSET('11. SEGUIMIENTO 2026'!$Q$14,INT((ROW()-13)/2),0)),IF(ISBLANK(OFFSET('9. METAS'!$T$20,INT((ROW()-14)/2),0)),"",OFFSET('9. METAS'!$T$20,INT((ROW()-14)/2),0)))</f>
        <v/>
      </c>
      <c r="N113" s="1006">
        <f t="shared" ref="N113" ca="1" si="96">IFERROR(J113/J114,"ND")</f>
        <v>1</v>
      </c>
      <c r="O113" s="1008" t="str">
        <f t="shared" ref="O113" ca="1" si="97">IFERROR(((J113+K113+L113+M113)/H113),"ND")</f>
        <v>ND</v>
      </c>
      <c r="P113" s="1010"/>
    </row>
    <row r="114" spans="3:16">
      <c r="C114" s="1025"/>
      <c r="D114" s="1018"/>
      <c r="E114" s="1018"/>
      <c r="F114" s="1021"/>
      <c r="G114" s="1023"/>
      <c r="H114" s="1002"/>
      <c r="I114" s="1012"/>
      <c r="J114" s="244">
        <f ca="1">IF(MOD(ROW()-13,2)=0,IF(ISBLANK(OFFSET('11. SEGUIMIENTO 2026'!$N$14,INT((ROW()-13)/2),0)),"",OFFSET('11. SEGUIMIENTO 2026'!$N$14,INT((ROW()-13)/2),0)),IF(ISBLANK(OFFSET('9. METAS'!$Q$20,INT((ROW()-14)/2),0)),"",OFFSET('9. METAS'!$Q$20,INT((ROW()-14)/2),0)))</f>
        <v>25</v>
      </c>
      <c r="K114" s="245">
        <f ca="1">IF(MOD(ROW()-13,2)=0,IF(ISBLANK(OFFSET('11. SEGUIMIENTO 2026'!$O$14,INT((ROW()-13)/2),0)),"",OFFSET('11. SEGUIMIENTO 2026'!$O$14,INT((ROW()-13)/2),0)),IF(ISBLANK(OFFSET('9. METAS'!$R$20,INT((ROW()-14)/2),0)),"",OFFSET('9. METAS'!$R$20,INT((ROW()-14)/2),0)))</f>
        <v>25</v>
      </c>
      <c r="L114" s="245">
        <f ca="1">IF(MOD(ROW()-13,2)=0,IF(ISBLANK(OFFSET('11. SEGUIMIENTO 2026'!$P$14,INT((ROW()-13)/2),0)),"",OFFSET('11. SEGUIMIENTO 2026'!$P$14,INT((ROW()-13)/2),0)),IF(ISBLANK(OFFSET('9. METAS'!$S$20,INT((ROW()-14)/2),0)),"",OFFSET('9. METAS'!$S$20,INT((ROW()-14)/2),0)))</f>
        <v>25</v>
      </c>
      <c r="M114" s="246">
        <f ca="1">IF(MOD(ROW()-13,2)=0,IF(ISBLANK(OFFSET('11. SEGUIMIENTO 2026'!$Q$14,INT((ROW()-13)/2),0)),"",OFFSET('11. SEGUIMIENTO 2026'!$Q$14,INT((ROW()-13)/2),0)),IF(ISBLANK(OFFSET('9. METAS'!$T$20,INT((ROW()-14)/2),0)),"",OFFSET('9. METAS'!$T$20,INT((ROW()-14)/2),0)))</f>
        <v>25</v>
      </c>
      <c r="N114" s="1013"/>
      <c r="O114" s="1014"/>
      <c r="P114" s="1015"/>
    </row>
    <row r="115" spans="3:16">
      <c r="C115" s="1016" t="str">
        <f ca="1">IF(ISBLANK(OFFSET('5. Pp (3 años)'!$C$46,INT((ROW()-13)/2),0)),"",OFFSET('5. Pp (3 años)'!$C$46,INT((ROW()-13)/2),0))</f>
        <v>Actividad</v>
      </c>
      <c r="D115" s="1018" t="str">
        <f ca="1">IF(ISBLANK(OFFSET('5. Pp (3 años)'!$D$46,INT((ROW()-13)/2),0)),"",OFFSET('5. Pp (3 años)'!$D$46,INT((ROW()-13)/2),0))</f>
        <v>4.1.1.1.9.1 Coordinación de enlaces de vinculación con los tres órdenes de gobierno y organizaciones civiles</v>
      </c>
      <c r="E115" s="1018" t="str">
        <f ca="1">IF(ISBLANK(OFFSET('5. Pp (3 años)'!$E$46,INT((ROW()-13)/2),0)),"",OFFSET('5. Pp (3 años)'!$E$46,INT((ROW()-13)/2),0))</f>
        <v>PAVIR: Porcentaje de acciones de vinculación institucional realizadas.</v>
      </c>
      <c r="F115" s="1021" t="str">
        <f ca="1">IF(ISBLANK(OFFSET('5. Pp (3 años)'!$K$46,INT((ROW()-13)/2),0)),"",OFFSET('5. Pp (3 años)'!$K$46,INT((ROW()-13)/2),0))</f>
        <v>Ascendente</v>
      </c>
      <c r="G115" s="1023" t="str">
        <f ca="1">IF(ISBLANK(OFFSET('5. Pp (3 años)'!$H$46,INT((ROW()-13)/2),0)),"",OFFSET('5. Pp (3 años)'!$H$46,INT((ROW()-13)/2),0))</f>
        <v>Trimestral</v>
      </c>
      <c r="H115" s="1002">
        <f ca="1">IF(ISBLANK(OFFSET('9. METAS'!$K$20,INT((ROW()-13)/2),0)),"",OFFSET('9. METAS'!$K$20,INT((ROW()-13)/2),0))</f>
        <v>2</v>
      </c>
      <c r="I115" s="1004"/>
      <c r="J115" s="244">
        <f ca="1">IF(MOD(ROW()-13,2)=0,IF(ISBLANK(OFFSET('11. SEGUIMIENTO 2026'!$N$14,INT((ROW()-13)/2),0)),"",OFFSET('11. SEGUIMIENTO 2026'!$N$14,INT((ROW()-13)/2),0)),IF(ISBLANK(OFFSET('9. METAS'!$Q$20,INT((ROW()-14)/2),0)),"",OFFSET('9. METAS'!$Q$20,INT((ROW()-14)/2),0)))</f>
        <v>1</v>
      </c>
      <c r="K115" s="245" t="str">
        <f ca="1">IF(MOD(ROW()-13,2)=0,IF(ISBLANK(OFFSET('11. SEGUIMIENTO 2026'!$O$14,INT((ROW()-13)/2),0)),"",OFFSET('11. SEGUIMIENTO 2026'!$O$14,INT((ROW()-13)/2),0)),IF(ISBLANK(OFFSET('9. METAS'!$R$20,INT((ROW()-14)/2),0)),"",OFFSET('9. METAS'!$R$20,INT((ROW()-14)/2),0)))</f>
        <v/>
      </c>
      <c r="L115" s="245" t="str">
        <f ca="1">IF(MOD(ROW()-13,2)=0,IF(ISBLANK(OFFSET('11. SEGUIMIENTO 2026'!$P$14,INT((ROW()-13)/2),0)),"",OFFSET('11. SEGUIMIENTO 2026'!$P$14,INT((ROW()-13)/2),0)),IF(ISBLANK(OFFSET('9. METAS'!$S$20,INT((ROW()-14)/2),0)),"",OFFSET('9. METAS'!$S$20,INT((ROW()-14)/2),0)))</f>
        <v/>
      </c>
      <c r="M115" s="246" t="str">
        <f ca="1">IF(MOD(ROW()-13,2)=0,IF(ISBLANK(OFFSET('11. SEGUIMIENTO 2026'!$Q$14,INT((ROW()-13)/2),0)),"",OFFSET('11. SEGUIMIENTO 2026'!$Q$14,INT((ROW()-13)/2),0)),IF(ISBLANK(OFFSET('9. METAS'!$T$20,INT((ROW()-14)/2),0)),"",OFFSET('9. METAS'!$T$20,INT((ROW()-14)/2),0)))</f>
        <v/>
      </c>
      <c r="N115" s="1006">
        <f t="shared" ref="N115" ca="1" si="98">IFERROR(J115/J116,"ND")</f>
        <v>1</v>
      </c>
      <c r="O115" s="1008" t="str">
        <f t="shared" ref="O115" ca="1" si="99">IFERROR(((J115+K115+L115+M115)/H115),"ND")</f>
        <v>ND</v>
      </c>
      <c r="P115" s="1010"/>
    </row>
    <row r="116" spans="3:16">
      <c r="C116" s="1025"/>
      <c r="D116" s="1018"/>
      <c r="E116" s="1018"/>
      <c r="F116" s="1021"/>
      <c r="G116" s="1023"/>
      <c r="H116" s="1002"/>
      <c r="I116" s="1012"/>
      <c r="J116" s="244">
        <f ca="1">IF(MOD(ROW()-13,2)=0,IF(ISBLANK(OFFSET('11. SEGUIMIENTO 2026'!$N$14,INT((ROW()-13)/2),0)),"",OFFSET('11. SEGUIMIENTO 2026'!$N$14,INT((ROW()-13)/2),0)),IF(ISBLANK(OFFSET('9. METAS'!$Q$20,INT((ROW()-14)/2),0)),"",OFFSET('9. METAS'!$Q$20,INT((ROW()-14)/2),0)))</f>
        <v>1</v>
      </c>
      <c r="K116" s="245">
        <f ca="1">IF(MOD(ROW()-13,2)=0,IF(ISBLANK(OFFSET('11. SEGUIMIENTO 2026'!$O$14,INT((ROW()-13)/2),0)),"",OFFSET('11. SEGUIMIENTO 2026'!$O$14,INT((ROW()-13)/2),0)),IF(ISBLANK(OFFSET('9. METAS'!$R$20,INT((ROW()-14)/2),0)),"",OFFSET('9. METAS'!$R$20,INT((ROW()-14)/2),0)))</f>
        <v>0</v>
      </c>
      <c r="L116" s="245">
        <f ca="1">IF(MOD(ROW()-13,2)=0,IF(ISBLANK(OFFSET('11. SEGUIMIENTO 2026'!$P$14,INT((ROW()-13)/2),0)),"",OFFSET('11. SEGUIMIENTO 2026'!$P$14,INT((ROW()-13)/2),0)),IF(ISBLANK(OFFSET('9. METAS'!$S$20,INT((ROW()-14)/2),0)),"",OFFSET('9. METAS'!$S$20,INT((ROW()-14)/2),0)))</f>
        <v>1</v>
      </c>
      <c r="M116" s="246">
        <f ca="1">IF(MOD(ROW()-13,2)=0,IF(ISBLANK(OFFSET('11. SEGUIMIENTO 2026'!$Q$14,INT((ROW()-13)/2),0)),"",OFFSET('11. SEGUIMIENTO 2026'!$Q$14,INT((ROW()-13)/2),0)),IF(ISBLANK(OFFSET('9. METAS'!$T$20,INT((ROW()-14)/2),0)),"",OFFSET('9. METAS'!$T$20,INT((ROW()-14)/2),0)))</f>
        <v>0</v>
      </c>
      <c r="N116" s="1013"/>
      <c r="O116" s="1014"/>
      <c r="P116" s="1015"/>
    </row>
    <row r="117" spans="3:16">
      <c r="C117" s="1016" t="str">
        <f ca="1">IF(ISBLANK(OFFSET('5. Pp (3 años)'!$C$46,INT((ROW()-13)/2),0)),"",OFFSET('5. Pp (3 años)'!$C$46,INT((ROW()-13)/2),0))</f>
        <v>Actividad</v>
      </c>
      <c r="D117" s="1018" t="str">
        <f ca="1">IF(ISBLANK(OFFSET('5. Pp (3 años)'!$D$46,INT((ROW()-13)/2),0)),"",OFFSET('5. Pp (3 años)'!$D$46,INT((ROW()-13)/2),0))</f>
        <v/>
      </c>
      <c r="E117" s="1018" t="str">
        <f ca="1">IF(ISBLANK(OFFSET('5. Pp (3 años)'!$E$46,INT((ROW()-13)/2),0)),"",OFFSET('5. Pp (3 años)'!$E$46,INT((ROW()-13)/2),0))</f>
        <v/>
      </c>
      <c r="F117" s="1021" t="str">
        <f ca="1">IF(ISBLANK(OFFSET('5. Pp (3 años)'!$K$46,INT((ROW()-13)/2),0)),"",OFFSET('5. Pp (3 años)'!$K$46,INT((ROW()-13)/2),0))</f>
        <v/>
      </c>
      <c r="G117" s="1023" t="str">
        <f ca="1">IF(ISBLANK(OFFSET('5. Pp (3 años)'!$H$46,INT((ROW()-13)/2),0)),"",OFFSET('5. Pp (3 años)'!$H$46,INT((ROW()-13)/2),0))</f>
        <v/>
      </c>
      <c r="H117" s="1002" t="str">
        <f ca="1">IF(ISBLANK(OFFSET('9. METAS'!$K$20,INT((ROW()-13)/2),0)),"",OFFSET('9. METAS'!$K$20,INT((ROW()-13)/2),0))</f>
        <v/>
      </c>
      <c r="I117" s="1004"/>
      <c r="J117" s="244" t="str">
        <f ca="1">IF(MOD(ROW()-13,2)=0,IF(ISBLANK(OFFSET('11. SEGUIMIENTO 2026'!$N$14,INT((ROW()-13)/2),0)),"",OFFSET('11. SEGUIMIENTO 2026'!$N$14,INT((ROW()-13)/2),0)),IF(ISBLANK(OFFSET('9. METAS'!$Q$20,INT((ROW()-14)/2),0)),"",OFFSET('9. METAS'!$Q$20,INT((ROW()-14)/2),0)))</f>
        <v/>
      </c>
      <c r="K117" s="245" t="str">
        <f ca="1">IF(MOD(ROW()-13,2)=0,IF(ISBLANK(OFFSET('11. SEGUIMIENTO 2026'!$O$14,INT((ROW()-13)/2),0)),"",OFFSET('11. SEGUIMIENTO 2026'!$O$14,INT((ROW()-13)/2),0)),IF(ISBLANK(OFFSET('9. METAS'!$R$20,INT((ROW()-14)/2),0)),"",OFFSET('9. METAS'!$R$20,INT((ROW()-14)/2),0)))</f>
        <v/>
      </c>
      <c r="L117" s="245" t="str">
        <f ca="1">IF(MOD(ROW()-13,2)=0,IF(ISBLANK(OFFSET('11. SEGUIMIENTO 2026'!$P$14,INT((ROW()-13)/2),0)),"",OFFSET('11. SEGUIMIENTO 2026'!$P$14,INT((ROW()-13)/2),0)),IF(ISBLANK(OFFSET('9. METAS'!$S$20,INT((ROW()-14)/2),0)),"",OFFSET('9. METAS'!$S$20,INT((ROW()-14)/2),0)))</f>
        <v/>
      </c>
      <c r="M117" s="246" t="str">
        <f ca="1">IF(MOD(ROW()-13,2)=0,IF(ISBLANK(OFFSET('11. SEGUIMIENTO 2026'!$Q$14,INT((ROW()-13)/2),0)),"",OFFSET('11. SEGUIMIENTO 2026'!$Q$14,INT((ROW()-13)/2),0)),IF(ISBLANK(OFFSET('9. METAS'!$T$20,INT((ROW()-14)/2),0)),"",OFFSET('9. METAS'!$T$20,INT((ROW()-14)/2),0)))</f>
        <v/>
      </c>
      <c r="N117" s="1006" t="str">
        <f t="shared" ref="N117" ca="1" si="100">IFERROR(J117/J118,"ND")</f>
        <v>ND</v>
      </c>
      <c r="O117" s="1008" t="str">
        <f t="shared" ref="O117" ca="1" si="101">IFERROR(((J117+K117+L117+M117)/H117),"ND")</f>
        <v>ND</v>
      </c>
      <c r="P117" s="1010"/>
    </row>
    <row r="118" spans="3:16">
      <c r="C118" s="1025"/>
      <c r="D118" s="1018"/>
      <c r="E118" s="1018"/>
      <c r="F118" s="1021"/>
      <c r="G118" s="1023"/>
      <c r="H118" s="1002"/>
      <c r="I118" s="1012"/>
      <c r="J118" s="244" t="str">
        <f ca="1">IF(MOD(ROW()-13,2)=0,IF(ISBLANK(OFFSET('11. SEGUIMIENTO 2026'!$N$14,INT((ROW()-13)/2),0)),"",OFFSET('11. SEGUIMIENTO 2026'!$N$14,INT((ROW()-13)/2),0)),IF(ISBLANK(OFFSET('9. METAS'!$Q$20,INT((ROW()-14)/2),0)),"",OFFSET('9. METAS'!$Q$20,INT((ROW()-14)/2),0)))</f>
        <v/>
      </c>
      <c r="K118" s="245" t="str">
        <f ca="1">IF(MOD(ROW()-13,2)=0,IF(ISBLANK(OFFSET('11. SEGUIMIENTO 2026'!$O$14,INT((ROW()-13)/2),0)),"",OFFSET('11. SEGUIMIENTO 2026'!$O$14,INT((ROW()-13)/2),0)),IF(ISBLANK(OFFSET('9. METAS'!$R$20,INT((ROW()-14)/2),0)),"",OFFSET('9. METAS'!$R$20,INT((ROW()-14)/2),0)))</f>
        <v/>
      </c>
      <c r="L118" s="245" t="str">
        <f ca="1">IF(MOD(ROW()-13,2)=0,IF(ISBLANK(OFFSET('11. SEGUIMIENTO 2026'!$P$14,INT((ROW()-13)/2),0)),"",OFFSET('11. SEGUIMIENTO 2026'!$P$14,INT((ROW()-13)/2),0)),IF(ISBLANK(OFFSET('9. METAS'!$S$20,INT((ROW()-14)/2),0)),"",OFFSET('9. METAS'!$S$20,INT((ROW()-14)/2),0)))</f>
        <v/>
      </c>
      <c r="M118" s="246" t="str">
        <f ca="1">IF(MOD(ROW()-13,2)=0,IF(ISBLANK(OFFSET('11. SEGUIMIENTO 2026'!$Q$14,INT((ROW()-13)/2),0)),"",OFFSET('11. SEGUIMIENTO 2026'!$Q$14,INT((ROW()-13)/2),0)),IF(ISBLANK(OFFSET('9. METAS'!$T$20,INT((ROW()-14)/2),0)),"",OFFSET('9. METAS'!$T$20,INT((ROW()-14)/2),0)))</f>
        <v/>
      </c>
      <c r="N118" s="1013"/>
      <c r="O118" s="1014"/>
      <c r="P118" s="1015"/>
    </row>
    <row r="119" spans="3:16">
      <c r="C119" s="1016" t="str">
        <f ca="1">IF(ISBLANK(OFFSET('5. Pp (3 años)'!$C$46,INT((ROW()-13)/2),0)),"",OFFSET('5. Pp (3 años)'!$C$46,INT((ROW()-13)/2),0))</f>
        <v>Actividad</v>
      </c>
      <c r="D119" s="1018" t="str">
        <f ca="1">IF(ISBLANK(OFFSET('5. Pp (3 años)'!$D$46,INT((ROW()-13)/2),0)),"",OFFSET('5. Pp (3 años)'!$D$46,INT((ROW()-13)/2),0))</f>
        <v/>
      </c>
      <c r="E119" s="1018" t="str">
        <f ca="1">IF(ISBLANK(OFFSET('5. Pp (3 años)'!$E$46,INT((ROW()-13)/2),0)),"",OFFSET('5. Pp (3 años)'!$E$46,INT((ROW()-13)/2),0))</f>
        <v/>
      </c>
      <c r="F119" s="1021" t="str">
        <f ca="1">IF(ISBLANK(OFFSET('5. Pp (3 años)'!$K$46,INT((ROW()-13)/2),0)),"",OFFSET('5. Pp (3 años)'!$K$46,INT((ROW()-13)/2),0))</f>
        <v/>
      </c>
      <c r="G119" s="1023" t="str">
        <f ca="1">IF(ISBLANK(OFFSET('5. Pp (3 años)'!$H$46,INT((ROW()-13)/2),0)),"",OFFSET('5. Pp (3 años)'!$H$46,INT((ROW()-13)/2),0))</f>
        <v/>
      </c>
      <c r="H119" s="1002" t="str">
        <f ca="1">IF(ISBLANK(OFFSET('9. METAS'!$K$20,INT((ROW()-13)/2),0)),"",OFFSET('9. METAS'!$K$20,INT((ROW()-13)/2),0))</f>
        <v/>
      </c>
      <c r="I119" s="1004"/>
      <c r="J119" s="244" t="str">
        <f ca="1">IF(MOD(ROW()-13,2)=0,IF(ISBLANK(OFFSET('11. SEGUIMIENTO 2026'!$N$14,INT((ROW()-13)/2),0)),"",OFFSET('11. SEGUIMIENTO 2026'!$N$14,INT((ROW()-13)/2),0)),IF(ISBLANK(OFFSET('9. METAS'!$Q$20,INT((ROW()-14)/2),0)),"",OFFSET('9. METAS'!$Q$20,INT((ROW()-14)/2),0)))</f>
        <v/>
      </c>
      <c r="K119" s="245" t="str">
        <f ca="1">IF(MOD(ROW()-13,2)=0,IF(ISBLANK(OFFSET('11. SEGUIMIENTO 2026'!$O$14,INT((ROW()-13)/2),0)),"",OFFSET('11. SEGUIMIENTO 2026'!$O$14,INT((ROW()-13)/2),0)),IF(ISBLANK(OFFSET('9. METAS'!$R$20,INT((ROW()-14)/2),0)),"",OFFSET('9. METAS'!$R$20,INT((ROW()-14)/2),0)))</f>
        <v/>
      </c>
      <c r="L119" s="245" t="str">
        <f ca="1">IF(MOD(ROW()-13,2)=0,IF(ISBLANK(OFFSET('11. SEGUIMIENTO 2026'!$P$14,INT((ROW()-13)/2),0)),"",OFFSET('11. SEGUIMIENTO 2026'!$P$14,INT((ROW()-13)/2),0)),IF(ISBLANK(OFFSET('9. METAS'!$S$20,INT((ROW()-14)/2),0)),"",OFFSET('9. METAS'!$S$20,INT((ROW()-14)/2),0)))</f>
        <v/>
      </c>
      <c r="M119" s="246" t="str">
        <f ca="1">IF(MOD(ROW()-13,2)=0,IF(ISBLANK(OFFSET('11. SEGUIMIENTO 2026'!$Q$14,INT((ROW()-13)/2),0)),"",OFFSET('11. SEGUIMIENTO 2026'!$Q$14,INT((ROW()-13)/2),0)),IF(ISBLANK(OFFSET('9. METAS'!$T$20,INT((ROW()-14)/2),0)),"",OFFSET('9. METAS'!$T$20,INT((ROW()-14)/2),0)))</f>
        <v/>
      </c>
      <c r="N119" s="1006" t="str">
        <f t="shared" ref="N119" ca="1" si="102">IFERROR(J119/J120,"ND")</f>
        <v>ND</v>
      </c>
      <c r="O119" s="1008" t="str">
        <f t="shared" ref="O119" ca="1" si="103">IFERROR(((J119+K119+L119+M119)/H119),"ND")</f>
        <v>ND</v>
      </c>
      <c r="P119" s="1010"/>
    </row>
    <row r="120" spans="3:16">
      <c r="C120" s="1025"/>
      <c r="D120" s="1018"/>
      <c r="E120" s="1018"/>
      <c r="F120" s="1021"/>
      <c r="G120" s="1023"/>
      <c r="H120" s="1002"/>
      <c r="I120" s="1012"/>
      <c r="J120" s="244" t="str">
        <f ca="1">IF(MOD(ROW()-13,2)=0,IF(ISBLANK(OFFSET('11. SEGUIMIENTO 2026'!$N$14,INT((ROW()-13)/2),0)),"",OFFSET('11. SEGUIMIENTO 2026'!$N$14,INT((ROW()-13)/2),0)),IF(ISBLANK(OFFSET('9. METAS'!$Q$20,INT((ROW()-14)/2),0)),"",OFFSET('9. METAS'!$Q$20,INT((ROW()-14)/2),0)))</f>
        <v/>
      </c>
      <c r="K120" s="245" t="str">
        <f ca="1">IF(MOD(ROW()-13,2)=0,IF(ISBLANK(OFFSET('11. SEGUIMIENTO 2026'!$O$14,INT((ROW()-13)/2),0)),"",OFFSET('11. SEGUIMIENTO 2026'!$O$14,INT((ROW()-13)/2),0)),IF(ISBLANK(OFFSET('9. METAS'!$R$20,INT((ROW()-14)/2),0)),"",OFFSET('9. METAS'!$R$20,INT((ROW()-14)/2),0)))</f>
        <v/>
      </c>
      <c r="L120" s="245" t="str">
        <f ca="1">IF(MOD(ROW()-13,2)=0,IF(ISBLANK(OFFSET('11. SEGUIMIENTO 2026'!$P$14,INT((ROW()-13)/2),0)),"",OFFSET('11. SEGUIMIENTO 2026'!$P$14,INT((ROW()-13)/2),0)),IF(ISBLANK(OFFSET('9. METAS'!$S$20,INT((ROW()-14)/2),0)),"",OFFSET('9. METAS'!$S$20,INT((ROW()-14)/2),0)))</f>
        <v/>
      </c>
      <c r="M120" s="246" t="str">
        <f ca="1">IF(MOD(ROW()-13,2)=0,IF(ISBLANK(OFFSET('11. SEGUIMIENTO 2026'!$Q$14,INT((ROW()-13)/2),0)),"",OFFSET('11. SEGUIMIENTO 2026'!$Q$14,INT((ROW()-13)/2),0)),IF(ISBLANK(OFFSET('9. METAS'!$T$20,INT((ROW()-14)/2),0)),"",OFFSET('9. METAS'!$T$20,INT((ROW()-14)/2),0)))</f>
        <v/>
      </c>
      <c r="N120" s="1013"/>
      <c r="O120" s="1014"/>
      <c r="P120" s="1015"/>
    </row>
    <row r="121" spans="3:16">
      <c r="C121" s="1016" t="str">
        <f ca="1">IF(ISBLANK(OFFSET('5. Pp (3 años)'!$C$46,INT((ROW()-13)/2),0)),"",OFFSET('5. Pp (3 años)'!$C$46,INT((ROW()-13)/2),0))</f>
        <v>Actividad</v>
      </c>
      <c r="D121" s="1018" t="str">
        <f ca="1">IF(ISBLANK(OFFSET('5. Pp (3 años)'!$D$46,INT((ROW()-13)/2),0)),"",OFFSET('5. Pp (3 años)'!$D$46,INT((ROW()-13)/2),0))</f>
        <v/>
      </c>
      <c r="E121" s="1018" t="str">
        <f ca="1">IF(ISBLANK(OFFSET('5. Pp (3 años)'!$E$46,INT((ROW()-13)/2),0)),"",OFFSET('5. Pp (3 años)'!$E$46,INT((ROW()-13)/2),0))</f>
        <v/>
      </c>
      <c r="F121" s="1021" t="str">
        <f ca="1">IF(ISBLANK(OFFSET('5. Pp (3 años)'!$K$46,INT((ROW()-13)/2),0)),"",OFFSET('5. Pp (3 años)'!$K$46,INT((ROW()-13)/2),0))</f>
        <v/>
      </c>
      <c r="G121" s="1023" t="str">
        <f ca="1">IF(ISBLANK(OFFSET('5. Pp (3 años)'!$H$46,INT((ROW()-13)/2),0)),"",OFFSET('5. Pp (3 años)'!$H$46,INT((ROW()-13)/2),0))</f>
        <v/>
      </c>
      <c r="H121" s="1002" t="str">
        <f ca="1">IF(ISBLANK(OFFSET('9. METAS'!$K$20,INT((ROW()-13)/2),0)),"",OFFSET('9. METAS'!$K$20,INT((ROW()-13)/2),0))</f>
        <v/>
      </c>
      <c r="I121" s="1004"/>
      <c r="J121" s="244" t="str">
        <f ca="1">IF(MOD(ROW()-13,2)=0,IF(ISBLANK(OFFSET('11. SEGUIMIENTO 2026'!$N$14,INT((ROW()-13)/2),0)),"",OFFSET('11. SEGUIMIENTO 2026'!$N$14,INT((ROW()-13)/2),0)),IF(ISBLANK(OFFSET('9. METAS'!$Q$20,INT((ROW()-14)/2),0)),"",OFFSET('9. METAS'!$Q$20,INT((ROW()-14)/2),0)))</f>
        <v/>
      </c>
      <c r="K121" s="245" t="str">
        <f ca="1">IF(MOD(ROW()-13,2)=0,IF(ISBLANK(OFFSET('11. SEGUIMIENTO 2026'!$O$14,INT((ROW()-13)/2),0)),"",OFFSET('11. SEGUIMIENTO 2026'!$O$14,INT((ROW()-13)/2),0)),IF(ISBLANK(OFFSET('9. METAS'!$R$20,INT((ROW()-14)/2),0)),"",OFFSET('9. METAS'!$R$20,INT((ROW()-14)/2),0)))</f>
        <v/>
      </c>
      <c r="L121" s="245" t="str">
        <f ca="1">IF(MOD(ROW()-13,2)=0,IF(ISBLANK(OFFSET('11. SEGUIMIENTO 2026'!$P$14,INT((ROW()-13)/2),0)),"",OFFSET('11. SEGUIMIENTO 2026'!$P$14,INT((ROW()-13)/2),0)),IF(ISBLANK(OFFSET('9. METAS'!$S$20,INT((ROW()-14)/2),0)),"",OFFSET('9. METAS'!$S$20,INT((ROW()-14)/2),0)))</f>
        <v/>
      </c>
      <c r="M121" s="246" t="str">
        <f ca="1">IF(MOD(ROW()-13,2)=0,IF(ISBLANK(OFFSET('11. SEGUIMIENTO 2026'!$Q$14,INT((ROW()-13)/2),0)),"",OFFSET('11. SEGUIMIENTO 2026'!$Q$14,INT((ROW()-13)/2),0)),IF(ISBLANK(OFFSET('9. METAS'!$T$20,INT((ROW()-14)/2),0)),"",OFFSET('9. METAS'!$T$20,INT((ROW()-14)/2),0)))</f>
        <v/>
      </c>
      <c r="N121" s="1006" t="str">
        <f t="shared" ref="N121" ca="1" si="104">IFERROR(J121/J122,"ND")</f>
        <v>ND</v>
      </c>
      <c r="O121" s="1008" t="str">
        <f t="shared" ref="O121" ca="1" si="105">IFERROR(((J121+K121+L121+M121)/H121),"ND")</f>
        <v>ND</v>
      </c>
      <c r="P121" s="1010"/>
    </row>
    <row r="122" spans="3:16">
      <c r="C122" s="1025"/>
      <c r="D122" s="1018"/>
      <c r="E122" s="1018"/>
      <c r="F122" s="1021"/>
      <c r="G122" s="1023"/>
      <c r="H122" s="1002"/>
      <c r="I122" s="1012"/>
      <c r="J122" s="244" t="str">
        <f ca="1">IF(MOD(ROW()-13,2)=0,IF(ISBLANK(OFFSET('11. SEGUIMIENTO 2026'!$N$14,INT((ROW()-13)/2),0)),"",OFFSET('11. SEGUIMIENTO 2026'!$N$14,INT((ROW()-13)/2),0)),IF(ISBLANK(OFFSET('9. METAS'!$Q$20,INT((ROW()-14)/2),0)),"",OFFSET('9. METAS'!$Q$20,INT((ROW()-14)/2),0)))</f>
        <v/>
      </c>
      <c r="K122" s="245" t="str">
        <f ca="1">IF(MOD(ROW()-13,2)=0,IF(ISBLANK(OFFSET('11. SEGUIMIENTO 2026'!$O$14,INT((ROW()-13)/2),0)),"",OFFSET('11. SEGUIMIENTO 2026'!$O$14,INT((ROW()-13)/2),0)),IF(ISBLANK(OFFSET('9. METAS'!$R$20,INT((ROW()-14)/2),0)),"",OFFSET('9. METAS'!$R$20,INT((ROW()-14)/2),0)))</f>
        <v/>
      </c>
      <c r="L122" s="245" t="str">
        <f ca="1">IF(MOD(ROW()-13,2)=0,IF(ISBLANK(OFFSET('11. SEGUIMIENTO 2026'!$P$14,INT((ROW()-13)/2),0)),"",OFFSET('11. SEGUIMIENTO 2026'!$P$14,INT((ROW()-13)/2),0)),IF(ISBLANK(OFFSET('9. METAS'!$S$20,INT((ROW()-14)/2),0)),"",OFFSET('9. METAS'!$S$20,INT((ROW()-14)/2),0)))</f>
        <v/>
      </c>
      <c r="M122" s="246" t="str">
        <f ca="1">IF(MOD(ROW()-13,2)=0,IF(ISBLANK(OFFSET('11. SEGUIMIENTO 2026'!$Q$14,INT((ROW()-13)/2),0)),"",OFFSET('11. SEGUIMIENTO 2026'!$Q$14,INT((ROW()-13)/2),0)),IF(ISBLANK(OFFSET('9. METAS'!$T$20,INT((ROW()-14)/2),0)),"",OFFSET('9. METAS'!$T$20,INT((ROW()-14)/2),0)))</f>
        <v/>
      </c>
      <c r="N122" s="1013"/>
      <c r="O122" s="1014"/>
      <c r="P122" s="1015"/>
    </row>
    <row r="123" spans="3:16">
      <c r="C123" s="1016" t="str">
        <f ca="1">IF(ISBLANK(OFFSET('5. Pp (3 años)'!$C$46,INT((ROW()-13)/2),0)),"",OFFSET('5. Pp (3 años)'!$C$46,INT((ROW()-13)/2),0))</f>
        <v>Actividad</v>
      </c>
      <c r="D123" s="1018" t="str">
        <f ca="1">IF(ISBLANK(OFFSET('5. Pp (3 años)'!$D$46,INT((ROW()-13)/2),0)),"",OFFSET('5. Pp (3 años)'!$D$46,INT((ROW()-13)/2),0))</f>
        <v/>
      </c>
      <c r="E123" s="1018" t="str">
        <f ca="1">IF(ISBLANK(OFFSET('5. Pp (3 años)'!$E$46,INT((ROW()-13)/2),0)),"",OFFSET('5. Pp (3 años)'!$E$46,INT((ROW()-13)/2),0))</f>
        <v/>
      </c>
      <c r="F123" s="1021" t="str">
        <f ca="1">IF(ISBLANK(OFFSET('5. Pp (3 años)'!$K$46,INT((ROW()-13)/2),0)),"",OFFSET('5. Pp (3 años)'!$K$46,INT((ROW()-13)/2),0))</f>
        <v/>
      </c>
      <c r="G123" s="1023" t="str">
        <f ca="1">IF(ISBLANK(OFFSET('5. Pp (3 años)'!$H$46,INT((ROW()-13)/2),0)),"",OFFSET('5. Pp (3 años)'!$H$46,INT((ROW()-13)/2),0))</f>
        <v/>
      </c>
      <c r="H123" s="1002" t="str">
        <f ca="1">IF(ISBLANK(OFFSET('9. METAS'!$K$20,INT((ROW()-13)/2),0)),"",OFFSET('9. METAS'!$K$20,INT((ROW()-13)/2),0))</f>
        <v/>
      </c>
      <c r="I123" s="1004"/>
      <c r="J123" s="244" t="str">
        <f ca="1">IF(MOD(ROW()-13,2)=0,IF(ISBLANK(OFFSET('11. SEGUIMIENTO 2026'!$N$14,INT((ROW()-13)/2),0)),"",OFFSET('11. SEGUIMIENTO 2026'!$N$14,INT((ROW()-13)/2),0)),IF(ISBLANK(OFFSET('9. METAS'!$Q$20,INT((ROW()-14)/2),0)),"",OFFSET('9. METAS'!$Q$20,INT((ROW()-14)/2),0)))</f>
        <v/>
      </c>
      <c r="K123" s="245" t="str">
        <f ca="1">IF(MOD(ROW()-13,2)=0,IF(ISBLANK(OFFSET('11. SEGUIMIENTO 2026'!$O$14,INT((ROW()-13)/2),0)),"",OFFSET('11. SEGUIMIENTO 2026'!$O$14,INT((ROW()-13)/2),0)),IF(ISBLANK(OFFSET('9. METAS'!$R$20,INT((ROW()-14)/2),0)),"",OFFSET('9. METAS'!$R$20,INT((ROW()-14)/2),0)))</f>
        <v/>
      </c>
      <c r="L123" s="245" t="str">
        <f ca="1">IF(MOD(ROW()-13,2)=0,IF(ISBLANK(OFFSET('11. SEGUIMIENTO 2026'!$P$14,INT((ROW()-13)/2),0)),"",OFFSET('11. SEGUIMIENTO 2026'!$P$14,INT((ROW()-13)/2),0)),IF(ISBLANK(OFFSET('9. METAS'!$S$20,INT((ROW()-14)/2),0)),"",OFFSET('9. METAS'!$S$20,INT((ROW()-14)/2),0)))</f>
        <v/>
      </c>
      <c r="M123" s="246" t="str">
        <f ca="1">IF(MOD(ROW()-13,2)=0,IF(ISBLANK(OFFSET('11. SEGUIMIENTO 2026'!$Q$14,INT((ROW()-13)/2),0)),"",OFFSET('11. SEGUIMIENTO 2026'!$Q$14,INT((ROW()-13)/2),0)),IF(ISBLANK(OFFSET('9. METAS'!$T$20,INT((ROW()-14)/2),0)),"",OFFSET('9. METAS'!$T$20,INT((ROW()-14)/2),0)))</f>
        <v/>
      </c>
      <c r="N123" s="1006" t="str">
        <f t="shared" ref="N123" ca="1" si="106">IFERROR(J123/J124,"ND")</f>
        <v>ND</v>
      </c>
      <c r="O123" s="1008" t="str">
        <f t="shared" ref="O123" ca="1" si="107">IFERROR(((J123+K123+L123+M123)/H123),"ND")</f>
        <v>ND</v>
      </c>
      <c r="P123" s="1010"/>
    </row>
    <row r="124" spans="3:16">
      <c r="C124" s="1025"/>
      <c r="D124" s="1018"/>
      <c r="E124" s="1018"/>
      <c r="F124" s="1021"/>
      <c r="G124" s="1023"/>
      <c r="H124" s="1002"/>
      <c r="I124" s="1012"/>
      <c r="J124" s="244" t="str">
        <f ca="1">IF(MOD(ROW()-13,2)=0,IF(ISBLANK(OFFSET('11. SEGUIMIENTO 2026'!$N$14,INT((ROW()-13)/2),0)),"",OFFSET('11. SEGUIMIENTO 2026'!$N$14,INT((ROW()-13)/2),0)),IF(ISBLANK(OFFSET('9. METAS'!$Q$20,INT((ROW()-14)/2),0)),"",OFFSET('9. METAS'!$Q$20,INT((ROW()-14)/2),0)))</f>
        <v/>
      </c>
      <c r="K124" s="245" t="str">
        <f ca="1">IF(MOD(ROW()-13,2)=0,IF(ISBLANK(OFFSET('11. SEGUIMIENTO 2026'!$O$14,INT((ROW()-13)/2),0)),"",OFFSET('11. SEGUIMIENTO 2026'!$O$14,INT((ROW()-13)/2),0)),IF(ISBLANK(OFFSET('9. METAS'!$R$20,INT((ROW()-14)/2),0)),"",OFFSET('9. METAS'!$R$20,INT((ROW()-14)/2),0)))</f>
        <v/>
      </c>
      <c r="L124" s="245" t="str">
        <f ca="1">IF(MOD(ROW()-13,2)=0,IF(ISBLANK(OFFSET('11. SEGUIMIENTO 2026'!$P$14,INT((ROW()-13)/2),0)),"",OFFSET('11. SEGUIMIENTO 2026'!$P$14,INT((ROW()-13)/2),0)),IF(ISBLANK(OFFSET('9. METAS'!$S$20,INT((ROW()-14)/2),0)),"",OFFSET('9. METAS'!$S$20,INT((ROW()-14)/2),0)))</f>
        <v/>
      </c>
      <c r="M124" s="246" t="str">
        <f ca="1">IF(MOD(ROW()-13,2)=0,IF(ISBLANK(OFFSET('11. SEGUIMIENTO 2026'!$Q$14,INT((ROW()-13)/2),0)),"",OFFSET('11. SEGUIMIENTO 2026'!$Q$14,INT((ROW()-13)/2),0)),IF(ISBLANK(OFFSET('9. METAS'!$T$20,INT((ROW()-14)/2),0)),"",OFFSET('9. METAS'!$T$20,INT((ROW()-14)/2),0)))</f>
        <v/>
      </c>
      <c r="N124" s="1013"/>
      <c r="O124" s="1014"/>
      <c r="P124" s="1015"/>
    </row>
    <row r="125" spans="3:16">
      <c r="C125" s="1016" t="str">
        <f ca="1">IF(ISBLANK(OFFSET('5. Pp (3 años)'!$C$46,INT((ROW()-13)/2),0)),"",OFFSET('5. Pp (3 años)'!$C$46,INT((ROW()-13)/2),0))</f>
        <v>Componente</v>
      </c>
      <c r="D125" s="1018" t="str">
        <f ca="1">IF(ISBLANK(OFFSET('5. Pp (3 años)'!$D$46,INT((ROW()-13)/2),0)),"",OFFSET('5. Pp (3 años)'!$D$46,INT((ROW()-13)/2),0))</f>
        <v>4.1.1.1.10 Mecanismos de contraloría social y supervisión ciudadana de obra pública operada.</v>
      </c>
      <c r="E125" s="1018" t="str">
        <f ca="1">IF(ISBLANK(OFFSET('5. Pp (3 años)'!$E$46,INT((ROW()-13)/2),0)),"",OFFSET('5. Pp (3 años)'!$E$46,INT((ROW()-13)/2),0))</f>
        <v>PMVCOP: Porcentaje de mecanismos de vigilancia ciudadana en obra pública establecidos.</v>
      </c>
      <c r="F125" s="1021" t="str">
        <f ca="1">IF(ISBLANK(OFFSET('5. Pp (3 años)'!$K$46,INT((ROW()-13)/2),0)),"",OFFSET('5. Pp (3 años)'!$K$46,INT((ROW()-13)/2),0))</f>
        <v xml:space="preserve">Ascendente </v>
      </c>
      <c r="G125" s="1023" t="str">
        <f ca="1">IF(ISBLANK(OFFSET('5. Pp (3 años)'!$H$46,INT((ROW()-13)/2),0)),"",OFFSET('5. Pp (3 años)'!$H$46,INT((ROW()-13)/2),0))</f>
        <v>Trimestral</v>
      </c>
      <c r="H125" s="1002">
        <f ca="1">IF(ISBLANK(OFFSET('9. METAS'!$K$20,INT((ROW()-13)/2),0)),"",OFFSET('9. METAS'!$K$20,INT((ROW()-13)/2),0))</f>
        <v>100</v>
      </c>
      <c r="I125" s="1004"/>
      <c r="J125" s="244">
        <f ca="1">IF(MOD(ROW()-13,2)=0,IF(ISBLANK(OFFSET('11. SEGUIMIENTO 2026'!$N$14,INT((ROW()-13)/2),0)),"",OFFSET('11. SEGUIMIENTO 2026'!$N$14,INT((ROW()-13)/2),0)),IF(ISBLANK(OFFSET('9. METAS'!$Q$20,INT((ROW()-14)/2),0)),"",OFFSET('9. METAS'!$Q$20,INT((ROW()-14)/2),0)))</f>
        <v>15</v>
      </c>
      <c r="K125" s="245" t="str">
        <f ca="1">IF(MOD(ROW()-13,2)=0,IF(ISBLANK(OFFSET('11. SEGUIMIENTO 2026'!$O$14,INT((ROW()-13)/2),0)),"",OFFSET('11. SEGUIMIENTO 2026'!$O$14,INT((ROW()-13)/2),0)),IF(ISBLANK(OFFSET('9. METAS'!$R$20,INT((ROW()-14)/2),0)),"",OFFSET('9. METAS'!$R$20,INT((ROW()-14)/2),0)))</f>
        <v/>
      </c>
      <c r="L125" s="245" t="str">
        <f ca="1">IF(MOD(ROW()-13,2)=0,IF(ISBLANK(OFFSET('11. SEGUIMIENTO 2026'!$P$14,INT((ROW()-13)/2),0)),"",OFFSET('11. SEGUIMIENTO 2026'!$P$14,INT((ROW()-13)/2),0)),IF(ISBLANK(OFFSET('9. METAS'!$S$20,INT((ROW()-14)/2),0)),"",OFFSET('9. METAS'!$S$20,INT((ROW()-14)/2),0)))</f>
        <v/>
      </c>
      <c r="M125" s="246" t="str">
        <f ca="1">IF(MOD(ROW()-13,2)=0,IF(ISBLANK(OFFSET('11. SEGUIMIENTO 2026'!$Q$14,INT((ROW()-13)/2),0)),"",OFFSET('11. SEGUIMIENTO 2026'!$Q$14,INT((ROW()-13)/2),0)),IF(ISBLANK(OFFSET('9. METAS'!$T$20,INT((ROW()-14)/2),0)),"",OFFSET('9. METAS'!$T$20,INT((ROW()-14)/2),0)))</f>
        <v/>
      </c>
      <c r="N125" s="1006">
        <f t="shared" ref="N125" ca="1" si="108">IFERROR(J125/J126,"ND")</f>
        <v>0.6</v>
      </c>
      <c r="O125" s="1008" t="str">
        <f t="shared" ref="O125" ca="1" si="109">IFERROR(((J125+K125+L125+M125)/H125),"ND")</f>
        <v>ND</v>
      </c>
      <c r="P125" s="1010"/>
    </row>
    <row r="126" spans="3:16">
      <c r="C126" s="1025"/>
      <c r="D126" s="1018"/>
      <c r="E126" s="1018"/>
      <c r="F126" s="1021"/>
      <c r="G126" s="1023"/>
      <c r="H126" s="1002"/>
      <c r="I126" s="1012"/>
      <c r="J126" s="244">
        <f ca="1">IF(MOD(ROW()-13,2)=0,IF(ISBLANK(OFFSET('11. SEGUIMIENTO 2026'!$N$14,INT((ROW()-13)/2),0)),"",OFFSET('11. SEGUIMIENTO 2026'!$N$14,INT((ROW()-13)/2),0)),IF(ISBLANK(OFFSET('9. METAS'!$Q$20,INT((ROW()-14)/2),0)),"",OFFSET('9. METAS'!$Q$20,INT((ROW()-14)/2),0)))</f>
        <v>25</v>
      </c>
      <c r="K126" s="245">
        <f ca="1">IF(MOD(ROW()-13,2)=0,IF(ISBLANK(OFFSET('11. SEGUIMIENTO 2026'!$O$14,INT((ROW()-13)/2),0)),"",OFFSET('11. SEGUIMIENTO 2026'!$O$14,INT((ROW()-13)/2),0)),IF(ISBLANK(OFFSET('9. METAS'!$R$20,INT((ROW()-14)/2),0)),"",OFFSET('9. METAS'!$R$20,INT((ROW()-14)/2),0)))</f>
        <v>25</v>
      </c>
      <c r="L126" s="245">
        <f ca="1">IF(MOD(ROW()-13,2)=0,IF(ISBLANK(OFFSET('11. SEGUIMIENTO 2026'!$P$14,INT((ROW()-13)/2),0)),"",OFFSET('11. SEGUIMIENTO 2026'!$P$14,INT((ROW()-13)/2),0)),IF(ISBLANK(OFFSET('9. METAS'!$S$20,INT((ROW()-14)/2),0)),"",OFFSET('9. METAS'!$S$20,INT((ROW()-14)/2),0)))</f>
        <v>25</v>
      </c>
      <c r="M126" s="246">
        <f ca="1">IF(MOD(ROW()-13,2)=0,IF(ISBLANK(OFFSET('11. SEGUIMIENTO 2026'!$Q$14,INT((ROW()-13)/2),0)),"",OFFSET('11. SEGUIMIENTO 2026'!$Q$14,INT((ROW()-13)/2),0)),IF(ISBLANK(OFFSET('9. METAS'!$T$20,INT((ROW()-14)/2),0)),"",OFFSET('9. METAS'!$T$20,INT((ROW()-14)/2),0)))</f>
        <v>25</v>
      </c>
      <c r="N126" s="1013"/>
      <c r="O126" s="1014"/>
      <c r="P126" s="1015"/>
    </row>
    <row r="127" spans="3:16">
      <c r="C127" s="1016" t="str">
        <f ca="1">IF(ISBLANK(OFFSET('5. Pp (3 años)'!$C$46,INT((ROW()-13)/2),0)),"",OFFSET('5. Pp (3 años)'!$C$46,INT((ROW()-13)/2),0))</f>
        <v>Actividad</v>
      </c>
      <c r="D127" s="1018" t="str">
        <f ca="1">IF(ISBLANK(OFFSET('5. Pp (3 años)'!$D$46,INT((ROW()-13)/2),0)),"",OFFSET('5. Pp (3 años)'!$D$46,INT((ROW()-13)/2),0))</f>
        <v xml:space="preserve">4.1.1.1.10.1 Gestión operativa y capacitación de comités de contraloría social para la vigilancia de obra pública
</v>
      </c>
      <c r="E127" s="1018" t="str">
        <f ca="1">IF(ISBLANK(OFFSET('5. Pp (3 años)'!$E$46,INT((ROW()-13)/2),0)),"",OFFSET('5. Pp (3 años)'!$E$46,INT((ROW()-13)/2),0))</f>
        <v>PAICS: Porcentaje de acciones de integración, capacitación y seguimiento a comités de contraloría social realizadas.</v>
      </c>
      <c r="F127" s="1021" t="str">
        <f ca="1">IF(ISBLANK(OFFSET('5. Pp (3 años)'!$K$46,INT((ROW()-13)/2),0)),"",OFFSET('5. Pp (3 años)'!$K$46,INT((ROW()-13)/2),0))</f>
        <v xml:space="preserve">Ascendente </v>
      </c>
      <c r="G127" s="1023" t="str">
        <f ca="1">IF(ISBLANK(OFFSET('5. Pp (3 años)'!$H$46,INT((ROW()-13)/2),0)),"",OFFSET('5. Pp (3 años)'!$H$46,INT((ROW()-13)/2),0))</f>
        <v>Trimestral</v>
      </c>
      <c r="H127" s="1002">
        <f ca="1">IF(ISBLANK(OFFSET('9. METAS'!$K$20,INT((ROW()-13)/2),0)),"",OFFSET('9. METAS'!$K$20,INT((ROW()-13)/2),0))</f>
        <v>78</v>
      </c>
      <c r="I127" s="1004"/>
      <c r="J127" s="244">
        <f ca="1">IF(MOD(ROW()-13,2)=0,IF(ISBLANK(OFFSET('11. SEGUIMIENTO 2026'!$N$14,INT((ROW()-13)/2),0)),"",OFFSET('11. SEGUIMIENTO 2026'!$N$14,INT((ROW()-13)/2),0)),IF(ISBLANK(OFFSET('9. METAS'!$Q$20,INT((ROW()-14)/2),0)),"",OFFSET('9. METAS'!$Q$20,INT((ROW()-14)/2),0)))</f>
        <v>9</v>
      </c>
      <c r="K127" s="245" t="str">
        <f ca="1">IF(MOD(ROW()-13,2)=0,IF(ISBLANK(OFFSET('11. SEGUIMIENTO 2026'!$O$14,INT((ROW()-13)/2),0)),"",OFFSET('11. SEGUIMIENTO 2026'!$O$14,INT((ROW()-13)/2),0)),IF(ISBLANK(OFFSET('9. METAS'!$R$20,INT((ROW()-14)/2),0)),"",OFFSET('9. METAS'!$R$20,INT((ROW()-14)/2),0)))</f>
        <v/>
      </c>
      <c r="L127" s="245" t="str">
        <f ca="1">IF(MOD(ROW()-13,2)=0,IF(ISBLANK(OFFSET('11. SEGUIMIENTO 2026'!$P$14,INT((ROW()-13)/2),0)),"",OFFSET('11. SEGUIMIENTO 2026'!$P$14,INT((ROW()-13)/2),0)),IF(ISBLANK(OFFSET('9. METAS'!$S$20,INT((ROW()-14)/2),0)),"",OFFSET('9. METAS'!$S$20,INT((ROW()-14)/2),0)))</f>
        <v/>
      </c>
      <c r="M127" s="246" t="str">
        <f ca="1">IF(MOD(ROW()-13,2)=0,IF(ISBLANK(OFFSET('11. SEGUIMIENTO 2026'!$Q$14,INT((ROW()-13)/2),0)),"",OFFSET('11. SEGUIMIENTO 2026'!$Q$14,INT((ROW()-13)/2),0)),IF(ISBLANK(OFFSET('9. METAS'!$T$20,INT((ROW()-14)/2),0)),"",OFFSET('9. METAS'!$T$20,INT((ROW()-14)/2),0)))</f>
        <v/>
      </c>
      <c r="N127" s="1006">
        <f t="shared" ref="N127" ca="1" si="110">IFERROR(J127/J128,"ND")</f>
        <v>0.6</v>
      </c>
      <c r="O127" s="1008" t="str">
        <f t="shared" ref="O127" ca="1" si="111">IFERROR(((J127+K127+L127+M127)/H127),"ND")</f>
        <v>ND</v>
      </c>
      <c r="P127" s="1010"/>
    </row>
    <row r="128" spans="3:16">
      <c r="C128" s="1025"/>
      <c r="D128" s="1018"/>
      <c r="E128" s="1018"/>
      <c r="F128" s="1021"/>
      <c r="G128" s="1023"/>
      <c r="H128" s="1002"/>
      <c r="I128" s="1012"/>
      <c r="J128" s="244">
        <f ca="1">IF(MOD(ROW()-13,2)=0,IF(ISBLANK(OFFSET('11. SEGUIMIENTO 2026'!$N$14,INT((ROW()-13)/2),0)),"",OFFSET('11. SEGUIMIENTO 2026'!$N$14,INT((ROW()-13)/2),0)),IF(ISBLANK(OFFSET('9. METAS'!$Q$20,INT((ROW()-14)/2),0)),"",OFFSET('9. METAS'!$Q$20,INT((ROW()-14)/2),0)))</f>
        <v>15</v>
      </c>
      <c r="K128" s="245">
        <f ca="1">IF(MOD(ROW()-13,2)=0,IF(ISBLANK(OFFSET('11. SEGUIMIENTO 2026'!$O$14,INT((ROW()-13)/2),0)),"",OFFSET('11. SEGUIMIENTO 2026'!$O$14,INT((ROW()-13)/2),0)),IF(ISBLANK(OFFSET('9. METAS'!$R$20,INT((ROW()-14)/2),0)),"",OFFSET('9. METAS'!$R$20,INT((ROW()-14)/2),0)))</f>
        <v>24</v>
      </c>
      <c r="L128" s="245">
        <f ca="1">IF(MOD(ROW()-13,2)=0,IF(ISBLANK(OFFSET('11. SEGUIMIENTO 2026'!$P$14,INT((ROW()-13)/2),0)),"",OFFSET('11. SEGUIMIENTO 2026'!$P$14,INT((ROW()-13)/2),0)),IF(ISBLANK(OFFSET('9. METAS'!$S$20,INT((ROW()-14)/2),0)),"",OFFSET('9. METAS'!$S$20,INT((ROW()-14)/2),0)))</f>
        <v>23</v>
      </c>
      <c r="M128" s="246">
        <f ca="1">IF(MOD(ROW()-13,2)=0,IF(ISBLANK(OFFSET('11. SEGUIMIENTO 2026'!$Q$14,INT((ROW()-13)/2),0)),"",OFFSET('11. SEGUIMIENTO 2026'!$Q$14,INT((ROW()-13)/2),0)),IF(ISBLANK(OFFSET('9. METAS'!$T$20,INT((ROW()-14)/2),0)),"",OFFSET('9. METAS'!$T$20,INT((ROW()-14)/2),0)))</f>
        <v>16</v>
      </c>
      <c r="N128" s="1013"/>
      <c r="O128" s="1014"/>
      <c r="P128" s="1015"/>
    </row>
    <row r="129" spans="3:16">
      <c r="C129" s="1016" t="str">
        <f ca="1">IF(ISBLANK(OFFSET('5. Pp (3 años)'!$C$46,INT((ROW()-13)/2),0)),"",OFFSET('5. Pp (3 años)'!$C$46,INT((ROW()-13)/2),0))</f>
        <v>Actividad</v>
      </c>
      <c r="D129" s="1018" t="str">
        <f ca="1">IF(ISBLANK(OFFSET('5. Pp (3 años)'!$D$46,INT((ROW()-13)/2),0)),"",OFFSET('5. Pp (3 años)'!$D$46,INT((ROW()-13)/2),0))</f>
        <v/>
      </c>
      <c r="E129" s="1018" t="str">
        <f ca="1">IF(ISBLANK(OFFSET('5. Pp (3 años)'!$E$46,INT((ROW()-13)/2),0)),"",OFFSET('5. Pp (3 años)'!$E$46,INT((ROW()-13)/2),0))</f>
        <v/>
      </c>
      <c r="F129" s="1021" t="str">
        <f ca="1">IF(ISBLANK(OFFSET('5. Pp (3 años)'!$K$46,INT((ROW()-13)/2),0)),"",OFFSET('5. Pp (3 años)'!$K$46,INT((ROW()-13)/2),0))</f>
        <v/>
      </c>
      <c r="G129" s="1023" t="str">
        <f ca="1">IF(ISBLANK(OFFSET('5. Pp (3 años)'!$H$46,INT((ROW()-13)/2),0)),"",OFFSET('5. Pp (3 años)'!$H$46,INT((ROW()-13)/2),0))</f>
        <v/>
      </c>
      <c r="H129" s="1002" t="str">
        <f ca="1">IF(ISBLANK(OFFSET('9. METAS'!$K$20,INT((ROW()-13)/2),0)),"",OFFSET('9. METAS'!$K$20,INT((ROW()-13)/2),0))</f>
        <v/>
      </c>
      <c r="I129" s="1004"/>
      <c r="J129" s="244" t="str">
        <f ca="1">IF(MOD(ROW()-13,2)=0,IF(ISBLANK(OFFSET('11. SEGUIMIENTO 2026'!$N$14,INT((ROW()-13)/2),0)),"",OFFSET('11. SEGUIMIENTO 2026'!$N$14,INT((ROW()-13)/2),0)),IF(ISBLANK(OFFSET('9. METAS'!$Q$20,INT((ROW()-14)/2),0)),"",OFFSET('9. METAS'!$Q$20,INT((ROW()-14)/2),0)))</f>
        <v/>
      </c>
      <c r="K129" s="245" t="str">
        <f ca="1">IF(MOD(ROW()-13,2)=0,IF(ISBLANK(OFFSET('11. SEGUIMIENTO 2026'!$O$14,INT((ROW()-13)/2),0)),"",OFFSET('11. SEGUIMIENTO 2026'!$O$14,INT((ROW()-13)/2),0)),IF(ISBLANK(OFFSET('9. METAS'!$R$20,INT((ROW()-14)/2),0)),"",OFFSET('9. METAS'!$R$20,INT((ROW()-14)/2),0)))</f>
        <v/>
      </c>
      <c r="L129" s="245" t="str">
        <f ca="1">IF(MOD(ROW()-13,2)=0,IF(ISBLANK(OFFSET('11. SEGUIMIENTO 2026'!$P$14,INT((ROW()-13)/2),0)),"",OFFSET('11. SEGUIMIENTO 2026'!$P$14,INT((ROW()-13)/2),0)),IF(ISBLANK(OFFSET('9. METAS'!$S$20,INT((ROW()-14)/2),0)),"",OFFSET('9. METAS'!$S$20,INT((ROW()-14)/2),0)))</f>
        <v/>
      </c>
      <c r="M129" s="246" t="str">
        <f ca="1">IF(MOD(ROW()-13,2)=0,IF(ISBLANK(OFFSET('11. SEGUIMIENTO 2026'!$Q$14,INT((ROW()-13)/2),0)),"",OFFSET('11. SEGUIMIENTO 2026'!$Q$14,INT((ROW()-13)/2),0)),IF(ISBLANK(OFFSET('9. METAS'!$T$20,INT((ROW()-14)/2),0)),"",OFFSET('9. METAS'!$T$20,INT((ROW()-14)/2),0)))</f>
        <v/>
      </c>
      <c r="N129" s="1006" t="str">
        <f t="shared" ref="N129" ca="1" si="112">IFERROR(J129/J130,"ND")</f>
        <v>ND</v>
      </c>
      <c r="O129" s="1008" t="str">
        <f t="shared" ref="O129" ca="1" si="113">IFERROR(((J129+K129+L129+M129)/H129),"ND")</f>
        <v>ND</v>
      </c>
      <c r="P129" s="1010"/>
    </row>
    <row r="130" spans="3:16">
      <c r="C130" s="1025"/>
      <c r="D130" s="1018"/>
      <c r="E130" s="1018"/>
      <c r="F130" s="1021"/>
      <c r="G130" s="1023"/>
      <c r="H130" s="1002"/>
      <c r="I130" s="1012"/>
      <c r="J130" s="244" t="str">
        <f ca="1">IF(MOD(ROW()-13,2)=0,IF(ISBLANK(OFFSET('11. SEGUIMIENTO 2026'!$N$14,INT((ROW()-13)/2),0)),"",OFFSET('11. SEGUIMIENTO 2026'!$N$14,INT((ROW()-13)/2),0)),IF(ISBLANK(OFFSET('9. METAS'!$Q$20,INT((ROW()-14)/2),0)),"",OFFSET('9. METAS'!$Q$20,INT((ROW()-14)/2),0)))</f>
        <v/>
      </c>
      <c r="K130" s="245" t="str">
        <f ca="1">IF(MOD(ROW()-13,2)=0,IF(ISBLANK(OFFSET('11. SEGUIMIENTO 2026'!$O$14,INT((ROW()-13)/2),0)),"",OFFSET('11. SEGUIMIENTO 2026'!$O$14,INT((ROW()-13)/2),0)),IF(ISBLANK(OFFSET('9. METAS'!$R$20,INT((ROW()-14)/2),0)),"",OFFSET('9. METAS'!$R$20,INT((ROW()-14)/2),0)))</f>
        <v/>
      </c>
      <c r="L130" s="245" t="str">
        <f ca="1">IF(MOD(ROW()-13,2)=0,IF(ISBLANK(OFFSET('11. SEGUIMIENTO 2026'!$P$14,INT((ROW()-13)/2),0)),"",OFFSET('11. SEGUIMIENTO 2026'!$P$14,INT((ROW()-13)/2),0)),IF(ISBLANK(OFFSET('9. METAS'!$S$20,INT((ROW()-14)/2),0)),"",OFFSET('9. METAS'!$S$20,INT((ROW()-14)/2),0)))</f>
        <v/>
      </c>
      <c r="M130" s="246" t="str">
        <f ca="1">IF(MOD(ROW()-13,2)=0,IF(ISBLANK(OFFSET('11. SEGUIMIENTO 2026'!$Q$14,INT((ROW()-13)/2),0)),"",OFFSET('11. SEGUIMIENTO 2026'!$Q$14,INT((ROW()-13)/2),0)),IF(ISBLANK(OFFSET('9. METAS'!$T$20,INT((ROW()-14)/2),0)),"",OFFSET('9. METAS'!$T$20,INT((ROW()-14)/2),0)))</f>
        <v/>
      </c>
      <c r="N130" s="1013"/>
      <c r="O130" s="1014"/>
      <c r="P130" s="1015"/>
    </row>
    <row r="131" spans="3:16">
      <c r="C131" s="1016" t="str">
        <f ca="1">IF(ISBLANK(OFFSET('5. Pp (3 años)'!$C$46,INT((ROW()-13)/2),0)),"",OFFSET('5. Pp (3 años)'!$C$46,INT((ROW()-13)/2),0))</f>
        <v>Actividad</v>
      </c>
      <c r="D131" s="1018" t="str">
        <f ca="1">IF(ISBLANK(OFFSET('5. Pp (3 años)'!$D$46,INT((ROW()-13)/2),0)),"",OFFSET('5. Pp (3 años)'!$D$46,INT((ROW()-13)/2),0))</f>
        <v/>
      </c>
      <c r="E131" s="1018" t="str">
        <f ca="1">IF(ISBLANK(OFFSET('5. Pp (3 años)'!$E$46,INT((ROW()-13)/2),0)),"",OFFSET('5. Pp (3 años)'!$E$46,INT((ROW()-13)/2),0))</f>
        <v/>
      </c>
      <c r="F131" s="1021" t="str">
        <f ca="1">IF(ISBLANK(OFFSET('5. Pp (3 años)'!$K$46,INT((ROW()-13)/2),0)),"",OFFSET('5. Pp (3 años)'!$K$46,INT((ROW()-13)/2),0))</f>
        <v/>
      </c>
      <c r="G131" s="1023" t="str">
        <f ca="1">IF(ISBLANK(OFFSET('5. Pp (3 años)'!$H$46,INT((ROW()-13)/2),0)),"",OFFSET('5. Pp (3 años)'!$H$46,INT((ROW()-13)/2),0))</f>
        <v/>
      </c>
      <c r="H131" s="1002" t="str">
        <f ca="1">IF(ISBLANK(OFFSET('9. METAS'!$K$20,INT((ROW()-13)/2),0)),"",OFFSET('9. METAS'!$K$20,INT((ROW()-13)/2),0))</f>
        <v/>
      </c>
      <c r="I131" s="1004"/>
      <c r="J131" s="244" t="str">
        <f ca="1">IF(MOD(ROW()-13,2)=0,IF(ISBLANK(OFFSET('11. SEGUIMIENTO 2026'!$N$14,INT((ROW()-13)/2),0)),"",OFFSET('11. SEGUIMIENTO 2026'!$N$14,INT((ROW()-13)/2),0)),IF(ISBLANK(OFFSET('9. METAS'!$Q$20,INT((ROW()-14)/2),0)),"",OFFSET('9. METAS'!$Q$20,INT((ROW()-14)/2),0)))</f>
        <v/>
      </c>
      <c r="K131" s="245" t="str">
        <f ca="1">IF(MOD(ROW()-13,2)=0,IF(ISBLANK(OFFSET('11. SEGUIMIENTO 2026'!$O$14,INT((ROW()-13)/2),0)),"",OFFSET('11. SEGUIMIENTO 2026'!$O$14,INT((ROW()-13)/2),0)),IF(ISBLANK(OFFSET('9. METAS'!$R$20,INT((ROW()-14)/2),0)),"",OFFSET('9. METAS'!$R$20,INT((ROW()-14)/2),0)))</f>
        <v/>
      </c>
      <c r="L131" s="245" t="str">
        <f ca="1">IF(MOD(ROW()-13,2)=0,IF(ISBLANK(OFFSET('11. SEGUIMIENTO 2026'!$P$14,INT((ROW()-13)/2),0)),"",OFFSET('11. SEGUIMIENTO 2026'!$P$14,INT((ROW()-13)/2),0)),IF(ISBLANK(OFFSET('9. METAS'!$S$20,INT((ROW()-14)/2),0)),"",OFFSET('9. METAS'!$S$20,INT((ROW()-14)/2),0)))</f>
        <v/>
      </c>
      <c r="M131" s="246" t="str">
        <f ca="1">IF(MOD(ROW()-13,2)=0,IF(ISBLANK(OFFSET('11. SEGUIMIENTO 2026'!$Q$14,INT((ROW()-13)/2),0)),"",OFFSET('11. SEGUIMIENTO 2026'!$Q$14,INT((ROW()-13)/2),0)),IF(ISBLANK(OFFSET('9. METAS'!$T$20,INT((ROW()-14)/2),0)),"",OFFSET('9. METAS'!$T$20,INT((ROW()-14)/2),0)))</f>
        <v/>
      </c>
      <c r="N131" s="1006" t="str">
        <f t="shared" ref="N131" ca="1" si="114">IFERROR(J131/J132,"ND")</f>
        <v>ND</v>
      </c>
      <c r="O131" s="1008" t="str">
        <f t="shared" ref="O131" ca="1" si="115">IFERROR(((J131+K131+L131+M131)/H131),"ND")</f>
        <v>ND</v>
      </c>
      <c r="P131" s="1010"/>
    </row>
    <row r="132" spans="3:16">
      <c r="C132" s="1025"/>
      <c r="D132" s="1018"/>
      <c r="E132" s="1018"/>
      <c r="F132" s="1021"/>
      <c r="G132" s="1023"/>
      <c r="H132" s="1002"/>
      <c r="I132" s="1012"/>
      <c r="J132" s="244" t="str">
        <f ca="1">IF(MOD(ROW()-13,2)=0,IF(ISBLANK(OFFSET('11. SEGUIMIENTO 2026'!$N$14,INT((ROW()-13)/2),0)),"",OFFSET('11. SEGUIMIENTO 2026'!$N$14,INT((ROW()-13)/2),0)),IF(ISBLANK(OFFSET('9. METAS'!$Q$20,INT((ROW()-14)/2),0)),"",OFFSET('9. METAS'!$Q$20,INT((ROW()-14)/2),0)))</f>
        <v/>
      </c>
      <c r="K132" s="245" t="str">
        <f ca="1">IF(MOD(ROW()-13,2)=0,IF(ISBLANK(OFFSET('11. SEGUIMIENTO 2026'!$O$14,INT((ROW()-13)/2),0)),"",OFFSET('11. SEGUIMIENTO 2026'!$O$14,INT((ROW()-13)/2),0)),IF(ISBLANK(OFFSET('9. METAS'!$R$20,INT((ROW()-14)/2),0)),"",OFFSET('9. METAS'!$R$20,INT((ROW()-14)/2),0)))</f>
        <v/>
      </c>
      <c r="L132" s="245" t="str">
        <f ca="1">IF(MOD(ROW()-13,2)=0,IF(ISBLANK(OFFSET('11. SEGUIMIENTO 2026'!$P$14,INT((ROW()-13)/2),0)),"",OFFSET('11. SEGUIMIENTO 2026'!$P$14,INT((ROW()-13)/2),0)),IF(ISBLANK(OFFSET('9. METAS'!$S$20,INT((ROW()-14)/2),0)),"",OFFSET('9. METAS'!$S$20,INT((ROW()-14)/2),0)))</f>
        <v/>
      </c>
      <c r="M132" s="246" t="str">
        <f ca="1">IF(MOD(ROW()-13,2)=0,IF(ISBLANK(OFFSET('11. SEGUIMIENTO 2026'!$Q$14,INT((ROW()-13)/2),0)),"",OFFSET('11. SEGUIMIENTO 2026'!$Q$14,INT((ROW()-13)/2),0)),IF(ISBLANK(OFFSET('9. METAS'!$T$20,INT((ROW()-14)/2),0)),"",OFFSET('9. METAS'!$T$20,INT((ROW()-14)/2),0)))</f>
        <v/>
      </c>
      <c r="N132" s="1013"/>
      <c r="O132" s="1014"/>
      <c r="P132" s="1015"/>
    </row>
    <row r="133" spans="3:16">
      <c r="C133" s="1016" t="str">
        <f ca="1">IF(ISBLANK(OFFSET('5. Pp (3 años)'!$C$46,INT((ROW()-13)/2),0)),"",OFFSET('5. Pp (3 años)'!$C$46,INT((ROW()-13)/2),0))</f>
        <v>Actividad</v>
      </c>
      <c r="D133" s="1018" t="str">
        <f ca="1">IF(ISBLANK(OFFSET('5. Pp (3 años)'!$D$46,INT((ROW()-13)/2),0)),"",OFFSET('5. Pp (3 años)'!$D$46,INT((ROW()-13)/2),0))</f>
        <v/>
      </c>
      <c r="E133" s="1018" t="str">
        <f ca="1">IF(ISBLANK(OFFSET('5. Pp (3 años)'!$E$46,INT((ROW()-13)/2),0)),"",OFFSET('5. Pp (3 años)'!$E$46,INT((ROW()-13)/2),0))</f>
        <v/>
      </c>
      <c r="F133" s="1021" t="str">
        <f ca="1">IF(ISBLANK(OFFSET('5. Pp (3 años)'!$K$46,INT((ROW()-13)/2),0)),"",OFFSET('5. Pp (3 años)'!$K$46,INT((ROW()-13)/2),0))</f>
        <v/>
      </c>
      <c r="G133" s="1023" t="str">
        <f ca="1">IF(ISBLANK(OFFSET('5. Pp (3 años)'!$H$46,INT((ROW()-13)/2),0)),"",OFFSET('5. Pp (3 años)'!$H$46,INT((ROW()-13)/2),0))</f>
        <v/>
      </c>
      <c r="H133" s="1002" t="str">
        <f ca="1">IF(ISBLANK(OFFSET('9. METAS'!$K$20,INT((ROW()-13)/2),0)),"",OFFSET('9. METAS'!$K$20,INT((ROW()-13)/2),0))</f>
        <v/>
      </c>
      <c r="I133" s="1004"/>
      <c r="J133" s="244" t="str">
        <f ca="1">IF(MOD(ROW()-13,2)=0,IF(ISBLANK(OFFSET('11. SEGUIMIENTO 2026'!$N$14,INT((ROW()-13)/2),0)),"",OFFSET('11. SEGUIMIENTO 2026'!$N$14,INT((ROW()-13)/2),0)),IF(ISBLANK(OFFSET('9. METAS'!$Q$20,INT((ROW()-14)/2),0)),"",OFFSET('9. METAS'!$Q$20,INT((ROW()-14)/2),0)))</f>
        <v/>
      </c>
      <c r="K133" s="245" t="str">
        <f ca="1">IF(MOD(ROW()-13,2)=0,IF(ISBLANK(OFFSET('11. SEGUIMIENTO 2026'!$O$14,INT((ROW()-13)/2),0)),"",OFFSET('11. SEGUIMIENTO 2026'!$O$14,INT((ROW()-13)/2),0)),IF(ISBLANK(OFFSET('9. METAS'!$R$20,INT((ROW()-14)/2),0)),"",OFFSET('9. METAS'!$R$20,INT((ROW()-14)/2),0)))</f>
        <v/>
      </c>
      <c r="L133" s="245" t="str">
        <f ca="1">IF(MOD(ROW()-13,2)=0,IF(ISBLANK(OFFSET('11. SEGUIMIENTO 2026'!$P$14,INT((ROW()-13)/2),0)),"",OFFSET('11. SEGUIMIENTO 2026'!$P$14,INT((ROW()-13)/2),0)),IF(ISBLANK(OFFSET('9. METAS'!$S$20,INT((ROW()-14)/2),0)),"",OFFSET('9. METAS'!$S$20,INT((ROW()-14)/2),0)))</f>
        <v/>
      </c>
      <c r="M133" s="246" t="str">
        <f ca="1">IF(MOD(ROW()-13,2)=0,IF(ISBLANK(OFFSET('11. SEGUIMIENTO 2026'!$Q$14,INT((ROW()-13)/2),0)),"",OFFSET('11. SEGUIMIENTO 2026'!$Q$14,INT((ROW()-13)/2),0)),IF(ISBLANK(OFFSET('9. METAS'!$T$20,INT((ROW()-14)/2),0)),"",OFFSET('9. METAS'!$T$20,INT((ROW()-14)/2),0)))</f>
        <v/>
      </c>
      <c r="N133" s="1006" t="str">
        <f t="shared" ref="N133" ca="1" si="116">IFERROR(J133/J134,"ND")</f>
        <v>ND</v>
      </c>
      <c r="O133" s="1008" t="str">
        <f t="shared" ref="O133" ca="1" si="117">IFERROR(((J133+K133+L133+M133)/H133),"ND")</f>
        <v>ND</v>
      </c>
      <c r="P133" s="1010"/>
    </row>
    <row r="134" spans="3:16">
      <c r="C134" s="1025"/>
      <c r="D134" s="1018"/>
      <c r="E134" s="1018"/>
      <c r="F134" s="1021"/>
      <c r="G134" s="1023"/>
      <c r="H134" s="1002"/>
      <c r="I134" s="1012"/>
      <c r="J134" s="244" t="str">
        <f ca="1">IF(MOD(ROW()-13,2)=0,IF(ISBLANK(OFFSET('11. SEGUIMIENTO 2026'!$N$14,INT((ROW()-13)/2),0)),"",OFFSET('11. SEGUIMIENTO 2026'!$N$14,INT((ROW()-13)/2),0)),IF(ISBLANK(OFFSET('9. METAS'!$Q$20,INT((ROW()-14)/2),0)),"",OFFSET('9. METAS'!$Q$20,INT((ROW()-14)/2),0)))</f>
        <v/>
      </c>
      <c r="K134" s="245" t="str">
        <f ca="1">IF(MOD(ROW()-13,2)=0,IF(ISBLANK(OFFSET('11. SEGUIMIENTO 2026'!$O$14,INT((ROW()-13)/2),0)),"",OFFSET('11. SEGUIMIENTO 2026'!$O$14,INT((ROW()-13)/2),0)),IF(ISBLANK(OFFSET('9. METAS'!$R$20,INT((ROW()-14)/2),0)),"",OFFSET('9. METAS'!$R$20,INT((ROW()-14)/2),0)))</f>
        <v/>
      </c>
      <c r="L134" s="245" t="str">
        <f ca="1">IF(MOD(ROW()-13,2)=0,IF(ISBLANK(OFFSET('11. SEGUIMIENTO 2026'!$P$14,INT((ROW()-13)/2),0)),"",OFFSET('11. SEGUIMIENTO 2026'!$P$14,INT((ROW()-13)/2),0)),IF(ISBLANK(OFFSET('9. METAS'!$S$20,INT((ROW()-14)/2),0)),"",OFFSET('9. METAS'!$S$20,INT((ROW()-14)/2),0)))</f>
        <v/>
      </c>
      <c r="M134" s="246" t="str">
        <f ca="1">IF(MOD(ROW()-13,2)=0,IF(ISBLANK(OFFSET('11. SEGUIMIENTO 2026'!$Q$14,INT((ROW()-13)/2),0)),"",OFFSET('11. SEGUIMIENTO 2026'!$Q$14,INT((ROW()-13)/2),0)),IF(ISBLANK(OFFSET('9. METAS'!$T$20,INT((ROW()-14)/2),0)),"",OFFSET('9. METAS'!$T$20,INT((ROW()-14)/2),0)))</f>
        <v/>
      </c>
      <c r="N134" s="1013"/>
      <c r="O134" s="1014"/>
      <c r="P134" s="1015"/>
    </row>
    <row r="135" spans="3:16">
      <c r="C135" s="1016" t="str">
        <f ca="1">IF(ISBLANK(OFFSET('5. Pp (3 años)'!$C$46,INT((ROW()-13)/2),0)),"",OFFSET('5. Pp (3 años)'!$C$46,INT((ROW()-13)/2),0))</f>
        <v>Actividad</v>
      </c>
      <c r="D135" s="1018" t="str">
        <f ca="1">IF(ISBLANK(OFFSET('5. Pp (3 años)'!$D$46,INT((ROW()-13)/2),0)),"",OFFSET('5. Pp (3 años)'!$D$46,INT((ROW()-13)/2),0))</f>
        <v/>
      </c>
      <c r="E135" s="1018" t="str">
        <f ca="1">IF(ISBLANK(OFFSET('5. Pp (3 años)'!$E$46,INT((ROW()-13)/2),0)),"",OFFSET('5. Pp (3 años)'!$E$46,INT((ROW()-13)/2),0))</f>
        <v/>
      </c>
      <c r="F135" s="1021" t="str">
        <f ca="1">IF(ISBLANK(OFFSET('5. Pp (3 años)'!$K$46,INT((ROW()-13)/2),0)),"",OFFSET('5. Pp (3 años)'!$K$46,INT((ROW()-13)/2),0))</f>
        <v/>
      </c>
      <c r="G135" s="1023" t="str">
        <f ca="1">IF(ISBLANK(OFFSET('5. Pp (3 años)'!$H$46,INT((ROW()-13)/2),0)),"",OFFSET('5. Pp (3 años)'!$H$46,INT((ROW()-13)/2),0))</f>
        <v/>
      </c>
      <c r="H135" s="1002" t="str">
        <f ca="1">IF(ISBLANK(OFFSET('9. METAS'!$K$20,INT((ROW()-13)/2),0)),"",OFFSET('9. METAS'!$K$20,INT((ROW()-13)/2),0))</f>
        <v/>
      </c>
      <c r="I135" s="1004"/>
      <c r="J135" s="244" t="str">
        <f ca="1">IF(MOD(ROW()-13,2)=0,IF(ISBLANK(OFFSET('11. SEGUIMIENTO 2026'!$N$14,INT((ROW()-13)/2),0)),"",OFFSET('11. SEGUIMIENTO 2026'!$N$14,INT((ROW()-13)/2),0)),IF(ISBLANK(OFFSET('9. METAS'!$Q$20,INT((ROW()-14)/2),0)),"",OFFSET('9. METAS'!$Q$20,INT((ROW()-14)/2),0)))</f>
        <v/>
      </c>
      <c r="K135" s="245" t="str">
        <f ca="1">IF(MOD(ROW()-13,2)=0,IF(ISBLANK(OFFSET('11. SEGUIMIENTO 2026'!$O$14,INT((ROW()-13)/2),0)),"",OFFSET('11. SEGUIMIENTO 2026'!$O$14,INT((ROW()-13)/2),0)),IF(ISBLANK(OFFSET('9. METAS'!$R$20,INT((ROW()-14)/2),0)),"",OFFSET('9. METAS'!$R$20,INT((ROW()-14)/2),0)))</f>
        <v/>
      </c>
      <c r="L135" s="245" t="str">
        <f ca="1">IF(MOD(ROW()-13,2)=0,IF(ISBLANK(OFFSET('11. SEGUIMIENTO 2026'!$P$14,INT((ROW()-13)/2),0)),"",OFFSET('11. SEGUIMIENTO 2026'!$P$14,INT((ROW()-13)/2),0)),IF(ISBLANK(OFFSET('9. METAS'!$S$20,INT((ROW()-14)/2),0)),"",OFFSET('9. METAS'!$S$20,INT((ROW()-14)/2),0)))</f>
        <v/>
      </c>
      <c r="M135" s="246" t="str">
        <f ca="1">IF(MOD(ROW()-13,2)=0,IF(ISBLANK(OFFSET('11. SEGUIMIENTO 2026'!$Q$14,INT((ROW()-13)/2),0)),"",OFFSET('11. SEGUIMIENTO 2026'!$Q$14,INT((ROW()-13)/2),0)),IF(ISBLANK(OFFSET('9. METAS'!$T$20,INT((ROW()-14)/2),0)),"",OFFSET('9. METAS'!$T$20,INT((ROW()-14)/2),0)))</f>
        <v/>
      </c>
      <c r="N135" s="1006" t="str">
        <f t="shared" ref="N135" ca="1" si="118">IFERROR(J135/J136,"ND")</f>
        <v>ND</v>
      </c>
      <c r="O135" s="1008" t="str">
        <f t="shared" ref="O135" ca="1" si="119">IFERROR(((J135+K135+L135+M135)/H135),"ND")</f>
        <v>ND</v>
      </c>
      <c r="P135" s="1010"/>
    </row>
    <row r="136" spans="3:16">
      <c r="C136" s="1025"/>
      <c r="D136" s="1018"/>
      <c r="E136" s="1018"/>
      <c r="F136" s="1021"/>
      <c r="G136" s="1023"/>
      <c r="H136" s="1002"/>
      <c r="I136" s="1012"/>
      <c r="J136" s="244" t="str">
        <f ca="1">IF(MOD(ROW()-13,2)=0,IF(ISBLANK(OFFSET('11. SEGUIMIENTO 2026'!$N$14,INT((ROW()-13)/2),0)),"",OFFSET('11. SEGUIMIENTO 2026'!$N$14,INT((ROW()-13)/2),0)),IF(ISBLANK(OFFSET('9. METAS'!$Q$20,INT((ROW()-14)/2),0)),"",OFFSET('9. METAS'!$Q$20,INT((ROW()-14)/2),0)))</f>
        <v/>
      </c>
      <c r="K136" s="245" t="str">
        <f ca="1">IF(MOD(ROW()-13,2)=0,IF(ISBLANK(OFFSET('11. SEGUIMIENTO 2026'!$O$14,INT((ROW()-13)/2),0)),"",OFFSET('11. SEGUIMIENTO 2026'!$O$14,INT((ROW()-13)/2),0)),IF(ISBLANK(OFFSET('9. METAS'!$R$20,INT((ROW()-14)/2),0)),"",OFFSET('9. METAS'!$R$20,INT((ROW()-14)/2),0)))</f>
        <v/>
      </c>
      <c r="L136" s="245" t="str">
        <f ca="1">IF(MOD(ROW()-13,2)=0,IF(ISBLANK(OFFSET('11. SEGUIMIENTO 2026'!$P$14,INT((ROW()-13)/2),0)),"",OFFSET('11. SEGUIMIENTO 2026'!$P$14,INT((ROW()-13)/2),0)),IF(ISBLANK(OFFSET('9. METAS'!$S$20,INT((ROW()-14)/2),0)),"",OFFSET('9. METAS'!$S$20,INT((ROW()-14)/2),0)))</f>
        <v/>
      </c>
      <c r="M136" s="246" t="str">
        <f ca="1">IF(MOD(ROW()-13,2)=0,IF(ISBLANK(OFFSET('11. SEGUIMIENTO 2026'!$Q$14,INT((ROW()-13)/2),0)),"",OFFSET('11. SEGUIMIENTO 2026'!$Q$14,INT((ROW()-13)/2),0)),IF(ISBLANK(OFFSET('9. METAS'!$T$20,INT((ROW()-14)/2),0)),"",OFFSET('9. METAS'!$T$20,INT((ROW()-14)/2),0)))</f>
        <v/>
      </c>
      <c r="N136" s="1013"/>
      <c r="O136" s="1014"/>
      <c r="P136" s="1015"/>
    </row>
    <row r="137" spans="3:16">
      <c r="C137" s="1016" t="str">
        <f ca="1">IF(ISBLANK(OFFSET('5. Pp (3 años)'!$C$46,INT((ROW()-13)/2),0)),"",OFFSET('5. Pp (3 años)'!$C$46,INT((ROW()-13)/2),0))</f>
        <v>Componente</v>
      </c>
      <c r="D137" s="1018" t="str">
        <f ca="1">IF(ISBLANK(OFFSET('5. Pp (3 años)'!$D$46,INT((ROW()-13)/2),0)),"",OFFSET('5. Pp (3 años)'!$D$46,INT((ROW()-13)/2),0))</f>
        <v>4.1.1.1.11 Mecanismos de participación y visibilidad para la inclusión y diversidad sexual implementados</v>
      </c>
      <c r="E137" s="1018" t="str">
        <f ca="1">IF(ISBLANK(OFFSET('5. Pp (3 años)'!$E$46,INT((ROW()-13)/2),0)),"",OFFSET('5. Pp (3 años)'!$E$46,INT((ROW()-13)/2),0))</f>
        <v>PMVPC: Porcentaje de mecanismos de visibilidad y participación ciudadana por la diversidad sexual ejecutados.</v>
      </c>
      <c r="F137" s="1021" t="str">
        <f ca="1">IF(ISBLANK(OFFSET('5. Pp (3 años)'!$K$46,INT((ROW()-13)/2),0)),"",OFFSET('5. Pp (3 años)'!$K$46,INT((ROW()-13)/2),0))</f>
        <v xml:space="preserve">Ascendente </v>
      </c>
      <c r="G137" s="1023" t="str">
        <f ca="1">IF(ISBLANK(OFFSET('5. Pp (3 años)'!$H$46,INT((ROW()-13)/2),0)),"",OFFSET('5. Pp (3 años)'!$H$46,INT((ROW()-13)/2),0))</f>
        <v>Trimestral</v>
      </c>
      <c r="H137" s="1002">
        <f ca="1">IF(ISBLANK(OFFSET('9. METAS'!$K$20,INT((ROW()-13)/2),0)),"",OFFSET('9. METAS'!$K$20,INT((ROW()-13)/2),0))</f>
        <v>100</v>
      </c>
      <c r="I137" s="1004"/>
      <c r="J137" s="244">
        <f ca="1">IF(MOD(ROW()-13,2)=0,IF(ISBLANK(OFFSET('11. SEGUIMIENTO 2026'!$N$14,INT((ROW()-13)/2),0)),"",OFFSET('11. SEGUIMIENTO 2026'!$N$14,INT((ROW()-13)/2),0)),IF(ISBLANK(OFFSET('9. METAS'!$Q$20,INT((ROW()-14)/2),0)),"",OFFSET('9. METAS'!$Q$20,INT((ROW()-14)/2),0)))</f>
        <v>0</v>
      </c>
      <c r="K137" s="245" t="str">
        <f ca="1">IF(MOD(ROW()-13,2)=0,IF(ISBLANK(OFFSET('11. SEGUIMIENTO 2026'!$O$14,INT((ROW()-13)/2),0)),"",OFFSET('11. SEGUIMIENTO 2026'!$O$14,INT((ROW()-13)/2),0)),IF(ISBLANK(OFFSET('9. METAS'!$R$20,INT((ROW()-14)/2),0)),"",OFFSET('9. METAS'!$R$20,INT((ROW()-14)/2),0)))</f>
        <v/>
      </c>
      <c r="L137" s="245" t="str">
        <f ca="1">IF(MOD(ROW()-13,2)=0,IF(ISBLANK(OFFSET('11. SEGUIMIENTO 2026'!$P$14,INT((ROW()-13)/2),0)),"",OFFSET('11. SEGUIMIENTO 2026'!$P$14,INT((ROW()-13)/2),0)),IF(ISBLANK(OFFSET('9. METAS'!$S$20,INT((ROW()-14)/2),0)),"",OFFSET('9. METAS'!$S$20,INT((ROW()-14)/2),0)))</f>
        <v/>
      </c>
      <c r="M137" s="246" t="str">
        <f ca="1">IF(MOD(ROW()-13,2)=0,IF(ISBLANK(OFFSET('11. SEGUIMIENTO 2026'!$Q$14,INT((ROW()-13)/2),0)),"",OFFSET('11. SEGUIMIENTO 2026'!$Q$14,INT((ROW()-13)/2),0)),IF(ISBLANK(OFFSET('9. METAS'!$T$20,INT((ROW()-14)/2),0)),"",OFFSET('9. METAS'!$T$20,INT((ROW()-14)/2),0)))</f>
        <v/>
      </c>
      <c r="N137" s="1006">
        <f t="shared" ref="N137" ca="1" si="120">IFERROR(J137/J138,"ND")</f>
        <v>0</v>
      </c>
      <c r="O137" s="1008" t="str">
        <f t="shared" ref="O137" ca="1" si="121">IFERROR(((J137+K137+L137+M137)/H137),"ND")</f>
        <v>ND</v>
      </c>
      <c r="P137" s="1010"/>
    </row>
    <row r="138" spans="3:16">
      <c r="C138" s="1025"/>
      <c r="D138" s="1018"/>
      <c r="E138" s="1018"/>
      <c r="F138" s="1021"/>
      <c r="G138" s="1023"/>
      <c r="H138" s="1002"/>
      <c r="I138" s="1012"/>
      <c r="J138" s="244">
        <f ca="1">IF(MOD(ROW()-13,2)=0,IF(ISBLANK(OFFSET('11. SEGUIMIENTO 2026'!$N$14,INT((ROW()-13)/2),0)),"",OFFSET('11. SEGUIMIENTO 2026'!$N$14,INT((ROW()-13)/2),0)),IF(ISBLANK(OFFSET('9. METAS'!$Q$20,INT((ROW()-14)/2),0)),"",OFFSET('9. METAS'!$Q$20,INT((ROW()-14)/2),0)))</f>
        <v>25</v>
      </c>
      <c r="K138" s="245">
        <f ca="1">IF(MOD(ROW()-13,2)=0,IF(ISBLANK(OFFSET('11. SEGUIMIENTO 2026'!$O$14,INT((ROW()-13)/2),0)),"",OFFSET('11. SEGUIMIENTO 2026'!$O$14,INT((ROW()-13)/2),0)),IF(ISBLANK(OFFSET('9. METAS'!$R$20,INT((ROW()-14)/2),0)),"",OFFSET('9. METAS'!$R$20,INT((ROW()-14)/2),0)))</f>
        <v>25</v>
      </c>
      <c r="L138" s="245">
        <f ca="1">IF(MOD(ROW()-13,2)=0,IF(ISBLANK(OFFSET('11. SEGUIMIENTO 2026'!$P$14,INT((ROW()-13)/2),0)),"",OFFSET('11. SEGUIMIENTO 2026'!$P$14,INT((ROW()-13)/2),0)),IF(ISBLANK(OFFSET('9. METAS'!$S$20,INT((ROW()-14)/2),0)),"",OFFSET('9. METAS'!$S$20,INT((ROW()-14)/2),0)))</f>
        <v>25</v>
      </c>
      <c r="M138" s="246">
        <f ca="1">IF(MOD(ROW()-13,2)=0,IF(ISBLANK(OFFSET('11. SEGUIMIENTO 2026'!$Q$14,INT((ROW()-13)/2),0)),"",OFFSET('11. SEGUIMIENTO 2026'!$Q$14,INT((ROW()-13)/2),0)),IF(ISBLANK(OFFSET('9. METAS'!$T$20,INT((ROW()-14)/2),0)),"",OFFSET('9. METAS'!$T$20,INT((ROW()-14)/2),0)))</f>
        <v>25</v>
      </c>
      <c r="N138" s="1013"/>
      <c r="O138" s="1014"/>
      <c r="P138" s="1015"/>
    </row>
    <row r="139" spans="3:16">
      <c r="C139" s="1016" t="str">
        <f ca="1">IF(ISBLANK(OFFSET('5. Pp (3 años)'!$C$46,INT((ROW()-13)/2),0)),"",OFFSET('5. Pp (3 años)'!$C$46,INT((ROW()-13)/2),0))</f>
        <v>Actividad</v>
      </c>
      <c r="D139" s="1018" t="str">
        <f ca="1">IF(ISBLANK(OFFSET('5. Pp (3 años)'!$D$46,INT((ROW()-13)/2),0)),"",OFFSET('5. Pp (3 años)'!$D$46,INT((ROW()-13)/2),0))</f>
        <v>4.1.1.1.11.1  Coordinación de encuentros institucionales y jornadas de visibilidad para la diversidad sexual e inclusión.</v>
      </c>
      <c r="E139" s="1018" t="str">
        <f ca="1">IF(ISBLANK(OFFSET('5. Pp (3 años)'!$E$46,INT((ROW()-13)/2),0)),"",OFFSET('5. Pp (3 años)'!$E$46,INT((ROW()-13)/2),0))</f>
        <v>PEJVR: Porcentaje de encuentros y jornadas de visibilidad realizados.</v>
      </c>
      <c r="F139" s="1021" t="str">
        <f ca="1">IF(ISBLANK(OFFSET('5. Pp (3 años)'!$K$46,INT((ROW()-13)/2),0)),"",OFFSET('5. Pp (3 años)'!$K$46,INT((ROW()-13)/2),0))</f>
        <v>Ascendente</v>
      </c>
      <c r="G139" s="1023" t="str">
        <f ca="1">IF(ISBLANK(OFFSET('5. Pp (3 años)'!$H$46,INT((ROW()-13)/2),0)),"",OFFSET('5. Pp (3 años)'!$H$46,INT((ROW()-13)/2),0))</f>
        <v>Trimestral</v>
      </c>
      <c r="H139" s="1002">
        <f ca="1">IF(ISBLANK(OFFSET('9. METAS'!$K$20,INT((ROW()-13)/2),0)),"",OFFSET('9. METAS'!$K$20,INT((ROW()-13)/2),0))</f>
        <v>2</v>
      </c>
      <c r="I139" s="1004"/>
      <c r="J139" s="244">
        <f ca="1">IF(MOD(ROW()-13,2)=0,IF(ISBLANK(OFFSET('11. SEGUIMIENTO 2026'!$N$14,INT((ROW()-13)/2),0)),"",OFFSET('11. SEGUIMIENTO 2026'!$N$14,INT((ROW()-13)/2),0)),IF(ISBLANK(OFFSET('9. METAS'!$Q$20,INT((ROW()-14)/2),0)),"",OFFSET('9. METAS'!$Q$20,INT((ROW()-14)/2),0)))</f>
        <v>0</v>
      </c>
      <c r="K139" s="245" t="str">
        <f ca="1">IF(MOD(ROW()-13,2)=0,IF(ISBLANK(OFFSET('11. SEGUIMIENTO 2026'!$O$14,INT((ROW()-13)/2),0)),"",OFFSET('11. SEGUIMIENTO 2026'!$O$14,INT((ROW()-13)/2),0)),IF(ISBLANK(OFFSET('9. METAS'!$R$20,INT((ROW()-14)/2),0)),"",OFFSET('9. METAS'!$R$20,INT((ROW()-14)/2),0)))</f>
        <v/>
      </c>
      <c r="L139" s="245" t="str">
        <f ca="1">IF(MOD(ROW()-13,2)=0,IF(ISBLANK(OFFSET('11. SEGUIMIENTO 2026'!$P$14,INT((ROW()-13)/2),0)),"",OFFSET('11. SEGUIMIENTO 2026'!$P$14,INT((ROW()-13)/2),0)),IF(ISBLANK(OFFSET('9. METAS'!$S$20,INT((ROW()-14)/2),0)),"",OFFSET('9. METAS'!$S$20,INT((ROW()-14)/2),0)))</f>
        <v/>
      </c>
      <c r="M139" s="246" t="str">
        <f ca="1">IF(MOD(ROW()-13,2)=0,IF(ISBLANK(OFFSET('11. SEGUIMIENTO 2026'!$Q$14,INT((ROW()-13)/2),0)),"",OFFSET('11. SEGUIMIENTO 2026'!$Q$14,INT((ROW()-13)/2),0)),IF(ISBLANK(OFFSET('9. METAS'!$T$20,INT((ROW()-14)/2),0)),"",OFFSET('9. METAS'!$T$20,INT((ROW()-14)/2),0)))</f>
        <v/>
      </c>
      <c r="N139" s="1006">
        <f t="shared" ref="N139" ca="1" si="122">IFERROR(J139/J140,"ND")</f>
        <v>0</v>
      </c>
      <c r="O139" s="1008" t="str">
        <f t="shared" ref="O139" ca="1" si="123">IFERROR(((J139+K139+L139+M139)/H139),"ND")</f>
        <v>ND</v>
      </c>
      <c r="P139" s="1010"/>
    </row>
    <row r="140" spans="3:16">
      <c r="C140" s="1025"/>
      <c r="D140" s="1018"/>
      <c r="E140" s="1018"/>
      <c r="F140" s="1021"/>
      <c r="G140" s="1023"/>
      <c r="H140" s="1002"/>
      <c r="I140" s="1012"/>
      <c r="J140" s="244">
        <f ca="1">IF(MOD(ROW()-13,2)=0,IF(ISBLANK(OFFSET('11. SEGUIMIENTO 2026'!$N$14,INT((ROW()-13)/2),0)),"",OFFSET('11. SEGUIMIENTO 2026'!$N$14,INT((ROW()-13)/2),0)),IF(ISBLANK(OFFSET('9. METAS'!$Q$20,INT((ROW()-14)/2),0)),"",OFFSET('9. METAS'!$Q$20,INT((ROW()-14)/2),0)))</f>
        <v>1</v>
      </c>
      <c r="K140" s="245">
        <f ca="1">IF(MOD(ROW()-13,2)=0,IF(ISBLANK(OFFSET('11. SEGUIMIENTO 2026'!$O$14,INT((ROW()-13)/2),0)),"",OFFSET('11. SEGUIMIENTO 2026'!$O$14,INT((ROW()-13)/2),0)),IF(ISBLANK(OFFSET('9. METAS'!$R$20,INT((ROW()-14)/2),0)),"",OFFSET('9. METAS'!$R$20,INT((ROW()-14)/2),0)))</f>
        <v>1</v>
      </c>
      <c r="L140" s="245">
        <f ca="1">IF(MOD(ROW()-13,2)=0,IF(ISBLANK(OFFSET('11. SEGUIMIENTO 2026'!$P$14,INT((ROW()-13)/2),0)),"",OFFSET('11. SEGUIMIENTO 2026'!$P$14,INT((ROW()-13)/2),0)),IF(ISBLANK(OFFSET('9. METAS'!$S$20,INT((ROW()-14)/2),0)),"",OFFSET('9. METAS'!$S$20,INT((ROW()-14)/2),0)))</f>
        <v>0</v>
      </c>
      <c r="M140" s="246">
        <f ca="1">IF(MOD(ROW()-13,2)=0,IF(ISBLANK(OFFSET('11. SEGUIMIENTO 2026'!$Q$14,INT((ROW()-13)/2),0)),"",OFFSET('11. SEGUIMIENTO 2026'!$Q$14,INT((ROW()-13)/2),0)),IF(ISBLANK(OFFSET('9. METAS'!$T$20,INT((ROW()-14)/2),0)),"",OFFSET('9. METAS'!$T$20,INT((ROW()-14)/2),0)))</f>
        <v>0</v>
      </c>
      <c r="N140" s="1013"/>
      <c r="O140" s="1014"/>
      <c r="P140" s="1015"/>
    </row>
    <row r="141" spans="3:16">
      <c r="C141" s="1016" t="str">
        <f ca="1">IF(ISBLANK(OFFSET('5. Pp (3 años)'!$C$46,INT((ROW()-13)/2),0)),"",OFFSET('5. Pp (3 años)'!$C$46,INT((ROW()-13)/2),0))</f>
        <v>Actividad</v>
      </c>
      <c r="D141" s="1018" t="str">
        <f ca="1">IF(ISBLANK(OFFSET('5. Pp (3 años)'!$D$46,INT((ROW()-13)/2),0)),"",OFFSET('5. Pp (3 años)'!$D$46,INT((ROW()-13)/2),0))</f>
        <v/>
      </c>
      <c r="E141" s="1018" t="str">
        <f ca="1">IF(ISBLANK(OFFSET('5. Pp (3 años)'!$E$46,INT((ROW()-13)/2),0)),"",OFFSET('5. Pp (3 años)'!$E$46,INT((ROW()-13)/2),0))</f>
        <v/>
      </c>
      <c r="F141" s="1021" t="str">
        <f ca="1">IF(ISBLANK(OFFSET('5. Pp (3 años)'!$K$46,INT((ROW()-13)/2),0)),"",OFFSET('5. Pp (3 años)'!$K$46,INT((ROW()-13)/2),0))</f>
        <v/>
      </c>
      <c r="G141" s="1023" t="str">
        <f ca="1">IF(ISBLANK(OFFSET('5. Pp (3 años)'!$H$46,INT((ROW()-13)/2),0)),"",OFFSET('5. Pp (3 años)'!$H$46,INT((ROW()-13)/2),0))</f>
        <v/>
      </c>
      <c r="H141" s="1002" t="str">
        <f ca="1">IF(ISBLANK(OFFSET('9. METAS'!$K$20,INT((ROW()-13)/2),0)),"",OFFSET('9. METAS'!$K$20,INT((ROW()-13)/2),0))</f>
        <v/>
      </c>
      <c r="I141" s="1004"/>
      <c r="J141" s="244" t="str">
        <f ca="1">IF(MOD(ROW()-13,2)=0,IF(ISBLANK(OFFSET('11. SEGUIMIENTO 2026'!$N$14,INT((ROW()-13)/2),0)),"",OFFSET('11. SEGUIMIENTO 2026'!$N$14,INT((ROW()-13)/2),0)),IF(ISBLANK(OFFSET('9. METAS'!$Q$20,INT((ROW()-14)/2),0)),"",OFFSET('9. METAS'!$Q$20,INT((ROW()-14)/2),0)))</f>
        <v/>
      </c>
      <c r="K141" s="245" t="str">
        <f ca="1">IF(MOD(ROW()-13,2)=0,IF(ISBLANK(OFFSET('11. SEGUIMIENTO 2026'!$O$14,INT((ROW()-13)/2),0)),"",OFFSET('11. SEGUIMIENTO 2026'!$O$14,INT((ROW()-13)/2),0)),IF(ISBLANK(OFFSET('9. METAS'!$R$20,INT((ROW()-14)/2),0)),"",OFFSET('9. METAS'!$R$20,INT((ROW()-14)/2),0)))</f>
        <v/>
      </c>
      <c r="L141" s="245" t="str">
        <f ca="1">IF(MOD(ROW()-13,2)=0,IF(ISBLANK(OFFSET('11. SEGUIMIENTO 2026'!$P$14,INT((ROW()-13)/2),0)),"",OFFSET('11. SEGUIMIENTO 2026'!$P$14,INT((ROW()-13)/2),0)),IF(ISBLANK(OFFSET('9. METAS'!$S$20,INT((ROW()-14)/2),0)),"",OFFSET('9. METAS'!$S$20,INT((ROW()-14)/2),0)))</f>
        <v/>
      </c>
      <c r="M141" s="246" t="str">
        <f ca="1">IF(MOD(ROW()-13,2)=0,IF(ISBLANK(OFFSET('11. SEGUIMIENTO 2026'!$Q$14,INT((ROW()-13)/2),0)),"",OFFSET('11. SEGUIMIENTO 2026'!$Q$14,INT((ROW()-13)/2),0)),IF(ISBLANK(OFFSET('9. METAS'!$T$20,INT((ROW()-14)/2),0)),"",OFFSET('9. METAS'!$T$20,INT((ROW()-14)/2),0)))</f>
        <v/>
      </c>
      <c r="N141" s="1006" t="str">
        <f t="shared" ref="N141" ca="1" si="124">IFERROR(J141/J142,"ND")</f>
        <v>ND</v>
      </c>
      <c r="O141" s="1008" t="str">
        <f t="shared" ref="O141" ca="1" si="125">IFERROR(((J141+K141+L141+M141)/H141),"ND")</f>
        <v>ND</v>
      </c>
      <c r="P141" s="1010"/>
    </row>
    <row r="142" spans="3:16">
      <c r="C142" s="1025"/>
      <c r="D142" s="1018"/>
      <c r="E142" s="1018"/>
      <c r="F142" s="1021"/>
      <c r="G142" s="1023"/>
      <c r="H142" s="1002"/>
      <c r="I142" s="1012"/>
      <c r="J142" s="244" t="str">
        <f ca="1">IF(MOD(ROW()-13,2)=0,IF(ISBLANK(OFFSET('11. SEGUIMIENTO 2026'!$N$14,INT((ROW()-13)/2),0)),"",OFFSET('11. SEGUIMIENTO 2026'!$N$14,INT((ROW()-13)/2),0)),IF(ISBLANK(OFFSET('9. METAS'!$Q$20,INT((ROW()-14)/2),0)),"",OFFSET('9. METAS'!$Q$20,INT((ROW()-14)/2),0)))</f>
        <v/>
      </c>
      <c r="K142" s="245" t="str">
        <f ca="1">IF(MOD(ROW()-13,2)=0,IF(ISBLANK(OFFSET('11. SEGUIMIENTO 2026'!$O$14,INT((ROW()-13)/2),0)),"",OFFSET('11. SEGUIMIENTO 2026'!$O$14,INT((ROW()-13)/2),0)),IF(ISBLANK(OFFSET('9. METAS'!$R$20,INT((ROW()-14)/2),0)),"",OFFSET('9. METAS'!$R$20,INT((ROW()-14)/2),0)))</f>
        <v/>
      </c>
      <c r="L142" s="245" t="str">
        <f ca="1">IF(MOD(ROW()-13,2)=0,IF(ISBLANK(OFFSET('11. SEGUIMIENTO 2026'!$P$14,INT((ROW()-13)/2),0)),"",OFFSET('11. SEGUIMIENTO 2026'!$P$14,INT((ROW()-13)/2),0)),IF(ISBLANK(OFFSET('9. METAS'!$S$20,INT((ROW()-14)/2),0)),"",OFFSET('9. METAS'!$S$20,INT((ROW()-14)/2),0)))</f>
        <v/>
      </c>
      <c r="M142" s="246" t="str">
        <f ca="1">IF(MOD(ROW()-13,2)=0,IF(ISBLANK(OFFSET('11. SEGUIMIENTO 2026'!$Q$14,INT((ROW()-13)/2),0)),"",OFFSET('11. SEGUIMIENTO 2026'!$Q$14,INT((ROW()-13)/2),0)),IF(ISBLANK(OFFSET('9. METAS'!$T$20,INT((ROW()-14)/2),0)),"",OFFSET('9. METAS'!$T$20,INT((ROW()-14)/2),0)))</f>
        <v/>
      </c>
      <c r="N142" s="1013"/>
      <c r="O142" s="1014"/>
      <c r="P142" s="1015"/>
    </row>
    <row r="143" spans="3:16">
      <c r="C143" s="1016" t="str">
        <f ca="1">IF(ISBLANK(OFFSET('5. Pp (3 años)'!$C$46,INT((ROW()-13)/2),0)),"",OFFSET('5. Pp (3 años)'!$C$46,INT((ROW()-13)/2),0))</f>
        <v>Actividad</v>
      </c>
      <c r="D143" s="1018" t="str">
        <f ca="1">IF(ISBLANK(OFFSET('5. Pp (3 años)'!$D$46,INT((ROW()-13)/2),0)),"",OFFSET('5. Pp (3 años)'!$D$46,INT((ROW()-13)/2),0))</f>
        <v/>
      </c>
      <c r="E143" s="1018" t="str">
        <f ca="1">IF(ISBLANK(OFFSET('5. Pp (3 años)'!$E$46,INT((ROW()-13)/2),0)),"",OFFSET('5. Pp (3 años)'!$E$46,INT((ROW()-13)/2),0))</f>
        <v/>
      </c>
      <c r="F143" s="1021" t="str">
        <f ca="1">IF(ISBLANK(OFFSET('5. Pp (3 años)'!$K$46,INT((ROW()-13)/2),0)),"",OFFSET('5. Pp (3 años)'!$K$46,INT((ROW()-13)/2),0))</f>
        <v/>
      </c>
      <c r="G143" s="1023" t="str">
        <f ca="1">IF(ISBLANK(OFFSET('5. Pp (3 años)'!$H$46,INT((ROW()-13)/2),0)),"",OFFSET('5. Pp (3 años)'!$H$46,INT((ROW()-13)/2),0))</f>
        <v/>
      </c>
      <c r="H143" s="1002" t="str">
        <f ca="1">IF(ISBLANK(OFFSET('9. METAS'!$K$20,INT((ROW()-13)/2),0)),"",OFFSET('9. METAS'!$K$20,INT((ROW()-13)/2),0))</f>
        <v/>
      </c>
      <c r="I143" s="1004"/>
      <c r="J143" s="244" t="str">
        <f ca="1">IF(MOD(ROW()-13,2)=0,IF(ISBLANK(OFFSET('11. SEGUIMIENTO 2026'!$N$14,INT((ROW()-13)/2),0)),"",OFFSET('11. SEGUIMIENTO 2026'!$N$14,INT((ROW()-13)/2),0)),IF(ISBLANK(OFFSET('9. METAS'!$Q$20,INT((ROW()-14)/2),0)),"",OFFSET('9. METAS'!$Q$20,INT((ROW()-14)/2),0)))</f>
        <v/>
      </c>
      <c r="K143" s="245" t="str">
        <f ca="1">IF(MOD(ROW()-13,2)=0,IF(ISBLANK(OFFSET('11. SEGUIMIENTO 2026'!$O$14,INT((ROW()-13)/2),0)),"",OFFSET('11. SEGUIMIENTO 2026'!$O$14,INT((ROW()-13)/2),0)),IF(ISBLANK(OFFSET('9. METAS'!$R$20,INT((ROW()-14)/2),0)),"",OFFSET('9. METAS'!$R$20,INT((ROW()-14)/2),0)))</f>
        <v/>
      </c>
      <c r="L143" s="245" t="str">
        <f ca="1">IF(MOD(ROW()-13,2)=0,IF(ISBLANK(OFFSET('11. SEGUIMIENTO 2026'!$P$14,INT((ROW()-13)/2),0)),"",OFFSET('11. SEGUIMIENTO 2026'!$P$14,INT((ROW()-13)/2),0)),IF(ISBLANK(OFFSET('9. METAS'!$S$20,INT((ROW()-14)/2),0)),"",OFFSET('9. METAS'!$S$20,INT((ROW()-14)/2),0)))</f>
        <v/>
      </c>
      <c r="M143" s="246" t="str">
        <f ca="1">IF(MOD(ROW()-13,2)=0,IF(ISBLANK(OFFSET('11. SEGUIMIENTO 2026'!$Q$14,INT((ROW()-13)/2),0)),"",OFFSET('11. SEGUIMIENTO 2026'!$Q$14,INT((ROW()-13)/2),0)),IF(ISBLANK(OFFSET('9. METAS'!$T$20,INT((ROW()-14)/2),0)),"",OFFSET('9. METAS'!$T$20,INT((ROW()-14)/2),0)))</f>
        <v/>
      </c>
      <c r="N143" s="1006" t="str">
        <f t="shared" ref="N143" ca="1" si="126">IFERROR(J143/J144,"ND")</f>
        <v>ND</v>
      </c>
      <c r="O143" s="1008" t="str">
        <f t="shared" ref="O143" ca="1" si="127">IFERROR(((J143+K143+L143+M143)/H143),"ND")</f>
        <v>ND</v>
      </c>
      <c r="P143" s="1010"/>
    </row>
    <row r="144" spans="3:16">
      <c r="C144" s="1025"/>
      <c r="D144" s="1018"/>
      <c r="E144" s="1018"/>
      <c r="F144" s="1021"/>
      <c r="G144" s="1023"/>
      <c r="H144" s="1002"/>
      <c r="I144" s="1012"/>
      <c r="J144" s="244" t="str">
        <f ca="1">IF(MOD(ROW()-13,2)=0,IF(ISBLANK(OFFSET('11. SEGUIMIENTO 2026'!$N$14,INT((ROW()-13)/2),0)),"",OFFSET('11. SEGUIMIENTO 2026'!$N$14,INT((ROW()-13)/2),0)),IF(ISBLANK(OFFSET('9. METAS'!$Q$20,INT((ROW()-14)/2),0)),"",OFFSET('9. METAS'!$Q$20,INT((ROW()-14)/2),0)))</f>
        <v/>
      </c>
      <c r="K144" s="245" t="str">
        <f ca="1">IF(MOD(ROW()-13,2)=0,IF(ISBLANK(OFFSET('11. SEGUIMIENTO 2026'!$O$14,INT((ROW()-13)/2),0)),"",OFFSET('11. SEGUIMIENTO 2026'!$O$14,INT((ROW()-13)/2),0)),IF(ISBLANK(OFFSET('9. METAS'!$R$20,INT((ROW()-14)/2),0)),"",OFFSET('9. METAS'!$R$20,INT((ROW()-14)/2),0)))</f>
        <v/>
      </c>
      <c r="L144" s="245" t="str">
        <f ca="1">IF(MOD(ROW()-13,2)=0,IF(ISBLANK(OFFSET('11. SEGUIMIENTO 2026'!$P$14,INT((ROW()-13)/2),0)),"",OFFSET('11. SEGUIMIENTO 2026'!$P$14,INT((ROW()-13)/2),0)),IF(ISBLANK(OFFSET('9. METAS'!$S$20,INT((ROW()-14)/2),0)),"",OFFSET('9. METAS'!$S$20,INT((ROW()-14)/2),0)))</f>
        <v/>
      </c>
      <c r="M144" s="246" t="str">
        <f ca="1">IF(MOD(ROW()-13,2)=0,IF(ISBLANK(OFFSET('11. SEGUIMIENTO 2026'!$Q$14,INT((ROW()-13)/2),0)),"",OFFSET('11. SEGUIMIENTO 2026'!$Q$14,INT((ROW()-13)/2),0)),IF(ISBLANK(OFFSET('9. METAS'!$T$20,INT((ROW()-14)/2),0)),"",OFFSET('9. METAS'!$T$20,INT((ROW()-14)/2),0)))</f>
        <v/>
      </c>
      <c r="N144" s="1013"/>
      <c r="O144" s="1014"/>
      <c r="P144" s="1015"/>
    </row>
    <row r="145" spans="3:16">
      <c r="C145" s="1016" t="str">
        <f ca="1">IF(ISBLANK(OFFSET('5. Pp (3 años)'!$C$46,INT((ROW()-13)/2),0)),"",OFFSET('5. Pp (3 años)'!$C$46,INT((ROW()-13)/2),0))</f>
        <v>Actividad</v>
      </c>
      <c r="D145" s="1018" t="str">
        <f ca="1">IF(ISBLANK(OFFSET('5. Pp (3 años)'!$D$46,INT((ROW()-13)/2),0)),"",OFFSET('5. Pp (3 años)'!$D$46,INT((ROW()-13)/2),0))</f>
        <v/>
      </c>
      <c r="E145" s="1018" t="str">
        <f ca="1">IF(ISBLANK(OFFSET('5. Pp (3 años)'!$E$46,INT((ROW()-13)/2),0)),"",OFFSET('5. Pp (3 años)'!$E$46,INT((ROW()-13)/2),0))</f>
        <v/>
      </c>
      <c r="F145" s="1021" t="str">
        <f ca="1">IF(ISBLANK(OFFSET('5. Pp (3 años)'!$K$46,INT((ROW()-13)/2),0)),"",OFFSET('5. Pp (3 años)'!$K$46,INT((ROW()-13)/2),0))</f>
        <v/>
      </c>
      <c r="G145" s="1023" t="str">
        <f ca="1">IF(ISBLANK(OFFSET('5. Pp (3 años)'!$H$46,INT((ROW()-13)/2),0)),"",OFFSET('5. Pp (3 años)'!$H$46,INT((ROW()-13)/2),0))</f>
        <v/>
      </c>
      <c r="H145" s="1002" t="str">
        <f ca="1">IF(ISBLANK(OFFSET('9. METAS'!$K$20,INT((ROW()-13)/2),0)),"",OFFSET('9. METAS'!$K$20,INT((ROW()-13)/2),0))</f>
        <v/>
      </c>
      <c r="I145" s="1004"/>
      <c r="J145" s="244" t="str">
        <f ca="1">IF(MOD(ROW()-13,2)=0,IF(ISBLANK(OFFSET('11. SEGUIMIENTO 2026'!$N$14,INT((ROW()-13)/2),0)),"",OFFSET('11. SEGUIMIENTO 2026'!$N$14,INT((ROW()-13)/2),0)),IF(ISBLANK(OFFSET('9. METAS'!$Q$20,INT((ROW()-14)/2),0)),"",OFFSET('9. METAS'!$Q$20,INT((ROW()-14)/2),0)))</f>
        <v/>
      </c>
      <c r="K145" s="245" t="str">
        <f ca="1">IF(MOD(ROW()-13,2)=0,IF(ISBLANK(OFFSET('11. SEGUIMIENTO 2026'!$O$14,INT((ROW()-13)/2),0)),"",OFFSET('11. SEGUIMIENTO 2026'!$O$14,INT((ROW()-13)/2),0)),IF(ISBLANK(OFFSET('9. METAS'!$R$20,INT((ROW()-14)/2),0)),"",OFFSET('9. METAS'!$R$20,INT((ROW()-14)/2),0)))</f>
        <v/>
      </c>
      <c r="L145" s="245" t="str">
        <f ca="1">IF(MOD(ROW()-13,2)=0,IF(ISBLANK(OFFSET('11. SEGUIMIENTO 2026'!$P$14,INT((ROW()-13)/2),0)),"",OFFSET('11. SEGUIMIENTO 2026'!$P$14,INT((ROW()-13)/2),0)),IF(ISBLANK(OFFSET('9. METAS'!$S$20,INT((ROW()-14)/2),0)),"",OFFSET('9. METAS'!$S$20,INT((ROW()-14)/2),0)))</f>
        <v/>
      </c>
      <c r="M145" s="246" t="str">
        <f ca="1">IF(MOD(ROW()-13,2)=0,IF(ISBLANK(OFFSET('11. SEGUIMIENTO 2026'!$Q$14,INT((ROW()-13)/2),0)),"",OFFSET('11. SEGUIMIENTO 2026'!$Q$14,INT((ROW()-13)/2),0)),IF(ISBLANK(OFFSET('9. METAS'!$T$20,INT((ROW()-14)/2),0)),"",OFFSET('9. METAS'!$T$20,INT((ROW()-14)/2),0)))</f>
        <v/>
      </c>
      <c r="N145" s="1006" t="str">
        <f t="shared" ref="N145" ca="1" si="128">IFERROR(J145/J146,"ND")</f>
        <v>ND</v>
      </c>
      <c r="O145" s="1008" t="str">
        <f t="shared" ref="O145" ca="1" si="129">IFERROR(((J145+K145+L145+M145)/H145),"ND")</f>
        <v>ND</v>
      </c>
      <c r="P145" s="1010"/>
    </row>
    <row r="146" spans="3:16">
      <c r="C146" s="1025"/>
      <c r="D146" s="1018"/>
      <c r="E146" s="1018"/>
      <c r="F146" s="1021"/>
      <c r="G146" s="1023"/>
      <c r="H146" s="1002"/>
      <c r="I146" s="1012"/>
      <c r="J146" s="244" t="str">
        <f ca="1">IF(MOD(ROW()-13,2)=0,IF(ISBLANK(OFFSET('11. SEGUIMIENTO 2026'!$N$14,INT((ROW()-13)/2),0)),"",OFFSET('11. SEGUIMIENTO 2026'!$N$14,INT((ROW()-13)/2),0)),IF(ISBLANK(OFFSET('9. METAS'!$Q$20,INT((ROW()-14)/2),0)),"",OFFSET('9. METAS'!$Q$20,INT((ROW()-14)/2),0)))</f>
        <v/>
      </c>
      <c r="K146" s="245" t="str">
        <f ca="1">IF(MOD(ROW()-13,2)=0,IF(ISBLANK(OFFSET('11. SEGUIMIENTO 2026'!$O$14,INT((ROW()-13)/2),0)),"",OFFSET('11. SEGUIMIENTO 2026'!$O$14,INT((ROW()-13)/2),0)),IF(ISBLANK(OFFSET('9. METAS'!$R$20,INT((ROW()-14)/2),0)),"",OFFSET('9. METAS'!$R$20,INT((ROW()-14)/2),0)))</f>
        <v/>
      </c>
      <c r="L146" s="245" t="str">
        <f ca="1">IF(MOD(ROW()-13,2)=0,IF(ISBLANK(OFFSET('11. SEGUIMIENTO 2026'!$P$14,INT((ROW()-13)/2),0)),"",OFFSET('11. SEGUIMIENTO 2026'!$P$14,INT((ROW()-13)/2),0)),IF(ISBLANK(OFFSET('9. METAS'!$S$20,INT((ROW()-14)/2),0)),"",OFFSET('9. METAS'!$S$20,INT((ROW()-14)/2),0)))</f>
        <v/>
      </c>
      <c r="M146" s="246" t="str">
        <f ca="1">IF(MOD(ROW()-13,2)=0,IF(ISBLANK(OFFSET('11. SEGUIMIENTO 2026'!$Q$14,INT((ROW()-13)/2),0)),"",OFFSET('11. SEGUIMIENTO 2026'!$Q$14,INT((ROW()-13)/2),0)),IF(ISBLANK(OFFSET('9. METAS'!$T$20,INT((ROW()-14)/2),0)),"",OFFSET('9. METAS'!$T$20,INT((ROW()-14)/2),0)))</f>
        <v/>
      </c>
      <c r="N146" s="1013"/>
      <c r="O146" s="1014"/>
      <c r="P146" s="1015"/>
    </row>
    <row r="147" spans="3:16">
      <c r="C147" s="1016" t="str">
        <f ca="1">IF(ISBLANK(OFFSET('5. Pp (3 años)'!$C$46,INT((ROW()-13)/2),0)),"",OFFSET('5. Pp (3 años)'!$C$46,INT((ROW()-13)/2),0))</f>
        <v>Actividad</v>
      </c>
      <c r="D147" s="1018" t="str">
        <f ca="1">IF(ISBLANK(OFFSET('5. Pp (3 años)'!$D$46,INT((ROW()-13)/2),0)),"",OFFSET('5. Pp (3 años)'!$D$46,INT((ROW()-13)/2),0))</f>
        <v/>
      </c>
      <c r="E147" s="1018" t="str">
        <f ca="1">IF(ISBLANK(OFFSET('5. Pp (3 años)'!$E$46,INT((ROW()-13)/2),0)),"",OFFSET('5. Pp (3 años)'!$E$46,INT((ROW()-13)/2),0))</f>
        <v/>
      </c>
      <c r="F147" s="1021" t="str">
        <f ca="1">IF(ISBLANK(OFFSET('5. Pp (3 años)'!$K$46,INT((ROW()-13)/2),0)),"",OFFSET('5. Pp (3 años)'!$K$46,INT((ROW()-13)/2),0))</f>
        <v/>
      </c>
      <c r="G147" s="1023" t="str">
        <f ca="1">IF(ISBLANK(OFFSET('5. Pp (3 años)'!$H$46,INT((ROW()-13)/2),0)),"",OFFSET('5. Pp (3 años)'!$H$46,INT((ROW()-13)/2),0))</f>
        <v/>
      </c>
      <c r="H147" s="1002" t="str">
        <f ca="1">IF(ISBLANK(OFFSET('9. METAS'!$K$20,INT((ROW()-13)/2),0)),"",OFFSET('9. METAS'!$K$20,INT((ROW()-13)/2),0))</f>
        <v/>
      </c>
      <c r="I147" s="1004"/>
      <c r="J147" s="244" t="str">
        <f ca="1">IF(MOD(ROW()-13,2)=0,IF(ISBLANK(OFFSET('11. SEGUIMIENTO 2026'!$N$14,INT((ROW()-13)/2),0)),"",OFFSET('11. SEGUIMIENTO 2026'!$N$14,INT((ROW()-13)/2),0)),IF(ISBLANK(OFFSET('9. METAS'!$Q$20,INT((ROW()-14)/2),0)),"",OFFSET('9. METAS'!$Q$20,INT((ROW()-14)/2),0)))</f>
        <v/>
      </c>
      <c r="K147" s="245" t="str">
        <f ca="1">IF(MOD(ROW()-13,2)=0,IF(ISBLANK(OFFSET('11. SEGUIMIENTO 2026'!$O$14,INT((ROW()-13)/2),0)),"",OFFSET('11. SEGUIMIENTO 2026'!$O$14,INT((ROW()-13)/2),0)),IF(ISBLANK(OFFSET('9. METAS'!$R$20,INT((ROW()-14)/2),0)),"",OFFSET('9. METAS'!$R$20,INT((ROW()-14)/2),0)))</f>
        <v/>
      </c>
      <c r="L147" s="245" t="str">
        <f ca="1">IF(MOD(ROW()-13,2)=0,IF(ISBLANK(OFFSET('11. SEGUIMIENTO 2026'!$P$14,INT((ROW()-13)/2),0)),"",OFFSET('11. SEGUIMIENTO 2026'!$P$14,INT((ROW()-13)/2),0)),IF(ISBLANK(OFFSET('9. METAS'!$S$20,INT((ROW()-14)/2),0)),"",OFFSET('9. METAS'!$S$20,INT((ROW()-14)/2),0)))</f>
        <v/>
      </c>
      <c r="M147" s="246" t="str">
        <f ca="1">IF(MOD(ROW()-13,2)=0,IF(ISBLANK(OFFSET('11. SEGUIMIENTO 2026'!$Q$14,INT((ROW()-13)/2),0)),"",OFFSET('11. SEGUIMIENTO 2026'!$Q$14,INT((ROW()-13)/2),0)),IF(ISBLANK(OFFSET('9. METAS'!$T$20,INT((ROW()-14)/2),0)),"",OFFSET('9. METAS'!$T$20,INT((ROW()-14)/2),0)))</f>
        <v/>
      </c>
      <c r="N147" s="1006" t="str">
        <f t="shared" ref="N147" ca="1" si="130">IFERROR(J147/J148,"ND")</f>
        <v>ND</v>
      </c>
      <c r="O147" s="1008" t="str">
        <f t="shared" ref="O147" ca="1" si="131">IFERROR(((J147+K147+L147+M147)/H147),"ND")</f>
        <v>ND</v>
      </c>
      <c r="P147" s="1010"/>
    </row>
    <row r="148" spans="3:16">
      <c r="C148" s="1025"/>
      <c r="D148" s="1018"/>
      <c r="E148" s="1018"/>
      <c r="F148" s="1021"/>
      <c r="G148" s="1023"/>
      <c r="H148" s="1002"/>
      <c r="I148" s="1012"/>
      <c r="J148" s="244" t="str">
        <f ca="1">IF(MOD(ROW()-13,2)=0,IF(ISBLANK(OFFSET('11. SEGUIMIENTO 2026'!$N$14,INT((ROW()-13)/2),0)),"",OFFSET('11. SEGUIMIENTO 2026'!$N$14,INT((ROW()-13)/2),0)),IF(ISBLANK(OFFSET('9. METAS'!$Q$20,INT((ROW()-14)/2),0)),"",OFFSET('9. METAS'!$Q$20,INT((ROW()-14)/2),0)))</f>
        <v/>
      </c>
      <c r="K148" s="245" t="str">
        <f ca="1">IF(MOD(ROW()-13,2)=0,IF(ISBLANK(OFFSET('11. SEGUIMIENTO 2026'!$O$14,INT((ROW()-13)/2),0)),"",OFFSET('11. SEGUIMIENTO 2026'!$O$14,INT((ROW()-13)/2),0)),IF(ISBLANK(OFFSET('9. METAS'!$R$20,INT((ROW()-14)/2),0)),"",OFFSET('9. METAS'!$R$20,INT((ROW()-14)/2),0)))</f>
        <v/>
      </c>
      <c r="L148" s="245" t="str">
        <f ca="1">IF(MOD(ROW()-13,2)=0,IF(ISBLANK(OFFSET('11. SEGUIMIENTO 2026'!$P$14,INT((ROW()-13)/2),0)),"",OFFSET('11. SEGUIMIENTO 2026'!$P$14,INT((ROW()-13)/2),0)),IF(ISBLANK(OFFSET('9. METAS'!$S$20,INT((ROW()-14)/2),0)),"",OFFSET('9. METAS'!$S$20,INT((ROW()-14)/2),0)))</f>
        <v/>
      </c>
      <c r="M148" s="246" t="str">
        <f ca="1">IF(MOD(ROW()-13,2)=0,IF(ISBLANK(OFFSET('11. SEGUIMIENTO 2026'!$Q$14,INT((ROW()-13)/2),0)),"",OFFSET('11. SEGUIMIENTO 2026'!$Q$14,INT((ROW()-13)/2),0)),IF(ISBLANK(OFFSET('9. METAS'!$T$20,INT((ROW()-14)/2),0)),"",OFFSET('9. METAS'!$T$20,INT((ROW()-14)/2),0)))</f>
        <v/>
      </c>
      <c r="N148" s="1013"/>
      <c r="O148" s="1014"/>
      <c r="P148" s="1015"/>
    </row>
    <row r="149" spans="3:16">
      <c r="C149" s="1016" t="str">
        <f ca="1">IF(ISBLANK(OFFSET('5. Pp (3 años)'!$C$46,INT((ROW()-13)/2),0)),"",OFFSET('5. Pp (3 años)'!$C$46,INT((ROW()-13)/2),0))</f>
        <v>Componente</v>
      </c>
      <c r="D149" s="1018" t="str">
        <f ca="1">IF(ISBLANK(OFFSET('5. Pp (3 años)'!$D$46,INT((ROW()-13)/2),0)),"",OFFSET('5. Pp (3 años)'!$D$46,INT((ROW()-13)/2),0))</f>
        <v>4.1.1.1.12 Atenciones y gestiones del programa 'Entrelazos por la Diversidad' otorgadas.</v>
      </c>
      <c r="E149" s="1018" t="str">
        <f ca="1">IF(ISBLANK(OFFSET('5. Pp (3 años)'!$E$46,INT((ROW()-13)/2),0)),"",OFFSET('5. Pp (3 años)'!$E$46,INT((ROW()-13)/2),0))</f>
        <v>PSAGE: Porcentaje de servicios de atención y gestión del programa Entrelazos realizados.</v>
      </c>
      <c r="F149" s="1021" t="str">
        <f ca="1">IF(ISBLANK(OFFSET('5. Pp (3 años)'!$K$46,INT((ROW()-13)/2),0)),"",OFFSET('5. Pp (3 años)'!$K$46,INT((ROW()-13)/2),0))</f>
        <v xml:space="preserve">Ascendente </v>
      </c>
      <c r="G149" s="1023" t="str">
        <f ca="1">IF(ISBLANK(OFFSET('5. Pp (3 años)'!$H$46,INT((ROW()-13)/2),0)),"",OFFSET('5. Pp (3 años)'!$H$46,INT((ROW()-13)/2),0))</f>
        <v>Trimestral</v>
      </c>
      <c r="H149" s="1002">
        <f ca="1">IF(ISBLANK(OFFSET('9. METAS'!$K$20,INT((ROW()-13)/2),0)),"",OFFSET('9. METAS'!$K$20,INT((ROW()-13)/2),0))</f>
        <v>100</v>
      </c>
      <c r="I149" s="1004"/>
      <c r="J149" s="244">
        <f ca="1">IF(MOD(ROW()-13,2)=0,IF(ISBLANK(OFFSET('11. SEGUIMIENTO 2026'!$N$14,INT((ROW()-13)/2),0)),"",OFFSET('11. SEGUIMIENTO 2026'!$N$14,INT((ROW()-13)/2),0)),IF(ISBLANK(OFFSET('9. METAS'!$Q$20,INT((ROW()-14)/2),0)),"",OFFSET('9. METAS'!$Q$20,INT((ROW()-14)/2),0)))</f>
        <v>14</v>
      </c>
      <c r="K149" s="245" t="str">
        <f ca="1">IF(MOD(ROW()-13,2)=0,IF(ISBLANK(OFFSET('11. SEGUIMIENTO 2026'!$O$14,INT((ROW()-13)/2),0)),"",OFFSET('11. SEGUIMIENTO 2026'!$O$14,INT((ROW()-13)/2),0)),IF(ISBLANK(OFFSET('9. METAS'!$R$20,INT((ROW()-14)/2),0)),"",OFFSET('9. METAS'!$R$20,INT((ROW()-14)/2),0)))</f>
        <v/>
      </c>
      <c r="L149" s="245" t="str">
        <f ca="1">IF(MOD(ROW()-13,2)=0,IF(ISBLANK(OFFSET('11. SEGUIMIENTO 2026'!$P$14,INT((ROW()-13)/2),0)),"",OFFSET('11. SEGUIMIENTO 2026'!$P$14,INT((ROW()-13)/2),0)),IF(ISBLANK(OFFSET('9. METAS'!$S$20,INT((ROW()-14)/2),0)),"",OFFSET('9. METAS'!$S$20,INT((ROW()-14)/2),0)))</f>
        <v/>
      </c>
      <c r="M149" s="246" t="str">
        <f ca="1">IF(MOD(ROW()-13,2)=0,IF(ISBLANK(OFFSET('11. SEGUIMIENTO 2026'!$Q$14,INT((ROW()-13)/2),0)),"",OFFSET('11. SEGUIMIENTO 2026'!$Q$14,INT((ROW()-13)/2),0)),IF(ISBLANK(OFFSET('9. METAS'!$T$20,INT((ROW()-14)/2),0)),"",OFFSET('9. METAS'!$T$20,INT((ROW()-14)/2),0)))</f>
        <v/>
      </c>
      <c r="N149" s="1006">
        <f t="shared" ref="N149" ca="1" si="132">IFERROR(J149/J150,"ND")</f>
        <v>0.56000000000000005</v>
      </c>
      <c r="O149" s="1008" t="str">
        <f t="shared" ref="O149" ca="1" si="133">IFERROR(((J149+K149+L149+M149)/H149),"ND")</f>
        <v>ND</v>
      </c>
      <c r="P149" s="1010"/>
    </row>
    <row r="150" spans="3:16">
      <c r="C150" s="1025"/>
      <c r="D150" s="1018"/>
      <c r="E150" s="1018"/>
      <c r="F150" s="1021"/>
      <c r="G150" s="1023"/>
      <c r="H150" s="1002"/>
      <c r="I150" s="1012"/>
      <c r="J150" s="244">
        <f ca="1">IF(MOD(ROW()-13,2)=0,IF(ISBLANK(OFFSET('11. SEGUIMIENTO 2026'!$N$14,INT((ROW()-13)/2),0)),"",OFFSET('11. SEGUIMIENTO 2026'!$N$14,INT((ROW()-13)/2),0)),IF(ISBLANK(OFFSET('9. METAS'!$Q$20,INT((ROW()-14)/2),0)),"",OFFSET('9. METAS'!$Q$20,INT((ROW()-14)/2),0)))</f>
        <v>25</v>
      </c>
      <c r="K150" s="245">
        <f ca="1">IF(MOD(ROW()-13,2)=0,IF(ISBLANK(OFFSET('11. SEGUIMIENTO 2026'!$O$14,INT((ROW()-13)/2),0)),"",OFFSET('11. SEGUIMIENTO 2026'!$O$14,INT((ROW()-13)/2),0)),IF(ISBLANK(OFFSET('9. METAS'!$R$20,INT((ROW()-14)/2),0)),"",OFFSET('9. METAS'!$R$20,INT((ROW()-14)/2),0)))</f>
        <v>25</v>
      </c>
      <c r="L150" s="245">
        <f ca="1">IF(MOD(ROW()-13,2)=0,IF(ISBLANK(OFFSET('11. SEGUIMIENTO 2026'!$P$14,INT((ROW()-13)/2),0)),"",OFFSET('11. SEGUIMIENTO 2026'!$P$14,INT((ROW()-13)/2),0)),IF(ISBLANK(OFFSET('9. METAS'!$S$20,INT((ROW()-14)/2),0)),"",OFFSET('9. METAS'!$S$20,INT((ROW()-14)/2),0)))</f>
        <v>25</v>
      </c>
      <c r="M150" s="246">
        <f ca="1">IF(MOD(ROW()-13,2)=0,IF(ISBLANK(OFFSET('11. SEGUIMIENTO 2026'!$Q$14,INT((ROW()-13)/2),0)),"",OFFSET('11. SEGUIMIENTO 2026'!$Q$14,INT((ROW()-13)/2),0)),IF(ISBLANK(OFFSET('9. METAS'!$T$20,INT((ROW()-14)/2),0)),"",OFFSET('9. METAS'!$T$20,INT((ROW()-14)/2),0)))</f>
        <v>25</v>
      </c>
      <c r="N150" s="1013"/>
      <c r="O150" s="1014"/>
      <c r="P150" s="1015"/>
    </row>
    <row r="151" spans="3:16">
      <c r="C151" s="1016" t="str">
        <f ca="1">IF(ISBLANK(OFFSET('5. Pp (3 años)'!$C$46,INT((ROW()-13)/2),0)),"",OFFSET('5. Pp (3 años)'!$C$46,INT((ROW()-13)/2),0))</f>
        <v>Actividad</v>
      </c>
      <c r="D151" s="1018" t="str">
        <f ca="1">IF(ISBLANK(OFFSET('5. Pp (3 años)'!$D$46,INT((ROW()-13)/2),0)),"",OFFSET('5. Pp (3 años)'!$D$46,INT((ROW()-13)/2),0))</f>
        <v>4.1.1.1.12.1 Gestión de canales de atención y enlace interinstitucional para la diversidad sexual.</v>
      </c>
      <c r="E151" s="1018" t="str">
        <f ca="1">IF(ISBLANK(OFFSET('5. Pp (3 años)'!$E$46,INT((ROW()-13)/2),0)),"",OFFSET('5. Pp (3 años)'!$E$46,INT((ROW()-13)/2),0))</f>
        <v>PSVAG: Porcentaje de servicios de vinculación y atención personalizada gestionados.</v>
      </c>
      <c r="F151" s="1021" t="str">
        <f ca="1">IF(ISBLANK(OFFSET('5. Pp (3 años)'!$K$46,INT((ROW()-13)/2),0)),"",OFFSET('5. Pp (3 años)'!$K$46,INT((ROW()-13)/2),0))</f>
        <v>Ascendente</v>
      </c>
      <c r="G151" s="1023" t="str">
        <f ca="1">IF(ISBLANK(OFFSET('5. Pp (3 años)'!$H$46,INT((ROW()-13)/2),0)),"",OFFSET('5. Pp (3 años)'!$H$46,INT((ROW()-13)/2),0))</f>
        <v>Trimestral</v>
      </c>
      <c r="H151" s="1002">
        <f ca="1">IF(ISBLANK(OFFSET('9. METAS'!$K$20,INT((ROW()-13)/2),0)),"",OFFSET('9. METAS'!$K$20,INT((ROW()-13)/2),0))</f>
        <v>150</v>
      </c>
      <c r="I151" s="1004"/>
      <c r="J151" s="244">
        <f ca="1">IF(MOD(ROW()-13,2)=0,IF(ISBLANK(OFFSET('11. SEGUIMIENTO 2026'!$N$14,INT((ROW()-13)/2),0)),"",OFFSET('11. SEGUIMIENTO 2026'!$N$14,INT((ROW()-13)/2),0)),IF(ISBLANK(OFFSET('9. METAS'!$Q$20,INT((ROW()-14)/2),0)),"",OFFSET('9. METAS'!$Q$20,INT((ROW()-14)/2),0)))</f>
        <v>19</v>
      </c>
      <c r="K151" s="245" t="str">
        <f ca="1">IF(MOD(ROW()-13,2)=0,IF(ISBLANK(OFFSET('11. SEGUIMIENTO 2026'!$O$14,INT((ROW()-13)/2),0)),"",OFFSET('11. SEGUIMIENTO 2026'!$O$14,INT((ROW()-13)/2),0)),IF(ISBLANK(OFFSET('9. METAS'!$R$20,INT((ROW()-14)/2),0)),"",OFFSET('9. METAS'!$R$20,INT((ROW()-14)/2),0)))</f>
        <v/>
      </c>
      <c r="L151" s="245" t="str">
        <f ca="1">IF(MOD(ROW()-13,2)=0,IF(ISBLANK(OFFSET('11. SEGUIMIENTO 2026'!$P$14,INT((ROW()-13)/2),0)),"",OFFSET('11. SEGUIMIENTO 2026'!$P$14,INT((ROW()-13)/2),0)),IF(ISBLANK(OFFSET('9. METAS'!$S$20,INT((ROW()-14)/2),0)),"",OFFSET('9. METAS'!$S$20,INT((ROW()-14)/2),0)))</f>
        <v/>
      </c>
      <c r="M151" s="246" t="str">
        <f ca="1">IF(MOD(ROW()-13,2)=0,IF(ISBLANK(OFFSET('11. SEGUIMIENTO 2026'!$Q$14,INT((ROW()-13)/2),0)),"",OFFSET('11. SEGUIMIENTO 2026'!$Q$14,INT((ROW()-13)/2),0)),IF(ISBLANK(OFFSET('9. METAS'!$T$20,INT((ROW()-14)/2),0)),"",OFFSET('9. METAS'!$T$20,INT((ROW()-14)/2),0)))</f>
        <v/>
      </c>
      <c r="N151" s="1006">
        <f t="shared" ref="N151" ca="1" si="134">IFERROR(J151/J152,"ND")</f>
        <v>0.54285714285714282</v>
      </c>
      <c r="O151" s="1008" t="str">
        <f t="shared" ref="O151" ca="1" si="135">IFERROR(((J151+K151+L151+M151)/H151),"ND")</f>
        <v>ND</v>
      </c>
      <c r="P151" s="1010"/>
    </row>
    <row r="152" spans="3:16">
      <c r="C152" s="1025"/>
      <c r="D152" s="1018"/>
      <c r="E152" s="1018"/>
      <c r="F152" s="1021"/>
      <c r="G152" s="1023"/>
      <c r="H152" s="1002"/>
      <c r="I152" s="1012"/>
      <c r="J152" s="244">
        <f ca="1">IF(MOD(ROW()-13,2)=0,IF(ISBLANK(OFFSET('11. SEGUIMIENTO 2026'!$N$14,INT((ROW()-13)/2),0)),"",OFFSET('11. SEGUIMIENTO 2026'!$N$14,INT((ROW()-13)/2),0)),IF(ISBLANK(OFFSET('9. METAS'!$Q$20,INT((ROW()-14)/2),0)),"",OFFSET('9. METAS'!$Q$20,INT((ROW()-14)/2),0)))</f>
        <v>35</v>
      </c>
      <c r="K152" s="245">
        <f ca="1">IF(MOD(ROW()-13,2)=0,IF(ISBLANK(OFFSET('11. SEGUIMIENTO 2026'!$O$14,INT((ROW()-13)/2),0)),"",OFFSET('11. SEGUIMIENTO 2026'!$O$14,INT((ROW()-13)/2),0)),IF(ISBLANK(OFFSET('9. METAS'!$R$20,INT((ROW()-14)/2),0)),"",OFFSET('9. METAS'!$R$20,INT((ROW()-14)/2),0)))</f>
        <v>45</v>
      </c>
      <c r="L152" s="245">
        <f ca="1">IF(MOD(ROW()-13,2)=0,IF(ISBLANK(OFFSET('11. SEGUIMIENTO 2026'!$P$14,INT((ROW()-13)/2),0)),"",OFFSET('11. SEGUIMIENTO 2026'!$P$14,INT((ROW()-13)/2),0)),IF(ISBLANK(OFFSET('9. METAS'!$S$20,INT((ROW()-14)/2),0)),"",OFFSET('9. METAS'!$S$20,INT((ROW()-14)/2),0)))</f>
        <v>45</v>
      </c>
      <c r="M152" s="246">
        <f ca="1">IF(MOD(ROW()-13,2)=0,IF(ISBLANK(OFFSET('11. SEGUIMIENTO 2026'!$Q$14,INT((ROW()-13)/2),0)),"",OFFSET('11. SEGUIMIENTO 2026'!$Q$14,INT((ROW()-13)/2),0)),IF(ISBLANK(OFFSET('9. METAS'!$T$20,INT((ROW()-14)/2),0)),"",OFFSET('9. METAS'!$T$20,INT((ROW()-14)/2),0)))</f>
        <v>25</v>
      </c>
      <c r="N152" s="1013"/>
      <c r="O152" s="1014"/>
      <c r="P152" s="1015"/>
    </row>
    <row r="153" spans="3:16">
      <c r="C153" s="1016" t="str">
        <f ca="1">IF(ISBLANK(OFFSET('5. Pp (3 años)'!$C$46,INT((ROW()-13)/2),0)),"",OFFSET('5. Pp (3 años)'!$C$46,INT((ROW()-13)/2),0))</f>
        <v>Actividad</v>
      </c>
      <c r="D153" s="1018" t="str">
        <f ca="1">IF(ISBLANK(OFFSET('5. Pp (3 años)'!$D$46,INT((ROW()-13)/2),0)),"",OFFSET('5. Pp (3 años)'!$D$46,INT((ROW()-13)/2),0))</f>
        <v/>
      </c>
      <c r="E153" s="1018" t="str">
        <f ca="1">IF(ISBLANK(OFFSET('5. Pp (3 años)'!$E$46,INT((ROW()-13)/2),0)),"",OFFSET('5. Pp (3 años)'!$E$46,INT((ROW()-13)/2),0))</f>
        <v/>
      </c>
      <c r="F153" s="1021" t="str">
        <f ca="1">IF(ISBLANK(OFFSET('5. Pp (3 años)'!$K$46,INT((ROW()-13)/2),0)),"",OFFSET('5. Pp (3 años)'!$K$46,INT((ROW()-13)/2),0))</f>
        <v/>
      </c>
      <c r="G153" s="1023" t="str">
        <f ca="1">IF(ISBLANK(OFFSET('5. Pp (3 años)'!$H$46,INT((ROW()-13)/2),0)),"",OFFSET('5. Pp (3 años)'!$H$46,INT((ROW()-13)/2),0))</f>
        <v/>
      </c>
      <c r="H153" s="1002" t="str">
        <f ca="1">IF(ISBLANK(OFFSET('9. METAS'!$K$20,INT((ROW()-13)/2),0)),"",OFFSET('9. METAS'!$K$20,INT((ROW()-13)/2),0))</f>
        <v/>
      </c>
      <c r="I153" s="1004"/>
      <c r="J153" s="244" t="str">
        <f ca="1">IF(MOD(ROW()-13,2)=0,IF(ISBLANK(OFFSET('11. SEGUIMIENTO 2026'!$N$14,INT((ROW()-13)/2),0)),"",OFFSET('11. SEGUIMIENTO 2026'!$N$14,INT((ROW()-13)/2),0)),IF(ISBLANK(OFFSET('9. METAS'!$Q$20,INT((ROW()-14)/2),0)),"",OFFSET('9. METAS'!$Q$20,INT((ROW()-14)/2),0)))</f>
        <v/>
      </c>
      <c r="K153" s="245" t="str">
        <f ca="1">IF(MOD(ROW()-13,2)=0,IF(ISBLANK(OFFSET('11. SEGUIMIENTO 2026'!$O$14,INT((ROW()-13)/2),0)),"",OFFSET('11. SEGUIMIENTO 2026'!$O$14,INT((ROW()-13)/2),0)),IF(ISBLANK(OFFSET('9. METAS'!$R$20,INT((ROW()-14)/2),0)),"",OFFSET('9. METAS'!$R$20,INT((ROW()-14)/2),0)))</f>
        <v/>
      </c>
      <c r="L153" s="245" t="str">
        <f ca="1">IF(MOD(ROW()-13,2)=0,IF(ISBLANK(OFFSET('11. SEGUIMIENTO 2026'!$P$14,INT((ROW()-13)/2),0)),"",OFFSET('11. SEGUIMIENTO 2026'!$P$14,INT((ROW()-13)/2),0)),IF(ISBLANK(OFFSET('9. METAS'!$S$20,INT((ROW()-14)/2),0)),"",OFFSET('9. METAS'!$S$20,INT((ROW()-14)/2),0)))</f>
        <v/>
      </c>
      <c r="M153" s="246" t="str">
        <f ca="1">IF(MOD(ROW()-13,2)=0,IF(ISBLANK(OFFSET('11. SEGUIMIENTO 2026'!$Q$14,INT((ROW()-13)/2),0)),"",OFFSET('11. SEGUIMIENTO 2026'!$Q$14,INT((ROW()-13)/2),0)),IF(ISBLANK(OFFSET('9. METAS'!$T$20,INT((ROW()-14)/2),0)),"",OFFSET('9. METAS'!$T$20,INT((ROW()-14)/2),0)))</f>
        <v/>
      </c>
      <c r="N153" s="1006" t="str">
        <f t="shared" ref="N153" ca="1" si="136">IFERROR(J153/J154,"ND")</f>
        <v>ND</v>
      </c>
      <c r="O153" s="1008" t="str">
        <f t="shared" ref="O153" ca="1" si="137">IFERROR(((J153+K153+L153+M153)/H153),"ND")</f>
        <v>ND</v>
      </c>
      <c r="P153" s="1010"/>
    </row>
    <row r="154" spans="3:16">
      <c r="C154" s="1025"/>
      <c r="D154" s="1018"/>
      <c r="E154" s="1018"/>
      <c r="F154" s="1021"/>
      <c r="G154" s="1023"/>
      <c r="H154" s="1002"/>
      <c r="I154" s="1012"/>
      <c r="J154" s="244" t="str">
        <f ca="1">IF(MOD(ROW()-13,2)=0,IF(ISBLANK(OFFSET('11. SEGUIMIENTO 2026'!$N$14,INT((ROW()-13)/2),0)),"",OFFSET('11. SEGUIMIENTO 2026'!$N$14,INT((ROW()-13)/2),0)),IF(ISBLANK(OFFSET('9. METAS'!$Q$20,INT((ROW()-14)/2),0)),"",OFFSET('9. METAS'!$Q$20,INT((ROW()-14)/2),0)))</f>
        <v/>
      </c>
      <c r="K154" s="245" t="str">
        <f ca="1">IF(MOD(ROW()-13,2)=0,IF(ISBLANK(OFFSET('11. SEGUIMIENTO 2026'!$O$14,INT((ROW()-13)/2),0)),"",OFFSET('11. SEGUIMIENTO 2026'!$O$14,INT((ROW()-13)/2),0)),IF(ISBLANK(OFFSET('9. METAS'!$R$20,INT((ROW()-14)/2),0)),"",OFFSET('9. METAS'!$R$20,INT((ROW()-14)/2),0)))</f>
        <v/>
      </c>
      <c r="L154" s="245" t="str">
        <f ca="1">IF(MOD(ROW()-13,2)=0,IF(ISBLANK(OFFSET('11. SEGUIMIENTO 2026'!$P$14,INT((ROW()-13)/2),0)),"",OFFSET('11. SEGUIMIENTO 2026'!$P$14,INT((ROW()-13)/2),0)),IF(ISBLANK(OFFSET('9. METAS'!$S$20,INT((ROW()-14)/2),0)),"",OFFSET('9. METAS'!$S$20,INT((ROW()-14)/2),0)))</f>
        <v/>
      </c>
      <c r="M154" s="246" t="str">
        <f ca="1">IF(MOD(ROW()-13,2)=0,IF(ISBLANK(OFFSET('11. SEGUIMIENTO 2026'!$Q$14,INT((ROW()-13)/2),0)),"",OFFSET('11. SEGUIMIENTO 2026'!$Q$14,INT((ROW()-13)/2),0)),IF(ISBLANK(OFFSET('9. METAS'!$T$20,INT((ROW()-14)/2),0)),"",OFFSET('9. METAS'!$T$20,INT((ROW()-14)/2),0)))</f>
        <v/>
      </c>
      <c r="N154" s="1013"/>
      <c r="O154" s="1014"/>
      <c r="P154" s="1015"/>
    </row>
    <row r="155" spans="3:16">
      <c r="C155" s="1016" t="str">
        <f ca="1">IF(ISBLANK(OFFSET('5. Pp (3 años)'!$C$46,INT((ROW()-13)/2),0)),"",OFFSET('5. Pp (3 años)'!$C$46,INT((ROW()-13)/2),0))</f>
        <v>Actividad</v>
      </c>
      <c r="D155" s="1018" t="str">
        <f ca="1">IF(ISBLANK(OFFSET('5. Pp (3 años)'!$D$46,INT((ROW()-13)/2),0)),"",OFFSET('5. Pp (3 años)'!$D$46,INT((ROW()-13)/2),0))</f>
        <v/>
      </c>
      <c r="E155" s="1018" t="str">
        <f ca="1">IF(ISBLANK(OFFSET('5. Pp (3 años)'!$E$46,INT((ROW()-13)/2),0)),"",OFFSET('5. Pp (3 años)'!$E$46,INT((ROW()-13)/2),0))</f>
        <v/>
      </c>
      <c r="F155" s="1021" t="str">
        <f ca="1">IF(ISBLANK(OFFSET('5. Pp (3 años)'!$K$46,INT((ROW()-13)/2),0)),"",OFFSET('5. Pp (3 años)'!$K$46,INT((ROW()-13)/2),0))</f>
        <v/>
      </c>
      <c r="G155" s="1023" t="str">
        <f ca="1">IF(ISBLANK(OFFSET('5. Pp (3 años)'!$H$46,INT((ROW()-13)/2),0)),"",OFFSET('5. Pp (3 años)'!$H$46,INT((ROW()-13)/2),0))</f>
        <v/>
      </c>
      <c r="H155" s="1002" t="str">
        <f ca="1">IF(ISBLANK(OFFSET('9. METAS'!$K$20,INT((ROW()-13)/2),0)),"",OFFSET('9. METAS'!$K$20,INT((ROW()-13)/2),0))</f>
        <v/>
      </c>
      <c r="I155" s="1004"/>
      <c r="J155" s="244" t="str">
        <f ca="1">IF(MOD(ROW()-13,2)=0,IF(ISBLANK(OFFSET('11. SEGUIMIENTO 2026'!$N$14,INT((ROW()-13)/2),0)),"",OFFSET('11. SEGUIMIENTO 2026'!$N$14,INT((ROW()-13)/2),0)),IF(ISBLANK(OFFSET('9. METAS'!$Q$20,INT((ROW()-14)/2),0)),"",OFFSET('9. METAS'!$Q$20,INT((ROW()-14)/2),0)))</f>
        <v/>
      </c>
      <c r="K155" s="245" t="str">
        <f ca="1">IF(MOD(ROW()-13,2)=0,IF(ISBLANK(OFFSET('11. SEGUIMIENTO 2026'!$O$14,INT((ROW()-13)/2),0)),"",OFFSET('11. SEGUIMIENTO 2026'!$O$14,INT((ROW()-13)/2),0)),IF(ISBLANK(OFFSET('9. METAS'!$R$20,INT((ROW()-14)/2),0)),"",OFFSET('9. METAS'!$R$20,INT((ROW()-14)/2),0)))</f>
        <v/>
      </c>
      <c r="L155" s="245" t="str">
        <f ca="1">IF(MOD(ROW()-13,2)=0,IF(ISBLANK(OFFSET('11. SEGUIMIENTO 2026'!$P$14,INT((ROW()-13)/2),0)),"",OFFSET('11. SEGUIMIENTO 2026'!$P$14,INT((ROW()-13)/2),0)),IF(ISBLANK(OFFSET('9. METAS'!$S$20,INT((ROW()-14)/2),0)),"",OFFSET('9. METAS'!$S$20,INT((ROW()-14)/2),0)))</f>
        <v/>
      </c>
      <c r="M155" s="246">
        <f ca="1">IF(MOD(ROW()-13,2)=0,IF(ISBLANK(OFFSET('11. SEGUIMIENTO 2026'!$Q$14,INT((ROW()-13)/2),0)),"",OFFSET('11. SEGUIMIENTO 2026'!$Q$14,INT((ROW()-13)/2),0)),IF(ISBLANK(OFFSET('9. METAS'!$T$20,INT((ROW()-14)/2),0)),"",OFFSET('9. METAS'!$T$20,INT((ROW()-14)/2),0)))</f>
        <v>87</v>
      </c>
      <c r="N155" s="1006" t="str">
        <f t="shared" ref="N155" ca="1" si="138">IFERROR(J155/J156,"ND")</f>
        <v>ND</v>
      </c>
      <c r="O155" s="1008" t="str">
        <f t="shared" ref="O155" ca="1" si="139">IFERROR(((J155+K155+L155+M155)/H155),"ND")</f>
        <v>ND</v>
      </c>
      <c r="P155" s="1010"/>
    </row>
    <row r="156" spans="3:16">
      <c r="C156" s="1025"/>
      <c r="D156" s="1018"/>
      <c r="E156" s="1018"/>
      <c r="F156" s="1021"/>
      <c r="G156" s="1023"/>
      <c r="H156" s="1002"/>
      <c r="I156" s="1012"/>
      <c r="J156" s="244" t="str">
        <f ca="1">IF(MOD(ROW()-13,2)=0,IF(ISBLANK(OFFSET('11. SEGUIMIENTO 2026'!$N$14,INT((ROW()-13)/2),0)),"",OFFSET('11. SEGUIMIENTO 2026'!$N$14,INT((ROW()-13)/2),0)),IF(ISBLANK(OFFSET('9. METAS'!$Q$20,INT((ROW()-14)/2),0)),"",OFFSET('9. METAS'!$Q$20,INT((ROW()-14)/2),0)))</f>
        <v/>
      </c>
      <c r="K156" s="245" t="str">
        <f ca="1">IF(MOD(ROW()-13,2)=0,IF(ISBLANK(OFFSET('11. SEGUIMIENTO 2026'!$O$14,INT((ROW()-13)/2),0)),"",OFFSET('11. SEGUIMIENTO 2026'!$O$14,INT((ROW()-13)/2),0)),IF(ISBLANK(OFFSET('9. METAS'!$R$20,INT((ROW()-14)/2),0)),"",OFFSET('9. METAS'!$R$20,INT((ROW()-14)/2),0)))</f>
        <v/>
      </c>
      <c r="L156" s="245" t="str">
        <f ca="1">IF(MOD(ROW()-13,2)=0,IF(ISBLANK(OFFSET('11. SEGUIMIENTO 2026'!$P$14,INT((ROW()-13)/2),0)),"",OFFSET('11. SEGUIMIENTO 2026'!$P$14,INT((ROW()-13)/2),0)),IF(ISBLANK(OFFSET('9. METAS'!$S$20,INT((ROW()-14)/2),0)),"",OFFSET('9. METAS'!$S$20,INT((ROW()-14)/2),0)))</f>
        <v/>
      </c>
      <c r="M156" s="246" t="str">
        <f ca="1">IF(MOD(ROW()-13,2)=0,IF(ISBLANK(OFFSET('11. SEGUIMIENTO 2026'!$Q$14,INT((ROW()-13)/2),0)),"",OFFSET('11. SEGUIMIENTO 2026'!$Q$14,INT((ROW()-13)/2),0)),IF(ISBLANK(OFFSET('9. METAS'!$T$20,INT((ROW()-14)/2),0)),"",OFFSET('9. METAS'!$T$20,INT((ROW()-14)/2),0)))</f>
        <v/>
      </c>
      <c r="N156" s="1013"/>
      <c r="O156" s="1014"/>
      <c r="P156" s="1015"/>
    </row>
    <row r="157" spans="3:16">
      <c r="C157" s="1016" t="str">
        <f ca="1">IF(ISBLANK(OFFSET('5. Pp (3 años)'!$C$46,INT((ROW()-13)/2),0)),"",OFFSET('5. Pp (3 años)'!$C$46,INT((ROW()-13)/2),0))</f>
        <v>Actividad</v>
      </c>
      <c r="D157" s="1018" t="str">
        <f ca="1">IF(ISBLANK(OFFSET('5. Pp (3 años)'!$D$46,INT((ROW()-13)/2),0)),"",OFFSET('5. Pp (3 años)'!$D$46,INT((ROW()-13)/2),0))</f>
        <v/>
      </c>
      <c r="E157" s="1018" t="str">
        <f ca="1">IF(ISBLANK(OFFSET('5. Pp (3 años)'!$E$46,INT((ROW()-13)/2),0)),"",OFFSET('5. Pp (3 años)'!$E$46,INT((ROW()-13)/2),0))</f>
        <v/>
      </c>
      <c r="F157" s="1021" t="str">
        <f ca="1">IF(ISBLANK(OFFSET('5. Pp (3 años)'!$K$46,INT((ROW()-13)/2),0)),"",OFFSET('5. Pp (3 años)'!$K$46,INT((ROW()-13)/2),0))</f>
        <v/>
      </c>
      <c r="G157" s="1023" t="str">
        <f ca="1">IF(ISBLANK(OFFSET('5. Pp (3 años)'!$H$46,INT((ROW()-13)/2),0)),"",OFFSET('5. Pp (3 años)'!$H$46,INT((ROW()-13)/2),0))</f>
        <v/>
      </c>
      <c r="H157" s="1002" t="str">
        <f ca="1">IF(ISBLANK(OFFSET('9. METAS'!$K$20,INT((ROW()-13)/2),0)),"",OFFSET('9. METAS'!$K$20,INT((ROW()-13)/2),0))</f>
        <v/>
      </c>
      <c r="I157" s="1004"/>
      <c r="J157" s="244" t="str">
        <f ca="1">IF(MOD(ROW()-13,2)=0,IF(ISBLANK(OFFSET('11. SEGUIMIENTO 2026'!$N$14,INT((ROW()-13)/2),0)),"",OFFSET('11. SEGUIMIENTO 2026'!$N$14,INT((ROW()-13)/2),0)),IF(ISBLANK(OFFSET('9. METAS'!$Q$20,INT((ROW()-14)/2),0)),"",OFFSET('9. METAS'!$Q$20,INT((ROW()-14)/2),0)))</f>
        <v/>
      </c>
      <c r="K157" s="245" t="str">
        <f ca="1">IF(MOD(ROW()-13,2)=0,IF(ISBLANK(OFFSET('11. SEGUIMIENTO 2026'!$O$14,INT((ROW()-13)/2),0)),"",OFFSET('11. SEGUIMIENTO 2026'!$O$14,INT((ROW()-13)/2),0)),IF(ISBLANK(OFFSET('9. METAS'!$R$20,INT((ROW()-14)/2),0)),"",OFFSET('9. METAS'!$R$20,INT((ROW()-14)/2),0)))</f>
        <v/>
      </c>
      <c r="L157" s="245">
        <f ca="1">IF(MOD(ROW()-13,2)=0,IF(ISBLANK(OFFSET('11. SEGUIMIENTO 2026'!$P$14,INT((ROW()-13)/2),0)),"",OFFSET('11. SEGUIMIENTO 2026'!$P$14,INT((ROW()-13)/2),0)),IF(ISBLANK(OFFSET('9. METAS'!$S$20,INT((ROW()-14)/2),0)),"",OFFSET('9. METAS'!$S$20,INT((ROW()-14)/2),0)))</f>
        <v>78</v>
      </c>
      <c r="M157" s="246" t="str">
        <f ca="1">IF(MOD(ROW()-13,2)=0,IF(ISBLANK(OFFSET('11. SEGUIMIENTO 2026'!$Q$14,INT((ROW()-13)/2),0)),"",OFFSET('11. SEGUIMIENTO 2026'!$Q$14,INT((ROW()-13)/2),0)),IF(ISBLANK(OFFSET('9. METAS'!$T$20,INT((ROW()-14)/2),0)),"",OFFSET('9. METAS'!$T$20,INT((ROW()-14)/2),0)))</f>
        <v/>
      </c>
      <c r="N157" s="1006" t="str">
        <f t="shared" ref="N157" ca="1" si="140">IFERROR(J157/J158,"ND")</f>
        <v>ND</v>
      </c>
      <c r="O157" s="1008" t="str">
        <f t="shared" ref="O157" ca="1" si="141">IFERROR(((J157+K157+L157+M157)/H157),"ND")</f>
        <v>ND</v>
      </c>
      <c r="P157" s="1010"/>
    </row>
    <row r="158" spans="3:16">
      <c r="C158" s="1025"/>
      <c r="D158" s="1018"/>
      <c r="E158" s="1018"/>
      <c r="F158" s="1021"/>
      <c r="G158" s="1023"/>
      <c r="H158" s="1002"/>
      <c r="I158" s="1012"/>
      <c r="J158" s="244" t="str">
        <f ca="1">IF(MOD(ROW()-13,2)=0,IF(ISBLANK(OFFSET('11. SEGUIMIENTO 2026'!$N$14,INT((ROW()-13)/2),0)),"",OFFSET('11. SEGUIMIENTO 2026'!$N$14,INT((ROW()-13)/2),0)),IF(ISBLANK(OFFSET('9. METAS'!$Q$20,INT((ROW()-14)/2),0)),"",OFFSET('9. METAS'!$Q$20,INT((ROW()-14)/2),0)))</f>
        <v/>
      </c>
      <c r="K158" s="245" t="str">
        <f ca="1">IF(MOD(ROW()-13,2)=0,IF(ISBLANK(OFFSET('11. SEGUIMIENTO 2026'!$O$14,INT((ROW()-13)/2),0)),"",OFFSET('11. SEGUIMIENTO 2026'!$O$14,INT((ROW()-13)/2),0)),IF(ISBLANK(OFFSET('9. METAS'!$R$20,INT((ROW()-14)/2),0)),"",OFFSET('9. METAS'!$R$20,INT((ROW()-14)/2),0)))</f>
        <v/>
      </c>
      <c r="L158" s="245" t="str">
        <f ca="1">IF(MOD(ROW()-13,2)=0,IF(ISBLANK(OFFSET('11. SEGUIMIENTO 2026'!$P$14,INT((ROW()-13)/2),0)),"",OFFSET('11. SEGUIMIENTO 2026'!$P$14,INT((ROW()-13)/2),0)),IF(ISBLANK(OFFSET('9. METAS'!$S$20,INT((ROW()-14)/2),0)),"",OFFSET('9. METAS'!$S$20,INT((ROW()-14)/2),0)))</f>
        <v/>
      </c>
      <c r="M158" s="246" t="str">
        <f ca="1">IF(MOD(ROW()-13,2)=0,IF(ISBLANK(OFFSET('11. SEGUIMIENTO 2026'!$Q$14,INT((ROW()-13)/2),0)),"",OFFSET('11. SEGUIMIENTO 2026'!$Q$14,INT((ROW()-13)/2),0)),IF(ISBLANK(OFFSET('9. METAS'!$T$20,INT((ROW()-14)/2),0)),"",OFFSET('9. METAS'!$T$20,INT((ROW()-14)/2),0)))</f>
        <v/>
      </c>
      <c r="N158" s="1013"/>
      <c r="O158" s="1014"/>
      <c r="P158" s="1015"/>
    </row>
    <row r="159" spans="3:16">
      <c r="C159" s="1016" t="str">
        <f ca="1">IF(ISBLANK(OFFSET('5. Pp (3 años)'!$C$46,INT((ROW()-13)/2),0)),"",OFFSET('5. Pp (3 años)'!$C$46,INT((ROW()-13)/2),0))</f>
        <v>Actividad</v>
      </c>
      <c r="D159" s="1018" t="str">
        <f ca="1">IF(ISBLANK(OFFSET('5. Pp (3 años)'!$D$46,INT((ROW()-13)/2),0)),"",OFFSET('5. Pp (3 años)'!$D$46,INT((ROW()-13)/2),0))</f>
        <v/>
      </c>
      <c r="E159" s="1018" t="str">
        <f ca="1">IF(ISBLANK(OFFSET('5. Pp (3 años)'!$E$46,INT((ROW()-13)/2),0)),"",OFFSET('5. Pp (3 años)'!$E$46,INT((ROW()-13)/2),0))</f>
        <v/>
      </c>
      <c r="F159" s="1021" t="str">
        <f ca="1">IF(ISBLANK(OFFSET('5. Pp (3 años)'!$K$46,INT((ROW()-13)/2),0)),"",OFFSET('5. Pp (3 años)'!$K$46,INT((ROW()-13)/2),0))</f>
        <v/>
      </c>
      <c r="G159" s="1023" t="str">
        <f ca="1">IF(ISBLANK(OFFSET('5. Pp (3 años)'!$H$46,INT((ROW()-13)/2),0)),"",OFFSET('5. Pp (3 años)'!$H$46,INT((ROW()-13)/2),0))</f>
        <v/>
      </c>
      <c r="H159" s="1002" t="str">
        <f ca="1">IF(ISBLANK(OFFSET('9. METAS'!$K$20,INT((ROW()-13)/2),0)),"",OFFSET('9. METAS'!$K$20,INT((ROW()-13)/2),0))</f>
        <v/>
      </c>
      <c r="I159" s="1004"/>
      <c r="J159" s="244" t="str">
        <f ca="1">IF(MOD(ROW()-13,2)=0,IF(ISBLANK(OFFSET('11. SEGUIMIENTO 2026'!$N$14,INT((ROW()-13)/2),0)),"",OFFSET('11. SEGUIMIENTO 2026'!$N$14,INT((ROW()-13)/2),0)),IF(ISBLANK(OFFSET('9. METAS'!$Q$20,INT((ROW()-14)/2),0)),"",OFFSET('9. METAS'!$Q$20,INT((ROW()-14)/2),0)))</f>
        <v/>
      </c>
      <c r="K159" s="245">
        <f ca="1">IF(MOD(ROW()-13,2)=0,IF(ISBLANK(OFFSET('11. SEGUIMIENTO 2026'!$O$14,INT((ROW()-13)/2),0)),"",OFFSET('11. SEGUIMIENTO 2026'!$O$14,INT((ROW()-13)/2),0)),IF(ISBLANK(OFFSET('9. METAS'!$R$20,INT((ROW()-14)/2),0)),"",OFFSET('9. METAS'!$R$20,INT((ROW()-14)/2),0)))</f>
        <v>58</v>
      </c>
      <c r="L159" s="245" t="str">
        <f ca="1">IF(MOD(ROW()-13,2)=0,IF(ISBLANK(OFFSET('11. SEGUIMIENTO 2026'!$P$14,INT((ROW()-13)/2),0)),"",OFFSET('11. SEGUIMIENTO 2026'!$P$14,INT((ROW()-13)/2),0)),IF(ISBLANK(OFFSET('9. METAS'!$S$20,INT((ROW()-14)/2),0)),"",OFFSET('9. METAS'!$S$20,INT((ROW()-14)/2),0)))</f>
        <v/>
      </c>
      <c r="M159" s="246" t="str">
        <f ca="1">IF(MOD(ROW()-13,2)=0,IF(ISBLANK(OFFSET('11. SEGUIMIENTO 2026'!$Q$14,INT((ROW()-13)/2),0)),"",OFFSET('11. SEGUIMIENTO 2026'!$Q$14,INT((ROW()-13)/2),0)),IF(ISBLANK(OFFSET('9. METAS'!$T$20,INT((ROW()-14)/2),0)),"",OFFSET('9. METAS'!$T$20,INT((ROW()-14)/2),0)))</f>
        <v/>
      </c>
      <c r="N159" s="1006" t="str">
        <f t="shared" ref="N159" ca="1" si="142">IFERROR(J159/J160,"ND")</f>
        <v>ND</v>
      </c>
      <c r="O159" s="1008" t="str">
        <f t="shared" ref="O159" ca="1" si="143">IFERROR(((J159+K159+L159+M159)/H159),"ND")</f>
        <v>ND</v>
      </c>
      <c r="P159" s="1010"/>
    </row>
    <row r="160" spans="3:16">
      <c r="C160" s="1025"/>
      <c r="D160" s="1018"/>
      <c r="E160" s="1018"/>
      <c r="F160" s="1021"/>
      <c r="G160" s="1023"/>
      <c r="H160" s="1002"/>
      <c r="I160" s="1012"/>
      <c r="J160" s="244" t="str">
        <f ca="1">IF(MOD(ROW()-13,2)=0,IF(ISBLANK(OFFSET('11. SEGUIMIENTO 2026'!$N$14,INT((ROW()-13)/2),0)),"",OFFSET('11. SEGUIMIENTO 2026'!$N$14,INT((ROW()-13)/2),0)),IF(ISBLANK(OFFSET('9. METAS'!$Q$20,INT((ROW()-14)/2),0)),"",OFFSET('9. METAS'!$Q$20,INT((ROW()-14)/2),0)))</f>
        <v/>
      </c>
      <c r="K160" s="245" t="str">
        <f ca="1">IF(MOD(ROW()-13,2)=0,IF(ISBLANK(OFFSET('11. SEGUIMIENTO 2026'!$O$14,INT((ROW()-13)/2),0)),"",OFFSET('11. SEGUIMIENTO 2026'!$O$14,INT((ROW()-13)/2),0)),IF(ISBLANK(OFFSET('9. METAS'!$R$20,INT((ROW()-14)/2),0)),"",OFFSET('9. METAS'!$R$20,INT((ROW()-14)/2),0)))</f>
        <v/>
      </c>
      <c r="L160" s="245" t="str">
        <f ca="1">IF(MOD(ROW()-13,2)=0,IF(ISBLANK(OFFSET('11. SEGUIMIENTO 2026'!$P$14,INT((ROW()-13)/2),0)),"",OFFSET('11. SEGUIMIENTO 2026'!$P$14,INT((ROW()-13)/2),0)),IF(ISBLANK(OFFSET('9. METAS'!$S$20,INT((ROW()-14)/2),0)),"",OFFSET('9. METAS'!$S$20,INT((ROW()-14)/2),0)))</f>
        <v/>
      </c>
      <c r="M160" s="246" t="str">
        <f ca="1">IF(MOD(ROW()-13,2)=0,IF(ISBLANK(OFFSET('11. SEGUIMIENTO 2026'!$Q$14,INT((ROW()-13)/2),0)),"",OFFSET('11. SEGUIMIENTO 2026'!$Q$14,INT((ROW()-13)/2),0)),IF(ISBLANK(OFFSET('9. METAS'!$T$20,INT((ROW()-14)/2),0)),"",OFFSET('9. METAS'!$T$20,INT((ROW()-14)/2),0)))</f>
        <v/>
      </c>
      <c r="N160" s="1013"/>
      <c r="O160" s="1014"/>
      <c r="P160" s="1015"/>
    </row>
    <row r="161" spans="3:16">
      <c r="C161" s="1016" t="str">
        <f ca="1">IF(ISBLANK(OFFSET('5. Pp (3 años)'!$C$46,INT((ROW()-13)/2),0)),"",OFFSET('5. Pp (3 años)'!$C$46,INT((ROW()-13)/2),0))</f>
        <v>Componente</v>
      </c>
      <c r="D161" s="1018" t="str">
        <f ca="1">IF(ISBLANK(OFFSET('5. Pp (3 años)'!$D$46,INT((ROW()-13)/2),0)),"",OFFSET('5. Pp (3 años)'!$D$46,INT((ROW()-13)/2),0))</f>
        <v>4.1.1.1.13 Estrategias de sensibilización y fomento a la cultura de la diversidad sexual implementadas.</v>
      </c>
      <c r="E161" s="1018" t="str">
        <f ca="1">IF(ISBLANK(OFFSET('5. Pp (3 años)'!$E$46,INT((ROW()-13)/2),0)),"",OFFSET('5. Pp (3 años)'!$E$46,INT((ROW()-13)/2),0))</f>
        <v>PESFR: Porcentaje de estrategias de sensibilización y fomento realizadas.</v>
      </c>
      <c r="F161" s="1021" t="str">
        <f ca="1">IF(ISBLANK(OFFSET('5. Pp (3 años)'!$K$46,INT((ROW()-13)/2),0)),"",OFFSET('5. Pp (3 años)'!$K$46,INT((ROW()-13)/2),0))</f>
        <v>Ascendente</v>
      </c>
      <c r="G161" s="1023" t="str">
        <f ca="1">IF(ISBLANK(OFFSET('5. Pp (3 años)'!$H$46,INT((ROW()-13)/2),0)),"",OFFSET('5. Pp (3 años)'!$H$46,INT((ROW()-13)/2),0))</f>
        <v>Trimestral</v>
      </c>
      <c r="H161" s="1002">
        <f ca="1">IF(ISBLANK(OFFSET('9. METAS'!$K$20,INT((ROW()-13)/2),0)),"",OFFSET('9. METAS'!$K$20,INT((ROW()-13)/2),0))</f>
        <v>100</v>
      </c>
      <c r="I161" s="1004"/>
      <c r="J161" s="244">
        <f ca="1">IF(MOD(ROW()-13,2)=0,IF(ISBLANK(OFFSET('11. SEGUIMIENTO 2026'!$N$14,INT((ROW()-13)/2),0)),"",OFFSET('11. SEGUIMIENTO 2026'!$N$14,INT((ROW()-13)/2),0)),IF(ISBLANK(OFFSET('9. METAS'!$Q$20,INT((ROW()-14)/2),0)),"",OFFSET('9. METAS'!$Q$20,INT((ROW()-14)/2),0)))</f>
        <v>5</v>
      </c>
      <c r="K161" s="245" t="str">
        <f ca="1">IF(MOD(ROW()-13,2)=0,IF(ISBLANK(OFFSET('11. SEGUIMIENTO 2026'!$O$14,INT((ROW()-13)/2),0)),"",OFFSET('11. SEGUIMIENTO 2026'!$O$14,INT((ROW()-13)/2),0)),IF(ISBLANK(OFFSET('9. METAS'!$R$20,INT((ROW()-14)/2),0)),"",OFFSET('9. METAS'!$R$20,INT((ROW()-14)/2),0)))</f>
        <v/>
      </c>
      <c r="L161" s="245" t="str">
        <f ca="1">IF(MOD(ROW()-13,2)=0,IF(ISBLANK(OFFSET('11. SEGUIMIENTO 2026'!$P$14,INT((ROW()-13)/2),0)),"",OFFSET('11. SEGUIMIENTO 2026'!$P$14,INT((ROW()-13)/2),0)),IF(ISBLANK(OFFSET('9. METAS'!$S$20,INT((ROW()-14)/2),0)),"",OFFSET('9. METAS'!$S$20,INT((ROW()-14)/2),0)))</f>
        <v/>
      </c>
      <c r="M161" s="246" t="str">
        <f ca="1">IF(MOD(ROW()-13,2)=0,IF(ISBLANK(OFFSET('11. SEGUIMIENTO 2026'!$Q$14,INT((ROW()-13)/2),0)),"",OFFSET('11. SEGUIMIENTO 2026'!$Q$14,INT((ROW()-13)/2),0)),IF(ISBLANK(OFFSET('9. METAS'!$T$20,INT((ROW()-14)/2),0)),"",OFFSET('9. METAS'!$T$20,INT((ROW()-14)/2),0)))</f>
        <v/>
      </c>
      <c r="N161" s="1006">
        <f t="shared" ref="N161" ca="1" si="144">IFERROR(J161/J162,"ND")</f>
        <v>0.2</v>
      </c>
      <c r="O161" s="1008" t="str">
        <f t="shared" ref="O161" ca="1" si="145">IFERROR(((J161+K161+L161+M161)/H161),"ND")</f>
        <v>ND</v>
      </c>
      <c r="P161" s="1010"/>
    </row>
    <row r="162" spans="3:16">
      <c r="C162" s="1025"/>
      <c r="D162" s="1018"/>
      <c r="E162" s="1018"/>
      <c r="F162" s="1021"/>
      <c r="G162" s="1023"/>
      <c r="H162" s="1002"/>
      <c r="I162" s="1012"/>
      <c r="J162" s="244">
        <f ca="1">IF(MOD(ROW()-13,2)=0,IF(ISBLANK(OFFSET('11. SEGUIMIENTO 2026'!$N$14,INT((ROW()-13)/2),0)),"",OFFSET('11. SEGUIMIENTO 2026'!$N$14,INT((ROW()-13)/2),0)),IF(ISBLANK(OFFSET('9. METAS'!$Q$20,INT((ROW()-14)/2),0)),"",OFFSET('9. METAS'!$Q$20,INT((ROW()-14)/2),0)))</f>
        <v>25</v>
      </c>
      <c r="K162" s="245">
        <f ca="1">IF(MOD(ROW()-13,2)=0,IF(ISBLANK(OFFSET('11. SEGUIMIENTO 2026'!$O$14,INT((ROW()-13)/2),0)),"",OFFSET('11. SEGUIMIENTO 2026'!$O$14,INT((ROW()-13)/2),0)),IF(ISBLANK(OFFSET('9. METAS'!$R$20,INT((ROW()-14)/2),0)),"",OFFSET('9. METAS'!$R$20,INT((ROW()-14)/2),0)))</f>
        <v>25</v>
      </c>
      <c r="L162" s="245">
        <f ca="1">IF(MOD(ROW()-13,2)=0,IF(ISBLANK(OFFSET('11. SEGUIMIENTO 2026'!$P$14,INT((ROW()-13)/2),0)),"",OFFSET('11. SEGUIMIENTO 2026'!$P$14,INT((ROW()-13)/2),0)),IF(ISBLANK(OFFSET('9. METAS'!$S$20,INT((ROW()-14)/2),0)),"",OFFSET('9. METAS'!$S$20,INT((ROW()-14)/2),0)))</f>
        <v>25</v>
      </c>
      <c r="M162" s="246">
        <f ca="1">IF(MOD(ROW()-13,2)=0,IF(ISBLANK(OFFSET('11. SEGUIMIENTO 2026'!$Q$14,INT((ROW()-13)/2),0)),"",OFFSET('11. SEGUIMIENTO 2026'!$Q$14,INT((ROW()-13)/2),0)),IF(ISBLANK(OFFSET('9. METAS'!$T$20,INT((ROW()-14)/2),0)),"",OFFSET('9. METAS'!$T$20,INT((ROW()-14)/2),0)))</f>
        <v>25</v>
      </c>
      <c r="N162" s="1013"/>
      <c r="O162" s="1014"/>
      <c r="P162" s="1015"/>
    </row>
    <row r="163" spans="3:16">
      <c r="C163" s="1016" t="str">
        <f ca="1">IF(ISBLANK(OFFSET('5. Pp (3 años)'!$C$46,INT((ROW()-13)/2),0)),"",OFFSET('5. Pp (3 años)'!$C$46,INT((ROW()-13)/2),0))</f>
        <v>Actividad</v>
      </c>
      <c r="D163" s="1018" t="str">
        <f ca="1">IF(ISBLANK(OFFSET('5. Pp (3 años)'!$D$46,INT((ROW()-13)/2),0)),"",OFFSET('5. Pp (3 años)'!$D$46,INT((ROW()-13)/2),0))</f>
        <v>4.1.1.1.13.1 Coordinación de mecanismos de vinculación interinstitucional y sectorial para la diversidad sexual.</v>
      </c>
      <c r="E163" s="1018" t="str">
        <f ca="1">IF(ISBLANK(OFFSET('5. Pp (3 años)'!$E$46,INT((ROW()-13)/2),0)),"",OFFSET('5. Pp (3 años)'!$E$46,INT((ROW()-13)/2),0))</f>
        <v>PRC: Porcentaje de reuniones de coordinación para la diversidad sexual realizadas.</v>
      </c>
      <c r="F163" s="1021" t="str">
        <f ca="1">IF(ISBLANK(OFFSET('5. Pp (3 años)'!$K$46,INT((ROW()-13)/2),0)),"",OFFSET('5. Pp (3 años)'!$K$46,INT((ROW()-13)/2),0))</f>
        <v>Ascendente</v>
      </c>
      <c r="G163" s="1023" t="str">
        <f ca="1">IF(ISBLANK(OFFSET('5. Pp (3 años)'!$H$46,INT((ROW()-13)/2),0)),"",OFFSET('5. Pp (3 años)'!$H$46,INT((ROW()-13)/2),0))</f>
        <v>Trimestral</v>
      </c>
      <c r="H163" s="1002">
        <f ca="1">IF(ISBLANK(OFFSET('9. METAS'!$K$20,INT((ROW()-13)/2),0)),"",OFFSET('9. METAS'!$K$20,INT((ROW()-13)/2),0))</f>
        <v>70</v>
      </c>
      <c r="I163" s="1004"/>
      <c r="J163" s="244">
        <f ca="1">IF(MOD(ROW()-13,2)=0,IF(ISBLANK(OFFSET('11. SEGUIMIENTO 2026'!$N$14,INT((ROW()-13)/2),0)),"",OFFSET('11. SEGUIMIENTO 2026'!$N$14,INT((ROW()-13)/2),0)),IF(ISBLANK(OFFSET('9. METAS'!$Q$20,INT((ROW()-14)/2),0)),"",OFFSET('9. METAS'!$Q$20,INT((ROW()-14)/2),0)))</f>
        <v>4</v>
      </c>
      <c r="K163" s="245" t="str">
        <f ca="1">IF(MOD(ROW()-13,2)=0,IF(ISBLANK(OFFSET('11. SEGUIMIENTO 2026'!$O$14,INT((ROW()-13)/2),0)),"",OFFSET('11. SEGUIMIENTO 2026'!$O$14,INT((ROW()-13)/2),0)),IF(ISBLANK(OFFSET('9. METAS'!$R$20,INT((ROW()-14)/2),0)),"",OFFSET('9. METAS'!$R$20,INT((ROW()-14)/2),0)))</f>
        <v/>
      </c>
      <c r="L163" s="245" t="str">
        <f ca="1">IF(MOD(ROW()-13,2)=0,IF(ISBLANK(OFFSET('11. SEGUIMIENTO 2026'!$P$14,INT((ROW()-13)/2),0)),"",OFFSET('11. SEGUIMIENTO 2026'!$P$14,INT((ROW()-13)/2),0)),IF(ISBLANK(OFFSET('9. METAS'!$S$20,INT((ROW()-14)/2),0)),"",OFFSET('9. METAS'!$S$20,INT((ROW()-14)/2),0)))</f>
        <v/>
      </c>
      <c r="M163" s="246" t="str">
        <f ca="1">IF(MOD(ROW()-13,2)=0,IF(ISBLANK(OFFSET('11. SEGUIMIENTO 2026'!$Q$14,INT((ROW()-13)/2),0)),"",OFFSET('11. SEGUIMIENTO 2026'!$Q$14,INT((ROW()-13)/2),0)),IF(ISBLANK(OFFSET('9. METAS'!$T$20,INT((ROW()-14)/2),0)),"",OFFSET('9. METAS'!$T$20,INT((ROW()-14)/2),0)))</f>
        <v/>
      </c>
      <c r="N163" s="1006">
        <f t="shared" ref="N163" ca="1" si="146">IFERROR(J163/J164,"ND")</f>
        <v>0.16</v>
      </c>
      <c r="O163" s="1008" t="str">
        <f t="shared" ref="O163" ca="1" si="147">IFERROR(((J163+K163+L163+M163)/H163),"ND")</f>
        <v>ND</v>
      </c>
      <c r="P163" s="1010"/>
    </row>
    <row r="164" spans="3:16">
      <c r="C164" s="1025"/>
      <c r="D164" s="1018"/>
      <c r="E164" s="1018"/>
      <c r="F164" s="1021"/>
      <c r="G164" s="1023"/>
      <c r="H164" s="1002"/>
      <c r="I164" s="1012"/>
      <c r="J164" s="244">
        <f ca="1">IF(MOD(ROW()-13,2)=0,IF(ISBLANK(OFFSET('11. SEGUIMIENTO 2026'!$N$14,INT((ROW()-13)/2),0)),"",OFFSET('11. SEGUIMIENTO 2026'!$N$14,INT((ROW()-13)/2),0)),IF(ISBLANK(OFFSET('9. METAS'!$Q$20,INT((ROW()-14)/2),0)),"",OFFSET('9. METAS'!$Q$20,INT((ROW()-14)/2),0)))</f>
        <v>25</v>
      </c>
      <c r="K164" s="245">
        <f ca="1">IF(MOD(ROW()-13,2)=0,IF(ISBLANK(OFFSET('11. SEGUIMIENTO 2026'!$O$14,INT((ROW()-13)/2),0)),"",OFFSET('11. SEGUIMIENTO 2026'!$O$14,INT((ROW()-13)/2),0)),IF(ISBLANK(OFFSET('9. METAS'!$R$20,INT((ROW()-14)/2),0)),"",OFFSET('9. METAS'!$R$20,INT((ROW()-14)/2),0)))</f>
        <v>18</v>
      </c>
      <c r="L164" s="245">
        <f ca="1">IF(MOD(ROW()-13,2)=0,IF(ISBLANK(OFFSET('11. SEGUIMIENTO 2026'!$P$14,INT((ROW()-13)/2),0)),"",OFFSET('11. SEGUIMIENTO 2026'!$P$14,INT((ROW()-13)/2),0)),IF(ISBLANK(OFFSET('9. METAS'!$S$20,INT((ROW()-14)/2),0)),"",OFFSET('9. METAS'!$S$20,INT((ROW()-14)/2),0)))</f>
        <v>15</v>
      </c>
      <c r="M164" s="246">
        <f ca="1">IF(MOD(ROW()-13,2)=0,IF(ISBLANK(OFFSET('11. SEGUIMIENTO 2026'!$Q$14,INT((ROW()-13)/2),0)),"",OFFSET('11. SEGUIMIENTO 2026'!$Q$14,INT((ROW()-13)/2),0)),IF(ISBLANK(OFFSET('9. METAS'!$T$20,INT((ROW()-14)/2),0)),"",OFFSET('9. METAS'!$T$20,INT((ROW()-14)/2),0)))</f>
        <v>12</v>
      </c>
      <c r="N164" s="1013"/>
      <c r="O164" s="1014"/>
      <c r="P164" s="1015"/>
    </row>
    <row r="165" spans="3:16">
      <c r="C165" s="1016" t="str">
        <f ca="1">IF(ISBLANK(OFFSET('5. Pp (3 años)'!$C$46,INT((ROW()-13)/2),0)),"",OFFSET('5. Pp (3 años)'!$C$46,INT((ROW()-13)/2),0))</f>
        <v>Actividad</v>
      </c>
      <c r="D165" s="1018" t="str">
        <f ca="1">IF(ISBLANK(OFFSET('5. Pp (3 años)'!$D$46,INT((ROW()-13)/2),0)),"",OFFSET('5. Pp (3 años)'!$D$46,INT((ROW()-13)/2),0))</f>
        <v>4.1.1.1.13.2 Ejecución de programas de difusión, información y sensibilización para el fomento de la diversidad sexual y la inclusión.</v>
      </c>
      <c r="E165" s="1018" t="str">
        <f ca="1">IF(ISBLANK(OFFSET('5. Pp (3 años)'!$E$46,INT((ROW()-13)/2),0)),"",OFFSET('5. Pp (3 años)'!$E$46,INT((ROW()-13)/2),0))</f>
        <v>PASI: Porcentaje de actividades de sensibilización y fomento a la inclusión realizadas.</v>
      </c>
      <c r="F165" s="1021" t="str">
        <f ca="1">IF(ISBLANK(OFFSET('5. Pp (3 años)'!$K$46,INT((ROW()-13)/2),0)),"",OFFSET('5. Pp (3 años)'!$K$46,INT((ROW()-13)/2),0))</f>
        <v>Ascendente</v>
      </c>
      <c r="G165" s="1023" t="str">
        <f ca="1">IF(ISBLANK(OFFSET('5. Pp (3 años)'!$H$46,INT((ROW()-13)/2),0)),"",OFFSET('5. Pp (3 años)'!$H$46,INT((ROW()-13)/2),0))</f>
        <v>Trimestral</v>
      </c>
      <c r="H165" s="1002">
        <f ca="1">IF(ISBLANK(OFFSET('9. METAS'!$K$20,INT((ROW()-13)/2),0)),"",OFFSET('9. METAS'!$K$20,INT((ROW()-13)/2),0))</f>
        <v>31</v>
      </c>
      <c r="I165" s="1004"/>
      <c r="J165" s="244">
        <f ca="1">IF(MOD(ROW()-13,2)=0,IF(ISBLANK(OFFSET('11. SEGUIMIENTO 2026'!$N$14,INT((ROW()-13)/2),0)),"",OFFSET('11. SEGUIMIENTO 2026'!$N$14,INT((ROW()-13)/2),0)),IF(ISBLANK(OFFSET('9. METAS'!$Q$20,INT((ROW()-14)/2),0)),"",OFFSET('9. METAS'!$Q$20,INT((ROW()-14)/2),0)))</f>
        <v>2</v>
      </c>
      <c r="K165" s="245" t="str">
        <f ca="1">IF(MOD(ROW()-13,2)=0,IF(ISBLANK(OFFSET('11. SEGUIMIENTO 2026'!$O$14,INT((ROW()-13)/2),0)),"",OFFSET('11. SEGUIMIENTO 2026'!$O$14,INT((ROW()-13)/2),0)),IF(ISBLANK(OFFSET('9. METAS'!$R$20,INT((ROW()-14)/2),0)),"",OFFSET('9. METAS'!$R$20,INT((ROW()-14)/2),0)))</f>
        <v/>
      </c>
      <c r="L165" s="245" t="str">
        <f ca="1">IF(MOD(ROW()-13,2)=0,IF(ISBLANK(OFFSET('11. SEGUIMIENTO 2026'!$P$14,INT((ROW()-13)/2),0)),"",OFFSET('11. SEGUIMIENTO 2026'!$P$14,INT((ROW()-13)/2),0)),IF(ISBLANK(OFFSET('9. METAS'!$S$20,INT((ROW()-14)/2),0)),"",OFFSET('9. METAS'!$S$20,INT((ROW()-14)/2),0)))</f>
        <v/>
      </c>
      <c r="M165" s="246" t="str">
        <f ca="1">IF(MOD(ROW()-13,2)=0,IF(ISBLANK(OFFSET('11. SEGUIMIENTO 2026'!$Q$14,INT((ROW()-13)/2),0)),"",OFFSET('11. SEGUIMIENTO 2026'!$Q$14,INT((ROW()-13)/2),0)),IF(ISBLANK(OFFSET('9. METAS'!$T$20,INT((ROW()-14)/2),0)),"",OFFSET('9. METAS'!$T$20,INT((ROW()-14)/2),0)))</f>
        <v/>
      </c>
      <c r="N165" s="1006">
        <f t="shared" ref="N165" ca="1" si="148">IFERROR(J165/J166,"ND")</f>
        <v>0.22222222222222221</v>
      </c>
      <c r="O165" s="1008" t="str">
        <f t="shared" ref="O165" ca="1" si="149">IFERROR(((J165+K165+L165+M165)/H165),"ND")</f>
        <v>ND</v>
      </c>
      <c r="P165" s="1010"/>
    </row>
    <row r="166" spans="3:16">
      <c r="C166" s="1025"/>
      <c r="D166" s="1018"/>
      <c r="E166" s="1018"/>
      <c r="F166" s="1021"/>
      <c r="G166" s="1023"/>
      <c r="H166" s="1002"/>
      <c r="I166" s="1012"/>
      <c r="J166" s="244">
        <f ca="1">IF(MOD(ROW()-13,2)=0,IF(ISBLANK(OFFSET('11. SEGUIMIENTO 2026'!$N$14,INT((ROW()-13)/2),0)),"",OFFSET('11. SEGUIMIENTO 2026'!$N$14,INT((ROW()-13)/2),0)),IF(ISBLANK(OFFSET('9. METAS'!$Q$20,INT((ROW()-14)/2),0)),"",OFFSET('9. METAS'!$Q$20,INT((ROW()-14)/2),0)))</f>
        <v>9</v>
      </c>
      <c r="K166" s="245">
        <f ca="1">IF(MOD(ROW()-13,2)=0,IF(ISBLANK(OFFSET('11. SEGUIMIENTO 2026'!$O$14,INT((ROW()-13)/2),0)),"",OFFSET('11. SEGUIMIENTO 2026'!$O$14,INT((ROW()-13)/2),0)),IF(ISBLANK(OFFSET('9. METAS'!$R$20,INT((ROW()-14)/2),0)),"",OFFSET('9. METAS'!$R$20,INT((ROW()-14)/2),0)))</f>
        <v>9</v>
      </c>
      <c r="L166" s="245">
        <f ca="1">IF(MOD(ROW()-13,2)=0,IF(ISBLANK(OFFSET('11. SEGUIMIENTO 2026'!$P$14,INT((ROW()-13)/2),0)),"",OFFSET('11. SEGUIMIENTO 2026'!$P$14,INT((ROW()-13)/2),0)),IF(ISBLANK(OFFSET('9. METAS'!$S$20,INT((ROW()-14)/2),0)),"",OFFSET('9. METAS'!$S$20,INT((ROW()-14)/2),0)))</f>
        <v>8</v>
      </c>
      <c r="M166" s="246">
        <f ca="1">IF(MOD(ROW()-13,2)=0,IF(ISBLANK(OFFSET('11. SEGUIMIENTO 2026'!$Q$14,INT((ROW()-13)/2),0)),"",OFFSET('11. SEGUIMIENTO 2026'!$Q$14,INT((ROW()-13)/2),0)),IF(ISBLANK(OFFSET('9. METAS'!$T$20,INT((ROW()-14)/2),0)),"",OFFSET('9. METAS'!$T$20,INT((ROW()-14)/2),0)))</f>
        <v>5</v>
      </c>
      <c r="N166" s="1013"/>
      <c r="O166" s="1014"/>
      <c r="P166" s="1015"/>
    </row>
    <row r="167" spans="3:16">
      <c r="C167" s="1016" t="str">
        <f ca="1">IF(ISBLANK(OFFSET('5. Pp (3 años)'!$C$46,INT((ROW()-13)/2),0)),"",OFFSET('5. Pp (3 años)'!$C$46,INT((ROW()-13)/2),0))</f>
        <v>Actividad</v>
      </c>
      <c r="D167" s="1018" t="str">
        <f ca="1">IF(ISBLANK(OFFSET('5. Pp (3 años)'!$D$46,INT((ROW()-13)/2),0)),"",OFFSET('5. Pp (3 años)'!$D$46,INT((ROW()-13)/2),0))</f>
        <v/>
      </c>
      <c r="E167" s="1018" t="str">
        <f ca="1">IF(ISBLANK(OFFSET('5. Pp (3 años)'!$E$46,INT((ROW()-13)/2),0)),"",OFFSET('5. Pp (3 años)'!$E$46,INT((ROW()-13)/2),0))</f>
        <v/>
      </c>
      <c r="F167" s="1021" t="str">
        <f ca="1">IF(ISBLANK(OFFSET('5. Pp (3 años)'!$K$46,INT((ROW()-13)/2),0)),"",OFFSET('5. Pp (3 años)'!$K$46,INT((ROW()-13)/2),0))</f>
        <v/>
      </c>
      <c r="G167" s="1023" t="str">
        <f ca="1">IF(ISBLANK(OFFSET('5. Pp (3 años)'!$H$46,INT((ROW()-13)/2),0)),"",OFFSET('5. Pp (3 años)'!$H$46,INT((ROW()-13)/2),0))</f>
        <v/>
      </c>
      <c r="H167" s="1002" t="str">
        <f ca="1">IF(ISBLANK(OFFSET('9. METAS'!$K$20,INT((ROW()-13)/2),0)),"",OFFSET('9. METAS'!$K$20,INT((ROW()-13)/2),0))</f>
        <v/>
      </c>
      <c r="I167" s="1004"/>
      <c r="J167" s="244" t="str">
        <f ca="1">IF(MOD(ROW()-13,2)=0,IF(ISBLANK(OFFSET('11. SEGUIMIENTO 2026'!$N$14,INT((ROW()-13)/2),0)),"",OFFSET('11. SEGUIMIENTO 2026'!$N$14,INT((ROW()-13)/2),0)),IF(ISBLANK(OFFSET('9. METAS'!$Q$20,INT((ROW()-14)/2),0)),"",OFFSET('9. METAS'!$Q$20,INT((ROW()-14)/2),0)))</f>
        <v/>
      </c>
      <c r="K167" s="245" t="str">
        <f ca="1">IF(MOD(ROW()-13,2)=0,IF(ISBLANK(OFFSET('11. SEGUIMIENTO 2026'!$O$14,INT((ROW()-13)/2),0)),"",OFFSET('11. SEGUIMIENTO 2026'!$O$14,INT((ROW()-13)/2),0)),IF(ISBLANK(OFFSET('9. METAS'!$R$20,INT((ROW()-14)/2),0)),"",OFFSET('9. METAS'!$R$20,INT((ROW()-14)/2),0)))</f>
        <v/>
      </c>
      <c r="L167" s="245" t="str">
        <f ca="1">IF(MOD(ROW()-13,2)=0,IF(ISBLANK(OFFSET('11. SEGUIMIENTO 2026'!$P$14,INT((ROW()-13)/2),0)),"",OFFSET('11. SEGUIMIENTO 2026'!$P$14,INT((ROW()-13)/2),0)),IF(ISBLANK(OFFSET('9. METAS'!$S$20,INT((ROW()-14)/2),0)),"",OFFSET('9. METAS'!$S$20,INT((ROW()-14)/2),0)))</f>
        <v/>
      </c>
      <c r="M167" s="246" t="str">
        <f ca="1">IF(MOD(ROW()-13,2)=0,IF(ISBLANK(OFFSET('11. SEGUIMIENTO 2026'!$Q$14,INT((ROW()-13)/2),0)),"",OFFSET('11. SEGUIMIENTO 2026'!$Q$14,INT((ROW()-13)/2),0)),IF(ISBLANK(OFFSET('9. METAS'!$T$20,INT((ROW()-14)/2),0)),"",OFFSET('9. METAS'!$T$20,INT((ROW()-14)/2),0)))</f>
        <v/>
      </c>
      <c r="N167" s="1006" t="str">
        <f t="shared" ref="N167" ca="1" si="150">IFERROR(J167/J168,"ND")</f>
        <v>ND</v>
      </c>
      <c r="O167" s="1008" t="str">
        <f t="shared" ref="O167" ca="1" si="151">IFERROR(((J167+K167+L167+M167)/H167),"ND")</f>
        <v>ND</v>
      </c>
      <c r="P167" s="1010"/>
    </row>
    <row r="168" spans="3:16">
      <c r="C168" s="1025"/>
      <c r="D168" s="1018"/>
      <c r="E168" s="1018"/>
      <c r="F168" s="1021"/>
      <c r="G168" s="1023"/>
      <c r="H168" s="1002"/>
      <c r="I168" s="1012"/>
      <c r="J168" s="244" t="str">
        <f ca="1">IF(MOD(ROW()-13,2)=0,IF(ISBLANK(OFFSET('11. SEGUIMIENTO 2026'!$N$14,INT((ROW()-13)/2),0)),"",OFFSET('11. SEGUIMIENTO 2026'!$N$14,INT((ROW()-13)/2),0)),IF(ISBLANK(OFFSET('9. METAS'!$Q$20,INT((ROW()-14)/2),0)),"",OFFSET('9. METAS'!$Q$20,INT((ROW()-14)/2),0)))</f>
        <v/>
      </c>
      <c r="K168" s="245" t="str">
        <f ca="1">IF(MOD(ROW()-13,2)=0,IF(ISBLANK(OFFSET('11. SEGUIMIENTO 2026'!$O$14,INT((ROW()-13)/2),0)),"",OFFSET('11. SEGUIMIENTO 2026'!$O$14,INT((ROW()-13)/2),0)),IF(ISBLANK(OFFSET('9. METAS'!$R$20,INT((ROW()-14)/2),0)),"",OFFSET('9. METAS'!$R$20,INT((ROW()-14)/2),0)))</f>
        <v/>
      </c>
      <c r="L168" s="245" t="str">
        <f ca="1">IF(MOD(ROW()-13,2)=0,IF(ISBLANK(OFFSET('11. SEGUIMIENTO 2026'!$P$14,INT((ROW()-13)/2),0)),"",OFFSET('11. SEGUIMIENTO 2026'!$P$14,INT((ROW()-13)/2),0)),IF(ISBLANK(OFFSET('9. METAS'!$S$20,INT((ROW()-14)/2),0)),"",OFFSET('9. METAS'!$S$20,INT((ROW()-14)/2),0)))</f>
        <v/>
      </c>
      <c r="M168" s="246" t="str">
        <f ca="1">IF(MOD(ROW()-13,2)=0,IF(ISBLANK(OFFSET('11. SEGUIMIENTO 2026'!$Q$14,INT((ROW()-13)/2),0)),"",OFFSET('11. SEGUIMIENTO 2026'!$Q$14,INT((ROW()-13)/2),0)),IF(ISBLANK(OFFSET('9. METAS'!$T$20,INT((ROW()-14)/2),0)),"",OFFSET('9. METAS'!$T$20,INT((ROW()-14)/2),0)))</f>
        <v/>
      </c>
      <c r="N168" s="1013"/>
      <c r="O168" s="1014"/>
      <c r="P168" s="1015"/>
    </row>
    <row r="169" spans="3:16">
      <c r="C169" s="1016" t="str">
        <f ca="1">IF(ISBLANK(OFFSET('5. Pp (3 años)'!$C$46,INT((ROW()-13)/2),0)),"",OFFSET('5. Pp (3 años)'!$C$46,INT((ROW()-13)/2),0))</f>
        <v>Actividad</v>
      </c>
      <c r="D169" s="1018" t="str">
        <f ca="1">IF(ISBLANK(OFFSET('5. Pp (3 años)'!$D$46,INT((ROW()-13)/2),0)),"",OFFSET('5. Pp (3 años)'!$D$46,INT((ROW()-13)/2),0))</f>
        <v/>
      </c>
      <c r="E169" s="1018" t="str">
        <f ca="1">IF(ISBLANK(OFFSET('5. Pp (3 años)'!$E$46,INT((ROW()-13)/2),0)),"",OFFSET('5. Pp (3 años)'!$E$46,INT((ROW()-13)/2),0))</f>
        <v/>
      </c>
      <c r="F169" s="1021" t="str">
        <f ca="1">IF(ISBLANK(OFFSET('5. Pp (3 años)'!$K$46,INT((ROW()-13)/2),0)),"",OFFSET('5. Pp (3 años)'!$K$46,INT((ROW()-13)/2),0))</f>
        <v/>
      </c>
      <c r="G169" s="1023" t="str">
        <f ca="1">IF(ISBLANK(OFFSET('5. Pp (3 años)'!$H$46,INT((ROW()-13)/2),0)),"",OFFSET('5. Pp (3 años)'!$H$46,INT((ROW()-13)/2),0))</f>
        <v/>
      </c>
      <c r="H169" s="1002" t="str">
        <f ca="1">IF(ISBLANK(OFFSET('9. METAS'!$K$20,INT((ROW()-13)/2),0)),"",OFFSET('9. METAS'!$K$20,INT((ROW()-13)/2),0))</f>
        <v/>
      </c>
      <c r="I169" s="1004"/>
      <c r="J169" s="244" t="str">
        <f ca="1">IF(MOD(ROW()-13,2)=0,IF(ISBLANK(OFFSET('11. SEGUIMIENTO 2026'!$N$14,INT((ROW()-13)/2),0)),"",OFFSET('11. SEGUIMIENTO 2026'!$N$14,INT((ROW()-13)/2),0)),IF(ISBLANK(OFFSET('9. METAS'!$Q$20,INT((ROW()-14)/2),0)),"",OFFSET('9. METAS'!$Q$20,INT((ROW()-14)/2),0)))</f>
        <v/>
      </c>
      <c r="K169" s="245" t="str">
        <f ca="1">IF(MOD(ROW()-13,2)=0,IF(ISBLANK(OFFSET('11. SEGUIMIENTO 2026'!$O$14,INT((ROW()-13)/2),0)),"",OFFSET('11. SEGUIMIENTO 2026'!$O$14,INT((ROW()-13)/2),0)),IF(ISBLANK(OFFSET('9. METAS'!$R$20,INT((ROW()-14)/2),0)),"",OFFSET('9. METAS'!$R$20,INT((ROW()-14)/2),0)))</f>
        <v/>
      </c>
      <c r="L169" s="245" t="str">
        <f ca="1">IF(MOD(ROW()-13,2)=0,IF(ISBLANK(OFFSET('11. SEGUIMIENTO 2026'!$P$14,INT((ROW()-13)/2),0)),"",OFFSET('11. SEGUIMIENTO 2026'!$P$14,INT((ROW()-13)/2),0)),IF(ISBLANK(OFFSET('9. METAS'!$S$20,INT((ROW()-14)/2),0)),"",OFFSET('9. METAS'!$S$20,INT((ROW()-14)/2),0)))</f>
        <v/>
      </c>
      <c r="M169" s="246" t="str">
        <f ca="1">IF(MOD(ROW()-13,2)=0,IF(ISBLANK(OFFSET('11. SEGUIMIENTO 2026'!$Q$14,INT((ROW()-13)/2),0)),"",OFFSET('11. SEGUIMIENTO 2026'!$Q$14,INT((ROW()-13)/2),0)),IF(ISBLANK(OFFSET('9. METAS'!$T$20,INT((ROW()-14)/2),0)),"",OFFSET('9. METAS'!$T$20,INT((ROW()-14)/2),0)))</f>
        <v/>
      </c>
      <c r="N169" s="1006" t="str">
        <f t="shared" ref="N169" ca="1" si="152">IFERROR(J169/J170,"ND")</f>
        <v>ND</v>
      </c>
      <c r="O169" s="1008" t="str">
        <f t="shared" ref="O169" ca="1" si="153">IFERROR(((J169+K169+L169+M169)/H169),"ND")</f>
        <v>ND</v>
      </c>
      <c r="P169" s="1010"/>
    </row>
    <row r="170" spans="3:16">
      <c r="C170" s="1025"/>
      <c r="D170" s="1018"/>
      <c r="E170" s="1018"/>
      <c r="F170" s="1021"/>
      <c r="G170" s="1023"/>
      <c r="H170" s="1002"/>
      <c r="I170" s="1012"/>
      <c r="J170" s="244" t="str">
        <f ca="1">IF(MOD(ROW()-13,2)=0,IF(ISBLANK(OFFSET('11. SEGUIMIENTO 2026'!$N$14,INT((ROW()-13)/2),0)),"",OFFSET('11. SEGUIMIENTO 2026'!$N$14,INT((ROW()-13)/2),0)),IF(ISBLANK(OFFSET('9. METAS'!$Q$20,INT((ROW()-14)/2),0)),"",OFFSET('9. METAS'!$Q$20,INT((ROW()-14)/2),0)))</f>
        <v/>
      </c>
      <c r="K170" s="245" t="str">
        <f ca="1">IF(MOD(ROW()-13,2)=0,IF(ISBLANK(OFFSET('11. SEGUIMIENTO 2026'!$O$14,INT((ROW()-13)/2),0)),"",OFFSET('11. SEGUIMIENTO 2026'!$O$14,INT((ROW()-13)/2),0)),IF(ISBLANK(OFFSET('9. METAS'!$R$20,INT((ROW()-14)/2),0)),"",OFFSET('9. METAS'!$R$20,INT((ROW()-14)/2),0)))</f>
        <v/>
      </c>
      <c r="L170" s="245" t="str">
        <f ca="1">IF(MOD(ROW()-13,2)=0,IF(ISBLANK(OFFSET('11. SEGUIMIENTO 2026'!$P$14,INT((ROW()-13)/2),0)),"",OFFSET('11. SEGUIMIENTO 2026'!$P$14,INT((ROW()-13)/2),0)),IF(ISBLANK(OFFSET('9. METAS'!$S$20,INT((ROW()-14)/2),0)),"",OFFSET('9. METAS'!$S$20,INT((ROW()-14)/2),0)))</f>
        <v/>
      </c>
      <c r="M170" s="246" t="str">
        <f ca="1">IF(MOD(ROW()-13,2)=0,IF(ISBLANK(OFFSET('11. SEGUIMIENTO 2026'!$Q$14,INT((ROW()-13)/2),0)),"",OFFSET('11. SEGUIMIENTO 2026'!$Q$14,INT((ROW()-13)/2),0)),IF(ISBLANK(OFFSET('9. METAS'!$T$20,INT((ROW()-14)/2),0)),"",OFFSET('9. METAS'!$T$20,INT((ROW()-14)/2),0)))</f>
        <v/>
      </c>
      <c r="N170" s="1013"/>
      <c r="O170" s="1014"/>
      <c r="P170" s="1015"/>
    </row>
    <row r="171" spans="3:16">
      <c r="C171" s="1016" t="str">
        <f ca="1">IF(ISBLANK(OFFSET('5. Pp (3 años)'!$C$46,INT((ROW()-13)/2),0)),"",OFFSET('5. Pp (3 años)'!$C$46,INT((ROW()-13)/2),0))</f>
        <v>Actividad</v>
      </c>
      <c r="D171" s="1018" t="str">
        <f ca="1">IF(ISBLANK(OFFSET('5. Pp (3 años)'!$D$46,INT((ROW()-13)/2),0)),"",OFFSET('5. Pp (3 años)'!$D$46,INT((ROW()-13)/2),0))</f>
        <v/>
      </c>
      <c r="E171" s="1018" t="str">
        <f ca="1">IF(ISBLANK(OFFSET('5. Pp (3 años)'!$E$46,INT((ROW()-13)/2),0)),"",OFFSET('5. Pp (3 años)'!$E$46,INT((ROW()-13)/2),0))</f>
        <v/>
      </c>
      <c r="F171" s="1021" t="str">
        <f ca="1">IF(ISBLANK(OFFSET('5. Pp (3 años)'!$K$46,INT((ROW()-13)/2),0)),"",OFFSET('5. Pp (3 años)'!$K$46,INT((ROW()-13)/2),0))</f>
        <v/>
      </c>
      <c r="G171" s="1023" t="str">
        <f ca="1">IF(ISBLANK(OFFSET('5. Pp (3 años)'!$H$46,INT((ROW()-13)/2),0)),"",OFFSET('5. Pp (3 años)'!$H$46,INT((ROW()-13)/2),0))</f>
        <v/>
      </c>
      <c r="H171" s="1002" t="str">
        <f ca="1">IF(ISBLANK(OFFSET('9. METAS'!$K$20,INT((ROW()-13)/2),0)),"",OFFSET('9. METAS'!$K$20,INT((ROW()-13)/2),0))</f>
        <v/>
      </c>
      <c r="I171" s="1004"/>
      <c r="J171" s="244" t="str">
        <f ca="1">IF(MOD(ROW()-13,2)=0,IF(ISBLANK(OFFSET('11. SEGUIMIENTO 2026'!$N$14,INT((ROW()-13)/2),0)),"",OFFSET('11. SEGUIMIENTO 2026'!$N$14,INT((ROW()-13)/2),0)),IF(ISBLANK(OFFSET('9. METAS'!$Q$20,INT((ROW()-14)/2),0)),"",OFFSET('9. METAS'!$Q$20,INT((ROW()-14)/2),0)))</f>
        <v/>
      </c>
      <c r="K171" s="245" t="str">
        <f ca="1">IF(MOD(ROW()-13,2)=0,IF(ISBLANK(OFFSET('11. SEGUIMIENTO 2026'!$O$14,INT((ROW()-13)/2),0)),"",OFFSET('11. SEGUIMIENTO 2026'!$O$14,INT((ROW()-13)/2),0)),IF(ISBLANK(OFFSET('9. METAS'!$R$20,INT((ROW()-14)/2),0)),"",OFFSET('9. METAS'!$R$20,INT((ROW()-14)/2),0)))</f>
        <v/>
      </c>
      <c r="L171" s="245" t="str">
        <f ca="1">IF(MOD(ROW()-13,2)=0,IF(ISBLANK(OFFSET('11. SEGUIMIENTO 2026'!$P$14,INT((ROW()-13)/2),0)),"",OFFSET('11. SEGUIMIENTO 2026'!$P$14,INT((ROW()-13)/2),0)),IF(ISBLANK(OFFSET('9. METAS'!$S$20,INT((ROW()-14)/2),0)),"",OFFSET('9. METAS'!$S$20,INT((ROW()-14)/2),0)))</f>
        <v/>
      </c>
      <c r="M171" s="246" t="str">
        <f ca="1">IF(MOD(ROW()-13,2)=0,IF(ISBLANK(OFFSET('11. SEGUIMIENTO 2026'!$Q$14,INT((ROW()-13)/2),0)),"",OFFSET('11. SEGUIMIENTO 2026'!$Q$14,INT((ROW()-13)/2),0)),IF(ISBLANK(OFFSET('9. METAS'!$T$20,INT((ROW()-14)/2),0)),"",OFFSET('9. METAS'!$T$20,INT((ROW()-14)/2),0)))</f>
        <v/>
      </c>
      <c r="N171" s="1006" t="str">
        <f t="shared" ref="N171" ca="1" si="154">IFERROR(J171/J172,"ND")</f>
        <v>ND</v>
      </c>
      <c r="O171" s="1008" t="str">
        <f t="shared" ref="O171" ca="1" si="155">IFERROR(((J171+K171+L171+M171)/H171),"ND")</f>
        <v>ND</v>
      </c>
      <c r="P171" s="1010"/>
    </row>
    <row r="172" spans="3:16">
      <c r="C172" s="1025"/>
      <c r="D172" s="1018"/>
      <c r="E172" s="1018"/>
      <c r="F172" s="1021"/>
      <c r="G172" s="1023"/>
      <c r="H172" s="1002"/>
      <c r="I172" s="1012"/>
      <c r="J172" s="244" t="str">
        <f ca="1">IF(MOD(ROW()-13,2)=0,IF(ISBLANK(OFFSET('11. SEGUIMIENTO 2026'!$N$14,INT((ROW()-13)/2),0)),"",OFFSET('11. SEGUIMIENTO 2026'!$N$14,INT((ROW()-13)/2),0)),IF(ISBLANK(OFFSET('9. METAS'!$Q$20,INT((ROW()-14)/2),0)),"",OFFSET('9. METAS'!$Q$20,INT((ROW()-14)/2),0)))</f>
        <v/>
      </c>
      <c r="K172" s="245" t="str">
        <f ca="1">IF(MOD(ROW()-13,2)=0,IF(ISBLANK(OFFSET('11. SEGUIMIENTO 2026'!$O$14,INT((ROW()-13)/2),0)),"",OFFSET('11. SEGUIMIENTO 2026'!$O$14,INT((ROW()-13)/2),0)),IF(ISBLANK(OFFSET('9. METAS'!$R$20,INT((ROW()-14)/2),0)),"",OFFSET('9. METAS'!$R$20,INT((ROW()-14)/2),0)))</f>
        <v/>
      </c>
      <c r="L172" s="245" t="str">
        <f ca="1">IF(MOD(ROW()-13,2)=0,IF(ISBLANK(OFFSET('11. SEGUIMIENTO 2026'!$P$14,INT((ROW()-13)/2),0)),"",OFFSET('11. SEGUIMIENTO 2026'!$P$14,INT((ROW()-13)/2),0)),IF(ISBLANK(OFFSET('9. METAS'!$S$20,INT((ROW()-14)/2),0)),"",OFFSET('9. METAS'!$S$20,INT((ROW()-14)/2),0)))</f>
        <v/>
      </c>
      <c r="M172" s="246" t="str">
        <f ca="1">IF(MOD(ROW()-13,2)=0,IF(ISBLANK(OFFSET('11. SEGUIMIENTO 2026'!$Q$14,INT((ROW()-13)/2),0)),"",OFFSET('11. SEGUIMIENTO 2026'!$Q$14,INT((ROW()-13)/2),0)),IF(ISBLANK(OFFSET('9. METAS'!$T$20,INT((ROW()-14)/2),0)),"",OFFSET('9. METAS'!$T$20,INT((ROW()-14)/2),0)))</f>
        <v/>
      </c>
      <c r="N172" s="1013"/>
      <c r="O172" s="1014"/>
      <c r="P172" s="1015"/>
    </row>
    <row r="173" spans="3:16">
      <c r="C173" s="1016" t="str">
        <f ca="1">IF(ISBLANK(OFFSET('5. Pp (3 años)'!$C$46,INT((ROW()-13)/2),0)),"",OFFSET('5. Pp (3 años)'!$C$46,INT((ROW()-13)/2),0))</f>
        <v>Componente</v>
      </c>
      <c r="D173" s="1018" t="str">
        <f ca="1">IF(ISBLANK(OFFSET('5. Pp (3 años)'!$D$46,INT((ROW()-13)/2),0)),"",OFFSET('5. Pp (3 años)'!$D$46,INT((ROW()-13)/2),0))</f>
        <v>4.1.1.1.14 Capacidades para el desarrollo integral y la afirmación de la identidad LGBTIQ+ fortalecidas.</v>
      </c>
      <c r="E173" s="1018" t="str">
        <f ca="1">IF(ISBLANK(OFFSET('5. Pp (3 años)'!$E$46,INT((ROW()-13)/2),0)),"",OFFSET('5. Pp (3 años)'!$E$46,INT((ROW()-13)/2),0))</f>
        <v>PAFCI: Porcentaje de acciones para el fortalecimiento de capacidades y la identidad realizadas.</v>
      </c>
      <c r="F173" s="1021" t="str">
        <f ca="1">IF(ISBLANK(OFFSET('5. Pp (3 años)'!$K$46,INT((ROW()-13)/2),0)),"",OFFSET('5. Pp (3 años)'!$K$46,INT((ROW()-13)/2),0))</f>
        <v>Ascendente</v>
      </c>
      <c r="G173" s="1023" t="str">
        <f ca="1">IF(ISBLANK(OFFSET('5. Pp (3 años)'!$H$46,INT((ROW()-13)/2),0)),"",OFFSET('5. Pp (3 años)'!$H$46,INT((ROW()-13)/2),0))</f>
        <v>Trimestral</v>
      </c>
      <c r="H173" s="1002">
        <f ca="1">IF(ISBLANK(OFFSET('9. METAS'!$K$20,INT((ROW()-13)/2),0)),"",OFFSET('9. METAS'!$K$20,INT((ROW()-13)/2),0))</f>
        <v>100</v>
      </c>
      <c r="I173" s="1004"/>
      <c r="J173" s="244">
        <f ca="1">IF(MOD(ROW()-13,2)=0,IF(ISBLANK(OFFSET('11. SEGUIMIENTO 2026'!$N$14,INT((ROW()-13)/2),0)),"",OFFSET('11. SEGUIMIENTO 2026'!$N$14,INT((ROW()-13)/2),0)),IF(ISBLANK(OFFSET('9. METAS'!$Q$20,INT((ROW()-14)/2),0)),"",OFFSET('9. METAS'!$Q$20,INT((ROW()-14)/2),0)))</f>
        <v>25</v>
      </c>
      <c r="K173" s="245" t="str">
        <f ca="1">IF(MOD(ROW()-13,2)=0,IF(ISBLANK(OFFSET('11. SEGUIMIENTO 2026'!$O$14,INT((ROW()-13)/2),0)),"",OFFSET('11. SEGUIMIENTO 2026'!$O$14,INT((ROW()-13)/2),0)),IF(ISBLANK(OFFSET('9. METAS'!$R$20,INT((ROW()-14)/2),0)),"",OFFSET('9. METAS'!$R$20,INT((ROW()-14)/2),0)))</f>
        <v/>
      </c>
      <c r="L173" s="245" t="str">
        <f ca="1">IF(MOD(ROW()-13,2)=0,IF(ISBLANK(OFFSET('11. SEGUIMIENTO 2026'!$P$14,INT((ROW()-13)/2),0)),"",OFFSET('11. SEGUIMIENTO 2026'!$P$14,INT((ROW()-13)/2),0)),IF(ISBLANK(OFFSET('9. METAS'!$S$20,INT((ROW()-14)/2),0)),"",OFFSET('9. METAS'!$S$20,INT((ROW()-14)/2),0)))</f>
        <v/>
      </c>
      <c r="M173" s="246" t="str">
        <f ca="1">IF(MOD(ROW()-13,2)=0,IF(ISBLANK(OFFSET('11. SEGUIMIENTO 2026'!$Q$14,INT((ROW()-13)/2),0)),"",OFFSET('11. SEGUIMIENTO 2026'!$Q$14,INT((ROW()-13)/2),0)),IF(ISBLANK(OFFSET('9. METAS'!$T$20,INT((ROW()-14)/2),0)),"",OFFSET('9. METAS'!$T$20,INT((ROW()-14)/2),0)))</f>
        <v/>
      </c>
      <c r="N173" s="1006">
        <f t="shared" ref="N173" ca="1" si="156">IFERROR(J173/J174,"ND")</f>
        <v>1</v>
      </c>
      <c r="O173" s="1008" t="str">
        <f t="shared" ref="O173" ca="1" si="157">IFERROR(((J173+K173+L173+M173)/H173),"ND")</f>
        <v>ND</v>
      </c>
      <c r="P173" s="1010"/>
    </row>
    <row r="174" spans="3:16">
      <c r="C174" s="1025"/>
      <c r="D174" s="1018"/>
      <c r="E174" s="1018"/>
      <c r="F174" s="1021"/>
      <c r="G174" s="1023"/>
      <c r="H174" s="1002"/>
      <c r="I174" s="1012"/>
      <c r="J174" s="244">
        <f ca="1">IF(MOD(ROW()-13,2)=0,IF(ISBLANK(OFFSET('11. SEGUIMIENTO 2026'!$N$14,INT((ROW()-13)/2),0)),"",OFFSET('11. SEGUIMIENTO 2026'!$N$14,INT((ROW()-13)/2),0)),IF(ISBLANK(OFFSET('9. METAS'!$Q$20,INT((ROW()-14)/2),0)),"",OFFSET('9. METAS'!$Q$20,INT((ROW()-14)/2),0)))</f>
        <v>25</v>
      </c>
      <c r="K174" s="245">
        <f ca="1">IF(MOD(ROW()-13,2)=0,IF(ISBLANK(OFFSET('11. SEGUIMIENTO 2026'!$O$14,INT((ROW()-13)/2),0)),"",OFFSET('11. SEGUIMIENTO 2026'!$O$14,INT((ROW()-13)/2),0)),IF(ISBLANK(OFFSET('9. METAS'!$R$20,INT((ROW()-14)/2),0)),"",OFFSET('9. METAS'!$R$20,INT((ROW()-14)/2),0)))</f>
        <v>25</v>
      </c>
      <c r="L174" s="245">
        <f ca="1">IF(MOD(ROW()-13,2)=0,IF(ISBLANK(OFFSET('11. SEGUIMIENTO 2026'!$P$14,INT((ROW()-13)/2),0)),"",OFFSET('11. SEGUIMIENTO 2026'!$P$14,INT((ROW()-13)/2),0)),IF(ISBLANK(OFFSET('9. METAS'!$S$20,INT((ROW()-14)/2),0)),"",OFFSET('9. METAS'!$S$20,INT((ROW()-14)/2),0)))</f>
        <v>25</v>
      </c>
      <c r="M174" s="246">
        <f ca="1">IF(MOD(ROW()-13,2)=0,IF(ISBLANK(OFFSET('11. SEGUIMIENTO 2026'!$Q$14,INT((ROW()-13)/2),0)),"",OFFSET('11. SEGUIMIENTO 2026'!$Q$14,INT((ROW()-13)/2),0)),IF(ISBLANK(OFFSET('9. METAS'!$T$20,INT((ROW()-14)/2),0)),"",OFFSET('9. METAS'!$T$20,INT((ROW()-14)/2),0)))</f>
        <v>25</v>
      </c>
      <c r="N174" s="1013"/>
      <c r="O174" s="1014"/>
      <c r="P174" s="1015"/>
    </row>
    <row r="175" spans="3:16">
      <c r="C175" s="1016" t="str">
        <f ca="1">IF(ISBLANK(OFFSET('5. Pp (3 años)'!$C$46,INT((ROW()-13)/2),0)),"",OFFSET('5. Pp (3 años)'!$C$46,INT((ROW()-13)/2),0))</f>
        <v>Actividad</v>
      </c>
      <c r="D175" s="1018" t="str">
        <f ca="1">IF(ISBLANK(OFFSET('5. Pp (3 años)'!$D$46,INT((ROW()-13)/2),0)),"",OFFSET('5. Pp (3 años)'!$D$46,INT((ROW()-13)/2),0))</f>
        <v>4.1.1.1.14.1 Ejecución de programas de capacitación y fortalecimiento de la identidad para la comunidad LGBTIQ+.</v>
      </c>
      <c r="E175" s="1018" t="str">
        <f ca="1">IF(ISBLANK(OFFSET('5. Pp (3 años)'!$E$46,INT((ROW()-13)/2),0)),"",OFFSET('5. Pp (3 años)'!$E$46,INT((ROW()-13)/2),0))</f>
        <v>PACEI: Porcentaje de acciones de capacitación y encuentros de identidad ejecutados.</v>
      </c>
      <c r="F175" s="1021" t="str">
        <f ca="1">IF(ISBLANK(OFFSET('5. Pp (3 años)'!$K$46,INT((ROW()-13)/2),0)),"",OFFSET('5. Pp (3 años)'!$K$46,INT((ROW()-13)/2),0))</f>
        <v>Ascendente</v>
      </c>
      <c r="G175" s="1023" t="str">
        <f ca="1">IF(ISBLANK(OFFSET('5. Pp (3 años)'!$H$46,INT((ROW()-13)/2),0)),"",OFFSET('5. Pp (3 años)'!$H$46,INT((ROW()-13)/2),0))</f>
        <v>Trimestral</v>
      </c>
      <c r="H175" s="1002">
        <f ca="1">IF(ISBLANK(OFFSET('9. METAS'!$K$20,INT((ROW()-13)/2),0)),"",OFFSET('9. METAS'!$K$20,INT((ROW()-13)/2),0))</f>
        <v>43</v>
      </c>
      <c r="I175" s="1004"/>
      <c r="J175" s="244">
        <f ca="1">IF(MOD(ROW()-13,2)=0,IF(ISBLANK(OFFSET('11. SEGUIMIENTO 2026'!$N$14,INT((ROW()-13)/2),0)),"",OFFSET('11. SEGUIMIENTO 2026'!$N$14,INT((ROW()-13)/2),0)),IF(ISBLANK(OFFSET('9. METAS'!$Q$20,INT((ROW()-14)/2),0)),"",OFFSET('9. METAS'!$Q$20,INT((ROW()-14)/2),0)))</f>
        <v>22</v>
      </c>
      <c r="K175" s="245" t="str">
        <f ca="1">IF(MOD(ROW()-13,2)=0,IF(ISBLANK(OFFSET('11. SEGUIMIENTO 2026'!$O$14,INT((ROW()-13)/2),0)),"",OFFSET('11. SEGUIMIENTO 2026'!$O$14,INT((ROW()-13)/2),0)),IF(ISBLANK(OFFSET('9. METAS'!$R$20,INT((ROW()-14)/2),0)),"",OFFSET('9. METAS'!$R$20,INT((ROW()-14)/2),0)))</f>
        <v/>
      </c>
      <c r="L175" s="245" t="str">
        <f ca="1">IF(MOD(ROW()-13,2)=0,IF(ISBLANK(OFFSET('11. SEGUIMIENTO 2026'!$P$14,INT((ROW()-13)/2),0)),"",OFFSET('11. SEGUIMIENTO 2026'!$P$14,INT((ROW()-13)/2),0)),IF(ISBLANK(OFFSET('9. METAS'!$S$20,INT((ROW()-14)/2),0)),"",OFFSET('9. METAS'!$S$20,INT((ROW()-14)/2),0)))</f>
        <v/>
      </c>
      <c r="M175" s="246" t="str">
        <f ca="1">IF(MOD(ROW()-13,2)=0,IF(ISBLANK(OFFSET('11. SEGUIMIENTO 2026'!$Q$14,INT((ROW()-13)/2),0)),"",OFFSET('11. SEGUIMIENTO 2026'!$Q$14,INT((ROW()-13)/2),0)),IF(ISBLANK(OFFSET('9. METAS'!$T$20,INT((ROW()-14)/2),0)),"",OFFSET('9. METAS'!$T$20,INT((ROW()-14)/2),0)))</f>
        <v/>
      </c>
      <c r="N175" s="1006">
        <f t="shared" ref="N175" ca="1" si="158">IFERROR(J175/J176,"ND")</f>
        <v>1.8333333333333333</v>
      </c>
      <c r="O175" s="1008" t="str">
        <f t="shared" ref="O175" ca="1" si="159">IFERROR(((J175+K175+L175+M175)/H175),"ND")</f>
        <v>ND</v>
      </c>
      <c r="P175" s="1010"/>
    </row>
    <row r="176" spans="3:16">
      <c r="C176" s="1025"/>
      <c r="D176" s="1018"/>
      <c r="E176" s="1018"/>
      <c r="F176" s="1021"/>
      <c r="G176" s="1023"/>
      <c r="H176" s="1002"/>
      <c r="I176" s="1012"/>
      <c r="J176" s="244">
        <f ca="1">IF(MOD(ROW()-13,2)=0,IF(ISBLANK(OFFSET('11. SEGUIMIENTO 2026'!$N$14,INT((ROW()-13)/2),0)),"",OFFSET('11. SEGUIMIENTO 2026'!$N$14,INT((ROW()-13)/2),0)),IF(ISBLANK(OFFSET('9. METAS'!$Q$20,INT((ROW()-14)/2),0)),"",OFFSET('9. METAS'!$Q$20,INT((ROW()-14)/2),0)))</f>
        <v>12</v>
      </c>
      <c r="K176" s="245">
        <f ca="1">IF(MOD(ROW()-13,2)=0,IF(ISBLANK(OFFSET('11. SEGUIMIENTO 2026'!$O$14,INT((ROW()-13)/2),0)),"",OFFSET('11. SEGUIMIENTO 2026'!$O$14,INT((ROW()-13)/2),0)),IF(ISBLANK(OFFSET('9. METAS'!$R$20,INT((ROW()-14)/2),0)),"",OFFSET('9. METAS'!$R$20,INT((ROW()-14)/2),0)))</f>
        <v>12</v>
      </c>
      <c r="L176" s="245">
        <f ca="1">IF(MOD(ROW()-13,2)=0,IF(ISBLANK(OFFSET('11. SEGUIMIENTO 2026'!$P$14,INT((ROW()-13)/2),0)),"",OFFSET('11. SEGUIMIENTO 2026'!$P$14,INT((ROW()-13)/2),0)),IF(ISBLANK(OFFSET('9. METAS'!$S$20,INT((ROW()-14)/2),0)),"",OFFSET('9. METAS'!$S$20,INT((ROW()-14)/2),0)))</f>
        <v>12</v>
      </c>
      <c r="M176" s="246">
        <f ca="1">IF(MOD(ROW()-13,2)=0,IF(ISBLANK(OFFSET('11. SEGUIMIENTO 2026'!$Q$14,INT((ROW()-13)/2),0)),"",OFFSET('11. SEGUIMIENTO 2026'!$Q$14,INT((ROW()-13)/2),0)),IF(ISBLANK(OFFSET('9. METAS'!$T$20,INT((ROW()-14)/2),0)),"",OFFSET('9. METAS'!$T$20,INT((ROW()-14)/2),0)))</f>
        <v>7</v>
      </c>
      <c r="N176" s="1013"/>
      <c r="O176" s="1014"/>
      <c r="P176" s="1015"/>
    </row>
    <row r="177" spans="3:16">
      <c r="C177" s="1016" t="str">
        <f ca="1">IF(ISBLANK(OFFSET('5. Pp (3 años)'!$C$46,INT((ROW()-13)/2),0)),"",OFFSET('5. Pp (3 años)'!$C$46,INT((ROW()-13)/2),0))</f>
        <v>Actividad</v>
      </c>
      <c r="D177" s="1018" t="str">
        <f ca="1">IF(ISBLANK(OFFSET('5. Pp (3 años)'!$D$46,INT((ROW()-13)/2),0)),"",OFFSET('5. Pp (3 años)'!$D$46,INT((ROW()-13)/2),0))</f>
        <v/>
      </c>
      <c r="E177" s="1018" t="str">
        <f ca="1">IF(ISBLANK(OFFSET('5. Pp (3 años)'!$E$46,INT((ROW()-13)/2),0)),"",OFFSET('5. Pp (3 años)'!$E$46,INT((ROW()-13)/2),0))</f>
        <v/>
      </c>
      <c r="F177" s="1021" t="str">
        <f ca="1">IF(ISBLANK(OFFSET('5. Pp (3 años)'!$K$46,INT((ROW()-13)/2),0)),"",OFFSET('5. Pp (3 años)'!$K$46,INT((ROW()-13)/2),0))</f>
        <v/>
      </c>
      <c r="G177" s="1023" t="str">
        <f ca="1">IF(ISBLANK(OFFSET('5. Pp (3 años)'!$H$46,INT((ROW()-13)/2),0)),"",OFFSET('5. Pp (3 años)'!$H$46,INT((ROW()-13)/2),0))</f>
        <v/>
      </c>
      <c r="H177" s="1002" t="str">
        <f ca="1">IF(ISBLANK(OFFSET('9. METAS'!$K$20,INT((ROW()-13)/2),0)),"",OFFSET('9. METAS'!$K$20,INT((ROW()-13)/2),0))</f>
        <v/>
      </c>
      <c r="I177" s="1004"/>
      <c r="J177" s="244" t="str">
        <f ca="1">IF(MOD(ROW()-13,2)=0,IF(ISBLANK(OFFSET('11. SEGUIMIENTO 2026'!$N$14,INT((ROW()-13)/2),0)),"",OFFSET('11. SEGUIMIENTO 2026'!$N$14,INT((ROW()-13)/2),0)),IF(ISBLANK(OFFSET('9. METAS'!$Q$20,INT((ROW()-14)/2),0)),"",OFFSET('9. METAS'!$Q$20,INT((ROW()-14)/2),0)))</f>
        <v/>
      </c>
      <c r="K177" s="245" t="str">
        <f ca="1">IF(MOD(ROW()-13,2)=0,IF(ISBLANK(OFFSET('11. SEGUIMIENTO 2026'!$O$14,INT((ROW()-13)/2),0)),"",OFFSET('11. SEGUIMIENTO 2026'!$O$14,INT((ROW()-13)/2),0)),IF(ISBLANK(OFFSET('9. METAS'!$R$20,INT((ROW()-14)/2),0)),"",OFFSET('9. METAS'!$R$20,INT((ROW()-14)/2),0)))</f>
        <v/>
      </c>
      <c r="L177" s="245" t="str">
        <f ca="1">IF(MOD(ROW()-13,2)=0,IF(ISBLANK(OFFSET('11. SEGUIMIENTO 2026'!$P$14,INT((ROW()-13)/2),0)),"",OFFSET('11. SEGUIMIENTO 2026'!$P$14,INT((ROW()-13)/2),0)),IF(ISBLANK(OFFSET('9. METAS'!$S$20,INT((ROW()-14)/2),0)),"",OFFSET('9. METAS'!$S$20,INT((ROW()-14)/2),0)))</f>
        <v/>
      </c>
      <c r="M177" s="246" t="str">
        <f ca="1">IF(MOD(ROW()-13,2)=0,IF(ISBLANK(OFFSET('11. SEGUIMIENTO 2026'!$Q$14,INT((ROW()-13)/2),0)),"",OFFSET('11. SEGUIMIENTO 2026'!$Q$14,INT((ROW()-13)/2),0)),IF(ISBLANK(OFFSET('9. METAS'!$T$20,INT((ROW()-14)/2),0)),"",OFFSET('9. METAS'!$T$20,INT((ROW()-14)/2),0)))</f>
        <v/>
      </c>
      <c r="N177" s="1006" t="str">
        <f t="shared" ref="N177" ca="1" si="160">IFERROR(J177/J178,"ND")</f>
        <v>ND</v>
      </c>
      <c r="O177" s="1008" t="str">
        <f t="shared" ref="O177" ca="1" si="161">IFERROR(((J177+K177+L177+M177)/H177),"ND")</f>
        <v>ND</v>
      </c>
      <c r="P177" s="1010"/>
    </row>
    <row r="178" spans="3:16">
      <c r="C178" s="1025"/>
      <c r="D178" s="1018"/>
      <c r="E178" s="1018"/>
      <c r="F178" s="1021"/>
      <c r="G178" s="1023"/>
      <c r="H178" s="1002"/>
      <c r="I178" s="1012"/>
      <c r="J178" s="244" t="str">
        <f ca="1">IF(MOD(ROW()-13,2)=0,IF(ISBLANK(OFFSET('11. SEGUIMIENTO 2026'!$N$14,INT((ROW()-13)/2),0)),"",OFFSET('11. SEGUIMIENTO 2026'!$N$14,INT((ROW()-13)/2),0)),IF(ISBLANK(OFFSET('9. METAS'!$Q$20,INT((ROW()-14)/2),0)),"",OFFSET('9. METAS'!$Q$20,INT((ROW()-14)/2),0)))</f>
        <v/>
      </c>
      <c r="K178" s="245" t="str">
        <f ca="1">IF(MOD(ROW()-13,2)=0,IF(ISBLANK(OFFSET('11. SEGUIMIENTO 2026'!$O$14,INT((ROW()-13)/2),0)),"",OFFSET('11. SEGUIMIENTO 2026'!$O$14,INT((ROW()-13)/2),0)),IF(ISBLANK(OFFSET('9. METAS'!$R$20,INT((ROW()-14)/2),0)),"",OFFSET('9. METAS'!$R$20,INT((ROW()-14)/2),0)))</f>
        <v/>
      </c>
      <c r="L178" s="245" t="str">
        <f ca="1">IF(MOD(ROW()-13,2)=0,IF(ISBLANK(OFFSET('11. SEGUIMIENTO 2026'!$P$14,INT((ROW()-13)/2),0)),"",OFFSET('11. SEGUIMIENTO 2026'!$P$14,INT((ROW()-13)/2),0)),IF(ISBLANK(OFFSET('9. METAS'!$S$20,INT((ROW()-14)/2),0)),"",OFFSET('9. METAS'!$S$20,INT((ROW()-14)/2),0)))</f>
        <v/>
      </c>
      <c r="M178" s="246" t="str">
        <f ca="1">IF(MOD(ROW()-13,2)=0,IF(ISBLANK(OFFSET('11. SEGUIMIENTO 2026'!$Q$14,INT((ROW()-13)/2),0)),"",OFFSET('11. SEGUIMIENTO 2026'!$Q$14,INT((ROW()-13)/2),0)),IF(ISBLANK(OFFSET('9. METAS'!$T$20,INT((ROW()-14)/2),0)),"",OFFSET('9. METAS'!$T$20,INT((ROW()-14)/2),0)))</f>
        <v/>
      </c>
      <c r="N178" s="1013"/>
      <c r="O178" s="1014"/>
      <c r="P178" s="1015"/>
    </row>
    <row r="179" spans="3:16">
      <c r="C179" s="1016" t="str">
        <f ca="1">IF(ISBLANK(OFFSET('5. Pp (3 años)'!$C$46,INT((ROW()-13)/2),0)),"",OFFSET('5. Pp (3 años)'!$C$46,INT((ROW()-13)/2),0))</f>
        <v>Actividad</v>
      </c>
      <c r="D179" s="1018" t="str">
        <f ca="1">IF(ISBLANK(OFFSET('5. Pp (3 años)'!$D$46,INT((ROW()-13)/2),0)),"",OFFSET('5. Pp (3 años)'!$D$46,INT((ROW()-13)/2),0))</f>
        <v/>
      </c>
      <c r="E179" s="1018" t="str">
        <f ca="1">IF(ISBLANK(OFFSET('5. Pp (3 años)'!$E$46,INT((ROW()-13)/2),0)),"",OFFSET('5. Pp (3 años)'!$E$46,INT((ROW()-13)/2),0))</f>
        <v/>
      </c>
      <c r="F179" s="1021" t="str">
        <f ca="1">IF(ISBLANK(OFFSET('5. Pp (3 años)'!$K$46,INT((ROW()-13)/2),0)),"",OFFSET('5. Pp (3 años)'!$K$46,INT((ROW()-13)/2),0))</f>
        <v/>
      </c>
      <c r="G179" s="1023" t="str">
        <f ca="1">IF(ISBLANK(OFFSET('5. Pp (3 años)'!$H$46,INT((ROW()-13)/2),0)),"",OFFSET('5. Pp (3 años)'!$H$46,INT((ROW()-13)/2),0))</f>
        <v/>
      </c>
      <c r="H179" s="1002" t="str">
        <f ca="1">IF(ISBLANK(OFFSET('9. METAS'!$K$20,INT((ROW()-13)/2),0)),"",OFFSET('9. METAS'!$K$20,INT((ROW()-13)/2),0))</f>
        <v/>
      </c>
      <c r="I179" s="1004"/>
      <c r="J179" s="244" t="str">
        <f ca="1">IF(MOD(ROW()-13,2)=0,IF(ISBLANK(OFFSET('11. SEGUIMIENTO 2026'!$N$14,INT((ROW()-13)/2),0)),"",OFFSET('11. SEGUIMIENTO 2026'!$N$14,INT((ROW()-13)/2),0)),IF(ISBLANK(OFFSET('9. METAS'!$Q$20,INT((ROW()-14)/2),0)),"",OFFSET('9. METAS'!$Q$20,INT((ROW()-14)/2),0)))</f>
        <v/>
      </c>
      <c r="K179" s="245" t="str">
        <f ca="1">IF(MOD(ROW()-13,2)=0,IF(ISBLANK(OFFSET('11. SEGUIMIENTO 2026'!$O$14,INT((ROW()-13)/2),0)),"",OFFSET('11. SEGUIMIENTO 2026'!$O$14,INT((ROW()-13)/2),0)),IF(ISBLANK(OFFSET('9. METAS'!$R$20,INT((ROW()-14)/2),0)),"",OFFSET('9. METAS'!$R$20,INT((ROW()-14)/2),0)))</f>
        <v/>
      </c>
      <c r="L179" s="245" t="str">
        <f ca="1">IF(MOD(ROW()-13,2)=0,IF(ISBLANK(OFFSET('11. SEGUIMIENTO 2026'!$P$14,INT((ROW()-13)/2),0)),"",OFFSET('11. SEGUIMIENTO 2026'!$P$14,INT((ROW()-13)/2),0)),IF(ISBLANK(OFFSET('9. METAS'!$S$20,INT((ROW()-14)/2),0)),"",OFFSET('9. METAS'!$S$20,INT((ROW()-14)/2),0)))</f>
        <v/>
      </c>
      <c r="M179" s="246" t="str">
        <f ca="1">IF(MOD(ROW()-13,2)=0,IF(ISBLANK(OFFSET('11. SEGUIMIENTO 2026'!$Q$14,INT((ROW()-13)/2),0)),"",OFFSET('11. SEGUIMIENTO 2026'!$Q$14,INT((ROW()-13)/2),0)),IF(ISBLANK(OFFSET('9. METAS'!$T$20,INT((ROW()-14)/2),0)),"",OFFSET('9. METAS'!$T$20,INT((ROW()-14)/2),0)))</f>
        <v/>
      </c>
      <c r="N179" s="1006" t="str">
        <f t="shared" ref="N179" ca="1" si="162">IFERROR(J179/J180,"ND")</f>
        <v>ND</v>
      </c>
      <c r="O179" s="1008" t="str">
        <f t="shared" ref="O179" ca="1" si="163">IFERROR(((J179+K179+L179+M179)/H179),"ND")</f>
        <v>ND</v>
      </c>
      <c r="P179" s="1010"/>
    </row>
    <row r="180" spans="3:16">
      <c r="C180" s="1025"/>
      <c r="D180" s="1018"/>
      <c r="E180" s="1018"/>
      <c r="F180" s="1021"/>
      <c r="G180" s="1023"/>
      <c r="H180" s="1002"/>
      <c r="I180" s="1012"/>
      <c r="J180" s="244" t="str">
        <f ca="1">IF(MOD(ROW()-13,2)=0,IF(ISBLANK(OFFSET('11. SEGUIMIENTO 2026'!$N$14,INT((ROW()-13)/2),0)),"",OFFSET('11. SEGUIMIENTO 2026'!$N$14,INT((ROW()-13)/2),0)),IF(ISBLANK(OFFSET('9. METAS'!$Q$20,INT((ROW()-14)/2),0)),"",OFFSET('9. METAS'!$Q$20,INT((ROW()-14)/2),0)))</f>
        <v/>
      </c>
      <c r="K180" s="245" t="str">
        <f ca="1">IF(MOD(ROW()-13,2)=0,IF(ISBLANK(OFFSET('11. SEGUIMIENTO 2026'!$O$14,INT((ROW()-13)/2),0)),"",OFFSET('11. SEGUIMIENTO 2026'!$O$14,INT((ROW()-13)/2),0)),IF(ISBLANK(OFFSET('9. METAS'!$R$20,INT((ROW()-14)/2),0)),"",OFFSET('9. METAS'!$R$20,INT((ROW()-14)/2),0)))</f>
        <v/>
      </c>
      <c r="L180" s="245" t="str">
        <f ca="1">IF(MOD(ROW()-13,2)=0,IF(ISBLANK(OFFSET('11. SEGUIMIENTO 2026'!$P$14,INT((ROW()-13)/2),0)),"",OFFSET('11. SEGUIMIENTO 2026'!$P$14,INT((ROW()-13)/2),0)),IF(ISBLANK(OFFSET('9. METAS'!$S$20,INT((ROW()-14)/2),0)),"",OFFSET('9. METAS'!$S$20,INT((ROW()-14)/2),0)))</f>
        <v/>
      </c>
      <c r="M180" s="246" t="str">
        <f ca="1">IF(MOD(ROW()-13,2)=0,IF(ISBLANK(OFFSET('11. SEGUIMIENTO 2026'!$Q$14,INT((ROW()-13)/2),0)),"",OFFSET('11. SEGUIMIENTO 2026'!$Q$14,INT((ROW()-13)/2),0)),IF(ISBLANK(OFFSET('9. METAS'!$T$20,INT((ROW()-14)/2),0)),"",OFFSET('9. METAS'!$T$20,INT((ROW()-14)/2),0)))</f>
        <v/>
      </c>
      <c r="N180" s="1013"/>
      <c r="O180" s="1014"/>
      <c r="P180" s="1015"/>
    </row>
    <row r="181" spans="3:16">
      <c r="C181" s="1016" t="str">
        <f ca="1">IF(ISBLANK(OFFSET('5. Pp (3 años)'!$C$46,INT((ROW()-13)/2),0)),"",OFFSET('5. Pp (3 años)'!$C$46,INT((ROW()-13)/2),0))</f>
        <v>Actividad</v>
      </c>
      <c r="D181" s="1018" t="str">
        <f ca="1">IF(ISBLANK(OFFSET('5. Pp (3 años)'!$D$46,INT((ROW()-13)/2),0)),"",OFFSET('5. Pp (3 años)'!$D$46,INT((ROW()-13)/2),0))</f>
        <v/>
      </c>
      <c r="E181" s="1018" t="str">
        <f ca="1">IF(ISBLANK(OFFSET('5. Pp (3 años)'!$E$46,INT((ROW()-13)/2),0)),"",OFFSET('5. Pp (3 años)'!$E$46,INT((ROW()-13)/2),0))</f>
        <v/>
      </c>
      <c r="F181" s="1021" t="str">
        <f ca="1">IF(ISBLANK(OFFSET('5. Pp (3 años)'!$K$46,INT((ROW()-13)/2),0)),"",OFFSET('5. Pp (3 años)'!$K$46,INT((ROW()-13)/2),0))</f>
        <v/>
      </c>
      <c r="G181" s="1023" t="str">
        <f ca="1">IF(ISBLANK(OFFSET('5. Pp (3 años)'!$H$46,INT((ROW()-13)/2),0)),"",OFFSET('5. Pp (3 años)'!$H$46,INT((ROW()-13)/2),0))</f>
        <v/>
      </c>
      <c r="H181" s="1002" t="str">
        <f ca="1">IF(ISBLANK(OFFSET('9. METAS'!$K$20,INT((ROW()-13)/2),0)),"",OFFSET('9. METAS'!$K$20,INT((ROW()-13)/2),0))</f>
        <v/>
      </c>
      <c r="I181" s="1004"/>
      <c r="J181" s="244" t="str">
        <f ca="1">IF(MOD(ROW()-13,2)=0,IF(ISBLANK(OFFSET('11. SEGUIMIENTO 2026'!$N$14,INT((ROW()-13)/2),0)),"",OFFSET('11. SEGUIMIENTO 2026'!$N$14,INT((ROW()-13)/2),0)),IF(ISBLANK(OFFSET('9. METAS'!$Q$20,INT((ROW()-14)/2),0)),"",OFFSET('9. METAS'!$Q$20,INT((ROW()-14)/2),0)))</f>
        <v/>
      </c>
      <c r="K181" s="245" t="str">
        <f ca="1">IF(MOD(ROW()-13,2)=0,IF(ISBLANK(OFFSET('11. SEGUIMIENTO 2026'!$O$14,INT((ROW()-13)/2),0)),"",OFFSET('11. SEGUIMIENTO 2026'!$O$14,INT((ROW()-13)/2),0)),IF(ISBLANK(OFFSET('9. METAS'!$R$20,INT((ROW()-14)/2),0)),"",OFFSET('9. METAS'!$R$20,INT((ROW()-14)/2),0)))</f>
        <v/>
      </c>
      <c r="L181" s="245" t="str">
        <f ca="1">IF(MOD(ROW()-13,2)=0,IF(ISBLANK(OFFSET('11. SEGUIMIENTO 2026'!$P$14,INT((ROW()-13)/2),0)),"",OFFSET('11. SEGUIMIENTO 2026'!$P$14,INT((ROW()-13)/2),0)),IF(ISBLANK(OFFSET('9. METAS'!$S$20,INT((ROW()-14)/2),0)),"",OFFSET('9. METAS'!$S$20,INT((ROW()-14)/2),0)))</f>
        <v/>
      </c>
      <c r="M181" s="246" t="str">
        <f ca="1">IF(MOD(ROW()-13,2)=0,IF(ISBLANK(OFFSET('11. SEGUIMIENTO 2026'!$Q$14,INT((ROW()-13)/2),0)),"",OFFSET('11. SEGUIMIENTO 2026'!$Q$14,INT((ROW()-13)/2),0)),IF(ISBLANK(OFFSET('9. METAS'!$T$20,INT((ROW()-14)/2),0)),"",OFFSET('9. METAS'!$T$20,INT((ROW()-14)/2),0)))</f>
        <v/>
      </c>
      <c r="N181" s="1006" t="str">
        <f t="shared" ref="N181" ca="1" si="164">IFERROR(J181/J182,"ND")</f>
        <v>ND</v>
      </c>
      <c r="O181" s="1008" t="str">
        <f t="shared" ref="O181" ca="1" si="165">IFERROR(((J181+K181+L181+M181)/H181),"ND")</f>
        <v>ND</v>
      </c>
      <c r="P181" s="1010"/>
    </row>
    <row r="182" spans="3:16">
      <c r="C182" s="1025"/>
      <c r="D182" s="1018"/>
      <c r="E182" s="1018"/>
      <c r="F182" s="1021"/>
      <c r="G182" s="1023"/>
      <c r="H182" s="1002"/>
      <c r="I182" s="1012"/>
      <c r="J182" s="244" t="str">
        <f ca="1">IF(MOD(ROW()-13,2)=0,IF(ISBLANK(OFFSET('11. SEGUIMIENTO 2026'!$N$14,INT((ROW()-13)/2),0)),"",OFFSET('11. SEGUIMIENTO 2026'!$N$14,INT((ROW()-13)/2),0)),IF(ISBLANK(OFFSET('9. METAS'!$Q$20,INT((ROW()-14)/2),0)),"",OFFSET('9. METAS'!$Q$20,INT((ROW()-14)/2),0)))</f>
        <v/>
      </c>
      <c r="K182" s="245" t="str">
        <f ca="1">IF(MOD(ROW()-13,2)=0,IF(ISBLANK(OFFSET('11. SEGUIMIENTO 2026'!$O$14,INT((ROW()-13)/2),0)),"",OFFSET('11. SEGUIMIENTO 2026'!$O$14,INT((ROW()-13)/2),0)),IF(ISBLANK(OFFSET('9. METAS'!$R$20,INT((ROW()-14)/2),0)),"",OFFSET('9. METAS'!$R$20,INT((ROW()-14)/2),0)))</f>
        <v/>
      </c>
      <c r="L182" s="245" t="str">
        <f ca="1">IF(MOD(ROW()-13,2)=0,IF(ISBLANK(OFFSET('11. SEGUIMIENTO 2026'!$P$14,INT((ROW()-13)/2),0)),"",OFFSET('11. SEGUIMIENTO 2026'!$P$14,INT((ROW()-13)/2),0)),IF(ISBLANK(OFFSET('9. METAS'!$S$20,INT((ROW()-14)/2),0)),"",OFFSET('9. METAS'!$S$20,INT((ROW()-14)/2),0)))</f>
        <v/>
      </c>
      <c r="M182" s="246" t="str">
        <f ca="1">IF(MOD(ROW()-13,2)=0,IF(ISBLANK(OFFSET('11. SEGUIMIENTO 2026'!$Q$14,INT((ROW()-13)/2),0)),"",OFFSET('11. SEGUIMIENTO 2026'!$Q$14,INT((ROW()-13)/2),0)),IF(ISBLANK(OFFSET('9. METAS'!$T$20,INT((ROW()-14)/2),0)),"",OFFSET('9. METAS'!$T$20,INT((ROW()-14)/2),0)))</f>
        <v/>
      </c>
      <c r="N182" s="1013"/>
      <c r="O182" s="1014"/>
      <c r="P182" s="1015"/>
    </row>
    <row r="183" spans="3:16">
      <c r="C183" s="1016" t="str">
        <f ca="1">IF(ISBLANK(OFFSET('5. Pp (3 años)'!$C$46,INT((ROW()-13)/2),0)),"",OFFSET('5. Pp (3 años)'!$C$46,INT((ROW()-13)/2),0))</f>
        <v>Actividad</v>
      </c>
      <c r="D183" s="1018" t="str">
        <f ca="1">IF(ISBLANK(OFFSET('5. Pp (3 años)'!$D$46,INT((ROW()-13)/2),0)),"",OFFSET('5. Pp (3 años)'!$D$46,INT((ROW()-13)/2),0))</f>
        <v/>
      </c>
      <c r="E183" s="1018" t="str">
        <f ca="1">IF(ISBLANK(OFFSET('5. Pp (3 años)'!$E$46,INT((ROW()-13)/2),0)),"",OFFSET('5. Pp (3 años)'!$E$46,INT((ROW()-13)/2),0))</f>
        <v/>
      </c>
      <c r="F183" s="1021" t="str">
        <f ca="1">IF(ISBLANK(OFFSET('5. Pp (3 años)'!$K$46,INT((ROW()-13)/2),0)),"",OFFSET('5. Pp (3 años)'!$K$46,INT((ROW()-13)/2),0))</f>
        <v/>
      </c>
      <c r="G183" s="1023" t="str">
        <f ca="1">IF(ISBLANK(OFFSET('5. Pp (3 años)'!$H$46,INT((ROW()-13)/2),0)),"",OFFSET('5. Pp (3 años)'!$H$46,INT((ROW()-13)/2),0))</f>
        <v/>
      </c>
      <c r="H183" s="1002" t="str">
        <f ca="1">IF(ISBLANK(OFFSET('9. METAS'!$K$20,INT((ROW()-13)/2),0)),"",OFFSET('9. METAS'!$K$20,INT((ROW()-13)/2),0))</f>
        <v/>
      </c>
      <c r="I183" s="1004"/>
      <c r="J183" s="244" t="str">
        <f ca="1">IF(MOD(ROW()-13,2)=0,IF(ISBLANK(OFFSET('11. SEGUIMIENTO 2026'!$N$14,INT((ROW()-13)/2),0)),"",OFFSET('11. SEGUIMIENTO 2026'!$N$14,INT((ROW()-13)/2),0)),IF(ISBLANK(OFFSET('9. METAS'!$Q$20,INT((ROW()-14)/2),0)),"",OFFSET('9. METAS'!$Q$20,INT((ROW()-14)/2),0)))</f>
        <v/>
      </c>
      <c r="K183" s="245" t="str">
        <f ca="1">IF(MOD(ROW()-13,2)=0,IF(ISBLANK(OFFSET('11. SEGUIMIENTO 2026'!$O$14,INT((ROW()-13)/2),0)),"",OFFSET('11. SEGUIMIENTO 2026'!$O$14,INT((ROW()-13)/2),0)),IF(ISBLANK(OFFSET('9. METAS'!$R$20,INT((ROW()-14)/2),0)),"",OFFSET('9. METAS'!$R$20,INT((ROW()-14)/2),0)))</f>
        <v/>
      </c>
      <c r="L183" s="245" t="str">
        <f ca="1">IF(MOD(ROW()-13,2)=0,IF(ISBLANK(OFFSET('11. SEGUIMIENTO 2026'!$P$14,INT((ROW()-13)/2),0)),"",OFFSET('11. SEGUIMIENTO 2026'!$P$14,INT((ROW()-13)/2),0)),IF(ISBLANK(OFFSET('9. METAS'!$S$20,INT((ROW()-14)/2),0)),"",OFFSET('9. METAS'!$S$20,INT((ROW()-14)/2),0)))</f>
        <v/>
      </c>
      <c r="M183" s="246" t="str">
        <f ca="1">IF(MOD(ROW()-13,2)=0,IF(ISBLANK(OFFSET('11. SEGUIMIENTO 2026'!$Q$14,INT((ROW()-13)/2),0)),"",OFFSET('11. SEGUIMIENTO 2026'!$Q$14,INT((ROW()-13)/2),0)),IF(ISBLANK(OFFSET('9. METAS'!$T$20,INT((ROW()-14)/2),0)),"",OFFSET('9. METAS'!$T$20,INT((ROW()-14)/2),0)))</f>
        <v/>
      </c>
      <c r="N183" s="1006" t="str">
        <f t="shared" ref="N183" ca="1" si="166">IFERROR(J183/J184,"ND")</f>
        <v>ND</v>
      </c>
      <c r="O183" s="1008" t="str">
        <f t="shared" ref="O183" ca="1" si="167">IFERROR(((J183+K183+L183+M183)/H183),"ND")</f>
        <v>ND</v>
      </c>
      <c r="P183" s="1010"/>
    </row>
    <row r="184" spans="3:16">
      <c r="C184" s="1025"/>
      <c r="D184" s="1018"/>
      <c r="E184" s="1018"/>
      <c r="F184" s="1021"/>
      <c r="G184" s="1023"/>
      <c r="H184" s="1002"/>
      <c r="I184" s="1012"/>
      <c r="J184" s="244" t="str">
        <f ca="1">IF(MOD(ROW()-13,2)=0,IF(ISBLANK(OFFSET('11. SEGUIMIENTO 2026'!$N$14,INT((ROW()-13)/2),0)),"",OFFSET('11. SEGUIMIENTO 2026'!$N$14,INT((ROW()-13)/2),0)),IF(ISBLANK(OFFSET('9. METAS'!$Q$20,INT((ROW()-14)/2),0)),"",OFFSET('9. METAS'!$Q$20,INT((ROW()-14)/2),0)))</f>
        <v/>
      </c>
      <c r="K184" s="245" t="str">
        <f ca="1">IF(MOD(ROW()-13,2)=0,IF(ISBLANK(OFFSET('11. SEGUIMIENTO 2026'!$O$14,INT((ROW()-13)/2),0)),"",OFFSET('11. SEGUIMIENTO 2026'!$O$14,INT((ROW()-13)/2),0)),IF(ISBLANK(OFFSET('9. METAS'!$R$20,INT((ROW()-14)/2),0)),"",OFFSET('9. METAS'!$R$20,INT((ROW()-14)/2),0)))</f>
        <v/>
      </c>
      <c r="L184" s="245" t="str">
        <f ca="1">IF(MOD(ROW()-13,2)=0,IF(ISBLANK(OFFSET('11. SEGUIMIENTO 2026'!$P$14,INT((ROW()-13)/2),0)),"",OFFSET('11. SEGUIMIENTO 2026'!$P$14,INT((ROW()-13)/2),0)),IF(ISBLANK(OFFSET('9. METAS'!$S$20,INT((ROW()-14)/2),0)),"",OFFSET('9. METAS'!$S$20,INT((ROW()-14)/2),0)))</f>
        <v/>
      </c>
      <c r="M184" s="246" t="str">
        <f ca="1">IF(MOD(ROW()-13,2)=0,IF(ISBLANK(OFFSET('11. SEGUIMIENTO 2026'!$Q$14,INT((ROW()-13)/2),0)),"",OFFSET('11. SEGUIMIENTO 2026'!$Q$14,INT((ROW()-13)/2),0)),IF(ISBLANK(OFFSET('9. METAS'!$T$20,INT((ROW()-14)/2),0)),"",OFFSET('9. METAS'!$T$20,INT((ROW()-14)/2),0)))</f>
        <v/>
      </c>
      <c r="N184" s="1013"/>
      <c r="O184" s="1014"/>
      <c r="P184" s="1015"/>
    </row>
    <row r="185" spans="3:16">
      <c r="C185" s="1016" t="str">
        <f ca="1">IF(ISBLANK(OFFSET('5. Pp (3 años)'!$C$46,INT((ROW()-13)/2),0)),"",OFFSET('5. Pp (3 años)'!$C$46,INT((ROW()-13)/2),0))</f>
        <v>Componente</v>
      </c>
      <c r="D185" s="1018" t="str">
        <f ca="1">IF(ISBLANK(OFFSET('5. Pp (3 años)'!$D$46,INT((ROW()-13)/2),0)),"",OFFSET('5. Pp (3 años)'!$D$46,INT((ROW()-13)/2),0))</f>
        <v>4.1.1.1.15  Servicios de formación y fortalecimiento para el emprendimiento sostenible impartidos.</v>
      </c>
      <c r="E185" s="1018" t="str">
        <f ca="1">IF(ISBLANK(OFFSET('5. Pp (3 años)'!$E$46,INT((ROW()-13)/2),0)),"",OFFSET('5. Pp (3 años)'!$E$46,INT((ROW()-13)/2),0))</f>
        <v>PSFEO: Porcentaje de servicios de formación para el emprendimiento otorgados.</v>
      </c>
      <c r="F185" s="1021" t="str">
        <f ca="1">IF(ISBLANK(OFFSET('5. Pp (3 años)'!$K$46,INT((ROW()-13)/2),0)),"",OFFSET('5. Pp (3 años)'!$K$46,INT((ROW()-13)/2),0))</f>
        <v>Ascendente</v>
      </c>
      <c r="G185" s="1023" t="str">
        <f ca="1">IF(ISBLANK(OFFSET('5. Pp (3 años)'!$H$46,INT((ROW()-13)/2),0)),"",OFFSET('5. Pp (3 años)'!$H$46,INT((ROW()-13)/2),0))</f>
        <v>Trimestral</v>
      </c>
      <c r="H185" s="1002">
        <f ca="1">IF(ISBLANK(OFFSET('9. METAS'!$K$20,INT((ROW()-13)/2),0)),"",OFFSET('9. METAS'!$K$20,INT((ROW()-13)/2),0))</f>
        <v>100</v>
      </c>
      <c r="I185" s="1004"/>
      <c r="J185" s="244">
        <f ca="1">IF(MOD(ROW()-13,2)=0,IF(ISBLANK(OFFSET('11. SEGUIMIENTO 2026'!$N$14,INT((ROW()-13)/2),0)),"",OFFSET('11. SEGUIMIENTO 2026'!$N$14,INT((ROW()-13)/2),0)),IF(ISBLANK(OFFSET('9. METAS'!$Q$20,INT((ROW()-14)/2),0)),"",OFFSET('9. METAS'!$Q$20,INT((ROW()-14)/2),0)))</f>
        <v>25</v>
      </c>
      <c r="K185" s="245" t="str">
        <f ca="1">IF(MOD(ROW()-13,2)=0,IF(ISBLANK(OFFSET('11. SEGUIMIENTO 2026'!$O$14,INT((ROW()-13)/2),0)),"",OFFSET('11. SEGUIMIENTO 2026'!$O$14,INT((ROW()-13)/2),0)),IF(ISBLANK(OFFSET('9. METAS'!$R$20,INT((ROW()-14)/2),0)),"",OFFSET('9. METAS'!$R$20,INT((ROW()-14)/2),0)))</f>
        <v/>
      </c>
      <c r="L185" s="245" t="str">
        <f ca="1">IF(MOD(ROW()-13,2)=0,IF(ISBLANK(OFFSET('11. SEGUIMIENTO 2026'!$P$14,INT((ROW()-13)/2),0)),"",OFFSET('11. SEGUIMIENTO 2026'!$P$14,INT((ROW()-13)/2),0)),IF(ISBLANK(OFFSET('9. METAS'!$S$20,INT((ROW()-14)/2),0)),"",OFFSET('9. METAS'!$S$20,INT((ROW()-14)/2),0)))</f>
        <v/>
      </c>
      <c r="M185" s="246" t="str">
        <f ca="1">IF(MOD(ROW()-13,2)=0,IF(ISBLANK(OFFSET('11. SEGUIMIENTO 2026'!$Q$14,INT((ROW()-13)/2),0)),"",OFFSET('11. SEGUIMIENTO 2026'!$Q$14,INT((ROW()-13)/2),0)),IF(ISBLANK(OFFSET('9. METAS'!$T$20,INT((ROW()-14)/2),0)),"",OFFSET('9. METAS'!$T$20,INT((ROW()-14)/2),0)))</f>
        <v/>
      </c>
      <c r="N185" s="1006">
        <f t="shared" ref="N185" ca="1" si="168">IFERROR(J185/J186,"ND")</f>
        <v>1</v>
      </c>
      <c r="O185" s="1008" t="str">
        <f t="shared" ref="O185" ca="1" si="169">IFERROR(((J185+K185+L185+M185)/H185),"ND")</f>
        <v>ND</v>
      </c>
      <c r="P185" s="1010"/>
    </row>
    <row r="186" spans="3:16">
      <c r="C186" s="1025"/>
      <c r="D186" s="1018"/>
      <c r="E186" s="1018"/>
      <c r="F186" s="1021"/>
      <c r="G186" s="1023"/>
      <c r="H186" s="1002"/>
      <c r="I186" s="1012"/>
      <c r="J186" s="244">
        <f ca="1">IF(MOD(ROW()-13,2)=0,IF(ISBLANK(OFFSET('11. SEGUIMIENTO 2026'!$N$14,INT((ROW()-13)/2),0)),"",OFFSET('11. SEGUIMIENTO 2026'!$N$14,INT((ROW()-13)/2),0)),IF(ISBLANK(OFFSET('9. METAS'!$Q$20,INT((ROW()-14)/2),0)),"",OFFSET('9. METAS'!$Q$20,INT((ROW()-14)/2),0)))</f>
        <v>25</v>
      </c>
      <c r="K186" s="245">
        <f ca="1">IF(MOD(ROW()-13,2)=0,IF(ISBLANK(OFFSET('11. SEGUIMIENTO 2026'!$O$14,INT((ROW()-13)/2),0)),"",OFFSET('11. SEGUIMIENTO 2026'!$O$14,INT((ROW()-13)/2),0)),IF(ISBLANK(OFFSET('9. METAS'!$R$20,INT((ROW()-14)/2),0)),"",OFFSET('9. METAS'!$R$20,INT((ROW()-14)/2),0)))</f>
        <v>25</v>
      </c>
      <c r="L186" s="245">
        <f ca="1">IF(MOD(ROW()-13,2)=0,IF(ISBLANK(OFFSET('11. SEGUIMIENTO 2026'!$P$14,INT((ROW()-13)/2),0)),"",OFFSET('11. SEGUIMIENTO 2026'!$P$14,INT((ROW()-13)/2),0)),IF(ISBLANK(OFFSET('9. METAS'!$S$20,INT((ROW()-14)/2),0)),"",OFFSET('9. METAS'!$S$20,INT((ROW()-14)/2),0)))</f>
        <v>25</v>
      </c>
      <c r="M186" s="246">
        <f ca="1">IF(MOD(ROW()-13,2)=0,IF(ISBLANK(OFFSET('11. SEGUIMIENTO 2026'!$Q$14,INT((ROW()-13)/2),0)),"",OFFSET('11. SEGUIMIENTO 2026'!$Q$14,INT((ROW()-13)/2),0)),IF(ISBLANK(OFFSET('9. METAS'!$T$20,INT((ROW()-14)/2),0)),"",OFFSET('9. METAS'!$T$20,INT((ROW()-14)/2),0)))</f>
        <v>25</v>
      </c>
      <c r="N186" s="1013"/>
      <c r="O186" s="1014"/>
      <c r="P186" s="1015"/>
    </row>
    <row r="187" spans="3:16">
      <c r="C187" s="1016" t="str">
        <f ca="1">IF(ISBLANK(OFFSET('5. Pp (3 años)'!$C$46,INT((ROW()-13)/2),0)),"",OFFSET('5. Pp (3 años)'!$C$46,INT((ROW()-13)/2),0))</f>
        <v>Actividad</v>
      </c>
      <c r="D187" s="1018" t="str">
        <f ca="1">IF(ISBLANK(OFFSET('5. Pp (3 años)'!$D$46,INT((ROW()-13)/2),0)),"",OFFSET('5. Pp (3 años)'!$D$46,INT((ROW()-13)/2),0))</f>
        <v>4.1.1.1.15.1  Organización de jornadas de instrucción y transferencia de herramientas para el ecosistema emprendedor.</v>
      </c>
      <c r="E187" s="1018" t="str">
        <f ca="1">IF(ISBLANK(OFFSET('5. Pp (3 años)'!$E$46,INT((ROW()-13)/2),0)),"",OFFSET('5. Pp (3 años)'!$E$46,INT((ROW()-13)/2),0))</f>
        <v>PCJIR: Porcentaje de conferencias y jornadas de instrucción realizadas.</v>
      </c>
      <c r="F187" s="1021" t="str">
        <f ca="1">IF(ISBLANK(OFFSET('5. Pp (3 años)'!$K$46,INT((ROW()-13)/2),0)),"",OFFSET('5. Pp (3 años)'!$K$46,INT((ROW()-13)/2),0))</f>
        <v>Ascendente</v>
      </c>
      <c r="G187" s="1023" t="str">
        <f ca="1">IF(ISBLANK(OFFSET('5. Pp (3 años)'!$H$46,INT((ROW()-13)/2),0)),"",OFFSET('5. Pp (3 años)'!$H$46,INT((ROW()-13)/2),0))</f>
        <v>Trimestral</v>
      </c>
      <c r="H187" s="1002">
        <f ca="1">IF(ISBLANK(OFFSET('9. METAS'!$K$20,INT((ROW()-13)/2),0)),"",OFFSET('9. METAS'!$K$20,INT((ROW()-13)/2),0))</f>
        <v>6</v>
      </c>
      <c r="I187" s="1004"/>
      <c r="J187" s="244">
        <f ca="1">IF(MOD(ROW()-13,2)=0,IF(ISBLANK(OFFSET('11. SEGUIMIENTO 2026'!$N$14,INT((ROW()-13)/2),0)),"",OFFSET('11. SEGUIMIENTO 2026'!$N$14,INT((ROW()-13)/2),0)),IF(ISBLANK(OFFSET('9. METAS'!$Q$20,INT((ROW()-14)/2),0)),"",OFFSET('9. METAS'!$Q$20,INT((ROW()-14)/2),0)))</f>
        <v>1</v>
      </c>
      <c r="K187" s="245" t="str">
        <f ca="1">IF(MOD(ROW()-13,2)=0,IF(ISBLANK(OFFSET('11. SEGUIMIENTO 2026'!$O$14,INT((ROW()-13)/2),0)),"",OFFSET('11. SEGUIMIENTO 2026'!$O$14,INT((ROW()-13)/2),0)),IF(ISBLANK(OFFSET('9. METAS'!$R$20,INT((ROW()-14)/2),0)),"",OFFSET('9. METAS'!$R$20,INT((ROW()-14)/2),0)))</f>
        <v/>
      </c>
      <c r="L187" s="245" t="str">
        <f ca="1">IF(MOD(ROW()-13,2)=0,IF(ISBLANK(OFFSET('11. SEGUIMIENTO 2026'!$P$14,INT((ROW()-13)/2),0)),"",OFFSET('11. SEGUIMIENTO 2026'!$P$14,INT((ROW()-13)/2),0)),IF(ISBLANK(OFFSET('9. METAS'!$S$20,INT((ROW()-14)/2),0)),"",OFFSET('9. METAS'!$S$20,INT((ROW()-14)/2),0)))</f>
        <v/>
      </c>
      <c r="M187" s="246" t="str">
        <f ca="1">IF(MOD(ROW()-13,2)=0,IF(ISBLANK(OFFSET('11. SEGUIMIENTO 2026'!$Q$14,INT((ROW()-13)/2),0)),"",OFFSET('11. SEGUIMIENTO 2026'!$Q$14,INT((ROW()-13)/2),0)),IF(ISBLANK(OFFSET('9. METAS'!$T$20,INT((ROW()-14)/2),0)),"",OFFSET('9. METAS'!$T$20,INT((ROW()-14)/2),0)))</f>
        <v/>
      </c>
      <c r="N187" s="1006">
        <f t="shared" ref="N187" ca="1" si="170">IFERROR(J187/J188,"ND")</f>
        <v>1</v>
      </c>
      <c r="O187" s="1008" t="str">
        <f t="shared" ref="O187" ca="1" si="171">IFERROR(((J187+K187+L187+M187)/H187),"ND")</f>
        <v>ND</v>
      </c>
      <c r="P187" s="1010"/>
    </row>
    <row r="188" spans="3:16">
      <c r="C188" s="1025"/>
      <c r="D188" s="1018"/>
      <c r="E188" s="1018"/>
      <c r="F188" s="1021"/>
      <c r="G188" s="1023"/>
      <c r="H188" s="1002"/>
      <c r="I188" s="1012"/>
      <c r="J188" s="244">
        <f ca="1">IF(MOD(ROW()-13,2)=0,IF(ISBLANK(OFFSET('11. SEGUIMIENTO 2026'!$N$14,INT((ROW()-13)/2),0)),"",OFFSET('11. SEGUIMIENTO 2026'!$N$14,INT((ROW()-13)/2),0)),IF(ISBLANK(OFFSET('9. METAS'!$Q$20,INT((ROW()-14)/2),0)),"",OFFSET('9. METAS'!$Q$20,INT((ROW()-14)/2),0)))</f>
        <v>1</v>
      </c>
      <c r="K188" s="245">
        <f ca="1">IF(MOD(ROW()-13,2)=0,IF(ISBLANK(OFFSET('11. SEGUIMIENTO 2026'!$O$14,INT((ROW()-13)/2),0)),"",OFFSET('11. SEGUIMIENTO 2026'!$O$14,INT((ROW()-13)/2),0)),IF(ISBLANK(OFFSET('9. METAS'!$R$20,INT((ROW()-14)/2),0)),"",OFFSET('9. METAS'!$R$20,INT((ROW()-14)/2),0)))</f>
        <v>2</v>
      </c>
      <c r="L188" s="245">
        <f ca="1">IF(MOD(ROW()-13,2)=0,IF(ISBLANK(OFFSET('11. SEGUIMIENTO 2026'!$P$14,INT((ROW()-13)/2),0)),"",OFFSET('11. SEGUIMIENTO 2026'!$P$14,INT((ROW()-13)/2),0)),IF(ISBLANK(OFFSET('9. METAS'!$S$20,INT((ROW()-14)/2),0)),"",OFFSET('9. METAS'!$S$20,INT((ROW()-14)/2),0)))</f>
        <v>2</v>
      </c>
      <c r="M188" s="246">
        <f ca="1">IF(MOD(ROW()-13,2)=0,IF(ISBLANK(OFFSET('11. SEGUIMIENTO 2026'!$Q$14,INT((ROW()-13)/2),0)),"",OFFSET('11. SEGUIMIENTO 2026'!$Q$14,INT((ROW()-13)/2),0)),IF(ISBLANK(OFFSET('9. METAS'!$T$20,INT((ROW()-14)/2),0)),"",OFFSET('9. METAS'!$T$20,INT((ROW()-14)/2),0)))</f>
        <v>1</v>
      </c>
      <c r="N188" s="1013"/>
      <c r="O188" s="1014"/>
      <c r="P188" s="1015"/>
    </row>
    <row r="189" spans="3:16">
      <c r="C189" s="1016" t="str">
        <f ca="1">IF(ISBLANK(OFFSET('5. Pp (3 años)'!$C$46,INT((ROW()-13)/2),0)),"",OFFSET('5. Pp (3 años)'!$C$46,INT((ROW()-13)/2),0))</f>
        <v>Actividad</v>
      </c>
      <c r="D189" s="1018" t="str">
        <f ca="1">IF(ISBLANK(OFFSET('5. Pp (3 años)'!$D$46,INT((ROW()-13)/2),0)),"",OFFSET('5. Pp (3 años)'!$D$46,INT((ROW()-13)/2),0))</f>
        <v/>
      </c>
      <c r="E189" s="1018" t="str">
        <f ca="1">IF(ISBLANK(OFFSET('5. Pp (3 años)'!$E$46,INT((ROW()-13)/2),0)),"",OFFSET('5. Pp (3 años)'!$E$46,INT((ROW()-13)/2),0))</f>
        <v/>
      </c>
      <c r="F189" s="1021" t="str">
        <f ca="1">IF(ISBLANK(OFFSET('5. Pp (3 años)'!$K$46,INT((ROW()-13)/2),0)),"",OFFSET('5. Pp (3 años)'!$K$46,INT((ROW()-13)/2),0))</f>
        <v/>
      </c>
      <c r="G189" s="1023" t="str">
        <f ca="1">IF(ISBLANK(OFFSET('5. Pp (3 años)'!$H$46,INT((ROW()-13)/2),0)),"",OFFSET('5. Pp (3 años)'!$H$46,INT((ROW()-13)/2),0))</f>
        <v/>
      </c>
      <c r="H189" s="1002" t="str">
        <f ca="1">IF(ISBLANK(OFFSET('9. METAS'!$K$20,INT((ROW()-13)/2),0)),"",OFFSET('9. METAS'!$K$20,INT((ROW()-13)/2),0))</f>
        <v/>
      </c>
      <c r="I189" s="1004"/>
      <c r="J189" s="244" t="str">
        <f ca="1">IF(MOD(ROW()-13,2)=0,IF(ISBLANK(OFFSET('11. SEGUIMIENTO 2026'!$N$14,INT((ROW()-13)/2),0)),"",OFFSET('11. SEGUIMIENTO 2026'!$N$14,INT((ROW()-13)/2),0)),IF(ISBLANK(OFFSET('9. METAS'!$Q$20,INT((ROW()-14)/2),0)),"",OFFSET('9. METAS'!$Q$20,INT((ROW()-14)/2),0)))</f>
        <v/>
      </c>
      <c r="K189" s="245" t="str">
        <f ca="1">IF(MOD(ROW()-13,2)=0,IF(ISBLANK(OFFSET('11. SEGUIMIENTO 2026'!$O$14,INT((ROW()-13)/2),0)),"",OFFSET('11. SEGUIMIENTO 2026'!$O$14,INT((ROW()-13)/2),0)),IF(ISBLANK(OFFSET('9. METAS'!$R$20,INT((ROW()-14)/2),0)),"",OFFSET('9. METAS'!$R$20,INT((ROW()-14)/2),0)))</f>
        <v/>
      </c>
      <c r="L189" s="245" t="str">
        <f ca="1">IF(MOD(ROW()-13,2)=0,IF(ISBLANK(OFFSET('11. SEGUIMIENTO 2026'!$P$14,INT((ROW()-13)/2),0)),"",OFFSET('11. SEGUIMIENTO 2026'!$P$14,INT((ROW()-13)/2),0)),IF(ISBLANK(OFFSET('9. METAS'!$S$20,INT((ROW()-14)/2),0)),"",OFFSET('9. METAS'!$S$20,INT((ROW()-14)/2),0)))</f>
        <v/>
      </c>
      <c r="M189" s="246" t="str">
        <f ca="1">IF(MOD(ROW()-13,2)=0,IF(ISBLANK(OFFSET('11. SEGUIMIENTO 2026'!$Q$14,INT((ROW()-13)/2),0)),"",OFFSET('11. SEGUIMIENTO 2026'!$Q$14,INT((ROW()-13)/2),0)),IF(ISBLANK(OFFSET('9. METAS'!$T$20,INT((ROW()-14)/2),0)),"",OFFSET('9. METAS'!$T$20,INT((ROW()-14)/2),0)))</f>
        <v/>
      </c>
      <c r="N189" s="1006" t="str">
        <f t="shared" ref="N189" ca="1" si="172">IFERROR(J189/J190,"ND")</f>
        <v>ND</v>
      </c>
      <c r="O189" s="1008" t="str">
        <f t="shared" ref="O189" ca="1" si="173">IFERROR(((J189+K189+L189+M189)/H189),"ND")</f>
        <v>ND</v>
      </c>
      <c r="P189" s="1010"/>
    </row>
    <row r="190" spans="3:16">
      <c r="C190" s="1025"/>
      <c r="D190" s="1018"/>
      <c r="E190" s="1018"/>
      <c r="F190" s="1021"/>
      <c r="G190" s="1023"/>
      <c r="H190" s="1002"/>
      <c r="I190" s="1012"/>
      <c r="J190" s="244" t="str">
        <f ca="1">IF(MOD(ROW()-13,2)=0,IF(ISBLANK(OFFSET('11. SEGUIMIENTO 2026'!$N$14,INT((ROW()-13)/2),0)),"",OFFSET('11. SEGUIMIENTO 2026'!$N$14,INT((ROW()-13)/2),0)),IF(ISBLANK(OFFSET('9. METAS'!$Q$20,INT((ROW()-14)/2),0)),"",OFFSET('9. METAS'!$Q$20,INT((ROW()-14)/2),0)))</f>
        <v/>
      </c>
      <c r="K190" s="245" t="str">
        <f ca="1">IF(MOD(ROW()-13,2)=0,IF(ISBLANK(OFFSET('11. SEGUIMIENTO 2026'!$O$14,INT((ROW()-13)/2),0)),"",OFFSET('11. SEGUIMIENTO 2026'!$O$14,INT((ROW()-13)/2),0)),IF(ISBLANK(OFFSET('9. METAS'!$R$20,INT((ROW()-14)/2),0)),"",OFFSET('9. METAS'!$R$20,INT((ROW()-14)/2),0)))</f>
        <v/>
      </c>
      <c r="L190" s="245" t="str">
        <f ca="1">IF(MOD(ROW()-13,2)=0,IF(ISBLANK(OFFSET('11. SEGUIMIENTO 2026'!$P$14,INT((ROW()-13)/2),0)),"",OFFSET('11. SEGUIMIENTO 2026'!$P$14,INT((ROW()-13)/2),0)),IF(ISBLANK(OFFSET('9. METAS'!$S$20,INT((ROW()-14)/2),0)),"",OFFSET('9. METAS'!$S$20,INT((ROW()-14)/2),0)))</f>
        <v/>
      </c>
      <c r="M190" s="246" t="str">
        <f ca="1">IF(MOD(ROW()-13,2)=0,IF(ISBLANK(OFFSET('11. SEGUIMIENTO 2026'!$Q$14,INT((ROW()-13)/2),0)),"",OFFSET('11. SEGUIMIENTO 2026'!$Q$14,INT((ROW()-13)/2),0)),IF(ISBLANK(OFFSET('9. METAS'!$T$20,INT((ROW()-14)/2),0)),"",OFFSET('9. METAS'!$T$20,INT((ROW()-14)/2),0)))</f>
        <v/>
      </c>
      <c r="N190" s="1013"/>
      <c r="O190" s="1014"/>
      <c r="P190" s="1015"/>
    </row>
    <row r="191" spans="3:16">
      <c r="C191" s="1016" t="str">
        <f ca="1">IF(ISBLANK(OFFSET('5. Pp (3 años)'!$C$46,INT((ROW()-13)/2),0)),"",OFFSET('5. Pp (3 años)'!$C$46,INT((ROW()-13)/2),0))</f>
        <v>Actividad</v>
      </c>
      <c r="D191" s="1018" t="str">
        <f ca="1">IF(ISBLANK(OFFSET('5. Pp (3 años)'!$D$46,INT((ROW()-13)/2),0)),"",OFFSET('5. Pp (3 años)'!$D$46,INT((ROW()-13)/2),0))</f>
        <v/>
      </c>
      <c r="E191" s="1018" t="str">
        <f ca="1">IF(ISBLANK(OFFSET('5. Pp (3 años)'!$E$46,INT((ROW()-13)/2),0)),"",OFFSET('5. Pp (3 años)'!$E$46,INT((ROW()-13)/2),0))</f>
        <v/>
      </c>
      <c r="F191" s="1021" t="str">
        <f ca="1">IF(ISBLANK(OFFSET('5. Pp (3 años)'!$K$46,INT((ROW()-13)/2),0)),"",OFFSET('5. Pp (3 años)'!$K$46,INT((ROW()-13)/2),0))</f>
        <v/>
      </c>
      <c r="G191" s="1023" t="str">
        <f ca="1">IF(ISBLANK(OFFSET('5. Pp (3 años)'!$H$46,INT((ROW()-13)/2),0)),"",OFFSET('5. Pp (3 años)'!$H$46,INT((ROW()-13)/2),0))</f>
        <v/>
      </c>
      <c r="H191" s="1002" t="str">
        <f ca="1">IF(ISBLANK(OFFSET('9. METAS'!$K$20,INT((ROW()-13)/2),0)),"",OFFSET('9. METAS'!$K$20,INT((ROW()-13)/2),0))</f>
        <v/>
      </c>
      <c r="I191" s="1004"/>
      <c r="J191" s="244" t="str">
        <f ca="1">IF(MOD(ROW()-13,2)=0,IF(ISBLANK(OFFSET('11. SEGUIMIENTO 2026'!$N$14,INT((ROW()-13)/2),0)),"",OFFSET('11. SEGUIMIENTO 2026'!$N$14,INT((ROW()-13)/2),0)),IF(ISBLANK(OFFSET('9. METAS'!$Q$20,INT((ROW()-14)/2),0)),"",OFFSET('9. METAS'!$Q$20,INT((ROW()-14)/2),0)))</f>
        <v/>
      </c>
      <c r="K191" s="245" t="str">
        <f ca="1">IF(MOD(ROW()-13,2)=0,IF(ISBLANK(OFFSET('11. SEGUIMIENTO 2026'!$O$14,INT((ROW()-13)/2),0)),"",OFFSET('11. SEGUIMIENTO 2026'!$O$14,INT((ROW()-13)/2),0)),IF(ISBLANK(OFFSET('9. METAS'!$R$20,INT((ROW()-14)/2),0)),"",OFFSET('9. METAS'!$R$20,INT((ROW()-14)/2),0)))</f>
        <v/>
      </c>
      <c r="L191" s="245" t="str">
        <f ca="1">IF(MOD(ROW()-13,2)=0,IF(ISBLANK(OFFSET('11. SEGUIMIENTO 2026'!$P$14,INT((ROW()-13)/2),0)),"",OFFSET('11. SEGUIMIENTO 2026'!$P$14,INT((ROW()-13)/2),0)),IF(ISBLANK(OFFSET('9. METAS'!$S$20,INT((ROW()-14)/2),0)),"",OFFSET('9. METAS'!$S$20,INT((ROW()-14)/2),0)))</f>
        <v/>
      </c>
      <c r="M191" s="246" t="str">
        <f ca="1">IF(MOD(ROW()-13,2)=0,IF(ISBLANK(OFFSET('11. SEGUIMIENTO 2026'!$Q$14,INT((ROW()-13)/2),0)),"",OFFSET('11. SEGUIMIENTO 2026'!$Q$14,INT((ROW()-13)/2),0)),IF(ISBLANK(OFFSET('9. METAS'!$T$20,INT((ROW()-14)/2),0)),"",OFFSET('9. METAS'!$T$20,INT((ROW()-14)/2),0)))</f>
        <v/>
      </c>
      <c r="N191" s="1006" t="str">
        <f t="shared" ref="N191" ca="1" si="174">IFERROR(J191/J192,"ND")</f>
        <v>ND</v>
      </c>
      <c r="O191" s="1008" t="str">
        <f t="shared" ref="O191" ca="1" si="175">IFERROR(((J191+K191+L191+M191)/H191),"ND")</f>
        <v>ND</v>
      </c>
      <c r="P191" s="1010"/>
    </row>
    <row r="192" spans="3:16">
      <c r="C192" s="1025"/>
      <c r="D192" s="1018"/>
      <c r="E192" s="1018"/>
      <c r="F192" s="1021"/>
      <c r="G192" s="1023"/>
      <c r="H192" s="1002"/>
      <c r="I192" s="1012"/>
      <c r="J192" s="244" t="str">
        <f ca="1">IF(MOD(ROW()-13,2)=0,IF(ISBLANK(OFFSET('11. SEGUIMIENTO 2026'!$N$14,INT((ROW()-13)/2),0)),"",OFFSET('11. SEGUIMIENTO 2026'!$N$14,INT((ROW()-13)/2),0)),IF(ISBLANK(OFFSET('9. METAS'!$Q$20,INT((ROW()-14)/2),0)),"",OFFSET('9. METAS'!$Q$20,INT((ROW()-14)/2),0)))</f>
        <v/>
      </c>
      <c r="K192" s="245" t="str">
        <f ca="1">IF(MOD(ROW()-13,2)=0,IF(ISBLANK(OFFSET('11. SEGUIMIENTO 2026'!$O$14,INT((ROW()-13)/2),0)),"",OFFSET('11. SEGUIMIENTO 2026'!$O$14,INT((ROW()-13)/2),0)),IF(ISBLANK(OFFSET('9. METAS'!$R$20,INT((ROW()-14)/2),0)),"",OFFSET('9. METAS'!$R$20,INT((ROW()-14)/2),0)))</f>
        <v/>
      </c>
      <c r="L192" s="245" t="str">
        <f ca="1">IF(MOD(ROW()-13,2)=0,IF(ISBLANK(OFFSET('11. SEGUIMIENTO 2026'!$P$14,INT((ROW()-13)/2),0)),"",OFFSET('11. SEGUIMIENTO 2026'!$P$14,INT((ROW()-13)/2),0)),IF(ISBLANK(OFFSET('9. METAS'!$S$20,INT((ROW()-14)/2),0)),"",OFFSET('9. METAS'!$S$20,INT((ROW()-14)/2),0)))</f>
        <v/>
      </c>
      <c r="M192" s="246" t="str">
        <f ca="1">IF(MOD(ROW()-13,2)=0,IF(ISBLANK(OFFSET('11. SEGUIMIENTO 2026'!$Q$14,INT((ROW()-13)/2),0)),"",OFFSET('11. SEGUIMIENTO 2026'!$Q$14,INT((ROW()-13)/2),0)),IF(ISBLANK(OFFSET('9. METAS'!$T$20,INT((ROW()-14)/2),0)),"",OFFSET('9. METAS'!$T$20,INT((ROW()-14)/2),0)))</f>
        <v/>
      </c>
      <c r="N192" s="1013"/>
      <c r="O192" s="1014"/>
      <c r="P192" s="1015"/>
    </row>
    <row r="193" spans="3:16">
      <c r="C193" s="1016" t="str">
        <f ca="1">IF(ISBLANK(OFFSET('5. Pp (3 años)'!$C$46,INT((ROW()-13)/2),0)),"",OFFSET('5. Pp (3 años)'!$C$46,INT((ROW()-13)/2),0))</f>
        <v>Actividad</v>
      </c>
      <c r="D193" s="1018" t="str">
        <f ca="1">IF(ISBLANK(OFFSET('5. Pp (3 años)'!$D$46,INT((ROW()-13)/2),0)),"",OFFSET('5. Pp (3 años)'!$D$46,INT((ROW()-13)/2),0))</f>
        <v/>
      </c>
      <c r="E193" s="1018" t="str">
        <f ca="1">IF(ISBLANK(OFFSET('5. Pp (3 años)'!$E$46,INT((ROW()-13)/2),0)),"",OFFSET('5. Pp (3 años)'!$E$46,INT((ROW()-13)/2),0))</f>
        <v/>
      </c>
      <c r="F193" s="1021" t="str">
        <f ca="1">IF(ISBLANK(OFFSET('5. Pp (3 años)'!$K$46,INT((ROW()-13)/2),0)),"",OFFSET('5. Pp (3 años)'!$K$46,INT((ROW()-13)/2),0))</f>
        <v/>
      </c>
      <c r="G193" s="1023" t="str">
        <f ca="1">IF(ISBLANK(OFFSET('5. Pp (3 años)'!$H$46,INT((ROW()-13)/2),0)),"",OFFSET('5. Pp (3 años)'!$H$46,INT((ROW()-13)/2),0))</f>
        <v/>
      </c>
      <c r="H193" s="1002" t="str">
        <f ca="1">IF(ISBLANK(OFFSET('9. METAS'!$K$20,INT((ROW()-13)/2),0)),"",OFFSET('9. METAS'!$K$20,INT((ROW()-13)/2),0))</f>
        <v/>
      </c>
      <c r="I193" s="1004"/>
      <c r="J193" s="244" t="str">
        <f ca="1">IF(MOD(ROW()-13,2)=0,IF(ISBLANK(OFFSET('11. SEGUIMIENTO 2026'!$N$14,INT((ROW()-13)/2),0)),"",OFFSET('11. SEGUIMIENTO 2026'!$N$14,INT((ROW()-13)/2),0)),IF(ISBLANK(OFFSET('9. METAS'!$Q$20,INT((ROW()-14)/2),0)),"",OFFSET('9. METAS'!$Q$20,INT((ROW()-14)/2),0)))</f>
        <v/>
      </c>
      <c r="K193" s="245" t="str">
        <f ca="1">IF(MOD(ROW()-13,2)=0,IF(ISBLANK(OFFSET('11. SEGUIMIENTO 2026'!$O$14,INT((ROW()-13)/2),0)),"",OFFSET('11. SEGUIMIENTO 2026'!$O$14,INT((ROW()-13)/2),0)),IF(ISBLANK(OFFSET('9. METAS'!$R$20,INT((ROW()-14)/2),0)),"",OFFSET('9. METAS'!$R$20,INT((ROW()-14)/2),0)))</f>
        <v/>
      </c>
      <c r="L193" s="245" t="str">
        <f ca="1">IF(MOD(ROW()-13,2)=0,IF(ISBLANK(OFFSET('11. SEGUIMIENTO 2026'!$P$14,INT((ROW()-13)/2),0)),"",OFFSET('11. SEGUIMIENTO 2026'!$P$14,INT((ROW()-13)/2),0)),IF(ISBLANK(OFFSET('9. METAS'!$S$20,INT((ROW()-14)/2),0)),"",OFFSET('9. METAS'!$S$20,INT((ROW()-14)/2),0)))</f>
        <v/>
      </c>
      <c r="M193" s="246" t="str">
        <f ca="1">IF(MOD(ROW()-13,2)=0,IF(ISBLANK(OFFSET('11. SEGUIMIENTO 2026'!$Q$14,INT((ROW()-13)/2),0)),"",OFFSET('11. SEGUIMIENTO 2026'!$Q$14,INT((ROW()-13)/2),0)),IF(ISBLANK(OFFSET('9. METAS'!$T$20,INT((ROW()-14)/2),0)),"",OFFSET('9. METAS'!$T$20,INT((ROW()-14)/2),0)))</f>
        <v/>
      </c>
      <c r="N193" s="1006" t="str">
        <f t="shared" ref="N193" ca="1" si="176">IFERROR(J193/J194,"ND")</f>
        <v>ND</v>
      </c>
      <c r="O193" s="1008" t="str">
        <f t="shared" ref="O193" ca="1" si="177">IFERROR(((J193+K193+L193+M193)/H193),"ND")</f>
        <v>ND</v>
      </c>
      <c r="P193" s="1010"/>
    </row>
    <row r="194" spans="3:16">
      <c r="C194" s="1025"/>
      <c r="D194" s="1018"/>
      <c r="E194" s="1018"/>
      <c r="F194" s="1021"/>
      <c r="G194" s="1023"/>
      <c r="H194" s="1002"/>
      <c r="I194" s="1012"/>
      <c r="J194" s="244" t="str">
        <f ca="1">IF(MOD(ROW()-13,2)=0,IF(ISBLANK(OFFSET('11. SEGUIMIENTO 2026'!$N$14,INT((ROW()-13)/2),0)),"",OFFSET('11. SEGUIMIENTO 2026'!$N$14,INT((ROW()-13)/2),0)),IF(ISBLANK(OFFSET('9. METAS'!$Q$20,INT((ROW()-14)/2),0)),"",OFFSET('9. METAS'!$Q$20,INT((ROW()-14)/2),0)))</f>
        <v/>
      </c>
      <c r="K194" s="245" t="str">
        <f ca="1">IF(MOD(ROW()-13,2)=0,IF(ISBLANK(OFFSET('11. SEGUIMIENTO 2026'!$O$14,INT((ROW()-13)/2),0)),"",OFFSET('11. SEGUIMIENTO 2026'!$O$14,INT((ROW()-13)/2),0)),IF(ISBLANK(OFFSET('9. METAS'!$R$20,INT((ROW()-14)/2),0)),"",OFFSET('9. METAS'!$R$20,INT((ROW()-14)/2),0)))</f>
        <v/>
      </c>
      <c r="L194" s="245" t="str">
        <f ca="1">IF(MOD(ROW()-13,2)=0,IF(ISBLANK(OFFSET('11. SEGUIMIENTO 2026'!$P$14,INT((ROW()-13)/2),0)),"",OFFSET('11. SEGUIMIENTO 2026'!$P$14,INT((ROW()-13)/2),0)),IF(ISBLANK(OFFSET('9. METAS'!$S$20,INT((ROW()-14)/2),0)),"",OFFSET('9. METAS'!$S$20,INT((ROW()-14)/2),0)))</f>
        <v/>
      </c>
      <c r="M194" s="246" t="str">
        <f ca="1">IF(MOD(ROW()-13,2)=0,IF(ISBLANK(OFFSET('11. SEGUIMIENTO 2026'!$Q$14,INT((ROW()-13)/2),0)),"",OFFSET('11. SEGUIMIENTO 2026'!$Q$14,INT((ROW()-13)/2),0)),IF(ISBLANK(OFFSET('9. METAS'!$T$20,INT((ROW()-14)/2),0)),"",OFFSET('9. METAS'!$T$20,INT((ROW()-14)/2),0)))</f>
        <v/>
      </c>
      <c r="N194" s="1013"/>
      <c r="O194" s="1014"/>
      <c r="P194" s="1015"/>
    </row>
    <row r="195" spans="3:16">
      <c r="C195" s="1016" t="str">
        <f ca="1">IF(ISBLANK(OFFSET('5. Pp (3 años)'!$C$46,INT((ROW()-13)/2),0)),"",OFFSET('5. Pp (3 años)'!$C$46,INT((ROW()-13)/2),0))</f>
        <v>Actividad</v>
      </c>
      <c r="D195" s="1018" t="str">
        <f ca="1">IF(ISBLANK(OFFSET('5. Pp (3 años)'!$D$46,INT((ROW()-13)/2),0)),"",OFFSET('5. Pp (3 años)'!$D$46,INT((ROW()-13)/2),0))</f>
        <v/>
      </c>
      <c r="E195" s="1018" t="str">
        <f ca="1">IF(ISBLANK(OFFSET('5. Pp (3 años)'!$E$46,INT((ROW()-13)/2),0)),"",OFFSET('5. Pp (3 años)'!$E$46,INT((ROW()-13)/2),0))</f>
        <v/>
      </c>
      <c r="F195" s="1021" t="str">
        <f ca="1">IF(ISBLANK(OFFSET('5. Pp (3 años)'!$K$46,INT((ROW()-13)/2),0)),"",OFFSET('5. Pp (3 años)'!$K$46,INT((ROW()-13)/2),0))</f>
        <v/>
      </c>
      <c r="G195" s="1023" t="str">
        <f ca="1">IF(ISBLANK(OFFSET('5. Pp (3 años)'!$H$46,INT((ROW()-13)/2),0)),"",OFFSET('5. Pp (3 años)'!$H$46,INT((ROW()-13)/2),0))</f>
        <v/>
      </c>
      <c r="H195" s="1002" t="str">
        <f ca="1">IF(ISBLANK(OFFSET('9. METAS'!$K$20,INT((ROW()-13)/2),0)),"",OFFSET('9. METAS'!$K$20,INT((ROW()-13)/2),0))</f>
        <v/>
      </c>
      <c r="I195" s="1004"/>
      <c r="J195" s="244" t="str">
        <f ca="1">IF(MOD(ROW()-13,2)=0,IF(ISBLANK(OFFSET('11. SEGUIMIENTO 2026'!$N$14,INT((ROW()-13)/2),0)),"",OFFSET('11. SEGUIMIENTO 2026'!$N$14,INT((ROW()-13)/2),0)),IF(ISBLANK(OFFSET('9. METAS'!$Q$20,INT((ROW()-14)/2),0)),"",OFFSET('9. METAS'!$Q$20,INT((ROW()-14)/2),0)))</f>
        <v/>
      </c>
      <c r="K195" s="245" t="str">
        <f ca="1">IF(MOD(ROW()-13,2)=0,IF(ISBLANK(OFFSET('11. SEGUIMIENTO 2026'!$O$14,INT((ROW()-13)/2),0)),"",OFFSET('11. SEGUIMIENTO 2026'!$O$14,INT((ROW()-13)/2),0)),IF(ISBLANK(OFFSET('9. METAS'!$R$20,INT((ROW()-14)/2),0)),"",OFFSET('9. METAS'!$R$20,INT((ROW()-14)/2),0)))</f>
        <v/>
      </c>
      <c r="L195" s="245" t="str">
        <f ca="1">IF(MOD(ROW()-13,2)=0,IF(ISBLANK(OFFSET('11. SEGUIMIENTO 2026'!$P$14,INT((ROW()-13)/2),0)),"",OFFSET('11. SEGUIMIENTO 2026'!$P$14,INT((ROW()-13)/2),0)),IF(ISBLANK(OFFSET('9. METAS'!$S$20,INT((ROW()-14)/2),0)),"",OFFSET('9. METAS'!$S$20,INT((ROW()-14)/2),0)))</f>
        <v/>
      </c>
      <c r="M195" s="246" t="str">
        <f ca="1">IF(MOD(ROW()-13,2)=0,IF(ISBLANK(OFFSET('11. SEGUIMIENTO 2026'!$Q$14,INT((ROW()-13)/2),0)),"",OFFSET('11. SEGUIMIENTO 2026'!$Q$14,INT((ROW()-13)/2),0)),IF(ISBLANK(OFFSET('9. METAS'!$T$20,INT((ROW()-14)/2),0)),"",OFFSET('9. METAS'!$T$20,INT((ROW()-14)/2),0)))</f>
        <v/>
      </c>
      <c r="N195" s="1006" t="str">
        <f t="shared" ref="N195" ca="1" si="178">IFERROR(J195/J196,"ND")</f>
        <v>ND</v>
      </c>
      <c r="O195" s="1008" t="str">
        <f t="shared" ref="O195" ca="1" si="179">IFERROR(((J195+K195+L195+M195)/H195),"ND")</f>
        <v>ND</v>
      </c>
      <c r="P195" s="1010"/>
    </row>
    <row r="196" spans="3:16">
      <c r="C196" s="1025"/>
      <c r="D196" s="1018"/>
      <c r="E196" s="1018"/>
      <c r="F196" s="1021"/>
      <c r="G196" s="1023"/>
      <c r="H196" s="1002"/>
      <c r="I196" s="1012"/>
      <c r="J196" s="244" t="str">
        <f ca="1">IF(MOD(ROW()-13,2)=0,IF(ISBLANK(OFFSET('11. SEGUIMIENTO 2026'!$N$14,INT((ROW()-13)/2),0)),"",OFFSET('11. SEGUIMIENTO 2026'!$N$14,INT((ROW()-13)/2),0)),IF(ISBLANK(OFFSET('9. METAS'!$Q$20,INT((ROW()-14)/2),0)),"",OFFSET('9. METAS'!$Q$20,INT((ROW()-14)/2),0)))</f>
        <v/>
      </c>
      <c r="K196" s="245" t="str">
        <f ca="1">IF(MOD(ROW()-13,2)=0,IF(ISBLANK(OFFSET('11. SEGUIMIENTO 2026'!$O$14,INT((ROW()-13)/2),0)),"",OFFSET('11. SEGUIMIENTO 2026'!$O$14,INT((ROW()-13)/2),0)),IF(ISBLANK(OFFSET('9. METAS'!$R$20,INT((ROW()-14)/2),0)),"",OFFSET('9. METAS'!$R$20,INT((ROW()-14)/2),0)))</f>
        <v/>
      </c>
      <c r="L196" s="245" t="str">
        <f ca="1">IF(MOD(ROW()-13,2)=0,IF(ISBLANK(OFFSET('11. SEGUIMIENTO 2026'!$P$14,INT((ROW()-13)/2),0)),"",OFFSET('11. SEGUIMIENTO 2026'!$P$14,INT((ROW()-13)/2),0)),IF(ISBLANK(OFFSET('9. METAS'!$S$20,INT((ROW()-14)/2),0)),"",OFFSET('9. METAS'!$S$20,INT((ROW()-14)/2),0)))</f>
        <v/>
      </c>
      <c r="M196" s="246" t="str">
        <f ca="1">IF(MOD(ROW()-13,2)=0,IF(ISBLANK(OFFSET('11. SEGUIMIENTO 2026'!$Q$14,INT((ROW()-13)/2),0)),"",OFFSET('11. SEGUIMIENTO 2026'!$Q$14,INT((ROW()-13)/2),0)),IF(ISBLANK(OFFSET('9. METAS'!$T$20,INT((ROW()-14)/2),0)),"",OFFSET('9. METAS'!$T$20,INT((ROW()-14)/2),0)))</f>
        <v/>
      </c>
      <c r="N196" s="1013"/>
      <c r="O196" s="1014"/>
      <c r="P196" s="1015"/>
    </row>
    <row r="197" spans="3:16">
      <c r="C197" s="1016" t="str">
        <f ca="1">IF(ISBLANK(OFFSET('5. Pp (3 años)'!$C$46,INT((ROW()-13)/2),0)),"",OFFSET('5. Pp (3 años)'!$C$46,INT((ROW()-13)/2),0))</f>
        <v>Componente</v>
      </c>
      <c r="D197" s="1018" t="str">
        <f ca="1">IF(ISBLANK(OFFSET('5. Pp (3 años)'!$D$46,INT((ROW()-13)/2),0)),"",OFFSET('5. Pp (3 años)'!$D$46,INT((ROW()-13)/2),0))</f>
        <v>4.1.1.1.16  Mecanismos de inserción laboral y dignificación del trabajo implementados.</v>
      </c>
      <c r="E197" s="1018" t="str">
        <f ca="1">IF(ISBLANK(OFFSET('5. Pp (3 años)'!$E$46,INT((ROW()-13)/2),0)),"",OFFSET('5. Pp (3 años)'!$E$46,INT((ROW()-13)/2),0))</f>
        <v>PMILO: Porcentaje de mecanismos de inserción laboral operados.</v>
      </c>
      <c r="F197" s="1021" t="str">
        <f ca="1">IF(ISBLANK(OFFSET('5. Pp (3 años)'!$K$46,INT((ROW()-13)/2),0)),"",OFFSET('5. Pp (3 años)'!$K$46,INT((ROW()-13)/2),0))</f>
        <v>Ascendente</v>
      </c>
      <c r="G197" s="1023" t="str">
        <f ca="1">IF(ISBLANK(OFFSET('5. Pp (3 años)'!$H$46,INT((ROW()-13)/2),0)),"",OFFSET('5. Pp (3 años)'!$H$46,INT((ROW()-13)/2),0))</f>
        <v>Trimestral</v>
      </c>
      <c r="H197" s="1002">
        <f ca="1">IF(ISBLANK(OFFSET('9. METAS'!$K$20,INT((ROW()-13)/2),0)),"",OFFSET('9. METAS'!$K$20,INT((ROW()-13)/2),0))</f>
        <v>100</v>
      </c>
      <c r="I197" s="1004"/>
      <c r="J197" s="244">
        <f ca="1">IF(MOD(ROW()-13,2)=0,IF(ISBLANK(OFFSET('11. SEGUIMIENTO 2026'!$N$14,INT((ROW()-13)/2),0)),"",OFFSET('11. SEGUIMIENTO 2026'!$N$14,INT((ROW()-13)/2),0)),IF(ISBLANK(OFFSET('9. METAS'!$Q$20,INT((ROW()-14)/2),0)),"",OFFSET('9. METAS'!$Q$20,INT((ROW()-14)/2),0)))</f>
        <v>25</v>
      </c>
      <c r="K197" s="245" t="str">
        <f ca="1">IF(MOD(ROW()-13,2)=0,IF(ISBLANK(OFFSET('11. SEGUIMIENTO 2026'!$O$14,INT((ROW()-13)/2),0)),"",OFFSET('11. SEGUIMIENTO 2026'!$O$14,INT((ROW()-13)/2),0)),IF(ISBLANK(OFFSET('9. METAS'!$R$20,INT((ROW()-14)/2),0)),"",OFFSET('9. METAS'!$R$20,INT((ROW()-14)/2),0)))</f>
        <v/>
      </c>
      <c r="L197" s="245" t="str">
        <f ca="1">IF(MOD(ROW()-13,2)=0,IF(ISBLANK(OFFSET('11. SEGUIMIENTO 2026'!$P$14,INT((ROW()-13)/2),0)),"",OFFSET('11. SEGUIMIENTO 2026'!$P$14,INT((ROW()-13)/2),0)),IF(ISBLANK(OFFSET('9. METAS'!$S$20,INT((ROW()-14)/2),0)),"",OFFSET('9. METAS'!$S$20,INT((ROW()-14)/2),0)))</f>
        <v/>
      </c>
      <c r="M197" s="246" t="str">
        <f ca="1">IF(MOD(ROW()-13,2)=0,IF(ISBLANK(OFFSET('11. SEGUIMIENTO 2026'!$Q$14,INT((ROW()-13)/2),0)),"",OFFSET('11. SEGUIMIENTO 2026'!$Q$14,INT((ROW()-13)/2),0)),IF(ISBLANK(OFFSET('9. METAS'!$T$20,INT((ROW()-14)/2),0)),"",OFFSET('9. METAS'!$T$20,INT((ROW()-14)/2),0)))</f>
        <v/>
      </c>
      <c r="N197" s="1006">
        <f t="shared" ref="N197" ca="1" si="180">IFERROR(J197/J198,"ND")</f>
        <v>1</v>
      </c>
      <c r="O197" s="1008" t="str">
        <f t="shared" ref="O197" ca="1" si="181">IFERROR(((J197+K197+L197+M197)/H197),"ND")</f>
        <v>ND</v>
      </c>
      <c r="P197" s="1010"/>
    </row>
    <row r="198" spans="3:16">
      <c r="C198" s="1025"/>
      <c r="D198" s="1018"/>
      <c r="E198" s="1018"/>
      <c r="F198" s="1021"/>
      <c r="G198" s="1023"/>
      <c r="H198" s="1002"/>
      <c r="I198" s="1012"/>
      <c r="J198" s="244">
        <f ca="1">IF(MOD(ROW()-13,2)=0,IF(ISBLANK(OFFSET('11. SEGUIMIENTO 2026'!$N$14,INT((ROW()-13)/2),0)),"",OFFSET('11. SEGUIMIENTO 2026'!$N$14,INT((ROW()-13)/2),0)),IF(ISBLANK(OFFSET('9. METAS'!$Q$20,INT((ROW()-14)/2),0)),"",OFFSET('9. METAS'!$Q$20,INT((ROW()-14)/2),0)))</f>
        <v>25</v>
      </c>
      <c r="K198" s="245">
        <f ca="1">IF(MOD(ROW()-13,2)=0,IF(ISBLANK(OFFSET('11. SEGUIMIENTO 2026'!$O$14,INT((ROW()-13)/2),0)),"",OFFSET('11. SEGUIMIENTO 2026'!$O$14,INT((ROW()-13)/2),0)),IF(ISBLANK(OFFSET('9. METAS'!$R$20,INT((ROW()-14)/2),0)),"",OFFSET('9. METAS'!$R$20,INT((ROW()-14)/2),0)))</f>
        <v>25</v>
      </c>
      <c r="L198" s="245">
        <f ca="1">IF(MOD(ROW()-13,2)=0,IF(ISBLANK(OFFSET('11. SEGUIMIENTO 2026'!$P$14,INT((ROW()-13)/2),0)),"",OFFSET('11. SEGUIMIENTO 2026'!$P$14,INT((ROW()-13)/2),0)),IF(ISBLANK(OFFSET('9. METAS'!$S$20,INT((ROW()-14)/2),0)),"",OFFSET('9. METAS'!$S$20,INT((ROW()-14)/2),0)))</f>
        <v>25</v>
      </c>
      <c r="M198" s="246">
        <f ca="1">IF(MOD(ROW()-13,2)=0,IF(ISBLANK(OFFSET('11. SEGUIMIENTO 2026'!$Q$14,INT((ROW()-13)/2),0)),"",OFFSET('11. SEGUIMIENTO 2026'!$Q$14,INT((ROW()-13)/2),0)),IF(ISBLANK(OFFSET('9. METAS'!$T$20,INT((ROW()-14)/2),0)),"",OFFSET('9. METAS'!$T$20,INT((ROW()-14)/2),0)))</f>
        <v>25</v>
      </c>
      <c r="N198" s="1013"/>
      <c r="O198" s="1014"/>
      <c r="P198" s="1015"/>
    </row>
    <row r="199" spans="3:16">
      <c r="C199" s="1016" t="str">
        <f ca="1">IF(ISBLANK(OFFSET('5. Pp (3 años)'!$C$46,INT((ROW()-13)/2),0)),"",OFFSET('5. Pp (3 años)'!$C$46,INT((ROW()-13)/2),0))</f>
        <v>Actividad</v>
      </c>
      <c r="D199" s="1018" t="str">
        <f ca="1">IF(ISBLANK(OFFSET('5. Pp (3 años)'!$D$46,INT((ROW()-13)/2),0)),"",OFFSET('5. Pp (3 años)'!$D$46,INT((ROW()-13)/2),0))</f>
        <v>4.1.1.1.16.1 Gestión de plataformas y jornadas de intermediación laboral para el sector productivo y la ciudadanía.</v>
      </c>
      <c r="E199" s="1018" t="str">
        <f ca="1">IF(ISBLANK(OFFSET('5. Pp (3 años)'!$E$46,INT((ROW()-13)/2),0)),"",OFFSET('5. Pp (3 años)'!$E$46,INT((ROW()-13)/2),0))</f>
        <v>PPAL: Porcentaje de eventos y servicios de vinculación laboral ejecutados.</v>
      </c>
      <c r="F199" s="1021" t="str">
        <f ca="1">IF(ISBLANK(OFFSET('5. Pp (3 años)'!$K$46,INT((ROW()-13)/2),0)),"",OFFSET('5. Pp (3 años)'!$K$46,INT((ROW()-13)/2),0))</f>
        <v>Ascendente</v>
      </c>
      <c r="G199" s="1023" t="str">
        <f ca="1">IF(ISBLANK(OFFSET('5. Pp (3 años)'!$H$46,INT((ROW()-13)/2),0)),"",OFFSET('5. Pp (3 años)'!$H$46,INT((ROW()-13)/2),0))</f>
        <v>Trimestral</v>
      </c>
      <c r="H199" s="1002">
        <f ca="1">IF(ISBLANK(OFFSET('9. METAS'!$K$20,INT((ROW()-13)/2),0)),"",OFFSET('9. METAS'!$K$20,INT((ROW()-13)/2),0))</f>
        <v>10600</v>
      </c>
      <c r="I199" s="1004"/>
      <c r="J199" s="244">
        <f ca="1">IF(MOD(ROW()-13,2)=0,IF(ISBLANK(OFFSET('11. SEGUIMIENTO 2026'!$N$14,INT((ROW()-13)/2),0)),"",OFFSET('11. SEGUIMIENTO 2026'!$N$14,INT((ROW()-13)/2),0)),IF(ISBLANK(OFFSET('9. METAS'!$Q$20,INT((ROW()-14)/2),0)),"",OFFSET('9. METAS'!$Q$20,INT((ROW()-14)/2),0)))</f>
        <v>2937</v>
      </c>
      <c r="K199" s="245" t="str">
        <f ca="1">IF(MOD(ROW()-13,2)=0,IF(ISBLANK(OFFSET('11. SEGUIMIENTO 2026'!$O$14,INT((ROW()-13)/2),0)),"",OFFSET('11. SEGUIMIENTO 2026'!$O$14,INT((ROW()-13)/2),0)),IF(ISBLANK(OFFSET('9. METAS'!$R$20,INT((ROW()-14)/2),0)),"",OFFSET('9. METAS'!$R$20,INT((ROW()-14)/2),0)))</f>
        <v/>
      </c>
      <c r="L199" s="245" t="str">
        <f ca="1">IF(MOD(ROW()-13,2)=0,IF(ISBLANK(OFFSET('11. SEGUIMIENTO 2026'!$P$14,INT((ROW()-13)/2),0)),"",OFFSET('11. SEGUIMIENTO 2026'!$P$14,INT((ROW()-13)/2),0)),IF(ISBLANK(OFFSET('9. METAS'!$S$20,INT((ROW()-14)/2),0)),"",OFFSET('9. METAS'!$S$20,INT((ROW()-14)/2),0)))</f>
        <v/>
      </c>
      <c r="M199" s="246" t="str">
        <f ca="1">IF(MOD(ROW()-13,2)=0,IF(ISBLANK(OFFSET('11. SEGUIMIENTO 2026'!$Q$14,INT((ROW()-13)/2),0)),"",OFFSET('11. SEGUIMIENTO 2026'!$Q$14,INT((ROW()-13)/2),0)),IF(ISBLANK(OFFSET('9. METAS'!$T$20,INT((ROW()-14)/2),0)),"",OFFSET('9. METAS'!$T$20,INT((ROW()-14)/2),0)))</f>
        <v/>
      </c>
      <c r="N199" s="1006">
        <f t="shared" ref="N199" ca="1" si="182">IFERROR(J199/J200,"ND")</f>
        <v>1.16779324055666</v>
      </c>
      <c r="O199" s="1008" t="str">
        <f t="shared" ref="O199" ca="1" si="183">IFERROR(((J199+K199+L199+M199)/H199),"ND")</f>
        <v>ND</v>
      </c>
      <c r="P199" s="1010"/>
    </row>
    <row r="200" spans="3:16">
      <c r="C200" s="1025"/>
      <c r="D200" s="1018"/>
      <c r="E200" s="1018"/>
      <c r="F200" s="1021"/>
      <c r="G200" s="1023"/>
      <c r="H200" s="1002"/>
      <c r="I200" s="1012"/>
      <c r="J200" s="244">
        <f ca="1">IF(MOD(ROW()-13,2)=0,IF(ISBLANK(OFFSET('11. SEGUIMIENTO 2026'!$N$14,INT((ROW()-13)/2),0)),"",OFFSET('11. SEGUIMIENTO 2026'!$N$14,INT((ROW()-13)/2),0)),IF(ISBLANK(OFFSET('9. METAS'!$Q$20,INT((ROW()-14)/2),0)),"",OFFSET('9. METAS'!$Q$20,INT((ROW()-14)/2),0)))</f>
        <v>2515</v>
      </c>
      <c r="K200" s="245">
        <f ca="1">IF(MOD(ROW()-13,2)=0,IF(ISBLANK(OFFSET('11. SEGUIMIENTO 2026'!$O$14,INT((ROW()-13)/2),0)),"",OFFSET('11. SEGUIMIENTO 2026'!$O$14,INT((ROW()-13)/2),0)),IF(ISBLANK(OFFSET('9. METAS'!$R$20,INT((ROW()-14)/2),0)),"",OFFSET('9. METAS'!$R$20,INT((ROW()-14)/2),0)))</f>
        <v>2785</v>
      </c>
      <c r="L200" s="245">
        <f ca="1">IF(MOD(ROW()-13,2)=0,IF(ISBLANK(OFFSET('11. SEGUIMIENTO 2026'!$P$14,INT((ROW()-13)/2),0)),"",OFFSET('11. SEGUIMIENTO 2026'!$P$14,INT((ROW()-13)/2),0)),IF(ISBLANK(OFFSET('9. METAS'!$S$20,INT((ROW()-14)/2),0)),"",OFFSET('9. METAS'!$S$20,INT((ROW()-14)/2),0)))</f>
        <v>2790</v>
      </c>
      <c r="M200" s="246">
        <f ca="1">IF(MOD(ROW()-13,2)=0,IF(ISBLANK(OFFSET('11. SEGUIMIENTO 2026'!$Q$14,INT((ROW()-13)/2),0)),"",OFFSET('11. SEGUIMIENTO 2026'!$Q$14,INT((ROW()-13)/2),0)),IF(ISBLANK(OFFSET('9. METAS'!$T$20,INT((ROW()-14)/2),0)),"",OFFSET('9. METAS'!$T$20,INT((ROW()-14)/2),0)))</f>
        <v>2510</v>
      </c>
      <c r="N200" s="1013"/>
      <c r="O200" s="1014"/>
      <c r="P200" s="1015"/>
    </row>
    <row r="201" spans="3:16">
      <c r="C201" s="1016" t="str">
        <f ca="1">IF(ISBLANK(OFFSET('5. Pp (3 años)'!$C$46,INT((ROW()-13)/2),0)),"",OFFSET('5. Pp (3 años)'!$C$46,INT((ROW()-13)/2),0))</f>
        <v>Actividad</v>
      </c>
      <c r="D201" s="1018" t="str">
        <f ca="1">IF(ISBLANK(OFFSET('5. Pp (3 años)'!$D$46,INT((ROW()-13)/2),0)),"",OFFSET('5. Pp (3 años)'!$D$46,INT((ROW()-13)/2),0))</f>
        <v/>
      </c>
      <c r="E201" s="1018" t="str">
        <f ca="1">IF(ISBLANK(OFFSET('5. Pp (3 años)'!$E$46,INT((ROW()-13)/2),0)),"",OFFSET('5. Pp (3 años)'!$E$46,INT((ROW()-13)/2),0))</f>
        <v/>
      </c>
      <c r="F201" s="1021" t="str">
        <f ca="1">IF(ISBLANK(OFFSET('5. Pp (3 años)'!$K$46,INT((ROW()-13)/2),0)),"",OFFSET('5. Pp (3 años)'!$K$46,INT((ROW()-13)/2),0))</f>
        <v/>
      </c>
      <c r="G201" s="1023" t="str">
        <f ca="1">IF(ISBLANK(OFFSET('5. Pp (3 años)'!$H$46,INT((ROW()-13)/2),0)),"",OFFSET('5. Pp (3 años)'!$H$46,INT((ROW()-13)/2),0))</f>
        <v/>
      </c>
      <c r="H201" s="1002" t="str">
        <f ca="1">IF(ISBLANK(OFFSET('9. METAS'!$K$20,INT((ROW()-13)/2),0)),"",OFFSET('9. METAS'!$K$20,INT((ROW()-13)/2),0))</f>
        <v/>
      </c>
      <c r="I201" s="1004"/>
      <c r="J201" s="244" t="str">
        <f ca="1">IF(MOD(ROW()-13,2)=0,IF(ISBLANK(OFFSET('11. SEGUIMIENTO 2026'!$N$14,INT((ROW()-13)/2),0)),"",OFFSET('11. SEGUIMIENTO 2026'!$N$14,INT((ROW()-13)/2),0)),IF(ISBLANK(OFFSET('9. METAS'!$Q$20,INT((ROW()-14)/2),0)),"",OFFSET('9. METAS'!$Q$20,INT((ROW()-14)/2),0)))</f>
        <v/>
      </c>
      <c r="K201" s="245" t="str">
        <f ca="1">IF(MOD(ROW()-13,2)=0,IF(ISBLANK(OFFSET('11. SEGUIMIENTO 2026'!$O$14,INT((ROW()-13)/2),0)),"",OFFSET('11. SEGUIMIENTO 2026'!$O$14,INT((ROW()-13)/2),0)),IF(ISBLANK(OFFSET('9. METAS'!$R$20,INT((ROW()-14)/2),0)),"",OFFSET('9. METAS'!$R$20,INT((ROW()-14)/2),0)))</f>
        <v/>
      </c>
      <c r="L201" s="245" t="str">
        <f ca="1">IF(MOD(ROW()-13,2)=0,IF(ISBLANK(OFFSET('11. SEGUIMIENTO 2026'!$P$14,INT((ROW()-13)/2),0)),"",OFFSET('11. SEGUIMIENTO 2026'!$P$14,INT((ROW()-13)/2),0)),IF(ISBLANK(OFFSET('9. METAS'!$S$20,INT((ROW()-14)/2),0)),"",OFFSET('9. METAS'!$S$20,INT((ROW()-14)/2),0)))</f>
        <v/>
      </c>
      <c r="M201" s="246" t="str">
        <f ca="1">IF(MOD(ROW()-13,2)=0,IF(ISBLANK(OFFSET('11. SEGUIMIENTO 2026'!$Q$14,INT((ROW()-13)/2),0)),"",OFFSET('11. SEGUIMIENTO 2026'!$Q$14,INT((ROW()-13)/2),0)),IF(ISBLANK(OFFSET('9. METAS'!$T$20,INT((ROW()-14)/2),0)),"",OFFSET('9. METAS'!$T$20,INT((ROW()-14)/2),0)))</f>
        <v/>
      </c>
      <c r="N201" s="1006" t="str">
        <f t="shared" ref="N201" ca="1" si="184">IFERROR(J201/J202,"ND")</f>
        <v>ND</v>
      </c>
      <c r="O201" s="1008" t="str">
        <f t="shared" ref="O201" ca="1" si="185">IFERROR(((J201+K201+L201+M201)/H201),"ND")</f>
        <v>ND</v>
      </c>
      <c r="P201" s="1010"/>
    </row>
    <row r="202" spans="3:16">
      <c r="C202" s="1025"/>
      <c r="D202" s="1018"/>
      <c r="E202" s="1018"/>
      <c r="F202" s="1021"/>
      <c r="G202" s="1023"/>
      <c r="H202" s="1002"/>
      <c r="I202" s="1012"/>
      <c r="J202" s="244" t="str">
        <f ca="1">IF(MOD(ROW()-13,2)=0,IF(ISBLANK(OFFSET('11. SEGUIMIENTO 2026'!$N$14,INT((ROW()-13)/2),0)),"",OFFSET('11. SEGUIMIENTO 2026'!$N$14,INT((ROW()-13)/2),0)),IF(ISBLANK(OFFSET('9. METAS'!$Q$20,INT((ROW()-14)/2),0)),"",OFFSET('9. METAS'!$Q$20,INT((ROW()-14)/2),0)))</f>
        <v/>
      </c>
      <c r="K202" s="245" t="str">
        <f ca="1">IF(MOD(ROW()-13,2)=0,IF(ISBLANK(OFFSET('11. SEGUIMIENTO 2026'!$O$14,INT((ROW()-13)/2),0)),"",OFFSET('11. SEGUIMIENTO 2026'!$O$14,INT((ROW()-13)/2),0)),IF(ISBLANK(OFFSET('9. METAS'!$R$20,INT((ROW()-14)/2),0)),"",OFFSET('9. METAS'!$R$20,INT((ROW()-14)/2),0)))</f>
        <v/>
      </c>
      <c r="L202" s="245" t="str">
        <f ca="1">IF(MOD(ROW()-13,2)=0,IF(ISBLANK(OFFSET('11. SEGUIMIENTO 2026'!$P$14,INT((ROW()-13)/2),0)),"",OFFSET('11. SEGUIMIENTO 2026'!$P$14,INT((ROW()-13)/2),0)),IF(ISBLANK(OFFSET('9. METAS'!$S$20,INT((ROW()-14)/2),0)),"",OFFSET('9. METAS'!$S$20,INT((ROW()-14)/2),0)))</f>
        <v/>
      </c>
      <c r="M202" s="246" t="str">
        <f ca="1">IF(MOD(ROW()-13,2)=0,IF(ISBLANK(OFFSET('11. SEGUIMIENTO 2026'!$Q$14,INT((ROW()-13)/2),0)),"",OFFSET('11. SEGUIMIENTO 2026'!$Q$14,INT((ROW()-13)/2),0)),IF(ISBLANK(OFFSET('9. METAS'!$T$20,INT((ROW()-14)/2),0)),"",OFFSET('9. METAS'!$T$20,INT((ROW()-14)/2),0)))</f>
        <v/>
      </c>
      <c r="N202" s="1013"/>
      <c r="O202" s="1014"/>
      <c r="P202" s="1015"/>
    </row>
    <row r="203" spans="3:16">
      <c r="C203" s="1016" t="str">
        <f ca="1">IF(ISBLANK(OFFSET('5. Pp (3 años)'!$C$46,INT((ROW()-13)/2),0)),"",OFFSET('5. Pp (3 años)'!$C$46,INT((ROW()-13)/2),0))</f>
        <v>Actividad</v>
      </c>
      <c r="D203" s="1018" t="str">
        <f ca="1">IF(ISBLANK(OFFSET('5. Pp (3 años)'!$D$46,INT((ROW()-13)/2),0)),"",OFFSET('5. Pp (3 años)'!$D$46,INT((ROW()-13)/2),0))</f>
        <v/>
      </c>
      <c r="E203" s="1018" t="str">
        <f ca="1">IF(ISBLANK(OFFSET('5. Pp (3 años)'!$E$46,INT((ROW()-13)/2),0)),"",OFFSET('5. Pp (3 años)'!$E$46,INT((ROW()-13)/2),0))</f>
        <v/>
      </c>
      <c r="F203" s="1021" t="str">
        <f ca="1">IF(ISBLANK(OFFSET('5. Pp (3 años)'!$K$46,INT((ROW()-13)/2),0)),"",OFFSET('5. Pp (3 años)'!$K$46,INT((ROW()-13)/2),0))</f>
        <v/>
      </c>
      <c r="G203" s="1023" t="str">
        <f ca="1">IF(ISBLANK(OFFSET('5. Pp (3 años)'!$H$46,INT((ROW()-13)/2),0)),"",OFFSET('5. Pp (3 años)'!$H$46,INT((ROW()-13)/2),0))</f>
        <v/>
      </c>
      <c r="H203" s="1002" t="str">
        <f ca="1">IF(ISBLANK(OFFSET('9. METAS'!$K$20,INT((ROW()-13)/2),0)),"",OFFSET('9. METAS'!$K$20,INT((ROW()-13)/2),0))</f>
        <v/>
      </c>
      <c r="I203" s="1004"/>
      <c r="J203" s="244" t="str">
        <f ca="1">IF(MOD(ROW()-13,2)=0,IF(ISBLANK(OFFSET('11. SEGUIMIENTO 2026'!$N$14,INT((ROW()-13)/2),0)),"",OFFSET('11. SEGUIMIENTO 2026'!$N$14,INT((ROW()-13)/2),0)),IF(ISBLANK(OFFSET('9. METAS'!$Q$20,INT((ROW()-14)/2),0)),"",OFFSET('9. METAS'!$Q$20,INT((ROW()-14)/2),0)))</f>
        <v/>
      </c>
      <c r="K203" s="245" t="str">
        <f ca="1">IF(MOD(ROW()-13,2)=0,IF(ISBLANK(OFFSET('11. SEGUIMIENTO 2026'!$O$14,INT((ROW()-13)/2),0)),"",OFFSET('11. SEGUIMIENTO 2026'!$O$14,INT((ROW()-13)/2),0)),IF(ISBLANK(OFFSET('9. METAS'!$R$20,INT((ROW()-14)/2),0)),"",OFFSET('9. METAS'!$R$20,INT((ROW()-14)/2),0)))</f>
        <v/>
      </c>
      <c r="L203" s="245" t="str">
        <f ca="1">IF(MOD(ROW()-13,2)=0,IF(ISBLANK(OFFSET('11. SEGUIMIENTO 2026'!$P$14,INT((ROW()-13)/2),0)),"",OFFSET('11. SEGUIMIENTO 2026'!$P$14,INT((ROW()-13)/2),0)),IF(ISBLANK(OFFSET('9. METAS'!$S$20,INT((ROW()-14)/2),0)),"",OFFSET('9. METAS'!$S$20,INT((ROW()-14)/2),0)))</f>
        <v/>
      </c>
      <c r="M203" s="246" t="str">
        <f ca="1">IF(MOD(ROW()-13,2)=0,IF(ISBLANK(OFFSET('11. SEGUIMIENTO 2026'!$Q$14,INT((ROW()-13)/2),0)),"",OFFSET('11. SEGUIMIENTO 2026'!$Q$14,INT((ROW()-13)/2),0)),IF(ISBLANK(OFFSET('9. METAS'!$T$20,INT((ROW()-14)/2),0)),"",OFFSET('9. METAS'!$T$20,INT((ROW()-14)/2),0)))</f>
        <v/>
      </c>
      <c r="N203" s="1006" t="str">
        <f t="shared" ref="N203" ca="1" si="186">IFERROR(J203/J204,"ND")</f>
        <v>ND</v>
      </c>
      <c r="O203" s="1008" t="str">
        <f t="shared" ref="O203" ca="1" si="187">IFERROR(((J203+K203+L203+M203)/H203),"ND")</f>
        <v>ND</v>
      </c>
      <c r="P203" s="1010"/>
    </row>
    <row r="204" spans="3:16">
      <c r="C204" s="1025"/>
      <c r="D204" s="1018"/>
      <c r="E204" s="1018"/>
      <c r="F204" s="1021"/>
      <c r="G204" s="1023"/>
      <c r="H204" s="1002"/>
      <c r="I204" s="1012"/>
      <c r="J204" s="244" t="str">
        <f ca="1">IF(MOD(ROW()-13,2)=0,IF(ISBLANK(OFFSET('11. SEGUIMIENTO 2026'!$N$14,INT((ROW()-13)/2),0)),"",OFFSET('11. SEGUIMIENTO 2026'!$N$14,INT((ROW()-13)/2),0)),IF(ISBLANK(OFFSET('9. METAS'!$Q$20,INT((ROW()-14)/2),0)),"",OFFSET('9. METAS'!$Q$20,INT((ROW()-14)/2),0)))</f>
        <v/>
      </c>
      <c r="K204" s="245" t="str">
        <f ca="1">IF(MOD(ROW()-13,2)=0,IF(ISBLANK(OFFSET('11. SEGUIMIENTO 2026'!$O$14,INT((ROW()-13)/2),0)),"",OFFSET('11. SEGUIMIENTO 2026'!$O$14,INT((ROW()-13)/2),0)),IF(ISBLANK(OFFSET('9. METAS'!$R$20,INT((ROW()-14)/2),0)),"",OFFSET('9. METAS'!$R$20,INT((ROW()-14)/2),0)))</f>
        <v/>
      </c>
      <c r="L204" s="245" t="str">
        <f ca="1">IF(MOD(ROW()-13,2)=0,IF(ISBLANK(OFFSET('11. SEGUIMIENTO 2026'!$P$14,INT((ROW()-13)/2),0)),"",OFFSET('11. SEGUIMIENTO 2026'!$P$14,INT((ROW()-13)/2),0)),IF(ISBLANK(OFFSET('9. METAS'!$S$20,INT((ROW()-14)/2),0)),"",OFFSET('9. METAS'!$S$20,INT((ROW()-14)/2),0)))</f>
        <v/>
      </c>
      <c r="M204" s="246" t="str">
        <f ca="1">IF(MOD(ROW()-13,2)=0,IF(ISBLANK(OFFSET('11. SEGUIMIENTO 2026'!$Q$14,INT((ROW()-13)/2),0)),"",OFFSET('11. SEGUIMIENTO 2026'!$Q$14,INT((ROW()-13)/2),0)),IF(ISBLANK(OFFSET('9. METAS'!$T$20,INT((ROW()-14)/2),0)),"",OFFSET('9. METAS'!$T$20,INT((ROW()-14)/2),0)))</f>
        <v/>
      </c>
      <c r="N204" s="1013"/>
      <c r="O204" s="1014"/>
      <c r="P204" s="1015"/>
    </row>
    <row r="205" spans="3:16">
      <c r="C205" s="1016" t="str">
        <f ca="1">IF(ISBLANK(OFFSET('5. Pp (3 años)'!$C$46,INT((ROW()-13)/2),0)),"",OFFSET('5. Pp (3 años)'!$C$46,INT((ROW()-13)/2),0))</f>
        <v>Actividad</v>
      </c>
      <c r="D205" s="1018" t="str">
        <f ca="1">IF(ISBLANK(OFFSET('5. Pp (3 años)'!$D$46,INT((ROW()-13)/2),0)),"",OFFSET('5. Pp (3 años)'!$D$46,INT((ROW()-13)/2),0))</f>
        <v/>
      </c>
      <c r="E205" s="1018" t="str">
        <f ca="1">IF(ISBLANK(OFFSET('5. Pp (3 años)'!$E$46,INT((ROW()-13)/2),0)),"",OFFSET('5. Pp (3 años)'!$E$46,INT((ROW()-13)/2),0))</f>
        <v/>
      </c>
      <c r="F205" s="1021" t="str">
        <f ca="1">IF(ISBLANK(OFFSET('5. Pp (3 años)'!$K$46,INT((ROW()-13)/2),0)),"",OFFSET('5. Pp (3 años)'!$K$46,INT((ROW()-13)/2),0))</f>
        <v/>
      </c>
      <c r="G205" s="1023" t="str">
        <f ca="1">IF(ISBLANK(OFFSET('5. Pp (3 años)'!$H$46,INT((ROW()-13)/2),0)),"",OFFSET('5. Pp (3 años)'!$H$46,INT((ROW()-13)/2),0))</f>
        <v/>
      </c>
      <c r="H205" s="1002" t="str">
        <f ca="1">IF(ISBLANK(OFFSET('9. METAS'!$K$20,INT((ROW()-13)/2),0)),"",OFFSET('9. METAS'!$K$20,INT((ROW()-13)/2),0))</f>
        <v/>
      </c>
      <c r="I205" s="1004"/>
      <c r="J205" s="244" t="str">
        <f ca="1">IF(MOD(ROW()-13,2)=0,IF(ISBLANK(OFFSET('11. SEGUIMIENTO 2026'!$N$14,INT((ROW()-13)/2),0)),"",OFFSET('11. SEGUIMIENTO 2026'!$N$14,INT((ROW()-13)/2),0)),IF(ISBLANK(OFFSET('9. METAS'!$Q$20,INT((ROW()-14)/2),0)),"",OFFSET('9. METAS'!$Q$20,INT((ROW()-14)/2),0)))</f>
        <v/>
      </c>
      <c r="K205" s="245" t="str">
        <f ca="1">IF(MOD(ROW()-13,2)=0,IF(ISBLANK(OFFSET('11. SEGUIMIENTO 2026'!$O$14,INT((ROW()-13)/2),0)),"",OFFSET('11. SEGUIMIENTO 2026'!$O$14,INT((ROW()-13)/2),0)),IF(ISBLANK(OFFSET('9. METAS'!$R$20,INT((ROW()-14)/2),0)),"",OFFSET('9. METAS'!$R$20,INT((ROW()-14)/2),0)))</f>
        <v/>
      </c>
      <c r="L205" s="245" t="str">
        <f ca="1">IF(MOD(ROW()-13,2)=0,IF(ISBLANK(OFFSET('11. SEGUIMIENTO 2026'!$P$14,INT((ROW()-13)/2),0)),"",OFFSET('11. SEGUIMIENTO 2026'!$P$14,INT((ROW()-13)/2),0)),IF(ISBLANK(OFFSET('9. METAS'!$S$20,INT((ROW()-14)/2),0)),"",OFFSET('9. METAS'!$S$20,INT((ROW()-14)/2),0)))</f>
        <v/>
      </c>
      <c r="M205" s="246" t="str">
        <f ca="1">IF(MOD(ROW()-13,2)=0,IF(ISBLANK(OFFSET('11. SEGUIMIENTO 2026'!$Q$14,INT((ROW()-13)/2),0)),"",OFFSET('11. SEGUIMIENTO 2026'!$Q$14,INT((ROW()-13)/2),0)),IF(ISBLANK(OFFSET('9. METAS'!$T$20,INT((ROW()-14)/2),0)),"",OFFSET('9. METAS'!$T$20,INT((ROW()-14)/2),0)))</f>
        <v/>
      </c>
      <c r="N205" s="1006" t="str">
        <f t="shared" ref="N205" ca="1" si="188">IFERROR(J205/J206,"ND")</f>
        <v>ND</v>
      </c>
      <c r="O205" s="1008" t="str">
        <f t="shared" ref="O205" ca="1" si="189">IFERROR(((J205+K205+L205+M205)/H205),"ND")</f>
        <v>ND</v>
      </c>
      <c r="P205" s="1010"/>
    </row>
    <row r="206" spans="3:16">
      <c r="C206" s="1025"/>
      <c r="D206" s="1018"/>
      <c r="E206" s="1018"/>
      <c r="F206" s="1021"/>
      <c r="G206" s="1023"/>
      <c r="H206" s="1002"/>
      <c r="I206" s="1012"/>
      <c r="J206" s="244" t="str">
        <f ca="1">IF(MOD(ROW()-13,2)=0,IF(ISBLANK(OFFSET('11. SEGUIMIENTO 2026'!$N$14,INT((ROW()-13)/2),0)),"",OFFSET('11. SEGUIMIENTO 2026'!$N$14,INT((ROW()-13)/2),0)),IF(ISBLANK(OFFSET('9. METAS'!$Q$20,INT((ROW()-14)/2),0)),"",OFFSET('9. METAS'!$Q$20,INT((ROW()-14)/2),0)))</f>
        <v/>
      </c>
      <c r="K206" s="245" t="str">
        <f ca="1">IF(MOD(ROW()-13,2)=0,IF(ISBLANK(OFFSET('11. SEGUIMIENTO 2026'!$O$14,INT((ROW()-13)/2),0)),"",OFFSET('11. SEGUIMIENTO 2026'!$O$14,INT((ROW()-13)/2),0)),IF(ISBLANK(OFFSET('9. METAS'!$R$20,INT((ROW()-14)/2),0)),"",OFFSET('9. METAS'!$R$20,INT((ROW()-14)/2),0)))</f>
        <v/>
      </c>
      <c r="L206" s="245" t="str">
        <f ca="1">IF(MOD(ROW()-13,2)=0,IF(ISBLANK(OFFSET('11. SEGUIMIENTO 2026'!$P$14,INT((ROW()-13)/2),0)),"",OFFSET('11. SEGUIMIENTO 2026'!$P$14,INT((ROW()-13)/2),0)),IF(ISBLANK(OFFSET('9. METAS'!$S$20,INT((ROW()-14)/2),0)),"",OFFSET('9. METAS'!$S$20,INT((ROW()-14)/2),0)))</f>
        <v/>
      </c>
      <c r="M206" s="246" t="str">
        <f ca="1">IF(MOD(ROW()-13,2)=0,IF(ISBLANK(OFFSET('11. SEGUIMIENTO 2026'!$Q$14,INT((ROW()-13)/2),0)),"",OFFSET('11. SEGUIMIENTO 2026'!$Q$14,INT((ROW()-13)/2),0)),IF(ISBLANK(OFFSET('9. METAS'!$T$20,INT((ROW()-14)/2),0)),"",OFFSET('9. METAS'!$T$20,INT((ROW()-14)/2),0)))</f>
        <v/>
      </c>
      <c r="N206" s="1013"/>
      <c r="O206" s="1014"/>
      <c r="P206" s="1015"/>
    </row>
    <row r="207" spans="3:16">
      <c r="C207" s="1016" t="str">
        <f ca="1">IF(ISBLANK(OFFSET('5. Pp (3 años)'!$C$46,INT((ROW()-13)/2),0)),"",OFFSET('5. Pp (3 años)'!$C$46,INT((ROW()-13)/2),0))</f>
        <v>Actividad</v>
      </c>
      <c r="D207" s="1018" t="str">
        <f ca="1">IF(ISBLANK(OFFSET('5. Pp (3 años)'!$D$46,INT((ROW()-13)/2),0)),"",OFFSET('5. Pp (3 años)'!$D$46,INT((ROW()-13)/2),0))</f>
        <v/>
      </c>
      <c r="E207" s="1018" t="str">
        <f ca="1">IF(ISBLANK(OFFSET('5. Pp (3 años)'!$E$46,INT((ROW()-13)/2),0)),"",OFFSET('5. Pp (3 años)'!$E$46,INT((ROW()-13)/2),0))</f>
        <v/>
      </c>
      <c r="F207" s="1021" t="str">
        <f ca="1">IF(ISBLANK(OFFSET('5. Pp (3 años)'!$K$46,INT((ROW()-13)/2),0)),"",OFFSET('5. Pp (3 años)'!$K$46,INT((ROW()-13)/2),0))</f>
        <v/>
      </c>
      <c r="G207" s="1023" t="str">
        <f ca="1">IF(ISBLANK(OFFSET('5. Pp (3 años)'!$H$46,INT((ROW()-13)/2),0)),"",OFFSET('5. Pp (3 años)'!$H$46,INT((ROW()-13)/2),0))</f>
        <v/>
      </c>
      <c r="H207" s="1002" t="str">
        <f ca="1">IF(ISBLANK(OFFSET('9. METAS'!$K$20,INT((ROW()-13)/2),0)),"",OFFSET('9. METAS'!$K$20,INT((ROW()-13)/2),0))</f>
        <v/>
      </c>
      <c r="I207" s="1004"/>
      <c r="J207" s="244" t="str">
        <f ca="1">IF(MOD(ROW()-13,2)=0,IF(ISBLANK(OFFSET('11. SEGUIMIENTO 2026'!$N$14,INT((ROW()-13)/2),0)),"",OFFSET('11. SEGUIMIENTO 2026'!$N$14,INT((ROW()-13)/2),0)),IF(ISBLANK(OFFSET('9. METAS'!$Q$20,INT((ROW()-14)/2),0)),"",OFFSET('9. METAS'!$Q$20,INT((ROW()-14)/2),0)))</f>
        <v/>
      </c>
      <c r="K207" s="245" t="str">
        <f ca="1">IF(MOD(ROW()-13,2)=0,IF(ISBLANK(OFFSET('11. SEGUIMIENTO 2026'!$O$14,INT((ROW()-13)/2),0)),"",OFFSET('11. SEGUIMIENTO 2026'!$O$14,INT((ROW()-13)/2),0)),IF(ISBLANK(OFFSET('9. METAS'!$R$20,INT((ROW()-14)/2),0)),"",OFFSET('9. METAS'!$R$20,INT((ROW()-14)/2),0)))</f>
        <v/>
      </c>
      <c r="L207" s="245" t="str">
        <f ca="1">IF(MOD(ROW()-13,2)=0,IF(ISBLANK(OFFSET('11. SEGUIMIENTO 2026'!$P$14,INT((ROW()-13)/2),0)),"",OFFSET('11. SEGUIMIENTO 2026'!$P$14,INT((ROW()-13)/2),0)),IF(ISBLANK(OFFSET('9. METAS'!$S$20,INT((ROW()-14)/2),0)),"",OFFSET('9. METAS'!$S$20,INT((ROW()-14)/2),0)))</f>
        <v/>
      </c>
      <c r="M207" s="246" t="str">
        <f ca="1">IF(MOD(ROW()-13,2)=0,IF(ISBLANK(OFFSET('11. SEGUIMIENTO 2026'!$Q$14,INT((ROW()-13)/2),0)),"",OFFSET('11. SEGUIMIENTO 2026'!$Q$14,INT((ROW()-13)/2),0)),IF(ISBLANK(OFFSET('9. METAS'!$T$20,INT((ROW()-14)/2),0)),"",OFFSET('9. METAS'!$T$20,INT((ROW()-14)/2),0)))</f>
        <v/>
      </c>
      <c r="N207" s="1006" t="str">
        <f t="shared" ref="N207" ca="1" si="190">IFERROR(J207/J208,"ND")</f>
        <v>ND</v>
      </c>
      <c r="O207" s="1008" t="str">
        <f t="shared" ref="O207" ca="1" si="191">IFERROR(((J207+K207+L207+M207)/H207),"ND")</f>
        <v>ND</v>
      </c>
      <c r="P207" s="1010"/>
    </row>
    <row r="208" spans="3:16">
      <c r="C208" s="1025"/>
      <c r="D208" s="1018"/>
      <c r="E208" s="1018"/>
      <c r="F208" s="1021"/>
      <c r="G208" s="1023"/>
      <c r="H208" s="1002"/>
      <c r="I208" s="1012"/>
      <c r="J208" s="244" t="str">
        <f ca="1">IF(MOD(ROW()-13,2)=0,IF(ISBLANK(OFFSET('11. SEGUIMIENTO 2026'!$N$14,INT((ROW()-13)/2),0)),"",OFFSET('11. SEGUIMIENTO 2026'!$N$14,INT((ROW()-13)/2),0)),IF(ISBLANK(OFFSET('9. METAS'!$Q$20,INT((ROW()-14)/2),0)),"",OFFSET('9. METAS'!$Q$20,INT((ROW()-14)/2),0)))</f>
        <v/>
      </c>
      <c r="K208" s="245" t="str">
        <f ca="1">IF(MOD(ROW()-13,2)=0,IF(ISBLANK(OFFSET('11. SEGUIMIENTO 2026'!$O$14,INT((ROW()-13)/2),0)),"",OFFSET('11. SEGUIMIENTO 2026'!$O$14,INT((ROW()-13)/2),0)),IF(ISBLANK(OFFSET('9. METAS'!$R$20,INT((ROW()-14)/2),0)),"",OFFSET('9. METAS'!$R$20,INT((ROW()-14)/2),0)))</f>
        <v/>
      </c>
      <c r="L208" s="245" t="str">
        <f ca="1">IF(MOD(ROW()-13,2)=0,IF(ISBLANK(OFFSET('11. SEGUIMIENTO 2026'!$P$14,INT((ROW()-13)/2),0)),"",OFFSET('11. SEGUIMIENTO 2026'!$P$14,INT((ROW()-13)/2),0)),IF(ISBLANK(OFFSET('9. METAS'!$S$20,INT((ROW()-14)/2),0)),"",OFFSET('9. METAS'!$S$20,INT((ROW()-14)/2),0)))</f>
        <v/>
      </c>
      <c r="M208" s="246" t="str">
        <f ca="1">IF(MOD(ROW()-13,2)=0,IF(ISBLANK(OFFSET('11. SEGUIMIENTO 2026'!$Q$14,INT((ROW()-13)/2),0)),"",OFFSET('11. SEGUIMIENTO 2026'!$Q$14,INT((ROW()-13)/2),0)),IF(ISBLANK(OFFSET('9. METAS'!$T$20,INT((ROW()-14)/2),0)),"",OFFSET('9. METAS'!$T$20,INT((ROW()-14)/2),0)))</f>
        <v/>
      </c>
      <c r="N208" s="1013"/>
      <c r="O208" s="1014"/>
      <c r="P208" s="1015"/>
    </row>
    <row r="209" spans="3:16">
      <c r="C209" s="1016" t="str">
        <f ca="1">IF(ISBLANK(OFFSET('5. Pp (3 años)'!$C$46,INT((ROW()-13)/2),0)),"",OFFSET('5. Pp (3 años)'!$C$46,INT((ROW()-13)/2),0))</f>
        <v>Componente</v>
      </c>
      <c r="D209" s="1018" t="str">
        <f ca="1">IF(ISBLANK(OFFSET('5. Pp (3 años)'!$D$46,INT((ROW()-13)/2),0)),"",OFFSET('5. Pp (3 años)'!$D$46,INT((ROW()-13)/2),0))</f>
        <v>4.1.1.1.17 Estrategias de vinculación y gestión de talento laboral implementadas.</v>
      </c>
      <c r="E209" s="1018" t="str">
        <f ca="1">IF(ISBLANK(OFFSET('5. Pp (3 años)'!$E$46,INT((ROW()-13)/2),0)),"",OFFSET('5. Pp (3 años)'!$E$46,INT((ROW()-13)/2),0))</f>
        <v>PEVGT: Porcentaje de estrategias de vinculación y gestión de talento ejecutadas.</v>
      </c>
      <c r="F209" s="1021" t="str">
        <f ca="1">IF(ISBLANK(OFFSET('5. Pp (3 años)'!$K$46,INT((ROW()-13)/2),0)),"",OFFSET('5. Pp (3 años)'!$K$46,INT((ROW()-13)/2),0))</f>
        <v>Ascendente</v>
      </c>
      <c r="G209" s="1023" t="str">
        <f ca="1">IF(ISBLANK(OFFSET('5. Pp (3 años)'!$H$46,INT((ROW()-13)/2),0)),"",OFFSET('5. Pp (3 años)'!$H$46,INT((ROW()-13)/2),0))</f>
        <v>Trimestral</v>
      </c>
      <c r="H209" s="1002">
        <f ca="1">IF(ISBLANK(OFFSET('9. METAS'!$K$20,INT((ROW()-13)/2),0)),"",OFFSET('9. METAS'!$K$20,INT((ROW()-13)/2),0))</f>
        <v>100</v>
      </c>
      <c r="I209" s="1004"/>
      <c r="J209" s="244">
        <f ca="1">IF(MOD(ROW()-13,2)=0,IF(ISBLANK(OFFSET('11. SEGUIMIENTO 2026'!$N$14,INT((ROW()-13)/2),0)),"",OFFSET('11. SEGUIMIENTO 2026'!$N$14,INT((ROW()-13)/2),0)),IF(ISBLANK(OFFSET('9. METAS'!$Q$20,INT((ROW()-14)/2),0)),"",OFFSET('9. METAS'!$Q$20,INT((ROW()-14)/2),0)))</f>
        <v>25</v>
      </c>
      <c r="K209" s="245" t="str">
        <f ca="1">IF(MOD(ROW()-13,2)=0,IF(ISBLANK(OFFSET('11. SEGUIMIENTO 2026'!$O$14,INT((ROW()-13)/2),0)),"",OFFSET('11. SEGUIMIENTO 2026'!$O$14,INT((ROW()-13)/2),0)),IF(ISBLANK(OFFSET('9. METAS'!$R$20,INT((ROW()-14)/2),0)),"",OFFSET('9. METAS'!$R$20,INT((ROW()-14)/2),0)))</f>
        <v/>
      </c>
      <c r="L209" s="245" t="str">
        <f ca="1">IF(MOD(ROW()-13,2)=0,IF(ISBLANK(OFFSET('11. SEGUIMIENTO 2026'!$P$14,INT((ROW()-13)/2),0)),"",OFFSET('11. SEGUIMIENTO 2026'!$P$14,INT((ROW()-13)/2),0)),IF(ISBLANK(OFFSET('9. METAS'!$S$20,INT((ROW()-14)/2),0)),"",OFFSET('9. METAS'!$S$20,INT((ROW()-14)/2),0)))</f>
        <v/>
      </c>
      <c r="M209" s="246" t="str">
        <f ca="1">IF(MOD(ROW()-13,2)=0,IF(ISBLANK(OFFSET('11. SEGUIMIENTO 2026'!$Q$14,INT((ROW()-13)/2),0)),"",OFFSET('11. SEGUIMIENTO 2026'!$Q$14,INT((ROW()-13)/2),0)),IF(ISBLANK(OFFSET('9. METAS'!$T$20,INT((ROW()-14)/2),0)),"",OFFSET('9. METAS'!$T$20,INT((ROW()-14)/2),0)))</f>
        <v/>
      </c>
      <c r="N209" s="1006">
        <f t="shared" ref="N209" ca="1" si="192">IFERROR(J209/J210,"ND")</f>
        <v>1</v>
      </c>
      <c r="O209" s="1008" t="str">
        <f t="shared" ref="O209" ca="1" si="193">IFERROR(((J209+K209+L209+M209)/H209),"ND")</f>
        <v>ND</v>
      </c>
      <c r="P209" s="1010"/>
    </row>
    <row r="210" spans="3:16">
      <c r="C210" s="1025"/>
      <c r="D210" s="1018"/>
      <c r="E210" s="1018"/>
      <c r="F210" s="1021"/>
      <c r="G210" s="1023"/>
      <c r="H210" s="1002"/>
      <c r="I210" s="1012"/>
      <c r="J210" s="244">
        <f ca="1">IF(MOD(ROW()-13,2)=0,IF(ISBLANK(OFFSET('11. SEGUIMIENTO 2026'!$N$14,INT((ROW()-13)/2),0)),"",OFFSET('11. SEGUIMIENTO 2026'!$N$14,INT((ROW()-13)/2),0)),IF(ISBLANK(OFFSET('9. METAS'!$Q$20,INT((ROW()-14)/2),0)),"",OFFSET('9. METAS'!$Q$20,INT((ROW()-14)/2),0)))</f>
        <v>25</v>
      </c>
      <c r="K210" s="245">
        <f ca="1">IF(MOD(ROW()-13,2)=0,IF(ISBLANK(OFFSET('11. SEGUIMIENTO 2026'!$O$14,INT((ROW()-13)/2),0)),"",OFFSET('11. SEGUIMIENTO 2026'!$O$14,INT((ROW()-13)/2),0)),IF(ISBLANK(OFFSET('9. METAS'!$R$20,INT((ROW()-14)/2),0)),"",OFFSET('9. METAS'!$R$20,INT((ROW()-14)/2),0)))</f>
        <v>25</v>
      </c>
      <c r="L210" s="245">
        <f ca="1">IF(MOD(ROW()-13,2)=0,IF(ISBLANK(OFFSET('11. SEGUIMIENTO 2026'!$P$14,INT((ROW()-13)/2),0)),"",OFFSET('11. SEGUIMIENTO 2026'!$P$14,INT((ROW()-13)/2),0)),IF(ISBLANK(OFFSET('9. METAS'!$S$20,INT((ROW()-14)/2),0)),"",OFFSET('9. METAS'!$S$20,INT((ROW()-14)/2),0)))</f>
        <v>25</v>
      </c>
      <c r="M210" s="246">
        <f ca="1">IF(MOD(ROW()-13,2)=0,IF(ISBLANK(OFFSET('11. SEGUIMIENTO 2026'!$Q$14,INT((ROW()-13)/2),0)),"",OFFSET('11. SEGUIMIENTO 2026'!$Q$14,INT((ROW()-13)/2),0)),IF(ISBLANK(OFFSET('9. METAS'!$T$20,INT((ROW()-14)/2),0)),"",OFFSET('9. METAS'!$T$20,INT((ROW()-14)/2),0)))</f>
        <v>25</v>
      </c>
      <c r="N210" s="1013"/>
      <c r="O210" s="1014"/>
      <c r="P210" s="1015"/>
    </row>
    <row r="211" spans="3:16">
      <c r="C211" s="1016" t="str">
        <f ca="1">IF(ISBLANK(OFFSET('5. Pp (3 años)'!$C$46,INT((ROW()-13)/2),0)),"",OFFSET('5. Pp (3 años)'!$C$46,INT((ROW()-13)/2),0))</f>
        <v>Actividad</v>
      </c>
      <c r="D211" s="1018" t="str">
        <f ca="1">IF(ISBLANK(OFFSET('5. Pp (3 años)'!$D$46,INT((ROW()-13)/2),0)),"",OFFSET('5. Pp (3 años)'!$D$46,INT((ROW()-13)/2),0))</f>
        <v>4.1.1.1.17.1 Administración del sistema de seguimiento y perfilamiento de buscadores de empleo.</v>
      </c>
      <c r="E211" s="1018" t="str">
        <f ca="1">IF(ISBLANK(OFFSET('5. Pp (3 años)'!$E$46,INT((ROW()-13)/2),0)),"",OFFSET('5. Pp (3 años)'!$E$46,INT((ROW()-13)/2),0))</f>
        <v>PSEC: Porcentaje de solicitantes de empleo con seguimiento y canalización realizada.</v>
      </c>
      <c r="F211" s="1021" t="str">
        <f ca="1">IF(ISBLANK(OFFSET('5. Pp (3 años)'!$K$46,INT((ROW()-13)/2),0)),"",OFFSET('5. Pp (3 años)'!$K$46,INT((ROW()-13)/2),0))</f>
        <v>Ascendente</v>
      </c>
      <c r="G211" s="1023" t="str">
        <f ca="1">IF(ISBLANK(OFFSET('5. Pp (3 años)'!$H$46,INT((ROW()-13)/2),0)),"",OFFSET('5. Pp (3 años)'!$H$46,INT((ROW()-13)/2),0))</f>
        <v>Trimestral</v>
      </c>
      <c r="H211" s="1002">
        <f ca="1">IF(ISBLANK(OFFSET('9. METAS'!$K$20,INT((ROW()-13)/2),0)),"",OFFSET('9. METAS'!$K$20,INT((ROW()-13)/2),0))</f>
        <v>1490</v>
      </c>
      <c r="I211" s="1004"/>
      <c r="J211" s="244">
        <f ca="1">IF(MOD(ROW()-13,2)=0,IF(ISBLANK(OFFSET('11. SEGUIMIENTO 2026'!$N$14,INT((ROW()-13)/2),0)),"",OFFSET('11. SEGUIMIENTO 2026'!$N$14,INT((ROW()-13)/2),0)),IF(ISBLANK(OFFSET('9. METAS'!$Q$20,INT((ROW()-14)/2),0)),"",OFFSET('9. METAS'!$Q$20,INT((ROW()-14)/2),0)))</f>
        <v>479</v>
      </c>
      <c r="K211" s="245" t="str">
        <f ca="1">IF(MOD(ROW()-13,2)=0,IF(ISBLANK(OFFSET('11. SEGUIMIENTO 2026'!$O$14,INT((ROW()-13)/2),0)),"",OFFSET('11. SEGUIMIENTO 2026'!$O$14,INT((ROW()-13)/2),0)),IF(ISBLANK(OFFSET('9. METAS'!$R$20,INT((ROW()-14)/2),0)),"",OFFSET('9. METAS'!$R$20,INT((ROW()-14)/2),0)))</f>
        <v/>
      </c>
      <c r="L211" s="245" t="str">
        <f ca="1">IF(MOD(ROW()-13,2)=0,IF(ISBLANK(OFFSET('11. SEGUIMIENTO 2026'!$P$14,INT((ROW()-13)/2),0)),"",OFFSET('11. SEGUIMIENTO 2026'!$P$14,INT((ROW()-13)/2),0)),IF(ISBLANK(OFFSET('9. METAS'!$S$20,INT((ROW()-14)/2),0)),"",OFFSET('9. METAS'!$S$20,INT((ROW()-14)/2),0)))</f>
        <v/>
      </c>
      <c r="M211" s="246" t="str">
        <f ca="1">IF(MOD(ROW()-13,2)=0,IF(ISBLANK(OFFSET('11. SEGUIMIENTO 2026'!$Q$14,INT((ROW()-13)/2),0)),"",OFFSET('11. SEGUIMIENTO 2026'!$Q$14,INT((ROW()-13)/2),0)),IF(ISBLANK(OFFSET('9. METAS'!$T$20,INT((ROW()-14)/2),0)),"",OFFSET('9. METAS'!$T$20,INT((ROW()-14)/2),0)))</f>
        <v/>
      </c>
      <c r="N211" s="1006">
        <f t="shared" ref="N211" ca="1" si="194">IFERROR(J211/J212,"ND")</f>
        <v>1.2876344086021505</v>
      </c>
      <c r="O211" s="1008" t="str">
        <f t="shared" ref="O211" ca="1" si="195">IFERROR(((J211+K211+L211+M211)/H211),"ND")</f>
        <v>ND</v>
      </c>
      <c r="P211" s="1010"/>
    </row>
    <row r="212" spans="3:16">
      <c r="C212" s="1025"/>
      <c r="D212" s="1018"/>
      <c r="E212" s="1018"/>
      <c r="F212" s="1021"/>
      <c r="G212" s="1023"/>
      <c r="H212" s="1002"/>
      <c r="I212" s="1012"/>
      <c r="J212" s="244">
        <f ca="1">IF(MOD(ROW()-13,2)=0,IF(ISBLANK(OFFSET('11. SEGUIMIENTO 2026'!$N$14,INT((ROW()-13)/2),0)),"",OFFSET('11. SEGUIMIENTO 2026'!$N$14,INT((ROW()-13)/2),0)),IF(ISBLANK(OFFSET('9. METAS'!$Q$20,INT((ROW()-14)/2),0)),"",OFFSET('9. METAS'!$Q$20,INT((ROW()-14)/2),0)))</f>
        <v>372</v>
      </c>
      <c r="K212" s="245">
        <f ca="1">IF(MOD(ROW()-13,2)=0,IF(ISBLANK(OFFSET('11. SEGUIMIENTO 2026'!$O$14,INT((ROW()-13)/2),0)),"",OFFSET('11. SEGUIMIENTO 2026'!$O$14,INT((ROW()-13)/2),0)),IF(ISBLANK(OFFSET('9. METAS'!$R$20,INT((ROW()-14)/2),0)),"",OFFSET('9. METAS'!$R$20,INT((ROW()-14)/2),0)))</f>
        <v>383</v>
      </c>
      <c r="L212" s="245">
        <f ca="1">IF(MOD(ROW()-13,2)=0,IF(ISBLANK(OFFSET('11. SEGUIMIENTO 2026'!$P$14,INT((ROW()-13)/2),0)),"",OFFSET('11. SEGUIMIENTO 2026'!$P$14,INT((ROW()-13)/2),0)),IF(ISBLANK(OFFSET('9. METAS'!$S$20,INT((ROW()-14)/2),0)),"",OFFSET('9. METAS'!$S$20,INT((ROW()-14)/2),0)))</f>
        <v>383</v>
      </c>
      <c r="M212" s="246">
        <f ca="1">IF(MOD(ROW()-13,2)=0,IF(ISBLANK(OFFSET('11. SEGUIMIENTO 2026'!$Q$14,INT((ROW()-13)/2),0)),"",OFFSET('11. SEGUIMIENTO 2026'!$Q$14,INT((ROW()-13)/2),0)),IF(ISBLANK(OFFSET('9. METAS'!$T$20,INT((ROW()-14)/2),0)),"",OFFSET('9. METAS'!$T$20,INT((ROW()-14)/2),0)))</f>
        <v>352</v>
      </c>
      <c r="N212" s="1013"/>
      <c r="O212" s="1014"/>
      <c r="P212" s="1015"/>
    </row>
    <row r="213" spans="3:16">
      <c r="C213" s="1016" t="str">
        <f ca="1">IF(ISBLANK(OFFSET('5. Pp (3 años)'!$C$46,INT((ROW()-13)/2),0)),"",OFFSET('5. Pp (3 años)'!$C$46,INT((ROW()-13)/2),0))</f>
        <v>Actividad</v>
      </c>
      <c r="D213" s="1018" t="str">
        <f ca="1">IF(ISBLANK(OFFSET('5. Pp (3 años)'!$D$46,INT((ROW()-13)/2),0)),"",OFFSET('5. Pp (3 años)'!$D$46,INT((ROW()-13)/2),0))</f>
        <v/>
      </c>
      <c r="E213" s="1018" t="str">
        <f ca="1">IF(ISBLANK(OFFSET('5. Pp (3 años)'!$E$46,INT((ROW()-13)/2),0)),"",OFFSET('5. Pp (3 años)'!$E$46,INT((ROW()-13)/2),0))</f>
        <v/>
      </c>
      <c r="F213" s="1021" t="str">
        <f ca="1">IF(ISBLANK(OFFSET('5. Pp (3 años)'!$K$46,INT((ROW()-13)/2),0)),"",OFFSET('5. Pp (3 años)'!$K$46,INT((ROW()-13)/2),0))</f>
        <v/>
      </c>
      <c r="G213" s="1023" t="str">
        <f ca="1">IF(ISBLANK(OFFSET('5. Pp (3 años)'!$H$46,INT((ROW()-13)/2),0)),"",OFFSET('5. Pp (3 años)'!$H$46,INT((ROW()-13)/2),0))</f>
        <v/>
      </c>
      <c r="H213" s="1002" t="str">
        <f ca="1">IF(ISBLANK(OFFSET('9. METAS'!$K$20,INT((ROW()-13)/2),0)),"",OFFSET('9. METAS'!$K$20,INT((ROW()-13)/2),0))</f>
        <v/>
      </c>
      <c r="I213" s="1004"/>
      <c r="J213" s="244" t="str">
        <f ca="1">IF(MOD(ROW()-13,2)=0,IF(ISBLANK(OFFSET('11. SEGUIMIENTO 2026'!$N$14,INT((ROW()-13)/2),0)),"",OFFSET('11. SEGUIMIENTO 2026'!$N$14,INT((ROW()-13)/2),0)),IF(ISBLANK(OFFSET('9. METAS'!$Q$20,INT((ROW()-14)/2),0)),"",OFFSET('9. METAS'!$Q$20,INT((ROW()-14)/2),0)))</f>
        <v/>
      </c>
      <c r="K213" s="245" t="str">
        <f ca="1">IF(MOD(ROW()-13,2)=0,IF(ISBLANK(OFFSET('11. SEGUIMIENTO 2026'!$O$14,INT((ROW()-13)/2),0)),"",OFFSET('11. SEGUIMIENTO 2026'!$O$14,INT((ROW()-13)/2),0)),IF(ISBLANK(OFFSET('9. METAS'!$R$20,INT((ROW()-14)/2),0)),"",OFFSET('9. METAS'!$R$20,INT((ROW()-14)/2),0)))</f>
        <v/>
      </c>
      <c r="L213" s="245" t="str">
        <f ca="1">IF(MOD(ROW()-13,2)=0,IF(ISBLANK(OFFSET('11. SEGUIMIENTO 2026'!$P$14,INT((ROW()-13)/2),0)),"",OFFSET('11. SEGUIMIENTO 2026'!$P$14,INT((ROW()-13)/2),0)),IF(ISBLANK(OFFSET('9. METAS'!$S$20,INT((ROW()-14)/2),0)),"",OFFSET('9. METAS'!$S$20,INT((ROW()-14)/2),0)))</f>
        <v/>
      </c>
      <c r="M213" s="246" t="str">
        <f ca="1">IF(MOD(ROW()-13,2)=0,IF(ISBLANK(OFFSET('11. SEGUIMIENTO 2026'!$Q$14,INT((ROW()-13)/2),0)),"",OFFSET('11. SEGUIMIENTO 2026'!$Q$14,INT((ROW()-13)/2),0)),IF(ISBLANK(OFFSET('9. METAS'!$T$20,INT((ROW()-14)/2),0)),"",OFFSET('9. METAS'!$T$20,INT((ROW()-14)/2),0)))</f>
        <v/>
      </c>
      <c r="N213" s="1006" t="str">
        <f t="shared" ref="N213" ca="1" si="196">IFERROR(J213/J214,"ND")</f>
        <v>ND</v>
      </c>
      <c r="O213" s="1008" t="str">
        <f t="shared" ref="O213" ca="1" si="197">IFERROR(((J213+K213+L213+M213)/H213),"ND")</f>
        <v>ND</v>
      </c>
      <c r="P213" s="1010"/>
    </row>
    <row r="214" spans="3:16">
      <c r="C214" s="1025"/>
      <c r="D214" s="1018"/>
      <c r="E214" s="1018"/>
      <c r="F214" s="1021"/>
      <c r="G214" s="1023"/>
      <c r="H214" s="1002"/>
      <c r="I214" s="1012"/>
      <c r="J214" s="244" t="str">
        <f ca="1">IF(MOD(ROW()-13,2)=0,IF(ISBLANK(OFFSET('11. SEGUIMIENTO 2026'!$N$14,INT((ROW()-13)/2),0)),"",OFFSET('11. SEGUIMIENTO 2026'!$N$14,INT((ROW()-13)/2),0)),IF(ISBLANK(OFFSET('9. METAS'!$Q$20,INT((ROW()-14)/2),0)),"",OFFSET('9. METAS'!$Q$20,INT((ROW()-14)/2),0)))</f>
        <v/>
      </c>
      <c r="K214" s="245" t="str">
        <f ca="1">IF(MOD(ROW()-13,2)=0,IF(ISBLANK(OFFSET('11. SEGUIMIENTO 2026'!$O$14,INT((ROW()-13)/2),0)),"",OFFSET('11. SEGUIMIENTO 2026'!$O$14,INT((ROW()-13)/2),0)),IF(ISBLANK(OFFSET('9. METAS'!$R$20,INT((ROW()-14)/2),0)),"",OFFSET('9. METAS'!$R$20,INT((ROW()-14)/2),0)))</f>
        <v/>
      </c>
      <c r="L214" s="245" t="str">
        <f ca="1">IF(MOD(ROW()-13,2)=0,IF(ISBLANK(OFFSET('11. SEGUIMIENTO 2026'!$P$14,INT((ROW()-13)/2),0)),"",OFFSET('11. SEGUIMIENTO 2026'!$P$14,INT((ROW()-13)/2),0)),IF(ISBLANK(OFFSET('9. METAS'!$S$20,INT((ROW()-14)/2),0)),"",OFFSET('9. METAS'!$S$20,INT((ROW()-14)/2),0)))</f>
        <v/>
      </c>
      <c r="M214" s="246" t="str">
        <f ca="1">IF(MOD(ROW()-13,2)=0,IF(ISBLANK(OFFSET('11. SEGUIMIENTO 2026'!$Q$14,INT((ROW()-13)/2),0)),"",OFFSET('11. SEGUIMIENTO 2026'!$Q$14,INT((ROW()-13)/2),0)),IF(ISBLANK(OFFSET('9. METAS'!$T$20,INT((ROW()-14)/2),0)),"",OFFSET('9. METAS'!$T$20,INT((ROW()-14)/2),0)))</f>
        <v/>
      </c>
      <c r="N214" s="1013"/>
      <c r="O214" s="1014"/>
      <c r="P214" s="1015"/>
    </row>
    <row r="215" spans="3:16">
      <c r="C215" s="1016" t="str">
        <f ca="1">IF(ISBLANK(OFFSET('5. Pp (3 años)'!$C$46,INT((ROW()-13)/2),0)),"",OFFSET('5. Pp (3 años)'!$C$46,INT((ROW()-13)/2),0))</f>
        <v>Actividad</v>
      </c>
      <c r="D215" s="1018" t="str">
        <f ca="1">IF(ISBLANK(OFFSET('5. Pp (3 años)'!$D$46,INT((ROW()-13)/2),0)),"",OFFSET('5. Pp (3 años)'!$D$46,INT((ROW()-13)/2),0))</f>
        <v/>
      </c>
      <c r="E215" s="1018" t="str">
        <f ca="1">IF(ISBLANK(OFFSET('5. Pp (3 años)'!$E$46,INT((ROW()-13)/2),0)),"",OFFSET('5. Pp (3 años)'!$E$46,INT((ROW()-13)/2),0))</f>
        <v/>
      </c>
      <c r="F215" s="1021" t="str">
        <f ca="1">IF(ISBLANK(OFFSET('5. Pp (3 años)'!$K$46,INT((ROW()-13)/2),0)),"",OFFSET('5. Pp (3 años)'!$K$46,INT((ROW()-13)/2),0))</f>
        <v/>
      </c>
      <c r="G215" s="1023" t="str">
        <f ca="1">IF(ISBLANK(OFFSET('5. Pp (3 años)'!$H$46,INT((ROW()-13)/2),0)),"",OFFSET('5. Pp (3 años)'!$H$46,INT((ROW()-13)/2),0))</f>
        <v/>
      </c>
      <c r="H215" s="1002" t="str">
        <f ca="1">IF(ISBLANK(OFFSET('9. METAS'!$K$20,INT((ROW()-13)/2),0)),"",OFFSET('9. METAS'!$K$20,INT((ROW()-13)/2),0))</f>
        <v/>
      </c>
      <c r="I215" s="1004"/>
      <c r="J215" s="244" t="str">
        <f ca="1">IF(MOD(ROW()-13,2)=0,IF(ISBLANK(OFFSET('11. SEGUIMIENTO 2026'!$N$14,INT((ROW()-13)/2),0)),"",OFFSET('11. SEGUIMIENTO 2026'!$N$14,INT((ROW()-13)/2),0)),IF(ISBLANK(OFFSET('9. METAS'!$Q$20,INT((ROW()-14)/2),0)),"",OFFSET('9. METAS'!$Q$20,INT((ROW()-14)/2),0)))</f>
        <v/>
      </c>
      <c r="K215" s="245" t="str">
        <f ca="1">IF(MOD(ROW()-13,2)=0,IF(ISBLANK(OFFSET('11. SEGUIMIENTO 2026'!$O$14,INT((ROW()-13)/2),0)),"",OFFSET('11. SEGUIMIENTO 2026'!$O$14,INT((ROW()-13)/2),0)),IF(ISBLANK(OFFSET('9. METAS'!$R$20,INT((ROW()-14)/2),0)),"",OFFSET('9. METAS'!$R$20,INT((ROW()-14)/2),0)))</f>
        <v/>
      </c>
      <c r="L215" s="245" t="str">
        <f ca="1">IF(MOD(ROW()-13,2)=0,IF(ISBLANK(OFFSET('11. SEGUIMIENTO 2026'!$P$14,INT((ROW()-13)/2),0)),"",OFFSET('11. SEGUIMIENTO 2026'!$P$14,INT((ROW()-13)/2),0)),IF(ISBLANK(OFFSET('9. METAS'!$S$20,INT((ROW()-14)/2),0)),"",OFFSET('9. METAS'!$S$20,INT((ROW()-14)/2),0)))</f>
        <v/>
      </c>
      <c r="M215" s="246" t="str">
        <f ca="1">IF(MOD(ROW()-13,2)=0,IF(ISBLANK(OFFSET('11. SEGUIMIENTO 2026'!$Q$14,INT((ROW()-13)/2),0)),"",OFFSET('11. SEGUIMIENTO 2026'!$Q$14,INT((ROW()-13)/2),0)),IF(ISBLANK(OFFSET('9. METAS'!$T$20,INT((ROW()-14)/2),0)),"",OFFSET('9. METAS'!$T$20,INT((ROW()-14)/2),0)))</f>
        <v/>
      </c>
      <c r="N215" s="1006" t="str">
        <f t="shared" ref="N215" ca="1" si="198">IFERROR(J215/J216,"ND")</f>
        <v>ND</v>
      </c>
      <c r="O215" s="1008" t="str">
        <f t="shared" ref="O215" ca="1" si="199">IFERROR(((J215+K215+L215+M215)/H215),"ND")</f>
        <v>ND</v>
      </c>
      <c r="P215" s="1010"/>
    </row>
    <row r="216" spans="3:16">
      <c r="C216" s="1025"/>
      <c r="D216" s="1018"/>
      <c r="E216" s="1018"/>
      <c r="F216" s="1021"/>
      <c r="G216" s="1023"/>
      <c r="H216" s="1002"/>
      <c r="I216" s="1012"/>
      <c r="J216" s="244" t="str">
        <f ca="1">IF(MOD(ROW()-13,2)=0,IF(ISBLANK(OFFSET('11. SEGUIMIENTO 2026'!$N$14,INT((ROW()-13)/2),0)),"",OFFSET('11. SEGUIMIENTO 2026'!$N$14,INT((ROW()-13)/2),0)),IF(ISBLANK(OFFSET('9. METAS'!$Q$20,INT((ROW()-14)/2),0)),"",OFFSET('9. METAS'!$Q$20,INT((ROW()-14)/2),0)))</f>
        <v/>
      </c>
      <c r="K216" s="245" t="str">
        <f ca="1">IF(MOD(ROW()-13,2)=0,IF(ISBLANK(OFFSET('11. SEGUIMIENTO 2026'!$O$14,INT((ROW()-13)/2),0)),"",OFFSET('11. SEGUIMIENTO 2026'!$O$14,INT((ROW()-13)/2),0)),IF(ISBLANK(OFFSET('9. METAS'!$R$20,INT((ROW()-14)/2),0)),"",OFFSET('9. METAS'!$R$20,INT((ROW()-14)/2),0)))</f>
        <v/>
      </c>
      <c r="L216" s="245" t="str">
        <f ca="1">IF(MOD(ROW()-13,2)=0,IF(ISBLANK(OFFSET('11. SEGUIMIENTO 2026'!$P$14,INT((ROW()-13)/2),0)),"",OFFSET('11. SEGUIMIENTO 2026'!$P$14,INT((ROW()-13)/2),0)),IF(ISBLANK(OFFSET('9. METAS'!$S$20,INT((ROW()-14)/2),0)),"",OFFSET('9. METAS'!$S$20,INT((ROW()-14)/2),0)))</f>
        <v/>
      </c>
      <c r="M216" s="246" t="str">
        <f ca="1">IF(MOD(ROW()-13,2)=0,IF(ISBLANK(OFFSET('11. SEGUIMIENTO 2026'!$Q$14,INT((ROW()-13)/2),0)),"",OFFSET('11. SEGUIMIENTO 2026'!$Q$14,INT((ROW()-13)/2),0)),IF(ISBLANK(OFFSET('9. METAS'!$T$20,INT((ROW()-14)/2),0)),"",OFFSET('9. METAS'!$T$20,INT((ROW()-14)/2),0)))</f>
        <v/>
      </c>
      <c r="N216" s="1013"/>
      <c r="O216" s="1014"/>
      <c r="P216" s="1015"/>
    </row>
    <row r="217" spans="3:16">
      <c r="C217" s="1016" t="str">
        <f ca="1">IF(ISBLANK(OFFSET('5. Pp (3 años)'!$C$46,INT((ROW()-13)/2),0)),"",OFFSET('5. Pp (3 años)'!$C$46,INT((ROW()-13)/2),0))</f>
        <v>Actividad</v>
      </c>
      <c r="D217" s="1018" t="str">
        <f ca="1">IF(ISBLANK(OFFSET('5. Pp (3 años)'!$D$46,INT((ROW()-13)/2),0)),"",OFFSET('5. Pp (3 años)'!$D$46,INT((ROW()-13)/2),0))</f>
        <v/>
      </c>
      <c r="E217" s="1018" t="str">
        <f ca="1">IF(ISBLANK(OFFSET('5. Pp (3 años)'!$E$46,INT((ROW()-13)/2),0)),"",OFFSET('5. Pp (3 años)'!$E$46,INT((ROW()-13)/2),0))</f>
        <v/>
      </c>
      <c r="F217" s="1021" t="str">
        <f ca="1">IF(ISBLANK(OFFSET('5. Pp (3 años)'!$K$46,INT((ROW()-13)/2),0)),"",OFFSET('5. Pp (3 años)'!$K$46,INT((ROW()-13)/2),0))</f>
        <v/>
      </c>
      <c r="G217" s="1023" t="str">
        <f ca="1">IF(ISBLANK(OFFSET('5. Pp (3 años)'!$H$46,INT((ROW()-13)/2),0)),"",OFFSET('5. Pp (3 años)'!$H$46,INT((ROW()-13)/2),0))</f>
        <v/>
      </c>
      <c r="H217" s="1002" t="str">
        <f ca="1">IF(ISBLANK(OFFSET('9. METAS'!$K$20,INT((ROW()-13)/2),0)),"",OFFSET('9. METAS'!$K$20,INT((ROW()-13)/2),0))</f>
        <v/>
      </c>
      <c r="I217" s="1004"/>
      <c r="J217" s="244" t="str">
        <f ca="1">IF(MOD(ROW()-13,2)=0,IF(ISBLANK(OFFSET('11. SEGUIMIENTO 2026'!$N$14,INT((ROW()-13)/2),0)),"",OFFSET('11. SEGUIMIENTO 2026'!$N$14,INT((ROW()-13)/2),0)),IF(ISBLANK(OFFSET('9. METAS'!$Q$20,INT((ROW()-14)/2),0)),"",OFFSET('9. METAS'!$Q$20,INT((ROW()-14)/2),0)))</f>
        <v/>
      </c>
      <c r="K217" s="245" t="str">
        <f ca="1">IF(MOD(ROW()-13,2)=0,IF(ISBLANK(OFFSET('11. SEGUIMIENTO 2026'!$O$14,INT((ROW()-13)/2),0)),"",OFFSET('11. SEGUIMIENTO 2026'!$O$14,INT((ROW()-13)/2),0)),IF(ISBLANK(OFFSET('9. METAS'!$R$20,INT((ROW()-14)/2),0)),"",OFFSET('9. METAS'!$R$20,INT((ROW()-14)/2),0)))</f>
        <v/>
      </c>
      <c r="L217" s="245" t="str">
        <f ca="1">IF(MOD(ROW()-13,2)=0,IF(ISBLANK(OFFSET('11. SEGUIMIENTO 2026'!$P$14,INT((ROW()-13)/2),0)),"",OFFSET('11. SEGUIMIENTO 2026'!$P$14,INT((ROW()-13)/2),0)),IF(ISBLANK(OFFSET('9. METAS'!$S$20,INT((ROW()-14)/2),0)),"",OFFSET('9. METAS'!$S$20,INT((ROW()-14)/2),0)))</f>
        <v/>
      </c>
      <c r="M217" s="246" t="str">
        <f ca="1">IF(MOD(ROW()-13,2)=0,IF(ISBLANK(OFFSET('11. SEGUIMIENTO 2026'!$Q$14,INT((ROW()-13)/2),0)),"",OFFSET('11. SEGUIMIENTO 2026'!$Q$14,INT((ROW()-13)/2),0)),IF(ISBLANK(OFFSET('9. METAS'!$T$20,INT((ROW()-14)/2),0)),"",OFFSET('9. METAS'!$T$20,INT((ROW()-14)/2),0)))</f>
        <v/>
      </c>
      <c r="N217" s="1006" t="str">
        <f t="shared" ref="N217" ca="1" si="200">IFERROR(J217/J218,"ND")</f>
        <v>ND</v>
      </c>
      <c r="O217" s="1008" t="str">
        <f t="shared" ref="O217" ca="1" si="201">IFERROR(((J217+K217+L217+M217)/H217),"ND")</f>
        <v>ND</v>
      </c>
      <c r="P217" s="1010"/>
    </row>
    <row r="218" spans="3:16">
      <c r="C218" s="1025"/>
      <c r="D218" s="1018"/>
      <c r="E218" s="1018"/>
      <c r="F218" s="1021"/>
      <c r="G218" s="1023"/>
      <c r="H218" s="1002"/>
      <c r="I218" s="1012"/>
      <c r="J218" s="244" t="str">
        <f ca="1">IF(MOD(ROW()-13,2)=0,IF(ISBLANK(OFFSET('11. SEGUIMIENTO 2026'!$N$14,INT((ROW()-13)/2),0)),"",OFFSET('11. SEGUIMIENTO 2026'!$N$14,INT((ROW()-13)/2),0)),IF(ISBLANK(OFFSET('9. METAS'!$Q$20,INT((ROW()-14)/2),0)),"",OFFSET('9. METAS'!$Q$20,INT((ROW()-14)/2),0)))</f>
        <v/>
      </c>
      <c r="K218" s="245" t="str">
        <f ca="1">IF(MOD(ROW()-13,2)=0,IF(ISBLANK(OFFSET('11. SEGUIMIENTO 2026'!$O$14,INT((ROW()-13)/2),0)),"",OFFSET('11. SEGUIMIENTO 2026'!$O$14,INT((ROW()-13)/2),0)),IF(ISBLANK(OFFSET('9. METAS'!$R$20,INT((ROW()-14)/2),0)),"",OFFSET('9. METAS'!$R$20,INT((ROW()-14)/2),0)))</f>
        <v/>
      </c>
      <c r="L218" s="245" t="str">
        <f ca="1">IF(MOD(ROW()-13,2)=0,IF(ISBLANK(OFFSET('11. SEGUIMIENTO 2026'!$P$14,INT((ROW()-13)/2),0)),"",OFFSET('11. SEGUIMIENTO 2026'!$P$14,INT((ROW()-13)/2),0)),IF(ISBLANK(OFFSET('9. METAS'!$S$20,INT((ROW()-14)/2),0)),"",OFFSET('9. METAS'!$S$20,INT((ROW()-14)/2),0)))</f>
        <v/>
      </c>
      <c r="M218" s="246" t="str">
        <f ca="1">IF(MOD(ROW()-13,2)=0,IF(ISBLANK(OFFSET('11. SEGUIMIENTO 2026'!$Q$14,INT((ROW()-13)/2),0)),"",OFFSET('11. SEGUIMIENTO 2026'!$Q$14,INT((ROW()-13)/2),0)),IF(ISBLANK(OFFSET('9. METAS'!$T$20,INT((ROW()-14)/2),0)),"",OFFSET('9. METAS'!$T$20,INT((ROW()-14)/2),0)))</f>
        <v/>
      </c>
      <c r="N218" s="1013"/>
      <c r="O218" s="1014"/>
      <c r="P218" s="1015"/>
    </row>
    <row r="219" spans="3:16">
      <c r="C219" s="1016" t="str">
        <f ca="1">IF(ISBLANK(OFFSET('5. Pp (3 años)'!$C$46,INT((ROW()-13)/2),0)),"",OFFSET('5. Pp (3 años)'!$C$46,INT((ROW()-13)/2),0))</f>
        <v>Actividad</v>
      </c>
      <c r="D219" s="1018" t="str">
        <f ca="1">IF(ISBLANK(OFFSET('5. Pp (3 años)'!$D$46,INT((ROW()-13)/2),0)),"",OFFSET('5. Pp (3 años)'!$D$46,INT((ROW()-13)/2),0))</f>
        <v/>
      </c>
      <c r="E219" s="1018" t="str">
        <f ca="1">IF(ISBLANK(OFFSET('5. Pp (3 años)'!$E$46,INT((ROW()-13)/2),0)),"",OFFSET('5. Pp (3 años)'!$E$46,INT((ROW()-13)/2),0))</f>
        <v/>
      </c>
      <c r="F219" s="1021" t="str">
        <f ca="1">IF(ISBLANK(OFFSET('5. Pp (3 años)'!$K$46,INT((ROW()-13)/2),0)),"",OFFSET('5. Pp (3 años)'!$K$46,INT((ROW()-13)/2),0))</f>
        <v/>
      </c>
      <c r="G219" s="1023" t="str">
        <f ca="1">IF(ISBLANK(OFFSET('5. Pp (3 años)'!$H$46,INT((ROW()-13)/2),0)),"",OFFSET('5. Pp (3 años)'!$H$46,INT((ROW()-13)/2),0))</f>
        <v/>
      </c>
      <c r="H219" s="1002" t="str">
        <f ca="1">IF(ISBLANK(OFFSET('9. METAS'!$K$20,INT((ROW()-13)/2),0)),"",OFFSET('9. METAS'!$K$20,INT((ROW()-13)/2),0))</f>
        <v/>
      </c>
      <c r="I219" s="1004"/>
      <c r="J219" s="244" t="str">
        <f ca="1">IF(MOD(ROW()-13,2)=0,IF(ISBLANK(OFFSET('11. SEGUIMIENTO 2026'!$N$14,INT((ROW()-13)/2),0)),"",OFFSET('11. SEGUIMIENTO 2026'!$N$14,INT((ROW()-13)/2),0)),IF(ISBLANK(OFFSET('9. METAS'!$Q$20,INT((ROW()-14)/2),0)),"",OFFSET('9. METAS'!$Q$20,INT((ROW()-14)/2),0)))</f>
        <v/>
      </c>
      <c r="K219" s="245" t="str">
        <f ca="1">IF(MOD(ROW()-13,2)=0,IF(ISBLANK(OFFSET('11. SEGUIMIENTO 2026'!$O$14,INT((ROW()-13)/2),0)),"",OFFSET('11. SEGUIMIENTO 2026'!$O$14,INT((ROW()-13)/2),0)),IF(ISBLANK(OFFSET('9. METAS'!$R$20,INT((ROW()-14)/2),0)),"",OFFSET('9. METAS'!$R$20,INT((ROW()-14)/2),0)))</f>
        <v/>
      </c>
      <c r="L219" s="245" t="str">
        <f ca="1">IF(MOD(ROW()-13,2)=0,IF(ISBLANK(OFFSET('11. SEGUIMIENTO 2026'!$P$14,INT((ROW()-13)/2),0)),"",OFFSET('11. SEGUIMIENTO 2026'!$P$14,INT((ROW()-13)/2),0)),IF(ISBLANK(OFFSET('9. METAS'!$S$20,INT((ROW()-14)/2),0)),"",OFFSET('9. METAS'!$S$20,INT((ROW()-14)/2),0)))</f>
        <v/>
      </c>
      <c r="M219" s="246" t="str">
        <f ca="1">IF(MOD(ROW()-13,2)=0,IF(ISBLANK(OFFSET('11. SEGUIMIENTO 2026'!$Q$14,INT((ROW()-13)/2),0)),"",OFFSET('11. SEGUIMIENTO 2026'!$Q$14,INT((ROW()-13)/2),0)),IF(ISBLANK(OFFSET('9. METAS'!$T$20,INT((ROW()-14)/2),0)),"",OFFSET('9. METAS'!$T$20,INT((ROW()-14)/2),0)))</f>
        <v/>
      </c>
      <c r="N219" s="1006" t="str">
        <f t="shared" ref="N219" ca="1" si="202">IFERROR(J219/J220,"ND")</f>
        <v>ND</v>
      </c>
      <c r="O219" s="1008" t="str">
        <f t="shared" ref="O219" ca="1" si="203">IFERROR(((J219+K219+L219+M219)/H219),"ND")</f>
        <v>ND</v>
      </c>
      <c r="P219" s="1010"/>
    </row>
    <row r="220" spans="3:16">
      <c r="C220" s="1025"/>
      <c r="D220" s="1018"/>
      <c r="E220" s="1018"/>
      <c r="F220" s="1021"/>
      <c r="G220" s="1023"/>
      <c r="H220" s="1002"/>
      <c r="I220" s="1012"/>
      <c r="J220" s="244" t="str">
        <f ca="1">IF(MOD(ROW()-13,2)=0,IF(ISBLANK(OFFSET('11. SEGUIMIENTO 2026'!$N$14,INT((ROW()-13)/2),0)),"",OFFSET('11. SEGUIMIENTO 2026'!$N$14,INT((ROW()-13)/2),0)),IF(ISBLANK(OFFSET('9. METAS'!$Q$20,INT((ROW()-14)/2),0)),"",OFFSET('9. METAS'!$Q$20,INT((ROW()-14)/2),0)))</f>
        <v/>
      </c>
      <c r="K220" s="245" t="str">
        <f ca="1">IF(MOD(ROW()-13,2)=0,IF(ISBLANK(OFFSET('11. SEGUIMIENTO 2026'!$O$14,INT((ROW()-13)/2),0)),"",OFFSET('11. SEGUIMIENTO 2026'!$O$14,INT((ROW()-13)/2),0)),IF(ISBLANK(OFFSET('9. METAS'!$R$20,INT((ROW()-14)/2),0)),"",OFFSET('9. METAS'!$R$20,INT((ROW()-14)/2),0)))</f>
        <v/>
      </c>
      <c r="L220" s="245" t="str">
        <f ca="1">IF(MOD(ROW()-13,2)=0,IF(ISBLANK(OFFSET('11. SEGUIMIENTO 2026'!$P$14,INT((ROW()-13)/2),0)),"",OFFSET('11. SEGUIMIENTO 2026'!$P$14,INT((ROW()-13)/2),0)),IF(ISBLANK(OFFSET('9. METAS'!$S$20,INT((ROW()-14)/2),0)),"",OFFSET('9. METAS'!$S$20,INT((ROW()-14)/2),0)))</f>
        <v/>
      </c>
      <c r="M220" s="246" t="str">
        <f ca="1">IF(MOD(ROW()-13,2)=0,IF(ISBLANK(OFFSET('11. SEGUIMIENTO 2026'!$Q$14,INT((ROW()-13)/2),0)),"",OFFSET('11. SEGUIMIENTO 2026'!$Q$14,INT((ROW()-13)/2),0)),IF(ISBLANK(OFFSET('9. METAS'!$T$20,INT((ROW()-14)/2),0)),"",OFFSET('9. METAS'!$T$20,INT((ROW()-14)/2),0)))</f>
        <v/>
      </c>
      <c r="N220" s="1013"/>
      <c r="O220" s="1014"/>
      <c r="P220" s="1015"/>
    </row>
    <row r="221" spans="3:16">
      <c r="C221" s="1016" t="str">
        <f ca="1">IF(ISBLANK(OFFSET('5. Pp (3 años)'!$C$46,INT((ROW()-13)/2),0)),"",OFFSET('5. Pp (3 años)'!$C$46,INT((ROW()-13)/2),0))</f>
        <v>Componente</v>
      </c>
      <c r="D221" s="1018" t="str">
        <f ca="1">IF(ISBLANK(OFFSET('5. Pp (3 años)'!$D$46,INT((ROW()-13)/2),0)),"",OFFSET('5. Pp (3 años)'!$D$46,INT((ROW()-13)/2),0))</f>
        <v>4.1.1.1.18 Servicios de formación para la dignificación laboral y el acompañamiento a cuidadores otorgados.</v>
      </c>
      <c r="E221" s="1018" t="str">
        <f ca="1">IF(ISBLANK(OFFSET('5. Pp (3 años)'!$E$46,INT((ROW()-13)/2),0)),"",OFFSET('5. Pp (3 años)'!$E$46,INT((ROW()-13)/2),0))</f>
        <v>PSFAO: Porcentaje de servicios de formación y acompañamiento otorgados.</v>
      </c>
      <c r="F221" s="1021" t="str">
        <f ca="1">IF(ISBLANK(OFFSET('5. Pp (3 años)'!$K$46,INT((ROW()-13)/2),0)),"",OFFSET('5. Pp (3 años)'!$K$46,INT((ROW()-13)/2),0))</f>
        <v>Ascendente</v>
      </c>
      <c r="G221" s="1023" t="str">
        <f ca="1">IF(ISBLANK(OFFSET('5. Pp (3 años)'!$H$46,INT((ROW()-13)/2),0)),"",OFFSET('5. Pp (3 años)'!$H$46,INT((ROW()-13)/2),0))</f>
        <v>Trimestral</v>
      </c>
      <c r="H221" s="1002">
        <f ca="1">IF(ISBLANK(OFFSET('9. METAS'!$K$20,INT((ROW()-13)/2),0)),"",OFFSET('9. METAS'!$K$20,INT((ROW()-13)/2),0))</f>
        <v>100</v>
      </c>
      <c r="I221" s="1004"/>
      <c r="J221" s="244">
        <f ca="1">IF(MOD(ROW()-13,2)=0,IF(ISBLANK(OFFSET('11. SEGUIMIENTO 2026'!$N$14,INT((ROW()-13)/2),0)),"",OFFSET('11. SEGUIMIENTO 2026'!$N$14,INT((ROW()-13)/2),0)),IF(ISBLANK(OFFSET('9. METAS'!$Q$20,INT((ROW()-14)/2),0)),"",OFFSET('9. METAS'!$Q$20,INT((ROW()-14)/2),0)))</f>
        <v>25</v>
      </c>
      <c r="K221" s="245" t="str">
        <f ca="1">IF(MOD(ROW()-13,2)=0,IF(ISBLANK(OFFSET('11. SEGUIMIENTO 2026'!$O$14,INT((ROW()-13)/2),0)),"",OFFSET('11. SEGUIMIENTO 2026'!$O$14,INT((ROW()-13)/2),0)),IF(ISBLANK(OFFSET('9. METAS'!$R$20,INT((ROW()-14)/2),0)),"",OFFSET('9. METAS'!$R$20,INT((ROW()-14)/2),0)))</f>
        <v/>
      </c>
      <c r="L221" s="245" t="str">
        <f ca="1">IF(MOD(ROW()-13,2)=0,IF(ISBLANK(OFFSET('11. SEGUIMIENTO 2026'!$P$14,INT((ROW()-13)/2),0)),"",OFFSET('11. SEGUIMIENTO 2026'!$P$14,INT((ROW()-13)/2),0)),IF(ISBLANK(OFFSET('9. METAS'!$S$20,INT((ROW()-14)/2),0)),"",OFFSET('9. METAS'!$S$20,INT((ROW()-14)/2),0)))</f>
        <v/>
      </c>
      <c r="M221" s="246" t="str">
        <f ca="1">IF(MOD(ROW()-13,2)=0,IF(ISBLANK(OFFSET('11. SEGUIMIENTO 2026'!$Q$14,INT((ROW()-13)/2),0)),"",OFFSET('11. SEGUIMIENTO 2026'!$Q$14,INT((ROW()-13)/2),0)),IF(ISBLANK(OFFSET('9. METAS'!$T$20,INT((ROW()-14)/2),0)),"",OFFSET('9. METAS'!$T$20,INT((ROW()-14)/2),0)))</f>
        <v/>
      </c>
      <c r="N221" s="1006">
        <f t="shared" ref="N221" ca="1" si="204">IFERROR(J221/J222,"ND")</f>
        <v>1</v>
      </c>
      <c r="O221" s="1008" t="str">
        <f t="shared" ref="O221" ca="1" si="205">IFERROR(((J221+K221+L221+M221)/H221),"ND")</f>
        <v>ND</v>
      </c>
      <c r="P221" s="1010"/>
    </row>
    <row r="222" spans="3:16">
      <c r="C222" s="1025"/>
      <c r="D222" s="1018"/>
      <c r="E222" s="1018"/>
      <c r="F222" s="1021"/>
      <c r="G222" s="1023"/>
      <c r="H222" s="1002"/>
      <c r="I222" s="1012"/>
      <c r="J222" s="244">
        <f ca="1">IF(MOD(ROW()-13,2)=0,IF(ISBLANK(OFFSET('11. SEGUIMIENTO 2026'!$N$14,INT((ROW()-13)/2),0)),"",OFFSET('11. SEGUIMIENTO 2026'!$N$14,INT((ROW()-13)/2),0)),IF(ISBLANK(OFFSET('9. METAS'!$Q$20,INT((ROW()-14)/2),0)),"",OFFSET('9. METAS'!$Q$20,INT((ROW()-14)/2),0)))</f>
        <v>25</v>
      </c>
      <c r="K222" s="245">
        <f ca="1">IF(MOD(ROW()-13,2)=0,IF(ISBLANK(OFFSET('11. SEGUIMIENTO 2026'!$O$14,INT((ROW()-13)/2),0)),"",OFFSET('11. SEGUIMIENTO 2026'!$O$14,INT((ROW()-13)/2),0)),IF(ISBLANK(OFFSET('9. METAS'!$R$20,INT((ROW()-14)/2),0)),"",OFFSET('9. METAS'!$R$20,INT((ROW()-14)/2),0)))</f>
        <v>25</v>
      </c>
      <c r="L222" s="245">
        <f ca="1">IF(MOD(ROW()-13,2)=0,IF(ISBLANK(OFFSET('11. SEGUIMIENTO 2026'!$P$14,INT((ROW()-13)/2),0)),"",OFFSET('11. SEGUIMIENTO 2026'!$P$14,INT((ROW()-13)/2),0)),IF(ISBLANK(OFFSET('9. METAS'!$S$20,INT((ROW()-14)/2),0)),"",OFFSET('9. METAS'!$S$20,INT((ROW()-14)/2),0)))</f>
        <v>25</v>
      </c>
      <c r="M222" s="246">
        <f ca="1">IF(MOD(ROW()-13,2)=0,IF(ISBLANK(OFFSET('11. SEGUIMIENTO 2026'!$Q$14,INT((ROW()-13)/2),0)),"",OFFSET('11. SEGUIMIENTO 2026'!$Q$14,INT((ROW()-13)/2),0)),IF(ISBLANK(OFFSET('9. METAS'!$T$20,INT((ROW()-14)/2),0)),"",OFFSET('9. METAS'!$T$20,INT((ROW()-14)/2),0)))</f>
        <v>25</v>
      </c>
      <c r="N222" s="1013"/>
      <c r="O222" s="1014"/>
      <c r="P222" s="1015"/>
    </row>
    <row r="223" spans="3:16">
      <c r="C223" s="1016" t="str">
        <f ca="1">IF(ISBLANK(OFFSET('5. Pp (3 años)'!$C$46,INT((ROW()-13)/2),0)),"",OFFSET('5. Pp (3 años)'!$C$46,INT((ROW()-13)/2),0))</f>
        <v>Actividad</v>
      </c>
      <c r="D223" s="1018" t="str">
        <f ca="1">IF(ISBLANK(OFFSET('5. Pp (3 años)'!$D$46,INT((ROW()-13)/2),0)),"",OFFSET('5. Pp (3 años)'!$D$46,INT((ROW()-13)/2),0))</f>
        <v>4.1.1.1.18.1 Instrucción a sectores productivos en materia de dignificación laboral y entornos libres de discriminación.</v>
      </c>
      <c r="E223" s="1018" t="str">
        <f ca="1">IF(ISBLANK(OFFSET('5. Pp (3 años)'!$E$46,INT((ROW()-13)/2),0)),"",OFFSET('5. Pp (3 años)'!$E$46,INT((ROW()-13)/2),0))</f>
        <v>PCDLR: Porcentaje de capacitaciones en dignificación laboral realizadas.</v>
      </c>
      <c r="F223" s="1021" t="str">
        <f ca="1">IF(ISBLANK(OFFSET('5. Pp (3 años)'!$K$46,INT((ROW()-13)/2),0)),"",OFFSET('5. Pp (3 años)'!$K$46,INT((ROW()-13)/2),0))</f>
        <v>Ascendente</v>
      </c>
      <c r="G223" s="1023" t="str">
        <f ca="1">IF(ISBLANK(OFFSET('5. Pp (3 años)'!$H$46,INT((ROW()-13)/2),0)),"",OFFSET('5. Pp (3 años)'!$H$46,INT((ROW()-13)/2),0))</f>
        <v>Trimestral</v>
      </c>
      <c r="H223" s="1002">
        <f ca="1">IF(ISBLANK(OFFSET('9. METAS'!$K$20,INT((ROW()-13)/2),0)),"",OFFSET('9. METAS'!$K$20,INT((ROW()-13)/2),0))</f>
        <v>20</v>
      </c>
      <c r="I223" s="1004"/>
      <c r="J223" s="244">
        <f ca="1">IF(MOD(ROW()-13,2)=0,IF(ISBLANK(OFFSET('11. SEGUIMIENTO 2026'!$N$14,INT((ROW()-13)/2),0)),"",OFFSET('11. SEGUIMIENTO 2026'!$N$14,INT((ROW()-13)/2),0)),IF(ISBLANK(OFFSET('9. METAS'!$Q$20,INT((ROW()-14)/2),0)),"",OFFSET('9. METAS'!$Q$20,INT((ROW()-14)/2),0)))</f>
        <v>6</v>
      </c>
      <c r="K223" s="245" t="str">
        <f ca="1">IF(MOD(ROW()-13,2)=0,IF(ISBLANK(OFFSET('11. SEGUIMIENTO 2026'!$O$14,INT((ROW()-13)/2),0)),"",OFFSET('11. SEGUIMIENTO 2026'!$O$14,INT((ROW()-13)/2),0)),IF(ISBLANK(OFFSET('9. METAS'!$R$20,INT((ROW()-14)/2),0)),"",OFFSET('9. METAS'!$R$20,INT((ROW()-14)/2),0)))</f>
        <v/>
      </c>
      <c r="L223" s="245" t="str">
        <f ca="1">IF(MOD(ROW()-13,2)=0,IF(ISBLANK(OFFSET('11. SEGUIMIENTO 2026'!$P$14,INT((ROW()-13)/2),0)),"",OFFSET('11. SEGUIMIENTO 2026'!$P$14,INT((ROW()-13)/2),0)),IF(ISBLANK(OFFSET('9. METAS'!$S$20,INT((ROW()-14)/2),0)),"",OFFSET('9. METAS'!$S$20,INT((ROW()-14)/2),0)))</f>
        <v/>
      </c>
      <c r="M223" s="246" t="str">
        <f ca="1">IF(MOD(ROW()-13,2)=0,IF(ISBLANK(OFFSET('11. SEGUIMIENTO 2026'!$Q$14,INT((ROW()-13)/2),0)),"",OFFSET('11. SEGUIMIENTO 2026'!$Q$14,INT((ROW()-13)/2),0)),IF(ISBLANK(OFFSET('9. METAS'!$T$20,INT((ROW()-14)/2),0)),"",OFFSET('9. METAS'!$T$20,INT((ROW()-14)/2),0)))</f>
        <v/>
      </c>
      <c r="N223" s="1006">
        <f t="shared" ref="N223" ca="1" si="206">IFERROR(J223/J224,"ND")</f>
        <v>1</v>
      </c>
      <c r="O223" s="1008" t="str">
        <f t="shared" ref="O223" ca="1" si="207">IFERROR(((J223+K223+L223+M223)/H223),"ND")</f>
        <v>ND</v>
      </c>
      <c r="P223" s="1010"/>
    </row>
    <row r="224" spans="3:16">
      <c r="C224" s="1025"/>
      <c r="D224" s="1018"/>
      <c r="E224" s="1018"/>
      <c r="F224" s="1021"/>
      <c r="G224" s="1023"/>
      <c r="H224" s="1002"/>
      <c r="I224" s="1012"/>
      <c r="J224" s="244">
        <f ca="1">IF(MOD(ROW()-13,2)=0,IF(ISBLANK(OFFSET('11. SEGUIMIENTO 2026'!$N$14,INT((ROW()-13)/2),0)),"",OFFSET('11. SEGUIMIENTO 2026'!$N$14,INT((ROW()-13)/2),0)),IF(ISBLANK(OFFSET('9. METAS'!$Q$20,INT((ROW()-14)/2),0)),"",OFFSET('9. METAS'!$Q$20,INT((ROW()-14)/2),0)))</f>
        <v>6</v>
      </c>
      <c r="K224" s="245">
        <f ca="1">IF(MOD(ROW()-13,2)=0,IF(ISBLANK(OFFSET('11. SEGUIMIENTO 2026'!$O$14,INT((ROW()-13)/2),0)),"",OFFSET('11. SEGUIMIENTO 2026'!$O$14,INT((ROW()-13)/2),0)),IF(ISBLANK(OFFSET('9. METAS'!$R$20,INT((ROW()-14)/2),0)),"",OFFSET('9. METAS'!$R$20,INT((ROW()-14)/2),0)))</f>
        <v>6</v>
      </c>
      <c r="L224" s="245">
        <f ca="1">IF(MOD(ROW()-13,2)=0,IF(ISBLANK(OFFSET('11. SEGUIMIENTO 2026'!$P$14,INT((ROW()-13)/2),0)),"",OFFSET('11. SEGUIMIENTO 2026'!$P$14,INT((ROW()-13)/2),0)),IF(ISBLANK(OFFSET('9. METAS'!$S$20,INT((ROW()-14)/2),0)),"",OFFSET('9. METAS'!$S$20,INT((ROW()-14)/2),0)))</f>
        <v>4</v>
      </c>
      <c r="M224" s="246">
        <f ca="1">IF(MOD(ROW()-13,2)=0,IF(ISBLANK(OFFSET('11. SEGUIMIENTO 2026'!$Q$14,INT((ROW()-13)/2),0)),"",OFFSET('11. SEGUIMIENTO 2026'!$Q$14,INT((ROW()-13)/2),0)),IF(ISBLANK(OFFSET('9. METAS'!$T$20,INT((ROW()-14)/2),0)),"",OFFSET('9. METAS'!$T$20,INT((ROW()-14)/2),0)))</f>
        <v>4</v>
      </c>
      <c r="N224" s="1013"/>
      <c r="O224" s="1014"/>
      <c r="P224" s="1015"/>
    </row>
    <row r="225" spans="3:16">
      <c r="C225" s="1016" t="str">
        <f ca="1">IF(ISBLANK(OFFSET('5. Pp (3 años)'!$C$46,INT((ROW()-13)/2),0)),"",OFFSET('5. Pp (3 años)'!$C$46,INT((ROW()-13)/2),0))</f>
        <v>Actividad</v>
      </c>
      <c r="D225" s="1018" t="str">
        <f ca="1">IF(ISBLANK(OFFSET('5. Pp (3 años)'!$D$46,INT((ROW()-13)/2),0)),"",OFFSET('5. Pp (3 años)'!$D$46,INT((ROW()-13)/2),0))</f>
        <v>4.1.1.1.18.2 Gestión de la vinculación laboral inclusiva y canalización para la corresponsabilidad del cuidado.</v>
      </c>
      <c r="E225" s="1018" t="str">
        <f ca="1">IF(ISBLANK(OFFSET('5. Pp (3 años)'!$E$46,INT((ROW()-13)/2),0)),"",OFFSET('5. Pp (3 años)'!$E$46,INT((ROW()-13)/2),0))</f>
        <v>PAVCI: Porcentaje de acciones de vinculación y canalización institucional ejecutadas.</v>
      </c>
      <c r="F225" s="1021" t="str">
        <f ca="1">IF(ISBLANK(OFFSET('5. Pp (3 años)'!$K$46,INT((ROW()-13)/2),0)),"",OFFSET('5. Pp (3 años)'!$K$46,INT((ROW()-13)/2),0))</f>
        <v>Ascendente</v>
      </c>
      <c r="G225" s="1023" t="str">
        <f ca="1">IF(ISBLANK(OFFSET('5. Pp (3 años)'!$H$46,INT((ROW()-13)/2),0)),"",OFFSET('5. Pp (3 años)'!$H$46,INT((ROW()-13)/2),0))</f>
        <v>Trimestral</v>
      </c>
      <c r="H225" s="1002">
        <f ca="1">IF(ISBLANK(OFFSET('9. METAS'!$K$20,INT((ROW()-13)/2),0)),"",OFFSET('9. METAS'!$K$20,INT((ROW()-13)/2),0))</f>
        <v>80</v>
      </c>
      <c r="I225" s="1004"/>
      <c r="J225" s="244">
        <f ca="1">IF(MOD(ROW()-13,2)=0,IF(ISBLANK(OFFSET('11. SEGUIMIENTO 2026'!$N$14,INT((ROW()-13)/2),0)),"",OFFSET('11. SEGUIMIENTO 2026'!$N$14,INT((ROW()-13)/2),0)),IF(ISBLANK(OFFSET('9. METAS'!$Q$20,INT((ROW()-14)/2),0)),"",OFFSET('9. METAS'!$Q$20,INT((ROW()-14)/2),0)))</f>
        <v>20</v>
      </c>
      <c r="K225" s="245" t="str">
        <f ca="1">IF(MOD(ROW()-13,2)=0,IF(ISBLANK(OFFSET('11. SEGUIMIENTO 2026'!$O$14,INT((ROW()-13)/2),0)),"",OFFSET('11. SEGUIMIENTO 2026'!$O$14,INT((ROW()-13)/2),0)),IF(ISBLANK(OFFSET('9. METAS'!$R$20,INT((ROW()-14)/2),0)),"",OFFSET('9. METAS'!$R$20,INT((ROW()-14)/2),0)))</f>
        <v/>
      </c>
      <c r="L225" s="245" t="str">
        <f ca="1">IF(MOD(ROW()-13,2)=0,IF(ISBLANK(OFFSET('11. SEGUIMIENTO 2026'!$P$14,INT((ROW()-13)/2),0)),"",OFFSET('11. SEGUIMIENTO 2026'!$P$14,INT((ROW()-13)/2),0)),IF(ISBLANK(OFFSET('9. METAS'!$S$20,INT((ROW()-14)/2),0)),"",OFFSET('9. METAS'!$S$20,INT((ROW()-14)/2),0)))</f>
        <v/>
      </c>
      <c r="M225" s="246" t="str">
        <f ca="1">IF(MOD(ROW()-13,2)=0,IF(ISBLANK(OFFSET('11. SEGUIMIENTO 2026'!$Q$14,INT((ROW()-13)/2),0)),"",OFFSET('11. SEGUIMIENTO 2026'!$Q$14,INT((ROW()-13)/2),0)),IF(ISBLANK(OFFSET('9. METAS'!$T$20,INT((ROW()-14)/2),0)),"",OFFSET('9. METAS'!$T$20,INT((ROW()-14)/2),0)))</f>
        <v/>
      </c>
      <c r="N225" s="1006">
        <f t="shared" ref="N225" ca="1" si="208">IFERROR(J225/J226,"ND")</f>
        <v>1</v>
      </c>
      <c r="O225" s="1008" t="str">
        <f t="shared" ref="O225" ca="1" si="209">IFERROR(((J225+K225+L225+M225)/H225),"ND")</f>
        <v>ND</v>
      </c>
      <c r="P225" s="1010"/>
    </row>
    <row r="226" spans="3:16">
      <c r="C226" s="1025"/>
      <c r="D226" s="1018"/>
      <c r="E226" s="1018"/>
      <c r="F226" s="1021"/>
      <c r="G226" s="1023"/>
      <c r="H226" s="1002"/>
      <c r="I226" s="1012"/>
      <c r="J226" s="244">
        <f ca="1">IF(MOD(ROW()-13,2)=0,IF(ISBLANK(OFFSET('11. SEGUIMIENTO 2026'!$N$14,INT((ROW()-13)/2),0)),"",OFFSET('11. SEGUIMIENTO 2026'!$N$14,INT((ROW()-13)/2),0)),IF(ISBLANK(OFFSET('9. METAS'!$Q$20,INT((ROW()-14)/2),0)),"",OFFSET('9. METAS'!$Q$20,INT((ROW()-14)/2),0)))</f>
        <v>20</v>
      </c>
      <c r="K226" s="245">
        <f ca="1">IF(MOD(ROW()-13,2)=0,IF(ISBLANK(OFFSET('11. SEGUIMIENTO 2026'!$O$14,INT((ROW()-13)/2),0)),"",OFFSET('11. SEGUIMIENTO 2026'!$O$14,INT((ROW()-13)/2),0)),IF(ISBLANK(OFFSET('9. METAS'!$R$20,INT((ROW()-14)/2),0)),"",OFFSET('9. METAS'!$R$20,INT((ROW()-14)/2),0)))</f>
        <v>20</v>
      </c>
      <c r="L226" s="245">
        <f ca="1">IF(MOD(ROW()-13,2)=0,IF(ISBLANK(OFFSET('11. SEGUIMIENTO 2026'!$P$14,INT((ROW()-13)/2),0)),"",OFFSET('11. SEGUIMIENTO 2026'!$P$14,INT((ROW()-13)/2),0)),IF(ISBLANK(OFFSET('9. METAS'!$S$20,INT((ROW()-14)/2),0)),"",OFFSET('9. METAS'!$S$20,INT((ROW()-14)/2),0)))</f>
        <v>20</v>
      </c>
      <c r="M226" s="246">
        <f ca="1">IF(MOD(ROW()-13,2)=0,IF(ISBLANK(OFFSET('11. SEGUIMIENTO 2026'!$Q$14,INT((ROW()-13)/2),0)),"",OFFSET('11. SEGUIMIENTO 2026'!$Q$14,INT((ROW()-13)/2),0)),IF(ISBLANK(OFFSET('9. METAS'!$T$20,INT((ROW()-14)/2),0)),"",OFFSET('9. METAS'!$T$20,INT((ROW()-14)/2),0)))</f>
        <v>20</v>
      </c>
      <c r="N226" s="1013"/>
      <c r="O226" s="1014"/>
      <c r="P226" s="1015"/>
    </row>
    <row r="227" spans="3:16">
      <c r="C227" s="1016" t="str">
        <f ca="1">IF(ISBLANK(OFFSET('5. Pp (3 años)'!$C$46,INT((ROW()-13)/2),0)),"",OFFSET('5. Pp (3 años)'!$C$46,INT((ROW()-13)/2),0))</f>
        <v>Actividad</v>
      </c>
      <c r="D227" s="1018" t="str">
        <f ca="1">IF(ISBLANK(OFFSET('5. Pp (3 años)'!$D$46,INT((ROW()-13)/2),0)),"",OFFSET('5. Pp (3 años)'!$D$46,INT((ROW()-13)/2),0))</f>
        <v/>
      </c>
      <c r="E227" s="1018" t="str">
        <f ca="1">IF(ISBLANK(OFFSET('5. Pp (3 años)'!$E$46,INT((ROW()-13)/2),0)),"",OFFSET('5. Pp (3 años)'!$E$46,INT((ROW()-13)/2),0))</f>
        <v/>
      </c>
      <c r="F227" s="1021" t="str">
        <f ca="1">IF(ISBLANK(OFFSET('5. Pp (3 años)'!$K$46,INT((ROW()-13)/2),0)),"",OFFSET('5. Pp (3 años)'!$K$46,INT((ROW()-13)/2),0))</f>
        <v/>
      </c>
      <c r="G227" s="1023" t="str">
        <f ca="1">IF(ISBLANK(OFFSET('5. Pp (3 años)'!$H$46,INT((ROW()-13)/2),0)),"",OFFSET('5. Pp (3 años)'!$H$46,INT((ROW()-13)/2),0))</f>
        <v/>
      </c>
      <c r="H227" s="1002" t="str">
        <f ca="1">IF(ISBLANK(OFFSET('9. METAS'!$K$20,INT((ROW()-13)/2),0)),"",OFFSET('9. METAS'!$K$20,INT((ROW()-13)/2),0))</f>
        <v/>
      </c>
      <c r="I227" s="1004"/>
      <c r="J227" s="244" t="str">
        <f ca="1">IF(MOD(ROW()-13,2)=0,IF(ISBLANK(OFFSET('11. SEGUIMIENTO 2026'!$N$14,INT((ROW()-13)/2),0)),"",OFFSET('11. SEGUIMIENTO 2026'!$N$14,INT((ROW()-13)/2),0)),IF(ISBLANK(OFFSET('9. METAS'!$Q$20,INT((ROW()-14)/2),0)),"",OFFSET('9. METAS'!$Q$20,INT((ROW()-14)/2),0)))</f>
        <v/>
      </c>
      <c r="K227" s="245" t="str">
        <f ca="1">IF(MOD(ROW()-13,2)=0,IF(ISBLANK(OFFSET('11. SEGUIMIENTO 2026'!$O$14,INT((ROW()-13)/2),0)),"",OFFSET('11. SEGUIMIENTO 2026'!$O$14,INT((ROW()-13)/2),0)),IF(ISBLANK(OFFSET('9. METAS'!$R$20,INT((ROW()-14)/2),0)),"",OFFSET('9. METAS'!$R$20,INT((ROW()-14)/2),0)))</f>
        <v/>
      </c>
      <c r="L227" s="245" t="str">
        <f ca="1">IF(MOD(ROW()-13,2)=0,IF(ISBLANK(OFFSET('11. SEGUIMIENTO 2026'!$P$14,INT((ROW()-13)/2),0)),"",OFFSET('11. SEGUIMIENTO 2026'!$P$14,INT((ROW()-13)/2),0)),IF(ISBLANK(OFFSET('9. METAS'!$S$20,INT((ROW()-14)/2),0)),"",OFFSET('9. METAS'!$S$20,INT((ROW()-14)/2),0)))</f>
        <v/>
      </c>
      <c r="M227" s="246" t="str">
        <f ca="1">IF(MOD(ROW()-13,2)=0,IF(ISBLANK(OFFSET('11. SEGUIMIENTO 2026'!$Q$14,INT((ROW()-13)/2),0)),"",OFFSET('11. SEGUIMIENTO 2026'!$Q$14,INT((ROW()-13)/2),0)),IF(ISBLANK(OFFSET('9. METAS'!$T$20,INT((ROW()-14)/2),0)),"",OFFSET('9. METAS'!$T$20,INT((ROW()-14)/2),0)))</f>
        <v/>
      </c>
      <c r="N227" s="1006" t="str">
        <f t="shared" ref="N227" ca="1" si="210">IFERROR(J227/J228,"ND")</f>
        <v>ND</v>
      </c>
      <c r="O227" s="1008" t="str">
        <f t="shared" ref="O227" ca="1" si="211">IFERROR(((J227+K227+L227+M227)/H227),"ND")</f>
        <v>ND</v>
      </c>
      <c r="P227" s="1010"/>
    </row>
    <row r="228" spans="3:16">
      <c r="C228" s="1025"/>
      <c r="D228" s="1018"/>
      <c r="E228" s="1018"/>
      <c r="F228" s="1021"/>
      <c r="G228" s="1023"/>
      <c r="H228" s="1002"/>
      <c r="I228" s="1012"/>
      <c r="J228" s="244" t="str">
        <f ca="1">IF(MOD(ROW()-13,2)=0,IF(ISBLANK(OFFSET('11. SEGUIMIENTO 2026'!$N$14,INT((ROW()-13)/2),0)),"",OFFSET('11. SEGUIMIENTO 2026'!$N$14,INT((ROW()-13)/2),0)),IF(ISBLANK(OFFSET('9. METAS'!$Q$20,INT((ROW()-14)/2),0)),"",OFFSET('9. METAS'!$Q$20,INT((ROW()-14)/2),0)))</f>
        <v/>
      </c>
      <c r="K228" s="245" t="str">
        <f ca="1">IF(MOD(ROW()-13,2)=0,IF(ISBLANK(OFFSET('11. SEGUIMIENTO 2026'!$O$14,INT((ROW()-13)/2),0)),"",OFFSET('11. SEGUIMIENTO 2026'!$O$14,INT((ROW()-13)/2),0)),IF(ISBLANK(OFFSET('9. METAS'!$R$20,INT((ROW()-14)/2),0)),"",OFFSET('9. METAS'!$R$20,INT((ROW()-14)/2),0)))</f>
        <v/>
      </c>
      <c r="L228" s="245" t="str">
        <f ca="1">IF(MOD(ROW()-13,2)=0,IF(ISBLANK(OFFSET('11. SEGUIMIENTO 2026'!$P$14,INT((ROW()-13)/2),0)),"",OFFSET('11. SEGUIMIENTO 2026'!$P$14,INT((ROW()-13)/2),0)),IF(ISBLANK(OFFSET('9. METAS'!$S$20,INT((ROW()-14)/2),0)),"",OFFSET('9. METAS'!$S$20,INT((ROW()-14)/2),0)))</f>
        <v/>
      </c>
      <c r="M228" s="246" t="str">
        <f ca="1">IF(MOD(ROW()-13,2)=0,IF(ISBLANK(OFFSET('11. SEGUIMIENTO 2026'!$Q$14,INT((ROW()-13)/2),0)),"",OFFSET('11. SEGUIMIENTO 2026'!$Q$14,INT((ROW()-13)/2),0)),IF(ISBLANK(OFFSET('9. METAS'!$T$20,INT((ROW()-14)/2),0)),"",OFFSET('9. METAS'!$T$20,INT((ROW()-14)/2),0)))</f>
        <v/>
      </c>
      <c r="N228" s="1013"/>
      <c r="O228" s="1014"/>
      <c r="P228" s="1015"/>
    </row>
    <row r="229" spans="3:16">
      <c r="C229" s="1016" t="str">
        <f ca="1">IF(ISBLANK(OFFSET('5. Pp (3 años)'!$C$46,INT((ROW()-13)/2),0)),"",OFFSET('5. Pp (3 años)'!$C$46,INT((ROW()-13)/2),0))</f>
        <v>Actividad</v>
      </c>
      <c r="D229" s="1018" t="str">
        <f ca="1">IF(ISBLANK(OFFSET('5. Pp (3 años)'!$D$46,INT((ROW()-13)/2),0)),"",OFFSET('5. Pp (3 años)'!$D$46,INT((ROW()-13)/2),0))</f>
        <v/>
      </c>
      <c r="E229" s="1018" t="str">
        <f ca="1">IF(ISBLANK(OFFSET('5. Pp (3 años)'!$E$46,INT((ROW()-13)/2),0)),"",OFFSET('5. Pp (3 años)'!$E$46,INT((ROW()-13)/2),0))</f>
        <v/>
      </c>
      <c r="F229" s="1021" t="str">
        <f ca="1">IF(ISBLANK(OFFSET('5. Pp (3 años)'!$K$46,INT((ROW()-13)/2),0)),"",OFFSET('5. Pp (3 años)'!$K$46,INT((ROW()-13)/2),0))</f>
        <v/>
      </c>
      <c r="G229" s="1023" t="str">
        <f ca="1">IF(ISBLANK(OFFSET('5. Pp (3 años)'!$H$46,INT((ROW()-13)/2),0)),"",OFFSET('5. Pp (3 años)'!$H$46,INT((ROW()-13)/2),0))</f>
        <v/>
      </c>
      <c r="H229" s="1002" t="str">
        <f ca="1">IF(ISBLANK(OFFSET('9. METAS'!$K$20,INT((ROW()-13)/2),0)),"",OFFSET('9. METAS'!$K$20,INT((ROW()-13)/2),0))</f>
        <v/>
      </c>
      <c r="I229" s="1004"/>
      <c r="J229" s="244" t="str">
        <f ca="1">IF(MOD(ROW()-13,2)=0,IF(ISBLANK(OFFSET('11. SEGUIMIENTO 2026'!$N$14,INT((ROW()-13)/2),0)),"",OFFSET('11. SEGUIMIENTO 2026'!$N$14,INT((ROW()-13)/2),0)),IF(ISBLANK(OFFSET('9. METAS'!$Q$20,INT((ROW()-14)/2),0)),"",OFFSET('9. METAS'!$Q$20,INT((ROW()-14)/2),0)))</f>
        <v/>
      </c>
      <c r="K229" s="245" t="str">
        <f ca="1">IF(MOD(ROW()-13,2)=0,IF(ISBLANK(OFFSET('11. SEGUIMIENTO 2026'!$O$14,INT((ROW()-13)/2),0)),"",OFFSET('11. SEGUIMIENTO 2026'!$O$14,INT((ROW()-13)/2),0)),IF(ISBLANK(OFFSET('9. METAS'!$R$20,INT((ROW()-14)/2),0)),"",OFFSET('9. METAS'!$R$20,INT((ROW()-14)/2),0)))</f>
        <v/>
      </c>
      <c r="L229" s="245" t="str">
        <f ca="1">IF(MOD(ROW()-13,2)=0,IF(ISBLANK(OFFSET('11. SEGUIMIENTO 2026'!$P$14,INT((ROW()-13)/2),0)),"",OFFSET('11. SEGUIMIENTO 2026'!$P$14,INT((ROW()-13)/2),0)),IF(ISBLANK(OFFSET('9. METAS'!$S$20,INT((ROW()-14)/2),0)),"",OFFSET('9. METAS'!$S$20,INT((ROW()-14)/2),0)))</f>
        <v/>
      </c>
      <c r="M229" s="246" t="str">
        <f ca="1">IF(MOD(ROW()-13,2)=0,IF(ISBLANK(OFFSET('11. SEGUIMIENTO 2026'!$Q$14,INT((ROW()-13)/2),0)),"",OFFSET('11. SEGUIMIENTO 2026'!$Q$14,INT((ROW()-13)/2),0)),IF(ISBLANK(OFFSET('9. METAS'!$T$20,INT((ROW()-14)/2),0)),"",OFFSET('9. METAS'!$T$20,INT((ROW()-14)/2),0)))</f>
        <v/>
      </c>
      <c r="N229" s="1006" t="str">
        <f t="shared" ref="N229" ca="1" si="212">IFERROR(J229/J230,"ND")</f>
        <v>ND</v>
      </c>
      <c r="O229" s="1008" t="str">
        <f t="shared" ref="O229" ca="1" si="213">IFERROR(((J229+K229+L229+M229)/H229),"ND")</f>
        <v>ND</v>
      </c>
      <c r="P229" s="1010"/>
    </row>
    <row r="230" spans="3:16">
      <c r="C230" s="1025"/>
      <c r="D230" s="1018"/>
      <c r="E230" s="1018"/>
      <c r="F230" s="1021"/>
      <c r="G230" s="1023"/>
      <c r="H230" s="1002"/>
      <c r="I230" s="1012"/>
      <c r="J230" s="244" t="str">
        <f ca="1">IF(MOD(ROW()-13,2)=0,IF(ISBLANK(OFFSET('11. SEGUIMIENTO 2026'!$N$14,INT((ROW()-13)/2),0)),"",OFFSET('11. SEGUIMIENTO 2026'!$N$14,INT((ROW()-13)/2),0)),IF(ISBLANK(OFFSET('9. METAS'!$Q$20,INT((ROW()-14)/2),0)),"",OFFSET('9. METAS'!$Q$20,INT((ROW()-14)/2),0)))</f>
        <v/>
      </c>
      <c r="K230" s="245" t="str">
        <f ca="1">IF(MOD(ROW()-13,2)=0,IF(ISBLANK(OFFSET('11. SEGUIMIENTO 2026'!$O$14,INT((ROW()-13)/2),0)),"",OFFSET('11. SEGUIMIENTO 2026'!$O$14,INT((ROW()-13)/2),0)),IF(ISBLANK(OFFSET('9. METAS'!$R$20,INT((ROW()-14)/2),0)),"",OFFSET('9. METAS'!$R$20,INT((ROW()-14)/2),0)))</f>
        <v/>
      </c>
      <c r="L230" s="245" t="str">
        <f ca="1">IF(MOD(ROW()-13,2)=0,IF(ISBLANK(OFFSET('11. SEGUIMIENTO 2026'!$P$14,INT((ROW()-13)/2),0)),"",OFFSET('11. SEGUIMIENTO 2026'!$P$14,INT((ROW()-13)/2),0)),IF(ISBLANK(OFFSET('9. METAS'!$S$20,INT((ROW()-14)/2),0)),"",OFFSET('9. METAS'!$S$20,INT((ROW()-14)/2),0)))</f>
        <v/>
      </c>
      <c r="M230" s="246" t="str">
        <f ca="1">IF(MOD(ROW()-13,2)=0,IF(ISBLANK(OFFSET('11. SEGUIMIENTO 2026'!$Q$14,INT((ROW()-13)/2),0)),"",OFFSET('11. SEGUIMIENTO 2026'!$Q$14,INT((ROW()-13)/2),0)),IF(ISBLANK(OFFSET('9. METAS'!$T$20,INT((ROW()-14)/2),0)),"",OFFSET('9. METAS'!$T$20,INT((ROW()-14)/2),0)))</f>
        <v/>
      </c>
      <c r="N230" s="1013"/>
      <c r="O230" s="1014"/>
      <c r="P230" s="1015"/>
    </row>
    <row r="231" spans="3:16">
      <c r="C231" s="1016" t="str">
        <f ca="1">IF(ISBLANK(OFFSET('5. Pp (3 años)'!$C$46,INT((ROW()-13)/2),0)),"",OFFSET('5. Pp (3 años)'!$C$46,INT((ROW()-13)/2),0))</f>
        <v>Actividad</v>
      </c>
      <c r="D231" s="1018" t="str">
        <f ca="1">IF(ISBLANK(OFFSET('5. Pp (3 años)'!$D$46,INT((ROW()-13)/2),0)),"",OFFSET('5. Pp (3 años)'!$D$46,INT((ROW()-13)/2),0))</f>
        <v/>
      </c>
      <c r="E231" s="1018" t="str">
        <f ca="1">IF(ISBLANK(OFFSET('5. Pp (3 años)'!$E$46,INT((ROW()-13)/2),0)),"",OFFSET('5. Pp (3 años)'!$E$46,INT((ROW()-13)/2),0))</f>
        <v/>
      </c>
      <c r="F231" s="1021" t="str">
        <f ca="1">IF(ISBLANK(OFFSET('5. Pp (3 años)'!$K$46,INT((ROW()-13)/2),0)),"",OFFSET('5. Pp (3 años)'!$K$46,INT((ROW()-13)/2),0))</f>
        <v/>
      </c>
      <c r="G231" s="1023" t="str">
        <f ca="1">IF(ISBLANK(OFFSET('5. Pp (3 años)'!$H$46,INT((ROW()-13)/2),0)),"",OFFSET('5. Pp (3 años)'!$H$46,INT((ROW()-13)/2),0))</f>
        <v/>
      </c>
      <c r="H231" s="1002" t="str">
        <f ca="1">IF(ISBLANK(OFFSET('9. METAS'!$K$20,INT((ROW()-13)/2),0)),"",OFFSET('9. METAS'!$K$20,INT((ROW()-13)/2),0))</f>
        <v/>
      </c>
      <c r="I231" s="1004"/>
      <c r="J231" s="244" t="str">
        <f ca="1">IF(MOD(ROW()-13,2)=0,IF(ISBLANK(OFFSET('11. SEGUIMIENTO 2026'!$N$14,INT((ROW()-13)/2),0)),"",OFFSET('11. SEGUIMIENTO 2026'!$N$14,INT((ROW()-13)/2),0)),IF(ISBLANK(OFFSET('9. METAS'!$Q$20,INT((ROW()-14)/2),0)),"",OFFSET('9. METAS'!$Q$20,INT((ROW()-14)/2),0)))</f>
        <v/>
      </c>
      <c r="K231" s="245" t="str">
        <f ca="1">IF(MOD(ROW()-13,2)=0,IF(ISBLANK(OFFSET('11. SEGUIMIENTO 2026'!$O$14,INT((ROW()-13)/2),0)),"",OFFSET('11. SEGUIMIENTO 2026'!$O$14,INT((ROW()-13)/2),0)),IF(ISBLANK(OFFSET('9. METAS'!$R$20,INT((ROW()-14)/2),0)),"",OFFSET('9. METAS'!$R$20,INT((ROW()-14)/2),0)))</f>
        <v/>
      </c>
      <c r="L231" s="245" t="str">
        <f ca="1">IF(MOD(ROW()-13,2)=0,IF(ISBLANK(OFFSET('11. SEGUIMIENTO 2026'!$P$14,INT((ROW()-13)/2),0)),"",OFFSET('11. SEGUIMIENTO 2026'!$P$14,INT((ROW()-13)/2),0)),IF(ISBLANK(OFFSET('9. METAS'!$S$20,INT((ROW()-14)/2),0)),"",OFFSET('9. METAS'!$S$20,INT((ROW()-14)/2),0)))</f>
        <v/>
      </c>
      <c r="M231" s="246" t="str">
        <f ca="1">IF(MOD(ROW()-13,2)=0,IF(ISBLANK(OFFSET('11. SEGUIMIENTO 2026'!$Q$14,INT((ROW()-13)/2),0)),"",OFFSET('11. SEGUIMIENTO 2026'!$Q$14,INT((ROW()-13)/2),0)),IF(ISBLANK(OFFSET('9. METAS'!$T$20,INT((ROW()-14)/2),0)),"",OFFSET('9. METAS'!$T$20,INT((ROW()-14)/2),0)))</f>
        <v/>
      </c>
      <c r="N231" s="1006" t="str">
        <f t="shared" ref="N231" ca="1" si="214">IFERROR(J231/J232,"ND")</f>
        <v>ND</v>
      </c>
      <c r="O231" s="1008" t="str">
        <f t="shared" ref="O231" ca="1" si="215">IFERROR(((J231+K231+L231+M231)/H231),"ND")</f>
        <v>ND</v>
      </c>
      <c r="P231" s="1010"/>
    </row>
    <row r="232" spans="3:16">
      <c r="C232" s="1025"/>
      <c r="D232" s="1018"/>
      <c r="E232" s="1018"/>
      <c r="F232" s="1021"/>
      <c r="G232" s="1023"/>
      <c r="H232" s="1002"/>
      <c r="I232" s="1012"/>
      <c r="J232" s="244" t="str">
        <f ca="1">IF(MOD(ROW()-13,2)=0,IF(ISBLANK(OFFSET('11. SEGUIMIENTO 2026'!$N$14,INT((ROW()-13)/2),0)),"",OFFSET('11. SEGUIMIENTO 2026'!$N$14,INT((ROW()-13)/2),0)),IF(ISBLANK(OFFSET('9. METAS'!$Q$20,INT((ROW()-14)/2),0)),"",OFFSET('9. METAS'!$Q$20,INT((ROW()-14)/2),0)))</f>
        <v/>
      </c>
      <c r="K232" s="245" t="str">
        <f ca="1">IF(MOD(ROW()-13,2)=0,IF(ISBLANK(OFFSET('11. SEGUIMIENTO 2026'!$O$14,INT((ROW()-13)/2),0)),"",OFFSET('11. SEGUIMIENTO 2026'!$O$14,INT((ROW()-13)/2),0)),IF(ISBLANK(OFFSET('9. METAS'!$R$20,INT((ROW()-14)/2),0)),"",OFFSET('9. METAS'!$R$20,INT((ROW()-14)/2),0)))</f>
        <v/>
      </c>
      <c r="L232" s="245" t="str">
        <f ca="1">IF(MOD(ROW()-13,2)=0,IF(ISBLANK(OFFSET('11. SEGUIMIENTO 2026'!$P$14,INT((ROW()-13)/2),0)),"",OFFSET('11. SEGUIMIENTO 2026'!$P$14,INT((ROW()-13)/2),0)),IF(ISBLANK(OFFSET('9. METAS'!$S$20,INT((ROW()-14)/2),0)),"",OFFSET('9. METAS'!$S$20,INT((ROW()-14)/2),0)))</f>
        <v/>
      </c>
      <c r="M232" s="246" t="str">
        <f ca="1">IF(MOD(ROW()-13,2)=0,IF(ISBLANK(OFFSET('11. SEGUIMIENTO 2026'!$Q$14,INT((ROW()-13)/2),0)),"",OFFSET('11. SEGUIMIENTO 2026'!$Q$14,INT((ROW()-13)/2),0)),IF(ISBLANK(OFFSET('9. METAS'!$T$20,INT((ROW()-14)/2),0)),"",OFFSET('9. METAS'!$T$20,INT((ROW()-14)/2),0)))</f>
        <v/>
      </c>
      <c r="N232" s="1013"/>
      <c r="O232" s="1014"/>
      <c r="P232" s="1015"/>
    </row>
    <row r="233" spans="3:16">
      <c r="C233" s="1016" t="str">
        <f ca="1">IF(ISBLANK(OFFSET('5. Pp (3 años)'!$C$46,INT((ROW()-13)/2),0)),"",OFFSET('5. Pp (3 años)'!$C$46,INT((ROW()-13)/2),0))</f>
        <v>Componente</v>
      </c>
      <c r="D233" s="1018" t="str">
        <f ca="1">IF(ISBLANK(OFFSET('5. Pp (3 años)'!$D$46,INT((ROW()-13)/2),0)),"",OFFSET('5. Pp (3 años)'!$D$46,INT((ROW()-13)/2),0))</f>
        <v>4.1.1.1.19   Estrategias de inclusión financiera y fortalecimiento empresarial implementadas.</v>
      </c>
      <c r="E233" s="1018" t="str">
        <f ca="1">IF(ISBLANK(OFFSET('5. Pp (3 años)'!$E$46,INT((ROW()-13)/2),0)),"",OFFSET('5. Pp (3 años)'!$E$46,INT((ROW()-13)/2),0))</f>
        <v>PEIFF: Porcentaje de estrategias de inclusión financiera y fortalecimiento realizadas.</v>
      </c>
      <c r="F233" s="1021" t="str">
        <f ca="1">IF(ISBLANK(OFFSET('5. Pp (3 años)'!$K$46,INT((ROW()-13)/2),0)),"",OFFSET('5. Pp (3 años)'!$K$46,INT((ROW()-13)/2),0))</f>
        <v>Ascendente</v>
      </c>
      <c r="G233" s="1023" t="str">
        <f ca="1">IF(ISBLANK(OFFSET('5. Pp (3 años)'!$H$46,INT((ROW()-13)/2),0)),"",OFFSET('5. Pp (3 años)'!$H$46,INT((ROW()-13)/2),0))</f>
        <v>Trimestral</v>
      </c>
      <c r="H233" s="1002">
        <f ca="1">IF(ISBLANK(OFFSET('9. METAS'!$K$20,INT((ROW()-13)/2),0)),"",OFFSET('9. METAS'!$K$20,INT((ROW()-13)/2),0))</f>
        <v>100</v>
      </c>
      <c r="I233" s="1004"/>
      <c r="J233" s="244">
        <f ca="1">IF(MOD(ROW()-13,2)=0,IF(ISBLANK(OFFSET('11. SEGUIMIENTO 2026'!$N$14,INT((ROW()-13)/2),0)),"",OFFSET('11. SEGUIMIENTO 2026'!$N$14,INT((ROW()-13)/2),0)),IF(ISBLANK(OFFSET('9. METAS'!$Q$20,INT((ROW()-14)/2),0)),"",OFFSET('9. METAS'!$Q$20,INT((ROW()-14)/2),0)))</f>
        <v>25</v>
      </c>
      <c r="K233" s="245" t="str">
        <f ca="1">IF(MOD(ROW()-13,2)=0,IF(ISBLANK(OFFSET('11. SEGUIMIENTO 2026'!$O$14,INT((ROW()-13)/2),0)),"",OFFSET('11. SEGUIMIENTO 2026'!$O$14,INT((ROW()-13)/2),0)),IF(ISBLANK(OFFSET('9. METAS'!$R$20,INT((ROW()-14)/2),0)),"",OFFSET('9. METAS'!$R$20,INT((ROW()-14)/2),0)))</f>
        <v/>
      </c>
      <c r="L233" s="245" t="str">
        <f ca="1">IF(MOD(ROW()-13,2)=0,IF(ISBLANK(OFFSET('11. SEGUIMIENTO 2026'!$P$14,INT((ROW()-13)/2),0)),"",OFFSET('11. SEGUIMIENTO 2026'!$P$14,INT((ROW()-13)/2),0)),IF(ISBLANK(OFFSET('9. METAS'!$S$20,INT((ROW()-14)/2),0)),"",OFFSET('9. METAS'!$S$20,INT((ROW()-14)/2),0)))</f>
        <v/>
      </c>
      <c r="M233" s="246" t="str">
        <f ca="1">IF(MOD(ROW()-13,2)=0,IF(ISBLANK(OFFSET('11. SEGUIMIENTO 2026'!$Q$14,INT((ROW()-13)/2),0)),"",OFFSET('11. SEGUIMIENTO 2026'!$Q$14,INT((ROW()-13)/2),0)),IF(ISBLANK(OFFSET('9. METAS'!$T$20,INT((ROW()-14)/2),0)),"",OFFSET('9. METAS'!$T$20,INT((ROW()-14)/2),0)))</f>
        <v/>
      </c>
      <c r="N233" s="1006">
        <f t="shared" ref="N233" ca="1" si="216">IFERROR(J233/J234,"ND")</f>
        <v>1</v>
      </c>
      <c r="O233" s="1008" t="str">
        <f t="shared" ref="O233" ca="1" si="217">IFERROR(((J233+K233+L233+M233)/H233),"ND")</f>
        <v>ND</v>
      </c>
      <c r="P233" s="1010"/>
    </row>
    <row r="234" spans="3:16">
      <c r="C234" s="1025"/>
      <c r="D234" s="1018"/>
      <c r="E234" s="1018"/>
      <c r="F234" s="1021"/>
      <c r="G234" s="1023"/>
      <c r="H234" s="1002"/>
      <c r="I234" s="1012"/>
      <c r="J234" s="244">
        <f ca="1">IF(MOD(ROW()-13,2)=0,IF(ISBLANK(OFFSET('11. SEGUIMIENTO 2026'!$N$14,INT((ROW()-13)/2),0)),"",OFFSET('11. SEGUIMIENTO 2026'!$N$14,INT((ROW()-13)/2),0)),IF(ISBLANK(OFFSET('9. METAS'!$Q$20,INT((ROW()-14)/2),0)),"",OFFSET('9. METAS'!$Q$20,INT((ROW()-14)/2),0)))</f>
        <v>25</v>
      </c>
      <c r="K234" s="245">
        <f ca="1">IF(MOD(ROW()-13,2)=0,IF(ISBLANK(OFFSET('11. SEGUIMIENTO 2026'!$O$14,INT((ROW()-13)/2),0)),"",OFFSET('11. SEGUIMIENTO 2026'!$O$14,INT((ROW()-13)/2),0)),IF(ISBLANK(OFFSET('9. METAS'!$R$20,INT((ROW()-14)/2),0)),"",OFFSET('9. METAS'!$R$20,INT((ROW()-14)/2),0)))</f>
        <v>25</v>
      </c>
      <c r="L234" s="245">
        <f ca="1">IF(MOD(ROW()-13,2)=0,IF(ISBLANK(OFFSET('11. SEGUIMIENTO 2026'!$P$14,INT((ROW()-13)/2),0)),"",OFFSET('11. SEGUIMIENTO 2026'!$P$14,INT((ROW()-13)/2),0)),IF(ISBLANK(OFFSET('9. METAS'!$S$20,INT((ROW()-14)/2),0)),"",OFFSET('9. METAS'!$S$20,INT((ROW()-14)/2),0)))</f>
        <v>25</v>
      </c>
      <c r="M234" s="246">
        <f ca="1">IF(MOD(ROW()-13,2)=0,IF(ISBLANK(OFFSET('11. SEGUIMIENTO 2026'!$Q$14,INT((ROW()-13)/2),0)),"",OFFSET('11. SEGUIMIENTO 2026'!$Q$14,INT((ROW()-13)/2),0)),IF(ISBLANK(OFFSET('9. METAS'!$T$20,INT((ROW()-14)/2),0)),"",OFFSET('9. METAS'!$T$20,INT((ROW()-14)/2),0)))</f>
        <v>25</v>
      </c>
      <c r="N234" s="1013"/>
      <c r="O234" s="1014"/>
      <c r="P234" s="1015"/>
    </row>
    <row r="235" spans="3:16">
      <c r="C235" s="1016" t="str">
        <f ca="1">IF(ISBLANK(OFFSET('5. Pp (3 años)'!$C$46,INT((ROW()-13)/2),0)),"",OFFSET('5. Pp (3 años)'!$C$46,INT((ROW()-13)/2),0))</f>
        <v>Actividad</v>
      </c>
      <c r="D235" s="1018" t="str">
        <f ca="1">IF(ISBLANK(OFFSET('5. Pp (3 años)'!$D$46,INT((ROW()-13)/2),0)),"",OFFSET('5. Pp (3 años)'!$D$46,INT((ROW()-13)/2),0))</f>
        <v>4.1.1.1.19.1  Gestión de asesorías y vinculación a programas de apoyo financiero para el sector productivo y social.</v>
      </c>
      <c r="E235" s="1018" t="str">
        <f ca="1">IF(ISBLANK(OFFSET('5. Pp (3 años)'!$E$46,INT((ROW()-13)/2),0)),"",OFFSET('5. Pp (3 años)'!$E$46,INT((ROW()-13)/2),0))</f>
        <v>PAVFR: Porcentaje de asesorías y vinculaciones financieras realizadas.</v>
      </c>
      <c r="F235" s="1021" t="str">
        <f ca="1">IF(ISBLANK(OFFSET('5. Pp (3 años)'!$K$46,INT((ROW()-13)/2),0)),"",OFFSET('5. Pp (3 años)'!$K$46,INT((ROW()-13)/2),0))</f>
        <v>Ascendente</v>
      </c>
      <c r="G235" s="1023" t="str">
        <f ca="1">IF(ISBLANK(OFFSET('5. Pp (3 años)'!$H$46,INT((ROW()-13)/2),0)),"",OFFSET('5. Pp (3 años)'!$H$46,INT((ROW()-13)/2),0))</f>
        <v>Trimestral</v>
      </c>
      <c r="H235" s="1002">
        <f ca="1">IF(ISBLANK(OFFSET('9. METAS'!$K$20,INT((ROW()-13)/2),0)),"",OFFSET('9. METAS'!$K$20,INT((ROW()-13)/2),0))</f>
        <v>190</v>
      </c>
      <c r="I235" s="1004"/>
      <c r="J235" s="244">
        <f ca="1">IF(MOD(ROW()-13,2)=0,IF(ISBLANK(OFFSET('11. SEGUIMIENTO 2026'!$N$14,INT((ROW()-13)/2),0)),"",OFFSET('11. SEGUIMIENTO 2026'!$N$14,INT((ROW()-13)/2),0)),IF(ISBLANK(OFFSET('9. METAS'!$Q$20,INT((ROW()-14)/2),0)),"",OFFSET('9. METAS'!$Q$20,INT((ROW()-14)/2),0)))</f>
        <v>50</v>
      </c>
      <c r="K235" s="245" t="str">
        <f ca="1">IF(MOD(ROW()-13,2)=0,IF(ISBLANK(OFFSET('11. SEGUIMIENTO 2026'!$O$14,INT((ROW()-13)/2),0)),"",OFFSET('11. SEGUIMIENTO 2026'!$O$14,INT((ROW()-13)/2),0)),IF(ISBLANK(OFFSET('9. METAS'!$R$20,INT((ROW()-14)/2),0)),"",OFFSET('9. METAS'!$R$20,INT((ROW()-14)/2),0)))</f>
        <v/>
      </c>
      <c r="L235" s="245" t="str">
        <f ca="1">IF(MOD(ROW()-13,2)=0,IF(ISBLANK(OFFSET('11. SEGUIMIENTO 2026'!$P$14,INT((ROW()-13)/2),0)),"",OFFSET('11. SEGUIMIENTO 2026'!$P$14,INT((ROW()-13)/2),0)),IF(ISBLANK(OFFSET('9. METAS'!$S$20,INT((ROW()-14)/2),0)),"",OFFSET('9. METAS'!$S$20,INT((ROW()-14)/2),0)))</f>
        <v/>
      </c>
      <c r="M235" s="246" t="str">
        <f ca="1">IF(MOD(ROW()-13,2)=0,IF(ISBLANK(OFFSET('11. SEGUIMIENTO 2026'!$Q$14,INT((ROW()-13)/2),0)),"",OFFSET('11. SEGUIMIENTO 2026'!$Q$14,INT((ROW()-13)/2),0)),IF(ISBLANK(OFFSET('9. METAS'!$T$20,INT((ROW()-14)/2),0)),"",OFFSET('9. METAS'!$T$20,INT((ROW()-14)/2),0)))</f>
        <v/>
      </c>
      <c r="N235" s="1006">
        <f t="shared" ref="N235" ca="1" si="218">IFERROR(J235/J236,"ND")</f>
        <v>1</v>
      </c>
      <c r="O235" s="1008" t="str">
        <f t="shared" ref="O235" ca="1" si="219">IFERROR(((J235+K235+L235+M235)/H235),"ND")</f>
        <v>ND</v>
      </c>
      <c r="P235" s="1010"/>
    </row>
    <row r="236" spans="3:16">
      <c r="C236" s="1025"/>
      <c r="D236" s="1018"/>
      <c r="E236" s="1018"/>
      <c r="F236" s="1021"/>
      <c r="G236" s="1023"/>
      <c r="H236" s="1002"/>
      <c r="I236" s="1012"/>
      <c r="J236" s="244">
        <f ca="1">IF(MOD(ROW()-13,2)=0,IF(ISBLANK(OFFSET('11. SEGUIMIENTO 2026'!$N$14,INT((ROW()-13)/2),0)),"",OFFSET('11. SEGUIMIENTO 2026'!$N$14,INT((ROW()-13)/2),0)),IF(ISBLANK(OFFSET('9. METAS'!$Q$20,INT((ROW()-14)/2),0)),"",OFFSET('9. METAS'!$Q$20,INT((ROW()-14)/2),0)))</f>
        <v>50</v>
      </c>
      <c r="K236" s="245">
        <f ca="1">IF(MOD(ROW()-13,2)=0,IF(ISBLANK(OFFSET('11. SEGUIMIENTO 2026'!$O$14,INT((ROW()-13)/2),0)),"",OFFSET('11. SEGUIMIENTO 2026'!$O$14,INT((ROW()-13)/2),0)),IF(ISBLANK(OFFSET('9. METAS'!$R$20,INT((ROW()-14)/2),0)),"",OFFSET('9. METAS'!$R$20,INT((ROW()-14)/2),0)))</f>
        <v>60</v>
      </c>
      <c r="L236" s="245">
        <f ca="1">IF(MOD(ROW()-13,2)=0,IF(ISBLANK(OFFSET('11. SEGUIMIENTO 2026'!$P$14,INT((ROW()-13)/2),0)),"",OFFSET('11. SEGUIMIENTO 2026'!$P$14,INT((ROW()-13)/2),0)),IF(ISBLANK(OFFSET('9. METAS'!$S$20,INT((ROW()-14)/2),0)),"",OFFSET('9. METAS'!$S$20,INT((ROW()-14)/2),0)))</f>
        <v>26</v>
      </c>
      <c r="M236" s="246">
        <f ca="1">IF(MOD(ROW()-13,2)=0,IF(ISBLANK(OFFSET('11. SEGUIMIENTO 2026'!$Q$14,INT((ROW()-13)/2),0)),"",OFFSET('11. SEGUIMIENTO 2026'!$Q$14,INT((ROW()-13)/2),0)),IF(ISBLANK(OFFSET('9. METAS'!$T$20,INT((ROW()-14)/2),0)),"",OFFSET('9. METAS'!$T$20,INT((ROW()-14)/2),0)))</f>
        <v>54</v>
      </c>
      <c r="N236" s="1013"/>
      <c r="O236" s="1014"/>
      <c r="P236" s="1015"/>
    </row>
    <row r="237" spans="3:16">
      <c r="C237" s="1016" t="str">
        <f ca="1">IF(ISBLANK(OFFSET('5. Pp (3 años)'!$C$46,INT((ROW()-13)/2),0)),"",OFFSET('5. Pp (3 años)'!$C$46,INT((ROW()-13)/2),0))</f>
        <v>Actividad</v>
      </c>
      <c r="D237" s="1018" t="str">
        <f ca="1">IF(ISBLANK(OFFSET('5. Pp (3 años)'!$D$46,INT((ROW()-13)/2),0)),"",OFFSET('5. Pp (3 años)'!$D$46,INT((ROW()-13)/2),0))</f>
        <v>4.1.1.1.19.2  Implementación de jornadas de orientación y habilidades emprendedoras para la juventud.</v>
      </c>
      <c r="E237" s="1018" t="str">
        <f ca="1">IF(ISBLANK(OFFSET('5. Pp (3 años)'!$E$46,INT((ROW()-13)/2),0)),"",OFFSET('5. Pp (3 años)'!$E$46,INT((ROW()-13)/2),0))</f>
        <v>PJJEE: Porcentaje de jornadas juveniles de emprendimiento ejecutadas.</v>
      </c>
      <c r="F237" s="1021" t="str">
        <f ca="1">IF(ISBLANK(OFFSET('5. Pp (3 años)'!$K$46,INT((ROW()-13)/2),0)),"",OFFSET('5. Pp (3 años)'!$K$46,INT((ROW()-13)/2),0))</f>
        <v>Ascendente</v>
      </c>
      <c r="G237" s="1023" t="str">
        <f ca="1">IF(ISBLANK(OFFSET('5. Pp (3 años)'!$H$46,INT((ROW()-13)/2),0)),"",OFFSET('5. Pp (3 años)'!$H$46,INT((ROW()-13)/2),0))</f>
        <v>Trimestral</v>
      </c>
      <c r="H237" s="1002">
        <f ca="1">IF(ISBLANK(OFFSET('9. METAS'!$K$20,INT((ROW()-13)/2),0)),"",OFFSET('9. METAS'!$K$20,INT((ROW()-13)/2),0))</f>
        <v>11</v>
      </c>
      <c r="I237" s="1004"/>
      <c r="J237" s="244">
        <f ca="1">IF(MOD(ROW()-13,2)=0,IF(ISBLANK(OFFSET('11. SEGUIMIENTO 2026'!$N$14,INT((ROW()-13)/2),0)),"",OFFSET('11. SEGUIMIENTO 2026'!$N$14,INT((ROW()-13)/2),0)),IF(ISBLANK(OFFSET('9. METAS'!$Q$20,INT((ROW()-14)/2),0)),"",OFFSET('9. METAS'!$Q$20,INT((ROW()-14)/2),0)))</f>
        <v>4</v>
      </c>
      <c r="K237" s="245" t="str">
        <f ca="1">IF(MOD(ROW()-13,2)=0,IF(ISBLANK(OFFSET('11. SEGUIMIENTO 2026'!$O$14,INT((ROW()-13)/2),0)),"",OFFSET('11. SEGUIMIENTO 2026'!$O$14,INT((ROW()-13)/2),0)),IF(ISBLANK(OFFSET('9. METAS'!$R$20,INT((ROW()-14)/2),0)),"",OFFSET('9. METAS'!$R$20,INT((ROW()-14)/2),0)))</f>
        <v/>
      </c>
      <c r="L237" s="245" t="str">
        <f ca="1">IF(MOD(ROW()-13,2)=0,IF(ISBLANK(OFFSET('11. SEGUIMIENTO 2026'!$P$14,INT((ROW()-13)/2),0)),"",OFFSET('11. SEGUIMIENTO 2026'!$P$14,INT((ROW()-13)/2),0)),IF(ISBLANK(OFFSET('9. METAS'!$S$20,INT((ROW()-14)/2),0)),"",OFFSET('9. METAS'!$S$20,INT((ROW()-14)/2),0)))</f>
        <v/>
      </c>
      <c r="M237" s="246" t="str">
        <f ca="1">IF(MOD(ROW()-13,2)=0,IF(ISBLANK(OFFSET('11. SEGUIMIENTO 2026'!$Q$14,INT((ROW()-13)/2),0)),"",OFFSET('11. SEGUIMIENTO 2026'!$Q$14,INT((ROW()-13)/2),0)),IF(ISBLANK(OFFSET('9. METAS'!$T$20,INT((ROW()-14)/2),0)),"",OFFSET('9. METAS'!$T$20,INT((ROW()-14)/2),0)))</f>
        <v/>
      </c>
      <c r="N237" s="1006">
        <f t="shared" ref="N237" ca="1" si="220">IFERROR(J237/J238,"ND")</f>
        <v>1</v>
      </c>
      <c r="O237" s="1008" t="str">
        <f t="shared" ref="O237" ca="1" si="221">IFERROR(((J237+K237+L237+M237)/H237),"ND")</f>
        <v>ND</v>
      </c>
      <c r="P237" s="1010"/>
    </row>
    <row r="238" spans="3:16">
      <c r="C238" s="1025"/>
      <c r="D238" s="1018"/>
      <c r="E238" s="1018"/>
      <c r="F238" s="1021"/>
      <c r="G238" s="1023"/>
      <c r="H238" s="1002"/>
      <c r="I238" s="1012"/>
      <c r="J238" s="244">
        <f ca="1">IF(MOD(ROW()-13,2)=0,IF(ISBLANK(OFFSET('11. SEGUIMIENTO 2026'!$N$14,INT((ROW()-13)/2),0)),"",OFFSET('11. SEGUIMIENTO 2026'!$N$14,INT((ROW()-13)/2),0)),IF(ISBLANK(OFFSET('9. METAS'!$Q$20,INT((ROW()-14)/2),0)),"",OFFSET('9. METAS'!$Q$20,INT((ROW()-14)/2),0)))</f>
        <v>4</v>
      </c>
      <c r="K238" s="245">
        <f ca="1">IF(MOD(ROW()-13,2)=0,IF(ISBLANK(OFFSET('11. SEGUIMIENTO 2026'!$O$14,INT((ROW()-13)/2),0)),"",OFFSET('11. SEGUIMIENTO 2026'!$O$14,INT((ROW()-13)/2),0)),IF(ISBLANK(OFFSET('9. METAS'!$R$20,INT((ROW()-14)/2),0)),"",OFFSET('9. METAS'!$R$20,INT((ROW()-14)/2),0)))</f>
        <v>4</v>
      </c>
      <c r="L238" s="245">
        <f ca="1">IF(MOD(ROW()-13,2)=0,IF(ISBLANK(OFFSET('11. SEGUIMIENTO 2026'!$P$14,INT((ROW()-13)/2),0)),"",OFFSET('11. SEGUIMIENTO 2026'!$P$14,INT((ROW()-13)/2),0)),IF(ISBLANK(OFFSET('9. METAS'!$S$20,INT((ROW()-14)/2),0)),"",OFFSET('9. METAS'!$S$20,INT((ROW()-14)/2),0)))</f>
        <v>2</v>
      </c>
      <c r="M238" s="246">
        <f ca="1">IF(MOD(ROW()-13,2)=0,IF(ISBLANK(OFFSET('11. SEGUIMIENTO 2026'!$Q$14,INT((ROW()-13)/2),0)),"",OFFSET('11. SEGUIMIENTO 2026'!$Q$14,INT((ROW()-13)/2),0)),IF(ISBLANK(OFFSET('9. METAS'!$T$20,INT((ROW()-14)/2),0)),"",OFFSET('9. METAS'!$T$20,INT((ROW()-14)/2),0)))</f>
        <v>1</v>
      </c>
      <c r="N238" s="1013"/>
      <c r="O238" s="1014"/>
      <c r="P238" s="1015"/>
    </row>
    <row r="239" spans="3:16">
      <c r="C239" s="1016" t="str">
        <f ca="1">IF(ISBLANK(OFFSET('5. Pp (3 años)'!$C$46,INT((ROW()-13)/2),0)),"",OFFSET('5. Pp (3 años)'!$C$46,INT((ROW()-13)/2),0))</f>
        <v>Actividad</v>
      </c>
      <c r="D239" s="1018" t="str">
        <f ca="1">IF(ISBLANK(OFFSET('5. Pp (3 años)'!$D$46,INT((ROW()-13)/2),0)),"",OFFSET('5. Pp (3 años)'!$D$46,INT((ROW()-13)/2),0))</f>
        <v/>
      </c>
      <c r="E239" s="1018" t="str">
        <f ca="1">IF(ISBLANK(OFFSET('5. Pp (3 años)'!$E$46,INT((ROW()-13)/2),0)),"",OFFSET('5. Pp (3 años)'!$E$46,INT((ROW()-13)/2),0))</f>
        <v/>
      </c>
      <c r="F239" s="1021" t="str">
        <f ca="1">IF(ISBLANK(OFFSET('5. Pp (3 años)'!$K$46,INT((ROW()-13)/2),0)),"",OFFSET('5. Pp (3 años)'!$K$46,INT((ROW()-13)/2),0))</f>
        <v/>
      </c>
      <c r="G239" s="1023" t="str">
        <f ca="1">IF(ISBLANK(OFFSET('5. Pp (3 años)'!$H$46,INT((ROW()-13)/2),0)),"",OFFSET('5. Pp (3 años)'!$H$46,INT((ROW()-13)/2),0))</f>
        <v/>
      </c>
      <c r="H239" s="1002" t="str">
        <f ca="1">IF(ISBLANK(OFFSET('9. METAS'!$K$20,INT((ROW()-13)/2),0)),"",OFFSET('9. METAS'!$K$20,INT((ROW()-13)/2),0))</f>
        <v/>
      </c>
      <c r="I239" s="1004"/>
      <c r="J239" s="244" t="str">
        <f ca="1">IF(MOD(ROW()-13,2)=0,IF(ISBLANK(OFFSET('11. SEGUIMIENTO 2026'!$N$14,INT((ROW()-13)/2),0)),"",OFFSET('11. SEGUIMIENTO 2026'!$N$14,INT((ROW()-13)/2),0)),IF(ISBLANK(OFFSET('9. METAS'!$Q$20,INT((ROW()-14)/2),0)),"",OFFSET('9. METAS'!$Q$20,INT((ROW()-14)/2),0)))</f>
        <v/>
      </c>
      <c r="K239" s="245" t="str">
        <f ca="1">IF(MOD(ROW()-13,2)=0,IF(ISBLANK(OFFSET('11. SEGUIMIENTO 2026'!$O$14,INT((ROW()-13)/2),0)),"",OFFSET('11. SEGUIMIENTO 2026'!$O$14,INT((ROW()-13)/2),0)),IF(ISBLANK(OFFSET('9. METAS'!$R$20,INT((ROW()-14)/2),0)),"",OFFSET('9. METAS'!$R$20,INT((ROW()-14)/2),0)))</f>
        <v/>
      </c>
      <c r="L239" s="245" t="str">
        <f ca="1">IF(MOD(ROW()-13,2)=0,IF(ISBLANK(OFFSET('11. SEGUIMIENTO 2026'!$P$14,INT((ROW()-13)/2),0)),"",OFFSET('11. SEGUIMIENTO 2026'!$P$14,INT((ROW()-13)/2),0)),IF(ISBLANK(OFFSET('9. METAS'!$S$20,INT((ROW()-14)/2),0)),"",OFFSET('9. METAS'!$S$20,INT((ROW()-14)/2),0)))</f>
        <v/>
      </c>
      <c r="M239" s="246" t="str">
        <f ca="1">IF(MOD(ROW()-13,2)=0,IF(ISBLANK(OFFSET('11. SEGUIMIENTO 2026'!$Q$14,INT((ROW()-13)/2),0)),"",OFFSET('11. SEGUIMIENTO 2026'!$Q$14,INT((ROW()-13)/2),0)),IF(ISBLANK(OFFSET('9. METAS'!$T$20,INT((ROW()-14)/2),0)),"",OFFSET('9. METAS'!$T$20,INT((ROW()-14)/2),0)))</f>
        <v/>
      </c>
      <c r="N239" s="1006" t="str">
        <f t="shared" ref="N239" ca="1" si="222">IFERROR(J239/J240,"ND")</f>
        <v>ND</v>
      </c>
      <c r="O239" s="1008" t="str">
        <f t="shared" ref="O239" ca="1" si="223">IFERROR(((J239+K239+L239+M239)/H239),"ND")</f>
        <v>ND</v>
      </c>
      <c r="P239" s="1010"/>
    </row>
    <row r="240" spans="3:16">
      <c r="C240" s="1025"/>
      <c r="D240" s="1018"/>
      <c r="E240" s="1018"/>
      <c r="F240" s="1021"/>
      <c r="G240" s="1023"/>
      <c r="H240" s="1002"/>
      <c r="I240" s="1012"/>
      <c r="J240" s="244" t="str">
        <f ca="1">IF(MOD(ROW()-13,2)=0,IF(ISBLANK(OFFSET('11. SEGUIMIENTO 2026'!$N$14,INT((ROW()-13)/2),0)),"",OFFSET('11. SEGUIMIENTO 2026'!$N$14,INT((ROW()-13)/2),0)),IF(ISBLANK(OFFSET('9. METAS'!$Q$20,INT((ROW()-14)/2),0)),"",OFFSET('9. METAS'!$Q$20,INT((ROW()-14)/2),0)))</f>
        <v/>
      </c>
      <c r="K240" s="245" t="str">
        <f ca="1">IF(MOD(ROW()-13,2)=0,IF(ISBLANK(OFFSET('11. SEGUIMIENTO 2026'!$O$14,INT((ROW()-13)/2),0)),"",OFFSET('11. SEGUIMIENTO 2026'!$O$14,INT((ROW()-13)/2),0)),IF(ISBLANK(OFFSET('9. METAS'!$R$20,INT((ROW()-14)/2),0)),"",OFFSET('9. METAS'!$R$20,INT((ROW()-14)/2),0)))</f>
        <v/>
      </c>
      <c r="L240" s="245" t="str">
        <f ca="1">IF(MOD(ROW()-13,2)=0,IF(ISBLANK(OFFSET('11. SEGUIMIENTO 2026'!$P$14,INT((ROW()-13)/2),0)),"",OFFSET('11. SEGUIMIENTO 2026'!$P$14,INT((ROW()-13)/2),0)),IF(ISBLANK(OFFSET('9. METAS'!$S$20,INT((ROW()-14)/2),0)),"",OFFSET('9. METAS'!$S$20,INT((ROW()-14)/2),0)))</f>
        <v/>
      </c>
      <c r="M240" s="246" t="str">
        <f ca="1">IF(MOD(ROW()-13,2)=0,IF(ISBLANK(OFFSET('11. SEGUIMIENTO 2026'!$Q$14,INT((ROW()-13)/2),0)),"",OFFSET('11. SEGUIMIENTO 2026'!$Q$14,INT((ROW()-13)/2),0)),IF(ISBLANK(OFFSET('9. METAS'!$T$20,INT((ROW()-14)/2),0)),"",OFFSET('9. METAS'!$T$20,INT((ROW()-14)/2),0)))</f>
        <v/>
      </c>
      <c r="N240" s="1013"/>
      <c r="O240" s="1014"/>
      <c r="P240" s="1015"/>
    </row>
    <row r="241" spans="3:16">
      <c r="C241" s="1016" t="str">
        <f ca="1">IF(ISBLANK(OFFSET('5. Pp (3 años)'!$C$46,INT((ROW()-13)/2),0)),"",OFFSET('5. Pp (3 años)'!$C$46,INT((ROW()-13)/2),0))</f>
        <v>Actividad</v>
      </c>
      <c r="D241" s="1018" t="str">
        <f ca="1">IF(ISBLANK(OFFSET('5. Pp (3 años)'!$D$46,INT((ROW()-13)/2),0)),"",OFFSET('5. Pp (3 años)'!$D$46,INT((ROW()-13)/2),0))</f>
        <v/>
      </c>
      <c r="E241" s="1018" t="str">
        <f ca="1">IF(ISBLANK(OFFSET('5. Pp (3 años)'!$E$46,INT((ROW()-13)/2),0)),"",OFFSET('5. Pp (3 años)'!$E$46,INT((ROW()-13)/2),0))</f>
        <v/>
      </c>
      <c r="F241" s="1021" t="str">
        <f ca="1">IF(ISBLANK(OFFSET('5. Pp (3 años)'!$K$46,INT((ROW()-13)/2),0)),"",OFFSET('5. Pp (3 años)'!$K$46,INT((ROW()-13)/2),0))</f>
        <v/>
      </c>
      <c r="G241" s="1023" t="str">
        <f ca="1">IF(ISBLANK(OFFSET('5. Pp (3 años)'!$H$46,INT((ROW()-13)/2),0)),"",OFFSET('5. Pp (3 años)'!$H$46,INT((ROW()-13)/2),0))</f>
        <v/>
      </c>
      <c r="H241" s="1002" t="str">
        <f ca="1">IF(ISBLANK(OFFSET('9. METAS'!$K$20,INT((ROW()-13)/2),0)),"",OFFSET('9. METAS'!$K$20,INT((ROW()-13)/2),0))</f>
        <v/>
      </c>
      <c r="I241" s="1004"/>
      <c r="J241" s="244" t="str">
        <f ca="1">IF(MOD(ROW()-13,2)=0,IF(ISBLANK(OFFSET('11. SEGUIMIENTO 2026'!$N$14,INT((ROW()-13)/2),0)),"",OFFSET('11. SEGUIMIENTO 2026'!$N$14,INT((ROW()-13)/2),0)),IF(ISBLANK(OFFSET('9. METAS'!$Q$20,INT((ROW()-14)/2),0)),"",OFFSET('9. METAS'!$Q$20,INT((ROW()-14)/2),0)))</f>
        <v/>
      </c>
      <c r="K241" s="245" t="str">
        <f ca="1">IF(MOD(ROW()-13,2)=0,IF(ISBLANK(OFFSET('11. SEGUIMIENTO 2026'!$O$14,INT((ROW()-13)/2),0)),"",OFFSET('11. SEGUIMIENTO 2026'!$O$14,INT((ROW()-13)/2),0)),IF(ISBLANK(OFFSET('9. METAS'!$R$20,INT((ROW()-14)/2),0)),"",OFFSET('9. METAS'!$R$20,INT((ROW()-14)/2),0)))</f>
        <v/>
      </c>
      <c r="L241" s="245" t="str">
        <f ca="1">IF(MOD(ROW()-13,2)=0,IF(ISBLANK(OFFSET('11. SEGUIMIENTO 2026'!$P$14,INT((ROW()-13)/2),0)),"",OFFSET('11. SEGUIMIENTO 2026'!$P$14,INT((ROW()-13)/2),0)),IF(ISBLANK(OFFSET('9. METAS'!$S$20,INT((ROW()-14)/2),0)),"",OFFSET('9. METAS'!$S$20,INT((ROW()-14)/2),0)))</f>
        <v/>
      </c>
      <c r="M241" s="246" t="str">
        <f ca="1">IF(MOD(ROW()-13,2)=0,IF(ISBLANK(OFFSET('11. SEGUIMIENTO 2026'!$Q$14,INT((ROW()-13)/2),0)),"",OFFSET('11. SEGUIMIENTO 2026'!$Q$14,INT((ROW()-13)/2),0)),IF(ISBLANK(OFFSET('9. METAS'!$T$20,INT((ROW()-14)/2),0)),"",OFFSET('9. METAS'!$T$20,INT((ROW()-14)/2),0)))</f>
        <v/>
      </c>
      <c r="N241" s="1006" t="str">
        <f t="shared" ref="N241" ca="1" si="224">IFERROR(J241/J242,"ND")</f>
        <v>ND</v>
      </c>
      <c r="O241" s="1008" t="str">
        <f t="shared" ref="O241" ca="1" si="225">IFERROR(((J241+K241+L241+M241)/H241),"ND")</f>
        <v>ND</v>
      </c>
      <c r="P241" s="1010"/>
    </row>
    <row r="242" spans="3:16">
      <c r="C242" s="1025"/>
      <c r="D242" s="1018"/>
      <c r="E242" s="1018"/>
      <c r="F242" s="1021"/>
      <c r="G242" s="1023"/>
      <c r="H242" s="1002"/>
      <c r="I242" s="1012"/>
      <c r="J242" s="244" t="str">
        <f ca="1">IF(MOD(ROW()-13,2)=0,IF(ISBLANK(OFFSET('11. SEGUIMIENTO 2026'!$N$14,INT((ROW()-13)/2),0)),"",OFFSET('11. SEGUIMIENTO 2026'!$N$14,INT((ROW()-13)/2),0)),IF(ISBLANK(OFFSET('9. METAS'!$Q$20,INT((ROW()-14)/2),0)),"",OFFSET('9. METAS'!$Q$20,INT((ROW()-14)/2),0)))</f>
        <v/>
      </c>
      <c r="K242" s="245" t="str">
        <f ca="1">IF(MOD(ROW()-13,2)=0,IF(ISBLANK(OFFSET('11. SEGUIMIENTO 2026'!$O$14,INT((ROW()-13)/2),0)),"",OFFSET('11. SEGUIMIENTO 2026'!$O$14,INT((ROW()-13)/2),0)),IF(ISBLANK(OFFSET('9. METAS'!$R$20,INT((ROW()-14)/2),0)),"",OFFSET('9. METAS'!$R$20,INT((ROW()-14)/2),0)))</f>
        <v/>
      </c>
      <c r="L242" s="245" t="str">
        <f ca="1">IF(MOD(ROW()-13,2)=0,IF(ISBLANK(OFFSET('11. SEGUIMIENTO 2026'!$P$14,INT((ROW()-13)/2),0)),"",OFFSET('11. SEGUIMIENTO 2026'!$P$14,INT((ROW()-13)/2),0)),IF(ISBLANK(OFFSET('9. METAS'!$S$20,INT((ROW()-14)/2),0)),"",OFFSET('9. METAS'!$S$20,INT((ROW()-14)/2),0)))</f>
        <v/>
      </c>
      <c r="M242" s="246" t="str">
        <f ca="1">IF(MOD(ROW()-13,2)=0,IF(ISBLANK(OFFSET('11. SEGUIMIENTO 2026'!$Q$14,INT((ROW()-13)/2),0)),"",OFFSET('11. SEGUIMIENTO 2026'!$Q$14,INT((ROW()-13)/2),0)),IF(ISBLANK(OFFSET('9. METAS'!$T$20,INT((ROW()-14)/2),0)),"",OFFSET('9. METAS'!$T$20,INT((ROW()-14)/2),0)))</f>
        <v/>
      </c>
      <c r="N242" s="1013"/>
      <c r="O242" s="1014"/>
      <c r="P242" s="1015"/>
    </row>
    <row r="243" spans="3:16">
      <c r="C243" s="1016" t="str">
        <f ca="1">IF(ISBLANK(OFFSET('5. Pp (3 años)'!$C$46,INT((ROW()-13)/2),0)),"",OFFSET('5. Pp (3 años)'!$C$46,INT((ROW()-13)/2),0))</f>
        <v>Actividad</v>
      </c>
      <c r="D243" s="1018" t="str">
        <f ca="1">IF(ISBLANK(OFFSET('5. Pp (3 años)'!$D$46,INT((ROW()-13)/2),0)),"",OFFSET('5. Pp (3 años)'!$D$46,INT((ROW()-13)/2),0))</f>
        <v/>
      </c>
      <c r="E243" s="1018" t="str">
        <f ca="1">IF(ISBLANK(OFFSET('5. Pp (3 años)'!$E$46,INT((ROW()-13)/2),0)),"",OFFSET('5. Pp (3 años)'!$E$46,INT((ROW()-13)/2),0))</f>
        <v/>
      </c>
      <c r="F243" s="1021" t="str">
        <f ca="1">IF(ISBLANK(OFFSET('5. Pp (3 años)'!$K$46,INT((ROW()-13)/2),0)),"",OFFSET('5. Pp (3 años)'!$K$46,INT((ROW()-13)/2),0))</f>
        <v/>
      </c>
      <c r="G243" s="1023" t="str">
        <f ca="1">IF(ISBLANK(OFFSET('5. Pp (3 años)'!$H$46,INT((ROW()-13)/2),0)),"",OFFSET('5. Pp (3 años)'!$H$46,INT((ROW()-13)/2),0))</f>
        <v/>
      </c>
      <c r="H243" s="1002" t="str">
        <f ca="1">IF(ISBLANK(OFFSET('9. METAS'!$K$20,INT((ROW()-13)/2),0)),"",OFFSET('9. METAS'!$K$20,INT((ROW()-13)/2),0))</f>
        <v/>
      </c>
      <c r="I243" s="1004"/>
      <c r="J243" s="244" t="str">
        <f ca="1">IF(MOD(ROW()-13,2)=0,IF(ISBLANK(OFFSET('11. SEGUIMIENTO 2026'!$N$14,INT((ROW()-13)/2),0)),"",OFFSET('11. SEGUIMIENTO 2026'!$N$14,INT((ROW()-13)/2),0)),IF(ISBLANK(OFFSET('9. METAS'!$Q$20,INT((ROW()-14)/2),0)),"",OFFSET('9. METAS'!$Q$20,INT((ROW()-14)/2),0)))</f>
        <v/>
      </c>
      <c r="K243" s="245" t="str">
        <f ca="1">IF(MOD(ROW()-13,2)=0,IF(ISBLANK(OFFSET('11. SEGUIMIENTO 2026'!$O$14,INT((ROW()-13)/2),0)),"",OFFSET('11. SEGUIMIENTO 2026'!$O$14,INT((ROW()-13)/2),0)),IF(ISBLANK(OFFSET('9. METAS'!$R$20,INT((ROW()-14)/2),0)),"",OFFSET('9. METAS'!$R$20,INT((ROW()-14)/2),0)))</f>
        <v/>
      </c>
      <c r="L243" s="245" t="str">
        <f ca="1">IF(MOD(ROW()-13,2)=0,IF(ISBLANK(OFFSET('11. SEGUIMIENTO 2026'!$P$14,INT((ROW()-13)/2),0)),"",OFFSET('11. SEGUIMIENTO 2026'!$P$14,INT((ROW()-13)/2),0)),IF(ISBLANK(OFFSET('9. METAS'!$S$20,INT((ROW()-14)/2),0)),"",OFFSET('9. METAS'!$S$20,INT((ROW()-14)/2),0)))</f>
        <v/>
      </c>
      <c r="M243" s="246" t="str">
        <f ca="1">IF(MOD(ROW()-13,2)=0,IF(ISBLANK(OFFSET('11. SEGUIMIENTO 2026'!$Q$14,INT((ROW()-13)/2),0)),"",OFFSET('11. SEGUIMIENTO 2026'!$Q$14,INT((ROW()-13)/2),0)),IF(ISBLANK(OFFSET('9. METAS'!$T$20,INT((ROW()-14)/2),0)),"",OFFSET('9. METAS'!$T$20,INT((ROW()-14)/2),0)))</f>
        <v/>
      </c>
      <c r="N243" s="1006" t="str">
        <f t="shared" ref="N243" ca="1" si="226">IFERROR(J243/J244,"ND")</f>
        <v>ND</v>
      </c>
      <c r="O243" s="1008" t="str">
        <f t="shared" ref="O243" ca="1" si="227">IFERROR(((J243+K243+L243+M243)/H243),"ND")</f>
        <v>ND</v>
      </c>
      <c r="P243" s="1010"/>
    </row>
    <row r="244" spans="3:16">
      <c r="C244" s="1025"/>
      <c r="D244" s="1018"/>
      <c r="E244" s="1018"/>
      <c r="F244" s="1021"/>
      <c r="G244" s="1023"/>
      <c r="H244" s="1002"/>
      <c r="I244" s="1012"/>
      <c r="J244" s="244" t="str">
        <f ca="1">IF(MOD(ROW()-13,2)=0,IF(ISBLANK(OFFSET('11. SEGUIMIENTO 2026'!$N$14,INT((ROW()-13)/2),0)),"",OFFSET('11. SEGUIMIENTO 2026'!$N$14,INT((ROW()-13)/2),0)),IF(ISBLANK(OFFSET('9. METAS'!$Q$20,INT((ROW()-14)/2),0)),"",OFFSET('9. METAS'!$Q$20,INT((ROW()-14)/2),0)))</f>
        <v/>
      </c>
      <c r="K244" s="245" t="str">
        <f ca="1">IF(MOD(ROW()-13,2)=0,IF(ISBLANK(OFFSET('11. SEGUIMIENTO 2026'!$O$14,INT((ROW()-13)/2),0)),"",OFFSET('11. SEGUIMIENTO 2026'!$O$14,INT((ROW()-13)/2),0)),IF(ISBLANK(OFFSET('9. METAS'!$R$20,INT((ROW()-14)/2),0)),"",OFFSET('9. METAS'!$R$20,INT((ROW()-14)/2),0)))</f>
        <v/>
      </c>
      <c r="L244" s="245" t="str">
        <f ca="1">IF(MOD(ROW()-13,2)=0,IF(ISBLANK(OFFSET('11. SEGUIMIENTO 2026'!$P$14,INT((ROW()-13)/2),0)),"",OFFSET('11. SEGUIMIENTO 2026'!$P$14,INT((ROW()-13)/2),0)),IF(ISBLANK(OFFSET('9. METAS'!$S$20,INT((ROW()-14)/2),0)),"",OFFSET('9. METAS'!$S$20,INT((ROW()-14)/2),0)))</f>
        <v/>
      </c>
      <c r="M244" s="246" t="str">
        <f ca="1">IF(MOD(ROW()-13,2)=0,IF(ISBLANK(OFFSET('11. SEGUIMIENTO 2026'!$Q$14,INT((ROW()-13)/2),0)),"",OFFSET('11. SEGUIMIENTO 2026'!$Q$14,INT((ROW()-13)/2),0)),IF(ISBLANK(OFFSET('9. METAS'!$T$20,INT((ROW()-14)/2),0)),"",OFFSET('9. METAS'!$T$20,INT((ROW()-14)/2),0)))</f>
        <v/>
      </c>
      <c r="N244" s="1013"/>
      <c r="O244" s="1014"/>
      <c r="P244" s="1015"/>
    </row>
    <row r="245" spans="3:16">
      <c r="C245" s="1016" t="str">
        <f ca="1">IF(ISBLANK(OFFSET('5. Pp (3 años)'!$C$46,INT((ROW()-13)/2),0)),"",OFFSET('5. Pp (3 años)'!$C$46,INT((ROW()-13)/2),0))</f>
        <v>Componente</v>
      </c>
      <c r="D245" s="1018" t="str">
        <f ca="1">IF(ISBLANK(OFFSET('5. Pp (3 años)'!$D$46,INT((ROW()-13)/2),0)),"",OFFSET('5. Pp (3 años)'!$D$46,INT((ROW()-13)/2),0))</f>
        <v>4.1.1.1.20 Programas de capacitación para la producción sustentable y economía comunitaria implementadas.</v>
      </c>
      <c r="E245" s="1018" t="str">
        <f ca="1">IF(ISBLANK(OFFSET('5. Pp (3 años)'!$E$46,INT((ROW()-13)/2),0)),"",OFFSET('5. Pp (3 años)'!$E$46,INT((ROW()-13)/2),0))</f>
        <v>PCPEC: Porcentaje de programas de capacitación en producción y economía comunitaria realizados.</v>
      </c>
      <c r="F245" s="1021" t="str">
        <f ca="1">IF(ISBLANK(OFFSET('5. Pp (3 años)'!$K$46,INT((ROW()-13)/2),0)),"",OFFSET('5. Pp (3 años)'!$K$46,INT((ROW()-13)/2),0))</f>
        <v>Ascendente</v>
      </c>
      <c r="G245" s="1023" t="str">
        <f ca="1">IF(ISBLANK(OFFSET('5. Pp (3 años)'!$H$46,INT((ROW()-13)/2),0)),"",OFFSET('5. Pp (3 años)'!$H$46,INT((ROW()-13)/2),0))</f>
        <v>Trimestral</v>
      </c>
      <c r="H245" s="1002">
        <f ca="1">IF(ISBLANK(OFFSET('9. METAS'!$K$20,INT((ROW()-13)/2),0)),"",OFFSET('9. METAS'!$K$20,INT((ROW()-13)/2),0))</f>
        <v>100</v>
      </c>
      <c r="I245" s="1004"/>
      <c r="J245" s="244">
        <f ca="1">IF(MOD(ROW()-13,2)=0,IF(ISBLANK(OFFSET('11. SEGUIMIENTO 2026'!$N$14,INT((ROW()-13)/2),0)),"",OFFSET('11. SEGUIMIENTO 2026'!$N$14,INT((ROW()-13)/2),0)),IF(ISBLANK(OFFSET('9. METAS'!$Q$20,INT((ROW()-14)/2),0)),"",OFFSET('9. METAS'!$Q$20,INT((ROW()-14)/2),0)))</f>
        <v>25</v>
      </c>
      <c r="K245" s="245" t="str">
        <f ca="1">IF(MOD(ROW()-13,2)=0,IF(ISBLANK(OFFSET('11. SEGUIMIENTO 2026'!$O$14,INT((ROW()-13)/2),0)),"",OFFSET('11. SEGUIMIENTO 2026'!$O$14,INT((ROW()-13)/2),0)),IF(ISBLANK(OFFSET('9. METAS'!$R$20,INT((ROW()-14)/2),0)),"",OFFSET('9. METAS'!$R$20,INT((ROW()-14)/2),0)))</f>
        <v/>
      </c>
      <c r="L245" s="245" t="str">
        <f ca="1">IF(MOD(ROW()-13,2)=0,IF(ISBLANK(OFFSET('11. SEGUIMIENTO 2026'!$P$14,INT((ROW()-13)/2),0)),"",OFFSET('11. SEGUIMIENTO 2026'!$P$14,INT((ROW()-13)/2),0)),IF(ISBLANK(OFFSET('9. METAS'!$S$20,INT((ROW()-14)/2),0)),"",OFFSET('9. METAS'!$S$20,INT((ROW()-14)/2),0)))</f>
        <v/>
      </c>
      <c r="M245" s="246" t="str">
        <f ca="1">IF(MOD(ROW()-13,2)=0,IF(ISBLANK(OFFSET('11. SEGUIMIENTO 2026'!$Q$14,INT((ROW()-13)/2),0)),"",OFFSET('11. SEGUIMIENTO 2026'!$Q$14,INT((ROW()-13)/2),0)),IF(ISBLANK(OFFSET('9. METAS'!$T$20,INT((ROW()-14)/2),0)),"",OFFSET('9. METAS'!$T$20,INT((ROW()-14)/2),0)))</f>
        <v/>
      </c>
      <c r="N245" s="1006">
        <f t="shared" ref="N245" ca="1" si="228">IFERROR(J245/J246,"ND")</f>
        <v>1</v>
      </c>
      <c r="O245" s="1008" t="str">
        <f t="shared" ref="O245" ca="1" si="229">IFERROR(((J245+K245+L245+M245)/H245),"ND")</f>
        <v>ND</v>
      </c>
      <c r="P245" s="1010"/>
    </row>
    <row r="246" spans="3:16">
      <c r="C246" s="1025"/>
      <c r="D246" s="1018"/>
      <c r="E246" s="1018"/>
      <c r="F246" s="1021"/>
      <c r="G246" s="1023"/>
      <c r="H246" s="1002"/>
      <c r="I246" s="1012"/>
      <c r="J246" s="244">
        <f ca="1">IF(MOD(ROW()-13,2)=0,IF(ISBLANK(OFFSET('11. SEGUIMIENTO 2026'!$N$14,INT((ROW()-13)/2),0)),"",OFFSET('11. SEGUIMIENTO 2026'!$N$14,INT((ROW()-13)/2),0)),IF(ISBLANK(OFFSET('9. METAS'!$Q$20,INT((ROW()-14)/2),0)),"",OFFSET('9. METAS'!$Q$20,INT((ROW()-14)/2),0)))</f>
        <v>25</v>
      </c>
      <c r="K246" s="245">
        <f ca="1">IF(MOD(ROW()-13,2)=0,IF(ISBLANK(OFFSET('11. SEGUIMIENTO 2026'!$O$14,INT((ROW()-13)/2),0)),"",OFFSET('11. SEGUIMIENTO 2026'!$O$14,INT((ROW()-13)/2),0)),IF(ISBLANK(OFFSET('9. METAS'!$R$20,INT((ROW()-14)/2),0)),"",OFFSET('9. METAS'!$R$20,INT((ROW()-14)/2),0)))</f>
        <v>25</v>
      </c>
      <c r="L246" s="245">
        <f ca="1">IF(MOD(ROW()-13,2)=0,IF(ISBLANK(OFFSET('11. SEGUIMIENTO 2026'!$P$14,INT((ROW()-13)/2),0)),"",OFFSET('11. SEGUIMIENTO 2026'!$P$14,INT((ROW()-13)/2),0)),IF(ISBLANK(OFFSET('9. METAS'!$S$20,INT((ROW()-14)/2),0)),"",OFFSET('9. METAS'!$S$20,INT((ROW()-14)/2),0)))</f>
        <v>25</v>
      </c>
      <c r="M246" s="246">
        <f ca="1">IF(MOD(ROW()-13,2)=0,IF(ISBLANK(OFFSET('11. SEGUIMIENTO 2026'!$Q$14,INT((ROW()-13)/2),0)),"",OFFSET('11. SEGUIMIENTO 2026'!$Q$14,INT((ROW()-13)/2),0)),IF(ISBLANK(OFFSET('9. METAS'!$T$20,INT((ROW()-14)/2),0)),"",OFFSET('9. METAS'!$T$20,INT((ROW()-14)/2),0)))</f>
        <v>25</v>
      </c>
      <c r="N246" s="1013"/>
      <c r="O246" s="1014"/>
      <c r="P246" s="1015"/>
    </row>
    <row r="247" spans="3:16">
      <c r="C247" s="1016" t="str">
        <f ca="1">IF(ISBLANK(OFFSET('5. Pp (3 años)'!$C$46,INT((ROW()-13)/2),0)),"",OFFSET('5. Pp (3 años)'!$C$46,INT((ROW()-13)/2),0))</f>
        <v>Actividad</v>
      </c>
      <c r="D247" s="1018" t="str">
        <f ca="1">IF(ISBLANK(OFFSET('5. Pp (3 años)'!$D$46,INT((ROW()-13)/2),0)),"",OFFSET('5. Pp (3 años)'!$D$46,INT((ROW()-13)/2),0))</f>
        <v>4.1.1.1.20.1 Impartición de programas de formación técnica en producción sustentable y aprovechamiento de recursos naturales.</v>
      </c>
      <c r="E247" s="1018" t="str">
        <f ca="1">IF(ISBLANK(OFFSET('5. Pp (3 años)'!$E$46,INT((ROW()-13)/2),0)),"",OFFSET('5. Pp (3 años)'!$E$46,INT((ROW()-13)/2),0))</f>
        <v>PCPSE: Porcentaje de cursos y talleres de producción sustentable ejecutados.</v>
      </c>
      <c r="F247" s="1021" t="str">
        <f ca="1">IF(ISBLANK(OFFSET('5. Pp (3 años)'!$K$46,INT((ROW()-13)/2),0)),"",OFFSET('5. Pp (3 años)'!$K$46,INT((ROW()-13)/2),0))</f>
        <v>Ascendente</v>
      </c>
      <c r="G247" s="1023" t="str">
        <f ca="1">IF(ISBLANK(OFFSET('5. Pp (3 años)'!$H$46,INT((ROW()-13)/2),0)),"",OFFSET('5. Pp (3 años)'!$H$46,INT((ROW()-13)/2),0))</f>
        <v>Trimestral</v>
      </c>
      <c r="H247" s="1002">
        <f ca="1">IF(ISBLANK(OFFSET('9. METAS'!$K$20,INT((ROW()-13)/2),0)),"",OFFSET('9. METAS'!$K$20,INT((ROW()-13)/2),0))</f>
        <v>25</v>
      </c>
      <c r="I247" s="1004"/>
      <c r="J247" s="244">
        <f ca="1">IF(MOD(ROW()-13,2)=0,IF(ISBLANK(OFFSET('11. SEGUIMIENTO 2026'!$N$14,INT((ROW()-13)/2),0)),"",OFFSET('11. SEGUIMIENTO 2026'!$N$14,INT((ROW()-13)/2),0)),IF(ISBLANK(OFFSET('9. METAS'!$Q$20,INT((ROW()-14)/2),0)),"",OFFSET('9. METAS'!$Q$20,INT((ROW()-14)/2),0)))</f>
        <v>4</v>
      </c>
      <c r="K247" s="245" t="str">
        <f ca="1">IF(MOD(ROW()-13,2)=0,IF(ISBLANK(OFFSET('11. SEGUIMIENTO 2026'!$O$14,INT((ROW()-13)/2),0)),"",OFFSET('11. SEGUIMIENTO 2026'!$O$14,INT((ROW()-13)/2),0)),IF(ISBLANK(OFFSET('9. METAS'!$R$20,INT((ROW()-14)/2),0)),"",OFFSET('9. METAS'!$R$20,INT((ROW()-14)/2),0)))</f>
        <v/>
      </c>
      <c r="L247" s="245" t="str">
        <f ca="1">IF(MOD(ROW()-13,2)=0,IF(ISBLANK(OFFSET('11. SEGUIMIENTO 2026'!$P$14,INT((ROW()-13)/2),0)),"",OFFSET('11. SEGUIMIENTO 2026'!$P$14,INT((ROW()-13)/2),0)),IF(ISBLANK(OFFSET('9. METAS'!$S$20,INT((ROW()-14)/2),0)),"",OFFSET('9. METAS'!$S$20,INT((ROW()-14)/2),0)))</f>
        <v/>
      </c>
      <c r="M247" s="246" t="str">
        <f ca="1">IF(MOD(ROW()-13,2)=0,IF(ISBLANK(OFFSET('11. SEGUIMIENTO 2026'!$Q$14,INT((ROW()-13)/2),0)),"",OFFSET('11. SEGUIMIENTO 2026'!$Q$14,INT((ROW()-13)/2),0)),IF(ISBLANK(OFFSET('9. METAS'!$T$20,INT((ROW()-14)/2),0)),"",OFFSET('9. METAS'!$T$20,INT((ROW()-14)/2),0)))</f>
        <v/>
      </c>
      <c r="N247" s="1006">
        <f t="shared" ref="N247" ca="1" si="230">IFERROR(J247/J248,"ND")</f>
        <v>1</v>
      </c>
      <c r="O247" s="1008" t="str">
        <f t="shared" ref="O247" ca="1" si="231">IFERROR(((J247+K247+L247+M247)/H247),"ND")</f>
        <v>ND</v>
      </c>
      <c r="P247" s="1010"/>
    </row>
    <row r="248" spans="3:16">
      <c r="C248" s="1025"/>
      <c r="D248" s="1018"/>
      <c r="E248" s="1018"/>
      <c r="F248" s="1021"/>
      <c r="G248" s="1023"/>
      <c r="H248" s="1002"/>
      <c r="I248" s="1012"/>
      <c r="J248" s="244">
        <f ca="1">IF(MOD(ROW()-13,2)=0,IF(ISBLANK(OFFSET('11. SEGUIMIENTO 2026'!$N$14,INT((ROW()-13)/2),0)),"",OFFSET('11. SEGUIMIENTO 2026'!$N$14,INT((ROW()-13)/2),0)),IF(ISBLANK(OFFSET('9. METAS'!$Q$20,INT((ROW()-14)/2),0)),"",OFFSET('9. METAS'!$Q$20,INT((ROW()-14)/2),0)))</f>
        <v>4</v>
      </c>
      <c r="K248" s="245">
        <f ca="1">IF(MOD(ROW()-13,2)=0,IF(ISBLANK(OFFSET('11. SEGUIMIENTO 2026'!$O$14,INT((ROW()-13)/2),0)),"",OFFSET('11. SEGUIMIENTO 2026'!$O$14,INT((ROW()-13)/2),0)),IF(ISBLANK(OFFSET('9. METAS'!$R$20,INT((ROW()-14)/2),0)),"",OFFSET('9. METAS'!$R$20,INT((ROW()-14)/2),0)))</f>
        <v>7</v>
      </c>
      <c r="L248" s="245">
        <f ca="1">IF(MOD(ROW()-13,2)=0,IF(ISBLANK(OFFSET('11. SEGUIMIENTO 2026'!$P$14,INT((ROW()-13)/2),0)),"",OFFSET('11. SEGUIMIENTO 2026'!$P$14,INT((ROW()-13)/2),0)),IF(ISBLANK(OFFSET('9. METAS'!$S$20,INT((ROW()-14)/2),0)),"",OFFSET('9. METAS'!$S$20,INT((ROW()-14)/2),0)))</f>
        <v>7</v>
      </c>
      <c r="M248" s="246">
        <f ca="1">IF(MOD(ROW()-13,2)=0,IF(ISBLANK(OFFSET('11. SEGUIMIENTO 2026'!$Q$14,INT((ROW()-13)/2),0)),"",OFFSET('11. SEGUIMIENTO 2026'!$Q$14,INT((ROW()-13)/2),0)),IF(ISBLANK(OFFSET('9. METAS'!$T$20,INT((ROW()-14)/2),0)),"",OFFSET('9. METAS'!$T$20,INT((ROW()-14)/2),0)))</f>
        <v>7</v>
      </c>
      <c r="N248" s="1013"/>
      <c r="O248" s="1014"/>
      <c r="P248" s="1015"/>
    </row>
    <row r="249" spans="3:16">
      <c r="C249" s="1016" t="str">
        <f ca="1">IF(ISBLANK(OFFSET('5. Pp (3 años)'!$C$46,INT((ROW()-13)/2),0)),"",OFFSET('5. Pp (3 años)'!$C$46,INT((ROW()-13)/2),0))</f>
        <v>Actividad</v>
      </c>
      <c r="D249" s="1018" t="str">
        <f ca="1">IF(ISBLANK(OFFSET('5. Pp (3 años)'!$D$46,INT((ROW()-13)/2),0)),"",OFFSET('5. Pp (3 años)'!$D$46,INT((ROW()-13)/2),0))</f>
        <v/>
      </c>
      <c r="E249" s="1018" t="str">
        <f ca="1">IF(ISBLANK(OFFSET('5. Pp (3 años)'!$E$46,INT((ROW()-13)/2),0)),"",OFFSET('5. Pp (3 años)'!$E$46,INT((ROW()-13)/2),0))</f>
        <v/>
      </c>
      <c r="F249" s="1021" t="str">
        <f ca="1">IF(ISBLANK(OFFSET('5. Pp (3 años)'!$K$46,INT((ROW()-13)/2),0)),"",OFFSET('5. Pp (3 años)'!$K$46,INT((ROW()-13)/2),0))</f>
        <v/>
      </c>
      <c r="G249" s="1023" t="str">
        <f ca="1">IF(ISBLANK(OFFSET('5. Pp (3 años)'!$H$46,INT((ROW()-13)/2),0)),"",OFFSET('5. Pp (3 años)'!$H$46,INT((ROW()-13)/2),0))</f>
        <v/>
      </c>
      <c r="H249" s="1002" t="str">
        <f ca="1">IF(ISBLANK(OFFSET('9. METAS'!$K$20,INT((ROW()-13)/2),0)),"",OFFSET('9. METAS'!$K$20,INT((ROW()-13)/2),0))</f>
        <v/>
      </c>
      <c r="I249" s="1004"/>
      <c r="J249" s="244" t="str">
        <f ca="1">IF(MOD(ROW()-13,2)=0,IF(ISBLANK(OFFSET('11. SEGUIMIENTO 2026'!$N$14,INT((ROW()-13)/2),0)),"",OFFSET('11. SEGUIMIENTO 2026'!$N$14,INT((ROW()-13)/2),0)),IF(ISBLANK(OFFSET('9. METAS'!$Q$20,INT((ROW()-14)/2),0)),"",OFFSET('9. METAS'!$Q$20,INT((ROW()-14)/2),0)))</f>
        <v/>
      </c>
      <c r="K249" s="245" t="str">
        <f ca="1">IF(MOD(ROW()-13,2)=0,IF(ISBLANK(OFFSET('11. SEGUIMIENTO 2026'!$O$14,INT((ROW()-13)/2),0)),"",OFFSET('11. SEGUIMIENTO 2026'!$O$14,INT((ROW()-13)/2),0)),IF(ISBLANK(OFFSET('9. METAS'!$R$20,INT((ROW()-14)/2),0)),"",OFFSET('9. METAS'!$R$20,INT((ROW()-14)/2),0)))</f>
        <v/>
      </c>
      <c r="L249" s="245" t="str">
        <f ca="1">IF(MOD(ROW()-13,2)=0,IF(ISBLANK(OFFSET('11. SEGUIMIENTO 2026'!$P$14,INT((ROW()-13)/2),0)),"",OFFSET('11. SEGUIMIENTO 2026'!$P$14,INT((ROW()-13)/2),0)),IF(ISBLANK(OFFSET('9. METAS'!$S$20,INT((ROW()-14)/2),0)),"",OFFSET('9. METAS'!$S$20,INT((ROW()-14)/2),0)))</f>
        <v/>
      </c>
      <c r="M249" s="246" t="str">
        <f ca="1">IF(MOD(ROW()-13,2)=0,IF(ISBLANK(OFFSET('11. SEGUIMIENTO 2026'!$Q$14,INT((ROW()-13)/2),0)),"",OFFSET('11. SEGUIMIENTO 2026'!$Q$14,INT((ROW()-13)/2),0)),IF(ISBLANK(OFFSET('9. METAS'!$T$20,INT((ROW()-14)/2),0)),"",OFFSET('9. METAS'!$T$20,INT((ROW()-14)/2),0)))</f>
        <v/>
      </c>
      <c r="N249" s="1006" t="str">
        <f t="shared" ref="N249" ca="1" si="232">IFERROR(J249/J250,"ND")</f>
        <v>ND</v>
      </c>
      <c r="O249" s="1008" t="str">
        <f t="shared" ref="O249" ca="1" si="233">IFERROR(((J249+K249+L249+M249)/H249),"ND")</f>
        <v>ND</v>
      </c>
      <c r="P249" s="1010"/>
    </row>
    <row r="250" spans="3:16">
      <c r="C250" s="1025"/>
      <c r="D250" s="1018"/>
      <c r="E250" s="1018"/>
      <c r="F250" s="1021"/>
      <c r="G250" s="1023"/>
      <c r="H250" s="1002"/>
      <c r="I250" s="1012"/>
      <c r="J250" s="244" t="str">
        <f ca="1">IF(MOD(ROW()-13,2)=0,IF(ISBLANK(OFFSET('11. SEGUIMIENTO 2026'!$N$14,INT((ROW()-13)/2),0)),"",OFFSET('11. SEGUIMIENTO 2026'!$N$14,INT((ROW()-13)/2),0)),IF(ISBLANK(OFFSET('9. METAS'!$Q$20,INT((ROW()-14)/2),0)),"",OFFSET('9. METAS'!$Q$20,INT((ROW()-14)/2),0)))</f>
        <v/>
      </c>
      <c r="K250" s="245" t="str">
        <f ca="1">IF(MOD(ROW()-13,2)=0,IF(ISBLANK(OFFSET('11. SEGUIMIENTO 2026'!$O$14,INT((ROW()-13)/2),0)),"",OFFSET('11. SEGUIMIENTO 2026'!$O$14,INT((ROW()-13)/2),0)),IF(ISBLANK(OFFSET('9. METAS'!$R$20,INT((ROW()-14)/2),0)),"",OFFSET('9. METAS'!$R$20,INT((ROW()-14)/2),0)))</f>
        <v/>
      </c>
      <c r="L250" s="245" t="str">
        <f ca="1">IF(MOD(ROW()-13,2)=0,IF(ISBLANK(OFFSET('11. SEGUIMIENTO 2026'!$P$14,INT((ROW()-13)/2),0)),"",OFFSET('11. SEGUIMIENTO 2026'!$P$14,INT((ROW()-13)/2),0)),IF(ISBLANK(OFFSET('9. METAS'!$S$20,INT((ROW()-14)/2),0)),"",OFFSET('9. METAS'!$S$20,INT((ROW()-14)/2),0)))</f>
        <v/>
      </c>
      <c r="M250" s="246" t="str">
        <f ca="1">IF(MOD(ROW()-13,2)=0,IF(ISBLANK(OFFSET('11. SEGUIMIENTO 2026'!$Q$14,INT((ROW()-13)/2),0)),"",OFFSET('11. SEGUIMIENTO 2026'!$Q$14,INT((ROW()-13)/2),0)),IF(ISBLANK(OFFSET('9. METAS'!$T$20,INT((ROW()-14)/2),0)),"",OFFSET('9. METAS'!$T$20,INT((ROW()-14)/2),0)))</f>
        <v/>
      </c>
      <c r="N250" s="1013"/>
      <c r="O250" s="1014"/>
      <c r="P250" s="1015"/>
    </row>
    <row r="251" spans="3:16">
      <c r="C251" s="1016" t="str">
        <f ca="1">IF(ISBLANK(OFFSET('5. Pp (3 años)'!$C$46,INT((ROW()-13)/2),0)),"",OFFSET('5. Pp (3 años)'!$C$46,INT((ROW()-13)/2),0))</f>
        <v>Actividad</v>
      </c>
      <c r="D251" s="1018" t="str">
        <f ca="1">IF(ISBLANK(OFFSET('5. Pp (3 años)'!$D$46,INT((ROW()-13)/2),0)),"",OFFSET('5. Pp (3 años)'!$D$46,INT((ROW()-13)/2),0))</f>
        <v/>
      </c>
      <c r="E251" s="1018" t="str">
        <f ca="1">IF(ISBLANK(OFFSET('5. Pp (3 años)'!$E$46,INT((ROW()-13)/2),0)),"",OFFSET('5. Pp (3 años)'!$E$46,INT((ROW()-13)/2),0))</f>
        <v/>
      </c>
      <c r="F251" s="1021" t="str">
        <f ca="1">IF(ISBLANK(OFFSET('5. Pp (3 años)'!$K$46,INT((ROW()-13)/2),0)),"",OFFSET('5. Pp (3 años)'!$K$46,INT((ROW()-13)/2),0))</f>
        <v/>
      </c>
      <c r="G251" s="1023" t="str">
        <f ca="1">IF(ISBLANK(OFFSET('5. Pp (3 años)'!$H$46,INT((ROW()-13)/2),0)),"",OFFSET('5. Pp (3 años)'!$H$46,INT((ROW()-13)/2),0))</f>
        <v/>
      </c>
      <c r="H251" s="1002" t="str">
        <f ca="1">IF(ISBLANK(OFFSET('9. METAS'!$K$20,INT((ROW()-13)/2),0)),"",OFFSET('9. METAS'!$K$20,INT((ROW()-13)/2),0))</f>
        <v/>
      </c>
      <c r="I251" s="1004"/>
      <c r="J251" s="244" t="str">
        <f ca="1">IF(MOD(ROW()-13,2)=0,IF(ISBLANK(OFFSET('11. SEGUIMIENTO 2026'!$N$14,INT((ROW()-13)/2),0)),"",OFFSET('11. SEGUIMIENTO 2026'!$N$14,INT((ROW()-13)/2),0)),IF(ISBLANK(OFFSET('9. METAS'!$Q$20,INT((ROW()-14)/2),0)),"",OFFSET('9. METAS'!$Q$20,INT((ROW()-14)/2),0)))</f>
        <v/>
      </c>
      <c r="K251" s="245" t="str">
        <f ca="1">IF(MOD(ROW()-13,2)=0,IF(ISBLANK(OFFSET('11. SEGUIMIENTO 2026'!$O$14,INT((ROW()-13)/2),0)),"",OFFSET('11. SEGUIMIENTO 2026'!$O$14,INT((ROW()-13)/2),0)),IF(ISBLANK(OFFSET('9. METAS'!$R$20,INT((ROW()-14)/2),0)),"",OFFSET('9. METAS'!$R$20,INT((ROW()-14)/2),0)))</f>
        <v/>
      </c>
      <c r="L251" s="245" t="str">
        <f ca="1">IF(MOD(ROW()-13,2)=0,IF(ISBLANK(OFFSET('11. SEGUIMIENTO 2026'!$P$14,INT((ROW()-13)/2),0)),"",OFFSET('11. SEGUIMIENTO 2026'!$P$14,INT((ROW()-13)/2),0)),IF(ISBLANK(OFFSET('9. METAS'!$S$20,INT((ROW()-14)/2),0)),"",OFFSET('9. METAS'!$S$20,INT((ROW()-14)/2),0)))</f>
        <v/>
      </c>
      <c r="M251" s="246" t="str">
        <f ca="1">IF(MOD(ROW()-13,2)=0,IF(ISBLANK(OFFSET('11. SEGUIMIENTO 2026'!$Q$14,INT((ROW()-13)/2),0)),"",OFFSET('11. SEGUIMIENTO 2026'!$Q$14,INT((ROW()-13)/2),0)),IF(ISBLANK(OFFSET('9. METAS'!$T$20,INT((ROW()-14)/2),0)),"",OFFSET('9. METAS'!$T$20,INT((ROW()-14)/2),0)))</f>
        <v/>
      </c>
      <c r="N251" s="1006" t="str">
        <f t="shared" ref="N251" ca="1" si="234">IFERROR(J251/J252,"ND")</f>
        <v>ND</v>
      </c>
      <c r="O251" s="1008" t="str">
        <f t="shared" ref="O251" ca="1" si="235">IFERROR(((J251+K251+L251+M251)/H251),"ND")</f>
        <v>ND</v>
      </c>
      <c r="P251" s="1010"/>
    </row>
    <row r="252" spans="3:16">
      <c r="C252" s="1025"/>
      <c r="D252" s="1018"/>
      <c r="E252" s="1018"/>
      <c r="F252" s="1021"/>
      <c r="G252" s="1023"/>
      <c r="H252" s="1002"/>
      <c r="I252" s="1012"/>
      <c r="J252" s="244" t="str">
        <f ca="1">IF(MOD(ROW()-13,2)=0,IF(ISBLANK(OFFSET('11. SEGUIMIENTO 2026'!$N$14,INT((ROW()-13)/2),0)),"",OFFSET('11. SEGUIMIENTO 2026'!$N$14,INT((ROW()-13)/2),0)),IF(ISBLANK(OFFSET('9. METAS'!$Q$20,INT((ROW()-14)/2),0)),"",OFFSET('9. METAS'!$Q$20,INT((ROW()-14)/2),0)))</f>
        <v/>
      </c>
      <c r="K252" s="245" t="str">
        <f ca="1">IF(MOD(ROW()-13,2)=0,IF(ISBLANK(OFFSET('11. SEGUIMIENTO 2026'!$O$14,INT((ROW()-13)/2),0)),"",OFFSET('11. SEGUIMIENTO 2026'!$O$14,INT((ROW()-13)/2),0)),IF(ISBLANK(OFFSET('9. METAS'!$R$20,INT((ROW()-14)/2),0)),"",OFFSET('9. METAS'!$R$20,INT((ROW()-14)/2),0)))</f>
        <v/>
      </c>
      <c r="L252" s="245" t="str">
        <f ca="1">IF(MOD(ROW()-13,2)=0,IF(ISBLANK(OFFSET('11. SEGUIMIENTO 2026'!$P$14,INT((ROW()-13)/2),0)),"",OFFSET('11. SEGUIMIENTO 2026'!$P$14,INT((ROW()-13)/2),0)),IF(ISBLANK(OFFSET('9. METAS'!$S$20,INT((ROW()-14)/2),0)),"",OFFSET('9. METAS'!$S$20,INT((ROW()-14)/2),0)))</f>
        <v/>
      </c>
      <c r="M252" s="246" t="str">
        <f ca="1">IF(MOD(ROW()-13,2)=0,IF(ISBLANK(OFFSET('11. SEGUIMIENTO 2026'!$Q$14,INT((ROW()-13)/2),0)),"",OFFSET('11. SEGUIMIENTO 2026'!$Q$14,INT((ROW()-13)/2),0)),IF(ISBLANK(OFFSET('9. METAS'!$T$20,INT((ROW()-14)/2),0)),"",OFFSET('9. METAS'!$T$20,INT((ROW()-14)/2),0)))</f>
        <v/>
      </c>
      <c r="N252" s="1013"/>
      <c r="O252" s="1014"/>
      <c r="P252" s="1015"/>
    </row>
    <row r="253" spans="3:16">
      <c r="C253" s="1016" t="str">
        <f ca="1">IF(ISBLANK(OFFSET('5. Pp (3 años)'!$C$46,INT((ROW()-13)/2),0)),"",OFFSET('5. Pp (3 años)'!$C$46,INT((ROW()-13)/2),0))</f>
        <v>Actividad</v>
      </c>
      <c r="D253" s="1018" t="str">
        <f ca="1">IF(ISBLANK(OFFSET('5. Pp (3 años)'!$D$46,INT((ROW()-13)/2),0)),"",OFFSET('5. Pp (3 años)'!$D$46,INT((ROW()-13)/2),0))</f>
        <v/>
      </c>
      <c r="E253" s="1018" t="str">
        <f ca="1">IF(ISBLANK(OFFSET('5. Pp (3 años)'!$E$46,INT((ROW()-13)/2),0)),"",OFFSET('5. Pp (3 años)'!$E$46,INT((ROW()-13)/2),0))</f>
        <v/>
      </c>
      <c r="F253" s="1021" t="str">
        <f ca="1">IF(ISBLANK(OFFSET('5. Pp (3 años)'!$K$46,INT((ROW()-13)/2),0)),"",OFFSET('5. Pp (3 años)'!$K$46,INT((ROW()-13)/2),0))</f>
        <v/>
      </c>
      <c r="G253" s="1023" t="str">
        <f ca="1">IF(ISBLANK(OFFSET('5. Pp (3 años)'!$H$46,INT((ROW()-13)/2),0)),"",OFFSET('5. Pp (3 años)'!$H$46,INT((ROW()-13)/2),0))</f>
        <v/>
      </c>
      <c r="H253" s="1002" t="str">
        <f ca="1">IF(ISBLANK(OFFSET('9. METAS'!$K$20,INT((ROW()-13)/2),0)),"",OFFSET('9. METAS'!$K$20,INT((ROW()-13)/2),0))</f>
        <v/>
      </c>
      <c r="I253" s="1004"/>
      <c r="J253" s="244" t="str">
        <f ca="1">IF(MOD(ROW()-13,2)=0,IF(ISBLANK(OFFSET('11. SEGUIMIENTO 2026'!$N$14,INT((ROW()-13)/2),0)),"",OFFSET('11. SEGUIMIENTO 2026'!$N$14,INT((ROW()-13)/2),0)),IF(ISBLANK(OFFSET('9. METAS'!$Q$20,INT((ROW()-14)/2),0)),"",OFFSET('9. METAS'!$Q$20,INT((ROW()-14)/2),0)))</f>
        <v/>
      </c>
      <c r="K253" s="245" t="str">
        <f ca="1">IF(MOD(ROW()-13,2)=0,IF(ISBLANK(OFFSET('11. SEGUIMIENTO 2026'!$O$14,INT((ROW()-13)/2),0)),"",OFFSET('11. SEGUIMIENTO 2026'!$O$14,INT((ROW()-13)/2),0)),IF(ISBLANK(OFFSET('9. METAS'!$R$20,INT((ROW()-14)/2),0)),"",OFFSET('9. METAS'!$R$20,INT((ROW()-14)/2),0)))</f>
        <v/>
      </c>
      <c r="L253" s="245" t="str">
        <f ca="1">IF(MOD(ROW()-13,2)=0,IF(ISBLANK(OFFSET('11. SEGUIMIENTO 2026'!$P$14,INT((ROW()-13)/2),0)),"",OFFSET('11. SEGUIMIENTO 2026'!$P$14,INT((ROW()-13)/2),0)),IF(ISBLANK(OFFSET('9. METAS'!$S$20,INT((ROW()-14)/2),0)),"",OFFSET('9. METAS'!$S$20,INT((ROW()-14)/2),0)))</f>
        <v/>
      </c>
      <c r="M253" s="246" t="str">
        <f ca="1">IF(MOD(ROW()-13,2)=0,IF(ISBLANK(OFFSET('11. SEGUIMIENTO 2026'!$Q$14,INT((ROW()-13)/2),0)),"",OFFSET('11. SEGUIMIENTO 2026'!$Q$14,INT((ROW()-13)/2),0)),IF(ISBLANK(OFFSET('9. METAS'!$T$20,INT((ROW()-14)/2),0)),"",OFFSET('9. METAS'!$T$20,INT((ROW()-14)/2),0)))</f>
        <v/>
      </c>
      <c r="N253" s="1006" t="str">
        <f t="shared" ref="N253" ca="1" si="236">IFERROR(J253/J254,"ND")</f>
        <v>ND</v>
      </c>
      <c r="O253" s="1008" t="str">
        <f t="shared" ref="O253" ca="1" si="237">IFERROR(((J253+K253+L253+M253)/H253),"ND")</f>
        <v>ND</v>
      </c>
      <c r="P253" s="1010"/>
    </row>
    <row r="254" spans="3:16">
      <c r="C254" s="1025"/>
      <c r="D254" s="1018"/>
      <c r="E254" s="1018"/>
      <c r="F254" s="1021"/>
      <c r="G254" s="1023"/>
      <c r="H254" s="1002"/>
      <c r="I254" s="1012"/>
      <c r="J254" s="244" t="str">
        <f ca="1">IF(MOD(ROW()-13,2)=0,IF(ISBLANK(OFFSET('11. SEGUIMIENTO 2026'!$N$14,INT((ROW()-13)/2),0)),"",OFFSET('11. SEGUIMIENTO 2026'!$N$14,INT((ROW()-13)/2),0)),IF(ISBLANK(OFFSET('9. METAS'!$Q$20,INT((ROW()-14)/2),0)),"",OFFSET('9. METAS'!$Q$20,INT((ROW()-14)/2),0)))</f>
        <v/>
      </c>
      <c r="K254" s="245" t="str">
        <f ca="1">IF(MOD(ROW()-13,2)=0,IF(ISBLANK(OFFSET('11. SEGUIMIENTO 2026'!$O$14,INT((ROW()-13)/2),0)),"",OFFSET('11. SEGUIMIENTO 2026'!$O$14,INT((ROW()-13)/2),0)),IF(ISBLANK(OFFSET('9. METAS'!$R$20,INT((ROW()-14)/2),0)),"",OFFSET('9. METAS'!$R$20,INT((ROW()-14)/2),0)))</f>
        <v/>
      </c>
      <c r="L254" s="245" t="str">
        <f ca="1">IF(MOD(ROW()-13,2)=0,IF(ISBLANK(OFFSET('11. SEGUIMIENTO 2026'!$P$14,INT((ROW()-13)/2),0)),"",OFFSET('11. SEGUIMIENTO 2026'!$P$14,INT((ROW()-13)/2),0)),IF(ISBLANK(OFFSET('9. METAS'!$S$20,INT((ROW()-14)/2),0)),"",OFFSET('9. METAS'!$S$20,INT((ROW()-14)/2),0)))</f>
        <v/>
      </c>
      <c r="M254" s="246" t="str">
        <f ca="1">IF(MOD(ROW()-13,2)=0,IF(ISBLANK(OFFSET('11. SEGUIMIENTO 2026'!$Q$14,INT((ROW()-13)/2),0)),"",OFFSET('11. SEGUIMIENTO 2026'!$Q$14,INT((ROW()-13)/2),0)),IF(ISBLANK(OFFSET('9. METAS'!$T$20,INT((ROW()-14)/2),0)),"",OFFSET('9. METAS'!$T$20,INT((ROW()-14)/2),0)))</f>
        <v/>
      </c>
      <c r="N254" s="1013"/>
      <c r="O254" s="1014"/>
      <c r="P254" s="1015"/>
    </row>
    <row r="255" spans="3:16">
      <c r="C255" s="1016" t="str">
        <f ca="1">IF(ISBLANK(OFFSET('5. Pp (3 años)'!$C$46,INT((ROW()-13)/2),0)),"",OFFSET('5. Pp (3 años)'!$C$46,INT((ROW()-13)/2),0))</f>
        <v>Actividad</v>
      </c>
      <c r="D255" s="1018" t="str">
        <f ca="1">IF(ISBLANK(OFFSET('5. Pp (3 años)'!$D$46,INT((ROW()-13)/2),0)),"",OFFSET('5. Pp (3 años)'!$D$46,INT((ROW()-13)/2),0))</f>
        <v/>
      </c>
      <c r="E255" s="1018" t="str">
        <f ca="1">IF(ISBLANK(OFFSET('5. Pp (3 años)'!$E$46,INT((ROW()-13)/2),0)),"",OFFSET('5. Pp (3 años)'!$E$46,INT((ROW()-13)/2),0))</f>
        <v/>
      </c>
      <c r="F255" s="1021" t="str">
        <f ca="1">IF(ISBLANK(OFFSET('5. Pp (3 años)'!$K$46,INT((ROW()-13)/2),0)),"",OFFSET('5. Pp (3 años)'!$K$46,INT((ROW()-13)/2),0))</f>
        <v/>
      </c>
      <c r="G255" s="1023" t="str">
        <f ca="1">IF(ISBLANK(OFFSET('5. Pp (3 años)'!$H$46,INT((ROW()-13)/2),0)),"",OFFSET('5. Pp (3 años)'!$H$46,INT((ROW()-13)/2),0))</f>
        <v/>
      </c>
      <c r="H255" s="1002" t="str">
        <f ca="1">IF(ISBLANK(OFFSET('9. METAS'!$K$20,INT((ROW()-13)/2),0)),"",OFFSET('9. METAS'!$K$20,INT((ROW()-13)/2),0))</f>
        <v/>
      </c>
      <c r="I255" s="1004"/>
      <c r="J255" s="244" t="str">
        <f ca="1">IF(MOD(ROW()-13,2)=0,IF(ISBLANK(OFFSET('11. SEGUIMIENTO 2026'!$N$14,INT((ROW()-13)/2),0)),"",OFFSET('11. SEGUIMIENTO 2026'!$N$14,INT((ROW()-13)/2),0)),IF(ISBLANK(OFFSET('9. METAS'!$Q$20,INT((ROW()-14)/2),0)),"",OFFSET('9. METAS'!$Q$20,INT((ROW()-14)/2),0)))</f>
        <v/>
      </c>
      <c r="K255" s="245" t="str">
        <f ca="1">IF(MOD(ROW()-13,2)=0,IF(ISBLANK(OFFSET('11. SEGUIMIENTO 2026'!$O$14,INT((ROW()-13)/2),0)),"",OFFSET('11. SEGUIMIENTO 2026'!$O$14,INT((ROW()-13)/2),0)),IF(ISBLANK(OFFSET('9. METAS'!$R$20,INT((ROW()-14)/2),0)),"",OFFSET('9. METAS'!$R$20,INT((ROW()-14)/2),0)))</f>
        <v/>
      </c>
      <c r="L255" s="245" t="str">
        <f ca="1">IF(MOD(ROW()-13,2)=0,IF(ISBLANK(OFFSET('11. SEGUIMIENTO 2026'!$P$14,INT((ROW()-13)/2),0)),"",OFFSET('11. SEGUIMIENTO 2026'!$P$14,INT((ROW()-13)/2),0)),IF(ISBLANK(OFFSET('9. METAS'!$S$20,INT((ROW()-14)/2),0)),"",OFFSET('9. METAS'!$S$20,INT((ROW()-14)/2),0)))</f>
        <v/>
      </c>
      <c r="M255" s="246" t="str">
        <f ca="1">IF(MOD(ROW()-13,2)=0,IF(ISBLANK(OFFSET('11. SEGUIMIENTO 2026'!$Q$14,INT((ROW()-13)/2),0)),"",OFFSET('11. SEGUIMIENTO 2026'!$Q$14,INT((ROW()-13)/2),0)),IF(ISBLANK(OFFSET('9. METAS'!$T$20,INT((ROW()-14)/2),0)),"",OFFSET('9. METAS'!$T$20,INT((ROW()-14)/2),0)))</f>
        <v/>
      </c>
      <c r="N255" s="1006" t="str">
        <f t="shared" ref="N255" ca="1" si="238">IFERROR(J255/J256,"ND")</f>
        <v>ND</v>
      </c>
      <c r="O255" s="1008" t="str">
        <f t="shared" ref="O255" ca="1" si="239">IFERROR(((J255+K255+L255+M255)/H255),"ND")</f>
        <v>ND</v>
      </c>
      <c r="P255" s="1010"/>
    </row>
    <row r="256" spans="3:16">
      <c r="C256" s="1025"/>
      <c r="D256" s="1018"/>
      <c r="E256" s="1018"/>
      <c r="F256" s="1021"/>
      <c r="G256" s="1023"/>
      <c r="H256" s="1002"/>
      <c r="I256" s="1012"/>
      <c r="J256" s="244" t="str">
        <f ca="1">IF(MOD(ROW()-13,2)=0,IF(ISBLANK(OFFSET('11. SEGUIMIENTO 2026'!$N$14,INT((ROW()-13)/2),0)),"",OFFSET('11. SEGUIMIENTO 2026'!$N$14,INT((ROW()-13)/2),0)),IF(ISBLANK(OFFSET('9. METAS'!$Q$20,INT((ROW()-14)/2),0)),"",OFFSET('9. METAS'!$Q$20,INT((ROW()-14)/2),0)))</f>
        <v/>
      </c>
      <c r="K256" s="245" t="str">
        <f ca="1">IF(MOD(ROW()-13,2)=0,IF(ISBLANK(OFFSET('11. SEGUIMIENTO 2026'!$O$14,INT((ROW()-13)/2),0)),"",OFFSET('11. SEGUIMIENTO 2026'!$O$14,INT((ROW()-13)/2),0)),IF(ISBLANK(OFFSET('9. METAS'!$R$20,INT((ROW()-14)/2),0)),"",OFFSET('9. METAS'!$R$20,INT((ROW()-14)/2),0)))</f>
        <v/>
      </c>
      <c r="L256" s="245" t="str">
        <f ca="1">IF(MOD(ROW()-13,2)=0,IF(ISBLANK(OFFSET('11. SEGUIMIENTO 2026'!$P$14,INT((ROW()-13)/2),0)),"",OFFSET('11. SEGUIMIENTO 2026'!$P$14,INT((ROW()-13)/2),0)),IF(ISBLANK(OFFSET('9. METAS'!$S$20,INT((ROW()-14)/2),0)),"",OFFSET('9. METAS'!$S$20,INT((ROW()-14)/2),0)))</f>
        <v/>
      </c>
      <c r="M256" s="246" t="str">
        <f ca="1">IF(MOD(ROW()-13,2)=0,IF(ISBLANK(OFFSET('11. SEGUIMIENTO 2026'!$Q$14,INT((ROW()-13)/2),0)),"",OFFSET('11. SEGUIMIENTO 2026'!$Q$14,INT((ROW()-13)/2),0)),IF(ISBLANK(OFFSET('9. METAS'!$T$20,INT((ROW()-14)/2),0)),"",OFFSET('9. METAS'!$T$20,INT((ROW()-14)/2),0)))</f>
        <v/>
      </c>
      <c r="N256" s="1013"/>
      <c r="O256" s="1014"/>
      <c r="P256" s="1015"/>
    </row>
    <row r="257" spans="3:16">
      <c r="C257" s="1016" t="str">
        <f ca="1">IF(ISBLANK(OFFSET('5. Pp (3 años)'!$C$46,INT((ROW()-13)/2),0)),"",OFFSET('5. Pp (3 años)'!$C$46,INT((ROW()-13)/2),0))</f>
        <v>Componente</v>
      </c>
      <c r="D257" s="1018" t="str">
        <f ca="1">IF(ISBLANK(OFFSET('5. Pp (3 años)'!$D$46,INT((ROW()-13)/2),0)),"",OFFSET('5. Pp (3 años)'!$D$46,INT((ROW()-13)/2),0))</f>
        <v xml:space="preserve">4.1.1.1.21 Mecanismos de comercialización comunitaria y suministro de productos de la canasta básica implementados
</v>
      </c>
      <c r="E257" s="1018" t="str">
        <f ca="1">IF(ISBLANK(OFFSET('5. Pp (3 años)'!$E$46,INT((ROW()-13)/2),0)),"",OFFSET('5. Pp (3 años)'!$E$46,INT((ROW()-13)/2),0))</f>
        <v>PMCSO: Porcentaje de mecanismos de comercialización y suministro operados.</v>
      </c>
      <c r="F257" s="1021" t="str">
        <f ca="1">IF(ISBLANK(OFFSET('5. Pp (3 años)'!$K$46,INT((ROW()-13)/2),0)),"",OFFSET('5. Pp (3 años)'!$K$46,INT((ROW()-13)/2),0))</f>
        <v>Ascendente</v>
      </c>
      <c r="G257" s="1023" t="str">
        <f ca="1">IF(ISBLANK(OFFSET('5. Pp (3 años)'!$H$46,INT((ROW()-13)/2),0)),"",OFFSET('5. Pp (3 años)'!$H$46,INT((ROW()-13)/2),0))</f>
        <v>Trimestral</v>
      </c>
      <c r="H257" s="1002">
        <f ca="1">IF(ISBLANK(OFFSET('9. METAS'!$K$20,INT((ROW()-13)/2),0)),"",OFFSET('9. METAS'!$K$20,INT((ROW()-13)/2),0))</f>
        <v>100</v>
      </c>
      <c r="I257" s="1004"/>
      <c r="J257" s="244">
        <f ca="1">IF(MOD(ROW()-13,2)=0,IF(ISBLANK(OFFSET('11. SEGUIMIENTO 2026'!$N$14,INT((ROW()-13)/2),0)),"",OFFSET('11. SEGUIMIENTO 2026'!$N$14,INT((ROW()-13)/2),0)),IF(ISBLANK(OFFSET('9. METAS'!$Q$20,INT((ROW()-14)/2),0)),"",OFFSET('9. METAS'!$Q$20,INT((ROW()-14)/2),0)))</f>
        <v>14</v>
      </c>
      <c r="K257" s="245" t="str">
        <f ca="1">IF(MOD(ROW()-13,2)=0,IF(ISBLANK(OFFSET('11. SEGUIMIENTO 2026'!$O$14,INT((ROW()-13)/2),0)),"",OFFSET('11. SEGUIMIENTO 2026'!$O$14,INT((ROW()-13)/2),0)),IF(ISBLANK(OFFSET('9. METAS'!$R$20,INT((ROW()-14)/2),0)),"",OFFSET('9. METAS'!$R$20,INT((ROW()-14)/2),0)))</f>
        <v/>
      </c>
      <c r="L257" s="245" t="str">
        <f ca="1">IF(MOD(ROW()-13,2)=0,IF(ISBLANK(OFFSET('11. SEGUIMIENTO 2026'!$P$14,INT((ROW()-13)/2),0)),"",OFFSET('11. SEGUIMIENTO 2026'!$P$14,INT((ROW()-13)/2),0)),IF(ISBLANK(OFFSET('9. METAS'!$S$20,INT((ROW()-14)/2),0)),"",OFFSET('9. METAS'!$S$20,INT((ROW()-14)/2),0)))</f>
        <v/>
      </c>
      <c r="M257" s="246" t="str">
        <f ca="1">IF(MOD(ROW()-13,2)=0,IF(ISBLANK(OFFSET('11. SEGUIMIENTO 2026'!$Q$14,INT((ROW()-13)/2),0)),"",OFFSET('11. SEGUIMIENTO 2026'!$Q$14,INT((ROW()-13)/2),0)),IF(ISBLANK(OFFSET('9. METAS'!$T$20,INT((ROW()-14)/2),0)),"",OFFSET('9. METAS'!$T$20,INT((ROW()-14)/2),0)))</f>
        <v/>
      </c>
      <c r="N257" s="1006">
        <f t="shared" ref="N257" ca="1" si="240">IFERROR(J257/J258,"ND")</f>
        <v>0.56000000000000005</v>
      </c>
      <c r="O257" s="1008" t="str">
        <f t="shared" ref="O257" ca="1" si="241">IFERROR(((J257+K257+L257+M257)/H257),"ND")</f>
        <v>ND</v>
      </c>
      <c r="P257" s="1010"/>
    </row>
    <row r="258" spans="3:16">
      <c r="C258" s="1025"/>
      <c r="D258" s="1018"/>
      <c r="E258" s="1018"/>
      <c r="F258" s="1021"/>
      <c r="G258" s="1023"/>
      <c r="H258" s="1002"/>
      <c r="I258" s="1012"/>
      <c r="J258" s="244">
        <f ca="1">IF(MOD(ROW()-13,2)=0,IF(ISBLANK(OFFSET('11. SEGUIMIENTO 2026'!$N$14,INT((ROW()-13)/2),0)),"",OFFSET('11. SEGUIMIENTO 2026'!$N$14,INT((ROW()-13)/2),0)),IF(ISBLANK(OFFSET('9. METAS'!$Q$20,INT((ROW()-14)/2),0)),"",OFFSET('9. METAS'!$Q$20,INT((ROW()-14)/2),0)))</f>
        <v>25</v>
      </c>
      <c r="K258" s="245">
        <f ca="1">IF(MOD(ROW()-13,2)=0,IF(ISBLANK(OFFSET('11. SEGUIMIENTO 2026'!$O$14,INT((ROW()-13)/2),0)),"",OFFSET('11. SEGUIMIENTO 2026'!$O$14,INT((ROW()-13)/2),0)),IF(ISBLANK(OFFSET('9. METAS'!$R$20,INT((ROW()-14)/2),0)),"",OFFSET('9. METAS'!$R$20,INT((ROW()-14)/2),0)))</f>
        <v>25</v>
      </c>
      <c r="L258" s="245">
        <f ca="1">IF(MOD(ROW()-13,2)=0,IF(ISBLANK(OFFSET('11. SEGUIMIENTO 2026'!$P$14,INT((ROW()-13)/2),0)),"",OFFSET('11. SEGUIMIENTO 2026'!$P$14,INT((ROW()-13)/2),0)),IF(ISBLANK(OFFSET('9. METAS'!$S$20,INT((ROW()-14)/2),0)),"",OFFSET('9. METAS'!$S$20,INT((ROW()-14)/2),0)))</f>
        <v>25</v>
      </c>
      <c r="M258" s="246">
        <f ca="1">IF(MOD(ROW()-13,2)=0,IF(ISBLANK(OFFSET('11. SEGUIMIENTO 2026'!$Q$14,INT((ROW()-13)/2),0)),"",OFFSET('11. SEGUIMIENTO 2026'!$Q$14,INT((ROW()-13)/2),0)),IF(ISBLANK(OFFSET('9. METAS'!$T$20,INT((ROW()-14)/2),0)),"",OFFSET('9. METAS'!$T$20,INT((ROW()-14)/2),0)))</f>
        <v>25</v>
      </c>
      <c r="N258" s="1013"/>
      <c r="O258" s="1014"/>
      <c r="P258" s="1015"/>
    </row>
    <row r="259" spans="3:16">
      <c r="C259" s="1016" t="str">
        <f ca="1">IF(ISBLANK(OFFSET('5. Pp (3 años)'!$C$46,INT((ROW()-13)/2),0)),"",OFFSET('5. Pp (3 años)'!$C$46,INT((ROW()-13)/2),0))</f>
        <v>Actividad</v>
      </c>
      <c r="D259" s="1018" t="str">
        <f ca="1">IF(ISBLANK(OFFSET('5. Pp (3 años)'!$D$46,INT((ROW()-13)/2),0)),"",OFFSET('5. Pp (3 años)'!$D$46,INT((ROW()-13)/2),0))</f>
        <v>4.1.1.1.21.1 Promoción de canales de comercialización y ferias de economía local para productos artesanales.</v>
      </c>
      <c r="E259" s="1018" t="str">
        <f ca="1">IF(ISBLANK(OFFSET('5. Pp (3 años)'!$E$46,INT((ROW()-13)/2),0)),"",OFFSET('5. Pp (3 años)'!$E$46,INT((ROW()-13)/2),0))</f>
        <v>PEECAR: Porcentaje de eventos y espacios de comercialización artesanal realizados.</v>
      </c>
      <c r="F259" s="1021" t="str">
        <f ca="1">IF(ISBLANK(OFFSET('5. Pp (3 años)'!$K$46,INT((ROW()-13)/2),0)),"",OFFSET('5. Pp (3 años)'!$K$46,INT((ROW()-13)/2),0))</f>
        <v>Ascendente</v>
      </c>
      <c r="G259" s="1023" t="str">
        <f ca="1">IF(ISBLANK(OFFSET('5. Pp (3 años)'!$H$46,INT((ROW()-13)/2),0)),"",OFFSET('5. Pp (3 años)'!$H$46,INT((ROW()-13)/2),0))</f>
        <v>Trimestral</v>
      </c>
      <c r="H259" s="1002">
        <f ca="1">IF(ISBLANK(OFFSET('9. METAS'!$K$20,INT((ROW()-13)/2),0)),"",OFFSET('9. METAS'!$K$20,INT((ROW()-13)/2),0))</f>
        <v>97</v>
      </c>
      <c r="I259" s="1004"/>
      <c r="J259" s="244">
        <f ca="1">IF(MOD(ROW()-13,2)=0,IF(ISBLANK(OFFSET('11. SEGUIMIENTO 2026'!$N$14,INT((ROW()-13)/2),0)),"",OFFSET('11. SEGUIMIENTO 2026'!$N$14,INT((ROW()-13)/2),0)),IF(ISBLANK(OFFSET('9. METAS'!$Q$20,INT((ROW()-14)/2),0)),"",OFFSET('9. METAS'!$Q$20,INT((ROW()-14)/2),0)))</f>
        <v>12</v>
      </c>
      <c r="K259" s="245" t="str">
        <f ca="1">IF(MOD(ROW()-13,2)=0,IF(ISBLANK(OFFSET('11. SEGUIMIENTO 2026'!$O$14,INT((ROW()-13)/2),0)),"",OFFSET('11. SEGUIMIENTO 2026'!$O$14,INT((ROW()-13)/2),0)),IF(ISBLANK(OFFSET('9. METAS'!$R$20,INT((ROW()-14)/2),0)),"",OFFSET('9. METAS'!$R$20,INT((ROW()-14)/2),0)))</f>
        <v/>
      </c>
      <c r="L259" s="245" t="str">
        <f ca="1">IF(MOD(ROW()-13,2)=0,IF(ISBLANK(OFFSET('11. SEGUIMIENTO 2026'!$P$14,INT((ROW()-13)/2),0)),"",OFFSET('11. SEGUIMIENTO 2026'!$P$14,INT((ROW()-13)/2),0)),IF(ISBLANK(OFFSET('9. METAS'!$S$20,INT((ROW()-14)/2),0)),"",OFFSET('9. METAS'!$S$20,INT((ROW()-14)/2),0)))</f>
        <v/>
      </c>
      <c r="M259" s="246" t="str">
        <f ca="1">IF(MOD(ROW()-13,2)=0,IF(ISBLANK(OFFSET('11. SEGUIMIENTO 2026'!$Q$14,INT((ROW()-13)/2),0)),"",OFFSET('11. SEGUIMIENTO 2026'!$Q$14,INT((ROW()-13)/2),0)),IF(ISBLANK(OFFSET('9. METAS'!$T$20,INT((ROW()-14)/2),0)),"",OFFSET('9. METAS'!$T$20,INT((ROW()-14)/2),0)))</f>
        <v/>
      </c>
      <c r="N259" s="1006">
        <f t="shared" ref="N259" ca="1" si="242">IFERROR(J259/J260,"ND")</f>
        <v>0.52173913043478259</v>
      </c>
      <c r="O259" s="1008" t="str">
        <f t="shared" ref="O259" ca="1" si="243">IFERROR(((J259+K259+L259+M259)/H259),"ND")</f>
        <v>ND</v>
      </c>
      <c r="P259" s="1010"/>
    </row>
    <row r="260" spans="3:16">
      <c r="C260" s="1025"/>
      <c r="D260" s="1018"/>
      <c r="E260" s="1018"/>
      <c r="F260" s="1021"/>
      <c r="G260" s="1023"/>
      <c r="H260" s="1002"/>
      <c r="I260" s="1012"/>
      <c r="J260" s="244">
        <f ca="1">IF(MOD(ROW()-13,2)=0,IF(ISBLANK(OFFSET('11. SEGUIMIENTO 2026'!$N$14,INT((ROW()-13)/2),0)),"",OFFSET('11. SEGUIMIENTO 2026'!$N$14,INT((ROW()-13)/2),0)),IF(ISBLANK(OFFSET('9. METAS'!$Q$20,INT((ROW()-14)/2),0)),"",OFFSET('9. METAS'!$Q$20,INT((ROW()-14)/2),0)))</f>
        <v>23</v>
      </c>
      <c r="K260" s="245">
        <f ca="1">IF(MOD(ROW()-13,2)=0,IF(ISBLANK(OFFSET('11. SEGUIMIENTO 2026'!$O$14,INT((ROW()-13)/2),0)),"",OFFSET('11. SEGUIMIENTO 2026'!$O$14,INT((ROW()-13)/2),0)),IF(ISBLANK(OFFSET('9. METAS'!$R$20,INT((ROW()-14)/2),0)),"",OFFSET('9. METAS'!$R$20,INT((ROW()-14)/2),0)))</f>
        <v>26</v>
      </c>
      <c r="L260" s="245">
        <f ca="1">IF(MOD(ROW()-13,2)=0,IF(ISBLANK(OFFSET('11. SEGUIMIENTO 2026'!$P$14,INT((ROW()-13)/2),0)),"",OFFSET('11. SEGUIMIENTO 2026'!$P$14,INT((ROW()-13)/2),0)),IF(ISBLANK(OFFSET('9. METAS'!$S$20,INT((ROW()-14)/2),0)),"",OFFSET('9. METAS'!$S$20,INT((ROW()-14)/2),0)))</f>
        <v>26</v>
      </c>
      <c r="M260" s="246">
        <f ca="1">IF(MOD(ROW()-13,2)=0,IF(ISBLANK(OFFSET('11. SEGUIMIENTO 2026'!$Q$14,INT((ROW()-13)/2),0)),"",OFFSET('11. SEGUIMIENTO 2026'!$Q$14,INT((ROW()-13)/2),0)),IF(ISBLANK(OFFSET('9. METAS'!$T$20,INT((ROW()-14)/2),0)),"",OFFSET('9. METAS'!$T$20,INT((ROW()-14)/2),0)))</f>
        <v>22</v>
      </c>
      <c r="N260" s="1013"/>
      <c r="O260" s="1014"/>
      <c r="P260" s="1015"/>
    </row>
    <row r="261" spans="3:16">
      <c r="C261" s="1016" t="str">
        <f ca="1">IF(ISBLANK(OFFSET('5. Pp (3 años)'!$C$46,INT((ROW()-13)/2),0)),"",OFFSET('5. Pp (3 años)'!$C$46,INT((ROW()-13)/2),0))</f>
        <v>Actividad</v>
      </c>
      <c r="D261" s="1018" t="str">
        <f ca="1">IF(ISBLANK(OFFSET('5. Pp (3 años)'!$D$46,INT((ROW()-13)/2),0)),"",OFFSET('5. Pp (3 años)'!$D$46,INT((ROW()-13)/2),0))</f>
        <v>4.1.1.1.21.2  Operación de puntos de abasto móvil y suministro de productos básicos para grupos prioritarios.</v>
      </c>
      <c r="E261" s="1018" t="str">
        <f ca="1">IF(ISBLANK(OFFSET('5. Pp (3 años)'!$E$46,INT((ROW()-13)/2),0)),"",OFFSET('5. Pp (3 años)'!$E$46,INT((ROW()-13)/2),0))</f>
        <v>PJAM: Porcentaje de jornadas de abasto móvil realizadas.</v>
      </c>
      <c r="F261" s="1021" t="str">
        <f ca="1">IF(ISBLANK(OFFSET('5. Pp (3 años)'!$K$46,INT((ROW()-13)/2),0)),"",OFFSET('5. Pp (3 años)'!$K$46,INT((ROW()-13)/2),0))</f>
        <v>Ascendente</v>
      </c>
      <c r="G261" s="1023" t="str">
        <f ca="1">IF(ISBLANK(OFFSET('5. Pp (3 años)'!$H$46,INT((ROW()-13)/2),0)),"",OFFSET('5. Pp (3 años)'!$H$46,INT((ROW()-13)/2),0))</f>
        <v>Trimestral</v>
      </c>
      <c r="H261" s="1002">
        <f ca="1">IF(ISBLANK(OFFSET('9. METAS'!$K$20,INT((ROW()-13)/2),0)),"",OFFSET('9. METAS'!$K$20,INT((ROW()-13)/2),0))</f>
        <v>84</v>
      </c>
      <c r="I261" s="1004"/>
      <c r="J261" s="244">
        <f ca="1">IF(MOD(ROW()-13,2)=0,IF(ISBLANK(OFFSET('11. SEGUIMIENTO 2026'!$N$14,INT((ROW()-13)/2),0)),"",OFFSET('11. SEGUIMIENTO 2026'!$N$14,INT((ROW()-13)/2),0)),IF(ISBLANK(OFFSET('9. METAS'!$Q$20,INT((ROW()-14)/2),0)),"",OFFSET('9. METAS'!$Q$20,INT((ROW()-14)/2),0)))</f>
        <v>15</v>
      </c>
      <c r="K261" s="245" t="str">
        <f ca="1">IF(MOD(ROW()-13,2)=0,IF(ISBLANK(OFFSET('11. SEGUIMIENTO 2026'!$O$14,INT((ROW()-13)/2),0)),"",OFFSET('11. SEGUIMIENTO 2026'!$O$14,INT((ROW()-13)/2),0)),IF(ISBLANK(OFFSET('9. METAS'!$R$20,INT((ROW()-14)/2),0)),"",OFFSET('9. METAS'!$R$20,INT((ROW()-14)/2),0)))</f>
        <v/>
      </c>
      <c r="L261" s="245" t="str">
        <f ca="1">IF(MOD(ROW()-13,2)=0,IF(ISBLANK(OFFSET('11. SEGUIMIENTO 2026'!$P$14,INT((ROW()-13)/2),0)),"",OFFSET('11. SEGUIMIENTO 2026'!$P$14,INT((ROW()-13)/2),0)),IF(ISBLANK(OFFSET('9. METAS'!$S$20,INT((ROW()-14)/2),0)),"",OFFSET('9. METAS'!$S$20,INT((ROW()-14)/2),0)))</f>
        <v/>
      </c>
      <c r="M261" s="246" t="str">
        <f ca="1">IF(MOD(ROW()-13,2)=0,IF(ISBLANK(OFFSET('11. SEGUIMIENTO 2026'!$Q$14,INT((ROW()-13)/2),0)),"",OFFSET('11. SEGUIMIENTO 2026'!$Q$14,INT((ROW()-13)/2),0)),IF(ISBLANK(OFFSET('9. METAS'!$T$20,INT((ROW()-14)/2),0)),"",OFFSET('9. METAS'!$T$20,INT((ROW()-14)/2),0)))</f>
        <v/>
      </c>
      <c r="N261" s="1006">
        <f t="shared" ref="N261" ca="1" si="244">IFERROR(J261/J262,"ND")</f>
        <v>0.625</v>
      </c>
      <c r="O261" s="1008" t="str">
        <f t="shared" ref="O261" ca="1" si="245">IFERROR(((J261+K261+L261+M261)/H261),"ND")</f>
        <v>ND</v>
      </c>
      <c r="P261" s="1010"/>
    </row>
    <row r="262" spans="3:16">
      <c r="C262" s="1025"/>
      <c r="D262" s="1018"/>
      <c r="E262" s="1018"/>
      <c r="F262" s="1021"/>
      <c r="G262" s="1023"/>
      <c r="H262" s="1002"/>
      <c r="I262" s="1012"/>
      <c r="J262" s="244">
        <f ca="1">IF(MOD(ROW()-13,2)=0,IF(ISBLANK(OFFSET('11. SEGUIMIENTO 2026'!$N$14,INT((ROW()-13)/2),0)),"",OFFSET('11. SEGUIMIENTO 2026'!$N$14,INT((ROW()-13)/2),0)),IF(ISBLANK(OFFSET('9. METAS'!$Q$20,INT((ROW()-14)/2),0)),"",OFFSET('9. METAS'!$Q$20,INT((ROW()-14)/2),0)))</f>
        <v>24</v>
      </c>
      <c r="K262" s="245">
        <f ca="1">IF(MOD(ROW()-13,2)=0,IF(ISBLANK(OFFSET('11. SEGUIMIENTO 2026'!$O$14,INT((ROW()-13)/2),0)),"",OFFSET('11. SEGUIMIENTO 2026'!$O$14,INT((ROW()-13)/2),0)),IF(ISBLANK(OFFSET('9. METAS'!$R$20,INT((ROW()-14)/2),0)),"",OFFSET('9. METAS'!$R$20,INT((ROW()-14)/2),0)))</f>
        <v>24</v>
      </c>
      <c r="L262" s="245">
        <f ca="1">IF(MOD(ROW()-13,2)=0,IF(ISBLANK(OFFSET('11. SEGUIMIENTO 2026'!$P$14,INT((ROW()-13)/2),0)),"",OFFSET('11. SEGUIMIENTO 2026'!$P$14,INT((ROW()-13)/2),0)),IF(ISBLANK(OFFSET('9. METAS'!$S$20,INT((ROW()-14)/2),0)),"",OFFSET('9. METAS'!$S$20,INT((ROW()-14)/2),0)))</f>
        <v>16</v>
      </c>
      <c r="M262" s="246">
        <f ca="1">IF(MOD(ROW()-13,2)=0,IF(ISBLANK(OFFSET('11. SEGUIMIENTO 2026'!$Q$14,INT((ROW()-13)/2),0)),"",OFFSET('11. SEGUIMIENTO 2026'!$Q$14,INT((ROW()-13)/2),0)),IF(ISBLANK(OFFSET('9. METAS'!$T$20,INT((ROW()-14)/2),0)),"",OFFSET('9. METAS'!$T$20,INT((ROW()-14)/2),0)))</f>
        <v>20</v>
      </c>
      <c r="N262" s="1013"/>
      <c r="O262" s="1014"/>
      <c r="P262" s="1015"/>
    </row>
    <row r="263" spans="3:16">
      <c r="C263" s="1016" t="str">
        <f ca="1">IF(ISBLANK(OFFSET('5. Pp (3 años)'!$C$46,INT((ROW()-13)/2),0)),"",OFFSET('5. Pp (3 años)'!$C$46,INT((ROW()-13)/2),0))</f>
        <v>Actividad</v>
      </c>
      <c r="D263" s="1018" t="str">
        <f ca="1">IF(ISBLANK(OFFSET('5. Pp (3 años)'!$D$46,INT((ROW()-13)/2),0)),"",OFFSET('5. Pp (3 años)'!$D$46,INT((ROW()-13)/2),0))</f>
        <v/>
      </c>
      <c r="E263" s="1018" t="str">
        <f ca="1">IF(ISBLANK(OFFSET('5. Pp (3 años)'!$E$46,INT((ROW()-13)/2),0)),"",OFFSET('5. Pp (3 años)'!$E$46,INT((ROW()-13)/2),0))</f>
        <v/>
      </c>
      <c r="F263" s="1021" t="str">
        <f ca="1">IF(ISBLANK(OFFSET('5. Pp (3 años)'!$K$46,INT((ROW()-13)/2),0)),"",OFFSET('5. Pp (3 años)'!$K$46,INT((ROW()-13)/2),0))</f>
        <v/>
      </c>
      <c r="G263" s="1023" t="str">
        <f ca="1">IF(ISBLANK(OFFSET('5. Pp (3 años)'!$H$46,INT((ROW()-13)/2),0)),"",OFFSET('5. Pp (3 años)'!$H$46,INT((ROW()-13)/2),0))</f>
        <v/>
      </c>
      <c r="H263" s="1002" t="str">
        <f ca="1">IF(ISBLANK(OFFSET('9. METAS'!$K$20,INT((ROW()-13)/2),0)),"",OFFSET('9. METAS'!$K$20,INT((ROW()-13)/2),0))</f>
        <v/>
      </c>
      <c r="I263" s="1004"/>
      <c r="J263" s="244" t="str">
        <f ca="1">IF(MOD(ROW()-13,2)=0,IF(ISBLANK(OFFSET('11. SEGUIMIENTO 2026'!$N$14,INT((ROW()-13)/2),0)),"",OFFSET('11. SEGUIMIENTO 2026'!$N$14,INT((ROW()-13)/2),0)),IF(ISBLANK(OFFSET('9. METAS'!$Q$20,INT((ROW()-14)/2),0)),"",OFFSET('9. METAS'!$Q$20,INT((ROW()-14)/2),0)))</f>
        <v/>
      </c>
      <c r="K263" s="245" t="str">
        <f ca="1">IF(MOD(ROW()-13,2)=0,IF(ISBLANK(OFFSET('11. SEGUIMIENTO 2026'!$O$14,INT((ROW()-13)/2),0)),"",OFFSET('11. SEGUIMIENTO 2026'!$O$14,INT((ROW()-13)/2),0)),IF(ISBLANK(OFFSET('9. METAS'!$R$20,INT((ROW()-14)/2),0)),"",OFFSET('9. METAS'!$R$20,INT((ROW()-14)/2),0)))</f>
        <v/>
      </c>
      <c r="L263" s="245" t="str">
        <f ca="1">IF(MOD(ROW()-13,2)=0,IF(ISBLANK(OFFSET('11. SEGUIMIENTO 2026'!$P$14,INT((ROW()-13)/2),0)),"",OFFSET('11. SEGUIMIENTO 2026'!$P$14,INT((ROW()-13)/2),0)),IF(ISBLANK(OFFSET('9. METAS'!$S$20,INT((ROW()-14)/2),0)),"",OFFSET('9. METAS'!$S$20,INT((ROW()-14)/2),0)))</f>
        <v/>
      </c>
      <c r="M263" s="246" t="str">
        <f ca="1">IF(MOD(ROW()-13,2)=0,IF(ISBLANK(OFFSET('11. SEGUIMIENTO 2026'!$Q$14,INT((ROW()-13)/2),0)),"",OFFSET('11. SEGUIMIENTO 2026'!$Q$14,INT((ROW()-13)/2),0)),IF(ISBLANK(OFFSET('9. METAS'!$T$20,INT((ROW()-14)/2),0)),"",OFFSET('9. METAS'!$T$20,INT((ROW()-14)/2),0)))</f>
        <v/>
      </c>
      <c r="N263" s="1006" t="str">
        <f t="shared" ref="N263" ca="1" si="246">IFERROR(J263/J264,"ND")</f>
        <v>ND</v>
      </c>
      <c r="O263" s="1008" t="str">
        <f t="shared" ref="O263" ca="1" si="247">IFERROR(((J263+K263+L263+M263)/H263),"ND")</f>
        <v>ND</v>
      </c>
      <c r="P263" s="1010"/>
    </row>
    <row r="264" spans="3:16">
      <c r="C264" s="1025"/>
      <c r="D264" s="1018"/>
      <c r="E264" s="1018"/>
      <c r="F264" s="1021"/>
      <c r="G264" s="1023"/>
      <c r="H264" s="1002"/>
      <c r="I264" s="1012"/>
      <c r="J264" s="244" t="str">
        <f ca="1">IF(MOD(ROW()-13,2)=0,IF(ISBLANK(OFFSET('11. SEGUIMIENTO 2026'!$N$14,INT((ROW()-13)/2),0)),"",OFFSET('11. SEGUIMIENTO 2026'!$N$14,INT((ROW()-13)/2),0)),IF(ISBLANK(OFFSET('9. METAS'!$Q$20,INT((ROW()-14)/2),0)),"",OFFSET('9. METAS'!$Q$20,INT((ROW()-14)/2),0)))</f>
        <v/>
      </c>
      <c r="K264" s="245" t="str">
        <f ca="1">IF(MOD(ROW()-13,2)=0,IF(ISBLANK(OFFSET('11. SEGUIMIENTO 2026'!$O$14,INT((ROW()-13)/2),0)),"",OFFSET('11. SEGUIMIENTO 2026'!$O$14,INT((ROW()-13)/2),0)),IF(ISBLANK(OFFSET('9. METAS'!$R$20,INT((ROW()-14)/2),0)),"",OFFSET('9. METAS'!$R$20,INT((ROW()-14)/2),0)))</f>
        <v/>
      </c>
      <c r="L264" s="245" t="str">
        <f ca="1">IF(MOD(ROW()-13,2)=0,IF(ISBLANK(OFFSET('11. SEGUIMIENTO 2026'!$P$14,INT((ROW()-13)/2),0)),"",OFFSET('11. SEGUIMIENTO 2026'!$P$14,INT((ROW()-13)/2),0)),IF(ISBLANK(OFFSET('9. METAS'!$S$20,INT((ROW()-14)/2),0)),"",OFFSET('9. METAS'!$S$20,INT((ROW()-14)/2),0)))</f>
        <v/>
      </c>
      <c r="M264" s="246" t="str">
        <f ca="1">IF(MOD(ROW()-13,2)=0,IF(ISBLANK(OFFSET('11. SEGUIMIENTO 2026'!$Q$14,INT((ROW()-13)/2),0)),"",OFFSET('11. SEGUIMIENTO 2026'!$Q$14,INT((ROW()-13)/2),0)),IF(ISBLANK(OFFSET('9. METAS'!$T$20,INT((ROW()-14)/2),0)),"",OFFSET('9. METAS'!$T$20,INT((ROW()-14)/2),0)))</f>
        <v/>
      </c>
      <c r="N264" s="1013"/>
      <c r="O264" s="1014"/>
      <c r="P264" s="1015"/>
    </row>
    <row r="265" spans="3:16">
      <c r="C265" s="1016" t="str">
        <f ca="1">IF(ISBLANK(OFFSET('5. Pp (3 años)'!$C$46,INT((ROW()-13)/2),0)),"",OFFSET('5. Pp (3 años)'!$C$46,INT((ROW()-13)/2),0))</f>
        <v>Actividad</v>
      </c>
      <c r="D265" s="1018" t="str">
        <f ca="1">IF(ISBLANK(OFFSET('5. Pp (3 años)'!$D$46,INT((ROW()-13)/2),0)),"",OFFSET('5. Pp (3 años)'!$D$46,INT((ROW()-13)/2),0))</f>
        <v/>
      </c>
      <c r="E265" s="1018" t="str">
        <f ca="1">IF(ISBLANK(OFFSET('5. Pp (3 años)'!$E$46,INT((ROW()-13)/2),0)),"",OFFSET('5. Pp (3 años)'!$E$46,INT((ROW()-13)/2),0))</f>
        <v/>
      </c>
      <c r="F265" s="1021" t="str">
        <f ca="1">IF(ISBLANK(OFFSET('5. Pp (3 años)'!$K$46,INT((ROW()-13)/2),0)),"",OFFSET('5. Pp (3 años)'!$K$46,INT((ROW()-13)/2),0))</f>
        <v/>
      </c>
      <c r="G265" s="1023" t="str">
        <f ca="1">IF(ISBLANK(OFFSET('5. Pp (3 años)'!$H$46,INT((ROW()-13)/2),0)),"",OFFSET('5. Pp (3 años)'!$H$46,INT((ROW()-13)/2),0))</f>
        <v/>
      </c>
      <c r="H265" s="1002" t="str">
        <f ca="1">IF(ISBLANK(OFFSET('9. METAS'!$K$20,INT((ROW()-13)/2),0)),"",OFFSET('9. METAS'!$K$20,INT((ROW()-13)/2),0))</f>
        <v/>
      </c>
      <c r="I265" s="1004"/>
      <c r="J265" s="244" t="str">
        <f ca="1">IF(MOD(ROW()-13,2)=0,IF(ISBLANK(OFFSET('11. SEGUIMIENTO 2026'!$N$14,INT((ROW()-13)/2),0)),"",OFFSET('11. SEGUIMIENTO 2026'!$N$14,INT((ROW()-13)/2),0)),IF(ISBLANK(OFFSET('9. METAS'!$Q$20,INT((ROW()-14)/2),0)),"",OFFSET('9. METAS'!$Q$20,INT((ROW()-14)/2),0)))</f>
        <v/>
      </c>
      <c r="K265" s="245" t="str">
        <f ca="1">IF(MOD(ROW()-13,2)=0,IF(ISBLANK(OFFSET('11. SEGUIMIENTO 2026'!$O$14,INT((ROW()-13)/2),0)),"",OFFSET('11. SEGUIMIENTO 2026'!$O$14,INT((ROW()-13)/2),0)),IF(ISBLANK(OFFSET('9. METAS'!$R$20,INT((ROW()-14)/2),0)),"",OFFSET('9. METAS'!$R$20,INT((ROW()-14)/2),0)))</f>
        <v/>
      </c>
      <c r="L265" s="245" t="str">
        <f ca="1">IF(MOD(ROW()-13,2)=0,IF(ISBLANK(OFFSET('11. SEGUIMIENTO 2026'!$P$14,INT((ROW()-13)/2),0)),"",OFFSET('11. SEGUIMIENTO 2026'!$P$14,INT((ROW()-13)/2),0)),IF(ISBLANK(OFFSET('9. METAS'!$S$20,INT((ROW()-14)/2),0)),"",OFFSET('9. METAS'!$S$20,INT((ROW()-14)/2),0)))</f>
        <v/>
      </c>
      <c r="M265" s="246" t="str">
        <f ca="1">IF(MOD(ROW()-13,2)=0,IF(ISBLANK(OFFSET('11. SEGUIMIENTO 2026'!$Q$14,INT((ROW()-13)/2),0)),"",OFFSET('11. SEGUIMIENTO 2026'!$Q$14,INT((ROW()-13)/2),0)),IF(ISBLANK(OFFSET('9. METAS'!$T$20,INT((ROW()-14)/2),0)),"",OFFSET('9. METAS'!$T$20,INT((ROW()-14)/2),0)))</f>
        <v/>
      </c>
      <c r="N265" s="1006" t="str">
        <f t="shared" ref="N265" ca="1" si="248">IFERROR(J265/J266,"ND")</f>
        <v>ND</v>
      </c>
      <c r="O265" s="1008" t="str">
        <f t="shared" ref="O265" ca="1" si="249">IFERROR(((J265+K265+L265+M265)/H265),"ND")</f>
        <v>ND</v>
      </c>
      <c r="P265" s="1010"/>
    </row>
    <row r="266" spans="3:16">
      <c r="C266" s="1025"/>
      <c r="D266" s="1018"/>
      <c r="E266" s="1018"/>
      <c r="F266" s="1021"/>
      <c r="G266" s="1023"/>
      <c r="H266" s="1002"/>
      <c r="I266" s="1012"/>
      <c r="J266" s="244" t="str">
        <f ca="1">IF(MOD(ROW()-13,2)=0,IF(ISBLANK(OFFSET('11. SEGUIMIENTO 2026'!$N$14,INT((ROW()-13)/2),0)),"",OFFSET('11. SEGUIMIENTO 2026'!$N$14,INT((ROW()-13)/2),0)),IF(ISBLANK(OFFSET('9. METAS'!$Q$20,INT((ROW()-14)/2),0)),"",OFFSET('9. METAS'!$Q$20,INT((ROW()-14)/2),0)))</f>
        <v/>
      </c>
      <c r="K266" s="245" t="str">
        <f ca="1">IF(MOD(ROW()-13,2)=0,IF(ISBLANK(OFFSET('11. SEGUIMIENTO 2026'!$O$14,INT((ROW()-13)/2),0)),"",OFFSET('11. SEGUIMIENTO 2026'!$O$14,INT((ROW()-13)/2),0)),IF(ISBLANK(OFFSET('9. METAS'!$R$20,INT((ROW()-14)/2),0)),"",OFFSET('9. METAS'!$R$20,INT((ROW()-14)/2),0)))</f>
        <v/>
      </c>
      <c r="L266" s="245" t="str">
        <f ca="1">IF(MOD(ROW()-13,2)=0,IF(ISBLANK(OFFSET('11. SEGUIMIENTO 2026'!$P$14,INT((ROW()-13)/2),0)),"",OFFSET('11. SEGUIMIENTO 2026'!$P$14,INT((ROW()-13)/2),0)),IF(ISBLANK(OFFSET('9. METAS'!$S$20,INT((ROW()-14)/2),0)),"",OFFSET('9. METAS'!$S$20,INT((ROW()-14)/2),0)))</f>
        <v/>
      </c>
      <c r="M266" s="246" t="str">
        <f ca="1">IF(MOD(ROW()-13,2)=0,IF(ISBLANK(OFFSET('11. SEGUIMIENTO 2026'!$Q$14,INT((ROW()-13)/2),0)),"",OFFSET('11. SEGUIMIENTO 2026'!$Q$14,INT((ROW()-13)/2),0)),IF(ISBLANK(OFFSET('9. METAS'!$T$20,INT((ROW()-14)/2),0)),"",OFFSET('9. METAS'!$T$20,INT((ROW()-14)/2),0)))</f>
        <v/>
      </c>
      <c r="N266" s="1013"/>
      <c r="O266" s="1014"/>
      <c r="P266" s="1015"/>
    </row>
    <row r="267" spans="3:16">
      <c r="C267" s="1016" t="str">
        <f ca="1">IF(ISBLANK(OFFSET('5. Pp (3 años)'!$C$46,INT((ROW()-13)/2),0)),"",OFFSET('5. Pp (3 años)'!$C$46,INT((ROW()-13)/2),0))</f>
        <v>Actividad</v>
      </c>
      <c r="D267" s="1018" t="str">
        <f ca="1">IF(ISBLANK(OFFSET('5. Pp (3 años)'!$D$46,INT((ROW()-13)/2),0)),"",OFFSET('5. Pp (3 años)'!$D$46,INT((ROW()-13)/2),0))</f>
        <v/>
      </c>
      <c r="E267" s="1018" t="str">
        <f ca="1">IF(ISBLANK(OFFSET('5. Pp (3 años)'!$E$46,INT((ROW()-13)/2),0)),"",OFFSET('5. Pp (3 años)'!$E$46,INT((ROW()-13)/2),0))</f>
        <v/>
      </c>
      <c r="F267" s="1021" t="str">
        <f ca="1">IF(ISBLANK(OFFSET('5. Pp (3 años)'!$K$46,INT((ROW()-13)/2),0)),"",OFFSET('5. Pp (3 años)'!$K$46,INT((ROW()-13)/2),0))</f>
        <v/>
      </c>
      <c r="G267" s="1023" t="str">
        <f ca="1">IF(ISBLANK(OFFSET('5. Pp (3 años)'!$H$46,INT((ROW()-13)/2),0)),"",OFFSET('5. Pp (3 años)'!$H$46,INT((ROW()-13)/2),0))</f>
        <v/>
      </c>
      <c r="H267" s="1002" t="str">
        <f ca="1">IF(ISBLANK(OFFSET('9. METAS'!$K$20,INT((ROW()-13)/2),0)),"",OFFSET('9. METAS'!$K$20,INT((ROW()-13)/2),0))</f>
        <v/>
      </c>
      <c r="I267" s="1004"/>
      <c r="J267" s="244" t="str">
        <f ca="1">IF(MOD(ROW()-13,2)=0,IF(ISBLANK(OFFSET('11. SEGUIMIENTO 2026'!$N$14,INT((ROW()-13)/2),0)),"",OFFSET('11. SEGUIMIENTO 2026'!$N$14,INT((ROW()-13)/2),0)),IF(ISBLANK(OFFSET('9. METAS'!$Q$20,INT((ROW()-14)/2),0)),"",OFFSET('9. METAS'!$Q$20,INT((ROW()-14)/2),0)))</f>
        <v/>
      </c>
      <c r="K267" s="245" t="str">
        <f ca="1">IF(MOD(ROW()-13,2)=0,IF(ISBLANK(OFFSET('11. SEGUIMIENTO 2026'!$O$14,INT((ROW()-13)/2),0)),"",OFFSET('11. SEGUIMIENTO 2026'!$O$14,INT((ROW()-13)/2),0)),IF(ISBLANK(OFFSET('9. METAS'!$R$20,INT((ROW()-14)/2),0)),"",OFFSET('9. METAS'!$R$20,INT((ROW()-14)/2),0)))</f>
        <v/>
      </c>
      <c r="L267" s="245" t="str">
        <f ca="1">IF(MOD(ROW()-13,2)=0,IF(ISBLANK(OFFSET('11. SEGUIMIENTO 2026'!$P$14,INT((ROW()-13)/2),0)),"",OFFSET('11. SEGUIMIENTO 2026'!$P$14,INT((ROW()-13)/2),0)),IF(ISBLANK(OFFSET('9. METAS'!$S$20,INT((ROW()-14)/2),0)),"",OFFSET('9. METAS'!$S$20,INT((ROW()-14)/2),0)))</f>
        <v/>
      </c>
      <c r="M267" s="246" t="str">
        <f ca="1">IF(MOD(ROW()-13,2)=0,IF(ISBLANK(OFFSET('11. SEGUIMIENTO 2026'!$Q$14,INT((ROW()-13)/2),0)),"",OFFSET('11. SEGUIMIENTO 2026'!$Q$14,INT((ROW()-13)/2),0)),IF(ISBLANK(OFFSET('9. METAS'!$T$20,INT((ROW()-14)/2),0)),"",OFFSET('9. METAS'!$T$20,INT((ROW()-14)/2),0)))</f>
        <v/>
      </c>
      <c r="N267" s="1006" t="str">
        <f t="shared" ref="N267" ca="1" si="250">IFERROR(J267/J268,"ND")</f>
        <v>ND</v>
      </c>
      <c r="O267" s="1008" t="str">
        <f t="shared" ref="O267" ca="1" si="251">IFERROR(((J267+K267+L267+M267)/H267),"ND")</f>
        <v>ND</v>
      </c>
      <c r="P267" s="1010"/>
    </row>
    <row r="268" spans="3:16">
      <c r="C268" s="1025"/>
      <c r="D268" s="1018"/>
      <c r="E268" s="1018"/>
      <c r="F268" s="1021"/>
      <c r="G268" s="1023"/>
      <c r="H268" s="1002"/>
      <c r="I268" s="1012"/>
      <c r="J268" s="244" t="str">
        <f ca="1">IF(MOD(ROW()-13,2)=0,IF(ISBLANK(OFFSET('11. SEGUIMIENTO 2026'!$N$14,INT((ROW()-13)/2),0)),"",OFFSET('11. SEGUIMIENTO 2026'!$N$14,INT((ROW()-13)/2),0)),IF(ISBLANK(OFFSET('9. METAS'!$Q$20,INT((ROW()-14)/2),0)),"",OFFSET('9. METAS'!$Q$20,INT((ROW()-14)/2),0)))</f>
        <v/>
      </c>
      <c r="K268" s="245" t="str">
        <f ca="1">IF(MOD(ROW()-13,2)=0,IF(ISBLANK(OFFSET('11. SEGUIMIENTO 2026'!$O$14,INT((ROW()-13)/2),0)),"",OFFSET('11. SEGUIMIENTO 2026'!$O$14,INT((ROW()-13)/2),0)),IF(ISBLANK(OFFSET('9. METAS'!$R$20,INT((ROW()-14)/2),0)),"",OFFSET('9. METAS'!$R$20,INT((ROW()-14)/2),0)))</f>
        <v/>
      </c>
      <c r="L268" s="245" t="str">
        <f ca="1">IF(MOD(ROW()-13,2)=0,IF(ISBLANK(OFFSET('11. SEGUIMIENTO 2026'!$P$14,INT((ROW()-13)/2),0)),"",OFFSET('11. SEGUIMIENTO 2026'!$P$14,INT((ROW()-13)/2),0)),IF(ISBLANK(OFFSET('9. METAS'!$S$20,INT((ROW()-14)/2),0)),"",OFFSET('9. METAS'!$S$20,INT((ROW()-14)/2),0)))</f>
        <v/>
      </c>
      <c r="M268" s="246" t="str">
        <f ca="1">IF(MOD(ROW()-13,2)=0,IF(ISBLANK(OFFSET('11. SEGUIMIENTO 2026'!$Q$14,INT((ROW()-13)/2),0)),"",OFFSET('11. SEGUIMIENTO 2026'!$Q$14,INT((ROW()-13)/2),0)),IF(ISBLANK(OFFSET('9. METAS'!$T$20,INT((ROW()-14)/2),0)),"",OFFSET('9. METAS'!$T$20,INT((ROW()-14)/2),0)))</f>
        <v/>
      </c>
      <c r="N268" s="1013"/>
      <c r="O268" s="1014"/>
      <c r="P268" s="1015"/>
    </row>
    <row r="269" spans="3:16">
      <c r="C269" s="1016" t="str">
        <f ca="1">IF(ISBLANK(OFFSET('5. Pp (3 años)'!$C$46,INT((ROW()-13)/2),0)),"",OFFSET('5. Pp (3 años)'!$C$46,INT((ROW()-13)/2),0))</f>
        <v>Componente</v>
      </c>
      <c r="D269" s="1018" t="str">
        <f ca="1">IF(ISBLANK(OFFSET('5. Pp (3 años)'!$D$46,INT((ROW()-13)/2),0)),"",OFFSET('5. Pp (3 años)'!$D$46,INT((ROW()-13)/2),0))</f>
        <v>4.1.1.1.22 Acciones de fomento a la competitividad y desarrollo de capacidades para los emprendedores realizadas.</v>
      </c>
      <c r="E269" s="1018" t="str">
        <f ca="1">IF(ISBLANK(OFFSET('5. Pp (3 años)'!$E$46,INT((ROW()-13)/2),0)),"",OFFSET('5. Pp (3 años)'!$E$46,INT((ROW()-13)/2),0))</f>
        <v>PAFER: Porcentaje de acciones de fomento al emprendimiento realizadas.</v>
      </c>
      <c r="F269" s="1021" t="str">
        <f ca="1">IF(ISBLANK(OFFSET('5. Pp (3 años)'!$K$46,INT((ROW()-13)/2),0)),"",OFFSET('5. Pp (3 años)'!$K$46,INT((ROW()-13)/2),0))</f>
        <v>Ascendente</v>
      </c>
      <c r="G269" s="1023" t="str">
        <f ca="1">IF(ISBLANK(OFFSET('5. Pp (3 años)'!$H$46,INT((ROW()-13)/2),0)),"",OFFSET('5. Pp (3 años)'!$H$46,INT((ROW()-13)/2),0))</f>
        <v>Trimestral</v>
      </c>
      <c r="H269" s="1002">
        <f ca="1">IF(ISBLANK(OFFSET('9. METAS'!$K$20,INT((ROW()-13)/2),0)),"",OFFSET('9. METAS'!$K$20,INT((ROW()-13)/2),0))</f>
        <v>100</v>
      </c>
      <c r="I269" s="1004"/>
      <c r="J269" s="244">
        <f ca="1">IF(MOD(ROW()-13,2)=0,IF(ISBLANK(OFFSET('11. SEGUIMIENTO 2026'!$N$14,INT((ROW()-13)/2),0)),"",OFFSET('11. SEGUIMIENTO 2026'!$N$14,INT((ROW()-13)/2),0)),IF(ISBLANK(OFFSET('9. METAS'!$Q$20,INT((ROW()-14)/2),0)),"",OFFSET('9. METAS'!$Q$20,INT((ROW()-14)/2),0)))</f>
        <v>25</v>
      </c>
      <c r="K269" s="245" t="str">
        <f ca="1">IF(MOD(ROW()-13,2)=0,IF(ISBLANK(OFFSET('11. SEGUIMIENTO 2026'!$O$14,INT((ROW()-13)/2),0)),"",OFFSET('11. SEGUIMIENTO 2026'!$O$14,INT((ROW()-13)/2),0)),IF(ISBLANK(OFFSET('9. METAS'!$R$20,INT((ROW()-14)/2),0)),"",OFFSET('9. METAS'!$R$20,INT((ROW()-14)/2),0)))</f>
        <v/>
      </c>
      <c r="L269" s="245" t="str">
        <f ca="1">IF(MOD(ROW()-13,2)=0,IF(ISBLANK(OFFSET('11. SEGUIMIENTO 2026'!$P$14,INT((ROW()-13)/2),0)),"",OFFSET('11. SEGUIMIENTO 2026'!$P$14,INT((ROW()-13)/2),0)),IF(ISBLANK(OFFSET('9. METAS'!$S$20,INT((ROW()-14)/2),0)),"",OFFSET('9. METAS'!$S$20,INT((ROW()-14)/2),0)))</f>
        <v/>
      </c>
      <c r="M269" s="246" t="str">
        <f ca="1">IF(MOD(ROW()-13,2)=0,IF(ISBLANK(OFFSET('11. SEGUIMIENTO 2026'!$Q$14,INT((ROW()-13)/2),0)),"",OFFSET('11. SEGUIMIENTO 2026'!$Q$14,INT((ROW()-13)/2),0)),IF(ISBLANK(OFFSET('9. METAS'!$T$20,INT((ROW()-14)/2),0)),"",OFFSET('9. METAS'!$T$20,INT((ROW()-14)/2),0)))</f>
        <v/>
      </c>
      <c r="N269" s="1006">
        <f t="shared" ref="N269" ca="1" si="252">IFERROR(J269/J270,"ND")</f>
        <v>1</v>
      </c>
      <c r="O269" s="1008" t="str">
        <f t="shared" ref="O269" ca="1" si="253">IFERROR(((J269+K269+L269+M269)/H269),"ND")</f>
        <v>ND</v>
      </c>
      <c r="P269" s="1010"/>
    </row>
    <row r="270" spans="3:16">
      <c r="C270" s="1025"/>
      <c r="D270" s="1018"/>
      <c r="E270" s="1018"/>
      <c r="F270" s="1021"/>
      <c r="G270" s="1023"/>
      <c r="H270" s="1002"/>
      <c r="I270" s="1012"/>
      <c r="J270" s="244">
        <f ca="1">IF(MOD(ROW()-13,2)=0,IF(ISBLANK(OFFSET('11. SEGUIMIENTO 2026'!$N$14,INT((ROW()-13)/2),0)),"",OFFSET('11. SEGUIMIENTO 2026'!$N$14,INT((ROW()-13)/2),0)),IF(ISBLANK(OFFSET('9. METAS'!$Q$20,INT((ROW()-14)/2),0)),"",OFFSET('9. METAS'!$Q$20,INT((ROW()-14)/2),0)))</f>
        <v>25</v>
      </c>
      <c r="K270" s="245">
        <f ca="1">IF(MOD(ROW()-13,2)=0,IF(ISBLANK(OFFSET('11. SEGUIMIENTO 2026'!$O$14,INT((ROW()-13)/2),0)),"",OFFSET('11. SEGUIMIENTO 2026'!$O$14,INT((ROW()-13)/2),0)),IF(ISBLANK(OFFSET('9. METAS'!$R$20,INT((ROW()-14)/2),0)),"",OFFSET('9. METAS'!$R$20,INT((ROW()-14)/2),0)))</f>
        <v>25</v>
      </c>
      <c r="L270" s="245">
        <f ca="1">IF(MOD(ROW()-13,2)=0,IF(ISBLANK(OFFSET('11. SEGUIMIENTO 2026'!$P$14,INT((ROW()-13)/2),0)),"",OFFSET('11. SEGUIMIENTO 2026'!$P$14,INT((ROW()-13)/2),0)),IF(ISBLANK(OFFSET('9. METAS'!$S$20,INT((ROW()-14)/2),0)),"",OFFSET('9. METAS'!$S$20,INT((ROW()-14)/2),0)))</f>
        <v>25</v>
      </c>
      <c r="M270" s="246">
        <f ca="1">IF(MOD(ROW()-13,2)=0,IF(ISBLANK(OFFSET('11. SEGUIMIENTO 2026'!$Q$14,INT((ROW()-13)/2),0)),"",OFFSET('11. SEGUIMIENTO 2026'!$Q$14,INT((ROW()-13)/2),0)),IF(ISBLANK(OFFSET('9. METAS'!$T$20,INT((ROW()-14)/2),0)),"",OFFSET('9. METAS'!$T$20,INT((ROW()-14)/2),0)))</f>
        <v>25</v>
      </c>
      <c r="N270" s="1013"/>
      <c r="O270" s="1014"/>
      <c r="P270" s="1015"/>
    </row>
    <row r="271" spans="3:16">
      <c r="C271" s="1016" t="str">
        <f ca="1">IF(ISBLANK(OFFSET('5. Pp (3 años)'!$C$46,INT((ROW()-13)/2),0)),"",OFFSET('5. Pp (3 años)'!$C$46,INT((ROW()-13)/2),0))</f>
        <v>Actividad</v>
      </c>
      <c r="D271" s="1018" t="str">
        <f ca="1">IF(ISBLANK(OFFSET('5. Pp (3 años)'!$D$46,INT((ROW()-13)/2),0)),"",OFFSET('5. Pp (3 años)'!$D$46,INT((ROW()-13)/2),0))</f>
        <v>4.1.1.1.22.1 Gestión de servicios de asesoría técnica y jornadas de sensibilización para el sector emprendedor</v>
      </c>
      <c r="E271" s="1018" t="str">
        <f ca="1">IF(ISBLANK(OFFSET('5. Pp (3 años)'!$E$46,INT((ROW()-13)/2),0)),"",OFFSET('5. Pp (3 años)'!$E$46,INT((ROW()-13)/2),0))</f>
        <v>PSASE: Porcentaje de servicios de asesoría y sensibilización al emprendedor realizados.</v>
      </c>
      <c r="F271" s="1021" t="str">
        <f ca="1">IF(ISBLANK(OFFSET('5. Pp (3 años)'!$K$46,INT((ROW()-13)/2),0)),"",OFFSET('5. Pp (3 años)'!$K$46,INT((ROW()-13)/2),0))</f>
        <v>Ascendente</v>
      </c>
      <c r="G271" s="1023" t="str">
        <f ca="1">IF(ISBLANK(OFFSET('5. Pp (3 años)'!$H$46,INT((ROW()-13)/2),0)),"",OFFSET('5. Pp (3 años)'!$H$46,INT((ROW()-13)/2),0))</f>
        <v>Trimestral</v>
      </c>
      <c r="H271" s="1002">
        <f ca="1">IF(ISBLANK(OFFSET('9. METAS'!$K$20,INT((ROW()-13)/2),0)),"",OFFSET('9. METAS'!$K$20,INT((ROW()-13)/2),0))</f>
        <v>933</v>
      </c>
      <c r="I271" s="1004"/>
      <c r="J271" s="244">
        <f ca="1">IF(MOD(ROW()-13,2)=0,IF(ISBLANK(OFFSET('11. SEGUIMIENTO 2026'!$N$14,INT((ROW()-13)/2),0)),"",OFFSET('11. SEGUIMIENTO 2026'!$N$14,INT((ROW()-13)/2),0)),IF(ISBLANK(OFFSET('9. METAS'!$Q$20,INT((ROW()-14)/2),0)),"",OFFSET('9. METAS'!$Q$20,INT((ROW()-14)/2),0)))</f>
        <v>208</v>
      </c>
      <c r="K271" s="245" t="str">
        <f ca="1">IF(MOD(ROW()-13,2)=0,IF(ISBLANK(OFFSET('11. SEGUIMIENTO 2026'!$O$14,INT((ROW()-13)/2),0)),"",OFFSET('11. SEGUIMIENTO 2026'!$O$14,INT((ROW()-13)/2),0)),IF(ISBLANK(OFFSET('9. METAS'!$R$20,INT((ROW()-14)/2),0)),"",OFFSET('9. METAS'!$R$20,INT((ROW()-14)/2),0)))</f>
        <v/>
      </c>
      <c r="L271" s="245" t="str">
        <f ca="1">IF(MOD(ROW()-13,2)=0,IF(ISBLANK(OFFSET('11. SEGUIMIENTO 2026'!$P$14,INT((ROW()-13)/2),0)),"",OFFSET('11. SEGUIMIENTO 2026'!$P$14,INT((ROW()-13)/2),0)),IF(ISBLANK(OFFSET('9. METAS'!$S$20,INT((ROW()-14)/2),0)),"",OFFSET('9. METAS'!$S$20,INT((ROW()-14)/2),0)))</f>
        <v/>
      </c>
      <c r="M271" s="246" t="str">
        <f ca="1">IF(MOD(ROW()-13,2)=0,IF(ISBLANK(OFFSET('11. SEGUIMIENTO 2026'!$Q$14,INT((ROW()-13)/2),0)),"",OFFSET('11. SEGUIMIENTO 2026'!$Q$14,INT((ROW()-13)/2),0)),IF(ISBLANK(OFFSET('9. METAS'!$T$20,INT((ROW()-14)/2),0)),"",OFFSET('9. METAS'!$T$20,INT((ROW()-14)/2),0)))</f>
        <v/>
      </c>
      <c r="N271" s="1006">
        <f t="shared" ref="N271" ca="1" si="254">IFERROR(J271/J272,"ND")</f>
        <v>1.0097087378640777</v>
      </c>
      <c r="O271" s="1008" t="str">
        <f t="shared" ref="O271" ca="1" si="255">IFERROR(((J271+K271+L271+M271)/H271),"ND")</f>
        <v>ND</v>
      </c>
      <c r="P271" s="1010"/>
    </row>
    <row r="272" spans="3:16">
      <c r="C272" s="1025"/>
      <c r="D272" s="1018"/>
      <c r="E272" s="1018"/>
      <c r="F272" s="1021"/>
      <c r="G272" s="1023"/>
      <c r="H272" s="1002"/>
      <c r="I272" s="1012"/>
      <c r="J272" s="244">
        <f ca="1">IF(MOD(ROW()-13,2)=0,IF(ISBLANK(OFFSET('11. SEGUIMIENTO 2026'!$N$14,INT((ROW()-13)/2),0)),"",OFFSET('11. SEGUIMIENTO 2026'!$N$14,INT((ROW()-13)/2),0)),IF(ISBLANK(OFFSET('9. METAS'!$Q$20,INT((ROW()-14)/2),0)),"",OFFSET('9. METAS'!$Q$20,INT((ROW()-14)/2),0)))</f>
        <v>206</v>
      </c>
      <c r="K272" s="245">
        <f ca="1">IF(MOD(ROW()-13,2)=0,IF(ISBLANK(OFFSET('11. SEGUIMIENTO 2026'!$O$14,INT((ROW()-13)/2),0)),"",OFFSET('11. SEGUIMIENTO 2026'!$O$14,INT((ROW()-13)/2),0)),IF(ISBLANK(OFFSET('9. METAS'!$R$20,INT((ROW()-14)/2),0)),"",OFFSET('9. METAS'!$R$20,INT((ROW()-14)/2),0)))</f>
        <v>261</v>
      </c>
      <c r="L272" s="245">
        <f ca="1">IF(MOD(ROW()-13,2)=0,IF(ISBLANK(OFFSET('11. SEGUIMIENTO 2026'!$P$14,INT((ROW()-13)/2),0)),"",OFFSET('11. SEGUIMIENTO 2026'!$P$14,INT((ROW()-13)/2),0)),IF(ISBLANK(OFFSET('9. METAS'!$S$20,INT((ROW()-14)/2),0)),"",OFFSET('9. METAS'!$S$20,INT((ROW()-14)/2),0)))</f>
        <v>260</v>
      </c>
      <c r="M272" s="246">
        <f ca="1">IF(MOD(ROW()-13,2)=0,IF(ISBLANK(OFFSET('11. SEGUIMIENTO 2026'!$Q$14,INT((ROW()-13)/2),0)),"",OFFSET('11. SEGUIMIENTO 2026'!$Q$14,INT((ROW()-13)/2),0)),IF(ISBLANK(OFFSET('9. METAS'!$T$20,INT((ROW()-14)/2),0)),"",OFFSET('9. METAS'!$T$20,INT((ROW()-14)/2),0)))</f>
        <v>206</v>
      </c>
      <c r="N272" s="1013"/>
      <c r="O272" s="1014"/>
      <c r="P272" s="1015"/>
    </row>
    <row r="273" spans="3:16">
      <c r="C273" s="1016" t="str">
        <f ca="1">IF(ISBLANK(OFFSET('5. Pp (3 años)'!$C$46,INT((ROW()-13)/2),0)),"",OFFSET('5. Pp (3 años)'!$C$46,INT((ROW()-13)/2),0))</f>
        <v>Actividad</v>
      </c>
      <c r="D273" s="1018" t="str">
        <f ca="1">IF(ISBLANK(OFFSET('5. Pp (3 años)'!$D$46,INT((ROW()-13)/2),0)),"",OFFSET('5. Pp (3 años)'!$D$46,INT((ROW()-13)/2),0))</f>
        <v/>
      </c>
      <c r="E273" s="1018" t="str">
        <f ca="1">IF(ISBLANK(OFFSET('5. Pp (3 años)'!$E$46,INT((ROW()-13)/2),0)),"",OFFSET('5. Pp (3 años)'!$E$46,INT((ROW()-13)/2),0))</f>
        <v/>
      </c>
      <c r="F273" s="1021" t="str">
        <f ca="1">IF(ISBLANK(OFFSET('5. Pp (3 años)'!$K$46,INT((ROW()-13)/2),0)),"",OFFSET('5. Pp (3 años)'!$K$46,INT((ROW()-13)/2),0))</f>
        <v/>
      </c>
      <c r="G273" s="1023" t="str">
        <f ca="1">IF(ISBLANK(OFFSET('5. Pp (3 años)'!$H$46,INT((ROW()-13)/2),0)),"",OFFSET('5. Pp (3 años)'!$H$46,INT((ROW()-13)/2),0))</f>
        <v/>
      </c>
      <c r="H273" s="1002" t="str">
        <f ca="1">IF(ISBLANK(OFFSET('9. METAS'!$K$20,INT((ROW()-13)/2),0)),"",OFFSET('9. METAS'!$K$20,INT((ROW()-13)/2),0))</f>
        <v/>
      </c>
      <c r="I273" s="1004"/>
      <c r="J273" s="244" t="str">
        <f ca="1">IF(MOD(ROW()-13,2)=0,IF(ISBLANK(OFFSET('11. SEGUIMIENTO 2026'!$N$14,INT((ROW()-13)/2),0)),"",OFFSET('11. SEGUIMIENTO 2026'!$N$14,INT((ROW()-13)/2),0)),IF(ISBLANK(OFFSET('9. METAS'!$Q$20,INT((ROW()-14)/2),0)),"",OFFSET('9. METAS'!$Q$20,INT((ROW()-14)/2),0)))</f>
        <v/>
      </c>
      <c r="K273" s="245" t="str">
        <f ca="1">IF(MOD(ROW()-13,2)=0,IF(ISBLANK(OFFSET('11. SEGUIMIENTO 2026'!$O$14,INT((ROW()-13)/2),0)),"",OFFSET('11. SEGUIMIENTO 2026'!$O$14,INT((ROW()-13)/2),0)),IF(ISBLANK(OFFSET('9. METAS'!$R$20,INT((ROW()-14)/2),0)),"",OFFSET('9. METAS'!$R$20,INT((ROW()-14)/2),0)))</f>
        <v/>
      </c>
      <c r="L273" s="245" t="str">
        <f ca="1">IF(MOD(ROW()-13,2)=0,IF(ISBLANK(OFFSET('11. SEGUIMIENTO 2026'!$P$14,INT((ROW()-13)/2),0)),"",OFFSET('11. SEGUIMIENTO 2026'!$P$14,INT((ROW()-13)/2),0)),IF(ISBLANK(OFFSET('9. METAS'!$S$20,INT((ROW()-14)/2),0)),"",OFFSET('9. METAS'!$S$20,INT((ROW()-14)/2),0)))</f>
        <v/>
      </c>
      <c r="M273" s="246" t="str">
        <f ca="1">IF(MOD(ROW()-13,2)=0,IF(ISBLANK(OFFSET('11. SEGUIMIENTO 2026'!$Q$14,INT((ROW()-13)/2),0)),"",OFFSET('11. SEGUIMIENTO 2026'!$Q$14,INT((ROW()-13)/2),0)),IF(ISBLANK(OFFSET('9. METAS'!$T$20,INT((ROW()-14)/2),0)),"",OFFSET('9. METAS'!$T$20,INT((ROW()-14)/2),0)))</f>
        <v/>
      </c>
      <c r="N273" s="1006" t="str">
        <f t="shared" ref="N273" ca="1" si="256">IFERROR(J273/J274,"ND")</f>
        <v>ND</v>
      </c>
      <c r="O273" s="1008" t="str">
        <f t="shared" ref="O273" ca="1" si="257">IFERROR(((J273+K273+L273+M273)/H273),"ND")</f>
        <v>ND</v>
      </c>
      <c r="P273" s="1010"/>
    </row>
    <row r="274" spans="3:16">
      <c r="C274" s="1025"/>
      <c r="D274" s="1018"/>
      <c r="E274" s="1018"/>
      <c r="F274" s="1021"/>
      <c r="G274" s="1023"/>
      <c r="H274" s="1002"/>
      <c r="I274" s="1012"/>
      <c r="J274" s="244" t="str">
        <f ca="1">IF(MOD(ROW()-13,2)=0,IF(ISBLANK(OFFSET('11. SEGUIMIENTO 2026'!$N$14,INT((ROW()-13)/2),0)),"",OFFSET('11. SEGUIMIENTO 2026'!$N$14,INT((ROW()-13)/2),0)),IF(ISBLANK(OFFSET('9. METAS'!$Q$20,INT((ROW()-14)/2),0)),"",OFFSET('9. METAS'!$Q$20,INT((ROW()-14)/2),0)))</f>
        <v/>
      </c>
      <c r="K274" s="245" t="str">
        <f ca="1">IF(MOD(ROW()-13,2)=0,IF(ISBLANK(OFFSET('11. SEGUIMIENTO 2026'!$O$14,INT((ROW()-13)/2),0)),"",OFFSET('11. SEGUIMIENTO 2026'!$O$14,INT((ROW()-13)/2),0)),IF(ISBLANK(OFFSET('9. METAS'!$R$20,INT((ROW()-14)/2),0)),"",OFFSET('9. METAS'!$R$20,INT((ROW()-14)/2),0)))</f>
        <v/>
      </c>
      <c r="L274" s="245" t="str">
        <f ca="1">IF(MOD(ROW()-13,2)=0,IF(ISBLANK(OFFSET('11. SEGUIMIENTO 2026'!$P$14,INT((ROW()-13)/2),0)),"",OFFSET('11. SEGUIMIENTO 2026'!$P$14,INT((ROW()-13)/2),0)),IF(ISBLANK(OFFSET('9. METAS'!$S$20,INT((ROW()-14)/2),0)),"",OFFSET('9. METAS'!$S$20,INT((ROW()-14)/2),0)))</f>
        <v/>
      </c>
      <c r="M274" s="246" t="str">
        <f ca="1">IF(MOD(ROW()-13,2)=0,IF(ISBLANK(OFFSET('11. SEGUIMIENTO 2026'!$Q$14,INT((ROW()-13)/2),0)),"",OFFSET('11. SEGUIMIENTO 2026'!$Q$14,INT((ROW()-13)/2),0)),IF(ISBLANK(OFFSET('9. METAS'!$T$20,INT((ROW()-14)/2),0)),"",OFFSET('9. METAS'!$T$20,INT((ROW()-14)/2),0)))</f>
        <v/>
      </c>
      <c r="N274" s="1013"/>
      <c r="O274" s="1014"/>
      <c r="P274" s="1015"/>
    </row>
    <row r="275" spans="3:16">
      <c r="C275" s="1016" t="str">
        <f ca="1">IF(ISBLANK(OFFSET('5. Pp (3 años)'!$C$46,INT((ROW()-13)/2),0)),"",OFFSET('5. Pp (3 años)'!$C$46,INT((ROW()-13)/2),0))</f>
        <v>Actividad</v>
      </c>
      <c r="D275" s="1018" t="str">
        <f ca="1">IF(ISBLANK(OFFSET('5. Pp (3 años)'!$D$46,INT((ROW()-13)/2),0)),"",OFFSET('5. Pp (3 años)'!$D$46,INT((ROW()-13)/2),0))</f>
        <v/>
      </c>
      <c r="E275" s="1018" t="str">
        <f ca="1">IF(ISBLANK(OFFSET('5. Pp (3 años)'!$E$46,INT((ROW()-13)/2),0)),"",OFFSET('5. Pp (3 años)'!$E$46,INT((ROW()-13)/2),0))</f>
        <v/>
      </c>
      <c r="F275" s="1021" t="str">
        <f ca="1">IF(ISBLANK(OFFSET('5. Pp (3 años)'!$K$46,INT((ROW()-13)/2),0)),"",OFFSET('5. Pp (3 años)'!$K$46,INT((ROW()-13)/2),0))</f>
        <v/>
      </c>
      <c r="G275" s="1023" t="str">
        <f ca="1">IF(ISBLANK(OFFSET('5. Pp (3 años)'!$H$46,INT((ROW()-13)/2),0)),"",OFFSET('5. Pp (3 años)'!$H$46,INT((ROW()-13)/2),0))</f>
        <v/>
      </c>
      <c r="H275" s="1002" t="str">
        <f ca="1">IF(ISBLANK(OFFSET('9. METAS'!$K$20,INT((ROW()-13)/2),0)),"",OFFSET('9. METAS'!$K$20,INT((ROW()-13)/2),0))</f>
        <v/>
      </c>
      <c r="I275" s="1004"/>
      <c r="J275" s="244" t="str">
        <f ca="1">IF(MOD(ROW()-13,2)=0,IF(ISBLANK(OFFSET('11. SEGUIMIENTO 2026'!$N$14,INT((ROW()-13)/2),0)),"",OFFSET('11. SEGUIMIENTO 2026'!$N$14,INT((ROW()-13)/2),0)),IF(ISBLANK(OFFSET('9. METAS'!$Q$20,INT((ROW()-14)/2),0)),"",OFFSET('9. METAS'!$Q$20,INT((ROW()-14)/2),0)))</f>
        <v/>
      </c>
      <c r="K275" s="245" t="str">
        <f ca="1">IF(MOD(ROW()-13,2)=0,IF(ISBLANK(OFFSET('11. SEGUIMIENTO 2026'!$O$14,INT((ROW()-13)/2),0)),"",OFFSET('11. SEGUIMIENTO 2026'!$O$14,INT((ROW()-13)/2),0)),IF(ISBLANK(OFFSET('9. METAS'!$R$20,INT((ROW()-14)/2),0)),"",OFFSET('9. METAS'!$R$20,INT((ROW()-14)/2),0)))</f>
        <v/>
      </c>
      <c r="L275" s="245" t="str">
        <f ca="1">IF(MOD(ROW()-13,2)=0,IF(ISBLANK(OFFSET('11. SEGUIMIENTO 2026'!$P$14,INT((ROW()-13)/2),0)),"",OFFSET('11. SEGUIMIENTO 2026'!$P$14,INT((ROW()-13)/2),0)),IF(ISBLANK(OFFSET('9. METAS'!$S$20,INT((ROW()-14)/2),0)),"",OFFSET('9. METAS'!$S$20,INT((ROW()-14)/2),0)))</f>
        <v/>
      </c>
      <c r="M275" s="246" t="str">
        <f ca="1">IF(MOD(ROW()-13,2)=0,IF(ISBLANK(OFFSET('11. SEGUIMIENTO 2026'!$Q$14,INT((ROW()-13)/2),0)),"",OFFSET('11. SEGUIMIENTO 2026'!$Q$14,INT((ROW()-13)/2),0)),IF(ISBLANK(OFFSET('9. METAS'!$T$20,INT((ROW()-14)/2),0)),"",OFFSET('9. METAS'!$T$20,INT((ROW()-14)/2),0)))</f>
        <v/>
      </c>
      <c r="N275" s="1006" t="str">
        <f t="shared" ref="N275" ca="1" si="258">IFERROR(J275/J276,"ND")</f>
        <v>ND</v>
      </c>
      <c r="O275" s="1008" t="str">
        <f t="shared" ref="O275" ca="1" si="259">IFERROR(((J275+K275+L275+M275)/H275),"ND")</f>
        <v>ND</v>
      </c>
      <c r="P275" s="1010"/>
    </row>
    <row r="276" spans="3:16">
      <c r="C276" s="1025"/>
      <c r="D276" s="1018"/>
      <c r="E276" s="1018"/>
      <c r="F276" s="1021"/>
      <c r="G276" s="1023"/>
      <c r="H276" s="1002"/>
      <c r="I276" s="1012"/>
      <c r="J276" s="244" t="str">
        <f ca="1">IF(MOD(ROW()-13,2)=0,IF(ISBLANK(OFFSET('11. SEGUIMIENTO 2026'!$N$14,INT((ROW()-13)/2),0)),"",OFFSET('11. SEGUIMIENTO 2026'!$N$14,INT((ROW()-13)/2),0)),IF(ISBLANK(OFFSET('9. METAS'!$Q$20,INT((ROW()-14)/2),0)),"",OFFSET('9. METAS'!$Q$20,INT((ROW()-14)/2),0)))</f>
        <v/>
      </c>
      <c r="K276" s="245" t="str">
        <f ca="1">IF(MOD(ROW()-13,2)=0,IF(ISBLANK(OFFSET('11. SEGUIMIENTO 2026'!$O$14,INT((ROW()-13)/2),0)),"",OFFSET('11. SEGUIMIENTO 2026'!$O$14,INT((ROW()-13)/2),0)),IF(ISBLANK(OFFSET('9. METAS'!$R$20,INT((ROW()-14)/2),0)),"",OFFSET('9. METAS'!$R$20,INT((ROW()-14)/2),0)))</f>
        <v/>
      </c>
      <c r="L276" s="245" t="str">
        <f ca="1">IF(MOD(ROW()-13,2)=0,IF(ISBLANK(OFFSET('11. SEGUIMIENTO 2026'!$P$14,INT((ROW()-13)/2),0)),"",OFFSET('11. SEGUIMIENTO 2026'!$P$14,INT((ROW()-13)/2),0)),IF(ISBLANK(OFFSET('9. METAS'!$S$20,INT((ROW()-14)/2),0)),"",OFFSET('9. METAS'!$S$20,INT((ROW()-14)/2),0)))</f>
        <v/>
      </c>
      <c r="M276" s="246" t="str">
        <f ca="1">IF(MOD(ROW()-13,2)=0,IF(ISBLANK(OFFSET('11. SEGUIMIENTO 2026'!$Q$14,INT((ROW()-13)/2),0)),"",OFFSET('11. SEGUIMIENTO 2026'!$Q$14,INT((ROW()-13)/2),0)),IF(ISBLANK(OFFSET('9. METAS'!$T$20,INT((ROW()-14)/2),0)),"",OFFSET('9. METAS'!$T$20,INT((ROW()-14)/2),0)))</f>
        <v/>
      </c>
      <c r="N276" s="1013"/>
      <c r="O276" s="1014"/>
      <c r="P276" s="1015"/>
    </row>
    <row r="277" spans="3:16">
      <c r="C277" s="1016" t="str">
        <f ca="1">IF(ISBLANK(OFFSET('5. Pp (3 años)'!$C$46,INT((ROW()-13)/2),0)),"",OFFSET('5. Pp (3 años)'!$C$46,INT((ROW()-13)/2),0))</f>
        <v>Actividad</v>
      </c>
      <c r="D277" s="1018" t="str">
        <f ca="1">IF(ISBLANK(OFFSET('5. Pp (3 años)'!$D$46,INT((ROW()-13)/2),0)),"",OFFSET('5. Pp (3 años)'!$D$46,INT((ROW()-13)/2),0))</f>
        <v/>
      </c>
      <c r="E277" s="1018" t="str">
        <f ca="1">IF(ISBLANK(OFFSET('5. Pp (3 años)'!$E$46,INT((ROW()-13)/2),0)),"",OFFSET('5. Pp (3 años)'!$E$46,INT((ROW()-13)/2),0))</f>
        <v/>
      </c>
      <c r="F277" s="1021" t="str">
        <f ca="1">IF(ISBLANK(OFFSET('5. Pp (3 años)'!$K$46,INT((ROW()-13)/2),0)),"",OFFSET('5. Pp (3 años)'!$K$46,INT((ROW()-13)/2),0))</f>
        <v/>
      </c>
      <c r="G277" s="1023" t="str">
        <f ca="1">IF(ISBLANK(OFFSET('5. Pp (3 años)'!$H$46,INT((ROW()-13)/2),0)),"",OFFSET('5. Pp (3 años)'!$H$46,INT((ROW()-13)/2),0))</f>
        <v/>
      </c>
      <c r="H277" s="1002" t="str">
        <f ca="1">IF(ISBLANK(OFFSET('9. METAS'!$K$20,INT((ROW()-13)/2),0)),"",OFFSET('9. METAS'!$K$20,INT((ROW()-13)/2),0))</f>
        <v/>
      </c>
      <c r="I277" s="1004"/>
      <c r="J277" s="244" t="str">
        <f ca="1">IF(MOD(ROW()-13,2)=0,IF(ISBLANK(OFFSET('11. SEGUIMIENTO 2026'!$N$14,INT((ROW()-13)/2),0)),"",OFFSET('11. SEGUIMIENTO 2026'!$N$14,INT((ROW()-13)/2),0)),IF(ISBLANK(OFFSET('9. METAS'!$Q$20,INT((ROW()-14)/2),0)),"",OFFSET('9. METAS'!$Q$20,INT((ROW()-14)/2),0)))</f>
        <v/>
      </c>
      <c r="K277" s="245" t="str">
        <f ca="1">IF(MOD(ROW()-13,2)=0,IF(ISBLANK(OFFSET('11. SEGUIMIENTO 2026'!$O$14,INT((ROW()-13)/2),0)),"",OFFSET('11. SEGUIMIENTO 2026'!$O$14,INT((ROW()-13)/2),0)),IF(ISBLANK(OFFSET('9. METAS'!$R$20,INT((ROW()-14)/2),0)),"",OFFSET('9. METAS'!$R$20,INT((ROW()-14)/2),0)))</f>
        <v/>
      </c>
      <c r="L277" s="245" t="str">
        <f ca="1">IF(MOD(ROW()-13,2)=0,IF(ISBLANK(OFFSET('11. SEGUIMIENTO 2026'!$P$14,INT((ROW()-13)/2),0)),"",OFFSET('11. SEGUIMIENTO 2026'!$P$14,INT((ROW()-13)/2),0)),IF(ISBLANK(OFFSET('9. METAS'!$S$20,INT((ROW()-14)/2),0)),"",OFFSET('9. METAS'!$S$20,INT((ROW()-14)/2),0)))</f>
        <v/>
      </c>
      <c r="M277" s="246" t="str">
        <f ca="1">IF(MOD(ROW()-13,2)=0,IF(ISBLANK(OFFSET('11. SEGUIMIENTO 2026'!$Q$14,INT((ROW()-13)/2),0)),"",OFFSET('11. SEGUIMIENTO 2026'!$Q$14,INT((ROW()-13)/2),0)),IF(ISBLANK(OFFSET('9. METAS'!$T$20,INT((ROW()-14)/2),0)),"",OFFSET('9. METAS'!$T$20,INT((ROW()-14)/2),0)))</f>
        <v/>
      </c>
      <c r="N277" s="1006" t="str">
        <f t="shared" ref="N277" ca="1" si="260">IFERROR(J277/J278,"ND")</f>
        <v>ND</v>
      </c>
      <c r="O277" s="1008" t="str">
        <f t="shared" ref="O277" ca="1" si="261">IFERROR(((J277+K277+L277+M277)/H277),"ND")</f>
        <v>ND</v>
      </c>
      <c r="P277" s="1010"/>
    </row>
    <row r="278" spans="3:16">
      <c r="C278" s="1025"/>
      <c r="D278" s="1018"/>
      <c r="E278" s="1018"/>
      <c r="F278" s="1021"/>
      <c r="G278" s="1023"/>
      <c r="H278" s="1002"/>
      <c r="I278" s="1012"/>
      <c r="J278" s="244" t="str">
        <f ca="1">IF(MOD(ROW()-13,2)=0,IF(ISBLANK(OFFSET('11. SEGUIMIENTO 2026'!$N$14,INT((ROW()-13)/2),0)),"",OFFSET('11. SEGUIMIENTO 2026'!$N$14,INT((ROW()-13)/2),0)),IF(ISBLANK(OFFSET('9. METAS'!$Q$20,INT((ROW()-14)/2),0)),"",OFFSET('9. METAS'!$Q$20,INT((ROW()-14)/2),0)))</f>
        <v/>
      </c>
      <c r="K278" s="245" t="str">
        <f ca="1">IF(MOD(ROW()-13,2)=0,IF(ISBLANK(OFFSET('11. SEGUIMIENTO 2026'!$O$14,INT((ROW()-13)/2),0)),"",OFFSET('11. SEGUIMIENTO 2026'!$O$14,INT((ROW()-13)/2),0)),IF(ISBLANK(OFFSET('9. METAS'!$R$20,INT((ROW()-14)/2),0)),"",OFFSET('9. METAS'!$R$20,INT((ROW()-14)/2),0)))</f>
        <v/>
      </c>
      <c r="L278" s="245" t="str">
        <f ca="1">IF(MOD(ROW()-13,2)=0,IF(ISBLANK(OFFSET('11. SEGUIMIENTO 2026'!$P$14,INT((ROW()-13)/2),0)),"",OFFSET('11. SEGUIMIENTO 2026'!$P$14,INT((ROW()-13)/2),0)),IF(ISBLANK(OFFSET('9. METAS'!$S$20,INT((ROW()-14)/2),0)),"",OFFSET('9. METAS'!$S$20,INT((ROW()-14)/2),0)))</f>
        <v/>
      </c>
      <c r="M278" s="246" t="str">
        <f ca="1">IF(MOD(ROW()-13,2)=0,IF(ISBLANK(OFFSET('11. SEGUIMIENTO 2026'!$Q$14,INT((ROW()-13)/2),0)),"",OFFSET('11. SEGUIMIENTO 2026'!$Q$14,INT((ROW()-13)/2),0)),IF(ISBLANK(OFFSET('9. METAS'!$T$20,INT((ROW()-14)/2),0)),"",OFFSET('9. METAS'!$T$20,INT((ROW()-14)/2),0)))</f>
        <v/>
      </c>
      <c r="N278" s="1013"/>
      <c r="O278" s="1014"/>
      <c r="P278" s="1015"/>
    </row>
    <row r="279" spans="3:16">
      <c r="C279" s="1016" t="str">
        <f ca="1">IF(ISBLANK(OFFSET('5. Pp (3 años)'!$C$46,INT((ROW()-13)/2),0)),"",OFFSET('5. Pp (3 años)'!$C$46,INT((ROW()-13)/2),0))</f>
        <v>Actividad</v>
      </c>
      <c r="D279" s="1018" t="str">
        <f ca="1">IF(ISBLANK(OFFSET('5. Pp (3 años)'!$D$46,INT((ROW()-13)/2),0)),"",OFFSET('5. Pp (3 años)'!$D$46,INT((ROW()-13)/2),0))</f>
        <v/>
      </c>
      <c r="E279" s="1018" t="str">
        <f ca="1">IF(ISBLANK(OFFSET('5. Pp (3 años)'!$E$46,INT((ROW()-13)/2),0)),"",OFFSET('5. Pp (3 años)'!$E$46,INT((ROW()-13)/2),0))</f>
        <v/>
      </c>
      <c r="F279" s="1021" t="str">
        <f ca="1">IF(ISBLANK(OFFSET('5. Pp (3 años)'!$K$46,INT((ROW()-13)/2),0)),"",OFFSET('5. Pp (3 años)'!$K$46,INT((ROW()-13)/2),0))</f>
        <v/>
      </c>
      <c r="G279" s="1023" t="str">
        <f ca="1">IF(ISBLANK(OFFSET('5. Pp (3 años)'!$H$46,INT((ROW()-13)/2),0)),"",OFFSET('5. Pp (3 años)'!$H$46,INT((ROW()-13)/2),0))</f>
        <v/>
      </c>
      <c r="H279" s="1002" t="str">
        <f ca="1">IF(ISBLANK(OFFSET('9. METAS'!$K$20,INT((ROW()-13)/2),0)),"",OFFSET('9. METAS'!$K$20,INT((ROW()-13)/2),0))</f>
        <v/>
      </c>
      <c r="I279" s="1004"/>
      <c r="J279" s="244" t="str">
        <f ca="1">IF(MOD(ROW()-13,2)=0,IF(ISBLANK(OFFSET('11. SEGUIMIENTO 2026'!$N$14,INT((ROW()-13)/2),0)),"",OFFSET('11. SEGUIMIENTO 2026'!$N$14,INT((ROW()-13)/2),0)),IF(ISBLANK(OFFSET('9. METAS'!$Q$20,INT((ROW()-14)/2),0)),"",OFFSET('9. METAS'!$Q$20,INT((ROW()-14)/2),0)))</f>
        <v/>
      </c>
      <c r="K279" s="245" t="str">
        <f ca="1">IF(MOD(ROW()-13,2)=0,IF(ISBLANK(OFFSET('11. SEGUIMIENTO 2026'!$O$14,INT((ROW()-13)/2),0)),"",OFFSET('11. SEGUIMIENTO 2026'!$O$14,INT((ROW()-13)/2),0)),IF(ISBLANK(OFFSET('9. METAS'!$R$20,INT((ROW()-14)/2),0)),"",OFFSET('9. METAS'!$R$20,INT((ROW()-14)/2),0)))</f>
        <v/>
      </c>
      <c r="L279" s="245" t="str">
        <f ca="1">IF(MOD(ROW()-13,2)=0,IF(ISBLANK(OFFSET('11. SEGUIMIENTO 2026'!$P$14,INT((ROW()-13)/2),0)),"",OFFSET('11. SEGUIMIENTO 2026'!$P$14,INT((ROW()-13)/2),0)),IF(ISBLANK(OFFSET('9. METAS'!$S$20,INT((ROW()-14)/2),0)),"",OFFSET('9. METAS'!$S$20,INT((ROW()-14)/2),0)))</f>
        <v/>
      </c>
      <c r="M279" s="246" t="str">
        <f ca="1">IF(MOD(ROW()-13,2)=0,IF(ISBLANK(OFFSET('11. SEGUIMIENTO 2026'!$Q$14,INT((ROW()-13)/2),0)),"",OFFSET('11. SEGUIMIENTO 2026'!$Q$14,INT((ROW()-13)/2),0)),IF(ISBLANK(OFFSET('9. METAS'!$T$20,INT((ROW()-14)/2),0)),"",OFFSET('9. METAS'!$T$20,INT((ROW()-14)/2),0)))</f>
        <v/>
      </c>
      <c r="N279" s="1006" t="str">
        <f t="shared" ref="N279" ca="1" si="262">IFERROR(J279/J280,"ND")</f>
        <v>ND</v>
      </c>
      <c r="O279" s="1008" t="str">
        <f t="shared" ref="O279" ca="1" si="263">IFERROR(((J279+K279+L279+M279)/H279),"ND")</f>
        <v>ND</v>
      </c>
      <c r="P279" s="1010"/>
    </row>
    <row r="280" spans="3:16">
      <c r="C280" s="1025"/>
      <c r="D280" s="1018"/>
      <c r="E280" s="1018"/>
      <c r="F280" s="1021"/>
      <c r="G280" s="1023"/>
      <c r="H280" s="1002"/>
      <c r="I280" s="1012"/>
      <c r="J280" s="244" t="str">
        <f ca="1">IF(MOD(ROW()-13,2)=0,IF(ISBLANK(OFFSET('11. SEGUIMIENTO 2026'!$N$14,INT((ROW()-13)/2),0)),"",OFFSET('11. SEGUIMIENTO 2026'!$N$14,INT((ROW()-13)/2),0)),IF(ISBLANK(OFFSET('9. METAS'!$Q$20,INT((ROW()-14)/2),0)),"",OFFSET('9. METAS'!$Q$20,INT((ROW()-14)/2),0)))</f>
        <v/>
      </c>
      <c r="K280" s="245" t="str">
        <f ca="1">IF(MOD(ROW()-13,2)=0,IF(ISBLANK(OFFSET('11. SEGUIMIENTO 2026'!$O$14,INT((ROW()-13)/2),0)),"",OFFSET('11. SEGUIMIENTO 2026'!$O$14,INT((ROW()-13)/2),0)),IF(ISBLANK(OFFSET('9. METAS'!$R$20,INT((ROW()-14)/2),0)),"",OFFSET('9. METAS'!$R$20,INT((ROW()-14)/2),0)))</f>
        <v/>
      </c>
      <c r="L280" s="245" t="str">
        <f ca="1">IF(MOD(ROW()-13,2)=0,IF(ISBLANK(OFFSET('11. SEGUIMIENTO 2026'!$P$14,INT((ROW()-13)/2),0)),"",OFFSET('11. SEGUIMIENTO 2026'!$P$14,INT((ROW()-13)/2),0)),IF(ISBLANK(OFFSET('9. METAS'!$S$20,INT((ROW()-14)/2),0)),"",OFFSET('9. METAS'!$S$20,INT((ROW()-14)/2),0)))</f>
        <v/>
      </c>
      <c r="M280" s="246" t="str">
        <f ca="1">IF(MOD(ROW()-13,2)=0,IF(ISBLANK(OFFSET('11. SEGUIMIENTO 2026'!$Q$14,INT((ROW()-13)/2),0)),"",OFFSET('11. SEGUIMIENTO 2026'!$Q$14,INT((ROW()-13)/2),0)),IF(ISBLANK(OFFSET('9. METAS'!$T$20,INT((ROW()-14)/2),0)),"",OFFSET('9. METAS'!$T$20,INT((ROW()-14)/2),0)))</f>
        <v/>
      </c>
      <c r="N280" s="1013"/>
      <c r="O280" s="1014"/>
      <c r="P280" s="1015"/>
    </row>
    <row r="281" spans="3:16">
      <c r="C281" s="1016" t="str">
        <f ca="1">IF(ISBLANK(OFFSET('5. Pp (3 años)'!$C$46,INT((ROW()-13)/2),0)),"",OFFSET('5. Pp (3 años)'!$C$46,INT((ROW()-13)/2),0))</f>
        <v>Componente</v>
      </c>
      <c r="D281" s="1018" t="str">
        <f ca="1">IF(ISBLANK(OFFSET('5. Pp (3 años)'!$D$46,INT((ROW()-13)/2),0)),"",OFFSET('5. Pp (3 años)'!$D$46,INT((ROW()-13)/2),0))</f>
        <v>4.1.1.1.23 Servicios de formación y asesoría técnica para el fortalecimiento empresarial otorgados.</v>
      </c>
      <c r="E281" s="1018" t="str">
        <f ca="1">IF(ISBLANK(OFFSET('5. Pp (3 años)'!$E$46,INT((ROW()-13)/2),0)),"",OFFSET('5. Pp (3 años)'!$E$46,INT((ROW()-13)/2),0))</f>
        <v>PSFAT: Porcentaje de servicios de formación y asesoría técnica especializada realizados.</v>
      </c>
      <c r="F281" s="1021" t="str">
        <f ca="1">IF(ISBLANK(OFFSET('5. Pp (3 años)'!$K$46,INT((ROW()-13)/2),0)),"",OFFSET('5. Pp (3 años)'!$K$46,INT((ROW()-13)/2),0))</f>
        <v>Ascendente</v>
      </c>
      <c r="G281" s="1023" t="str">
        <f ca="1">IF(ISBLANK(OFFSET('5. Pp (3 años)'!$H$46,INT((ROW()-13)/2),0)),"",OFFSET('5. Pp (3 años)'!$H$46,INT((ROW()-13)/2),0))</f>
        <v>Trimestral</v>
      </c>
      <c r="H281" s="1002">
        <f ca="1">IF(ISBLANK(OFFSET('9. METAS'!$K$20,INT((ROW()-13)/2),0)),"",OFFSET('9. METAS'!$K$20,INT((ROW()-13)/2),0))</f>
        <v>100</v>
      </c>
      <c r="I281" s="1004"/>
      <c r="J281" s="244">
        <f ca="1">IF(MOD(ROW()-13,2)=0,IF(ISBLANK(OFFSET('11. SEGUIMIENTO 2026'!$N$14,INT((ROW()-13)/2),0)),"",OFFSET('11. SEGUIMIENTO 2026'!$N$14,INT((ROW()-13)/2),0)),IF(ISBLANK(OFFSET('9. METAS'!$Q$20,INT((ROW()-14)/2),0)),"",OFFSET('9. METAS'!$Q$20,INT((ROW()-14)/2),0)))</f>
        <v>25</v>
      </c>
      <c r="K281" s="245" t="str">
        <f ca="1">IF(MOD(ROW()-13,2)=0,IF(ISBLANK(OFFSET('11. SEGUIMIENTO 2026'!$O$14,INT((ROW()-13)/2),0)),"",OFFSET('11. SEGUIMIENTO 2026'!$O$14,INT((ROW()-13)/2),0)),IF(ISBLANK(OFFSET('9. METAS'!$R$20,INT((ROW()-14)/2),0)),"",OFFSET('9. METAS'!$R$20,INT((ROW()-14)/2),0)))</f>
        <v/>
      </c>
      <c r="L281" s="245" t="str">
        <f ca="1">IF(MOD(ROW()-13,2)=0,IF(ISBLANK(OFFSET('11. SEGUIMIENTO 2026'!$P$14,INT((ROW()-13)/2),0)),"",OFFSET('11. SEGUIMIENTO 2026'!$P$14,INT((ROW()-13)/2),0)),IF(ISBLANK(OFFSET('9. METAS'!$S$20,INT((ROW()-14)/2),0)),"",OFFSET('9. METAS'!$S$20,INT((ROW()-14)/2),0)))</f>
        <v/>
      </c>
      <c r="M281" s="246" t="str">
        <f ca="1">IF(MOD(ROW()-13,2)=0,IF(ISBLANK(OFFSET('11. SEGUIMIENTO 2026'!$Q$14,INT((ROW()-13)/2),0)),"",OFFSET('11. SEGUIMIENTO 2026'!$Q$14,INT((ROW()-13)/2),0)),IF(ISBLANK(OFFSET('9. METAS'!$T$20,INT((ROW()-14)/2),0)),"",OFFSET('9. METAS'!$T$20,INT((ROW()-14)/2),0)))</f>
        <v/>
      </c>
      <c r="N281" s="1006">
        <f t="shared" ref="N281" ca="1" si="264">IFERROR(J281/J282,"ND")</f>
        <v>1</v>
      </c>
      <c r="O281" s="1008" t="str">
        <f t="shared" ref="O281" ca="1" si="265">IFERROR(((J281+K281+L281+M281)/H281),"ND")</f>
        <v>ND</v>
      </c>
      <c r="P281" s="1010"/>
    </row>
    <row r="282" spans="3:16">
      <c r="C282" s="1025"/>
      <c r="D282" s="1018"/>
      <c r="E282" s="1018"/>
      <c r="F282" s="1021"/>
      <c r="G282" s="1023"/>
      <c r="H282" s="1002"/>
      <c r="I282" s="1012"/>
      <c r="J282" s="244">
        <f ca="1">IF(MOD(ROW()-13,2)=0,IF(ISBLANK(OFFSET('11. SEGUIMIENTO 2026'!$N$14,INT((ROW()-13)/2),0)),"",OFFSET('11. SEGUIMIENTO 2026'!$N$14,INT((ROW()-13)/2),0)),IF(ISBLANK(OFFSET('9. METAS'!$Q$20,INT((ROW()-14)/2),0)),"",OFFSET('9. METAS'!$Q$20,INT((ROW()-14)/2),0)))</f>
        <v>25</v>
      </c>
      <c r="K282" s="245">
        <f ca="1">IF(MOD(ROW()-13,2)=0,IF(ISBLANK(OFFSET('11. SEGUIMIENTO 2026'!$O$14,INT((ROW()-13)/2),0)),"",OFFSET('11. SEGUIMIENTO 2026'!$O$14,INT((ROW()-13)/2),0)),IF(ISBLANK(OFFSET('9. METAS'!$R$20,INT((ROW()-14)/2),0)),"",OFFSET('9. METAS'!$R$20,INT((ROW()-14)/2),0)))</f>
        <v>25</v>
      </c>
      <c r="L282" s="245">
        <f ca="1">IF(MOD(ROW()-13,2)=0,IF(ISBLANK(OFFSET('11. SEGUIMIENTO 2026'!$P$14,INT((ROW()-13)/2),0)),"",OFFSET('11. SEGUIMIENTO 2026'!$P$14,INT((ROW()-13)/2),0)),IF(ISBLANK(OFFSET('9. METAS'!$S$20,INT((ROW()-14)/2),0)),"",OFFSET('9. METAS'!$S$20,INT((ROW()-14)/2),0)))</f>
        <v>25</v>
      </c>
      <c r="M282" s="246">
        <f ca="1">IF(MOD(ROW()-13,2)=0,IF(ISBLANK(OFFSET('11. SEGUIMIENTO 2026'!$Q$14,INT((ROW()-13)/2),0)),"",OFFSET('11. SEGUIMIENTO 2026'!$Q$14,INT((ROW()-13)/2),0)),IF(ISBLANK(OFFSET('9. METAS'!$T$20,INT((ROW()-14)/2),0)),"",OFFSET('9. METAS'!$T$20,INT((ROW()-14)/2),0)))</f>
        <v>25</v>
      </c>
      <c r="N282" s="1013"/>
      <c r="O282" s="1014"/>
      <c r="P282" s="1015"/>
    </row>
    <row r="283" spans="3:16">
      <c r="C283" s="1016" t="str">
        <f ca="1">IF(ISBLANK(OFFSET('5. Pp (3 años)'!$C$46,INT((ROW()-13)/2),0)),"",OFFSET('5. Pp (3 años)'!$C$46,INT((ROW()-13)/2),0))</f>
        <v>Actividad</v>
      </c>
      <c r="D283" s="1018" t="str">
        <f ca="1">IF(ISBLANK(OFFSET('5. Pp (3 años)'!$D$46,INT((ROW()-13)/2),0)),"",OFFSET('5. Pp (3 años)'!$D$46,INT((ROW()-13)/2),0))</f>
        <v>4.1.1.1.23.1  Gestión de tutorías y programas de capacitación especializada para el impulso de negocios locales.</v>
      </c>
      <c r="E283" s="1018" t="str">
        <f ca="1">IF(ISBLANK(OFFSET('5. Pp (3 años)'!$E$46,INT((ROW()-13)/2),0)),"",OFFSET('5. Pp (3 años)'!$E$46,INT((ROW()-13)/2),0))</f>
        <v>PATCE: Porcentaje de acciones de tutoría y capacitación ejecutadas.</v>
      </c>
      <c r="F283" s="1021" t="str">
        <f ca="1">IF(ISBLANK(OFFSET('5. Pp (3 años)'!$K$46,INT((ROW()-13)/2),0)),"",OFFSET('5. Pp (3 años)'!$K$46,INT((ROW()-13)/2),0))</f>
        <v>Ascendente</v>
      </c>
      <c r="G283" s="1023" t="str">
        <f ca="1">IF(ISBLANK(OFFSET('5. Pp (3 años)'!$H$46,INT((ROW()-13)/2),0)),"",OFFSET('5. Pp (3 años)'!$H$46,INT((ROW()-13)/2),0))</f>
        <v>Trimestral</v>
      </c>
      <c r="H283" s="1002">
        <f ca="1">IF(ISBLANK(OFFSET('9. METAS'!$K$20,INT((ROW()-13)/2),0)),"",OFFSET('9. METAS'!$K$20,INT((ROW()-13)/2),0))</f>
        <v>50</v>
      </c>
      <c r="I283" s="1004"/>
      <c r="J283" s="244">
        <f ca="1">IF(MOD(ROW()-13,2)=0,IF(ISBLANK(OFFSET('11. SEGUIMIENTO 2026'!$N$14,INT((ROW()-13)/2),0)),"",OFFSET('11. SEGUIMIENTO 2026'!$N$14,INT((ROW()-13)/2),0)),IF(ISBLANK(OFFSET('9. METAS'!$Q$20,INT((ROW()-14)/2),0)),"",OFFSET('9. METAS'!$Q$20,INT((ROW()-14)/2),0)))</f>
        <v>7</v>
      </c>
      <c r="K283" s="245" t="str">
        <f ca="1">IF(MOD(ROW()-13,2)=0,IF(ISBLANK(OFFSET('11. SEGUIMIENTO 2026'!$O$14,INT((ROW()-13)/2),0)),"",OFFSET('11. SEGUIMIENTO 2026'!$O$14,INT((ROW()-13)/2),0)),IF(ISBLANK(OFFSET('9. METAS'!$R$20,INT((ROW()-14)/2),0)),"",OFFSET('9. METAS'!$R$20,INT((ROW()-14)/2),0)))</f>
        <v/>
      </c>
      <c r="L283" s="245" t="str">
        <f ca="1">IF(MOD(ROW()-13,2)=0,IF(ISBLANK(OFFSET('11. SEGUIMIENTO 2026'!$P$14,INT((ROW()-13)/2),0)),"",OFFSET('11. SEGUIMIENTO 2026'!$P$14,INT((ROW()-13)/2),0)),IF(ISBLANK(OFFSET('9. METAS'!$S$20,INT((ROW()-14)/2),0)),"",OFFSET('9. METAS'!$S$20,INT((ROW()-14)/2),0)))</f>
        <v/>
      </c>
      <c r="M283" s="246" t="str">
        <f ca="1">IF(MOD(ROW()-13,2)=0,IF(ISBLANK(OFFSET('11. SEGUIMIENTO 2026'!$Q$14,INT((ROW()-13)/2),0)),"",OFFSET('11. SEGUIMIENTO 2026'!$Q$14,INT((ROW()-13)/2),0)),IF(ISBLANK(OFFSET('9. METAS'!$T$20,INT((ROW()-14)/2),0)),"",OFFSET('9. METAS'!$T$20,INT((ROW()-14)/2),0)))</f>
        <v/>
      </c>
      <c r="N283" s="1006">
        <f t="shared" ref="N283" ca="1" si="266">IFERROR(J283/J284,"ND")</f>
        <v>1</v>
      </c>
      <c r="O283" s="1008" t="str">
        <f t="shared" ref="O283" ca="1" si="267">IFERROR(((J283+K283+L283+M283)/H283),"ND")</f>
        <v>ND</v>
      </c>
      <c r="P283" s="1010"/>
    </row>
    <row r="284" spans="3:16">
      <c r="C284" s="1025"/>
      <c r="D284" s="1018"/>
      <c r="E284" s="1018"/>
      <c r="F284" s="1021"/>
      <c r="G284" s="1023"/>
      <c r="H284" s="1002"/>
      <c r="I284" s="1012"/>
      <c r="J284" s="244">
        <f ca="1">IF(MOD(ROW()-13,2)=0,IF(ISBLANK(OFFSET('11. SEGUIMIENTO 2026'!$N$14,INT((ROW()-13)/2),0)),"",OFFSET('11. SEGUIMIENTO 2026'!$N$14,INT((ROW()-13)/2),0)),IF(ISBLANK(OFFSET('9. METAS'!$Q$20,INT((ROW()-14)/2),0)),"",OFFSET('9. METAS'!$Q$20,INT((ROW()-14)/2),0)))</f>
        <v>7</v>
      </c>
      <c r="K284" s="245">
        <f ca="1">IF(MOD(ROW()-13,2)=0,IF(ISBLANK(OFFSET('11. SEGUIMIENTO 2026'!$O$14,INT((ROW()-13)/2),0)),"",OFFSET('11. SEGUIMIENTO 2026'!$O$14,INT((ROW()-13)/2),0)),IF(ISBLANK(OFFSET('9. METAS'!$R$20,INT((ROW()-14)/2),0)),"",OFFSET('9. METAS'!$R$20,INT((ROW()-14)/2),0)))</f>
        <v>18</v>
      </c>
      <c r="L284" s="245">
        <f ca="1">IF(MOD(ROW()-13,2)=0,IF(ISBLANK(OFFSET('11. SEGUIMIENTO 2026'!$P$14,INT((ROW()-13)/2),0)),"",OFFSET('11. SEGUIMIENTO 2026'!$P$14,INT((ROW()-13)/2),0)),IF(ISBLANK(OFFSET('9. METAS'!$S$20,INT((ROW()-14)/2),0)),"",OFFSET('9. METAS'!$S$20,INT((ROW()-14)/2),0)))</f>
        <v>18</v>
      </c>
      <c r="M284" s="246">
        <f ca="1">IF(MOD(ROW()-13,2)=0,IF(ISBLANK(OFFSET('11. SEGUIMIENTO 2026'!$Q$14,INT((ROW()-13)/2),0)),"",OFFSET('11. SEGUIMIENTO 2026'!$Q$14,INT((ROW()-13)/2),0)),IF(ISBLANK(OFFSET('9. METAS'!$T$20,INT((ROW()-14)/2),0)),"",OFFSET('9. METAS'!$T$20,INT((ROW()-14)/2),0)))</f>
        <v>7</v>
      </c>
      <c r="N284" s="1013"/>
      <c r="O284" s="1014"/>
      <c r="P284" s="1015"/>
    </row>
    <row r="285" spans="3:16">
      <c r="C285" s="1016" t="str">
        <f ca="1">IF(ISBLANK(OFFSET('5. Pp (3 años)'!$C$46,INT((ROW()-13)/2),0)),"",OFFSET('5. Pp (3 años)'!$C$46,INT((ROW()-13)/2),0))</f>
        <v>Actividad</v>
      </c>
      <c r="D285" s="1018" t="str">
        <f ca="1">IF(ISBLANK(OFFSET('5. Pp (3 años)'!$D$46,INT((ROW()-13)/2),0)),"",OFFSET('5. Pp (3 años)'!$D$46,INT((ROW()-13)/2),0))</f>
        <v/>
      </c>
      <c r="E285" s="1018" t="str">
        <f ca="1">IF(ISBLANK(OFFSET('5. Pp (3 años)'!$E$46,INT((ROW()-13)/2),0)),"",OFFSET('5. Pp (3 años)'!$E$46,INT((ROW()-13)/2),0))</f>
        <v/>
      </c>
      <c r="F285" s="1021" t="str">
        <f ca="1">IF(ISBLANK(OFFSET('5. Pp (3 años)'!$K$46,INT((ROW()-13)/2),0)),"",OFFSET('5. Pp (3 años)'!$K$46,INT((ROW()-13)/2),0))</f>
        <v/>
      </c>
      <c r="G285" s="1023" t="str">
        <f ca="1">IF(ISBLANK(OFFSET('5. Pp (3 años)'!$H$46,INT((ROW()-13)/2),0)),"",OFFSET('5. Pp (3 años)'!$H$46,INT((ROW()-13)/2),0))</f>
        <v/>
      </c>
      <c r="H285" s="1002" t="str">
        <f ca="1">IF(ISBLANK(OFFSET('9. METAS'!$K$20,INT((ROW()-13)/2),0)),"",OFFSET('9. METAS'!$K$20,INT((ROW()-13)/2),0))</f>
        <v/>
      </c>
      <c r="I285" s="1004"/>
      <c r="J285" s="244" t="str">
        <f ca="1">IF(MOD(ROW()-13,2)=0,IF(ISBLANK(OFFSET('11. SEGUIMIENTO 2026'!$N$14,INT((ROW()-13)/2),0)),"",OFFSET('11. SEGUIMIENTO 2026'!$N$14,INT((ROW()-13)/2),0)),IF(ISBLANK(OFFSET('9. METAS'!$Q$20,INT((ROW()-14)/2),0)),"",OFFSET('9. METAS'!$Q$20,INT((ROW()-14)/2),0)))</f>
        <v/>
      </c>
      <c r="K285" s="245" t="str">
        <f ca="1">IF(MOD(ROW()-13,2)=0,IF(ISBLANK(OFFSET('11. SEGUIMIENTO 2026'!$O$14,INT((ROW()-13)/2),0)),"",OFFSET('11. SEGUIMIENTO 2026'!$O$14,INT((ROW()-13)/2),0)),IF(ISBLANK(OFFSET('9. METAS'!$R$20,INT((ROW()-14)/2),0)),"",OFFSET('9. METAS'!$R$20,INT((ROW()-14)/2),0)))</f>
        <v/>
      </c>
      <c r="L285" s="245" t="str">
        <f ca="1">IF(MOD(ROW()-13,2)=0,IF(ISBLANK(OFFSET('11. SEGUIMIENTO 2026'!$P$14,INT((ROW()-13)/2),0)),"",OFFSET('11. SEGUIMIENTO 2026'!$P$14,INT((ROW()-13)/2),0)),IF(ISBLANK(OFFSET('9. METAS'!$S$20,INT((ROW()-14)/2),0)),"",OFFSET('9. METAS'!$S$20,INT((ROW()-14)/2),0)))</f>
        <v/>
      </c>
      <c r="M285" s="246" t="str">
        <f ca="1">IF(MOD(ROW()-13,2)=0,IF(ISBLANK(OFFSET('11. SEGUIMIENTO 2026'!$Q$14,INT((ROW()-13)/2),0)),"",OFFSET('11. SEGUIMIENTO 2026'!$Q$14,INT((ROW()-13)/2),0)),IF(ISBLANK(OFFSET('9. METAS'!$T$20,INT((ROW()-14)/2),0)),"",OFFSET('9. METAS'!$T$20,INT((ROW()-14)/2),0)))</f>
        <v/>
      </c>
      <c r="N285" s="1006" t="str">
        <f t="shared" ref="N285" ca="1" si="268">IFERROR(J285/J286,"ND")</f>
        <v>ND</v>
      </c>
      <c r="O285" s="1008" t="str">
        <f t="shared" ref="O285" ca="1" si="269">IFERROR(((J285+K285+L285+M285)/H285),"ND")</f>
        <v>ND</v>
      </c>
      <c r="P285" s="1010"/>
    </row>
    <row r="286" spans="3:16">
      <c r="C286" s="1025"/>
      <c r="D286" s="1018"/>
      <c r="E286" s="1018"/>
      <c r="F286" s="1021"/>
      <c r="G286" s="1023"/>
      <c r="H286" s="1002"/>
      <c r="I286" s="1012"/>
      <c r="J286" s="244" t="str">
        <f ca="1">IF(MOD(ROW()-13,2)=0,IF(ISBLANK(OFFSET('11. SEGUIMIENTO 2026'!$N$14,INT((ROW()-13)/2),0)),"",OFFSET('11. SEGUIMIENTO 2026'!$N$14,INT((ROW()-13)/2),0)),IF(ISBLANK(OFFSET('9. METAS'!$Q$20,INT((ROW()-14)/2),0)),"",OFFSET('9. METAS'!$Q$20,INT((ROW()-14)/2),0)))</f>
        <v/>
      </c>
      <c r="K286" s="245" t="str">
        <f ca="1">IF(MOD(ROW()-13,2)=0,IF(ISBLANK(OFFSET('11. SEGUIMIENTO 2026'!$O$14,INT((ROW()-13)/2),0)),"",OFFSET('11. SEGUIMIENTO 2026'!$O$14,INT((ROW()-13)/2),0)),IF(ISBLANK(OFFSET('9. METAS'!$R$20,INT((ROW()-14)/2),0)),"",OFFSET('9. METAS'!$R$20,INT((ROW()-14)/2),0)))</f>
        <v/>
      </c>
      <c r="L286" s="245" t="str">
        <f ca="1">IF(MOD(ROW()-13,2)=0,IF(ISBLANK(OFFSET('11. SEGUIMIENTO 2026'!$P$14,INT((ROW()-13)/2),0)),"",OFFSET('11. SEGUIMIENTO 2026'!$P$14,INT((ROW()-13)/2),0)),IF(ISBLANK(OFFSET('9. METAS'!$S$20,INT((ROW()-14)/2),0)),"",OFFSET('9. METAS'!$S$20,INT((ROW()-14)/2),0)))</f>
        <v/>
      </c>
      <c r="M286" s="246" t="str">
        <f ca="1">IF(MOD(ROW()-13,2)=0,IF(ISBLANK(OFFSET('11. SEGUIMIENTO 2026'!$Q$14,INT((ROW()-13)/2),0)),"",OFFSET('11. SEGUIMIENTO 2026'!$Q$14,INT((ROW()-13)/2),0)),IF(ISBLANK(OFFSET('9. METAS'!$T$20,INT((ROW()-14)/2),0)),"",OFFSET('9. METAS'!$T$20,INT((ROW()-14)/2),0)))</f>
        <v/>
      </c>
      <c r="N286" s="1013"/>
      <c r="O286" s="1014"/>
      <c r="P286" s="1015"/>
    </row>
    <row r="287" spans="3:16">
      <c r="C287" s="1016" t="str">
        <f ca="1">IF(ISBLANK(OFFSET('5. Pp (3 años)'!$C$46,INT((ROW()-13)/2),0)),"",OFFSET('5. Pp (3 años)'!$C$46,INT((ROW()-13)/2),0))</f>
        <v>Actividad</v>
      </c>
      <c r="D287" s="1018" t="str">
        <f ca="1">IF(ISBLANK(OFFSET('5. Pp (3 años)'!$D$46,INT((ROW()-13)/2),0)),"",OFFSET('5. Pp (3 años)'!$D$46,INT((ROW()-13)/2),0))</f>
        <v/>
      </c>
      <c r="E287" s="1018" t="str">
        <f ca="1">IF(ISBLANK(OFFSET('5. Pp (3 años)'!$E$46,INT((ROW()-13)/2),0)),"",OFFSET('5. Pp (3 años)'!$E$46,INT((ROW()-13)/2),0))</f>
        <v/>
      </c>
      <c r="F287" s="1021" t="str">
        <f ca="1">IF(ISBLANK(OFFSET('5. Pp (3 años)'!$K$46,INT((ROW()-13)/2),0)),"",OFFSET('5. Pp (3 años)'!$K$46,INT((ROW()-13)/2),0))</f>
        <v/>
      </c>
      <c r="G287" s="1023" t="str">
        <f ca="1">IF(ISBLANK(OFFSET('5. Pp (3 años)'!$H$46,INT((ROW()-13)/2),0)),"",OFFSET('5. Pp (3 años)'!$H$46,INT((ROW()-13)/2),0))</f>
        <v/>
      </c>
      <c r="H287" s="1002" t="str">
        <f ca="1">IF(ISBLANK(OFFSET('9. METAS'!$K$20,INT((ROW()-13)/2),0)),"",OFFSET('9. METAS'!$K$20,INT((ROW()-13)/2),0))</f>
        <v/>
      </c>
      <c r="I287" s="1004"/>
      <c r="J287" s="244" t="str">
        <f ca="1">IF(MOD(ROW()-13,2)=0,IF(ISBLANK(OFFSET('11. SEGUIMIENTO 2026'!$N$14,INT((ROW()-13)/2),0)),"",OFFSET('11. SEGUIMIENTO 2026'!$N$14,INT((ROW()-13)/2),0)),IF(ISBLANK(OFFSET('9. METAS'!$Q$20,INT((ROW()-14)/2),0)),"",OFFSET('9. METAS'!$Q$20,INT((ROW()-14)/2),0)))</f>
        <v/>
      </c>
      <c r="K287" s="245" t="str">
        <f ca="1">IF(MOD(ROW()-13,2)=0,IF(ISBLANK(OFFSET('11. SEGUIMIENTO 2026'!$O$14,INT((ROW()-13)/2),0)),"",OFFSET('11. SEGUIMIENTO 2026'!$O$14,INT((ROW()-13)/2),0)),IF(ISBLANK(OFFSET('9. METAS'!$R$20,INT((ROW()-14)/2),0)),"",OFFSET('9. METAS'!$R$20,INT((ROW()-14)/2),0)))</f>
        <v/>
      </c>
      <c r="L287" s="245" t="str">
        <f ca="1">IF(MOD(ROW()-13,2)=0,IF(ISBLANK(OFFSET('11. SEGUIMIENTO 2026'!$P$14,INT((ROW()-13)/2),0)),"",OFFSET('11. SEGUIMIENTO 2026'!$P$14,INT((ROW()-13)/2),0)),IF(ISBLANK(OFFSET('9. METAS'!$S$20,INT((ROW()-14)/2),0)),"",OFFSET('9. METAS'!$S$20,INT((ROW()-14)/2),0)))</f>
        <v/>
      </c>
      <c r="M287" s="246" t="str">
        <f ca="1">IF(MOD(ROW()-13,2)=0,IF(ISBLANK(OFFSET('11. SEGUIMIENTO 2026'!$Q$14,INT((ROW()-13)/2),0)),"",OFFSET('11. SEGUIMIENTO 2026'!$Q$14,INT((ROW()-13)/2),0)),IF(ISBLANK(OFFSET('9. METAS'!$T$20,INT((ROW()-14)/2),0)),"",OFFSET('9. METAS'!$T$20,INT((ROW()-14)/2),0)))</f>
        <v/>
      </c>
      <c r="N287" s="1006" t="str">
        <f t="shared" ref="N287" ca="1" si="270">IFERROR(J287/J288,"ND")</f>
        <v>ND</v>
      </c>
      <c r="O287" s="1008" t="str">
        <f t="shared" ref="O287" ca="1" si="271">IFERROR(((J287+K287+L287+M287)/H287),"ND")</f>
        <v>ND</v>
      </c>
      <c r="P287" s="1010"/>
    </row>
    <row r="288" spans="3:16">
      <c r="C288" s="1025"/>
      <c r="D288" s="1018"/>
      <c r="E288" s="1018"/>
      <c r="F288" s="1021"/>
      <c r="G288" s="1023"/>
      <c r="H288" s="1002"/>
      <c r="I288" s="1012"/>
      <c r="J288" s="244" t="str">
        <f ca="1">IF(MOD(ROW()-13,2)=0,IF(ISBLANK(OFFSET('11. SEGUIMIENTO 2026'!$N$14,INT((ROW()-13)/2),0)),"",OFFSET('11. SEGUIMIENTO 2026'!$N$14,INT((ROW()-13)/2),0)),IF(ISBLANK(OFFSET('9. METAS'!$Q$20,INT((ROW()-14)/2),0)),"",OFFSET('9. METAS'!$Q$20,INT((ROW()-14)/2),0)))</f>
        <v/>
      </c>
      <c r="K288" s="245" t="str">
        <f ca="1">IF(MOD(ROW()-13,2)=0,IF(ISBLANK(OFFSET('11. SEGUIMIENTO 2026'!$O$14,INT((ROW()-13)/2),0)),"",OFFSET('11. SEGUIMIENTO 2026'!$O$14,INT((ROW()-13)/2),0)),IF(ISBLANK(OFFSET('9. METAS'!$R$20,INT((ROW()-14)/2),0)),"",OFFSET('9. METAS'!$R$20,INT((ROW()-14)/2),0)))</f>
        <v/>
      </c>
      <c r="L288" s="245" t="str">
        <f ca="1">IF(MOD(ROW()-13,2)=0,IF(ISBLANK(OFFSET('11. SEGUIMIENTO 2026'!$P$14,INT((ROW()-13)/2),0)),"",OFFSET('11. SEGUIMIENTO 2026'!$P$14,INT((ROW()-13)/2),0)),IF(ISBLANK(OFFSET('9. METAS'!$S$20,INT((ROW()-14)/2),0)),"",OFFSET('9. METAS'!$S$20,INT((ROW()-14)/2),0)))</f>
        <v/>
      </c>
      <c r="M288" s="246" t="str">
        <f ca="1">IF(MOD(ROW()-13,2)=0,IF(ISBLANK(OFFSET('11. SEGUIMIENTO 2026'!$Q$14,INT((ROW()-13)/2),0)),"",OFFSET('11. SEGUIMIENTO 2026'!$Q$14,INT((ROW()-13)/2),0)),IF(ISBLANK(OFFSET('9. METAS'!$T$20,INT((ROW()-14)/2),0)),"",OFFSET('9. METAS'!$T$20,INT((ROW()-14)/2),0)))</f>
        <v/>
      </c>
      <c r="N288" s="1013"/>
      <c r="O288" s="1014"/>
      <c r="P288" s="1015"/>
    </row>
    <row r="289" spans="3:16">
      <c r="C289" s="1016" t="str">
        <f ca="1">IF(ISBLANK(OFFSET('5. Pp (3 años)'!$C$46,INT((ROW()-13)/2),0)),"",OFFSET('5. Pp (3 años)'!$C$46,INT((ROW()-13)/2),0))</f>
        <v>Actividad</v>
      </c>
      <c r="D289" s="1018" t="str">
        <f ca="1">IF(ISBLANK(OFFSET('5. Pp (3 años)'!$D$46,INT((ROW()-13)/2),0)),"",OFFSET('5. Pp (3 años)'!$D$46,INT((ROW()-13)/2),0))</f>
        <v/>
      </c>
      <c r="E289" s="1018" t="str">
        <f ca="1">IF(ISBLANK(OFFSET('5. Pp (3 años)'!$E$46,INT((ROW()-13)/2),0)),"",OFFSET('5. Pp (3 años)'!$E$46,INT((ROW()-13)/2),0))</f>
        <v/>
      </c>
      <c r="F289" s="1021" t="str">
        <f ca="1">IF(ISBLANK(OFFSET('5. Pp (3 años)'!$K$46,INT((ROW()-13)/2),0)),"",OFFSET('5. Pp (3 años)'!$K$46,INT((ROW()-13)/2),0))</f>
        <v/>
      </c>
      <c r="G289" s="1023" t="str">
        <f ca="1">IF(ISBLANK(OFFSET('5. Pp (3 años)'!$H$46,INT((ROW()-13)/2),0)),"",OFFSET('5. Pp (3 años)'!$H$46,INT((ROW()-13)/2),0))</f>
        <v/>
      </c>
      <c r="H289" s="1002" t="str">
        <f ca="1">IF(ISBLANK(OFFSET('9. METAS'!$K$20,INT((ROW()-13)/2),0)),"",OFFSET('9. METAS'!$K$20,INT((ROW()-13)/2),0))</f>
        <v/>
      </c>
      <c r="I289" s="1004"/>
      <c r="J289" s="244" t="str">
        <f ca="1">IF(MOD(ROW()-13,2)=0,IF(ISBLANK(OFFSET('11. SEGUIMIENTO 2026'!$N$14,INT((ROW()-13)/2),0)),"",OFFSET('11. SEGUIMIENTO 2026'!$N$14,INT((ROW()-13)/2),0)),IF(ISBLANK(OFFSET('9. METAS'!$Q$20,INT((ROW()-14)/2),0)),"",OFFSET('9. METAS'!$Q$20,INT((ROW()-14)/2),0)))</f>
        <v/>
      </c>
      <c r="K289" s="245" t="str">
        <f ca="1">IF(MOD(ROW()-13,2)=0,IF(ISBLANK(OFFSET('11. SEGUIMIENTO 2026'!$O$14,INT((ROW()-13)/2),0)),"",OFFSET('11. SEGUIMIENTO 2026'!$O$14,INT((ROW()-13)/2),0)),IF(ISBLANK(OFFSET('9. METAS'!$R$20,INT((ROW()-14)/2),0)),"",OFFSET('9. METAS'!$R$20,INT((ROW()-14)/2),0)))</f>
        <v/>
      </c>
      <c r="L289" s="245" t="str">
        <f ca="1">IF(MOD(ROW()-13,2)=0,IF(ISBLANK(OFFSET('11. SEGUIMIENTO 2026'!$P$14,INT((ROW()-13)/2),0)),"",OFFSET('11. SEGUIMIENTO 2026'!$P$14,INT((ROW()-13)/2),0)),IF(ISBLANK(OFFSET('9. METAS'!$S$20,INT((ROW()-14)/2),0)),"",OFFSET('9. METAS'!$S$20,INT((ROW()-14)/2),0)))</f>
        <v/>
      </c>
      <c r="M289" s="246" t="str">
        <f ca="1">IF(MOD(ROW()-13,2)=0,IF(ISBLANK(OFFSET('11. SEGUIMIENTO 2026'!$Q$14,INT((ROW()-13)/2),0)),"",OFFSET('11. SEGUIMIENTO 2026'!$Q$14,INT((ROW()-13)/2),0)),IF(ISBLANK(OFFSET('9. METAS'!$T$20,INT((ROW()-14)/2),0)),"",OFFSET('9. METAS'!$T$20,INT((ROW()-14)/2),0)))</f>
        <v/>
      </c>
      <c r="N289" s="1006" t="str">
        <f t="shared" ref="N289" ca="1" si="272">IFERROR(J289/J290,"ND")</f>
        <v>ND</v>
      </c>
      <c r="O289" s="1008" t="str">
        <f t="shared" ref="O289" ca="1" si="273">IFERROR(((J289+K289+L289+M289)/H289),"ND")</f>
        <v>ND</v>
      </c>
      <c r="P289" s="1010"/>
    </row>
    <row r="290" spans="3:16">
      <c r="C290" s="1025"/>
      <c r="D290" s="1018"/>
      <c r="E290" s="1018"/>
      <c r="F290" s="1021"/>
      <c r="G290" s="1023"/>
      <c r="H290" s="1002"/>
      <c r="I290" s="1012"/>
      <c r="J290" s="244" t="str">
        <f ca="1">IF(MOD(ROW()-13,2)=0,IF(ISBLANK(OFFSET('11. SEGUIMIENTO 2026'!$N$14,INT((ROW()-13)/2),0)),"",OFFSET('11. SEGUIMIENTO 2026'!$N$14,INT((ROW()-13)/2),0)),IF(ISBLANK(OFFSET('9. METAS'!$Q$20,INT((ROW()-14)/2),0)),"",OFFSET('9. METAS'!$Q$20,INT((ROW()-14)/2),0)))</f>
        <v/>
      </c>
      <c r="K290" s="245" t="str">
        <f ca="1">IF(MOD(ROW()-13,2)=0,IF(ISBLANK(OFFSET('11. SEGUIMIENTO 2026'!$O$14,INT((ROW()-13)/2),0)),"",OFFSET('11. SEGUIMIENTO 2026'!$O$14,INT((ROW()-13)/2),0)),IF(ISBLANK(OFFSET('9. METAS'!$R$20,INT((ROW()-14)/2),0)),"",OFFSET('9. METAS'!$R$20,INT((ROW()-14)/2),0)))</f>
        <v/>
      </c>
      <c r="L290" s="245" t="str">
        <f ca="1">IF(MOD(ROW()-13,2)=0,IF(ISBLANK(OFFSET('11. SEGUIMIENTO 2026'!$P$14,INT((ROW()-13)/2),0)),"",OFFSET('11. SEGUIMIENTO 2026'!$P$14,INT((ROW()-13)/2),0)),IF(ISBLANK(OFFSET('9. METAS'!$S$20,INT((ROW()-14)/2),0)),"",OFFSET('9. METAS'!$S$20,INT((ROW()-14)/2),0)))</f>
        <v/>
      </c>
      <c r="M290" s="246" t="str">
        <f ca="1">IF(MOD(ROW()-13,2)=0,IF(ISBLANK(OFFSET('11. SEGUIMIENTO 2026'!$Q$14,INT((ROW()-13)/2),0)),"",OFFSET('11. SEGUIMIENTO 2026'!$Q$14,INT((ROW()-13)/2),0)),IF(ISBLANK(OFFSET('9. METAS'!$T$20,INT((ROW()-14)/2),0)),"",OFFSET('9. METAS'!$T$20,INT((ROW()-14)/2),0)))</f>
        <v/>
      </c>
      <c r="N290" s="1013"/>
      <c r="O290" s="1014"/>
      <c r="P290" s="1015"/>
    </row>
    <row r="291" spans="3:16">
      <c r="C291" s="1016" t="str">
        <f ca="1">IF(ISBLANK(OFFSET('5. Pp (3 años)'!$C$46,INT((ROW()-13)/2),0)),"",OFFSET('5. Pp (3 años)'!$C$46,INT((ROW()-13)/2),0))</f>
        <v>Actividad</v>
      </c>
      <c r="D291" s="1018" t="str">
        <f ca="1">IF(ISBLANK(OFFSET('5. Pp (3 años)'!$D$46,INT((ROW()-13)/2),0)),"",OFFSET('5. Pp (3 años)'!$D$46,INT((ROW()-13)/2),0))</f>
        <v/>
      </c>
      <c r="E291" s="1018" t="str">
        <f ca="1">IF(ISBLANK(OFFSET('5. Pp (3 años)'!$E$46,INT((ROW()-13)/2),0)),"",OFFSET('5. Pp (3 años)'!$E$46,INT((ROW()-13)/2),0))</f>
        <v/>
      </c>
      <c r="F291" s="1021" t="str">
        <f ca="1">IF(ISBLANK(OFFSET('5. Pp (3 años)'!$K$46,INT((ROW()-13)/2),0)),"",OFFSET('5. Pp (3 años)'!$K$46,INT((ROW()-13)/2),0))</f>
        <v/>
      </c>
      <c r="G291" s="1023" t="str">
        <f ca="1">IF(ISBLANK(OFFSET('5. Pp (3 años)'!$H$46,INT((ROW()-13)/2),0)),"",OFFSET('5. Pp (3 años)'!$H$46,INT((ROW()-13)/2),0))</f>
        <v/>
      </c>
      <c r="H291" s="1002" t="str">
        <f ca="1">IF(ISBLANK(OFFSET('9. METAS'!$K$20,INT((ROW()-13)/2),0)),"",OFFSET('9. METAS'!$K$20,INT((ROW()-13)/2),0))</f>
        <v/>
      </c>
      <c r="I291" s="1004"/>
      <c r="J291" s="244" t="str">
        <f ca="1">IF(MOD(ROW()-13,2)=0,IF(ISBLANK(OFFSET('11. SEGUIMIENTO 2026'!$N$14,INT((ROW()-13)/2),0)),"",OFFSET('11. SEGUIMIENTO 2026'!$N$14,INT((ROW()-13)/2),0)),IF(ISBLANK(OFFSET('9. METAS'!$Q$20,INT((ROW()-14)/2),0)),"",OFFSET('9. METAS'!$Q$20,INT((ROW()-14)/2),0)))</f>
        <v/>
      </c>
      <c r="K291" s="245" t="str">
        <f ca="1">IF(MOD(ROW()-13,2)=0,IF(ISBLANK(OFFSET('11. SEGUIMIENTO 2026'!$O$14,INT((ROW()-13)/2),0)),"",OFFSET('11. SEGUIMIENTO 2026'!$O$14,INT((ROW()-13)/2),0)),IF(ISBLANK(OFFSET('9. METAS'!$R$20,INT((ROW()-14)/2),0)),"",OFFSET('9. METAS'!$R$20,INT((ROW()-14)/2),0)))</f>
        <v/>
      </c>
      <c r="L291" s="245" t="str">
        <f ca="1">IF(MOD(ROW()-13,2)=0,IF(ISBLANK(OFFSET('11. SEGUIMIENTO 2026'!$P$14,INT((ROW()-13)/2),0)),"",OFFSET('11. SEGUIMIENTO 2026'!$P$14,INT((ROW()-13)/2),0)),IF(ISBLANK(OFFSET('9. METAS'!$S$20,INT((ROW()-14)/2),0)),"",OFFSET('9. METAS'!$S$20,INT((ROW()-14)/2),0)))</f>
        <v/>
      </c>
      <c r="M291" s="246" t="str">
        <f ca="1">IF(MOD(ROW()-13,2)=0,IF(ISBLANK(OFFSET('11. SEGUIMIENTO 2026'!$Q$14,INT((ROW()-13)/2),0)),"",OFFSET('11. SEGUIMIENTO 2026'!$Q$14,INT((ROW()-13)/2),0)),IF(ISBLANK(OFFSET('9. METAS'!$T$20,INT((ROW()-14)/2),0)),"",OFFSET('9. METAS'!$T$20,INT((ROW()-14)/2),0)))</f>
        <v/>
      </c>
      <c r="N291" s="1006" t="str">
        <f t="shared" ref="N291" ca="1" si="274">IFERROR(J291/J292,"ND")</f>
        <v>ND</v>
      </c>
      <c r="O291" s="1008" t="str">
        <f t="shared" ref="O291" ca="1" si="275">IFERROR(((J291+K291+L291+M291)/H291),"ND")</f>
        <v>ND</v>
      </c>
      <c r="P291" s="1010"/>
    </row>
    <row r="292" spans="3:16">
      <c r="C292" s="1025"/>
      <c r="D292" s="1018"/>
      <c r="E292" s="1018"/>
      <c r="F292" s="1021"/>
      <c r="G292" s="1023"/>
      <c r="H292" s="1002"/>
      <c r="I292" s="1012"/>
      <c r="J292" s="244" t="str">
        <f ca="1">IF(MOD(ROW()-13,2)=0,IF(ISBLANK(OFFSET('11. SEGUIMIENTO 2026'!$N$14,INT((ROW()-13)/2),0)),"",OFFSET('11. SEGUIMIENTO 2026'!$N$14,INT((ROW()-13)/2),0)),IF(ISBLANK(OFFSET('9. METAS'!$Q$20,INT((ROW()-14)/2),0)),"",OFFSET('9. METAS'!$Q$20,INT((ROW()-14)/2),0)))</f>
        <v/>
      </c>
      <c r="K292" s="245" t="str">
        <f ca="1">IF(MOD(ROW()-13,2)=0,IF(ISBLANK(OFFSET('11. SEGUIMIENTO 2026'!$O$14,INT((ROW()-13)/2),0)),"",OFFSET('11. SEGUIMIENTO 2026'!$O$14,INT((ROW()-13)/2),0)),IF(ISBLANK(OFFSET('9. METAS'!$R$20,INT((ROW()-14)/2),0)),"",OFFSET('9. METAS'!$R$20,INT((ROW()-14)/2),0)))</f>
        <v/>
      </c>
      <c r="L292" s="245" t="str">
        <f ca="1">IF(MOD(ROW()-13,2)=0,IF(ISBLANK(OFFSET('11. SEGUIMIENTO 2026'!$P$14,INT((ROW()-13)/2),0)),"",OFFSET('11. SEGUIMIENTO 2026'!$P$14,INT((ROW()-13)/2),0)),IF(ISBLANK(OFFSET('9. METAS'!$S$20,INT((ROW()-14)/2),0)),"",OFFSET('9. METAS'!$S$20,INT((ROW()-14)/2),0)))</f>
        <v/>
      </c>
      <c r="M292" s="246" t="str">
        <f ca="1">IF(MOD(ROW()-13,2)=0,IF(ISBLANK(OFFSET('11. SEGUIMIENTO 2026'!$Q$14,INT((ROW()-13)/2),0)),"",OFFSET('11. SEGUIMIENTO 2026'!$Q$14,INT((ROW()-13)/2),0)),IF(ISBLANK(OFFSET('9. METAS'!$T$20,INT((ROW()-14)/2),0)),"",OFFSET('9. METAS'!$T$20,INT((ROW()-14)/2),0)))</f>
        <v/>
      </c>
      <c r="N292" s="1013"/>
      <c r="O292" s="1014"/>
      <c r="P292" s="1015"/>
    </row>
    <row r="293" spans="3:16">
      <c r="C293" s="1016" t="str">
        <f ca="1">IF(ISBLANK(OFFSET('5. Pp (3 años)'!$C$46,INT((ROW()-13)/2),0)),"",OFFSET('5. Pp (3 años)'!$C$46,INT((ROW()-13)/2),0))</f>
        <v>Componente</v>
      </c>
      <c r="D293" s="1018" t="str">
        <f ca="1">IF(ISBLANK(OFFSET('5. Pp (3 años)'!$D$46,INT((ROW()-13)/2),0)),"",OFFSET('5. Pp (3 años)'!$D$46,INT((ROW()-13)/2),0))</f>
        <v>4.1.1.1.24 Plataformas de vinculación y exposición para el sector emprendedor consolidadas.</v>
      </c>
      <c r="E293" s="1018" t="str">
        <f ca="1">IF(ISBLANK(OFFSET('5. Pp (3 años)'!$E$46,INT((ROW()-13)/2),0)),"",OFFSET('5. Pp (3 años)'!$E$46,INT((ROW()-13)/2),0))</f>
        <v>PPCO: Porcentaje de plataformas consolidadas y operadas.</v>
      </c>
      <c r="F293" s="1021" t="str">
        <f ca="1">IF(ISBLANK(OFFSET('5. Pp (3 años)'!$K$46,INT((ROW()-13)/2),0)),"",OFFSET('5. Pp (3 años)'!$K$46,INT((ROW()-13)/2),0))</f>
        <v>Ascendente</v>
      </c>
      <c r="G293" s="1023" t="str">
        <f ca="1">IF(ISBLANK(OFFSET('5. Pp (3 años)'!$H$46,INT((ROW()-13)/2),0)),"",OFFSET('5. Pp (3 años)'!$H$46,INT((ROW()-13)/2),0))</f>
        <v>Trimestral</v>
      </c>
      <c r="H293" s="1002">
        <f ca="1">IF(ISBLANK(OFFSET('9. METAS'!$K$20,INT((ROW()-13)/2),0)),"",OFFSET('9. METAS'!$K$20,INT((ROW()-13)/2),0))</f>
        <v>100</v>
      </c>
      <c r="I293" s="1004"/>
      <c r="J293" s="244">
        <f ca="1">IF(MOD(ROW()-13,2)=0,IF(ISBLANK(OFFSET('11. SEGUIMIENTO 2026'!$N$14,INT((ROW()-13)/2),0)),"",OFFSET('11. SEGUIMIENTO 2026'!$N$14,INT((ROW()-13)/2),0)),IF(ISBLANK(OFFSET('9. METAS'!$Q$20,INT((ROW()-14)/2),0)),"",OFFSET('9. METAS'!$Q$20,INT((ROW()-14)/2),0)))</f>
        <v>25</v>
      </c>
      <c r="K293" s="245" t="str">
        <f ca="1">IF(MOD(ROW()-13,2)=0,IF(ISBLANK(OFFSET('11. SEGUIMIENTO 2026'!$O$14,INT((ROW()-13)/2),0)),"",OFFSET('11. SEGUIMIENTO 2026'!$O$14,INT((ROW()-13)/2),0)),IF(ISBLANK(OFFSET('9. METAS'!$R$20,INT((ROW()-14)/2),0)),"",OFFSET('9. METAS'!$R$20,INT((ROW()-14)/2),0)))</f>
        <v/>
      </c>
      <c r="L293" s="245" t="str">
        <f ca="1">IF(MOD(ROW()-13,2)=0,IF(ISBLANK(OFFSET('11. SEGUIMIENTO 2026'!$P$14,INT((ROW()-13)/2),0)),"",OFFSET('11. SEGUIMIENTO 2026'!$P$14,INT((ROW()-13)/2),0)),IF(ISBLANK(OFFSET('9. METAS'!$S$20,INT((ROW()-14)/2),0)),"",OFFSET('9. METAS'!$S$20,INT((ROW()-14)/2),0)))</f>
        <v/>
      </c>
      <c r="M293" s="246" t="str">
        <f ca="1">IF(MOD(ROW()-13,2)=0,IF(ISBLANK(OFFSET('11. SEGUIMIENTO 2026'!$Q$14,INT((ROW()-13)/2),0)),"",OFFSET('11. SEGUIMIENTO 2026'!$Q$14,INT((ROW()-13)/2),0)),IF(ISBLANK(OFFSET('9. METAS'!$T$20,INT((ROW()-14)/2),0)),"",OFFSET('9. METAS'!$T$20,INT((ROW()-14)/2),0)))</f>
        <v/>
      </c>
      <c r="N293" s="1006">
        <f t="shared" ref="N293" ca="1" si="276">IFERROR(J293/J294,"ND")</f>
        <v>1</v>
      </c>
      <c r="O293" s="1008" t="str">
        <f t="shared" ref="O293" ca="1" si="277">IFERROR(((J293+K293+L293+M293)/H293),"ND")</f>
        <v>ND</v>
      </c>
      <c r="P293" s="1010"/>
    </row>
    <row r="294" spans="3:16">
      <c r="C294" s="1025"/>
      <c r="D294" s="1018"/>
      <c r="E294" s="1018"/>
      <c r="F294" s="1021"/>
      <c r="G294" s="1023"/>
      <c r="H294" s="1002"/>
      <c r="I294" s="1012"/>
      <c r="J294" s="244">
        <f ca="1">IF(MOD(ROW()-13,2)=0,IF(ISBLANK(OFFSET('11. SEGUIMIENTO 2026'!$N$14,INT((ROW()-13)/2),0)),"",OFFSET('11. SEGUIMIENTO 2026'!$N$14,INT((ROW()-13)/2),0)),IF(ISBLANK(OFFSET('9. METAS'!$Q$20,INT((ROW()-14)/2),0)),"",OFFSET('9. METAS'!$Q$20,INT((ROW()-14)/2),0)))</f>
        <v>25</v>
      </c>
      <c r="K294" s="245">
        <f ca="1">IF(MOD(ROW()-13,2)=0,IF(ISBLANK(OFFSET('11. SEGUIMIENTO 2026'!$O$14,INT((ROW()-13)/2),0)),"",OFFSET('11. SEGUIMIENTO 2026'!$O$14,INT((ROW()-13)/2),0)),IF(ISBLANK(OFFSET('9. METAS'!$R$20,INT((ROW()-14)/2),0)),"",OFFSET('9. METAS'!$R$20,INT((ROW()-14)/2),0)))</f>
        <v>25</v>
      </c>
      <c r="L294" s="245">
        <f ca="1">IF(MOD(ROW()-13,2)=0,IF(ISBLANK(OFFSET('11. SEGUIMIENTO 2026'!$P$14,INT((ROW()-13)/2),0)),"",OFFSET('11. SEGUIMIENTO 2026'!$P$14,INT((ROW()-13)/2),0)),IF(ISBLANK(OFFSET('9. METAS'!$S$20,INT((ROW()-14)/2),0)),"",OFFSET('9. METAS'!$S$20,INT((ROW()-14)/2),0)))</f>
        <v>25</v>
      </c>
      <c r="M294" s="246">
        <f ca="1">IF(MOD(ROW()-13,2)=0,IF(ISBLANK(OFFSET('11. SEGUIMIENTO 2026'!$Q$14,INT((ROW()-13)/2),0)),"",OFFSET('11. SEGUIMIENTO 2026'!$Q$14,INT((ROW()-13)/2),0)),IF(ISBLANK(OFFSET('9. METAS'!$T$20,INT((ROW()-14)/2),0)),"",OFFSET('9. METAS'!$T$20,INT((ROW()-14)/2),0)))</f>
        <v>25</v>
      </c>
      <c r="N294" s="1013"/>
      <c r="O294" s="1014"/>
      <c r="P294" s="1015"/>
    </row>
    <row r="295" spans="3:16">
      <c r="C295" s="1016" t="str">
        <f ca="1">IF(ISBLANK(OFFSET('5. Pp (3 años)'!$C$46,INT((ROW()-13)/2),0)),"",OFFSET('5. Pp (3 años)'!$C$46,INT((ROW()-13)/2),0))</f>
        <v>Actividad</v>
      </c>
      <c r="D295" s="1018" t="str">
        <f ca="1">IF(ISBLANK(OFFSET('5. Pp (3 años)'!$D$46,INT((ROW()-13)/2),0)),"",OFFSET('5. Pp (3 años)'!$D$46,INT((ROW()-13)/2),0))</f>
        <v>4.1.1.1.24.1 Implementación de programas de fortalecimiento y vinculación estratégica para el ecosistema emprendedor.</v>
      </c>
      <c r="E295" s="1018" t="str">
        <f ca="1">IF(ISBLANK(OFFSET('5. Pp (3 años)'!$E$46,INT((ROW()-13)/2),0)),"",OFFSET('5. Pp (3 años)'!$E$46,INT((ROW()-13)/2),0))</f>
        <v>PACVE: Porcentaje de acciones de capacitación y vinculación estratégica ejecutadas.</v>
      </c>
      <c r="F295" s="1021" t="str">
        <f ca="1">IF(ISBLANK(OFFSET('5. Pp (3 años)'!$K$46,INT((ROW()-13)/2),0)),"",OFFSET('5. Pp (3 años)'!$K$46,INT((ROW()-13)/2),0))</f>
        <v>Ascendente</v>
      </c>
      <c r="G295" s="1023" t="str">
        <f ca="1">IF(ISBLANK(OFFSET('5. Pp (3 años)'!$H$46,INT((ROW()-13)/2),0)),"",OFFSET('5. Pp (3 años)'!$H$46,INT((ROW()-13)/2),0))</f>
        <v>Trimestral</v>
      </c>
      <c r="H295" s="1002">
        <f ca="1">IF(ISBLANK(OFFSET('9. METAS'!$K$20,INT((ROW()-13)/2),0)),"",OFFSET('9. METAS'!$K$20,INT((ROW()-13)/2),0))</f>
        <v>3660</v>
      </c>
      <c r="I295" s="1004"/>
      <c r="J295" s="244">
        <f ca="1">IF(MOD(ROW()-13,2)=0,IF(ISBLANK(OFFSET('11. SEGUIMIENTO 2026'!$N$14,INT((ROW()-13)/2),0)),"",OFFSET('11. SEGUIMIENTO 2026'!$N$14,INT((ROW()-13)/2),0)),IF(ISBLANK(OFFSET('9. METAS'!$Q$20,INT((ROW()-14)/2),0)),"",OFFSET('9. METAS'!$Q$20,INT((ROW()-14)/2),0)))</f>
        <v>918</v>
      </c>
      <c r="K295" s="245" t="str">
        <f ca="1">IF(MOD(ROW()-13,2)=0,IF(ISBLANK(OFFSET('11. SEGUIMIENTO 2026'!$O$14,INT((ROW()-13)/2),0)),"",OFFSET('11. SEGUIMIENTO 2026'!$O$14,INT((ROW()-13)/2),0)),IF(ISBLANK(OFFSET('9. METAS'!$R$20,INT((ROW()-14)/2),0)),"",OFFSET('9. METAS'!$R$20,INT((ROW()-14)/2),0)))</f>
        <v/>
      </c>
      <c r="L295" s="245" t="str">
        <f ca="1">IF(MOD(ROW()-13,2)=0,IF(ISBLANK(OFFSET('11. SEGUIMIENTO 2026'!$P$14,INT((ROW()-13)/2),0)),"",OFFSET('11. SEGUIMIENTO 2026'!$P$14,INT((ROW()-13)/2),0)),IF(ISBLANK(OFFSET('9. METAS'!$S$20,INT((ROW()-14)/2),0)),"",OFFSET('9. METAS'!$S$20,INT((ROW()-14)/2),0)))</f>
        <v/>
      </c>
      <c r="M295" s="246" t="str">
        <f ca="1">IF(MOD(ROW()-13,2)=0,IF(ISBLANK(OFFSET('11. SEGUIMIENTO 2026'!$Q$14,INT((ROW()-13)/2),0)),"",OFFSET('11. SEGUIMIENTO 2026'!$Q$14,INT((ROW()-13)/2),0)),IF(ISBLANK(OFFSET('9. METAS'!$T$20,INT((ROW()-14)/2),0)),"",OFFSET('9. METAS'!$T$20,INT((ROW()-14)/2),0)))</f>
        <v/>
      </c>
      <c r="N295" s="1006">
        <f t="shared" ref="N295" ca="1" si="278">IFERROR(J295/J296,"ND")</f>
        <v>1.0032786885245901</v>
      </c>
      <c r="O295" s="1008" t="str">
        <f t="shared" ref="O295" ca="1" si="279">IFERROR(((J295+K295+L295+M295)/H295),"ND")</f>
        <v>ND</v>
      </c>
      <c r="P295" s="1010"/>
    </row>
    <row r="296" spans="3:16">
      <c r="C296" s="1025"/>
      <c r="D296" s="1018"/>
      <c r="E296" s="1018"/>
      <c r="F296" s="1021"/>
      <c r="G296" s="1023"/>
      <c r="H296" s="1002"/>
      <c r="I296" s="1012"/>
      <c r="J296" s="244">
        <f ca="1">IF(MOD(ROW()-13,2)=0,IF(ISBLANK(OFFSET('11. SEGUIMIENTO 2026'!$N$14,INT((ROW()-13)/2),0)),"",OFFSET('11. SEGUIMIENTO 2026'!$N$14,INT((ROW()-13)/2),0)),IF(ISBLANK(OFFSET('9. METAS'!$Q$20,INT((ROW()-14)/2),0)),"",OFFSET('9. METAS'!$Q$20,INT((ROW()-14)/2),0)))</f>
        <v>915</v>
      </c>
      <c r="K296" s="245">
        <f ca="1">IF(MOD(ROW()-13,2)=0,IF(ISBLANK(OFFSET('11. SEGUIMIENTO 2026'!$O$14,INT((ROW()-13)/2),0)),"",OFFSET('11. SEGUIMIENTO 2026'!$O$14,INT((ROW()-13)/2),0)),IF(ISBLANK(OFFSET('9. METAS'!$R$20,INT((ROW()-14)/2),0)),"",OFFSET('9. METAS'!$R$20,INT((ROW()-14)/2),0)))</f>
        <v>918</v>
      </c>
      <c r="L296" s="245">
        <f ca="1">IF(MOD(ROW()-13,2)=0,IF(ISBLANK(OFFSET('11. SEGUIMIENTO 2026'!$P$14,INT((ROW()-13)/2),0)),"",OFFSET('11. SEGUIMIENTO 2026'!$P$14,INT((ROW()-13)/2),0)),IF(ISBLANK(OFFSET('9. METAS'!$S$20,INT((ROW()-14)/2),0)),"",OFFSET('9. METAS'!$S$20,INT((ROW()-14)/2),0)))</f>
        <v>915</v>
      </c>
      <c r="M296" s="246">
        <f ca="1">IF(MOD(ROW()-13,2)=0,IF(ISBLANK(OFFSET('11. SEGUIMIENTO 2026'!$Q$14,INT((ROW()-13)/2),0)),"",OFFSET('11. SEGUIMIENTO 2026'!$Q$14,INT((ROW()-13)/2),0)),IF(ISBLANK(OFFSET('9. METAS'!$T$20,INT((ROW()-14)/2),0)),"",OFFSET('9. METAS'!$T$20,INT((ROW()-14)/2),0)))</f>
        <v>912</v>
      </c>
      <c r="N296" s="1013"/>
      <c r="O296" s="1014"/>
      <c r="P296" s="1015"/>
    </row>
    <row r="297" spans="3:16">
      <c r="C297" s="1016" t="str">
        <f ca="1">IF(ISBLANK(OFFSET('5. Pp (3 años)'!$C$46,INT((ROW()-13)/2),0)),"",OFFSET('5. Pp (3 años)'!$C$46,INT((ROW()-13)/2),0))</f>
        <v>Actividad</v>
      </c>
      <c r="D297" s="1018" t="str">
        <f ca="1">IF(ISBLANK(OFFSET('5. Pp (3 años)'!$D$46,INT((ROW()-13)/2),0)),"",OFFSET('5. Pp (3 años)'!$D$46,INT((ROW()-13)/2),0))</f>
        <v>4.1.1.1.24.2 Gestión logística y operación de pabellones comerciales para la exhibición de productos locales.</v>
      </c>
      <c r="E297" s="1018" t="str">
        <f ca="1">IF(ISBLANK(OFFSET('5. Pp (3 años)'!$E$46,INT((ROW()-13)/2),0)),"",OFFSET('5. Pp (3 años)'!$E$46,INT((ROW()-13)/2),0))</f>
        <v>PEEIO: Porcentaje de espacios de exhibición instalados y operados.</v>
      </c>
      <c r="F297" s="1021" t="str">
        <f ca="1">IF(ISBLANK(OFFSET('5. Pp (3 años)'!$K$46,INT((ROW()-13)/2),0)),"",OFFSET('5. Pp (3 años)'!$K$46,INT((ROW()-13)/2),0))</f>
        <v>Ascendente</v>
      </c>
      <c r="G297" s="1023" t="str">
        <f ca="1">IF(ISBLANK(OFFSET('5. Pp (3 años)'!$H$46,INT((ROW()-13)/2),0)),"",OFFSET('5. Pp (3 años)'!$H$46,INT((ROW()-13)/2),0))</f>
        <v>Trimestral</v>
      </c>
      <c r="H297" s="1002">
        <f ca="1">IF(ISBLANK(OFFSET('9. METAS'!$K$20,INT((ROW()-13)/2),0)),"",OFFSET('9. METAS'!$K$20,INT((ROW()-13)/2),0))</f>
        <v>63</v>
      </c>
      <c r="I297" s="1004"/>
      <c r="J297" s="244">
        <f ca="1">IF(MOD(ROW()-13,2)=0,IF(ISBLANK(OFFSET('11. SEGUIMIENTO 2026'!$N$14,INT((ROW()-13)/2),0)),"",OFFSET('11. SEGUIMIENTO 2026'!$N$14,INT((ROW()-13)/2),0)),IF(ISBLANK(OFFSET('9. METAS'!$Q$20,INT((ROW()-14)/2),0)),"",OFFSET('9. METAS'!$Q$20,INT((ROW()-14)/2),0)))</f>
        <v>19</v>
      </c>
      <c r="K297" s="245" t="str">
        <f ca="1">IF(MOD(ROW()-13,2)=0,IF(ISBLANK(OFFSET('11. SEGUIMIENTO 2026'!$O$14,INT((ROW()-13)/2),0)),"",OFFSET('11. SEGUIMIENTO 2026'!$O$14,INT((ROW()-13)/2),0)),IF(ISBLANK(OFFSET('9. METAS'!$R$20,INT((ROW()-14)/2),0)),"",OFFSET('9. METAS'!$R$20,INT((ROW()-14)/2),0)))</f>
        <v/>
      </c>
      <c r="L297" s="245" t="str">
        <f ca="1">IF(MOD(ROW()-13,2)=0,IF(ISBLANK(OFFSET('11. SEGUIMIENTO 2026'!$P$14,INT((ROW()-13)/2),0)),"",OFFSET('11. SEGUIMIENTO 2026'!$P$14,INT((ROW()-13)/2),0)),IF(ISBLANK(OFFSET('9. METAS'!$S$20,INT((ROW()-14)/2),0)),"",OFFSET('9. METAS'!$S$20,INT((ROW()-14)/2),0)))</f>
        <v/>
      </c>
      <c r="M297" s="246" t="str">
        <f ca="1">IF(MOD(ROW()-13,2)=0,IF(ISBLANK(OFFSET('11. SEGUIMIENTO 2026'!$Q$14,INT((ROW()-13)/2),0)),"",OFFSET('11. SEGUIMIENTO 2026'!$Q$14,INT((ROW()-13)/2),0)),IF(ISBLANK(OFFSET('9. METAS'!$T$20,INT((ROW()-14)/2),0)),"",OFFSET('9. METAS'!$T$20,INT((ROW()-14)/2),0)))</f>
        <v/>
      </c>
      <c r="N297" s="1006">
        <f t="shared" ref="N297" ca="1" si="280">IFERROR(J297/J298,"ND")</f>
        <v>1.0555555555555556</v>
      </c>
      <c r="O297" s="1008" t="str">
        <f t="shared" ref="O297" ca="1" si="281">IFERROR(((J297+K297+L297+M297)/H297),"ND")</f>
        <v>ND</v>
      </c>
      <c r="P297" s="1010"/>
    </row>
    <row r="298" spans="3:16">
      <c r="C298" s="1025"/>
      <c r="D298" s="1018"/>
      <c r="E298" s="1018"/>
      <c r="F298" s="1021"/>
      <c r="G298" s="1023"/>
      <c r="H298" s="1002"/>
      <c r="I298" s="1012"/>
      <c r="J298" s="244">
        <f ca="1">IF(MOD(ROW()-13,2)=0,IF(ISBLANK(OFFSET('11. SEGUIMIENTO 2026'!$N$14,INT((ROW()-13)/2),0)),"",OFFSET('11. SEGUIMIENTO 2026'!$N$14,INT((ROW()-13)/2),0)),IF(ISBLANK(OFFSET('9. METAS'!$Q$20,INT((ROW()-14)/2),0)),"",OFFSET('9. METAS'!$Q$20,INT((ROW()-14)/2),0)))</f>
        <v>18</v>
      </c>
      <c r="K298" s="245">
        <f ca="1">IF(MOD(ROW()-13,2)=0,IF(ISBLANK(OFFSET('11. SEGUIMIENTO 2026'!$O$14,INT((ROW()-13)/2),0)),"",OFFSET('11. SEGUIMIENTO 2026'!$O$14,INT((ROW()-13)/2),0)),IF(ISBLANK(OFFSET('9. METAS'!$R$20,INT((ROW()-14)/2),0)),"",OFFSET('9. METAS'!$R$20,INT((ROW()-14)/2),0)))</f>
        <v>16</v>
      </c>
      <c r="L298" s="245">
        <f ca="1">IF(MOD(ROW()-13,2)=0,IF(ISBLANK(OFFSET('11. SEGUIMIENTO 2026'!$P$14,INT((ROW()-13)/2),0)),"",OFFSET('11. SEGUIMIENTO 2026'!$P$14,INT((ROW()-13)/2),0)),IF(ISBLANK(OFFSET('9. METAS'!$S$20,INT((ROW()-14)/2),0)),"",OFFSET('9. METAS'!$S$20,INT((ROW()-14)/2),0)))</f>
        <v>17</v>
      </c>
      <c r="M298" s="246">
        <f ca="1">IF(MOD(ROW()-13,2)=0,IF(ISBLANK(OFFSET('11. SEGUIMIENTO 2026'!$Q$14,INT((ROW()-13)/2),0)),"",OFFSET('11. SEGUIMIENTO 2026'!$Q$14,INT((ROW()-13)/2),0)),IF(ISBLANK(OFFSET('9. METAS'!$T$20,INT((ROW()-14)/2),0)),"",OFFSET('9. METAS'!$T$20,INT((ROW()-14)/2),0)))</f>
        <v>12</v>
      </c>
      <c r="N298" s="1013"/>
      <c r="O298" s="1014"/>
      <c r="P298" s="1015"/>
    </row>
    <row r="299" spans="3:16">
      <c r="C299" s="1016" t="str">
        <f ca="1">IF(ISBLANK(OFFSET('5. Pp (3 años)'!$C$46,INT((ROW()-13)/2),0)),"",OFFSET('5. Pp (3 años)'!$C$46,INT((ROW()-13)/2),0))</f>
        <v>Actividad</v>
      </c>
      <c r="D299" s="1018" t="str">
        <f ca="1">IF(ISBLANK(OFFSET('5. Pp (3 años)'!$D$46,INT((ROW()-13)/2),0)),"",OFFSET('5. Pp (3 años)'!$D$46,INT((ROW()-13)/2),0))</f>
        <v/>
      </c>
      <c r="E299" s="1018" t="str">
        <f ca="1">IF(ISBLANK(OFFSET('5. Pp (3 años)'!$E$46,INT((ROW()-13)/2),0)),"",OFFSET('5. Pp (3 años)'!$E$46,INT((ROW()-13)/2),0))</f>
        <v/>
      </c>
      <c r="F299" s="1021" t="str">
        <f ca="1">IF(ISBLANK(OFFSET('5. Pp (3 años)'!$K$46,INT((ROW()-13)/2),0)),"",OFFSET('5. Pp (3 años)'!$K$46,INT((ROW()-13)/2),0))</f>
        <v/>
      </c>
      <c r="G299" s="1023" t="str">
        <f ca="1">IF(ISBLANK(OFFSET('5. Pp (3 años)'!$H$46,INT((ROW()-13)/2),0)),"",OFFSET('5. Pp (3 años)'!$H$46,INT((ROW()-13)/2),0))</f>
        <v/>
      </c>
      <c r="H299" s="1002" t="str">
        <f ca="1">IF(ISBLANK(OFFSET('9. METAS'!$K$20,INT((ROW()-13)/2),0)),"",OFFSET('9. METAS'!$K$20,INT((ROW()-13)/2),0))</f>
        <v/>
      </c>
      <c r="I299" s="1004"/>
      <c r="J299" s="244" t="str">
        <f ca="1">IF(MOD(ROW()-13,2)=0,IF(ISBLANK(OFFSET('11. SEGUIMIENTO 2026'!$N$14,INT((ROW()-13)/2),0)),"",OFFSET('11. SEGUIMIENTO 2026'!$N$14,INT((ROW()-13)/2),0)),IF(ISBLANK(OFFSET('9. METAS'!$Q$20,INT((ROW()-14)/2),0)),"",OFFSET('9. METAS'!$Q$20,INT((ROW()-14)/2),0)))</f>
        <v/>
      </c>
      <c r="K299" s="245" t="str">
        <f ca="1">IF(MOD(ROW()-13,2)=0,IF(ISBLANK(OFFSET('11. SEGUIMIENTO 2026'!$O$14,INT((ROW()-13)/2),0)),"",OFFSET('11. SEGUIMIENTO 2026'!$O$14,INT((ROW()-13)/2),0)),IF(ISBLANK(OFFSET('9. METAS'!$R$20,INT((ROW()-14)/2),0)),"",OFFSET('9. METAS'!$R$20,INT((ROW()-14)/2),0)))</f>
        <v/>
      </c>
      <c r="L299" s="245" t="str">
        <f ca="1">IF(MOD(ROW()-13,2)=0,IF(ISBLANK(OFFSET('11. SEGUIMIENTO 2026'!$P$14,INT((ROW()-13)/2),0)),"",OFFSET('11. SEGUIMIENTO 2026'!$P$14,INT((ROW()-13)/2),0)),IF(ISBLANK(OFFSET('9. METAS'!$S$20,INT((ROW()-14)/2),0)),"",OFFSET('9. METAS'!$S$20,INT((ROW()-14)/2),0)))</f>
        <v/>
      </c>
      <c r="M299" s="246" t="str">
        <f ca="1">IF(MOD(ROW()-13,2)=0,IF(ISBLANK(OFFSET('11. SEGUIMIENTO 2026'!$Q$14,INT((ROW()-13)/2),0)),"",OFFSET('11. SEGUIMIENTO 2026'!$Q$14,INT((ROW()-13)/2),0)),IF(ISBLANK(OFFSET('9. METAS'!$T$20,INT((ROW()-14)/2),0)),"",OFFSET('9. METAS'!$T$20,INT((ROW()-14)/2),0)))</f>
        <v/>
      </c>
      <c r="N299" s="1006" t="str">
        <f t="shared" ref="N299" ca="1" si="282">IFERROR(J299/J300,"ND")</f>
        <v>ND</v>
      </c>
      <c r="O299" s="1008" t="str">
        <f t="shared" ref="O299" ca="1" si="283">IFERROR(((J299+K299+L299+M299)/H299),"ND")</f>
        <v>ND</v>
      </c>
      <c r="P299" s="1010"/>
    </row>
    <row r="300" spans="3:16">
      <c r="C300" s="1025"/>
      <c r="D300" s="1018"/>
      <c r="E300" s="1018"/>
      <c r="F300" s="1021"/>
      <c r="G300" s="1023"/>
      <c r="H300" s="1002"/>
      <c r="I300" s="1012"/>
      <c r="J300" s="244" t="str">
        <f ca="1">IF(MOD(ROW()-13,2)=0,IF(ISBLANK(OFFSET('11. SEGUIMIENTO 2026'!$N$14,INT((ROW()-13)/2),0)),"",OFFSET('11. SEGUIMIENTO 2026'!$N$14,INT((ROW()-13)/2),0)),IF(ISBLANK(OFFSET('9. METAS'!$Q$20,INT((ROW()-14)/2),0)),"",OFFSET('9. METAS'!$Q$20,INT((ROW()-14)/2),0)))</f>
        <v/>
      </c>
      <c r="K300" s="245" t="str">
        <f ca="1">IF(MOD(ROW()-13,2)=0,IF(ISBLANK(OFFSET('11. SEGUIMIENTO 2026'!$O$14,INT((ROW()-13)/2),0)),"",OFFSET('11. SEGUIMIENTO 2026'!$O$14,INT((ROW()-13)/2),0)),IF(ISBLANK(OFFSET('9. METAS'!$R$20,INT((ROW()-14)/2),0)),"",OFFSET('9. METAS'!$R$20,INT((ROW()-14)/2),0)))</f>
        <v/>
      </c>
      <c r="L300" s="245" t="str">
        <f ca="1">IF(MOD(ROW()-13,2)=0,IF(ISBLANK(OFFSET('11. SEGUIMIENTO 2026'!$P$14,INT((ROW()-13)/2),0)),"",OFFSET('11. SEGUIMIENTO 2026'!$P$14,INT((ROW()-13)/2),0)),IF(ISBLANK(OFFSET('9. METAS'!$S$20,INT((ROW()-14)/2),0)),"",OFFSET('9. METAS'!$S$20,INT((ROW()-14)/2),0)))</f>
        <v/>
      </c>
      <c r="M300" s="246" t="str">
        <f ca="1">IF(MOD(ROW()-13,2)=0,IF(ISBLANK(OFFSET('11. SEGUIMIENTO 2026'!$Q$14,INT((ROW()-13)/2),0)),"",OFFSET('11. SEGUIMIENTO 2026'!$Q$14,INT((ROW()-13)/2),0)),IF(ISBLANK(OFFSET('9. METAS'!$T$20,INT((ROW()-14)/2),0)),"",OFFSET('9. METAS'!$T$20,INT((ROW()-14)/2),0)))</f>
        <v/>
      </c>
      <c r="N300" s="1013"/>
      <c r="O300" s="1014"/>
      <c r="P300" s="1015"/>
    </row>
    <row r="301" spans="3:16">
      <c r="C301" s="1016" t="str">
        <f ca="1">IF(ISBLANK(OFFSET('5. Pp (3 años)'!$C$46,INT((ROW()-13)/2),0)),"",OFFSET('5. Pp (3 años)'!$C$46,INT((ROW()-13)/2),0))</f>
        <v>Actividad</v>
      </c>
      <c r="D301" s="1018" t="str">
        <f ca="1">IF(ISBLANK(OFFSET('5. Pp (3 años)'!$D$46,INT((ROW()-13)/2),0)),"",OFFSET('5. Pp (3 años)'!$D$46,INT((ROW()-13)/2),0))</f>
        <v/>
      </c>
      <c r="E301" s="1018" t="str">
        <f ca="1">IF(ISBLANK(OFFSET('5. Pp (3 años)'!$E$46,INT((ROW()-13)/2),0)),"",OFFSET('5. Pp (3 años)'!$E$46,INT((ROW()-13)/2),0))</f>
        <v/>
      </c>
      <c r="F301" s="1021" t="str">
        <f ca="1">IF(ISBLANK(OFFSET('5. Pp (3 años)'!$K$46,INT((ROW()-13)/2),0)),"",OFFSET('5. Pp (3 años)'!$K$46,INT((ROW()-13)/2),0))</f>
        <v/>
      </c>
      <c r="G301" s="1023" t="str">
        <f ca="1">IF(ISBLANK(OFFSET('5. Pp (3 años)'!$H$46,INT((ROW()-13)/2),0)),"",OFFSET('5. Pp (3 años)'!$H$46,INT((ROW()-13)/2),0))</f>
        <v/>
      </c>
      <c r="H301" s="1002" t="str">
        <f ca="1">IF(ISBLANK(OFFSET('9. METAS'!$K$20,INT((ROW()-13)/2),0)),"",OFFSET('9. METAS'!$K$20,INT((ROW()-13)/2),0))</f>
        <v/>
      </c>
      <c r="I301" s="1004"/>
      <c r="J301" s="244" t="str">
        <f ca="1">IF(MOD(ROW()-13,2)=0,IF(ISBLANK(OFFSET('11. SEGUIMIENTO 2026'!$N$14,INT((ROW()-13)/2),0)),"",OFFSET('11. SEGUIMIENTO 2026'!$N$14,INT((ROW()-13)/2),0)),IF(ISBLANK(OFFSET('9. METAS'!$Q$20,INT((ROW()-14)/2),0)),"",OFFSET('9. METAS'!$Q$20,INT((ROW()-14)/2),0)))</f>
        <v/>
      </c>
      <c r="K301" s="245" t="str">
        <f ca="1">IF(MOD(ROW()-13,2)=0,IF(ISBLANK(OFFSET('11. SEGUIMIENTO 2026'!$O$14,INT((ROW()-13)/2),0)),"",OFFSET('11. SEGUIMIENTO 2026'!$O$14,INT((ROW()-13)/2),0)),IF(ISBLANK(OFFSET('9. METAS'!$R$20,INT((ROW()-14)/2),0)),"",OFFSET('9. METAS'!$R$20,INT((ROW()-14)/2),0)))</f>
        <v/>
      </c>
      <c r="L301" s="245" t="str">
        <f ca="1">IF(MOD(ROW()-13,2)=0,IF(ISBLANK(OFFSET('11. SEGUIMIENTO 2026'!$P$14,INT((ROW()-13)/2),0)),"",OFFSET('11. SEGUIMIENTO 2026'!$P$14,INT((ROW()-13)/2),0)),IF(ISBLANK(OFFSET('9. METAS'!$S$20,INT((ROW()-14)/2),0)),"",OFFSET('9. METAS'!$S$20,INT((ROW()-14)/2),0)))</f>
        <v/>
      </c>
      <c r="M301" s="246" t="str">
        <f ca="1">IF(MOD(ROW()-13,2)=0,IF(ISBLANK(OFFSET('11. SEGUIMIENTO 2026'!$Q$14,INT((ROW()-13)/2),0)),"",OFFSET('11. SEGUIMIENTO 2026'!$Q$14,INT((ROW()-13)/2),0)),IF(ISBLANK(OFFSET('9. METAS'!$T$20,INT((ROW()-14)/2),0)),"",OFFSET('9. METAS'!$T$20,INT((ROW()-14)/2),0)))</f>
        <v/>
      </c>
      <c r="N301" s="1006" t="str">
        <f t="shared" ref="N301" ca="1" si="284">IFERROR(J301/J302,"ND")</f>
        <v>ND</v>
      </c>
      <c r="O301" s="1008" t="str">
        <f t="shared" ref="O301" ca="1" si="285">IFERROR(((J301+K301+L301+M301)/H301),"ND")</f>
        <v>ND</v>
      </c>
      <c r="P301" s="1010"/>
    </row>
    <row r="302" spans="3:16">
      <c r="C302" s="1025"/>
      <c r="D302" s="1018"/>
      <c r="E302" s="1018"/>
      <c r="F302" s="1021"/>
      <c r="G302" s="1023"/>
      <c r="H302" s="1002"/>
      <c r="I302" s="1012"/>
      <c r="J302" s="244" t="str">
        <f ca="1">IF(MOD(ROW()-13,2)=0,IF(ISBLANK(OFFSET('11. SEGUIMIENTO 2026'!$N$14,INT((ROW()-13)/2),0)),"",OFFSET('11. SEGUIMIENTO 2026'!$N$14,INT((ROW()-13)/2),0)),IF(ISBLANK(OFFSET('9. METAS'!$Q$20,INT((ROW()-14)/2),0)),"",OFFSET('9. METAS'!$Q$20,INT((ROW()-14)/2),0)))</f>
        <v/>
      </c>
      <c r="K302" s="245" t="str">
        <f ca="1">IF(MOD(ROW()-13,2)=0,IF(ISBLANK(OFFSET('11. SEGUIMIENTO 2026'!$O$14,INT((ROW()-13)/2),0)),"",OFFSET('11. SEGUIMIENTO 2026'!$O$14,INT((ROW()-13)/2),0)),IF(ISBLANK(OFFSET('9. METAS'!$R$20,INT((ROW()-14)/2),0)),"",OFFSET('9. METAS'!$R$20,INT((ROW()-14)/2),0)))</f>
        <v/>
      </c>
      <c r="L302" s="245" t="str">
        <f ca="1">IF(MOD(ROW()-13,2)=0,IF(ISBLANK(OFFSET('11. SEGUIMIENTO 2026'!$P$14,INT((ROW()-13)/2),0)),"",OFFSET('11. SEGUIMIENTO 2026'!$P$14,INT((ROW()-13)/2),0)),IF(ISBLANK(OFFSET('9. METAS'!$S$20,INT((ROW()-14)/2),0)),"",OFFSET('9. METAS'!$S$20,INT((ROW()-14)/2),0)))</f>
        <v/>
      </c>
      <c r="M302" s="246" t="str">
        <f ca="1">IF(MOD(ROW()-13,2)=0,IF(ISBLANK(OFFSET('11. SEGUIMIENTO 2026'!$Q$14,INT((ROW()-13)/2),0)),"",OFFSET('11. SEGUIMIENTO 2026'!$Q$14,INT((ROW()-13)/2),0)),IF(ISBLANK(OFFSET('9. METAS'!$T$20,INT((ROW()-14)/2),0)),"",OFFSET('9. METAS'!$T$20,INT((ROW()-14)/2),0)))</f>
        <v/>
      </c>
      <c r="N302" s="1013"/>
      <c r="O302" s="1014"/>
      <c r="P302" s="1015"/>
    </row>
    <row r="303" spans="3:16">
      <c r="C303" s="1016" t="str">
        <f ca="1">IF(ISBLANK(OFFSET('5. Pp (3 años)'!$C$46,INT((ROW()-13)/2),0)),"",OFFSET('5. Pp (3 años)'!$C$46,INT((ROW()-13)/2),0))</f>
        <v>Actividad</v>
      </c>
      <c r="D303" s="1018" t="str">
        <f ca="1">IF(ISBLANK(OFFSET('5. Pp (3 años)'!$D$46,INT((ROW()-13)/2),0)),"",OFFSET('5. Pp (3 años)'!$D$46,INT((ROW()-13)/2),0))</f>
        <v/>
      </c>
      <c r="E303" s="1018" t="str">
        <f ca="1">IF(ISBLANK(OFFSET('5. Pp (3 años)'!$E$46,INT((ROW()-13)/2),0)),"",OFFSET('5. Pp (3 años)'!$E$46,INT((ROW()-13)/2),0))</f>
        <v/>
      </c>
      <c r="F303" s="1021" t="str">
        <f ca="1">IF(ISBLANK(OFFSET('5. Pp (3 años)'!$K$46,INT((ROW()-13)/2),0)),"",OFFSET('5. Pp (3 años)'!$K$46,INT((ROW()-13)/2),0))</f>
        <v/>
      </c>
      <c r="G303" s="1023" t="str">
        <f ca="1">IF(ISBLANK(OFFSET('5. Pp (3 años)'!$H$46,INT((ROW()-13)/2),0)),"",OFFSET('5. Pp (3 años)'!$H$46,INT((ROW()-13)/2),0))</f>
        <v/>
      </c>
      <c r="H303" s="1002" t="str">
        <f ca="1">IF(ISBLANK(OFFSET('9. METAS'!$K$20,INT((ROW()-13)/2),0)),"",OFFSET('9. METAS'!$K$20,INT((ROW()-13)/2),0))</f>
        <v/>
      </c>
      <c r="I303" s="1004"/>
      <c r="J303" s="244" t="str">
        <f ca="1">IF(MOD(ROW()-13,2)=0,IF(ISBLANK(OFFSET('11. SEGUIMIENTO 2026'!$N$14,INT((ROW()-13)/2),0)),"",OFFSET('11. SEGUIMIENTO 2026'!$N$14,INT((ROW()-13)/2),0)),IF(ISBLANK(OFFSET('9. METAS'!$Q$20,INT((ROW()-14)/2),0)),"",OFFSET('9. METAS'!$Q$20,INT((ROW()-14)/2),0)))</f>
        <v/>
      </c>
      <c r="K303" s="245" t="str">
        <f ca="1">IF(MOD(ROW()-13,2)=0,IF(ISBLANK(OFFSET('11. SEGUIMIENTO 2026'!$O$14,INT((ROW()-13)/2),0)),"",OFFSET('11. SEGUIMIENTO 2026'!$O$14,INT((ROW()-13)/2),0)),IF(ISBLANK(OFFSET('9. METAS'!$R$20,INT((ROW()-14)/2),0)),"",OFFSET('9. METAS'!$R$20,INT((ROW()-14)/2),0)))</f>
        <v/>
      </c>
      <c r="L303" s="245" t="str">
        <f ca="1">IF(MOD(ROW()-13,2)=0,IF(ISBLANK(OFFSET('11. SEGUIMIENTO 2026'!$P$14,INT((ROW()-13)/2),0)),"",OFFSET('11. SEGUIMIENTO 2026'!$P$14,INT((ROW()-13)/2),0)),IF(ISBLANK(OFFSET('9. METAS'!$S$20,INT((ROW()-14)/2),0)),"",OFFSET('9. METAS'!$S$20,INT((ROW()-14)/2),0)))</f>
        <v/>
      </c>
      <c r="M303" s="246" t="str">
        <f ca="1">IF(MOD(ROW()-13,2)=0,IF(ISBLANK(OFFSET('11. SEGUIMIENTO 2026'!$Q$14,INT((ROW()-13)/2),0)),"",OFFSET('11. SEGUIMIENTO 2026'!$Q$14,INT((ROW()-13)/2),0)),IF(ISBLANK(OFFSET('9. METAS'!$T$20,INT((ROW()-14)/2),0)),"",OFFSET('9. METAS'!$T$20,INT((ROW()-14)/2),0)))</f>
        <v/>
      </c>
      <c r="N303" s="1006" t="str">
        <f t="shared" ref="N303" ca="1" si="286">IFERROR(J303/J304,"ND")</f>
        <v>ND</v>
      </c>
      <c r="O303" s="1008" t="str">
        <f t="shared" ref="O303" ca="1" si="287">IFERROR(((J303+K303+L303+M303)/H303),"ND")</f>
        <v>ND</v>
      </c>
      <c r="P303" s="1010"/>
    </row>
    <row r="304" spans="3:16">
      <c r="C304" s="1025"/>
      <c r="D304" s="1018"/>
      <c r="E304" s="1018"/>
      <c r="F304" s="1021"/>
      <c r="G304" s="1023"/>
      <c r="H304" s="1002"/>
      <c r="I304" s="1012"/>
      <c r="J304" s="244" t="str">
        <f ca="1">IF(MOD(ROW()-13,2)=0,IF(ISBLANK(OFFSET('11. SEGUIMIENTO 2026'!$N$14,INT((ROW()-13)/2),0)),"",OFFSET('11. SEGUIMIENTO 2026'!$N$14,INT((ROW()-13)/2),0)),IF(ISBLANK(OFFSET('9. METAS'!$Q$20,INT((ROW()-14)/2),0)),"",OFFSET('9. METAS'!$Q$20,INT((ROW()-14)/2),0)))</f>
        <v/>
      </c>
      <c r="K304" s="245" t="str">
        <f ca="1">IF(MOD(ROW()-13,2)=0,IF(ISBLANK(OFFSET('11. SEGUIMIENTO 2026'!$O$14,INT((ROW()-13)/2),0)),"",OFFSET('11. SEGUIMIENTO 2026'!$O$14,INT((ROW()-13)/2),0)),IF(ISBLANK(OFFSET('9. METAS'!$R$20,INT((ROW()-14)/2),0)),"",OFFSET('9. METAS'!$R$20,INT((ROW()-14)/2),0)))</f>
        <v/>
      </c>
      <c r="L304" s="245" t="str">
        <f ca="1">IF(MOD(ROW()-13,2)=0,IF(ISBLANK(OFFSET('11. SEGUIMIENTO 2026'!$P$14,INT((ROW()-13)/2),0)),"",OFFSET('11. SEGUIMIENTO 2026'!$P$14,INT((ROW()-13)/2),0)),IF(ISBLANK(OFFSET('9. METAS'!$S$20,INT((ROW()-14)/2),0)),"",OFFSET('9. METAS'!$S$20,INT((ROW()-14)/2),0)))</f>
        <v/>
      </c>
      <c r="M304" s="246" t="str">
        <f ca="1">IF(MOD(ROW()-13,2)=0,IF(ISBLANK(OFFSET('11. SEGUIMIENTO 2026'!$Q$14,INT((ROW()-13)/2),0)),"",OFFSET('11. SEGUIMIENTO 2026'!$Q$14,INT((ROW()-13)/2),0)),IF(ISBLANK(OFFSET('9. METAS'!$T$20,INT((ROW()-14)/2),0)),"",OFFSET('9. METAS'!$T$20,INT((ROW()-14)/2),0)))</f>
        <v/>
      </c>
      <c r="N304" s="1013"/>
      <c r="O304" s="1014"/>
      <c r="P304" s="1015"/>
    </row>
    <row r="305" spans="3:16">
      <c r="C305" s="1016" t="str">
        <f ca="1">IF(ISBLANK(OFFSET('5. Pp (3 años)'!$C$46,INT((ROW()-13)/2),0)),"",OFFSET('5. Pp (3 años)'!$C$46,INT((ROW()-13)/2),0))</f>
        <v>Componente</v>
      </c>
      <c r="D305" s="1018" t="str">
        <f ca="1">IF(ISBLANK(OFFSET('5. Pp (3 años)'!$D$46,INT((ROW()-13)/2),0)),"",OFFSET('5. Pp (3 años)'!$D$46,INT((ROW()-13)/2),0))</f>
        <v>4.1.1.1.25 Servicios para la protección integral, garantía de derechos y prevención de vulneraciones en niñas, niños y adolescentes otorgados.</v>
      </c>
      <c r="E305" s="1018" t="str">
        <f ca="1">IF(ISBLANK(OFFSET('5. Pp (3 años)'!$E$46,INT((ROW()-13)/2),0)),"",OFFSET('5. Pp (3 años)'!$E$46,INT((ROW()-13)/2),0))</f>
        <v>PSPIP: Porcentaje de servicios de protección integral y promoción de derechos realizados.</v>
      </c>
      <c r="F305" s="1021" t="str">
        <f ca="1">IF(ISBLANK(OFFSET('5. Pp (3 años)'!$K$46,INT((ROW()-13)/2),0)),"",OFFSET('5. Pp (3 años)'!$K$46,INT((ROW()-13)/2),0))</f>
        <v>Ascendente</v>
      </c>
      <c r="G305" s="1023" t="str">
        <f ca="1">IF(ISBLANK(OFFSET('5. Pp (3 años)'!$H$46,INT((ROW()-13)/2),0)),"",OFFSET('5. Pp (3 años)'!$H$46,INT((ROW()-13)/2),0))</f>
        <v>Trimestral</v>
      </c>
      <c r="H305" s="1002">
        <f ca="1">IF(ISBLANK(OFFSET('9. METAS'!$K$20,INT((ROW()-13)/2),0)),"",OFFSET('9. METAS'!$K$20,INT((ROW()-13)/2),0))</f>
        <v>100</v>
      </c>
      <c r="I305" s="1004"/>
      <c r="J305" s="244">
        <f ca="1">IF(MOD(ROW()-13,2)=0,IF(ISBLANK(OFFSET('11. SEGUIMIENTO 2026'!$N$14,INT((ROW()-13)/2),0)),"",OFFSET('11. SEGUIMIENTO 2026'!$N$14,INT((ROW()-13)/2),0)),IF(ISBLANK(OFFSET('9. METAS'!$Q$20,INT((ROW()-14)/2),0)),"",OFFSET('9. METAS'!$Q$20,INT((ROW()-14)/2),0)))</f>
        <v>25</v>
      </c>
      <c r="K305" s="245" t="str">
        <f ca="1">IF(MOD(ROW()-13,2)=0,IF(ISBLANK(OFFSET('11. SEGUIMIENTO 2026'!$O$14,INT((ROW()-13)/2),0)),"",OFFSET('11. SEGUIMIENTO 2026'!$O$14,INT((ROW()-13)/2),0)),IF(ISBLANK(OFFSET('9. METAS'!$R$20,INT((ROW()-14)/2),0)),"",OFFSET('9. METAS'!$R$20,INT((ROW()-14)/2),0)))</f>
        <v/>
      </c>
      <c r="L305" s="245" t="str">
        <f ca="1">IF(MOD(ROW()-13,2)=0,IF(ISBLANK(OFFSET('11. SEGUIMIENTO 2026'!$P$14,INT((ROW()-13)/2),0)),"",OFFSET('11. SEGUIMIENTO 2026'!$P$14,INT((ROW()-13)/2),0)),IF(ISBLANK(OFFSET('9. METAS'!$S$20,INT((ROW()-14)/2),0)),"",OFFSET('9. METAS'!$S$20,INT((ROW()-14)/2),0)))</f>
        <v/>
      </c>
      <c r="M305" s="246" t="str">
        <f ca="1">IF(MOD(ROW()-13,2)=0,IF(ISBLANK(OFFSET('11. SEGUIMIENTO 2026'!$Q$14,INT((ROW()-13)/2),0)),"",OFFSET('11. SEGUIMIENTO 2026'!$Q$14,INT((ROW()-13)/2),0)),IF(ISBLANK(OFFSET('9. METAS'!$T$20,INT((ROW()-14)/2),0)),"",OFFSET('9. METAS'!$T$20,INT((ROW()-14)/2),0)))</f>
        <v/>
      </c>
      <c r="N305" s="1006">
        <f t="shared" ref="N305" ca="1" si="288">IFERROR(J305/J306,"ND")</f>
        <v>1</v>
      </c>
      <c r="O305" s="1008" t="str">
        <f t="shared" ref="O305" ca="1" si="289">IFERROR(((J305+K305+L305+M305)/H305),"ND")</f>
        <v>ND</v>
      </c>
      <c r="P305" s="1010"/>
    </row>
    <row r="306" spans="3:16">
      <c r="C306" s="1025"/>
      <c r="D306" s="1018"/>
      <c r="E306" s="1018"/>
      <c r="F306" s="1021"/>
      <c r="G306" s="1023"/>
      <c r="H306" s="1002"/>
      <c r="I306" s="1012"/>
      <c r="J306" s="244">
        <f ca="1">IF(MOD(ROW()-13,2)=0,IF(ISBLANK(OFFSET('11. SEGUIMIENTO 2026'!$N$14,INT((ROW()-13)/2),0)),"",OFFSET('11. SEGUIMIENTO 2026'!$N$14,INT((ROW()-13)/2),0)),IF(ISBLANK(OFFSET('9. METAS'!$Q$20,INT((ROW()-14)/2),0)),"",OFFSET('9. METAS'!$Q$20,INT((ROW()-14)/2),0)))</f>
        <v>25</v>
      </c>
      <c r="K306" s="245">
        <f ca="1">IF(MOD(ROW()-13,2)=0,IF(ISBLANK(OFFSET('11. SEGUIMIENTO 2026'!$O$14,INT((ROW()-13)/2),0)),"",OFFSET('11. SEGUIMIENTO 2026'!$O$14,INT((ROW()-13)/2),0)),IF(ISBLANK(OFFSET('9. METAS'!$R$20,INT((ROW()-14)/2),0)),"",OFFSET('9. METAS'!$R$20,INT((ROW()-14)/2),0)))</f>
        <v>25</v>
      </c>
      <c r="L306" s="245">
        <f ca="1">IF(MOD(ROW()-13,2)=0,IF(ISBLANK(OFFSET('11. SEGUIMIENTO 2026'!$P$14,INT((ROW()-13)/2),0)),"",OFFSET('11. SEGUIMIENTO 2026'!$P$14,INT((ROW()-13)/2),0)),IF(ISBLANK(OFFSET('9. METAS'!$S$20,INT((ROW()-14)/2),0)),"",OFFSET('9. METAS'!$S$20,INT((ROW()-14)/2),0)))</f>
        <v>25</v>
      </c>
      <c r="M306" s="246">
        <f ca="1">IF(MOD(ROW()-13,2)=0,IF(ISBLANK(OFFSET('11. SEGUIMIENTO 2026'!$Q$14,INT((ROW()-13)/2),0)),"",OFFSET('11. SEGUIMIENTO 2026'!$Q$14,INT((ROW()-13)/2),0)),IF(ISBLANK(OFFSET('9. METAS'!$T$20,INT((ROW()-14)/2),0)),"",OFFSET('9. METAS'!$T$20,INT((ROW()-14)/2),0)))</f>
        <v>25</v>
      </c>
      <c r="N306" s="1013"/>
      <c r="O306" s="1014"/>
      <c r="P306" s="1015"/>
    </row>
    <row r="307" spans="3:16">
      <c r="C307" s="1016" t="str">
        <f ca="1">IF(ISBLANK(OFFSET('5. Pp (3 años)'!$C$46,INT((ROW()-13)/2),0)),"",OFFSET('5. Pp (3 años)'!$C$46,INT((ROW()-13)/2),0))</f>
        <v>Actividad</v>
      </c>
      <c r="D307" s="1018" t="str">
        <f ca="1">IF(ISBLANK(OFFSET('5. Pp (3 años)'!$D$46,INT((ROW()-13)/2),0)),"",OFFSET('5. Pp (3 años)'!$D$46,INT((ROW()-13)/2),0))</f>
        <v>4.1.1.1.25.1 Implementación de jornadas de capacitación y mecanismos de participación para la protección integral de la niñez y adolescencia.</v>
      </c>
      <c r="E307" s="1018" t="str">
        <f ca="1">IF(ISBLANK(OFFSET('5. Pp (3 años)'!$E$46,INT((ROW()-13)/2),0)),"",OFFSET('5. Pp (3 años)'!$E$46,INT((ROW()-13)/2),0))</f>
        <v>PASPI: Porcentaje de acciones de sensibilización para la protección integral realizados.</v>
      </c>
      <c r="F307" s="1021" t="str">
        <f ca="1">IF(ISBLANK(OFFSET('5. Pp (3 años)'!$K$46,INT((ROW()-13)/2),0)),"",OFFSET('5. Pp (3 años)'!$K$46,INT((ROW()-13)/2),0))</f>
        <v>Ascendente</v>
      </c>
      <c r="G307" s="1023" t="str">
        <f ca="1">IF(ISBLANK(OFFSET('5. Pp (3 años)'!$H$46,INT((ROW()-13)/2),0)),"",OFFSET('5. Pp (3 años)'!$H$46,INT((ROW()-13)/2),0))</f>
        <v>Trimestral</v>
      </c>
      <c r="H307" s="1002">
        <f ca="1">IF(ISBLANK(OFFSET('9. METAS'!$K$20,INT((ROW()-13)/2),0)),"",OFFSET('9. METAS'!$K$20,INT((ROW()-13)/2),0))</f>
        <v>22</v>
      </c>
      <c r="I307" s="1004"/>
      <c r="J307" s="244">
        <f ca="1">IF(MOD(ROW()-13,2)=0,IF(ISBLANK(OFFSET('11. SEGUIMIENTO 2026'!$N$14,INT((ROW()-13)/2),0)),"",OFFSET('11. SEGUIMIENTO 2026'!$N$14,INT((ROW()-13)/2),0)),IF(ISBLANK(OFFSET('9. METAS'!$Q$20,INT((ROW()-14)/2),0)),"",OFFSET('9. METAS'!$Q$20,INT((ROW()-14)/2),0)))</f>
        <v>7</v>
      </c>
      <c r="K307" s="245" t="str">
        <f ca="1">IF(MOD(ROW()-13,2)=0,IF(ISBLANK(OFFSET('11. SEGUIMIENTO 2026'!$O$14,INT((ROW()-13)/2),0)),"",OFFSET('11. SEGUIMIENTO 2026'!$O$14,INT((ROW()-13)/2),0)),IF(ISBLANK(OFFSET('9. METAS'!$R$20,INT((ROW()-14)/2),0)),"",OFFSET('9. METAS'!$R$20,INT((ROW()-14)/2),0)))</f>
        <v/>
      </c>
      <c r="L307" s="245" t="str">
        <f ca="1">IF(MOD(ROW()-13,2)=0,IF(ISBLANK(OFFSET('11. SEGUIMIENTO 2026'!$P$14,INT((ROW()-13)/2),0)),"",OFFSET('11. SEGUIMIENTO 2026'!$P$14,INT((ROW()-13)/2),0)),IF(ISBLANK(OFFSET('9. METAS'!$S$20,INT((ROW()-14)/2),0)),"",OFFSET('9. METAS'!$S$20,INT((ROW()-14)/2),0)))</f>
        <v/>
      </c>
      <c r="M307" s="246" t="str">
        <f ca="1">IF(MOD(ROW()-13,2)=0,IF(ISBLANK(OFFSET('11. SEGUIMIENTO 2026'!$Q$14,INT((ROW()-13)/2),0)),"",OFFSET('11. SEGUIMIENTO 2026'!$Q$14,INT((ROW()-13)/2),0)),IF(ISBLANK(OFFSET('9. METAS'!$T$20,INT((ROW()-14)/2),0)),"",OFFSET('9. METAS'!$T$20,INT((ROW()-14)/2),0)))</f>
        <v/>
      </c>
      <c r="N307" s="1006">
        <f t="shared" ref="N307" ca="1" si="290">IFERROR(J307/J308,"ND")</f>
        <v>1</v>
      </c>
      <c r="O307" s="1008" t="str">
        <f t="shared" ref="O307" ca="1" si="291">IFERROR(((J307+K307+L307+M307)/H307),"ND")</f>
        <v>ND</v>
      </c>
      <c r="P307" s="1010"/>
    </row>
    <row r="308" spans="3:16">
      <c r="C308" s="1025"/>
      <c r="D308" s="1018"/>
      <c r="E308" s="1018"/>
      <c r="F308" s="1021"/>
      <c r="G308" s="1023"/>
      <c r="H308" s="1002"/>
      <c r="I308" s="1012"/>
      <c r="J308" s="244">
        <f ca="1">IF(MOD(ROW()-13,2)=0,IF(ISBLANK(OFFSET('11. SEGUIMIENTO 2026'!$N$14,INT((ROW()-13)/2),0)),"",OFFSET('11. SEGUIMIENTO 2026'!$N$14,INT((ROW()-13)/2),0)),IF(ISBLANK(OFFSET('9. METAS'!$Q$20,INT((ROW()-14)/2),0)),"",OFFSET('9. METAS'!$Q$20,INT((ROW()-14)/2),0)))</f>
        <v>7</v>
      </c>
      <c r="K308" s="245">
        <f ca="1">IF(MOD(ROW()-13,2)=0,IF(ISBLANK(OFFSET('11. SEGUIMIENTO 2026'!$O$14,INT((ROW()-13)/2),0)),"",OFFSET('11. SEGUIMIENTO 2026'!$O$14,INT((ROW()-13)/2),0)),IF(ISBLANK(OFFSET('9. METAS'!$R$20,INT((ROW()-14)/2),0)),"",OFFSET('9. METAS'!$R$20,INT((ROW()-14)/2),0)))</f>
        <v>8</v>
      </c>
      <c r="L308" s="245">
        <f ca="1">IF(MOD(ROW()-13,2)=0,IF(ISBLANK(OFFSET('11. SEGUIMIENTO 2026'!$P$14,INT((ROW()-13)/2),0)),"",OFFSET('11. SEGUIMIENTO 2026'!$P$14,INT((ROW()-13)/2),0)),IF(ISBLANK(OFFSET('9. METAS'!$S$20,INT((ROW()-14)/2),0)),"",OFFSET('9. METAS'!$S$20,INT((ROW()-14)/2),0)))</f>
        <v>1</v>
      </c>
      <c r="M308" s="246">
        <f ca="1">IF(MOD(ROW()-13,2)=0,IF(ISBLANK(OFFSET('11. SEGUIMIENTO 2026'!$Q$14,INT((ROW()-13)/2),0)),"",OFFSET('11. SEGUIMIENTO 2026'!$Q$14,INT((ROW()-13)/2),0)),IF(ISBLANK(OFFSET('9. METAS'!$T$20,INT((ROW()-14)/2),0)),"",OFFSET('9. METAS'!$T$20,INT((ROW()-14)/2),0)))</f>
        <v>6</v>
      </c>
      <c r="N308" s="1013"/>
      <c r="O308" s="1014"/>
      <c r="P308" s="1015"/>
    </row>
    <row r="309" spans="3:16">
      <c r="C309" s="1016" t="str">
        <f ca="1">IF(ISBLANK(OFFSET('5. Pp (3 años)'!$C$46,INT((ROW()-13)/2),0)),"",OFFSET('5. Pp (3 años)'!$C$46,INT((ROW()-13)/2),0))</f>
        <v>Actividad</v>
      </c>
      <c r="D309" s="1018" t="str">
        <f ca="1">IF(ISBLANK(OFFSET('5. Pp (3 años)'!$D$46,INT((ROW()-13)/2),0)),"",OFFSET('5. Pp (3 años)'!$D$46,INT((ROW()-13)/2),0))</f>
        <v/>
      </c>
      <c r="E309" s="1018" t="str">
        <f ca="1">IF(ISBLANK(OFFSET('5. Pp (3 años)'!$E$46,INT((ROW()-13)/2),0)),"",OFFSET('5. Pp (3 años)'!$E$46,INT((ROW()-13)/2),0))</f>
        <v/>
      </c>
      <c r="F309" s="1021" t="str">
        <f ca="1">IF(ISBLANK(OFFSET('5. Pp (3 años)'!$K$46,INT((ROW()-13)/2),0)),"",OFFSET('5. Pp (3 años)'!$K$46,INT((ROW()-13)/2),0))</f>
        <v/>
      </c>
      <c r="G309" s="1023" t="str">
        <f ca="1">IF(ISBLANK(OFFSET('5. Pp (3 años)'!$H$46,INT((ROW()-13)/2),0)),"",OFFSET('5. Pp (3 años)'!$H$46,INT((ROW()-13)/2),0))</f>
        <v/>
      </c>
      <c r="H309" s="1002" t="str">
        <f ca="1">IF(ISBLANK(OFFSET('9. METAS'!$K$20,INT((ROW()-13)/2),0)),"",OFFSET('9. METAS'!$K$20,INT((ROW()-13)/2),0))</f>
        <v/>
      </c>
      <c r="I309" s="1004"/>
      <c r="J309" s="244" t="str">
        <f ca="1">IF(MOD(ROW()-13,2)=0,IF(ISBLANK(OFFSET('11. SEGUIMIENTO 2026'!$N$14,INT((ROW()-13)/2),0)),"",OFFSET('11. SEGUIMIENTO 2026'!$N$14,INT((ROW()-13)/2),0)),IF(ISBLANK(OFFSET('9. METAS'!$Q$20,INT((ROW()-14)/2),0)),"",OFFSET('9. METAS'!$Q$20,INT((ROW()-14)/2),0)))</f>
        <v/>
      </c>
      <c r="K309" s="245" t="str">
        <f ca="1">IF(MOD(ROW()-13,2)=0,IF(ISBLANK(OFFSET('11. SEGUIMIENTO 2026'!$O$14,INT((ROW()-13)/2),0)),"",OFFSET('11. SEGUIMIENTO 2026'!$O$14,INT((ROW()-13)/2),0)),IF(ISBLANK(OFFSET('9. METAS'!$R$20,INT((ROW()-14)/2),0)),"",OFFSET('9. METAS'!$R$20,INT((ROW()-14)/2),0)))</f>
        <v/>
      </c>
      <c r="L309" s="245" t="str">
        <f ca="1">IF(MOD(ROW()-13,2)=0,IF(ISBLANK(OFFSET('11. SEGUIMIENTO 2026'!$P$14,INT((ROW()-13)/2),0)),"",OFFSET('11. SEGUIMIENTO 2026'!$P$14,INT((ROW()-13)/2),0)),IF(ISBLANK(OFFSET('9. METAS'!$S$20,INT((ROW()-14)/2),0)),"",OFFSET('9. METAS'!$S$20,INT((ROW()-14)/2),0)))</f>
        <v/>
      </c>
      <c r="M309" s="246" t="str">
        <f ca="1">IF(MOD(ROW()-13,2)=0,IF(ISBLANK(OFFSET('11. SEGUIMIENTO 2026'!$Q$14,INT((ROW()-13)/2),0)),"",OFFSET('11. SEGUIMIENTO 2026'!$Q$14,INT((ROW()-13)/2),0)),IF(ISBLANK(OFFSET('9. METAS'!$T$20,INT((ROW()-14)/2),0)),"",OFFSET('9. METAS'!$T$20,INT((ROW()-14)/2),0)))</f>
        <v/>
      </c>
      <c r="N309" s="1006" t="str">
        <f t="shared" ref="N309" ca="1" si="292">IFERROR(J309/J310,"ND")</f>
        <v>ND</v>
      </c>
      <c r="O309" s="1008" t="str">
        <f t="shared" ref="O309" ca="1" si="293">IFERROR(((J309+K309+L309+M309)/H309),"ND")</f>
        <v>ND</v>
      </c>
      <c r="P309" s="1010"/>
    </row>
    <row r="310" spans="3:16">
      <c r="C310" s="1025"/>
      <c r="D310" s="1018"/>
      <c r="E310" s="1018"/>
      <c r="F310" s="1021"/>
      <c r="G310" s="1023"/>
      <c r="H310" s="1002"/>
      <c r="I310" s="1012"/>
      <c r="J310" s="244" t="str">
        <f ca="1">IF(MOD(ROW()-13,2)=0,IF(ISBLANK(OFFSET('11. SEGUIMIENTO 2026'!$N$14,INT((ROW()-13)/2),0)),"",OFFSET('11. SEGUIMIENTO 2026'!$N$14,INT((ROW()-13)/2),0)),IF(ISBLANK(OFFSET('9. METAS'!$Q$20,INT((ROW()-14)/2),0)),"",OFFSET('9. METAS'!$Q$20,INT((ROW()-14)/2),0)))</f>
        <v/>
      </c>
      <c r="K310" s="245" t="str">
        <f ca="1">IF(MOD(ROW()-13,2)=0,IF(ISBLANK(OFFSET('11. SEGUIMIENTO 2026'!$O$14,INT((ROW()-13)/2),0)),"",OFFSET('11. SEGUIMIENTO 2026'!$O$14,INT((ROW()-13)/2),0)),IF(ISBLANK(OFFSET('9. METAS'!$R$20,INT((ROW()-14)/2),0)),"",OFFSET('9. METAS'!$R$20,INT((ROW()-14)/2),0)))</f>
        <v/>
      </c>
      <c r="L310" s="245" t="str">
        <f ca="1">IF(MOD(ROW()-13,2)=0,IF(ISBLANK(OFFSET('11. SEGUIMIENTO 2026'!$P$14,INT((ROW()-13)/2),0)),"",OFFSET('11. SEGUIMIENTO 2026'!$P$14,INT((ROW()-13)/2),0)),IF(ISBLANK(OFFSET('9. METAS'!$S$20,INT((ROW()-14)/2),0)),"",OFFSET('9. METAS'!$S$20,INT((ROW()-14)/2),0)))</f>
        <v/>
      </c>
      <c r="M310" s="246" t="str">
        <f ca="1">IF(MOD(ROW()-13,2)=0,IF(ISBLANK(OFFSET('11. SEGUIMIENTO 2026'!$Q$14,INT((ROW()-13)/2),0)),"",OFFSET('11. SEGUIMIENTO 2026'!$Q$14,INT((ROW()-13)/2),0)),IF(ISBLANK(OFFSET('9. METAS'!$T$20,INT((ROW()-14)/2),0)),"",OFFSET('9. METAS'!$T$20,INT((ROW()-14)/2),0)))</f>
        <v/>
      </c>
      <c r="N310" s="1013"/>
      <c r="O310" s="1014"/>
      <c r="P310" s="1015"/>
    </row>
    <row r="311" spans="3:16">
      <c r="C311" s="1016" t="str">
        <f ca="1">IF(ISBLANK(OFFSET('5. Pp (3 años)'!$C$46,INT((ROW()-13)/2),0)),"",OFFSET('5. Pp (3 años)'!$C$46,INT((ROW()-13)/2),0))</f>
        <v>Actividad</v>
      </c>
      <c r="D311" s="1018" t="str">
        <f ca="1">IF(ISBLANK(OFFSET('5. Pp (3 años)'!$D$46,INT((ROW()-13)/2),0)),"",OFFSET('5. Pp (3 años)'!$D$46,INT((ROW()-13)/2),0))</f>
        <v/>
      </c>
      <c r="E311" s="1018" t="str">
        <f ca="1">IF(ISBLANK(OFFSET('5. Pp (3 años)'!$E$46,INT((ROW()-13)/2),0)),"",OFFSET('5. Pp (3 años)'!$E$46,INT((ROW()-13)/2),0))</f>
        <v/>
      </c>
      <c r="F311" s="1021" t="str">
        <f ca="1">IF(ISBLANK(OFFSET('5. Pp (3 años)'!$K$46,INT((ROW()-13)/2),0)),"",OFFSET('5. Pp (3 años)'!$K$46,INT((ROW()-13)/2),0))</f>
        <v/>
      </c>
      <c r="G311" s="1023" t="str">
        <f ca="1">IF(ISBLANK(OFFSET('5. Pp (3 años)'!$H$46,INT((ROW()-13)/2),0)),"",OFFSET('5. Pp (3 años)'!$H$46,INT((ROW()-13)/2),0))</f>
        <v/>
      </c>
      <c r="H311" s="1002" t="str">
        <f ca="1">IF(ISBLANK(OFFSET('9. METAS'!$K$20,INT((ROW()-13)/2),0)),"",OFFSET('9. METAS'!$K$20,INT((ROW()-13)/2),0))</f>
        <v/>
      </c>
      <c r="I311" s="1004"/>
      <c r="J311" s="244" t="str">
        <f ca="1">IF(MOD(ROW()-13,2)=0,IF(ISBLANK(OFFSET('11. SEGUIMIENTO 2026'!$N$14,INT((ROW()-13)/2),0)),"",OFFSET('11. SEGUIMIENTO 2026'!$N$14,INT((ROW()-13)/2),0)),IF(ISBLANK(OFFSET('9. METAS'!$Q$20,INT((ROW()-14)/2),0)),"",OFFSET('9. METAS'!$Q$20,INT((ROW()-14)/2),0)))</f>
        <v/>
      </c>
      <c r="K311" s="245" t="str">
        <f ca="1">IF(MOD(ROW()-13,2)=0,IF(ISBLANK(OFFSET('11. SEGUIMIENTO 2026'!$O$14,INT((ROW()-13)/2),0)),"",OFFSET('11. SEGUIMIENTO 2026'!$O$14,INT((ROW()-13)/2),0)),IF(ISBLANK(OFFSET('9. METAS'!$R$20,INT((ROW()-14)/2),0)),"",OFFSET('9. METAS'!$R$20,INT((ROW()-14)/2),0)))</f>
        <v/>
      </c>
      <c r="L311" s="245" t="str">
        <f ca="1">IF(MOD(ROW()-13,2)=0,IF(ISBLANK(OFFSET('11. SEGUIMIENTO 2026'!$P$14,INT((ROW()-13)/2),0)),"",OFFSET('11. SEGUIMIENTO 2026'!$P$14,INT((ROW()-13)/2),0)),IF(ISBLANK(OFFSET('9. METAS'!$S$20,INT((ROW()-14)/2),0)),"",OFFSET('9. METAS'!$S$20,INT((ROW()-14)/2),0)))</f>
        <v/>
      </c>
      <c r="M311" s="246" t="str">
        <f ca="1">IF(MOD(ROW()-13,2)=0,IF(ISBLANK(OFFSET('11. SEGUIMIENTO 2026'!$Q$14,INT((ROW()-13)/2),0)),"",OFFSET('11. SEGUIMIENTO 2026'!$Q$14,INT((ROW()-13)/2),0)),IF(ISBLANK(OFFSET('9. METAS'!$T$20,INT((ROW()-14)/2),0)),"",OFFSET('9. METAS'!$T$20,INT((ROW()-14)/2),0)))</f>
        <v/>
      </c>
      <c r="N311" s="1006" t="str">
        <f t="shared" ref="N311" ca="1" si="294">IFERROR(J311/J312,"ND")</f>
        <v>ND</v>
      </c>
      <c r="O311" s="1008" t="str">
        <f t="shared" ref="O311" ca="1" si="295">IFERROR(((J311+K311+L311+M311)/H311),"ND")</f>
        <v>ND</v>
      </c>
      <c r="P311" s="1010"/>
    </row>
    <row r="312" spans="3:16">
      <c r="C312" s="1025"/>
      <c r="D312" s="1018"/>
      <c r="E312" s="1018"/>
      <c r="F312" s="1021"/>
      <c r="G312" s="1023"/>
      <c r="H312" s="1002"/>
      <c r="I312" s="1012"/>
      <c r="J312" s="244" t="str">
        <f ca="1">IF(MOD(ROW()-13,2)=0,IF(ISBLANK(OFFSET('11. SEGUIMIENTO 2026'!$N$14,INT((ROW()-13)/2),0)),"",OFFSET('11. SEGUIMIENTO 2026'!$N$14,INT((ROW()-13)/2),0)),IF(ISBLANK(OFFSET('9. METAS'!$Q$20,INT((ROW()-14)/2),0)),"",OFFSET('9. METAS'!$Q$20,INT((ROW()-14)/2),0)))</f>
        <v/>
      </c>
      <c r="K312" s="245" t="str">
        <f ca="1">IF(MOD(ROW()-13,2)=0,IF(ISBLANK(OFFSET('11. SEGUIMIENTO 2026'!$O$14,INT((ROW()-13)/2),0)),"",OFFSET('11. SEGUIMIENTO 2026'!$O$14,INT((ROW()-13)/2),0)),IF(ISBLANK(OFFSET('9. METAS'!$R$20,INT((ROW()-14)/2),0)),"",OFFSET('9. METAS'!$R$20,INT((ROW()-14)/2),0)))</f>
        <v/>
      </c>
      <c r="L312" s="245" t="str">
        <f ca="1">IF(MOD(ROW()-13,2)=0,IF(ISBLANK(OFFSET('11. SEGUIMIENTO 2026'!$P$14,INT((ROW()-13)/2),0)),"",OFFSET('11. SEGUIMIENTO 2026'!$P$14,INT((ROW()-13)/2),0)),IF(ISBLANK(OFFSET('9. METAS'!$S$20,INT((ROW()-14)/2),0)),"",OFFSET('9. METAS'!$S$20,INT((ROW()-14)/2),0)))</f>
        <v/>
      </c>
      <c r="M312" s="246" t="str">
        <f ca="1">IF(MOD(ROW()-13,2)=0,IF(ISBLANK(OFFSET('11. SEGUIMIENTO 2026'!$Q$14,INT((ROW()-13)/2),0)),"",OFFSET('11. SEGUIMIENTO 2026'!$Q$14,INT((ROW()-13)/2),0)),IF(ISBLANK(OFFSET('9. METAS'!$T$20,INT((ROW()-14)/2),0)),"",OFFSET('9. METAS'!$T$20,INT((ROW()-14)/2),0)))</f>
        <v/>
      </c>
      <c r="N312" s="1013"/>
      <c r="O312" s="1014"/>
      <c r="P312" s="1015"/>
    </row>
    <row r="313" spans="3:16">
      <c r="C313" s="1016" t="str">
        <f ca="1">IF(ISBLANK(OFFSET('5. Pp (3 años)'!$C$46,INT((ROW()-13)/2),0)),"",OFFSET('5. Pp (3 años)'!$C$46,INT((ROW()-13)/2),0))</f>
        <v>Actividad</v>
      </c>
      <c r="D313" s="1018" t="str">
        <f ca="1">IF(ISBLANK(OFFSET('5. Pp (3 años)'!$D$46,INT((ROW()-13)/2),0)),"",OFFSET('5. Pp (3 años)'!$D$46,INT((ROW()-13)/2),0))</f>
        <v/>
      </c>
      <c r="E313" s="1018" t="str">
        <f ca="1">IF(ISBLANK(OFFSET('5. Pp (3 años)'!$E$46,INT((ROW()-13)/2),0)),"",OFFSET('5. Pp (3 años)'!$E$46,INT((ROW()-13)/2),0))</f>
        <v/>
      </c>
      <c r="F313" s="1021" t="str">
        <f ca="1">IF(ISBLANK(OFFSET('5. Pp (3 años)'!$K$46,INT((ROW()-13)/2),0)),"",OFFSET('5. Pp (3 años)'!$K$46,INT((ROW()-13)/2),0))</f>
        <v/>
      </c>
      <c r="G313" s="1023" t="str">
        <f ca="1">IF(ISBLANK(OFFSET('5. Pp (3 años)'!$H$46,INT((ROW()-13)/2),0)),"",OFFSET('5. Pp (3 años)'!$H$46,INT((ROW()-13)/2),0))</f>
        <v/>
      </c>
      <c r="H313" s="1002" t="str">
        <f ca="1">IF(ISBLANK(OFFSET('9. METAS'!$K$20,INT((ROW()-13)/2),0)),"",OFFSET('9. METAS'!$K$20,INT((ROW()-13)/2),0))</f>
        <v/>
      </c>
      <c r="I313" s="1004"/>
      <c r="J313" s="244" t="str">
        <f ca="1">IF(MOD(ROW()-13,2)=0,IF(ISBLANK(OFFSET('11. SEGUIMIENTO 2026'!$N$14,INT((ROW()-13)/2),0)),"",OFFSET('11. SEGUIMIENTO 2026'!$N$14,INT((ROW()-13)/2),0)),IF(ISBLANK(OFFSET('9. METAS'!$Q$20,INT((ROW()-14)/2),0)),"",OFFSET('9. METAS'!$Q$20,INT((ROW()-14)/2),0)))</f>
        <v/>
      </c>
      <c r="K313" s="245" t="str">
        <f ca="1">IF(MOD(ROW()-13,2)=0,IF(ISBLANK(OFFSET('11. SEGUIMIENTO 2026'!$O$14,INT((ROW()-13)/2),0)),"",OFFSET('11. SEGUIMIENTO 2026'!$O$14,INT((ROW()-13)/2),0)),IF(ISBLANK(OFFSET('9. METAS'!$R$20,INT((ROW()-14)/2),0)),"",OFFSET('9. METAS'!$R$20,INT((ROW()-14)/2),0)))</f>
        <v/>
      </c>
      <c r="L313" s="245" t="str">
        <f ca="1">IF(MOD(ROW()-13,2)=0,IF(ISBLANK(OFFSET('11. SEGUIMIENTO 2026'!$P$14,INT((ROW()-13)/2),0)),"",OFFSET('11. SEGUIMIENTO 2026'!$P$14,INT((ROW()-13)/2),0)),IF(ISBLANK(OFFSET('9. METAS'!$S$20,INT((ROW()-14)/2),0)),"",OFFSET('9. METAS'!$S$20,INT((ROW()-14)/2),0)))</f>
        <v/>
      </c>
      <c r="M313" s="246" t="str">
        <f ca="1">IF(MOD(ROW()-13,2)=0,IF(ISBLANK(OFFSET('11. SEGUIMIENTO 2026'!$Q$14,INT((ROW()-13)/2),0)),"",OFFSET('11. SEGUIMIENTO 2026'!$Q$14,INT((ROW()-13)/2),0)),IF(ISBLANK(OFFSET('9. METAS'!$T$20,INT((ROW()-14)/2),0)),"",OFFSET('9. METAS'!$T$20,INT((ROW()-14)/2),0)))</f>
        <v/>
      </c>
      <c r="N313" s="1006" t="str">
        <f t="shared" ref="N313" ca="1" si="296">IFERROR(J313/J314,"ND")</f>
        <v>ND</v>
      </c>
      <c r="O313" s="1008" t="str">
        <f t="shared" ref="O313" ca="1" si="297">IFERROR(((J313+K313+L313+M313)/H313),"ND")</f>
        <v>ND</v>
      </c>
      <c r="P313" s="1010"/>
    </row>
    <row r="314" spans="3:16">
      <c r="C314" s="1025"/>
      <c r="D314" s="1018"/>
      <c r="E314" s="1018"/>
      <c r="F314" s="1021"/>
      <c r="G314" s="1023"/>
      <c r="H314" s="1002"/>
      <c r="I314" s="1012"/>
      <c r="J314" s="244" t="str">
        <f ca="1">IF(MOD(ROW()-13,2)=0,IF(ISBLANK(OFFSET('11. SEGUIMIENTO 2026'!$N$14,INT((ROW()-13)/2),0)),"",OFFSET('11. SEGUIMIENTO 2026'!$N$14,INT((ROW()-13)/2),0)),IF(ISBLANK(OFFSET('9. METAS'!$Q$20,INT((ROW()-14)/2),0)),"",OFFSET('9. METAS'!$Q$20,INT((ROW()-14)/2),0)))</f>
        <v/>
      </c>
      <c r="K314" s="245" t="str">
        <f ca="1">IF(MOD(ROW()-13,2)=0,IF(ISBLANK(OFFSET('11. SEGUIMIENTO 2026'!$O$14,INT((ROW()-13)/2),0)),"",OFFSET('11. SEGUIMIENTO 2026'!$O$14,INT((ROW()-13)/2),0)),IF(ISBLANK(OFFSET('9. METAS'!$R$20,INT((ROW()-14)/2),0)),"",OFFSET('9. METAS'!$R$20,INT((ROW()-14)/2),0)))</f>
        <v/>
      </c>
      <c r="L314" s="245" t="str">
        <f ca="1">IF(MOD(ROW()-13,2)=0,IF(ISBLANK(OFFSET('11. SEGUIMIENTO 2026'!$P$14,INT((ROW()-13)/2),0)),"",OFFSET('11. SEGUIMIENTO 2026'!$P$14,INT((ROW()-13)/2),0)),IF(ISBLANK(OFFSET('9. METAS'!$S$20,INT((ROW()-14)/2),0)),"",OFFSET('9. METAS'!$S$20,INT((ROW()-14)/2),0)))</f>
        <v/>
      </c>
      <c r="M314" s="246" t="str">
        <f ca="1">IF(MOD(ROW()-13,2)=0,IF(ISBLANK(OFFSET('11. SEGUIMIENTO 2026'!$Q$14,INT((ROW()-13)/2),0)),"",OFFSET('11. SEGUIMIENTO 2026'!$Q$14,INT((ROW()-13)/2),0)),IF(ISBLANK(OFFSET('9. METAS'!$T$20,INT((ROW()-14)/2),0)),"",OFFSET('9. METAS'!$T$20,INT((ROW()-14)/2),0)))</f>
        <v/>
      </c>
      <c r="N314" s="1013"/>
      <c r="O314" s="1014"/>
      <c r="P314" s="1015"/>
    </row>
    <row r="315" spans="3:16">
      <c r="C315" s="1016" t="str">
        <f ca="1">IF(ISBLANK(OFFSET('5. Pp (3 años)'!$C$46,INT((ROW()-13)/2),0)),"",OFFSET('5. Pp (3 años)'!$C$46,INT((ROW()-13)/2),0))</f>
        <v>Actividad</v>
      </c>
      <c r="D315" s="1018" t="str">
        <f ca="1">IF(ISBLANK(OFFSET('5. Pp (3 años)'!$D$46,INT((ROW()-13)/2),0)),"",OFFSET('5. Pp (3 años)'!$D$46,INT((ROW()-13)/2),0))</f>
        <v/>
      </c>
      <c r="E315" s="1018" t="str">
        <f ca="1">IF(ISBLANK(OFFSET('5. Pp (3 años)'!$E$46,INT((ROW()-13)/2),0)),"",OFFSET('5. Pp (3 años)'!$E$46,INT((ROW()-13)/2),0))</f>
        <v/>
      </c>
      <c r="F315" s="1021" t="str">
        <f ca="1">IF(ISBLANK(OFFSET('5. Pp (3 años)'!$K$46,INT((ROW()-13)/2),0)),"",OFFSET('5. Pp (3 años)'!$K$46,INT((ROW()-13)/2),0))</f>
        <v/>
      </c>
      <c r="G315" s="1023" t="str">
        <f ca="1">IF(ISBLANK(OFFSET('5. Pp (3 años)'!$H$46,INT((ROW()-13)/2),0)),"",OFFSET('5. Pp (3 años)'!$H$46,INT((ROW()-13)/2),0))</f>
        <v/>
      </c>
      <c r="H315" s="1002" t="str">
        <f ca="1">IF(ISBLANK(OFFSET('9. METAS'!$K$20,INT((ROW()-13)/2),0)),"",OFFSET('9. METAS'!$K$20,INT((ROW()-13)/2),0))</f>
        <v/>
      </c>
      <c r="I315" s="1004"/>
      <c r="J315" s="244" t="str">
        <f ca="1">IF(MOD(ROW()-13,2)=0,IF(ISBLANK(OFFSET('11. SEGUIMIENTO 2026'!$N$14,INT((ROW()-13)/2),0)),"",OFFSET('11. SEGUIMIENTO 2026'!$N$14,INT((ROW()-13)/2),0)),IF(ISBLANK(OFFSET('9. METAS'!$Q$20,INT((ROW()-14)/2),0)),"",OFFSET('9. METAS'!$Q$20,INT((ROW()-14)/2),0)))</f>
        <v/>
      </c>
      <c r="K315" s="245" t="str">
        <f ca="1">IF(MOD(ROW()-13,2)=0,IF(ISBLANK(OFFSET('11. SEGUIMIENTO 2026'!$O$14,INT((ROW()-13)/2),0)),"",OFFSET('11. SEGUIMIENTO 2026'!$O$14,INT((ROW()-13)/2),0)),IF(ISBLANK(OFFSET('9. METAS'!$R$20,INT((ROW()-14)/2),0)),"",OFFSET('9. METAS'!$R$20,INT((ROW()-14)/2),0)))</f>
        <v/>
      </c>
      <c r="L315" s="245" t="str">
        <f ca="1">IF(MOD(ROW()-13,2)=0,IF(ISBLANK(OFFSET('11. SEGUIMIENTO 2026'!$P$14,INT((ROW()-13)/2),0)),"",OFFSET('11. SEGUIMIENTO 2026'!$P$14,INT((ROW()-13)/2),0)),IF(ISBLANK(OFFSET('9. METAS'!$S$20,INT((ROW()-14)/2),0)),"",OFFSET('9. METAS'!$S$20,INT((ROW()-14)/2),0)))</f>
        <v/>
      </c>
      <c r="M315" s="246" t="str">
        <f ca="1">IF(MOD(ROW()-13,2)=0,IF(ISBLANK(OFFSET('11. SEGUIMIENTO 2026'!$Q$14,INT((ROW()-13)/2),0)),"",OFFSET('11. SEGUIMIENTO 2026'!$Q$14,INT((ROW()-13)/2),0)),IF(ISBLANK(OFFSET('9. METAS'!$T$20,INT((ROW()-14)/2),0)),"",OFFSET('9. METAS'!$T$20,INT((ROW()-14)/2),0)))</f>
        <v/>
      </c>
      <c r="N315" s="1006" t="str">
        <f t="shared" ref="N315" ca="1" si="298">IFERROR(J315/J316,"ND")</f>
        <v>ND</v>
      </c>
      <c r="O315" s="1008" t="str">
        <f t="shared" ref="O315" ca="1" si="299">IFERROR(((J315+K315+L315+M315)/H315),"ND")</f>
        <v>ND</v>
      </c>
      <c r="P315" s="1010"/>
    </row>
    <row r="316" spans="3:16">
      <c r="C316" s="1025"/>
      <c r="D316" s="1018"/>
      <c r="E316" s="1018"/>
      <c r="F316" s="1021"/>
      <c r="G316" s="1023"/>
      <c r="H316" s="1002"/>
      <c r="I316" s="1012"/>
      <c r="J316" s="244" t="str">
        <f ca="1">IF(MOD(ROW()-13,2)=0,IF(ISBLANK(OFFSET('11. SEGUIMIENTO 2026'!$N$14,INT((ROW()-13)/2),0)),"",OFFSET('11. SEGUIMIENTO 2026'!$N$14,INT((ROW()-13)/2),0)),IF(ISBLANK(OFFSET('9. METAS'!$Q$20,INT((ROW()-14)/2),0)),"",OFFSET('9. METAS'!$Q$20,INT((ROW()-14)/2),0)))</f>
        <v/>
      </c>
      <c r="K316" s="245" t="str">
        <f ca="1">IF(MOD(ROW()-13,2)=0,IF(ISBLANK(OFFSET('11. SEGUIMIENTO 2026'!$O$14,INT((ROW()-13)/2),0)),"",OFFSET('11. SEGUIMIENTO 2026'!$O$14,INT((ROW()-13)/2),0)),IF(ISBLANK(OFFSET('9. METAS'!$R$20,INT((ROW()-14)/2),0)),"",OFFSET('9. METAS'!$R$20,INT((ROW()-14)/2),0)))</f>
        <v/>
      </c>
      <c r="L316" s="245" t="str">
        <f ca="1">IF(MOD(ROW()-13,2)=0,IF(ISBLANK(OFFSET('11. SEGUIMIENTO 2026'!$P$14,INT((ROW()-13)/2),0)),"",OFFSET('11. SEGUIMIENTO 2026'!$P$14,INT((ROW()-13)/2),0)),IF(ISBLANK(OFFSET('9. METAS'!$S$20,INT((ROW()-14)/2),0)),"",OFFSET('9. METAS'!$S$20,INT((ROW()-14)/2),0)))</f>
        <v/>
      </c>
      <c r="M316" s="246" t="str">
        <f ca="1">IF(MOD(ROW()-13,2)=0,IF(ISBLANK(OFFSET('11. SEGUIMIENTO 2026'!$Q$14,INT((ROW()-13)/2),0)),"",OFFSET('11. SEGUIMIENTO 2026'!$Q$14,INT((ROW()-13)/2),0)),IF(ISBLANK(OFFSET('9. METAS'!$T$20,INT((ROW()-14)/2),0)),"",OFFSET('9. METAS'!$T$20,INT((ROW()-14)/2),0)))</f>
        <v/>
      </c>
      <c r="N316" s="1013"/>
      <c r="O316" s="1014"/>
      <c r="P316" s="1015"/>
    </row>
    <row r="317" spans="3:16">
      <c r="C317" s="1016" t="str">
        <f ca="1">IF(ISBLANK(OFFSET('5. Pp (3 años)'!$C$46,INT((ROW()-13)/2),0)),"",OFFSET('5. Pp (3 años)'!$C$46,INT((ROW()-13)/2),0))</f>
        <v>Componente</v>
      </c>
      <c r="D317" s="1018" t="str">
        <f ca="1">IF(ISBLANK(OFFSET('5. Pp (3 años)'!$D$46,INT((ROW()-13)/2),0)),"",OFFSET('5. Pp (3 años)'!$D$46,INT((ROW()-13)/2),0))</f>
        <v xml:space="preserve">4.1.1.1.26  Programas de intervención integral para entornos escolares dignos y seguros implementados.
</v>
      </c>
      <c r="E317" s="1018" t="str">
        <f ca="1">IF(ISBLANK(OFFSET('5. Pp (3 años)'!$E$46,INT((ROW()-13)/2),0)),"",OFFSET('5. Pp (3 años)'!$E$46,INT((ROW()-13)/2),0))</f>
        <v>PPIIE: Porcentaje de programas de intervención integral escolar realizados.</v>
      </c>
      <c r="F317" s="1021" t="str">
        <f ca="1">IF(ISBLANK(OFFSET('5. Pp (3 años)'!$K$46,INT((ROW()-13)/2),0)),"",OFFSET('5. Pp (3 años)'!$K$46,INT((ROW()-13)/2),0))</f>
        <v>Ascendente</v>
      </c>
      <c r="G317" s="1023" t="str">
        <f ca="1">IF(ISBLANK(OFFSET('5. Pp (3 años)'!$H$46,INT((ROW()-13)/2),0)),"",OFFSET('5. Pp (3 años)'!$H$46,INT((ROW()-13)/2),0))</f>
        <v>Trimestral</v>
      </c>
      <c r="H317" s="1002">
        <f ca="1">IF(ISBLANK(OFFSET('9. METAS'!$K$20,INT((ROW()-13)/2),0)),"",OFFSET('9. METAS'!$K$20,INT((ROW()-13)/2),0))</f>
        <v>100</v>
      </c>
      <c r="I317" s="1004"/>
      <c r="J317" s="244">
        <f ca="1">IF(MOD(ROW()-13,2)=0,IF(ISBLANK(OFFSET('11. SEGUIMIENTO 2026'!$N$14,INT((ROW()-13)/2),0)),"",OFFSET('11. SEGUIMIENTO 2026'!$N$14,INT((ROW()-13)/2),0)),IF(ISBLANK(OFFSET('9. METAS'!$Q$20,INT((ROW()-14)/2),0)),"",OFFSET('9. METAS'!$Q$20,INT((ROW()-14)/2),0)))</f>
        <v>25</v>
      </c>
      <c r="K317" s="245" t="str">
        <f ca="1">IF(MOD(ROW()-13,2)=0,IF(ISBLANK(OFFSET('11. SEGUIMIENTO 2026'!$O$14,INT((ROW()-13)/2),0)),"",OFFSET('11. SEGUIMIENTO 2026'!$O$14,INT((ROW()-13)/2),0)),IF(ISBLANK(OFFSET('9. METAS'!$R$20,INT((ROW()-14)/2),0)),"",OFFSET('9. METAS'!$R$20,INT((ROW()-14)/2),0)))</f>
        <v/>
      </c>
      <c r="L317" s="245" t="str">
        <f ca="1">IF(MOD(ROW()-13,2)=0,IF(ISBLANK(OFFSET('11. SEGUIMIENTO 2026'!$P$14,INT((ROW()-13)/2),0)),"",OFFSET('11. SEGUIMIENTO 2026'!$P$14,INT((ROW()-13)/2),0)),IF(ISBLANK(OFFSET('9. METAS'!$S$20,INT((ROW()-14)/2),0)),"",OFFSET('9. METAS'!$S$20,INT((ROW()-14)/2),0)))</f>
        <v/>
      </c>
      <c r="M317" s="246" t="str">
        <f ca="1">IF(MOD(ROW()-13,2)=0,IF(ISBLANK(OFFSET('11. SEGUIMIENTO 2026'!$Q$14,INT((ROW()-13)/2),0)),"",OFFSET('11. SEGUIMIENTO 2026'!$Q$14,INT((ROW()-13)/2),0)),IF(ISBLANK(OFFSET('9. METAS'!$T$20,INT((ROW()-14)/2),0)),"",OFFSET('9. METAS'!$T$20,INT((ROW()-14)/2),0)))</f>
        <v/>
      </c>
      <c r="N317" s="1006">
        <f t="shared" ref="N317" ca="1" si="300">IFERROR(J317/J318,"ND")</f>
        <v>1</v>
      </c>
      <c r="O317" s="1008" t="str">
        <f t="shared" ref="O317" ca="1" si="301">IFERROR(((J317+K317+L317+M317)/H317),"ND")</f>
        <v>ND</v>
      </c>
      <c r="P317" s="1010"/>
    </row>
    <row r="318" spans="3:16">
      <c r="C318" s="1025"/>
      <c r="D318" s="1018"/>
      <c r="E318" s="1018"/>
      <c r="F318" s="1021"/>
      <c r="G318" s="1023"/>
      <c r="H318" s="1002"/>
      <c r="I318" s="1012"/>
      <c r="J318" s="244">
        <f ca="1">IF(MOD(ROW()-13,2)=0,IF(ISBLANK(OFFSET('11. SEGUIMIENTO 2026'!$N$14,INT((ROW()-13)/2),0)),"",OFFSET('11. SEGUIMIENTO 2026'!$N$14,INT((ROW()-13)/2),0)),IF(ISBLANK(OFFSET('9. METAS'!$Q$20,INT((ROW()-14)/2),0)),"",OFFSET('9. METAS'!$Q$20,INT((ROW()-14)/2),0)))</f>
        <v>25</v>
      </c>
      <c r="K318" s="245">
        <f ca="1">IF(MOD(ROW()-13,2)=0,IF(ISBLANK(OFFSET('11. SEGUIMIENTO 2026'!$O$14,INT((ROW()-13)/2),0)),"",OFFSET('11. SEGUIMIENTO 2026'!$O$14,INT((ROW()-13)/2),0)),IF(ISBLANK(OFFSET('9. METAS'!$R$20,INT((ROW()-14)/2),0)),"",OFFSET('9. METAS'!$R$20,INT((ROW()-14)/2),0)))</f>
        <v>25</v>
      </c>
      <c r="L318" s="245">
        <f ca="1">IF(MOD(ROW()-13,2)=0,IF(ISBLANK(OFFSET('11. SEGUIMIENTO 2026'!$P$14,INT((ROW()-13)/2),0)),"",OFFSET('11. SEGUIMIENTO 2026'!$P$14,INT((ROW()-13)/2),0)),IF(ISBLANK(OFFSET('9. METAS'!$S$20,INT((ROW()-14)/2),0)),"",OFFSET('9. METAS'!$S$20,INT((ROW()-14)/2),0)))</f>
        <v>25</v>
      </c>
      <c r="M318" s="246">
        <f ca="1">IF(MOD(ROW()-13,2)=0,IF(ISBLANK(OFFSET('11. SEGUIMIENTO 2026'!$Q$14,INT((ROW()-13)/2),0)),"",OFFSET('11. SEGUIMIENTO 2026'!$Q$14,INT((ROW()-13)/2),0)),IF(ISBLANK(OFFSET('9. METAS'!$T$20,INT((ROW()-14)/2),0)),"",OFFSET('9. METAS'!$T$20,INT((ROW()-14)/2),0)))</f>
        <v>25</v>
      </c>
      <c r="N318" s="1013"/>
      <c r="O318" s="1014"/>
      <c r="P318" s="1015"/>
    </row>
    <row r="319" spans="3:16">
      <c r="C319" s="1016" t="str">
        <f ca="1">IF(ISBLANK(OFFSET('5. Pp (3 años)'!$C$46,INT((ROW()-13)/2),0)),"",OFFSET('5. Pp (3 años)'!$C$46,INT((ROW()-13)/2),0))</f>
        <v>Actividad</v>
      </c>
      <c r="D319" s="1018" t="str">
        <f ca="1">IF(ISBLANK(OFFSET('5. Pp (3 años)'!$D$46,INT((ROW()-13)/2),0)),"",OFFSET('5. Pp (3 años)'!$D$46,INT((ROW()-13)/2),0))</f>
        <v>4.1.1.1.26.1 Gestión y canalización de requerimientos para el fortalecimiento de la infraestructura educativa.</v>
      </c>
      <c r="E319" s="1018" t="str">
        <f ca="1">IF(ISBLANK(OFFSET('5. Pp (3 años)'!$E$46,INT((ROW()-13)/2),0)),"",OFFSET('5. Pp (3 años)'!$E$46,INT((ROW()-13)/2),0))</f>
        <v>PSDIG:  Porcentaje de solicitudes y diagnósticos de infraestructura gestionados.</v>
      </c>
      <c r="F319" s="1021" t="str">
        <f ca="1">IF(ISBLANK(OFFSET('5. Pp (3 años)'!$K$46,INT((ROW()-13)/2),0)),"",OFFSET('5. Pp (3 años)'!$K$46,INT((ROW()-13)/2),0))</f>
        <v>Ascendente</v>
      </c>
      <c r="G319" s="1023" t="str">
        <f ca="1">IF(ISBLANK(OFFSET('5. Pp (3 años)'!$H$46,INT((ROW()-13)/2),0)),"",OFFSET('5. Pp (3 años)'!$H$46,INT((ROW()-13)/2),0))</f>
        <v>Trimestral</v>
      </c>
      <c r="H319" s="1002">
        <f ca="1">IF(ISBLANK(OFFSET('9. METAS'!$K$20,INT((ROW()-13)/2),0)),"",OFFSET('9. METAS'!$K$20,INT((ROW()-13)/2),0))</f>
        <v>12</v>
      </c>
      <c r="I319" s="1004"/>
      <c r="J319" s="244">
        <f ca="1">IF(MOD(ROW()-13,2)=0,IF(ISBLANK(OFFSET('11. SEGUIMIENTO 2026'!$N$14,INT((ROW()-13)/2),0)),"",OFFSET('11. SEGUIMIENTO 2026'!$N$14,INT((ROW()-13)/2),0)),IF(ISBLANK(OFFSET('9. METAS'!$Q$20,INT((ROW()-14)/2),0)),"",OFFSET('9. METAS'!$Q$20,INT((ROW()-14)/2),0)))</f>
        <v>3</v>
      </c>
      <c r="K319" s="245" t="str">
        <f ca="1">IF(MOD(ROW()-13,2)=0,IF(ISBLANK(OFFSET('11. SEGUIMIENTO 2026'!$O$14,INT((ROW()-13)/2),0)),"",OFFSET('11. SEGUIMIENTO 2026'!$O$14,INT((ROW()-13)/2),0)),IF(ISBLANK(OFFSET('9. METAS'!$R$20,INT((ROW()-14)/2),0)),"",OFFSET('9. METAS'!$R$20,INT((ROW()-14)/2),0)))</f>
        <v/>
      </c>
      <c r="L319" s="245" t="str">
        <f ca="1">IF(MOD(ROW()-13,2)=0,IF(ISBLANK(OFFSET('11. SEGUIMIENTO 2026'!$P$14,INT((ROW()-13)/2),0)),"",OFFSET('11. SEGUIMIENTO 2026'!$P$14,INT((ROW()-13)/2),0)),IF(ISBLANK(OFFSET('9. METAS'!$S$20,INT((ROW()-14)/2),0)),"",OFFSET('9. METAS'!$S$20,INT((ROW()-14)/2),0)))</f>
        <v/>
      </c>
      <c r="M319" s="246" t="str">
        <f ca="1">IF(MOD(ROW()-13,2)=0,IF(ISBLANK(OFFSET('11. SEGUIMIENTO 2026'!$Q$14,INT((ROW()-13)/2),0)),"",OFFSET('11. SEGUIMIENTO 2026'!$Q$14,INT((ROW()-13)/2),0)),IF(ISBLANK(OFFSET('9. METAS'!$T$20,INT((ROW()-14)/2),0)),"",OFFSET('9. METAS'!$T$20,INT((ROW()-14)/2),0)))</f>
        <v/>
      </c>
      <c r="N319" s="1006">
        <f t="shared" ref="N319" ca="1" si="302">IFERROR(J319/J320,"ND")</f>
        <v>1</v>
      </c>
      <c r="O319" s="1008" t="str">
        <f t="shared" ref="O319" ca="1" si="303">IFERROR(((J319+K319+L319+M319)/H319),"ND")</f>
        <v>ND</v>
      </c>
      <c r="P319" s="1010"/>
    </row>
    <row r="320" spans="3:16">
      <c r="C320" s="1025"/>
      <c r="D320" s="1018"/>
      <c r="E320" s="1018"/>
      <c r="F320" s="1021"/>
      <c r="G320" s="1023"/>
      <c r="H320" s="1002"/>
      <c r="I320" s="1012"/>
      <c r="J320" s="244">
        <f ca="1">IF(MOD(ROW()-13,2)=0,IF(ISBLANK(OFFSET('11. SEGUIMIENTO 2026'!$N$14,INT((ROW()-13)/2),0)),"",OFFSET('11. SEGUIMIENTO 2026'!$N$14,INT((ROW()-13)/2),0)),IF(ISBLANK(OFFSET('9. METAS'!$Q$20,INT((ROW()-14)/2),0)),"",OFFSET('9. METAS'!$Q$20,INT((ROW()-14)/2),0)))</f>
        <v>3</v>
      </c>
      <c r="K320" s="245">
        <f ca="1">IF(MOD(ROW()-13,2)=0,IF(ISBLANK(OFFSET('11. SEGUIMIENTO 2026'!$O$14,INT((ROW()-13)/2),0)),"",OFFSET('11. SEGUIMIENTO 2026'!$O$14,INT((ROW()-13)/2),0)),IF(ISBLANK(OFFSET('9. METAS'!$R$20,INT((ROW()-14)/2),0)),"",OFFSET('9. METAS'!$R$20,INT((ROW()-14)/2),0)))</f>
        <v>3</v>
      </c>
      <c r="L320" s="245">
        <f ca="1">IF(MOD(ROW()-13,2)=0,IF(ISBLANK(OFFSET('11. SEGUIMIENTO 2026'!$P$14,INT((ROW()-13)/2),0)),"",OFFSET('11. SEGUIMIENTO 2026'!$P$14,INT((ROW()-13)/2),0)),IF(ISBLANK(OFFSET('9. METAS'!$S$20,INT((ROW()-14)/2),0)),"",OFFSET('9. METAS'!$S$20,INT((ROW()-14)/2),0)))</f>
        <v>3</v>
      </c>
      <c r="M320" s="246">
        <f ca="1">IF(MOD(ROW()-13,2)=0,IF(ISBLANK(OFFSET('11. SEGUIMIENTO 2026'!$Q$14,INT((ROW()-13)/2),0)),"",OFFSET('11. SEGUIMIENTO 2026'!$Q$14,INT((ROW()-13)/2),0)),IF(ISBLANK(OFFSET('9. METAS'!$T$20,INT((ROW()-14)/2),0)),"",OFFSET('9. METAS'!$T$20,INT((ROW()-14)/2),0)))</f>
        <v>3</v>
      </c>
      <c r="N320" s="1013"/>
      <c r="O320" s="1014"/>
      <c r="P320" s="1015"/>
    </row>
    <row r="321" spans="3:16">
      <c r="C321" s="1016" t="str">
        <f ca="1">IF(ISBLANK(OFFSET('5. Pp (3 años)'!$C$46,INT((ROW()-13)/2),0)),"",OFFSET('5. Pp (3 años)'!$C$46,INT((ROW()-13)/2),0))</f>
        <v>Actividad</v>
      </c>
      <c r="D321" s="1018" t="str">
        <f ca="1">IF(ISBLANK(OFFSET('5. Pp (3 años)'!$D$46,INT((ROW()-13)/2),0)),"",OFFSET('5. Pp (3 años)'!$D$46,INT((ROW()-13)/2),0))</f>
        <v xml:space="preserve">4.1.1.1.26.2  Ejecución de servicios educativos transversales para la seguridad y el bienestar escolar.
</v>
      </c>
      <c r="E321" s="1018" t="str">
        <f ca="1">IF(ISBLANK(OFFSET('5. Pp (3 años)'!$E$46,INT((ROW()-13)/2),0)),"",OFFSET('5. Pp (3 años)'!$E$46,INT((ROW()-13)/2),0))</f>
        <v>PSECI: Porcentaje de servicios educativos complementarios impartidos.</v>
      </c>
      <c r="F321" s="1021" t="str">
        <f ca="1">IF(ISBLANK(OFFSET('5. Pp (3 años)'!$K$46,INT((ROW()-13)/2),0)),"",OFFSET('5. Pp (3 años)'!$K$46,INT((ROW()-13)/2),0))</f>
        <v>Ascendente</v>
      </c>
      <c r="G321" s="1023" t="str">
        <f ca="1">IF(ISBLANK(OFFSET('5. Pp (3 años)'!$H$46,INT((ROW()-13)/2),0)),"",OFFSET('5. Pp (3 años)'!$H$46,INT((ROW()-13)/2),0))</f>
        <v>Trimestral</v>
      </c>
      <c r="H321" s="1002">
        <f ca="1">IF(ISBLANK(OFFSET('9. METAS'!$K$20,INT((ROW()-13)/2),0)),"",OFFSET('9. METAS'!$K$20,INT((ROW()-13)/2),0))</f>
        <v>28</v>
      </c>
      <c r="I321" s="1004"/>
      <c r="J321" s="244">
        <f ca="1">IF(MOD(ROW()-13,2)=0,IF(ISBLANK(OFFSET('11. SEGUIMIENTO 2026'!$N$14,INT((ROW()-13)/2),0)),"",OFFSET('11. SEGUIMIENTO 2026'!$N$14,INT((ROW()-13)/2),0)),IF(ISBLANK(OFFSET('9. METAS'!$Q$20,INT((ROW()-14)/2),0)),"",OFFSET('9. METAS'!$Q$20,INT((ROW()-14)/2),0)))</f>
        <v>8</v>
      </c>
      <c r="K321" s="245" t="str">
        <f ca="1">IF(MOD(ROW()-13,2)=0,IF(ISBLANK(OFFSET('11. SEGUIMIENTO 2026'!$O$14,INT((ROW()-13)/2),0)),"",OFFSET('11. SEGUIMIENTO 2026'!$O$14,INT((ROW()-13)/2),0)),IF(ISBLANK(OFFSET('9. METAS'!$R$20,INT((ROW()-14)/2),0)),"",OFFSET('9. METAS'!$R$20,INT((ROW()-14)/2),0)))</f>
        <v/>
      </c>
      <c r="L321" s="245" t="str">
        <f ca="1">IF(MOD(ROW()-13,2)=0,IF(ISBLANK(OFFSET('11. SEGUIMIENTO 2026'!$P$14,INT((ROW()-13)/2),0)),"",OFFSET('11. SEGUIMIENTO 2026'!$P$14,INT((ROW()-13)/2),0)),IF(ISBLANK(OFFSET('9. METAS'!$S$20,INT((ROW()-14)/2),0)),"",OFFSET('9. METAS'!$S$20,INT((ROW()-14)/2),0)))</f>
        <v/>
      </c>
      <c r="M321" s="246" t="str">
        <f ca="1">IF(MOD(ROW()-13,2)=0,IF(ISBLANK(OFFSET('11. SEGUIMIENTO 2026'!$Q$14,INT((ROW()-13)/2),0)),"",OFFSET('11. SEGUIMIENTO 2026'!$Q$14,INT((ROW()-13)/2),0)),IF(ISBLANK(OFFSET('9. METAS'!$T$20,INT((ROW()-14)/2),0)),"",OFFSET('9. METAS'!$T$20,INT((ROW()-14)/2),0)))</f>
        <v/>
      </c>
      <c r="N321" s="1006">
        <f t="shared" ref="N321" ca="1" si="304">IFERROR(J321/J322,"ND")</f>
        <v>1</v>
      </c>
      <c r="O321" s="1008" t="str">
        <f t="shared" ref="O321" ca="1" si="305">IFERROR(((J321+K321+L321+M321)/H321),"ND")</f>
        <v>ND</v>
      </c>
      <c r="P321" s="1010"/>
    </row>
    <row r="322" spans="3:16">
      <c r="C322" s="1025"/>
      <c r="D322" s="1018"/>
      <c r="E322" s="1018"/>
      <c r="F322" s="1021"/>
      <c r="G322" s="1023"/>
      <c r="H322" s="1002"/>
      <c r="I322" s="1012"/>
      <c r="J322" s="244">
        <f ca="1">IF(MOD(ROW()-13,2)=0,IF(ISBLANK(OFFSET('11. SEGUIMIENTO 2026'!$N$14,INT((ROW()-13)/2),0)),"",OFFSET('11. SEGUIMIENTO 2026'!$N$14,INT((ROW()-13)/2),0)),IF(ISBLANK(OFFSET('9. METAS'!$Q$20,INT((ROW()-14)/2),0)),"",OFFSET('9. METAS'!$Q$20,INT((ROW()-14)/2),0)))</f>
        <v>8</v>
      </c>
      <c r="K322" s="245">
        <f ca="1">IF(MOD(ROW()-13,2)=0,IF(ISBLANK(OFFSET('11. SEGUIMIENTO 2026'!$O$14,INT((ROW()-13)/2),0)),"",OFFSET('11. SEGUIMIENTO 2026'!$O$14,INT((ROW()-13)/2),0)),IF(ISBLANK(OFFSET('9. METAS'!$R$20,INT((ROW()-14)/2),0)),"",OFFSET('9. METAS'!$R$20,INT((ROW()-14)/2),0)))</f>
        <v>7</v>
      </c>
      <c r="L322" s="245">
        <f ca="1">IF(MOD(ROW()-13,2)=0,IF(ISBLANK(OFFSET('11. SEGUIMIENTO 2026'!$P$14,INT((ROW()-13)/2),0)),"",OFFSET('11. SEGUIMIENTO 2026'!$P$14,INT((ROW()-13)/2),0)),IF(ISBLANK(OFFSET('9. METAS'!$S$20,INT((ROW()-14)/2),0)),"",OFFSET('9. METAS'!$S$20,INT((ROW()-14)/2),0)))</f>
        <v>7</v>
      </c>
      <c r="M322" s="246">
        <f ca="1">IF(MOD(ROW()-13,2)=0,IF(ISBLANK(OFFSET('11. SEGUIMIENTO 2026'!$Q$14,INT((ROW()-13)/2),0)),"",OFFSET('11. SEGUIMIENTO 2026'!$Q$14,INT((ROW()-13)/2),0)),IF(ISBLANK(OFFSET('9. METAS'!$T$20,INT((ROW()-14)/2),0)),"",OFFSET('9. METAS'!$T$20,INT((ROW()-14)/2),0)))</f>
        <v>6</v>
      </c>
      <c r="N322" s="1013"/>
      <c r="O322" s="1014"/>
      <c r="P322" s="1015"/>
    </row>
    <row r="323" spans="3:16">
      <c r="C323" s="1016" t="str">
        <f ca="1">IF(ISBLANK(OFFSET('5. Pp (3 años)'!$C$46,INT((ROW()-13)/2),0)),"",OFFSET('5. Pp (3 años)'!$C$46,INT((ROW()-13)/2),0))</f>
        <v>Actividad</v>
      </c>
      <c r="D323" s="1018" t="str">
        <f ca="1">IF(ISBLANK(OFFSET('5. Pp (3 años)'!$D$46,INT((ROW()-13)/2),0)),"",OFFSET('5. Pp (3 años)'!$D$46,INT((ROW()-13)/2),0))</f>
        <v/>
      </c>
      <c r="E323" s="1018" t="str">
        <f ca="1">IF(ISBLANK(OFFSET('5. Pp (3 años)'!$E$46,INT((ROW()-13)/2),0)),"",OFFSET('5. Pp (3 años)'!$E$46,INT((ROW()-13)/2),0))</f>
        <v/>
      </c>
      <c r="F323" s="1021" t="str">
        <f ca="1">IF(ISBLANK(OFFSET('5. Pp (3 años)'!$K$46,INT((ROW()-13)/2),0)),"",OFFSET('5. Pp (3 años)'!$K$46,INT((ROW()-13)/2),0))</f>
        <v/>
      </c>
      <c r="G323" s="1023" t="str">
        <f ca="1">IF(ISBLANK(OFFSET('5. Pp (3 años)'!$H$46,INT((ROW()-13)/2),0)),"",OFFSET('5. Pp (3 años)'!$H$46,INT((ROW()-13)/2),0))</f>
        <v/>
      </c>
      <c r="H323" s="1002" t="str">
        <f ca="1">IF(ISBLANK(OFFSET('9. METAS'!$K$20,INT((ROW()-13)/2),0)),"",OFFSET('9. METAS'!$K$20,INT((ROW()-13)/2),0))</f>
        <v/>
      </c>
      <c r="I323" s="1004"/>
      <c r="J323" s="244" t="str">
        <f ca="1">IF(MOD(ROW()-13,2)=0,IF(ISBLANK(OFFSET('11. SEGUIMIENTO 2026'!$N$14,INT((ROW()-13)/2),0)),"",OFFSET('11. SEGUIMIENTO 2026'!$N$14,INT((ROW()-13)/2),0)),IF(ISBLANK(OFFSET('9. METAS'!$Q$20,INT((ROW()-14)/2),0)),"",OFFSET('9. METAS'!$Q$20,INT((ROW()-14)/2),0)))</f>
        <v/>
      </c>
      <c r="K323" s="245" t="str">
        <f ca="1">IF(MOD(ROW()-13,2)=0,IF(ISBLANK(OFFSET('11. SEGUIMIENTO 2026'!$O$14,INT((ROW()-13)/2),0)),"",OFFSET('11. SEGUIMIENTO 2026'!$O$14,INT((ROW()-13)/2),0)),IF(ISBLANK(OFFSET('9. METAS'!$R$20,INT((ROW()-14)/2),0)),"",OFFSET('9. METAS'!$R$20,INT((ROW()-14)/2),0)))</f>
        <v/>
      </c>
      <c r="L323" s="245" t="str">
        <f ca="1">IF(MOD(ROW()-13,2)=0,IF(ISBLANK(OFFSET('11. SEGUIMIENTO 2026'!$P$14,INT((ROW()-13)/2),0)),"",OFFSET('11. SEGUIMIENTO 2026'!$P$14,INT((ROW()-13)/2),0)),IF(ISBLANK(OFFSET('9. METAS'!$S$20,INT((ROW()-14)/2),0)),"",OFFSET('9. METAS'!$S$20,INT((ROW()-14)/2),0)))</f>
        <v/>
      </c>
      <c r="M323" s="246" t="str">
        <f ca="1">IF(MOD(ROW()-13,2)=0,IF(ISBLANK(OFFSET('11. SEGUIMIENTO 2026'!$Q$14,INT((ROW()-13)/2),0)),"",OFFSET('11. SEGUIMIENTO 2026'!$Q$14,INT((ROW()-13)/2),0)),IF(ISBLANK(OFFSET('9. METAS'!$T$20,INT((ROW()-14)/2),0)),"",OFFSET('9. METAS'!$T$20,INT((ROW()-14)/2),0)))</f>
        <v/>
      </c>
      <c r="N323" s="1006" t="str">
        <f t="shared" ref="N323" ca="1" si="306">IFERROR(J323/J324,"ND")</f>
        <v>ND</v>
      </c>
      <c r="O323" s="1008" t="str">
        <f t="shared" ref="O323" ca="1" si="307">IFERROR(((J323+K323+L323+M323)/H323),"ND")</f>
        <v>ND</v>
      </c>
      <c r="P323" s="1010"/>
    </row>
    <row r="324" spans="3:16">
      <c r="C324" s="1025"/>
      <c r="D324" s="1018"/>
      <c r="E324" s="1018"/>
      <c r="F324" s="1021"/>
      <c r="G324" s="1023"/>
      <c r="H324" s="1002"/>
      <c r="I324" s="1012"/>
      <c r="J324" s="244" t="str">
        <f ca="1">IF(MOD(ROW()-13,2)=0,IF(ISBLANK(OFFSET('11. SEGUIMIENTO 2026'!$N$14,INT((ROW()-13)/2),0)),"",OFFSET('11. SEGUIMIENTO 2026'!$N$14,INT((ROW()-13)/2),0)),IF(ISBLANK(OFFSET('9. METAS'!$Q$20,INT((ROW()-14)/2),0)),"",OFFSET('9. METAS'!$Q$20,INT((ROW()-14)/2),0)))</f>
        <v/>
      </c>
      <c r="K324" s="245" t="str">
        <f ca="1">IF(MOD(ROW()-13,2)=0,IF(ISBLANK(OFFSET('11. SEGUIMIENTO 2026'!$O$14,INT((ROW()-13)/2),0)),"",OFFSET('11. SEGUIMIENTO 2026'!$O$14,INT((ROW()-13)/2),0)),IF(ISBLANK(OFFSET('9. METAS'!$R$20,INT((ROW()-14)/2),0)),"",OFFSET('9. METAS'!$R$20,INT((ROW()-14)/2),0)))</f>
        <v/>
      </c>
      <c r="L324" s="245" t="str">
        <f ca="1">IF(MOD(ROW()-13,2)=0,IF(ISBLANK(OFFSET('11. SEGUIMIENTO 2026'!$P$14,INT((ROW()-13)/2),0)),"",OFFSET('11. SEGUIMIENTO 2026'!$P$14,INT((ROW()-13)/2),0)),IF(ISBLANK(OFFSET('9. METAS'!$S$20,INT((ROW()-14)/2),0)),"",OFFSET('9. METAS'!$S$20,INT((ROW()-14)/2),0)))</f>
        <v/>
      </c>
      <c r="M324" s="246" t="str">
        <f ca="1">IF(MOD(ROW()-13,2)=0,IF(ISBLANK(OFFSET('11. SEGUIMIENTO 2026'!$Q$14,INT((ROW()-13)/2),0)),"",OFFSET('11. SEGUIMIENTO 2026'!$Q$14,INT((ROW()-13)/2),0)),IF(ISBLANK(OFFSET('9. METAS'!$T$20,INT((ROW()-14)/2),0)),"",OFFSET('9. METAS'!$T$20,INT((ROW()-14)/2),0)))</f>
        <v/>
      </c>
      <c r="N324" s="1013"/>
      <c r="O324" s="1014"/>
      <c r="P324" s="1015"/>
    </row>
    <row r="325" spans="3:16">
      <c r="C325" s="1016" t="str">
        <f ca="1">IF(ISBLANK(OFFSET('5. Pp (3 años)'!$C$46,INT((ROW()-13)/2),0)),"",OFFSET('5. Pp (3 años)'!$C$46,INT((ROW()-13)/2),0))</f>
        <v>Actividad</v>
      </c>
      <c r="D325" s="1018" t="str">
        <f ca="1">IF(ISBLANK(OFFSET('5. Pp (3 años)'!$D$46,INT((ROW()-13)/2),0)),"",OFFSET('5. Pp (3 años)'!$D$46,INT((ROW()-13)/2),0))</f>
        <v/>
      </c>
      <c r="E325" s="1018" t="str">
        <f ca="1">IF(ISBLANK(OFFSET('5. Pp (3 años)'!$E$46,INT((ROW()-13)/2),0)),"",OFFSET('5. Pp (3 años)'!$E$46,INT((ROW()-13)/2),0))</f>
        <v/>
      </c>
      <c r="F325" s="1021" t="str">
        <f ca="1">IF(ISBLANK(OFFSET('5. Pp (3 años)'!$K$46,INT((ROW()-13)/2),0)),"",OFFSET('5. Pp (3 años)'!$K$46,INT((ROW()-13)/2),0))</f>
        <v/>
      </c>
      <c r="G325" s="1023" t="str">
        <f ca="1">IF(ISBLANK(OFFSET('5. Pp (3 años)'!$H$46,INT((ROW()-13)/2),0)),"",OFFSET('5. Pp (3 años)'!$H$46,INT((ROW()-13)/2),0))</f>
        <v/>
      </c>
      <c r="H325" s="1002" t="str">
        <f ca="1">IF(ISBLANK(OFFSET('9. METAS'!$K$20,INT((ROW()-13)/2),0)),"",OFFSET('9. METAS'!$K$20,INT((ROW()-13)/2),0))</f>
        <v/>
      </c>
      <c r="I325" s="1004"/>
      <c r="J325" s="244" t="str">
        <f ca="1">IF(MOD(ROW()-13,2)=0,IF(ISBLANK(OFFSET('11. SEGUIMIENTO 2026'!$N$14,INT((ROW()-13)/2),0)),"",OFFSET('11. SEGUIMIENTO 2026'!$N$14,INT((ROW()-13)/2),0)),IF(ISBLANK(OFFSET('9. METAS'!$Q$20,INT((ROW()-14)/2),0)),"",OFFSET('9. METAS'!$Q$20,INT((ROW()-14)/2),0)))</f>
        <v/>
      </c>
      <c r="K325" s="245" t="str">
        <f ca="1">IF(MOD(ROW()-13,2)=0,IF(ISBLANK(OFFSET('11. SEGUIMIENTO 2026'!$O$14,INT((ROW()-13)/2),0)),"",OFFSET('11. SEGUIMIENTO 2026'!$O$14,INT((ROW()-13)/2),0)),IF(ISBLANK(OFFSET('9. METAS'!$R$20,INT((ROW()-14)/2),0)),"",OFFSET('9. METAS'!$R$20,INT((ROW()-14)/2),0)))</f>
        <v/>
      </c>
      <c r="L325" s="245" t="str">
        <f ca="1">IF(MOD(ROW()-13,2)=0,IF(ISBLANK(OFFSET('11. SEGUIMIENTO 2026'!$P$14,INT((ROW()-13)/2),0)),"",OFFSET('11. SEGUIMIENTO 2026'!$P$14,INT((ROW()-13)/2),0)),IF(ISBLANK(OFFSET('9. METAS'!$S$20,INT((ROW()-14)/2),0)),"",OFFSET('9. METAS'!$S$20,INT((ROW()-14)/2),0)))</f>
        <v/>
      </c>
      <c r="M325" s="246" t="str">
        <f ca="1">IF(MOD(ROW()-13,2)=0,IF(ISBLANK(OFFSET('11. SEGUIMIENTO 2026'!$Q$14,INT((ROW()-13)/2),0)),"",OFFSET('11. SEGUIMIENTO 2026'!$Q$14,INT((ROW()-13)/2),0)),IF(ISBLANK(OFFSET('9. METAS'!$T$20,INT((ROW()-14)/2),0)),"",OFFSET('9. METAS'!$T$20,INT((ROW()-14)/2),0)))</f>
        <v/>
      </c>
      <c r="N325" s="1006" t="str">
        <f t="shared" ref="N325" ca="1" si="308">IFERROR(J325/J326,"ND")</f>
        <v>ND</v>
      </c>
      <c r="O325" s="1008" t="str">
        <f t="shared" ref="O325" ca="1" si="309">IFERROR(((J325+K325+L325+M325)/H325),"ND")</f>
        <v>ND</v>
      </c>
      <c r="P325" s="1010"/>
    </row>
    <row r="326" spans="3:16">
      <c r="C326" s="1025"/>
      <c r="D326" s="1018"/>
      <c r="E326" s="1018"/>
      <c r="F326" s="1021"/>
      <c r="G326" s="1023"/>
      <c r="H326" s="1002"/>
      <c r="I326" s="1012"/>
      <c r="J326" s="244" t="str">
        <f ca="1">IF(MOD(ROW()-13,2)=0,IF(ISBLANK(OFFSET('11. SEGUIMIENTO 2026'!$N$14,INT((ROW()-13)/2),0)),"",OFFSET('11. SEGUIMIENTO 2026'!$N$14,INT((ROW()-13)/2),0)),IF(ISBLANK(OFFSET('9. METAS'!$Q$20,INT((ROW()-14)/2),0)),"",OFFSET('9. METAS'!$Q$20,INT((ROW()-14)/2),0)))</f>
        <v/>
      </c>
      <c r="K326" s="245" t="str">
        <f ca="1">IF(MOD(ROW()-13,2)=0,IF(ISBLANK(OFFSET('11. SEGUIMIENTO 2026'!$O$14,INT((ROW()-13)/2),0)),"",OFFSET('11. SEGUIMIENTO 2026'!$O$14,INT((ROW()-13)/2),0)),IF(ISBLANK(OFFSET('9. METAS'!$R$20,INT((ROW()-14)/2),0)),"",OFFSET('9. METAS'!$R$20,INT((ROW()-14)/2),0)))</f>
        <v/>
      </c>
      <c r="L326" s="245" t="str">
        <f ca="1">IF(MOD(ROW()-13,2)=0,IF(ISBLANK(OFFSET('11. SEGUIMIENTO 2026'!$P$14,INT((ROW()-13)/2),0)),"",OFFSET('11. SEGUIMIENTO 2026'!$P$14,INT((ROW()-13)/2),0)),IF(ISBLANK(OFFSET('9. METAS'!$S$20,INT((ROW()-14)/2),0)),"",OFFSET('9. METAS'!$S$20,INT((ROW()-14)/2),0)))</f>
        <v/>
      </c>
      <c r="M326" s="246" t="str">
        <f ca="1">IF(MOD(ROW()-13,2)=0,IF(ISBLANK(OFFSET('11. SEGUIMIENTO 2026'!$Q$14,INT((ROW()-13)/2),0)),"",OFFSET('11. SEGUIMIENTO 2026'!$Q$14,INT((ROW()-13)/2),0)),IF(ISBLANK(OFFSET('9. METAS'!$T$20,INT((ROW()-14)/2),0)),"",OFFSET('9. METAS'!$T$20,INT((ROW()-14)/2),0)))</f>
        <v/>
      </c>
      <c r="N326" s="1013"/>
      <c r="O326" s="1014"/>
      <c r="P326" s="1015"/>
    </row>
    <row r="327" spans="3:16">
      <c r="C327" s="1016" t="str">
        <f ca="1">IF(ISBLANK(OFFSET('5. Pp (3 años)'!$C$46,INT((ROW()-13)/2),0)),"",OFFSET('5. Pp (3 años)'!$C$46,INT((ROW()-13)/2),0))</f>
        <v>Actividad</v>
      </c>
      <c r="D327" s="1018" t="str">
        <f ca="1">IF(ISBLANK(OFFSET('5. Pp (3 años)'!$D$46,INT((ROW()-13)/2),0)),"",OFFSET('5. Pp (3 años)'!$D$46,INT((ROW()-13)/2),0))</f>
        <v/>
      </c>
      <c r="E327" s="1018" t="str">
        <f ca="1">IF(ISBLANK(OFFSET('5. Pp (3 años)'!$E$46,INT((ROW()-13)/2),0)),"",OFFSET('5. Pp (3 años)'!$E$46,INT((ROW()-13)/2),0))</f>
        <v/>
      </c>
      <c r="F327" s="1021" t="str">
        <f ca="1">IF(ISBLANK(OFFSET('5. Pp (3 años)'!$K$46,INT((ROW()-13)/2),0)),"",OFFSET('5. Pp (3 años)'!$K$46,INT((ROW()-13)/2),0))</f>
        <v/>
      </c>
      <c r="G327" s="1023" t="str">
        <f ca="1">IF(ISBLANK(OFFSET('5. Pp (3 años)'!$H$46,INT((ROW()-13)/2),0)),"",OFFSET('5. Pp (3 años)'!$H$46,INT((ROW()-13)/2),0))</f>
        <v/>
      </c>
      <c r="H327" s="1002" t="str">
        <f ca="1">IF(ISBLANK(OFFSET('9. METAS'!$K$20,INT((ROW()-13)/2),0)),"",OFFSET('9. METAS'!$K$20,INT((ROW()-13)/2),0))</f>
        <v/>
      </c>
      <c r="I327" s="1004"/>
      <c r="J327" s="244" t="str">
        <f ca="1">IF(MOD(ROW()-13,2)=0,IF(ISBLANK(OFFSET('11. SEGUIMIENTO 2026'!$N$14,INT((ROW()-13)/2),0)),"",OFFSET('11. SEGUIMIENTO 2026'!$N$14,INT((ROW()-13)/2),0)),IF(ISBLANK(OFFSET('9. METAS'!$Q$20,INT((ROW()-14)/2),0)),"",OFFSET('9. METAS'!$Q$20,INT((ROW()-14)/2),0)))</f>
        <v/>
      </c>
      <c r="K327" s="245" t="str">
        <f ca="1">IF(MOD(ROW()-13,2)=0,IF(ISBLANK(OFFSET('11. SEGUIMIENTO 2026'!$O$14,INT((ROW()-13)/2),0)),"",OFFSET('11. SEGUIMIENTO 2026'!$O$14,INT((ROW()-13)/2),0)),IF(ISBLANK(OFFSET('9. METAS'!$R$20,INT((ROW()-14)/2),0)),"",OFFSET('9. METAS'!$R$20,INT((ROW()-14)/2),0)))</f>
        <v/>
      </c>
      <c r="L327" s="245" t="str">
        <f ca="1">IF(MOD(ROW()-13,2)=0,IF(ISBLANK(OFFSET('11. SEGUIMIENTO 2026'!$P$14,INT((ROW()-13)/2),0)),"",OFFSET('11. SEGUIMIENTO 2026'!$P$14,INT((ROW()-13)/2),0)),IF(ISBLANK(OFFSET('9. METAS'!$S$20,INT((ROW()-14)/2),0)),"",OFFSET('9. METAS'!$S$20,INT((ROW()-14)/2),0)))</f>
        <v/>
      </c>
      <c r="M327" s="246" t="str">
        <f ca="1">IF(MOD(ROW()-13,2)=0,IF(ISBLANK(OFFSET('11. SEGUIMIENTO 2026'!$Q$14,INT((ROW()-13)/2),0)),"",OFFSET('11. SEGUIMIENTO 2026'!$Q$14,INT((ROW()-13)/2),0)),IF(ISBLANK(OFFSET('9. METAS'!$T$20,INT((ROW()-14)/2),0)),"",OFFSET('9. METAS'!$T$20,INT((ROW()-14)/2),0)))</f>
        <v/>
      </c>
      <c r="N327" s="1006" t="str">
        <f t="shared" ref="N327" ca="1" si="310">IFERROR(J327/J328,"ND")</f>
        <v>ND</v>
      </c>
      <c r="O327" s="1008" t="str">
        <f t="shared" ref="O327" ca="1" si="311">IFERROR(((J327+K327+L327+M327)/H327),"ND")</f>
        <v>ND</v>
      </c>
      <c r="P327" s="1010"/>
    </row>
    <row r="328" spans="3:16">
      <c r="C328" s="1025"/>
      <c r="D328" s="1018"/>
      <c r="E328" s="1018"/>
      <c r="F328" s="1021"/>
      <c r="G328" s="1023"/>
      <c r="H328" s="1002"/>
      <c r="I328" s="1012"/>
      <c r="J328" s="244" t="str">
        <f ca="1">IF(MOD(ROW()-13,2)=0,IF(ISBLANK(OFFSET('11. SEGUIMIENTO 2026'!$N$14,INT((ROW()-13)/2),0)),"",OFFSET('11. SEGUIMIENTO 2026'!$N$14,INT((ROW()-13)/2),0)),IF(ISBLANK(OFFSET('9. METAS'!$Q$20,INT((ROW()-14)/2),0)),"",OFFSET('9. METAS'!$Q$20,INT((ROW()-14)/2),0)))</f>
        <v/>
      </c>
      <c r="K328" s="245" t="str">
        <f ca="1">IF(MOD(ROW()-13,2)=0,IF(ISBLANK(OFFSET('11. SEGUIMIENTO 2026'!$O$14,INT((ROW()-13)/2),0)),"",OFFSET('11. SEGUIMIENTO 2026'!$O$14,INT((ROW()-13)/2),0)),IF(ISBLANK(OFFSET('9. METAS'!$R$20,INT((ROW()-14)/2),0)),"",OFFSET('9. METAS'!$R$20,INT((ROW()-14)/2),0)))</f>
        <v/>
      </c>
      <c r="L328" s="245" t="str">
        <f ca="1">IF(MOD(ROW()-13,2)=0,IF(ISBLANK(OFFSET('11. SEGUIMIENTO 2026'!$P$14,INT((ROW()-13)/2),0)),"",OFFSET('11. SEGUIMIENTO 2026'!$P$14,INT((ROW()-13)/2),0)),IF(ISBLANK(OFFSET('9. METAS'!$S$20,INT((ROW()-14)/2),0)),"",OFFSET('9. METAS'!$S$20,INT((ROW()-14)/2),0)))</f>
        <v/>
      </c>
      <c r="M328" s="246" t="str">
        <f ca="1">IF(MOD(ROW()-13,2)=0,IF(ISBLANK(OFFSET('11. SEGUIMIENTO 2026'!$Q$14,INT((ROW()-13)/2),0)),"",OFFSET('11. SEGUIMIENTO 2026'!$Q$14,INT((ROW()-13)/2),0)),IF(ISBLANK(OFFSET('9. METAS'!$T$20,INT((ROW()-14)/2),0)),"",OFFSET('9. METAS'!$T$20,INT((ROW()-14)/2),0)))</f>
        <v/>
      </c>
      <c r="N328" s="1013"/>
      <c r="O328" s="1014"/>
      <c r="P328" s="1015"/>
    </row>
    <row r="329" spans="3:16">
      <c r="C329" s="1016" t="str">
        <f ca="1">IF(ISBLANK(OFFSET('5. Pp (3 años)'!$C$46,INT((ROW()-13)/2),0)),"",OFFSET('5. Pp (3 años)'!$C$46,INT((ROW()-13)/2),0))</f>
        <v>Componente</v>
      </c>
      <c r="D329" s="1018" t="str">
        <f ca="1">IF(ISBLANK(OFFSET('5. Pp (3 años)'!$D$46,INT((ROW()-13)/2),0)),"",OFFSET('5. Pp (3 años)'!$D$46,INT((ROW()-13)/2),0))</f>
        <v>4.1.1.1.27 Servicios de fomento a la lectura y formación cultural en bibliotecas públicas municipales otorgados.</v>
      </c>
      <c r="E329" s="1018" t="str">
        <f ca="1">IF(ISBLANK(OFFSET('5. Pp (3 años)'!$E$46,INT((ROW()-13)/2),0)),"",OFFSET('5. Pp (3 años)'!$E$46,INT((ROW()-13)/2),0))</f>
        <v>PSBCR: Porcentaje de servicios bibliotecarios y culturales realizados.</v>
      </c>
      <c r="F329" s="1021" t="str">
        <f ca="1">IF(ISBLANK(OFFSET('5. Pp (3 años)'!$K$46,INT((ROW()-13)/2),0)),"",OFFSET('5. Pp (3 años)'!$K$46,INT((ROW()-13)/2),0))</f>
        <v>Ascendente</v>
      </c>
      <c r="G329" s="1023" t="str">
        <f ca="1">IF(ISBLANK(OFFSET('5. Pp (3 años)'!$H$46,INT((ROW()-13)/2),0)),"",OFFSET('5. Pp (3 años)'!$H$46,INT((ROW()-13)/2),0))</f>
        <v>Trimestral</v>
      </c>
      <c r="H329" s="1002">
        <f ca="1">IF(ISBLANK(OFFSET('9. METAS'!$K$20,INT((ROW()-13)/2),0)),"",OFFSET('9. METAS'!$K$20,INT((ROW()-13)/2),0))</f>
        <v>100</v>
      </c>
      <c r="I329" s="1004"/>
      <c r="J329" s="244">
        <f ca="1">IF(MOD(ROW()-13,2)=0,IF(ISBLANK(OFFSET('11. SEGUIMIENTO 2026'!$N$14,INT((ROW()-13)/2),0)),"",OFFSET('11. SEGUIMIENTO 2026'!$N$14,INT((ROW()-13)/2),0)),IF(ISBLANK(OFFSET('9. METAS'!$Q$20,INT((ROW()-14)/2),0)),"",OFFSET('9. METAS'!$Q$20,INT((ROW()-14)/2),0)))</f>
        <v>25</v>
      </c>
      <c r="K329" s="245" t="str">
        <f ca="1">IF(MOD(ROW()-13,2)=0,IF(ISBLANK(OFFSET('11. SEGUIMIENTO 2026'!$O$14,INT((ROW()-13)/2),0)),"",OFFSET('11. SEGUIMIENTO 2026'!$O$14,INT((ROW()-13)/2),0)),IF(ISBLANK(OFFSET('9. METAS'!$R$20,INT((ROW()-14)/2),0)),"",OFFSET('9. METAS'!$R$20,INT((ROW()-14)/2),0)))</f>
        <v/>
      </c>
      <c r="L329" s="245" t="str">
        <f ca="1">IF(MOD(ROW()-13,2)=0,IF(ISBLANK(OFFSET('11. SEGUIMIENTO 2026'!$P$14,INT((ROW()-13)/2),0)),"",OFFSET('11. SEGUIMIENTO 2026'!$P$14,INT((ROW()-13)/2),0)),IF(ISBLANK(OFFSET('9. METAS'!$S$20,INT((ROW()-14)/2),0)),"",OFFSET('9. METAS'!$S$20,INT((ROW()-14)/2),0)))</f>
        <v/>
      </c>
      <c r="M329" s="246" t="str">
        <f ca="1">IF(MOD(ROW()-13,2)=0,IF(ISBLANK(OFFSET('11. SEGUIMIENTO 2026'!$Q$14,INT((ROW()-13)/2),0)),"",OFFSET('11. SEGUIMIENTO 2026'!$Q$14,INT((ROW()-13)/2),0)),IF(ISBLANK(OFFSET('9. METAS'!$T$20,INT((ROW()-14)/2),0)),"",OFFSET('9. METAS'!$T$20,INT((ROW()-14)/2),0)))</f>
        <v/>
      </c>
      <c r="N329" s="1006">
        <f t="shared" ref="N329" ca="1" si="312">IFERROR(J329/J330,"ND")</f>
        <v>1</v>
      </c>
      <c r="O329" s="1008" t="str">
        <f t="shared" ref="O329" ca="1" si="313">IFERROR(((J329+K329+L329+M329)/H329),"ND")</f>
        <v>ND</v>
      </c>
      <c r="P329" s="1010"/>
    </row>
    <row r="330" spans="3:16">
      <c r="C330" s="1025"/>
      <c r="D330" s="1018"/>
      <c r="E330" s="1018"/>
      <c r="F330" s="1021"/>
      <c r="G330" s="1023"/>
      <c r="H330" s="1002"/>
      <c r="I330" s="1012"/>
      <c r="J330" s="244">
        <f ca="1">IF(MOD(ROW()-13,2)=0,IF(ISBLANK(OFFSET('11. SEGUIMIENTO 2026'!$N$14,INT((ROW()-13)/2),0)),"",OFFSET('11. SEGUIMIENTO 2026'!$N$14,INT((ROW()-13)/2),0)),IF(ISBLANK(OFFSET('9. METAS'!$Q$20,INT((ROW()-14)/2),0)),"",OFFSET('9. METAS'!$Q$20,INT((ROW()-14)/2),0)))</f>
        <v>25</v>
      </c>
      <c r="K330" s="245">
        <f ca="1">IF(MOD(ROW()-13,2)=0,IF(ISBLANK(OFFSET('11. SEGUIMIENTO 2026'!$O$14,INT((ROW()-13)/2),0)),"",OFFSET('11. SEGUIMIENTO 2026'!$O$14,INT((ROW()-13)/2),0)),IF(ISBLANK(OFFSET('9. METAS'!$R$20,INT((ROW()-14)/2),0)),"",OFFSET('9. METAS'!$R$20,INT((ROW()-14)/2),0)))</f>
        <v>25</v>
      </c>
      <c r="L330" s="245">
        <f ca="1">IF(MOD(ROW()-13,2)=0,IF(ISBLANK(OFFSET('11. SEGUIMIENTO 2026'!$P$14,INT((ROW()-13)/2),0)),"",OFFSET('11. SEGUIMIENTO 2026'!$P$14,INT((ROW()-13)/2),0)),IF(ISBLANK(OFFSET('9. METAS'!$S$20,INT((ROW()-14)/2),0)),"",OFFSET('9. METAS'!$S$20,INT((ROW()-14)/2),0)))</f>
        <v>25</v>
      </c>
      <c r="M330" s="246">
        <f ca="1">IF(MOD(ROW()-13,2)=0,IF(ISBLANK(OFFSET('11. SEGUIMIENTO 2026'!$Q$14,INT((ROW()-13)/2),0)),"",OFFSET('11. SEGUIMIENTO 2026'!$Q$14,INT((ROW()-13)/2),0)),IF(ISBLANK(OFFSET('9. METAS'!$T$20,INT((ROW()-14)/2),0)),"",OFFSET('9. METAS'!$T$20,INT((ROW()-14)/2),0)))</f>
        <v>25</v>
      </c>
      <c r="N330" s="1013"/>
      <c r="O330" s="1014"/>
      <c r="P330" s="1015"/>
    </row>
    <row r="331" spans="3:16">
      <c r="C331" s="1016" t="str">
        <f ca="1">IF(ISBLANK(OFFSET('5. Pp (3 años)'!$C$46,INT((ROW()-13)/2),0)),"",OFFSET('5. Pp (3 años)'!$C$46,INT((ROW()-13)/2),0))</f>
        <v>Actividad</v>
      </c>
      <c r="D331" s="1018" t="str">
        <f ca="1">IF(ISBLANK(OFFSET('5. Pp (3 años)'!$D$46,INT((ROW()-13)/2),0)),"",OFFSET('5. Pp (3 años)'!$D$46,INT((ROW()-13)/2),0))</f>
        <v>4.1.1.1.27.1 Administración de servicios bibliotecarios e impartición de actividades para la extensión cultural y social.</v>
      </c>
      <c r="E331" s="1018" t="str">
        <f ca="1">IF(ISBLANK(OFFSET('5. Pp (3 años)'!$E$46,INT((ROW()-13)/2),0)),"",OFFSET('5. Pp (3 años)'!$E$46,INT((ROW()-13)/2),0))</f>
        <v>PAFLE: Porcentaje de actividades de fomento a la lectura y extensión cultural realizadas.</v>
      </c>
      <c r="F331" s="1021" t="str">
        <f ca="1">IF(ISBLANK(OFFSET('5. Pp (3 años)'!$K$46,INT((ROW()-13)/2),0)),"",OFFSET('5. Pp (3 años)'!$K$46,INT((ROW()-13)/2),0))</f>
        <v>Ascendente</v>
      </c>
      <c r="G331" s="1023" t="str">
        <f ca="1">IF(ISBLANK(OFFSET('5. Pp (3 años)'!$H$46,INT((ROW()-13)/2),0)),"",OFFSET('5. Pp (3 años)'!$H$46,INT((ROW()-13)/2),0))</f>
        <v>Trimestral</v>
      </c>
      <c r="H331" s="1002">
        <f ca="1">IF(ISBLANK(OFFSET('9. METAS'!$K$20,INT((ROW()-13)/2),0)),"",OFFSET('9. METAS'!$K$20,INT((ROW()-13)/2),0))</f>
        <v>384</v>
      </c>
      <c r="I331" s="1004"/>
      <c r="J331" s="244">
        <f ca="1">IF(MOD(ROW()-13,2)=0,IF(ISBLANK(OFFSET('11. SEGUIMIENTO 2026'!$N$14,INT((ROW()-13)/2),0)),"",OFFSET('11. SEGUIMIENTO 2026'!$N$14,INT((ROW()-13)/2),0)),IF(ISBLANK(OFFSET('9. METAS'!$Q$20,INT((ROW()-14)/2),0)),"",OFFSET('9. METAS'!$Q$20,INT((ROW()-14)/2),0)))</f>
        <v>87</v>
      </c>
      <c r="K331" s="245" t="str">
        <f ca="1">IF(MOD(ROW()-13,2)=0,IF(ISBLANK(OFFSET('11. SEGUIMIENTO 2026'!$O$14,INT((ROW()-13)/2),0)),"",OFFSET('11. SEGUIMIENTO 2026'!$O$14,INT((ROW()-13)/2),0)),IF(ISBLANK(OFFSET('9. METAS'!$R$20,INT((ROW()-14)/2),0)),"",OFFSET('9. METAS'!$R$20,INT((ROW()-14)/2),0)))</f>
        <v/>
      </c>
      <c r="L331" s="245" t="str">
        <f ca="1">IF(MOD(ROW()-13,2)=0,IF(ISBLANK(OFFSET('11. SEGUIMIENTO 2026'!$P$14,INT((ROW()-13)/2),0)),"",OFFSET('11. SEGUIMIENTO 2026'!$P$14,INT((ROW()-13)/2),0)),IF(ISBLANK(OFFSET('9. METAS'!$S$20,INT((ROW()-14)/2),0)),"",OFFSET('9. METAS'!$S$20,INT((ROW()-14)/2),0)))</f>
        <v/>
      </c>
      <c r="M331" s="246" t="str">
        <f ca="1">IF(MOD(ROW()-13,2)=0,IF(ISBLANK(OFFSET('11. SEGUIMIENTO 2026'!$Q$14,INT((ROW()-13)/2),0)),"",OFFSET('11. SEGUIMIENTO 2026'!$Q$14,INT((ROW()-13)/2),0)),IF(ISBLANK(OFFSET('9. METAS'!$T$20,INT((ROW()-14)/2),0)),"",OFFSET('9. METAS'!$T$20,INT((ROW()-14)/2),0)))</f>
        <v/>
      </c>
      <c r="N331" s="1006">
        <f t="shared" ref="N331" ca="1" si="314">IFERROR(J331/J332,"ND")</f>
        <v>1.0116279069767442</v>
      </c>
      <c r="O331" s="1008" t="str">
        <f t="shared" ref="O331" ca="1" si="315">IFERROR(((J331+K331+L331+M331)/H331),"ND")</f>
        <v>ND</v>
      </c>
      <c r="P331" s="1010"/>
    </row>
    <row r="332" spans="3:16">
      <c r="C332" s="1025"/>
      <c r="D332" s="1018"/>
      <c r="E332" s="1018"/>
      <c r="F332" s="1021"/>
      <c r="G332" s="1023"/>
      <c r="H332" s="1002"/>
      <c r="I332" s="1012"/>
      <c r="J332" s="244">
        <f ca="1">IF(MOD(ROW()-13,2)=0,IF(ISBLANK(OFFSET('11. SEGUIMIENTO 2026'!$N$14,INT((ROW()-13)/2),0)),"",OFFSET('11. SEGUIMIENTO 2026'!$N$14,INT((ROW()-13)/2),0)),IF(ISBLANK(OFFSET('9. METAS'!$Q$20,INT((ROW()-14)/2),0)),"",OFFSET('9. METAS'!$Q$20,INT((ROW()-14)/2),0)))</f>
        <v>86</v>
      </c>
      <c r="K332" s="245">
        <f ca="1">IF(MOD(ROW()-13,2)=0,IF(ISBLANK(OFFSET('11. SEGUIMIENTO 2026'!$O$14,INT((ROW()-13)/2),0)),"",OFFSET('11. SEGUIMIENTO 2026'!$O$14,INT((ROW()-13)/2),0)),IF(ISBLANK(OFFSET('9. METAS'!$R$20,INT((ROW()-14)/2),0)),"",OFFSET('9. METAS'!$R$20,INT((ROW()-14)/2),0)))</f>
        <v>101</v>
      </c>
      <c r="L332" s="245">
        <f ca="1">IF(MOD(ROW()-13,2)=0,IF(ISBLANK(OFFSET('11. SEGUIMIENTO 2026'!$P$14,INT((ROW()-13)/2),0)),"",OFFSET('11. SEGUIMIENTO 2026'!$P$14,INT((ROW()-13)/2),0)),IF(ISBLANK(OFFSET('9. METAS'!$S$20,INT((ROW()-14)/2),0)),"",OFFSET('9. METAS'!$S$20,INT((ROW()-14)/2),0)))</f>
        <v>111</v>
      </c>
      <c r="M332" s="246">
        <f ca="1">IF(MOD(ROW()-13,2)=0,IF(ISBLANK(OFFSET('11. SEGUIMIENTO 2026'!$Q$14,INT((ROW()-13)/2),0)),"",OFFSET('11. SEGUIMIENTO 2026'!$Q$14,INT((ROW()-13)/2),0)),IF(ISBLANK(OFFSET('9. METAS'!$T$20,INT((ROW()-14)/2),0)),"",OFFSET('9. METAS'!$T$20,INT((ROW()-14)/2),0)))</f>
        <v>86</v>
      </c>
      <c r="N332" s="1013"/>
      <c r="O332" s="1014"/>
      <c r="P332" s="1015"/>
    </row>
    <row r="333" spans="3:16">
      <c r="C333" s="1016" t="str">
        <f ca="1">IF(ISBLANK(OFFSET('5. Pp (3 años)'!$C$46,INT((ROW()-13)/2),0)),"",OFFSET('5. Pp (3 años)'!$C$46,INT((ROW()-13)/2),0))</f>
        <v>Actividad</v>
      </c>
      <c r="D333" s="1018" t="str">
        <f ca="1">IF(ISBLANK(OFFSET('5. Pp (3 años)'!$D$46,INT((ROW()-13)/2),0)),"",OFFSET('5. Pp (3 años)'!$D$46,INT((ROW()-13)/2),0))</f>
        <v/>
      </c>
      <c r="E333" s="1018" t="str">
        <f ca="1">IF(ISBLANK(OFFSET('5. Pp (3 años)'!$E$46,INT((ROW()-13)/2),0)),"",OFFSET('5. Pp (3 años)'!$E$46,INT((ROW()-13)/2),0))</f>
        <v/>
      </c>
      <c r="F333" s="1021" t="str">
        <f ca="1">IF(ISBLANK(OFFSET('5. Pp (3 años)'!$K$46,INT((ROW()-13)/2),0)),"",OFFSET('5. Pp (3 años)'!$K$46,INT((ROW()-13)/2),0))</f>
        <v/>
      </c>
      <c r="G333" s="1023" t="str">
        <f ca="1">IF(ISBLANK(OFFSET('5. Pp (3 años)'!$H$46,INT((ROW()-13)/2),0)),"",OFFSET('5. Pp (3 años)'!$H$46,INT((ROW()-13)/2),0))</f>
        <v/>
      </c>
      <c r="H333" s="1002" t="str">
        <f ca="1">IF(ISBLANK(OFFSET('9. METAS'!$K$20,INT((ROW()-13)/2),0)),"",OFFSET('9. METAS'!$K$20,INT((ROW()-13)/2),0))</f>
        <v/>
      </c>
      <c r="I333" s="1004"/>
      <c r="J333" s="244" t="str">
        <f ca="1">IF(MOD(ROW()-13,2)=0,IF(ISBLANK(OFFSET('11. SEGUIMIENTO 2026'!$N$14,INT((ROW()-13)/2),0)),"",OFFSET('11. SEGUIMIENTO 2026'!$N$14,INT((ROW()-13)/2),0)),IF(ISBLANK(OFFSET('9. METAS'!$Q$20,INT((ROW()-14)/2),0)),"",OFFSET('9. METAS'!$Q$20,INT((ROW()-14)/2),0)))</f>
        <v/>
      </c>
      <c r="K333" s="245" t="str">
        <f ca="1">IF(MOD(ROW()-13,2)=0,IF(ISBLANK(OFFSET('11. SEGUIMIENTO 2026'!$O$14,INT((ROW()-13)/2),0)),"",OFFSET('11. SEGUIMIENTO 2026'!$O$14,INT((ROW()-13)/2),0)),IF(ISBLANK(OFFSET('9. METAS'!$R$20,INT((ROW()-14)/2),0)),"",OFFSET('9. METAS'!$R$20,INT((ROW()-14)/2),0)))</f>
        <v/>
      </c>
      <c r="L333" s="245" t="str">
        <f ca="1">IF(MOD(ROW()-13,2)=0,IF(ISBLANK(OFFSET('11. SEGUIMIENTO 2026'!$P$14,INT((ROW()-13)/2),0)),"",OFFSET('11. SEGUIMIENTO 2026'!$P$14,INT((ROW()-13)/2),0)),IF(ISBLANK(OFFSET('9. METAS'!$S$20,INT((ROW()-14)/2),0)),"",OFFSET('9. METAS'!$S$20,INT((ROW()-14)/2),0)))</f>
        <v/>
      </c>
      <c r="M333" s="246" t="str">
        <f ca="1">IF(MOD(ROW()-13,2)=0,IF(ISBLANK(OFFSET('11. SEGUIMIENTO 2026'!$Q$14,INT((ROW()-13)/2),0)),"",OFFSET('11. SEGUIMIENTO 2026'!$Q$14,INT((ROW()-13)/2),0)),IF(ISBLANK(OFFSET('9. METAS'!$T$20,INT((ROW()-14)/2),0)),"",OFFSET('9. METAS'!$T$20,INT((ROW()-14)/2),0)))</f>
        <v/>
      </c>
      <c r="N333" s="1006" t="str">
        <f t="shared" ref="N333" ca="1" si="316">IFERROR(J333/J334,"ND")</f>
        <v>ND</v>
      </c>
      <c r="O333" s="1008" t="str">
        <f t="shared" ref="O333" ca="1" si="317">IFERROR(((J333+K333+L333+M333)/H333),"ND")</f>
        <v>ND</v>
      </c>
      <c r="P333" s="1010"/>
    </row>
    <row r="334" spans="3:16">
      <c r="C334" s="1025"/>
      <c r="D334" s="1018"/>
      <c r="E334" s="1018"/>
      <c r="F334" s="1021"/>
      <c r="G334" s="1023"/>
      <c r="H334" s="1002"/>
      <c r="I334" s="1012"/>
      <c r="J334" s="244" t="str">
        <f ca="1">IF(MOD(ROW()-13,2)=0,IF(ISBLANK(OFFSET('11. SEGUIMIENTO 2026'!$N$14,INT((ROW()-13)/2),0)),"",OFFSET('11. SEGUIMIENTO 2026'!$N$14,INT((ROW()-13)/2),0)),IF(ISBLANK(OFFSET('9. METAS'!$Q$20,INT((ROW()-14)/2),0)),"",OFFSET('9. METAS'!$Q$20,INT((ROW()-14)/2),0)))</f>
        <v/>
      </c>
      <c r="K334" s="245" t="str">
        <f ca="1">IF(MOD(ROW()-13,2)=0,IF(ISBLANK(OFFSET('11. SEGUIMIENTO 2026'!$O$14,INT((ROW()-13)/2),0)),"",OFFSET('11. SEGUIMIENTO 2026'!$O$14,INT((ROW()-13)/2),0)),IF(ISBLANK(OFFSET('9. METAS'!$R$20,INT((ROW()-14)/2),0)),"",OFFSET('9. METAS'!$R$20,INT((ROW()-14)/2),0)))</f>
        <v/>
      </c>
      <c r="L334" s="245" t="str">
        <f ca="1">IF(MOD(ROW()-13,2)=0,IF(ISBLANK(OFFSET('11. SEGUIMIENTO 2026'!$P$14,INT((ROW()-13)/2),0)),"",OFFSET('11. SEGUIMIENTO 2026'!$P$14,INT((ROW()-13)/2),0)),IF(ISBLANK(OFFSET('9. METAS'!$S$20,INT((ROW()-14)/2),0)),"",OFFSET('9. METAS'!$S$20,INT((ROW()-14)/2),0)))</f>
        <v/>
      </c>
      <c r="M334" s="246" t="str">
        <f ca="1">IF(MOD(ROW()-13,2)=0,IF(ISBLANK(OFFSET('11. SEGUIMIENTO 2026'!$Q$14,INT((ROW()-13)/2),0)),"",OFFSET('11. SEGUIMIENTO 2026'!$Q$14,INT((ROW()-13)/2),0)),IF(ISBLANK(OFFSET('9. METAS'!$T$20,INT((ROW()-14)/2),0)),"",OFFSET('9. METAS'!$T$20,INT((ROW()-14)/2),0)))</f>
        <v/>
      </c>
      <c r="N334" s="1013"/>
      <c r="O334" s="1014"/>
      <c r="P334" s="1015"/>
    </row>
    <row r="335" spans="3:16">
      <c r="C335" s="1016" t="str">
        <f ca="1">IF(ISBLANK(OFFSET('5. Pp (3 años)'!$C$46,INT((ROW()-13)/2),0)),"",OFFSET('5. Pp (3 años)'!$C$46,INT((ROW()-13)/2),0))</f>
        <v>Actividad</v>
      </c>
      <c r="D335" s="1018" t="str">
        <f ca="1">IF(ISBLANK(OFFSET('5. Pp (3 años)'!$D$46,INT((ROW()-13)/2),0)),"",OFFSET('5. Pp (3 años)'!$D$46,INT((ROW()-13)/2),0))</f>
        <v/>
      </c>
      <c r="E335" s="1018" t="str">
        <f ca="1">IF(ISBLANK(OFFSET('5. Pp (3 años)'!$E$46,INT((ROW()-13)/2),0)),"",OFFSET('5. Pp (3 años)'!$E$46,INT((ROW()-13)/2),0))</f>
        <v/>
      </c>
      <c r="F335" s="1021" t="str">
        <f ca="1">IF(ISBLANK(OFFSET('5. Pp (3 años)'!$K$46,INT((ROW()-13)/2),0)),"",OFFSET('5. Pp (3 años)'!$K$46,INT((ROW()-13)/2),0))</f>
        <v/>
      </c>
      <c r="G335" s="1023" t="str">
        <f ca="1">IF(ISBLANK(OFFSET('5. Pp (3 años)'!$H$46,INT((ROW()-13)/2),0)),"",OFFSET('5. Pp (3 años)'!$H$46,INT((ROW()-13)/2),0))</f>
        <v/>
      </c>
      <c r="H335" s="1002" t="str">
        <f ca="1">IF(ISBLANK(OFFSET('9. METAS'!$K$20,INT((ROW()-13)/2),0)),"",OFFSET('9. METAS'!$K$20,INT((ROW()-13)/2),0))</f>
        <v/>
      </c>
      <c r="I335" s="1004"/>
      <c r="J335" s="244" t="str">
        <f ca="1">IF(MOD(ROW()-13,2)=0,IF(ISBLANK(OFFSET('11. SEGUIMIENTO 2026'!$N$14,INT((ROW()-13)/2),0)),"",OFFSET('11. SEGUIMIENTO 2026'!$N$14,INT((ROW()-13)/2),0)),IF(ISBLANK(OFFSET('9. METAS'!$Q$20,INT((ROW()-14)/2),0)),"",OFFSET('9. METAS'!$Q$20,INT((ROW()-14)/2),0)))</f>
        <v/>
      </c>
      <c r="K335" s="245" t="str">
        <f ca="1">IF(MOD(ROW()-13,2)=0,IF(ISBLANK(OFFSET('11. SEGUIMIENTO 2026'!$O$14,INT((ROW()-13)/2),0)),"",OFFSET('11. SEGUIMIENTO 2026'!$O$14,INT((ROW()-13)/2),0)),IF(ISBLANK(OFFSET('9. METAS'!$R$20,INT((ROW()-14)/2),0)),"",OFFSET('9. METAS'!$R$20,INT((ROW()-14)/2),0)))</f>
        <v/>
      </c>
      <c r="L335" s="245" t="str">
        <f ca="1">IF(MOD(ROW()-13,2)=0,IF(ISBLANK(OFFSET('11. SEGUIMIENTO 2026'!$P$14,INT((ROW()-13)/2),0)),"",OFFSET('11. SEGUIMIENTO 2026'!$P$14,INT((ROW()-13)/2),0)),IF(ISBLANK(OFFSET('9. METAS'!$S$20,INT((ROW()-14)/2),0)),"",OFFSET('9. METAS'!$S$20,INT((ROW()-14)/2),0)))</f>
        <v/>
      </c>
      <c r="M335" s="246" t="str">
        <f ca="1">IF(MOD(ROW()-13,2)=0,IF(ISBLANK(OFFSET('11. SEGUIMIENTO 2026'!$Q$14,INT((ROW()-13)/2),0)),"",OFFSET('11. SEGUIMIENTO 2026'!$Q$14,INT((ROW()-13)/2),0)),IF(ISBLANK(OFFSET('9. METAS'!$T$20,INT((ROW()-14)/2),0)),"",OFFSET('9. METAS'!$T$20,INT((ROW()-14)/2),0)))</f>
        <v/>
      </c>
      <c r="N335" s="1006" t="str">
        <f t="shared" ref="N335" ca="1" si="318">IFERROR(J335/J336,"ND")</f>
        <v>ND</v>
      </c>
      <c r="O335" s="1008" t="str">
        <f t="shared" ref="O335" ca="1" si="319">IFERROR(((J335+K335+L335+M335)/H335),"ND")</f>
        <v>ND</v>
      </c>
      <c r="P335" s="1010"/>
    </row>
    <row r="336" spans="3:16">
      <c r="C336" s="1025"/>
      <c r="D336" s="1018"/>
      <c r="E336" s="1018"/>
      <c r="F336" s="1021"/>
      <c r="G336" s="1023"/>
      <c r="H336" s="1002"/>
      <c r="I336" s="1012"/>
      <c r="J336" s="244" t="str">
        <f ca="1">IF(MOD(ROW()-13,2)=0,IF(ISBLANK(OFFSET('11. SEGUIMIENTO 2026'!$N$14,INT((ROW()-13)/2),0)),"",OFFSET('11. SEGUIMIENTO 2026'!$N$14,INT((ROW()-13)/2),0)),IF(ISBLANK(OFFSET('9. METAS'!$Q$20,INT((ROW()-14)/2),0)),"",OFFSET('9. METAS'!$Q$20,INT((ROW()-14)/2),0)))</f>
        <v/>
      </c>
      <c r="K336" s="245" t="str">
        <f ca="1">IF(MOD(ROW()-13,2)=0,IF(ISBLANK(OFFSET('11. SEGUIMIENTO 2026'!$O$14,INT((ROW()-13)/2),0)),"",OFFSET('11. SEGUIMIENTO 2026'!$O$14,INT((ROW()-13)/2),0)),IF(ISBLANK(OFFSET('9. METAS'!$R$20,INT((ROW()-14)/2),0)),"",OFFSET('9. METAS'!$R$20,INT((ROW()-14)/2),0)))</f>
        <v/>
      </c>
      <c r="L336" s="245" t="str">
        <f ca="1">IF(MOD(ROW()-13,2)=0,IF(ISBLANK(OFFSET('11. SEGUIMIENTO 2026'!$P$14,INT((ROW()-13)/2),0)),"",OFFSET('11. SEGUIMIENTO 2026'!$P$14,INT((ROW()-13)/2),0)),IF(ISBLANK(OFFSET('9. METAS'!$S$20,INT((ROW()-14)/2),0)),"",OFFSET('9. METAS'!$S$20,INT((ROW()-14)/2),0)))</f>
        <v/>
      </c>
      <c r="M336" s="246" t="str">
        <f ca="1">IF(MOD(ROW()-13,2)=0,IF(ISBLANK(OFFSET('11. SEGUIMIENTO 2026'!$Q$14,INT((ROW()-13)/2),0)),"",OFFSET('11. SEGUIMIENTO 2026'!$Q$14,INT((ROW()-13)/2),0)),IF(ISBLANK(OFFSET('9. METAS'!$T$20,INT((ROW()-14)/2),0)),"",OFFSET('9. METAS'!$T$20,INT((ROW()-14)/2),0)))</f>
        <v/>
      </c>
      <c r="N336" s="1013"/>
      <c r="O336" s="1014"/>
      <c r="P336" s="1015"/>
    </row>
    <row r="337" spans="3:16">
      <c r="C337" s="1016" t="str">
        <f ca="1">IF(ISBLANK(OFFSET('5. Pp (3 años)'!$C$46,INT((ROW()-13)/2),0)),"",OFFSET('5. Pp (3 años)'!$C$46,INT((ROW()-13)/2),0))</f>
        <v>Actividad</v>
      </c>
      <c r="D337" s="1018" t="str">
        <f ca="1">IF(ISBLANK(OFFSET('5. Pp (3 años)'!$D$46,INT((ROW()-13)/2),0)),"",OFFSET('5. Pp (3 años)'!$D$46,INT((ROW()-13)/2),0))</f>
        <v/>
      </c>
      <c r="E337" s="1018" t="str">
        <f ca="1">IF(ISBLANK(OFFSET('5. Pp (3 años)'!$E$46,INT((ROW()-13)/2),0)),"",OFFSET('5. Pp (3 años)'!$E$46,INT((ROW()-13)/2),0))</f>
        <v/>
      </c>
      <c r="F337" s="1021" t="str">
        <f ca="1">IF(ISBLANK(OFFSET('5. Pp (3 años)'!$K$46,INT((ROW()-13)/2),0)),"",OFFSET('5. Pp (3 años)'!$K$46,INT((ROW()-13)/2),0))</f>
        <v/>
      </c>
      <c r="G337" s="1023" t="str">
        <f ca="1">IF(ISBLANK(OFFSET('5. Pp (3 años)'!$H$46,INT((ROW()-13)/2),0)),"",OFFSET('5. Pp (3 años)'!$H$46,INT((ROW()-13)/2),0))</f>
        <v/>
      </c>
      <c r="H337" s="1002" t="str">
        <f ca="1">IF(ISBLANK(OFFSET('9. METAS'!$K$20,INT((ROW()-13)/2),0)),"",OFFSET('9. METAS'!$K$20,INT((ROW()-13)/2),0))</f>
        <v/>
      </c>
      <c r="I337" s="1004"/>
      <c r="J337" s="244" t="str">
        <f ca="1">IF(MOD(ROW()-13,2)=0,IF(ISBLANK(OFFSET('11. SEGUIMIENTO 2026'!$N$14,INT((ROW()-13)/2),0)),"",OFFSET('11. SEGUIMIENTO 2026'!$N$14,INT((ROW()-13)/2),0)),IF(ISBLANK(OFFSET('9. METAS'!$Q$20,INT((ROW()-14)/2),0)),"",OFFSET('9. METAS'!$Q$20,INT((ROW()-14)/2),0)))</f>
        <v/>
      </c>
      <c r="K337" s="245" t="str">
        <f ca="1">IF(MOD(ROW()-13,2)=0,IF(ISBLANK(OFFSET('11. SEGUIMIENTO 2026'!$O$14,INT((ROW()-13)/2),0)),"",OFFSET('11. SEGUIMIENTO 2026'!$O$14,INT((ROW()-13)/2),0)),IF(ISBLANK(OFFSET('9. METAS'!$R$20,INT((ROW()-14)/2),0)),"",OFFSET('9. METAS'!$R$20,INT((ROW()-14)/2),0)))</f>
        <v/>
      </c>
      <c r="L337" s="245" t="str">
        <f ca="1">IF(MOD(ROW()-13,2)=0,IF(ISBLANK(OFFSET('11. SEGUIMIENTO 2026'!$P$14,INT((ROW()-13)/2),0)),"",OFFSET('11. SEGUIMIENTO 2026'!$P$14,INT((ROW()-13)/2),0)),IF(ISBLANK(OFFSET('9. METAS'!$S$20,INT((ROW()-14)/2),0)),"",OFFSET('9. METAS'!$S$20,INT((ROW()-14)/2),0)))</f>
        <v/>
      </c>
      <c r="M337" s="246" t="str">
        <f ca="1">IF(MOD(ROW()-13,2)=0,IF(ISBLANK(OFFSET('11. SEGUIMIENTO 2026'!$Q$14,INT((ROW()-13)/2),0)),"",OFFSET('11. SEGUIMIENTO 2026'!$Q$14,INT((ROW()-13)/2),0)),IF(ISBLANK(OFFSET('9. METAS'!$T$20,INT((ROW()-14)/2),0)),"",OFFSET('9. METAS'!$T$20,INT((ROW()-14)/2),0)))</f>
        <v/>
      </c>
      <c r="N337" s="1006" t="str">
        <f t="shared" ref="N337" ca="1" si="320">IFERROR(J337/J338,"ND")</f>
        <v>ND</v>
      </c>
      <c r="O337" s="1008" t="str">
        <f t="shared" ref="O337" ca="1" si="321">IFERROR(((J337+K337+L337+M337)/H337),"ND")</f>
        <v>ND</v>
      </c>
      <c r="P337" s="1010"/>
    </row>
    <row r="338" spans="3:16">
      <c r="C338" s="1025"/>
      <c r="D338" s="1018"/>
      <c r="E338" s="1018"/>
      <c r="F338" s="1021"/>
      <c r="G338" s="1023"/>
      <c r="H338" s="1002"/>
      <c r="I338" s="1012"/>
      <c r="J338" s="244" t="str">
        <f ca="1">IF(MOD(ROW()-13,2)=0,IF(ISBLANK(OFFSET('11. SEGUIMIENTO 2026'!$N$14,INT((ROW()-13)/2),0)),"",OFFSET('11. SEGUIMIENTO 2026'!$N$14,INT((ROW()-13)/2),0)),IF(ISBLANK(OFFSET('9. METAS'!$Q$20,INT((ROW()-14)/2),0)),"",OFFSET('9. METAS'!$Q$20,INT((ROW()-14)/2),0)))</f>
        <v/>
      </c>
      <c r="K338" s="245" t="str">
        <f ca="1">IF(MOD(ROW()-13,2)=0,IF(ISBLANK(OFFSET('11. SEGUIMIENTO 2026'!$O$14,INT((ROW()-13)/2),0)),"",OFFSET('11. SEGUIMIENTO 2026'!$O$14,INT((ROW()-13)/2),0)),IF(ISBLANK(OFFSET('9. METAS'!$R$20,INT((ROW()-14)/2),0)),"",OFFSET('9. METAS'!$R$20,INT((ROW()-14)/2),0)))</f>
        <v/>
      </c>
      <c r="L338" s="245" t="str">
        <f ca="1">IF(MOD(ROW()-13,2)=0,IF(ISBLANK(OFFSET('11. SEGUIMIENTO 2026'!$P$14,INT((ROW()-13)/2),0)),"",OFFSET('11. SEGUIMIENTO 2026'!$P$14,INT((ROW()-13)/2),0)),IF(ISBLANK(OFFSET('9. METAS'!$S$20,INT((ROW()-14)/2),0)),"",OFFSET('9. METAS'!$S$20,INT((ROW()-14)/2),0)))</f>
        <v/>
      </c>
      <c r="M338" s="246" t="str">
        <f ca="1">IF(MOD(ROW()-13,2)=0,IF(ISBLANK(OFFSET('11. SEGUIMIENTO 2026'!$Q$14,INT((ROW()-13)/2),0)),"",OFFSET('11. SEGUIMIENTO 2026'!$Q$14,INT((ROW()-13)/2),0)),IF(ISBLANK(OFFSET('9. METAS'!$T$20,INT((ROW()-14)/2),0)),"",OFFSET('9. METAS'!$T$20,INT((ROW()-14)/2),0)))</f>
        <v/>
      </c>
      <c r="N338" s="1013"/>
      <c r="O338" s="1014"/>
      <c r="P338" s="1015"/>
    </row>
    <row r="339" spans="3:16">
      <c r="C339" s="1016" t="str">
        <f ca="1">IF(ISBLANK(OFFSET('5. Pp (3 años)'!$C$46,INT((ROW()-13)/2),0)),"",OFFSET('5. Pp (3 años)'!$C$46,INT((ROW()-13)/2),0))</f>
        <v>Actividad</v>
      </c>
      <c r="D339" s="1018" t="str">
        <f ca="1">IF(ISBLANK(OFFSET('5. Pp (3 años)'!$D$46,INT((ROW()-13)/2),0)),"",OFFSET('5. Pp (3 años)'!$D$46,INT((ROW()-13)/2),0))</f>
        <v/>
      </c>
      <c r="E339" s="1018" t="str">
        <f ca="1">IF(ISBLANK(OFFSET('5. Pp (3 años)'!$E$46,INT((ROW()-13)/2),0)),"",OFFSET('5. Pp (3 años)'!$E$46,INT((ROW()-13)/2),0))</f>
        <v/>
      </c>
      <c r="F339" s="1021" t="str">
        <f ca="1">IF(ISBLANK(OFFSET('5. Pp (3 años)'!$K$46,INT((ROW()-13)/2),0)),"",OFFSET('5. Pp (3 años)'!$K$46,INT((ROW()-13)/2),0))</f>
        <v/>
      </c>
      <c r="G339" s="1023" t="str">
        <f ca="1">IF(ISBLANK(OFFSET('5. Pp (3 años)'!$H$46,INT((ROW()-13)/2),0)),"",OFFSET('5. Pp (3 años)'!$H$46,INT((ROW()-13)/2),0))</f>
        <v/>
      </c>
      <c r="H339" s="1002" t="str">
        <f ca="1">IF(ISBLANK(OFFSET('9. METAS'!$K$20,INT((ROW()-13)/2),0)),"",OFFSET('9. METAS'!$K$20,INT((ROW()-13)/2),0))</f>
        <v/>
      </c>
      <c r="I339" s="1004"/>
      <c r="J339" s="244" t="str">
        <f ca="1">IF(MOD(ROW()-13,2)=0,IF(ISBLANK(OFFSET('11. SEGUIMIENTO 2026'!$N$14,INT((ROW()-13)/2),0)),"",OFFSET('11. SEGUIMIENTO 2026'!$N$14,INT((ROW()-13)/2),0)),IF(ISBLANK(OFFSET('9. METAS'!$Q$20,INT((ROW()-14)/2),0)),"",OFFSET('9. METAS'!$Q$20,INT((ROW()-14)/2),0)))</f>
        <v/>
      </c>
      <c r="K339" s="245" t="str">
        <f ca="1">IF(MOD(ROW()-13,2)=0,IF(ISBLANK(OFFSET('11. SEGUIMIENTO 2026'!$O$14,INT((ROW()-13)/2),0)),"",OFFSET('11. SEGUIMIENTO 2026'!$O$14,INT((ROW()-13)/2),0)),IF(ISBLANK(OFFSET('9. METAS'!$R$20,INT((ROW()-14)/2),0)),"",OFFSET('9. METAS'!$R$20,INT((ROW()-14)/2),0)))</f>
        <v/>
      </c>
      <c r="L339" s="245" t="str">
        <f ca="1">IF(MOD(ROW()-13,2)=0,IF(ISBLANK(OFFSET('11. SEGUIMIENTO 2026'!$P$14,INT((ROW()-13)/2),0)),"",OFFSET('11. SEGUIMIENTO 2026'!$P$14,INT((ROW()-13)/2),0)),IF(ISBLANK(OFFSET('9. METAS'!$S$20,INT((ROW()-14)/2),0)),"",OFFSET('9. METAS'!$S$20,INT((ROW()-14)/2),0)))</f>
        <v/>
      </c>
      <c r="M339" s="246" t="str">
        <f ca="1">IF(MOD(ROW()-13,2)=0,IF(ISBLANK(OFFSET('11. SEGUIMIENTO 2026'!$Q$14,INT((ROW()-13)/2),0)),"",OFFSET('11. SEGUIMIENTO 2026'!$Q$14,INT((ROW()-13)/2),0)),IF(ISBLANK(OFFSET('9. METAS'!$T$20,INT((ROW()-14)/2),0)),"",OFFSET('9. METAS'!$T$20,INT((ROW()-14)/2),0)))</f>
        <v/>
      </c>
      <c r="N339" s="1006" t="str">
        <f t="shared" ref="N339" ca="1" si="322">IFERROR(J339/J340,"ND")</f>
        <v>ND</v>
      </c>
      <c r="O339" s="1008" t="str">
        <f t="shared" ref="O339" ca="1" si="323">IFERROR(((J339+K339+L339+M339)/H339),"ND")</f>
        <v>ND</v>
      </c>
      <c r="P339" s="1010"/>
    </row>
    <row r="340" spans="3:16">
      <c r="C340" s="1025"/>
      <c r="D340" s="1018"/>
      <c r="E340" s="1018"/>
      <c r="F340" s="1021"/>
      <c r="G340" s="1023"/>
      <c r="H340" s="1002"/>
      <c r="I340" s="1012"/>
      <c r="J340" s="244" t="str">
        <f ca="1">IF(MOD(ROW()-13,2)=0,IF(ISBLANK(OFFSET('11. SEGUIMIENTO 2026'!$N$14,INT((ROW()-13)/2),0)),"",OFFSET('11. SEGUIMIENTO 2026'!$N$14,INT((ROW()-13)/2),0)),IF(ISBLANK(OFFSET('9. METAS'!$Q$20,INT((ROW()-14)/2),0)),"",OFFSET('9. METAS'!$Q$20,INT((ROW()-14)/2),0)))</f>
        <v/>
      </c>
      <c r="K340" s="245" t="str">
        <f ca="1">IF(MOD(ROW()-13,2)=0,IF(ISBLANK(OFFSET('11. SEGUIMIENTO 2026'!$O$14,INT((ROW()-13)/2),0)),"",OFFSET('11. SEGUIMIENTO 2026'!$O$14,INT((ROW()-13)/2),0)),IF(ISBLANK(OFFSET('9. METAS'!$R$20,INT((ROW()-14)/2),0)),"",OFFSET('9. METAS'!$R$20,INT((ROW()-14)/2),0)))</f>
        <v/>
      </c>
      <c r="L340" s="245" t="str">
        <f ca="1">IF(MOD(ROW()-13,2)=0,IF(ISBLANK(OFFSET('11. SEGUIMIENTO 2026'!$P$14,INT((ROW()-13)/2),0)),"",OFFSET('11. SEGUIMIENTO 2026'!$P$14,INT((ROW()-13)/2),0)),IF(ISBLANK(OFFSET('9. METAS'!$S$20,INT((ROW()-14)/2),0)),"",OFFSET('9. METAS'!$S$20,INT((ROW()-14)/2),0)))</f>
        <v/>
      </c>
      <c r="M340" s="246" t="str">
        <f ca="1">IF(MOD(ROW()-13,2)=0,IF(ISBLANK(OFFSET('11. SEGUIMIENTO 2026'!$Q$14,INT((ROW()-13)/2),0)),"",OFFSET('11. SEGUIMIENTO 2026'!$Q$14,INT((ROW()-13)/2),0)),IF(ISBLANK(OFFSET('9. METAS'!$T$20,INT((ROW()-14)/2),0)),"",OFFSET('9. METAS'!$T$20,INT((ROW()-14)/2),0)))</f>
        <v/>
      </c>
      <c r="N340" s="1013"/>
      <c r="O340" s="1014"/>
      <c r="P340" s="1015"/>
    </row>
    <row r="341" spans="3:16">
      <c r="C341" s="1016" t="str">
        <f ca="1">IF(ISBLANK(OFFSET('5. Pp (3 años)'!$C$46,INT((ROW()-13)/2),0)),"",OFFSET('5. Pp (3 años)'!$C$46,INT((ROW()-13)/2),0))</f>
        <v>Componente</v>
      </c>
      <c r="D341" s="1018" t="str">
        <f ca="1">IF(ISBLANK(OFFSET('5. Pp (3 años)'!$D$46,INT((ROW()-13)/2),0)),"",OFFSET('5. Pp (3 años)'!$D$46,INT((ROW()-13)/2),0))</f>
        <v>4.1.1.1.28 Acciones para la prevención del acoso escolar y el fomento de entornos familiares libres de violencia realizadas.</v>
      </c>
      <c r="E341" s="1018" t="str">
        <f ca="1">IF(ISBLANK(OFFSET('5. Pp (3 años)'!$E$46,INT((ROW()-13)/2),0)),"",OFFSET('5. Pp (3 años)'!$E$46,INT((ROW()-13)/2),0))</f>
        <v>PPVFC: Porcentaje de acciones de prevención del acoso y violencia familiar cumplidas.</v>
      </c>
      <c r="F341" s="1021" t="str">
        <f ca="1">IF(ISBLANK(OFFSET('5. Pp (3 años)'!$K$46,INT((ROW()-13)/2),0)),"",OFFSET('5. Pp (3 años)'!$K$46,INT((ROW()-13)/2),0))</f>
        <v>Ascendente</v>
      </c>
      <c r="G341" s="1023" t="str">
        <f ca="1">IF(ISBLANK(OFFSET('5. Pp (3 años)'!$H$46,INT((ROW()-13)/2),0)),"",OFFSET('5. Pp (3 años)'!$H$46,INT((ROW()-13)/2),0))</f>
        <v>Trimestral</v>
      </c>
      <c r="H341" s="1002">
        <f ca="1">IF(ISBLANK(OFFSET('9. METAS'!$K$20,INT((ROW()-13)/2),0)),"",OFFSET('9. METAS'!$K$20,INT((ROW()-13)/2),0))</f>
        <v>100</v>
      </c>
      <c r="I341" s="1004"/>
      <c r="J341" s="244">
        <f ca="1">IF(MOD(ROW()-13,2)=0,IF(ISBLANK(OFFSET('11. SEGUIMIENTO 2026'!$N$14,INT((ROW()-13)/2),0)),"",OFFSET('11. SEGUIMIENTO 2026'!$N$14,INT((ROW()-13)/2),0)),IF(ISBLANK(OFFSET('9. METAS'!$Q$20,INT((ROW()-14)/2),0)),"",OFFSET('9. METAS'!$Q$20,INT((ROW()-14)/2),0)))</f>
        <v>25</v>
      </c>
      <c r="K341" s="245" t="str">
        <f ca="1">IF(MOD(ROW()-13,2)=0,IF(ISBLANK(OFFSET('11. SEGUIMIENTO 2026'!$O$14,INT((ROW()-13)/2),0)),"",OFFSET('11. SEGUIMIENTO 2026'!$O$14,INT((ROW()-13)/2),0)),IF(ISBLANK(OFFSET('9. METAS'!$R$20,INT((ROW()-14)/2),0)),"",OFFSET('9. METAS'!$R$20,INT((ROW()-14)/2),0)))</f>
        <v/>
      </c>
      <c r="L341" s="245" t="str">
        <f ca="1">IF(MOD(ROW()-13,2)=0,IF(ISBLANK(OFFSET('11. SEGUIMIENTO 2026'!$P$14,INT((ROW()-13)/2),0)),"",OFFSET('11. SEGUIMIENTO 2026'!$P$14,INT((ROW()-13)/2),0)),IF(ISBLANK(OFFSET('9. METAS'!$S$20,INT((ROW()-14)/2),0)),"",OFFSET('9. METAS'!$S$20,INT((ROW()-14)/2),0)))</f>
        <v/>
      </c>
      <c r="M341" s="246" t="str">
        <f ca="1">IF(MOD(ROW()-13,2)=0,IF(ISBLANK(OFFSET('11. SEGUIMIENTO 2026'!$Q$14,INT((ROW()-13)/2),0)),"",OFFSET('11. SEGUIMIENTO 2026'!$Q$14,INT((ROW()-13)/2),0)),IF(ISBLANK(OFFSET('9. METAS'!$T$20,INT((ROW()-14)/2),0)),"",OFFSET('9. METAS'!$T$20,INT((ROW()-14)/2),0)))</f>
        <v/>
      </c>
      <c r="N341" s="1006">
        <f t="shared" ref="N341" ca="1" si="324">IFERROR(J341/J342,"ND")</f>
        <v>1</v>
      </c>
      <c r="O341" s="1008" t="str">
        <f t="shared" ref="O341" ca="1" si="325">IFERROR(((J341+K341+L341+M341)/H341),"ND")</f>
        <v>ND</v>
      </c>
      <c r="P341" s="1010"/>
    </row>
    <row r="342" spans="3:16">
      <c r="C342" s="1025"/>
      <c r="D342" s="1018"/>
      <c r="E342" s="1018"/>
      <c r="F342" s="1021"/>
      <c r="G342" s="1023"/>
      <c r="H342" s="1002"/>
      <c r="I342" s="1012"/>
      <c r="J342" s="244">
        <f ca="1">IF(MOD(ROW()-13,2)=0,IF(ISBLANK(OFFSET('11. SEGUIMIENTO 2026'!$N$14,INT((ROW()-13)/2),0)),"",OFFSET('11. SEGUIMIENTO 2026'!$N$14,INT((ROW()-13)/2),0)),IF(ISBLANK(OFFSET('9. METAS'!$Q$20,INT((ROW()-14)/2),0)),"",OFFSET('9. METAS'!$Q$20,INT((ROW()-14)/2),0)))</f>
        <v>25</v>
      </c>
      <c r="K342" s="245">
        <f ca="1">IF(MOD(ROW()-13,2)=0,IF(ISBLANK(OFFSET('11. SEGUIMIENTO 2026'!$O$14,INT((ROW()-13)/2),0)),"",OFFSET('11. SEGUIMIENTO 2026'!$O$14,INT((ROW()-13)/2),0)),IF(ISBLANK(OFFSET('9. METAS'!$R$20,INT((ROW()-14)/2),0)),"",OFFSET('9. METAS'!$R$20,INT((ROW()-14)/2),0)))</f>
        <v>25</v>
      </c>
      <c r="L342" s="245">
        <f ca="1">IF(MOD(ROW()-13,2)=0,IF(ISBLANK(OFFSET('11. SEGUIMIENTO 2026'!$P$14,INT((ROW()-13)/2),0)),"",OFFSET('11. SEGUIMIENTO 2026'!$P$14,INT((ROW()-13)/2),0)),IF(ISBLANK(OFFSET('9. METAS'!$S$20,INT((ROW()-14)/2),0)),"",OFFSET('9. METAS'!$S$20,INT((ROW()-14)/2),0)))</f>
        <v>25</v>
      </c>
      <c r="M342" s="246">
        <f ca="1">IF(MOD(ROW()-13,2)=0,IF(ISBLANK(OFFSET('11. SEGUIMIENTO 2026'!$Q$14,INT((ROW()-13)/2),0)),"",OFFSET('11. SEGUIMIENTO 2026'!$Q$14,INT((ROW()-13)/2),0)),IF(ISBLANK(OFFSET('9. METAS'!$T$20,INT((ROW()-14)/2),0)),"",OFFSET('9. METAS'!$T$20,INT((ROW()-14)/2),0)))</f>
        <v>25</v>
      </c>
      <c r="N342" s="1013"/>
      <c r="O342" s="1014"/>
      <c r="P342" s="1015"/>
    </row>
    <row r="343" spans="3:16">
      <c r="C343" s="1016" t="str">
        <f ca="1">IF(ISBLANK(OFFSET('5. Pp (3 años)'!$C$46,INT((ROW()-13)/2),0)),"",OFFSET('5. Pp (3 años)'!$C$46,INT((ROW()-13)/2),0))</f>
        <v>Actividad</v>
      </c>
      <c r="D343" s="1018" t="str">
        <f ca="1">IF(ISBLANK(OFFSET('5. Pp (3 años)'!$D$46,INT((ROW()-13)/2),0)),"",OFFSET('5. Pp (3 años)'!$D$46,INT((ROW()-13)/2),0))</f>
        <v>4.1.1.1.28.1 Implementación de estrategias de intervención psicoeducativa para la convivencia escolar y la corresponsabilidad familiar.</v>
      </c>
      <c r="E343" s="1018" t="str">
        <f ca="1">IF(ISBLANK(OFFSET('5. Pp (3 años)'!$E$46,INT((ROW()-13)/2),0)),"",OFFSET('5. Pp (3 años)'!$E$46,INT((ROW()-13)/2),0))</f>
        <v>PJIFE: Porcentaje de jornadas de intervención y formación familiar ejecutadas.</v>
      </c>
      <c r="F343" s="1021" t="str">
        <f ca="1">IF(ISBLANK(OFFSET('5. Pp (3 años)'!$K$46,INT((ROW()-13)/2),0)),"",OFFSET('5. Pp (3 años)'!$K$46,INT((ROW()-13)/2),0))</f>
        <v>Ascendente</v>
      </c>
      <c r="G343" s="1023" t="str">
        <f ca="1">IF(ISBLANK(OFFSET('5. Pp (3 años)'!$H$46,INT((ROW()-13)/2),0)),"",OFFSET('5. Pp (3 años)'!$H$46,INT((ROW()-13)/2),0))</f>
        <v>Trimestral</v>
      </c>
      <c r="H343" s="1002">
        <f ca="1">IF(ISBLANK(OFFSET('9. METAS'!$K$20,INT((ROW()-13)/2),0)),"",OFFSET('9. METAS'!$K$20,INT((ROW()-13)/2),0))</f>
        <v>45</v>
      </c>
      <c r="I343" s="1004"/>
      <c r="J343" s="244">
        <f ca="1">IF(MOD(ROW()-13,2)=0,IF(ISBLANK(OFFSET('11. SEGUIMIENTO 2026'!$N$14,INT((ROW()-13)/2),0)),"",OFFSET('11. SEGUIMIENTO 2026'!$N$14,INT((ROW()-13)/2),0)),IF(ISBLANK(OFFSET('9. METAS'!$Q$20,INT((ROW()-14)/2),0)),"",OFFSET('9. METAS'!$Q$20,INT((ROW()-14)/2),0)))</f>
        <v>14</v>
      </c>
      <c r="K343" s="245" t="str">
        <f ca="1">IF(MOD(ROW()-13,2)=0,IF(ISBLANK(OFFSET('11. SEGUIMIENTO 2026'!$O$14,INT((ROW()-13)/2),0)),"",OFFSET('11. SEGUIMIENTO 2026'!$O$14,INT((ROW()-13)/2),0)),IF(ISBLANK(OFFSET('9. METAS'!$R$20,INT((ROW()-14)/2),0)),"",OFFSET('9. METAS'!$R$20,INT((ROW()-14)/2),0)))</f>
        <v/>
      </c>
      <c r="L343" s="245" t="str">
        <f ca="1">IF(MOD(ROW()-13,2)=0,IF(ISBLANK(OFFSET('11. SEGUIMIENTO 2026'!$P$14,INT((ROW()-13)/2),0)),"",OFFSET('11. SEGUIMIENTO 2026'!$P$14,INT((ROW()-13)/2),0)),IF(ISBLANK(OFFSET('9. METAS'!$S$20,INT((ROW()-14)/2),0)),"",OFFSET('9. METAS'!$S$20,INT((ROW()-14)/2),0)))</f>
        <v/>
      </c>
      <c r="M343" s="246" t="str">
        <f ca="1">IF(MOD(ROW()-13,2)=0,IF(ISBLANK(OFFSET('11. SEGUIMIENTO 2026'!$Q$14,INT((ROW()-13)/2),0)),"",OFFSET('11. SEGUIMIENTO 2026'!$Q$14,INT((ROW()-13)/2),0)),IF(ISBLANK(OFFSET('9. METAS'!$T$20,INT((ROW()-14)/2),0)),"",OFFSET('9. METAS'!$T$20,INT((ROW()-14)/2),0)))</f>
        <v/>
      </c>
      <c r="N343" s="1006">
        <f t="shared" ref="N343" ca="1" si="326">IFERROR(J343/J344,"ND")</f>
        <v>1</v>
      </c>
      <c r="O343" s="1008" t="str">
        <f t="shared" ref="O343" ca="1" si="327">IFERROR(((J343+K343+L343+M343)/H343),"ND")</f>
        <v>ND</v>
      </c>
      <c r="P343" s="1010"/>
    </row>
    <row r="344" spans="3:16">
      <c r="C344" s="1025"/>
      <c r="D344" s="1018"/>
      <c r="E344" s="1018"/>
      <c r="F344" s="1021"/>
      <c r="G344" s="1023"/>
      <c r="H344" s="1002"/>
      <c r="I344" s="1012"/>
      <c r="J344" s="244">
        <f ca="1">IF(MOD(ROW()-13,2)=0,IF(ISBLANK(OFFSET('11. SEGUIMIENTO 2026'!$N$14,INT((ROW()-13)/2),0)),"",OFFSET('11. SEGUIMIENTO 2026'!$N$14,INT((ROW()-13)/2),0)),IF(ISBLANK(OFFSET('9. METAS'!$Q$20,INT((ROW()-14)/2),0)),"",OFFSET('9. METAS'!$Q$20,INT((ROW()-14)/2),0)))</f>
        <v>14</v>
      </c>
      <c r="K344" s="245">
        <f ca="1">IF(MOD(ROW()-13,2)=0,IF(ISBLANK(OFFSET('11. SEGUIMIENTO 2026'!$O$14,INT((ROW()-13)/2),0)),"",OFFSET('11. SEGUIMIENTO 2026'!$O$14,INT((ROW()-13)/2),0)),IF(ISBLANK(OFFSET('9. METAS'!$R$20,INT((ROW()-14)/2),0)),"",OFFSET('9. METAS'!$R$20,INT((ROW()-14)/2),0)))</f>
        <v>11</v>
      </c>
      <c r="L344" s="245">
        <f ca="1">IF(MOD(ROW()-13,2)=0,IF(ISBLANK(OFFSET('11. SEGUIMIENTO 2026'!$P$14,INT((ROW()-13)/2),0)),"",OFFSET('11. SEGUIMIENTO 2026'!$P$14,INT((ROW()-13)/2),0)),IF(ISBLANK(OFFSET('9. METAS'!$S$20,INT((ROW()-14)/2),0)),"",OFFSET('9. METAS'!$S$20,INT((ROW()-14)/2),0)))</f>
        <v>10</v>
      </c>
      <c r="M344" s="246">
        <f ca="1">IF(MOD(ROW()-13,2)=0,IF(ISBLANK(OFFSET('11. SEGUIMIENTO 2026'!$Q$14,INT((ROW()-13)/2),0)),"",OFFSET('11. SEGUIMIENTO 2026'!$Q$14,INT((ROW()-13)/2),0)),IF(ISBLANK(OFFSET('9. METAS'!$T$20,INT((ROW()-14)/2),0)),"",OFFSET('9. METAS'!$T$20,INT((ROW()-14)/2),0)))</f>
        <v>10</v>
      </c>
      <c r="N344" s="1013"/>
      <c r="O344" s="1014"/>
      <c r="P344" s="1015"/>
    </row>
    <row r="345" spans="3:16">
      <c r="C345" s="1016" t="str">
        <f ca="1">IF(ISBLANK(OFFSET('5. Pp (3 años)'!$C$46,INT((ROW()-13)/2),0)),"",OFFSET('5. Pp (3 años)'!$C$46,INT((ROW()-13)/2),0))</f>
        <v>Actividad</v>
      </c>
      <c r="D345" s="1018" t="str">
        <f ca="1">IF(ISBLANK(OFFSET('5. Pp (3 años)'!$D$46,INT((ROW()-13)/2),0)),"",OFFSET('5. Pp (3 años)'!$D$46,INT((ROW()-13)/2),0))</f>
        <v/>
      </c>
      <c r="E345" s="1018" t="str">
        <f ca="1">IF(ISBLANK(OFFSET('5. Pp (3 años)'!$E$46,INT((ROW()-13)/2),0)),"",OFFSET('5. Pp (3 años)'!$E$46,INT((ROW()-13)/2),0))</f>
        <v/>
      </c>
      <c r="F345" s="1021" t="str">
        <f ca="1">IF(ISBLANK(OFFSET('5. Pp (3 años)'!$K$46,INT((ROW()-13)/2),0)),"",OFFSET('5. Pp (3 años)'!$K$46,INT((ROW()-13)/2),0))</f>
        <v/>
      </c>
      <c r="G345" s="1023" t="str">
        <f ca="1">IF(ISBLANK(OFFSET('5. Pp (3 años)'!$H$46,INT((ROW()-13)/2),0)),"",OFFSET('5. Pp (3 años)'!$H$46,INT((ROW()-13)/2),0))</f>
        <v/>
      </c>
      <c r="H345" s="1002" t="str">
        <f ca="1">IF(ISBLANK(OFFSET('9. METAS'!$K$20,INT((ROW()-13)/2),0)),"",OFFSET('9. METAS'!$K$20,INT((ROW()-13)/2),0))</f>
        <v/>
      </c>
      <c r="I345" s="1004"/>
      <c r="J345" s="244" t="str">
        <f ca="1">IF(MOD(ROW()-13,2)=0,IF(ISBLANK(OFFSET('11. SEGUIMIENTO 2026'!$N$14,INT((ROW()-13)/2),0)),"",OFFSET('11. SEGUIMIENTO 2026'!$N$14,INT((ROW()-13)/2),0)),IF(ISBLANK(OFFSET('9. METAS'!$Q$20,INT((ROW()-14)/2),0)),"",OFFSET('9. METAS'!$Q$20,INT((ROW()-14)/2),0)))</f>
        <v/>
      </c>
      <c r="K345" s="245" t="str">
        <f ca="1">IF(MOD(ROW()-13,2)=0,IF(ISBLANK(OFFSET('11. SEGUIMIENTO 2026'!$O$14,INT((ROW()-13)/2),0)),"",OFFSET('11. SEGUIMIENTO 2026'!$O$14,INT((ROW()-13)/2),0)),IF(ISBLANK(OFFSET('9. METAS'!$R$20,INT((ROW()-14)/2),0)),"",OFFSET('9. METAS'!$R$20,INT((ROW()-14)/2),0)))</f>
        <v/>
      </c>
      <c r="L345" s="245" t="str">
        <f ca="1">IF(MOD(ROW()-13,2)=0,IF(ISBLANK(OFFSET('11. SEGUIMIENTO 2026'!$P$14,INT((ROW()-13)/2),0)),"",OFFSET('11. SEGUIMIENTO 2026'!$P$14,INT((ROW()-13)/2),0)),IF(ISBLANK(OFFSET('9. METAS'!$S$20,INT((ROW()-14)/2),0)),"",OFFSET('9. METAS'!$S$20,INT((ROW()-14)/2),0)))</f>
        <v/>
      </c>
      <c r="M345" s="246" t="str">
        <f ca="1">IF(MOD(ROW()-13,2)=0,IF(ISBLANK(OFFSET('11. SEGUIMIENTO 2026'!$Q$14,INT((ROW()-13)/2),0)),"",OFFSET('11. SEGUIMIENTO 2026'!$Q$14,INT((ROW()-13)/2),0)),IF(ISBLANK(OFFSET('9. METAS'!$T$20,INT((ROW()-14)/2),0)),"",OFFSET('9. METAS'!$T$20,INT((ROW()-14)/2),0)))</f>
        <v/>
      </c>
      <c r="N345" s="1006" t="str">
        <f t="shared" ref="N345" ca="1" si="328">IFERROR(J345/J346,"ND")</f>
        <v>ND</v>
      </c>
      <c r="O345" s="1008" t="str">
        <f t="shared" ref="O345" ca="1" si="329">IFERROR(((J345+K345+L345+M345)/H345),"ND")</f>
        <v>ND</v>
      </c>
      <c r="P345" s="1010"/>
    </row>
    <row r="346" spans="3:16">
      <c r="C346" s="1025"/>
      <c r="D346" s="1018"/>
      <c r="E346" s="1018"/>
      <c r="F346" s="1021"/>
      <c r="G346" s="1023"/>
      <c r="H346" s="1002"/>
      <c r="I346" s="1012"/>
      <c r="J346" s="244" t="str">
        <f ca="1">IF(MOD(ROW()-13,2)=0,IF(ISBLANK(OFFSET('11. SEGUIMIENTO 2026'!$N$14,INT((ROW()-13)/2),0)),"",OFFSET('11. SEGUIMIENTO 2026'!$N$14,INT((ROW()-13)/2),0)),IF(ISBLANK(OFFSET('9. METAS'!$Q$20,INT((ROW()-14)/2),0)),"",OFFSET('9. METAS'!$Q$20,INT((ROW()-14)/2),0)))</f>
        <v/>
      </c>
      <c r="K346" s="245" t="str">
        <f ca="1">IF(MOD(ROW()-13,2)=0,IF(ISBLANK(OFFSET('11. SEGUIMIENTO 2026'!$O$14,INT((ROW()-13)/2),0)),"",OFFSET('11. SEGUIMIENTO 2026'!$O$14,INT((ROW()-13)/2),0)),IF(ISBLANK(OFFSET('9. METAS'!$R$20,INT((ROW()-14)/2),0)),"",OFFSET('9. METAS'!$R$20,INT((ROW()-14)/2),0)))</f>
        <v/>
      </c>
      <c r="L346" s="245" t="str">
        <f ca="1">IF(MOD(ROW()-13,2)=0,IF(ISBLANK(OFFSET('11. SEGUIMIENTO 2026'!$P$14,INT((ROW()-13)/2),0)),"",OFFSET('11. SEGUIMIENTO 2026'!$P$14,INT((ROW()-13)/2),0)),IF(ISBLANK(OFFSET('9. METAS'!$S$20,INT((ROW()-14)/2),0)),"",OFFSET('9. METAS'!$S$20,INT((ROW()-14)/2),0)))</f>
        <v/>
      </c>
      <c r="M346" s="246" t="str">
        <f ca="1">IF(MOD(ROW()-13,2)=0,IF(ISBLANK(OFFSET('11. SEGUIMIENTO 2026'!$Q$14,INT((ROW()-13)/2),0)),"",OFFSET('11. SEGUIMIENTO 2026'!$Q$14,INT((ROW()-13)/2),0)),IF(ISBLANK(OFFSET('9. METAS'!$T$20,INT((ROW()-14)/2),0)),"",OFFSET('9. METAS'!$T$20,INT((ROW()-14)/2),0)))</f>
        <v/>
      </c>
      <c r="N346" s="1013"/>
      <c r="O346" s="1014"/>
      <c r="P346" s="1015"/>
    </row>
    <row r="347" spans="3:16">
      <c r="C347" s="1016" t="str">
        <f ca="1">IF(ISBLANK(OFFSET('5. Pp (3 años)'!$C$46,INT((ROW()-13)/2),0)),"",OFFSET('5. Pp (3 años)'!$C$46,INT((ROW()-13)/2),0))</f>
        <v>Actividad</v>
      </c>
      <c r="D347" s="1018" t="str">
        <f ca="1">IF(ISBLANK(OFFSET('5. Pp (3 años)'!$D$46,INT((ROW()-13)/2),0)),"",OFFSET('5. Pp (3 años)'!$D$46,INT((ROW()-13)/2),0))</f>
        <v/>
      </c>
      <c r="E347" s="1018" t="str">
        <f ca="1">IF(ISBLANK(OFFSET('5. Pp (3 años)'!$E$46,INT((ROW()-13)/2),0)),"",OFFSET('5. Pp (3 años)'!$E$46,INT((ROW()-13)/2),0))</f>
        <v/>
      </c>
      <c r="F347" s="1021" t="str">
        <f ca="1">IF(ISBLANK(OFFSET('5. Pp (3 años)'!$K$46,INT((ROW()-13)/2),0)),"",OFFSET('5. Pp (3 años)'!$K$46,INT((ROW()-13)/2),0))</f>
        <v/>
      </c>
      <c r="G347" s="1023" t="str">
        <f ca="1">IF(ISBLANK(OFFSET('5. Pp (3 años)'!$H$46,INT((ROW()-13)/2),0)),"",OFFSET('5. Pp (3 años)'!$H$46,INT((ROW()-13)/2),0))</f>
        <v/>
      </c>
      <c r="H347" s="1002" t="str">
        <f ca="1">IF(ISBLANK(OFFSET('9. METAS'!$K$20,INT((ROW()-13)/2),0)),"",OFFSET('9. METAS'!$K$20,INT((ROW()-13)/2),0))</f>
        <v/>
      </c>
      <c r="I347" s="1004"/>
      <c r="J347" s="244" t="str">
        <f ca="1">IF(MOD(ROW()-13,2)=0,IF(ISBLANK(OFFSET('11. SEGUIMIENTO 2026'!$N$14,INT((ROW()-13)/2),0)),"",OFFSET('11. SEGUIMIENTO 2026'!$N$14,INT((ROW()-13)/2),0)),IF(ISBLANK(OFFSET('9. METAS'!$Q$20,INT((ROW()-14)/2),0)),"",OFFSET('9. METAS'!$Q$20,INT((ROW()-14)/2),0)))</f>
        <v/>
      </c>
      <c r="K347" s="245" t="str">
        <f ca="1">IF(MOD(ROW()-13,2)=0,IF(ISBLANK(OFFSET('11. SEGUIMIENTO 2026'!$O$14,INT((ROW()-13)/2),0)),"",OFFSET('11. SEGUIMIENTO 2026'!$O$14,INT((ROW()-13)/2),0)),IF(ISBLANK(OFFSET('9. METAS'!$R$20,INT((ROW()-14)/2),0)),"",OFFSET('9. METAS'!$R$20,INT((ROW()-14)/2),0)))</f>
        <v/>
      </c>
      <c r="L347" s="245" t="str">
        <f ca="1">IF(MOD(ROW()-13,2)=0,IF(ISBLANK(OFFSET('11. SEGUIMIENTO 2026'!$P$14,INT((ROW()-13)/2),0)),"",OFFSET('11. SEGUIMIENTO 2026'!$P$14,INT((ROW()-13)/2),0)),IF(ISBLANK(OFFSET('9. METAS'!$S$20,INT((ROW()-14)/2),0)),"",OFFSET('9. METAS'!$S$20,INT((ROW()-14)/2),0)))</f>
        <v/>
      </c>
      <c r="M347" s="246" t="str">
        <f ca="1">IF(MOD(ROW()-13,2)=0,IF(ISBLANK(OFFSET('11. SEGUIMIENTO 2026'!$Q$14,INT((ROW()-13)/2),0)),"",OFFSET('11. SEGUIMIENTO 2026'!$Q$14,INT((ROW()-13)/2),0)),IF(ISBLANK(OFFSET('9. METAS'!$T$20,INT((ROW()-14)/2),0)),"",OFFSET('9. METAS'!$T$20,INT((ROW()-14)/2),0)))</f>
        <v/>
      </c>
      <c r="N347" s="1006" t="str">
        <f t="shared" ref="N347" ca="1" si="330">IFERROR(J347/J348,"ND")</f>
        <v>ND</v>
      </c>
      <c r="O347" s="1008" t="str">
        <f t="shared" ref="O347" ca="1" si="331">IFERROR(((J347+K347+L347+M347)/H347),"ND")</f>
        <v>ND</v>
      </c>
      <c r="P347" s="1010"/>
    </row>
    <row r="348" spans="3:16">
      <c r="C348" s="1025"/>
      <c r="D348" s="1018"/>
      <c r="E348" s="1018"/>
      <c r="F348" s="1021"/>
      <c r="G348" s="1023"/>
      <c r="H348" s="1002"/>
      <c r="I348" s="1012"/>
      <c r="J348" s="244" t="str">
        <f ca="1">IF(MOD(ROW()-13,2)=0,IF(ISBLANK(OFFSET('11. SEGUIMIENTO 2026'!$N$14,INT((ROW()-13)/2),0)),"",OFFSET('11. SEGUIMIENTO 2026'!$N$14,INT((ROW()-13)/2),0)),IF(ISBLANK(OFFSET('9. METAS'!$Q$20,INT((ROW()-14)/2),0)),"",OFFSET('9. METAS'!$Q$20,INT((ROW()-14)/2),0)))</f>
        <v/>
      </c>
      <c r="K348" s="245" t="str">
        <f ca="1">IF(MOD(ROW()-13,2)=0,IF(ISBLANK(OFFSET('11. SEGUIMIENTO 2026'!$O$14,INT((ROW()-13)/2),0)),"",OFFSET('11. SEGUIMIENTO 2026'!$O$14,INT((ROW()-13)/2),0)),IF(ISBLANK(OFFSET('9. METAS'!$R$20,INT((ROW()-14)/2),0)),"",OFFSET('9. METAS'!$R$20,INT((ROW()-14)/2),0)))</f>
        <v/>
      </c>
      <c r="L348" s="245" t="str">
        <f ca="1">IF(MOD(ROW()-13,2)=0,IF(ISBLANK(OFFSET('11. SEGUIMIENTO 2026'!$P$14,INT((ROW()-13)/2),0)),"",OFFSET('11. SEGUIMIENTO 2026'!$P$14,INT((ROW()-13)/2),0)),IF(ISBLANK(OFFSET('9. METAS'!$S$20,INT((ROW()-14)/2),0)),"",OFFSET('9. METAS'!$S$20,INT((ROW()-14)/2),0)))</f>
        <v/>
      </c>
      <c r="M348" s="246" t="str">
        <f ca="1">IF(MOD(ROW()-13,2)=0,IF(ISBLANK(OFFSET('11. SEGUIMIENTO 2026'!$Q$14,INT((ROW()-13)/2),0)),"",OFFSET('11. SEGUIMIENTO 2026'!$Q$14,INT((ROW()-13)/2),0)),IF(ISBLANK(OFFSET('9. METAS'!$T$20,INT((ROW()-14)/2),0)),"",OFFSET('9. METAS'!$T$20,INT((ROW()-14)/2),0)))</f>
        <v/>
      </c>
      <c r="N348" s="1013"/>
      <c r="O348" s="1014"/>
      <c r="P348" s="1015"/>
    </row>
    <row r="349" spans="3:16">
      <c r="C349" s="1016" t="str">
        <f ca="1">IF(ISBLANK(OFFSET('5. Pp (3 años)'!$C$46,INT((ROW()-13)/2),0)),"",OFFSET('5. Pp (3 años)'!$C$46,INT((ROW()-13)/2),0))</f>
        <v>Actividad</v>
      </c>
      <c r="D349" s="1018" t="str">
        <f ca="1">IF(ISBLANK(OFFSET('5. Pp (3 años)'!$D$46,INT((ROW()-13)/2),0)),"",OFFSET('5. Pp (3 años)'!$D$46,INT((ROW()-13)/2),0))</f>
        <v/>
      </c>
      <c r="E349" s="1018" t="str">
        <f ca="1">IF(ISBLANK(OFFSET('5. Pp (3 años)'!$E$46,INT((ROW()-13)/2),0)),"",OFFSET('5. Pp (3 años)'!$E$46,INT((ROW()-13)/2),0))</f>
        <v/>
      </c>
      <c r="F349" s="1021" t="str">
        <f ca="1">IF(ISBLANK(OFFSET('5. Pp (3 años)'!$K$46,INT((ROW()-13)/2),0)),"",OFFSET('5. Pp (3 años)'!$K$46,INT((ROW()-13)/2),0))</f>
        <v/>
      </c>
      <c r="G349" s="1023" t="str">
        <f ca="1">IF(ISBLANK(OFFSET('5. Pp (3 años)'!$H$46,INT((ROW()-13)/2),0)),"",OFFSET('5. Pp (3 años)'!$H$46,INT((ROW()-13)/2),0))</f>
        <v/>
      </c>
      <c r="H349" s="1002" t="str">
        <f ca="1">IF(ISBLANK(OFFSET('9. METAS'!$K$20,INT((ROW()-13)/2),0)),"",OFFSET('9. METAS'!$K$20,INT((ROW()-13)/2),0))</f>
        <v/>
      </c>
      <c r="I349" s="1004"/>
      <c r="J349" s="244" t="str">
        <f ca="1">IF(MOD(ROW()-13,2)=0,IF(ISBLANK(OFFSET('11. SEGUIMIENTO 2026'!$N$14,INT((ROW()-13)/2),0)),"",OFFSET('11. SEGUIMIENTO 2026'!$N$14,INT((ROW()-13)/2),0)),IF(ISBLANK(OFFSET('9. METAS'!$Q$20,INT((ROW()-14)/2),0)),"",OFFSET('9. METAS'!$Q$20,INT((ROW()-14)/2),0)))</f>
        <v/>
      </c>
      <c r="K349" s="245" t="str">
        <f ca="1">IF(MOD(ROW()-13,2)=0,IF(ISBLANK(OFFSET('11. SEGUIMIENTO 2026'!$O$14,INT((ROW()-13)/2),0)),"",OFFSET('11. SEGUIMIENTO 2026'!$O$14,INT((ROW()-13)/2),0)),IF(ISBLANK(OFFSET('9. METAS'!$R$20,INT((ROW()-14)/2),0)),"",OFFSET('9. METAS'!$R$20,INT((ROW()-14)/2),0)))</f>
        <v/>
      </c>
      <c r="L349" s="245" t="str">
        <f ca="1">IF(MOD(ROW()-13,2)=0,IF(ISBLANK(OFFSET('11. SEGUIMIENTO 2026'!$P$14,INT((ROW()-13)/2),0)),"",OFFSET('11. SEGUIMIENTO 2026'!$P$14,INT((ROW()-13)/2),0)),IF(ISBLANK(OFFSET('9. METAS'!$S$20,INT((ROW()-14)/2),0)),"",OFFSET('9. METAS'!$S$20,INT((ROW()-14)/2),0)))</f>
        <v/>
      </c>
      <c r="M349" s="246" t="str">
        <f ca="1">IF(MOD(ROW()-13,2)=0,IF(ISBLANK(OFFSET('11. SEGUIMIENTO 2026'!$Q$14,INT((ROW()-13)/2),0)),"",OFFSET('11. SEGUIMIENTO 2026'!$Q$14,INT((ROW()-13)/2),0)),IF(ISBLANK(OFFSET('9. METAS'!$T$20,INT((ROW()-14)/2),0)),"",OFFSET('9. METAS'!$T$20,INT((ROW()-14)/2),0)))</f>
        <v/>
      </c>
      <c r="N349" s="1006" t="str">
        <f t="shared" ref="N349" ca="1" si="332">IFERROR(J349/J350,"ND")</f>
        <v>ND</v>
      </c>
      <c r="O349" s="1008" t="str">
        <f t="shared" ref="O349" ca="1" si="333">IFERROR(((J349+K349+L349+M349)/H349),"ND")</f>
        <v>ND</v>
      </c>
      <c r="P349" s="1010"/>
    </row>
    <row r="350" spans="3:16">
      <c r="C350" s="1025"/>
      <c r="D350" s="1018"/>
      <c r="E350" s="1018"/>
      <c r="F350" s="1021"/>
      <c r="G350" s="1023"/>
      <c r="H350" s="1002"/>
      <c r="I350" s="1012"/>
      <c r="J350" s="244" t="str">
        <f ca="1">IF(MOD(ROW()-13,2)=0,IF(ISBLANK(OFFSET('11. SEGUIMIENTO 2026'!$N$14,INT((ROW()-13)/2),0)),"",OFFSET('11. SEGUIMIENTO 2026'!$N$14,INT((ROW()-13)/2),0)),IF(ISBLANK(OFFSET('9. METAS'!$Q$20,INT((ROW()-14)/2),0)),"",OFFSET('9. METAS'!$Q$20,INT((ROW()-14)/2),0)))</f>
        <v/>
      </c>
      <c r="K350" s="245" t="str">
        <f ca="1">IF(MOD(ROW()-13,2)=0,IF(ISBLANK(OFFSET('11. SEGUIMIENTO 2026'!$O$14,INT((ROW()-13)/2),0)),"",OFFSET('11. SEGUIMIENTO 2026'!$O$14,INT((ROW()-13)/2),0)),IF(ISBLANK(OFFSET('9. METAS'!$R$20,INT((ROW()-14)/2),0)),"",OFFSET('9. METAS'!$R$20,INT((ROW()-14)/2),0)))</f>
        <v/>
      </c>
      <c r="L350" s="245" t="str">
        <f ca="1">IF(MOD(ROW()-13,2)=0,IF(ISBLANK(OFFSET('11. SEGUIMIENTO 2026'!$P$14,INT((ROW()-13)/2),0)),"",OFFSET('11. SEGUIMIENTO 2026'!$P$14,INT((ROW()-13)/2),0)),IF(ISBLANK(OFFSET('9. METAS'!$S$20,INT((ROW()-14)/2),0)),"",OFFSET('9. METAS'!$S$20,INT((ROW()-14)/2),0)))</f>
        <v/>
      </c>
      <c r="M350" s="246" t="str">
        <f ca="1">IF(MOD(ROW()-13,2)=0,IF(ISBLANK(OFFSET('11. SEGUIMIENTO 2026'!$Q$14,INT((ROW()-13)/2),0)),"",OFFSET('11. SEGUIMIENTO 2026'!$Q$14,INT((ROW()-13)/2),0)),IF(ISBLANK(OFFSET('9. METAS'!$T$20,INT((ROW()-14)/2),0)),"",OFFSET('9. METAS'!$T$20,INT((ROW()-14)/2),0)))</f>
        <v/>
      </c>
      <c r="N350" s="1013"/>
      <c r="O350" s="1014"/>
      <c r="P350" s="1015"/>
    </row>
    <row r="351" spans="3:16">
      <c r="C351" s="1016" t="str">
        <f ca="1">IF(ISBLANK(OFFSET('5. Pp (3 años)'!$C$46,INT((ROW()-13)/2),0)),"",OFFSET('5. Pp (3 años)'!$C$46,INT((ROW()-13)/2),0))</f>
        <v>Actividad</v>
      </c>
      <c r="D351" s="1018" t="str">
        <f ca="1">IF(ISBLANK(OFFSET('5. Pp (3 años)'!$D$46,INT((ROW()-13)/2),0)),"",OFFSET('5. Pp (3 años)'!$D$46,INT((ROW()-13)/2),0))</f>
        <v/>
      </c>
      <c r="E351" s="1018" t="str">
        <f ca="1">IF(ISBLANK(OFFSET('5. Pp (3 años)'!$E$46,INT((ROW()-13)/2),0)),"",OFFSET('5. Pp (3 años)'!$E$46,INT((ROW()-13)/2),0))</f>
        <v/>
      </c>
      <c r="F351" s="1021" t="str">
        <f ca="1">IF(ISBLANK(OFFSET('5. Pp (3 años)'!$K$46,INT((ROW()-13)/2),0)),"",OFFSET('5. Pp (3 años)'!$K$46,INT((ROW()-13)/2),0))</f>
        <v/>
      </c>
      <c r="G351" s="1023" t="str">
        <f ca="1">IF(ISBLANK(OFFSET('5. Pp (3 años)'!$H$46,INT((ROW()-13)/2),0)),"",OFFSET('5. Pp (3 años)'!$H$46,INT((ROW()-13)/2),0))</f>
        <v/>
      </c>
      <c r="H351" s="1002" t="str">
        <f ca="1">IF(ISBLANK(OFFSET('9. METAS'!$K$20,INT((ROW()-13)/2),0)),"",OFFSET('9. METAS'!$K$20,INT((ROW()-13)/2),0))</f>
        <v/>
      </c>
      <c r="I351" s="1004"/>
      <c r="J351" s="244" t="str">
        <f ca="1">IF(MOD(ROW()-13,2)=0,IF(ISBLANK(OFFSET('11. SEGUIMIENTO 2026'!$N$14,INT((ROW()-13)/2),0)),"",OFFSET('11. SEGUIMIENTO 2026'!$N$14,INT((ROW()-13)/2),0)),IF(ISBLANK(OFFSET('9. METAS'!$Q$20,INT((ROW()-14)/2),0)),"",OFFSET('9. METAS'!$Q$20,INT((ROW()-14)/2),0)))</f>
        <v/>
      </c>
      <c r="K351" s="245" t="str">
        <f ca="1">IF(MOD(ROW()-13,2)=0,IF(ISBLANK(OFFSET('11. SEGUIMIENTO 2026'!$O$14,INT((ROW()-13)/2),0)),"",OFFSET('11. SEGUIMIENTO 2026'!$O$14,INT((ROW()-13)/2),0)),IF(ISBLANK(OFFSET('9. METAS'!$R$20,INT((ROW()-14)/2),0)),"",OFFSET('9. METAS'!$R$20,INT((ROW()-14)/2),0)))</f>
        <v/>
      </c>
      <c r="L351" s="245" t="str">
        <f ca="1">IF(MOD(ROW()-13,2)=0,IF(ISBLANK(OFFSET('11. SEGUIMIENTO 2026'!$P$14,INT((ROW()-13)/2),0)),"",OFFSET('11. SEGUIMIENTO 2026'!$P$14,INT((ROW()-13)/2),0)),IF(ISBLANK(OFFSET('9. METAS'!$S$20,INT((ROW()-14)/2),0)),"",OFFSET('9. METAS'!$S$20,INT((ROW()-14)/2),0)))</f>
        <v/>
      </c>
      <c r="M351" s="246" t="str">
        <f ca="1">IF(MOD(ROW()-13,2)=0,IF(ISBLANK(OFFSET('11. SEGUIMIENTO 2026'!$Q$14,INT((ROW()-13)/2),0)),"",OFFSET('11. SEGUIMIENTO 2026'!$Q$14,INT((ROW()-13)/2),0)),IF(ISBLANK(OFFSET('9. METAS'!$T$20,INT((ROW()-14)/2),0)),"",OFFSET('9. METAS'!$T$20,INT((ROW()-14)/2),0)))</f>
        <v/>
      </c>
      <c r="N351" s="1006" t="str">
        <f t="shared" ref="N351" ca="1" si="334">IFERROR(J351/J352,"ND")</f>
        <v>ND</v>
      </c>
      <c r="O351" s="1008" t="str">
        <f t="shared" ref="O351" ca="1" si="335">IFERROR(((J351+K351+L351+M351)/H351),"ND")</f>
        <v>ND</v>
      </c>
      <c r="P351" s="1010"/>
    </row>
    <row r="352" spans="3:16">
      <c r="C352" s="1025"/>
      <c r="D352" s="1018"/>
      <c r="E352" s="1018"/>
      <c r="F352" s="1021"/>
      <c r="G352" s="1023"/>
      <c r="H352" s="1002"/>
      <c r="I352" s="1012"/>
      <c r="J352" s="244" t="str">
        <f ca="1">IF(MOD(ROW()-13,2)=0,IF(ISBLANK(OFFSET('11. SEGUIMIENTO 2026'!$N$14,INT((ROW()-13)/2),0)),"",OFFSET('11. SEGUIMIENTO 2026'!$N$14,INT((ROW()-13)/2),0)),IF(ISBLANK(OFFSET('9. METAS'!$Q$20,INT((ROW()-14)/2),0)),"",OFFSET('9. METAS'!$Q$20,INT((ROW()-14)/2),0)))</f>
        <v/>
      </c>
      <c r="K352" s="245" t="str">
        <f ca="1">IF(MOD(ROW()-13,2)=0,IF(ISBLANK(OFFSET('11. SEGUIMIENTO 2026'!$O$14,INT((ROW()-13)/2),0)),"",OFFSET('11. SEGUIMIENTO 2026'!$O$14,INT((ROW()-13)/2),0)),IF(ISBLANK(OFFSET('9. METAS'!$R$20,INT((ROW()-14)/2),0)),"",OFFSET('9. METAS'!$R$20,INT((ROW()-14)/2),0)))</f>
        <v/>
      </c>
      <c r="L352" s="245" t="str">
        <f ca="1">IF(MOD(ROW()-13,2)=0,IF(ISBLANK(OFFSET('11. SEGUIMIENTO 2026'!$P$14,INT((ROW()-13)/2),0)),"",OFFSET('11. SEGUIMIENTO 2026'!$P$14,INT((ROW()-13)/2),0)),IF(ISBLANK(OFFSET('9. METAS'!$S$20,INT((ROW()-14)/2),0)),"",OFFSET('9. METAS'!$S$20,INT((ROW()-14)/2),0)))</f>
        <v/>
      </c>
      <c r="M352" s="246" t="str">
        <f ca="1">IF(MOD(ROW()-13,2)=0,IF(ISBLANK(OFFSET('11. SEGUIMIENTO 2026'!$Q$14,INT((ROW()-13)/2),0)),"",OFFSET('11. SEGUIMIENTO 2026'!$Q$14,INT((ROW()-13)/2),0)),IF(ISBLANK(OFFSET('9. METAS'!$T$20,INT((ROW()-14)/2),0)),"",OFFSET('9. METAS'!$T$20,INT((ROW()-14)/2),0)))</f>
        <v/>
      </c>
      <c r="N352" s="1013"/>
      <c r="O352" s="1014"/>
      <c r="P352" s="1015"/>
    </row>
    <row r="353" spans="3:16">
      <c r="C353" s="1016" t="str">
        <f ca="1">IF(ISBLANK(OFFSET('5. Pp (3 años)'!$C$46,INT((ROW()-13)/2),0)),"",OFFSET('5. Pp (3 años)'!$C$46,INT((ROW()-13)/2),0))</f>
        <v>Componente</v>
      </c>
      <c r="D353" s="1018" t="str">
        <f ca="1">IF(ISBLANK(OFFSET('5. Pp (3 años)'!$D$46,INT((ROW()-13)/2),0)),"",OFFSET('5. Pp (3 años)'!$D$46,INT((ROW()-13)/2),0))</f>
        <v>4.1.1.1.29 Servicios de formación ciudadana, apoyos escolares y mecanismos de vinculación para el fortalecimiento educativo otorgados.</v>
      </c>
      <c r="E353" s="1018" t="str">
        <f ca="1">IF(ISBLANK(OFFSET('5. Pp (3 años)'!$E$46,INT((ROW()-13)/2),0)),"",OFFSET('5. Pp (3 años)'!$E$46,INT((ROW()-13)/2),0))</f>
        <v>PSFAE: Porcentaje de servicios de formación y apoyos educativos realizados.</v>
      </c>
      <c r="F353" s="1021" t="str">
        <f ca="1">IF(ISBLANK(OFFSET('5. Pp (3 años)'!$K$46,INT((ROW()-13)/2),0)),"",OFFSET('5. Pp (3 años)'!$K$46,INT((ROW()-13)/2),0))</f>
        <v>Ascendente</v>
      </c>
      <c r="G353" s="1023" t="str">
        <f ca="1">IF(ISBLANK(OFFSET('5. Pp (3 años)'!$H$46,INT((ROW()-13)/2),0)),"",OFFSET('5. Pp (3 años)'!$H$46,INT((ROW()-13)/2),0))</f>
        <v>Trimestral</v>
      </c>
      <c r="H353" s="1002">
        <f ca="1">IF(ISBLANK(OFFSET('9. METAS'!$K$20,INT((ROW()-13)/2),0)),"",OFFSET('9. METAS'!$K$20,INT((ROW()-13)/2),0))</f>
        <v>100</v>
      </c>
      <c r="I353" s="1004"/>
      <c r="J353" s="244">
        <f ca="1">IF(MOD(ROW()-13,2)=0,IF(ISBLANK(OFFSET('11. SEGUIMIENTO 2026'!$N$14,INT((ROW()-13)/2),0)),"",OFFSET('11. SEGUIMIENTO 2026'!$N$14,INT((ROW()-13)/2),0)),IF(ISBLANK(OFFSET('9. METAS'!$Q$20,INT((ROW()-14)/2),0)),"",OFFSET('9. METAS'!$Q$20,INT((ROW()-14)/2),0)))</f>
        <v>16.66</v>
      </c>
      <c r="K353" s="245" t="str">
        <f ca="1">IF(MOD(ROW()-13,2)=0,IF(ISBLANK(OFFSET('11. SEGUIMIENTO 2026'!$O$14,INT((ROW()-13)/2),0)),"",OFFSET('11. SEGUIMIENTO 2026'!$O$14,INT((ROW()-13)/2),0)),IF(ISBLANK(OFFSET('9. METAS'!$R$20,INT((ROW()-14)/2),0)),"",OFFSET('9. METAS'!$R$20,INT((ROW()-14)/2),0)))</f>
        <v/>
      </c>
      <c r="L353" s="245" t="str">
        <f ca="1">IF(MOD(ROW()-13,2)=0,IF(ISBLANK(OFFSET('11. SEGUIMIENTO 2026'!$P$14,INT((ROW()-13)/2),0)),"",OFFSET('11. SEGUIMIENTO 2026'!$P$14,INT((ROW()-13)/2),0)),IF(ISBLANK(OFFSET('9. METAS'!$S$20,INT((ROW()-14)/2),0)),"",OFFSET('9. METAS'!$S$20,INT((ROW()-14)/2),0)))</f>
        <v/>
      </c>
      <c r="M353" s="246" t="str">
        <f ca="1">IF(MOD(ROW()-13,2)=0,IF(ISBLANK(OFFSET('11. SEGUIMIENTO 2026'!$Q$14,INT((ROW()-13)/2),0)),"",OFFSET('11. SEGUIMIENTO 2026'!$Q$14,INT((ROW()-13)/2),0)),IF(ISBLANK(OFFSET('9. METAS'!$T$20,INT((ROW()-14)/2),0)),"",OFFSET('9. METAS'!$T$20,INT((ROW()-14)/2),0)))</f>
        <v/>
      </c>
      <c r="N353" s="1006">
        <f t="shared" ref="N353" ca="1" si="336">IFERROR(J353/J354,"ND")</f>
        <v>0.66639999999999999</v>
      </c>
      <c r="O353" s="1008" t="str">
        <f t="shared" ref="O353" ca="1" si="337">IFERROR(((J353+K353+L353+M353)/H353),"ND")</f>
        <v>ND</v>
      </c>
      <c r="P353" s="1010"/>
    </row>
    <row r="354" spans="3:16">
      <c r="C354" s="1025"/>
      <c r="D354" s="1018"/>
      <c r="E354" s="1018"/>
      <c r="F354" s="1021"/>
      <c r="G354" s="1023"/>
      <c r="H354" s="1002"/>
      <c r="I354" s="1012"/>
      <c r="J354" s="244">
        <f ca="1">IF(MOD(ROW()-13,2)=0,IF(ISBLANK(OFFSET('11. SEGUIMIENTO 2026'!$N$14,INT((ROW()-13)/2),0)),"",OFFSET('11. SEGUIMIENTO 2026'!$N$14,INT((ROW()-13)/2),0)),IF(ISBLANK(OFFSET('9. METAS'!$Q$20,INT((ROW()-14)/2),0)),"",OFFSET('9. METAS'!$Q$20,INT((ROW()-14)/2),0)))</f>
        <v>25</v>
      </c>
      <c r="K354" s="245">
        <f ca="1">IF(MOD(ROW()-13,2)=0,IF(ISBLANK(OFFSET('11. SEGUIMIENTO 2026'!$O$14,INT((ROW()-13)/2),0)),"",OFFSET('11. SEGUIMIENTO 2026'!$O$14,INT((ROW()-13)/2),0)),IF(ISBLANK(OFFSET('9. METAS'!$R$20,INT((ROW()-14)/2),0)),"",OFFSET('9. METAS'!$R$20,INT((ROW()-14)/2),0)))</f>
        <v>25</v>
      </c>
      <c r="L354" s="245">
        <f ca="1">IF(MOD(ROW()-13,2)=0,IF(ISBLANK(OFFSET('11. SEGUIMIENTO 2026'!$P$14,INT((ROW()-13)/2),0)),"",OFFSET('11. SEGUIMIENTO 2026'!$P$14,INT((ROW()-13)/2),0)),IF(ISBLANK(OFFSET('9. METAS'!$S$20,INT((ROW()-14)/2),0)),"",OFFSET('9. METAS'!$S$20,INT((ROW()-14)/2),0)))</f>
        <v>25</v>
      </c>
      <c r="M354" s="246">
        <f ca="1">IF(MOD(ROW()-13,2)=0,IF(ISBLANK(OFFSET('11. SEGUIMIENTO 2026'!$Q$14,INT((ROW()-13)/2),0)),"",OFFSET('11. SEGUIMIENTO 2026'!$Q$14,INT((ROW()-13)/2),0)),IF(ISBLANK(OFFSET('9. METAS'!$T$20,INT((ROW()-14)/2),0)),"",OFFSET('9. METAS'!$T$20,INT((ROW()-14)/2),0)))</f>
        <v>25</v>
      </c>
      <c r="N354" s="1013"/>
      <c r="O354" s="1014"/>
      <c r="P354" s="1015"/>
    </row>
    <row r="355" spans="3:16">
      <c r="C355" s="1016" t="str">
        <f ca="1">IF(ISBLANK(OFFSET('5. Pp (3 años)'!$C$46,INT((ROW()-13)/2),0)),"",OFFSET('5. Pp (3 años)'!$C$46,INT((ROW()-13)/2),0))</f>
        <v>Actividad</v>
      </c>
      <c r="D355" s="1018" t="str">
        <f ca="1">IF(ISBLANK(OFFSET('5. Pp (3 años)'!$D$46,INT((ROW()-13)/2),0)),"",OFFSET('5. Pp (3 años)'!$D$46,INT((ROW()-13)/2),0))</f>
        <v>4.1.1.1.29.1  Organización del mecanismo de participación ciudadana interactiva "Cabildo Infantil".</v>
      </c>
      <c r="E355" s="1018" t="str">
        <f ca="1">IF(ISBLANK(OFFSET('5. Pp (3 años)'!$E$46,INT((ROW()-13)/2),0)),"",OFFSET('5. Pp (3 años)'!$E$46,INT((ROW()-13)/2),0))</f>
        <v>PCIR: Porcentaje del "Cabildo Infantil" realizado</v>
      </c>
      <c r="F355" s="1021" t="str">
        <f ca="1">IF(ISBLANK(OFFSET('5. Pp (3 años)'!$K$46,INT((ROW()-13)/2),0)),"",OFFSET('5. Pp (3 años)'!$K$46,INT((ROW()-13)/2),0))</f>
        <v>Ascendente</v>
      </c>
      <c r="G355" s="1023" t="str">
        <f ca="1">IF(ISBLANK(OFFSET('5. Pp (3 años)'!$H$46,INT((ROW()-13)/2),0)),"",OFFSET('5. Pp (3 años)'!$H$46,INT((ROW()-13)/2),0))</f>
        <v>Trimestral</v>
      </c>
      <c r="H355" s="1002">
        <f ca="1">IF(ISBLANK(OFFSET('9. METAS'!$K$20,INT((ROW()-13)/2),0)),"",OFFSET('9. METAS'!$K$20,INT((ROW()-13)/2),0))</f>
        <v>1</v>
      </c>
      <c r="I355" s="1004"/>
      <c r="J355" s="244">
        <f ca="1">IF(MOD(ROW()-13,2)=0,IF(ISBLANK(OFFSET('11. SEGUIMIENTO 2026'!$N$14,INT((ROW()-13)/2),0)),"",OFFSET('11. SEGUIMIENTO 2026'!$N$14,INT((ROW()-13)/2),0)),IF(ISBLANK(OFFSET('9. METAS'!$Q$20,INT((ROW()-14)/2),0)),"",OFFSET('9. METAS'!$Q$20,INT((ROW()-14)/2),0)))</f>
        <v>0</v>
      </c>
      <c r="K355" s="245" t="str">
        <f ca="1">IF(MOD(ROW()-13,2)=0,IF(ISBLANK(OFFSET('11. SEGUIMIENTO 2026'!$O$14,INT((ROW()-13)/2),0)),"",OFFSET('11. SEGUIMIENTO 2026'!$O$14,INT((ROW()-13)/2),0)),IF(ISBLANK(OFFSET('9. METAS'!$R$20,INT((ROW()-14)/2),0)),"",OFFSET('9. METAS'!$R$20,INT((ROW()-14)/2),0)))</f>
        <v/>
      </c>
      <c r="L355" s="245" t="str">
        <f ca="1">IF(MOD(ROW()-13,2)=0,IF(ISBLANK(OFFSET('11. SEGUIMIENTO 2026'!$P$14,INT((ROW()-13)/2),0)),"",OFFSET('11. SEGUIMIENTO 2026'!$P$14,INT((ROW()-13)/2),0)),IF(ISBLANK(OFFSET('9. METAS'!$S$20,INT((ROW()-14)/2),0)),"",OFFSET('9. METAS'!$S$20,INT((ROW()-14)/2),0)))</f>
        <v/>
      </c>
      <c r="M355" s="246" t="str">
        <f ca="1">IF(MOD(ROW()-13,2)=0,IF(ISBLANK(OFFSET('11. SEGUIMIENTO 2026'!$Q$14,INT((ROW()-13)/2),0)),"",OFFSET('11. SEGUIMIENTO 2026'!$Q$14,INT((ROW()-13)/2),0)),IF(ISBLANK(OFFSET('9. METAS'!$T$20,INT((ROW()-14)/2),0)),"",OFFSET('9. METAS'!$T$20,INT((ROW()-14)/2),0)))</f>
        <v/>
      </c>
      <c r="N355" s="1006" t="str">
        <f t="shared" ref="N355" ca="1" si="338">IFERROR(J355/J356,"ND")</f>
        <v>ND</v>
      </c>
      <c r="O355" s="1008" t="str">
        <f t="shared" ref="O355" ca="1" si="339">IFERROR(((J355+K355+L355+M355)/H355),"ND")</f>
        <v>ND</v>
      </c>
      <c r="P355" s="1010"/>
    </row>
    <row r="356" spans="3:16">
      <c r="C356" s="1025"/>
      <c r="D356" s="1018"/>
      <c r="E356" s="1018"/>
      <c r="F356" s="1021"/>
      <c r="G356" s="1023"/>
      <c r="H356" s="1002"/>
      <c r="I356" s="1012"/>
      <c r="J356" s="244">
        <f ca="1">IF(MOD(ROW()-13,2)=0,IF(ISBLANK(OFFSET('11. SEGUIMIENTO 2026'!$N$14,INT((ROW()-13)/2),0)),"",OFFSET('11. SEGUIMIENTO 2026'!$N$14,INT((ROW()-13)/2),0)),IF(ISBLANK(OFFSET('9. METAS'!$Q$20,INT((ROW()-14)/2),0)),"",OFFSET('9. METAS'!$Q$20,INT((ROW()-14)/2),0)))</f>
        <v>0</v>
      </c>
      <c r="K356" s="245">
        <f ca="1">IF(MOD(ROW()-13,2)=0,IF(ISBLANK(OFFSET('11. SEGUIMIENTO 2026'!$O$14,INT((ROW()-13)/2),0)),"",OFFSET('11. SEGUIMIENTO 2026'!$O$14,INT((ROW()-13)/2),0)),IF(ISBLANK(OFFSET('9. METAS'!$R$20,INT((ROW()-14)/2),0)),"",OFFSET('9. METAS'!$R$20,INT((ROW()-14)/2),0)))</f>
        <v>1</v>
      </c>
      <c r="L356" s="245">
        <f ca="1">IF(MOD(ROW()-13,2)=0,IF(ISBLANK(OFFSET('11. SEGUIMIENTO 2026'!$P$14,INT((ROW()-13)/2),0)),"",OFFSET('11. SEGUIMIENTO 2026'!$P$14,INT((ROW()-13)/2),0)),IF(ISBLANK(OFFSET('9. METAS'!$S$20,INT((ROW()-14)/2),0)),"",OFFSET('9. METAS'!$S$20,INT((ROW()-14)/2),0)))</f>
        <v>0</v>
      </c>
      <c r="M356" s="246">
        <f ca="1">IF(MOD(ROW()-13,2)=0,IF(ISBLANK(OFFSET('11. SEGUIMIENTO 2026'!$Q$14,INT((ROW()-13)/2),0)),"",OFFSET('11. SEGUIMIENTO 2026'!$Q$14,INT((ROW()-13)/2),0)),IF(ISBLANK(OFFSET('9. METAS'!$T$20,INT((ROW()-14)/2),0)),"",OFFSET('9. METAS'!$T$20,INT((ROW()-14)/2),0)))</f>
        <v>0</v>
      </c>
      <c r="N356" s="1013"/>
      <c r="O356" s="1014"/>
      <c r="P356" s="1015"/>
    </row>
    <row r="357" spans="3:16">
      <c r="C357" s="1016" t="str">
        <f ca="1">IF(ISBLANK(OFFSET('5. Pp (3 años)'!$C$46,INT((ROW()-13)/2),0)),"",OFFSET('5. Pp (3 años)'!$C$46,INT((ROW()-13)/2),0))</f>
        <v>Actividad</v>
      </c>
      <c r="D357" s="1018" t="str">
        <f ca="1">IF(ISBLANK(OFFSET('5. Pp (3 años)'!$D$46,INT((ROW()-13)/2),0)),"",OFFSET('5. Pp (3 años)'!$D$46,INT((ROW()-13)/2),0))</f>
        <v>4.1.1.1.29.2 Gestión de apoyos educativos y ejecución de mecanismos de recaudación para el fortalecimiento escolar.</v>
      </c>
      <c r="E357" s="1018" t="str">
        <f ca="1">IF(ISBLANK(OFFSET('5. Pp (3 años)'!$E$46,INT((ROW()-13)/2),0)),"",OFFSET('5. Pp (3 años)'!$E$46,INT((ROW()-13)/2),0))</f>
        <v>PAERE: Porcentaje de acciones de apoyo y eventos de recaudación educativa realizados.</v>
      </c>
      <c r="F357" s="1021" t="str">
        <f ca="1">IF(ISBLANK(OFFSET('5. Pp (3 años)'!$K$46,INT((ROW()-13)/2),0)),"",OFFSET('5. Pp (3 años)'!$K$46,INT((ROW()-13)/2),0))</f>
        <v>Ascendente</v>
      </c>
      <c r="G357" s="1023" t="str">
        <f ca="1">IF(ISBLANK(OFFSET('5. Pp (3 años)'!$H$46,INT((ROW()-13)/2),0)),"",OFFSET('5. Pp (3 años)'!$H$46,INT((ROW()-13)/2),0))</f>
        <v>Trimestral</v>
      </c>
      <c r="H357" s="1002">
        <f ca="1">IF(ISBLANK(OFFSET('9. METAS'!$K$20,INT((ROW()-13)/2),0)),"",OFFSET('9. METAS'!$K$20,INT((ROW()-13)/2),0))</f>
        <v>2</v>
      </c>
      <c r="I357" s="1004"/>
      <c r="J357" s="244">
        <f ca="1">IF(MOD(ROW()-13,2)=0,IF(ISBLANK(OFFSET('11. SEGUIMIENTO 2026'!$N$14,INT((ROW()-13)/2),0)),"",OFFSET('11. SEGUIMIENTO 2026'!$N$14,INT((ROW()-13)/2),0)),IF(ISBLANK(OFFSET('9. METAS'!$Q$20,INT((ROW()-14)/2),0)),"",OFFSET('9. METAS'!$Q$20,INT((ROW()-14)/2),0)))</f>
        <v>0</v>
      </c>
      <c r="K357" s="245" t="str">
        <f ca="1">IF(MOD(ROW()-13,2)=0,IF(ISBLANK(OFFSET('11. SEGUIMIENTO 2026'!$O$14,INT((ROW()-13)/2),0)),"",OFFSET('11. SEGUIMIENTO 2026'!$O$14,INT((ROW()-13)/2),0)),IF(ISBLANK(OFFSET('9. METAS'!$R$20,INT((ROW()-14)/2),0)),"",OFFSET('9. METAS'!$R$20,INT((ROW()-14)/2),0)))</f>
        <v/>
      </c>
      <c r="L357" s="245" t="str">
        <f ca="1">IF(MOD(ROW()-13,2)=0,IF(ISBLANK(OFFSET('11. SEGUIMIENTO 2026'!$P$14,INT((ROW()-13)/2),0)),"",OFFSET('11. SEGUIMIENTO 2026'!$P$14,INT((ROW()-13)/2),0)),IF(ISBLANK(OFFSET('9. METAS'!$S$20,INT((ROW()-14)/2),0)),"",OFFSET('9. METAS'!$S$20,INT((ROW()-14)/2),0)))</f>
        <v/>
      </c>
      <c r="M357" s="246" t="str">
        <f ca="1">IF(MOD(ROW()-13,2)=0,IF(ISBLANK(OFFSET('11. SEGUIMIENTO 2026'!$Q$14,INT((ROW()-13)/2),0)),"",OFFSET('11. SEGUIMIENTO 2026'!$Q$14,INT((ROW()-13)/2),0)),IF(ISBLANK(OFFSET('9. METAS'!$T$20,INT((ROW()-14)/2),0)),"",OFFSET('9. METAS'!$T$20,INT((ROW()-14)/2),0)))</f>
        <v/>
      </c>
      <c r="N357" s="1006" t="str">
        <f t="shared" ref="N357" ca="1" si="340">IFERROR(J357/J358,"ND")</f>
        <v>ND</v>
      </c>
      <c r="O357" s="1008" t="str">
        <f t="shared" ref="O357" ca="1" si="341">IFERROR(((J357+K357+L357+M357)/H357),"ND")</f>
        <v>ND</v>
      </c>
      <c r="P357" s="1010"/>
    </row>
    <row r="358" spans="3:16">
      <c r="C358" s="1025"/>
      <c r="D358" s="1018"/>
      <c r="E358" s="1018"/>
      <c r="F358" s="1021"/>
      <c r="G358" s="1023"/>
      <c r="H358" s="1002"/>
      <c r="I358" s="1012"/>
      <c r="J358" s="244">
        <f ca="1">IF(MOD(ROW()-13,2)=0,IF(ISBLANK(OFFSET('11. SEGUIMIENTO 2026'!$N$14,INT((ROW()-13)/2),0)),"",OFFSET('11. SEGUIMIENTO 2026'!$N$14,INT((ROW()-13)/2),0)),IF(ISBLANK(OFFSET('9. METAS'!$Q$20,INT((ROW()-14)/2),0)),"",OFFSET('9. METAS'!$Q$20,INT((ROW()-14)/2),0)))</f>
        <v>0</v>
      </c>
      <c r="K358" s="245">
        <f ca="1">IF(MOD(ROW()-13,2)=0,IF(ISBLANK(OFFSET('11. SEGUIMIENTO 2026'!$O$14,INT((ROW()-13)/2),0)),"",OFFSET('11. SEGUIMIENTO 2026'!$O$14,INT((ROW()-13)/2),0)),IF(ISBLANK(OFFSET('9. METAS'!$R$20,INT((ROW()-14)/2),0)),"",OFFSET('9. METAS'!$R$20,INT((ROW()-14)/2),0)))</f>
        <v>0</v>
      </c>
      <c r="L358" s="245">
        <f ca="1">IF(MOD(ROW()-13,2)=0,IF(ISBLANK(OFFSET('11. SEGUIMIENTO 2026'!$P$14,INT((ROW()-13)/2),0)),"",OFFSET('11. SEGUIMIENTO 2026'!$P$14,INT((ROW()-13)/2),0)),IF(ISBLANK(OFFSET('9. METAS'!$S$20,INT((ROW()-14)/2),0)),"",OFFSET('9. METAS'!$S$20,INT((ROW()-14)/2),0)))</f>
        <v>0</v>
      </c>
      <c r="M358" s="246">
        <f ca="1">IF(MOD(ROW()-13,2)=0,IF(ISBLANK(OFFSET('11. SEGUIMIENTO 2026'!$Q$14,INT((ROW()-13)/2),0)),"",OFFSET('11. SEGUIMIENTO 2026'!$Q$14,INT((ROW()-13)/2),0)),IF(ISBLANK(OFFSET('9. METAS'!$T$20,INT((ROW()-14)/2),0)),"",OFFSET('9. METAS'!$T$20,INT((ROW()-14)/2),0)))</f>
        <v>2</v>
      </c>
      <c r="N358" s="1013"/>
      <c r="O358" s="1014"/>
      <c r="P358" s="1015"/>
    </row>
    <row r="359" spans="3:16">
      <c r="C359" s="1016" t="str">
        <f ca="1">IF(ISBLANK(OFFSET('5. Pp (3 años)'!$C$46,INT((ROW()-13)/2),0)),"",OFFSET('5. Pp (3 años)'!$C$46,INT((ROW()-13)/2),0))</f>
        <v>Actividad</v>
      </c>
      <c r="D359" s="1018" t="str">
        <f ca="1">IF(ISBLANK(OFFSET('5. Pp (3 años)'!$D$46,INT((ROW()-13)/2),0)),"",OFFSET('5. Pp (3 años)'!$D$46,INT((ROW()-13)/2),0))</f>
        <v>4.1.1.1.29.3  Implementación de servicios de estancia post-escolar y atención integral para el fortalecimiento del Sistema Municipal de Cuidados.</v>
      </c>
      <c r="E359" s="1018" t="str">
        <f ca="1">IF(ISBLANK(OFFSET('5. Pp (3 años)'!$E$46,INT((ROW()-13)/2),0)),"",OFFSET('5. Pp (3 años)'!$E$46,INT((ROW()-13)/2),0))</f>
        <v>PAIEP: Porcentaje de atenciones integrales brindadas en espacios de estancia post-escolar.</v>
      </c>
      <c r="F359" s="1021" t="str">
        <f ca="1">IF(ISBLANK(OFFSET('5. Pp (3 años)'!$K$46,INT((ROW()-13)/2),0)),"",OFFSET('5. Pp (3 años)'!$K$46,INT((ROW()-13)/2),0))</f>
        <v>Ascendente</v>
      </c>
      <c r="G359" s="1023" t="str">
        <f ca="1">IF(ISBLANK(OFFSET('5. Pp (3 años)'!$H$46,INT((ROW()-13)/2),0)),"",OFFSET('5. Pp (3 años)'!$H$46,INT((ROW()-13)/2),0))</f>
        <v>Trimestral</v>
      </c>
      <c r="H359" s="1002">
        <f ca="1">IF(ISBLANK(OFFSET('9. METAS'!$K$20,INT((ROW()-13)/2),0)),"",OFFSET('9. METAS'!$K$20,INT((ROW()-13)/2),0))</f>
        <v>2</v>
      </c>
      <c r="I359" s="1004"/>
      <c r="J359" s="244">
        <f ca="1">IF(MOD(ROW()-13,2)=0,IF(ISBLANK(OFFSET('11. SEGUIMIENTO 2026'!$N$14,INT((ROW()-13)/2),0)),"",OFFSET('11. SEGUIMIENTO 2026'!$N$14,INT((ROW()-13)/2),0)),IF(ISBLANK(OFFSET('9. METAS'!$Q$20,INT((ROW()-14)/2),0)),"",OFFSET('9. METAS'!$Q$20,INT((ROW()-14)/2),0)))</f>
        <v>0</v>
      </c>
      <c r="K359" s="245" t="str">
        <f ca="1">IF(MOD(ROW()-13,2)=0,IF(ISBLANK(OFFSET('11. SEGUIMIENTO 2026'!$O$14,INT((ROW()-13)/2),0)),"",OFFSET('11. SEGUIMIENTO 2026'!$O$14,INT((ROW()-13)/2),0)),IF(ISBLANK(OFFSET('9. METAS'!$R$20,INT((ROW()-14)/2),0)),"",OFFSET('9. METAS'!$R$20,INT((ROW()-14)/2),0)))</f>
        <v/>
      </c>
      <c r="L359" s="245" t="str">
        <f ca="1">IF(MOD(ROW()-13,2)=0,IF(ISBLANK(OFFSET('11. SEGUIMIENTO 2026'!$P$14,INT((ROW()-13)/2),0)),"",OFFSET('11. SEGUIMIENTO 2026'!$P$14,INT((ROW()-13)/2),0)),IF(ISBLANK(OFFSET('9. METAS'!$S$20,INT((ROW()-14)/2),0)),"",OFFSET('9. METAS'!$S$20,INT((ROW()-14)/2),0)))</f>
        <v/>
      </c>
      <c r="M359" s="246" t="str">
        <f ca="1">IF(MOD(ROW()-13,2)=0,IF(ISBLANK(OFFSET('11. SEGUIMIENTO 2026'!$Q$14,INT((ROW()-13)/2),0)),"",OFFSET('11. SEGUIMIENTO 2026'!$Q$14,INT((ROW()-13)/2),0)),IF(ISBLANK(OFFSET('9. METAS'!$T$20,INT((ROW()-14)/2),0)),"",OFFSET('9. METAS'!$T$20,INT((ROW()-14)/2),0)))</f>
        <v/>
      </c>
      <c r="N359" s="1006">
        <f t="shared" ref="N359" ca="1" si="342">IFERROR(J359/J360,"ND")</f>
        <v>0</v>
      </c>
      <c r="O359" s="1008" t="str">
        <f t="shared" ref="O359" ca="1" si="343">IFERROR(((J359+K359+L359+M359)/H359),"ND")</f>
        <v>ND</v>
      </c>
      <c r="P359" s="1010"/>
    </row>
    <row r="360" spans="3:16">
      <c r="C360" s="1025"/>
      <c r="D360" s="1018"/>
      <c r="E360" s="1018"/>
      <c r="F360" s="1021"/>
      <c r="G360" s="1023"/>
      <c r="H360" s="1002"/>
      <c r="I360" s="1012"/>
      <c r="J360" s="244">
        <f ca="1">IF(MOD(ROW()-13,2)=0,IF(ISBLANK(OFFSET('11. SEGUIMIENTO 2026'!$N$14,INT((ROW()-13)/2),0)),"",OFFSET('11. SEGUIMIENTO 2026'!$N$14,INT((ROW()-13)/2),0)),IF(ISBLANK(OFFSET('9. METAS'!$Q$20,INT((ROW()-14)/2),0)),"",OFFSET('9. METAS'!$Q$20,INT((ROW()-14)/2),0)))</f>
        <v>1</v>
      </c>
      <c r="K360" s="245">
        <f ca="1">IF(MOD(ROW()-13,2)=0,IF(ISBLANK(OFFSET('11. SEGUIMIENTO 2026'!$O$14,INT((ROW()-13)/2),0)),"",OFFSET('11. SEGUIMIENTO 2026'!$O$14,INT((ROW()-13)/2),0)),IF(ISBLANK(OFFSET('9. METAS'!$R$20,INT((ROW()-14)/2),0)),"",OFFSET('9. METAS'!$R$20,INT((ROW()-14)/2),0)))</f>
        <v>1</v>
      </c>
      <c r="L360" s="245">
        <f ca="1">IF(MOD(ROW()-13,2)=0,IF(ISBLANK(OFFSET('11. SEGUIMIENTO 2026'!$P$14,INT((ROW()-13)/2),0)),"",OFFSET('11. SEGUIMIENTO 2026'!$P$14,INT((ROW()-13)/2),0)),IF(ISBLANK(OFFSET('9. METAS'!$S$20,INT((ROW()-14)/2),0)),"",OFFSET('9. METAS'!$S$20,INT((ROW()-14)/2),0)))</f>
        <v>0</v>
      </c>
      <c r="M360" s="246">
        <f ca="1">IF(MOD(ROW()-13,2)=0,IF(ISBLANK(OFFSET('11. SEGUIMIENTO 2026'!$Q$14,INT((ROW()-13)/2),0)),"",OFFSET('11. SEGUIMIENTO 2026'!$Q$14,INT((ROW()-13)/2),0)),IF(ISBLANK(OFFSET('9. METAS'!$T$20,INT((ROW()-14)/2),0)),"",OFFSET('9. METAS'!$T$20,INT((ROW()-14)/2),0)))</f>
        <v>0</v>
      </c>
      <c r="N360" s="1013"/>
      <c r="O360" s="1014"/>
      <c r="P360" s="1015"/>
    </row>
    <row r="361" spans="3:16">
      <c r="C361" s="1016" t="str">
        <f ca="1">IF(ISBLANK(OFFSET('5. Pp (3 años)'!$C$46,INT((ROW()-13)/2),0)),"",OFFSET('5. Pp (3 años)'!$C$46,INT((ROW()-13)/2),0))</f>
        <v>Actividad</v>
      </c>
      <c r="D361" s="1018" t="str">
        <f ca="1">IF(ISBLANK(OFFSET('5. Pp (3 años)'!$D$46,INT((ROW()-13)/2),0)),"",OFFSET('5. Pp (3 años)'!$D$46,INT((ROW()-13)/2),0))</f>
        <v/>
      </c>
      <c r="E361" s="1018" t="str">
        <f ca="1">IF(ISBLANK(OFFSET('5. Pp (3 años)'!$E$46,INT((ROW()-13)/2),0)),"",OFFSET('5. Pp (3 años)'!$E$46,INT((ROW()-13)/2),0))</f>
        <v/>
      </c>
      <c r="F361" s="1021" t="str">
        <f ca="1">IF(ISBLANK(OFFSET('5. Pp (3 años)'!$K$46,INT((ROW()-13)/2),0)),"",OFFSET('5. Pp (3 años)'!$K$46,INT((ROW()-13)/2),0))</f>
        <v/>
      </c>
      <c r="G361" s="1023" t="str">
        <f ca="1">IF(ISBLANK(OFFSET('5. Pp (3 años)'!$H$46,INT((ROW()-13)/2),0)),"",OFFSET('5. Pp (3 años)'!$H$46,INT((ROW()-13)/2),0))</f>
        <v/>
      </c>
      <c r="H361" s="1002" t="str">
        <f ca="1">IF(ISBLANK(OFFSET('9. METAS'!$K$20,INT((ROW()-13)/2),0)),"",OFFSET('9. METAS'!$K$20,INT((ROW()-13)/2),0))</f>
        <v/>
      </c>
      <c r="I361" s="1004"/>
      <c r="J361" s="244" t="str">
        <f ca="1">IF(MOD(ROW()-13,2)=0,IF(ISBLANK(OFFSET('11. SEGUIMIENTO 2026'!$N$14,INT((ROW()-13)/2),0)),"",OFFSET('11. SEGUIMIENTO 2026'!$N$14,INT((ROW()-13)/2),0)),IF(ISBLANK(OFFSET('9. METAS'!$Q$20,INT((ROW()-14)/2),0)),"",OFFSET('9. METAS'!$Q$20,INT((ROW()-14)/2),0)))</f>
        <v/>
      </c>
      <c r="K361" s="245" t="str">
        <f ca="1">IF(MOD(ROW()-13,2)=0,IF(ISBLANK(OFFSET('11. SEGUIMIENTO 2026'!$O$14,INT((ROW()-13)/2),0)),"",OFFSET('11. SEGUIMIENTO 2026'!$O$14,INT((ROW()-13)/2),0)),IF(ISBLANK(OFFSET('9. METAS'!$R$20,INT((ROW()-14)/2),0)),"",OFFSET('9. METAS'!$R$20,INT((ROW()-14)/2),0)))</f>
        <v/>
      </c>
      <c r="L361" s="245" t="str">
        <f ca="1">IF(MOD(ROW()-13,2)=0,IF(ISBLANK(OFFSET('11. SEGUIMIENTO 2026'!$P$14,INT((ROW()-13)/2),0)),"",OFFSET('11. SEGUIMIENTO 2026'!$P$14,INT((ROW()-13)/2),0)),IF(ISBLANK(OFFSET('9. METAS'!$S$20,INT((ROW()-14)/2),0)),"",OFFSET('9. METAS'!$S$20,INT((ROW()-14)/2),0)))</f>
        <v/>
      </c>
      <c r="M361" s="246" t="str">
        <f ca="1">IF(MOD(ROW()-13,2)=0,IF(ISBLANK(OFFSET('11. SEGUIMIENTO 2026'!$Q$14,INT((ROW()-13)/2),0)),"",OFFSET('11. SEGUIMIENTO 2026'!$Q$14,INT((ROW()-13)/2),0)),IF(ISBLANK(OFFSET('9. METAS'!$T$20,INT((ROW()-14)/2),0)),"",OFFSET('9. METAS'!$T$20,INT((ROW()-14)/2),0)))</f>
        <v/>
      </c>
      <c r="N361" s="1006" t="str">
        <f t="shared" ref="N361" ca="1" si="344">IFERROR(J361/J362,"ND")</f>
        <v>ND</v>
      </c>
      <c r="O361" s="1008" t="str">
        <f t="shared" ref="O361" ca="1" si="345">IFERROR(((J361+K361+L361+M361)/H361),"ND")</f>
        <v>ND</v>
      </c>
      <c r="P361" s="1010"/>
    </row>
    <row r="362" spans="3:16">
      <c r="C362" s="1025"/>
      <c r="D362" s="1018"/>
      <c r="E362" s="1018"/>
      <c r="F362" s="1021"/>
      <c r="G362" s="1023"/>
      <c r="H362" s="1002"/>
      <c r="I362" s="1012"/>
      <c r="J362" s="244" t="str">
        <f ca="1">IF(MOD(ROW()-13,2)=0,IF(ISBLANK(OFFSET('11. SEGUIMIENTO 2026'!$N$14,INT((ROW()-13)/2),0)),"",OFFSET('11. SEGUIMIENTO 2026'!$N$14,INT((ROW()-13)/2),0)),IF(ISBLANK(OFFSET('9. METAS'!$Q$20,INT((ROW()-14)/2),0)),"",OFFSET('9. METAS'!$Q$20,INT((ROW()-14)/2),0)))</f>
        <v/>
      </c>
      <c r="K362" s="245" t="str">
        <f ca="1">IF(MOD(ROW()-13,2)=0,IF(ISBLANK(OFFSET('11. SEGUIMIENTO 2026'!$O$14,INT((ROW()-13)/2),0)),"",OFFSET('11. SEGUIMIENTO 2026'!$O$14,INT((ROW()-13)/2),0)),IF(ISBLANK(OFFSET('9. METAS'!$R$20,INT((ROW()-14)/2),0)),"",OFFSET('9. METAS'!$R$20,INT((ROW()-14)/2),0)))</f>
        <v/>
      </c>
      <c r="L362" s="245" t="str">
        <f ca="1">IF(MOD(ROW()-13,2)=0,IF(ISBLANK(OFFSET('11. SEGUIMIENTO 2026'!$P$14,INT((ROW()-13)/2),0)),"",OFFSET('11. SEGUIMIENTO 2026'!$P$14,INT((ROW()-13)/2),0)),IF(ISBLANK(OFFSET('9. METAS'!$S$20,INT((ROW()-14)/2),0)),"",OFFSET('9. METAS'!$S$20,INT((ROW()-14)/2),0)))</f>
        <v/>
      </c>
      <c r="M362" s="246" t="str">
        <f ca="1">IF(MOD(ROW()-13,2)=0,IF(ISBLANK(OFFSET('11. SEGUIMIENTO 2026'!$Q$14,INT((ROW()-13)/2),0)),"",OFFSET('11. SEGUIMIENTO 2026'!$Q$14,INT((ROW()-13)/2),0)),IF(ISBLANK(OFFSET('9. METAS'!$T$20,INT((ROW()-14)/2),0)),"",OFFSET('9. METAS'!$T$20,INT((ROW()-14)/2),0)))</f>
        <v/>
      </c>
      <c r="N362" s="1013"/>
      <c r="O362" s="1014"/>
      <c r="P362" s="1015"/>
    </row>
    <row r="363" spans="3:16">
      <c r="C363" s="1016" t="str">
        <f ca="1">IF(ISBLANK(OFFSET('5. Pp (3 años)'!$C$46,INT((ROW()-13)/2),0)),"",OFFSET('5. Pp (3 años)'!$C$46,INT((ROW()-13)/2),0))</f>
        <v>Actividad</v>
      </c>
      <c r="D363" s="1018" t="str">
        <f ca="1">IF(ISBLANK(OFFSET('5. Pp (3 años)'!$D$46,INT((ROW()-13)/2),0)),"",OFFSET('5. Pp (3 años)'!$D$46,INT((ROW()-13)/2),0))</f>
        <v/>
      </c>
      <c r="E363" s="1018" t="str">
        <f ca="1">IF(ISBLANK(OFFSET('5. Pp (3 años)'!$E$46,INT((ROW()-13)/2),0)),"",OFFSET('5. Pp (3 años)'!$E$46,INT((ROW()-13)/2),0))</f>
        <v/>
      </c>
      <c r="F363" s="1021" t="str">
        <f ca="1">IF(ISBLANK(OFFSET('5. Pp (3 años)'!$K$46,INT((ROW()-13)/2),0)),"",OFFSET('5. Pp (3 años)'!$K$46,INT((ROW()-13)/2),0))</f>
        <v/>
      </c>
      <c r="G363" s="1023" t="str">
        <f ca="1">IF(ISBLANK(OFFSET('5. Pp (3 años)'!$H$46,INT((ROW()-13)/2),0)),"",OFFSET('5. Pp (3 años)'!$H$46,INT((ROW()-13)/2),0))</f>
        <v/>
      </c>
      <c r="H363" s="1002" t="str">
        <f ca="1">IF(ISBLANK(OFFSET('9. METAS'!$K$20,INT((ROW()-13)/2),0)),"",OFFSET('9. METAS'!$K$20,INT((ROW()-13)/2),0))</f>
        <v/>
      </c>
      <c r="I363" s="1004"/>
      <c r="J363" s="244" t="str">
        <f ca="1">IF(MOD(ROW()-13,2)=0,IF(ISBLANK(OFFSET('11. SEGUIMIENTO 2026'!$N$14,INT((ROW()-13)/2),0)),"",OFFSET('11. SEGUIMIENTO 2026'!$N$14,INT((ROW()-13)/2),0)),IF(ISBLANK(OFFSET('9. METAS'!$Q$20,INT((ROW()-14)/2),0)),"",OFFSET('9. METAS'!$Q$20,INT((ROW()-14)/2),0)))</f>
        <v/>
      </c>
      <c r="K363" s="245" t="str">
        <f ca="1">IF(MOD(ROW()-13,2)=0,IF(ISBLANK(OFFSET('11. SEGUIMIENTO 2026'!$O$14,INT((ROW()-13)/2),0)),"",OFFSET('11. SEGUIMIENTO 2026'!$O$14,INT((ROW()-13)/2),0)),IF(ISBLANK(OFFSET('9. METAS'!$R$20,INT((ROW()-14)/2),0)),"",OFFSET('9. METAS'!$R$20,INT((ROW()-14)/2),0)))</f>
        <v/>
      </c>
      <c r="L363" s="245" t="str">
        <f ca="1">IF(MOD(ROW()-13,2)=0,IF(ISBLANK(OFFSET('11. SEGUIMIENTO 2026'!$P$14,INT((ROW()-13)/2),0)),"",OFFSET('11. SEGUIMIENTO 2026'!$P$14,INT((ROW()-13)/2),0)),IF(ISBLANK(OFFSET('9. METAS'!$S$20,INT((ROW()-14)/2),0)),"",OFFSET('9. METAS'!$S$20,INT((ROW()-14)/2),0)))</f>
        <v/>
      </c>
      <c r="M363" s="246" t="str">
        <f ca="1">IF(MOD(ROW()-13,2)=0,IF(ISBLANK(OFFSET('11. SEGUIMIENTO 2026'!$Q$14,INT((ROW()-13)/2),0)),"",OFFSET('11. SEGUIMIENTO 2026'!$Q$14,INT((ROW()-13)/2),0)),IF(ISBLANK(OFFSET('9. METAS'!$T$20,INT((ROW()-14)/2),0)),"",OFFSET('9. METAS'!$T$20,INT((ROW()-14)/2),0)))</f>
        <v/>
      </c>
      <c r="N363" s="1006" t="str">
        <f t="shared" ref="N363" ca="1" si="346">IFERROR(J363/J364,"ND")</f>
        <v>ND</v>
      </c>
      <c r="O363" s="1008" t="str">
        <f t="shared" ref="O363" ca="1" si="347">IFERROR(((J363+K363+L363+M363)/H363),"ND")</f>
        <v>ND</v>
      </c>
      <c r="P363" s="1010"/>
    </row>
    <row r="364" spans="3:16">
      <c r="C364" s="1025"/>
      <c r="D364" s="1018"/>
      <c r="E364" s="1018"/>
      <c r="F364" s="1021"/>
      <c r="G364" s="1023"/>
      <c r="H364" s="1002"/>
      <c r="I364" s="1012"/>
      <c r="J364" s="244" t="str">
        <f ca="1">IF(MOD(ROW()-13,2)=0,IF(ISBLANK(OFFSET('11. SEGUIMIENTO 2026'!$N$14,INT((ROW()-13)/2),0)),"",OFFSET('11. SEGUIMIENTO 2026'!$N$14,INT((ROW()-13)/2),0)),IF(ISBLANK(OFFSET('9. METAS'!$Q$20,INT((ROW()-14)/2),0)),"",OFFSET('9. METAS'!$Q$20,INT((ROW()-14)/2),0)))</f>
        <v/>
      </c>
      <c r="K364" s="245" t="str">
        <f ca="1">IF(MOD(ROW()-13,2)=0,IF(ISBLANK(OFFSET('11. SEGUIMIENTO 2026'!$O$14,INT((ROW()-13)/2),0)),"",OFFSET('11. SEGUIMIENTO 2026'!$O$14,INT((ROW()-13)/2),0)),IF(ISBLANK(OFFSET('9. METAS'!$R$20,INT((ROW()-14)/2),0)),"",OFFSET('9. METAS'!$R$20,INT((ROW()-14)/2),0)))</f>
        <v/>
      </c>
      <c r="L364" s="245" t="str">
        <f ca="1">IF(MOD(ROW()-13,2)=0,IF(ISBLANK(OFFSET('11. SEGUIMIENTO 2026'!$P$14,INT((ROW()-13)/2),0)),"",OFFSET('11. SEGUIMIENTO 2026'!$P$14,INT((ROW()-13)/2),0)),IF(ISBLANK(OFFSET('9. METAS'!$S$20,INT((ROW()-14)/2),0)),"",OFFSET('9. METAS'!$S$20,INT((ROW()-14)/2),0)))</f>
        <v/>
      </c>
      <c r="M364" s="246" t="str">
        <f ca="1">IF(MOD(ROW()-13,2)=0,IF(ISBLANK(OFFSET('11. SEGUIMIENTO 2026'!$Q$14,INT((ROW()-13)/2),0)),"",OFFSET('11. SEGUIMIENTO 2026'!$Q$14,INT((ROW()-13)/2),0)),IF(ISBLANK(OFFSET('9. METAS'!$T$20,INT((ROW()-14)/2),0)),"",OFFSET('9. METAS'!$T$20,INT((ROW()-14)/2),0)))</f>
        <v/>
      </c>
      <c r="N364" s="1013"/>
      <c r="O364" s="1014"/>
      <c r="P364" s="1015"/>
    </row>
    <row r="365" spans="3:16">
      <c r="C365" s="1016" t="str">
        <f ca="1">IF(ISBLANK(OFFSET('5. Pp (3 años)'!$C$46,INT((ROW()-13)/2),0)),"",OFFSET('5. Pp (3 años)'!$C$46,INT((ROW()-13)/2),0))</f>
        <v>Componente</v>
      </c>
      <c r="D365" s="1018" t="str">
        <f ca="1">IF(ISBLANK(OFFSET('5. Pp (3 años)'!$D$46,INT((ROW()-13)/2),0)),"",OFFSET('5. Pp (3 años)'!$D$46,INT((ROW()-13)/2),0))</f>
        <v>4.1.1.1.30 Estímulos económicos y servicios de inclusión para estudiantes en situación prioritaria otorgados.</v>
      </c>
      <c r="E365" s="1018" t="str">
        <f ca="1">IF(ISBLANK(OFFSET('5. Pp (3 años)'!$E$46,INT((ROW()-13)/2),0)),"",OFFSET('5. Pp (3 años)'!$E$46,INT((ROW()-13)/2),0))</f>
        <v>PESIE: Porcentaje de estímulos y servicios de inclusión entregados.</v>
      </c>
      <c r="F365" s="1021" t="str">
        <f ca="1">IF(ISBLANK(OFFSET('5. Pp (3 años)'!$K$46,INT((ROW()-13)/2),0)),"",OFFSET('5. Pp (3 años)'!$K$46,INT((ROW()-13)/2),0))</f>
        <v>Ascendente</v>
      </c>
      <c r="G365" s="1023" t="str">
        <f ca="1">IF(ISBLANK(OFFSET('5. Pp (3 años)'!$H$46,INT((ROW()-13)/2),0)),"",OFFSET('5. Pp (3 años)'!$H$46,INT((ROW()-13)/2),0))</f>
        <v>Trimestral</v>
      </c>
      <c r="H365" s="1002">
        <f ca="1">IF(ISBLANK(OFFSET('9. METAS'!$K$20,INT((ROW()-13)/2),0)),"",OFFSET('9. METAS'!$K$20,INT((ROW()-13)/2),0))</f>
        <v>100</v>
      </c>
      <c r="I365" s="1004"/>
      <c r="J365" s="244">
        <f ca="1">IF(MOD(ROW()-13,2)=0,IF(ISBLANK(OFFSET('11. SEGUIMIENTO 2026'!$N$14,INT((ROW()-13)/2),0)),"",OFFSET('11. SEGUIMIENTO 2026'!$N$14,INT((ROW()-13)/2),0)),IF(ISBLANK(OFFSET('9. METAS'!$Q$20,INT((ROW()-14)/2),0)),"",OFFSET('9. METAS'!$Q$20,INT((ROW()-14)/2),0)))</f>
        <v>25</v>
      </c>
      <c r="K365" s="245" t="str">
        <f ca="1">IF(MOD(ROW()-13,2)=0,IF(ISBLANK(OFFSET('11. SEGUIMIENTO 2026'!$O$14,INT((ROW()-13)/2),0)),"",OFFSET('11. SEGUIMIENTO 2026'!$O$14,INT((ROW()-13)/2),0)),IF(ISBLANK(OFFSET('9. METAS'!$R$20,INT((ROW()-14)/2),0)),"",OFFSET('9. METAS'!$R$20,INT((ROW()-14)/2),0)))</f>
        <v/>
      </c>
      <c r="L365" s="245" t="str">
        <f ca="1">IF(MOD(ROW()-13,2)=0,IF(ISBLANK(OFFSET('11. SEGUIMIENTO 2026'!$P$14,INT((ROW()-13)/2),0)),"",OFFSET('11. SEGUIMIENTO 2026'!$P$14,INT((ROW()-13)/2),0)),IF(ISBLANK(OFFSET('9. METAS'!$S$20,INT((ROW()-14)/2),0)),"",OFFSET('9. METAS'!$S$20,INT((ROW()-14)/2),0)))</f>
        <v/>
      </c>
      <c r="M365" s="246" t="str">
        <f ca="1">IF(MOD(ROW()-13,2)=0,IF(ISBLANK(OFFSET('11. SEGUIMIENTO 2026'!$Q$14,INT((ROW()-13)/2),0)),"",OFFSET('11. SEGUIMIENTO 2026'!$Q$14,INT((ROW()-13)/2),0)),IF(ISBLANK(OFFSET('9. METAS'!$T$20,INT((ROW()-14)/2),0)),"",OFFSET('9. METAS'!$T$20,INT((ROW()-14)/2),0)))</f>
        <v/>
      </c>
      <c r="N365" s="1006">
        <f t="shared" ref="N365" ca="1" si="348">IFERROR(J365/J366,"ND")</f>
        <v>1</v>
      </c>
      <c r="O365" s="1008" t="str">
        <f t="shared" ref="O365" ca="1" si="349">IFERROR(((J365+K365+L365+M365)/H365),"ND")</f>
        <v>ND</v>
      </c>
      <c r="P365" s="1010"/>
    </row>
    <row r="366" spans="3:16">
      <c r="C366" s="1025"/>
      <c r="D366" s="1018"/>
      <c r="E366" s="1018"/>
      <c r="F366" s="1021"/>
      <c r="G366" s="1023"/>
      <c r="H366" s="1002"/>
      <c r="I366" s="1012"/>
      <c r="J366" s="244">
        <f ca="1">IF(MOD(ROW()-13,2)=0,IF(ISBLANK(OFFSET('11. SEGUIMIENTO 2026'!$N$14,INT((ROW()-13)/2),0)),"",OFFSET('11. SEGUIMIENTO 2026'!$N$14,INT((ROW()-13)/2),0)),IF(ISBLANK(OFFSET('9. METAS'!$Q$20,INT((ROW()-14)/2),0)),"",OFFSET('9. METAS'!$Q$20,INT((ROW()-14)/2),0)))</f>
        <v>25</v>
      </c>
      <c r="K366" s="245">
        <f ca="1">IF(MOD(ROW()-13,2)=0,IF(ISBLANK(OFFSET('11. SEGUIMIENTO 2026'!$O$14,INT((ROW()-13)/2),0)),"",OFFSET('11. SEGUIMIENTO 2026'!$O$14,INT((ROW()-13)/2),0)),IF(ISBLANK(OFFSET('9. METAS'!$R$20,INT((ROW()-14)/2),0)),"",OFFSET('9. METAS'!$R$20,INT((ROW()-14)/2),0)))</f>
        <v>25</v>
      </c>
      <c r="L366" s="245">
        <f ca="1">IF(MOD(ROW()-13,2)=0,IF(ISBLANK(OFFSET('11. SEGUIMIENTO 2026'!$P$14,INT((ROW()-13)/2),0)),"",OFFSET('11. SEGUIMIENTO 2026'!$P$14,INT((ROW()-13)/2),0)),IF(ISBLANK(OFFSET('9. METAS'!$S$20,INT((ROW()-14)/2),0)),"",OFFSET('9. METAS'!$S$20,INT((ROW()-14)/2),0)))</f>
        <v>25</v>
      </c>
      <c r="M366" s="246">
        <f ca="1">IF(MOD(ROW()-13,2)=0,IF(ISBLANK(OFFSET('11. SEGUIMIENTO 2026'!$Q$14,INT((ROW()-13)/2),0)),"",OFFSET('11. SEGUIMIENTO 2026'!$Q$14,INT((ROW()-13)/2),0)),IF(ISBLANK(OFFSET('9. METAS'!$T$20,INT((ROW()-14)/2),0)),"",OFFSET('9. METAS'!$T$20,INT((ROW()-14)/2),0)))</f>
        <v>25</v>
      </c>
      <c r="N366" s="1013"/>
      <c r="O366" s="1014"/>
      <c r="P366" s="1015"/>
    </row>
    <row r="367" spans="3:16">
      <c r="C367" s="1016" t="str">
        <f ca="1">IF(ISBLANK(OFFSET('5. Pp (3 años)'!$C$46,INT((ROW()-13)/2),0)),"",OFFSET('5. Pp (3 años)'!$C$46,INT((ROW()-13)/2),0))</f>
        <v>Actividad</v>
      </c>
      <c r="D367" s="1018" t="str">
        <f ca="1">IF(ISBLANK(OFFSET('5. Pp (3 años)'!$D$46,INT((ROW()-13)/2),0)),"",OFFSET('5. Pp (3 años)'!$D$46,INT((ROW()-13)/2),0))</f>
        <v>4.1.1.1.30.1  Operación del programa de estímulos económicos para la permanencia educativa.</v>
      </c>
      <c r="E367" s="1018" t="str">
        <f ca="1">IF(ISBLANK(OFFSET('5. Pp (3 años)'!$E$46,INT((ROW()-13)/2),0)),"",OFFSET('5. Pp (3 años)'!$E$46,INT((ROW()-13)/2),0))</f>
        <v>PBE: Porcentaje de Becas Entregadas</v>
      </c>
      <c r="F367" s="1021" t="str">
        <f ca="1">IF(ISBLANK(OFFSET('5. Pp (3 años)'!$K$46,INT((ROW()-13)/2),0)),"",OFFSET('5. Pp (3 años)'!$K$46,INT((ROW()-13)/2),0))</f>
        <v>Ascendente</v>
      </c>
      <c r="G367" s="1023" t="str">
        <f ca="1">IF(ISBLANK(OFFSET('5. Pp (3 años)'!$H$46,INT((ROW()-13)/2),0)),"",OFFSET('5. Pp (3 años)'!$H$46,INT((ROW()-13)/2),0))</f>
        <v>Trimestral</v>
      </c>
      <c r="H367" s="1002">
        <f ca="1">IF(ISBLANK(OFFSET('9. METAS'!$K$20,INT((ROW()-13)/2),0)),"",OFFSET('9. METAS'!$K$20,INT((ROW()-13)/2),0))</f>
        <v>6980</v>
      </c>
      <c r="I367" s="1004"/>
      <c r="J367" s="244">
        <f ca="1">IF(MOD(ROW()-13,2)=0,IF(ISBLANK(OFFSET('11. SEGUIMIENTO 2026'!$N$14,INT((ROW()-13)/2),0)),"",OFFSET('11. SEGUIMIENTO 2026'!$N$14,INT((ROW()-13)/2),0)),IF(ISBLANK(OFFSET('9. METAS'!$Q$20,INT((ROW()-14)/2),0)),"",OFFSET('9. METAS'!$Q$20,INT((ROW()-14)/2),0)))</f>
        <v>0</v>
      </c>
      <c r="K367" s="245" t="str">
        <f ca="1">IF(MOD(ROW()-13,2)=0,IF(ISBLANK(OFFSET('11. SEGUIMIENTO 2026'!$O$14,INT((ROW()-13)/2),0)),"",OFFSET('11. SEGUIMIENTO 2026'!$O$14,INT((ROW()-13)/2),0)),IF(ISBLANK(OFFSET('9. METAS'!$R$20,INT((ROW()-14)/2),0)),"",OFFSET('9. METAS'!$R$20,INT((ROW()-14)/2),0)))</f>
        <v/>
      </c>
      <c r="L367" s="245" t="str">
        <f ca="1">IF(MOD(ROW()-13,2)=0,IF(ISBLANK(OFFSET('11. SEGUIMIENTO 2026'!$P$14,INT((ROW()-13)/2),0)),"",OFFSET('11. SEGUIMIENTO 2026'!$P$14,INT((ROW()-13)/2),0)),IF(ISBLANK(OFFSET('9. METAS'!$S$20,INT((ROW()-14)/2),0)),"",OFFSET('9. METAS'!$S$20,INT((ROW()-14)/2),0)))</f>
        <v/>
      </c>
      <c r="M367" s="246" t="str">
        <f ca="1">IF(MOD(ROW()-13,2)=0,IF(ISBLANK(OFFSET('11. SEGUIMIENTO 2026'!$Q$14,INT((ROW()-13)/2),0)),"",OFFSET('11. SEGUIMIENTO 2026'!$Q$14,INT((ROW()-13)/2),0)),IF(ISBLANK(OFFSET('9. METAS'!$T$20,INT((ROW()-14)/2),0)),"",OFFSET('9. METAS'!$T$20,INT((ROW()-14)/2),0)))</f>
        <v/>
      </c>
      <c r="N367" s="1006" t="str">
        <f t="shared" ref="N367" ca="1" si="350">IFERROR(J367/J368,"ND")</f>
        <v>ND</v>
      </c>
      <c r="O367" s="1008" t="str">
        <f t="shared" ref="O367" ca="1" si="351">IFERROR(((J367+K367+L367+M367)/H367),"ND")</f>
        <v>ND</v>
      </c>
      <c r="P367" s="1010"/>
    </row>
    <row r="368" spans="3:16">
      <c r="C368" s="1025"/>
      <c r="D368" s="1018"/>
      <c r="E368" s="1018"/>
      <c r="F368" s="1021"/>
      <c r="G368" s="1023"/>
      <c r="H368" s="1002"/>
      <c r="I368" s="1012"/>
      <c r="J368" s="244">
        <f ca="1">IF(MOD(ROW()-13,2)=0,IF(ISBLANK(OFFSET('11. SEGUIMIENTO 2026'!$N$14,INT((ROW()-13)/2),0)),"",OFFSET('11. SEGUIMIENTO 2026'!$N$14,INT((ROW()-13)/2),0)),IF(ISBLANK(OFFSET('9. METAS'!$Q$20,INT((ROW()-14)/2),0)),"",OFFSET('9. METAS'!$Q$20,INT((ROW()-14)/2),0)))</f>
        <v>0</v>
      </c>
      <c r="K368" s="245">
        <f ca="1">IF(MOD(ROW()-13,2)=0,IF(ISBLANK(OFFSET('11. SEGUIMIENTO 2026'!$O$14,INT((ROW()-13)/2),0)),"",OFFSET('11. SEGUIMIENTO 2026'!$O$14,INT((ROW()-13)/2),0)),IF(ISBLANK(OFFSET('9. METAS'!$R$20,INT((ROW()-14)/2),0)),"",OFFSET('9. METAS'!$R$20,INT((ROW()-14)/2),0)))</f>
        <v>3490</v>
      </c>
      <c r="L368" s="245">
        <f ca="1">IF(MOD(ROW()-13,2)=0,IF(ISBLANK(OFFSET('11. SEGUIMIENTO 2026'!$P$14,INT((ROW()-13)/2),0)),"",OFFSET('11. SEGUIMIENTO 2026'!$P$14,INT((ROW()-13)/2),0)),IF(ISBLANK(OFFSET('9. METAS'!$S$20,INT((ROW()-14)/2),0)),"",OFFSET('9. METAS'!$S$20,INT((ROW()-14)/2),0)))</f>
        <v>0</v>
      </c>
      <c r="M368" s="246">
        <f ca="1">IF(MOD(ROW()-13,2)=0,IF(ISBLANK(OFFSET('11. SEGUIMIENTO 2026'!$Q$14,INT((ROW()-13)/2),0)),"",OFFSET('11. SEGUIMIENTO 2026'!$Q$14,INT((ROW()-13)/2),0)),IF(ISBLANK(OFFSET('9. METAS'!$T$20,INT((ROW()-14)/2),0)),"",OFFSET('9. METAS'!$T$20,INT((ROW()-14)/2),0)))</f>
        <v>3490</v>
      </c>
      <c r="N368" s="1013"/>
      <c r="O368" s="1014"/>
      <c r="P368" s="1015"/>
    </row>
    <row r="369" spans="3:16">
      <c r="C369" s="1016" t="str">
        <f ca="1">IF(ISBLANK(OFFSET('5. Pp (3 años)'!$C$46,INT((ROW()-13)/2),0)),"",OFFSET('5. Pp (3 años)'!$C$46,INT((ROW()-13)/2),0))</f>
        <v>Actividad</v>
      </c>
      <c r="D369" s="1018" t="str">
        <f ca="1">IF(ISBLANK(OFFSET('5. Pp (3 años)'!$D$46,INT((ROW()-13)/2),0)),"",OFFSET('5. Pp (3 años)'!$D$46,INT((ROW()-13)/2),0))</f>
        <v>4.1.1.1.30.2 Ejecución de acciones de acompañamiento integral y fomento a la inclusión para la comunidad becaria.</v>
      </c>
      <c r="E369" s="1018" t="str">
        <f ca="1">IF(ISBLANK(OFFSET('5. Pp (3 años)'!$E$46,INT((ROW()-13)/2),0)),"",OFFSET('5. Pp (3 años)'!$E$46,INT((ROW()-13)/2),0))</f>
        <v>PAAIR: Porcentaje de acciones de acompañamiento e inclusión realizadas.</v>
      </c>
      <c r="F369" s="1021" t="str">
        <f ca="1">IF(ISBLANK(OFFSET('5. Pp (3 años)'!$K$46,INT((ROW()-13)/2),0)),"",OFFSET('5. Pp (3 años)'!$K$46,INT((ROW()-13)/2),0))</f>
        <v>Ascendente</v>
      </c>
      <c r="G369" s="1023" t="str">
        <f ca="1">IF(ISBLANK(OFFSET('5. Pp (3 años)'!$H$46,INT((ROW()-13)/2),0)),"",OFFSET('5. Pp (3 años)'!$H$46,INT((ROW()-13)/2),0))</f>
        <v>Trimestral</v>
      </c>
      <c r="H369" s="1002">
        <f ca="1">IF(ISBLANK(OFFSET('9. METAS'!$K$20,INT((ROW()-13)/2),0)),"",OFFSET('9. METAS'!$K$20,INT((ROW()-13)/2),0))</f>
        <v>20</v>
      </c>
      <c r="I369" s="1004"/>
      <c r="J369" s="244">
        <f ca="1">IF(MOD(ROW()-13,2)=0,IF(ISBLANK(OFFSET('11. SEGUIMIENTO 2026'!$N$14,INT((ROW()-13)/2),0)),"",OFFSET('11. SEGUIMIENTO 2026'!$N$14,INT((ROW()-13)/2),0)),IF(ISBLANK(OFFSET('9. METAS'!$Q$20,INT((ROW()-14)/2),0)),"",OFFSET('9. METAS'!$Q$20,INT((ROW()-14)/2),0)))</f>
        <v>11</v>
      </c>
      <c r="K369" s="245" t="str">
        <f ca="1">IF(MOD(ROW()-13,2)=0,IF(ISBLANK(OFFSET('11. SEGUIMIENTO 2026'!$O$14,INT((ROW()-13)/2),0)),"",OFFSET('11. SEGUIMIENTO 2026'!$O$14,INT((ROW()-13)/2),0)),IF(ISBLANK(OFFSET('9. METAS'!$R$20,INT((ROW()-14)/2),0)),"",OFFSET('9. METAS'!$R$20,INT((ROW()-14)/2),0)))</f>
        <v/>
      </c>
      <c r="L369" s="245" t="str">
        <f ca="1">IF(MOD(ROW()-13,2)=0,IF(ISBLANK(OFFSET('11. SEGUIMIENTO 2026'!$P$14,INT((ROW()-13)/2),0)),"",OFFSET('11. SEGUIMIENTO 2026'!$P$14,INT((ROW()-13)/2),0)),IF(ISBLANK(OFFSET('9. METAS'!$S$20,INT((ROW()-14)/2),0)),"",OFFSET('9. METAS'!$S$20,INT((ROW()-14)/2),0)))</f>
        <v/>
      </c>
      <c r="M369" s="246" t="str">
        <f ca="1">IF(MOD(ROW()-13,2)=0,IF(ISBLANK(OFFSET('11. SEGUIMIENTO 2026'!$Q$14,INT((ROW()-13)/2),0)),"",OFFSET('11. SEGUIMIENTO 2026'!$Q$14,INT((ROW()-13)/2),0)),IF(ISBLANK(OFFSET('9. METAS'!$T$20,INT((ROW()-14)/2),0)),"",OFFSET('9. METAS'!$T$20,INT((ROW()-14)/2),0)))</f>
        <v/>
      </c>
      <c r="N369" s="1006">
        <f t="shared" ref="N369" ca="1" si="352">IFERROR(J369/J370,"ND")</f>
        <v>1.1000000000000001</v>
      </c>
      <c r="O369" s="1008" t="str">
        <f t="shared" ref="O369" ca="1" si="353">IFERROR(((J369+K369+L369+M369)/H369),"ND")</f>
        <v>ND</v>
      </c>
      <c r="P369" s="1010"/>
    </row>
    <row r="370" spans="3:16">
      <c r="C370" s="1025"/>
      <c r="D370" s="1018"/>
      <c r="E370" s="1018"/>
      <c r="F370" s="1021"/>
      <c r="G370" s="1023"/>
      <c r="H370" s="1002"/>
      <c r="I370" s="1012"/>
      <c r="J370" s="244">
        <f ca="1">IF(MOD(ROW()-13,2)=0,IF(ISBLANK(OFFSET('11. SEGUIMIENTO 2026'!$N$14,INT((ROW()-13)/2),0)),"",OFFSET('11. SEGUIMIENTO 2026'!$N$14,INT((ROW()-13)/2),0)),IF(ISBLANK(OFFSET('9. METAS'!$Q$20,INT((ROW()-14)/2),0)),"",OFFSET('9. METAS'!$Q$20,INT((ROW()-14)/2),0)))</f>
        <v>10</v>
      </c>
      <c r="K370" s="245">
        <f ca="1">IF(MOD(ROW()-13,2)=0,IF(ISBLANK(OFFSET('11. SEGUIMIENTO 2026'!$O$14,INT((ROW()-13)/2),0)),"",OFFSET('11. SEGUIMIENTO 2026'!$O$14,INT((ROW()-13)/2),0)),IF(ISBLANK(OFFSET('9. METAS'!$R$20,INT((ROW()-14)/2),0)),"",OFFSET('9. METAS'!$R$20,INT((ROW()-14)/2),0)))</f>
        <v>6</v>
      </c>
      <c r="L370" s="245">
        <f ca="1">IF(MOD(ROW()-13,2)=0,IF(ISBLANK(OFFSET('11. SEGUIMIENTO 2026'!$P$14,INT((ROW()-13)/2),0)),"",OFFSET('11. SEGUIMIENTO 2026'!$P$14,INT((ROW()-13)/2),0)),IF(ISBLANK(OFFSET('9. METAS'!$S$20,INT((ROW()-14)/2),0)),"",OFFSET('9. METAS'!$S$20,INT((ROW()-14)/2),0)))</f>
        <v>4</v>
      </c>
      <c r="M370" s="246">
        <f ca="1">IF(MOD(ROW()-13,2)=0,IF(ISBLANK(OFFSET('11. SEGUIMIENTO 2026'!$Q$14,INT((ROW()-13)/2),0)),"",OFFSET('11. SEGUIMIENTO 2026'!$Q$14,INT((ROW()-13)/2),0)),IF(ISBLANK(OFFSET('9. METAS'!$T$20,INT((ROW()-14)/2),0)),"",OFFSET('9. METAS'!$T$20,INT((ROW()-14)/2),0)))</f>
        <v>0</v>
      </c>
      <c r="N370" s="1013"/>
      <c r="O370" s="1014"/>
      <c r="P370" s="1015"/>
    </row>
    <row r="371" spans="3:16">
      <c r="C371" s="1016" t="str">
        <f ca="1">IF(ISBLANK(OFFSET('5. Pp (3 años)'!$C$46,INT((ROW()-13)/2),0)),"",OFFSET('5. Pp (3 años)'!$C$46,INT((ROW()-13)/2),0))</f>
        <v>Actividad</v>
      </c>
      <c r="D371" s="1018" t="str">
        <f ca="1">IF(ISBLANK(OFFSET('5. Pp (3 años)'!$D$46,INT((ROW()-13)/2),0)),"",OFFSET('5. Pp (3 años)'!$D$46,INT((ROW()-13)/2),0))</f>
        <v/>
      </c>
      <c r="E371" s="1018" t="str">
        <f ca="1">IF(ISBLANK(OFFSET('5. Pp (3 años)'!$E$46,INT((ROW()-13)/2),0)),"",OFFSET('5. Pp (3 años)'!$E$46,INT((ROW()-13)/2),0))</f>
        <v/>
      </c>
      <c r="F371" s="1021" t="str">
        <f ca="1">IF(ISBLANK(OFFSET('5. Pp (3 años)'!$K$46,INT((ROW()-13)/2),0)),"",OFFSET('5. Pp (3 años)'!$K$46,INT((ROW()-13)/2),0))</f>
        <v/>
      </c>
      <c r="G371" s="1023" t="str">
        <f ca="1">IF(ISBLANK(OFFSET('5. Pp (3 años)'!$H$46,INT((ROW()-13)/2),0)),"",OFFSET('5. Pp (3 años)'!$H$46,INT((ROW()-13)/2),0))</f>
        <v/>
      </c>
      <c r="H371" s="1002" t="str">
        <f ca="1">IF(ISBLANK(OFFSET('9. METAS'!$K$20,INT((ROW()-13)/2),0)),"",OFFSET('9. METAS'!$K$20,INT((ROW()-13)/2),0))</f>
        <v/>
      </c>
      <c r="I371" s="1004"/>
      <c r="J371" s="244" t="str">
        <f ca="1">IF(MOD(ROW()-13,2)=0,IF(ISBLANK(OFFSET('11. SEGUIMIENTO 2026'!$N$14,INT((ROW()-13)/2),0)),"",OFFSET('11. SEGUIMIENTO 2026'!$N$14,INT((ROW()-13)/2),0)),IF(ISBLANK(OFFSET('9. METAS'!$Q$20,INT((ROW()-14)/2),0)),"",OFFSET('9. METAS'!$Q$20,INT((ROW()-14)/2),0)))</f>
        <v/>
      </c>
      <c r="K371" s="245" t="str">
        <f ca="1">IF(MOD(ROW()-13,2)=0,IF(ISBLANK(OFFSET('11. SEGUIMIENTO 2026'!$O$14,INT((ROW()-13)/2),0)),"",OFFSET('11. SEGUIMIENTO 2026'!$O$14,INT((ROW()-13)/2),0)),IF(ISBLANK(OFFSET('9. METAS'!$R$20,INT((ROW()-14)/2),0)),"",OFFSET('9. METAS'!$R$20,INT((ROW()-14)/2),0)))</f>
        <v/>
      </c>
      <c r="L371" s="245" t="str">
        <f ca="1">IF(MOD(ROW()-13,2)=0,IF(ISBLANK(OFFSET('11. SEGUIMIENTO 2026'!$P$14,INT((ROW()-13)/2),0)),"",OFFSET('11. SEGUIMIENTO 2026'!$P$14,INT((ROW()-13)/2),0)),IF(ISBLANK(OFFSET('9. METAS'!$S$20,INT((ROW()-14)/2),0)),"",OFFSET('9. METAS'!$S$20,INT((ROW()-14)/2),0)))</f>
        <v/>
      </c>
      <c r="M371" s="246" t="str">
        <f ca="1">IF(MOD(ROW()-13,2)=0,IF(ISBLANK(OFFSET('11. SEGUIMIENTO 2026'!$Q$14,INT((ROW()-13)/2),0)),"",OFFSET('11. SEGUIMIENTO 2026'!$Q$14,INT((ROW()-13)/2),0)),IF(ISBLANK(OFFSET('9. METAS'!$T$20,INT((ROW()-14)/2),0)),"",OFFSET('9. METAS'!$T$20,INT((ROW()-14)/2),0)))</f>
        <v/>
      </c>
      <c r="N371" s="1006" t="str">
        <f t="shared" ref="N371" ca="1" si="354">IFERROR(J371/J372,"ND")</f>
        <v>ND</v>
      </c>
      <c r="O371" s="1008" t="str">
        <f t="shared" ref="O371" ca="1" si="355">IFERROR(((J371+K371+L371+M371)/H371),"ND")</f>
        <v>ND</v>
      </c>
      <c r="P371" s="1010"/>
    </row>
    <row r="372" spans="3:16">
      <c r="C372" s="1025"/>
      <c r="D372" s="1018"/>
      <c r="E372" s="1018"/>
      <c r="F372" s="1021"/>
      <c r="G372" s="1023"/>
      <c r="H372" s="1002"/>
      <c r="I372" s="1012"/>
      <c r="J372" s="244" t="str">
        <f ca="1">IF(MOD(ROW()-13,2)=0,IF(ISBLANK(OFFSET('11. SEGUIMIENTO 2026'!$N$14,INT((ROW()-13)/2),0)),"",OFFSET('11. SEGUIMIENTO 2026'!$N$14,INT((ROW()-13)/2),0)),IF(ISBLANK(OFFSET('9. METAS'!$Q$20,INT((ROW()-14)/2),0)),"",OFFSET('9. METAS'!$Q$20,INT((ROW()-14)/2),0)))</f>
        <v/>
      </c>
      <c r="K372" s="245" t="str">
        <f ca="1">IF(MOD(ROW()-13,2)=0,IF(ISBLANK(OFFSET('11. SEGUIMIENTO 2026'!$O$14,INT((ROW()-13)/2),0)),"",OFFSET('11. SEGUIMIENTO 2026'!$O$14,INT((ROW()-13)/2),0)),IF(ISBLANK(OFFSET('9. METAS'!$R$20,INT((ROW()-14)/2),0)),"",OFFSET('9. METAS'!$R$20,INT((ROW()-14)/2),0)))</f>
        <v/>
      </c>
      <c r="L372" s="245" t="str">
        <f ca="1">IF(MOD(ROW()-13,2)=0,IF(ISBLANK(OFFSET('11. SEGUIMIENTO 2026'!$P$14,INT((ROW()-13)/2),0)),"",OFFSET('11. SEGUIMIENTO 2026'!$P$14,INT((ROW()-13)/2),0)),IF(ISBLANK(OFFSET('9. METAS'!$S$20,INT((ROW()-14)/2),0)),"",OFFSET('9. METAS'!$S$20,INT((ROW()-14)/2),0)))</f>
        <v/>
      </c>
      <c r="M372" s="246" t="str">
        <f ca="1">IF(MOD(ROW()-13,2)=0,IF(ISBLANK(OFFSET('11. SEGUIMIENTO 2026'!$Q$14,INT((ROW()-13)/2),0)),"",OFFSET('11. SEGUIMIENTO 2026'!$Q$14,INT((ROW()-13)/2),0)),IF(ISBLANK(OFFSET('9. METAS'!$T$20,INT((ROW()-14)/2),0)),"",OFFSET('9. METAS'!$T$20,INT((ROW()-14)/2),0)))</f>
        <v/>
      </c>
      <c r="N372" s="1013"/>
      <c r="O372" s="1014"/>
      <c r="P372" s="1015"/>
    </row>
    <row r="373" spans="3:16">
      <c r="C373" s="1016" t="str">
        <f ca="1">IF(ISBLANK(OFFSET('5. Pp (3 años)'!$C$46,INT((ROW()-13)/2),0)),"",OFFSET('5. Pp (3 años)'!$C$46,INT((ROW()-13)/2),0))</f>
        <v>Actividad</v>
      </c>
      <c r="D373" s="1018" t="str">
        <f ca="1">IF(ISBLANK(OFFSET('5. Pp (3 años)'!$D$46,INT((ROW()-13)/2),0)),"",OFFSET('5. Pp (3 años)'!$D$46,INT((ROW()-13)/2),0))</f>
        <v/>
      </c>
      <c r="E373" s="1018" t="str">
        <f ca="1">IF(ISBLANK(OFFSET('5. Pp (3 años)'!$E$46,INT((ROW()-13)/2),0)),"",OFFSET('5. Pp (3 años)'!$E$46,INT((ROW()-13)/2),0))</f>
        <v/>
      </c>
      <c r="F373" s="1021" t="str">
        <f ca="1">IF(ISBLANK(OFFSET('5. Pp (3 años)'!$K$46,INT((ROW()-13)/2),0)),"",OFFSET('5. Pp (3 años)'!$K$46,INT((ROW()-13)/2),0))</f>
        <v/>
      </c>
      <c r="G373" s="1023" t="str">
        <f ca="1">IF(ISBLANK(OFFSET('5. Pp (3 años)'!$H$46,INT((ROW()-13)/2),0)),"",OFFSET('5. Pp (3 años)'!$H$46,INT((ROW()-13)/2),0))</f>
        <v/>
      </c>
      <c r="H373" s="1002" t="str">
        <f ca="1">IF(ISBLANK(OFFSET('9. METAS'!$K$20,INT((ROW()-13)/2),0)),"",OFFSET('9. METAS'!$K$20,INT((ROW()-13)/2),0))</f>
        <v/>
      </c>
      <c r="I373" s="1004"/>
      <c r="J373" s="244" t="str">
        <f ca="1">IF(MOD(ROW()-13,2)=0,IF(ISBLANK(OFFSET('11. SEGUIMIENTO 2026'!$N$14,INT((ROW()-13)/2),0)),"",OFFSET('11. SEGUIMIENTO 2026'!$N$14,INT((ROW()-13)/2),0)),IF(ISBLANK(OFFSET('9. METAS'!$Q$20,INT((ROW()-14)/2),0)),"",OFFSET('9. METAS'!$Q$20,INT((ROW()-14)/2),0)))</f>
        <v/>
      </c>
      <c r="K373" s="245" t="str">
        <f ca="1">IF(MOD(ROW()-13,2)=0,IF(ISBLANK(OFFSET('11. SEGUIMIENTO 2026'!$O$14,INT((ROW()-13)/2),0)),"",OFFSET('11. SEGUIMIENTO 2026'!$O$14,INT((ROW()-13)/2),0)),IF(ISBLANK(OFFSET('9. METAS'!$R$20,INT((ROW()-14)/2),0)),"",OFFSET('9. METAS'!$R$20,INT((ROW()-14)/2),0)))</f>
        <v/>
      </c>
      <c r="L373" s="245" t="str">
        <f ca="1">IF(MOD(ROW()-13,2)=0,IF(ISBLANK(OFFSET('11. SEGUIMIENTO 2026'!$P$14,INT((ROW()-13)/2),0)),"",OFFSET('11. SEGUIMIENTO 2026'!$P$14,INT((ROW()-13)/2),0)),IF(ISBLANK(OFFSET('9. METAS'!$S$20,INT((ROW()-14)/2),0)),"",OFFSET('9. METAS'!$S$20,INT((ROW()-14)/2),0)))</f>
        <v/>
      </c>
      <c r="M373" s="246" t="str">
        <f ca="1">IF(MOD(ROW()-13,2)=0,IF(ISBLANK(OFFSET('11. SEGUIMIENTO 2026'!$Q$14,INT((ROW()-13)/2),0)),"",OFFSET('11. SEGUIMIENTO 2026'!$Q$14,INT((ROW()-13)/2),0)),IF(ISBLANK(OFFSET('9. METAS'!$T$20,INT((ROW()-14)/2),0)),"",OFFSET('9. METAS'!$T$20,INT((ROW()-14)/2),0)))</f>
        <v/>
      </c>
      <c r="N373" s="1006" t="str">
        <f t="shared" ref="N373" ca="1" si="356">IFERROR(J373/J374,"ND")</f>
        <v>ND</v>
      </c>
      <c r="O373" s="1008" t="str">
        <f t="shared" ref="O373" ca="1" si="357">IFERROR(((J373+K373+L373+M373)/H373),"ND")</f>
        <v>ND</v>
      </c>
      <c r="P373" s="1010"/>
    </row>
    <row r="374" spans="3:16">
      <c r="C374" s="1025"/>
      <c r="D374" s="1018"/>
      <c r="E374" s="1018"/>
      <c r="F374" s="1021"/>
      <c r="G374" s="1023"/>
      <c r="H374" s="1002"/>
      <c r="I374" s="1012"/>
      <c r="J374" s="244" t="str">
        <f ca="1">IF(MOD(ROW()-13,2)=0,IF(ISBLANK(OFFSET('11. SEGUIMIENTO 2026'!$N$14,INT((ROW()-13)/2),0)),"",OFFSET('11. SEGUIMIENTO 2026'!$N$14,INT((ROW()-13)/2),0)),IF(ISBLANK(OFFSET('9. METAS'!$Q$20,INT((ROW()-14)/2),0)),"",OFFSET('9. METAS'!$Q$20,INT((ROW()-14)/2),0)))</f>
        <v/>
      </c>
      <c r="K374" s="245" t="str">
        <f ca="1">IF(MOD(ROW()-13,2)=0,IF(ISBLANK(OFFSET('11. SEGUIMIENTO 2026'!$O$14,INT((ROW()-13)/2),0)),"",OFFSET('11. SEGUIMIENTO 2026'!$O$14,INT((ROW()-13)/2),0)),IF(ISBLANK(OFFSET('9. METAS'!$R$20,INT((ROW()-14)/2),0)),"",OFFSET('9. METAS'!$R$20,INT((ROW()-14)/2),0)))</f>
        <v/>
      </c>
      <c r="L374" s="245" t="str">
        <f ca="1">IF(MOD(ROW()-13,2)=0,IF(ISBLANK(OFFSET('11. SEGUIMIENTO 2026'!$P$14,INT((ROW()-13)/2),0)),"",OFFSET('11. SEGUIMIENTO 2026'!$P$14,INT((ROW()-13)/2),0)),IF(ISBLANK(OFFSET('9. METAS'!$S$20,INT((ROW()-14)/2),0)),"",OFFSET('9. METAS'!$S$20,INT((ROW()-14)/2),0)))</f>
        <v/>
      </c>
      <c r="M374" s="246" t="str">
        <f ca="1">IF(MOD(ROW()-13,2)=0,IF(ISBLANK(OFFSET('11. SEGUIMIENTO 2026'!$Q$14,INT((ROW()-13)/2),0)),"",OFFSET('11. SEGUIMIENTO 2026'!$Q$14,INT((ROW()-13)/2),0)),IF(ISBLANK(OFFSET('9. METAS'!$T$20,INT((ROW()-14)/2),0)),"",OFFSET('9. METAS'!$T$20,INT((ROW()-14)/2),0)))</f>
        <v/>
      </c>
      <c r="N374" s="1013"/>
      <c r="O374" s="1014"/>
      <c r="P374" s="1015"/>
    </row>
    <row r="375" spans="3:16">
      <c r="C375" s="1016" t="str">
        <f ca="1">IF(ISBLANK(OFFSET('5. Pp (3 años)'!$C$46,INT((ROW()-13)/2),0)),"",OFFSET('5. Pp (3 años)'!$C$46,INT((ROW()-13)/2),0))</f>
        <v>Actividad</v>
      </c>
      <c r="D375" s="1018" t="str">
        <f ca="1">IF(ISBLANK(OFFSET('5. Pp (3 años)'!$D$46,INT((ROW()-13)/2),0)),"",OFFSET('5. Pp (3 años)'!$D$46,INT((ROW()-13)/2),0))</f>
        <v/>
      </c>
      <c r="E375" s="1018" t="str">
        <f ca="1">IF(ISBLANK(OFFSET('5. Pp (3 años)'!$E$46,INT((ROW()-13)/2),0)),"",OFFSET('5. Pp (3 años)'!$E$46,INT((ROW()-13)/2),0))</f>
        <v/>
      </c>
      <c r="F375" s="1021" t="str">
        <f ca="1">IF(ISBLANK(OFFSET('5. Pp (3 años)'!$K$46,INT((ROW()-13)/2),0)),"",OFFSET('5. Pp (3 años)'!$K$46,INT((ROW()-13)/2),0))</f>
        <v/>
      </c>
      <c r="G375" s="1023" t="str">
        <f ca="1">IF(ISBLANK(OFFSET('5. Pp (3 años)'!$H$46,INT((ROW()-13)/2),0)),"",OFFSET('5. Pp (3 años)'!$H$46,INT((ROW()-13)/2),0))</f>
        <v/>
      </c>
      <c r="H375" s="1002" t="str">
        <f ca="1">IF(ISBLANK(OFFSET('9. METAS'!$K$20,INT((ROW()-13)/2),0)),"",OFFSET('9. METAS'!$K$20,INT((ROW()-13)/2),0))</f>
        <v/>
      </c>
      <c r="I375" s="1004"/>
      <c r="J375" s="244" t="str">
        <f ca="1">IF(MOD(ROW()-13,2)=0,IF(ISBLANK(OFFSET('11. SEGUIMIENTO 2026'!$N$14,INT((ROW()-13)/2),0)),"",OFFSET('11. SEGUIMIENTO 2026'!$N$14,INT((ROW()-13)/2),0)),IF(ISBLANK(OFFSET('9. METAS'!$Q$20,INT((ROW()-14)/2),0)),"",OFFSET('9. METAS'!$Q$20,INT((ROW()-14)/2),0)))</f>
        <v/>
      </c>
      <c r="K375" s="245" t="str">
        <f ca="1">IF(MOD(ROW()-13,2)=0,IF(ISBLANK(OFFSET('11. SEGUIMIENTO 2026'!$O$14,INT((ROW()-13)/2),0)),"",OFFSET('11. SEGUIMIENTO 2026'!$O$14,INT((ROW()-13)/2),0)),IF(ISBLANK(OFFSET('9. METAS'!$R$20,INT((ROW()-14)/2),0)),"",OFFSET('9. METAS'!$R$20,INT((ROW()-14)/2),0)))</f>
        <v/>
      </c>
      <c r="L375" s="245" t="str">
        <f ca="1">IF(MOD(ROW()-13,2)=0,IF(ISBLANK(OFFSET('11. SEGUIMIENTO 2026'!$P$14,INT((ROW()-13)/2),0)),"",OFFSET('11. SEGUIMIENTO 2026'!$P$14,INT((ROW()-13)/2),0)),IF(ISBLANK(OFFSET('9. METAS'!$S$20,INT((ROW()-14)/2),0)),"",OFFSET('9. METAS'!$S$20,INT((ROW()-14)/2),0)))</f>
        <v/>
      </c>
      <c r="M375" s="246" t="str">
        <f ca="1">IF(MOD(ROW()-13,2)=0,IF(ISBLANK(OFFSET('11. SEGUIMIENTO 2026'!$Q$14,INT((ROW()-13)/2),0)),"",OFFSET('11. SEGUIMIENTO 2026'!$Q$14,INT((ROW()-13)/2),0)),IF(ISBLANK(OFFSET('9. METAS'!$T$20,INT((ROW()-14)/2),0)),"",OFFSET('9. METAS'!$T$20,INT((ROW()-14)/2),0)))</f>
        <v/>
      </c>
      <c r="N375" s="1006" t="str">
        <f t="shared" ref="N375" ca="1" si="358">IFERROR(J375/J376,"ND")</f>
        <v>ND</v>
      </c>
      <c r="O375" s="1008" t="str">
        <f t="shared" ref="O375" ca="1" si="359">IFERROR(((J375+K375+L375+M375)/H375),"ND")</f>
        <v>ND</v>
      </c>
      <c r="P375" s="1010"/>
    </row>
    <row r="376" spans="3:16">
      <c r="C376" s="1025"/>
      <c r="D376" s="1018"/>
      <c r="E376" s="1018"/>
      <c r="F376" s="1021"/>
      <c r="G376" s="1023"/>
      <c r="H376" s="1002"/>
      <c r="I376" s="1012"/>
      <c r="J376" s="244" t="str">
        <f ca="1">IF(MOD(ROW()-13,2)=0,IF(ISBLANK(OFFSET('11. SEGUIMIENTO 2026'!$N$14,INT((ROW()-13)/2),0)),"",OFFSET('11. SEGUIMIENTO 2026'!$N$14,INT((ROW()-13)/2),0)),IF(ISBLANK(OFFSET('9. METAS'!$Q$20,INT((ROW()-14)/2),0)),"",OFFSET('9. METAS'!$Q$20,INT((ROW()-14)/2),0)))</f>
        <v/>
      </c>
      <c r="K376" s="245" t="str">
        <f ca="1">IF(MOD(ROW()-13,2)=0,IF(ISBLANK(OFFSET('11. SEGUIMIENTO 2026'!$O$14,INT((ROW()-13)/2),0)),"",OFFSET('11. SEGUIMIENTO 2026'!$O$14,INT((ROW()-13)/2),0)),IF(ISBLANK(OFFSET('9. METAS'!$R$20,INT((ROW()-14)/2),0)),"",OFFSET('9. METAS'!$R$20,INT((ROW()-14)/2),0)))</f>
        <v/>
      </c>
      <c r="L376" s="245" t="str">
        <f ca="1">IF(MOD(ROW()-13,2)=0,IF(ISBLANK(OFFSET('11. SEGUIMIENTO 2026'!$P$14,INT((ROW()-13)/2),0)),"",OFFSET('11. SEGUIMIENTO 2026'!$P$14,INT((ROW()-13)/2),0)),IF(ISBLANK(OFFSET('9. METAS'!$S$20,INT((ROW()-14)/2),0)),"",OFFSET('9. METAS'!$S$20,INT((ROW()-14)/2),0)))</f>
        <v/>
      </c>
      <c r="M376" s="246" t="str">
        <f ca="1">IF(MOD(ROW()-13,2)=0,IF(ISBLANK(OFFSET('11. SEGUIMIENTO 2026'!$Q$14,INT((ROW()-13)/2),0)),"",OFFSET('11. SEGUIMIENTO 2026'!$Q$14,INT((ROW()-13)/2),0)),IF(ISBLANK(OFFSET('9. METAS'!$T$20,INT((ROW()-14)/2),0)),"",OFFSET('9. METAS'!$T$20,INT((ROW()-14)/2),0)))</f>
        <v/>
      </c>
      <c r="N376" s="1013"/>
      <c r="O376" s="1014"/>
      <c r="P376" s="1015"/>
    </row>
    <row r="377" spans="3:16">
      <c r="C377" s="1016" t="str">
        <f ca="1">IF(ISBLANK(OFFSET('5. Pp (3 años)'!$C$46,INT((ROW()-13)/2),0)),"",OFFSET('5. Pp (3 años)'!$C$46,INT((ROW()-13)/2),0))</f>
        <v>Componente</v>
      </c>
      <c r="D377" s="1018" t="str">
        <f ca="1">IF(ISBLANK(OFFSET('5. Pp (3 años)'!$D$46,INT((ROW()-13)/2),0)),"",OFFSET('5. Pp (3 años)'!$D$46,INT((ROW()-13)/2),0))</f>
        <v>4.1.1.1.31 Servicios de formación educativa inclusiva y capacitación para el desarrollo productivo otorgados.</v>
      </c>
      <c r="E377" s="1018" t="str">
        <f ca="1">IF(ISBLANK(OFFSET('5. Pp (3 años)'!$E$46,INT((ROW()-13)/2),0)),"",OFFSET('5. Pp (3 años)'!$E$46,INT((ROW()-13)/2),0))</f>
        <v>PCDHP: Porcentaje de capacidades de desarrollo humano y productivo fortalecidas</v>
      </c>
      <c r="F377" s="1021" t="str">
        <f ca="1">IF(ISBLANK(OFFSET('5. Pp (3 años)'!$K$46,INT((ROW()-13)/2),0)),"",OFFSET('5. Pp (3 años)'!$K$46,INT((ROW()-13)/2),0))</f>
        <v>Ascendente</v>
      </c>
      <c r="G377" s="1023" t="str">
        <f ca="1">IF(ISBLANK(OFFSET('5. Pp (3 años)'!$H$46,INT((ROW()-13)/2),0)),"",OFFSET('5. Pp (3 años)'!$H$46,INT((ROW()-13)/2),0))</f>
        <v>Trimestral</v>
      </c>
      <c r="H377" s="1002">
        <f ca="1">IF(ISBLANK(OFFSET('9. METAS'!$K$20,INT((ROW()-13)/2),0)),"",OFFSET('9. METAS'!$K$20,INT((ROW()-13)/2),0))</f>
        <v>100</v>
      </c>
      <c r="I377" s="1004"/>
      <c r="J377" s="244">
        <f ca="1">IF(MOD(ROW()-13,2)=0,IF(ISBLANK(OFFSET('11. SEGUIMIENTO 2026'!$N$14,INT((ROW()-13)/2),0)),"",OFFSET('11. SEGUIMIENTO 2026'!$N$14,INT((ROW()-13)/2),0)),IF(ISBLANK(OFFSET('9. METAS'!$Q$20,INT((ROW()-14)/2),0)),"",OFFSET('9. METAS'!$Q$20,INT((ROW()-14)/2),0)))</f>
        <v>25</v>
      </c>
      <c r="K377" s="245" t="str">
        <f ca="1">IF(MOD(ROW()-13,2)=0,IF(ISBLANK(OFFSET('11. SEGUIMIENTO 2026'!$O$14,INT((ROW()-13)/2),0)),"",OFFSET('11. SEGUIMIENTO 2026'!$O$14,INT((ROW()-13)/2),0)),IF(ISBLANK(OFFSET('9. METAS'!$R$20,INT((ROW()-14)/2),0)),"",OFFSET('9. METAS'!$R$20,INT((ROW()-14)/2),0)))</f>
        <v/>
      </c>
      <c r="L377" s="245" t="str">
        <f ca="1">IF(MOD(ROW()-13,2)=0,IF(ISBLANK(OFFSET('11. SEGUIMIENTO 2026'!$P$14,INT((ROW()-13)/2),0)),"",OFFSET('11. SEGUIMIENTO 2026'!$P$14,INT((ROW()-13)/2),0)),IF(ISBLANK(OFFSET('9. METAS'!$S$20,INT((ROW()-14)/2),0)),"",OFFSET('9. METAS'!$S$20,INT((ROW()-14)/2),0)))</f>
        <v/>
      </c>
      <c r="M377" s="246" t="str">
        <f ca="1">IF(MOD(ROW()-13,2)=0,IF(ISBLANK(OFFSET('11. SEGUIMIENTO 2026'!$Q$14,INT((ROW()-13)/2),0)),"",OFFSET('11. SEGUIMIENTO 2026'!$Q$14,INT((ROW()-13)/2),0)),IF(ISBLANK(OFFSET('9. METAS'!$T$20,INT((ROW()-14)/2),0)),"",OFFSET('9. METAS'!$T$20,INT((ROW()-14)/2),0)))</f>
        <v/>
      </c>
      <c r="N377" s="1006">
        <f t="shared" ref="N377" ca="1" si="360">IFERROR(J377/J378,"ND")</f>
        <v>1</v>
      </c>
      <c r="O377" s="1008" t="str">
        <f t="shared" ref="O377" ca="1" si="361">IFERROR(((J377+K377+L377+M377)/H377),"ND")</f>
        <v>ND</v>
      </c>
      <c r="P377" s="1010"/>
    </row>
    <row r="378" spans="3:16">
      <c r="C378" s="1025"/>
      <c r="D378" s="1018"/>
      <c r="E378" s="1018"/>
      <c r="F378" s="1021"/>
      <c r="G378" s="1023"/>
      <c r="H378" s="1002"/>
      <c r="I378" s="1012"/>
      <c r="J378" s="244">
        <f ca="1">IF(MOD(ROW()-13,2)=0,IF(ISBLANK(OFFSET('11. SEGUIMIENTO 2026'!$N$14,INT((ROW()-13)/2),0)),"",OFFSET('11. SEGUIMIENTO 2026'!$N$14,INT((ROW()-13)/2),0)),IF(ISBLANK(OFFSET('9. METAS'!$Q$20,INT((ROW()-14)/2),0)),"",OFFSET('9. METAS'!$Q$20,INT((ROW()-14)/2),0)))</f>
        <v>25</v>
      </c>
      <c r="K378" s="245">
        <f ca="1">IF(MOD(ROW()-13,2)=0,IF(ISBLANK(OFFSET('11. SEGUIMIENTO 2026'!$O$14,INT((ROW()-13)/2),0)),"",OFFSET('11. SEGUIMIENTO 2026'!$O$14,INT((ROW()-13)/2),0)),IF(ISBLANK(OFFSET('9. METAS'!$R$20,INT((ROW()-14)/2),0)),"",OFFSET('9. METAS'!$R$20,INT((ROW()-14)/2),0)))</f>
        <v>25</v>
      </c>
      <c r="L378" s="245">
        <f ca="1">IF(MOD(ROW()-13,2)=0,IF(ISBLANK(OFFSET('11. SEGUIMIENTO 2026'!$P$14,INT((ROW()-13)/2),0)),"",OFFSET('11. SEGUIMIENTO 2026'!$P$14,INT((ROW()-13)/2),0)),IF(ISBLANK(OFFSET('9. METAS'!$S$20,INT((ROW()-14)/2),0)),"",OFFSET('9. METAS'!$S$20,INT((ROW()-14)/2),0)))</f>
        <v>25</v>
      </c>
      <c r="M378" s="246">
        <f ca="1">IF(MOD(ROW()-13,2)=0,IF(ISBLANK(OFFSET('11. SEGUIMIENTO 2026'!$Q$14,INT((ROW()-13)/2),0)),"",OFFSET('11. SEGUIMIENTO 2026'!$Q$14,INT((ROW()-13)/2),0)),IF(ISBLANK(OFFSET('9. METAS'!$T$20,INT((ROW()-14)/2),0)),"",OFFSET('9. METAS'!$T$20,INT((ROW()-14)/2),0)))</f>
        <v>25</v>
      </c>
      <c r="N378" s="1013"/>
      <c r="O378" s="1014"/>
      <c r="P378" s="1015"/>
    </row>
    <row r="379" spans="3:16">
      <c r="C379" s="1016" t="str">
        <f ca="1">IF(ISBLANK(OFFSET('5. Pp (3 años)'!$C$46,INT((ROW()-13)/2),0)),"",OFFSET('5. Pp (3 años)'!$C$46,INT((ROW()-13)/2),0))</f>
        <v>Actividad</v>
      </c>
      <c r="D379" s="1018" t="str">
        <f ca="1">IF(ISBLANK(OFFSET('5. Pp (3 años)'!$D$46,INT((ROW()-13)/2),0)),"",OFFSET('5. Pp (3 años)'!$D$46,INT((ROW()-13)/2),0))</f>
        <v xml:space="preserve">4.1.1.1.31.1 Implementación de programas de instrucción académica, participación social y competencias para la productividad.
</v>
      </c>
      <c r="E379" s="1018" t="str">
        <f ca="1">IF(ISBLANK(OFFSET('5. Pp (3 años)'!$E$46,INT((ROW()-13)/2),0)),"",OFFSET('5. Pp (3 años)'!$E$46,INT((ROW()-13)/2),0))</f>
        <v>PAACP: Porcentaje de acciones de alfabetización, capacitación y participación educativa realizadas.</v>
      </c>
      <c r="F379" s="1021" t="str">
        <f ca="1">IF(ISBLANK(OFFSET('5. Pp (3 años)'!$K$46,INT((ROW()-13)/2),0)),"",OFFSET('5. Pp (3 años)'!$K$46,INT((ROW()-13)/2),0))</f>
        <v>Ascendente</v>
      </c>
      <c r="G379" s="1023" t="str">
        <f ca="1">IF(ISBLANK(OFFSET('5. Pp (3 años)'!$H$46,INT((ROW()-13)/2),0)),"",OFFSET('5. Pp (3 años)'!$H$46,INT((ROW()-13)/2),0))</f>
        <v>Trimestral</v>
      </c>
      <c r="H379" s="1002">
        <f ca="1">IF(ISBLANK(OFFSET('9. METAS'!$K$20,INT((ROW()-13)/2),0)),"",OFFSET('9. METAS'!$K$20,INT((ROW()-13)/2),0))</f>
        <v>37</v>
      </c>
      <c r="I379" s="1004"/>
      <c r="J379" s="244">
        <f ca="1">IF(MOD(ROW()-13,2)=0,IF(ISBLANK(OFFSET('11. SEGUIMIENTO 2026'!$N$14,INT((ROW()-13)/2),0)),"",OFFSET('11. SEGUIMIENTO 2026'!$N$14,INT((ROW()-13)/2),0)),IF(ISBLANK(OFFSET('9. METAS'!$Q$20,INT((ROW()-14)/2),0)),"",OFFSET('9. METAS'!$Q$20,INT((ROW()-14)/2),0)))</f>
        <v>10</v>
      </c>
      <c r="K379" s="245" t="str">
        <f ca="1">IF(MOD(ROW()-13,2)=0,IF(ISBLANK(OFFSET('11. SEGUIMIENTO 2026'!$O$14,INT((ROW()-13)/2),0)),"",OFFSET('11. SEGUIMIENTO 2026'!$O$14,INT((ROW()-13)/2),0)),IF(ISBLANK(OFFSET('9. METAS'!$R$20,INT((ROW()-14)/2),0)),"",OFFSET('9. METAS'!$R$20,INT((ROW()-14)/2),0)))</f>
        <v/>
      </c>
      <c r="L379" s="245" t="str">
        <f ca="1">IF(MOD(ROW()-13,2)=0,IF(ISBLANK(OFFSET('11. SEGUIMIENTO 2026'!$P$14,INT((ROW()-13)/2),0)),"",OFFSET('11. SEGUIMIENTO 2026'!$P$14,INT((ROW()-13)/2),0)),IF(ISBLANK(OFFSET('9. METAS'!$S$20,INT((ROW()-14)/2),0)),"",OFFSET('9. METAS'!$S$20,INT((ROW()-14)/2),0)))</f>
        <v/>
      </c>
      <c r="M379" s="246" t="str">
        <f ca="1">IF(MOD(ROW()-13,2)=0,IF(ISBLANK(OFFSET('11. SEGUIMIENTO 2026'!$Q$14,INT((ROW()-13)/2),0)),"",OFFSET('11. SEGUIMIENTO 2026'!$Q$14,INT((ROW()-13)/2),0)),IF(ISBLANK(OFFSET('9. METAS'!$T$20,INT((ROW()-14)/2),0)),"",OFFSET('9. METAS'!$T$20,INT((ROW()-14)/2),0)))</f>
        <v/>
      </c>
      <c r="N379" s="1006">
        <f t="shared" ref="N379" ca="1" si="362">IFERROR(J379/J380,"ND")</f>
        <v>1.25</v>
      </c>
      <c r="O379" s="1008" t="str">
        <f t="shared" ref="O379" ca="1" si="363">IFERROR(((J379+K379+L379+M379)/H379),"ND")</f>
        <v>ND</v>
      </c>
      <c r="P379" s="1010"/>
    </row>
    <row r="380" spans="3:16">
      <c r="C380" s="1025"/>
      <c r="D380" s="1018"/>
      <c r="E380" s="1018"/>
      <c r="F380" s="1021"/>
      <c r="G380" s="1023"/>
      <c r="H380" s="1002"/>
      <c r="I380" s="1012"/>
      <c r="J380" s="244">
        <f ca="1">IF(MOD(ROW()-13,2)=0,IF(ISBLANK(OFFSET('11. SEGUIMIENTO 2026'!$N$14,INT((ROW()-13)/2),0)),"",OFFSET('11. SEGUIMIENTO 2026'!$N$14,INT((ROW()-13)/2),0)),IF(ISBLANK(OFFSET('9. METAS'!$Q$20,INT((ROW()-14)/2),0)),"",OFFSET('9. METAS'!$Q$20,INT((ROW()-14)/2),0)))</f>
        <v>8</v>
      </c>
      <c r="K380" s="245">
        <f ca="1">IF(MOD(ROW()-13,2)=0,IF(ISBLANK(OFFSET('11. SEGUIMIENTO 2026'!$O$14,INT((ROW()-13)/2),0)),"",OFFSET('11. SEGUIMIENTO 2026'!$O$14,INT((ROW()-13)/2),0)),IF(ISBLANK(OFFSET('9. METAS'!$R$20,INT((ROW()-14)/2),0)),"",OFFSET('9. METAS'!$R$20,INT((ROW()-14)/2),0)))</f>
        <v>11</v>
      </c>
      <c r="L380" s="245">
        <f ca="1">IF(MOD(ROW()-13,2)=0,IF(ISBLANK(OFFSET('11. SEGUIMIENTO 2026'!$P$14,INT((ROW()-13)/2),0)),"",OFFSET('11. SEGUIMIENTO 2026'!$P$14,INT((ROW()-13)/2),0)),IF(ISBLANK(OFFSET('9. METAS'!$S$20,INT((ROW()-14)/2),0)),"",OFFSET('9. METAS'!$S$20,INT((ROW()-14)/2),0)))</f>
        <v>8</v>
      </c>
      <c r="M380" s="246">
        <f ca="1">IF(MOD(ROW()-13,2)=0,IF(ISBLANK(OFFSET('11. SEGUIMIENTO 2026'!$Q$14,INT((ROW()-13)/2),0)),"",OFFSET('11. SEGUIMIENTO 2026'!$Q$14,INT((ROW()-13)/2),0)),IF(ISBLANK(OFFSET('9. METAS'!$T$20,INT((ROW()-14)/2),0)),"",OFFSET('9. METAS'!$T$20,INT((ROW()-14)/2),0)))</f>
        <v>10</v>
      </c>
      <c r="N380" s="1013"/>
      <c r="O380" s="1014"/>
      <c r="P380" s="1015"/>
    </row>
    <row r="381" spans="3:16">
      <c r="C381" s="1016" t="str">
        <f ca="1">IF(ISBLANK(OFFSET('5. Pp (3 años)'!$C$46,INT((ROW()-13)/2),0)),"",OFFSET('5. Pp (3 años)'!$C$46,INT((ROW()-13)/2),0))</f>
        <v>Actividad</v>
      </c>
      <c r="D381" s="1018" t="str">
        <f ca="1">IF(ISBLANK(OFFSET('5. Pp (3 años)'!$D$46,INT((ROW()-13)/2),0)),"",OFFSET('5. Pp (3 años)'!$D$46,INT((ROW()-13)/2),0))</f>
        <v/>
      </c>
      <c r="E381" s="1018" t="str">
        <f ca="1">IF(ISBLANK(OFFSET('5. Pp (3 años)'!$E$46,INT((ROW()-13)/2),0)),"",OFFSET('5. Pp (3 años)'!$E$46,INT((ROW()-13)/2),0))</f>
        <v/>
      </c>
      <c r="F381" s="1021" t="str">
        <f ca="1">IF(ISBLANK(OFFSET('5. Pp (3 años)'!$K$46,INT((ROW()-13)/2),0)),"",OFFSET('5. Pp (3 años)'!$K$46,INT((ROW()-13)/2),0))</f>
        <v/>
      </c>
      <c r="G381" s="1023" t="str">
        <f ca="1">IF(ISBLANK(OFFSET('5. Pp (3 años)'!$H$46,INT((ROW()-13)/2),0)),"",OFFSET('5. Pp (3 años)'!$H$46,INT((ROW()-13)/2),0))</f>
        <v/>
      </c>
      <c r="H381" s="1002" t="str">
        <f ca="1">IF(ISBLANK(OFFSET('9. METAS'!$K$20,INT((ROW()-13)/2),0)),"",OFFSET('9. METAS'!$K$20,INT((ROW()-13)/2),0))</f>
        <v/>
      </c>
      <c r="I381" s="1004"/>
      <c r="J381" s="244" t="str">
        <f ca="1">IF(MOD(ROW()-13,2)=0,IF(ISBLANK(OFFSET('11. SEGUIMIENTO 2026'!$N$14,INT((ROW()-13)/2),0)),"",OFFSET('11. SEGUIMIENTO 2026'!$N$14,INT((ROW()-13)/2),0)),IF(ISBLANK(OFFSET('9. METAS'!$Q$20,INT((ROW()-14)/2),0)),"",OFFSET('9. METAS'!$Q$20,INT((ROW()-14)/2),0)))</f>
        <v/>
      </c>
      <c r="K381" s="245" t="str">
        <f ca="1">IF(MOD(ROW()-13,2)=0,IF(ISBLANK(OFFSET('11. SEGUIMIENTO 2026'!$O$14,INT((ROW()-13)/2),0)),"",OFFSET('11. SEGUIMIENTO 2026'!$O$14,INT((ROW()-13)/2),0)),IF(ISBLANK(OFFSET('9. METAS'!$R$20,INT((ROW()-14)/2),0)),"",OFFSET('9. METAS'!$R$20,INT((ROW()-14)/2),0)))</f>
        <v/>
      </c>
      <c r="L381" s="245" t="str">
        <f ca="1">IF(MOD(ROW()-13,2)=0,IF(ISBLANK(OFFSET('11. SEGUIMIENTO 2026'!$P$14,INT((ROW()-13)/2),0)),"",OFFSET('11. SEGUIMIENTO 2026'!$P$14,INT((ROW()-13)/2),0)),IF(ISBLANK(OFFSET('9. METAS'!$S$20,INT((ROW()-14)/2),0)),"",OFFSET('9. METAS'!$S$20,INT((ROW()-14)/2),0)))</f>
        <v/>
      </c>
      <c r="M381" s="246" t="str">
        <f ca="1">IF(MOD(ROW()-13,2)=0,IF(ISBLANK(OFFSET('11. SEGUIMIENTO 2026'!$Q$14,INT((ROW()-13)/2),0)),"",OFFSET('11. SEGUIMIENTO 2026'!$Q$14,INT((ROW()-13)/2),0)),IF(ISBLANK(OFFSET('9. METAS'!$T$20,INT((ROW()-14)/2),0)),"",OFFSET('9. METAS'!$T$20,INT((ROW()-14)/2),0)))</f>
        <v/>
      </c>
      <c r="N381" s="1006" t="str">
        <f t="shared" ref="N381" ca="1" si="364">IFERROR(J381/J382,"ND")</f>
        <v>ND</v>
      </c>
      <c r="O381" s="1008" t="str">
        <f t="shared" ref="O381" ca="1" si="365">IFERROR(((J381+K381+L381+M381)/H381),"ND")</f>
        <v>ND</v>
      </c>
      <c r="P381" s="1010"/>
    </row>
    <row r="382" spans="3:16">
      <c r="C382" s="1025"/>
      <c r="D382" s="1018"/>
      <c r="E382" s="1018"/>
      <c r="F382" s="1021"/>
      <c r="G382" s="1023"/>
      <c r="H382" s="1002"/>
      <c r="I382" s="1012"/>
      <c r="J382" s="244" t="str">
        <f ca="1">IF(MOD(ROW()-13,2)=0,IF(ISBLANK(OFFSET('11. SEGUIMIENTO 2026'!$N$14,INT((ROW()-13)/2),0)),"",OFFSET('11. SEGUIMIENTO 2026'!$N$14,INT((ROW()-13)/2),0)),IF(ISBLANK(OFFSET('9. METAS'!$Q$20,INT((ROW()-14)/2),0)),"",OFFSET('9. METAS'!$Q$20,INT((ROW()-14)/2),0)))</f>
        <v/>
      </c>
      <c r="K382" s="245" t="str">
        <f ca="1">IF(MOD(ROW()-13,2)=0,IF(ISBLANK(OFFSET('11. SEGUIMIENTO 2026'!$O$14,INT((ROW()-13)/2),0)),"",OFFSET('11. SEGUIMIENTO 2026'!$O$14,INT((ROW()-13)/2),0)),IF(ISBLANK(OFFSET('9. METAS'!$R$20,INT((ROW()-14)/2),0)),"",OFFSET('9. METAS'!$R$20,INT((ROW()-14)/2),0)))</f>
        <v/>
      </c>
      <c r="L382" s="245" t="str">
        <f ca="1">IF(MOD(ROW()-13,2)=0,IF(ISBLANK(OFFSET('11. SEGUIMIENTO 2026'!$P$14,INT((ROW()-13)/2),0)),"",OFFSET('11. SEGUIMIENTO 2026'!$P$14,INT((ROW()-13)/2),0)),IF(ISBLANK(OFFSET('9. METAS'!$S$20,INT((ROW()-14)/2),0)),"",OFFSET('9. METAS'!$S$20,INT((ROW()-14)/2),0)))</f>
        <v/>
      </c>
      <c r="M382" s="246" t="str">
        <f ca="1">IF(MOD(ROW()-13,2)=0,IF(ISBLANK(OFFSET('11. SEGUIMIENTO 2026'!$Q$14,INT((ROW()-13)/2),0)),"",OFFSET('11. SEGUIMIENTO 2026'!$Q$14,INT((ROW()-13)/2),0)),IF(ISBLANK(OFFSET('9. METAS'!$T$20,INT((ROW()-14)/2),0)),"",OFFSET('9. METAS'!$T$20,INT((ROW()-14)/2),0)))</f>
        <v/>
      </c>
      <c r="N382" s="1013"/>
      <c r="O382" s="1014"/>
      <c r="P382" s="1015"/>
    </row>
    <row r="383" spans="3:16">
      <c r="C383" s="1016" t="str">
        <f ca="1">IF(ISBLANK(OFFSET('5. Pp (3 años)'!$C$46,INT((ROW()-13)/2),0)),"",OFFSET('5. Pp (3 años)'!$C$46,INT((ROW()-13)/2),0))</f>
        <v>Actividad</v>
      </c>
      <c r="D383" s="1018" t="str">
        <f ca="1">IF(ISBLANK(OFFSET('5. Pp (3 años)'!$D$46,INT((ROW()-13)/2),0)),"",OFFSET('5. Pp (3 años)'!$D$46,INT((ROW()-13)/2),0))</f>
        <v/>
      </c>
      <c r="E383" s="1018" t="str">
        <f ca="1">IF(ISBLANK(OFFSET('5. Pp (3 años)'!$E$46,INT((ROW()-13)/2),0)),"",OFFSET('5. Pp (3 años)'!$E$46,INT((ROW()-13)/2),0))</f>
        <v/>
      </c>
      <c r="F383" s="1021" t="str">
        <f ca="1">IF(ISBLANK(OFFSET('5. Pp (3 años)'!$K$46,INT((ROW()-13)/2),0)),"",OFFSET('5. Pp (3 años)'!$K$46,INT((ROW()-13)/2),0))</f>
        <v/>
      </c>
      <c r="G383" s="1023" t="str">
        <f ca="1">IF(ISBLANK(OFFSET('5. Pp (3 años)'!$H$46,INT((ROW()-13)/2),0)),"",OFFSET('5. Pp (3 años)'!$H$46,INT((ROW()-13)/2),0))</f>
        <v/>
      </c>
      <c r="H383" s="1002" t="str">
        <f ca="1">IF(ISBLANK(OFFSET('9. METAS'!$K$20,INT((ROW()-13)/2),0)),"",OFFSET('9. METAS'!$K$20,INT((ROW()-13)/2),0))</f>
        <v/>
      </c>
      <c r="I383" s="1004"/>
      <c r="J383" s="244" t="str">
        <f ca="1">IF(MOD(ROW()-13,2)=0,IF(ISBLANK(OFFSET('11. SEGUIMIENTO 2026'!$N$14,INT((ROW()-13)/2),0)),"",OFFSET('11. SEGUIMIENTO 2026'!$N$14,INT((ROW()-13)/2),0)),IF(ISBLANK(OFFSET('9. METAS'!$Q$20,INT((ROW()-14)/2),0)),"",OFFSET('9. METAS'!$Q$20,INT((ROW()-14)/2),0)))</f>
        <v/>
      </c>
      <c r="K383" s="245" t="str">
        <f ca="1">IF(MOD(ROW()-13,2)=0,IF(ISBLANK(OFFSET('11. SEGUIMIENTO 2026'!$O$14,INT((ROW()-13)/2),0)),"",OFFSET('11. SEGUIMIENTO 2026'!$O$14,INT((ROW()-13)/2),0)),IF(ISBLANK(OFFSET('9. METAS'!$R$20,INT((ROW()-14)/2),0)),"",OFFSET('9. METAS'!$R$20,INT((ROW()-14)/2),0)))</f>
        <v/>
      </c>
      <c r="L383" s="245" t="str">
        <f ca="1">IF(MOD(ROW()-13,2)=0,IF(ISBLANK(OFFSET('11. SEGUIMIENTO 2026'!$P$14,INT((ROW()-13)/2),0)),"",OFFSET('11. SEGUIMIENTO 2026'!$P$14,INT((ROW()-13)/2),0)),IF(ISBLANK(OFFSET('9. METAS'!$S$20,INT((ROW()-14)/2),0)),"",OFFSET('9. METAS'!$S$20,INT((ROW()-14)/2),0)))</f>
        <v/>
      </c>
      <c r="M383" s="246" t="str">
        <f ca="1">IF(MOD(ROW()-13,2)=0,IF(ISBLANK(OFFSET('11. SEGUIMIENTO 2026'!$Q$14,INT((ROW()-13)/2),0)),"",OFFSET('11. SEGUIMIENTO 2026'!$Q$14,INT((ROW()-13)/2),0)),IF(ISBLANK(OFFSET('9. METAS'!$T$20,INT((ROW()-14)/2),0)),"",OFFSET('9. METAS'!$T$20,INT((ROW()-14)/2),0)))</f>
        <v/>
      </c>
      <c r="N383" s="1006" t="str">
        <f t="shared" ref="N383" ca="1" si="366">IFERROR(J383/J384,"ND")</f>
        <v>ND</v>
      </c>
      <c r="O383" s="1008" t="str">
        <f t="shared" ref="O383" ca="1" si="367">IFERROR(((J383+K383+L383+M383)/H383),"ND")</f>
        <v>ND</v>
      </c>
      <c r="P383" s="1010"/>
    </row>
    <row r="384" spans="3:16">
      <c r="C384" s="1025"/>
      <c r="D384" s="1018"/>
      <c r="E384" s="1018"/>
      <c r="F384" s="1021"/>
      <c r="G384" s="1023"/>
      <c r="H384" s="1002"/>
      <c r="I384" s="1012"/>
      <c r="J384" s="244" t="str">
        <f ca="1">IF(MOD(ROW()-13,2)=0,IF(ISBLANK(OFFSET('11. SEGUIMIENTO 2026'!$N$14,INT((ROW()-13)/2),0)),"",OFFSET('11. SEGUIMIENTO 2026'!$N$14,INT((ROW()-13)/2),0)),IF(ISBLANK(OFFSET('9. METAS'!$Q$20,INT((ROW()-14)/2),0)),"",OFFSET('9. METAS'!$Q$20,INT((ROW()-14)/2),0)))</f>
        <v/>
      </c>
      <c r="K384" s="245" t="str">
        <f ca="1">IF(MOD(ROW()-13,2)=0,IF(ISBLANK(OFFSET('11. SEGUIMIENTO 2026'!$O$14,INT((ROW()-13)/2),0)),"",OFFSET('11. SEGUIMIENTO 2026'!$O$14,INT((ROW()-13)/2),0)),IF(ISBLANK(OFFSET('9. METAS'!$R$20,INT((ROW()-14)/2),0)),"",OFFSET('9. METAS'!$R$20,INT((ROW()-14)/2),0)))</f>
        <v/>
      </c>
      <c r="L384" s="245" t="str">
        <f ca="1">IF(MOD(ROW()-13,2)=0,IF(ISBLANK(OFFSET('11. SEGUIMIENTO 2026'!$P$14,INT((ROW()-13)/2),0)),"",OFFSET('11. SEGUIMIENTO 2026'!$P$14,INT((ROW()-13)/2),0)),IF(ISBLANK(OFFSET('9. METAS'!$S$20,INT((ROW()-14)/2),0)),"",OFFSET('9. METAS'!$S$20,INT((ROW()-14)/2),0)))</f>
        <v/>
      </c>
      <c r="M384" s="246" t="str">
        <f ca="1">IF(MOD(ROW()-13,2)=0,IF(ISBLANK(OFFSET('11. SEGUIMIENTO 2026'!$Q$14,INT((ROW()-13)/2),0)),"",OFFSET('11. SEGUIMIENTO 2026'!$Q$14,INT((ROW()-13)/2),0)),IF(ISBLANK(OFFSET('9. METAS'!$T$20,INT((ROW()-14)/2),0)),"",OFFSET('9. METAS'!$T$20,INT((ROW()-14)/2),0)))</f>
        <v/>
      </c>
      <c r="N384" s="1013"/>
      <c r="O384" s="1014"/>
      <c r="P384" s="1015"/>
    </row>
    <row r="385" spans="3:16">
      <c r="C385" s="1016" t="str">
        <f ca="1">IF(ISBLANK(OFFSET('5. Pp (3 años)'!$C$46,INT((ROW()-13)/2),0)),"",OFFSET('5. Pp (3 años)'!$C$46,INT((ROW()-13)/2),0))</f>
        <v>Actividad</v>
      </c>
      <c r="D385" s="1018" t="str">
        <f ca="1">IF(ISBLANK(OFFSET('5. Pp (3 años)'!$D$46,INT((ROW()-13)/2),0)),"",OFFSET('5. Pp (3 años)'!$D$46,INT((ROW()-13)/2),0))</f>
        <v/>
      </c>
      <c r="E385" s="1018" t="str">
        <f ca="1">IF(ISBLANK(OFFSET('5. Pp (3 años)'!$E$46,INT((ROW()-13)/2),0)),"",OFFSET('5. Pp (3 años)'!$E$46,INT((ROW()-13)/2),0))</f>
        <v/>
      </c>
      <c r="F385" s="1021" t="str">
        <f ca="1">IF(ISBLANK(OFFSET('5. Pp (3 años)'!$K$46,INT((ROW()-13)/2),0)),"",OFFSET('5. Pp (3 años)'!$K$46,INT((ROW()-13)/2),0))</f>
        <v/>
      </c>
      <c r="G385" s="1023" t="str">
        <f ca="1">IF(ISBLANK(OFFSET('5. Pp (3 años)'!$H$46,INT((ROW()-13)/2),0)),"",OFFSET('5. Pp (3 años)'!$H$46,INT((ROW()-13)/2),0))</f>
        <v/>
      </c>
      <c r="H385" s="1002" t="str">
        <f ca="1">IF(ISBLANK(OFFSET('9. METAS'!$K$20,INT((ROW()-13)/2),0)),"",OFFSET('9. METAS'!$K$20,INT((ROW()-13)/2),0))</f>
        <v/>
      </c>
      <c r="I385" s="1004"/>
      <c r="J385" s="244" t="str">
        <f ca="1">IF(MOD(ROW()-13,2)=0,IF(ISBLANK(OFFSET('11. SEGUIMIENTO 2026'!$N$14,INT((ROW()-13)/2),0)),"",OFFSET('11. SEGUIMIENTO 2026'!$N$14,INT((ROW()-13)/2),0)),IF(ISBLANK(OFFSET('9. METAS'!$Q$20,INT((ROW()-14)/2),0)),"",OFFSET('9. METAS'!$Q$20,INT((ROW()-14)/2),0)))</f>
        <v/>
      </c>
      <c r="K385" s="245" t="str">
        <f ca="1">IF(MOD(ROW()-13,2)=0,IF(ISBLANK(OFFSET('11. SEGUIMIENTO 2026'!$O$14,INT((ROW()-13)/2),0)),"",OFFSET('11. SEGUIMIENTO 2026'!$O$14,INT((ROW()-13)/2),0)),IF(ISBLANK(OFFSET('9. METAS'!$R$20,INT((ROW()-14)/2),0)),"",OFFSET('9. METAS'!$R$20,INT((ROW()-14)/2),0)))</f>
        <v/>
      </c>
      <c r="L385" s="245" t="str">
        <f ca="1">IF(MOD(ROW()-13,2)=0,IF(ISBLANK(OFFSET('11. SEGUIMIENTO 2026'!$P$14,INT((ROW()-13)/2),0)),"",OFFSET('11. SEGUIMIENTO 2026'!$P$14,INT((ROW()-13)/2),0)),IF(ISBLANK(OFFSET('9. METAS'!$S$20,INT((ROW()-14)/2),0)),"",OFFSET('9. METAS'!$S$20,INT((ROW()-14)/2),0)))</f>
        <v/>
      </c>
      <c r="M385" s="246" t="str">
        <f ca="1">IF(MOD(ROW()-13,2)=0,IF(ISBLANK(OFFSET('11. SEGUIMIENTO 2026'!$Q$14,INT((ROW()-13)/2),0)),"",OFFSET('11. SEGUIMIENTO 2026'!$Q$14,INT((ROW()-13)/2),0)),IF(ISBLANK(OFFSET('9. METAS'!$T$20,INT((ROW()-14)/2),0)),"",OFFSET('9. METAS'!$T$20,INT((ROW()-14)/2),0)))</f>
        <v/>
      </c>
      <c r="N385" s="1006" t="str">
        <f t="shared" ref="N385" ca="1" si="368">IFERROR(J385/J386,"ND")</f>
        <v>ND</v>
      </c>
      <c r="O385" s="1008" t="str">
        <f t="shared" ref="O385" ca="1" si="369">IFERROR(((J385+K385+L385+M385)/H385),"ND")</f>
        <v>ND</v>
      </c>
      <c r="P385" s="1010"/>
    </row>
    <row r="386" spans="3:16">
      <c r="C386" s="1025"/>
      <c r="D386" s="1018"/>
      <c r="E386" s="1018"/>
      <c r="F386" s="1021"/>
      <c r="G386" s="1023"/>
      <c r="H386" s="1002"/>
      <c r="I386" s="1012"/>
      <c r="J386" s="244" t="str">
        <f ca="1">IF(MOD(ROW()-13,2)=0,IF(ISBLANK(OFFSET('11. SEGUIMIENTO 2026'!$N$14,INT((ROW()-13)/2),0)),"",OFFSET('11. SEGUIMIENTO 2026'!$N$14,INT((ROW()-13)/2),0)),IF(ISBLANK(OFFSET('9. METAS'!$Q$20,INT((ROW()-14)/2),0)),"",OFFSET('9. METAS'!$Q$20,INT((ROW()-14)/2),0)))</f>
        <v/>
      </c>
      <c r="K386" s="245" t="str">
        <f ca="1">IF(MOD(ROW()-13,2)=0,IF(ISBLANK(OFFSET('11. SEGUIMIENTO 2026'!$O$14,INT((ROW()-13)/2),0)),"",OFFSET('11. SEGUIMIENTO 2026'!$O$14,INT((ROW()-13)/2),0)),IF(ISBLANK(OFFSET('9. METAS'!$R$20,INT((ROW()-14)/2),0)),"",OFFSET('9. METAS'!$R$20,INT((ROW()-14)/2),0)))</f>
        <v/>
      </c>
      <c r="L386" s="245" t="str">
        <f ca="1">IF(MOD(ROW()-13,2)=0,IF(ISBLANK(OFFSET('11. SEGUIMIENTO 2026'!$P$14,INT((ROW()-13)/2),0)),"",OFFSET('11. SEGUIMIENTO 2026'!$P$14,INT((ROW()-13)/2),0)),IF(ISBLANK(OFFSET('9. METAS'!$S$20,INT((ROW()-14)/2),0)),"",OFFSET('9. METAS'!$S$20,INT((ROW()-14)/2),0)))</f>
        <v/>
      </c>
      <c r="M386" s="246" t="str">
        <f ca="1">IF(MOD(ROW()-13,2)=0,IF(ISBLANK(OFFSET('11. SEGUIMIENTO 2026'!$Q$14,INT((ROW()-13)/2),0)),"",OFFSET('11. SEGUIMIENTO 2026'!$Q$14,INT((ROW()-13)/2),0)),IF(ISBLANK(OFFSET('9. METAS'!$T$20,INT((ROW()-14)/2),0)),"",OFFSET('9. METAS'!$T$20,INT((ROW()-14)/2),0)))</f>
        <v/>
      </c>
      <c r="N386" s="1013"/>
      <c r="O386" s="1014"/>
      <c r="P386" s="1015"/>
    </row>
    <row r="387" spans="3:16">
      <c r="C387" s="1016" t="str">
        <f ca="1">IF(ISBLANK(OFFSET('5. Pp (3 años)'!$C$46,INT((ROW()-13)/2),0)),"",OFFSET('5. Pp (3 años)'!$C$46,INT((ROW()-13)/2),0))</f>
        <v>Actividad</v>
      </c>
      <c r="D387" s="1018" t="str">
        <f ca="1">IF(ISBLANK(OFFSET('5. Pp (3 años)'!$D$46,INT((ROW()-13)/2),0)),"",OFFSET('5. Pp (3 años)'!$D$46,INT((ROW()-13)/2),0))</f>
        <v/>
      </c>
      <c r="E387" s="1018" t="str">
        <f ca="1">IF(ISBLANK(OFFSET('5. Pp (3 años)'!$E$46,INT((ROW()-13)/2),0)),"",OFFSET('5. Pp (3 años)'!$E$46,INT((ROW()-13)/2),0))</f>
        <v/>
      </c>
      <c r="F387" s="1021" t="str">
        <f ca="1">IF(ISBLANK(OFFSET('5. Pp (3 años)'!$K$46,INT((ROW()-13)/2),0)),"",OFFSET('5. Pp (3 años)'!$K$46,INT((ROW()-13)/2),0))</f>
        <v/>
      </c>
      <c r="G387" s="1023" t="str">
        <f ca="1">IF(ISBLANK(OFFSET('5. Pp (3 años)'!$H$46,INT((ROW()-13)/2),0)),"",OFFSET('5. Pp (3 años)'!$H$46,INT((ROW()-13)/2),0))</f>
        <v/>
      </c>
      <c r="H387" s="1002" t="str">
        <f ca="1">IF(ISBLANK(OFFSET('9. METAS'!$K$20,INT((ROW()-13)/2),0)),"",OFFSET('9. METAS'!$K$20,INT((ROW()-13)/2),0))</f>
        <v/>
      </c>
      <c r="I387" s="1004"/>
      <c r="J387" s="244" t="str">
        <f ca="1">IF(MOD(ROW()-13,2)=0,IF(ISBLANK(OFFSET('11. SEGUIMIENTO 2026'!$N$14,INT((ROW()-13)/2),0)),"",OFFSET('11. SEGUIMIENTO 2026'!$N$14,INT((ROW()-13)/2),0)),IF(ISBLANK(OFFSET('9. METAS'!$Q$20,INT((ROW()-14)/2),0)),"",OFFSET('9. METAS'!$Q$20,INT((ROW()-14)/2),0)))</f>
        <v/>
      </c>
      <c r="K387" s="245" t="str">
        <f ca="1">IF(MOD(ROW()-13,2)=0,IF(ISBLANK(OFFSET('11. SEGUIMIENTO 2026'!$O$14,INT((ROW()-13)/2),0)),"",OFFSET('11. SEGUIMIENTO 2026'!$O$14,INT((ROW()-13)/2),0)),IF(ISBLANK(OFFSET('9. METAS'!$R$20,INT((ROW()-14)/2),0)),"",OFFSET('9. METAS'!$R$20,INT((ROW()-14)/2),0)))</f>
        <v/>
      </c>
      <c r="L387" s="245" t="str">
        <f ca="1">IF(MOD(ROW()-13,2)=0,IF(ISBLANK(OFFSET('11. SEGUIMIENTO 2026'!$P$14,INT((ROW()-13)/2),0)),"",OFFSET('11. SEGUIMIENTO 2026'!$P$14,INT((ROW()-13)/2),0)),IF(ISBLANK(OFFSET('9. METAS'!$S$20,INT((ROW()-14)/2),0)),"",OFFSET('9. METAS'!$S$20,INT((ROW()-14)/2),0)))</f>
        <v/>
      </c>
      <c r="M387" s="246" t="str">
        <f ca="1">IF(MOD(ROW()-13,2)=0,IF(ISBLANK(OFFSET('11. SEGUIMIENTO 2026'!$Q$14,INT((ROW()-13)/2),0)),"",OFFSET('11. SEGUIMIENTO 2026'!$Q$14,INT((ROW()-13)/2),0)),IF(ISBLANK(OFFSET('9. METAS'!$T$20,INT((ROW()-14)/2),0)),"",OFFSET('9. METAS'!$T$20,INT((ROW()-14)/2),0)))</f>
        <v/>
      </c>
      <c r="N387" s="1006" t="str">
        <f t="shared" ref="N387" ca="1" si="370">IFERROR(J387/J388,"ND")</f>
        <v>ND</v>
      </c>
      <c r="O387" s="1008" t="str">
        <f t="shared" ref="O387" ca="1" si="371">IFERROR(((J387+K387+L387+M387)/H387),"ND")</f>
        <v>ND</v>
      </c>
      <c r="P387" s="1010"/>
    </row>
    <row r="388" spans="3:16">
      <c r="C388" s="1025"/>
      <c r="D388" s="1018"/>
      <c r="E388" s="1018"/>
      <c r="F388" s="1021"/>
      <c r="G388" s="1023"/>
      <c r="H388" s="1002"/>
      <c r="I388" s="1012"/>
      <c r="J388" s="244" t="str">
        <f ca="1">IF(MOD(ROW()-13,2)=0,IF(ISBLANK(OFFSET('11. SEGUIMIENTO 2026'!$N$14,INT((ROW()-13)/2),0)),"",OFFSET('11. SEGUIMIENTO 2026'!$N$14,INT((ROW()-13)/2),0)),IF(ISBLANK(OFFSET('9. METAS'!$Q$20,INT((ROW()-14)/2),0)),"",OFFSET('9. METAS'!$Q$20,INT((ROW()-14)/2),0)))</f>
        <v/>
      </c>
      <c r="K388" s="245" t="str">
        <f ca="1">IF(MOD(ROW()-13,2)=0,IF(ISBLANK(OFFSET('11. SEGUIMIENTO 2026'!$O$14,INT((ROW()-13)/2),0)),"",OFFSET('11. SEGUIMIENTO 2026'!$O$14,INT((ROW()-13)/2),0)),IF(ISBLANK(OFFSET('9. METAS'!$R$20,INT((ROW()-14)/2),0)),"",OFFSET('9. METAS'!$R$20,INT((ROW()-14)/2),0)))</f>
        <v/>
      </c>
      <c r="L388" s="245" t="str">
        <f ca="1">IF(MOD(ROW()-13,2)=0,IF(ISBLANK(OFFSET('11. SEGUIMIENTO 2026'!$P$14,INT((ROW()-13)/2),0)),"",OFFSET('11. SEGUIMIENTO 2026'!$P$14,INT((ROW()-13)/2),0)),IF(ISBLANK(OFFSET('9. METAS'!$S$20,INT((ROW()-14)/2),0)),"",OFFSET('9. METAS'!$S$20,INT((ROW()-14)/2),0)))</f>
        <v/>
      </c>
      <c r="M388" s="246" t="str">
        <f ca="1">IF(MOD(ROW()-13,2)=0,IF(ISBLANK(OFFSET('11. SEGUIMIENTO 2026'!$Q$14,INT((ROW()-13)/2),0)),"",OFFSET('11. SEGUIMIENTO 2026'!$Q$14,INT((ROW()-13)/2),0)),IF(ISBLANK(OFFSET('9. METAS'!$T$20,INT((ROW()-14)/2),0)),"",OFFSET('9. METAS'!$T$20,INT((ROW()-14)/2),0)))</f>
        <v/>
      </c>
      <c r="N388" s="1013"/>
      <c r="O388" s="1014"/>
      <c r="P388" s="1015"/>
    </row>
    <row r="389" spans="3:16">
      <c r="C389" s="1016" t="str">
        <f ca="1">IF(ISBLANK(OFFSET('5. Pp (3 años)'!$C$46,INT((ROW()-13)/2),0)),"",OFFSET('5. Pp (3 años)'!$C$46,INT((ROW()-13)/2),0))</f>
        <v>Componente</v>
      </c>
      <c r="D389" s="1018" t="str">
        <f ca="1">IF(ISBLANK(OFFSET('5. Pp (3 años)'!$D$46,INT((ROW()-13)/2),0)),"",OFFSET('5. Pp (3 años)'!$D$46,INT((ROW()-13)/2),0))</f>
        <v>4.1.1.1.32 Servicios de salud itinerante y programas de formación preventiva otorgados.</v>
      </c>
      <c r="E389" s="1018" t="str">
        <f ca="1">IF(ISBLANK(OFFSET('5. Pp (3 años)'!$E$46,INT((ROW()-13)/2),0)),"",OFFSET('5. Pp (3 años)'!$E$46,INT((ROW()-13)/2),0))</f>
        <v>PEAPC: Porcentaje de esquemas de atención primaria y capacidades de cuidado consolidados.</v>
      </c>
      <c r="F389" s="1021" t="str">
        <f ca="1">IF(ISBLANK(OFFSET('5. Pp (3 años)'!$K$46,INT((ROW()-13)/2),0)),"",OFFSET('5. Pp (3 años)'!$K$46,INT((ROW()-13)/2),0))</f>
        <v>Ascendente</v>
      </c>
      <c r="G389" s="1023" t="str">
        <f ca="1">IF(ISBLANK(OFFSET('5. Pp (3 años)'!$H$46,INT((ROW()-13)/2),0)),"",OFFSET('5. Pp (3 años)'!$H$46,INT((ROW()-13)/2),0))</f>
        <v>Trimestral</v>
      </c>
      <c r="H389" s="1002">
        <f ca="1">IF(ISBLANK(OFFSET('9. METAS'!$K$20,INT((ROW()-13)/2),0)),"",OFFSET('9. METAS'!$K$20,INT((ROW()-13)/2),0))</f>
        <v>100</v>
      </c>
      <c r="I389" s="1004"/>
      <c r="J389" s="244">
        <f ca="1">IF(MOD(ROW()-13,2)=0,IF(ISBLANK(OFFSET('11. SEGUIMIENTO 2026'!$N$14,INT((ROW()-13)/2),0)),"",OFFSET('11. SEGUIMIENTO 2026'!$N$14,INT((ROW()-13)/2),0)),IF(ISBLANK(OFFSET('9. METAS'!$Q$20,INT((ROW()-14)/2),0)),"",OFFSET('9. METAS'!$Q$20,INT((ROW()-14)/2),0)))</f>
        <v>25</v>
      </c>
      <c r="K389" s="245" t="str">
        <f ca="1">IF(MOD(ROW()-13,2)=0,IF(ISBLANK(OFFSET('11. SEGUIMIENTO 2026'!$O$14,INT((ROW()-13)/2),0)),"",OFFSET('11. SEGUIMIENTO 2026'!$O$14,INT((ROW()-13)/2),0)),IF(ISBLANK(OFFSET('9. METAS'!$R$20,INT((ROW()-14)/2),0)),"",OFFSET('9. METAS'!$R$20,INT((ROW()-14)/2),0)))</f>
        <v/>
      </c>
      <c r="L389" s="245" t="str">
        <f ca="1">IF(MOD(ROW()-13,2)=0,IF(ISBLANK(OFFSET('11. SEGUIMIENTO 2026'!$P$14,INT((ROW()-13)/2),0)),"",OFFSET('11. SEGUIMIENTO 2026'!$P$14,INT((ROW()-13)/2),0)),IF(ISBLANK(OFFSET('9. METAS'!$S$20,INT((ROW()-14)/2),0)),"",OFFSET('9. METAS'!$S$20,INT((ROW()-14)/2),0)))</f>
        <v/>
      </c>
      <c r="M389" s="246" t="str">
        <f ca="1">IF(MOD(ROW()-13,2)=0,IF(ISBLANK(OFFSET('11. SEGUIMIENTO 2026'!$Q$14,INT((ROW()-13)/2),0)),"",OFFSET('11. SEGUIMIENTO 2026'!$Q$14,INT((ROW()-13)/2),0)),IF(ISBLANK(OFFSET('9. METAS'!$T$20,INT((ROW()-14)/2),0)),"",OFFSET('9. METAS'!$T$20,INT((ROW()-14)/2),0)))</f>
        <v/>
      </c>
      <c r="N389" s="1006">
        <f t="shared" ref="N389" ca="1" si="372">IFERROR(J389/J390,"ND")</f>
        <v>1</v>
      </c>
      <c r="O389" s="1008" t="str">
        <f t="shared" ref="O389" ca="1" si="373">IFERROR(((J389+K389+L389+M389)/H389),"ND")</f>
        <v>ND</v>
      </c>
      <c r="P389" s="1010"/>
    </row>
    <row r="390" spans="3:16">
      <c r="C390" s="1025"/>
      <c r="D390" s="1018"/>
      <c r="E390" s="1018"/>
      <c r="F390" s="1021"/>
      <c r="G390" s="1023"/>
      <c r="H390" s="1002"/>
      <c r="I390" s="1012"/>
      <c r="J390" s="244">
        <f ca="1">IF(MOD(ROW()-13,2)=0,IF(ISBLANK(OFFSET('11. SEGUIMIENTO 2026'!$N$14,INT((ROW()-13)/2),0)),"",OFFSET('11. SEGUIMIENTO 2026'!$N$14,INT((ROW()-13)/2),0)),IF(ISBLANK(OFFSET('9. METAS'!$Q$20,INT((ROW()-14)/2),0)),"",OFFSET('9. METAS'!$Q$20,INT((ROW()-14)/2),0)))</f>
        <v>25</v>
      </c>
      <c r="K390" s="245">
        <f ca="1">IF(MOD(ROW()-13,2)=0,IF(ISBLANK(OFFSET('11. SEGUIMIENTO 2026'!$O$14,INT((ROW()-13)/2),0)),"",OFFSET('11. SEGUIMIENTO 2026'!$O$14,INT((ROW()-13)/2),0)),IF(ISBLANK(OFFSET('9. METAS'!$R$20,INT((ROW()-14)/2),0)),"",OFFSET('9. METAS'!$R$20,INT((ROW()-14)/2),0)))</f>
        <v>25</v>
      </c>
      <c r="L390" s="245">
        <f ca="1">IF(MOD(ROW()-13,2)=0,IF(ISBLANK(OFFSET('11. SEGUIMIENTO 2026'!$P$14,INT((ROW()-13)/2),0)),"",OFFSET('11. SEGUIMIENTO 2026'!$P$14,INT((ROW()-13)/2),0)),IF(ISBLANK(OFFSET('9. METAS'!$S$20,INT((ROW()-14)/2),0)),"",OFFSET('9. METAS'!$S$20,INT((ROW()-14)/2),0)))</f>
        <v>25</v>
      </c>
      <c r="M390" s="246">
        <f ca="1">IF(MOD(ROW()-13,2)=0,IF(ISBLANK(OFFSET('11. SEGUIMIENTO 2026'!$Q$14,INT((ROW()-13)/2),0)),"",OFFSET('11. SEGUIMIENTO 2026'!$Q$14,INT((ROW()-13)/2),0)),IF(ISBLANK(OFFSET('9. METAS'!$T$20,INT((ROW()-14)/2),0)),"",OFFSET('9. METAS'!$T$20,INT((ROW()-14)/2),0)))</f>
        <v>25</v>
      </c>
      <c r="N390" s="1013"/>
      <c r="O390" s="1014"/>
      <c r="P390" s="1015"/>
    </row>
    <row r="391" spans="3:16">
      <c r="C391" s="1016" t="str">
        <f ca="1">IF(ISBLANK(OFFSET('5. Pp (3 años)'!$C$46,INT((ROW()-13)/2),0)),"",OFFSET('5. Pp (3 años)'!$C$46,INT((ROW()-13)/2),0))</f>
        <v>Actividad</v>
      </c>
      <c r="D391" s="1018" t="str">
        <f ca="1">IF(ISBLANK(OFFSET('5. Pp (3 años)'!$D$46,INT((ROW()-13)/2),0)),"",OFFSET('5. Pp (3 años)'!$D$46,INT((ROW()-13)/2),0))</f>
        <v>4.1.1.1.32.1 Despliegue operativo de brigadas integrales para la prevención, diagnóstico y promoción de la salud comunitaria.</v>
      </c>
      <c r="E391" s="1018" t="str">
        <f ca="1">IF(ISBLANK(OFFSET('5. Pp (3 años)'!$E$46,INT((ROW()-13)/2),0)),"",OFFSET('5. Pp (3 años)'!$E$46,INT((ROW()-13)/2),0))</f>
        <v>PBJSR: Porcentaje de brigadas y jornadas de salud realizadas.</v>
      </c>
      <c r="F391" s="1021" t="str">
        <f ca="1">IF(ISBLANK(OFFSET('5. Pp (3 años)'!$K$46,INT((ROW()-13)/2),0)),"",OFFSET('5. Pp (3 años)'!$K$46,INT((ROW()-13)/2),0))</f>
        <v>Ascendente</v>
      </c>
      <c r="G391" s="1023" t="str">
        <f ca="1">IF(ISBLANK(OFFSET('5. Pp (3 años)'!$H$46,INT((ROW()-13)/2),0)),"",OFFSET('5. Pp (3 años)'!$H$46,INT((ROW()-13)/2),0))</f>
        <v>Trimestral</v>
      </c>
      <c r="H391" s="1002">
        <f ca="1">IF(ISBLANK(OFFSET('9. METAS'!$K$20,INT((ROW()-13)/2),0)),"",OFFSET('9. METAS'!$K$20,INT((ROW()-13)/2),0))</f>
        <v>225</v>
      </c>
      <c r="I391" s="1004"/>
      <c r="J391" s="244">
        <f ca="1">IF(MOD(ROW()-13,2)=0,IF(ISBLANK(OFFSET('11. SEGUIMIENTO 2026'!$N$14,INT((ROW()-13)/2),0)),"",OFFSET('11. SEGUIMIENTO 2026'!$N$14,INT((ROW()-13)/2),0)),IF(ISBLANK(OFFSET('9. METAS'!$Q$20,INT((ROW()-14)/2),0)),"",OFFSET('9. METAS'!$Q$20,INT((ROW()-14)/2),0)))</f>
        <v>112</v>
      </c>
      <c r="K391" s="245" t="str">
        <f ca="1">IF(MOD(ROW()-13,2)=0,IF(ISBLANK(OFFSET('11. SEGUIMIENTO 2026'!$O$14,INT((ROW()-13)/2),0)),"",OFFSET('11. SEGUIMIENTO 2026'!$O$14,INT((ROW()-13)/2),0)),IF(ISBLANK(OFFSET('9. METAS'!$R$20,INT((ROW()-14)/2),0)),"",OFFSET('9. METAS'!$R$20,INT((ROW()-14)/2),0)))</f>
        <v/>
      </c>
      <c r="L391" s="245" t="str">
        <f ca="1">IF(MOD(ROW()-13,2)=0,IF(ISBLANK(OFFSET('11. SEGUIMIENTO 2026'!$P$14,INT((ROW()-13)/2),0)),"",OFFSET('11. SEGUIMIENTO 2026'!$P$14,INT((ROW()-13)/2),0)),IF(ISBLANK(OFFSET('9. METAS'!$S$20,INT((ROW()-14)/2),0)),"",OFFSET('9. METAS'!$S$20,INT((ROW()-14)/2),0)))</f>
        <v/>
      </c>
      <c r="M391" s="246" t="str">
        <f ca="1">IF(MOD(ROW()-13,2)=0,IF(ISBLANK(OFFSET('11. SEGUIMIENTO 2026'!$Q$14,INT((ROW()-13)/2),0)),"",OFFSET('11. SEGUIMIENTO 2026'!$Q$14,INT((ROW()-13)/2),0)),IF(ISBLANK(OFFSET('9. METAS'!$T$20,INT((ROW()-14)/2),0)),"",OFFSET('9. METAS'!$T$20,INT((ROW()-14)/2),0)))</f>
        <v/>
      </c>
      <c r="N391" s="1006">
        <f t="shared" ref="N391" ca="1" si="374">IFERROR(J391/J392,"ND")</f>
        <v>1.8666666666666667</v>
      </c>
      <c r="O391" s="1008" t="str">
        <f t="shared" ref="O391" ca="1" si="375">IFERROR(((J391+K391+L391+M391)/H391),"ND")</f>
        <v>ND</v>
      </c>
      <c r="P391" s="1010"/>
    </row>
    <row r="392" spans="3:16">
      <c r="C392" s="1025"/>
      <c r="D392" s="1018"/>
      <c r="E392" s="1018"/>
      <c r="F392" s="1021"/>
      <c r="G392" s="1023"/>
      <c r="H392" s="1002"/>
      <c r="I392" s="1012"/>
      <c r="J392" s="244">
        <f ca="1">IF(MOD(ROW()-13,2)=0,IF(ISBLANK(OFFSET('11. SEGUIMIENTO 2026'!$N$14,INT((ROW()-13)/2),0)),"",OFFSET('11. SEGUIMIENTO 2026'!$N$14,INT((ROW()-13)/2),0)),IF(ISBLANK(OFFSET('9. METAS'!$Q$20,INT((ROW()-14)/2),0)),"",OFFSET('9. METAS'!$Q$20,INT((ROW()-14)/2),0)))</f>
        <v>60</v>
      </c>
      <c r="K392" s="245">
        <f ca="1">IF(MOD(ROW()-13,2)=0,IF(ISBLANK(OFFSET('11. SEGUIMIENTO 2026'!$O$14,INT((ROW()-13)/2),0)),"",OFFSET('11. SEGUIMIENTO 2026'!$O$14,INT((ROW()-13)/2),0)),IF(ISBLANK(OFFSET('9. METAS'!$R$20,INT((ROW()-14)/2),0)),"",OFFSET('9. METAS'!$R$20,INT((ROW()-14)/2),0)))</f>
        <v>60</v>
      </c>
      <c r="L392" s="245">
        <f ca="1">IF(MOD(ROW()-13,2)=0,IF(ISBLANK(OFFSET('11. SEGUIMIENTO 2026'!$P$14,INT((ROW()-13)/2),0)),"",OFFSET('11. SEGUIMIENTO 2026'!$P$14,INT((ROW()-13)/2),0)),IF(ISBLANK(OFFSET('9. METAS'!$S$20,INT((ROW()-14)/2),0)),"",OFFSET('9. METAS'!$S$20,INT((ROW()-14)/2),0)))</f>
        <v>50</v>
      </c>
      <c r="M392" s="246">
        <f ca="1">IF(MOD(ROW()-13,2)=0,IF(ISBLANK(OFFSET('11. SEGUIMIENTO 2026'!$Q$14,INT((ROW()-13)/2),0)),"",OFFSET('11. SEGUIMIENTO 2026'!$Q$14,INT((ROW()-13)/2),0)),IF(ISBLANK(OFFSET('9. METAS'!$T$20,INT((ROW()-14)/2),0)),"",OFFSET('9. METAS'!$T$20,INT((ROW()-14)/2),0)))</f>
        <v>55</v>
      </c>
      <c r="N392" s="1013"/>
      <c r="O392" s="1014"/>
      <c r="P392" s="1015"/>
    </row>
    <row r="393" spans="3:16">
      <c r="C393" s="1016" t="str">
        <f ca="1">IF(ISBLANK(OFFSET('5. Pp (3 años)'!$C$46,INT((ROW()-13)/2),0)),"",OFFSET('5. Pp (3 años)'!$C$46,INT((ROW()-13)/2),0))</f>
        <v>Actividad</v>
      </c>
      <c r="D393" s="1018" t="str">
        <f ca="1">IF(ISBLANK(OFFSET('5. Pp (3 años)'!$D$46,INT((ROW()-13)/2),0)),"",OFFSET('5. Pp (3 años)'!$D$46,INT((ROW()-13)/2),0))</f>
        <v>4.1.1.1.32.2 Impartición de talleres formativos y jornadas de atención preventiva para el fortalecimiento de las capacidades de cuidado.</v>
      </c>
      <c r="E393" s="1018" t="str">
        <f ca="1">IF(ISBLANK(OFFSET('5. Pp (3 años)'!$E$46,INT((ROW()-13)/2),0)),"",OFFSET('5. Pp (3 años)'!$E$46,INT((ROW()-13)/2),0))</f>
        <v>PSFCE: Porcentaje de sesiones formativas y campañas de salud ejecutadas</v>
      </c>
      <c r="F393" s="1021" t="str">
        <f ca="1">IF(ISBLANK(OFFSET('5. Pp (3 años)'!$K$46,INT((ROW()-13)/2),0)),"",OFFSET('5. Pp (3 años)'!$K$46,INT((ROW()-13)/2),0))</f>
        <v>Ascendente</v>
      </c>
      <c r="G393" s="1023" t="str">
        <f ca="1">IF(ISBLANK(OFFSET('5. Pp (3 años)'!$H$46,INT((ROW()-13)/2),0)),"",OFFSET('5. Pp (3 años)'!$H$46,INT((ROW()-13)/2),0))</f>
        <v>Trimestral</v>
      </c>
      <c r="H393" s="1002">
        <f ca="1">IF(ISBLANK(OFFSET('9. METAS'!$K$20,INT((ROW()-13)/2),0)),"",OFFSET('9. METAS'!$K$20,INT((ROW()-13)/2),0))</f>
        <v>20</v>
      </c>
      <c r="I393" s="1004"/>
      <c r="J393" s="244">
        <f ca="1">IF(MOD(ROW()-13,2)=0,IF(ISBLANK(OFFSET('11. SEGUIMIENTO 2026'!$N$14,INT((ROW()-13)/2),0)),"",OFFSET('11. SEGUIMIENTO 2026'!$N$14,INT((ROW()-13)/2),0)),IF(ISBLANK(OFFSET('9. METAS'!$Q$20,INT((ROW()-14)/2),0)),"",OFFSET('9. METAS'!$Q$20,INT((ROW()-14)/2),0)))</f>
        <v>5</v>
      </c>
      <c r="K393" s="245" t="str">
        <f ca="1">IF(MOD(ROW()-13,2)=0,IF(ISBLANK(OFFSET('11. SEGUIMIENTO 2026'!$O$14,INT((ROW()-13)/2),0)),"",OFFSET('11. SEGUIMIENTO 2026'!$O$14,INT((ROW()-13)/2),0)),IF(ISBLANK(OFFSET('9. METAS'!$R$20,INT((ROW()-14)/2),0)),"",OFFSET('9. METAS'!$R$20,INT((ROW()-14)/2),0)))</f>
        <v/>
      </c>
      <c r="L393" s="245" t="str">
        <f ca="1">IF(MOD(ROW()-13,2)=0,IF(ISBLANK(OFFSET('11. SEGUIMIENTO 2026'!$P$14,INT((ROW()-13)/2),0)),"",OFFSET('11. SEGUIMIENTO 2026'!$P$14,INT((ROW()-13)/2),0)),IF(ISBLANK(OFFSET('9. METAS'!$S$20,INT((ROW()-14)/2),0)),"",OFFSET('9. METAS'!$S$20,INT((ROW()-14)/2),0)))</f>
        <v/>
      </c>
      <c r="M393" s="246" t="str">
        <f ca="1">IF(MOD(ROW()-13,2)=0,IF(ISBLANK(OFFSET('11. SEGUIMIENTO 2026'!$Q$14,INT((ROW()-13)/2),0)),"",OFFSET('11. SEGUIMIENTO 2026'!$Q$14,INT((ROW()-13)/2),0)),IF(ISBLANK(OFFSET('9. METAS'!$T$20,INT((ROW()-14)/2),0)),"",OFFSET('9. METAS'!$T$20,INT((ROW()-14)/2),0)))</f>
        <v/>
      </c>
      <c r="N393" s="1006">
        <f t="shared" ref="N393" ca="1" si="376">IFERROR(J393/J394,"ND")</f>
        <v>1</v>
      </c>
      <c r="O393" s="1008" t="str">
        <f t="shared" ref="O393" ca="1" si="377">IFERROR(((J393+K393+L393+M393)/H393),"ND")</f>
        <v>ND</v>
      </c>
      <c r="P393" s="1010"/>
    </row>
    <row r="394" spans="3:16">
      <c r="C394" s="1025"/>
      <c r="D394" s="1018"/>
      <c r="E394" s="1018"/>
      <c r="F394" s="1021"/>
      <c r="G394" s="1023"/>
      <c r="H394" s="1002"/>
      <c r="I394" s="1012"/>
      <c r="J394" s="244">
        <f ca="1">IF(MOD(ROW()-13,2)=0,IF(ISBLANK(OFFSET('11. SEGUIMIENTO 2026'!$N$14,INT((ROW()-13)/2),0)),"",OFFSET('11. SEGUIMIENTO 2026'!$N$14,INT((ROW()-13)/2),0)),IF(ISBLANK(OFFSET('9. METAS'!$Q$20,INT((ROW()-14)/2),0)),"",OFFSET('9. METAS'!$Q$20,INT((ROW()-14)/2),0)))</f>
        <v>5</v>
      </c>
      <c r="K394" s="245">
        <f ca="1">IF(MOD(ROW()-13,2)=0,IF(ISBLANK(OFFSET('11. SEGUIMIENTO 2026'!$O$14,INT((ROW()-13)/2),0)),"",OFFSET('11. SEGUIMIENTO 2026'!$O$14,INT((ROW()-13)/2),0)),IF(ISBLANK(OFFSET('9. METAS'!$R$20,INT((ROW()-14)/2),0)),"",OFFSET('9. METAS'!$R$20,INT((ROW()-14)/2),0)))</f>
        <v>5</v>
      </c>
      <c r="L394" s="245">
        <f ca="1">IF(MOD(ROW()-13,2)=0,IF(ISBLANK(OFFSET('11. SEGUIMIENTO 2026'!$P$14,INT((ROW()-13)/2),0)),"",OFFSET('11. SEGUIMIENTO 2026'!$P$14,INT((ROW()-13)/2),0)),IF(ISBLANK(OFFSET('9. METAS'!$S$20,INT((ROW()-14)/2),0)),"",OFFSET('9. METAS'!$S$20,INT((ROW()-14)/2),0)))</f>
        <v>5</v>
      </c>
      <c r="M394" s="246">
        <f ca="1">IF(MOD(ROW()-13,2)=0,IF(ISBLANK(OFFSET('11. SEGUIMIENTO 2026'!$Q$14,INT((ROW()-13)/2),0)),"",OFFSET('11. SEGUIMIENTO 2026'!$Q$14,INT((ROW()-13)/2),0)),IF(ISBLANK(OFFSET('9. METAS'!$T$20,INT((ROW()-14)/2),0)),"",OFFSET('9. METAS'!$T$20,INT((ROW()-14)/2),0)))</f>
        <v>5</v>
      </c>
      <c r="N394" s="1013"/>
      <c r="O394" s="1014"/>
      <c r="P394" s="1015"/>
    </row>
    <row r="395" spans="3:16">
      <c r="C395" s="1016" t="str">
        <f ca="1">IF(ISBLANK(OFFSET('5. Pp (3 años)'!$C$46,INT((ROW()-13)/2),0)),"",OFFSET('5. Pp (3 años)'!$C$46,INT((ROW()-13)/2),0))</f>
        <v>Actividad</v>
      </c>
      <c r="D395" s="1018" t="str">
        <f ca="1">IF(ISBLANK(OFFSET('5. Pp (3 años)'!$D$46,INT((ROW()-13)/2),0)),"",OFFSET('5. Pp (3 años)'!$D$46,INT((ROW()-13)/2),0))</f>
        <v/>
      </c>
      <c r="E395" s="1018" t="str">
        <f ca="1">IF(ISBLANK(OFFSET('5. Pp (3 años)'!$E$46,INT((ROW()-13)/2),0)),"",OFFSET('5. Pp (3 años)'!$E$46,INT((ROW()-13)/2),0))</f>
        <v/>
      </c>
      <c r="F395" s="1021" t="str">
        <f ca="1">IF(ISBLANK(OFFSET('5. Pp (3 años)'!$K$46,INT((ROW()-13)/2),0)),"",OFFSET('5. Pp (3 años)'!$K$46,INT((ROW()-13)/2),0))</f>
        <v/>
      </c>
      <c r="G395" s="1023" t="str">
        <f ca="1">IF(ISBLANK(OFFSET('5. Pp (3 años)'!$H$46,INT((ROW()-13)/2),0)),"",OFFSET('5. Pp (3 años)'!$H$46,INT((ROW()-13)/2),0))</f>
        <v/>
      </c>
      <c r="H395" s="1002" t="str">
        <f ca="1">IF(ISBLANK(OFFSET('9. METAS'!$K$20,INT((ROW()-13)/2),0)),"",OFFSET('9. METAS'!$K$20,INT((ROW()-13)/2),0))</f>
        <v/>
      </c>
      <c r="I395" s="1004"/>
      <c r="J395" s="244" t="str">
        <f ca="1">IF(MOD(ROW()-13,2)=0,IF(ISBLANK(OFFSET('11. SEGUIMIENTO 2026'!$N$14,INT((ROW()-13)/2),0)),"",OFFSET('11. SEGUIMIENTO 2026'!$N$14,INT((ROW()-13)/2),0)),IF(ISBLANK(OFFSET('9. METAS'!$Q$20,INT((ROW()-14)/2),0)),"",OFFSET('9. METAS'!$Q$20,INT((ROW()-14)/2),0)))</f>
        <v/>
      </c>
      <c r="K395" s="245" t="str">
        <f ca="1">IF(MOD(ROW()-13,2)=0,IF(ISBLANK(OFFSET('11. SEGUIMIENTO 2026'!$O$14,INT((ROW()-13)/2),0)),"",OFFSET('11. SEGUIMIENTO 2026'!$O$14,INT((ROW()-13)/2),0)),IF(ISBLANK(OFFSET('9. METAS'!$R$20,INT((ROW()-14)/2),0)),"",OFFSET('9. METAS'!$R$20,INT((ROW()-14)/2),0)))</f>
        <v/>
      </c>
      <c r="L395" s="245" t="str">
        <f ca="1">IF(MOD(ROW()-13,2)=0,IF(ISBLANK(OFFSET('11. SEGUIMIENTO 2026'!$P$14,INT((ROW()-13)/2),0)),"",OFFSET('11. SEGUIMIENTO 2026'!$P$14,INT((ROW()-13)/2),0)),IF(ISBLANK(OFFSET('9. METAS'!$S$20,INT((ROW()-14)/2),0)),"",OFFSET('9. METAS'!$S$20,INT((ROW()-14)/2),0)))</f>
        <v/>
      </c>
      <c r="M395" s="246" t="str">
        <f ca="1">IF(MOD(ROW()-13,2)=0,IF(ISBLANK(OFFSET('11. SEGUIMIENTO 2026'!$Q$14,INT((ROW()-13)/2),0)),"",OFFSET('11. SEGUIMIENTO 2026'!$Q$14,INT((ROW()-13)/2),0)),IF(ISBLANK(OFFSET('9. METAS'!$T$20,INT((ROW()-14)/2),0)),"",OFFSET('9. METAS'!$T$20,INT((ROW()-14)/2),0)))</f>
        <v/>
      </c>
      <c r="N395" s="1006" t="str">
        <f t="shared" ref="N395" ca="1" si="378">IFERROR(J395/J396,"ND")</f>
        <v>ND</v>
      </c>
      <c r="O395" s="1008" t="str">
        <f t="shared" ref="O395" ca="1" si="379">IFERROR(((J395+K395+L395+M395)/H395),"ND")</f>
        <v>ND</v>
      </c>
      <c r="P395" s="1010"/>
    </row>
    <row r="396" spans="3:16">
      <c r="C396" s="1025"/>
      <c r="D396" s="1018"/>
      <c r="E396" s="1018"/>
      <c r="F396" s="1021"/>
      <c r="G396" s="1023"/>
      <c r="H396" s="1002"/>
      <c r="I396" s="1012"/>
      <c r="J396" s="244" t="str">
        <f ca="1">IF(MOD(ROW()-13,2)=0,IF(ISBLANK(OFFSET('11. SEGUIMIENTO 2026'!$N$14,INT((ROW()-13)/2),0)),"",OFFSET('11. SEGUIMIENTO 2026'!$N$14,INT((ROW()-13)/2),0)),IF(ISBLANK(OFFSET('9. METAS'!$Q$20,INT((ROW()-14)/2),0)),"",OFFSET('9. METAS'!$Q$20,INT((ROW()-14)/2),0)))</f>
        <v/>
      </c>
      <c r="K396" s="245" t="str">
        <f ca="1">IF(MOD(ROW()-13,2)=0,IF(ISBLANK(OFFSET('11. SEGUIMIENTO 2026'!$O$14,INT((ROW()-13)/2),0)),"",OFFSET('11. SEGUIMIENTO 2026'!$O$14,INT((ROW()-13)/2),0)),IF(ISBLANK(OFFSET('9. METAS'!$R$20,INT((ROW()-14)/2),0)),"",OFFSET('9. METAS'!$R$20,INT((ROW()-14)/2),0)))</f>
        <v/>
      </c>
      <c r="L396" s="245" t="str">
        <f ca="1">IF(MOD(ROW()-13,2)=0,IF(ISBLANK(OFFSET('11. SEGUIMIENTO 2026'!$P$14,INT((ROW()-13)/2),0)),"",OFFSET('11. SEGUIMIENTO 2026'!$P$14,INT((ROW()-13)/2),0)),IF(ISBLANK(OFFSET('9. METAS'!$S$20,INT((ROW()-14)/2),0)),"",OFFSET('9. METAS'!$S$20,INT((ROW()-14)/2),0)))</f>
        <v/>
      </c>
      <c r="M396" s="246" t="str">
        <f ca="1">IF(MOD(ROW()-13,2)=0,IF(ISBLANK(OFFSET('11. SEGUIMIENTO 2026'!$Q$14,INT((ROW()-13)/2),0)),"",OFFSET('11. SEGUIMIENTO 2026'!$Q$14,INT((ROW()-13)/2),0)),IF(ISBLANK(OFFSET('9. METAS'!$T$20,INT((ROW()-14)/2),0)),"",OFFSET('9. METAS'!$T$20,INT((ROW()-14)/2),0)))</f>
        <v/>
      </c>
      <c r="N396" s="1013"/>
      <c r="O396" s="1014"/>
      <c r="P396" s="1015"/>
    </row>
    <row r="397" spans="3:16">
      <c r="C397" s="1016" t="str">
        <f ca="1">IF(ISBLANK(OFFSET('5. Pp (3 años)'!$C$46,INT((ROW()-13)/2),0)),"",OFFSET('5. Pp (3 años)'!$C$46,INT((ROW()-13)/2),0))</f>
        <v>Actividad</v>
      </c>
      <c r="D397" s="1018" t="str">
        <f ca="1">IF(ISBLANK(OFFSET('5. Pp (3 años)'!$D$46,INT((ROW()-13)/2),0)),"",OFFSET('5. Pp (3 años)'!$D$46,INT((ROW()-13)/2),0))</f>
        <v/>
      </c>
      <c r="E397" s="1018" t="str">
        <f ca="1">IF(ISBLANK(OFFSET('5. Pp (3 años)'!$E$46,INT((ROW()-13)/2),0)),"",OFFSET('5. Pp (3 años)'!$E$46,INT((ROW()-13)/2),0))</f>
        <v/>
      </c>
      <c r="F397" s="1021" t="str">
        <f ca="1">IF(ISBLANK(OFFSET('5. Pp (3 años)'!$K$46,INT((ROW()-13)/2),0)),"",OFFSET('5. Pp (3 años)'!$K$46,INT((ROW()-13)/2),0))</f>
        <v/>
      </c>
      <c r="G397" s="1023" t="str">
        <f ca="1">IF(ISBLANK(OFFSET('5. Pp (3 años)'!$H$46,INT((ROW()-13)/2),0)),"",OFFSET('5. Pp (3 años)'!$H$46,INT((ROW()-13)/2),0))</f>
        <v/>
      </c>
      <c r="H397" s="1002" t="str">
        <f ca="1">IF(ISBLANK(OFFSET('9. METAS'!$K$20,INT((ROW()-13)/2),0)),"",OFFSET('9. METAS'!$K$20,INT((ROW()-13)/2),0))</f>
        <v/>
      </c>
      <c r="I397" s="1004"/>
      <c r="J397" s="244" t="str">
        <f ca="1">IF(MOD(ROW()-13,2)=0,IF(ISBLANK(OFFSET('11. SEGUIMIENTO 2026'!$N$14,INT((ROW()-13)/2),0)),"",OFFSET('11. SEGUIMIENTO 2026'!$N$14,INT((ROW()-13)/2),0)),IF(ISBLANK(OFFSET('9. METAS'!$Q$20,INT((ROW()-14)/2),0)),"",OFFSET('9. METAS'!$Q$20,INT((ROW()-14)/2),0)))</f>
        <v/>
      </c>
      <c r="K397" s="245" t="str">
        <f ca="1">IF(MOD(ROW()-13,2)=0,IF(ISBLANK(OFFSET('11. SEGUIMIENTO 2026'!$O$14,INT((ROW()-13)/2),0)),"",OFFSET('11. SEGUIMIENTO 2026'!$O$14,INT((ROW()-13)/2),0)),IF(ISBLANK(OFFSET('9. METAS'!$R$20,INT((ROW()-14)/2),0)),"",OFFSET('9. METAS'!$R$20,INT((ROW()-14)/2),0)))</f>
        <v/>
      </c>
      <c r="L397" s="245" t="str">
        <f ca="1">IF(MOD(ROW()-13,2)=0,IF(ISBLANK(OFFSET('11. SEGUIMIENTO 2026'!$P$14,INT((ROW()-13)/2),0)),"",OFFSET('11. SEGUIMIENTO 2026'!$P$14,INT((ROW()-13)/2),0)),IF(ISBLANK(OFFSET('9. METAS'!$S$20,INT((ROW()-14)/2),0)),"",OFFSET('9. METAS'!$S$20,INT((ROW()-14)/2),0)))</f>
        <v/>
      </c>
      <c r="M397" s="246" t="str">
        <f ca="1">IF(MOD(ROW()-13,2)=0,IF(ISBLANK(OFFSET('11. SEGUIMIENTO 2026'!$Q$14,INT((ROW()-13)/2),0)),"",OFFSET('11. SEGUIMIENTO 2026'!$Q$14,INT((ROW()-13)/2),0)),IF(ISBLANK(OFFSET('9. METAS'!$T$20,INT((ROW()-14)/2),0)),"",OFFSET('9. METAS'!$T$20,INT((ROW()-14)/2),0)))</f>
        <v/>
      </c>
      <c r="N397" s="1006" t="str">
        <f t="shared" ref="N397" ca="1" si="380">IFERROR(J397/J398,"ND")</f>
        <v>ND</v>
      </c>
      <c r="O397" s="1008" t="str">
        <f t="shared" ref="O397" ca="1" si="381">IFERROR(((J397+K397+L397+M397)/H397),"ND")</f>
        <v>ND</v>
      </c>
      <c r="P397" s="1010"/>
    </row>
    <row r="398" spans="3:16">
      <c r="C398" s="1025"/>
      <c r="D398" s="1018"/>
      <c r="E398" s="1018"/>
      <c r="F398" s="1021"/>
      <c r="G398" s="1023"/>
      <c r="H398" s="1002"/>
      <c r="I398" s="1012"/>
      <c r="J398" s="244" t="str">
        <f ca="1">IF(MOD(ROW()-13,2)=0,IF(ISBLANK(OFFSET('11. SEGUIMIENTO 2026'!$N$14,INT((ROW()-13)/2),0)),"",OFFSET('11. SEGUIMIENTO 2026'!$N$14,INT((ROW()-13)/2),0)),IF(ISBLANK(OFFSET('9. METAS'!$Q$20,INT((ROW()-14)/2),0)),"",OFFSET('9. METAS'!$Q$20,INT((ROW()-14)/2),0)))</f>
        <v/>
      </c>
      <c r="K398" s="245" t="str">
        <f ca="1">IF(MOD(ROW()-13,2)=0,IF(ISBLANK(OFFSET('11. SEGUIMIENTO 2026'!$O$14,INT((ROW()-13)/2),0)),"",OFFSET('11. SEGUIMIENTO 2026'!$O$14,INT((ROW()-13)/2),0)),IF(ISBLANK(OFFSET('9. METAS'!$R$20,INT((ROW()-14)/2),0)),"",OFFSET('9. METAS'!$R$20,INT((ROW()-14)/2),0)))</f>
        <v/>
      </c>
      <c r="L398" s="245" t="str">
        <f ca="1">IF(MOD(ROW()-13,2)=0,IF(ISBLANK(OFFSET('11. SEGUIMIENTO 2026'!$P$14,INT((ROW()-13)/2),0)),"",OFFSET('11. SEGUIMIENTO 2026'!$P$14,INT((ROW()-13)/2),0)),IF(ISBLANK(OFFSET('9. METAS'!$S$20,INT((ROW()-14)/2),0)),"",OFFSET('9. METAS'!$S$20,INT((ROW()-14)/2),0)))</f>
        <v/>
      </c>
      <c r="M398" s="246" t="str">
        <f ca="1">IF(MOD(ROW()-13,2)=0,IF(ISBLANK(OFFSET('11. SEGUIMIENTO 2026'!$Q$14,INT((ROW()-13)/2),0)),"",OFFSET('11. SEGUIMIENTO 2026'!$Q$14,INT((ROW()-13)/2),0)),IF(ISBLANK(OFFSET('9. METAS'!$T$20,INT((ROW()-14)/2),0)),"",OFFSET('9. METAS'!$T$20,INT((ROW()-14)/2),0)))</f>
        <v/>
      </c>
      <c r="N398" s="1013"/>
      <c r="O398" s="1014"/>
      <c r="P398" s="1015"/>
    </row>
    <row r="399" spans="3:16">
      <c r="C399" s="1016" t="str">
        <f ca="1">IF(ISBLANK(OFFSET('5. Pp (3 años)'!$C$46,INT((ROW()-13)/2),0)),"",OFFSET('5. Pp (3 años)'!$C$46,INT((ROW()-13)/2),0))</f>
        <v>Actividad</v>
      </c>
      <c r="D399" s="1018" t="str">
        <f ca="1">IF(ISBLANK(OFFSET('5. Pp (3 años)'!$D$46,INT((ROW()-13)/2),0)),"",OFFSET('5. Pp (3 años)'!$D$46,INT((ROW()-13)/2),0))</f>
        <v/>
      </c>
      <c r="E399" s="1018" t="str">
        <f ca="1">IF(ISBLANK(OFFSET('5. Pp (3 años)'!$E$46,INT((ROW()-13)/2),0)),"",OFFSET('5. Pp (3 años)'!$E$46,INT((ROW()-13)/2),0))</f>
        <v/>
      </c>
      <c r="F399" s="1021" t="str">
        <f ca="1">IF(ISBLANK(OFFSET('5. Pp (3 años)'!$K$46,INT((ROW()-13)/2),0)),"",OFFSET('5. Pp (3 años)'!$K$46,INT((ROW()-13)/2),0))</f>
        <v/>
      </c>
      <c r="G399" s="1023" t="str">
        <f ca="1">IF(ISBLANK(OFFSET('5. Pp (3 años)'!$H$46,INT((ROW()-13)/2),0)),"",OFFSET('5. Pp (3 años)'!$H$46,INT((ROW()-13)/2),0))</f>
        <v/>
      </c>
      <c r="H399" s="1002" t="str">
        <f ca="1">IF(ISBLANK(OFFSET('9. METAS'!$K$20,INT((ROW()-13)/2),0)),"",OFFSET('9. METAS'!$K$20,INT((ROW()-13)/2),0))</f>
        <v/>
      </c>
      <c r="I399" s="1004"/>
      <c r="J399" s="244" t="str">
        <f ca="1">IF(MOD(ROW()-13,2)=0,IF(ISBLANK(OFFSET('11. SEGUIMIENTO 2026'!$N$14,INT((ROW()-13)/2),0)),"",OFFSET('11. SEGUIMIENTO 2026'!$N$14,INT((ROW()-13)/2),0)),IF(ISBLANK(OFFSET('9. METAS'!$Q$20,INT((ROW()-14)/2),0)),"",OFFSET('9. METAS'!$Q$20,INT((ROW()-14)/2),0)))</f>
        <v/>
      </c>
      <c r="K399" s="245" t="str">
        <f ca="1">IF(MOD(ROW()-13,2)=0,IF(ISBLANK(OFFSET('11. SEGUIMIENTO 2026'!$O$14,INT((ROW()-13)/2),0)),"",OFFSET('11. SEGUIMIENTO 2026'!$O$14,INT((ROW()-13)/2),0)),IF(ISBLANK(OFFSET('9. METAS'!$R$20,INT((ROW()-14)/2),0)),"",OFFSET('9. METAS'!$R$20,INT((ROW()-14)/2),0)))</f>
        <v/>
      </c>
      <c r="L399" s="245" t="str">
        <f ca="1">IF(MOD(ROW()-13,2)=0,IF(ISBLANK(OFFSET('11. SEGUIMIENTO 2026'!$P$14,INT((ROW()-13)/2),0)),"",OFFSET('11. SEGUIMIENTO 2026'!$P$14,INT((ROW()-13)/2),0)),IF(ISBLANK(OFFSET('9. METAS'!$S$20,INT((ROW()-14)/2),0)),"",OFFSET('9. METAS'!$S$20,INT((ROW()-14)/2),0)))</f>
        <v/>
      </c>
      <c r="M399" s="246" t="str">
        <f ca="1">IF(MOD(ROW()-13,2)=0,IF(ISBLANK(OFFSET('11. SEGUIMIENTO 2026'!$Q$14,INT((ROW()-13)/2),0)),"",OFFSET('11. SEGUIMIENTO 2026'!$Q$14,INT((ROW()-13)/2),0)),IF(ISBLANK(OFFSET('9. METAS'!$T$20,INT((ROW()-14)/2),0)),"",OFFSET('9. METAS'!$T$20,INT((ROW()-14)/2),0)))</f>
        <v/>
      </c>
      <c r="N399" s="1006" t="str">
        <f t="shared" ref="N399" ca="1" si="382">IFERROR(J399/J400,"ND")</f>
        <v>ND</v>
      </c>
      <c r="O399" s="1008" t="str">
        <f t="shared" ref="O399" ca="1" si="383">IFERROR(((J399+K399+L399+M399)/H399),"ND")</f>
        <v>ND</v>
      </c>
      <c r="P399" s="1010"/>
    </row>
    <row r="400" spans="3:16">
      <c r="C400" s="1025"/>
      <c r="D400" s="1018"/>
      <c r="E400" s="1018"/>
      <c r="F400" s="1021"/>
      <c r="G400" s="1023"/>
      <c r="H400" s="1002"/>
      <c r="I400" s="1012"/>
      <c r="J400" s="244" t="str">
        <f ca="1">IF(MOD(ROW()-13,2)=0,IF(ISBLANK(OFFSET('11. SEGUIMIENTO 2026'!$N$14,INT((ROW()-13)/2),0)),"",OFFSET('11. SEGUIMIENTO 2026'!$N$14,INT((ROW()-13)/2),0)),IF(ISBLANK(OFFSET('9. METAS'!$Q$20,INT((ROW()-14)/2),0)),"",OFFSET('9. METAS'!$Q$20,INT((ROW()-14)/2),0)))</f>
        <v/>
      </c>
      <c r="K400" s="245" t="str">
        <f ca="1">IF(MOD(ROW()-13,2)=0,IF(ISBLANK(OFFSET('11. SEGUIMIENTO 2026'!$O$14,INT((ROW()-13)/2),0)),"",OFFSET('11. SEGUIMIENTO 2026'!$O$14,INT((ROW()-13)/2),0)),IF(ISBLANK(OFFSET('9. METAS'!$R$20,INT((ROW()-14)/2),0)),"",OFFSET('9. METAS'!$R$20,INT((ROW()-14)/2),0)))</f>
        <v/>
      </c>
      <c r="L400" s="245" t="str">
        <f ca="1">IF(MOD(ROW()-13,2)=0,IF(ISBLANK(OFFSET('11. SEGUIMIENTO 2026'!$P$14,INT((ROW()-13)/2),0)),"",OFFSET('11. SEGUIMIENTO 2026'!$P$14,INT((ROW()-13)/2),0)),IF(ISBLANK(OFFSET('9. METAS'!$S$20,INT((ROW()-14)/2),0)),"",OFFSET('9. METAS'!$S$20,INT((ROW()-14)/2),0)))</f>
        <v/>
      </c>
      <c r="M400" s="246" t="str">
        <f ca="1">IF(MOD(ROW()-13,2)=0,IF(ISBLANK(OFFSET('11. SEGUIMIENTO 2026'!$Q$14,INT((ROW()-13)/2),0)),"",OFFSET('11. SEGUIMIENTO 2026'!$Q$14,INT((ROW()-13)/2),0)),IF(ISBLANK(OFFSET('9. METAS'!$T$20,INT((ROW()-14)/2),0)),"",OFFSET('9. METAS'!$T$20,INT((ROW()-14)/2),0)))</f>
        <v/>
      </c>
      <c r="N400" s="1013"/>
      <c r="O400" s="1014"/>
      <c r="P400" s="1015"/>
    </row>
    <row r="401" spans="3:16">
      <c r="C401" s="1016" t="str">
        <f ca="1">IF(ISBLANK(OFFSET('5. Pp (3 años)'!$C$46,INT((ROW()-13)/2),0)),"",OFFSET('5. Pp (3 años)'!$C$46,INT((ROW()-13)/2),0))</f>
        <v>Componente</v>
      </c>
      <c r="D401" s="1018" t="str">
        <f ca="1">IF(ISBLANK(OFFSET('5. Pp (3 años)'!$D$46,INT((ROW()-13)/2),0)),"",OFFSET('5. Pp (3 años)'!$D$46,INT((ROW()-13)/2),0))</f>
        <v>4.1.1.1.33  Servicios de atención médica primaria, especialidades básicas y traslados programados otorgados.</v>
      </c>
      <c r="E401" s="1018" t="str">
        <f ca="1">IF(ISBLANK(OFFSET('5. Pp (3 años)'!$E$46,INT((ROW()-13)/2),0)),"",OFFSET('5. Pp (3 años)'!$E$46,INT((ROW()-13)/2),0))</f>
        <v>PEAPF: Porcentaje de esquema de atención primaria y asistencia médica fortalecido.</v>
      </c>
      <c r="F401" s="1021" t="str">
        <f ca="1">IF(ISBLANK(OFFSET('5. Pp (3 años)'!$K$46,INT((ROW()-13)/2),0)),"",OFFSET('5. Pp (3 años)'!$K$46,INT((ROW()-13)/2),0))</f>
        <v>Ascendente</v>
      </c>
      <c r="G401" s="1023" t="str">
        <f ca="1">IF(ISBLANK(OFFSET('5. Pp (3 años)'!$H$46,INT((ROW()-13)/2),0)),"",OFFSET('5. Pp (3 años)'!$H$46,INT((ROW()-13)/2),0))</f>
        <v>Trimestral</v>
      </c>
      <c r="H401" s="1002">
        <f ca="1">IF(ISBLANK(OFFSET('9. METAS'!$K$20,INT((ROW()-13)/2),0)),"",OFFSET('9. METAS'!$K$20,INT((ROW()-13)/2),0))</f>
        <v>100</v>
      </c>
      <c r="I401" s="1004"/>
      <c r="J401" s="244">
        <f ca="1">IF(MOD(ROW()-13,2)=0,IF(ISBLANK(OFFSET('11. SEGUIMIENTO 2026'!$N$14,INT((ROW()-13)/2),0)),"",OFFSET('11. SEGUIMIENTO 2026'!$N$14,INT((ROW()-13)/2),0)),IF(ISBLANK(OFFSET('9. METAS'!$Q$20,INT((ROW()-14)/2),0)),"",OFFSET('9. METAS'!$Q$20,INT((ROW()-14)/2),0)))</f>
        <v>16</v>
      </c>
      <c r="K401" s="245" t="str">
        <f ca="1">IF(MOD(ROW()-13,2)=0,IF(ISBLANK(OFFSET('11. SEGUIMIENTO 2026'!$O$14,INT((ROW()-13)/2),0)),"",OFFSET('11. SEGUIMIENTO 2026'!$O$14,INT((ROW()-13)/2),0)),IF(ISBLANK(OFFSET('9. METAS'!$R$20,INT((ROW()-14)/2),0)),"",OFFSET('9. METAS'!$R$20,INT((ROW()-14)/2),0)))</f>
        <v/>
      </c>
      <c r="L401" s="245" t="str">
        <f ca="1">IF(MOD(ROW()-13,2)=0,IF(ISBLANK(OFFSET('11. SEGUIMIENTO 2026'!$P$14,INT((ROW()-13)/2),0)),"",OFFSET('11. SEGUIMIENTO 2026'!$P$14,INT((ROW()-13)/2),0)),IF(ISBLANK(OFFSET('9. METAS'!$S$20,INT((ROW()-14)/2),0)),"",OFFSET('9. METAS'!$S$20,INT((ROW()-14)/2),0)))</f>
        <v/>
      </c>
      <c r="M401" s="246" t="str">
        <f ca="1">IF(MOD(ROW()-13,2)=0,IF(ISBLANK(OFFSET('11. SEGUIMIENTO 2026'!$Q$14,INT((ROW()-13)/2),0)),"",OFFSET('11. SEGUIMIENTO 2026'!$Q$14,INT((ROW()-13)/2),0)),IF(ISBLANK(OFFSET('9. METAS'!$T$20,INT((ROW()-14)/2),0)),"",OFFSET('9. METAS'!$T$20,INT((ROW()-14)/2),0)))</f>
        <v/>
      </c>
      <c r="N401" s="1006">
        <f t="shared" ref="N401" ca="1" si="384">IFERROR(J401/J402,"ND")</f>
        <v>0.64</v>
      </c>
      <c r="O401" s="1008" t="str">
        <f t="shared" ref="O401" ca="1" si="385">IFERROR(((J401+K401+L401+M401)/H401),"ND")</f>
        <v>ND</v>
      </c>
      <c r="P401" s="1010"/>
    </row>
    <row r="402" spans="3:16">
      <c r="C402" s="1025"/>
      <c r="D402" s="1018"/>
      <c r="E402" s="1018"/>
      <c r="F402" s="1021"/>
      <c r="G402" s="1023"/>
      <c r="H402" s="1002"/>
      <c r="I402" s="1012"/>
      <c r="J402" s="244">
        <f ca="1">IF(MOD(ROW()-13,2)=0,IF(ISBLANK(OFFSET('11. SEGUIMIENTO 2026'!$N$14,INT((ROW()-13)/2),0)),"",OFFSET('11. SEGUIMIENTO 2026'!$N$14,INT((ROW()-13)/2),0)),IF(ISBLANK(OFFSET('9. METAS'!$Q$20,INT((ROW()-14)/2),0)),"",OFFSET('9. METAS'!$Q$20,INT((ROW()-14)/2),0)))</f>
        <v>25</v>
      </c>
      <c r="K402" s="245">
        <f ca="1">IF(MOD(ROW()-13,2)=0,IF(ISBLANK(OFFSET('11. SEGUIMIENTO 2026'!$O$14,INT((ROW()-13)/2),0)),"",OFFSET('11. SEGUIMIENTO 2026'!$O$14,INT((ROW()-13)/2),0)),IF(ISBLANK(OFFSET('9. METAS'!$R$20,INT((ROW()-14)/2),0)),"",OFFSET('9. METAS'!$R$20,INT((ROW()-14)/2),0)))</f>
        <v>25</v>
      </c>
      <c r="L402" s="245">
        <f ca="1">IF(MOD(ROW()-13,2)=0,IF(ISBLANK(OFFSET('11. SEGUIMIENTO 2026'!$P$14,INT((ROW()-13)/2),0)),"",OFFSET('11. SEGUIMIENTO 2026'!$P$14,INT((ROW()-13)/2),0)),IF(ISBLANK(OFFSET('9. METAS'!$S$20,INT((ROW()-14)/2),0)),"",OFFSET('9. METAS'!$S$20,INT((ROW()-14)/2),0)))</f>
        <v>25</v>
      </c>
      <c r="M402" s="246">
        <f ca="1">IF(MOD(ROW()-13,2)=0,IF(ISBLANK(OFFSET('11. SEGUIMIENTO 2026'!$Q$14,INT((ROW()-13)/2),0)),"",OFFSET('11. SEGUIMIENTO 2026'!$Q$14,INT((ROW()-13)/2),0)),IF(ISBLANK(OFFSET('9. METAS'!$T$20,INT((ROW()-14)/2),0)),"",OFFSET('9. METAS'!$T$20,INT((ROW()-14)/2),0)))</f>
        <v>25</v>
      </c>
      <c r="N402" s="1013"/>
      <c r="O402" s="1014"/>
      <c r="P402" s="1015"/>
    </row>
    <row r="403" spans="3:16">
      <c r="C403" s="1016" t="str">
        <f ca="1">IF(ISBLANK(OFFSET('5. Pp (3 años)'!$C$46,INT((ROW()-13)/2),0)),"",OFFSET('5. Pp (3 años)'!$C$46,INT((ROW()-13)/2),0))</f>
        <v>Actividad</v>
      </c>
      <c r="D403" s="1018" t="str">
        <f ca="1">IF(ISBLANK(OFFSET('5. Pp (3 años)'!$D$46,INT((ROW()-13)/2),0)),"",OFFSET('5. Pp (3 años)'!$D$46,INT((ROW()-13)/2),0))</f>
        <v>4.1.1.1.33.1 Prestación de consultas médicas generales y servicios de especialidades básicas.</v>
      </c>
      <c r="E403" s="1018" t="str">
        <f ca="1">IF(ISBLANK(OFFSET('5. Pp (3 años)'!$E$46,INT((ROW()-13)/2),0)),"",OFFSET('5. Pp (3 años)'!$E$46,INT((ROW()-13)/2),0))</f>
        <v>PCSEB: Porcentaje de consultas y servicios especializados brindados.</v>
      </c>
      <c r="F403" s="1021" t="str">
        <f ca="1">IF(ISBLANK(OFFSET('5. Pp (3 años)'!$K$46,INT((ROW()-13)/2),0)),"",OFFSET('5. Pp (3 años)'!$K$46,INT((ROW()-13)/2),0))</f>
        <v>Ascendente</v>
      </c>
      <c r="G403" s="1023" t="str">
        <f ca="1">IF(ISBLANK(OFFSET('5. Pp (3 años)'!$H$46,INT((ROW()-13)/2),0)),"",OFFSET('5. Pp (3 años)'!$H$46,INT((ROW()-13)/2),0))</f>
        <v>Trimestral</v>
      </c>
      <c r="H403" s="1002">
        <f ca="1">IF(ISBLANK(OFFSET('9. METAS'!$K$20,INT((ROW()-13)/2),0)),"",OFFSET('9. METAS'!$K$20,INT((ROW()-13)/2),0))</f>
        <v>13400</v>
      </c>
      <c r="I403" s="1004"/>
      <c r="J403" s="244">
        <f ca="1">IF(MOD(ROW()-13,2)=0,IF(ISBLANK(OFFSET('11. SEGUIMIENTO 2026'!$N$14,INT((ROW()-13)/2),0)),"",OFFSET('11. SEGUIMIENTO 2026'!$N$14,INT((ROW()-13)/2),0)),IF(ISBLANK(OFFSET('9. METAS'!$Q$20,INT((ROW()-14)/2),0)),"",OFFSET('9. METAS'!$Q$20,INT((ROW()-14)/2),0)))</f>
        <v>4854</v>
      </c>
      <c r="K403" s="245" t="str">
        <f ca="1">IF(MOD(ROW()-13,2)=0,IF(ISBLANK(OFFSET('11. SEGUIMIENTO 2026'!$O$14,INT((ROW()-13)/2),0)),"",OFFSET('11. SEGUIMIENTO 2026'!$O$14,INT((ROW()-13)/2),0)),IF(ISBLANK(OFFSET('9. METAS'!$R$20,INT((ROW()-14)/2),0)),"",OFFSET('9. METAS'!$R$20,INT((ROW()-14)/2),0)))</f>
        <v/>
      </c>
      <c r="L403" s="245" t="str">
        <f ca="1">IF(MOD(ROW()-13,2)=0,IF(ISBLANK(OFFSET('11. SEGUIMIENTO 2026'!$P$14,INT((ROW()-13)/2),0)),"",OFFSET('11. SEGUIMIENTO 2026'!$P$14,INT((ROW()-13)/2),0)),IF(ISBLANK(OFFSET('9. METAS'!$S$20,INT((ROW()-14)/2),0)),"",OFFSET('9. METAS'!$S$20,INT((ROW()-14)/2),0)))</f>
        <v/>
      </c>
      <c r="M403" s="246" t="str">
        <f ca="1">IF(MOD(ROW()-13,2)=0,IF(ISBLANK(OFFSET('11. SEGUIMIENTO 2026'!$Q$14,INT((ROW()-13)/2),0)),"",OFFSET('11. SEGUIMIENTO 2026'!$Q$14,INT((ROW()-13)/2),0)),IF(ISBLANK(OFFSET('9. METAS'!$T$20,INT((ROW()-14)/2),0)),"",OFFSET('9. METAS'!$T$20,INT((ROW()-14)/2),0)))</f>
        <v/>
      </c>
      <c r="N403" s="1006">
        <f t="shared" ref="N403" ca="1" si="386">IFERROR(J403/J404,"ND")</f>
        <v>1.4576576576576576</v>
      </c>
      <c r="O403" s="1008" t="str">
        <f t="shared" ref="O403" ca="1" si="387">IFERROR(((J403+K403+L403+M403)/H403),"ND")</f>
        <v>ND</v>
      </c>
      <c r="P403" s="1010"/>
    </row>
    <row r="404" spans="3:16">
      <c r="C404" s="1025"/>
      <c r="D404" s="1018"/>
      <c r="E404" s="1018"/>
      <c r="F404" s="1021"/>
      <c r="G404" s="1023"/>
      <c r="H404" s="1002"/>
      <c r="I404" s="1012"/>
      <c r="J404" s="244">
        <f ca="1">IF(MOD(ROW()-13,2)=0,IF(ISBLANK(OFFSET('11. SEGUIMIENTO 2026'!$N$14,INT((ROW()-13)/2),0)),"",OFFSET('11. SEGUIMIENTO 2026'!$N$14,INT((ROW()-13)/2),0)),IF(ISBLANK(OFFSET('9. METAS'!$Q$20,INT((ROW()-14)/2),0)),"",OFFSET('9. METAS'!$Q$20,INT((ROW()-14)/2),0)))</f>
        <v>3330</v>
      </c>
      <c r="K404" s="245">
        <f ca="1">IF(MOD(ROW()-13,2)=0,IF(ISBLANK(OFFSET('11. SEGUIMIENTO 2026'!$O$14,INT((ROW()-13)/2),0)),"",OFFSET('11. SEGUIMIENTO 2026'!$O$14,INT((ROW()-13)/2),0)),IF(ISBLANK(OFFSET('9. METAS'!$R$20,INT((ROW()-14)/2),0)),"",OFFSET('9. METAS'!$R$20,INT((ROW()-14)/2),0)))</f>
        <v>3380</v>
      </c>
      <c r="L404" s="245">
        <f ca="1">IF(MOD(ROW()-13,2)=0,IF(ISBLANK(OFFSET('11. SEGUIMIENTO 2026'!$P$14,INT((ROW()-13)/2),0)),"",OFFSET('11. SEGUIMIENTO 2026'!$P$14,INT((ROW()-13)/2),0)),IF(ISBLANK(OFFSET('9. METAS'!$S$20,INT((ROW()-14)/2),0)),"",OFFSET('9. METAS'!$S$20,INT((ROW()-14)/2),0)))</f>
        <v>3380</v>
      </c>
      <c r="M404" s="246">
        <f ca="1">IF(MOD(ROW()-13,2)=0,IF(ISBLANK(OFFSET('11. SEGUIMIENTO 2026'!$Q$14,INT((ROW()-13)/2),0)),"",OFFSET('11. SEGUIMIENTO 2026'!$Q$14,INT((ROW()-13)/2),0)),IF(ISBLANK(OFFSET('9. METAS'!$T$20,INT((ROW()-14)/2),0)),"",OFFSET('9. METAS'!$T$20,INT((ROW()-14)/2),0)))</f>
        <v>3310</v>
      </c>
      <c r="N404" s="1013"/>
      <c r="O404" s="1014"/>
      <c r="P404" s="1015"/>
    </row>
    <row r="405" spans="3:16">
      <c r="C405" s="1016" t="str">
        <f ca="1">IF(ISBLANK(OFFSET('5. Pp (3 años)'!$C$46,INT((ROW()-13)/2),0)),"",OFFSET('5. Pp (3 años)'!$C$46,INT((ROW()-13)/2),0))</f>
        <v>Actividad</v>
      </c>
      <c r="D405" s="1018" t="str">
        <f ca="1">IF(ISBLANK(OFFSET('5. Pp (3 años)'!$D$46,INT((ROW()-13)/2),0)),"",OFFSET('5. Pp (3 años)'!$D$46,INT((ROW()-13)/2),0))</f>
        <v>4.1.1.1.33.2 Organización de jornadas de orientación y capacitación en temas de relevancia epidemiológica.</v>
      </c>
      <c r="E405" s="1018" t="str">
        <f ca="1">IF(ISBLANK(OFFSET('5. Pp (3 años)'!$E$46,INT((ROW()-13)/2),0)),"",OFFSET('5. Pp (3 años)'!$E$46,INT((ROW()-13)/2),0))</f>
        <v>PPPI: Porcentaje de pláticas promocionales impartidas.</v>
      </c>
      <c r="F405" s="1021" t="str">
        <f ca="1">IF(ISBLANK(OFFSET('5. Pp (3 años)'!$K$46,INT((ROW()-13)/2),0)),"",OFFSET('5. Pp (3 años)'!$K$46,INT((ROW()-13)/2),0))</f>
        <v>Ascendente</v>
      </c>
      <c r="G405" s="1023" t="str">
        <f ca="1">IF(ISBLANK(OFFSET('5. Pp (3 años)'!$H$46,INT((ROW()-13)/2),0)),"",OFFSET('5. Pp (3 años)'!$H$46,INT((ROW()-13)/2),0))</f>
        <v>Trimestral</v>
      </c>
      <c r="H405" s="1002">
        <f ca="1">IF(ISBLANK(OFFSET('9. METAS'!$K$20,INT((ROW()-13)/2),0)),"",OFFSET('9. METAS'!$K$20,INT((ROW()-13)/2),0))</f>
        <v>261</v>
      </c>
      <c r="I405" s="1004"/>
      <c r="J405" s="244">
        <f ca="1">IF(MOD(ROW()-13,2)=0,IF(ISBLANK(OFFSET('11. SEGUIMIENTO 2026'!$N$14,INT((ROW()-13)/2),0)),"",OFFSET('11. SEGUIMIENTO 2026'!$N$14,INT((ROW()-13)/2),0)),IF(ISBLANK(OFFSET('9. METAS'!$Q$20,INT((ROW()-14)/2),0)),"",OFFSET('9. METAS'!$Q$20,INT((ROW()-14)/2),0)))</f>
        <v>52</v>
      </c>
      <c r="K405" s="245" t="str">
        <f ca="1">IF(MOD(ROW()-13,2)=0,IF(ISBLANK(OFFSET('11. SEGUIMIENTO 2026'!$O$14,INT((ROW()-13)/2),0)),"",OFFSET('11. SEGUIMIENTO 2026'!$O$14,INT((ROW()-13)/2),0)),IF(ISBLANK(OFFSET('9. METAS'!$R$20,INT((ROW()-14)/2),0)),"",OFFSET('9. METAS'!$R$20,INT((ROW()-14)/2),0)))</f>
        <v/>
      </c>
      <c r="L405" s="245" t="str">
        <f ca="1">IF(MOD(ROW()-13,2)=0,IF(ISBLANK(OFFSET('11. SEGUIMIENTO 2026'!$P$14,INT((ROW()-13)/2),0)),"",OFFSET('11. SEGUIMIENTO 2026'!$P$14,INT((ROW()-13)/2),0)),IF(ISBLANK(OFFSET('9. METAS'!$S$20,INT((ROW()-14)/2),0)),"",OFFSET('9. METAS'!$S$20,INT((ROW()-14)/2),0)))</f>
        <v/>
      </c>
      <c r="M405" s="246" t="str">
        <f ca="1">IF(MOD(ROW()-13,2)=0,IF(ISBLANK(OFFSET('11. SEGUIMIENTO 2026'!$Q$14,INT((ROW()-13)/2),0)),"",OFFSET('11. SEGUIMIENTO 2026'!$Q$14,INT((ROW()-13)/2),0)),IF(ISBLANK(OFFSET('9. METAS'!$T$20,INT((ROW()-14)/2),0)),"",OFFSET('9. METAS'!$T$20,INT((ROW()-14)/2),0)))</f>
        <v/>
      </c>
      <c r="N405" s="1006">
        <f t="shared" ref="N405" ca="1" si="388">IFERROR(J405/J406,"ND")</f>
        <v>0.66666666666666663</v>
      </c>
      <c r="O405" s="1008" t="str">
        <f t="shared" ref="O405" ca="1" si="389">IFERROR(((J405+K405+L405+M405)/H405),"ND")</f>
        <v>ND</v>
      </c>
      <c r="P405" s="1010"/>
    </row>
    <row r="406" spans="3:16">
      <c r="C406" s="1025"/>
      <c r="D406" s="1018"/>
      <c r="E406" s="1018"/>
      <c r="F406" s="1021"/>
      <c r="G406" s="1023"/>
      <c r="H406" s="1002"/>
      <c r="I406" s="1012"/>
      <c r="J406" s="244">
        <f ca="1">IF(MOD(ROW()-13,2)=0,IF(ISBLANK(OFFSET('11. SEGUIMIENTO 2026'!$N$14,INT((ROW()-13)/2),0)),"",OFFSET('11. SEGUIMIENTO 2026'!$N$14,INT((ROW()-13)/2),0)),IF(ISBLANK(OFFSET('9. METAS'!$Q$20,INT((ROW()-14)/2),0)),"",OFFSET('9. METAS'!$Q$20,INT((ROW()-14)/2),0)))</f>
        <v>78</v>
      </c>
      <c r="K406" s="245">
        <f ca="1">IF(MOD(ROW()-13,2)=0,IF(ISBLANK(OFFSET('11. SEGUIMIENTO 2026'!$O$14,INT((ROW()-13)/2),0)),"",OFFSET('11. SEGUIMIENTO 2026'!$O$14,INT((ROW()-13)/2),0)),IF(ISBLANK(OFFSET('9. METAS'!$R$20,INT((ROW()-14)/2),0)),"",OFFSET('9. METAS'!$R$20,INT((ROW()-14)/2),0)))</f>
        <v>78</v>
      </c>
      <c r="L406" s="245">
        <f ca="1">IF(MOD(ROW()-13,2)=0,IF(ISBLANK(OFFSET('11. SEGUIMIENTO 2026'!$P$14,INT((ROW()-13)/2),0)),"",OFFSET('11. SEGUIMIENTO 2026'!$P$14,INT((ROW()-13)/2),0)),IF(ISBLANK(OFFSET('9. METAS'!$S$20,INT((ROW()-14)/2),0)),"",OFFSET('9. METAS'!$S$20,INT((ROW()-14)/2),0)))</f>
        <v>45</v>
      </c>
      <c r="M406" s="246">
        <f ca="1">IF(MOD(ROW()-13,2)=0,IF(ISBLANK(OFFSET('11. SEGUIMIENTO 2026'!$Q$14,INT((ROW()-13)/2),0)),"",OFFSET('11. SEGUIMIENTO 2026'!$Q$14,INT((ROW()-13)/2),0)),IF(ISBLANK(OFFSET('9. METAS'!$T$20,INT((ROW()-14)/2),0)),"",OFFSET('9. METAS'!$T$20,INT((ROW()-14)/2),0)))</f>
        <v>60</v>
      </c>
      <c r="N406" s="1013"/>
      <c r="O406" s="1014"/>
      <c r="P406" s="1015"/>
    </row>
    <row r="407" spans="3:16">
      <c r="C407" s="1016" t="str">
        <f ca="1">IF(ISBLANK(OFFSET('5. Pp (3 años)'!$C$46,INT((ROW()-13)/2),0)),"",OFFSET('5. Pp (3 años)'!$C$46,INT((ROW()-13)/2),0))</f>
        <v>Actividad</v>
      </c>
      <c r="D407" s="1018" t="str">
        <f ca="1">IF(ISBLANK(OFFSET('5. Pp (3 años)'!$D$46,INT((ROW()-13)/2),0)),"",OFFSET('5. Pp (3 años)'!$D$46,INT((ROW()-13)/2),0))</f>
        <v>4.1.1.1.33.3 Gestión y ejecución de servicios asistenciales para el traslado de personas con movilidad reducida.</v>
      </c>
      <c r="E407" s="1018" t="str">
        <f ca="1">IF(ISBLANK(OFFSET('5. Pp (3 años)'!$E$46,INT((ROW()-13)/2),0)),"",OFFSET('5. Pp (3 años)'!$E$46,INT((ROW()-13)/2),0))</f>
        <v>PSTR: Porcentaje de servicios de traslado realizados.</v>
      </c>
      <c r="F407" s="1021" t="str">
        <f ca="1">IF(ISBLANK(OFFSET('5. Pp (3 años)'!$K$46,INT((ROW()-13)/2),0)),"",OFFSET('5. Pp (3 años)'!$K$46,INT((ROW()-13)/2),0))</f>
        <v>Ascendente</v>
      </c>
      <c r="G407" s="1023" t="str">
        <f ca="1">IF(ISBLANK(OFFSET('5. Pp (3 años)'!$H$46,INT((ROW()-13)/2),0)),"",OFFSET('5. Pp (3 años)'!$H$46,INT((ROW()-13)/2),0))</f>
        <v>Trimestral</v>
      </c>
      <c r="H407" s="1002">
        <f ca="1">IF(ISBLANK(OFFSET('9. METAS'!$K$20,INT((ROW()-13)/2),0)),"",OFFSET('9. METAS'!$K$20,INT((ROW()-13)/2),0))</f>
        <v>60</v>
      </c>
      <c r="I407" s="1004"/>
      <c r="J407" s="244">
        <f ca="1">IF(MOD(ROW()-13,2)=0,IF(ISBLANK(OFFSET('11. SEGUIMIENTO 2026'!$N$14,INT((ROW()-13)/2),0)),"",OFFSET('11. SEGUIMIENTO 2026'!$N$14,INT((ROW()-13)/2),0)),IF(ISBLANK(OFFSET('9. METAS'!$Q$20,INT((ROW()-14)/2),0)),"",OFFSET('9. METAS'!$Q$20,INT((ROW()-14)/2),0)))</f>
        <v>4</v>
      </c>
      <c r="K407" s="245" t="str">
        <f ca="1">IF(MOD(ROW()-13,2)=0,IF(ISBLANK(OFFSET('11. SEGUIMIENTO 2026'!$O$14,INT((ROW()-13)/2),0)),"",OFFSET('11. SEGUIMIENTO 2026'!$O$14,INT((ROW()-13)/2),0)),IF(ISBLANK(OFFSET('9. METAS'!$R$20,INT((ROW()-14)/2),0)),"",OFFSET('9. METAS'!$R$20,INT((ROW()-14)/2),0)))</f>
        <v/>
      </c>
      <c r="L407" s="245" t="str">
        <f ca="1">IF(MOD(ROW()-13,2)=0,IF(ISBLANK(OFFSET('11. SEGUIMIENTO 2026'!$P$14,INT((ROW()-13)/2),0)),"",OFFSET('11. SEGUIMIENTO 2026'!$P$14,INT((ROW()-13)/2),0)),IF(ISBLANK(OFFSET('9. METAS'!$S$20,INT((ROW()-14)/2),0)),"",OFFSET('9. METAS'!$S$20,INT((ROW()-14)/2),0)))</f>
        <v/>
      </c>
      <c r="M407" s="246" t="str">
        <f ca="1">IF(MOD(ROW()-13,2)=0,IF(ISBLANK(OFFSET('11. SEGUIMIENTO 2026'!$Q$14,INT((ROW()-13)/2),0)),"",OFFSET('11. SEGUIMIENTO 2026'!$Q$14,INT((ROW()-13)/2),0)),IF(ISBLANK(OFFSET('9. METAS'!$T$20,INT((ROW()-14)/2),0)),"",OFFSET('9. METAS'!$T$20,INT((ROW()-14)/2),0)))</f>
        <v/>
      </c>
      <c r="N407" s="1006">
        <f t="shared" ref="N407" ca="1" si="390">IFERROR(J407/J408,"ND")</f>
        <v>0.26666666666666666</v>
      </c>
      <c r="O407" s="1008" t="str">
        <f t="shared" ref="O407" ca="1" si="391">IFERROR(((J407+K407+L407+M407)/H407),"ND")</f>
        <v>ND</v>
      </c>
      <c r="P407" s="1010"/>
    </row>
    <row r="408" spans="3:16">
      <c r="C408" s="1025"/>
      <c r="D408" s="1018"/>
      <c r="E408" s="1018"/>
      <c r="F408" s="1021"/>
      <c r="G408" s="1023"/>
      <c r="H408" s="1002"/>
      <c r="I408" s="1012"/>
      <c r="J408" s="244">
        <f ca="1">IF(MOD(ROW()-13,2)=0,IF(ISBLANK(OFFSET('11. SEGUIMIENTO 2026'!$N$14,INT((ROW()-13)/2),0)),"",OFFSET('11. SEGUIMIENTO 2026'!$N$14,INT((ROW()-13)/2),0)),IF(ISBLANK(OFFSET('9. METAS'!$Q$20,INT((ROW()-14)/2),0)),"",OFFSET('9. METAS'!$Q$20,INT((ROW()-14)/2),0)))</f>
        <v>15</v>
      </c>
      <c r="K408" s="245">
        <f ca="1">IF(MOD(ROW()-13,2)=0,IF(ISBLANK(OFFSET('11. SEGUIMIENTO 2026'!$O$14,INT((ROW()-13)/2),0)),"",OFFSET('11. SEGUIMIENTO 2026'!$O$14,INT((ROW()-13)/2),0)),IF(ISBLANK(OFFSET('9. METAS'!$R$20,INT((ROW()-14)/2),0)),"",OFFSET('9. METAS'!$R$20,INT((ROW()-14)/2),0)))</f>
        <v>15</v>
      </c>
      <c r="L408" s="245">
        <f ca="1">IF(MOD(ROW()-13,2)=0,IF(ISBLANK(OFFSET('11. SEGUIMIENTO 2026'!$P$14,INT((ROW()-13)/2),0)),"",OFFSET('11. SEGUIMIENTO 2026'!$P$14,INT((ROW()-13)/2),0)),IF(ISBLANK(OFFSET('9. METAS'!$S$20,INT((ROW()-14)/2),0)),"",OFFSET('9. METAS'!$S$20,INT((ROW()-14)/2),0)))</f>
        <v>15</v>
      </c>
      <c r="M408" s="246">
        <f ca="1">IF(MOD(ROW()-13,2)=0,IF(ISBLANK(OFFSET('11. SEGUIMIENTO 2026'!$Q$14,INT((ROW()-13)/2),0)),"",OFFSET('11. SEGUIMIENTO 2026'!$Q$14,INT((ROW()-13)/2),0)),IF(ISBLANK(OFFSET('9. METAS'!$T$20,INT((ROW()-14)/2),0)),"",OFFSET('9. METAS'!$T$20,INT((ROW()-14)/2),0)))</f>
        <v>15</v>
      </c>
      <c r="N408" s="1013"/>
      <c r="O408" s="1014"/>
      <c r="P408" s="1015"/>
    </row>
    <row r="409" spans="3:16">
      <c r="C409" s="1016" t="str">
        <f ca="1">IF(ISBLANK(OFFSET('5. Pp (3 años)'!$C$46,INT((ROW()-13)/2),0)),"",OFFSET('5. Pp (3 años)'!$C$46,INT((ROW()-13)/2),0))</f>
        <v>Actividad</v>
      </c>
      <c r="D409" s="1018" t="str">
        <f ca="1">IF(ISBLANK(OFFSET('5. Pp (3 años)'!$D$46,INT((ROW()-13)/2),0)),"",OFFSET('5. Pp (3 años)'!$D$46,INT((ROW()-13)/2),0))</f>
        <v/>
      </c>
      <c r="E409" s="1018" t="str">
        <f ca="1">IF(ISBLANK(OFFSET('5. Pp (3 años)'!$E$46,INT((ROW()-13)/2),0)),"",OFFSET('5. Pp (3 años)'!$E$46,INT((ROW()-13)/2),0))</f>
        <v/>
      </c>
      <c r="F409" s="1021" t="str">
        <f ca="1">IF(ISBLANK(OFFSET('5. Pp (3 años)'!$K$46,INT((ROW()-13)/2),0)),"",OFFSET('5. Pp (3 años)'!$K$46,INT((ROW()-13)/2),0))</f>
        <v/>
      </c>
      <c r="G409" s="1023" t="str">
        <f ca="1">IF(ISBLANK(OFFSET('5. Pp (3 años)'!$H$46,INT((ROW()-13)/2),0)),"",OFFSET('5. Pp (3 años)'!$H$46,INT((ROW()-13)/2),0))</f>
        <v/>
      </c>
      <c r="H409" s="1002" t="str">
        <f ca="1">IF(ISBLANK(OFFSET('9. METAS'!$K$20,INT((ROW()-13)/2),0)),"",OFFSET('9. METAS'!$K$20,INT((ROW()-13)/2),0))</f>
        <v/>
      </c>
      <c r="I409" s="1004"/>
      <c r="J409" s="244" t="str">
        <f ca="1">IF(MOD(ROW()-13,2)=0,IF(ISBLANK(OFFSET('11. SEGUIMIENTO 2026'!$N$14,INT((ROW()-13)/2),0)),"",OFFSET('11. SEGUIMIENTO 2026'!$N$14,INT((ROW()-13)/2),0)),IF(ISBLANK(OFFSET('9. METAS'!$Q$20,INT((ROW()-14)/2),0)),"",OFFSET('9. METAS'!$Q$20,INT((ROW()-14)/2),0)))</f>
        <v/>
      </c>
      <c r="K409" s="245" t="str">
        <f ca="1">IF(MOD(ROW()-13,2)=0,IF(ISBLANK(OFFSET('11. SEGUIMIENTO 2026'!$O$14,INT((ROW()-13)/2),0)),"",OFFSET('11. SEGUIMIENTO 2026'!$O$14,INT((ROW()-13)/2),0)),IF(ISBLANK(OFFSET('9. METAS'!$R$20,INT((ROW()-14)/2),0)),"",OFFSET('9. METAS'!$R$20,INT((ROW()-14)/2),0)))</f>
        <v/>
      </c>
      <c r="L409" s="245" t="str">
        <f ca="1">IF(MOD(ROW()-13,2)=0,IF(ISBLANK(OFFSET('11. SEGUIMIENTO 2026'!$P$14,INT((ROW()-13)/2),0)),"",OFFSET('11. SEGUIMIENTO 2026'!$P$14,INT((ROW()-13)/2),0)),IF(ISBLANK(OFFSET('9. METAS'!$S$20,INT((ROW()-14)/2),0)),"",OFFSET('9. METAS'!$S$20,INT((ROW()-14)/2),0)))</f>
        <v/>
      </c>
      <c r="M409" s="246" t="str">
        <f ca="1">IF(MOD(ROW()-13,2)=0,IF(ISBLANK(OFFSET('11. SEGUIMIENTO 2026'!$Q$14,INT((ROW()-13)/2),0)),"",OFFSET('11. SEGUIMIENTO 2026'!$Q$14,INT((ROW()-13)/2),0)),IF(ISBLANK(OFFSET('9. METAS'!$T$20,INT((ROW()-14)/2),0)),"",OFFSET('9. METAS'!$T$20,INT((ROW()-14)/2),0)))</f>
        <v/>
      </c>
      <c r="N409" s="1006" t="str">
        <f t="shared" ref="N409" ca="1" si="392">IFERROR(J409/J410,"ND")</f>
        <v>ND</v>
      </c>
      <c r="O409" s="1008" t="str">
        <f t="shared" ref="O409" ca="1" si="393">IFERROR(((J409+K409+L409+M409)/H409),"ND")</f>
        <v>ND</v>
      </c>
      <c r="P409" s="1010"/>
    </row>
    <row r="410" spans="3:16">
      <c r="C410" s="1025"/>
      <c r="D410" s="1018"/>
      <c r="E410" s="1018"/>
      <c r="F410" s="1021"/>
      <c r="G410" s="1023"/>
      <c r="H410" s="1002"/>
      <c r="I410" s="1012"/>
      <c r="J410" s="244" t="str">
        <f ca="1">IF(MOD(ROW()-13,2)=0,IF(ISBLANK(OFFSET('11. SEGUIMIENTO 2026'!$N$14,INT((ROW()-13)/2),0)),"",OFFSET('11. SEGUIMIENTO 2026'!$N$14,INT((ROW()-13)/2),0)),IF(ISBLANK(OFFSET('9. METAS'!$Q$20,INT((ROW()-14)/2),0)),"",OFFSET('9. METAS'!$Q$20,INT((ROW()-14)/2),0)))</f>
        <v/>
      </c>
      <c r="K410" s="245" t="str">
        <f ca="1">IF(MOD(ROW()-13,2)=0,IF(ISBLANK(OFFSET('11. SEGUIMIENTO 2026'!$O$14,INT((ROW()-13)/2),0)),"",OFFSET('11. SEGUIMIENTO 2026'!$O$14,INT((ROW()-13)/2),0)),IF(ISBLANK(OFFSET('9. METAS'!$R$20,INT((ROW()-14)/2),0)),"",OFFSET('9. METAS'!$R$20,INT((ROW()-14)/2),0)))</f>
        <v/>
      </c>
      <c r="L410" s="245" t="str">
        <f ca="1">IF(MOD(ROW()-13,2)=0,IF(ISBLANK(OFFSET('11. SEGUIMIENTO 2026'!$P$14,INT((ROW()-13)/2),0)),"",OFFSET('11. SEGUIMIENTO 2026'!$P$14,INT((ROW()-13)/2),0)),IF(ISBLANK(OFFSET('9. METAS'!$S$20,INT((ROW()-14)/2),0)),"",OFFSET('9. METAS'!$S$20,INT((ROW()-14)/2),0)))</f>
        <v/>
      </c>
      <c r="M410" s="246" t="str">
        <f ca="1">IF(MOD(ROW()-13,2)=0,IF(ISBLANK(OFFSET('11. SEGUIMIENTO 2026'!$Q$14,INT((ROW()-13)/2),0)),"",OFFSET('11. SEGUIMIENTO 2026'!$Q$14,INT((ROW()-13)/2),0)),IF(ISBLANK(OFFSET('9. METAS'!$T$20,INT((ROW()-14)/2),0)),"",OFFSET('9. METAS'!$T$20,INT((ROW()-14)/2),0)))</f>
        <v/>
      </c>
      <c r="N410" s="1013"/>
      <c r="O410" s="1014"/>
      <c r="P410" s="1015"/>
    </row>
    <row r="411" spans="3:16">
      <c r="C411" s="1016" t="str">
        <f ca="1">IF(ISBLANK(OFFSET('5. Pp (3 años)'!$C$46,INT((ROW()-13)/2),0)),"",OFFSET('5. Pp (3 años)'!$C$46,INT((ROW()-13)/2),0))</f>
        <v>Actividad</v>
      </c>
      <c r="D411" s="1018" t="str">
        <f ca="1">IF(ISBLANK(OFFSET('5. Pp (3 años)'!$D$46,INT((ROW()-13)/2),0)),"",OFFSET('5. Pp (3 años)'!$D$46,INT((ROW()-13)/2),0))</f>
        <v/>
      </c>
      <c r="E411" s="1018" t="str">
        <f ca="1">IF(ISBLANK(OFFSET('5. Pp (3 años)'!$E$46,INT((ROW()-13)/2),0)),"",OFFSET('5. Pp (3 años)'!$E$46,INT((ROW()-13)/2),0))</f>
        <v/>
      </c>
      <c r="F411" s="1021" t="str">
        <f ca="1">IF(ISBLANK(OFFSET('5. Pp (3 años)'!$K$46,INT((ROW()-13)/2),0)),"",OFFSET('5. Pp (3 años)'!$K$46,INT((ROW()-13)/2),0))</f>
        <v/>
      </c>
      <c r="G411" s="1023" t="str">
        <f ca="1">IF(ISBLANK(OFFSET('5. Pp (3 años)'!$H$46,INT((ROW()-13)/2),0)),"",OFFSET('5. Pp (3 años)'!$H$46,INT((ROW()-13)/2),0))</f>
        <v/>
      </c>
      <c r="H411" s="1002" t="str">
        <f ca="1">IF(ISBLANK(OFFSET('9. METAS'!$K$20,INT((ROW()-13)/2),0)),"",OFFSET('9. METAS'!$K$20,INT((ROW()-13)/2),0))</f>
        <v/>
      </c>
      <c r="I411" s="1004"/>
      <c r="J411" s="244" t="str">
        <f ca="1">IF(MOD(ROW()-13,2)=0,IF(ISBLANK(OFFSET('11. SEGUIMIENTO 2026'!$N$14,INT((ROW()-13)/2),0)),"",OFFSET('11. SEGUIMIENTO 2026'!$N$14,INT((ROW()-13)/2),0)),IF(ISBLANK(OFFSET('9. METAS'!$Q$20,INT((ROW()-14)/2),0)),"",OFFSET('9. METAS'!$Q$20,INT((ROW()-14)/2),0)))</f>
        <v/>
      </c>
      <c r="K411" s="245" t="str">
        <f ca="1">IF(MOD(ROW()-13,2)=0,IF(ISBLANK(OFFSET('11. SEGUIMIENTO 2026'!$O$14,INT((ROW()-13)/2),0)),"",OFFSET('11. SEGUIMIENTO 2026'!$O$14,INT((ROW()-13)/2),0)),IF(ISBLANK(OFFSET('9. METAS'!$R$20,INT((ROW()-14)/2),0)),"",OFFSET('9. METAS'!$R$20,INT((ROW()-14)/2),0)))</f>
        <v/>
      </c>
      <c r="L411" s="245" t="str">
        <f ca="1">IF(MOD(ROW()-13,2)=0,IF(ISBLANK(OFFSET('11. SEGUIMIENTO 2026'!$P$14,INT((ROW()-13)/2),0)),"",OFFSET('11. SEGUIMIENTO 2026'!$P$14,INT((ROW()-13)/2),0)),IF(ISBLANK(OFFSET('9. METAS'!$S$20,INT((ROW()-14)/2),0)),"",OFFSET('9. METAS'!$S$20,INT((ROW()-14)/2),0)))</f>
        <v/>
      </c>
      <c r="M411" s="246" t="str">
        <f ca="1">IF(MOD(ROW()-13,2)=0,IF(ISBLANK(OFFSET('11. SEGUIMIENTO 2026'!$Q$14,INT((ROW()-13)/2),0)),"",OFFSET('11. SEGUIMIENTO 2026'!$Q$14,INT((ROW()-13)/2),0)),IF(ISBLANK(OFFSET('9. METAS'!$T$20,INT((ROW()-14)/2),0)),"",OFFSET('9. METAS'!$T$20,INT((ROW()-14)/2),0)))</f>
        <v/>
      </c>
      <c r="N411" s="1006" t="str">
        <f t="shared" ref="N411" ca="1" si="394">IFERROR(J411/J412,"ND")</f>
        <v>ND</v>
      </c>
      <c r="O411" s="1008" t="str">
        <f t="shared" ref="O411" ca="1" si="395">IFERROR(((J411+K411+L411+M411)/H411),"ND")</f>
        <v>ND</v>
      </c>
      <c r="P411" s="1010"/>
    </row>
    <row r="412" spans="3:16">
      <c r="C412" s="1025"/>
      <c r="D412" s="1018"/>
      <c r="E412" s="1018"/>
      <c r="F412" s="1021"/>
      <c r="G412" s="1023"/>
      <c r="H412" s="1002"/>
      <c r="I412" s="1012"/>
      <c r="J412" s="244" t="str">
        <f ca="1">IF(MOD(ROW()-13,2)=0,IF(ISBLANK(OFFSET('11. SEGUIMIENTO 2026'!$N$14,INT((ROW()-13)/2),0)),"",OFFSET('11. SEGUIMIENTO 2026'!$N$14,INT((ROW()-13)/2),0)),IF(ISBLANK(OFFSET('9. METAS'!$Q$20,INT((ROW()-14)/2),0)),"",OFFSET('9. METAS'!$Q$20,INT((ROW()-14)/2),0)))</f>
        <v/>
      </c>
      <c r="K412" s="245" t="str">
        <f ca="1">IF(MOD(ROW()-13,2)=0,IF(ISBLANK(OFFSET('11. SEGUIMIENTO 2026'!$O$14,INT((ROW()-13)/2),0)),"",OFFSET('11. SEGUIMIENTO 2026'!$O$14,INT((ROW()-13)/2),0)),IF(ISBLANK(OFFSET('9. METAS'!$R$20,INT((ROW()-14)/2),0)),"",OFFSET('9. METAS'!$R$20,INT((ROW()-14)/2),0)))</f>
        <v/>
      </c>
      <c r="L412" s="245" t="str">
        <f ca="1">IF(MOD(ROW()-13,2)=0,IF(ISBLANK(OFFSET('11. SEGUIMIENTO 2026'!$P$14,INT((ROW()-13)/2),0)),"",OFFSET('11. SEGUIMIENTO 2026'!$P$14,INT((ROW()-13)/2),0)),IF(ISBLANK(OFFSET('9. METAS'!$S$20,INT((ROW()-14)/2),0)),"",OFFSET('9. METAS'!$S$20,INT((ROW()-14)/2),0)))</f>
        <v/>
      </c>
      <c r="M412" s="246" t="str">
        <f ca="1">IF(MOD(ROW()-13,2)=0,IF(ISBLANK(OFFSET('11. SEGUIMIENTO 2026'!$Q$14,INT((ROW()-13)/2),0)),"",OFFSET('11. SEGUIMIENTO 2026'!$Q$14,INT((ROW()-13)/2),0)),IF(ISBLANK(OFFSET('9. METAS'!$T$20,INT((ROW()-14)/2),0)),"",OFFSET('9. METAS'!$T$20,INT((ROW()-14)/2),0)))</f>
        <v/>
      </c>
      <c r="N412" s="1013"/>
      <c r="O412" s="1014"/>
      <c r="P412" s="1015"/>
    </row>
    <row r="413" spans="3:16">
      <c r="C413" s="1016" t="str">
        <f ca="1">IF(ISBLANK(OFFSET('5. Pp (3 años)'!$C$46,INT((ROW()-13)/2),0)),"",OFFSET('5. Pp (3 años)'!$C$46,INT((ROW()-13)/2),0))</f>
        <v>Actividad</v>
      </c>
      <c r="D413" s="1018" t="str">
        <f ca="1">IF(ISBLANK(OFFSET('5. Pp (3 años)'!$D$46,INT((ROW()-13)/2),0)),"",OFFSET('5. Pp (3 años)'!$D$46,INT((ROW()-13)/2),0))</f>
        <v/>
      </c>
      <c r="E413" s="1018" t="str">
        <f ca="1">IF(ISBLANK(OFFSET('5. Pp (3 años)'!$E$46,INT((ROW()-13)/2),0)),"",OFFSET('5. Pp (3 años)'!$E$46,INT((ROW()-13)/2),0))</f>
        <v/>
      </c>
      <c r="F413" s="1021" t="str">
        <f ca="1">IF(ISBLANK(OFFSET('5. Pp (3 años)'!$K$46,INT((ROW()-13)/2),0)),"",OFFSET('5. Pp (3 años)'!$K$46,INT((ROW()-13)/2),0))</f>
        <v/>
      </c>
      <c r="G413" s="1023" t="str">
        <f ca="1">IF(ISBLANK(OFFSET('5. Pp (3 años)'!$H$46,INT((ROW()-13)/2),0)),"",OFFSET('5. Pp (3 años)'!$H$46,INT((ROW()-13)/2),0))</f>
        <v/>
      </c>
      <c r="H413" s="1002" t="str">
        <f ca="1">IF(ISBLANK(OFFSET('9. METAS'!$K$20,INT((ROW()-13)/2),0)),"",OFFSET('9. METAS'!$K$20,INT((ROW()-13)/2),0))</f>
        <v/>
      </c>
      <c r="I413" s="1004"/>
      <c r="J413" s="244" t="str">
        <f ca="1">IF(MOD(ROW()-13,2)=0,IF(ISBLANK(OFFSET('11. SEGUIMIENTO 2026'!$N$14,INT((ROW()-13)/2),0)),"",OFFSET('11. SEGUIMIENTO 2026'!$N$14,INT((ROW()-13)/2),0)),IF(ISBLANK(OFFSET('9. METAS'!$Q$20,INT((ROW()-14)/2),0)),"",OFFSET('9. METAS'!$Q$20,INT((ROW()-14)/2),0)))</f>
        <v/>
      </c>
      <c r="K413" s="245" t="str">
        <f ca="1">IF(MOD(ROW()-13,2)=0,IF(ISBLANK(OFFSET('11. SEGUIMIENTO 2026'!$O$14,INT((ROW()-13)/2),0)),"",OFFSET('11. SEGUIMIENTO 2026'!$O$14,INT((ROW()-13)/2),0)),IF(ISBLANK(OFFSET('9. METAS'!$R$20,INT((ROW()-14)/2),0)),"",OFFSET('9. METAS'!$R$20,INT((ROW()-14)/2),0)))</f>
        <v/>
      </c>
      <c r="L413" s="245" t="str">
        <f ca="1">IF(MOD(ROW()-13,2)=0,IF(ISBLANK(OFFSET('11. SEGUIMIENTO 2026'!$P$14,INT((ROW()-13)/2),0)),"",OFFSET('11. SEGUIMIENTO 2026'!$P$14,INT((ROW()-13)/2),0)),IF(ISBLANK(OFFSET('9. METAS'!$S$20,INT((ROW()-14)/2),0)),"",OFFSET('9. METAS'!$S$20,INT((ROW()-14)/2),0)))</f>
        <v/>
      </c>
      <c r="M413" s="246" t="str">
        <f ca="1">IF(MOD(ROW()-13,2)=0,IF(ISBLANK(OFFSET('11. SEGUIMIENTO 2026'!$Q$14,INT((ROW()-13)/2),0)),"",OFFSET('11. SEGUIMIENTO 2026'!$Q$14,INT((ROW()-13)/2),0)),IF(ISBLANK(OFFSET('9. METAS'!$T$20,INT((ROW()-14)/2),0)),"",OFFSET('9. METAS'!$T$20,INT((ROW()-14)/2),0)))</f>
        <v/>
      </c>
      <c r="N413" s="1006" t="str">
        <f t="shared" ref="N413" ca="1" si="396">IFERROR(J413/J414,"ND")</f>
        <v>ND</v>
      </c>
      <c r="O413" s="1008" t="str">
        <f t="shared" ref="O413" ca="1" si="397">IFERROR(((J413+K413+L413+M413)/H413),"ND")</f>
        <v>ND</v>
      </c>
      <c r="P413" s="1010"/>
    </row>
    <row r="414" spans="3:16">
      <c r="C414" s="1025"/>
      <c r="D414" s="1018"/>
      <c r="E414" s="1018"/>
      <c r="F414" s="1021"/>
      <c r="G414" s="1023"/>
      <c r="H414" s="1002"/>
      <c r="I414" s="1012"/>
      <c r="J414" s="244" t="str">
        <f ca="1">IF(MOD(ROW()-13,2)=0,IF(ISBLANK(OFFSET('11. SEGUIMIENTO 2026'!$N$14,INT((ROW()-13)/2),0)),"",OFFSET('11. SEGUIMIENTO 2026'!$N$14,INT((ROW()-13)/2),0)),IF(ISBLANK(OFFSET('9. METAS'!$Q$20,INT((ROW()-14)/2),0)),"",OFFSET('9. METAS'!$Q$20,INT((ROW()-14)/2),0)))</f>
        <v/>
      </c>
      <c r="K414" s="245" t="str">
        <f ca="1">IF(MOD(ROW()-13,2)=0,IF(ISBLANK(OFFSET('11. SEGUIMIENTO 2026'!$O$14,INT((ROW()-13)/2),0)),"",OFFSET('11. SEGUIMIENTO 2026'!$O$14,INT((ROW()-13)/2),0)),IF(ISBLANK(OFFSET('9. METAS'!$R$20,INT((ROW()-14)/2),0)),"",OFFSET('9. METAS'!$R$20,INT((ROW()-14)/2),0)))</f>
        <v/>
      </c>
      <c r="L414" s="245" t="str">
        <f ca="1">IF(MOD(ROW()-13,2)=0,IF(ISBLANK(OFFSET('11. SEGUIMIENTO 2026'!$P$14,INT((ROW()-13)/2),0)),"",OFFSET('11. SEGUIMIENTO 2026'!$P$14,INT((ROW()-13)/2),0)),IF(ISBLANK(OFFSET('9. METAS'!$S$20,INT((ROW()-14)/2),0)),"",OFFSET('9. METAS'!$S$20,INT((ROW()-14)/2),0)))</f>
        <v/>
      </c>
      <c r="M414" s="246" t="str">
        <f ca="1">IF(MOD(ROW()-13,2)=0,IF(ISBLANK(OFFSET('11. SEGUIMIENTO 2026'!$Q$14,INT((ROW()-13)/2),0)),"",OFFSET('11. SEGUIMIENTO 2026'!$Q$14,INT((ROW()-13)/2),0)),IF(ISBLANK(OFFSET('9. METAS'!$T$20,INT((ROW()-14)/2),0)),"",OFFSET('9. METAS'!$T$20,INT((ROW()-14)/2),0)))</f>
        <v/>
      </c>
      <c r="N414" s="1013"/>
      <c r="O414" s="1014"/>
      <c r="P414" s="1015"/>
    </row>
    <row r="415" spans="3:16">
      <c r="C415" s="1016" t="str">
        <f ca="1">IF(ISBLANK(OFFSET('5. Pp (3 años)'!$C$46,INT((ROW()-13)/2),0)),"",OFFSET('5. Pp (3 años)'!$C$46,INT((ROW()-13)/2),0))</f>
        <v>Actividad</v>
      </c>
      <c r="D415" s="1018" t="str">
        <f ca="1">IF(ISBLANK(OFFSET('5. Pp (3 años)'!$D$46,INT((ROW()-13)/2),0)),"",OFFSET('5. Pp (3 años)'!$D$46,INT((ROW()-13)/2),0))</f>
        <v/>
      </c>
      <c r="E415" s="1018" t="str">
        <f ca="1">IF(ISBLANK(OFFSET('5. Pp (3 años)'!$E$46,INT((ROW()-13)/2),0)),"",OFFSET('5. Pp (3 años)'!$E$46,INT((ROW()-13)/2),0))</f>
        <v/>
      </c>
      <c r="F415" s="1021" t="str">
        <f ca="1">IF(ISBLANK(OFFSET('5. Pp (3 años)'!$K$46,INT((ROW()-13)/2),0)),"",OFFSET('5. Pp (3 años)'!$K$46,INT((ROW()-13)/2),0))</f>
        <v/>
      </c>
      <c r="G415" s="1023" t="str">
        <f ca="1">IF(ISBLANK(OFFSET('5. Pp (3 años)'!$H$46,INT((ROW()-13)/2),0)),"",OFFSET('5. Pp (3 años)'!$H$46,INT((ROW()-13)/2),0))</f>
        <v/>
      </c>
      <c r="H415" s="1002" t="str">
        <f ca="1">IF(ISBLANK(OFFSET('9. METAS'!$K$20,INT((ROW()-13)/2),0)),"",OFFSET('9. METAS'!$K$20,INT((ROW()-13)/2),0))</f>
        <v/>
      </c>
      <c r="I415" s="1004"/>
      <c r="J415" s="244" t="str">
        <f ca="1">IF(MOD(ROW()-13,2)=0,IF(ISBLANK(OFFSET('11. SEGUIMIENTO 2026'!$N$14,INT((ROW()-13)/2),0)),"",OFFSET('11. SEGUIMIENTO 2026'!$N$14,INT((ROW()-13)/2),0)),IF(ISBLANK(OFFSET('9. METAS'!$Q$20,INT((ROW()-14)/2),0)),"",OFFSET('9. METAS'!$Q$20,INT((ROW()-14)/2),0)))</f>
        <v/>
      </c>
      <c r="K415" s="245" t="str">
        <f ca="1">IF(MOD(ROW()-13,2)=0,IF(ISBLANK(OFFSET('11. SEGUIMIENTO 2026'!$O$14,INT((ROW()-13)/2),0)),"",OFFSET('11. SEGUIMIENTO 2026'!$O$14,INT((ROW()-13)/2),0)),IF(ISBLANK(OFFSET('9. METAS'!$R$20,INT((ROW()-14)/2),0)),"",OFFSET('9. METAS'!$R$20,INT((ROW()-14)/2),0)))</f>
        <v/>
      </c>
      <c r="L415" s="245" t="str">
        <f ca="1">IF(MOD(ROW()-13,2)=0,IF(ISBLANK(OFFSET('11. SEGUIMIENTO 2026'!$P$14,INT((ROW()-13)/2),0)),"",OFFSET('11. SEGUIMIENTO 2026'!$P$14,INT((ROW()-13)/2),0)),IF(ISBLANK(OFFSET('9. METAS'!$S$20,INT((ROW()-14)/2),0)),"",OFFSET('9. METAS'!$S$20,INT((ROW()-14)/2),0)))</f>
        <v/>
      </c>
      <c r="M415" s="246" t="str">
        <f ca="1">IF(MOD(ROW()-13,2)=0,IF(ISBLANK(OFFSET('11. SEGUIMIENTO 2026'!$Q$14,INT((ROW()-13)/2),0)),"",OFFSET('11. SEGUIMIENTO 2026'!$Q$14,INT((ROW()-13)/2),0)),IF(ISBLANK(OFFSET('9. METAS'!$T$20,INT((ROW()-14)/2),0)),"",OFFSET('9. METAS'!$T$20,INT((ROW()-14)/2),0)))</f>
        <v/>
      </c>
      <c r="N415" s="1006" t="str">
        <f t="shared" ref="N415" ca="1" si="398">IFERROR(J415/J416,"ND")</f>
        <v>ND</v>
      </c>
      <c r="O415" s="1008" t="str">
        <f t="shared" ref="O415" ca="1" si="399">IFERROR(((J415+K415+L415+M415)/H415),"ND")</f>
        <v>ND</v>
      </c>
      <c r="P415" s="1010"/>
    </row>
    <row r="416" spans="3:16">
      <c r="C416" s="1025"/>
      <c r="D416" s="1018"/>
      <c r="E416" s="1018"/>
      <c r="F416" s="1021"/>
      <c r="G416" s="1023"/>
      <c r="H416" s="1002"/>
      <c r="I416" s="1012"/>
      <c r="J416" s="244" t="str">
        <f ca="1">IF(MOD(ROW()-13,2)=0,IF(ISBLANK(OFFSET('11. SEGUIMIENTO 2026'!$N$14,INT((ROW()-13)/2),0)),"",OFFSET('11. SEGUIMIENTO 2026'!$N$14,INT((ROW()-13)/2),0)),IF(ISBLANK(OFFSET('9. METAS'!$Q$20,INT((ROW()-14)/2),0)),"",OFFSET('9. METAS'!$Q$20,INT((ROW()-14)/2),0)))</f>
        <v/>
      </c>
      <c r="K416" s="245" t="str">
        <f ca="1">IF(MOD(ROW()-13,2)=0,IF(ISBLANK(OFFSET('11. SEGUIMIENTO 2026'!$O$14,INT((ROW()-13)/2),0)),"",OFFSET('11. SEGUIMIENTO 2026'!$O$14,INT((ROW()-13)/2),0)),IF(ISBLANK(OFFSET('9. METAS'!$R$20,INT((ROW()-14)/2),0)),"",OFFSET('9. METAS'!$R$20,INT((ROW()-14)/2),0)))</f>
        <v/>
      </c>
      <c r="L416" s="245" t="str">
        <f ca="1">IF(MOD(ROW()-13,2)=0,IF(ISBLANK(OFFSET('11. SEGUIMIENTO 2026'!$P$14,INT((ROW()-13)/2),0)),"",OFFSET('11. SEGUIMIENTO 2026'!$P$14,INT((ROW()-13)/2),0)),IF(ISBLANK(OFFSET('9. METAS'!$S$20,INT((ROW()-14)/2),0)),"",OFFSET('9. METAS'!$S$20,INT((ROW()-14)/2),0)))</f>
        <v/>
      </c>
      <c r="M416" s="246" t="str">
        <f ca="1">IF(MOD(ROW()-13,2)=0,IF(ISBLANK(OFFSET('11. SEGUIMIENTO 2026'!$Q$14,INT((ROW()-13)/2),0)),"",OFFSET('11. SEGUIMIENTO 2026'!$Q$14,INT((ROW()-13)/2),0)),IF(ISBLANK(OFFSET('9. METAS'!$T$20,INT((ROW()-14)/2),0)),"",OFFSET('9. METAS'!$T$20,INT((ROW()-14)/2),0)))</f>
        <v/>
      </c>
      <c r="N416" s="1013"/>
      <c r="O416" s="1014"/>
      <c r="P416" s="1015"/>
    </row>
    <row r="417" spans="3:16">
      <c r="C417" s="1016" t="str">
        <f ca="1">IF(ISBLANK(OFFSET('5. Pp (3 años)'!$C$46,INT((ROW()-13)/2),0)),"",OFFSET('5. Pp (3 años)'!$C$46,INT((ROW()-13)/2),0))</f>
        <v>Componente</v>
      </c>
      <c r="D417" s="1018" t="str">
        <f ca="1">IF(ISBLANK(OFFSET('5. Pp (3 años)'!$D$46,INT((ROW()-13)/2),0)),"",OFFSET('5. Pp (3 años)'!$D$46,INT((ROW()-13)/2),0))</f>
        <v>4.1.1.1.34 Servicios de control de riesgos sanitarios ambientales y eliminación de vectores otorgados.</v>
      </c>
      <c r="E417" s="1018" t="str">
        <f ca="1">IF(ISBLANK(OFFSET('5. Pp (3 años)'!$E$46,INT((ROW()-13)/2),0)),"",OFFSET('5. Pp (3 años)'!$E$46,INT((ROW()-13)/2),0))</f>
        <v>PSMR: Porcentaje de servicios de mitigación de riesgos sanitarios realizados".</v>
      </c>
      <c r="F417" s="1021" t="str">
        <f ca="1">IF(ISBLANK(OFFSET('5. Pp (3 años)'!$K$46,INT((ROW()-13)/2),0)),"",OFFSET('5. Pp (3 años)'!$K$46,INT((ROW()-13)/2),0))</f>
        <v>Ascendente</v>
      </c>
      <c r="G417" s="1023" t="str">
        <f ca="1">IF(ISBLANK(OFFSET('5. Pp (3 años)'!$H$46,INT((ROW()-13)/2),0)),"",OFFSET('5. Pp (3 años)'!$H$46,INT((ROW()-13)/2),0))</f>
        <v>Trimestral</v>
      </c>
      <c r="H417" s="1002">
        <f ca="1">IF(ISBLANK(OFFSET('9. METAS'!$K$20,INT((ROW()-13)/2),0)),"",OFFSET('9. METAS'!$K$20,INT((ROW()-13)/2),0))</f>
        <v>100</v>
      </c>
      <c r="I417" s="1004"/>
      <c r="J417" s="244">
        <f ca="1">IF(MOD(ROW()-13,2)=0,IF(ISBLANK(OFFSET('11. SEGUIMIENTO 2026'!$N$14,INT((ROW()-13)/2),0)),"",OFFSET('11. SEGUIMIENTO 2026'!$N$14,INT((ROW()-13)/2),0)),IF(ISBLANK(OFFSET('9. METAS'!$Q$20,INT((ROW()-14)/2),0)),"",OFFSET('9. METAS'!$Q$20,INT((ROW()-14)/2),0)))</f>
        <v>7</v>
      </c>
      <c r="K417" s="245" t="str">
        <f ca="1">IF(MOD(ROW()-13,2)=0,IF(ISBLANK(OFFSET('11. SEGUIMIENTO 2026'!$O$14,INT((ROW()-13)/2),0)),"",OFFSET('11. SEGUIMIENTO 2026'!$O$14,INT((ROW()-13)/2),0)),IF(ISBLANK(OFFSET('9. METAS'!$R$20,INT((ROW()-14)/2),0)),"",OFFSET('9. METAS'!$R$20,INT((ROW()-14)/2),0)))</f>
        <v/>
      </c>
      <c r="L417" s="245" t="str">
        <f ca="1">IF(MOD(ROW()-13,2)=0,IF(ISBLANK(OFFSET('11. SEGUIMIENTO 2026'!$P$14,INT((ROW()-13)/2),0)),"",OFFSET('11. SEGUIMIENTO 2026'!$P$14,INT((ROW()-13)/2),0)),IF(ISBLANK(OFFSET('9. METAS'!$S$20,INT((ROW()-14)/2),0)),"",OFFSET('9. METAS'!$S$20,INT((ROW()-14)/2),0)))</f>
        <v/>
      </c>
      <c r="M417" s="246" t="str">
        <f ca="1">IF(MOD(ROW()-13,2)=0,IF(ISBLANK(OFFSET('11. SEGUIMIENTO 2026'!$Q$14,INT((ROW()-13)/2),0)),"",OFFSET('11. SEGUIMIENTO 2026'!$Q$14,INT((ROW()-13)/2),0)),IF(ISBLANK(OFFSET('9. METAS'!$T$20,INT((ROW()-14)/2),0)),"",OFFSET('9. METAS'!$T$20,INT((ROW()-14)/2),0)))</f>
        <v/>
      </c>
      <c r="N417" s="1006">
        <f t="shared" ref="N417" ca="1" si="400">IFERROR(J417/J418,"ND")</f>
        <v>0.28000000000000003</v>
      </c>
      <c r="O417" s="1008" t="str">
        <f t="shared" ref="O417" ca="1" si="401">IFERROR(((J417+K417+L417+M417)/H417),"ND")</f>
        <v>ND</v>
      </c>
      <c r="P417" s="1010"/>
    </row>
    <row r="418" spans="3:16">
      <c r="C418" s="1025"/>
      <c r="D418" s="1018"/>
      <c r="E418" s="1018"/>
      <c r="F418" s="1021"/>
      <c r="G418" s="1023"/>
      <c r="H418" s="1002"/>
      <c r="I418" s="1012"/>
      <c r="J418" s="244">
        <f ca="1">IF(MOD(ROW()-13,2)=0,IF(ISBLANK(OFFSET('11. SEGUIMIENTO 2026'!$N$14,INT((ROW()-13)/2),0)),"",OFFSET('11. SEGUIMIENTO 2026'!$N$14,INT((ROW()-13)/2),0)),IF(ISBLANK(OFFSET('9. METAS'!$Q$20,INT((ROW()-14)/2),0)),"",OFFSET('9. METAS'!$Q$20,INT((ROW()-14)/2),0)))</f>
        <v>25</v>
      </c>
      <c r="K418" s="245">
        <f ca="1">IF(MOD(ROW()-13,2)=0,IF(ISBLANK(OFFSET('11. SEGUIMIENTO 2026'!$O$14,INT((ROW()-13)/2),0)),"",OFFSET('11. SEGUIMIENTO 2026'!$O$14,INT((ROW()-13)/2),0)),IF(ISBLANK(OFFSET('9. METAS'!$R$20,INT((ROW()-14)/2),0)),"",OFFSET('9. METAS'!$R$20,INT((ROW()-14)/2),0)))</f>
        <v>25</v>
      </c>
      <c r="L418" s="245">
        <f ca="1">IF(MOD(ROW()-13,2)=0,IF(ISBLANK(OFFSET('11. SEGUIMIENTO 2026'!$P$14,INT((ROW()-13)/2),0)),"",OFFSET('11. SEGUIMIENTO 2026'!$P$14,INT((ROW()-13)/2),0)),IF(ISBLANK(OFFSET('9. METAS'!$S$20,INT((ROW()-14)/2),0)),"",OFFSET('9. METAS'!$S$20,INT((ROW()-14)/2),0)))</f>
        <v>25</v>
      </c>
      <c r="M418" s="246">
        <f ca="1">IF(MOD(ROW()-13,2)=0,IF(ISBLANK(OFFSET('11. SEGUIMIENTO 2026'!$Q$14,INT((ROW()-13)/2),0)),"",OFFSET('11. SEGUIMIENTO 2026'!$Q$14,INT((ROW()-13)/2),0)),IF(ISBLANK(OFFSET('9. METAS'!$T$20,INT((ROW()-14)/2),0)),"",OFFSET('9. METAS'!$T$20,INT((ROW()-14)/2),0)))</f>
        <v>25</v>
      </c>
      <c r="N418" s="1013"/>
      <c r="O418" s="1014"/>
      <c r="P418" s="1015"/>
    </row>
    <row r="419" spans="3:16">
      <c r="C419" s="1016" t="str">
        <f ca="1">IF(ISBLANK(OFFSET('5. Pp (3 años)'!$C$46,INT((ROW()-13)/2),0)),"",OFFSET('5. Pp (3 años)'!$C$46,INT((ROW()-13)/2),0))</f>
        <v>Actividad</v>
      </c>
      <c r="D419" s="1018" t="str">
        <f ca="1">IF(ISBLANK(OFFSET('5. Pp (3 años)'!$D$46,INT((ROW()-13)/2),0)),"",OFFSET('5. Pp (3 años)'!$D$46,INT((ROW()-13)/2),0))</f>
        <v>4.1.1.1.34.1 Coordinación de estrategias para la mitigación de riesgos por vectores y fomento de entornos saludables.</v>
      </c>
      <c r="E419" s="1018" t="str">
        <f ca="1">IF(ISBLANK(OFFSET('5. Pp (3 años)'!$E$46,INT((ROW()-13)/2),0)),"",OFFSET('5. Pp (3 años)'!$E$46,INT((ROW()-13)/2),0))</f>
        <v>PAMFE: Porcentaje de acciones de mitigación y fomento a la salud ejecutadas.</v>
      </c>
      <c r="F419" s="1021" t="str">
        <f ca="1">IF(ISBLANK(OFFSET('5. Pp (3 años)'!$K$46,INT((ROW()-13)/2),0)),"",OFFSET('5. Pp (3 años)'!$K$46,INT((ROW()-13)/2),0))</f>
        <v>Ascendente</v>
      </c>
      <c r="G419" s="1023" t="str">
        <f ca="1">IF(ISBLANK(OFFSET('5. Pp (3 años)'!$H$46,INT((ROW()-13)/2),0)),"",OFFSET('5. Pp (3 años)'!$H$46,INT((ROW()-13)/2),0))</f>
        <v>Trimestral</v>
      </c>
      <c r="H419" s="1002">
        <f ca="1">IF(ISBLANK(OFFSET('9. METAS'!$K$20,INT((ROW()-13)/2),0)),"",OFFSET('9. METAS'!$K$20,INT((ROW()-13)/2),0))</f>
        <v>36</v>
      </c>
      <c r="I419" s="1004"/>
      <c r="J419" s="244">
        <f ca="1">IF(MOD(ROW()-13,2)=0,IF(ISBLANK(OFFSET('11. SEGUIMIENTO 2026'!$N$14,INT((ROW()-13)/2),0)),"",OFFSET('11. SEGUIMIENTO 2026'!$N$14,INT((ROW()-13)/2),0)),IF(ISBLANK(OFFSET('9. METAS'!$Q$20,INT((ROW()-14)/2),0)),"",OFFSET('9. METAS'!$Q$20,INT((ROW()-14)/2),0)))</f>
        <v>5</v>
      </c>
      <c r="K419" s="245" t="str">
        <f ca="1">IF(MOD(ROW()-13,2)=0,IF(ISBLANK(OFFSET('11. SEGUIMIENTO 2026'!$O$14,INT((ROW()-13)/2),0)),"",OFFSET('11. SEGUIMIENTO 2026'!$O$14,INT((ROW()-13)/2),0)),IF(ISBLANK(OFFSET('9. METAS'!$R$20,INT((ROW()-14)/2),0)),"",OFFSET('9. METAS'!$R$20,INT((ROW()-14)/2),0)))</f>
        <v/>
      </c>
      <c r="L419" s="245" t="str">
        <f ca="1">IF(MOD(ROW()-13,2)=0,IF(ISBLANK(OFFSET('11. SEGUIMIENTO 2026'!$P$14,INT((ROW()-13)/2),0)),"",OFFSET('11. SEGUIMIENTO 2026'!$P$14,INT((ROW()-13)/2),0)),IF(ISBLANK(OFFSET('9. METAS'!$S$20,INT((ROW()-14)/2),0)),"",OFFSET('9. METAS'!$S$20,INT((ROW()-14)/2),0)))</f>
        <v/>
      </c>
      <c r="M419" s="246" t="str">
        <f ca="1">IF(MOD(ROW()-13,2)=0,IF(ISBLANK(OFFSET('11. SEGUIMIENTO 2026'!$Q$14,INT((ROW()-13)/2),0)),"",OFFSET('11. SEGUIMIENTO 2026'!$Q$14,INT((ROW()-13)/2),0)),IF(ISBLANK(OFFSET('9. METAS'!$T$20,INT((ROW()-14)/2),0)),"",OFFSET('9. METAS'!$T$20,INT((ROW()-14)/2),0)))</f>
        <v/>
      </c>
      <c r="N419" s="1006">
        <f t="shared" ref="N419" ca="1" si="402">IFERROR(J419/J420,"ND")</f>
        <v>0.55555555555555558</v>
      </c>
      <c r="O419" s="1008" t="str">
        <f t="shared" ref="O419" ca="1" si="403">IFERROR(((J419+K419+L419+M419)/H419),"ND")</f>
        <v>ND</v>
      </c>
      <c r="P419" s="1010"/>
    </row>
    <row r="420" spans="3:16">
      <c r="C420" s="1025"/>
      <c r="D420" s="1018"/>
      <c r="E420" s="1018"/>
      <c r="F420" s="1021"/>
      <c r="G420" s="1023"/>
      <c r="H420" s="1002"/>
      <c r="I420" s="1012"/>
      <c r="J420" s="244">
        <f ca="1">IF(MOD(ROW()-13,2)=0,IF(ISBLANK(OFFSET('11. SEGUIMIENTO 2026'!$N$14,INT((ROW()-13)/2),0)),"",OFFSET('11. SEGUIMIENTO 2026'!$N$14,INT((ROW()-13)/2),0)),IF(ISBLANK(OFFSET('9. METAS'!$Q$20,INT((ROW()-14)/2),0)),"",OFFSET('9. METAS'!$Q$20,INT((ROW()-14)/2),0)))</f>
        <v>9</v>
      </c>
      <c r="K420" s="245">
        <f ca="1">IF(MOD(ROW()-13,2)=0,IF(ISBLANK(OFFSET('11. SEGUIMIENTO 2026'!$O$14,INT((ROW()-13)/2),0)),"",OFFSET('11. SEGUIMIENTO 2026'!$O$14,INT((ROW()-13)/2),0)),IF(ISBLANK(OFFSET('9. METAS'!$R$20,INT((ROW()-14)/2),0)),"",OFFSET('9. METAS'!$R$20,INT((ROW()-14)/2),0)))</f>
        <v>9</v>
      </c>
      <c r="L420" s="245">
        <f ca="1">IF(MOD(ROW()-13,2)=0,IF(ISBLANK(OFFSET('11. SEGUIMIENTO 2026'!$P$14,INT((ROW()-13)/2),0)),"",OFFSET('11. SEGUIMIENTO 2026'!$P$14,INT((ROW()-13)/2),0)),IF(ISBLANK(OFFSET('9. METAS'!$S$20,INT((ROW()-14)/2),0)),"",OFFSET('9. METAS'!$S$20,INT((ROW()-14)/2),0)))</f>
        <v>9</v>
      </c>
      <c r="M420" s="246">
        <f ca="1">IF(MOD(ROW()-13,2)=0,IF(ISBLANK(OFFSET('11. SEGUIMIENTO 2026'!$Q$14,INT((ROW()-13)/2),0)),"",OFFSET('11. SEGUIMIENTO 2026'!$Q$14,INT((ROW()-13)/2),0)),IF(ISBLANK(OFFSET('9. METAS'!$T$20,INT((ROW()-14)/2),0)),"",OFFSET('9. METAS'!$T$20,INT((ROW()-14)/2),0)))</f>
        <v>9</v>
      </c>
      <c r="N420" s="1013"/>
      <c r="O420" s="1014"/>
      <c r="P420" s="1015"/>
    </row>
    <row r="421" spans="3:16">
      <c r="C421" s="1016" t="str">
        <f ca="1">IF(ISBLANK(OFFSET('5. Pp (3 años)'!$C$46,INT((ROW()-13)/2),0)),"",OFFSET('5. Pp (3 años)'!$C$46,INT((ROW()-13)/2),0))</f>
        <v>Actividad</v>
      </c>
      <c r="D421" s="1018" t="str">
        <f ca="1">IF(ISBLANK(OFFSET('5. Pp (3 años)'!$D$46,INT((ROW()-13)/2),0)),"",OFFSET('5. Pp (3 años)'!$D$46,INT((ROW()-13)/2),0))</f>
        <v>4.1.1.1.34.2 Ejecución de jornadas de saneamiento ambiental y eliminación de microtiraderos.</v>
      </c>
      <c r="E421" s="1018" t="str">
        <f ca="1">IF(ISBLANK(OFFSET('5. Pp (3 años)'!$E$46,INT((ROW()-13)/2),0)),"",OFFSET('5. Pp (3 años)'!$E$46,INT((ROW()-13)/2),0))</f>
        <v>PJSRD: Porcentaje de jornadas de saneamiento y recolección de desechos sólidos realizadas</v>
      </c>
      <c r="F421" s="1021" t="str">
        <f ca="1">IF(ISBLANK(OFFSET('5. Pp (3 años)'!$K$46,INT((ROW()-13)/2),0)),"",OFFSET('5. Pp (3 años)'!$K$46,INT((ROW()-13)/2),0))</f>
        <v>Ascendente</v>
      </c>
      <c r="G421" s="1023" t="str">
        <f ca="1">IF(ISBLANK(OFFSET('5. Pp (3 años)'!$H$46,INT((ROW()-13)/2),0)),"",OFFSET('5. Pp (3 años)'!$H$46,INT((ROW()-13)/2),0))</f>
        <v>Trimestral</v>
      </c>
      <c r="H421" s="1002">
        <f ca="1">IF(ISBLANK(OFFSET('9. METAS'!$K$20,INT((ROW()-13)/2),0)),"",OFFSET('9. METAS'!$K$20,INT((ROW()-13)/2),0))</f>
        <v>33740</v>
      </c>
      <c r="I421" s="1004"/>
      <c r="J421" s="244">
        <f ca="1">IF(MOD(ROW()-13,2)=0,IF(ISBLANK(OFFSET('11. SEGUIMIENTO 2026'!$N$14,INT((ROW()-13)/2),0)),"",OFFSET('11. SEGUIMIENTO 2026'!$N$14,INT((ROW()-13)/2),0)),IF(ISBLANK(OFFSET('9. METAS'!$Q$20,INT((ROW()-14)/2),0)),"",OFFSET('9. METAS'!$Q$20,INT((ROW()-14)/2),0)))</f>
        <v>25</v>
      </c>
      <c r="K421" s="245" t="str">
        <f ca="1">IF(MOD(ROW()-13,2)=0,IF(ISBLANK(OFFSET('11. SEGUIMIENTO 2026'!$O$14,INT((ROW()-13)/2),0)),"",OFFSET('11. SEGUIMIENTO 2026'!$O$14,INT((ROW()-13)/2),0)),IF(ISBLANK(OFFSET('9. METAS'!$R$20,INT((ROW()-14)/2),0)),"",OFFSET('9. METAS'!$R$20,INT((ROW()-14)/2),0)))</f>
        <v/>
      </c>
      <c r="L421" s="245" t="str">
        <f ca="1">IF(MOD(ROW()-13,2)=0,IF(ISBLANK(OFFSET('11. SEGUIMIENTO 2026'!$P$14,INT((ROW()-13)/2),0)),"",OFFSET('11. SEGUIMIENTO 2026'!$P$14,INT((ROW()-13)/2),0)),IF(ISBLANK(OFFSET('9. METAS'!$S$20,INT((ROW()-14)/2),0)),"",OFFSET('9. METAS'!$S$20,INT((ROW()-14)/2),0)))</f>
        <v/>
      </c>
      <c r="M421" s="246" t="str">
        <f ca="1">IF(MOD(ROW()-13,2)=0,IF(ISBLANK(OFFSET('11. SEGUIMIENTO 2026'!$Q$14,INT((ROW()-13)/2),0)),"",OFFSET('11. SEGUIMIENTO 2026'!$Q$14,INT((ROW()-13)/2),0)),IF(ISBLANK(OFFSET('9. METAS'!$T$20,INT((ROW()-14)/2),0)),"",OFFSET('9. METAS'!$T$20,INT((ROW()-14)/2),0)))</f>
        <v/>
      </c>
      <c r="N421" s="1006">
        <f t="shared" ref="N421" ca="1" si="404">IFERROR(J421/J422,"ND")</f>
        <v>2.9638411381149969E-3</v>
      </c>
      <c r="O421" s="1008" t="str">
        <f t="shared" ref="O421" ca="1" si="405">IFERROR(((J421+K421+L421+M421)/H421),"ND")</f>
        <v>ND</v>
      </c>
      <c r="P421" s="1010"/>
    </row>
    <row r="422" spans="3:16">
      <c r="C422" s="1025"/>
      <c r="D422" s="1018"/>
      <c r="E422" s="1018"/>
      <c r="F422" s="1021"/>
      <c r="G422" s="1023"/>
      <c r="H422" s="1002"/>
      <c r="I422" s="1012"/>
      <c r="J422" s="244">
        <f ca="1">IF(MOD(ROW()-13,2)=0,IF(ISBLANK(OFFSET('11. SEGUIMIENTO 2026'!$N$14,INT((ROW()-13)/2),0)),"",OFFSET('11. SEGUIMIENTO 2026'!$N$14,INT((ROW()-13)/2),0)),IF(ISBLANK(OFFSET('9. METAS'!$Q$20,INT((ROW()-14)/2),0)),"",OFFSET('9. METAS'!$Q$20,INT((ROW()-14)/2),0)))</f>
        <v>8435</v>
      </c>
      <c r="K422" s="245">
        <f ca="1">IF(MOD(ROW()-13,2)=0,IF(ISBLANK(OFFSET('11. SEGUIMIENTO 2026'!$O$14,INT((ROW()-13)/2),0)),"",OFFSET('11. SEGUIMIENTO 2026'!$O$14,INT((ROW()-13)/2),0)),IF(ISBLANK(OFFSET('9. METAS'!$R$20,INT((ROW()-14)/2),0)),"",OFFSET('9. METAS'!$R$20,INT((ROW()-14)/2),0)))</f>
        <v>8435</v>
      </c>
      <c r="L422" s="245">
        <f ca="1">IF(MOD(ROW()-13,2)=0,IF(ISBLANK(OFFSET('11. SEGUIMIENTO 2026'!$P$14,INT((ROW()-13)/2),0)),"",OFFSET('11. SEGUIMIENTO 2026'!$P$14,INT((ROW()-13)/2),0)),IF(ISBLANK(OFFSET('9. METAS'!$S$20,INT((ROW()-14)/2),0)),"",OFFSET('9. METAS'!$S$20,INT((ROW()-14)/2),0)))</f>
        <v>8435</v>
      </c>
      <c r="M422" s="246">
        <f ca="1">IF(MOD(ROW()-13,2)=0,IF(ISBLANK(OFFSET('11. SEGUIMIENTO 2026'!$Q$14,INT((ROW()-13)/2),0)),"",OFFSET('11. SEGUIMIENTO 2026'!$Q$14,INT((ROW()-13)/2),0)),IF(ISBLANK(OFFSET('9. METAS'!$T$20,INT((ROW()-14)/2),0)),"",OFFSET('9. METAS'!$T$20,INT((ROW()-14)/2),0)))</f>
        <v>8435</v>
      </c>
      <c r="N422" s="1013"/>
      <c r="O422" s="1014"/>
      <c r="P422" s="1015"/>
    </row>
    <row r="423" spans="3:16">
      <c r="C423" s="1016" t="str">
        <f ca="1">IF(ISBLANK(OFFSET('5. Pp (3 años)'!$C$46,INT((ROW()-13)/2),0)),"",OFFSET('5. Pp (3 años)'!$C$46,INT((ROW()-13)/2),0))</f>
        <v>Actividad</v>
      </c>
      <c r="D423" s="1018" t="str">
        <f ca="1">IF(ISBLANK(OFFSET('5. Pp (3 años)'!$D$46,INT((ROW()-13)/2),0)),"",OFFSET('5. Pp (3 años)'!$D$46,INT((ROW()-13)/2),0))</f>
        <v/>
      </c>
      <c r="E423" s="1018" t="str">
        <f ca="1">IF(ISBLANK(OFFSET('5. Pp (3 años)'!$E$46,INT((ROW()-13)/2),0)),"",OFFSET('5. Pp (3 años)'!$E$46,INT((ROW()-13)/2),0))</f>
        <v/>
      </c>
      <c r="F423" s="1021" t="str">
        <f ca="1">IF(ISBLANK(OFFSET('5. Pp (3 años)'!$K$46,INT((ROW()-13)/2),0)),"",OFFSET('5. Pp (3 años)'!$K$46,INT((ROW()-13)/2),0))</f>
        <v/>
      </c>
      <c r="G423" s="1023" t="str">
        <f ca="1">IF(ISBLANK(OFFSET('5. Pp (3 años)'!$H$46,INT((ROW()-13)/2),0)),"",OFFSET('5. Pp (3 años)'!$H$46,INT((ROW()-13)/2),0))</f>
        <v/>
      </c>
      <c r="H423" s="1002" t="str">
        <f ca="1">IF(ISBLANK(OFFSET('9. METAS'!$K$20,INT((ROW()-13)/2),0)),"",OFFSET('9. METAS'!$K$20,INT((ROW()-13)/2),0))</f>
        <v/>
      </c>
      <c r="I423" s="1004"/>
      <c r="J423" s="244" t="str">
        <f ca="1">IF(MOD(ROW()-13,2)=0,IF(ISBLANK(OFFSET('11. SEGUIMIENTO 2026'!$N$14,INT((ROW()-13)/2),0)),"",OFFSET('11. SEGUIMIENTO 2026'!$N$14,INT((ROW()-13)/2),0)),IF(ISBLANK(OFFSET('9. METAS'!$Q$20,INT((ROW()-14)/2),0)),"",OFFSET('9. METAS'!$Q$20,INT((ROW()-14)/2),0)))</f>
        <v/>
      </c>
      <c r="K423" s="245" t="str">
        <f ca="1">IF(MOD(ROW()-13,2)=0,IF(ISBLANK(OFFSET('11. SEGUIMIENTO 2026'!$O$14,INT((ROW()-13)/2),0)),"",OFFSET('11. SEGUIMIENTO 2026'!$O$14,INT((ROW()-13)/2),0)),IF(ISBLANK(OFFSET('9. METAS'!$R$20,INT((ROW()-14)/2),0)),"",OFFSET('9. METAS'!$R$20,INT((ROW()-14)/2),0)))</f>
        <v/>
      </c>
      <c r="L423" s="245" t="str">
        <f ca="1">IF(MOD(ROW()-13,2)=0,IF(ISBLANK(OFFSET('11. SEGUIMIENTO 2026'!$P$14,INT((ROW()-13)/2),0)),"",OFFSET('11. SEGUIMIENTO 2026'!$P$14,INT((ROW()-13)/2),0)),IF(ISBLANK(OFFSET('9. METAS'!$S$20,INT((ROW()-14)/2),0)),"",OFFSET('9. METAS'!$S$20,INT((ROW()-14)/2),0)))</f>
        <v/>
      </c>
      <c r="M423" s="246" t="str">
        <f ca="1">IF(MOD(ROW()-13,2)=0,IF(ISBLANK(OFFSET('11. SEGUIMIENTO 2026'!$Q$14,INT((ROW()-13)/2),0)),"",OFFSET('11. SEGUIMIENTO 2026'!$Q$14,INT((ROW()-13)/2),0)),IF(ISBLANK(OFFSET('9. METAS'!$T$20,INT((ROW()-14)/2),0)),"",OFFSET('9. METAS'!$T$20,INT((ROW()-14)/2),0)))</f>
        <v/>
      </c>
      <c r="N423" s="1006" t="str">
        <f t="shared" ref="N423" ca="1" si="406">IFERROR(J423/J424,"ND")</f>
        <v>ND</v>
      </c>
      <c r="O423" s="1008" t="str">
        <f t="shared" ref="O423" ca="1" si="407">IFERROR(((J423+K423+L423+M423)/H423),"ND")</f>
        <v>ND</v>
      </c>
      <c r="P423" s="1010"/>
    </row>
    <row r="424" spans="3:16">
      <c r="C424" s="1025"/>
      <c r="D424" s="1018"/>
      <c r="E424" s="1018"/>
      <c r="F424" s="1021"/>
      <c r="G424" s="1023"/>
      <c r="H424" s="1002"/>
      <c r="I424" s="1012"/>
      <c r="J424" s="244" t="str">
        <f ca="1">IF(MOD(ROW()-13,2)=0,IF(ISBLANK(OFFSET('11. SEGUIMIENTO 2026'!$N$14,INT((ROW()-13)/2),0)),"",OFFSET('11. SEGUIMIENTO 2026'!$N$14,INT((ROW()-13)/2),0)),IF(ISBLANK(OFFSET('9. METAS'!$Q$20,INT((ROW()-14)/2),0)),"",OFFSET('9. METAS'!$Q$20,INT((ROW()-14)/2),0)))</f>
        <v/>
      </c>
      <c r="K424" s="245" t="str">
        <f ca="1">IF(MOD(ROW()-13,2)=0,IF(ISBLANK(OFFSET('11. SEGUIMIENTO 2026'!$O$14,INT((ROW()-13)/2),0)),"",OFFSET('11. SEGUIMIENTO 2026'!$O$14,INT((ROW()-13)/2),0)),IF(ISBLANK(OFFSET('9. METAS'!$R$20,INT((ROW()-14)/2),0)),"",OFFSET('9. METAS'!$R$20,INT((ROW()-14)/2),0)))</f>
        <v/>
      </c>
      <c r="L424" s="245" t="str">
        <f ca="1">IF(MOD(ROW()-13,2)=0,IF(ISBLANK(OFFSET('11. SEGUIMIENTO 2026'!$P$14,INT((ROW()-13)/2),0)),"",OFFSET('11. SEGUIMIENTO 2026'!$P$14,INT((ROW()-13)/2),0)),IF(ISBLANK(OFFSET('9. METAS'!$S$20,INT((ROW()-14)/2),0)),"",OFFSET('9. METAS'!$S$20,INT((ROW()-14)/2),0)))</f>
        <v/>
      </c>
      <c r="M424" s="246" t="str">
        <f ca="1">IF(MOD(ROW()-13,2)=0,IF(ISBLANK(OFFSET('11. SEGUIMIENTO 2026'!$Q$14,INT((ROW()-13)/2),0)),"",OFFSET('11. SEGUIMIENTO 2026'!$Q$14,INT((ROW()-13)/2),0)),IF(ISBLANK(OFFSET('9. METAS'!$T$20,INT((ROW()-14)/2),0)),"",OFFSET('9. METAS'!$T$20,INT((ROW()-14)/2),0)))</f>
        <v/>
      </c>
      <c r="N424" s="1013"/>
      <c r="O424" s="1014"/>
      <c r="P424" s="1015"/>
    </row>
    <row r="425" spans="3:16">
      <c r="C425" s="1016" t="str">
        <f ca="1">IF(ISBLANK(OFFSET('5. Pp (3 años)'!$C$46,INT((ROW()-13)/2),0)),"",OFFSET('5. Pp (3 años)'!$C$46,INT((ROW()-13)/2),0))</f>
        <v>Actividad</v>
      </c>
      <c r="D425" s="1018" t="str">
        <f ca="1">IF(ISBLANK(OFFSET('5. Pp (3 años)'!$D$46,INT((ROW()-13)/2),0)),"",OFFSET('5. Pp (3 años)'!$D$46,INT((ROW()-13)/2),0))</f>
        <v/>
      </c>
      <c r="E425" s="1018" t="str">
        <f ca="1">IF(ISBLANK(OFFSET('5. Pp (3 años)'!$E$46,INT((ROW()-13)/2),0)),"",OFFSET('5. Pp (3 años)'!$E$46,INT((ROW()-13)/2),0))</f>
        <v/>
      </c>
      <c r="F425" s="1021" t="str">
        <f ca="1">IF(ISBLANK(OFFSET('5. Pp (3 años)'!$K$46,INT((ROW()-13)/2),0)),"",OFFSET('5. Pp (3 años)'!$K$46,INT((ROW()-13)/2),0))</f>
        <v/>
      </c>
      <c r="G425" s="1023" t="str">
        <f ca="1">IF(ISBLANK(OFFSET('5. Pp (3 años)'!$H$46,INT((ROW()-13)/2),0)),"",OFFSET('5. Pp (3 años)'!$H$46,INT((ROW()-13)/2),0))</f>
        <v/>
      </c>
      <c r="H425" s="1002" t="str">
        <f ca="1">IF(ISBLANK(OFFSET('9. METAS'!$K$20,INT((ROW()-13)/2),0)),"",OFFSET('9. METAS'!$K$20,INT((ROW()-13)/2),0))</f>
        <v/>
      </c>
      <c r="I425" s="1004"/>
      <c r="J425" s="244" t="str">
        <f ca="1">IF(MOD(ROW()-13,2)=0,IF(ISBLANK(OFFSET('11. SEGUIMIENTO 2026'!$N$14,INT((ROW()-13)/2),0)),"",OFFSET('11. SEGUIMIENTO 2026'!$N$14,INT((ROW()-13)/2),0)),IF(ISBLANK(OFFSET('9. METAS'!$Q$20,INT((ROW()-14)/2),0)),"",OFFSET('9. METAS'!$Q$20,INT((ROW()-14)/2),0)))</f>
        <v/>
      </c>
      <c r="K425" s="245" t="str">
        <f ca="1">IF(MOD(ROW()-13,2)=0,IF(ISBLANK(OFFSET('11. SEGUIMIENTO 2026'!$O$14,INT((ROW()-13)/2),0)),"",OFFSET('11. SEGUIMIENTO 2026'!$O$14,INT((ROW()-13)/2),0)),IF(ISBLANK(OFFSET('9. METAS'!$R$20,INT((ROW()-14)/2),0)),"",OFFSET('9. METAS'!$R$20,INT((ROW()-14)/2),0)))</f>
        <v/>
      </c>
      <c r="L425" s="245" t="str">
        <f ca="1">IF(MOD(ROW()-13,2)=0,IF(ISBLANK(OFFSET('11. SEGUIMIENTO 2026'!$P$14,INT((ROW()-13)/2),0)),"",OFFSET('11. SEGUIMIENTO 2026'!$P$14,INT((ROW()-13)/2),0)),IF(ISBLANK(OFFSET('9. METAS'!$S$20,INT((ROW()-14)/2),0)),"",OFFSET('9. METAS'!$S$20,INT((ROW()-14)/2),0)))</f>
        <v/>
      </c>
      <c r="M425" s="246" t="str">
        <f ca="1">IF(MOD(ROW()-13,2)=0,IF(ISBLANK(OFFSET('11. SEGUIMIENTO 2026'!$Q$14,INT((ROW()-13)/2),0)),"",OFFSET('11. SEGUIMIENTO 2026'!$Q$14,INT((ROW()-13)/2),0)),IF(ISBLANK(OFFSET('9. METAS'!$T$20,INT((ROW()-14)/2),0)),"",OFFSET('9. METAS'!$T$20,INT((ROW()-14)/2),0)))</f>
        <v/>
      </c>
      <c r="N425" s="1006" t="str">
        <f t="shared" ref="N425" ca="1" si="408">IFERROR(J425/J426,"ND")</f>
        <v>ND</v>
      </c>
      <c r="O425" s="1008" t="str">
        <f t="shared" ref="O425" ca="1" si="409">IFERROR(((J425+K425+L425+M425)/H425),"ND")</f>
        <v>ND</v>
      </c>
      <c r="P425" s="1010"/>
    </row>
    <row r="426" spans="3:16">
      <c r="C426" s="1025"/>
      <c r="D426" s="1018"/>
      <c r="E426" s="1018"/>
      <c r="F426" s="1021"/>
      <c r="G426" s="1023"/>
      <c r="H426" s="1002"/>
      <c r="I426" s="1012"/>
      <c r="J426" s="244" t="str">
        <f ca="1">IF(MOD(ROW()-13,2)=0,IF(ISBLANK(OFFSET('11. SEGUIMIENTO 2026'!$N$14,INT((ROW()-13)/2),0)),"",OFFSET('11. SEGUIMIENTO 2026'!$N$14,INT((ROW()-13)/2),0)),IF(ISBLANK(OFFSET('9. METAS'!$Q$20,INT((ROW()-14)/2),0)),"",OFFSET('9. METAS'!$Q$20,INT((ROW()-14)/2),0)))</f>
        <v/>
      </c>
      <c r="K426" s="245" t="str">
        <f ca="1">IF(MOD(ROW()-13,2)=0,IF(ISBLANK(OFFSET('11. SEGUIMIENTO 2026'!$O$14,INT((ROW()-13)/2),0)),"",OFFSET('11. SEGUIMIENTO 2026'!$O$14,INT((ROW()-13)/2),0)),IF(ISBLANK(OFFSET('9. METAS'!$R$20,INT((ROW()-14)/2),0)),"",OFFSET('9. METAS'!$R$20,INT((ROW()-14)/2),0)))</f>
        <v/>
      </c>
      <c r="L426" s="245" t="str">
        <f ca="1">IF(MOD(ROW()-13,2)=0,IF(ISBLANK(OFFSET('11. SEGUIMIENTO 2026'!$P$14,INT((ROW()-13)/2),0)),"",OFFSET('11. SEGUIMIENTO 2026'!$P$14,INT((ROW()-13)/2),0)),IF(ISBLANK(OFFSET('9. METAS'!$S$20,INT((ROW()-14)/2),0)),"",OFFSET('9. METAS'!$S$20,INT((ROW()-14)/2),0)))</f>
        <v/>
      </c>
      <c r="M426" s="246" t="str">
        <f ca="1">IF(MOD(ROW()-13,2)=0,IF(ISBLANK(OFFSET('11. SEGUIMIENTO 2026'!$Q$14,INT((ROW()-13)/2),0)),"",OFFSET('11. SEGUIMIENTO 2026'!$Q$14,INT((ROW()-13)/2),0)),IF(ISBLANK(OFFSET('9. METAS'!$T$20,INT((ROW()-14)/2),0)),"",OFFSET('9. METAS'!$T$20,INT((ROW()-14)/2),0)))</f>
        <v/>
      </c>
      <c r="N426" s="1013"/>
      <c r="O426" s="1014"/>
      <c r="P426" s="1015"/>
    </row>
    <row r="427" spans="3:16">
      <c r="C427" s="1016" t="str">
        <f ca="1">IF(ISBLANK(OFFSET('5. Pp (3 años)'!$C$46,INT((ROW()-13)/2),0)),"",OFFSET('5. Pp (3 años)'!$C$46,INT((ROW()-13)/2),0))</f>
        <v>Actividad</v>
      </c>
      <c r="D427" s="1018" t="str">
        <f ca="1">IF(ISBLANK(OFFSET('5. Pp (3 años)'!$D$46,INT((ROW()-13)/2),0)),"",OFFSET('5. Pp (3 años)'!$D$46,INT((ROW()-13)/2),0))</f>
        <v/>
      </c>
      <c r="E427" s="1018" t="str">
        <f ca="1">IF(ISBLANK(OFFSET('5. Pp (3 años)'!$E$46,INT((ROW()-13)/2),0)),"",OFFSET('5. Pp (3 años)'!$E$46,INT((ROW()-13)/2),0))</f>
        <v/>
      </c>
      <c r="F427" s="1021" t="str">
        <f ca="1">IF(ISBLANK(OFFSET('5. Pp (3 años)'!$K$46,INT((ROW()-13)/2),0)),"",OFFSET('5. Pp (3 años)'!$K$46,INT((ROW()-13)/2),0))</f>
        <v/>
      </c>
      <c r="G427" s="1023" t="str">
        <f ca="1">IF(ISBLANK(OFFSET('5. Pp (3 años)'!$H$46,INT((ROW()-13)/2),0)),"",OFFSET('5. Pp (3 años)'!$H$46,INT((ROW()-13)/2),0))</f>
        <v/>
      </c>
      <c r="H427" s="1002" t="str">
        <f ca="1">IF(ISBLANK(OFFSET('9. METAS'!$K$20,INT((ROW()-13)/2),0)),"",OFFSET('9. METAS'!$K$20,INT((ROW()-13)/2),0))</f>
        <v/>
      </c>
      <c r="I427" s="1004"/>
      <c r="J427" s="244" t="str">
        <f ca="1">IF(MOD(ROW()-13,2)=0,IF(ISBLANK(OFFSET('11. SEGUIMIENTO 2026'!$N$14,INT((ROW()-13)/2),0)),"",OFFSET('11. SEGUIMIENTO 2026'!$N$14,INT((ROW()-13)/2),0)),IF(ISBLANK(OFFSET('9. METAS'!$Q$20,INT((ROW()-14)/2),0)),"",OFFSET('9. METAS'!$Q$20,INT((ROW()-14)/2),0)))</f>
        <v/>
      </c>
      <c r="K427" s="245" t="str">
        <f ca="1">IF(MOD(ROW()-13,2)=0,IF(ISBLANK(OFFSET('11. SEGUIMIENTO 2026'!$O$14,INT((ROW()-13)/2),0)),"",OFFSET('11. SEGUIMIENTO 2026'!$O$14,INT((ROW()-13)/2),0)),IF(ISBLANK(OFFSET('9. METAS'!$R$20,INT((ROW()-14)/2),0)),"",OFFSET('9. METAS'!$R$20,INT((ROW()-14)/2),0)))</f>
        <v/>
      </c>
      <c r="L427" s="245" t="str">
        <f ca="1">IF(MOD(ROW()-13,2)=0,IF(ISBLANK(OFFSET('11. SEGUIMIENTO 2026'!$P$14,INT((ROW()-13)/2),0)),"",OFFSET('11. SEGUIMIENTO 2026'!$P$14,INT((ROW()-13)/2),0)),IF(ISBLANK(OFFSET('9. METAS'!$S$20,INT((ROW()-14)/2),0)),"",OFFSET('9. METAS'!$S$20,INT((ROW()-14)/2),0)))</f>
        <v/>
      </c>
      <c r="M427" s="246" t="str">
        <f ca="1">IF(MOD(ROW()-13,2)=0,IF(ISBLANK(OFFSET('11. SEGUIMIENTO 2026'!$Q$14,INT((ROW()-13)/2),0)),"",OFFSET('11. SEGUIMIENTO 2026'!$Q$14,INT((ROW()-13)/2),0)),IF(ISBLANK(OFFSET('9. METAS'!$T$20,INT((ROW()-14)/2),0)),"",OFFSET('9. METAS'!$T$20,INT((ROW()-14)/2),0)))</f>
        <v/>
      </c>
      <c r="N427" s="1006" t="str">
        <f t="shared" ref="N427" ca="1" si="410">IFERROR(J427/J428,"ND")</f>
        <v>ND</v>
      </c>
      <c r="O427" s="1008" t="str">
        <f t="shared" ref="O427" ca="1" si="411">IFERROR(((J427+K427+L427+M427)/H427),"ND")</f>
        <v>ND</v>
      </c>
      <c r="P427" s="1010"/>
    </row>
    <row r="428" spans="3:16">
      <c r="C428" s="1025"/>
      <c r="D428" s="1018"/>
      <c r="E428" s="1018"/>
      <c r="F428" s="1021"/>
      <c r="G428" s="1023"/>
      <c r="H428" s="1002"/>
      <c r="I428" s="1012"/>
      <c r="J428" s="244" t="str">
        <f ca="1">IF(MOD(ROW()-13,2)=0,IF(ISBLANK(OFFSET('11. SEGUIMIENTO 2026'!$N$14,INT((ROW()-13)/2),0)),"",OFFSET('11. SEGUIMIENTO 2026'!$N$14,INT((ROW()-13)/2),0)),IF(ISBLANK(OFFSET('9. METAS'!$Q$20,INT((ROW()-14)/2),0)),"",OFFSET('9. METAS'!$Q$20,INT((ROW()-14)/2),0)))</f>
        <v/>
      </c>
      <c r="K428" s="245" t="str">
        <f ca="1">IF(MOD(ROW()-13,2)=0,IF(ISBLANK(OFFSET('11. SEGUIMIENTO 2026'!$O$14,INT((ROW()-13)/2),0)),"",OFFSET('11. SEGUIMIENTO 2026'!$O$14,INT((ROW()-13)/2),0)),IF(ISBLANK(OFFSET('9. METAS'!$R$20,INT((ROW()-14)/2),0)),"",OFFSET('9. METAS'!$R$20,INT((ROW()-14)/2),0)))</f>
        <v/>
      </c>
      <c r="L428" s="245" t="str">
        <f ca="1">IF(MOD(ROW()-13,2)=0,IF(ISBLANK(OFFSET('11. SEGUIMIENTO 2026'!$P$14,INT((ROW()-13)/2),0)),"",OFFSET('11. SEGUIMIENTO 2026'!$P$14,INT((ROW()-13)/2),0)),IF(ISBLANK(OFFSET('9. METAS'!$S$20,INT((ROW()-14)/2),0)),"",OFFSET('9. METAS'!$S$20,INT((ROW()-14)/2),0)))</f>
        <v/>
      </c>
      <c r="M428" s="246" t="str">
        <f ca="1">IF(MOD(ROW()-13,2)=0,IF(ISBLANK(OFFSET('11. SEGUIMIENTO 2026'!$Q$14,INT((ROW()-13)/2),0)),"",OFFSET('11. SEGUIMIENTO 2026'!$Q$14,INT((ROW()-13)/2),0)),IF(ISBLANK(OFFSET('9. METAS'!$T$20,INT((ROW()-14)/2),0)),"",OFFSET('9. METAS'!$T$20,INT((ROW()-14)/2),0)))</f>
        <v/>
      </c>
      <c r="N428" s="1013"/>
      <c r="O428" s="1014"/>
      <c r="P428" s="1015"/>
    </row>
    <row r="429" spans="3:16">
      <c r="C429" s="1016" t="str">
        <f ca="1">IF(ISBLANK(OFFSET('5. Pp (3 años)'!$C$46,INT((ROW()-13)/2),0)),"",OFFSET('5. Pp (3 años)'!$C$46,INT((ROW()-13)/2),0))</f>
        <v>Componente</v>
      </c>
      <c r="D429" s="1018" t="str">
        <f ca="1">IF(ISBLANK(OFFSET('5. Pp (3 años)'!$D$46,INT((ROW()-13)/2),0)),"",OFFSET('5. Pp (3 años)'!$D$46,INT((ROW()-13)/2),0))</f>
        <v>4.1.1.1.35 Estrategias de intervención en salud mental y acompañamiento emocional comunitario implementadas.</v>
      </c>
      <c r="E429" s="1018" t="str">
        <f ca="1">IF(ISBLANK(OFFSET('5. Pp (3 años)'!$E$46,INT((ROW()-13)/2),0)),"",OFFSET('5. Pp (3 años)'!$E$46,INT((ROW()-13)/2),0))</f>
        <v>PEAPF: Porcentaje de esquema de atención psicosocial y acompañamiento emocional fortalecido.</v>
      </c>
      <c r="F429" s="1021" t="str">
        <f ca="1">IF(ISBLANK(OFFSET('5. Pp (3 años)'!$K$46,INT((ROW()-13)/2),0)),"",OFFSET('5. Pp (3 años)'!$K$46,INT((ROW()-13)/2),0))</f>
        <v>Ascendente</v>
      </c>
      <c r="G429" s="1023" t="str">
        <f ca="1">IF(ISBLANK(OFFSET('5. Pp (3 años)'!$H$46,INT((ROW()-13)/2),0)),"",OFFSET('5. Pp (3 años)'!$H$46,INT((ROW()-13)/2),0))</f>
        <v>Trimestral</v>
      </c>
      <c r="H429" s="1002">
        <f ca="1">IF(ISBLANK(OFFSET('9. METAS'!$K$20,INT((ROW()-13)/2),0)),"",OFFSET('9. METAS'!$K$20,INT((ROW()-13)/2),0))</f>
        <v>100</v>
      </c>
      <c r="I429" s="1004"/>
      <c r="J429" s="244">
        <f ca="1">IF(MOD(ROW()-13,2)=0,IF(ISBLANK(OFFSET('11. SEGUIMIENTO 2026'!$N$14,INT((ROW()-13)/2),0)),"",OFFSET('11. SEGUIMIENTO 2026'!$N$14,INT((ROW()-13)/2),0)),IF(ISBLANK(OFFSET('9. METAS'!$Q$20,INT((ROW()-14)/2),0)),"",OFFSET('9. METAS'!$Q$20,INT((ROW()-14)/2),0)))</f>
        <v>18</v>
      </c>
      <c r="K429" s="245" t="str">
        <f ca="1">IF(MOD(ROW()-13,2)=0,IF(ISBLANK(OFFSET('11. SEGUIMIENTO 2026'!$O$14,INT((ROW()-13)/2),0)),"",OFFSET('11. SEGUIMIENTO 2026'!$O$14,INT((ROW()-13)/2),0)),IF(ISBLANK(OFFSET('9. METAS'!$R$20,INT((ROW()-14)/2),0)),"",OFFSET('9. METAS'!$R$20,INT((ROW()-14)/2),0)))</f>
        <v/>
      </c>
      <c r="L429" s="245" t="str">
        <f ca="1">IF(MOD(ROW()-13,2)=0,IF(ISBLANK(OFFSET('11. SEGUIMIENTO 2026'!$P$14,INT((ROW()-13)/2),0)),"",OFFSET('11. SEGUIMIENTO 2026'!$P$14,INT((ROW()-13)/2),0)),IF(ISBLANK(OFFSET('9. METAS'!$S$20,INT((ROW()-14)/2),0)),"",OFFSET('9. METAS'!$S$20,INT((ROW()-14)/2),0)))</f>
        <v/>
      </c>
      <c r="M429" s="246" t="str">
        <f ca="1">IF(MOD(ROW()-13,2)=0,IF(ISBLANK(OFFSET('11. SEGUIMIENTO 2026'!$Q$14,INT((ROW()-13)/2),0)),"",OFFSET('11. SEGUIMIENTO 2026'!$Q$14,INT((ROW()-13)/2),0)),IF(ISBLANK(OFFSET('9. METAS'!$T$20,INT((ROW()-14)/2),0)),"",OFFSET('9. METAS'!$T$20,INT((ROW()-14)/2),0)))</f>
        <v/>
      </c>
      <c r="N429" s="1006">
        <f t="shared" ref="N429" ca="1" si="412">IFERROR(J429/J430,"ND")</f>
        <v>0.72</v>
      </c>
      <c r="O429" s="1008" t="str">
        <f t="shared" ref="O429" ca="1" si="413">IFERROR(((J429+K429+L429+M429)/H429),"ND")</f>
        <v>ND</v>
      </c>
      <c r="P429" s="1010"/>
    </row>
    <row r="430" spans="3:16">
      <c r="C430" s="1025"/>
      <c r="D430" s="1018"/>
      <c r="E430" s="1018"/>
      <c r="F430" s="1021"/>
      <c r="G430" s="1023"/>
      <c r="H430" s="1002"/>
      <c r="I430" s="1012"/>
      <c r="J430" s="244">
        <f ca="1">IF(MOD(ROW()-13,2)=0,IF(ISBLANK(OFFSET('11. SEGUIMIENTO 2026'!$N$14,INT((ROW()-13)/2),0)),"",OFFSET('11. SEGUIMIENTO 2026'!$N$14,INT((ROW()-13)/2),0)),IF(ISBLANK(OFFSET('9. METAS'!$Q$20,INT((ROW()-14)/2),0)),"",OFFSET('9. METAS'!$Q$20,INT((ROW()-14)/2),0)))</f>
        <v>25</v>
      </c>
      <c r="K430" s="245">
        <f ca="1">IF(MOD(ROW()-13,2)=0,IF(ISBLANK(OFFSET('11. SEGUIMIENTO 2026'!$O$14,INT((ROW()-13)/2),0)),"",OFFSET('11. SEGUIMIENTO 2026'!$O$14,INT((ROW()-13)/2),0)),IF(ISBLANK(OFFSET('9. METAS'!$R$20,INT((ROW()-14)/2),0)),"",OFFSET('9. METAS'!$R$20,INT((ROW()-14)/2),0)))</f>
        <v>25</v>
      </c>
      <c r="L430" s="245">
        <f ca="1">IF(MOD(ROW()-13,2)=0,IF(ISBLANK(OFFSET('11. SEGUIMIENTO 2026'!$P$14,INT((ROW()-13)/2),0)),"",OFFSET('11. SEGUIMIENTO 2026'!$P$14,INT((ROW()-13)/2),0)),IF(ISBLANK(OFFSET('9. METAS'!$S$20,INT((ROW()-14)/2),0)),"",OFFSET('9. METAS'!$S$20,INT((ROW()-14)/2),0)))</f>
        <v>25</v>
      </c>
      <c r="M430" s="246">
        <f ca="1">IF(MOD(ROW()-13,2)=0,IF(ISBLANK(OFFSET('11. SEGUIMIENTO 2026'!$Q$14,INT((ROW()-13)/2),0)),"",OFFSET('11. SEGUIMIENTO 2026'!$Q$14,INT((ROW()-13)/2),0)),IF(ISBLANK(OFFSET('9. METAS'!$T$20,INT((ROW()-14)/2),0)),"",OFFSET('9. METAS'!$T$20,INT((ROW()-14)/2),0)))</f>
        <v>25</v>
      </c>
      <c r="N430" s="1013"/>
      <c r="O430" s="1014"/>
      <c r="P430" s="1015"/>
    </row>
    <row r="431" spans="3:16">
      <c r="C431" s="1016" t="str">
        <f ca="1">IF(ISBLANK(OFFSET('5. Pp (3 años)'!$C$46,INT((ROW()-13)/2),0)),"",OFFSET('5. Pp (3 años)'!$C$46,INT((ROW()-13)/2),0))</f>
        <v>Actividad</v>
      </c>
      <c r="D431" s="1018" t="str">
        <f ca="1">IF(ISBLANK(OFFSET('5. Pp (3 años)'!$D$46,INT((ROW()-13)/2),0)),"",OFFSET('5. Pp (3 años)'!$D$46,INT((ROW()-13)/2),0))</f>
        <v>4.1.1.1.35.1 Prestación de servicios de consulta psicológica para la prevención y el manejo psicoafectivo.</v>
      </c>
      <c r="E431" s="1018" t="str">
        <f ca="1">IF(ISBLANK(OFFSET('5. Pp (3 años)'!$E$46,INT((ROW()-13)/2),0)),"",OFFSET('5. Pp (3 años)'!$E$46,INT((ROW()-13)/2),0))</f>
        <v>PAPR: Porcentaje de atenciones psicológicas realizadas</v>
      </c>
      <c r="F431" s="1021" t="str">
        <f ca="1">IF(ISBLANK(OFFSET('5. Pp (3 años)'!$K$46,INT((ROW()-13)/2),0)),"",OFFSET('5. Pp (3 años)'!$K$46,INT((ROW()-13)/2),0))</f>
        <v>Ascendente</v>
      </c>
      <c r="G431" s="1023" t="str">
        <f ca="1">IF(ISBLANK(OFFSET('5. Pp (3 años)'!$H$46,INT((ROW()-13)/2),0)),"",OFFSET('5. Pp (3 años)'!$H$46,INT((ROW()-13)/2),0))</f>
        <v>Trimestral</v>
      </c>
      <c r="H431" s="1002">
        <f ca="1">IF(ISBLANK(OFFSET('9. METAS'!$K$20,INT((ROW()-13)/2),0)),"",OFFSET('9. METAS'!$K$20,INT((ROW()-13)/2),0))</f>
        <v>2400</v>
      </c>
      <c r="I431" s="1004"/>
      <c r="J431" s="244">
        <f ca="1">IF(MOD(ROW()-13,2)=0,IF(ISBLANK(OFFSET('11. SEGUIMIENTO 2026'!$N$14,INT((ROW()-13)/2),0)),"",OFFSET('11. SEGUIMIENTO 2026'!$N$14,INT((ROW()-13)/2),0)),IF(ISBLANK(OFFSET('9. METAS'!$Q$20,INT((ROW()-14)/2),0)),"",OFFSET('9. METAS'!$Q$20,INT((ROW()-14)/2),0)))</f>
        <v>750</v>
      </c>
      <c r="K431" s="245" t="str">
        <f ca="1">IF(MOD(ROW()-13,2)=0,IF(ISBLANK(OFFSET('11. SEGUIMIENTO 2026'!$O$14,INT((ROW()-13)/2),0)),"",OFFSET('11. SEGUIMIENTO 2026'!$O$14,INT((ROW()-13)/2),0)),IF(ISBLANK(OFFSET('9. METAS'!$R$20,INT((ROW()-14)/2),0)),"",OFFSET('9. METAS'!$R$20,INT((ROW()-14)/2),0)))</f>
        <v/>
      </c>
      <c r="L431" s="245" t="str">
        <f ca="1">IF(MOD(ROW()-13,2)=0,IF(ISBLANK(OFFSET('11. SEGUIMIENTO 2026'!$P$14,INT((ROW()-13)/2),0)),"",OFFSET('11. SEGUIMIENTO 2026'!$P$14,INT((ROW()-13)/2),0)),IF(ISBLANK(OFFSET('9. METAS'!$S$20,INT((ROW()-14)/2),0)),"",OFFSET('9. METAS'!$S$20,INT((ROW()-14)/2),0)))</f>
        <v/>
      </c>
      <c r="M431" s="246" t="str">
        <f ca="1">IF(MOD(ROW()-13,2)=0,IF(ISBLANK(OFFSET('11. SEGUIMIENTO 2026'!$Q$14,INT((ROW()-13)/2),0)),"",OFFSET('11. SEGUIMIENTO 2026'!$Q$14,INT((ROW()-13)/2),0)),IF(ISBLANK(OFFSET('9. METAS'!$T$20,INT((ROW()-14)/2),0)),"",OFFSET('9. METAS'!$T$20,INT((ROW()-14)/2),0)))</f>
        <v/>
      </c>
      <c r="N431" s="1006">
        <f t="shared" ref="N431" ca="1" si="414">IFERROR(J431/J432,"ND")</f>
        <v>1.25</v>
      </c>
      <c r="O431" s="1008" t="str">
        <f t="shared" ref="O431" ca="1" si="415">IFERROR(((J431+K431+L431+M431)/H431),"ND")</f>
        <v>ND</v>
      </c>
      <c r="P431" s="1010"/>
    </row>
    <row r="432" spans="3:16">
      <c r="C432" s="1025"/>
      <c r="D432" s="1018"/>
      <c r="E432" s="1018"/>
      <c r="F432" s="1021"/>
      <c r="G432" s="1023"/>
      <c r="H432" s="1002"/>
      <c r="I432" s="1012"/>
      <c r="J432" s="244">
        <f ca="1">IF(MOD(ROW()-13,2)=0,IF(ISBLANK(OFFSET('11. SEGUIMIENTO 2026'!$N$14,INT((ROW()-13)/2),0)),"",OFFSET('11. SEGUIMIENTO 2026'!$N$14,INT((ROW()-13)/2),0)),IF(ISBLANK(OFFSET('9. METAS'!$Q$20,INT((ROW()-14)/2),0)),"",OFFSET('9. METAS'!$Q$20,INT((ROW()-14)/2),0)))</f>
        <v>600</v>
      </c>
      <c r="K432" s="245">
        <f ca="1">IF(MOD(ROW()-13,2)=0,IF(ISBLANK(OFFSET('11. SEGUIMIENTO 2026'!$O$14,INT((ROW()-13)/2),0)),"",OFFSET('11. SEGUIMIENTO 2026'!$O$14,INT((ROW()-13)/2),0)),IF(ISBLANK(OFFSET('9. METAS'!$R$20,INT((ROW()-14)/2),0)),"",OFFSET('9. METAS'!$R$20,INT((ROW()-14)/2),0)))</f>
        <v>600</v>
      </c>
      <c r="L432" s="245">
        <f ca="1">IF(MOD(ROW()-13,2)=0,IF(ISBLANK(OFFSET('11. SEGUIMIENTO 2026'!$P$14,INT((ROW()-13)/2),0)),"",OFFSET('11. SEGUIMIENTO 2026'!$P$14,INT((ROW()-13)/2),0)),IF(ISBLANK(OFFSET('9. METAS'!$S$20,INT((ROW()-14)/2),0)),"",OFFSET('9. METAS'!$S$20,INT((ROW()-14)/2),0)))</f>
        <v>600</v>
      </c>
      <c r="M432" s="246">
        <f ca="1">IF(MOD(ROW()-13,2)=0,IF(ISBLANK(OFFSET('11. SEGUIMIENTO 2026'!$Q$14,INT((ROW()-13)/2),0)),"",OFFSET('11. SEGUIMIENTO 2026'!$Q$14,INT((ROW()-13)/2),0)),IF(ISBLANK(OFFSET('9. METAS'!$T$20,INT((ROW()-14)/2),0)),"",OFFSET('9. METAS'!$T$20,INT((ROW()-14)/2),0)))</f>
        <v>600</v>
      </c>
      <c r="N432" s="1013"/>
      <c r="O432" s="1014"/>
      <c r="P432" s="1015"/>
    </row>
    <row r="433" spans="3:16">
      <c r="C433" s="1016" t="str">
        <f ca="1">IF(ISBLANK(OFFSET('5. Pp (3 años)'!$C$46,INT((ROW()-13)/2),0)),"",OFFSET('5. Pp (3 años)'!$C$46,INT((ROW()-13)/2),0))</f>
        <v>Actividad</v>
      </c>
      <c r="D433" s="1018" t="str">
        <f ca="1">IF(ISBLANK(OFFSET('5. Pp (3 años)'!$D$46,INT((ROW()-13)/2),0)),"",OFFSET('5. Pp (3 años)'!$D$46,INT((ROW()-13)/2),0))</f>
        <v>4.1.1.1.35.2 Ejecución de consultas de trabajo social y referencia asistencial para grupos prioritarios.</v>
      </c>
      <c r="E433" s="1018" t="str">
        <f ca="1">IF(ISBLANK(OFFSET('5. Pp (3 años)'!$E$46,INT((ROW()-13)/2),0)),"",OFFSET('5. Pp (3 años)'!$E$46,INT((ROW()-13)/2),0))</f>
        <v>PCTSR: Porcentaje de consultas de trabajo social y referencias asistenciales realizadas.</v>
      </c>
      <c r="F433" s="1021" t="str">
        <f ca="1">IF(ISBLANK(OFFSET('5. Pp (3 años)'!$K$46,INT((ROW()-13)/2),0)),"",OFFSET('5. Pp (3 años)'!$K$46,INT((ROW()-13)/2),0))</f>
        <v>Ascendente</v>
      </c>
      <c r="G433" s="1023" t="str">
        <f ca="1">IF(ISBLANK(OFFSET('5. Pp (3 años)'!$H$46,INT((ROW()-13)/2),0)),"",OFFSET('5. Pp (3 años)'!$H$46,INT((ROW()-13)/2),0))</f>
        <v>Trimestral</v>
      </c>
      <c r="H433" s="1002">
        <f ca="1">IF(ISBLANK(OFFSET('9. METAS'!$K$20,INT((ROW()-13)/2),0)),"",OFFSET('9. METAS'!$K$20,INT((ROW()-13)/2),0))</f>
        <v>1400</v>
      </c>
      <c r="I433" s="1004"/>
      <c r="J433" s="244">
        <f ca="1">IF(MOD(ROW()-13,2)=0,IF(ISBLANK(OFFSET('11. SEGUIMIENTO 2026'!$N$14,INT((ROW()-13)/2),0)),"",OFFSET('11. SEGUIMIENTO 2026'!$N$14,INT((ROW()-13)/2),0)),IF(ISBLANK(OFFSET('9. METAS'!$Q$20,INT((ROW()-14)/2),0)),"",OFFSET('9. METAS'!$Q$20,INT((ROW()-14)/2),0)))</f>
        <v>283</v>
      </c>
      <c r="K433" s="245" t="str">
        <f ca="1">IF(MOD(ROW()-13,2)=0,IF(ISBLANK(OFFSET('11. SEGUIMIENTO 2026'!$O$14,INT((ROW()-13)/2),0)),"",OFFSET('11. SEGUIMIENTO 2026'!$O$14,INT((ROW()-13)/2),0)),IF(ISBLANK(OFFSET('9. METAS'!$R$20,INT((ROW()-14)/2),0)),"",OFFSET('9. METAS'!$R$20,INT((ROW()-14)/2),0)))</f>
        <v/>
      </c>
      <c r="L433" s="245" t="str">
        <f ca="1">IF(MOD(ROW()-13,2)=0,IF(ISBLANK(OFFSET('11. SEGUIMIENTO 2026'!$P$14,INT((ROW()-13)/2),0)),"",OFFSET('11. SEGUIMIENTO 2026'!$P$14,INT((ROW()-13)/2),0)),IF(ISBLANK(OFFSET('9. METAS'!$S$20,INT((ROW()-14)/2),0)),"",OFFSET('9. METAS'!$S$20,INT((ROW()-14)/2),0)))</f>
        <v/>
      </c>
      <c r="M433" s="246" t="str">
        <f ca="1">IF(MOD(ROW()-13,2)=0,IF(ISBLANK(OFFSET('11. SEGUIMIENTO 2026'!$Q$14,INT((ROW()-13)/2),0)),"",OFFSET('11. SEGUIMIENTO 2026'!$Q$14,INT((ROW()-13)/2),0)),IF(ISBLANK(OFFSET('9. METAS'!$T$20,INT((ROW()-14)/2),0)),"",OFFSET('9. METAS'!$T$20,INT((ROW()-14)/2),0)))</f>
        <v/>
      </c>
      <c r="N433" s="1006">
        <f t="shared" ref="N433" ca="1" si="416">IFERROR(J433/J434,"ND")</f>
        <v>0.80857142857142861</v>
      </c>
      <c r="O433" s="1008" t="str">
        <f t="shared" ref="O433" ca="1" si="417">IFERROR(((J433+K433+L433+M433)/H433),"ND")</f>
        <v>ND</v>
      </c>
      <c r="P433" s="1010"/>
    </row>
    <row r="434" spans="3:16">
      <c r="C434" s="1025"/>
      <c r="D434" s="1018"/>
      <c r="E434" s="1018"/>
      <c r="F434" s="1021"/>
      <c r="G434" s="1023"/>
      <c r="H434" s="1002"/>
      <c r="I434" s="1012"/>
      <c r="J434" s="244">
        <f ca="1">IF(MOD(ROW()-13,2)=0,IF(ISBLANK(OFFSET('11. SEGUIMIENTO 2026'!$N$14,INT((ROW()-13)/2),0)),"",OFFSET('11. SEGUIMIENTO 2026'!$N$14,INT((ROW()-13)/2),0)),IF(ISBLANK(OFFSET('9. METAS'!$Q$20,INT((ROW()-14)/2),0)),"",OFFSET('9. METAS'!$Q$20,INT((ROW()-14)/2),0)))</f>
        <v>350</v>
      </c>
      <c r="K434" s="245">
        <f ca="1">IF(MOD(ROW()-13,2)=0,IF(ISBLANK(OFFSET('11. SEGUIMIENTO 2026'!$O$14,INT((ROW()-13)/2),0)),"",OFFSET('11. SEGUIMIENTO 2026'!$O$14,INT((ROW()-13)/2),0)),IF(ISBLANK(OFFSET('9. METAS'!$R$20,INT((ROW()-14)/2),0)),"",OFFSET('9. METAS'!$R$20,INT((ROW()-14)/2),0)))</f>
        <v>350</v>
      </c>
      <c r="L434" s="245">
        <f ca="1">IF(MOD(ROW()-13,2)=0,IF(ISBLANK(OFFSET('11. SEGUIMIENTO 2026'!$P$14,INT((ROW()-13)/2),0)),"",OFFSET('11. SEGUIMIENTO 2026'!$P$14,INT((ROW()-13)/2),0)),IF(ISBLANK(OFFSET('9. METAS'!$S$20,INT((ROW()-14)/2),0)),"",OFFSET('9. METAS'!$S$20,INT((ROW()-14)/2),0)))</f>
        <v>350</v>
      </c>
      <c r="M434" s="246">
        <f ca="1">IF(MOD(ROW()-13,2)=0,IF(ISBLANK(OFFSET('11. SEGUIMIENTO 2026'!$Q$14,INT((ROW()-13)/2),0)),"",OFFSET('11. SEGUIMIENTO 2026'!$Q$14,INT((ROW()-13)/2),0)),IF(ISBLANK(OFFSET('9. METAS'!$T$20,INT((ROW()-14)/2),0)),"",OFFSET('9. METAS'!$T$20,INT((ROW()-14)/2),0)))</f>
        <v>350</v>
      </c>
      <c r="N434" s="1013"/>
      <c r="O434" s="1014"/>
      <c r="P434" s="1015"/>
    </row>
    <row r="435" spans="3:16">
      <c r="C435" s="1016" t="str">
        <f ca="1">IF(ISBLANK(OFFSET('5. Pp (3 años)'!$C$46,INT((ROW()-13)/2),0)),"",OFFSET('5. Pp (3 años)'!$C$46,INT((ROW()-13)/2),0))</f>
        <v>Actividad</v>
      </c>
      <c r="D435" s="1018" t="str">
        <f ca="1">IF(ISBLANK(OFFSET('5. Pp (3 años)'!$D$46,INT((ROW()-13)/2),0)),"",OFFSET('5. Pp (3 años)'!$D$46,INT((ROW()-13)/2),0))</f>
        <v>4.1.1.1.35.3 Organización de jornadas de sensibilización en salud mental y apoyo para personas cuidadoras.</v>
      </c>
      <c r="E435" s="1018" t="str">
        <f ca="1">IF(ISBLANK(OFFSET('5. Pp (3 años)'!$E$46,INT((ROW()-13)/2),0)),"",OFFSET('5. Pp (3 años)'!$E$46,INT((ROW()-13)/2),0))</f>
        <v>PJSAE: Porcentaje de jornadas de sensibilización y apoyo emocional realizadas.</v>
      </c>
      <c r="F435" s="1021" t="str">
        <f ca="1">IF(ISBLANK(OFFSET('5. Pp (3 años)'!$K$46,INT((ROW()-13)/2),0)),"",OFFSET('5. Pp (3 años)'!$K$46,INT((ROW()-13)/2),0))</f>
        <v>Ascendente</v>
      </c>
      <c r="G435" s="1023" t="str">
        <f ca="1">IF(ISBLANK(OFFSET('5. Pp (3 años)'!$H$46,INT((ROW()-13)/2),0)),"",OFFSET('5. Pp (3 años)'!$H$46,INT((ROW()-13)/2),0))</f>
        <v>Trimestral</v>
      </c>
      <c r="H435" s="1002">
        <f ca="1">IF(ISBLANK(OFFSET('9. METAS'!$K$20,INT((ROW()-13)/2),0)),"",OFFSET('9. METAS'!$K$20,INT((ROW()-13)/2),0))</f>
        <v>120</v>
      </c>
      <c r="I435" s="1004"/>
      <c r="J435" s="244">
        <f ca="1">IF(MOD(ROW()-13,2)=0,IF(ISBLANK(OFFSET('11. SEGUIMIENTO 2026'!$N$14,INT((ROW()-13)/2),0)),"",OFFSET('11. SEGUIMIENTO 2026'!$N$14,INT((ROW()-13)/2),0)),IF(ISBLANK(OFFSET('9. METAS'!$Q$20,INT((ROW()-14)/2),0)),"",OFFSET('9. METAS'!$Q$20,INT((ROW()-14)/2),0)))</f>
        <v>44</v>
      </c>
      <c r="K435" s="245" t="str">
        <f ca="1">IF(MOD(ROW()-13,2)=0,IF(ISBLANK(OFFSET('11. SEGUIMIENTO 2026'!$O$14,INT((ROW()-13)/2),0)),"",OFFSET('11. SEGUIMIENTO 2026'!$O$14,INT((ROW()-13)/2),0)),IF(ISBLANK(OFFSET('9. METAS'!$R$20,INT((ROW()-14)/2),0)),"",OFFSET('9. METAS'!$R$20,INT((ROW()-14)/2),0)))</f>
        <v/>
      </c>
      <c r="L435" s="245" t="str">
        <f ca="1">IF(MOD(ROW()-13,2)=0,IF(ISBLANK(OFFSET('11. SEGUIMIENTO 2026'!$P$14,INT((ROW()-13)/2),0)),"",OFFSET('11. SEGUIMIENTO 2026'!$P$14,INT((ROW()-13)/2),0)),IF(ISBLANK(OFFSET('9. METAS'!$S$20,INT((ROW()-14)/2),0)),"",OFFSET('9. METAS'!$S$20,INT((ROW()-14)/2),0)))</f>
        <v/>
      </c>
      <c r="M435" s="246" t="str">
        <f ca="1">IF(MOD(ROW()-13,2)=0,IF(ISBLANK(OFFSET('11. SEGUIMIENTO 2026'!$Q$14,INT((ROW()-13)/2),0)),"",OFFSET('11. SEGUIMIENTO 2026'!$Q$14,INT((ROW()-13)/2),0)),IF(ISBLANK(OFFSET('9. METAS'!$T$20,INT((ROW()-14)/2),0)),"",OFFSET('9. METAS'!$T$20,INT((ROW()-14)/2),0)))</f>
        <v/>
      </c>
      <c r="N435" s="1006">
        <f t="shared" ref="N435" ca="1" si="418">IFERROR(J435/J436,"ND")</f>
        <v>1.4666666666666666</v>
      </c>
      <c r="O435" s="1008" t="str">
        <f t="shared" ref="O435" ca="1" si="419">IFERROR(((J435+K435+L435+M435)/H435),"ND")</f>
        <v>ND</v>
      </c>
      <c r="P435" s="1010"/>
    </row>
    <row r="436" spans="3:16">
      <c r="C436" s="1025"/>
      <c r="D436" s="1018"/>
      <c r="E436" s="1018"/>
      <c r="F436" s="1021"/>
      <c r="G436" s="1023"/>
      <c r="H436" s="1002"/>
      <c r="I436" s="1012"/>
      <c r="J436" s="244">
        <f ca="1">IF(MOD(ROW()-13,2)=0,IF(ISBLANK(OFFSET('11. SEGUIMIENTO 2026'!$N$14,INT((ROW()-13)/2),0)),"",OFFSET('11. SEGUIMIENTO 2026'!$N$14,INT((ROW()-13)/2),0)),IF(ISBLANK(OFFSET('9. METAS'!$Q$20,INT((ROW()-14)/2),0)),"",OFFSET('9. METAS'!$Q$20,INT((ROW()-14)/2),0)))</f>
        <v>30</v>
      </c>
      <c r="K436" s="245">
        <f ca="1">IF(MOD(ROW()-13,2)=0,IF(ISBLANK(OFFSET('11. SEGUIMIENTO 2026'!$O$14,INT((ROW()-13)/2),0)),"",OFFSET('11. SEGUIMIENTO 2026'!$O$14,INT((ROW()-13)/2),0)),IF(ISBLANK(OFFSET('9. METAS'!$R$20,INT((ROW()-14)/2),0)),"",OFFSET('9. METAS'!$R$20,INT((ROW()-14)/2),0)))</f>
        <v>30</v>
      </c>
      <c r="L436" s="245">
        <f ca="1">IF(MOD(ROW()-13,2)=0,IF(ISBLANK(OFFSET('11. SEGUIMIENTO 2026'!$P$14,INT((ROW()-13)/2),0)),"",OFFSET('11. SEGUIMIENTO 2026'!$P$14,INT((ROW()-13)/2),0)),IF(ISBLANK(OFFSET('9. METAS'!$S$20,INT((ROW()-14)/2),0)),"",OFFSET('9. METAS'!$S$20,INT((ROW()-14)/2),0)))</f>
        <v>30</v>
      </c>
      <c r="M436" s="246">
        <f ca="1">IF(MOD(ROW()-13,2)=0,IF(ISBLANK(OFFSET('11. SEGUIMIENTO 2026'!$Q$14,INT((ROW()-13)/2),0)),"",OFFSET('11. SEGUIMIENTO 2026'!$Q$14,INT((ROW()-13)/2),0)),IF(ISBLANK(OFFSET('9. METAS'!$T$20,INT((ROW()-14)/2),0)),"",OFFSET('9. METAS'!$T$20,INT((ROW()-14)/2),0)))</f>
        <v>30</v>
      </c>
      <c r="N436" s="1013"/>
      <c r="O436" s="1014"/>
      <c r="P436" s="1015"/>
    </row>
    <row r="437" spans="3:16">
      <c r="C437" s="1016" t="str">
        <f ca="1">IF(ISBLANK(OFFSET('5. Pp (3 años)'!$C$46,INT((ROW()-13)/2),0)),"",OFFSET('5. Pp (3 años)'!$C$46,INT((ROW()-13)/2),0))</f>
        <v>Actividad</v>
      </c>
      <c r="D437" s="1018" t="str">
        <f ca="1">IF(ISBLANK(OFFSET('5. Pp (3 años)'!$D$46,INT((ROW()-13)/2),0)),"",OFFSET('5. Pp (3 años)'!$D$46,INT((ROW()-13)/2),0))</f>
        <v>4.1.1.1.35.4  Aplicación de diagnósticos psicométricos y seguimiento del neurodesarrollo en la niñez y adolescencia.</v>
      </c>
      <c r="E437" s="1018" t="str">
        <f ca="1">IF(ISBLANK(OFFSET('5. Pp (3 años)'!$E$46,INT((ROW()-13)/2),0)),"",OFFSET('5. Pp (3 años)'!$E$46,INT((ROW()-13)/2),0))</f>
        <v>PESNR: Porcentaje de evaluaciones y seguimientos del neurodesarrollo realizados.</v>
      </c>
      <c r="F437" s="1021" t="str">
        <f ca="1">IF(ISBLANK(OFFSET('5. Pp (3 años)'!$K$46,INT((ROW()-13)/2),0)),"",OFFSET('5. Pp (3 años)'!$K$46,INT((ROW()-13)/2),0))</f>
        <v>Ascendente</v>
      </c>
      <c r="G437" s="1023" t="str">
        <f ca="1">IF(ISBLANK(OFFSET('5. Pp (3 años)'!$H$46,INT((ROW()-13)/2),0)),"",OFFSET('5. Pp (3 años)'!$H$46,INT((ROW()-13)/2),0))</f>
        <v>Trimestral</v>
      </c>
      <c r="H437" s="1002">
        <f ca="1">IF(ISBLANK(OFFSET('9. METAS'!$K$20,INT((ROW()-13)/2),0)),"",OFFSET('9. METAS'!$K$20,INT((ROW()-13)/2),0))</f>
        <v>8</v>
      </c>
      <c r="I437" s="1004"/>
      <c r="J437" s="244">
        <f ca="1">IF(MOD(ROW()-13,2)=0,IF(ISBLANK(OFFSET('11. SEGUIMIENTO 2026'!$N$14,INT((ROW()-13)/2),0)),"",OFFSET('11. SEGUIMIENTO 2026'!$N$14,INT((ROW()-13)/2),0)),IF(ISBLANK(OFFSET('9. METAS'!$Q$20,INT((ROW()-14)/2),0)),"",OFFSET('9. METAS'!$Q$20,INT((ROW()-14)/2),0)))</f>
        <v>0</v>
      </c>
      <c r="K437" s="245" t="str">
        <f ca="1">IF(MOD(ROW()-13,2)=0,IF(ISBLANK(OFFSET('11. SEGUIMIENTO 2026'!$O$14,INT((ROW()-13)/2),0)),"",OFFSET('11. SEGUIMIENTO 2026'!$O$14,INT((ROW()-13)/2),0)),IF(ISBLANK(OFFSET('9. METAS'!$R$20,INT((ROW()-14)/2),0)),"",OFFSET('9. METAS'!$R$20,INT((ROW()-14)/2),0)))</f>
        <v/>
      </c>
      <c r="L437" s="245" t="str">
        <f ca="1">IF(MOD(ROW()-13,2)=0,IF(ISBLANK(OFFSET('11. SEGUIMIENTO 2026'!$P$14,INT((ROW()-13)/2),0)),"",OFFSET('11. SEGUIMIENTO 2026'!$P$14,INT((ROW()-13)/2),0)),IF(ISBLANK(OFFSET('9. METAS'!$S$20,INT((ROW()-14)/2),0)),"",OFFSET('9. METAS'!$S$20,INT((ROW()-14)/2),0)))</f>
        <v/>
      </c>
      <c r="M437" s="246" t="str">
        <f ca="1">IF(MOD(ROW()-13,2)=0,IF(ISBLANK(OFFSET('11. SEGUIMIENTO 2026'!$Q$14,INT((ROW()-13)/2),0)),"",OFFSET('11. SEGUIMIENTO 2026'!$Q$14,INT((ROW()-13)/2),0)),IF(ISBLANK(OFFSET('9. METAS'!$T$20,INT((ROW()-14)/2),0)),"",OFFSET('9. METAS'!$T$20,INT((ROW()-14)/2),0)))</f>
        <v/>
      </c>
      <c r="N437" s="1006">
        <f t="shared" ref="N437" ca="1" si="420">IFERROR(J437/J438,"ND")</f>
        <v>0</v>
      </c>
      <c r="O437" s="1008" t="str">
        <f t="shared" ref="O437" ca="1" si="421">IFERROR(((J437+K437+L437+M437)/H437),"ND")</f>
        <v>ND</v>
      </c>
      <c r="P437" s="1010"/>
    </row>
    <row r="438" spans="3:16">
      <c r="C438" s="1025"/>
      <c r="D438" s="1018"/>
      <c r="E438" s="1018"/>
      <c r="F438" s="1021"/>
      <c r="G438" s="1023"/>
      <c r="H438" s="1002"/>
      <c r="I438" s="1012"/>
      <c r="J438" s="244">
        <f ca="1">IF(MOD(ROW()-13,2)=0,IF(ISBLANK(OFFSET('11. SEGUIMIENTO 2026'!$N$14,INT((ROW()-13)/2),0)),"",OFFSET('11. SEGUIMIENTO 2026'!$N$14,INT((ROW()-13)/2),0)),IF(ISBLANK(OFFSET('9. METAS'!$Q$20,INT((ROW()-14)/2),0)),"",OFFSET('9. METAS'!$Q$20,INT((ROW()-14)/2),0)))</f>
        <v>2</v>
      </c>
      <c r="K438" s="245">
        <f ca="1">IF(MOD(ROW()-13,2)=0,IF(ISBLANK(OFFSET('11. SEGUIMIENTO 2026'!$O$14,INT((ROW()-13)/2),0)),"",OFFSET('11. SEGUIMIENTO 2026'!$O$14,INT((ROW()-13)/2),0)),IF(ISBLANK(OFFSET('9. METAS'!$R$20,INT((ROW()-14)/2),0)),"",OFFSET('9. METAS'!$R$20,INT((ROW()-14)/2),0)))</f>
        <v>2</v>
      </c>
      <c r="L438" s="245">
        <f ca="1">IF(MOD(ROW()-13,2)=0,IF(ISBLANK(OFFSET('11. SEGUIMIENTO 2026'!$P$14,INT((ROW()-13)/2),0)),"",OFFSET('11. SEGUIMIENTO 2026'!$P$14,INT((ROW()-13)/2),0)),IF(ISBLANK(OFFSET('9. METAS'!$S$20,INT((ROW()-14)/2),0)),"",OFFSET('9. METAS'!$S$20,INT((ROW()-14)/2),0)))</f>
        <v>2</v>
      </c>
      <c r="M438" s="246">
        <f ca="1">IF(MOD(ROW()-13,2)=0,IF(ISBLANK(OFFSET('11. SEGUIMIENTO 2026'!$Q$14,INT((ROW()-13)/2),0)),"",OFFSET('11. SEGUIMIENTO 2026'!$Q$14,INT((ROW()-13)/2),0)),IF(ISBLANK(OFFSET('9. METAS'!$T$20,INT((ROW()-14)/2),0)),"",OFFSET('9. METAS'!$T$20,INT((ROW()-14)/2),0)))</f>
        <v>2</v>
      </c>
      <c r="N438" s="1013"/>
      <c r="O438" s="1014"/>
      <c r="P438" s="1015"/>
    </row>
    <row r="439" spans="3:16">
      <c r="C439" s="1016" t="str">
        <f ca="1">IF(ISBLANK(OFFSET('5. Pp (3 años)'!$C$46,INT((ROW()-13)/2),0)),"",OFFSET('5. Pp (3 años)'!$C$46,INT((ROW()-13)/2),0))</f>
        <v>Actividad</v>
      </c>
      <c r="D439" s="1018" t="str">
        <f ca="1">IF(ISBLANK(OFFSET('5. Pp (3 años)'!$D$46,INT((ROW()-13)/2),0)),"",OFFSET('5. Pp (3 años)'!$D$46,INT((ROW()-13)/2),0))</f>
        <v/>
      </c>
      <c r="E439" s="1018" t="str">
        <f ca="1">IF(ISBLANK(OFFSET('5. Pp (3 años)'!$E$46,INT((ROW()-13)/2),0)),"",OFFSET('5. Pp (3 años)'!$E$46,INT((ROW()-13)/2),0))</f>
        <v/>
      </c>
      <c r="F439" s="1021" t="str">
        <f ca="1">IF(ISBLANK(OFFSET('5. Pp (3 años)'!$K$46,INT((ROW()-13)/2),0)),"",OFFSET('5. Pp (3 años)'!$K$46,INT((ROW()-13)/2),0))</f>
        <v/>
      </c>
      <c r="G439" s="1023" t="str">
        <f ca="1">IF(ISBLANK(OFFSET('5. Pp (3 años)'!$H$46,INT((ROW()-13)/2),0)),"",OFFSET('5. Pp (3 años)'!$H$46,INT((ROW()-13)/2),0))</f>
        <v/>
      </c>
      <c r="H439" s="1002" t="str">
        <f ca="1">IF(ISBLANK(OFFSET('9. METAS'!$K$20,INT((ROW()-13)/2),0)),"",OFFSET('9. METAS'!$K$20,INT((ROW()-13)/2),0))</f>
        <v/>
      </c>
      <c r="I439" s="1004"/>
      <c r="J439" s="244" t="str">
        <f ca="1">IF(MOD(ROW()-13,2)=0,IF(ISBLANK(OFFSET('11. SEGUIMIENTO 2026'!$N$14,INT((ROW()-13)/2),0)),"",OFFSET('11. SEGUIMIENTO 2026'!$N$14,INT((ROW()-13)/2),0)),IF(ISBLANK(OFFSET('9. METAS'!$Q$20,INT((ROW()-14)/2),0)),"",OFFSET('9. METAS'!$Q$20,INT((ROW()-14)/2),0)))</f>
        <v/>
      </c>
      <c r="K439" s="245" t="str">
        <f ca="1">IF(MOD(ROW()-13,2)=0,IF(ISBLANK(OFFSET('11. SEGUIMIENTO 2026'!$O$14,INT((ROW()-13)/2),0)),"",OFFSET('11. SEGUIMIENTO 2026'!$O$14,INT((ROW()-13)/2),0)),IF(ISBLANK(OFFSET('9. METAS'!$R$20,INT((ROW()-14)/2),0)),"",OFFSET('9. METAS'!$R$20,INT((ROW()-14)/2),0)))</f>
        <v/>
      </c>
      <c r="L439" s="245" t="str">
        <f ca="1">IF(MOD(ROW()-13,2)=0,IF(ISBLANK(OFFSET('11. SEGUIMIENTO 2026'!$P$14,INT((ROW()-13)/2),0)),"",OFFSET('11. SEGUIMIENTO 2026'!$P$14,INT((ROW()-13)/2),0)),IF(ISBLANK(OFFSET('9. METAS'!$S$20,INT((ROW()-14)/2),0)),"",OFFSET('9. METAS'!$S$20,INT((ROW()-14)/2),0)))</f>
        <v/>
      </c>
      <c r="M439" s="246" t="str">
        <f ca="1">IF(MOD(ROW()-13,2)=0,IF(ISBLANK(OFFSET('11. SEGUIMIENTO 2026'!$Q$14,INT((ROW()-13)/2),0)),"",OFFSET('11. SEGUIMIENTO 2026'!$Q$14,INT((ROW()-13)/2),0)),IF(ISBLANK(OFFSET('9. METAS'!$T$20,INT((ROW()-14)/2),0)),"",OFFSET('9. METAS'!$T$20,INT((ROW()-14)/2),0)))</f>
        <v/>
      </c>
      <c r="N439" s="1006" t="str">
        <f t="shared" ref="N439" ca="1" si="422">IFERROR(J439/J440,"ND")</f>
        <v>ND</v>
      </c>
      <c r="O439" s="1008" t="str">
        <f t="shared" ref="O439" ca="1" si="423">IFERROR(((J439+K439+L439+M439)/H439),"ND")</f>
        <v>ND</v>
      </c>
      <c r="P439" s="1010"/>
    </row>
    <row r="440" spans="3:16">
      <c r="C440" s="1025"/>
      <c r="D440" s="1018"/>
      <c r="E440" s="1018"/>
      <c r="F440" s="1021"/>
      <c r="G440" s="1023"/>
      <c r="H440" s="1002"/>
      <c r="I440" s="1012"/>
      <c r="J440" s="244" t="str">
        <f ca="1">IF(MOD(ROW()-13,2)=0,IF(ISBLANK(OFFSET('11. SEGUIMIENTO 2026'!$N$14,INT((ROW()-13)/2),0)),"",OFFSET('11. SEGUIMIENTO 2026'!$N$14,INT((ROW()-13)/2),0)),IF(ISBLANK(OFFSET('9. METAS'!$Q$20,INT((ROW()-14)/2),0)),"",OFFSET('9. METAS'!$Q$20,INT((ROW()-14)/2),0)))</f>
        <v/>
      </c>
      <c r="K440" s="245" t="str">
        <f ca="1">IF(MOD(ROW()-13,2)=0,IF(ISBLANK(OFFSET('11. SEGUIMIENTO 2026'!$O$14,INT((ROW()-13)/2),0)),"",OFFSET('11. SEGUIMIENTO 2026'!$O$14,INT((ROW()-13)/2),0)),IF(ISBLANK(OFFSET('9. METAS'!$R$20,INT((ROW()-14)/2),0)),"",OFFSET('9. METAS'!$R$20,INT((ROW()-14)/2),0)))</f>
        <v/>
      </c>
      <c r="L440" s="245" t="str">
        <f ca="1">IF(MOD(ROW()-13,2)=0,IF(ISBLANK(OFFSET('11. SEGUIMIENTO 2026'!$P$14,INT((ROW()-13)/2),0)),"",OFFSET('11. SEGUIMIENTO 2026'!$P$14,INT((ROW()-13)/2),0)),IF(ISBLANK(OFFSET('9. METAS'!$S$20,INT((ROW()-14)/2),0)),"",OFFSET('9. METAS'!$S$20,INT((ROW()-14)/2),0)))</f>
        <v/>
      </c>
      <c r="M440" s="246" t="str">
        <f ca="1">IF(MOD(ROW()-13,2)=0,IF(ISBLANK(OFFSET('11. SEGUIMIENTO 2026'!$Q$14,INT((ROW()-13)/2),0)),"",OFFSET('11. SEGUIMIENTO 2026'!$Q$14,INT((ROW()-13)/2),0)),IF(ISBLANK(OFFSET('9. METAS'!$T$20,INT((ROW()-14)/2),0)),"",OFFSET('9. METAS'!$T$20,INT((ROW()-14)/2),0)))</f>
        <v/>
      </c>
      <c r="N440" s="1013"/>
      <c r="O440" s="1014"/>
      <c r="P440" s="1015"/>
    </row>
    <row r="441" spans="3:16">
      <c r="C441" s="1016" t="str">
        <f ca="1">IF(ISBLANK(OFFSET('5. Pp (3 años)'!$C$46,INT((ROW()-13)/2),0)),"",OFFSET('5. Pp (3 años)'!$C$46,INT((ROW()-13)/2),0))</f>
        <v>Componente</v>
      </c>
      <c r="D441" s="1018" t="str">
        <f ca="1">IF(ISBLANK(OFFSET('5. Pp (3 años)'!$D$46,INT((ROW()-13)/2),0)),"",OFFSET('5. Pp (3 años)'!$D$46,INT((ROW()-13)/2),0))</f>
        <v/>
      </c>
      <c r="E441" s="1018" t="str">
        <f ca="1">IF(ISBLANK(OFFSET('5. Pp (3 años)'!$E$46,INT((ROW()-13)/2),0)),"",OFFSET('5. Pp (3 años)'!$E$46,INT((ROW()-13)/2),0))</f>
        <v/>
      </c>
      <c r="F441" s="1021" t="str">
        <f ca="1">IF(ISBLANK(OFFSET('5. Pp (3 años)'!$K$46,INT((ROW()-13)/2),0)),"",OFFSET('5. Pp (3 años)'!$K$46,INT((ROW()-13)/2),0))</f>
        <v/>
      </c>
      <c r="G441" s="1023" t="str">
        <f ca="1">IF(ISBLANK(OFFSET('5. Pp (3 años)'!$H$46,INT((ROW()-13)/2),0)),"",OFFSET('5. Pp (3 años)'!$H$46,INT((ROW()-13)/2),0))</f>
        <v/>
      </c>
      <c r="H441" s="1002" t="str">
        <f ca="1">IF(ISBLANK(OFFSET('9. METAS'!$K$20,INT((ROW()-13)/2),0)),"",OFFSET('9. METAS'!$K$20,INT((ROW()-13)/2),0))</f>
        <v/>
      </c>
      <c r="I441" s="1004"/>
      <c r="J441" s="244" t="str">
        <f ca="1">IF(MOD(ROW()-13,2)=0,IF(ISBLANK(OFFSET('11. SEGUIMIENTO 2026'!$N$14,INT((ROW()-13)/2),0)),"",OFFSET('11. SEGUIMIENTO 2026'!$N$14,INT((ROW()-13)/2),0)),IF(ISBLANK(OFFSET('9. METAS'!$Q$20,INT((ROW()-14)/2),0)),"",OFFSET('9. METAS'!$Q$20,INT((ROW()-14)/2),0)))</f>
        <v/>
      </c>
      <c r="K441" s="245" t="str">
        <f ca="1">IF(MOD(ROW()-13,2)=0,IF(ISBLANK(OFFSET('11. SEGUIMIENTO 2026'!$O$14,INT((ROW()-13)/2),0)),"",OFFSET('11. SEGUIMIENTO 2026'!$O$14,INT((ROW()-13)/2),0)),IF(ISBLANK(OFFSET('9. METAS'!$R$20,INT((ROW()-14)/2),0)),"",OFFSET('9. METAS'!$R$20,INT((ROW()-14)/2),0)))</f>
        <v/>
      </c>
      <c r="L441" s="245" t="str">
        <f ca="1">IF(MOD(ROW()-13,2)=0,IF(ISBLANK(OFFSET('11. SEGUIMIENTO 2026'!$P$14,INT((ROW()-13)/2),0)),"",OFFSET('11. SEGUIMIENTO 2026'!$P$14,INT((ROW()-13)/2),0)),IF(ISBLANK(OFFSET('9. METAS'!$S$20,INT((ROW()-14)/2),0)),"",OFFSET('9. METAS'!$S$20,INT((ROW()-14)/2),0)))</f>
        <v/>
      </c>
      <c r="M441" s="246" t="str">
        <f ca="1">IF(MOD(ROW()-13,2)=0,IF(ISBLANK(OFFSET('11. SEGUIMIENTO 2026'!$Q$14,INT((ROW()-13)/2),0)),"",OFFSET('11. SEGUIMIENTO 2026'!$Q$14,INT((ROW()-13)/2),0)),IF(ISBLANK(OFFSET('9. METAS'!$T$20,INT((ROW()-14)/2),0)),"",OFFSET('9. METAS'!$T$20,INT((ROW()-14)/2),0)))</f>
        <v/>
      </c>
      <c r="N441" s="1006" t="str">
        <f t="shared" ref="N441" ca="1" si="424">IFERROR(J441/J442,"ND")</f>
        <v>ND</v>
      </c>
      <c r="O441" s="1008" t="str">
        <f t="shared" ref="O441" ca="1" si="425">IFERROR(((J441+K441+L441+M441)/H441),"ND")</f>
        <v>ND</v>
      </c>
      <c r="P441" s="1010"/>
    </row>
    <row r="442" spans="3:16">
      <c r="C442" s="1025"/>
      <c r="D442" s="1018"/>
      <c r="E442" s="1018"/>
      <c r="F442" s="1021"/>
      <c r="G442" s="1023"/>
      <c r="H442" s="1002"/>
      <c r="I442" s="1012"/>
      <c r="J442" s="244" t="str">
        <f ca="1">IF(MOD(ROW()-13,2)=0,IF(ISBLANK(OFFSET('11. SEGUIMIENTO 2026'!$N$14,INT((ROW()-13)/2),0)),"",OFFSET('11. SEGUIMIENTO 2026'!$N$14,INT((ROW()-13)/2),0)),IF(ISBLANK(OFFSET('9. METAS'!$Q$20,INT((ROW()-14)/2),0)),"",OFFSET('9. METAS'!$Q$20,INT((ROW()-14)/2),0)))</f>
        <v/>
      </c>
      <c r="K442" s="245" t="str">
        <f ca="1">IF(MOD(ROW()-13,2)=0,IF(ISBLANK(OFFSET('11. SEGUIMIENTO 2026'!$O$14,INT((ROW()-13)/2),0)),"",OFFSET('11. SEGUIMIENTO 2026'!$O$14,INT((ROW()-13)/2),0)),IF(ISBLANK(OFFSET('9. METAS'!$R$20,INT((ROW()-14)/2),0)),"",OFFSET('9. METAS'!$R$20,INT((ROW()-14)/2),0)))</f>
        <v/>
      </c>
      <c r="L442" s="245" t="str">
        <f ca="1">IF(MOD(ROW()-13,2)=0,IF(ISBLANK(OFFSET('11. SEGUIMIENTO 2026'!$P$14,INT((ROW()-13)/2),0)),"",OFFSET('11. SEGUIMIENTO 2026'!$P$14,INT((ROW()-13)/2),0)),IF(ISBLANK(OFFSET('9. METAS'!$S$20,INT((ROW()-14)/2),0)),"",OFFSET('9. METAS'!$S$20,INT((ROW()-14)/2),0)))</f>
        <v/>
      </c>
      <c r="M442" s="246" t="str">
        <f ca="1">IF(MOD(ROW()-13,2)=0,IF(ISBLANK(OFFSET('11. SEGUIMIENTO 2026'!$Q$14,INT((ROW()-13)/2),0)),"",OFFSET('11. SEGUIMIENTO 2026'!$Q$14,INT((ROW()-13)/2),0)),IF(ISBLANK(OFFSET('9. METAS'!$T$20,INT((ROW()-14)/2),0)),"",OFFSET('9. METAS'!$T$20,INT((ROW()-14)/2),0)))</f>
        <v/>
      </c>
      <c r="N442" s="1013"/>
      <c r="O442" s="1014"/>
      <c r="P442" s="1015"/>
    </row>
    <row r="443" spans="3:16">
      <c r="C443" s="1016" t="str">
        <f ca="1">IF(ISBLANK(OFFSET('5. Pp (3 años)'!$C$46,INT((ROW()-13)/2),0)),"",OFFSET('5. Pp (3 años)'!$C$46,INT((ROW()-13)/2),0))</f>
        <v>Actividad</v>
      </c>
      <c r="D443" s="1018" t="str">
        <f ca="1">IF(ISBLANK(OFFSET('5. Pp (3 años)'!$D$46,INT((ROW()-13)/2),0)),"",OFFSET('5. Pp (3 años)'!$D$46,INT((ROW()-13)/2),0))</f>
        <v/>
      </c>
      <c r="E443" s="1018" t="str">
        <f ca="1">IF(ISBLANK(OFFSET('5. Pp (3 años)'!$E$46,INT((ROW()-13)/2),0)),"",OFFSET('5. Pp (3 años)'!$E$46,INT((ROW()-13)/2),0))</f>
        <v/>
      </c>
      <c r="F443" s="1021" t="str">
        <f ca="1">IF(ISBLANK(OFFSET('5. Pp (3 años)'!$K$46,INT((ROW()-13)/2),0)),"",OFFSET('5. Pp (3 años)'!$K$46,INT((ROW()-13)/2),0))</f>
        <v/>
      </c>
      <c r="G443" s="1023" t="str">
        <f ca="1">IF(ISBLANK(OFFSET('5. Pp (3 años)'!$H$46,INT((ROW()-13)/2),0)),"",OFFSET('5. Pp (3 años)'!$H$46,INT((ROW()-13)/2),0))</f>
        <v/>
      </c>
      <c r="H443" s="1002" t="str">
        <f ca="1">IF(ISBLANK(OFFSET('9. METAS'!$K$20,INT((ROW()-13)/2),0)),"",OFFSET('9. METAS'!$K$20,INT((ROW()-13)/2),0))</f>
        <v/>
      </c>
      <c r="I443" s="1004"/>
      <c r="J443" s="244" t="str">
        <f ca="1">IF(MOD(ROW()-13,2)=0,IF(ISBLANK(OFFSET('11. SEGUIMIENTO 2026'!$N$14,INT((ROW()-13)/2),0)),"",OFFSET('11. SEGUIMIENTO 2026'!$N$14,INT((ROW()-13)/2),0)),IF(ISBLANK(OFFSET('9. METAS'!$Q$20,INT((ROW()-14)/2),0)),"",OFFSET('9. METAS'!$Q$20,INT((ROW()-14)/2),0)))</f>
        <v/>
      </c>
      <c r="K443" s="245" t="str">
        <f ca="1">IF(MOD(ROW()-13,2)=0,IF(ISBLANK(OFFSET('11. SEGUIMIENTO 2026'!$O$14,INT((ROW()-13)/2),0)),"",OFFSET('11. SEGUIMIENTO 2026'!$O$14,INT((ROW()-13)/2),0)),IF(ISBLANK(OFFSET('9. METAS'!$R$20,INT((ROW()-14)/2),0)),"",OFFSET('9. METAS'!$R$20,INT((ROW()-14)/2),0)))</f>
        <v/>
      </c>
      <c r="L443" s="245" t="str">
        <f ca="1">IF(MOD(ROW()-13,2)=0,IF(ISBLANK(OFFSET('11. SEGUIMIENTO 2026'!$P$14,INT((ROW()-13)/2),0)),"",OFFSET('11. SEGUIMIENTO 2026'!$P$14,INT((ROW()-13)/2),0)),IF(ISBLANK(OFFSET('9. METAS'!$S$20,INT((ROW()-14)/2),0)),"",OFFSET('9. METAS'!$S$20,INT((ROW()-14)/2),0)))</f>
        <v/>
      </c>
      <c r="M443" s="246" t="str">
        <f ca="1">IF(MOD(ROW()-13,2)=0,IF(ISBLANK(OFFSET('11. SEGUIMIENTO 2026'!$Q$14,INT((ROW()-13)/2),0)),"",OFFSET('11. SEGUIMIENTO 2026'!$Q$14,INT((ROW()-13)/2),0)),IF(ISBLANK(OFFSET('9. METAS'!$T$20,INT((ROW()-14)/2),0)),"",OFFSET('9. METAS'!$T$20,INT((ROW()-14)/2),0)))</f>
        <v/>
      </c>
      <c r="N443" s="1006" t="str">
        <f t="shared" ref="N443" ca="1" si="426">IFERROR(J443/J444,"ND")</f>
        <v>ND</v>
      </c>
      <c r="O443" s="1008" t="str">
        <f t="shared" ref="O443" ca="1" si="427">IFERROR(((J443+K443+L443+M443)/H443),"ND")</f>
        <v>ND</v>
      </c>
      <c r="P443" s="1010"/>
    </row>
    <row r="444" spans="3:16">
      <c r="C444" s="1025"/>
      <c r="D444" s="1018"/>
      <c r="E444" s="1018"/>
      <c r="F444" s="1021"/>
      <c r="G444" s="1023"/>
      <c r="H444" s="1002"/>
      <c r="I444" s="1012"/>
      <c r="J444" s="244" t="str">
        <f ca="1">IF(MOD(ROW()-13,2)=0,IF(ISBLANK(OFFSET('11. SEGUIMIENTO 2026'!$N$14,INT((ROW()-13)/2),0)),"",OFFSET('11. SEGUIMIENTO 2026'!$N$14,INT((ROW()-13)/2),0)),IF(ISBLANK(OFFSET('9. METAS'!$Q$20,INT((ROW()-14)/2),0)),"",OFFSET('9. METAS'!$Q$20,INT((ROW()-14)/2),0)))</f>
        <v/>
      </c>
      <c r="K444" s="245" t="str">
        <f ca="1">IF(MOD(ROW()-13,2)=0,IF(ISBLANK(OFFSET('11. SEGUIMIENTO 2026'!$O$14,INT((ROW()-13)/2),0)),"",OFFSET('11. SEGUIMIENTO 2026'!$O$14,INT((ROW()-13)/2),0)),IF(ISBLANK(OFFSET('9. METAS'!$R$20,INT((ROW()-14)/2),0)),"",OFFSET('9. METAS'!$R$20,INT((ROW()-14)/2),0)))</f>
        <v/>
      </c>
      <c r="L444" s="245" t="str">
        <f ca="1">IF(MOD(ROW()-13,2)=0,IF(ISBLANK(OFFSET('11. SEGUIMIENTO 2026'!$P$14,INT((ROW()-13)/2),0)),"",OFFSET('11. SEGUIMIENTO 2026'!$P$14,INT((ROW()-13)/2),0)),IF(ISBLANK(OFFSET('9. METAS'!$S$20,INT((ROW()-14)/2),0)),"",OFFSET('9. METAS'!$S$20,INT((ROW()-14)/2),0)))</f>
        <v/>
      </c>
      <c r="M444" s="246" t="str">
        <f ca="1">IF(MOD(ROW()-13,2)=0,IF(ISBLANK(OFFSET('11. SEGUIMIENTO 2026'!$Q$14,INT((ROW()-13)/2),0)),"",OFFSET('11. SEGUIMIENTO 2026'!$Q$14,INT((ROW()-13)/2),0)),IF(ISBLANK(OFFSET('9. METAS'!$T$20,INT((ROW()-14)/2),0)),"",OFFSET('9. METAS'!$T$20,INT((ROW()-14)/2),0)))</f>
        <v/>
      </c>
      <c r="N444" s="1013"/>
      <c r="O444" s="1014"/>
      <c r="P444" s="1015"/>
    </row>
    <row r="445" spans="3:16">
      <c r="C445" s="1016" t="str">
        <f ca="1">IF(ISBLANK(OFFSET('5. Pp (3 años)'!$C$46,INT((ROW()-13)/2),0)),"",OFFSET('5. Pp (3 años)'!$C$46,INT((ROW()-13)/2),0))</f>
        <v>Actividad</v>
      </c>
      <c r="D445" s="1018" t="str">
        <f ca="1">IF(ISBLANK(OFFSET('5. Pp (3 años)'!$D$46,INT((ROW()-13)/2),0)),"",OFFSET('5. Pp (3 años)'!$D$46,INT((ROW()-13)/2),0))</f>
        <v/>
      </c>
      <c r="E445" s="1018" t="str">
        <f ca="1">IF(ISBLANK(OFFSET('5. Pp (3 años)'!$E$46,INT((ROW()-13)/2),0)),"",OFFSET('5. Pp (3 años)'!$E$46,INT((ROW()-13)/2),0))</f>
        <v/>
      </c>
      <c r="F445" s="1021" t="str">
        <f ca="1">IF(ISBLANK(OFFSET('5. Pp (3 años)'!$K$46,INT((ROW()-13)/2),0)),"",OFFSET('5. Pp (3 años)'!$K$46,INT((ROW()-13)/2),0))</f>
        <v/>
      </c>
      <c r="G445" s="1023" t="str">
        <f ca="1">IF(ISBLANK(OFFSET('5. Pp (3 años)'!$H$46,INT((ROW()-13)/2),0)),"",OFFSET('5. Pp (3 años)'!$H$46,INT((ROW()-13)/2),0))</f>
        <v/>
      </c>
      <c r="H445" s="1002" t="str">
        <f ca="1">IF(ISBLANK(OFFSET('9. METAS'!$K$20,INT((ROW()-13)/2),0)),"",OFFSET('9. METAS'!$K$20,INT((ROW()-13)/2),0))</f>
        <v/>
      </c>
      <c r="I445" s="1004"/>
      <c r="J445" s="244" t="str">
        <f ca="1">IF(MOD(ROW()-13,2)=0,IF(ISBLANK(OFFSET('11. SEGUIMIENTO 2026'!$N$14,INT((ROW()-13)/2),0)),"",OFFSET('11. SEGUIMIENTO 2026'!$N$14,INT((ROW()-13)/2),0)),IF(ISBLANK(OFFSET('9. METAS'!$Q$20,INT((ROW()-14)/2),0)),"",OFFSET('9. METAS'!$Q$20,INT((ROW()-14)/2),0)))</f>
        <v/>
      </c>
      <c r="K445" s="245" t="str">
        <f ca="1">IF(MOD(ROW()-13,2)=0,IF(ISBLANK(OFFSET('11. SEGUIMIENTO 2026'!$O$14,INT((ROW()-13)/2),0)),"",OFFSET('11. SEGUIMIENTO 2026'!$O$14,INT((ROW()-13)/2),0)),IF(ISBLANK(OFFSET('9. METAS'!$R$20,INT((ROW()-14)/2),0)),"",OFFSET('9. METAS'!$R$20,INT((ROW()-14)/2),0)))</f>
        <v/>
      </c>
      <c r="L445" s="245" t="str">
        <f ca="1">IF(MOD(ROW()-13,2)=0,IF(ISBLANK(OFFSET('11. SEGUIMIENTO 2026'!$P$14,INT((ROW()-13)/2),0)),"",OFFSET('11. SEGUIMIENTO 2026'!$P$14,INT((ROW()-13)/2),0)),IF(ISBLANK(OFFSET('9. METAS'!$S$20,INT((ROW()-14)/2),0)),"",OFFSET('9. METAS'!$S$20,INT((ROW()-14)/2),0)))</f>
        <v/>
      </c>
      <c r="M445" s="246" t="str">
        <f ca="1">IF(MOD(ROW()-13,2)=0,IF(ISBLANK(OFFSET('11. SEGUIMIENTO 2026'!$Q$14,INT((ROW()-13)/2),0)),"",OFFSET('11. SEGUIMIENTO 2026'!$Q$14,INT((ROW()-13)/2),0)),IF(ISBLANK(OFFSET('9. METAS'!$T$20,INT((ROW()-14)/2),0)),"",OFFSET('9. METAS'!$T$20,INT((ROW()-14)/2),0)))</f>
        <v/>
      </c>
      <c r="N445" s="1006" t="str">
        <f t="shared" ref="N445" ca="1" si="428">IFERROR(J445/J446,"ND")</f>
        <v>ND</v>
      </c>
      <c r="O445" s="1008" t="str">
        <f t="shared" ref="O445" ca="1" si="429">IFERROR(((J445+K445+L445+M445)/H445),"ND")</f>
        <v>ND</v>
      </c>
      <c r="P445" s="1010"/>
    </row>
    <row r="446" spans="3:16">
      <c r="C446" s="1025"/>
      <c r="D446" s="1018"/>
      <c r="E446" s="1018"/>
      <c r="F446" s="1021"/>
      <c r="G446" s="1023"/>
      <c r="H446" s="1002"/>
      <c r="I446" s="1012"/>
      <c r="J446" s="244" t="str">
        <f ca="1">IF(MOD(ROW()-13,2)=0,IF(ISBLANK(OFFSET('11. SEGUIMIENTO 2026'!$N$14,INT((ROW()-13)/2),0)),"",OFFSET('11. SEGUIMIENTO 2026'!$N$14,INT((ROW()-13)/2),0)),IF(ISBLANK(OFFSET('9. METAS'!$Q$20,INT((ROW()-14)/2),0)),"",OFFSET('9. METAS'!$Q$20,INT((ROW()-14)/2),0)))</f>
        <v/>
      </c>
      <c r="K446" s="245" t="str">
        <f ca="1">IF(MOD(ROW()-13,2)=0,IF(ISBLANK(OFFSET('11. SEGUIMIENTO 2026'!$O$14,INT((ROW()-13)/2),0)),"",OFFSET('11. SEGUIMIENTO 2026'!$O$14,INT((ROW()-13)/2),0)),IF(ISBLANK(OFFSET('9. METAS'!$R$20,INT((ROW()-14)/2),0)),"",OFFSET('9. METAS'!$R$20,INT((ROW()-14)/2),0)))</f>
        <v/>
      </c>
      <c r="L446" s="245" t="str">
        <f ca="1">IF(MOD(ROW()-13,2)=0,IF(ISBLANK(OFFSET('11. SEGUIMIENTO 2026'!$P$14,INT((ROW()-13)/2),0)),"",OFFSET('11. SEGUIMIENTO 2026'!$P$14,INT((ROW()-13)/2),0)),IF(ISBLANK(OFFSET('9. METAS'!$S$20,INT((ROW()-14)/2),0)),"",OFFSET('9. METAS'!$S$20,INT((ROW()-14)/2),0)))</f>
        <v/>
      </c>
      <c r="M446" s="246" t="str">
        <f ca="1">IF(MOD(ROW()-13,2)=0,IF(ISBLANK(OFFSET('11. SEGUIMIENTO 2026'!$Q$14,INT((ROW()-13)/2),0)),"",OFFSET('11. SEGUIMIENTO 2026'!$Q$14,INT((ROW()-13)/2),0)),IF(ISBLANK(OFFSET('9. METAS'!$T$20,INT((ROW()-14)/2),0)),"",OFFSET('9. METAS'!$T$20,INT((ROW()-14)/2),0)))</f>
        <v/>
      </c>
      <c r="N446" s="1013"/>
      <c r="O446" s="1014"/>
      <c r="P446" s="1015"/>
    </row>
    <row r="447" spans="3:16">
      <c r="C447" s="1016" t="str">
        <f ca="1">IF(ISBLANK(OFFSET('5. Pp (3 años)'!$C$46,INT((ROW()-13)/2),0)),"",OFFSET('5. Pp (3 años)'!$C$46,INT((ROW()-13)/2),0))</f>
        <v>Actividad</v>
      </c>
      <c r="D447" s="1018" t="str">
        <f ca="1">IF(ISBLANK(OFFSET('5. Pp (3 años)'!$D$46,INT((ROW()-13)/2),0)),"",OFFSET('5. Pp (3 años)'!$D$46,INT((ROW()-13)/2),0))</f>
        <v/>
      </c>
      <c r="E447" s="1018" t="str">
        <f ca="1">IF(ISBLANK(OFFSET('5. Pp (3 años)'!$E$46,INT((ROW()-13)/2),0)),"",OFFSET('5. Pp (3 años)'!$E$46,INT((ROW()-13)/2),0))</f>
        <v/>
      </c>
      <c r="F447" s="1021" t="str">
        <f ca="1">IF(ISBLANK(OFFSET('5. Pp (3 años)'!$K$46,INT((ROW()-13)/2),0)),"",OFFSET('5. Pp (3 años)'!$K$46,INT((ROW()-13)/2),0))</f>
        <v/>
      </c>
      <c r="G447" s="1023" t="str">
        <f ca="1">IF(ISBLANK(OFFSET('5. Pp (3 años)'!$H$46,INT((ROW()-13)/2),0)),"",OFFSET('5. Pp (3 años)'!$H$46,INT((ROW()-13)/2),0))</f>
        <v/>
      </c>
      <c r="H447" s="1002" t="str">
        <f ca="1">IF(ISBLANK(OFFSET('9. METAS'!$K$20,INT((ROW()-13)/2),0)),"",OFFSET('9. METAS'!$K$20,INT((ROW()-13)/2),0))</f>
        <v/>
      </c>
      <c r="I447" s="1004"/>
      <c r="J447" s="244" t="str">
        <f ca="1">IF(MOD(ROW()-13,2)=0,IF(ISBLANK(OFFSET('11. SEGUIMIENTO 2026'!$N$14,INT((ROW()-13)/2),0)),"",OFFSET('11. SEGUIMIENTO 2026'!$N$14,INT((ROW()-13)/2),0)),IF(ISBLANK(OFFSET('9. METAS'!$Q$20,INT((ROW()-14)/2),0)),"",OFFSET('9. METAS'!$Q$20,INT((ROW()-14)/2),0)))</f>
        <v/>
      </c>
      <c r="K447" s="245" t="str">
        <f ca="1">IF(MOD(ROW()-13,2)=0,IF(ISBLANK(OFFSET('11. SEGUIMIENTO 2026'!$O$14,INT((ROW()-13)/2),0)),"",OFFSET('11. SEGUIMIENTO 2026'!$O$14,INT((ROW()-13)/2),0)),IF(ISBLANK(OFFSET('9. METAS'!$R$20,INT((ROW()-14)/2),0)),"",OFFSET('9. METAS'!$R$20,INT((ROW()-14)/2),0)))</f>
        <v/>
      </c>
      <c r="L447" s="245" t="str">
        <f ca="1">IF(MOD(ROW()-13,2)=0,IF(ISBLANK(OFFSET('11. SEGUIMIENTO 2026'!$P$14,INT((ROW()-13)/2),0)),"",OFFSET('11. SEGUIMIENTO 2026'!$P$14,INT((ROW()-13)/2),0)),IF(ISBLANK(OFFSET('9. METAS'!$S$20,INT((ROW()-14)/2),0)),"",OFFSET('9. METAS'!$S$20,INT((ROW()-14)/2),0)))</f>
        <v/>
      </c>
      <c r="M447" s="246" t="str">
        <f ca="1">IF(MOD(ROW()-13,2)=0,IF(ISBLANK(OFFSET('11. SEGUIMIENTO 2026'!$Q$14,INT((ROW()-13)/2),0)),"",OFFSET('11. SEGUIMIENTO 2026'!$Q$14,INT((ROW()-13)/2),0)),IF(ISBLANK(OFFSET('9. METAS'!$T$20,INT((ROW()-14)/2),0)),"",OFFSET('9. METAS'!$T$20,INT((ROW()-14)/2),0)))</f>
        <v/>
      </c>
      <c r="N447" s="1006" t="str">
        <f t="shared" ref="N447" ca="1" si="430">IFERROR(J447/J448,"ND")</f>
        <v>ND</v>
      </c>
      <c r="O447" s="1008" t="str">
        <f t="shared" ref="O447" ca="1" si="431">IFERROR(((J447+K447+L447+M447)/H447),"ND")</f>
        <v>ND</v>
      </c>
      <c r="P447" s="1010"/>
    </row>
    <row r="448" spans="3:16">
      <c r="C448" s="1025"/>
      <c r="D448" s="1018"/>
      <c r="E448" s="1018"/>
      <c r="F448" s="1021"/>
      <c r="G448" s="1023"/>
      <c r="H448" s="1002"/>
      <c r="I448" s="1012"/>
      <c r="J448" s="244" t="str">
        <f ca="1">IF(MOD(ROW()-13,2)=0,IF(ISBLANK(OFFSET('11. SEGUIMIENTO 2026'!$N$14,INT((ROW()-13)/2),0)),"",OFFSET('11. SEGUIMIENTO 2026'!$N$14,INT((ROW()-13)/2),0)),IF(ISBLANK(OFFSET('9. METAS'!$Q$20,INT((ROW()-14)/2),0)),"",OFFSET('9. METAS'!$Q$20,INT((ROW()-14)/2),0)))</f>
        <v/>
      </c>
      <c r="K448" s="245" t="str">
        <f ca="1">IF(MOD(ROW()-13,2)=0,IF(ISBLANK(OFFSET('11. SEGUIMIENTO 2026'!$O$14,INT((ROW()-13)/2),0)),"",OFFSET('11. SEGUIMIENTO 2026'!$O$14,INT((ROW()-13)/2),0)),IF(ISBLANK(OFFSET('9. METAS'!$R$20,INT((ROW()-14)/2),0)),"",OFFSET('9. METAS'!$R$20,INT((ROW()-14)/2),0)))</f>
        <v/>
      </c>
      <c r="L448" s="245" t="str">
        <f ca="1">IF(MOD(ROW()-13,2)=0,IF(ISBLANK(OFFSET('11. SEGUIMIENTO 2026'!$P$14,INT((ROW()-13)/2),0)),"",OFFSET('11. SEGUIMIENTO 2026'!$P$14,INT((ROW()-13)/2),0)),IF(ISBLANK(OFFSET('9. METAS'!$S$20,INT((ROW()-14)/2),0)),"",OFFSET('9. METAS'!$S$20,INT((ROW()-14)/2),0)))</f>
        <v/>
      </c>
      <c r="M448" s="246" t="str">
        <f ca="1">IF(MOD(ROW()-13,2)=0,IF(ISBLANK(OFFSET('11. SEGUIMIENTO 2026'!$Q$14,INT((ROW()-13)/2),0)),"",OFFSET('11. SEGUIMIENTO 2026'!$Q$14,INT((ROW()-13)/2),0)),IF(ISBLANK(OFFSET('9. METAS'!$T$20,INT((ROW()-14)/2),0)),"",OFFSET('9. METAS'!$T$20,INT((ROW()-14)/2),0)))</f>
        <v/>
      </c>
      <c r="N448" s="1013"/>
      <c r="O448" s="1014"/>
      <c r="P448" s="1015"/>
    </row>
    <row r="449" spans="3:16">
      <c r="C449" s="1016" t="str">
        <f ca="1">IF(ISBLANK(OFFSET('5. Pp (3 años)'!$C$46,INT((ROW()-13)/2),0)),"",OFFSET('5. Pp (3 años)'!$C$46,INT((ROW()-13)/2),0))</f>
        <v>Actividad</v>
      </c>
      <c r="D449" s="1018" t="str">
        <f ca="1">IF(ISBLANK(OFFSET('5. Pp (3 años)'!$D$46,INT((ROW()-13)/2),0)),"",OFFSET('5. Pp (3 años)'!$D$46,INT((ROW()-13)/2),0))</f>
        <v/>
      </c>
      <c r="E449" s="1018" t="str">
        <f ca="1">IF(ISBLANK(OFFSET('5. Pp (3 años)'!$E$46,INT((ROW()-13)/2),0)),"",OFFSET('5. Pp (3 años)'!$E$46,INT((ROW()-13)/2),0))</f>
        <v/>
      </c>
      <c r="F449" s="1021" t="str">
        <f ca="1">IF(ISBLANK(OFFSET('5. Pp (3 años)'!$K$46,INT((ROW()-13)/2),0)),"",OFFSET('5. Pp (3 años)'!$K$46,INT((ROW()-13)/2),0))</f>
        <v/>
      </c>
      <c r="G449" s="1023" t="str">
        <f ca="1">IF(ISBLANK(OFFSET('5. Pp (3 años)'!$H$46,INT((ROW()-13)/2),0)),"",OFFSET('5. Pp (3 años)'!$H$46,INT((ROW()-13)/2),0))</f>
        <v/>
      </c>
      <c r="H449" s="1002" t="str">
        <f ca="1">IF(ISBLANK(OFFSET('9. METAS'!$K$20,INT((ROW()-13)/2),0)),"",OFFSET('9. METAS'!$K$20,INT((ROW()-13)/2),0))</f>
        <v/>
      </c>
      <c r="I449" s="1004"/>
      <c r="J449" s="244" t="str">
        <f ca="1">IF(MOD(ROW()-13,2)=0,IF(ISBLANK(OFFSET('11. SEGUIMIENTO 2026'!$N$14,INT((ROW()-13)/2),0)),"",OFFSET('11. SEGUIMIENTO 2026'!$N$14,INT((ROW()-13)/2),0)),IF(ISBLANK(OFFSET('9. METAS'!$Q$20,INT((ROW()-14)/2),0)),"",OFFSET('9. METAS'!$Q$20,INT((ROW()-14)/2),0)))</f>
        <v/>
      </c>
      <c r="K449" s="245" t="str">
        <f ca="1">IF(MOD(ROW()-13,2)=0,IF(ISBLANK(OFFSET('11. SEGUIMIENTO 2026'!$O$14,INT((ROW()-13)/2),0)),"",OFFSET('11. SEGUIMIENTO 2026'!$O$14,INT((ROW()-13)/2),0)),IF(ISBLANK(OFFSET('9. METAS'!$R$20,INT((ROW()-14)/2),0)),"",OFFSET('9. METAS'!$R$20,INT((ROW()-14)/2),0)))</f>
        <v/>
      </c>
      <c r="L449" s="245" t="str">
        <f ca="1">IF(MOD(ROW()-13,2)=0,IF(ISBLANK(OFFSET('11. SEGUIMIENTO 2026'!$P$14,INT((ROW()-13)/2),0)),"",OFFSET('11. SEGUIMIENTO 2026'!$P$14,INT((ROW()-13)/2),0)),IF(ISBLANK(OFFSET('9. METAS'!$S$20,INT((ROW()-14)/2),0)),"",OFFSET('9. METAS'!$S$20,INT((ROW()-14)/2),0)))</f>
        <v/>
      </c>
      <c r="M449" s="246" t="str">
        <f ca="1">IF(MOD(ROW()-13,2)=0,IF(ISBLANK(OFFSET('11. SEGUIMIENTO 2026'!$Q$14,INT((ROW()-13)/2),0)),"",OFFSET('11. SEGUIMIENTO 2026'!$Q$14,INT((ROW()-13)/2),0)),IF(ISBLANK(OFFSET('9. METAS'!$T$20,INT((ROW()-14)/2),0)),"",OFFSET('9. METAS'!$T$20,INT((ROW()-14)/2),0)))</f>
        <v/>
      </c>
      <c r="N449" s="1006" t="str">
        <f t="shared" ref="N449" ca="1" si="432">IFERROR(J449/J450,"ND")</f>
        <v>ND</v>
      </c>
      <c r="O449" s="1008" t="str">
        <f t="shared" ref="O449" ca="1" si="433">IFERROR(((J449+K449+L449+M449)/H449),"ND")</f>
        <v>ND</v>
      </c>
      <c r="P449" s="1010"/>
    </row>
    <row r="450" spans="3:16">
      <c r="C450" s="1025"/>
      <c r="D450" s="1018"/>
      <c r="E450" s="1018"/>
      <c r="F450" s="1021"/>
      <c r="G450" s="1023"/>
      <c r="H450" s="1002"/>
      <c r="I450" s="1012"/>
      <c r="J450" s="244" t="str">
        <f ca="1">IF(MOD(ROW()-13,2)=0,IF(ISBLANK(OFFSET('11. SEGUIMIENTO 2026'!$N$14,INT((ROW()-13)/2),0)),"",OFFSET('11. SEGUIMIENTO 2026'!$N$14,INT((ROW()-13)/2),0)),IF(ISBLANK(OFFSET('9. METAS'!$Q$20,INT((ROW()-14)/2),0)),"",OFFSET('9. METAS'!$Q$20,INT((ROW()-14)/2),0)))</f>
        <v/>
      </c>
      <c r="K450" s="245" t="str">
        <f ca="1">IF(MOD(ROW()-13,2)=0,IF(ISBLANK(OFFSET('11. SEGUIMIENTO 2026'!$O$14,INT((ROW()-13)/2),0)),"",OFFSET('11. SEGUIMIENTO 2026'!$O$14,INT((ROW()-13)/2),0)),IF(ISBLANK(OFFSET('9. METAS'!$R$20,INT((ROW()-14)/2),0)),"",OFFSET('9. METAS'!$R$20,INT((ROW()-14)/2),0)))</f>
        <v/>
      </c>
      <c r="L450" s="245" t="str">
        <f ca="1">IF(MOD(ROW()-13,2)=0,IF(ISBLANK(OFFSET('11. SEGUIMIENTO 2026'!$P$14,INT((ROW()-13)/2),0)),"",OFFSET('11. SEGUIMIENTO 2026'!$P$14,INT((ROW()-13)/2),0)),IF(ISBLANK(OFFSET('9. METAS'!$S$20,INT((ROW()-14)/2),0)),"",OFFSET('9. METAS'!$S$20,INT((ROW()-14)/2),0)))</f>
        <v/>
      </c>
      <c r="M450" s="246" t="str">
        <f ca="1">IF(MOD(ROW()-13,2)=0,IF(ISBLANK(OFFSET('11. SEGUIMIENTO 2026'!$Q$14,INT((ROW()-13)/2),0)),"",OFFSET('11. SEGUIMIENTO 2026'!$Q$14,INT((ROW()-13)/2),0)),IF(ISBLANK(OFFSET('9. METAS'!$T$20,INT((ROW()-14)/2),0)),"",OFFSET('9. METAS'!$T$20,INT((ROW()-14)/2),0)))</f>
        <v/>
      </c>
      <c r="N450" s="1013"/>
      <c r="O450" s="1014"/>
      <c r="P450" s="1015"/>
    </row>
    <row r="451" spans="3:16">
      <c r="C451" s="1016" t="str">
        <f ca="1">IF(ISBLANK(OFFSET('5. Pp (3 años)'!$C$46,INT((ROW()-13)/2),0)),"",OFFSET('5. Pp (3 años)'!$C$46,INT((ROW()-13)/2),0))</f>
        <v>Actividad</v>
      </c>
      <c r="D451" s="1018" t="str">
        <f ca="1">IF(ISBLANK(OFFSET('5. Pp (3 años)'!$D$46,INT((ROW()-13)/2),0)),"",OFFSET('5. Pp (3 años)'!$D$46,INT((ROW()-13)/2),0))</f>
        <v/>
      </c>
      <c r="E451" s="1018" t="str">
        <f ca="1">IF(ISBLANK(OFFSET('5. Pp (3 años)'!$E$46,INT((ROW()-13)/2),0)),"",OFFSET('5. Pp (3 años)'!$E$46,INT((ROW()-13)/2),0))</f>
        <v/>
      </c>
      <c r="F451" s="1021" t="str">
        <f ca="1">IF(ISBLANK(OFFSET('5. Pp (3 años)'!$K$46,INT((ROW()-13)/2),0)),"",OFFSET('5. Pp (3 años)'!$K$46,INT((ROW()-13)/2),0))</f>
        <v/>
      </c>
      <c r="G451" s="1023" t="str">
        <f ca="1">IF(ISBLANK(OFFSET('5. Pp (3 años)'!$H$46,INT((ROW()-13)/2),0)),"",OFFSET('5. Pp (3 años)'!$H$46,INT((ROW()-13)/2),0))</f>
        <v/>
      </c>
      <c r="H451" s="1002" t="str">
        <f ca="1">IF(ISBLANK(OFFSET('9. METAS'!$K$20,INT((ROW()-13)/2),0)),"",OFFSET('9. METAS'!$K$20,INT((ROW()-13)/2),0))</f>
        <v/>
      </c>
      <c r="I451" s="1004"/>
      <c r="J451" s="244" t="str">
        <f ca="1">IF(MOD(ROW()-13,2)=0,IF(ISBLANK(OFFSET('11. SEGUIMIENTO 2026'!$N$14,INT((ROW()-13)/2),0)),"",OFFSET('11. SEGUIMIENTO 2026'!$N$14,INT((ROW()-13)/2),0)),IF(ISBLANK(OFFSET('9. METAS'!$Q$20,INT((ROW()-14)/2),0)),"",OFFSET('9. METAS'!$Q$20,INT((ROW()-14)/2),0)))</f>
        <v/>
      </c>
      <c r="K451" s="245" t="str">
        <f ca="1">IF(MOD(ROW()-13,2)=0,IF(ISBLANK(OFFSET('11. SEGUIMIENTO 2026'!$O$14,INT((ROW()-13)/2),0)),"",OFFSET('11. SEGUIMIENTO 2026'!$O$14,INT((ROW()-13)/2),0)),IF(ISBLANK(OFFSET('9. METAS'!$R$20,INT((ROW()-14)/2),0)),"",OFFSET('9. METAS'!$R$20,INT((ROW()-14)/2),0)))</f>
        <v/>
      </c>
      <c r="L451" s="245" t="str">
        <f ca="1">IF(MOD(ROW()-13,2)=0,IF(ISBLANK(OFFSET('11. SEGUIMIENTO 2026'!$P$14,INT((ROW()-13)/2),0)),"",OFFSET('11. SEGUIMIENTO 2026'!$P$14,INT((ROW()-13)/2),0)),IF(ISBLANK(OFFSET('9. METAS'!$S$20,INT((ROW()-14)/2),0)),"",OFFSET('9. METAS'!$S$20,INT((ROW()-14)/2),0)))</f>
        <v/>
      </c>
      <c r="M451" s="246" t="str">
        <f ca="1">IF(MOD(ROW()-13,2)=0,IF(ISBLANK(OFFSET('11. SEGUIMIENTO 2026'!$Q$14,INT((ROW()-13)/2),0)),"",OFFSET('11. SEGUIMIENTO 2026'!$Q$14,INT((ROW()-13)/2),0)),IF(ISBLANK(OFFSET('9. METAS'!$T$20,INT((ROW()-14)/2),0)),"",OFFSET('9. METAS'!$T$20,INT((ROW()-14)/2),0)))</f>
        <v/>
      </c>
      <c r="N451" s="1006" t="str">
        <f t="shared" ref="N451" ca="1" si="434">IFERROR(J451/J452,"ND")</f>
        <v>ND</v>
      </c>
      <c r="O451" s="1008" t="str">
        <f t="shared" ref="O451" ca="1" si="435">IFERROR(((J451+K451+L451+M451)/H451),"ND")</f>
        <v>ND</v>
      </c>
      <c r="P451" s="1010"/>
    </row>
    <row r="452" spans="3:16">
      <c r="C452" s="1025"/>
      <c r="D452" s="1018"/>
      <c r="E452" s="1018"/>
      <c r="F452" s="1021"/>
      <c r="G452" s="1023"/>
      <c r="H452" s="1002"/>
      <c r="I452" s="1012"/>
      <c r="J452" s="244" t="str">
        <f ca="1">IF(MOD(ROW()-13,2)=0,IF(ISBLANK(OFFSET('11. SEGUIMIENTO 2026'!$N$14,INT((ROW()-13)/2),0)),"",OFFSET('11. SEGUIMIENTO 2026'!$N$14,INT((ROW()-13)/2),0)),IF(ISBLANK(OFFSET('9. METAS'!$Q$20,INT((ROW()-14)/2),0)),"",OFFSET('9. METAS'!$Q$20,INT((ROW()-14)/2),0)))</f>
        <v/>
      </c>
      <c r="K452" s="245" t="str">
        <f ca="1">IF(MOD(ROW()-13,2)=0,IF(ISBLANK(OFFSET('11. SEGUIMIENTO 2026'!$O$14,INT((ROW()-13)/2),0)),"",OFFSET('11. SEGUIMIENTO 2026'!$O$14,INT((ROW()-13)/2),0)),IF(ISBLANK(OFFSET('9. METAS'!$R$20,INT((ROW()-14)/2),0)),"",OFFSET('9. METAS'!$R$20,INT((ROW()-14)/2),0)))</f>
        <v/>
      </c>
      <c r="L452" s="245" t="str">
        <f ca="1">IF(MOD(ROW()-13,2)=0,IF(ISBLANK(OFFSET('11. SEGUIMIENTO 2026'!$P$14,INT((ROW()-13)/2),0)),"",OFFSET('11. SEGUIMIENTO 2026'!$P$14,INT((ROW()-13)/2),0)),IF(ISBLANK(OFFSET('9. METAS'!$S$20,INT((ROW()-14)/2),0)),"",OFFSET('9. METAS'!$S$20,INT((ROW()-14)/2),0)))</f>
        <v/>
      </c>
      <c r="M452" s="246" t="str">
        <f ca="1">IF(MOD(ROW()-13,2)=0,IF(ISBLANK(OFFSET('11. SEGUIMIENTO 2026'!$Q$14,INT((ROW()-13)/2),0)),"",OFFSET('11. SEGUIMIENTO 2026'!$Q$14,INT((ROW()-13)/2),0)),IF(ISBLANK(OFFSET('9. METAS'!$T$20,INT((ROW()-14)/2),0)),"",OFFSET('9. METAS'!$T$20,INT((ROW()-14)/2),0)))</f>
        <v/>
      </c>
      <c r="N452" s="1013"/>
      <c r="O452" s="1014"/>
      <c r="P452" s="1015"/>
    </row>
    <row r="453" spans="3:16">
      <c r="C453" s="1016" t="str">
        <f ca="1">IF(ISBLANK(OFFSET('5. Pp (3 años)'!$C$46,INT((ROW()-13)/2),0)),"",OFFSET('5. Pp (3 años)'!$C$46,INT((ROW()-13)/2),0))</f>
        <v>Componente</v>
      </c>
      <c r="D453" s="1018" t="str">
        <f ca="1">IF(ISBLANK(OFFSET('5. Pp (3 años)'!$D$46,INT((ROW()-13)/2),0)),"",OFFSET('5. Pp (3 años)'!$D$46,INT((ROW()-13)/2),0))</f>
        <v/>
      </c>
      <c r="E453" s="1018" t="str">
        <f ca="1">IF(ISBLANK(OFFSET('5. Pp (3 años)'!$E$46,INT((ROW()-13)/2),0)),"",OFFSET('5. Pp (3 años)'!$E$46,INT((ROW()-13)/2),0))</f>
        <v/>
      </c>
      <c r="F453" s="1021" t="str">
        <f ca="1">IF(ISBLANK(OFFSET('5. Pp (3 años)'!$K$46,INT((ROW()-13)/2),0)),"",OFFSET('5. Pp (3 años)'!$K$46,INT((ROW()-13)/2),0))</f>
        <v/>
      </c>
      <c r="G453" s="1023" t="str">
        <f ca="1">IF(ISBLANK(OFFSET('5. Pp (3 años)'!$H$46,INT((ROW()-13)/2),0)),"",OFFSET('5. Pp (3 años)'!$H$46,INT((ROW()-13)/2),0))</f>
        <v/>
      </c>
      <c r="H453" s="1002" t="str">
        <f ca="1">IF(ISBLANK(OFFSET('9. METAS'!$K$20,INT((ROW()-13)/2),0)),"",OFFSET('9. METAS'!$K$20,INT((ROW()-13)/2),0))</f>
        <v/>
      </c>
      <c r="I453" s="1004"/>
      <c r="J453" s="244" t="str">
        <f ca="1">IF(MOD(ROW()-13,2)=0,IF(ISBLANK(OFFSET('11. SEGUIMIENTO 2026'!$N$14,INT((ROW()-13)/2),0)),"",OFFSET('11. SEGUIMIENTO 2026'!$N$14,INT((ROW()-13)/2),0)),IF(ISBLANK(OFFSET('9. METAS'!$Q$20,INT((ROW()-14)/2),0)),"",OFFSET('9. METAS'!$Q$20,INT((ROW()-14)/2),0)))</f>
        <v/>
      </c>
      <c r="K453" s="245" t="str">
        <f ca="1">IF(MOD(ROW()-13,2)=0,IF(ISBLANK(OFFSET('11. SEGUIMIENTO 2026'!$O$14,INT((ROW()-13)/2),0)),"",OFFSET('11. SEGUIMIENTO 2026'!$O$14,INT((ROW()-13)/2),0)),IF(ISBLANK(OFFSET('9. METAS'!$R$20,INT((ROW()-14)/2),0)),"",OFFSET('9. METAS'!$R$20,INT((ROW()-14)/2),0)))</f>
        <v/>
      </c>
      <c r="L453" s="245" t="str">
        <f ca="1">IF(MOD(ROW()-13,2)=0,IF(ISBLANK(OFFSET('11. SEGUIMIENTO 2026'!$P$14,INT((ROW()-13)/2),0)),"",OFFSET('11. SEGUIMIENTO 2026'!$P$14,INT((ROW()-13)/2),0)),IF(ISBLANK(OFFSET('9. METAS'!$S$20,INT((ROW()-14)/2),0)),"",OFFSET('9. METAS'!$S$20,INT((ROW()-14)/2),0)))</f>
        <v/>
      </c>
      <c r="M453" s="246" t="str">
        <f ca="1">IF(MOD(ROW()-13,2)=0,IF(ISBLANK(OFFSET('11. SEGUIMIENTO 2026'!$Q$14,INT((ROW()-13)/2),0)),"",OFFSET('11. SEGUIMIENTO 2026'!$Q$14,INT((ROW()-13)/2),0)),IF(ISBLANK(OFFSET('9. METAS'!$T$20,INT((ROW()-14)/2),0)),"",OFFSET('9. METAS'!$T$20,INT((ROW()-14)/2),0)))</f>
        <v/>
      </c>
      <c r="N453" s="1006" t="str">
        <f t="shared" ref="N453" ca="1" si="436">IFERROR(J453/J454,"ND")</f>
        <v>ND</v>
      </c>
      <c r="O453" s="1008" t="str">
        <f t="shared" ref="O453" ca="1" si="437">IFERROR(((J453+K453+L453+M453)/H453),"ND")</f>
        <v>ND</v>
      </c>
      <c r="P453" s="1010"/>
    </row>
    <row r="454" spans="3:16">
      <c r="C454" s="1025"/>
      <c r="D454" s="1018"/>
      <c r="E454" s="1018"/>
      <c r="F454" s="1021"/>
      <c r="G454" s="1023"/>
      <c r="H454" s="1002"/>
      <c r="I454" s="1012"/>
      <c r="J454" s="244" t="str">
        <f ca="1">IF(MOD(ROW()-13,2)=0,IF(ISBLANK(OFFSET('11. SEGUIMIENTO 2026'!$N$14,INT((ROW()-13)/2),0)),"",OFFSET('11. SEGUIMIENTO 2026'!$N$14,INT((ROW()-13)/2),0)),IF(ISBLANK(OFFSET('9. METAS'!$Q$20,INT((ROW()-14)/2),0)),"",OFFSET('9. METAS'!$Q$20,INT((ROW()-14)/2),0)))</f>
        <v/>
      </c>
      <c r="K454" s="245" t="str">
        <f ca="1">IF(MOD(ROW()-13,2)=0,IF(ISBLANK(OFFSET('11. SEGUIMIENTO 2026'!$O$14,INT((ROW()-13)/2),0)),"",OFFSET('11. SEGUIMIENTO 2026'!$O$14,INT((ROW()-13)/2),0)),IF(ISBLANK(OFFSET('9. METAS'!$R$20,INT((ROW()-14)/2),0)),"",OFFSET('9. METAS'!$R$20,INT((ROW()-14)/2),0)))</f>
        <v/>
      </c>
      <c r="L454" s="245" t="str">
        <f ca="1">IF(MOD(ROW()-13,2)=0,IF(ISBLANK(OFFSET('11. SEGUIMIENTO 2026'!$P$14,INT((ROW()-13)/2),0)),"",OFFSET('11. SEGUIMIENTO 2026'!$P$14,INT((ROW()-13)/2),0)),IF(ISBLANK(OFFSET('9. METAS'!$S$20,INT((ROW()-14)/2),0)),"",OFFSET('9. METAS'!$S$20,INT((ROW()-14)/2),0)))</f>
        <v/>
      </c>
      <c r="M454" s="246" t="str">
        <f ca="1">IF(MOD(ROW()-13,2)=0,IF(ISBLANK(OFFSET('11. SEGUIMIENTO 2026'!$Q$14,INT((ROW()-13)/2),0)),"",OFFSET('11. SEGUIMIENTO 2026'!$Q$14,INT((ROW()-13)/2),0)),IF(ISBLANK(OFFSET('9. METAS'!$T$20,INT((ROW()-14)/2),0)),"",OFFSET('9. METAS'!$T$20,INT((ROW()-14)/2),0)))</f>
        <v/>
      </c>
      <c r="N454" s="1013"/>
      <c r="O454" s="1014"/>
      <c r="P454" s="1015"/>
    </row>
    <row r="455" spans="3:16">
      <c r="C455" s="1016" t="str">
        <f ca="1">IF(ISBLANK(OFFSET('5. Pp (3 años)'!$C$46,INT((ROW()-13)/2),0)),"",OFFSET('5. Pp (3 años)'!$C$46,INT((ROW()-13)/2),0))</f>
        <v>Actividad</v>
      </c>
      <c r="D455" s="1018" t="str">
        <f ca="1">IF(ISBLANK(OFFSET('5. Pp (3 años)'!$D$46,INT((ROW()-13)/2),0)),"",OFFSET('5. Pp (3 años)'!$D$46,INT((ROW()-13)/2),0))</f>
        <v/>
      </c>
      <c r="E455" s="1018" t="str">
        <f ca="1">IF(ISBLANK(OFFSET('5. Pp (3 años)'!$E$46,INT((ROW()-13)/2),0)),"",OFFSET('5. Pp (3 años)'!$E$46,INT((ROW()-13)/2),0))</f>
        <v/>
      </c>
      <c r="F455" s="1021" t="str">
        <f ca="1">IF(ISBLANK(OFFSET('5. Pp (3 años)'!$K$46,INT((ROW()-13)/2),0)),"",OFFSET('5. Pp (3 años)'!$K$46,INT((ROW()-13)/2),0))</f>
        <v/>
      </c>
      <c r="G455" s="1023" t="str">
        <f ca="1">IF(ISBLANK(OFFSET('5. Pp (3 años)'!$H$46,INT((ROW()-13)/2),0)),"",OFFSET('5. Pp (3 años)'!$H$46,INT((ROW()-13)/2),0))</f>
        <v/>
      </c>
      <c r="H455" s="1002" t="str">
        <f ca="1">IF(ISBLANK(OFFSET('9. METAS'!$K$20,INT((ROW()-13)/2),0)),"",OFFSET('9. METAS'!$K$20,INT((ROW()-13)/2),0))</f>
        <v/>
      </c>
      <c r="I455" s="1004"/>
      <c r="J455" s="244" t="str">
        <f ca="1">IF(MOD(ROW()-13,2)=0,IF(ISBLANK(OFFSET('11. SEGUIMIENTO 2026'!$N$14,INT((ROW()-13)/2),0)),"",OFFSET('11. SEGUIMIENTO 2026'!$N$14,INT((ROW()-13)/2),0)),IF(ISBLANK(OFFSET('9. METAS'!$Q$20,INT((ROW()-14)/2),0)),"",OFFSET('9. METAS'!$Q$20,INT((ROW()-14)/2),0)))</f>
        <v/>
      </c>
      <c r="K455" s="245" t="str">
        <f ca="1">IF(MOD(ROW()-13,2)=0,IF(ISBLANK(OFFSET('11. SEGUIMIENTO 2026'!$O$14,INT((ROW()-13)/2),0)),"",OFFSET('11. SEGUIMIENTO 2026'!$O$14,INT((ROW()-13)/2),0)),IF(ISBLANK(OFFSET('9. METAS'!$R$20,INT((ROW()-14)/2),0)),"",OFFSET('9. METAS'!$R$20,INT((ROW()-14)/2),0)))</f>
        <v/>
      </c>
      <c r="L455" s="245" t="str">
        <f ca="1">IF(MOD(ROW()-13,2)=0,IF(ISBLANK(OFFSET('11. SEGUIMIENTO 2026'!$P$14,INT((ROW()-13)/2),0)),"",OFFSET('11. SEGUIMIENTO 2026'!$P$14,INT((ROW()-13)/2),0)),IF(ISBLANK(OFFSET('9. METAS'!$S$20,INT((ROW()-14)/2),0)),"",OFFSET('9. METAS'!$S$20,INT((ROW()-14)/2),0)))</f>
        <v/>
      </c>
      <c r="M455" s="246" t="str">
        <f ca="1">IF(MOD(ROW()-13,2)=0,IF(ISBLANK(OFFSET('11. SEGUIMIENTO 2026'!$Q$14,INT((ROW()-13)/2),0)),"",OFFSET('11. SEGUIMIENTO 2026'!$Q$14,INT((ROW()-13)/2),0)),IF(ISBLANK(OFFSET('9. METAS'!$T$20,INT((ROW()-14)/2),0)),"",OFFSET('9. METAS'!$T$20,INT((ROW()-14)/2),0)))</f>
        <v/>
      </c>
      <c r="N455" s="1006" t="str">
        <f t="shared" ref="N455" ca="1" si="438">IFERROR(J455/J456,"ND")</f>
        <v>ND</v>
      </c>
      <c r="O455" s="1008" t="str">
        <f t="shared" ref="O455" ca="1" si="439">IFERROR(((J455+K455+L455+M455)/H455),"ND")</f>
        <v>ND</v>
      </c>
      <c r="P455" s="1010"/>
    </row>
    <row r="456" spans="3:16">
      <c r="C456" s="1025"/>
      <c r="D456" s="1018"/>
      <c r="E456" s="1018"/>
      <c r="F456" s="1021"/>
      <c r="G456" s="1023"/>
      <c r="H456" s="1002"/>
      <c r="I456" s="1012"/>
      <c r="J456" s="244" t="str">
        <f ca="1">IF(MOD(ROW()-13,2)=0,IF(ISBLANK(OFFSET('11. SEGUIMIENTO 2026'!$N$14,INT((ROW()-13)/2),0)),"",OFFSET('11. SEGUIMIENTO 2026'!$N$14,INT((ROW()-13)/2),0)),IF(ISBLANK(OFFSET('9. METAS'!$Q$20,INT((ROW()-14)/2),0)),"",OFFSET('9. METAS'!$Q$20,INT((ROW()-14)/2),0)))</f>
        <v/>
      </c>
      <c r="K456" s="245" t="str">
        <f ca="1">IF(MOD(ROW()-13,2)=0,IF(ISBLANK(OFFSET('11. SEGUIMIENTO 2026'!$O$14,INT((ROW()-13)/2),0)),"",OFFSET('11. SEGUIMIENTO 2026'!$O$14,INT((ROW()-13)/2),0)),IF(ISBLANK(OFFSET('9. METAS'!$R$20,INT((ROW()-14)/2),0)),"",OFFSET('9. METAS'!$R$20,INT((ROW()-14)/2),0)))</f>
        <v/>
      </c>
      <c r="L456" s="245" t="str">
        <f ca="1">IF(MOD(ROW()-13,2)=0,IF(ISBLANK(OFFSET('11. SEGUIMIENTO 2026'!$P$14,INT((ROW()-13)/2),0)),"",OFFSET('11. SEGUIMIENTO 2026'!$P$14,INT((ROW()-13)/2),0)),IF(ISBLANK(OFFSET('9. METAS'!$S$20,INT((ROW()-14)/2),0)),"",OFFSET('9. METAS'!$S$20,INT((ROW()-14)/2),0)))</f>
        <v/>
      </c>
      <c r="M456" s="246" t="str">
        <f ca="1">IF(MOD(ROW()-13,2)=0,IF(ISBLANK(OFFSET('11. SEGUIMIENTO 2026'!$Q$14,INT((ROW()-13)/2),0)),"",OFFSET('11. SEGUIMIENTO 2026'!$Q$14,INT((ROW()-13)/2),0)),IF(ISBLANK(OFFSET('9. METAS'!$T$20,INT((ROW()-14)/2),0)),"",OFFSET('9. METAS'!$T$20,INT((ROW()-14)/2),0)))</f>
        <v/>
      </c>
      <c r="N456" s="1013"/>
      <c r="O456" s="1014"/>
      <c r="P456" s="1015"/>
    </row>
    <row r="457" spans="3:16">
      <c r="C457" s="1016" t="str">
        <f ca="1">IF(ISBLANK(OFFSET('5. Pp (3 años)'!$C$46,INT((ROW()-13)/2),0)),"",OFFSET('5. Pp (3 años)'!$C$46,INT((ROW()-13)/2),0))</f>
        <v>Actividad</v>
      </c>
      <c r="D457" s="1018" t="str">
        <f ca="1">IF(ISBLANK(OFFSET('5. Pp (3 años)'!$D$46,INT((ROW()-13)/2),0)),"",OFFSET('5. Pp (3 años)'!$D$46,INT((ROW()-13)/2),0))</f>
        <v/>
      </c>
      <c r="E457" s="1018" t="str">
        <f ca="1">IF(ISBLANK(OFFSET('5. Pp (3 años)'!$E$46,INT((ROW()-13)/2),0)),"",OFFSET('5. Pp (3 años)'!$E$46,INT((ROW()-13)/2),0))</f>
        <v/>
      </c>
      <c r="F457" s="1021" t="str">
        <f ca="1">IF(ISBLANK(OFFSET('5. Pp (3 años)'!$K$46,INT((ROW()-13)/2),0)),"",OFFSET('5. Pp (3 años)'!$K$46,INT((ROW()-13)/2),0))</f>
        <v/>
      </c>
      <c r="G457" s="1023" t="str">
        <f ca="1">IF(ISBLANK(OFFSET('5. Pp (3 años)'!$H$46,INT((ROW()-13)/2),0)),"",OFFSET('5. Pp (3 años)'!$H$46,INT((ROW()-13)/2),0))</f>
        <v/>
      </c>
      <c r="H457" s="1002" t="str">
        <f ca="1">IF(ISBLANK(OFFSET('9. METAS'!$K$20,INT((ROW()-13)/2),0)),"",OFFSET('9. METAS'!$K$20,INT((ROW()-13)/2),0))</f>
        <v/>
      </c>
      <c r="I457" s="1004"/>
      <c r="J457" s="244" t="str">
        <f ca="1">IF(MOD(ROW()-13,2)=0,IF(ISBLANK(OFFSET('11. SEGUIMIENTO 2026'!$N$14,INT((ROW()-13)/2),0)),"",OFFSET('11. SEGUIMIENTO 2026'!$N$14,INT((ROW()-13)/2),0)),IF(ISBLANK(OFFSET('9. METAS'!$Q$20,INT((ROW()-14)/2),0)),"",OFFSET('9. METAS'!$Q$20,INT((ROW()-14)/2),0)))</f>
        <v/>
      </c>
      <c r="K457" s="245" t="str">
        <f ca="1">IF(MOD(ROW()-13,2)=0,IF(ISBLANK(OFFSET('11. SEGUIMIENTO 2026'!$O$14,INT((ROW()-13)/2),0)),"",OFFSET('11. SEGUIMIENTO 2026'!$O$14,INT((ROW()-13)/2),0)),IF(ISBLANK(OFFSET('9. METAS'!$R$20,INT((ROW()-14)/2),0)),"",OFFSET('9. METAS'!$R$20,INT((ROW()-14)/2),0)))</f>
        <v/>
      </c>
      <c r="L457" s="245" t="str">
        <f ca="1">IF(MOD(ROW()-13,2)=0,IF(ISBLANK(OFFSET('11. SEGUIMIENTO 2026'!$P$14,INT((ROW()-13)/2),0)),"",OFFSET('11. SEGUIMIENTO 2026'!$P$14,INT((ROW()-13)/2),0)),IF(ISBLANK(OFFSET('9. METAS'!$S$20,INT((ROW()-14)/2),0)),"",OFFSET('9. METAS'!$S$20,INT((ROW()-14)/2),0)))</f>
        <v/>
      </c>
      <c r="M457" s="246" t="str">
        <f ca="1">IF(MOD(ROW()-13,2)=0,IF(ISBLANK(OFFSET('11. SEGUIMIENTO 2026'!$Q$14,INT((ROW()-13)/2),0)),"",OFFSET('11. SEGUIMIENTO 2026'!$Q$14,INT((ROW()-13)/2),0)),IF(ISBLANK(OFFSET('9. METAS'!$T$20,INT((ROW()-14)/2),0)),"",OFFSET('9. METAS'!$T$20,INT((ROW()-14)/2),0)))</f>
        <v/>
      </c>
      <c r="N457" s="1006" t="str">
        <f t="shared" ref="N457" ca="1" si="440">IFERROR(J457/J458,"ND")</f>
        <v>ND</v>
      </c>
      <c r="O457" s="1008" t="str">
        <f t="shared" ref="O457" ca="1" si="441">IFERROR(((J457+K457+L457+M457)/H457),"ND")</f>
        <v>ND</v>
      </c>
      <c r="P457" s="1010"/>
    </row>
    <row r="458" spans="3:16">
      <c r="C458" s="1025"/>
      <c r="D458" s="1018"/>
      <c r="E458" s="1018"/>
      <c r="F458" s="1021"/>
      <c r="G458" s="1023"/>
      <c r="H458" s="1002"/>
      <c r="I458" s="1012"/>
      <c r="J458" s="244" t="str">
        <f ca="1">IF(MOD(ROW()-13,2)=0,IF(ISBLANK(OFFSET('11. SEGUIMIENTO 2026'!$N$14,INT((ROW()-13)/2),0)),"",OFFSET('11. SEGUIMIENTO 2026'!$N$14,INT((ROW()-13)/2),0)),IF(ISBLANK(OFFSET('9. METAS'!$Q$20,INT((ROW()-14)/2),0)),"",OFFSET('9. METAS'!$Q$20,INT((ROW()-14)/2),0)))</f>
        <v/>
      </c>
      <c r="K458" s="245" t="str">
        <f ca="1">IF(MOD(ROW()-13,2)=0,IF(ISBLANK(OFFSET('11. SEGUIMIENTO 2026'!$O$14,INT((ROW()-13)/2),0)),"",OFFSET('11. SEGUIMIENTO 2026'!$O$14,INT((ROW()-13)/2),0)),IF(ISBLANK(OFFSET('9. METAS'!$R$20,INT((ROW()-14)/2),0)),"",OFFSET('9. METAS'!$R$20,INT((ROW()-14)/2),0)))</f>
        <v/>
      </c>
      <c r="L458" s="245" t="str">
        <f ca="1">IF(MOD(ROW()-13,2)=0,IF(ISBLANK(OFFSET('11. SEGUIMIENTO 2026'!$P$14,INT((ROW()-13)/2),0)),"",OFFSET('11. SEGUIMIENTO 2026'!$P$14,INT((ROW()-13)/2),0)),IF(ISBLANK(OFFSET('9. METAS'!$S$20,INT((ROW()-14)/2),0)),"",OFFSET('9. METAS'!$S$20,INT((ROW()-14)/2),0)))</f>
        <v/>
      </c>
      <c r="M458" s="246" t="str">
        <f ca="1">IF(MOD(ROW()-13,2)=0,IF(ISBLANK(OFFSET('11. SEGUIMIENTO 2026'!$Q$14,INT((ROW()-13)/2),0)),"",OFFSET('11. SEGUIMIENTO 2026'!$Q$14,INT((ROW()-13)/2),0)),IF(ISBLANK(OFFSET('9. METAS'!$T$20,INT((ROW()-14)/2),0)),"",OFFSET('9. METAS'!$T$20,INT((ROW()-14)/2),0)))</f>
        <v/>
      </c>
      <c r="N458" s="1013"/>
      <c r="O458" s="1014"/>
      <c r="P458" s="1015"/>
    </row>
    <row r="459" spans="3:16">
      <c r="C459" s="1016" t="str">
        <f ca="1">IF(ISBLANK(OFFSET('5. Pp (3 años)'!$C$46,INT((ROW()-13)/2),0)),"",OFFSET('5. Pp (3 años)'!$C$46,INT((ROW()-13)/2),0))</f>
        <v>Actividad</v>
      </c>
      <c r="D459" s="1018" t="str">
        <f ca="1">IF(ISBLANK(OFFSET('5. Pp (3 años)'!$D$46,INT((ROW()-13)/2),0)),"",OFFSET('5. Pp (3 años)'!$D$46,INT((ROW()-13)/2),0))</f>
        <v/>
      </c>
      <c r="E459" s="1018" t="str">
        <f ca="1">IF(ISBLANK(OFFSET('5. Pp (3 años)'!$E$46,INT((ROW()-13)/2),0)),"",OFFSET('5. Pp (3 años)'!$E$46,INT((ROW()-13)/2),0))</f>
        <v/>
      </c>
      <c r="F459" s="1021" t="str">
        <f ca="1">IF(ISBLANK(OFFSET('5. Pp (3 años)'!$K$46,INT((ROW()-13)/2),0)),"",OFFSET('5. Pp (3 años)'!$K$46,INT((ROW()-13)/2),0))</f>
        <v/>
      </c>
      <c r="G459" s="1023" t="str">
        <f ca="1">IF(ISBLANK(OFFSET('5. Pp (3 años)'!$H$46,INT((ROW()-13)/2),0)),"",OFFSET('5. Pp (3 años)'!$H$46,INT((ROW()-13)/2),0))</f>
        <v/>
      </c>
      <c r="H459" s="1002" t="str">
        <f ca="1">IF(ISBLANK(OFFSET('9. METAS'!$K$20,INT((ROW()-13)/2),0)),"",OFFSET('9. METAS'!$K$20,INT((ROW()-13)/2),0))</f>
        <v/>
      </c>
      <c r="I459" s="1004"/>
      <c r="J459" s="244" t="str">
        <f ca="1">IF(MOD(ROW()-13,2)=0,IF(ISBLANK(OFFSET('11. SEGUIMIENTO 2026'!$N$14,INT((ROW()-13)/2),0)),"",OFFSET('11. SEGUIMIENTO 2026'!$N$14,INT((ROW()-13)/2),0)),IF(ISBLANK(OFFSET('9. METAS'!$Q$20,INT((ROW()-14)/2),0)),"",OFFSET('9. METAS'!$Q$20,INT((ROW()-14)/2),0)))</f>
        <v/>
      </c>
      <c r="K459" s="245" t="str">
        <f ca="1">IF(MOD(ROW()-13,2)=0,IF(ISBLANK(OFFSET('11. SEGUIMIENTO 2026'!$O$14,INT((ROW()-13)/2),0)),"",OFFSET('11. SEGUIMIENTO 2026'!$O$14,INT((ROW()-13)/2),0)),IF(ISBLANK(OFFSET('9. METAS'!$R$20,INT((ROW()-14)/2),0)),"",OFFSET('9. METAS'!$R$20,INT((ROW()-14)/2),0)))</f>
        <v/>
      </c>
      <c r="L459" s="245" t="str">
        <f ca="1">IF(MOD(ROW()-13,2)=0,IF(ISBLANK(OFFSET('11. SEGUIMIENTO 2026'!$P$14,INT((ROW()-13)/2),0)),"",OFFSET('11. SEGUIMIENTO 2026'!$P$14,INT((ROW()-13)/2),0)),IF(ISBLANK(OFFSET('9. METAS'!$S$20,INT((ROW()-14)/2),0)),"",OFFSET('9. METAS'!$S$20,INT((ROW()-14)/2),0)))</f>
        <v/>
      </c>
      <c r="M459" s="246" t="str">
        <f ca="1">IF(MOD(ROW()-13,2)=0,IF(ISBLANK(OFFSET('11. SEGUIMIENTO 2026'!$Q$14,INT((ROW()-13)/2),0)),"",OFFSET('11. SEGUIMIENTO 2026'!$Q$14,INT((ROW()-13)/2),0)),IF(ISBLANK(OFFSET('9. METAS'!$T$20,INT((ROW()-14)/2),0)),"",OFFSET('9. METAS'!$T$20,INT((ROW()-14)/2),0)))</f>
        <v/>
      </c>
      <c r="N459" s="1006" t="str">
        <f t="shared" ref="N459" ca="1" si="442">IFERROR(J459/J460,"ND")</f>
        <v>ND</v>
      </c>
      <c r="O459" s="1008" t="str">
        <f t="shared" ref="O459" ca="1" si="443">IFERROR(((J459+K459+L459+M459)/H459),"ND")</f>
        <v>ND</v>
      </c>
      <c r="P459" s="1010"/>
    </row>
    <row r="460" spans="3:16">
      <c r="C460" s="1025"/>
      <c r="D460" s="1018"/>
      <c r="E460" s="1018"/>
      <c r="F460" s="1021"/>
      <c r="G460" s="1023"/>
      <c r="H460" s="1002"/>
      <c r="I460" s="1012"/>
      <c r="J460" s="244" t="str">
        <f ca="1">IF(MOD(ROW()-13,2)=0,IF(ISBLANK(OFFSET('11. SEGUIMIENTO 2026'!$N$14,INT((ROW()-13)/2),0)),"",OFFSET('11. SEGUIMIENTO 2026'!$N$14,INT((ROW()-13)/2),0)),IF(ISBLANK(OFFSET('9. METAS'!$Q$20,INT((ROW()-14)/2),0)),"",OFFSET('9. METAS'!$Q$20,INT((ROW()-14)/2),0)))</f>
        <v/>
      </c>
      <c r="K460" s="245" t="str">
        <f ca="1">IF(MOD(ROW()-13,2)=0,IF(ISBLANK(OFFSET('11. SEGUIMIENTO 2026'!$O$14,INT((ROW()-13)/2),0)),"",OFFSET('11. SEGUIMIENTO 2026'!$O$14,INT((ROW()-13)/2),0)),IF(ISBLANK(OFFSET('9. METAS'!$R$20,INT((ROW()-14)/2),0)),"",OFFSET('9. METAS'!$R$20,INT((ROW()-14)/2),0)))</f>
        <v/>
      </c>
      <c r="L460" s="245" t="str">
        <f ca="1">IF(MOD(ROW()-13,2)=0,IF(ISBLANK(OFFSET('11. SEGUIMIENTO 2026'!$P$14,INT((ROW()-13)/2),0)),"",OFFSET('11. SEGUIMIENTO 2026'!$P$14,INT((ROW()-13)/2),0)),IF(ISBLANK(OFFSET('9. METAS'!$S$20,INT((ROW()-14)/2),0)),"",OFFSET('9. METAS'!$S$20,INT((ROW()-14)/2),0)))</f>
        <v/>
      </c>
      <c r="M460" s="246" t="str">
        <f ca="1">IF(MOD(ROW()-13,2)=0,IF(ISBLANK(OFFSET('11. SEGUIMIENTO 2026'!$Q$14,INT((ROW()-13)/2),0)),"",OFFSET('11. SEGUIMIENTO 2026'!$Q$14,INT((ROW()-13)/2),0)),IF(ISBLANK(OFFSET('9. METAS'!$T$20,INT((ROW()-14)/2),0)),"",OFFSET('9. METAS'!$T$20,INT((ROW()-14)/2),0)))</f>
        <v/>
      </c>
      <c r="N460" s="1013"/>
      <c r="O460" s="1014"/>
      <c r="P460" s="1015"/>
    </row>
    <row r="461" spans="3:16">
      <c r="C461" s="1016" t="str">
        <f ca="1">IF(ISBLANK(OFFSET('5. Pp (3 años)'!$C$46,INT((ROW()-13)/2),0)),"",OFFSET('5. Pp (3 años)'!$C$46,INT((ROW()-13)/2),0))</f>
        <v>Actividad</v>
      </c>
      <c r="D461" s="1018" t="str">
        <f ca="1">IF(ISBLANK(OFFSET('5. Pp (3 años)'!$D$46,INT((ROW()-13)/2),0)),"",OFFSET('5. Pp (3 años)'!$D$46,INT((ROW()-13)/2),0))</f>
        <v/>
      </c>
      <c r="E461" s="1018" t="str">
        <f ca="1">IF(ISBLANK(OFFSET('5. Pp (3 años)'!$E$46,INT((ROW()-13)/2),0)),"",OFFSET('5. Pp (3 años)'!$E$46,INT((ROW()-13)/2),0))</f>
        <v/>
      </c>
      <c r="F461" s="1021" t="str">
        <f ca="1">IF(ISBLANK(OFFSET('5. Pp (3 años)'!$K$46,INT((ROW()-13)/2),0)),"",OFFSET('5. Pp (3 años)'!$K$46,INT((ROW()-13)/2),0))</f>
        <v/>
      </c>
      <c r="G461" s="1023" t="str">
        <f ca="1">IF(ISBLANK(OFFSET('5. Pp (3 años)'!$H$46,INT((ROW()-13)/2),0)),"",OFFSET('5. Pp (3 años)'!$H$46,INT((ROW()-13)/2),0))</f>
        <v/>
      </c>
      <c r="H461" s="1002" t="str">
        <f ca="1">IF(ISBLANK(OFFSET('9. METAS'!$K$20,INT((ROW()-13)/2),0)),"",OFFSET('9. METAS'!$K$20,INT((ROW()-13)/2),0))</f>
        <v/>
      </c>
      <c r="I461" s="1004"/>
      <c r="J461" s="244" t="str">
        <f ca="1">IF(MOD(ROW()-13,2)=0,IF(ISBLANK(OFFSET('11. SEGUIMIENTO 2026'!$N$14,INT((ROW()-13)/2),0)),"",OFFSET('11. SEGUIMIENTO 2026'!$N$14,INT((ROW()-13)/2),0)),IF(ISBLANK(OFFSET('9. METAS'!$Q$20,INT((ROW()-14)/2),0)),"",OFFSET('9. METAS'!$Q$20,INT((ROW()-14)/2),0)))</f>
        <v/>
      </c>
      <c r="K461" s="245" t="str">
        <f ca="1">IF(MOD(ROW()-13,2)=0,IF(ISBLANK(OFFSET('11. SEGUIMIENTO 2026'!$O$14,INT((ROW()-13)/2),0)),"",OFFSET('11. SEGUIMIENTO 2026'!$O$14,INT((ROW()-13)/2),0)),IF(ISBLANK(OFFSET('9. METAS'!$R$20,INT((ROW()-14)/2),0)),"",OFFSET('9. METAS'!$R$20,INT((ROW()-14)/2),0)))</f>
        <v/>
      </c>
      <c r="L461" s="245" t="str">
        <f ca="1">IF(MOD(ROW()-13,2)=0,IF(ISBLANK(OFFSET('11. SEGUIMIENTO 2026'!$P$14,INT((ROW()-13)/2),0)),"",OFFSET('11. SEGUIMIENTO 2026'!$P$14,INT((ROW()-13)/2),0)),IF(ISBLANK(OFFSET('9. METAS'!$S$20,INT((ROW()-14)/2),0)),"",OFFSET('9. METAS'!$S$20,INT((ROW()-14)/2),0)))</f>
        <v/>
      </c>
      <c r="M461" s="246" t="str">
        <f ca="1">IF(MOD(ROW()-13,2)=0,IF(ISBLANK(OFFSET('11. SEGUIMIENTO 2026'!$Q$14,INT((ROW()-13)/2),0)),"",OFFSET('11. SEGUIMIENTO 2026'!$Q$14,INT((ROW()-13)/2),0)),IF(ISBLANK(OFFSET('9. METAS'!$T$20,INT((ROW()-14)/2),0)),"",OFFSET('9. METAS'!$T$20,INT((ROW()-14)/2),0)))</f>
        <v/>
      </c>
      <c r="N461" s="1006" t="str">
        <f t="shared" ref="N461" ca="1" si="444">IFERROR(J461/J462,"ND")</f>
        <v>ND</v>
      </c>
      <c r="O461" s="1008" t="str">
        <f t="shared" ref="O461" ca="1" si="445">IFERROR(((J461+K461+L461+M461)/H461),"ND")</f>
        <v>ND</v>
      </c>
      <c r="P461" s="1010"/>
    </row>
    <row r="462" spans="3:16">
      <c r="C462" s="1025"/>
      <c r="D462" s="1018"/>
      <c r="E462" s="1018"/>
      <c r="F462" s="1021"/>
      <c r="G462" s="1023"/>
      <c r="H462" s="1002"/>
      <c r="I462" s="1012"/>
      <c r="J462" s="244" t="str">
        <f ca="1">IF(MOD(ROW()-13,2)=0,IF(ISBLANK(OFFSET('11. SEGUIMIENTO 2026'!$N$14,INT((ROW()-13)/2),0)),"",OFFSET('11. SEGUIMIENTO 2026'!$N$14,INT((ROW()-13)/2),0)),IF(ISBLANK(OFFSET('9. METAS'!$Q$20,INT((ROW()-14)/2),0)),"",OFFSET('9. METAS'!$Q$20,INT((ROW()-14)/2),0)))</f>
        <v/>
      </c>
      <c r="K462" s="245" t="str">
        <f ca="1">IF(MOD(ROW()-13,2)=0,IF(ISBLANK(OFFSET('11. SEGUIMIENTO 2026'!$O$14,INT((ROW()-13)/2),0)),"",OFFSET('11. SEGUIMIENTO 2026'!$O$14,INT((ROW()-13)/2),0)),IF(ISBLANK(OFFSET('9. METAS'!$R$20,INT((ROW()-14)/2),0)),"",OFFSET('9. METAS'!$R$20,INT((ROW()-14)/2),0)))</f>
        <v/>
      </c>
      <c r="L462" s="245" t="str">
        <f ca="1">IF(MOD(ROW()-13,2)=0,IF(ISBLANK(OFFSET('11. SEGUIMIENTO 2026'!$P$14,INT((ROW()-13)/2),0)),"",OFFSET('11. SEGUIMIENTO 2026'!$P$14,INT((ROW()-13)/2),0)),IF(ISBLANK(OFFSET('9. METAS'!$S$20,INT((ROW()-14)/2),0)),"",OFFSET('9. METAS'!$S$20,INT((ROW()-14)/2),0)))</f>
        <v/>
      </c>
      <c r="M462" s="246" t="str">
        <f ca="1">IF(MOD(ROW()-13,2)=0,IF(ISBLANK(OFFSET('11. SEGUIMIENTO 2026'!$Q$14,INT((ROW()-13)/2),0)),"",OFFSET('11. SEGUIMIENTO 2026'!$Q$14,INT((ROW()-13)/2),0)),IF(ISBLANK(OFFSET('9. METAS'!$T$20,INT((ROW()-14)/2),0)),"",OFFSET('9. METAS'!$T$20,INT((ROW()-14)/2),0)))</f>
        <v/>
      </c>
      <c r="N462" s="1013"/>
      <c r="O462" s="1014"/>
      <c r="P462" s="1015"/>
    </row>
    <row r="463" spans="3:16">
      <c r="C463" s="1016" t="str">
        <f ca="1">IF(ISBLANK(OFFSET('5. Pp (3 años)'!$C$46,INT((ROW()-13)/2),0)),"",OFFSET('5. Pp (3 años)'!$C$46,INT((ROW()-13)/2),0))</f>
        <v>Actividad</v>
      </c>
      <c r="D463" s="1018" t="str">
        <f ca="1">IF(ISBLANK(OFFSET('5. Pp (3 años)'!$D$46,INT((ROW()-13)/2),0)),"",OFFSET('5. Pp (3 años)'!$D$46,INT((ROW()-13)/2),0))</f>
        <v/>
      </c>
      <c r="E463" s="1018" t="str">
        <f ca="1">IF(ISBLANK(OFFSET('5. Pp (3 años)'!$E$46,INT((ROW()-13)/2),0)),"",OFFSET('5. Pp (3 años)'!$E$46,INT((ROW()-13)/2),0))</f>
        <v/>
      </c>
      <c r="F463" s="1021" t="str">
        <f ca="1">IF(ISBLANK(OFFSET('5. Pp (3 años)'!$K$46,INT((ROW()-13)/2),0)),"",OFFSET('5. Pp (3 años)'!$K$46,INT((ROW()-13)/2),0))</f>
        <v/>
      </c>
      <c r="G463" s="1023" t="str">
        <f ca="1">IF(ISBLANK(OFFSET('5. Pp (3 años)'!$H$46,INT((ROW()-13)/2),0)),"",OFFSET('5. Pp (3 años)'!$H$46,INT((ROW()-13)/2),0))</f>
        <v/>
      </c>
      <c r="H463" s="1002" t="str">
        <f ca="1">IF(ISBLANK(OFFSET('9. METAS'!$K$20,INT((ROW()-13)/2),0)),"",OFFSET('9. METAS'!$K$20,INT((ROW()-13)/2),0))</f>
        <v/>
      </c>
      <c r="I463" s="1004"/>
      <c r="J463" s="244" t="str">
        <f ca="1">IF(MOD(ROW()-13,2)=0,IF(ISBLANK(OFFSET('11. SEGUIMIENTO 2026'!$N$14,INT((ROW()-13)/2),0)),"",OFFSET('11. SEGUIMIENTO 2026'!$N$14,INT((ROW()-13)/2),0)),IF(ISBLANK(OFFSET('9. METAS'!$Q$20,INT((ROW()-14)/2),0)),"",OFFSET('9. METAS'!$Q$20,INT((ROW()-14)/2),0)))</f>
        <v/>
      </c>
      <c r="K463" s="245" t="str">
        <f ca="1">IF(MOD(ROW()-13,2)=0,IF(ISBLANK(OFFSET('11. SEGUIMIENTO 2026'!$O$14,INT((ROW()-13)/2),0)),"",OFFSET('11. SEGUIMIENTO 2026'!$O$14,INT((ROW()-13)/2),0)),IF(ISBLANK(OFFSET('9. METAS'!$R$20,INT((ROW()-14)/2),0)),"",OFFSET('9. METAS'!$R$20,INT((ROW()-14)/2),0)))</f>
        <v/>
      </c>
      <c r="L463" s="245" t="str">
        <f ca="1">IF(MOD(ROW()-13,2)=0,IF(ISBLANK(OFFSET('11. SEGUIMIENTO 2026'!$P$14,INT((ROW()-13)/2),0)),"",OFFSET('11. SEGUIMIENTO 2026'!$P$14,INT((ROW()-13)/2),0)),IF(ISBLANK(OFFSET('9. METAS'!$S$20,INT((ROW()-14)/2),0)),"",OFFSET('9. METAS'!$S$20,INT((ROW()-14)/2),0)))</f>
        <v/>
      </c>
      <c r="M463" s="246" t="str">
        <f ca="1">IF(MOD(ROW()-13,2)=0,IF(ISBLANK(OFFSET('11. SEGUIMIENTO 2026'!$Q$14,INT((ROW()-13)/2),0)),"",OFFSET('11. SEGUIMIENTO 2026'!$Q$14,INT((ROW()-13)/2),0)),IF(ISBLANK(OFFSET('9. METAS'!$T$20,INT((ROW()-14)/2),0)),"",OFFSET('9. METAS'!$T$20,INT((ROW()-14)/2),0)))</f>
        <v/>
      </c>
      <c r="N463" s="1006" t="str">
        <f t="shared" ref="N463" ca="1" si="446">IFERROR(J463/J464,"ND")</f>
        <v>ND</v>
      </c>
      <c r="O463" s="1008" t="str">
        <f t="shared" ref="O463" ca="1" si="447">IFERROR(((J463+K463+L463+M463)/H463),"ND")</f>
        <v>ND</v>
      </c>
      <c r="P463" s="1010"/>
    </row>
    <row r="464" spans="3:16">
      <c r="C464" s="1025"/>
      <c r="D464" s="1018"/>
      <c r="E464" s="1018"/>
      <c r="F464" s="1021"/>
      <c r="G464" s="1023"/>
      <c r="H464" s="1002"/>
      <c r="I464" s="1012"/>
      <c r="J464" s="244" t="str">
        <f ca="1">IF(MOD(ROW()-13,2)=0,IF(ISBLANK(OFFSET('11. SEGUIMIENTO 2026'!$N$14,INT((ROW()-13)/2),0)),"",OFFSET('11. SEGUIMIENTO 2026'!$N$14,INT((ROW()-13)/2),0)),IF(ISBLANK(OFFSET('9. METAS'!$Q$20,INT((ROW()-14)/2),0)),"",OFFSET('9. METAS'!$Q$20,INT((ROW()-14)/2),0)))</f>
        <v/>
      </c>
      <c r="K464" s="245" t="str">
        <f ca="1">IF(MOD(ROW()-13,2)=0,IF(ISBLANK(OFFSET('11. SEGUIMIENTO 2026'!$O$14,INT((ROW()-13)/2),0)),"",OFFSET('11. SEGUIMIENTO 2026'!$O$14,INT((ROW()-13)/2),0)),IF(ISBLANK(OFFSET('9. METAS'!$R$20,INT((ROW()-14)/2),0)),"",OFFSET('9. METAS'!$R$20,INT((ROW()-14)/2),0)))</f>
        <v/>
      </c>
      <c r="L464" s="245" t="str">
        <f ca="1">IF(MOD(ROW()-13,2)=0,IF(ISBLANK(OFFSET('11. SEGUIMIENTO 2026'!$P$14,INT((ROW()-13)/2),0)),"",OFFSET('11. SEGUIMIENTO 2026'!$P$14,INT((ROW()-13)/2),0)),IF(ISBLANK(OFFSET('9. METAS'!$S$20,INT((ROW()-14)/2),0)),"",OFFSET('9. METAS'!$S$20,INT((ROW()-14)/2),0)))</f>
        <v/>
      </c>
      <c r="M464" s="246" t="str">
        <f ca="1">IF(MOD(ROW()-13,2)=0,IF(ISBLANK(OFFSET('11. SEGUIMIENTO 2026'!$Q$14,INT((ROW()-13)/2),0)),"",OFFSET('11. SEGUIMIENTO 2026'!$Q$14,INT((ROW()-13)/2),0)),IF(ISBLANK(OFFSET('9. METAS'!$T$20,INT((ROW()-14)/2),0)),"",OFFSET('9. METAS'!$T$20,INT((ROW()-14)/2),0)))</f>
        <v/>
      </c>
      <c r="N464" s="1013"/>
      <c r="O464" s="1014"/>
      <c r="P464" s="1015"/>
    </row>
    <row r="465" spans="3:16">
      <c r="C465" s="1016" t="str">
        <f ca="1">IF(ISBLANK(OFFSET('5. Pp (3 años)'!$C$46,INT((ROW()-13)/2),0)),"",OFFSET('5. Pp (3 años)'!$C$46,INT((ROW()-13)/2),0))</f>
        <v>Actividad</v>
      </c>
      <c r="D465" s="1018" t="str">
        <f ca="1">IF(ISBLANK(OFFSET('5. Pp (3 años)'!$D$46,INT((ROW()-13)/2),0)),"",OFFSET('5. Pp (3 años)'!$D$46,INT((ROW()-13)/2),0))</f>
        <v/>
      </c>
      <c r="E465" s="1018" t="str">
        <f ca="1">IF(ISBLANK(OFFSET('5. Pp (3 años)'!$E$46,INT((ROW()-13)/2),0)),"",OFFSET('5. Pp (3 años)'!$E$46,INT((ROW()-13)/2),0))</f>
        <v/>
      </c>
      <c r="F465" s="1021" t="str">
        <f ca="1">IF(ISBLANK(OFFSET('5. Pp (3 años)'!$K$46,INT((ROW()-13)/2),0)),"",OFFSET('5. Pp (3 años)'!$K$46,INT((ROW()-13)/2),0))</f>
        <v/>
      </c>
      <c r="G465" s="1023" t="str">
        <f ca="1">IF(ISBLANK(OFFSET('5. Pp (3 años)'!$H$46,INT((ROW()-13)/2),0)),"",OFFSET('5. Pp (3 años)'!$H$46,INT((ROW()-13)/2),0))</f>
        <v/>
      </c>
      <c r="H465" s="1002" t="str">
        <f ca="1">IF(ISBLANK(OFFSET('9. METAS'!$K$20,INT((ROW()-13)/2),0)),"",OFFSET('9. METAS'!$K$20,INT((ROW()-13)/2),0))</f>
        <v/>
      </c>
      <c r="I465" s="1004"/>
      <c r="J465" s="244" t="str">
        <f ca="1">IF(MOD(ROW()-13,2)=0,IF(ISBLANK(OFFSET('11. SEGUIMIENTO 2026'!$N$14,INT((ROW()-13)/2),0)),"",OFFSET('11. SEGUIMIENTO 2026'!$N$14,INT((ROW()-13)/2),0)),IF(ISBLANK(OFFSET('9. METAS'!$Q$20,INT((ROW()-14)/2),0)),"",OFFSET('9. METAS'!$Q$20,INT((ROW()-14)/2),0)))</f>
        <v/>
      </c>
      <c r="K465" s="245" t="str">
        <f ca="1">IF(MOD(ROW()-13,2)=0,IF(ISBLANK(OFFSET('11. SEGUIMIENTO 2026'!$O$14,INT((ROW()-13)/2),0)),"",OFFSET('11. SEGUIMIENTO 2026'!$O$14,INT((ROW()-13)/2),0)),IF(ISBLANK(OFFSET('9. METAS'!$R$20,INT((ROW()-14)/2),0)),"",OFFSET('9. METAS'!$R$20,INT((ROW()-14)/2),0)))</f>
        <v/>
      </c>
      <c r="L465" s="245" t="str">
        <f ca="1">IF(MOD(ROW()-13,2)=0,IF(ISBLANK(OFFSET('11. SEGUIMIENTO 2026'!$P$14,INT((ROW()-13)/2),0)),"",OFFSET('11. SEGUIMIENTO 2026'!$P$14,INT((ROW()-13)/2),0)),IF(ISBLANK(OFFSET('9. METAS'!$S$20,INT((ROW()-14)/2),0)),"",OFFSET('9. METAS'!$S$20,INT((ROW()-14)/2),0)))</f>
        <v/>
      </c>
      <c r="M465" s="246" t="str">
        <f ca="1">IF(MOD(ROW()-13,2)=0,IF(ISBLANK(OFFSET('11. SEGUIMIENTO 2026'!$Q$14,INT((ROW()-13)/2),0)),"",OFFSET('11. SEGUIMIENTO 2026'!$Q$14,INT((ROW()-13)/2),0)),IF(ISBLANK(OFFSET('9. METAS'!$T$20,INT((ROW()-14)/2),0)),"",OFFSET('9. METAS'!$T$20,INT((ROW()-14)/2),0)))</f>
        <v/>
      </c>
      <c r="N465" s="1006" t="str">
        <f t="shared" ref="N465" ca="1" si="448">IFERROR(J465/J466,"ND")</f>
        <v>ND</v>
      </c>
      <c r="O465" s="1008" t="str">
        <f t="shared" ref="O465" ca="1" si="449">IFERROR(((J465+K465+L465+M465)/H465),"ND")</f>
        <v>ND</v>
      </c>
      <c r="P465" s="1010"/>
    </row>
    <row r="466" spans="3:16">
      <c r="C466" s="1025"/>
      <c r="D466" s="1018"/>
      <c r="E466" s="1018"/>
      <c r="F466" s="1021"/>
      <c r="G466" s="1023"/>
      <c r="H466" s="1002"/>
      <c r="I466" s="1012"/>
      <c r="J466" s="244" t="str">
        <f ca="1">IF(MOD(ROW()-13,2)=0,IF(ISBLANK(OFFSET('11. SEGUIMIENTO 2026'!$N$14,INT((ROW()-13)/2),0)),"",OFFSET('11. SEGUIMIENTO 2026'!$N$14,INT((ROW()-13)/2),0)),IF(ISBLANK(OFFSET('9. METAS'!$Q$20,INT((ROW()-14)/2),0)),"",OFFSET('9. METAS'!$Q$20,INT((ROW()-14)/2),0)))</f>
        <v/>
      </c>
      <c r="K466" s="245" t="str">
        <f ca="1">IF(MOD(ROW()-13,2)=0,IF(ISBLANK(OFFSET('11. SEGUIMIENTO 2026'!$O$14,INT((ROW()-13)/2),0)),"",OFFSET('11. SEGUIMIENTO 2026'!$O$14,INT((ROW()-13)/2),0)),IF(ISBLANK(OFFSET('9. METAS'!$R$20,INT((ROW()-14)/2),0)),"",OFFSET('9. METAS'!$R$20,INT((ROW()-14)/2),0)))</f>
        <v/>
      </c>
      <c r="L466" s="245" t="str">
        <f ca="1">IF(MOD(ROW()-13,2)=0,IF(ISBLANK(OFFSET('11. SEGUIMIENTO 2026'!$P$14,INT((ROW()-13)/2),0)),"",OFFSET('11. SEGUIMIENTO 2026'!$P$14,INT((ROW()-13)/2),0)),IF(ISBLANK(OFFSET('9. METAS'!$S$20,INT((ROW()-14)/2),0)),"",OFFSET('9. METAS'!$S$20,INT((ROW()-14)/2),0)))</f>
        <v/>
      </c>
      <c r="M466" s="246" t="str">
        <f ca="1">IF(MOD(ROW()-13,2)=0,IF(ISBLANK(OFFSET('11. SEGUIMIENTO 2026'!$Q$14,INT((ROW()-13)/2),0)),"",OFFSET('11. SEGUIMIENTO 2026'!$Q$14,INT((ROW()-13)/2),0)),IF(ISBLANK(OFFSET('9. METAS'!$T$20,INT((ROW()-14)/2),0)),"",OFFSET('9. METAS'!$T$20,INT((ROW()-14)/2),0)))</f>
        <v/>
      </c>
      <c r="N466" s="1013"/>
      <c r="O466" s="1014"/>
      <c r="P466" s="1015"/>
    </row>
    <row r="467" spans="3:16">
      <c r="C467" s="1016" t="str">
        <f ca="1">IF(ISBLANK(OFFSET('5. Pp (3 años)'!$C$46,INT((ROW()-13)/2),0)),"",OFFSET('5. Pp (3 años)'!$C$46,INT((ROW()-13)/2),0))</f>
        <v>Actividad</v>
      </c>
      <c r="D467" s="1018" t="str">
        <f ca="1">IF(ISBLANK(OFFSET('5. Pp (3 años)'!$D$46,INT((ROW()-13)/2),0)),"",OFFSET('5. Pp (3 años)'!$D$46,INT((ROW()-13)/2),0))</f>
        <v/>
      </c>
      <c r="E467" s="1018" t="str">
        <f ca="1">IF(ISBLANK(OFFSET('5. Pp (3 años)'!$E$46,INT((ROW()-13)/2),0)),"",OFFSET('5. Pp (3 años)'!$E$46,INT((ROW()-13)/2),0))</f>
        <v/>
      </c>
      <c r="F467" s="1021" t="str">
        <f ca="1">IF(ISBLANK(OFFSET('5. Pp (3 años)'!$K$46,INT((ROW()-13)/2),0)),"",OFFSET('5. Pp (3 años)'!$K$46,INT((ROW()-13)/2),0))</f>
        <v/>
      </c>
      <c r="G467" s="1023" t="str">
        <f ca="1">IF(ISBLANK(OFFSET('5. Pp (3 años)'!$H$46,INT((ROW()-13)/2),0)),"",OFFSET('5. Pp (3 años)'!$H$46,INT((ROW()-13)/2),0))</f>
        <v/>
      </c>
      <c r="H467" s="1002" t="str">
        <f ca="1">IF(ISBLANK(OFFSET('9. METAS'!$K$20,INT((ROW()-13)/2),0)),"",OFFSET('9. METAS'!$K$20,INT((ROW()-13)/2),0))</f>
        <v/>
      </c>
      <c r="I467" s="1004"/>
      <c r="J467" s="244" t="str">
        <f ca="1">IF(MOD(ROW()-13,2)=0,IF(ISBLANK(OFFSET('11. SEGUIMIENTO 2026'!$N$14,INT((ROW()-13)/2),0)),"",OFFSET('11. SEGUIMIENTO 2026'!$N$14,INT((ROW()-13)/2),0)),IF(ISBLANK(OFFSET('9. METAS'!$Q$20,INT((ROW()-14)/2),0)),"",OFFSET('9. METAS'!$Q$20,INT((ROW()-14)/2),0)))</f>
        <v/>
      </c>
      <c r="K467" s="245" t="str">
        <f ca="1">IF(MOD(ROW()-13,2)=0,IF(ISBLANK(OFFSET('11. SEGUIMIENTO 2026'!$O$14,INT((ROW()-13)/2),0)),"",OFFSET('11. SEGUIMIENTO 2026'!$O$14,INT((ROW()-13)/2),0)),IF(ISBLANK(OFFSET('9. METAS'!$R$20,INT((ROW()-14)/2),0)),"",OFFSET('9. METAS'!$R$20,INT((ROW()-14)/2),0)))</f>
        <v/>
      </c>
      <c r="L467" s="245" t="str">
        <f ca="1">IF(MOD(ROW()-13,2)=0,IF(ISBLANK(OFFSET('11. SEGUIMIENTO 2026'!$P$14,INT((ROW()-13)/2),0)),"",OFFSET('11. SEGUIMIENTO 2026'!$P$14,INT((ROW()-13)/2),0)),IF(ISBLANK(OFFSET('9. METAS'!$S$20,INT((ROW()-14)/2),0)),"",OFFSET('9. METAS'!$S$20,INT((ROW()-14)/2),0)))</f>
        <v/>
      </c>
      <c r="M467" s="246" t="str">
        <f ca="1">IF(MOD(ROW()-13,2)=0,IF(ISBLANK(OFFSET('11. SEGUIMIENTO 2026'!$Q$14,INT((ROW()-13)/2),0)),"",OFFSET('11. SEGUIMIENTO 2026'!$Q$14,INT((ROW()-13)/2),0)),IF(ISBLANK(OFFSET('9. METAS'!$T$20,INT((ROW()-14)/2),0)),"",OFFSET('9. METAS'!$T$20,INT((ROW()-14)/2),0)))</f>
        <v/>
      </c>
      <c r="N467" s="1006" t="str">
        <f t="shared" ref="N467" ca="1" si="450">IFERROR(J467/J468,"ND")</f>
        <v>ND</v>
      </c>
      <c r="O467" s="1008" t="str">
        <f t="shared" ref="O467" ca="1" si="451">IFERROR(((J467+K467+L467+M467)/H467),"ND")</f>
        <v>ND</v>
      </c>
      <c r="P467" s="1010"/>
    </row>
    <row r="468" spans="3:16">
      <c r="C468" s="1025"/>
      <c r="D468" s="1018"/>
      <c r="E468" s="1018"/>
      <c r="F468" s="1021"/>
      <c r="G468" s="1023"/>
      <c r="H468" s="1002"/>
      <c r="I468" s="1012"/>
      <c r="J468" s="244" t="str">
        <f ca="1">IF(MOD(ROW()-13,2)=0,IF(ISBLANK(OFFSET('11. SEGUIMIENTO 2026'!$N$14,INT((ROW()-13)/2),0)),"",OFFSET('11. SEGUIMIENTO 2026'!$N$14,INT((ROW()-13)/2),0)),IF(ISBLANK(OFFSET('9. METAS'!$Q$20,INT((ROW()-14)/2),0)),"",OFFSET('9. METAS'!$Q$20,INT((ROW()-14)/2),0)))</f>
        <v/>
      </c>
      <c r="K468" s="245" t="str">
        <f ca="1">IF(MOD(ROW()-13,2)=0,IF(ISBLANK(OFFSET('11. SEGUIMIENTO 2026'!$O$14,INT((ROW()-13)/2),0)),"",OFFSET('11. SEGUIMIENTO 2026'!$O$14,INT((ROW()-13)/2),0)),IF(ISBLANK(OFFSET('9. METAS'!$R$20,INT((ROW()-14)/2),0)),"",OFFSET('9. METAS'!$R$20,INT((ROW()-14)/2),0)))</f>
        <v/>
      </c>
      <c r="L468" s="245" t="str">
        <f ca="1">IF(MOD(ROW()-13,2)=0,IF(ISBLANK(OFFSET('11. SEGUIMIENTO 2026'!$P$14,INT((ROW()-13)/2),0)),"",OFFSET('11. SEGUIMIENTO 2026'!$P$14,INT((ROW()-13)/2),0)),IF(ISBLANK(OFFSET('9. METAS'!$S$20,INT((ROW()-14)/2),0)),"",OFFSET('9. METAS'!$S$20,INT((ROW()-14)/2),0)))</f>
        <v/>
      </c>
      <c r="M468" s="246" t="str">
        <f ca="1">IF(MOD(ROW()-13,2)=0,IF(ISBLANK(OFFSET('11. SEGUIMIENTO 2026'!$Q$14,INT((ROW()-13)/2),0)),"",OFFSET('11. SEGUIMIENTO 2026'!$Q$14,INT((ROW()-13)/2),0)),IF(ISBLANK(OFFSET('9. METAS'!$T$20,INT((ROW()-14)/2),0)),"",OFFSET('9. METAS'!$T$20,INT((ROW()-14)/2),0)))</f>
        <v/>
      </c>
      <c r="N468" s="1013"/>
      <c r="O468" s="1014"/>
      <c r="P468" s="1015"/>
    </row>
    <row r="469" spans="3:16">
      <c r="C469" s="1016" t="str">
        <f ca="1">IF(ISBLANK(OFFSET('5. Pp (3 años)'!$C$46,INT((ROW()-13)/2),0)),"",OFFSET('5. Pp (3 años)'!$C$46,INT((ROW()-13)/2),0))</f>
        <v>Actividad</v>
      </c>
      <c r="D469" s="1018" t="str">
        <f ca="1">IF(ISBLANK(OFFSET('5. Pp (3 años)'!$D$46,INT((ROW()-13)/2),0)),"",OFFSET('5. Pp (3 años)'!$D$46,INT((ROW()-13)/2),0))</f>
        <v/>
      </c>
      <c r="E469" s="1018" t="str">
        <f ca="1">IF(ISBLANK(OFFSET('5. Pp (3 años)'!$E$46,INT((ROW()-13)/2),0)),"",OFFSET('5. Pp (3 años)'!$E$46,INT((ROW()-13)/2),0))</f>
        <v/>
      </c>
      <c r="F469" s="1021" t="str">
        <f ca="1">IF(ISBLANK(OFFSET('5. Pp (3 años)'!$K$46,INT((ROW()-13)/2),0)),"",OFFSET('5. Pp (3 años)'!$K$46,INT((ROW()-13)/2),0))</f>
        <v/>
      </c>
      <c r="G469" s="1023" t="str">
        <f ca="1">IF(ISBLANK(OFFSET('5. Pp (3 años)'!$H$46,INT((ROW()-13)/2),0)),"",OFFSET('5. Pp (3 años)'!$H$46,INT((ROW()-13)/2),0))</f>
        <v/>
      </c>
      <c r="H469" s="1002" t="str">
        <f ca="1">IF(ISBLANK(OFFSET('9. METAS'!$K$20,INT((ROW()-13)/2),0)),"",OFFSET('9. METAS'!$K$20,INT((ROW()-13)/2),0))</f>
        <v/>
      </c>
      <c r="I469" s="1004"/>
      <c r="J469" s="244" t="str">
        <f ca="1">IF(MOD(ROW()-13,2)=0,IF(ISBLANK(OFFSET('11. SEGUIMIENTO 2026'!$N$14,INT((ROW()-13)/2),0)),"",OFFSET('11. SEGUIMIENTO 2026'!$N$14,INT((ROW()-13)/2),0)),IF(ISBLANK(OFFSET('9. METAS'!$Q$20,INT((ROW()-14)/2),0)),"",OFFSET('9. METAS'!$Q$20,INT((ROW()-14)/2),0)))</f>
        <v/>
      </c>
      <c r="K469" s="245" t="str">
        <f ca="1">IF(MOD(ROW()-13,2)=0,IF(ISBLANK(OFFSET('11. SEGUIMIENTO 2026'!$O$14,INT((ROW()-13)/2),0)),"",OFFSET('11. SEGUIMIENTO 2026'!$O$14,INT((ROW()-13)/2),0)),IF(ISBLANK(OFFSET('9. METAS'!$R$20,INT((ROW()-14)/2),0)),"",OFFSET('9. METAS'!$R$20,INT((ROW()-14)/2),0)))</f>
        <v/>
      </c>
      <c r="L469" s="245" t="str">
        <f ca="1">IF(MOD(ROW()-13,2)=0,IF(ISBLANK(OFFSET('11. SEGUIMIENTO 2026'!$P$14,INT((ROW()-13)/2),0)),"",OFFSET('11. SEGUIMIENTO 2026'!$P$14,INT((ROW()-13)/2),0)),IF(ISBLANK(OFFSET('9. METAS'!$S$20,INT((ROW()-14)/2),0)),"",OFFSET('9. METAS'!$S$20,INT((ROW()-14)/2),0)))</f>
        <v/>
      </c>
      <c r="M469" s="246" t="str">
        <f ca="1">IF(MOD(ROW()-13,2)=0,IF(ISBLANK(OFFSET('11. SEGUIMIENTO 2026'!$Q$14,INT((ROW()-13)/2),0)),"",OFFSET('11. SEGUIMIENTO 2026'!$Q$14,INT((ROW()-13)/2),0)),IF(ISBLANK(OFFSET('9. METAS'!$T$20,INT((ROW()-14)/2),0)),"",OFFSET('9. METAS'!$T$20,INT((ROW()-14)/2),0)))</f>
        <v/>
      </c>
      <c r="N469" s="1006" t="str">
        <f t="shared" ref="N469" ca="1" si="452">IFERROR(J469/J470,"ND")</f>
        <v>ND</v>
      </c>
      <c r="O469" s="1008" t="str">
        <f t="shared" ref="O469" ca="1" si="453">IFERROR(((J469+K469+L469+M469)/H469),"ND")</f>
        <v>ND</v>
      </c>
      <c r="P469" s="1010"/>
    </row>
    <row r="470" spans="3:16">
      <c r="C470" s="1025"/>
      <c r="D470" s="1018"/>
      <c r="E470" s="1018"/>
      <c r="F470" s="1021"/>
      <c r="G470" s="1023"/>
      <c r="H470" s="1002"/>
      <c r="I470" s="1012"/>
      <c r="J470" s="244" t="str">
        <f ca="1">IF(MOD(ROW()-13,2)=0,IF(ISBLANK(OFFSET('11. SEGUIMIENTO 2026'!$N$14,INT((ROW()-13)/2),0)),"",OFFSET('11. SEGUIMIENTO 2026'!$N$14,INT((ROW()-13)/2),0)),IF(ISBLANK(OFFSET('9. METAS'!$Q$20,INT((ROW()-14)/2),0)),"",OFFSET('9. METAS'!$Q$20,INT((ROW()-14)/2),0)))</f>
        <v/>
      </c>
      <c r="K470" s="245" t="str">
        <f ca="1">IF(MOD(ROW()-13,2)=0,IF(ISBLANK(OFFSET('11. SEGUIMIENTO 2026'!$O$14,INT((ROW()-13)/2),0)),"",OFFSET('11. SEGUIMIENTO 2026'!$O$14,INT((ROW()-13)/2),0)),IF(ISBLANK(OFFSET('9. METAS'!$R$20,INT((ROW()-14)/2),0)),"",OFFSET('9. METAS'!$R$20,INT((ROW()-14)/2),0)))</f>
        <v/>
      </c>
      <c r="L470" s="245" t="str">
        <f ca="1">IF(MOD(ROW()-13,2)=0,IF(ISBLANK(OFFSET('11. SEGUIMIENTO 2026'!$P$14,INT((ROW()-13)/2),0)),"",OFFSET('11. SEGUIMIENTO 2026'!$P$14,INT((ROW()-13)/2),0)),IF(ISBLANK(OFFSET('9. METAS'!$S$20,INT((ROW()-14)/2),0)),"",OFFSET('9. METAS'!$S$20,INT((ROW()-14)/2),0)))</f>
        <v/>
      </c>
      <c r="M470" s="246" t="str">
        <f ca="1">IF(MOD(ROW()-13,2)=0,IF(ISBLANK(OFFSET('11. SEGUIMIENTO 2026'!$Q$14,INT((ROW()-13)/2),0)),"",OFFSET('11. SEGUIMIENTO 2026'!$Q$14,INT((ROW()-13)/2),0)),IF(ISBLANK(OFFSET('9. METAS'!$T$20,INT((ROW()-14)/2),0)),"",OFFSET('9. METAS'!$T$20,INT((ROW()-14)/2),0)))</f>
        <v/>
      </c>
      <c r="N470" s="1013"/>
      <c r="O470" s="1014"/>
      <c r="P470" s="1015"/>
    </row>
    <row r="471" spans="3:16">
      <c r="C471" s="1016" t="str">
        <f ca="1">IF(ISBLANK(OFFSET('5. Pp (3 años)'!$C$46,INT((ROW()-13)/2),0)),"",OFFSET('5. Pp (3 años)'!$C$46,INT((ROW()-13)/2),0))</f>
        <v>Actividad</v>
      </c>
      <c r="D471" s="1018" t="str">
        <f ca="1">IF(ISBLANK(OFFSET('5. Pp (3 años)'!$D$46,INT((ROW()-13)/2),0)),"",OFFSET('5. Pp (3 años)'!$D$46,INT((ROW()-13)/2),0))</f>
        <v/>
      </c>
      <c r="E471" s="1018" t="str">
        <f ca="1">IF(ISBLANK(OFFSET('5. Pp (3 años)'!$E$46,INT((ROW()-13)/2),0)),"",OFFSET('5. Pp (3 años)'!$E$46,INT((ROW()-13)/2),0))</f>
        <v/>
      </c>
      <c r="F471" s="1021" t="str">
        <f ca="1">IF(ISBLANK(OFFSET('5. Pp (3 años)'!$K$46,INT((ROW()-13)/2),0)),"",OFFSET('5. Pp (3 años)'!$K$46,INT((ROW()-13)/2),0))</f>
        <v/>
      </c>
      <c r="G471" s="1023" t="str">
        <f ca="1">IF(ISBLANK(OFFSET('5. Pp (3 años)'!$H$46,INT((ROW()-13)/2),0)),"",OFFSET('5. Pp (3 años)'!$H$46,INT((ROW()-13)/2),0))</f>
        <v/>
      </c>
      <c r="H471" s="1002" t="str">
        <f ca="1">IF(ISBLANK(OFFSET('9. METAS'!$K$20,INT((ROW()-13)/2),0)),"",OFFSET('9. METAS'!$K$20,INT((ROW()-13)/2),0))</f>
        <v/>
      </c>
      <c r="I471" s="1004"/>
      <c r="J471" s="244" t="str">
        <f ca="1">IF(MOD(ROW()-13,2)=0,IF(ISBLANK(OFFSET('11. SEGUIMIENTO 2026'!$N$14,INT((ROW()-13)/2),0)),"",OFFSET('11. SEGUIMIENTO 2026'!$N$14,INT((ROW()-13)/2),0)),IF(ISBLANK(OFFSET('9. METAS'!$Q$20,INT((ROW()-14)/2),0)),"",OFFSET('9. METAS'!$Q$20,INT((ROW()-14)/2),0)))</f>
        <v/>
      </c>
      <c r="K471" s="245" t="str">
        <f ca="1">IF(MOD(ROW()-13,2)=0,IF(ISBLANK(OFFSET('11. SEGUIMIENTO 2026'!$O$14,INT((ROW()-13)/2),0)),"",OFFSET('11. SEGUIMIENTO 2026'!$O$14,INT((ROW()-13)/2),0)),IF(ISBLANK(OFFSET('9. METAS'!$R$20,INT((ROW()-14)/2),0)),"",OFFSET('9. METAS'!$R$20,INT((ROW()-14)/2),0)))</f>
        <v/>
      </c>
      <c r="L471" s="245" t="str">
        <f ca="1">IF(MOD(ROW()-13,2)=0,IF(ISBLANK(OFFSET('11. SEGUIMIENTO 2026'!$P$14,INT((ROW()-13)/2),0)),"",OFFSET('11. SEGUIMIENTO 2026'!$P$14,INT((ROW()-13)/2),0)),IF(ISBLANK(OFFSET('9. METAS'!$S$20,INT((ROW()-14)/2),0)),"",OFFSET('9. METAS'!$S$20,INT((ROW()-14)/2),0)))</f>
        <v/>
      </c>
      <c r="M471" s="246" t="str">
        <f ca="1">IF(MOD(ROW()-13,2)=0,IF(ISBLANK(OFFSET('11. SEGUIMIENTO 2026'!$Q$14,INT((ROW()-13)/2),0)),"",OFFSET('11. SEGUIMIENTO 2026'!$Q$14,INT((ROW()-13)/2),0)),IF(ISBLANK(OFFSET('9. METAS'!$T$20,INT((ROW()-14)/2),0)),"",OFFSET('9. METAS'!$T$20,INT((ROW()-14)/2),0)))</f>
        <v/>
      </c>
      <c r="N471" s="1006" t="str">
        <f t="shared" ref="N471" ca="1" si="454">IFERROR(J471/J472,"ND")</f>
        <v>ND</v>
      </c>
      <c r="O471" s="1008" t="str">
        <f t="shared" ref="O471" ca="1" si="455">IFERROR(((J471+K471+L471+M471)/H471),"ND")</f>
        <v>ND</v>
      </c>
      <c r="P471" s="1010"/>
    </row>
    <row r="472" spans="3:16">
      <c r="C472" s="1025"/>
      <c r="D472" s="1018"/>
      <c r="E472" s="1018"/>
      <c r="F472" s="1021"/>
      <c r="G472" s="1023"/>
      <c r="H472" s="1002"/>
      <c r="I472" s="1012"/>
      <c r="J472" s="244" t="str">
        <f ca="1">IF(MOD(ROW()-13,2)=0,IF(ISBLANK(OFFSET('11. SEGUIMIENTO 2026'!$N$14,INT((ROW()-13)/2),0)),"",OFFSET('11. SEGUIMIENTO 2026'!$N$14,INT((ROW()-13)/2),0)),IF(ISBLANK(OFFSET('9. METAS'!$Q$20,INT((ROW()-14)/2),0)),"",OFFSET('9. METAS'!$Q$20,INT((ROW()-14)/2),0)))</f>
        <v/>
      </c>
      <c r="K472" s="245" t="str">
        <f ca="1">IF(MOD(ROW()-13,2)=0,IF(ISBLANK(OFFSET('11. SEGUIMIENTO 2026'!$O$14,INT((ROW()-13)/2),0)),"",OFFSET('11. SEGUIMIENTO 2026'!$O$14,INT((ROW()-13)/2),0)),IF(ISBLANK(OFFSET('9. METAS'!$R$20,INT((ROW()-14)/2),0)),"",OFFSET('9. METAS'!$R$20,INT((ROW()-14)/2),0)))</f>
        <v/>
      </c>
      <c r="L472" s="245" t="str">
        <f ca="1">IF(MOD(ROW()-13,2)=0,IF(ISBLANK(OFFSET('11. SEGUIMIENTO 2026'!$P$14,INT((ROW()-13)/2),0)),"",OFFSET('11. SEGUIMIENTO 2026'!$P$14,INT((ROW()-13)/2),0)),IF(ISBLANK(OFFSET('9. METAS'!$S$20,INT((ROW()-14)/2),0)),"",OFFSET('9. METAS'!$S$20,INT((ROW()-14)/2),0)))</f>
        <v/>
      </c>
      <c r="M472" s="246" t="str">
        <f ca="1">IF(MOD(ROW()-13,2)=0,IF(ISBLANK(OFFSET('11. SEGUIMIENTO 2026'!$Q$14,INT((ROW()-13)/2),0)),"",OFFSET('11. SEGUIMIENTO 2026'!$Q$14,INT((ROW()-13)/2),0)),IF(ISBLANK(OFFSET('9. METAS'!$T$20,INT((ROW()-14)/2),0)),"",OFFSET('9. METAS'!$T$20,INT((ROW()-14)/2),0)))</f>
        <v/>
      </c>
      <c r="N472" s="1013"/>
      <c r="O472" s="1014"/>
      <c r="P472" s="1015"/>
    </row>
    <row r="473" spans="3:16">
      <c r="C473" s="1016" t="str">
        <f ca="1">IF(ISBLANK(OFFSET('5. Pp (3 años)'!$C$46,INT((ROW()-13)/2),0)),"",OFFSET('5. Pp (3 años)'!$C$46,INT((ROW()-13)/2),0))</f>
        <v>Actividad</v>
      </c>
      <c r="D473" s="1018" t="str">
        <f ca="1">IF(ISBLANK(OFFSET('5. Pp (3 años)'!$D$46,INT((ROW()-13)/2),0)),"",OFFSET('5. Pp (3 años)'!$D$46,INT((ROW()-13)/2),0))</f>
        <v/>
      </c>
      <c r="E473" s="1018" t="str">
        <f ca="1">IF(ISBLANK(OFFSET('5. Pp (3 años)'!$E$46,INT((ROW()-13)/2),0)),"",OFFSET('5. Pp (3 años)'!$E$46,INT((ROW()-13)/2),0))</f>
        <v/>
      </c>
      <c r="F473" s="1021" t="str">
        <f ca="1">IF(ISBLANK(OFFSET('5. Pp (3 años)'!$K$46,INT((ROW()-13)/2),0)),"",OFFSET('5. Pp (3 años)'!$K$46,INT((ROW()-13)/2),0))</f>
        <v/>
      </c>
      <c r="G473" s="1023" t="str">
        <f ca="1">IF(ISBLANK(OFFSET('5. Pp (3 años)'!$H$46,INT((ROW()-13)/2),0)),"",OFFSET('5. Pp (3 años)'!$H$46,INT((ROW()-13)/2),0))</f>
        <v/>
      </c>
      <c r="H473" s="1002" t="str">
        <f ca="1">IF(ISBLANK(OFFSET('9. METAS'!$K$20,INT((ROW()-13)/2),0)),"",OFFSET('9. METAS'!$K$20,INT((ROW()-13)/2),0))</f>
        <v/>
      </c>
      <c r="I473" s="1004"/>
      <c r="J473" s="244">
        <f ca="1">IF(MOD(ROW()-13,2)=0,IF(ISBLANK(OFFSET('11. SEGUIMIENTO 2026'!$N$14,INT((ROW()-13)/2),0)),"",OFFSET('11. SEGUIMIENTO 2026'!$N$14,INT((ROW()-13)/2),0)),IF(ISBLANK(OFFSET('9. METAS'!$Q$20,INT((ROW()-14)/2),0)),"",OFFSET('9. METAS'!$Q$20,INT((ROW()-14)/2),0)))</f>
        <v>87</v>
      </c>
      <c r="K473" s="245">
        <f ca="1">IF(MOD(ROW()-13,2)=0,IF(ISBLANK(OFFSET('11. SEGUIMIENTO 2026'!$O$14,INT((ROW()-13)/2),0)),"",OFFSET('11. SEGUIMIENTO 2026'!$O$14,INT((ROW()-13)/2),0)),IF(ISBLANK(OFFSET('9. METAS'!$R$20,INT((ROW()-14)/2),0)),"",OFFSET('9. METAS'!$R$20,INT((ROW()-14)/2),0)))</f>
        <v>87</v>
      </c>
      <c r="L473" s="245">
        <f ca="1">IF(MOD(ROW()-13,2)=0,IF(ISBLANK(OFFSET('11. SEGUIMIENTO 2026'!$P$14,INT((ROW()-13)/2),0)),"",OFFSET('11. SEGUIMIENTO 2026'!$P$14,INT((ROW()-13)/2),0)),IF(ISBLANK(OFFSET('9. METAS'!$S$20,INT((ROW()-14)/2),0)),"",OFFSET('9. METAS'!$S$20,INT((ROW()-14)/2),0)))</f>
        <v>45</v>
      </c>
      <c r="M473" s="246">
        <f ca="1">IF(MOD(ROW()-13,2)=0,IF(ISBLANK(OFFSET('11. SEGUIMIENTO 2026'!$Q$14,INT((ROW()-13)/2),0)),"",OFFSET('11. SEGUIMIENTO 2026'!$Q$14,INT((ROW()-13)/2),0)),IF(ISBLANK(OFFSET('9. METAS'!$T$20,INT((ROW()-14)/2),0)),"",OFFSET('9. METAS'!$T$20,INT((ROW()-14)/2),0)))</f>
        <v>78</v>
      </c>
      <c r="N473" s="1006" t="str">
        <f ca="1">IFERROR(J473/J474,"ND")</f>
        <v>ND</v>
      </c>
      <c r="O473" s="1008" t="str">
        <f t="shared" ref="O473" ca="1" si="456">IFERROR(((J473+K473+L473+M473)/H473),"ND")</f>
        <v>ND</v>
      </c>
      <c r="P473" s="1010"/>
    </row>
    <row r="474" spans="3:16" ht="15.75" thickBot="1">
      <c r="C474" s="1072"/>
      <c r="D474" s="1019"/>
      <c r="E474" s="1019"/>
      <c r="F474" s="1022"/>
      <c r="G474" s="1024"/>
      <c r="H474" s="1003"/>
      <c r="I474" s="1005"/>
      <c r="J474" s="247" t="str">
        <f ca="1">IF(MOD(ROW()-13,2)=0,IF(ISBLANK(OFFSET('11. SEGUIMIENTO 2026'!$N$14,INT((ROW()-13)/2),0)),"",OFFSET('11. SEGUIMIENTO 2026'!$N$14,INT((ROW()-13)/2),0)),IF(ISBLANK(OFFSET('9. METAS'!$Q$20,INT((ROW()-14)/2),0)),"",OFFSET('9. METAS'!$Q$20,INT((ROW()-14)/2),0)))</f>
        <v/>
      </c>
      <c r="K474" s="248" t="str">
        <f ca="1">IF(MOD(ROW()-13,2)=0,IF(ISBLANK(OFFSET('11. SEGUIMIENTO 2026'!$O$14,INT((ROW()-13)/2),0)),"",OFFSET('11. SEGUIMIENTO 2026'!$O$14,INT((ROW()-13)/2),0)),IF(ISBLANK(OFFSET('9. METAS'!$R$20,INT((ROW()-14)/2),0)),"",OFFSET('9. METAS'!$R$20,INT((ROW()-14)/2),0)))</f>
        <v/>
      </c>
      <c r="L474" s="248" t="str">
        <f ca="1">IF(MOD(ROW()-13,2)=0,IF(ISBLANK(OFFSET('11. SEGUIMIENTO 2026'!$P$14,INT((ROW()-13)/2),0)),"",OFFSET('11. SEGUIMIENTO 2026'!$P$14,INT((ROW()-13)/2),0)),IF(ISBLANK(OFFSET('9. METAS'!$S$20,INT((ROW()-14)/2),0)),"",OFFSET('9. METAS'!$S$20,INT((ROW()-14)/2),0)))</f>
        <v/>
      </c>
      <c r="M474" s="249" t="str">
        <f ca="1">IF(MOD(ROW()-13,2)=0,IF(ISBLANK(OFFSET('11. SEGUIMIENTO 2026'!$Q$14,INT((ROW()-13)/2),0)),"",OFFSET('11. SEGUIMIENTO 2026'!$Q$14,INT((ROW()-13)/2),0)),IF(ISBLANK(OFFSET('9. METAS'!$T$20,INT((ROW()-14)/2),0)),"",OFFSET('9. METAS'!$T$20,INT((ROW()-14)/2),0)))</f>
        <v/>
      </c>
      <c r="N474" s="1007"/>
      <c r="O474" s="1014"/>
      <c r="P474" s="1011"/>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4" priority="1">
      <formula>LEN(TRIM(J13))=0</formula>
    </cfRule>
  </conditionalFormatting>
  <printOptions horizontalCentered="1"/>
  <pageMargins left="0.25" right="0.25" top="0.75" bottom="0.75" header="0.3" footer="0.3"/>
  <pageSetup paperSize="5" scale="5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54769-BDF5-4A89-9431-328DFB7AF308}">
  <dimension ref="B2:T67"/>
  <sheetViews>
    <sheetView topLeftCell="A32" zoomScale="59" zoomScaleNormal="59" workbookViewId="0">
      <selection activeCell="D33" sqref="D33:AP41"/>
    </sheetView>
  </sheetViews>
  <sheetFormatPr baseColWidth="10" defaultColWidth="11.5" defaultRowHeight="15"/>
  <cols>
    <col min="1" max="1" width="6.625" style="355" customWidth="1"/>
    <col min="2" max="2" width="23.125" style="356" customWidth="1"/>
    <col min="3" max="3" width="29.5" style="356" customWidth="1"/>
    <col min="4" max="6" width="29.5" style="355" customWidth="1"/>
    <col min="7" max="7" width="29.5" style="356" customWidth="1"/>
    <col min="8" max="12" width="29.5" style="355" customWidth="1"/>
    <col min="13" max="13" width="11.5" style="355"/>
    <col min="14" max="15" width="16.375" style="355" customWidth="1"/>
    <col min="16" max="16384" width="11.5" style="355"/>
  </cols>
  <sheetData>
    <row r="2" spans="2:20">
      <c r="B2" s="1"/>
      <c r="C2" s="1"/>
      <c r="D2" s="96"/>
      <c r="E2" s="1"/>
      <c r="F2" s="1"/>
      <c r="G2" s="1"/>
      <c r="H2" s="1"/>
      <c r="I2" s="1"/>
      <c r="J2" s="1"/>
      <c r="K2" s="1"/>
      <c r="L2" s="1"/>
    </row>
    <row r="3" spans="2:20">
      <c r="B3" s="1"/>
      <c r="C3" s="1"/>
      <c r="D3" s="2"/>
      <c r="E3" s="1"/>
      <c r="F3" s="1"/>
      <c r="G3" s="1"/>
      <c r="H3" s="1"/>
      <c r="I3" s="1"/>
      <c r="J3" s="1"/>
      <c r="K3" s="1"/>
      <c r="L3" s="1"/>
    </row>
    <row r="4" spans="2:20" ht="32.25" customHeight="1">
      <c r="B4" s="1"/>
      <c r="C4" s="740" t="s">
        <v>331</v>
      </c>
      <c r="D4" s="740"/>
      <c r="E4" s="740"/>
      <c r="F4" s="740"/>
      <c r="G4" s="740"/>
      <c r="H4" s="740"/>
      <c r="I4" s="740"/>
      <c r="J4" s="3"/>
      <c r="K4" s="3"/>
      <c r="L4" s="3"/>
    </row>
    <row r="5" spans="2:20" ht="32.25" customHeight="1">
      <c r="B5" s="1"/>
      <c r="C5" s="740" t="s">
        <v>234</v>
      </c>
      <c r="D5" s="740"/>
      <c r="E5" s="740"/>
      <c r="F5" s="740"/>
      <c r="G5" s="740"/>
      <c r="H5" s="740"/>
      <c r="I5" s="740"/>
      <c r="J5" s="3"/>
      <c r="K5" s="3"/>
      <c r="L5" s="3"/>
    </row>
    <row r="6" spans="2:20" ht="32.25" customHeight="1">
      <c r="B6" s="1"/>
      <c r="C6" s="740" t="s">
        <v>241</v>
      </c>
      <c r="D6" s="740"/>
      <c r="E6" s="740"/>
      <c r="F6" s="740"/>
      <c r="G6" s="740"/>
      <c r="H6" s="740"/>
      <c r="I6" s="740"/>
      <c r="J6" s="3"/>
      <c r="K6" s="3"/>
      <c r="L6" s="3"/>
    </row>
    <row r="7" spans="2:20" ht="32.25" customHeight="1">
      <c r="B7" s="1"/>
      <c r="C7" s="740" t="s">
        <v>242</v>
      </c>
      <c r="D7" s="740"/>
      <c r="E7" s="740"/>
      <c r="F7" s="740"/>
      <c r="G7" s="740"/>
      <c r="H7" s="740"/>
      <c r="I7" s="740"/>
      <c r="J7" s="3"/>
      <c r="K7" s="3"/>
      <c r="L7" s="3"/>
    </row>
    <row r="9" spans="2:20" ht="15.75" thickBot="1"/>
    <row r="10" spans="2:20" ht="59.25" customHeight="1" thickBot="1">
      <c r="B10" s="741" t="s">
        <v>272</v>
      </c>
      <c r="C10" s="742"/>
      <c r="D10" s="742"/>
      <c r="E10" s="742"/>
      <c r="F10" s="742"/>
      <c r="G10" s="742"/>
      <c r="H10" s="742"/>
      <c r="I10" s="742"/>
      <c r="J10" s="742"/>
      <c r="K10" s="742"/>
      <c r="L10" s="743"/>
    </row>
    <row r="11" spans="2:20" ht="39.75" customHeight="1" thickBot="1">
      <c r="B11" s="783" t="s">
        <v>335</v>
      </c>
      <c r="C11" s="784"/>
      <c r="D11" s="784"/>
      <c r="E11" s="784"/>
      <c r="F11" s="784"/>
      <c r="G11" s="784"/>
      <c r="H11" s="784"/>
      <c r="I11" s="784"/>
      <c r="J11" s="784"/>
      <c r="K11" s="784"/>
      <c r="L11" s="785"/>
      <c r="N11" s="779" t="s">
        <v>273</v>
      </c>
      <c r="O11" s="779"/>
      <c r="P11" s="779"/>
      <c r="Q11" s="779"/>
      <c r="R11" s="779"/>
      <c r="S11" s="779"/>
      <c r="T11" s="779"/>
    </row>
    <row r="12" spans="2:20" ht="129.75" customHeight="1">
      <c r="B12" s="734" t="s">
        <v>340</v>
      </c>
      <c r="C12" s="735"/>
      <c r="D12" s="735"/>
      <c r="E12" s="735"/>
      <c r="F12" s="735"/>
      <c r="G12" s="735"/>
      <c r="H12" s="735"/>
      <c r="I12" s="735"/>
      <c r="J12" s="735"/>
      <c r="K12" s="735"/>
      <c r="L12" s="736"/>
      <c r="N12" s="779"/>
      <c r="O12" s="779"/>
      <c r="P12" s="779"/>
      <c r="Q12" s="779"/>
      <c r="R12" s="779"/>
      <c r="S12" s="779"/>
      <c r="T12" s="779"/>
    </row>
    <row r="13" spans="2:20" ht="129.75" customHeight="1">
      <c r="B13" s="737"/>
      <c r="C13" s="738"/>
      <c r="D13" s="738"/>
      <c r="E13" s="738"/>
      <c r="F13" s="738"/>
      <c r="G13" s="738"/>
      <c r="H13" s="738"/>
      <c r="I13" s="738"/>
      <c r="J13" s="738"/>
      <c r="K13" s="738"/>
      <c r="L13" s="739"/>
      <c r="N13" s="779"/>
      <c r="O13" s="779"/>
      <c r="P13" s="779"/>
      <c r="Q13" s="779"/>
      <c r="R13" s="779"/>
      <c r="S13" s="779"/>
      <c r="T13" s="779"/>
    </row>
    <row r="14" spans="2:20" ht="129.75" customHeight="1">
      <c r="B14" s="737"/>
      <c r="C14" s="738"/>
      <c r="D14" s="738"/>
      <c r="E14" s="738"/>
      <c r="F14" s="738"/>
      <c r="G14" s="738"/>
      <c r="H14" s="738"/>
      <c r="I14" s="738"/>
      <c r="J14" s="738"/>
      <c r="K14" s="738"/>
      <c r="L14" s="739"/>
      <c r="N14" s="779"/>
      <c r="O14" s="779"/>
      <c r="P14" s="779"/>
      <c r="Q14" s="779"/>
      <c r="R14" s="779"/>
      <c r="S14" s="779"/>
      <c r="T14" s="779"/>
    </row>
    <row r="15" spans="2:20" ht="129.75" customHeight="1" thickBot="1">
      <c r="B15" s="737"/>
      <c r="C15" s="738"/>
      <c r="D15" s="738"/>
      <c r="E15" s="738"/>
      <c r="F15" s="738"/>
      <c r="G15" s="738"/>
      <c r="H15" s="738"/>
      <c r="I15" s="738"/>
      <c r="J15" s="738"/>
      <c r="K15" s="738"/>
      <c r="L15" s="739"/>
      <c r="N15" s="779"/>
      <c r="O15" s="779"/>
      <c r="P15" s="779"/>
      <c r="Q15" s="779"/>
      <c r="R15" s="779"/>
      <c r="S15" s="779"/>
      <c r="T15" s="779"/>
    </row>
    <row r="16" spans="2:20" ht="45.75" customHeight="1" thickBot="1">
      <c r="B16" s="762" t="s">
        <v>336</v>
      </c>
      <c r="C16" s="763"/>
      <c r="D16" s="763"/>
      <c r="E16" s="763"/>
      <c r="F16" s="763"/>
      <c r="G16" s="763"/>
      <c r="H16" s="763"/>
      <c r="I16" s="763"/>
      <c r="J16" s="763"/>
      <c r="K16" s="763"/>
      <c r="L16" s="764"/>
      <c r="N16" s="779"/>
      <c r="O16" s="779"/>
      <c r="P16" s="779"/>
      <c r="Q16" s="779"/>
      <c r="R16" s="779"/>
      <c r="S16" s="779"/>
      <c r="T16" s="779"/>
    </row>
    <row r="17" spans="2:20" ht="45.75" customHeight="1" thickBot="1">
      <c r="B17" s="783" t="s">
        <v>337</v>
      </c>
      <c r="C17" s="784"/>
      <c r="D17" s="759"/>
      <c r="E17" s="758" t="s">
        <v>332</v>
      </c>
      <c r="F17" s="759"/>
      <c r="G17" s="758" t="s">
        <v>280</v>
      </c>
      <c r="H17" s="759"/>
      <c r="I17" s="758" t="s">
        <v>333</v>
      </c>
      <c r="J17" s="759"/>
      <c r="K17" s="758" t="s">
        <v>334</v>
      </c>
      <c r="L17" s="785"/>
      <c r="N17" s="779"/>
      <c r="O17" s="779"/>
      <c r="P17" s="779"/>
      <c r="Q17" s="779"/>
      <c r="R17" s="779"/>
      <c r="S17" s="779"/>
      <c r="T17" s="779"/>
    </row>
    <row r="18" spans="2:20" ht="198" customHeight="1">
      <c r="B18" s="372" t="s">
        <v>267</v>
      </c>
      <c r="C18" s="760" t="s">
        <v>277</v>
      </c>
      <c r="D18" s="761"/>
      <c r="E18" s="769" t="s">
        <v>283</v>
      </c>
      <c r="F18" s="770"/>
      <c r="G18" s="769" t="s">
        <v>279</v>
      </c>
      <c r="H18" s="770"/>
      <c r="I18" s="780" t="s">
        <v>339</v>
      </c>
      <c r="J18" s="781"/>
      <c r="K18" s="780" t="s">
        <v>338</v>
      </c>
      <c r="L18" s="782"/>
      <c r="N18" s="779"/>
      <c r="O18" s="779"/>
      <c r="P18" s="779"/>
      <c r="Q18" s="779"/>
      <c r="R18" s="779"/>
      <c r="S18" s="779"/>
      <c r="T18" s="779"/>
    </row>
    <row r="19" spans="2:20" ht="198" customHeight="1">
      <c r="B19" s="373" t="s">
        <v>268</v>
      </c>
      <c r="C19" s="765" t="s">
        <v>278</v>
      </c>
      <c r="D19" s="766"/>
      <c r="E19" s="771" t="s">
        <v>282</v>
      </c>
      <c r="F19" s="772"/>
      <c r="G19" s="771" t="s">
        <v>281</v>
      </c>
      <c r="H19" s="772"/>
      <c r="I19" s="775" t="s">
        <v>339</v>
      </c>
      <c r="J19" s="766"/>
      <c r="K19" s="775" t="s">
        <v>338</v>
      </c>
      <c r="L19" s="777"/>
      <c r="N19" s="359"/>
      <c r="O19" s="359"/>
    </row>
    <row r="20" spans="2:20" ht="198" customHeight="1" thickBot="1">
      <c r="B20" s="374" t="s">
        <v>269</v>
      </c>
      <c r="C20" s="767" t="s">
        <v>276</v>
      </c>
      <c r="D20" s="768"/>
      <c r="E20" s="773" t="s">
        <v>282</v>
      </c>
      <c r="F20" s="774"/>
      <c r="G20" s="773" t="s">
        <v>284</v>
      </c>
      <c r="H20" s="774"/>
      <c r="I20" s="776" t="s">
        <v>339</v>
      </c>
      <c r="J20" s="768"/>
      <c r="K20" s="776" t="s">
        <v>338</v>
      </c>
      <c r="L20" s="778"/>
      <c r="N20" s="359"/>
      <c r="O20" s="359"/>
    </row>
    <row r="21" spans="2:20" ht="46.15" customHeight="1" thickBot="1">
      <c r="B21" s="741" t="s">
        <v>341</v>
      </c>
      <c r="C21" s="742"/>
      <c r="D21" s="742"/>
      <c r="E21" s="742"/>
      <c r="F21" s="742"/>
      <c r="G21" s="742"/>
      <c r="H21" s="742"/>
      <c r="I21" s="742"/>
      <c r="J21" s="742"/>
      <c r="K21" s="742"/>
      <c r="L21" s="743"/>
    </row>
    <row r="22" spans="2:20" ht="46.15" customHeight="1">
      <c r="B22" s="734" t="s">
        <v>344</v>
      </c>
      <c r="C22" s="735"/>
      <c r="D22" s="735"/>
      <c r="E22" s="735"/>
      <c r="F22" s="735"/>
      <c r="G22" s="735"/>
      <c r="H22" s="735"/>
      <c r="I22" s="735"/>
      <c r="J22" s="735"/>
      <c r="K22" s="735"/>
      <c r="L22" s="736"/>
    </row>
    <row r="23" spans="2:20" ht="46.15" customHeight="1">
      <c r="B23" s="737"/>
      <c r="C23" s="738"/>
      <c r="D23" s="738"/>
      <c r="E23" s="738"/>
      <c r="F23" s="738"/>
      <c r="G23" s="738"/>
      <c r="H23" s="738"/>
      <c r="I23" s="738"/>
      <c r="J23" s="738"/>
      <c r="K23" s="738"/>
      <c r="L23" s="739"/>
    </row>
    <row r="24" spans="2:20" ht="46.15" customHeight="1">
      <c r="B24" s="737"/>
      <c r="C24" s="738"/>
      <c r="D24" s="738"/>
      <c r="E24" s="738"/>
      <c r="F24" s="738"/>
      <c r="G24" s="738"/>
      <c r="H24" s="738"/>
      <c r="I24" s="738"/>
      <c r="J24" s="738"/>
      <c r="K24" s="738"/>
      <c r="L24" s="739"/>
    </row>
    <row r="25" spans="2:20" ht="46.15" customHeight="1" thickBot="1">
      <c r="B25" s="737"/>
      <c r="C25" s="738"/>
      <c r="D25" s="738"/>
      <c r="E25" s="738"/>
      <c r="F25" s="738"/>
      <c r="G25" s="738"/>
      <c r="H25" s="738"/>
      <c r="I25" s="738"/>
      <c r="J25" s="738"/>
      <c r="K25" s="738"/>
      <c r="L25" s="739"/>
    </row>
    <row r="26" spans="2:20" ht="46.15" customHeight="1" thickBot="1">
      <c r="B26" s="741" t="s">
        <v>350</v>
      </c>
      <c r="C26" s="742"/>
      <c r="D26" s="742"/>
      <c r="E26" s="742"/>
      <c r="F26" s="742"/>
      <c r="G26" s="742"/>
      <c r="H26" s="742"/>
      <c r="I26" s="742"/>
      <c r="J26" s="742"/>
      <c r="K26" s="742"/>
      <c r="L26" s="743"/>
    </row>
    <row r="27" spans="2:20" ht="46.15" customHeight="1" thickBot="1">
      <c r="B27" s="762" t="s">
        <v>362</v>
      </c>
      <c r="C27" s="763"/>
      <c r="D27" s="763"/>
      <c r="E27" s="763"/>
      <c r="F27" s="763"/>
      <c r="G27" s="763"/>
      <c r="H27" s="763"/>
      <c r="I27" s="763"/>
      <c r="J27" s="763"/>
      <c r="K27" s="763"/>
      <c r="L27" s="764"/>
    </row>
    <row r="28" spans="2:20" ht="46.15" customHeight="1">
      <c r="B28" s="734" t="s">
        <v>363</v>
      </c>
      <c r="C28" s="735"/>
      <c r="D28" s="735"/>
      <c r="E28" s="735"/>
      <c r="F28" s="735"/>
      <c r="G28" s="735"/>
      <c r="H28" s="735"/>
      <c r="I28" s="735"/>
      <c r="J28" s="735"/>
      <c r="K28" s="735"/>
      <c r="L28" s="736"/>
    </row>
    <row r="29" spans="2:20" ht="46.15" customHeight="1">
      <c r="B29" s="737"/>
      <c r="C29" s="738"/>
      <c r="D29" s="738"/>
      <c r="E29" s="738"/>
      <c r="F29" s="738"/>
      <c r="G29" s="738"/>
      <c r="H29" s="738"/>
      <c r="I29" s="738"/>
      <c r="J29" s="738"/>
      <c r="K29" s="738"/>
      <c r="L29" s="739"/>
    </row>
    <row r="30" spans="2:20" ht="46.15" customHeight="1">
      <c r="B30" s="737"/>
      <c r="C30" s="738"/>
      <c r="D30" s="738"/>
      <c r="E30" s="738"/>
      <c r="F30" s="738"/>
      <c r="G30" s="738"/>
      <c r="H30" s="738"/>
      <c r="I30" s="738"/>
      <c r="J30" s="738"/>
      <c r="K30" s="738"/>
      <c r="L30" s="739"/>
    </row>
    <row r="31" spans="2:20" ht="46.15" customHeight="1" thickBot="1">
      <c r="B31" s="737"/>
      <c r="C31" s="738"/>
      <c r="D31" s="738"/>
      <c r="E31" s="738"/>
      <c r="F31" s="738"/>
      <c r="G31" s="738"/>
      <c r="H31" s="738"/>
      <c r="I31" s="738"/>
      <c r="J31" s="738"/>
      <c r="K31" s="738"/>
      <c r="L31" s="739"/>
    </row>
    <row r="32" spans="2:20" ht="46.15" customHeight="1" thickBot="1">
      <c r="B32" s="762" t="s">
        <v>364</v>
      </c>
      <c r="C32" s="763"/>
      <c r="D32" s="763"/>
      <c r="E32" s="763"/>
      <c r="F32" s="763"/>
      <c r="G32" s="763"/>
      <c r="H32" s="763"/>
      <c r="I32" s="763"/>
      <c r="J32" s="763"/>
      <c r="K32" s="763"/>
      <c r="L32" s="764"/>
    </row>
    <row r="33" spans="2:12" ht="84.4" customHeight="1">
      <c r="B33" s="734" t="s">
        <v>365</v>
      </c>
      <c r="C33" s="735"/>
      <c r="D33" s="735"/>
      <c r="E33" s="735"/>
      <c r="F33" s="735"/>
      <c r="G33" s="735"/>
      <c r="H33" s="735"/>
      <c r="I33" s="735"/>
      <c r="J33" s="735"/>
      <c r="K33" s="735"/>
      <c r="L33" s="736"/>
    </row>
    <row r="34" spans="2:12" ht="84.4" customHeight="1">
      <c r="B34" s="737"/>
      <c r="C34" s="738"/>
      <c r="D34" s="738"/>
      <c r="E34" s="738"/>
      <c r="F34" s="738"/>
      <c r="G34" s="738"/>
      <c r="H34" s="738"/>
      <c r="I34" s="738"/>
      <c r="J34" s="738"/>
      <c r="K34" s="738"/>
      <c r="L34" s="739"/>
    </row>
    <row r="35" spans="2:12" ht="84.4" customHeight="1">
      <c r="B35" s="737"/>
      <c r="C35" s="738"/>
      <c r="D35" s="738"/>
      <c r="E35" s="738"/>
      <c r="F35" s="738"/>
      <c r="G35" s="738"/>
      <c r="H35" s="738"/>
      <c r="I35" s="738"/>
      <c r="J35" s="738"/>
      <c r="K35" s="738"/>
      <c r="L35" s="739"/>
    </row>
    <row r="36" spans="2:12" ht="84.4" customHeight="1" thickBot="1">
      <c r="B36" s="737"/>
      <c r="C36" s="738"/>
      <c r="D36" s="738"/>
      <c r="E36" s="738"/>
      <c r="F36" s="738"/>
      <c r="G36" s="738"/>
      <c r="H36" s="738"/>
      <c r="I36" s="738"/>
      <c r="J36" s="738"/>
      <c r="K36" s="738"/>
      <c r="L36" s="739"/>
    </row>
    <row r="37" spans="2:12" ht="46.15" customHeight="1" thickBot="1">
      <c r="B37" s="741" t="s">
        <v>342</v>
      </c>
      <c r="C37" s="742"/>
      <c r="D37" s="742"/>
      <c r="E37" s="742"/>
      <c r="F37" s="742"/>
      <c r="G37" s="742"/>
      <c r="H37" s="742"/>
      <c r="I37" s="742"/>
      <c r="J37" s="742"/>
      <c r="K37" s="742"/>
      <c r="L37" s="743"/>
    </row>
    <row r="38" spans="2:12" ht="109.5" customHeight="1">
      <c r="B38" s="734" t="s">
        <v>345</v>
      </c>
      <c r="C38" s="735"/>
      <c r="D38" s="735"/>
      <c r="E38" s="735"/>
      <c r="F38" s="735"/>
      <c r="G38" s="735"/>
      <c r="H38" s="735"/>
      <c r="I38" s="735"/>
      <c r="J38" s="735"/>
      <c r="K38" s="735"/>
      <c r="L38" s="736"/>
    </row>
    <row r="39" spans="2:12" ht="109.5" customHeight="1">
      <c r="B39" s="737"/>
      <c r="C39" s="738"/>
      <c r="D39" s="738"/>
      <c r="E39" s="738"/>
      <c r="F39" s="738"/>
      <c r="G39" s="738"/>
      <c r="H39" s="738"/>
      <c r="I39" s="738"/>
      <c r="J39" s="738"/>
      <c r="K39" s="738"/>
      <c r="L39" s="739"/>
    </row>
    <row r="40" spans="2:12" ht="109.5" customHeight="1">
      <c r="B40" s="737"/>
      <c r="C40" s="738"/>
      <c r="D40" s="738"/>
      <c r="E40" s="738"/>
      <c r="F40" s="738"/>
      <c r="G40" s="738"/>
      <c r="H40" s="738"/>
      <c r="I40" s="738"/>
      <c r="J40" s="738"/>
      <c r="K40" s="738"/>
      <c r="L40" s="739"/>
    </row>
    <row r="41" spans="2:12" ht="109.5" customHeight="1">
      <c r="B41" s="737"/>
      <c r="C41" s="738"/>
      <c r="D41" s="738"/>
      <c r="E41" s="738"/>
      <c r="F41" s="738"/>
      <c r="G41" s="738"/>
      <c r="H41" s="738"/>
      <c r="I41" s="738"/>
      <c r="J41" s="738"/>
      <c r="K41" s="738"/>
      <c r="L41" s="739"/>
    </row>
    <row r="42" spans="2:12">
      <c r="B42" s="355"/>
      <c r="C42" s="355"/>
      <c r="G42" s="355"/>
    </row>
    <row r="43" spans="2:12" ht="45.4" customHeight="1">
      <c r="B43" s="355"/>
      <c r="C43" s="355"/>
      <c r="G43" s="355"/>
    </row>
    <row r="44" spans="2:12" ht="45.4" customHeight="1">
      <c r="B44" s="355"/>
      <c r="C44" s="355"/>
      <c r="G44" s="355"/>
    </row>
    <row r="45" spans="2:12" ht="45.4" customHeight="1">
      <c r="B45" s="355"/>
      <c r="C45" s="355"/>
      <c r="G45" s="355"/>
    </row>
    <row r="46" spans="2:12" ht="45.4" customHeight="1">
      <c r="B46" s="355"/>
      <c r="C46" s="355"/>
      <c r="G46" s="355"/>
    </row>
    <row r="47" spans="2:12">
      <c r="B47" s="355"/>
      <c r="C47" s="355"/>
      <c r="G47" s="355"/>
    </row>
    <row r="48" spans="2:12">
      <c r="B48" s="355"/>
      <c r="C48" s="355"/>
      <c r="G48" s="355"/>
    </row>
    <row r="49" spans="2:12">
      <c r="B49" s="355"/>
      <c r="C49" s="355"/>
      <c r="G49" s="355"/>
    </row>
    <row r="50" spans="2:12">
      <c r="B50" s="355"/>
      <c r="C50" s="355"/>
      <c r="G50" s="355"/>
    </row>
    <row r="51" spans="2:12">
      <c r="B51" s="355"/>
      <c r="C51" s="355"/>
      <c r="G51" s="355"/>
    </row>
    <row r="52" spans="2:12">
      <c r="B52" s="355"/>
      <c r="C52" s="355"/>
      <c r="G52" s="355"/>
    </row>
    <row r="53" spans="2:12">
      <c r="B53" s="355"/>
      <c r="C53" s="355"/>
      <c r="G53" s="355"/>
    </row>
    <row r="54" spans="2:12">
      <c r="B54" s="355"/>
      <c r="C54" s="355"/>
      <c r="G54" s="355"/>
    </row>
    <row r="55" spans="2:12">
      <c r="B55" s="355"/>
      <c r="C55" s="355"/>
      <c r="G55" s="355"/>
    </row>
    <row r="56" spans="2:12">
      <c r="B56" s="355"/>
      <c r="C56" s="355"/>
      <c r="G56" s="355"/>
    </row>
    <row r="63" spans="2:12" ht="15.75" thickBot="1"/>
    <row r="64" spans="2:12">
      <c r="B64" s="734" t="s">
        <v>343</v>
      </c>
      <c r="C64" s="735"/>
      <c r="D64" s="735"/>
      <c r="E64" s="735"/>
      <c r="F64" s="735"/>
      <c r="G64" s="735"/>
      <c r="H64" s="735"/>
      <c r="I64" s="735"/>
      <c r="J64" s="735"/>
      <c r="K64" s="735"/>
      <c r="L64" s="736"/>
    </row>
    <row r="65" spans="2:12">
      <c r="B65" s="737"/>
      <c r="C65" s="738"/>
      <c r="D65" s="738"/>
      <c r="E65" s="738"/>
      <c r="F65" s="738"/>
      <c r="G65" s="738"/>
      <c r="H65" s="738"/>
      <c r="I65" s="738"/>
      <c r="J65" s="738"/>
      <c r="K65" s="738"/>
      <c r="L65" s="739"/>
    </row>
    <row r="66" spans="2:12">
      <c r="B66" s="737"/>
      <c r="C66" s="738"/>
      <c r="D66" s="738"/>
      <c r="E66" s="738"/>
      <c r="F66" s="738"/>
      <c r="G66" s="738"/>
      <c r="H66" s="738"/>
      <c r="I66" s="738"/>
      <c r="J66" s="738"/>
      <c r="K66" s="738"/>
      <c r="L66" s="739"/>
    </row>
    <row r="67" spans="2:12">
      <c r="B67" s="737"/>
      <c r="C67" s="738"/>
      <c r="D67" s="738"/>
      <c r="E67" s="738"/>
      <c r="F67" s="738"/>
      <c r="G67" s="738"/>
      <c r="H67" s="738"/>
      <c r="I67" s="738"/>
      <c r="J67" s="738"/>
      <c r="K67" s="738"/>
      <c r="L67" s="739"/>
    </row>
  </sheetData>
  <mergeCells count="39">
    <mergeCell ref="C4:I4"/>
    <mergeCell ref="C5:I5"/>
    <mergeCell ref="C6:I6"/>
    <mergeCell ref="C7:I7"/>
    <mergeCell ref="N11:T18"/>
    <mergeCell ref="B12:L15"/>
    <mergeCell ref="B16:L16"/>
    <mergeCell ref="G18:H18"/>
    <mergeCell ref="I18:J18"/>
    <mergeCell ref="K18:L18"/>
    <mergeCell ref="B17:D17"/>
    <mergeCell ref="B10:L10"/>
    <mergeCell ref="B11:L11"/>
    <mergeCell ref="I17:J17"/>
    <mergeCell ref="K17:L17"/>
    <mergeCell ref="G17:H17"/>
    <mergeCell ref="B64:L67"/>
    <mergeCell ref="B21:L21"/>
    <mergeCell ref="B22:L25"/>
    <mergeCell ref="E19:F19"/>
    <mergeCell ref="E20:F20"/>
    <mergeCell ref="G19:H19"/>
    <mergeCell ref="G20:H20"/>
    <mergeCell ref="I19:J19"/>
    <mergeCell ref="I20:J20"/>
    <mergeCell ref="K19:L19"/>
    <mergeCell ref="K20:L20"/>
    <mergeCell ref="B37:L37"/>
    <mergeCell ref="B38:L41"/>
    <mergeCell ref="E17:F17"/>
    <mergeCell ref="C18:D18"/>
    <mergeCell ref="B26:L26"/>
    <mergeCell ref="B33:L36"/>
    <mergeCell ref="B28:L31"/>
    <mergeCell ref="B27:L27"/>
    <mergeCell ref="B32:L32"/>
    <mergeCell ref="C19:D19"/>
    <mergeCell ref="C20:D20"/>
    <mergeCell ref="E18:F18"/>
  </mergeCells>
  <printOptions horizontalCentered="1"/>
  <pageMargins left="0.23622047244094491" right="0.23622047244094491" top="0.74803149606299213" bottom="0.74803149606299213" header="0.31496062992125984" footer="0.31496062992125984"/>
  <pageSetup paperSize="5" scale="30" fitToHeight="0"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4FF34-0B91-4BB4-A9D4-D28180403FD9}">
  <sheetPr codeName="Hoja22"/>
  <dimension ref="C4:P475"/>
  <sheetViews>
    <sheetView topLeftCell="C1" zoomScale="91" zoomScaleNormal="91" workbookViewId="0">
      <selection activeCell="Q16" sqref="Q16"/>
    </sheetView>
  </sheetViews>
  <sheetFormatPr baseColWidth="10" defaultColWidth="11.5" defaultRowHeight="15"/>
  <cols>
    <col min="1" max="2" width="11.5" style="37"/>
    <col min="3" max="3" width="18.5" style="1" customWidth="1"/>
    <col min="4" max="4" width="53.625" style="37" customWidth="1"/>
    <col min="5" max="6" width="33.625" style="37" customWidth="1"/>
    <col min="7" max="7" width="32.625" style="1" customWidth="1"/>
    <col min="8" max="9" width="18.5" style="1" customWidth="1"/>
    <col min="10" max="10" width="15.125" style="1" customWidth="1"/>
    <col min="11" max="11" width="12.625" style="1" hidden="1" customWidth="1"/>
    <col min="12" max="13" width="12.625" style="37" hidden="1" customWidth="1"/>
    <col min="14" max="15" width="12.5" style="37" customWidth="1"/>
    <col min="16" max="16" width="36.625" style="37" customWidth="1"/>
    <col min="17" max="16384" width="11.5" style="37"/>
  </cols>
  <sheetData>
    <row r="4" spans="3:16" ht="15.75" thickBot="1"/>
    <row r="5" spans="3:16" ht="30.75" customHeight="1" thickTop="1">
      <c r="C5" s="237"/>
      <c r="D5" s="1058" t="s">
        <v>129</v>
      </c>
      <c r="E5" s="1058"/>
      <c r="F5" s="1058"/>
      <c r="G5" s="1058"/>
      <c r="H5" s="1058"/>
      <c r="I5" s="1058"/>
      <c r="J5" s="1058"/>
      <c r="K5" s="1058"/>
      <c r="L5" s="1058"/>
      <c r="M5" s="1058"/>
      <c r="N5" s="238"/>
      <c r="O5" s="238"/>
      <c r="P5" s="239"/>
    </row>
    <row r="6" spans="3:16" ht="26.25" customHeight="1">
      <c r="C6" s="240"/>
      <c r="D6" s="873" t="s">
        <v>130</v>
      </c>
      <c r="E6" s="873"/>
      <c r="F6" s="873"/>
      <c r="G6" s="873"/>
      <c r="H6" s="873"/>
      <c r="I6" s="873"/>
      <c r="J6" s="873"/>
      <c r="K6" s="873"/>
      <c r="L6" s="873"/>
      <c r="M6" s="873"/>
      <c r="N6" s="15"/>
      <c r="O6" s="15"/>
      <c r="P6" s="236"/>
    </row>
    <row r="7" spans="3:16" ht="26.25">
      <c r="C7" s="240"/>
      <c r="D7" s="873" t="s">
        <v>151</v>
      </c>
      <c r="E7" s="873"/>
      <c r="F7" s="873"/>
      <c r="G7" s="873"/>
      <c r="H7" s="873"/>
      <c r="I7" s="873"/>
      <c r="J7" s="873"/>
      <c r="K7" s="873"/>
      <c r="L7" s="873"/>
      <c r="M7" s="873"/>
      <c r="P7" s="236"/>
    </row>
    <row r="8" spans="3:16" ht="27" thickBot="1">
      <c r="C8" s="240"/>
      <c r="D8" s="873"/>
      <c r="E8" s="873"/>
      <c r="F8" s="873"/>
      <c r="G8" s="873"/>
      <c r="H8" s="873"/>
      <c r="I8" s="873"/>
      <c r="J8" s="873"/>
      <c r="K8" s="873"/>
      <c r="L8" s="873"/>
      <c r="M8" s="873"/>
      <c r="P8" s="236"/>
    </row>
    <row r="9" spans="3:16" ht="22.5" customHeight="1" thickBot="1">
      <c r="C9" s="1059" t="s">
        <v>145</v>
      </c>
      <c r="D9" s="1060"/>
      <c r="E9" s="1061"/>
      <c r="F9" s="1077" t="s">
        <v>93</v>
      </c>
      <c r="G9" s="1078"/>
      <c r="H9" s="1078"/>
      <c r="I9" s="1078"/>
      <c r="J9" s="1078"/>
      <c r="K9" s="1078"/>
      <c r="L9" s="1078"/>
      <c r="M9" s="1078"/>
      <c r="N9" s="1078"/>
      <c r="O9" s="1078"/>
      <c r="P9" s="1079"/>
    </row>
    <row r="10" spans="3:16" ht="27" customHeight="1" thickTop="1" thickBot="1">
      <c r="C10" s="1054" t="s">
        <v>77</v>
      </c>
      <c r="D10" s="1056" t="s">
        <v>131</v>
      </c>
      <c r="E10" s="1056" t="s">
        <v>132</v>
      </c>
      <c r="F10" s="1056" t="s">
        <v>133</v>
      </c>
      <c r="G10" s="1056" t="s">
        <v>134</v>
      </c>
      <c r="H10" s="1057" t="s">
        <v>142</v>
      </c>
      <c r="I10" s="1057"/>
      <c r="J10" s="1057"/>
      <c r="K10" s="1057"/>
      <c r="L10" s="1057"/>
      <c r="M10" s="1057"/>
      <c r="N10" s="1057"/>
      <c r="O10" s="1057"/>
      <c r="P10" s="1074" t="s">
        <v>371</v>
      </c>
    </row>
    <row r="11" spans="3:16" ht="42" customHeight="1" thickBot="1">
      <c r="C11" s="1055"/>
      <c r="D11" s="1049"/>
      <c r="E11" s="1049"/>
      <c r="F11" s="1049"/>
      <c r="G11" s="1049"/>
      <c r="H11" s="1049" t="s">
        <v>135</v>
      </c>
      <c r="I11" s="1049" t="s">
        <v>136</v>
      </c>
      <c r="J11" s="1049" t="s">
        <v>144</v>
      </c>
      <c r="K11" s="1049"/>
      <c r="L11" s="1049"/>
      <c r="M11" s="1049"/>
      <c r="N11" s="1049" t="s">
        <v>141</v>
      </c>
      <c r="O11" s="1049"/>
      <c r="P11" s="1075"/>
    </row>
    <row r="12" spans="3:16" ht="42" customHeight="1" thickBot="1">
      <c r="C12" s="1055"/>
      <c r="D12" s="1049"/>
      <c r="E12" s="1049"/>
      <c r="F12" s="1049"/>
      <c r="G12" s="1049"/>
      <c r="H12" s="1049"/>
      <c r="I12" s="1049"/>
      <c r="J12" s="235" t="s">
        <v>140</v>
      </c>
      <c r="K12" s="235" t="s">
        <v>137</v>
      </c>
      <c r="L12" s="235" t="s">
        <v>138</v>
      </c>
      <c r="M12" s="235" t="s">
        <v>139</v>
      </c>
      <c r="N12" s="235" t="s">
        <v>143</v>
      </c>
      <c r="O12" s="235" t="s">
        <v>104</v>
      </c>
      <c r="P12" s="1076"/>
    </row>
    <row r="13" spans="3:16">
      <c r="C13" s="1050" t="str">
        <f ca="1">IF(ISBLANK(OFFSET('5. Pp (3 años)'!$C$46,INT((ROW()-13)/2),0)),"",OFFSET('5. Pp (3 años)'!$C$46,INT((ROW()-13)/2),0))</f>
        <v>Fin</v>
      </c>
      <c r="D13" s="1051"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1051" t="str">
        <f ca="1">IF(ISBLANK(OFFSET('5. Pp (3 años)'!$E$46,INT((ROW()-13)/2),0)),"",OFFSET('5. Pp (3 años)'!$E$46,INT((ROW()-13)/2),0))</f>
        <v xml:space="preserve">I_PROS_COM_JUS_SOC:  Índice de Prosperidad Compartida y Justicia Social </v>
      </c>
      <c r="F13" s="1052" t="str">
        <f ca="1">IF(ISBLANK(OFFSET('5. Pp (3 años)'!$K$46,INT((ROW()-13)/2),0)),"",OFFSET('5. Pp (3 años)'!$K$46,INT((ROW()-13)/2),0))</f>
        <v>Ascendente</v>
      </c>
      <c r="G13" s="1053" t="str">
        <f ca="1">IF(ISBLANK(OFFSET('5. Pp (3 años)'!$H$46,INT((ROW()-13)/2),0)),"",OFFSET('5. Pp (3 años)'!$H$46,INT((ROW()-13)/2),0))</f>
        <v>Trianual</v>
      </c>
      <c r="H13" s="1081">
        <f ca="1">IF(ISBLANK(OFFSET('9. METAS'!$L$20,INT((ROW()-13)/2),0)),"",OFFSET('9. METAS'!$L$20,INT((ROW()-13)/2),0))</f>
        <v>28.6</v>
      </c>
      <c r="I13" s="1043" t="s">
        <v>147</v>
      </c>
      <c r="J13" s="241">
        <f ca="1">IF(MOD(ROW()-13,2)=0,IF(ISBLANK(OFFSET('12. SEGUIMIENTO 2027'!$N$14,INT((ROW()-13)/2),0)),"",OFFSET('12. SEGUIMIENTO 2027'!$N$14,INT((ROW()-13)/2),0)),IF(ISBLANK(OFFSET('9. METAS'!$U$20,INT((ROW()-14)/2),0)),"",OFFSET('9. METAS'!$U$20,INT((ROW()-14)/2),0)))</f>
        <v>9</v>
      </c>
      <c r="K13" s="242">
        <f ca="1">IF(MOD(ROW()-13,2)=0,IF(ISBLANK(OFFSET('12. SEGUIMIENTO 2027'!$O$14,INT((ROW()-13)/2),0)),"",OFFSET('12. SEGUIMIENTO 2027'!$O$14,INT((ROW()-13)/2),0)),IF(ISBLANK(OFFSET('9. METAS'!$V$20,INT((ROW()-14)/2),0)),"",OFFSET('9. METAS'!$V$20,INT((ROW()-14)/2),0)))</f>
        <v>8</v>
      </c>
      <c r="L13" s="242">
        <f ca="1">IF(MOD(ROW()-13,2)=0,IF(ISBLANK(OFFSET('12. SEGUIMIENTO 2027'!$P$14,INT((ROW()-13)/2),0)),"",OFFSET('12. SEGUIMIENTO 2027'!$P$14,INT((ROW()-13)/2),0)),IF(ISBLANK(OFFSET('9. METAS'!$W$20,INT((ROW()-14)/2),0)),"",OFFSET('9. METAS'!$W$20,INT((ROW()-14)/2),0)))</f>
        <v>7</v>
      </c>
      <c r="M13" s="243">
        <f ca="1">IF(MOD(ROW()-13,2)=0,IF(ISBLANK(OFFSET('12. SEGUIMIENTO 2027'!$Q$14,INT((ROW()-13)/2),0)),"",OFFSET('12. SEGUIMIENTO 2027'!$Q$14,INT((ROW()-13)/2),0)),IF(ISBLANK(OFFSET('9. METAS'!$X$20,INT((ROW()-14)/2),0)),"",OFFSET('9. METAS'!$X$20,INT((ROW()-14)/2),0)))</f>
        <v>6</v>
      </c>
      <c r="N13" s="1006">
        <f ca="1">IFERROR(J13/J14,"ND")</f>
        <v>1.2587412587412588</v>
      </c>
      <c r="O13" s="1008">
        <f ca="1">IFERROR(((J13)/H13),"ND")</f>
        <v>0.31468531468531469</v>
      </c>
      <c r="P13" s="1045"/>
    </row>
    <row r="14" spans="3:16">
      <c r="C14" s="1025"/>
      <c r="D14" s="1018"/>
      <c r="E14" s="1018"/>
      <c r="F14" s="1021"/>
      <c r="G14" s="1023"/>
      <c r="H14" s="1080"/>
      <c r="I14" s="1044"/>
      <c r="J14" s="244">
        <f ca="1">IF(MOD(ROW()-13,2)=0,IF(ISBLANK(OFFSET('12. SEGUIMIENTO 2027'!$N$14,INT((ROW()-13)/2),0)),"",OFFSET('12. SEGUIMIENTO 2027'!$N$14,INT((ROW()-13)/2),0)),IF(ISBLANK(OFFSET('9. METAS'!$U$20,INT((ROW()-14)/2),0)),"",OFFSET('9. METAS'!$U$20,INT((ROW()-14)/2),0)))</f>
        <v>7.15</v>
      </c>
      <c r="K14" s="245">
        <f ca="1">IF(MOD(ROW()-13,2)=0,IF(ISBLANK(OFFSET('12. SEGUIMIENTO 2027'!$O$14,INT((ROW()-13)/2),0)),"",OFFSET('12. SEGUIMIENTO 2027'!$O$14,INT((ROW()-13)/2),0)),IF(ISBLANK(OFFSET('9. METAS'!$V$20,INT((ROW()-14)/2),0)),"",OFFSET('9. METAS'!$V$20,INT((ROW()-14)/2),0)))</f>
        <v>7.15</v>
      </c>
      <c r="L14" s="245">
        <f ca="1">IF(MOD(ROW()-13,2)=0,IF(ISBLANK(OFFSET('12. SEGUIMIENTO 2027'!$P$14,INT((ROW()-13)/2),0)),"",OFFSET('12. SEGUIMIENTO 2027'!$P$14,INT((ROW()-13)/2),0)),IF(ISBLANK(OFFSET('9. METAS'!$W$20,INT((ROW()-14)/2),0)),"",OFFSET('9. METAS'!$W$20,INT((ROW()-14)/2),0)))</f>
        <v>7.15</v>
      </c>
      <c r="M14" s="246">
        <f ca="1">IF(MOD(ROW()-13,2)=0,IF(ISBLANK(OFFSET('12. SEGUIMIENTO 2027'!$Q$14,INT((ROW()-13)/2),0)),"",OFFSET('12. SEGUIMIENTO 2027'!$Q$14,INT((ROW()-13)/2),0)),IF(ISBLANK(OFFSET('9. METAS'!$X$20,INT((ROW()-14)/2),0)),"",OFFSET('9. METAS'!$X$20,INT((ROW()-14)/2),0)))</f>
        <v>7.15</v>
      </c>
      <c r="N14" s="1013"/>
      <c r="O14" s="1014"/>
      <c r="P14" s="1030"/>
    </row>
    <row r="15" spans="3:16">
      <c r="C15" s="1016" t="str">
        <f ca="1">IF(ISBLANK(OFFSET('5. Pp (3 años)'!$C$46,INT((ROW()-13)/2),0)),"",OFFSET('5. Pp (3 años)'!$C$46,INT((ROW()-13)/2),0))</f>
        <v>Propósito</v>
      </c>
      <c r="D15" s="1018" t="str">
        <f ca="1">IF(ISBLANK(OFFSET('5. Pp (3 años)'!$D$46,INT((ROW()-13)/2),0)),"",OFFSET('5. Pp (3 años)'!$D$46,INT((ROW()-13)/2),0))</f>
        <v>4.1.1.1 La población del municipio de Benito Juárez mejora su acceso efectivo a servicios de fortalecimiento educativo complementario, atención a la salud preventiva, la inclusión productiva y el desarrollo social, a través de servicios y apoyos integrales coordinados por la Secretaría Municipal de Bienestar.</v>
      </c>
      <c r="E15" s="1018" t="str">
        <f ca="1">IF(ISBLANK(OFFSET('5. Pp (3 años)'!$E$46,INT((ROW()-13)/2),0)),"",OFFSET('5. Pp (3 años)'!$E$46,INT((ROW()-13)/2),0))</f>
        <v>ICSB: Índice de cobertura de servicios integrales para el bienestar y desarrollo humano.</v>
      </c>
      <c r="F15" s="1021" t="str">
        <f ca="1">IF(ISBLANK(OFFSET('5. Pp (3 años)'!$K$46,INT((ROW()-13)/2),0)),"",OFFSET('5. Pp (3 años)'!$K$46,INT((ROW()-13)/2),0))</f>
        <v>Ascendente</v>
      </c>
      <c r="G15" s="1023" t="str">
        <f ca="1">IF(ISBLANK(OFFSET('5. Pp (3 años)'!$H$46,INT((ROW()-13)/2),0)),"",OFFSET('5. Pp (3 años)'!$H$46,INT((ROW()-13)/2),0))</f>
        <v>Trimestral</v>
      </c>
      <c r="H15" s="1080">
        <f ca="1">IF(ISBLANK(OFFSET('9. METAS'!$L$20,INT((ROW()-13)/2),0)),"",OFFSET('9. METAS'!$L$20,INT((ROW()-13)/2),0))</f>
        <v>100</v>
      </c>
      <c r="I15" s="1004"/>
      <c r="J15" s="244" t="str">
        <f ca="1">IF(MOD(ROW()-13,2)=0,IF(ISBLANK(OFFSET('12. SEGUIMIENTO 2027'!$N$14,INT((ROW()-13)/2),0)),"",OFFSET('12. SEGUIMIENTO 2027'!$N$14,INT((ROW()-13)/2),0)),IF(ISBLANK(OFFSET('9. METAS'!$U$20,INT((ROW()-14)/2),0)),"",OFFSET('9. METAS'!$U$20,INT((ROW()-14)/2),0)))</f>
        <v/>
      </c>
      <c r="K15" s="245" t="str">
        <f ca="1">IF(MOD(ROW()-13,2)=0,IF(ISBLANK(OFFSET('12. SEGUIMIENTO 2027'!$O$14,INT((ROW()-13)/2),0)),"",OFFSET('12. SEGUIMIENTO 2027'!$O$14,INT((ROW()-13)/2),0)),IF(ISBLANK(OFFSET('9. METAS'!$V$20,INT((ROW()-14)/2),0)),"",OFFSET('9. METAS'!$V$20,INT((ROW()-14)/2),0)))</f>
        <v/>
      </c>
      <c r="L15" s="245" t="str">
        <f ca="1">IF(MOD(ROW()-13,2)=0,IF(ISBLANK(OFFSET('12. SEGUIMIENTO 2027'!$P$14,INT((ROW()-13)/2),0)),"",OFFSET('12. SEGUIMIENTO 2027'!$P$14,INT((ROW()-13)/2),0)),IF(ISBLANK(OFFSET('9. METAS'!$W$20,INT((ROW()-14)/2),0)),"",OFFSET('9. METAS'!$W$20,INT((ROW()-14)/2),0)))</f>
        <v/>
      </c>
      <c r="M15" s="246" t="str">
        <f ca="1">IF(MOD(ROW()-13,2)=0,IF(ISBLANK(OFFSET('12. SEGUIMIENTO 2027'!$Q$14,INT((ROW()-13)/2),0)),"",OFFSET('12. SEGUIMIENTO 2027'!$Q$14,INT((ROW()-13)/2),0)),IF(ISBLANK(OFFSET('9. METAS'!$X$20,INT((ROW()-14)/2),0)),"",OFFSET('9. METAS'!$X$20,INT((ROW()-14)/2),0)))</f>
        <v/>
      </c>
      <c r="N15" s="1006" t="str">
        <f ca="1">IFERROR(J15/J16,"ND")</f>
        <v>ND</v>
      </c>
      <c r="O15" s="1008" t="str">
        <f ca="1">IFERROR(((J15)/H15),"ND")</f>
        <v>ND</v>
      </c>
      <c r="P15" s="1010"/>
    </row>
    <row r="16" spans="3:16">
      <c r="C16" s="1025"/>
      <c r="D16" s="1018"/>
      <c r="E16" s="1018"/>
      <c r="F16" s="1021"/>
      <c r="G16" s="1023"/>
      <c r="H16" s="1080"/>
      <c r="I16" s="1012"/>
      <c r="J16" s="244">
        <f ca="1">IF(MOD(ROW()-13,2)=0,IF(ISBLANK(OFFSET('12. SEGUIMIENTO 2027'!$N$14,INT((ROW()-13)/2),0)),"",OFFSET('12. SEGUIMIENTO 2027'!$N$14,INT((ROW()-13)/2),0)),IF(ISBLANK(OFFSET('9. METAS'!$U$20,INT((ROW()-14)/2),0)),"",OFFSET('9. METAS'!$U$20,INT((ROW()-14)/2),0)))</f>
        <v>25</v>
      </c>
      <c r="K16" s="245">
        <f ca="1">IF(MOD(ROW()-13,2)=0,IF(ISBLANK(OFFSET('12. SEGUIMIENTO 2027'!$O$14,INT((ROW()-13)/2),0)),"",OFFSET('12. SEGUIMIENTO 2027'!$O$14,INT((ROW()-13)/2),0)),IF(ISBLANK(OFFSET('9. METAS'!$V$20,INT((ROW()-14)/2),0)),"",OFFSET('9. METAS'!$V$20,INT((ROW()-14)/2),0)))</f>
        <v>25</v>
      </c>
      <c r="L16" s="245">
        <f ca="1">IF(MOD(ROW()-13,2)=0,IF(ISBLANK(OFFSET('12. SEGUIMIENTO 2027'!$P$14,INT((ROW()-13)/2),0)),"",OFFSET('12. SEGUIMIENTO 2027'!$P$14,INT((ROW()-13)/2),0)),IF(ISBLANK(OFFSET('9. METAS'!$W$20,INT((ROW()-14)/2),0)),"",OFFSET('9. METAS'!$W$20,INT((ROW()-14)/2),0)))</f>
        <v>25</v>
      </c>
      <c r="M16" s="246">
        <f ca="1">IF(MOD(ROW()-13,2)=0,IF(ISBLANK(OFFSET('12. SEGUIMIENTO 2027'!$Q$14,INT((ROW()-13)/2),0)),"",OFFSET('12. SEGUIMIENTO 2027'!$Q$14,INT((ROW()-13)/2),0)),IF(ISBLANK(OFFSET('9. METAS'!$X$20,INT((ROW()-14)/2),0)),"",OFFSET('9. METAS'!$X$20,INT((ROW()-14)/2),0)))</f>
        <v>25</v>
      </c>
      <c r="N16" s="1013"/>
      <c r="O16" s="1014"/>
      <c r="P16" s="1015"/>
    </row>
    <row r="17" spans="3:16">
      <c r="C17" s="1016" t="str">
        <f ca="1">IF(ISBLANK(OFFSET('5. Pp (3 años)'!$C$46,INT((ROW()-13)/2),0)),"",OFFSET('5. Pp (3 años)'!$C$46,INT((ROW()-13)/2),0))</f>
        <v>Componente</v>
      </c>
      <c r="D17" s="1018" t="str">
        <f ca="1">IF(ISBLANK(OFFSET('5. Pp (3 años)'!$D$46,INT((ROW()-13)/2),0)),"",OFFSET('5. Pp (3 años)'!$D$46,INT((ROW()-13)/2),0))</f>
        <v>4.1.1.1.1 Mecanismos formales de coordinación y seguimiento de la política municipal de bienestar social implementados.</v>
      </c>
      <c r="E17" s="1018" t="str">
        <f ca="1">IF(ISBLANK(OFFSET('5. Pp (3 años)'!$E$46,INT((ROW()-13)/2),0)),"",OFFSET('5. Pp (3 años)'!$E$46,INT((ROW()-13)/2),0))</f>
        <v>PMCSPB: Porcentaje de mecanismos de coordinación y seguimiento de la política de bienestar social implementados.</v>
      </c>
      <c r="F17" s="1021" t="str">
        <f ca="1">IF(ISBLANK(OFFSET('5. Pp (3 años)'!$K$46,INT((ROW()-13)/2),0)),"",OFFSET('5. Pp (3 años)'!$K$46,INT((ROW()-13)/2),0))</f>
        <v>Ascendente</v>
      </c>
      <c r="G17" s="1023" t="str">
        <f ca="1">IF(ISBLANK(OFFSET('5. Pp (3 años)'!$H$46,INT((ROW()-13)/2),0)),"",OFFSET('5. Pp (3 años)'!$H$46,INT((ROW()-13)/2),0))</f>
        <v>Trimestral</v>
      </c>
      <c r="H17" s="1080">
        <f ca="1">IF(ISBLANK(OFFSET('9. METAS'!$L$20,INT((ROW()-13)/2),0)),"",OFFSET('9. METAS'!$L$20,INT((ROW()-13)/2),0))</f>
        <v>100</v>
      </c>
      <c r="I17" s="1004"/>
      <c r="J17" s="244" t="str">
        <f ca="1">IF(MOD(ROW()-13,2)=0,IF(ISBLANK(OFFSET('12. SEGUIMIENTO 2027'!$N$14,INT((ROW()-13)/2),0)),"",OFFSET('12. SEGUIMIENTO 2027'!$N$14,INT((ROW()-13)/2),0)),IF(ISBLANK(OFFSET('9. METAS'!$U$20,INT((ROW()-14)/2),0)),"",OFFSET('9. METAS'!$U$20,INT((ROW()-14)/2),0)))</f>
        <v/>
      </c>
      <c r="K17" s="245" t="str">
        <f ca="1">IF(MOD(ROW()-13,2)=0,IF(ISBLANK(OFFSET('12. SEGUIMIENTO 2027'!$O$14,INT((ROW()-13)/2),0)),"",OFFSET('12. SEGUIMIENTO 2027'!$O$14,INT((ROW()-13)/2),0)),IF(ISBLANK(OFFSET('9. METAS'!$V$20,INT((ROW()-14)/2),0)),"",OFFSET('9. METAS'!$V$20,INT((ROW()-14)/2),0)))</f>
        <v/>
      </c>
      <c r="L17" s="245" t="str">
        <f ca="1">IF(MOD(ROW()-13,2)=0,IF(ISBLANK(OFFSET('12. SEGUIMIENTO 2027'!$P$14,INT((ROW()-13)/2),0)),"",OFFSET('12. SEGUIMIENTO 2027'!$P$14,INT((ROW()-13)/2),0)),IF(ISBLANK(OFFSET('9. METAS'!$W$20,INT((ROW()-14)/2),0)),"",OFFSET('9. METAS'!$W$20,INT((ROW()-14)/2),0)))</f>
        <v/>
      </c>
      <c r="M17" s="246" t="str">
        <f ca="1">IF(MOD(ROW()-13,2)=0,IF(ISBLANK(OFFSET('12. SEGUIMIENTO 2027'!$Q$14,INT((ROW()-13)/2),0)),"",OFFSET('12. SEGUIMIENTO 2027'!$Q$14,INT((ROW()-13)/2),0)),IF(ISBLANK(OFFSET('9. METAS'!$X$20,INT((ROW()-14)/2),0)),"",OFFSET('9. METAS'!$X$20,INT((ROW()-14)/2),0)))</f>
        <v/>
      </c>
      <c r="N17" s="1006" t="str">
        <f t="shared" ref="N17" ca="1" si="0">IFERROR(J17/J18,"ND")</f>
        <v>ND</v>
      </c>
      <c r="O17" s="1008" t="str">
        <f t="shared" ref="O17" ca="1" si="1">IFERROR(((J17)/H17),"ND")</f>
        <v>ND</v>
      </c>
      <c r="P17" s="1010"/>
    </row>
    <row r="18" spans="3:16">
      <c r="C18" s="1025"/>
      <c r="D18" s="1018"/>
      <c r="E18" s="1018"/>
      <c r="F18" s="1021"/>
      <c r="G18" s="1023"/>
      <c r="H18" s="1080"/>
      <c r="I18" s="1012"/>
      <c r="J18" s="244">
        <f ca="1">IF(MOD(ROW()-13,2)=0,IF(ISBLANK(OFFSET('12. SEGUIMIENTO 2027'!$N$14,INT((ROW()-13)/2),0)),"",OFFSET('12. SEGUIMIENTO 2027'!$N$14,INT((ROW()-13)/2),0)),IF(ISBLANK(OFFSET('9. METAS'!$U$20,INT((ROW()-14)/2),0)),"",OFFSET('9. METAS'!$U$20,INT((ROW()-14)/2),0)))</f>
        <v>25</v>
      </c>
      <c r="K18" s="245">
        <f ca="1">IF(MOD(ROW()-13,2)=0,IF(ISBLANK(OFFSET('12. SEGUIMIENTO 2027'!$O$14,INT((ROW()-13)/2),0)),"",OFFSET('12. SEGUIMIENTO 2027'!$O$14,INT((ROW()-13)/2),0)),IF(ISBLANK(OFFSET('9. METAS'!$V$20,INT((ROW()-14)/2),0)),"",OFFSET('9. METAS'!$V$20,INT((ROW()-14)/2),0)))</f>
        <v>25</v>
      </c>
      <c r="L18" s="245">
        <f ca="1">IF(MOD(ROW()-13,2)=0,IF(ISBLANK(OFFSET('12. SEGUIMIENTO 2027'!$P$14,INT((ROW()-13)/2),0)),"",OFFSET('12. SEGUIMIENTO 2027'!$P$14,INT((ROW()-13)/2),0)),IF(ISBLANK(OFFSET('9. METAS'!$W$20,INT((ROW()-14)/2),0)),"",OFFSET('9. METAS'!$W$20,INT((ROW()-14)/2),0)))</f>
        <v>25</v>
      </c>
      <c r="M18" s="246">
        <f ca="1">IF(MOD(ROW()-13,2)=0,IF(ISBLANK(OFFSET('12. SEGUIMIENTO 2027'!$Q$14,INT((ROW()-13)/2),0)),"",OFFSET('12. SEGUIMIENTO 2027'!$Q$14,INT((ROW()-13)/2),0)),IF(ISBLANK(OFFSET('9. METAS'!$X$20,INT((ROW()-14)/2),0)),"",OFFSET('9. METAS'!$X$20,INT((ROW()-14)/2),0)))</f>
        <v>25</v>
      </c>
      <c r="N18" s="1013"/>
      <c r="O18" s="1014"/>
      <c r="P18" s="1015"/>
    </row>
    <row r="19" spans="3:16">
      <c r="C19" s="1016" t="str">
        <f ca="1">IF(ISBLANK(OFFSET('5. Pp (3 años)'!$C$46,INT((ROW()-13)/2),0)),"",OFFSET('5. Pp (3 años)'!$C$46,INT((ROW()-13)/2),0))</f>
        <v>Actividad</v>
      </c>
      <c r="D19" s="1018" t="str">
        <f ca="1">IF(ISBLANK(OFFSET('5. Pp (3 años)'!$D$46,INT((ROW()-13)/2),0)),"",OFFSET('5. Pp (3 años)'!$D$46,INT((ROW()-13)/2),0))</f>
        <v>4.1.1.1.1.1 Formalizar acuerdos y elaborar reportes de seguimiento operativo con las unidades administrativas de la Secretaría.</v>
      </c>
      <c r="E19" s="1018" t="str">
        <f ca="1">IF(ISBLANK(OFFSET('5. Pp (3 años)'!$E$46,INT((ROW()-13)/2),0)),"",OFFSET('5. Pp (3 años)'!$E$46,INT((ROW()-13)/2),0))</f>
        <v>PASO: Porcentaje de acuerdos y reportes de seguimiento operativo realizados.</v>
      </c>
      <c r="F19" s="1021" t="str">
        <f ca="1">IF(ISBLANK(OFFSET('5. Pp (3 años)'!$K$46,INT((ROW()-13)/2),0)),"",OFFSET('5. Pp (3 años)'!$K$46,INT((ROW()-13)/2),0))</f>
        <v>Ascendente</v>
      </c>
      <c r="G19" s="1023" t="str">
        <f ca="1">IF(ISBLANK(OFFSET('5. Pp (3 años)'!$H$46,INT((ROW()-13)/2),0)),"",OFFSET('5. Pp (3 años)'!$H$46,INT((ROW()-13)/2),0))</f>
        <v>Trimestral</v>
      </c>
      <c r="H19" s="1080">
        <f ca="1">IF(ISBLANK(OFFSET('9. METAS'!$L$20,INT((ROW()-13)/2),0)),"",OFFSET('9. METAS'!$L$20,INT((ROW()-13)/2),0))</f>
        <v>24</v>
      </c>
      <c r="I19" s="1004"/>
      <c r="J19" s="244" t="str">
        <f ca="1">IF(MOD(ROW()-13,2)=0,IF(ISBLANK(OFFSET('12. SEGUIMIENTO 2027'!$N$14,INT((ROW()-13)/2),0)),"",OFFSET('12. SEGUIMIENTO 2027'!$N$14,INT((ROW()-13)/2),0)),IF(ISBLANK(OFFSET('9. METAS'!$U$20,INT((ROW()-14)/2),0)),"",OFFSET('9. METAS'!$U$20,INT((ROW()-14)/2),0)))</f>
        <v/>
      </c>
      <c r="K19" s="245" t="str">
        <f ca="1">IF(MOD(ROW()-13,2)=0,IF(ISBLANK(OFFSET('12. SEGUIMIENTO 2027'!$O$14,INT((ROW()-13)/2),0)),"",OFFSET('12. SEGUIMIENTO 2027'!$O$14,INT((ROW()-13)/2),0)),IF(ISBLANK(OFFSET('9. METAS'!$V$20,INT((ROW()-14)/2),0)),"",OFFSET('9. METAS'!$V$20,INT((ROW()-14)/2),0)))</f>
        <v/>
      </c>
      <c r="L19" s="245" t="str">
        <f ca="1">IF(MOD(ROW()-13,2)=0,IF(ISBLANK(OFFSET('12. SEGUIMIENTO 2027'!$P$14,INT((ROW()-13)/2),0)),"",OFFSET('12. SEGUIMIENTO 2027'!$P$14,INT((ROW()-13)/2),0)),IF(ISBLANK(OFFSET('9. METAS'!$W$20,INT((ROW()-14)/2),0)),"",OFFSET('9. METAS'!$W$20,INT((ROW()-14)/2),0)))</f>
        <v/>
      </c>
      <c r="M19" s="246" t="str">
        <f ca="1">IF(MOD(ROW()-13,2)=0,IF(ISBLANK(OFFSET('12. SEGUIMIENTO 2027'!$Q$14,INT((ROW()-13)/2),0)),"",OFFSET('12. SEGUIMIENTO 2027'!$Q$14,INT((ROW()-13)/2),0)),IF(ISBLANK(OFFSET('9. METAS'!$X$20,INT((ROW()-14)/2),0)),"",OFFSET('9. METAS'!$X$20,INT((ROW()-14)/2),0)))</f>
        <v/>
      </c>
      <c r="N19" s="1006" t="str">
        <f t="shared" ref="N19" ca="1" si="2">IFERROR(J19/J20,"ND")</f>
        <v>ND</v>
      </c>
      <c r="O19" s="1008" t="str">
        <f t="shared" ref="O19" ca="1" si="3">IFERROR(((J19)/H19),"ND")</f>
        <v>ND</v>
      </c>
      <c r="P19" s="1010"/>
    </row>
    <row r="20" spans="3:16">
      <c r="C20" s="1025"/>
      <c r="D20" s="1018"/>
      <c r="E20" s="1018"/>
      <c r="F20" s="1021"/>
      <c r="G20" s="1023"/>
      <c r="H20" s="1080"/>
      <c r="I20" s="1012"/>
      <c r="J20" s="244">
        <f ca="1">IF(MOD(ROW()-13,2)=0,IF(ISBLANK(OFFSET('12. SEGUIMIENTO 2027'!$N$14,INT((ROW()-13)/2),0)),"",OFFSET('12. SEGUIMIENTO 2027'!$N$14,INT((ROW()-13)/2),0)),IF(ISBLANK(OFFSET('9. METAS'!$U$20,INT((ROW()-14)/2),0)),"",OFFSET('9. METAS'!$U$20,INT((ROW()-14)/2),0)))</f>
        <v>6</v>
      </c>
      <c r="K20" s="245">
        <f ca="1">IF(MOD(ROW()-13,2)=0,IF(ISBLANK(OFFSET('12. SEGUIMIENTO 2027'!$O$14,INT((ROW()-13)/2),0)),"",OFFSET('12. SEGUIMIENTO 2027'!$O$14,INT((ROW()-13)/2),0)),IF(ISBLANK(OFFSET('9. METAS'!$V$20,INT((ROW()-14)/2),0)),"",OFFSET('9. METAS'!$V$20,INT((ROW()-14)/2),0)))</f>
        <v>6</v>
      </c>
      <c r="L20" s="245">
        <f ca="1">IF(MOD(ROW()-13,2)=0,IF(ISBLANK(OFFSET('12. SEGUIMIENTO 2027'!$P$14,INT((ROW()-13)/2),0)),"",OFFSET('12. SEGUIMIENTO 2027'!$P$14,INT((ROW()-13)/2),0)),IF(ISBLANK(OFFSET('9. METAS'!$W$20,INT((ROW()-14)/2),0)),"",OFFSET('9. METAS'!$W$20,INT((ROW()-14)/2),0)))</f>
        <v>6</v>
      </c>
      <c r="M20" s="246">
        <f ca="1">IF(MOD(ROW()-13,2)=0,IF(ISBLANK(OFFSET('12. SEGUIMIENTO 2027'!$Q$14,INT((ROW()-13)/2),0)),"",OFFSET('12. SEGUIMIENTO 2027'!$Q$14,INT((ROW()-13)/2),0)),IF(ISBLANK(OFFSET('9. METAS'!$X$20,INT((ROW()-14)/2),0)),"",OFFSET('9. METAS'!$X$20,INT((ROW()-14)/2),0)))</f>
        <v>6</v>
      </c>
      <c r="N20" s="1013"/>
      <c r="O20" s="1014"/>
      <c r="P20" s="1015"/>
    </row>
    <row r="21" spans="3:16">
      <c r="C21" s="1016" t="str">
        <f ca="1">IF(ISBLANK(OFFSET('5. Pp (3 años)'!$C$46,INT((ROW()-13)/2),0)),"",OFFSET('5. Pp (3 años)'!$C$46,INT((ROW()-13)/2),0))</f>
        <v>Actividad</v>
      </c>
      <c r="D21" s="1018" t="str">
        <f ca="1">IF(ISBLANK(OFFSET('5. Pp (3 años)'!$D$46,INT((ROW()-13)/2),0)),"",OFFSET('5. Pp (3 años)'!$D$46,INT((ROW()-13)/2),0))</f>
        <v/>
      </c>
      <c r="E21" s="1018" t="str">
        <f ca="1">IF(ISBLANK(OFFSET('5. Pp (3 años)'!$E$46,INT((ROW()-13)/2),0)),"",OFFSET('5. Pp (3 años)'!$E$46,INT((ROW()-13)/2),0))</f>
        <v/>
      </c>
      <c r="F21" s="1021" t="str">
        <f ca="1">IF(ISBLANK(OFFSET('5. Pp (3 años)'!$K$46,INT((ROW()-13)/2),0)),"",OFFSET('5. Pp (3 años)'!$K$46,INT((ROW()-13)/2),0))</f>
        <v/>
      </c>
      <c r="G21" s="1023" t="str">
        <f ca="1">IF(ISBLANK(OFFSET('5. Pp (3 años)'!$H$46,INT((ROW()-13)/2),0)),"",OFFSET('5. Pp (3 años)'!$H$46,INT((ROW()-13)/2),0))</f>
        <v/>
      </c>
      <c r="H21" s="1080" t="str">
        <f ca="1">IF(ISBLANK(OFFSET('9. METAS'!$L$20,INT((ROW()-13)/2),0)),"",OFFSET('9. METAS'!$L$20,INT((ROW()-13)/2),0))</f>
        <v/>
      </c>
      <c r="I21" s="1004"/>
      <c r="J21" s="244" t="str">
        <f ca="1">IF(MOD(ROW()-13,2)=0,IF(ISBLANK(OFFSET('12. SEGUIMIENTO 2027'!$N$14,INT((ROW()-13)/2),0)),"",OFFSET('12. SEGUIMIENTO 2027'!$N$14,INT((ROW()-13)/2),0)),IF(ISBLANK(OFFSET('9. METAS'!$U$20,INT((ROW()-14)/2),0)),"",OFFSET('9. METAS'!$U$20,INT((ROW()-14)/2),0)))</f>
        <v/>
      </c>
      <c r="K21" s="245" t="str">
        <f ca="1">IF(MOD(ROW()-13,2)=0,IF(ISBLANK(OFFSET('12. SEGUIMIENTO 2027'!$O$14,INT((ROW()-13)/2),0)),"",OFFSET('12. SEGUIMIENTO 2027'!$O$14,INT((ROW()-13)/2),0)),IF(ISBLANK(OFFSET('9. METAS'!$V$20,INT((ROW()-14)/2),0)),"",OFFSET('9. METAS'!$V$20,INT((ROW()-14)/2),0)))</f>
        <v/>
      </c>
      <c r="L21" s="245" t="str">
        <f ca="1">IF(MOD(ROW()-13,2)=0,IF(ISBLANK(OFFSET('12. SEGUIMIENTO 2027'!$P$14,INT((ROW()-13)/2),0)),"",OFFSET('12. SEGUIMIENTO 2027'!$P$14,INT((ROW()-13)/2),0)),IF(ISBLANK(OFFSET('9. METAS'!$W$20,INT((ROW()-14)/2),0)),"",OFFSET('9. METAS'!$W$20,INT((ROW()-14)/2),0)))</f>
        <v/>
      </c>
      <c r="M21" s="246" t="str">
        <f ca="1">IF(MOD(ROW()-13,2)=0,IF(ISBLANK(OFFSET('12. SEGUIMIENTO 2027'!$Q$14,INT((ROW()-13)/2),0)),"",OFFSET('12. SEGUIMIENTO 2027'!$Q$14,INT((ROW()-13)/2),0)),IF(ISBLANK(OFFSET('9. METAS'!$X$20,INT((ROW()-14)/2),0)),"",OFFSET('9. METAS'!$X$20,INT((ROW()-14)/2),0)))</f>
        <v/>
      </c>
      <c r="N21" s="1006" t="str">
        <f t="shared" ref="N21" ca="1" si="4">IFERROR(J21/J22,"ND")</f>
        <v>ND</v>
      </c>
      <c r="O21" s="1008" t="str">
        <f t="shared" ref="O21" ca="1" si="5">IFERROR(((J21)/H21),"ND")</f>
        <v>ND</v>
      </c>
      <c r="P21" s="1010"/>
    </row>
    <row r="22" spans="3:16">
      <c r="C22" s="1025"/>
      <c r="D22" s="1018"/>
      <c r="E22" s="1018"/>
      <c r="F22" s="1021"/>
      <c r="G22" s="1023"/>
      <c r="H22" s="1080"/>
      <c r="I22" s="1012"/>
      <c r="J22" s="244" t="str">
        <f ca="1">IF(MOD(ROW()-13,2)=0,IF(ISBLANK(OFFSET('12. SEGUIMIENTO 2027'!$N$14,INT((ROW()-13)/2),0)),"",OFFSET('12. SEGUIMIENTO 2027'!$N$14,INT((ROW()-13)/2),0)),IF(ISBLANK(OFFSET('9. METAS'!$U$20,INT((ROW()-14)/2),0)),"",OFFSET('9. METAS'!$U$20,INT((ROW()-14)/2),0)))</f>
        <v/>
      </c>
      <c r="K22" s="245" t="str">
        <f ca="1">IF(MOD(ROW()-13,2)=0,IF(ISBLANK(OFFSET('12. SEGUIMIENTO 2027'!$O$14,INT((ROW()-13)/2),0)),"",OFFSET('12. SEGUIMIENTO 2027'!$O$14,INT((ROW()-13)/2),0)),IF(ISBLANK(OFFSET('9. METAS'!$V$20,INT((ROW()-14)/2),0)),"",OFFSET('9. METAS'!$V$20,INT((ROW()-14)/2),0)))</f>
        <v/>
      </c>
      <c r="L22" s="245" t="str">
        <f ca="1">IF(MOD(ROW()-13,2)=0,IF(ISBLANK(OFFSET('12. SEGUIMIENTO 2027'!$P$14,INT((ROW()-13)/2),0)),"",OFFSET('12. SEGUIMIENTO 2027'!$P$14,INT((ROW()-13)/2),0)),IF(ISBLANK(OFFSET('9. METAS'!$W$20,INT((ROW()-14)/2),0)),"",OFFSET('9. METAS'!$W$20,INT((ROW()-14)/2),0)))</f>
        <v/>
      </c>
      <c r="M22" s="246" t="str">
        <f ca="1">IF(MOD(ROW()-13,2)=0,IF(ISBLANK(OFFSET('12. SEGUIMIENTO 2027'!$Q$14,INT((ROW()-13)/2),0)),"",OFFSET('12. SEGUIMIENTO 2027'!$Q$14,INT((ROW()-13)/2),0)),IF(ISBLANK(OFFSET('9. METAS'!$X$20,INT((ROW()-14)/2),0)),"",OFFSET('9. METAS'!$X$20,INT((ROW()-14)/2),0)))</f>
        <v/>
      </c>
      <c r="N22" s="1013"/>
      <c r="O22" s="1014"/>
      <c r="P22" s="1015"/>
    </row>
    <row r="23" spans="3:16">
      <c r="C23" s="1016" t="str">
        <f ca="1">IF(ISBLANK(OFFSET('5. Pp (3 años)'!$C$46,INT((ROW()-13)/2),0)),"",OFFSET('5. Pp (3 años)'!$C$46,INT((ROW()-13)/2),0))</f>
        <v>Actividad</v>
      </c>
      <c r="D23" s="1018" t="str">
        <f ca="1">IF(ISBLANK(OFFSET('5. Pp (3 años)'!$D$46,INT((ROW()-13)/2),0)),"",OFFSET('5. Pp (3 años)'!$D$46,INT((ROW()-13)/2),0))</f>
        <v/>
      </c>
      <c r="E23" s="1018" t="str">
        <f ca="1">IF(ISBLANK(OFFSET('5. Pp (3 años)'!$E$46,INT((ROW()-13)/2),0)),"",OFFSET('5. Pp (3 años)'!$E$46,INT((ROW()-13)/2),0))</f>
        <v/>
      </c>
      <c r="F23" s="1021" t="str">
        <f ca="1">IF(ISBLANK(OFFSET('5. Pp (3 años)'!$K$46,INT((ROW()-13)/2),0)),"",OFFSET('5. Pp (3 años)'!$K$46,INT((ROW()-13)/2),0))</f>
        <v/>
      </c>
      <c r="G23" s="1023" t="str">
        <f ca="1">IF(ISBLANK(OFFSET('5. Pp (3 años)'!$H$46,INT((ROW()-13)/2),0)),"",OFFSET('5. Pp (3 años)'!$H$46,INT((ROW()-13)/2),0))</f>
        <v/>
      </c>
      <c r="H23" s="1080" t="str">
        <f ca="1">IF(ISBLANK(OFFSET('9. METAS'!$L$20,INT((ROW()-13)/2),0)),"",OFFSET('9. METAS'!$L$20,INT((ROW()-13)/2),0))</f>
        <v/>
      </c>
      <c r="I23" s="1004"/>
      <c r="J23" s="244" t="str">
        <f ca="1">IF(MOD(ROW()-13,2)=0,IF(ISBLANK(OFFSET('12. SEGUIMIENTO 2027'!$N$14,INT((ROW()-13)/2),0)),"",OFFSET('12. SEGUIMIENTO 2027'!$N$14,INT((ROW()-13)/2),0)),IF(ISBLANK(OFFSET('9. METAS'!$U$20,INT((ROW()-14)/2),0)),"",OFFSET('9. METAS'!$U$20,INT((ROW()-14)/2),0)))</f>
        <v/>
      </c>
      <c r="K23" s="245" t="str">
        <f ca="1">IF(MOD(ROW()-13,2)=0,IF(ISBLANK(OFFSET('12. SEGUIMIENTO 2027'!$O$14,INT((ROW()-13)/2),0)),"",OFFSET('12. SEGUIMIENTO 2027'!$O$14,INT((ROW()-13)/2),0)),IF(ISBLANK(OFFSET('9. METAS'!$V$20,INT((ROW()-14)/2),0)),"",OFFSET('9. METAS'!$V$20,INT((ROW()-14)/2),0)))</f>
        <v/>
      </c>
      <c r="L23" s="245" t="str">
        <f ca="1">IF(MOD(ROW()-13,2)=0,IF(ISBLANK(OFFSET('12. SEGUIMIENTO 2027'!$P$14,INT((ROW()-13)/2),0)),"",OFFSET('12. SEGUIMIENTO 2027'!$P$14,INT((ROW()-13)/2),0)),IF(ISBLANK(OFFSET('9. METAS'!$W$20,INT((ROW()-14)/2),0)),"",OFFSET('9. METAS'!$W$20,INT((ROW()-14)/2),0)))</f>
        <v/>
      </c>
      <c r="M23" s="246" t="str">
        <f ca="1">IF(MOD(ROW()-13,2)=0,IF(ISBLANK(OFFSET('12. SEGUIMIENTO 2027'!$Q$14,INT((ROW()-13)/2),0)),"",OFFSET('12. SEGUIMIENTO 2027'!$Q$14,INT((ROW()-13)/2),0)),IF(ISBLANK(OFFSET('9. METAS'!$X$20,INT((ROW()-14)/2),0)),"",OFFSET('9. METAS'!$X$20,INT((ROW()-14)/2),0)))</f>
        <v/>
      </c>
      <c r="N23" s="1006" t="str">
        <f t="shared" ref="N23" ca="1" si="6">IFERROR(J23/J24,"ND")</f>
        <v>ND</v>
      </c>
      <c r="O23" s="1008" t="str">
        <f t="shared" ref="O23" ca="1" si="7">IFERROR(((J23)/H23),"ND")</f>
        <v>ND</v>
      </c>
      <c r="P23" s="1010"/>
    </row>
    <row r="24" spans="3:16">
      <c r="C24" s="1025"/>
      <c r="D24" s="1018"/>
      <c r="E24" s="1018"/>
      <c r="F24" s="1021"/>
      <c r="G24" s="1023"/>
      <c r="H24" s="1080"/>
      <c r="I24" s="1012"/>
      <c r="J24" s="244" t="str">
        <f ca="1">IF(MOD(ROW()-13,2)=0,IF(ISBLANK(OFFSET('12. SEGUIMIENTO 2027'!$N$14,INT((ROW()-13)/2),0)),"",OFFSET('12. SEGUIMIENTO 2027'!$N$14,INT((ROW()-13)/2),0)),IF(ISBLANK(OFFSET('9. METAS'!$U$20,INT((ROW()-14)/2),0)),"",OFFSET('9. METAS'!$U$20,INT((ROW()-14)/2),0)))</f>
        <v/>
      </c>
      <c r="K24" s="245" t="str">
        <f ca="1">IF(MOD(ROW()-13,2)=0,IF(ISBLANK(OFFSET('12. SEGUIMIENTO 2027'!$O$14,INT((ROW()-13)/2),0)),"",OFFSET('12. SEGUIMIENTO 2027'!$O$14,INT((ROW()-13)/2),0)),IF(ISBLANK(OFFSET('9. METAS'!$V$20,INT((ROW()-14)/2),0)),"",OFFSET('9. METAS'!$V$20,INT((ROW()-14)/2),0)))</f>
        <v/>
      </c>
      <c r="L24" s="245" t="str">
        <f ca="1">IF(MOD(ROW()-13,2)=0,IF(ISBLANK(OFFSET('12. SEGUIMIENTO 2027'!$P$14,INT((ROW()-13)/2),0)),"",OFFSET('12. SEGUIMIENTO 2027'!$P$14,INT((ROW()-13)/2),0)),IF(ISBLANK(OFFSET('9. METAS'!$W$20,INT((ROW()-14)/2),0)),"",OFFSET('9. METAS'!$W$20,INT((ROW()-14)/2),0)))</f>
        <v/>
      </c>
      <c r="M24" s="246" t="str">
        <f ca="1">IF(MOD(ROW()-13,2)=0,IF(ISBLANK(OFFSET('12. SEGUIMIENTO 2027'!$Q$14,INT((ROW()-13)/2),0)),"",OFFSET('12. SEGUIMIENTO 2027'!$Q$14,INT((ROW()-13)/2),0)),IF(ISBLANK(OFFSET('9. METAS'!$X$20,INT((ROW()-14)/2),0)),"",OFFSET('9. METAS'!$X$20,INT((ROW()-14)/2),0)))</f>
        <v/>
      </c>
      <c r="N24" s="1013"/>
      <c r="O24" s="1014"/>
      <c r="P24" s="1015"/>
    </row>
    <row r="25" spans="3:16">
      <c r="C25" s="1016" t="str">
        <f ca="1">IF(ISBLANK(OFFSET('5. Pp (3 años)'!$C$46,INT((ROW()-13)/2),0)),"",OFFSET('5. Pp (3 años)'!$C$46,INT((ROW()-13)/2),0))</f>
        <v>Actividad</v>
      </c>
      <c r="D25" s="1018" t="str">
        <f ca="1">IF(ISBLANK(OFFSET('5. Pp (3 años)'!$D$46,INT((ROW()-13)/2),0)),"",OFFSET('5. Pp (3 años)'!$D$46,INT((ROW()-13)/2),0))</f>
        <v/>
      </c>
      <c r="E25" s="1018" t="str">
        <f ca="1">IF(ISBLANK(OFFSET('5. Pp (3 años)'!$E$46,INT((ROW()-13)/2),0)),"",OFFSET('5. Pp (3 años)'!$E$46,INT((ROW()-13)/2),0))</f>
        <v/>
      </c>
      <c r="F25" s="1021" t="str">
        <f ca="1">IF(ISBLANK(OFFSET('5. Pp (3 años)'!$K$46,INT((ROW()-13)/2),0)),"",OFFSET('5. Pp (3 años)'!$K$46,INT((ROW()-13)/2),0))</f>
        <v/>
      </c>
      <c r="G25" s="1023" t="str">
        <f ca="1">IF(ISBLANK(OFFSET('5. Pp (3 años)'!$H$46,INT((ROW()-13)/2),0)),"",OFFSET('5. Pp (3 años)'!$H$46,INT((ROW()-13)/2),0))</f>
        <v/>
      </c>
      <c r="H25" s="1080" t="str">
        <f ca="1">IF(ISBLANK(OFFSET('9. METAS'!$L$20,INT((ROW()-13)/2),0)),"",OFFSET('9. METAS'!$L$20,INT((ROW()-13)/2),0))</f>
        <v/>
      </c>
      <c r="I25" s="1004"/>
      <c r="J25" s="244" t="str">
        <f ca="1">IF(MOD(ROW()-13,2)=0,IF(ISBLANK(OFFSET('12. SEGUIMIENTO 2027'!$N$14,INT((ROW()-13)/2),0)),"",OFFSET('12. SEGUIMIENTO 2027'!$N$14,INT((ROW()-13)/2),0)),IF(ISBLANK(OFFSET('9. METAS'!$U$20,INT((ROW()-14)/2),0)),"",OFFSET('9. METAS'!$U$20,INT((ROW()-14)/2),0)))</f>
        <v/>
      </c>
      <c r="K25" s="245" t="str">
        <f ca="1">IF(MOD(ROW()-13,2)=0,IF(ISBLANK(OFFSET('12. SEGUIMIENTO 2027'!$O$14,INT((ROW()-13)/2),0)),"",OFFSET('12. SEGUIMIENTO 2027'!$O$14,INT((ROW()-13)/2),0)),IF(ISBLANK(OFFSET('9. METAS'!$V$20,INT((ROW()-14)/2),0)),"",OFFSET('9. METAS'!$V$20,INT((ROW()-14)/2),0)))</f>
        <v/>
      </c>
      <c r="L25" s="245" t="str">
        <f ca="1">IF(MOD(ROW()-13,2)=0,IF(ISBLANK(OFFSET('12. SEGUIMIENTO 2027'!$P$14,INT((ROW()-13)/2),0)),"",OFFSET('12. SEGUIMIENTO 2027'!$P$14,INT((ROW()-13)/2),0)),IF(ISBLANK(OFFSET('9. METAS'!$W$20,INT((ROW()-14)/2),0)),"",OFFSET('9. METAS'!$W$20,INT((ROW()-14)/2),0)))</f>
        <v/>
      </c>
      <c r="M25" s="246" t="str">
        <f ca="1">IF(MOD(ROW()-13,2)=0,IF(ISBLANK(OFFSET('12. SEGUIMIENTO 2027'!$Q$14,INT((ROW()-13)/2),0)),"",OFFSET('12. SEGUIMIENTO 2027'!$Q$14,INT((ROW()-13)/2),0)),IF(ISBLANK(OFFSET('9. METAS'!$X$20,INT((ROW()-14)/2),0)),"",OFFSET('9. METAS'!$X$20,INT((ROW()-14)/2),0)))</f>
        <v/>
      </c>
      <c r="N25" s="1006" t="str">
        <f t="shared" ref="N25" ca="1" si="8">IFERROR(J25/J26,"ND")</f>
        <v>ND</v>
      </c>
      <c r="O25" s="1008" t="str">
        <f t="shared" ref="O25" ca="1" si="9">IFERROR(((J25)/H25),"ND")</f>
        <v>ND</v>
      </c>
      <c r="P25" s="1010"/>
    </row>
    <row r="26" spans="3:16">
      <c r="C26" s="1025"/>
      <c r="D26" s="1018"/>
      <c r="E26" s="1018"/>
      <c r="F26" s="1021"/>
      <c r="G26" s="1023"/>
      <c r="H26" s="1080"/>
      <c r="I26" s="1012"/>
      <c r="J26" s="244" t="str">
        <f ca="1">IF(MOD(ROW()-13,2)=0,IF(ISBLANK(OFFSET('12. SEGUIMIENTO 2027'!$N$14,INT((ROW()-13)/2),0)),"",OFFSET('12. SEGUIMIENTO 2027'!$N$14,INT((ROW()-13)/2),0)),IF(ISBLANK(OFFSET('9. METAS'!$U$20,INT((ROW()-14)/2),0)),"",OFFSET('9. METAS'!$U$20,INT((ROW()-14)/2),0)))</f>
        <v/>
      </c>
      <c r="K26" s="245" t="str">
        <f ca="1">IF(MOD(ROW()-13,2)=0,IF(ISBLANK(OFFSET('12. SEGUIMIENTO 2027'!$O$14,INT((ROW()-13)/2),0)),"",OFFSET('12. SEGUIMIENTO 2027'!$O$14,INT((ROW()-13)/2),0)),IF(ISBLANK(OFFSET('9. METAS'!$V$20,INT((ROW()-14)/2),0)),"",OFFSET('9. METAS'!$V$20,INT((ROW()-14)/2),0)))</f>
        <v/>
      </c>
      <c r="L26" s="245" t="str">
        <f ca="1">IF(MOD(ROW()-13,2)=0,IF(ISBLANK(OFFSET('12. SEGUIMIENTO 2027'!$P$14,INT((ROW()-13)/2),0)),"",OFFSET('12. SEGUIMIENTO 2027'!$P$14,INT((ROW()-13)/2),0)),IF(ISBLANK(OFFSET('9. METAS'!$W$20,INT((ROW()-14)/2),0)),"",OFFSET('9. METAS'!$W$20,INT((ROW()-14)/2),0)))</f>
        <v/>
      </c>
      <c r="M26" s="246" t="str">
        <f ca="1">IF(MOD(ROW()-13,2)=0,IF(ISBLANK(OFFSET('12. SEGUIMIENTO 2027'!$Q$14,INT((ROW()-13)/2),0)),"",OFFSET('12. SEGUIMIENTO 2027'!$Q$14,INT((ROW()-13)/2),0)),IF(ISBLANK(OFFSET('9. METAS'!$X$20,INT((ROW()-14)/2),0)),"",OFFSET('9. METAS'!$X$20,INT((ROW()-14)/2),0)))</f>
        <v/>
      </c>
      <c r="N26" s="1013"/>
      <c r="O26" s="1014"/>
      <c r="P26" s="1015"/>
    </row>
    <row r="27" spans="3:16">
      <c r="C27" s="1016" t="str">
        <f ca="1">IF(ISBLANK(OFFSET('5. Pp (3 años)'!$C$46,INT((ROW()-13)/2),0)),"",OFFSET('5. Pp (3 años)'!$C$46,INT((ROW()-13)/2),0))</f>
        <v>Actividad</v>
      </c>
      <c r="D27" s="1018" t="str">
        <f ca="1">IF(ISBLANK(OFFSET('5. Pp (3 años)'!$D$46,INT((ROW()-13)/2),0)),"",OFFSET('5. Pp (3 años)'!$D$46,INT((ROW()-13)/2),0))</f>
        <v/>
      </c>
      <c r="E27" s="1018" t="str">
        <f ca="1">IF(ISBLANK(OFFSET('5. Pp (3 años)'!$E$46,INT((ROW()-13)/2),0)),"",OFFSET('5. Pp (3 años)'!$E$46,INT((ROW()-13)/2),0))</f>
        <v/>
      </c>
      <c r="F27" s="1021" t="str">
        <f ca="1">IF(ISBLANK(OFFSET('5. Pp (3 años)'!$K$46,INT((ROW()-13)/2),0)),"",OFFSET('5. Pp (3 años)'!$K$46,INT((ROW()-13)/2),0))</f>
        <v/>
      </c>
      <c r="G27" s="1023" t="str">
        <f ca="1">IF(ISBLANK(OFFSET('5. Pp (3 años)'!$H$46,INT((ROW()-13)/2),0)),"",OFFSET('5. Pp (3 años)'!$H$46,INT((ROW()-13)/2),0))</f>
        <v/>
      </c>
      <c r="H27" s="1080" t="str">
        <f ca="1">IF(ISBLANK(OFFSET('9. METAS'!$L$20,INT((ROW()-13)/2),0)),"",OFFSET('9. METAS'!$L$20,INT((ROW()-13)/2),0))</f>
        <v/>
      </c>
      <c r="I27" s="1004"/>
      <c r="J27" s="244" t="str">
        <f ca="1">IF(MOD(ROW()-13,2)=0,IF(ISBLANK(OFFSET('12. SEGUIMIENTO 2027'!$N$14,INT((ROW()-13)/2),0)),"",OFFSET('12. SEGUIMIENTO 2027'!$N$14,INT((ROW()-13)/2),0)),IF(ISBLANK(OFFSET('9. METAS'!$U$20,INT((ROW()-14)/2),0)),"",OFFSET('9. METAS'!$U$20,INT((ROW()-14)/2),0)))</f>
        <v/>
      </c>
      <c r="K27" s="245" t="str">
        <f ca="1">IF(MOD(ROW()-13,2)=0,IF(ISBLANK(OFFSET('12. SEGUIMIENTO 2027'!$O$14,INT((ROW()-13)/2),0)),"",OFFSET('12. SEGUIMIENTO 2027'!$O$14,INT((ROW()-13)/2),0)),IF(ISBLANK(OFFSET('9. METAS'!$V$20,INT((ROW()-14)/2),0)),"",OFFSET('9. METAS'!$V$20,INT((ROW()-14)/2),0)))</f>
        <v/>
      </c>
      <c r="L27" s="245" t="str">
        <f ca="1">IF(MOD(ROW()-13,2)=0,IF(ISBLANK(OFFSET('12. SEGUIMIENTO 2027'!$P$14,INT((ROW()-13)/2),0)),"",OFFSET('12. SEGUIMIENTO 2027'!$P$14,INT((ROW()-13)/2),0)),IF(ISBLANK(OFFSET('9. METAS'!$W$20,INT((ROW()-14)/2),0)),"",OFFSET('9. METAS'!$W$20,INT((ROW()-14)/2),0)))</f>
        <v/>
      </c>
      <c r="M27" s="246" t="str">
        <f ca="1">IF(MOD(ROW()-13,2)=0,IF(ISBLANK(OFFSET('12. SEGUIMIENTO 2027'!$Q$14,INT((ROW()-13)/2),0)),"",OFFSET('12. SEGUIMIENTO 2027'!$Q$14,INT((ROW()-13)/2),0)),IF(ISBLANK(OFFSET('9. METAS'!$X$20,INT((ROW()-14)/2),0)),"",OFFSET('9. METAS'!$X$20,INT((ROW()-14)/2),0)))</f>
        <v/>
      </c>
      <c r="N27" s="1006" t="str">
        <f t="shared" ref="N27" ca="1" si="10">IFERROR(J27/J28,"ND")</f>
        <v>ND</v>
      </c>
      <c r="O27" s="1008" t="str">
        <f t="shared" ref="O27" ca="1" si="11">IFERROR(((J27)/H27),"ND")</f>
        <v>ND</v>
      </c>
      <c r="P27" s="1010"/>
    </row>
    <row r="28" spans="3:16">
      <c r="C28" s="1025"/>
      <c r="D28" s="1018"/>
      <c r="E28" s="1018"/>
      <c r="F28" s="1021"/>
      <c r="G28" s="1023"/>
      <c r="H28" s="1080"/>
      <c r="I28" s="1012"/>
      <c r="J28" s="244" t="str">
        <f ca="1">IF(MOD(ROW()-13,2)=0,IF(ISBLANK(OFFSET('12. SEGUIMIENTO 2027'!$N$14,INT((ROW()-13)/2),0)),"",OFFSET('12. SEGUIMIENTO 2027'!$N$14,INT((ROW()-13)/2),0)),IF(ISBLANK(OFFSET('9. METAS'!$U$20,INT((ROW()-14)/2),0)),"",OFFSET('9. METAS'!$U$20,INT((ROW()-14)/2),0)))</f>
        <v/>
      </c>
      <c r="K28" s="245" t="str">
        <f ca="1">IF(MOD(ROW()-13,2)=0,IF(ISBLANK(OFFSET('12. SEGUIMIENTO 2027'!$O$14,INT((ROW()-13)/2),0)),"",OFFSET('12. SEGUIMIENTO 2027'!$O$14,INT((ROW()-13)/2),0)),IF(ISBLANK(OFFSET('9. METAS'!$V$20,INT((ROW()-14)/2),0)),"",OFFSET('9. METAS'!$V$20,INT((ROW()-14)/2),0)))</f>
        <v/>
      </c>
      <c r="L28" s="245" t="str">
        <f ca="1">IF(MOD(ROW()-13,2)=0,IF(ISBLANK(OFFSET('12. SEGUIMIENTO 2027'!$P$14,INT((ROW()-13)/2),0)),"",OFFSET('12. SEGUIMIENTO 2027'!$P$14,INT((ROW()-13)/2),0)),IF(ISBLANK(OFFSET('9. METAS'!$W$20,INT((ROW()-14)/2),0)),"",OFFSET('9. METAS'!$W$20,INT((ROW()-14)/2),0)))</f>
        <v/>
      </c>
      <c r="M28" s="246" t="str">
        <f ca="1">IF(MOD(ROW()-13,2)=0,IF(ISBLANK(OFFSET('12. SEGUIMIENTO 2027'!$Q$14,INT((ROW()-13)/2),0)),"",OFFSET('12. SEGUIMIENTO 2027'!$Q$14,INT((ROW()-13)/2),0)),IF(ISBLANK(OFFSET('9. METAS'!$X$20,INT((ROW()-14)/2),0)),"",OFFSET('9. METAS'!$X$20,INT((ROW()-14)/2),0)))</f>
        <v/>
      </c>
      <c r="N28" s="1013"/>
      <c r="O28" s="1014"/>
      <c r="P28" s="1015"/>
    </row>
    <row r="29" spans="3:16">
      <c r="C29" s="1016" t="str">
        <f ca="1">IF(ISBLANK(OFFSET('5. Pp (3 años)'!$C$46,INT((ROW()-13)/2),0)),"",OFFSET('5. Pp (3 años)'!$C$46,INT((ROW()-13)/2),0))</f>
        <v>Componente</v>
      </c>
      <c r="D29" s="1018" t="str">
        <f ca="1">IF(ISBLANK(OFFSET('5. Pp (3 años)'!$D$46,INT((ROW()-13)/2),0)),"",OFFSET('5. Pp (3 años)'!$D$46,INT((ROW()-13)/2),0))</f>
        <v>4.1.1.1.2 Servicios integrales de bienestar y derechos sociales otorgados a la población.</v>
      </c>
      <c r="E29" s="1018" t="str">
        <f ca="1">IF(ISBLANK(OFFSET('5. Pp (3 años)'!$E$46,INT((ROW()-13)/2),0)),"",OFFSET('5. Pp (3 años)'!$E$46,INT((ROW()-13)/2),0))</f>
        <v>PSIBE: Porcentaje de servicios integrales de bienestar entregados.</v>
      </c>
      <c r="F29" s="1021" t="str">
        <f ca="1">IF(ISBLANK(OFFSET('5. Pp (3 años)'!$K$46,INT((ROW()-13)/2),0)),"",OFFSET('5. Pp (3 años)'!$K$46,INT((ROW()-13)/2),0))</f>
        <v>Ascendente</v>
      </c>
      <c r="G29" s="1023" t="str">
        <f ca="1">IF(ISBLANK(OFFSET('5. Pp (3 años)'!$H$46,INT((ROW()-13)/2),0)),"",OFFSET('5. Pp (3 años)'!$H$46,INT((ROW()-13)/2),0))</f>
        <v>Trimestral</v>
      </c>
      <c r="H29" s="1080">
        <f ca="1">IF(ISBLANK(OFFSET('9. METAS'!$L$20,INT((ROW()-13)/2),0)),"",OFFSET('9. METAS'!$L$20,INT((ROW()-13)/2),0))</f>
        <v>100</v>
      </c>
      <c r="I29" s="1004"/>
      <c r="J29" s="244" t="str">
        <f ca="1">IF(MOD(ROW()-13,2)=0,IF(ISBLANK(OFFSET('12. SEGUIMIENTO 2027'!$N$14,INT((ROW()-13)/2),0)),"",OFFSET('12. SEGUIMIENTO 2027'!$N$14,INT((ROW()-13)/2),0)),IF(ISBLANK(OFFSET('9. METAS'!$U$20,INT((ROW()-14)/2),0)),"",OFFSET('9. METAS'!$U$20,INT((ROW()-14)/2),0)))</f>
        <v/>
      </c>
      <c r="K29" s="245" t="str">
        <f ca="1">IF(MOD(ROW()-13,2)=0,IF(ISBLANK(OFFSET('12. SEGUIMIENTO 2027'!$O$14,INT((ROW()-13)/2),0)),"",OFFSET('12. SEGUIMIENTO 2027'!$O$14,INT((ROW()-13)/2),0)),IF(ISBLANK(OFFSET('9. METAS'!$V$20,INT((ROW()-14)/2),0)),"",OFFSET('9. METAS'!$V$20,INT((ROW()-14)/2),0)))</f>
        <v/>
      </c>
      <c r="L29" s="245" t="str">
        <f ca="1">IF(MOD(ROW()-13,2)=0,IF(ISBLANK(OFFSET('12. SEGUIMIENTO 2027'!$P$14,INT((ROW()-13)/2),0)),"",OFFSET('12. SEGUIMIENTO 2027'!$P$14,INT((ROW()-13)/2),0)),IF(ISBLANK(OFFSET('9. METAS'!$W$20,INT((ROW()-14)/2),0)),"",OFFSET('9. METAS'!$W$20,INT((ROW()-14)/2),0)))</f>
        <v/>
      </c>
      <c r="M29" s="246" t="str">
        <f ca="1">IF(MOD(ROW()-13,2)=0,IF(ISBLANK(OFFSET('12. SEGUIMIENTO 2027'!$Q$14,INT((ROW()-13)/2),0)),"",OFFSET('12. SEGUIMIENTO 2027'!$Q$14,INT((ROW()-13)/2),0)),IF(ISBLANK(OFFSET('9. METAS'!$X$20,INT((ROW()-14)/2),0)),"",OFFSET('9. METAS'!$X$20,INT((ROW()-14)/2),0)))</f>
        <v/>
      </c>
      <c r="N29" s="1006" t="str">
        <f t="shared" ref="N29" ca="1" si="12">IFERROR(J29/J30,"ND")</f>
        <v>ND</v>
      </c>
      <c r="O29" s="1008" t="str">
        <f t="shared" ref="O29" ca="1" si="13">IFERROR(((J29)/H29),"ND")</f>
        <v>ND</v>
      </c>
      <c r="P29" s="1010"/>
    </row>
    <row r="30" spans="3:16">
      <c r="C30" s="1025"/>
      <c r="D30" s="1018"/>
      <c r="E30" s="1018"/>
      <c r="F30" s="1021"/>
      <c r="G30" s="1023"/>
      <c r="H30" s="1080"/>
      <c r="I30" s="1012"/>
      <c r="J30" s="244">
        <f ca="1">IF(MOD(ROW()-13,2)=0,IF(ISBLANK(OFFSET('12. SEGUIMIENTO 2027'!$N$14,INT((ROW()-13)/2),0)),"",OFFSET('12. SEGUIMIENTO 2027'!$N$14,INT((ROW()-13)/2),0)),IF(ISBLANK(OFFSET('9. METAS'!$U$20,INT((ROW()-14)/2),0)),"",OFFSET('9. METAS'!$U$20,INT((ROW()-14)/2),0)))</f>
        <v>25</v>
      </c>
      <c r="K30" s="245">
        <f ca="1">IF(MOD(ROW()-13,2)=0,IF(ISBLANK(OFFSET('12. SEGUIMIENTO 2027'!$O$14,INT((ROW()-13)/2),0)),"",OFFSET('12. SEGUIMIENTO 2027'!$O$14,INT((ROW()-13)/2),0)),IF(ISBLANK(OFFSET('9. METAS'!$V$20,INT((ROW()-14)/2),0)),"",OFFSET('9. METAS'!$V$20,INT((ROW()-14)/2),0)))</f>
        <v>25</v>
      </c>
      <c r="L30" s="245">
        <f ca="1">IF(MOD(ROW()-13,2)=0,IF(ISBLANK(OFFSET('12. SEGUIMIENTO 2027'!$P$14,INT((ROW()-13)/2),0)),"",OFFSET('12. SEGUIMIENTO 2027'!$P$14,INT((ROW()-13)/2),0)),IF(ISBLANK(OFFSET('9. METAS'!$W$20,INT((ROW()-14)/2),0)),"",OFFSET('9. METAS'!$W$20,INT((ROW()-14)/2),0)))</f>
        <v>25</v>
      </c>
      <c r="M30" s="246">
        <f ca="1">IF(MOD(ROW()-13,2)=0,IF(ISBLANK(OFFSET('12. SEGUIMIENTO 2027'!$Q$14,INT((ROW()-13)/2),0)),"",OFFSET('12. SEGUIMIENTO 2027'!$Q$14,INT((ROW()-13)/2),0)),IF(ISBLANK(OFFSET('9. METAS'!$X$20,INT((ROW()-14)/2),0)),"",OFFSET('9. METAS'!$X$20,INT((ROW()-14)/2),0)))</f>
        <v>25</v>
      </c>
      <c r="N30" s="1013"/>
      <c r="O30" s="1014"/>
      <c r="P30" s="1015"/>
    </row>
    <row r="31" spans="3:16">
      <c r="C31" s="1016" t="str">
        <f ca="1">IF(ISBLANK(OFFSET('5. Pp (3 años)'!$C$46,INT((ROW()-13)/2),0)),"",OFFSET('5. Pp (3 años)'!$C$46,INT((ROW()-13)/2),0))</f>
        <v>Actividad</v>
      </c>
      <c r="D31" s="1018" t="str">
        <f ca="1">IF(ISBLANK(OFFSET('5. Pp (3 años)'!$D$46,INT((ROW()-13)/2),0)),"",OFFSET('5. Pp (3 años)'!$D$46,INT((ROW()-13)/2),0))</f>
        <v>4.1.1.1.2.1 Coordinación y ejecución de programas para el fortalecimiento de la cohesión social.</v>
      </c>
      <c r="E31" s="1018" t="str">
        <f ca="1">IF(ISBLANK(OFFSET('5. Pp (3 años)'!$E$46,INT((ROW()-13)/2),0)),"",OFFSET('5. Pp (3 años)'!$E$46,INT((ROW()-13)/2),0))</f>
        <v>PACSPCR: Porcentaje de acciones de cohesión social y participación ciudadana realizadas.</v>
      </c>
      <c r="F31" s="1021" t="str">
        <f ca="1">IF(ISBLANK(OFFSET('5. Pp (3 años)'!$K$46,INT((ROW()-13)/2),0)),"",OFFSET('5. Pp (3 años)'!$K$46,INT((ROW()-13)/2),0))</f>
        <v>Ascendente</v>
      </c>
      <c r="G31" s="1023" t="str">
        <f ca="1">IF(ISBLANK(OFFSET('5. Pp (3 años)'!$H$46,INT((ROW()-13)/2),0)),"",OFFSET('5. Pp (3 años)'!$H$46,INT((ROW()-13)/2),0))</f>
        <v>Trimestral</v>
      </c>
      <c r="H31" s="1080">
        <f ca="1">IF(ISBLANK(OFFSET('9. METAS'!$L$20,INT((ROW()-13)/2),0)),"",OFFSET('9. METAS'!$L$20,INT((ROW()-13)/2),0))</f>
        <v>15</v>
      </c>
      <c r="I31" s="1004"/>
      <c r="J31" s="244" t="str">
        <f ca="1">IF(MOD(ROW()-13,2)=0,IF(ISBLANK(OFFSET('12. SEGUIMIENTO 2027'!$N$14,INT((ROW()-13)/2),0)),"",OFFSET('12. SEGUIMIENTO 2027'!$N$14,INT((ROW()-13)/2),0)),IF(ISBLANK(OFFSET('9. METAS'!$U$20,INT((ROW()-14)/2),0)),"",OFFSET('9. METAS'!$U$20,INT((ROW()-14)/2),0)))</f>
        <v/>
      </c>
      <c r="K31" s="245" t="str">
        <f ca="1">IF(MOD(ROW()-13,2)=0,IF(ISBLANK(OFFSET('12. SEGUIMIENTO 2027'!$O$14,INT((ROW()-13)/2),0)),"",OFFSET('12. SEGUIMIENTO 2027'!$O$14,INT((ROW()-13)/2),0)),IF(ISBLANK(OFFSET('9. METAS'!$V$20,INT((ROW()-14)/2),0)),"",OFFSET('9. METAS'!$V$20,INT((ROW()-14)/2),0)))</f>
        <v/>
      </c>
      <c r="L31" s="245" t="str">
        <f ca="1">IF(MOD(ROW()-13,2)=0,IF(ISBLANK(OFFSET('12. SEGUIMIENTO 2027'!$P$14,INT((ROW()-13)/2),0)),"",OFFSET('12. SEGUIMIENTO 2027'!$P$14,INT((ROW()-13)/2),0)),IF(ISBLANK(OFFSET('9. METAS'!$W$20,INT((ROW()-14)/2),0)),"",OFFSET('9. METAS'!$W$20,INT((ROW()-14)/2),0)))</f>
        <v/>
      </c>
      <c r="M31" s="246" t="str">
        <f ca="1">IF(MOD(ROW()-13,2)=0,IF(ISBLANK(OFFSET('12. SEGUIMIENTO 2027'!$Q$14,INT((ROW()-13)/2),0)),"",OFFSET('12. SEGUIMIENTO 2027'!$Q$14,INT((ROW()-13)/2),0)),IF(ISBLANK(OFFSET('9. METAS'!$X$20,INT((ROW()-14)/2),0)),"",OFFSET('9. METAS'!$X$20,INT((ROW()-14)/2),0)))</f>
        <v/>
      </c>
      <c r="N31" s="1006" t="str">
        <f t="shared" ref="N31" ca="1" si="14">IFERROR(J31/J32,"ND")</f>
        <v>ND</v>
      </c>
      <c r="O31" s="1008" t="str">
        <f t="shared" ref="O31" ca="1" si="15">IFERROR(((J31)/H31),"ND")</f>
        <v>ND</v>
      </c>
      <c r="P31" s="1010"/>
    </row>
    <row r="32" spans="3:16">
      <c r="C32" s="1025"/>
      <c r="D32" s="1018"/>
      <c r="E32" s="1018"/>
      <c r="F32" s="1021"/>
      <c r="G32" s="1023"/>
      <c r="H32" s="1080"/>
      <c r="I32" s="1012"/>
      <c r="J32" s="244">
        <f ca="1">IF(MOD(ROW()-13,2)=0,IF(ISBLANK(OFFSET('12. SEGUIMIENTO 2027'!$N$14,INT((ROW()-13)/2),0)),"",OFFSET('12. SEGUIMIENTO 2027'!$N$14,INT((ROW()-13)/2),0)),IF(ISBLANK(OFFSET('9. METAS'!$U$20,INT((ROW()-14)/2),0)),"",OFFSET('9. METAS'!$U$20,INT((ROW()-14)/2),0)))</f>
        <v>1</v>
      </c>
      <c r="K32" s="245">
        <f ca="1">IF(MOD(ROW()-13,2)=0,IF(ISBLANK(OFFSET('12. SEGUIMIENTO 2027'!$O$14,INT((ROW()-13)/2),0)),"",OFFSET('12. SEGUIMIENTO 2027'!$O$14,INT((ROW()-13)/2),0)),IF(ISBLANK(OFFSET('9. METAS'!$V$20,INT((ROW()-14)/2),0)),"",OFFSET('9. METAS'!$V$20,INT((ROW()-14)/2),0)))</f>
        <v>0</v>
      </c>
      <c r="L32" s="245">
        <f ca="1">IF(MOD(ROW()-13,2)=0,IF(ISBLANK(OFFSET('12. SEGUIMIENTO 2027'!$P$14,INT((ROW()-13)/2),0)),"",OFFSET('12. SEGUIMIENTO 2027'!$P$14,INT((ROW()-13)/2),0)),IF(ISBLANK(OFFSET('9. METAS'!$W$20,INT((ROW()-14)/2),0)),"",OFFSET('9. METAS'!$W$20,INT((ROW()-14)/2),0)))</f>
        <v>6</v>
      </c>
      <c r="M32" s="246">
        <f ca="1">IF(MOD(ROW()-13,2)=0,IF(ISBLANK(OFFSET('12. SEGUIMIENTO 2027'!$Q$14,INT((ROW()-13)/2),0)),"",OFFSET('12. SEGUIMIENTO 2027'!$Q$14,INT((ROW()-13)/2),0)),IF(ISBLANK(OFFSET('9. METAS'!$X$20,INT((ROW()-14)/2),0)),"",OFFSET('9. METAS'!$X$20,INT((ROW()-14)/2),0)))</f>
        <v>8</v>
      </c>
      <c r="N32" s="1013"/>
      <c r="O32" s="1014"/>
      <c r="P32" s="1015"/>
    </row>
    <row r="33" spans="3:16">
      <c r="C33" s="1016" t="str">
        <f ca="1">IF(ISBLANK(OFFSET('5. Pp (3 años)'!$C$46,INT((ROW()-13)/2),0)),"",OFFSET('5. Pp (3 años)'!$C$46,INT((ROW()-13)/2),0))</f>
        <v>Actividad</v>
      </c>
      <c r="D33" s="1018" t="str">
        <f ca="1">IF(ISBLANK(OFFSET('5. Pp (3 años)'!$D$46,INT((ROW()-13)/2),0)),"",OFFSET('5. Pp (3 años)'!$D$46,INT((ROW()-13)/2),0))</f>
        <v>4.1.1.1.2.2 Organización y despliegue de brigadas de asistencia social en zonas de atención prioritaria.</v>
      </c>
      <c r="E33" s="1018" t="str">
        <f ca="1">IF(ISBLANK(OFFSET('5. Pp (3 años)'!$E$46,INT((ROW()-13)/2),0)),"",OFFSET('5. Pp (3 años)'!$E$46,INT((ROW()-13)/2),0))</f>
        <v>PBASIE: Porcentaje de brigadas de asistencia social institucional ejecutadas.</v>
      </c>
      <c r="F33" s="1021" t="str">
        <f ca="1">IF(ISBLANK(OFFSET('5. Pp (3 años)'!$K$46,INT((ROW()-13)/2),0)),"",OFFSET('5. Pp (3 años)'!$K$46,INT((ROW()-13)/2),0))</f>
        <v>Ascendente</v>
      </c>
      <c r="G33" s="1023" t="str">
        <f ca="1">IF(ISBLANK(OFFSET('5. Pp (3 años)'!$H$46,INT((ROW()-13)/2),0)),"",OFFSET('5. Pp (3 años)'!$H$46,INT((ROW()-13)/2),0))</f>
        <v>Trimestral</v>
      </c>
      <c r="H33" s="1080">
        <f ca="1">IF(ISBLANK(OFFSET('9. METAS'!$L$20,INT((ROW()-13)/2),0)),"",OFFSET('9. METAS'!$L$20,INT((ROW()-13)/2),0))</f>
        <v>40</v>
      </c>
      <c r="I33" s="1004"/>
      <c r="J33" s="244" t="str">
        <f ca="1">IF(MOD(ROW()-13,2)=0,IF(ISBLANK(OFFSET('12. SEGUIMIENTO 2027'!$N$14,INT((ROW()-13)/2),0)),"",OFFSET('12. SEGUIMIENTO 2027'!$N$14,INT((ROW()-13)/2),0)),IF(ISBLANK(OFFSET('9. METAS'!$U$20,INT((ROW()-14)/2),0)),"",OFFSET('9. METAS'!$U$20,INT((ROW()-14)/2),0)))</f>
        <v/>
      </c>
      <c r="K33" s="245" t="str">
        <f ca="1">IF(MOD(ROW()-13,2)=0,IF(ISBLANK(OFFSET('12. SEGUIMIENTO 2027'!$O$14,INT((ROW()-13)/2),0)),"",OFFSET('12. SEGUIMIENTO 2027'!$O$14,INT((ROW()-13)/2),0)),IF(ISBLANK(OFFSET('9. METAS'!$V$20,INT((ROW()-14)/2),0)),"",OFFSET('9. METAS'!$V$20,INT((ROW()-14)/2),0)))</f>
        <v/>
      </c>
      <c r="L33" s="245" t="str">
        <f ca="1">IF(MOD(ROW()-13,2)=0,IF(ISBLANK(OFFSET('12. SEGUIMIENTO 2027'!$P$14,INT((ROW()-13)/2),0)),"",OFFSET('12. SEGUIMIENTO 2027'!$P$14,INT((ROW()-13)/2),0)),IF(ISBLANK(OFFSET('9. METAS'!$W$20,INT((ROW()-14)/2),0)),"",OFFSET('9. METAS'!$W$20,INT((ROW()-14)/2),0)))</f>
        <v/>
      </c>
      <c r="M33" s="246" t="str">
        <f ca="1">IF(MOD(ROW()-13,2)=0,IF(ISBLANK(OFFSET('12. SEGUIMIENTO 2027'!$Q$14,INT((ROW()-13)/2),0)),"",OFFSET('12. SEGUIMIENTO 2027'!$Q$14,INT((ROW()-13)/2),0)),IF(ISBLANK(OFFSET('9. METAS'!$X$20,INT((ROW()-14)/2),0)),"",OFFSET('9. METAS'!$X$20,INT((ROW()-14)/2),0)))</f>
        <v/>
      </c>
      <c r="N33" s="1006" t="str">
        <f t="shared" ref="N33" ca="1" si="16">IFERROR(J33/J34,"ND")</f>
        <v>ND</v>
      </c>
      <c r="O33" s="1008" t="str">
        <f t="shared" ref="O33" ca="1" si="17">IFERROR(((J33)/H33),"ND")</f>
        <v>ND</v>
      </c>
      <c r="P33" s="1010"/>
    </row>
    <row r="34" spans="3:16">
      <c r="C34" s="1025"/>
      <c r="D34" s="1018"/>
      <c r="E34" s="1018"/>
      <c r="F34" s="1021"/>
      <c r="G34" s="1023"/>
      <c r="H34" s="1080"/>
      <c r="I34" s="1012"/>
      <c r="J34" s="244">
        <f ca="1">IF(MOD(ROW()-13,2)=0,IF(ISBLANK(OFFSET('12. SEGUIMIENTO 2027'!$N$14,INT((ROW()-13)/2),0)),"",OFFSET('12. SEGUIMIENTO 2027'!$N$14,INT((ROW()-13)/2),0)),IF(ISBLANK(OFFSET('9. METAS'!$U$20,INT((ROW()-14)/2),0)),"",OFFSET('9. METAS'!$U$20,INT((ROW()-14)/2),0)))</f>
        <v>12</v>
      </c>
      <c r="K34" s="245">
        <f ca="1">IF(MOD(ROW()-13,2)=0,IF(ISBLANK(OFFSET('12. SEGUIMIENTO 2027'!$O$14,INT((ROW()-13)/2),0)),"",OFFSET('12. SEGUIMIENTO 2027'!$O$14,INT((ROW()-13)/2),0)),IF(ISBLANK(OFFSET('9. METAS'!$V$20,INT((ROW()-14)/2),0)),"",OFFSET('9. METAS'!$V$20,INT((ROW()-14)/2),0)))</f>
        <v>12</v>
      </c>
      <c r="L34" s="245">
        <f ca="1">IF(MOD(ROW()-13,2)=0,IF(ISBLANK(OFFSET('12. SEGUIMIENTO 2027'!$P$14,INT((ROW()-13)/2),0)),"",OFFSET('12. SEGUIMIENTO 2027'!$P$14,INT((ROW()-13)/2),0)),IF(ISBLANK(OFFSET('9. METAS'!$W$20,INT((ROW()-14)/2),0)),"",OFFSET('9. METAS'!$W$20,INT((ROW()-14)/2),0)))</f>
        <v>3</v>
      </c>
      <c r="M34" s="246">
        <f ca="1">IF(MOD(ROW()-13,2)=0,IF(ISBLANK(OFFSET('12. SEGUIMIENTO 2027'!$Q$14,INT((ROW()-13)/2),0)),"",OFFSET('12. SEGUIMIENTO 2027'!$Q$14,INT((ROW()-13)/2),0)),IF(ISBLANK(OFFSET('9. METAS'!$X$20,INT((ROW()-14)/2),0)),"",OFFSET('9. METAS'!$X$20,INT((ROW()-14)/2),0)))</f>
        <v>12</v>
      </c>
      <c r="N34" s="1013"/>
      <c r="O34" s="1014"/>
      <c r="P34" s="1015"/>
    </row>
    <row r="35" spans="3:16">
      <c r="C35" s="1016" t="str">
        <f ca="1">IF(ISBLANK(OFFSET('5. Pp (3 años)'!$C$46,INT((ROW()-13)/2),0)),"",OFFSET('5. Pp (3 años)'!$C$46,INT((ROW()-13)/2),0))</f>
        <v>Actividad</v>
      </c>
      <c r="D35" s="1018" t="str">
        <f ca="1">IF(ISBLANK(OFFSET('5. Pp (3 años)'!$D$46,INT((ROW()-13)/2),0)),"",OFFSET('5. Pp (3 años)'!$D$46,INT((ROW()-13)/2),0))</f>
        <v/>
      </c>
      <c r="E35" s="1018" t="str">
        <f ca="1">IF(ISBLANK(OFFSET('5. Pp (3 años)'!$E$46,INT((ROW()-13)/2),0)),"",OFFSET('5. Pp (3 años)'!$E$46,INT((ROW()-13)/2),0))</f>
        <v/>
      </c>
      <c r="F35" s="1021" t="str">
        <f ca="1">IF(ISBLANK(OFFSET('5. Pp (3 años)'!$K$46,INT((ROW()-13)/2),0)),"",OFFSET('5. Pp (3 años)'!$K$46,INT((ROW()-13)/2),0))</f>
        <v/>
      </c>
      <c r="G35" s="1023" t="str">
        <f ca="1">IF(ISBLANK(OFFSET('5. Pp (3 años)'!$H$46,INT((ROW()-13)/2),0)),"",OFFSET('5. Pp (3 años)'!$H$46,INT((ROW()-13)/2),0))</f>
        <v/>
      </c>
      <c r="H35" s="1080" t="str">
        <f ca="1">IF(ISBLANK(OFFSET('9. METAS'!$L$20,INT((ROW()-13)/2),0)),"",OFFSET('9. METAS'!$L$20,INT((ROW()-13)/2),0))</f>
        <v/>
      </c>
      <c r="I35" s="1004"/>
      <c r="J35" s="244" t="str">
        <f ca="1">IF(MOD(ROW()-13,2)=0,IF(ISBLANK(OFFSET('12. SEGUIMIENTO 2027'!$N$14,INT((ROW()-13)/2),0)),"",OFFSET('12. SEGUIMIENTO 2027'!$N$14,INT((ROW()-13)/2),0)),IF(ISBLANK(OFFSET('9. METAS'!$U$20,INT((ROW()-14)/2),0)),"",OFFSET('9. METAS'!$U$20,INT((ROW()-14)/2),0)))</f>
        <v/>
      </c>
      <c r="K35" s="245" t="str">
        <f ca="1">IF(MOD(ROW()-13,2)=0,IF(ISBLANK(OFFSET('12. SEGUIMIENTO 2027'!$O$14,INT((ROW()-13)/2),0)),"",OFFSET('12. SEGUIMIENTO 2027'!$O$14,INT((ROW()-13)/2),0)),IF(ISBLANK(OFFSET('9. METAS'!$V$20,INT((ROW()-14)/2),0)),"",OFFSET('9. METAS'!$V$20,INT((ROW()-14)/2),0)))</f>
        <v/>
      </c>
      <c r="L35" s="245" t="str">
        <f ca="1">IF(MOD(ROW()-13,2)=0,IF(ISBLANK(OFFSET('12. SEGUIMIENTO 2027'!$P$14,INT((ROW()-13)/2),0)),"",OFFSET('12. SEGUIMIENTO 2027'!$P$14,INT((ROW()-13)/2),0)),IF(ISBLANK(OFFSET('9. METAS'!$W$20,INT((ROW()-14)/2),0)),"",OFFSET('9. METAS'!$W$20,INT((ROW()-14)/2),0)))</f>
        <v/>
      </c>
      <c r="M35" s="246" t="str">
        <f ca="1">IF(MOD(ROW()-13,2)=0,IF(ISBLANK(OFFSET('12. SEGUIMIENTO 2027'!$Q$14,INT((ROW()-13)/2),0)),"",OFFSET('12. SEGUIMIENTO 2027'!$Q$14,INT((ROW()-13)/2),0)),IF(ISBLANK(OFFSET('9. METAS'!$X$20,INT((ROW()-14)/2),0)),"",OFFSET('9. METAS'!$X$20,INT((ROW()-14)/2),0)))</f>
        <v/>
      </c>
      <c r="N35" s="1006" t="str">
        <f t="shared" ref="N35" ca="1" si="18">IFERROR(J35/J36,"ND")</f>
        <v>ND</v>
      </c>
      <c r="O35" s="1008" t="str">
        <f t="shared" ref="O35" ca="1" si="19">IFERROR(((J35)/H35),"ND")</f>
        <v>ND</v>
      </c>
      <c r="P35" s="1010"/>
    </row>
    <row r="36" spans="3:16">
      <c r="C36" s="1025"/>
      <c r="D36" s="1018"/>
      <c r="E36" s="1018"/>
      <c r="F36" s="1021"/>
      <c r="G36" s="1023"/>
      <c r="H36" s="1080"/>
      <c r="I36" s="1012"/>
      <c r="J36" s="244" t="str">
        <f ca="1">IF(MOD(ROW()-13,2)=0,IF(ISBLANK(OFFSET('12. SEGUIMIENTO 2027'!$N$14,INT((ROW()-13)/2),0)),"",OFFSET('12. SEGUIMIENTO 2027'!$N$14,INT((ROW()-13)/2),0)),IF(ISBLANK(OFFSET('9. METAS'!$U$20,INT((ROW()-14)/2),0)),"",OFFSET('9. METAS'!$U$20,INT((ROW()-14)/2),0)))</f>
        <v/>
      </c>
      <c r="K36" s="245" t="str">
        <f ca="1">IF(MOD(ROW()-13,2)=0,IF(ISBLANK(OFFSET('12. SEGUIMIENTO 2027'!$O$14,INT((ROW()-13)/2),0)),"",OFFSET('12. SEGUIMIENTO 2027'!$O$14,INT((ROW()-13)/2),0)),IF(ISBLANK(OFFSET('9. METAS'!$V$20,INT((ROW()-14)/2),0)),"",OFFSET('9. METAS'!$V$20,INT((ROW()-14)/2),0)))</f>
        <v/>
      </c>
      <c r="L36" s="245" t="str">
        <f ca="1">IF(MOD(ROW()-13,2)=0,IF(ISBLANK(OFFSET('12. SEGUIMIENTO 2027'!$P$14,INT((ROW()-13)/2),0)),"",OFFSET('12. SEGUIMIENTO 2027'!$P$14,INT((ROW()-13)/2),0)),IF(ISBLANK(OFFSET('9. METAS'!$W$20,INT((ROW()-14)/2),0)),"",OFFSET('9. METAS'!$W$20,INT((ROW()-14)/2),0)))</f>
        <v/>
      </c>
      <c r="M36" s="246" t="str">
        <f ca="1">IF(MOD(ROW()-13,2)=0,IF(ISBLANK(OFFSET('12. SEGUIMIENTO 2027'!$Q$14,INT((ROW()-13)/2),0)),"",OFFSET('12. SEGUIMIENTO 2027'!$Q$14,INT((ROW()-13)/2),0)),IF(ISBLANK(OFFSET('9. METAS'!$X$20,INT((ROW()-14)/2),0)),"",OFFSET('9. METAS'!$X$20,INT((ROW()-14)/2),0)))</f>
        <v/>
      </c>
      <c r="N36" s="1013"/>
      <c r="O36" s="1014"/>
      <c r="P36" s="1015"/>
    </row>
    <row r="37" spans="3:16">
      <c r="C37" s="1016" t="str">
        <f ca="1">IF(ISBLANK(OFFSET('5. Pp (3 años)'!$C$46,INT((ROW()-13)/2),0)),"",OFFSET('5. Pp (3 años)'!$C$46,INT((ROW()-13)/2),0))</f>
        <v>Actividad</v>
      </c>
      <c r="D37" s="1018" t="str">
        <f ca="1">IF(ISBLANK(OFFSET('5. Pp (3 años)'!$D$46,INT((ROW()-13)/2),0)),"",OFFSET('5. Pp (3 años)'!$D$46,INT((ROW()-13)/2),0))</f>
        <v/>
      </c>
      <c r="E37" s="1018" t="str">
        <f ca="1">IF(ISBLANK(OFFSET('5. Pp (3 años)'!$E$46,INT((ROW()-13)/2),0)),"",OFFSET('5. Pp (3 años)'!$E$46,INT((ROW()-13)/2),0))</f>
        <v/>
      </c>
      <c r="F37" s="1021" t="str">
        <f ca="1">IF(ISBLANK(OFFSET('5. Pp (3 años)'!$K$46,INT((ROW()-13)/2),0)),"",OFFSET('5. Pp (3 años)'!$K$46,INT((ROW()-13)/2),0))</f>
        <v/>
      </c>
      <c r="G37" s="1023" t="str">
        <f ca="1">IF(ISBLANK(OFFSET('5. Pp (3 años)'!$H$46,INT((ROW()-13)/2),0)),"",OFFSET('5. Pp (3 años)'!$H$46,INT((ROW()-13)/2),0))</f>
        <v/>
      </c>
      <c r="H37" s="1080" t="str">
        <f ca="1">IF(ISBLANK(OFFSET('9. METAS'!$L$20,INT((ROW()-13)/2),0)),"",OFFSET('9. METAS'!$L$20,INT((ROW()-13)/2),0))</f>
        <v/>
      </c>
      <c r="I37" s="1004"/>
      <c r="J37" s="244" t="str">
        <f ca="1">IF(MOD(ROW()-13,2)=0,IF(ISBLANK(OFFSET('12. SEGUIMIENTO 2027'!$N$14,INT((ROW()-13)/2),0)),"",OFFSET('12. SEGUIMIENTO 2027'!$N$14,INT((ROW()-13)/2),0)),IF(ISBLANK(OFFSET('9. METAS'!$U$20,INT((ROW()-14)/2),0)),"",OFFSET('9. METAS'!$U$20,INT((ROW()-14)/2),0)))</f>
        <v/>
      </c>
      <c r="K37" s="245" t="str">
        <f ca="1">IF(MOD(ROW()-13,2)=0,IF(ISBLANK(OFFSET('12. SEGUIMIENTO 2027'!$O$14,INT((ROW()-13)/2),0)),"",OFFSET('12. SEGUIMIENTO 2027'!$O$14,INT((ROW()-13)/2),0)),IF(ISBLANK(OFFSET('9. METAS'!$V$20,INT((ROW()-14)/2),0)),"",OFFSET('9. METAS'!$V$20,INT((ROW()-14)/2),0)))</f>
        <v/>
      </c>
      <c r="L37" s="245" t="str">
        <f ca="1">IF(MOD(ROW()-13,2)=0,IF(ISBLANK(OFFSET('12. SEGUIMIENTO 2027'!$P$14,INT((ROW()-13)/2),0)),"",OFFSET('12. SEGUIMIENTO 2027'!$P$14,INT((ROW()-13)/2),0)),IF(ISBLANK(OFFSET('9. METAS'!$W$20,INT((ROW()-14)/2),0)),"",OFFSET('9. METAS'!$W$20,INT((ROW()-14)/2),0)))</f>
        <v/>
      </c>
      <c r="M37" s="246" t="str">
        <f ca="1">IF(MOD(ROW()-13,2)=0,IF(ISBLANK(OFFSET('12. SEGUIMIENTO 2027'!$Q$14,INT((ROW()-13)/2),0)),"",OFFSET('12. SEGUIMIENTO 2027'!$Q$14,INT((ROW()-13)/2),0)),IF(ISBLANK(OFFSET('9. METAS'!$X$20,INT((ROW()-14)/2),0)),"",OFFSET('9. METAS'!$X$20,INT((ROW()-14)/2),0)))</f>
        <v/>
      </c>
      <c r="N37" s="1006" t="str">
        <f t="shared" ref="N37" ca="1" si="20">IFERROR(J37/J38,"ND")</f>
        <v>ND</v>
      </c>
      <c r="O37" s="1008" t="str">
        <f t="shared" ref="O37" ca="1" si="21">IFERROR(((J37)/H37),"ND")</f>
        <v>ND</v>
      </c>
      <c r="P37" s="1010"/>
    </row>
    <row r="38" spans="3:16">
      <c r="C38" s="1025"/>
      <c r="D38" s="1018"/>
      <c r="E38" s="1018"/>
      <c r="F38" s="1021"/>
      <c r="G38" s="1023"/>
      <c r="H38" s="1080"/>
      <c r="I38" s="1012"/>
      <c r="J38" s="244" t="str">
        <f ca="1">IF(MOD(ROW()-13,2)=0,IF(ISBLANK(OFFSET('12. SEGUIMIENTO 2027'!$N$14,INT((ROW()-13)/2),0)),"",OFFSET('12. SEGUIMIENTO 2027'!$N$14,INT((ROW()-13)/2),0)),IF(ISBLANK(OFFSET('9. METAS'!$U$20,INT((ROW()-14)/2),0)),"",OFFSET('9. METAS'!$U$20,INT((ROW()-14)/2),0)))</f>
        <v/>
      </c>
      <c r="K38" s="245" t="str">
        <f ca="1">IF(MOD(ROW()-13,2)=0,IF(ISBLANK(OFFSET('12. SEGUIMIENTO 2027'!$O$14,INT((ROW()-13)/2),0)),"",OFFSET('12. SEGUIMIENTO 2027'!$O$14,INT((ROW()-13)/2),0)),IF(ISBLANK(OFFSET('9. METAS'!$V$20,INT((ROW()-14)/2),0)),"",OFFSET('9. METAS'!$V$20,INT((ROW()-14)/2),0)))</f>
        <v/>
      </c>
      <c r="L38" s="245" t="str">
        <f ca="1">IF(MOD(ROW()-13,2)=0,IF(ISBLANK(OFFSET('12. SEGUIMIENTO 2027'!$P$14,INT((ROW()-13)/2),0)),"",OFFSET('12. SEGUIMIENTO 2027'!$P$14,INT((ROW()-13)/2),0)),IF(ISBLANK(OFFSET('9. METAS'!$W$20,INT((ROW()-14)/2),0)),"",OFFSET('9. METAS'!$W$20,INT((ROW()-14)/2),0)))</f>
        <v/>
      </c>
      <c r="M38" s="246" t="str">
        <f ca="1">IF(MOD(ROW()-13,2)=0,IF(ISBLANK(OFFSET('12. SEGUIMIENTO 2027'!$Q$14,INT((ROW()-13)/2),0)),"",OFFSET('12. SEGUIMIENTO 2027'!$Q$14,INT((ROW()-13)/2),0)),IF(ISBLANK(OFFSET('9. METAS'!$X$20,INT((ROW()-14)/2),0)),"",OFFSET('9. METAS'!$X$20,INT((ROW()-14)/2),0)))</f>
        <v/>
      </c>
      <c r="N38" s="1013"/>
      <c r="O38" s="1014"/>
      <c r="P38" s="1015"/>
    </row>
    <row r="39" spans="3:16">
      <c r="C39" s="1016" t="str">
        <f ca="1">IF(ISBLANK(OFFSET('5. Pp (3 años)'!$C$46,INT((ROW()-13)/2),0)),"",OFFSET('5. Pp (3 años)'!$C$46,INT((ROW()-13)/2),0))</f>
        <v>Actividad</v>
      </c>
      <c r="D39" s="1018" t="str">
        <f ca="1">IF(ISBLANK(OFFSET('5. Pp (3 años)'!$D$46,INT((ROW()-13)/2),0)),"",OFFSET('5. Pp (3 años)'!$D$46,INT((ROW()-13)/2),0))</f>
        <v/>
      </c>
      <c r="E39" s="1018" t="str">
        <f ca="1">IF(ISBLANK(OFFSET('5. Pp (3 años)'!$E$46,INT((ROW()-13)/2),0)),"",OFFSET('5. Pp (3 años)'!$E$46,INT((ROW()-13)/2),0))</f>
        <v/>
      </c>
      <c r="F39" s="1021" t="str">
        <f ca="1">IF(ISBLANK(OFFSET('5. Pp (3 años)'!$K$46,INT((ROW()-13)/2),0)),"",OFFSET('5. Pp (3 años)'!$K$46,INT((ROW()-13)/2),0))</f>
        <v/>
      </c>
      <c r="G39" s="1023" t="str">
        <f ca="1">IF(ISBLANK(OFFSET('5. Pp (3 años)'!$H$46,INT((ROW()-13)/2),0)),"",OFFSET('5. Pp (3 años)'!$H$46,INT((ROW()-13)/2),0))</f>
        <v/>
      </c>
      <c r="H39" s="1080" t="str">
        <f ca="1">IF(ISBLANK(OFFSET('9. METAS'!$L$20,INT((ROW()-13)/2),0)),"",OFFSET('9. METAS'!$L$20,INT((ROW()-13)/2),0))</f>
        <v/>
      </c>
      <c r="I39" s="1004"/>
      <c r="J39" s="244" t="str">
        <f ca="1">IF(MOD(ROW()-13,2)=0,IF(ISBLANK(OFFSET('12. SEGUIMIENTO 2027'!$N$14,INT((ROW()-13)/2),0)),"",OFFSET('12. SEGUIMIENTO 2027'!$N$14,INT((ROW()-13)/2),0)),IF(ISBLANK(OFFSET('9. METAS'!$U$20,INT((ROW()-14)/2),0)),"",OFFSET('9. METAS'!$U$20,INT((ROW()-14)/2),0)))</f>
        <v/>
      </c>
      <c r="K39" s="245" t="str">
        <f ca="1">IF(MOD(ROW()-13,2)=0,IF(ISBLANK(OFFSET('12. SEGUIMIENTO 2027'!$O$14,INT((ROW()-13)/2),0)),"",OFFSET('12. SEGUIMIENTO 2027'!$O$14,INT((ROW()-13)/2),0)),IF(ISBLANK(OFFSET('9. METAS'!$V$20,INT((ROW()-14)/2),0)),"",OFFSET('9. METAS'!$V$20,INT((ROW()-14)/2),0)))</f>
        <v/>
      </c>
      <c r="L39" s="245" t="str">
        <f ca="1">IF(MOD(ROW()-13,2)=0,IF(ISBLANK(OFFSET('12. SEGUIMIENTO 2027'!$P$14,INT((ROW()-13)/2),0)),"",OFFSET('12. SEGUIMIENTO 2027'!$P$14,INT((ROW()-13)/2),0)),IF(ISBLANK(OFFSET('9. METAS'!$W$20,INT((ROW()-14)/2),0)),"",OFFSET('9. METAS'!$W$20,INT((ROW()-14)/2),0)))</f>
        <v/>
      </c>
      <c r="M39" s="246" t="str">
        <f ca="1">IF(MOD(ROW()-13,2)=0,IF(ISBLANK(OFFSET('12. SEGUIMIENTO 2027'!$Q$14,INT((ROW()-13)/2),0)),"",OFFSET('12. SEGUIMIENTO 2027'!$Q$14,INT((ROW()-13)/2),0)),IF(ISBLANK(OFFSET('9. METAS'!$X$20,INT((ROW()-14)/2),0)),"",OFFSET('9. METAS'!$X$20,INT((ROW()-14)/2),0)))</f>
        <v/>
      </c>
      <c r="N39" s="1006" t="str">
        <f t="shared" ref="N39" ca="1" si="22">IFERROR(J39/J40,"ND")</f>
        <v>ND</v>
      </c>
      <c r="O39" s="1008" t="str">
        <f t="shared" ref="O39" ca="1" si="23">IFERROR(((J39)/H39),"ND")</f>
        <v>ND</v>
      </c>
      <c r="P39" s="1010"/>
    </row>
    <row r="40" spans="3:16">
      <c r="C40" s="1025"/>
      <c r="D40" s="1018"/>
      <c r="E40" s="1018"/>
      <c r="F40" s="1021"/>
      <c r="G40" s="1023"/>
      <c r="H40" s="1080"/>
      <c r="I40" s="1012"/>
      <c r="J40" s="244" t="str">
        <f ca="1">IF(MOD(ROW()-13,2)=0,IF(ISBLANK(OFFSET('12. SEGUIMIENTO 2027'!$N$14,INT((ROW()-13)/2),0)),"",OFFSET('12. SEGUIMIENTO 2027'!$N$14,INT((ROW()-13)/2),0)),IF(ISBLANK(OFFSET('9. METAS'!$U$20,INT((ROW()-14)/2),0)),"",OFFSET('9. METAS'!$U$20,INT((ROW()-14)/2),0)))</f>
        <v/>
      </c>
      <c r="K40" s="245" t="str">
        <f ca="1">IF(MOD(ROW()-13,2)=0,IF(ISBLANK(OFFSET('12. SEGUIMIENTO 2027'!$O$14,INT((ROW()-13)/2),0)),"",OFFSET('12. SEGUIMIENTO 2027'!$O$14,INT((ROW()-13)/2),0)),IF(ISBLANK(OFFSET('9. METAS'!$V$20,INT((ROW()-14)/2),0)),"",OFFSET('9. METAS'!$V$20,INT((ROW()-14)/2),0)))</f>
        <v/>
      </c>
      <c r="L40" s="245" t="str">
        <f ca="1">IF(MOD(ROW()-13,2)=0,IF(ISBLANK(OFFSET('12. SEGUIMIENTO 2027'!$P$14,INT((ROW()-13)/2),0)),"",OFFSET('12. SEGUIMIENTO 2027'!$P$14,INT((ROW()-13)/2),0)),IF(ISBLANK(OFFSET('9. METAS'!$W$20,INT((ROW()-14)/2),0)),"",OFFSET('9. METAS'!$W$20,INT((ROW()-14)/2),0)))</f>
        <v/>
      </c>
      <c r="M40" s="246" t="str">
        <f ca="1">IF(MOD(ROW()-13,2)=0,IF(ISBLANK(OFFSET('12. SEGUIMIENTO 2027'!$Q$14,INT((ROW()-13)/2),0)),"",OFFSET('12. SEGUIMIENTO 2027'!$Q$14,INT((ROW()-13)/2),0)),IF(ISBLANK(OFFSET('9. METAS'!$X$20,INT((ROW()-14)/2),0)),"",OFFSET('9. METAS'!$X$20,INT((ROW()-14)/2),0)))</f>
        <v/>
      </c>
      <c r="N40" s="1013"/>
      <c r="O40" s="1014"/>
      <c r="P40" s="1015"/>
    </row>
    <row r="41" spans="3:16">
      <c r="C41" s="1016" t="str">
        <f ca="1">IF(ISBLANK(OFFSET('5. Pp (3 años)'!$C$46,INT((ROW()-13)/2),0)),"",OFFSET('5. Pp (3 años)'!$C$46,INT((ROW()-13)/2),0))</f>
        <v>Componente</v>
      </c>
      <c r="D41" s="1018" t="str">
        <f ca="1">IF(ISBLANK(OFFSET('5. Pp (3 años)'!$D$46,INT((ROW()-13)/2),0)),"",OFFSET('5. Pp (3 años)'!$D$46,INT((ROW()-13)/2),0))</f>
        <v>4.1.1.1.3 Mecanismos de participación ciudadana y cohesión social implementados.</v>
      </c>
      <c r="E41" s="1018" t="str">
        <f ca="1">IF(ISBLANK(OFFSET('5. Pp (3 años)'!$E$46,INT((ROW()-13)/2),0)),"",OFFSET('5. Pp (3 años)'!$E$46,INT((ROW()-13)/2),0))</f>
        <v>PMPCORD: Porcentaje de mecanismos de participación ciudadana operando con resultados documentados.</v>
      </c>
      <c r="F41" s="1021" t="str">
        <f ca="1">IF(ISBLANK(OFFSET('5. Pp (3 años)'!$K$46,INT((ROW()-13)/2),0)),"",OFFSET('5. Pp (3 años)'!$K$46,INT((ROW()-13)/2),0))</f>
        <v>Ascendente</v>
      </c>
      <c r="G41" s="1023" t="str">
        <f ca="1">IF(ISBLANK(OFFSET('5. Pp (3 años)'!$H$46,INT((ROW()-13)/2),0)),"",OFFSET('5. Pp (3 años)'!$H$46,INT((ROW()-13)/2),0))</f>
        <v>Trimestral</v>
      </c>
      <c r="H41" s="1080">
        <f ca="1">IF(ISBLANK(OFFSET('9. METAS'!$L$20,INT((ROW()-13)/2),0)),"",OFFSET('9. METAS'!$L$20,INT((ROW()-13)/2),0))</f>
        <v>100</v>
      </c>
      <c r="I41" s="1004"/>
      <c r="J41" s="244" t="str">
        <f ca="1">IF(MOD(ROW()-13,2)=0,IF(ISBLANK(OFFSET('12. SEGUIMIENTO 2027'!$N$14,INT((ROW()-13)/2),0)),"",OFFSET('12. SEGUIMIENTO 2027'!$N$14,INT((ROW()-13)/2),0)),IF(ISBLANK(OFFSET('9. METAS'!$U$20,INT((ROW()-14)/2),0)),"",OFFSET('9. METAS'!$U$20,INT((ROW()-14)/2),0)))</f>
        <v/>
      </c>
      <c r="K41" s="245" t="str">
        <f ca="1">IF(MOD(ROW()-13,2)=0,IF(ISBLANK(OFFSET('12. SEGUIMIENTO 2027'!$O$14,INT((ROW()-13)/2),0)),"",OFFSET('12. SEGUIMIENTO 2027'!$O$14,INT((ROW()-13)/2),0)),IF(ISBLANK(OFFSET('9. METAS'!$V$20,INT((ROW()-14)/2),0)),"",OFFSET('9. METAS'!$V$20,INT((ROW()-14)/2),0)))</f>
        <v/>
      </c>
      <c r="L41" s="245" t="str">
        <f ca="1">IF(MOD(ROW()-13,2)=0,IF(ISBLANK(OFFSET('12. SEGUIMIENTO 2027'!$P$14,INT((ROW()-13)/2),0)),"",OFFSET('12. SEGUIMIENTO 2027'!$P$14,INT((ROW()-13)/2),0)),IF(ISBLANK(OFFSET('9. METAS'!$W$20,INT((ROW()-14)/2),0)),"",OFFSET('9. METAS'!$W$20,INT((ROW()-14)/2),0)))</f>
        <v/>
      </c>
      <c r="M41" s="246" t="str">
        <f ca="1">IF(MOD(ROW()-13,2)=0,IF(ISBLANK(OFFSET('12. SEGUIMIENTO 2027'!$Q$14,INT((ROW()-13)/2),0)),"",OFFSET('12. SEGUIMIENTO 2027'!$Q$14,INT((ROW()-13)/2),0)),IF(ISBLANK(OFFSET('9. METAS'!$X$20,INT((ROW()-14)/2),0)),"",OFFSET('9. METAS'!$X$20,INT((ROW()-14)/2),0)))</f>
        <v/>
      </c>
      <c r="N41" s="1006" t="str">
        <f t="shared" ref="N41" ca="1" si="24">IFERROR(J41/J42,"ND")</f>
        <v>ND</v>
      </c>
      <c r="O41" s="1008" t="str">
        <f t="shared" ref="O41" ca="1" si="25">IFERROR(((J41)/H41),"ND")</f>
        <v>ND</v>
      </c>
      <c r="P41" s="1010"/>
    </row>
    <row r="42" spans="3:16">
      <c r="C42" s="1025"/>
      <c r="D42" s="1018"/>
      <c r="E42" s="1018"/>
      <c r="F42" s="1021"/>
      <c r="G42" s="1023"/>
      <c r="H42" s="1080"/>
      <c r="I42" s="1012"/>
      <c r="J42" s="244">
        <f ca="1">IF(MOD(ROW()-13,2)=0,IF(ISBLANK(OFFSET('12. SEGUIMIENTO 2027'!$N$14,INT((ROW()-13)/2),0)),"",OFFSET('12. SEGUIMIENTO 2027'!$N$14,INT((ROW()-13)/2),0)),IF(ISBLANK(OFFSET('9. METAS'!$U$20,INT((ROW()-14)/2),0)),"",OFFSET('9. METAS'!$U$20,INT((ROW()-14)/2),0)))</f>
        <v>25</v>
      </c>
      <c r="K42" s="245">
        <f ca="1">IF(MOD(ROW()-13,2)=0,IF(ISBLANK(OFFSET('12. SEGUIMIENTO 2027'!$O$14,INT((ROW()-13)/2),0)),"",OFFSET('12. SEGUIMIENTO 2027'!$O$14,INT((ROW()-13)/2),0)),IF(ISBLANK(OFFSET('9. METAS'!$V$20,INT((ROW()-14)/2),0)),"",OFFSET('9. METAS'!$V$20,INT((ROW()-14)/2),0)))</f>
        <v>25</v>
      </c>
      <c r="L42" s="245">
        <f ca="1">IF(MOD(ROW()-13,2)=0,IF(ISBLANK(OFFSET('12. SEGUIMIENTO 2027'!$P$14,INT((ROW()-13)/2),0)),"",OFFSET('12. SEGUIMIENTO 2027'!$P$14,INT((ROW()-13)/2),0)),IF(ISBLANK(OFFSET('9. METAS'!$W$20,INT((ROW()-14)/2),0)),"",OFFSET('9. METAS'!$W$20,INT((ROW()-14)/2),0)))</f>
        <v>25</v>
      </c>
      <c r="M42" s="246">
        <f ca="1">IF(MOD(ROW()-13,2)=0,IF(ISBLANK(OFFSET('12. SEGUIMIENTO 2027'!$Q$14,INT((ROW()-13)/2),0)),"",OFFSET('12. SEGUIMIENTO 2027'!$Q$14,INT((ROW()-13)/2),0)),IF(ISBLANK(OFFSET('9. METAS'!$X$20,INT((ROW()-14)/2),0)),"",OFFSET('9. METAS'!$X$20,INT((ROW()-14)/2),0)))</f>
        <v>25</v>
      </c>
      <c r="N42" s="1013"/>
      <c r="O42" s="1014"/>
      <c r="P42" s="1015"/>
    </row>
    <row r="43" spans="3:16">
      <c r="C43" s="1016" t="str">
        <f ca="1">IF(ISBLANK(OFFSET('5. Pp (3 años)'!$C$46,INT((ROW()-13)/2),0)),"",OFFSET('5. Pp (3 años)'!$C$46,INT((ROW()-13)/2),0))</f>
        <v>Actividad</v>
      </c>
      <c r="D43" s="1018" t="str">
        <f ca="1">IF(ISBLANK(OFFSET('5. Pp (3 años)'!$D$46,INT((ROW()-13)/2),0)),"",OFFSET('5. Pp (3 años)'!$D$46,INT((ROW()-13)/2),0))</f>
        <v>4.1.1.1.3.1   Organización de los talleres de co-creación y votación del Presupuesto Participativo.</v>
      </c>
      <c r="E43" s="1018" t="str">
        <f ca="1">IF(ISBLANK(OFFSET('5. Pp (3 años)'!$E$46,INT((ROW()-13)/2),0)),"",OFFSET('5. Pp (3 años)'!$E$46,INT((ROW()-13)/2),0))</f>
        <v>PTCJV: Porcentaje de talleres de co-creación y jornadas de votación presencial realizados.</v>
      </c>
      <c r="F43" s="1021" t="str">
        <f ca="1">IF(ISBLANK(OFFSET('5. Pp (3 años)'!$K$46,INT((ROW()-13)/2),0)),"",OFFSET('5. Pp (3 años)'!$K$46,INT((ROW()-13)/2),0))</f>
        <v>Ascendente</v>
      </c>
      <c r="G43" s="1023" t="str">
        <f ca="1">IF(ISBLANK(OFFSET('5. Pp (3 años)'!$H$46,INT((ROW()-13)/2),0)),"",OFFSET('5. Pp (3 años)'!$H$46,INT((ROW()-13)/2),0))</f>
        <v>Trimestral</v>
      </c>
      <c r="H43" s="1080">
        <f ca="1">IF(ISBLANK(OFFSET('9. METAS'!$L$20,INT((ROW()-13)/2),0)),"",OFFSET('9. METAS'!$L$20,INT((ROW()-13)/2),0))</f>
        <v>8</v>
      </c>
      <c r="I43" s="1004"/>
      <c r="J43" s="244" t="str">
        <f ca="1">IF(MOD(ROW()-13,2)=0,IF(ISBLANK(OFFSET('12. SEGUIMIENTO 2027'!$N$14,INT((ROW()-13)/2),0)),"",OFFSET('12. SEGUIMIENTO 2027'!$N$14,INT((ROW()-13)/2),0)),IF(ISBLANK(OFFSET('9. METAS'!$U$20,INT((ROW()-14)/2),0)),"",OFFSET('9. METAS'!$U$20,INT((ROW()-14)/2),0)))</f>
        <v/>
      </c>
      <c r="K43" s="245" t="str">
        <f ca="1">IF(MOD(ROW()-13,2)=0,IF(ISBLANK(OFFSET('12. SEGUIMIENTO 2027'!$O$14,INT((ROW()-13)/2),0)),"",OFFSET('12. SEGUIMIENTO 2027'!$O$14,INT((ROW()-13)/2),0)),IF(ISBLANK(OFFSET('9. METAS'!$V$20,INT((ROW()-14)/2),0)),"",OFFSET('9. METAS'!$V$20,INT((ROW()-14)/2),0)))</f>
        <v/>
      </c>
      <c r="L43" s="245" t="str">
        <f ca="1">IF(MOD(ROW()-13,2)=0,IF(ISBLANK(OFFSET('12. SEGUIMIENTO 2027'!$P$14,INT((ROW()-13)/2),0)),"",OFFSET('12. SEGUIMIENTO 2027'!$P$14,INT((ROW()-13)/2),0)),IF(ISBLANK(OFFSET('9. METAS'!$W$20,INT((ROW()-14)/2),0)),"",OFFSET('9. METAS'!$W$20,INT((ROW()-14)/2),0)))</f>
        <v/>
      </c>
      <c r="M43" s="246" t="str">
        <f ca="1">IF(MOD(ROW()-13,2)=0,IF(ISBLANK(OFFSET('12. SEGUIMIENTO 2027'!$Q$14,INT((ROW()-13)/2),0)),"",OFFSET('12. SEGUIMIENTO 2027'!$Q$14,INT((ROW()-13)/2),0)),IF(ISBLANK(OFFSET('9. METAS'!$X$20,INT((ROW()-14)/2),0)),"",OFFSET('9. METAS'!$X$20,INT((ROW()-14)/2),0)))</f>
        <v/>
      </c>
      <c r="N43" s="1006" t="str">
        <f t="shared" ref="N43" ca="1" si="26">IFERROR(J43/J44,"ND")</f>
        <v>ND</v>
      </c>
      <c r="O43" s="1008" t="str">
        <f t="shared" ref="O43" ca="1" si="27">IFERROR(((J43)/H43),"ND")</f>
        <v>ND</v>
      </c>
      <c r="P43" s="1010"/>
    </row>
    <row r="44" spans="3:16">
      <c r="C44" s="1025"/>
      <c r="D44" s="1018"/>
      <c r="E44" s="1018"/>
      <c r="F44" s="1021"/>
      <c r="G44" s="1023"/>
      <c r="H44" s="1080"/>
      <c r="I44" s="1012"/>
      <c r="J44" s="244">
        <f ca="1">IF(MOD(ROW()-13,2)=0,IF(ISBLANK(OFFSET('12. SEGUIMIENTO 2027'!$N$14,INT((ROW()-13)/2),0)),"",OFFSET('12. SEGUIMIENTO 2027'!$N$14,INT((ROW()-13)/2),0)),IF(ISBLANK(OFFSET('9. METAS'!$U$20,INT((ROW()-14)/2),0)),"",OFFSET('9. METAS'!$U$20,INT((ROW()-14)/2),0)))</f>
        <v>0</v>
      </c>
      <c r="K44" s="245">
        <f ca="1">IF(MOD(ROW()-13,2)=0,IF(ISBLANK(OFFSET('12. SEGUIMIENTO 2027'!$O$14,INT((ROW()-13)/2),0)),"",OFFSET('12. SEGUIMIENTO 2027'!$O$14,INT((ROW()-13)/2),0)),IF(ISBLANK(OFFSET('9. METAS'!$V$20,INT((ROW()-14)/2),0)),"",OFFSET('9. METAS'!$V$20,INT((ROW()-14)/2),0)))</f>
        <v>0</v>
      </c>
      <c r="L44" s="245">
        <f ca="1">IF(MOD(ROW()-13,2)=0,IF(ISBLANK(OFFSET('12. SEGUIMIENTO 2027'!$P$14,INT((ROW()-13)/2),0)),"",OFFSET('12. SEGUIMIENTO 2027'!$P$14,INT((ROW()-13)/2),0)),IF(ISBLANK(OFFSET('9. METAS'!$W$20,INT((ROW()-14)/2),0)),"",OFFSET('9. METAS'!$W$20,INT((ROW()-14)/2),0)))</f>
        <v>7</v>
      </c>
      <c r="M44" s="246">
        <f ca="1">IF(MOD(ROW()-13,2)=0,IF(ISBLANK(OFFSET('12. SEGUIMIENTO 2027'!$Q$14,INT((ROW()-13)/2),0)),"",OFFSET('12. SEGUIMIENTO 2027'!$Q$14,INT((ROW()-13)/2),0)),IF(ISBLANK(OFFSET('9. METAS'!$X$20,INT((ROW()-14)/2),0)),"",OFFSET('9. METAS'!$X$20,INT((ROW()-14)/2),0)))</f>
        <v>1</v>
      </c>
      <c r="N44" s="1013"/>
      <c r="O44" s="1014"/>
      <c r="P44" s="1015"/>
    </row>
    <row r="45" spans="3:16">
      <c r="C45" s="1016" t="str">
        <f ca="1">IF(ISBLANK(OFFSET('5. Pp (3 años)'!$C$46,INT((ROW()-13)/2),0)),"",OFFSET('5. Pp (3 años)'!$C$46,INT((ROW()-13)/2),0))</f>
        <v>Actividad</v>
      </c>
      <c r="D45" s="1018" t="str">
        <f ca="1">IF(ISBLANK(OFFSET('5. Pp (3 años)'!$D$46,INT((ROW()-13)/2),0)),"",OFFSET('5. Pp (3 años)'!$D$46,INT((ROW()-13)/2),0))</f>
        <v>4.1.1.1.3.2 Conformación y seguimiento de Comités de Paz para la atención de problemáticas comunitarias.</v>
      </c>
      <c r="E45" s="1018" t="str">
        <f ca="1">IF(ISBLANK(OFFSET('5. Pp (3 años)'!$E$46,INT((ROW()-13)/2),0)),"",OFFSET('5. Pp (3 años)'!$E$46,INT((ROW()-13)/2),0))</f>
        <v>PCPS: Porcentaje de Comités de Paz con seguimiento operativo realizado.</v>
      </c>
      <c r="F45" s="1021" t="str">
        <f ca="1">IF(ISBLANK(OFFSET('5. Pp (3 años)'!$K$46,INT((ROW()-13)/2),0)),"",OFFSET('5. Pp (3 años)'!$K$46,INT((ROW()-13)/2),0))</f>
        <v>Ascendente</v>
      </c>
      <c r="G45" s="1023" t="str">
        <f ca="1">IF(ISBLANK(OFFSET('5. Pp (3 años)'!$H$46,INT((ROW()-13)/2),0)),"",OFFSET('5. Pp (3 años)'!$H$46,INT((ROW()-13)/2),0))</f>
        <v>Trimestral</v>
      </c>
      <c r="H45" s="1080">
        <f ca="1">IF(ISBLANK(OFFSET('9. METAS'!$L$20,INT((ROW()-13)/2),0)),"",OFFSET('9. METAS'!$L$20,INT((ROW()-13)/2),0))</f>
        <v>468</v>
      </c>
      <c r="I45" s="1004"/>
      <c r="J45" s="244" t="str">
        <f ca="1">IF(MOD(ROW()-13,2)=0,IF(ISBLANK(OFFSET('12. SEGUIMIENTO 2027'!$N$14,INT((ROW()-13)/2),0)),"",OFFSET('12. SEGUIMIENTO 2027'!$N$14,INT((ROW()-13)/2),0)),IF(ISBLANK(OFFSET('9. METAS'!$U$20,INT((ROW()-14)/2),0)),"",OFFSET('9. METAS'!$U$20,INT((ROW()-14)/2),0)))</f>
        <v/>
      </c>
      <c r="K45" s="245" t="str">
        <f ca="1">IF(MOD(ROW()-13,2)=0,IF(ISBLANK(OFFSET('12. SEGUIMIENTO 2027'!$O$14,INT((ROW()-13)/2),0)),"",OFFSET('12. SEGUIMIENTO 2027'!$O$14,INT((ROW()-13)/2),0)),IF(ISBLANK(OFFSET('9. METAS'!$V$20,INT((ROW()-14)/2),0)),"",OFFSET('9. METAS'!$V$20,INT((ROW()-14)/2),0)))</f>
        <v/>
      </c>
      <c r="L45" s="245" t="str">
        <f ca="1">IF(MOD(ROW()-13,2)=0,IF(ISBLANK(OFFSET('12. SEGUIMIENTO 2027'!$P$14,INT((ROW()-13)/2),0)),"",OFFSET('12. SEGUIMIENTO 2027'!$P$14,INT((ROW()-13)/2),0)),IF(ISBLANK(OFFSET('9. METAS'!$W$20,INT((ROW()-14)/2),0)),"",OFFSET('9. METAS'!$W$20,INT((ROW()-14)/2),0)))</f>
        <v/>
      </c>
      <c r="M45" s="246" t="str">
        <f ca="1">IF(MOD(ROW()-13,2)=0,IF(ISBLANK(OFFSET('12. SEGUIMIENTO 2027'!$Q$14,INT((ROW()-13)/2),0)),"",OFFSET('12. SEGUIMIENTO 2027'!$Q$14,INT((ROW()-13)/2),0)),IF(ISBLANK(OFFSET('9. METAS'!$X$20,INT((ROW()-14)/2),0)),"",OFFSET('9. METAS'!$X$20,INT((ROW()-14)/2),0)))</f>
        <v/>
      </c>
      <c r="N45" s="1006" t="str">
        <f t="shared" ref="N45" ca="1" si="28">IFERROR(J45/J46,"ND")</f>
        <v>ND</v>
      </c>
      <c r="O45" s="1008" t="str">
        <f t="shared" ref="O45" ca="1" si="29">IFERROR(((J45)/H45),"ND")</f>
        <v>ND</v>
      </c>
      <c r="P45" s="1010"/>
    </row>
    <row r="46" spans="3:16">
      <c r="C46" s="1025"/>
      <c r="D46" s="1018"/>
      <c r="E46" s="1018"/>
      <c r="F46" s="1021"/>
      <c r="G46" s="1023"/>
      <c r="H46" s="1080"/>
      <c r="I46" s="1012"/>
      <c r="J46" s="244">
        <f ca="1">IF(MOD(ROW()-13,2)=0,IF(ISBLANK(OFFSET('12. SEGUIMIENTO 2027'!$N$14,INT((ROW()-13)/2),0)),"",OFFSET('12. SEGUIMIENTO 2027'!$N$14,INT((ROW()-13)/2),0)),IF(ISBLANK(OFFSET('9. METAS'!$U$20,INT((ROW()-14)/2),0)),"",OFFSET('9. METAS'!$U$20,INT((ROW()-14)/2),0)))</f>
        <v>81</v>
      </c>
      <c r="K46" s="245">
        <f ca="1">IF(MOD(ROW()-13,2)=0,IF(ISBLANK(OFFSET('12. SEGUIMIENTO 2027'!$O$14,INT((ROW()-13)/2),0)),"",OFFSET('12. SEGUIMIENTO 2027'!$O$14,INT((ROW()-13)/2),0)),IF(ISBLANK(OFFSET('9. METAS'!$V$20,INT((ROW()-14)/2),0)),"",OFFSET('9. METAS'!$V$20,INT((ROW()-14)/2),0)))</f>
        <v>130</v>
      </c>
      <c r="L46" s="245">
        <f ca="1">IF(MOD(ROW()-13,2)=0,IF(ISBLANK(OFFSET('12. SEGUIMIENTO 2027'!$P$14,INT((ROW()-13)/2),0)),"",OFFSET('12. SEGUIMIENTO 2027'!$P$14,INT((ROW()-13)/2),0)),IF(ISBLANK(OFFSET('9. METAS'!$W$20,INT((ROW()-14)/2),0)),"",OFFSET('9. METAS'!$W$20,INT((ROW()-14)/2),0)))</f>
        <v>129</v>
      </c>
      <c r="M46" s="246">
        <f ca="1">IF(MOD(ROW()-13,2)=0,IF(ISBLANK(OFFSET('12. SEGUIMIENTO 2027'!$Q$14,INT((ROW()-13)/2),0)),"",OFFSET('12. SEGUIMIENTO 2027'!$Q$14,INT((ROW()-13)/2),0)),IF(ISBLANK(OFFSET('9. METAS'!$X$20,INT((ROW()-14)/2),0)),"",OFFSET('9. METAS'!$X$20,INT((ROW()-14)/2),0)))</f>
        <v>128</v>
      </c>
      <c r="N46" s="1013"/>
      <c r="O46" s="1014"/>
      <c r="P46" s="1015"/>
    </row>
    <row r="47" spans="3:16">
      <c r="C47" s="1016" t="str">
        <f ca="1">IF(ISBLANK(OFFSET('5. Pp (3 años)'!$C$46,INT((ROW()-13)/2),0)),"",OFFSET('5. Pp (3 años)'!$C$46,INT((ROW()-13)/2),0))</f>
        <v>Actividad</v>
      </c>
      <c r="D47" s="1018" t="str">
        <f ca="1">IF(ISBLANK(OFFSET('5. Pp (3 años)'!$D$46,INT((ROW()-13)/2),0)),"",OFFSET('5. Pp (3 años)'!$D$46,INT((ROW()-13)/2),0))</f>
        <v/>
      </c>
      <c r="E47" s="1018" t="str">
        <f ca="1">IF(ISBLANK(OFFSET('5. Pp (3 años)'!$E$46,INT((ROW()-13)/2),0)),"",OFFSET('5. Pp (3 años)'!$E$46,INT((ROW()-13)/2),0))</f>
        <v/>
      </c>
      <c r="F47" s="1021" t="str">
        <f ca="1">IF(ISBLANK(OFFSET('5. Pp (3 años)'!$K$46,INT((ROW()-13)/2),0)),"",OFFSET('5. Pp (3 años)'!$K$46,INT((ROW()-13)/2),0))</f>
        <v/>
      </c>
      <c r="G47" s="1023" t="str">
        <f ca="1">IF(ISBLANK(OFFSET('5. Pp (3 años)'!$H$46,INT((ROW()-13)/2),0)),"",OFFSET('5. Pp (3 años)'!$H$46,INT((ROW()-13)/2),0))</f>
        <v/>
      </c>
      <c r="H47" s="1080" t="str">
        <f ca="1">IF(ISBLANK(OFFSET('9. METAS'!$L$20,INT((ROW()-13)/2),0)),"",OFFSET('9. METAS'!$L$20,INT((ROW()-13)/2),0))</f>
        <v/>
      </c>
      <c r="I47" s="1004"/>
      <c r="J47" s="244" t="str">
        <f ca="1">IF(MOD(ROW()-13,2)=0,IF(ISBLANK(OFFSET('12. SEGUIMIENTO 2027'!$N$14,INT((ROW()-13)/2),0)),"",OFFSET('12. SEGUIMIENTO 2027'!$N$14,INT((ROW()-13)/2),0)),IF(ISBLANK(OFFSET('9. METAS'!$U$20,INT((ROW()-14)/2),0)),"",OFFSET('9. METAS'!$U$20,INT((ROW()-14)/2),0)))</f>
        <v/>
      </c>
      <c r="K47" s="245" t="str">
        <f ca="1">IF(MOD(ROW()-13,2)=0,IF(ISBLANK(OFFSET('12. SEGUIMIENTO 2027'!$O$14,INT((ROW()-13)/2),0)),"",OFFSET('12. SEGUIMIENTO 2027'!$O$14,INT((ROW()-13)/2),0)),IF(ISBLANK(OFFSET('9. METAS'!$V$20,INT((ROW()-14)/2),0)),"",OFFSET('9. METAS'!$V$20,INT((ROW()-14)/2),0)))</f>
        <v/>
      </c>
      <c r="L47" s="245" t="str">
        <f ca="1">IF(MOD(ROW()-13,2)=0,IF(ISBLANK(OFFSET('12. SEGUIMIENTO 2027'!$P$14,INT((ROW()-13)/2),0)),"",OFFSET('12. SEGUIMIENTO 2027'!$P$14,INT((ROW()-13)/2),0)),IF(ISBLANK(OFFSET('9. METAS'!$W$20,INT((ROW()-14)/2),0)),"",OFFSET('9. METAS'!$W$20,INT((ROW()-14)/2),0)))</f>
        <v/>
      </c>
      <c r="M47" s="246" t="str">
        <f ca="1">IF(MOD(ROW()-13,2)=0,IF(ISBLANK(OFFSET('12. SEGUIMIENTO 2027'!$Q$14,INT((ROW()-13)/2),0)),"",OFFSET('12. SEGUIMIENTO 2027'!$Q$14,INT((ROW()-13)/2),0)),IF(ISBLANK(OFFSET('9. METAS'!$X$20,INT((ROW()-14)/2),0)),"",OFFSET('9. METAS'!$X$20,INT((ROW()-14)/2),0)))</f>
        <v/>
      </c>
      <c r="N47" s="1006" t="str">
        <f t="shared" ref="N47" ca="1" si="30">IFERROR(J47/J48,"ND")</f>
        <v>ND</v>
      </c>
      <c r="O47" s="1008" t="str">
        <f t="shared" ref="O47" ca="1" si="31">IFERROR(((J47)/H47),"ND")</f>
        <v>ND</v>
      </c>
      <c r="P47" s="1010"/>
    </row>
    <row r="48" spans="3:16">
      <c r="C48" s="1025"/>
      <c r="D48" s="1018"/>
      <c r="E48" s="1018"/>
      <c r="F48" s="1021"/>
      <c r="G48" s="1023"/>
      <c r="H48" s="1080"/>
      <c r="I48" s="1012"/>
      <c r="J48" s="244" t="str">
        <f ca="1">IF(MOD(ROW()-13,2)=0,IF(ISBLANK(OFFSET('12. SEGUIMIENTO 2027'!$N$14,INT((ROW()-13)/2),0)),"",OFFSET('12. SEGUIMIENTO 2027'!$N$14,INT((ROW()-13)/2),0)),IF(ISBLANK(OFFSET('9. METAS'!$U$20,INT((ROW()-14)/2),0)),"",OFFSET('9. METAS'!$U$20,INT((ROW()-14)/2),0)))</f>
        <v/>
      </c>
      <c r="K48" s="245" t="str">
        <f ca="1">IF(MOD(ROW()-13,2)=0,IF(ISBLANK(OFFSET('12. SEGUIMIENTO 2027'!$O$14,INT((ROW()-13)/2),0)),"",OFFSET('12. SEGUIMIENTO 2027'!$O$14,INT((ROW()-13)/2),0)),IF(ISBLANK(OFFSET('9. METAS'!$V$20,INT((ROW()-14)/2),0)),"",OFFSET('9. METAS'!$V$20,INT((ROW()-14)/2),0)))</f>
        <v/>
      </c>
      <c r="L48" s="245" t="str">
        <f ca="1">IF(MOD(ROW()-13,2)=0,IF(ISBLANK(OFFSET('12. SEGUIMIENTO 2027'!$P$14,INT((ROW()-13)/2),0)),"",OFFSET('12. SEGUIMIENTO 2027'!$P$14,INT((ROW()-13)/2),0)),IF(ISBLANK(OFFSET('9. METAS'!$W$20,INT((ROW()-14)/2),0)),"",OFFSET('9. METAS'!$W$20,INT((ROW()-14)/2),0)))</f>
        <v/>
      </c>
      <c r="M48" s="246" t="str">
        <f ca="1">IF(MOD(ROW()-13,2)=0,IF(ISBLANK(OFFSET('12. SEGUIMIENTO 2027'!$Q$14,INT((ROW()-13)/2),0)),"",OFFSET('12. SEGUIMIENTO 2027'!$Q$14,INT((ROW()-13)/2),0)),IF(ISBLANK(OFFSET('9. METAS'!$X$20,INT((ROW()-14)/2),0)),"",OFFSET('9. METAS'!$X$20,INT((ROW()-14)/2),0)))</f>
        <v/>
      </c>
      <c r="N48" s="1013"/>
      <c r="O48" s="1014"/>
      <c r="P48" s="1015"/>
    </row>
    <row r="49" spans="3:16">
      <c r="C49" s="1016" t="str">
        <f ca="1">IF(ISBLANK(OFFSET('5. Pp (3 años)'!$C$46,INT((ROW()-13)/2),0)),"",OFFSET('5. Pp (3 años)'!$C$46,INT((ROW()-13)/2),0))</f>
        <v>Actividad</v>
      </c>
      <c r="D49" s="1018" t="str">
        <f ca="1">IF(ISBLANK(OFFSET('5. Pp (3 años)'!$D$46,INT((ROW()-13)/2),0)),"",OFFSET('5. Pp (3 años)'!$D$46,INT((ROW()-13)/2),0))</f>
        <v/>
      </c>
      <c r="E49" s="1018" t="str">
        <f ca="1">IF(ISBLANK(OFFSET('5. Pp (3 años)'!$E$46,INT((ROW()-13)/2),0)),"",OFFSET('5. Pp (3 años)'!$E$46,INT((ROW()-13)/2),0))</f>
        <v/>
      </c>
      <c r="F49" s="1021" t="str">
        <f ca="1">IF(ISBLANK(OFFSET('5. Pp (3 años)'!$K$46,INT((ROW()-13)/2),0)),"",OFFSET('5. Pp (3 años)'!$K$46,INT((ROW()-13)/2),0))</f>
        <v/>
      </c>
      <c r="G49" s="1023" t="str">
        <f ca="1">IF(ISBLANK(OFFSET('5. Pp (3 años)'!$H$46,INT((ROW()-13)/2),0)),"",OFFSET('5. Pp (3 años)'!$H$46,INT((ROW()-13)/2),0))</f>
        <v/>
      </c>
      <c r="H49" s="1080" t="str">
        <f ca="1">IF(ISBLANK(OFFSET('9. METAS'!$L$20,INT((ROW()-13)/2),0)),"",OFFSET('9. METAS'!$L$20,INT((ROW()-13)/2),0))</f>
        <v/>
      </c>
      <c r="I49" s="1004"/>
      <c r="J49" s="244" t="str">
        <f ca="1">IF(MOD(ROW()-13,2)=0,IF(ISBLANK(OFFSET('12. SEGUIMIENTO 2027'!$N$14,INT((ROW()-13)/2),0)),"",OFFSET('12. SEGUIMIENTO 2027'!$N$14,INT((ROW()-13)/2),0)),IF(ISBLANK(OFFSET('9. METAS'!$U$20,INT((ROW()-14)/2),0)),"",OFFSET('9. METAS'!$U$20,INT((ROW()-14)/2),0)))</f>
        <v/>
      </c>
      <c r="K49" s="245" t="str">
        <f ca="1">IF(MOD(ROW()-13,2)=0,IF(ISBLANK(OFFSET('12. SEGUIMIENTO 2027'!$O$14,INT((ROW()-13)/2),0)),"",OFFSET('12. SEGUIMIENTO 2027'!$O$14,INT((ROW()-13)/2),0)),IF(ISBLANK(OFFSET('9. METAS'!$V$20,INT((ROW()-14)/2),0)),"",OFFSET('9. METAS'!$V$20,INT((ROW()-14)/2),0)))</f>
        <v/>
      </c>
      <c r="L49" s="245" t="str">
        <f ca="1">IF(MOD(ROW()-13,2)=0,IF(ISBLANK(OFFSET('12. SEGUIMIENTO 2027'!$P$14,INT((ROW()-13)/2),0)),"",OFFSET('12. SEGUIMIENTO 2027'!$P$14,INT((ROW()-13)/2),0)),IF(ISBLANK(OFFSET('9. METAS'!$W$20,INT((ROW()-14)/2),0)),"",OFFSET('9. METAS'!$W$20,INT((ROW()-14)/2),0)))</f>
        <v/>
      </c>
      <c r="M49" s="246" t="str">
        <f ca="1">IF(MOD(ROW()-13,2)=0,IF(ISBLANK(OFFSET('12. SEGUIMIENTO 2027'!$Q$14,INT((ROW()-13)/2),0)),"",OFFSET('12. SEGUIMIENTO 2027'!$Q$14,INT((ROW()-13)/2),0)),IF(ISBLANK(OFFSET('9. METAS'!$X$20,INT((ROW()-14)/2),0)),"",OFFSET('9. METAS'!$X$20,INT((ROW()-14)/2),0)))</f>
        <v/>
      </c>
      <c r="N49" s="1006" t="str">
        <f t="shared" ref="N49" ca="1" si="32">IFERROR(J49/J50,"ND")</f>
        <v>ND</v>
      </c>
      <c r="O49" s="1008" t="str">
        <f t="shared" ref="O49" ca="1" si="33">IFERROR(((J49)/H49),"ND")</f>
        <v>ND</v>
      </c>
      <c r="P49" s="1010"/>
    </row>
    <row r="50" spans="3:16">
      <c r="C50" s="1025"/>
      <c r="D50" s="1018"/>
      <c r="E50" s="1018"/>
      <c r="F50" s="1021"/>
      <c r="G50" s="1023"/>
      <c r="H50" s="1080"/>
      <c r="I50" s="1012"/>
      <c r="J50" s="244" t="str">
        <f ca="1">IF(MOD(ROW()-13,2)=0,IF(ISBLANK(OFFSET('12. SEGUIMIENTO 2027'!$N$14,INT((ROW()-13)/2),0)),"",OFFSET('12. SEGUIMIENTO 2027'!$N$14,INT((ROW()-13)/2),0)),IF(ISBLANK(OFFSET('9. METAS'!$U$20,INT((ROW()-14)/2),0)),"",OFFSET('9. METAS'!$U$20,INT((ROW()-14)/2),0)))</f>
        <v/>
      </c>
      <c r="K50" s="245" t="str">
        <f ca="1">IF(MOD(ROW()-13,2)=0,IF(ISBLANK(OFFSET('12. SEGUIMIENTO 2027'!$O$14,INT((ROW()-13)/2),0)),"",OFFSET('12. SEGUIMIENTO 2027'!$O$14,INT((ROW()-13)/2),0)),IF(ISBLANK(OFFSET('9. METAS'!$V$20,INT((ROW()-14)/2),0)),"",OFFSET('9. METAS'!$V$20,INT((ROW()-14)/2),0)))</f>
        <v/>
      </c>
      <c r="L50" s="245" t="str">
        <f ca="1">IF(MOD(ROW()-13,2)=0,IF(ISBLANK(OFFSET('12. SEGUIMIENTO 2027'!$P$14,INT((ROW()-13)/2),0)),"",OFFSET('12. SEGUIMIENTO 2027'!$P$14,INT((ROW()-13)/2),0)),IF(ISBLANK(OFFSET('9. METAS'!$W$20,INT((ROW()-14)/2),0)),"",OFFSET('9. METAS'!$W$20,INT((ROW()-14)/2),0)))</f>
        <v/>
      </c>
      <c r="M50" s="246" t="str">
        <f ca="1">IF(MOD(ROW()-13,2)=0,IF(ISBLANK(OFFSET('12. SEGUIMIENTO 2027'!$Q$14,INT((ROW()-13)/2),0)),"",OFFSET('12. SEGUIMIENTO 2027'!$Q$14,INT((ROW()-13)/2),0)),IF(ISBLANK(OFFSET('9. METAS'!$X$20,INT((ROW()-14)/2),0)),"",OFFSET('9. METAS'!$X$20,INT((ROW()-14)/2),0)))</f>
        <v/>
      </c>
      <c r="N50" s="1013"/>
      <c r="O50" s="1014"/>
      <c r="P50" s="1015"/>
    </row>
    <row r="51" spans="3:16">
      <c r="C51" s="1016" t="str">
        <f ca="1">IF(ISBLANK(OFFSET('5. Pp (3 años)'!$C$46,INT((ROW()-13)/2),0)),"",OFFSET('5. Pp (3 años)'!$C$46,INT((ROW()-13)/2),0))</f>
        <v>Actividad</v>
      </c>
      <c r="D51" s="1018" t="str">
        <f ca="1">IF(ISBLANK(OFFSET('5. Pp (3 años)'!$D$46,INT((ROW()-13)/2),0)),"",OFFSET('5. Pp (3 años)'!$D$46,INT((ROW()-13)/2),0))</f>
        <v/>
      </c>
      <c r="E51" s="1018" t="str">
        <f ca="1">IF(ISBLANK(OFFSET('5. Pp (3 años)'!$E$46,INT((ROW()-13)/2),0)),"",OFFSET('5. Pp (3 años)'!$E$46,INT((ROW()-13)/2),0))</f>
        <v/>
      </c>
      <c r="F51" s="1021" t="str">
        <f ca="1">IF(ISBLANK(OFFSET('5. Pp (3 años)'!$K$46,INT((ROW()-13)/2),0)),"",OFFSET('5. Pp (3 años)'!$K$46,INT((ROW()-13)/2),0))</f>
        <v/>
      </c>
      <c r="G51" s="1023" t="str">
        <f ca="1">IF(ISBLANK(OFFSET('5. Pp (3 años)'!$H$46,INT((ROW()-13)/2),0)),"",OFFSET('5. Pp (3 años)'!$H$46,INT((ROW()-13)/2),0))</f>
        <v/>
      </c>
      <c r="H51" s="1080" t="str">
        <f ca="1">IF(ISBLANK(OFFSET('9. METAS'!$L$20,INT((ROW()-13)/2),0)),"",OFFSET('9. METAS'!$L$20,INT((ROW()-13)/2),0))</f>
        <v/>
      </c>
      <c r="I51" s="1004"/>
      <c r="J51" s="244" t="str">
        <f ca="1">IF(MOD(ROW()-13,2)=0,IF(ISBLANK(OFFSET('12. SEGUIMIENTO 2027'!$N$14,INT((ROW()-13)/2),0)),"",OFFSET('12. SEGUIMIENTO 2027'!$N$14,INT((ROW()-13)/2),0)),IF(ISBLANK(OFFSET('9. METAS'!$U$20,INT((ROW()-14)/2),0)),"",OFFSET('9. METAS'!$U$20,INT((ROW()-14)/2),0)))</f>
        <v/>
      </c>
      <c r="K51" s="245" t="str">
        <f ca="1">IF(MOD(ROW()-13,2)=0,IF(ISBLANK(OFFSET('12. SEGUIMIENTO 2027'!$O$14,INT((ROW()-13)/2),0)),"",OFFSET('12. SEGUIMIENTO 2027'!$O$14,INT((ROW()-13)/2),0)),IF(ISBLANK(OFFSET('9. METAS'!$V$20,INT((ROW()-14)/2),0)),"",OFFSET('9. METAS'!$V$20,INT((ROW()-14)/2),0)))</f>
        <v/>
      </c>
      <c r="L51" s="245" t="str">
        <f ca="1">IF(MOD(ROW()-13,2)=0,IF(ISBLANK(OFFSET('12. SEGUIMIENTO 2027'!$P$14,INT((ROW()-13)/2),0)),"",OFFSET('12. SEGUIMIENTO 2027'!$P$14,INT((ROW()-13)/2),0)),IF(ISBLANK(OFFSET('9. METAS'!$W$20,INT((ROW()-14)/2),0)),"",OFFSET('9. METAS'!$W$20,INT((ROW()-14)/2),0)))</f>
        <v/>
      </c>
      <c r="M51" s="246" t="str">
        <f ca="1">IF(MOD(ROW()-13,2)=0,IF(ISBLANK(OFFSET('12. SEGUIMIENTO 2027'!$Q$14,INT((ROW()-13)/2),0)),"",OFFSET('12. SEGUIMIENTO 2027'!$Q$14,INT((ROW()-13)/2),0)),IF(ISBLANK(OFFSET('9. METAS'!$X$20,INT((ROW()-14)/2),0)),"",OFFSET('9. METAS'!$X$20,INT((ROW()-14)/2),0)))</f>
        <v/>
      </c>
      <c r="N51" s="1006" t="str">
        <f t="shared" ref="N51" ca="1" si="34">IFERROR(J51/J52,"ND")</f>
        <v>ND</v>
      </c>
      <c r="O51" s="1008" t="str">
        <f t="shared" ref="O51" ca="1" si="35">IFERROR(((J51)/H51),"ND")</f>
        <v>ND</v>
      </c>
      <c r="P51" s="1010"/>
    </row>
    <row r="52" spans="3:16">
      <c r="C52" s="1025"/>
      <c r="D52" s="1018"/>
      <c r="E52" s="1018"/>
      <c r="F52" s="1021"/>
      <c r="G52" s="1023"/>
      <c r="H52" s="1080"/>
      <c r="I52" s="1012"/>
      <c r="J52" s="244" t="str">
        <f ca="1">IF(MOD(ROW()-13,2)=0,IF(ISBLANK(OFFSET('12. SEGUIMIENTO 2027'!$N$14,INT((ROW()-13)/2),0)),"",OFFSET('12. SEGUIMIENTO 2027'!$N$14,INT((ROW()-13)/2),0)),IF(ISBLANK(OFFSET('9. METAS'!$U$20,INT((ROW()-14)/2),0)),"",OFFSET('9. METAS'!$U$20,INT((ROW()-14)/2),0)))</f>
        <v/>
      </c>
      <c r="K52" s="245" t="str">
        <f ca="1">IF(MOD(ROW()-13,2)=0,IF(ISBLANK(OFFSET('12. SEGUIMIENTO 2027'!$O$14,INT((ROW()-13)/2),0)),"",OFFSET('12. SEGUIMIENTO 2027'!$O$14,INT((ROW()-13)/2),0)),IF(ISBLANK(OFFSET('9. METAS'!$V$20,INT((ROW()-14)/2),0)),"",OFFSET('9. METAS'!$V$20,INT((ROW()-14)/2),0)))</f>
        <v/>
      </c>
      <c r="L52" s="245" t="str">
        <f ca="1">IF(MOD(ROW()-13,2)=0,IF(ISBLANK(OFFSET('12. SEGUIMIENTO 2027'!$P$14,INT((ROW()-13)/2),0)),"",OFFSET('12. SEGUIMIENTO 2027'!$P$14,INT((ROW()-13)/2),0)),IF(ISBLANK(OFFSET('9. METAS'!$W$20,INT((ROW()-14)/2),0)),"",OFFSET('9. METAS'!$W$20,INT((ROW()-14)/2),0)))</f>
        <v/>
      </c>
      <c r="M52" s="246" t="str">
        <f ca="1">IF(MOD(ROW()-13,2)=0,IF(ISBLANK(OFFSET('12. SEGUIMIENTO 2027'!$Q$14,INT((ROW()-13)/2),0)),"",OFFSET('12. SEGUIMIENTO 2027'!$Q$14,INT((ROW()-13)/2),0)),IF(ISBLANK(OFFSET('9. METAS'!$X$20,INT((ROW()-14)/2),0)),"",OFFSET('9. METAS'!$X$20,INT((ROW()-14)/2),0)))</f>
        <v/>
      </c>
      <c r="N52" s="1013"/>
      <c r="O52" s="1014"/>
      <c r="P52" s="1015"/>
    </row>
    <row r="53" spans="3:16">
      <c r="C53" s="1016" t="str">
        <f ca="1">IF(ISBLANK(OFFSET('5. Pp (3 años)'!$C$46,INT((ROW()-13)/2),0)),"",OFFSET('5. Pp (3 años)'!$C$46,INT((ROW()-13)/2),0))</f>
        <v>Actividad</v>
      </c>
      <c r="D53" s="1018" t="str">
        <f ca="1">IF(ISBLANK(OFFSET('5. Pp (3 años)'!$D$46,INT((ROW()-13)/2),0)),"",OFFSET('5. Pp (3 años)'!$D$46,INT((ROW()-13)/2),0))</f>
        <v>4.1.1.1.4 Estrategias de comunicación y convocatoria ciudadana implementadas.</v>
      </c>
      <c r="E53" s="1018" t="str">
        <f ca="1">IF(ISBLANK(OFFSET('5. Pp (3 años)'!$E$46,INT((ROW()-13)/2),0)),"",OFFSET('5. Pp (3 años)'!$E$46,INT((ROW()-13)/2),0))</f>
        <v>PECIE: Porcentaje de estrategias de comunicación institucional ejecutadas.</v>
      </c>
      <c r="F53" s="1021" t="str">
        <f ca="1">IF(ISBLANK(OFFSET('5. Pp (3 años)'!$K$46,INT((ROW()-13)/2),0)),"",OFFSET('5. Pp (3 años)'!$K$46,INT((ROW()-13)/2),0))</f>
        <v>Ascendente</v>
      </c>
      <c r="G53" s="1023" t="str">
        <f ca="1">IF(ISBLANK(OFFSET('5. Pp (3 años)'!$H$46,INT((ROW()-13)/2),0)),"",OFFSET('5. Pp (3 años)'!$H$46,INT((ROW()-13)/2),0))</f>
        <v>Trimestral</v>
      </c>
      <c r="H53" s="1080">
        <f ca="1">IF(ISBLANK(OFFSET('9. METAS'!$L$20,INT((ROW()-13)/2),0)),"",OFFSET('9. METAS'!$L$20,INT((ROW()-13)/2),0))</f>
        <v>100</v>
      </c>
      <c r="I53" s="1004"/>
      <c r="J53" s="244" t="str">
        <f ca="1">IF(MOD(ROW()-13,2)=0,IF(ISBLANK(OFFSET('12. SEGUIMIENTO 2027'!$N$14,INT((ROW()-13)/2),0)),"",OFFSET('12. SEGUIMIENTO 2027'!$N$14,INT((ROW()-13)/2),0)),IF(ISBLANK(OFFSET('9. METAS'!$U$20,INT((ROW()-14)/2),0)),"",OFFSET('9. METAS'!$U$20,INT((ROW()-14)/2),0)))</f>
        <v/>
      </c>
      <c r="K53" s="245" t="str">
        <f ca="1">IF(MOD(ROW()-13,2)=0,IF(ISBLANK(OFFSET('12. SEGUIMIENTO 2027'!$O$14,INT((ROW()-13)/2),0)),"",OFFSET('12. SEGUIMIENTO 2027'!$O$14,INT((ROW()-13)/2),0)),IF(ISBLANK(OFFSET('9. METAS'!$V$20,INT((ROW()-14)/2),0)),"",OFFSET('9. METAS'!$V$20,INT((ROW()-14)/2),0)))</f>
        <v/>
      </c>
      <c r="L53" s="245" t="str">
        <f ca="1">IF(MOD(ROW()-13,2)=0,IF(ISBLANK(OFFSET('12. SEGUIMIENTO 2027'!$P$14,INT((ROW()-13)/2),0)),"",OFFSET('12. SEGUIMIENTO 2027'!$P$14,INT((ROW()-13)/2),0)),IF(ISBLANK(OFFSET('9. METAS'!$W$20,INT((ROW()-14)/2),0)),"",OFFSET('9. METAS'!$W$20,INT((ROW()-14)/2),0)))</f>
        <v/>
      </c>
      <c r="M53" s="246" t="str">
        <f ca="1">IF(MOD(ROW()-13,2)=0,IF(ISBLANK(OFFSET('12. SEGUIMIENTO 2027'!$Q$14,INT((ROW()-13)/2),0)),"",OFFSET('12. SEGUIMIENTO 2027'!$Q$14,INT((ROW()-13)/2),0)),IF(ISBLANK(OFFSET('9. METAS'!$X$20,INT((ROW()-14)/2),0)),"",OFFSET('9. METAS'!$X$20,INT((ROW()-14)/2),0)))</f>
        <v/>
      </c>
      <c r="N53" s="1006" t="str">
        <f t="shared" ref="N53" ca="1" si="36">IFERROR(J53/J54,"ND")</f>
        <v>ND</v>
      </c>
      <c r="O53" s="1008" t="str">
        <f t="shared" ref="O53" ca="1" si="37">IFERROR(((J53)/H53),"ND")</f>
        <v>ND</v>
      </c>
      <c r="P53" s="1010"/>
    </row>
    <row r="54" spans="3:16">
      <c r="C54" s="1025"/>
      <c r="D54" s="1018"/>
      <c r="E54" s="1018"/>
      <c r="F54" s="1021"/>
      <c r="G54" s="1023"/>
      <c r="H54" s="1080"/>
      <c r="I54" s="1012"/>
      <c r="J54" s="244">
        <f ca="1">IF(MOD(ROW()-13,2)=0,IF(ISBLANK(OFFSET('12. SEGUIMIENTO 2027'!$N$14,INT((ROW()-13)/2),0)),"",OFFSET('12. SEGUIMIENTO 2027'!$N$14,INT((ROW()-13)/2),0)),IF(ISBLANK(OFFSET('9. METAS'!$U$20,INT((ROW()-14)/2),0)),"",OFFSET('9. METAS'!$U$20,INT((ROW()-14)/2),0)))</f>
        <v>25</v>
      </c>
      <c r="K54" s="245">
        <f ca="1">IF(MOD(ROW()-13,2)=0,IF(ISBLANK(OFFSET('12. SEGUIMIENTO 2027'!$O$14,INT((ROW()-13)/2),0)),"",OFFSET('12. SEGUIMIENTO 2027'!$O$14,INT((ROW()-13)/2),0)),IF(ISBLANK(OFFSET('9. METAS'!$V$20,INT((ROW()-14)/2),0)),"",OFFSET('9. METAS'!$V$20,INT((ROW()-14)/2),0)))</f>
        <v>25</v>
      </c>
      <c r="L54" s="245">
        <f ca="1">IF(MOD(ROW()-13,2)=0,IF(ISBLANK(OFFSET('12. SEGUIMIENTO 2027'!$P$14,INT((ROW()-13)/2),0)),"",OFFSET('12. SEGUIMIENTO 2027'!$P$14,INT((ROW()-13)/2),0)),IF(ISBLANK(OFFSET('9. METAS'!$W$20,INT((ROW()-14)/2),0)),"",OFFSET('9. METAS'!$W$20,INT((ROW()-14)/2),0)))</f>
        <v>25</v>
      </c>
      <c r="M54" s="246">
        <f ca="1">IF(MOD(ROW()-13,2)=0,IF(ISBLANK(OFFSET('12. SEGUIMIENTO 2027'!$Q$14,INT((ROW()-13)/2),0)),"",OFFSET('12. SEGUIMIENTO 2027'!$Q$14,INT((ROW()-13)/2),0)),IF(ISBLANK(OFFSET('9. METAS'!$X$20,INT((ROW()-14)/2),0)),"",OFFSET('9. METAS'!$X$20,INT((ROW()-14)/2),0)))</f>
        <v>25</v>
      </c>
      <c r="N54" s="1013"/>
      <c r="O54" s="1014"/>
      <c r="P54" s="1015"/>
    </row>
    <row r="55" spans="3:16">
      <c r="C55" s="1016" t="str">
        <f ca="1">IF(ISBLANK(OFFSET('5. Pp (3 años)'!$C$46,INT((ROW()-13)/2),0)),"",OFFSET('5. Pp (3 años)'!$C$46,INT((ROW()-13)/2),0))</f>
        <v>Actividad</v>
      </c>
      <c r="D55" s="1018" t="str">
        <f ca="1">IF(ISBLANK(OFFSET('5. Pp (3 años)'!$D$46,INT((ROW()-13)/2),0)),"",OFFSET('5. Pp (3 años)'!$D$46,INT((ROW()-13)/2),0))</f>
        <v>4.1.1.1.4.1 Gestión de medios de difusión y convocatoria para programas de bienestar social.</v>
      </c>
      <c r="E55" s="1018" t="str">
        <f ca="1">IF(ISBLANK(OFFSET('5. Pp (3 años)'!$E$46,INT((ROW()-13)/2),0)),"",OFFSET('5. Pp (3 años)'!$E$46,INT((ROW()-13)/2),0))</f>
        <v>PADCC: Porcentaje de acciones de difusión y convocatoria ciudadana realizadas.</v>
      </c>
      <c r="F55" s="1021" t="str">
        <f ca="1">IF(ISBLANK(OFFSET('5. Pp (3 años)'!$K$46,INT((ROW()-13)/2),0)),"",OFFSET('5. Pp (3 años)'!$K$46,INT((ROW()-13)/2),0))</f>
        <v>Ascendente</v>
      </c>
      <c r="G55" s="1023" t="str">
        <f ca="1">IF(ISBLANK(OFFSET('5. Pp (3 años)'!$H$46,INT((ROW()-13)/2),0)),"",OFFSET('5. Pp (3 años)'!$H$46,INT((ROW()-13)/2),0))</f>
        <v>Trimestral</v>
      </c>
      <c r="H55" s="1080">
        <f ca="1">IF(ISBLANK(OFFSET('9. METAS'!$L$20,INT((ROW()-13)/2),0)),"",OFFSET('9. METAS'!$L$20,INT((ROW()-13)/2),0))</f>
        <v>202</v>
      </c>
      <c r="I55" s="1004"/>
      <c r="J55" s="244" t="str">
        <f ca="1">IF(MOD(ROW()-13,2)=0,IF(ISBLANK(OFFSET('12. SEGUIMIENTO 2027'!$N$14,INT((ROW()-13)/2),0)),"",OFFSET('12. SEGUIMIENTO 2027'!$N$14,INT((ROW()-13)/2),0)),IF(ISBLANK(OFFSET('9. METAS'!$U$20,INT((ROW()-14)/2),0)),"",OFFSET('9. METAS'!$U$20,INT((ROW()-14)/2),0)))</f>
        <v/>
      </c>
      <c r="K55" s="245" t="str">
        <f ca="1">IF(MOD(ROW()-13,2)=0,IF(ISBLANK(OFFSET('12. SEGUIMIENTO 2027'!$O$14,INT((ROW()-13)/2),0)),"",OFFSET('12. SEGUIMIENTO 2027'!$O$14,INT((ROW()-13)/2),0)),IF(ISBLANK(OFFSET('9. METAS'!$V$20,INT((ROW()-14)/2),0)),"",OFFSET('9. METAS'!$V$20,INT((ROW()-14)/2),0)))</f>
        <v/>
      </c>
      <c r="L55" s="245" t="str">
        <f ca="1">IF(MOD(ROW()-13,2)=0,IF(ISBLANK(OFFSET('12. SEGUIMIENTO 2027'!$P$14,INT((ROW()-13)/2),0)),"",OFFSET('12. SEGUIMIENTO 2027'!$P$14,INT((ROW()-13)/2),0)),IF(ISBLANK(OFFSET('9. METAS'!$W$20,INT((ROW()-14)/2),0)),"",OFFSET('9. METAS'!$W$20,INT((ROW()-14)/2),0)))</f>
        <v/>
      </c>
      <c r="M55" s="246" t="str">
        <f ca="1">IF(MOD(ROW()-13,2)=0,IF(ISBLANK(OFFSET('12. SEGUIMIENTO 2027'!$Q$14,INT((ROW()-13)/2),0)),"",OFFSET('12. SEGUIMIENTO 2027'!$Q$14,INT((ROW()-13)/2),0)),IF(ISBLANK(OFFSET('9. METAS'!$X$20,INT((ROW()-14)/2),0)),"",OFFSET('9. METAS'!$X$20,INT((ROW()-14)/2),0)))</f>
        <v/>
      </c>
      <c r="N55" s="1006" t="str">
        <f t="shared" ref="N55" ca="1" si="38">IFERROR(J55/J56,"ND")</f>
        <v>ND</v>
      </c>
      <c r="O55" s="1008" t="str">
        <f t="shared" ref="O55" ca="1" si="39">IFERROR(((J55)/H55),"ND")</f>
        <v>ND</v>
      </c>
      <c r="P55" s="1010"/>
    </row>
    <row r="56" spans="3:16">
      <c r="C56" s="1025"/>
      <c r="D56" s="1018"/>
      <c r="E56" s="1018"/>
      <c r="F56" s="1021"/>
      <c r="G56" s="1023"/>
      <c r="H56" s="1080"/>
      <c r="I56" s="1012"/>
      <c r="J56" s="244">
        <f ca="1">IF(MOD(ROW()-13,2)=0,IF(ISBLANK(OFFSET('12. SEGUIMIENTO 2027'!$N$14,INT((ROW()-13)/2),0)),"",OFFSET('12. SEGUIMIENTO 2027'!$N$14,INT((ROW()-13)/2),0)),IF(ISBLANK(OFFSET('9. METAS'!$U$20,INT((ROW()-14)/2),0)),"",OFFSET('9. METAS'!$U$20,INT((ROW()-14)/2),0)))</f>
        <v>61</v>
      </c>
      <c r="K56" s="245">
        <f ca="1">IF(MOD(ROW()-13,2)=0,IF(ISBLANK(OFFSET('12. SEGUIMIENTO 2027'!$O$14,INT((ROW()-13)/2),0)),"",OFFSET('12. SEGUIMIENTO 2027'!$O$14,INT((ROW()-13)/2),0)),IF(ISBLANK(OFFSET('9. METAS'!$V$20,INT((ROW()-14)/2),0)),"",OFFSET('9. METAS'!$V$20,INT((ROW()-14)/2),0)))</f>
        <v>35</v>
      </c>
      <c r="L56" s="245">
        <f ca="1">IF(MOD(ROW()-13,2)=0,IF(ISBLANK(OFFSET('12. SEGUIMIENTO 2027'!$P$14,INT((ROW()-13)/2),0)),"",OFFSET('12. SEGUIMIENTO 2027'!$P$14,INT((ROW()-13)/2),0)),IF(ISBLANK(OFFSET('9. METAS'!$W$20,INT((ROW()-14)/2),0)),"",OFFSET('9. METAS'!$W$20,INT((ROW()-14)/2),0)))</f>
        <v>58</v>
      </c>
      <c r="M56" s="246">
        <f ca="1">IF(MOD(ROW()-13,2)=0,IF(ISBLANK(OFFSET('12. SEGUIMIENTO 2027'!$Q$14,INT((ROW()-13)/2),0)),"",OFFSET('12. SEGUIMIENTO 2027'!$Q$14,INT((ROW()-13)/2),0)),IF(ISBLANK(OFFSET('9. METAS'!$X$20,INT((ROW()-14)/2),0)),"",OFFSET('9. METAS'!$X$20,INT((ROW()-14)/2),0)))</f>
        <v>48</v>
      </c>
      <c r="N56" s="1013"/>
      <c r="O56" s="1014"/>
      <c r="P56" s="1015"/>
    </row>
    <row r="57" spans="3:16">
      <c r="C57" s="1016" t="str">
        <f ca="1">IF(ISBLANK(OFFSET('5. Pp (3 años)'!$C$46,INT((ROW()-13)/2),0)),"",OFFSET('5. Pp (3 años)'!$C$46,INT((ROW()-13)/2),0))</f>
        <v>Actividad</v>
      </c>
      <c r="D57" s="1018" t="str">
        <f ca="1">IF(ISBLANK(OFFSET('5. Pp (3 años)'!$D$46,INT((ROW()-13)/2),0)),"",OFFSET('5. Pp (3 años)'!$D$46,INT((ROW()-13)/2),0))</f>
        <v/>
      </c>
      <c r="E57" s="1018" t="str">
        <f ca="1">IF(ISBLANK(OFFSET('5. Pp (3 años)'!$E$46,INT((ROW()-13)/2),0)),"",OFFSET('5. Pp (3 años)'!$E$46,INT((ROW()-13)/2),0))</f>
        <v/>
      </c>
      <c r="F57" s="1021" t="str">
        <f ca="1">IF(ISBLANK(OFFSET('5. Pp (3 años)'!$K$46,INT((ROW()-13)/2),0)),"",OFFSET('5. Pp (3 años)'!$K$46,INT((ROW()-13)/2),0))</f>
        <v/>
      </c>
      <c r="G57" s="1023" t="str">
        <f ca="1">IF(ISBLANK(OFFSET('5. Pp (3 años)'!$H$46,INT((ROW()-13)/2),0)),"",OFFSET('5. Pp (3 años)'!$H$46,INT((ROW()-13)/2),0))</f>
        <v/>
      </c>
      <c r="H57" s="1080" t="str">
        <f ca="1">IF(ISBLANK(OFFSET('9. METAS'!$L$20,INT((ROW()-13)/2),0)),"",OFFSET('9. METAS'!$L$20,INT((ROW()-13)/2),0))</f>
        <v/>
      </c>
      <c r="I57" s="1004"/>
      <c r="J57" s="244" t="str">
        <f ca="1">IF(MOD(ROW()-13,2)=0,IF(ISBLANK(OFFSET('12. SEGUIMIENTO 2027'!$N$14,INT((ROW()-13)/2),0)),"",OFFSET('12. SEGUIMIENTO 2027'!$N$14,INT((ROW()-13)/2),0)),IF(ISBLANK(OFFSET('9. METAS'!$U$20,INT((ROW()-14)/2),0)),"",OFFSET('9. METAS'!$U$20,INT((ROW()-14)/2),0)))</f>
        <v/>
      </c>
      <c r="K57" s="245" t="str">
        <f ca="1">IF(MOD(ROW()-13,2)=0,IF(ISBLANK(OFFSET('12. SEGUIMIENTO 2027'!$O$14,INT((ROW()-13)/2),0)),"",OFFSET('12. SEGUIMIENTO 2027'!$O$14,INT((ROW()-13)/2),0)),IF(ISBLANK(OFFSET('9. METAS'!$V$20,INT((ROW()-14)/2),0)),"",OFFSET('9. METAS'!$V$20,INT((ROW()-14)/2),0)))</f>
        <v/>
      </c>
      <c r="L57" s="245" t="str">
        <f ca="1">IF(MOD(ROW()-13,2)=0,IF(ISBLANK(OFFSET('12. SEGUIMIENTO 2027'!$P$14,INT((ROW()-13)/2),0)),"",OFFSET('12. SEGUIMIENTO 2027'!$P$14,INT((ROW()-13)/2),0)),IF(ISBLANK(OFFSET('9. METAS'!$W$20,INT((ROW()-14)/2),0)),"",OFFSET('9. METAS'!$W$20,INT((ROW()-14)/2),0)))</f>
        <v/>
      </c>
      <c r="M57" s="246" t="str">
        <f ca="1">IF(MOD(ROW()-13,2)=0,IF(ISBLANK(OFFSET('12. SEGUIMIENTO 2027'!$Q$14,INT((ROW()-13)/2),0)),"",OFFSET('12. SEGUIMIENTO 2027'!$Q$14,INT((ROW()-13)/2),0)),IF(ISBLANK(OFFSET('9. METAS'!$X$20,INT((ROW()-14)/2),0)),"",OFFSET('9. METAS'!$X$20,INT((ROW()-14)/2),0)))</f>
        <v/>
      </c>
      <c r="N57" s="1006" t="str">
        <f t="shared" ref="N57" ca="1" si="40">IFERROR(J57/J58,"ND")</f>
        <v>ND</v>
      </c>
      <c r="O57" s="1008" t="str">
        <f t="shared" ref="O57" ca="1" si="41">IFERROR(((J57)/H57),"ND")</f>
        <v>ND</v>
      </c>
      <c r="P57" s="1010"/>
    </row>
    <row r="58" spans="3:16">
      <c r="C58" s="1025"/>
      <c r="D58" s="1018"/>
      <c r="E58" s="1018"/>
      <c r="F58" s="1021"/>
      <c r="G58" s="1023"/>
      <c r="H58" s="1080"/>
      <c r="I58" s="1012"/>
      <c r="J58" s="244" t="str">
        <f ca="1">IF(MOD(ROW()-13,2)=0,IF(ISBLANK(OFFSET('12. SEGUIMIENTO 2027'!$N$14,INT((ROW()-13)/2),0)),"",OFFSET('12. SEGUIMIENTO 2027'!$N$14,INT((ROW()-13)/2),0)),IF(ISBLANK(OFFSET('9. METAS'!$U$20,INT((ROW()-14)/2),0)),"",OFFSET('9. METAS'!$U$20,INT((ROW()-14)/2),0)))</f>
        <v/>
      </c>
      <c r="K58" s="245" t="str">
        <f ca="1">IF(MOD(ROW()-13,2)=0,IF(ISBLANK(OFFSET('12. SEGUIMIENTO 2027'!$O$14,INT((ROW()-13)/2),0)),"",OFFSET('12. SEGUIMIENTO 2027'!$O$14,INT((ROW()-13)/2),0)),IF(ISBLANK(OFFSET('9. METAS'!$V$20,INT((ROW()-14)/2),0)),"",OFFSET('9. METAS'!$V$20,INT((ROW()-14)/2),0)))</f>
        <v/>
      </c>
      <c r="L58" s="245" t="str">
        <f ca="1">IF(MOD(ROW()-13,2)=0,IF(ISBLANK(OFFSET('12. SEGUIMIENTO 2027'!$P$14,INT((ROW()-13)/2),0)),"",OFFSET('12. SEGUIMIENTO 2027'!$P$14,INT((ROW()-13)/2),0)),IF(ISBLANK(OFFSET('9. METAS'!$W$20,INT((ROW()-14)/2),0)),"",OFFSET('9. METAS'!$W$20,INT((ROW()-14)/2),0)))</f>
        <v/>
      </c>
      <c r="M58" s="246" t="str">
        <f ca="1">IF(MOD(ROW()-13,2)=0,IF(ISBLANK(OFFSET('12. SEGUIMIENTO 2027'!$Q$14,INT((ROW()-13)/2),0)),"",OFFSET('12. SEGUIMIENTO 2027'!$Q$14,INT((ROW()-13)/2),0)),IF(ISBLANK(OFFSET('9. METAS'!$X$20,INT((ROW()-14)/2),0)),"",OFFSET('9. METAS'!$X$20,INT((ROW()-14)/2),0)))</f>
        <v/>
      </c>
      <c r="N58" s="1013"/>
      <c r="O58" s="1014"/>
      <c r="P58" s="1015"/>
    </row>
    <row r="59" spans="3:16">
      <c r="C59" s="1016" t="str">
        <f ca="1">IF(ISBLANK(OFFSET('5. Pp (3 años)'!$C$46,INT((ROW()-13)/2),0)),"",OFFSET('5. Pp (3 años)'!$C$46,INT((ROW()-13)/2),0))</f>
        <v>Actividad</v>
      </c>
      <c r="D59" s="1018" t="str">
        <f ca="1">IF(ISBLANK(OFFSET('5. Pp (3 años)'!$D$46,INT((ROW()-13)/2),0)),"",OFFSET('5. Pp (3 años)'!$D$46,INT((ROW()-13)/2),0))</f>
        <v/>
      </c>
      <c r="E59" s="1018" t="str">
        <f ca="1">IF(ISBLANK(OFFSET('5. Pp (3 años)'!$E$46,INT((ROW()-13)/2),0)),"",OFFSET('5. Pp (3 años)'!$E$46,INT((ROW()-13)/2),0))</f>
        <v/>
      </c>
      <c r="F59" s="1021" t="str">
        <f ca="1">IF(ISBLANK(OFFSET('5. Pp (3 años)'!$K$46,INT((ROW()-13)/2),0)),"",OFFSET('5. Pp (3 años)'!$K$46,INT((ROW()-13)/2),0))</f>
        <v/>
      </c>
      <c r="G59" s="1023" t="str">
        <f ca="1">IF(ISBLANK(OFFSET('5. Pp (3 años)'!$H$46,INT((ROW()-13)/2),0)),"",OFFSET('5. Pp (3 años)'!$H$46,INT((ROW()-13)/2),0))</f>
        <v/>
      </c>
      <c r="H59" s="1080" t="str">
        <f ca="1">IF(ISBLANK(OFFSET('9. METAS'!$L$20,INT((ROW()-13)/2),0)),"",OFFSET('9. METAS'!$L$20,INT((ROW()-13)/2),0))</f>
        <v/>
      </c>
      <c r="I59" s="1004"/>
      <c r="J59" s="244" t="str">
        <f ca="1">IF(MOD(ROW()-13,2)=0,IF(ISBLANK(OFFSET('12. SEGUIMIENTO 2027'!$N$14,INT((ROW()-13)/2),0)),"",OFFSET('12. SEGUIMIENTO 2027'!$N$14,INT((ROW()-13)/2),0)),IF(ISBLANK(OFFSET('9. METAS'!$U$20,INT((ROW()-14)/2),0)),"",OFFSET('9. METAS'!$U$20,INT((ROW()-14)/2),0)))</f>
        <v/>
      </c>
      <c r="K59" s="245" t="str">
        <f ca="1">IF(MOD(ROW()-13,2)=0,IF(ISBLANK(OFFSET('12. SEGUIMIENTO 2027'!$O$14,INT((ROW()-13)/2),0)),"",OFFSET('12. SEGUIMIENTO 2027'!$O$14,INT((ROW()-13)/2),0)),IF(ISBLANK(OFFSET('9. METAS'!$V$20,INT((ROW()-14)/2),0)),"",OFFSET('9. METAS'!$V$20,INT((ROW()-14)/2),0)))</f>
        <v/>
      </c>
      <c r="L59" s="245" t="str">
        <f ca="1">IF(MOD(ROW()-13,2)=0,IF(ISBLANK(OFFSET('12. SEGUIMIENTO 2027'!$P$14,INT((ROW()-13)/2),0)),"",OFFSET('12. SEGUIMIENTO 2027'!$P$14,INT((ROW()-13)/2),0)),IF(ISBLANK(OFFSET('9. METAS'!$W$20,INT((ROW()-14)/2),0)),"",OFFSET('9. METAS'!$W$20,INT((ROW()-14)/2),0)))</f>
        <v/>
      </c>
      <c r="M59" s="246" t="str">
        <f ca="1">IF(MOD(ROW()-13,2)=0,IF(ISBLANK(OFFSET('12. SEGUIMIENTO 2027'!$Q$14,INT((ROW()-13)/2),0)),"",OFFSET('12. SEGUIMIENTO 2027'!$Q$14,INT((ROW()-13)/2),0)),IF(ISBLANK(OFFSET('9. METAS'!$X$20,INT((ROW()-14)/2),0)),"",OFFSET('9. METAS'!$X$20,INT((ROW()-14)/2),0)))</f>
        <v/>
      </c>
      <c r="N59" s="1006" t="str">
        <f t="shared" ref="N59" ca="1" si="42">IFERROR(J59/J60,"ND")</f>
        <v>ND</v>
      </c>
      <c r="O59" s="1008" t="str">
        <f t="shared" ref="O59" ca="1" si="43">IFERROR(((J59)/H59),"ND")</f>
        <v>ND</v>
      </c>
      <c r="P59" s="1010"/>
    </row>
    <row r="60" spans="3:16">
      <c r="C60" s="1025"/>
      <c r="D60" s="1018"/>
      <c r="E60" s="1018"/>
      <c r="F60" s="1021"/>
      <c r="G60" s="1023"/>
      <c r="H60" s="1080"/>
      <c r="I60" s="1012"/>
      <c r="J60" s="244" t="str">
        <f ca="1">IF(MOD(ROW()-13,2)=0,IF(ISBLANK(OFFSET('12. SEGUIMIENTO 2027'!$N$14,INT((ROW()-13)/2),0)),"",OFFSET('12. SEGUIMIENTO 2027'!$N$14,INT((ROW()-13)/2),0)),IF(ISBLANK(OFFSET('9. METAS'!$U$20,INT((ROW()-14)/2),0)),"",OFFSET('9. METAS'!$U$20,INT((ROW()-14)/2),0)))</f>
        <v/>
      </c>
      <c r="K60" s="245" t="str">
        <f ca="1">IF(MOD(ROW()-13,2)=0,IF(ISBLANK(OFFSET('12. SEGUIMIENTO 2027'!$O$14,INT((ROW()-13)/2),0)),"",OFFSET('12. SEGUIMIENTO 2027'!$O$14,INT((ROW()-13)/2),0)),IF(ISBLANK(OFFSET('9. METAS'!$V$20,INT((ROW()-14)/2),0)),"",OFFSET('9. METAS'!$V$20,INT((ROW()-14)/2),0)))</f>
        <v/>
      </c>
      <c r="L60" s="245" t="str">
        <f ca="1">IF(MOD(ROW()-13,2)=0,IF(ISBLANK(OFFSET('12. SEGUIMIENTO 2027'!$P$14,INT((ROW()-13)/2),0)),"",OFFSET('12. SEGUIMIENTO 2027'!$P$14,INT((ROW()-13)/2),0)),IF(ISBLANK(OFFSET('9. METAS'!$W$20,INT((ROW()-14)/2),0)),"",OFFSET('9. METAS'!$W$20,INT((ROW()-14)/2),0)))</f>
        <v/>
      </c>
      <c r="M60" s="246" t="str">
        <f ca="1">IF(MOD(ROW()-13,2)=0,IF(ISBLANK(OFFSET('12. SEGUIMIENTO 2027'!$Q$14,INT((ROW()-13)/2),0)),"",OFFSET('12. SEGUIMIENTO 2027'!$Q$14,INT((ROW()-13)/2),0)),IF(ISBLANK(OFFSET('9. METAS'!$X$20,INT((ROW()-14)/2),0)),"",OFFSET('9. METAS'!$X$20,INT((ROW()-14)/2),0)))</f>
        <v/>
      </c>
      <c r="N60" s="1013"/>
      <c r="O60" s="1014"/>
      <c r="P60" s="1015"/>
    </row>
    <row r="61" spans="3:16">
      <c r="C61" s="1016" t="str">
        <f ca="1">IF(ISBLANK(OFFSET('5. Pp (3 años)'!$C$46,INT((ROW()-13)/2),0)),"",OFFSET('5. Pp (3 años)'!$C$46,INT((ROW()-13)/2),0))</f>
        <v>Actividad</v>
      </c>
      <c r="D61" s="1018" t="str">
        <f ca="1">IF(ISBLANK(OFFSET('5. Pp (3 años)'!$D$46,INT((ROW()-13)/2),0)),"",OFFSET('5. Pp (3 años)'!$D$46,INT((ROW()-13)/2),0))</f>
        <v/>
      </c>
      <c r="E61" s="1018" t="str">
        <f ca="1">IF(ISBLANK(OFFSET('5. Pp (3 años)'!$E$46,INT((ROW()-13)/2),0)),"",OFFSET('5. Pp (3 años)'!$E$46,INT((ROW()-13)/2),0))</f>
        <v/>
      </c>
      <c r="F61" s="1021" t="str">
        <f ca="1">IF(ISBLANK(OFFSET('5. Pp (3 años)'!$K$46,INT((ROW()-13)/2),0)),"",OFFSET('5. Pp (3 años)'!$K$46,INT((ROW()-13)/2),0))</f>
        <v/>
      </c>
      <c r="G61" s="1023" t="str">
        <f ca="1">IF(ISBLANK(OFFSET('5. Pp (3 años)'!$H$46,INT((ROW()-13)/2),0)),"",OFFSET('5. Pp (3 años)'!$H$46,INT((ROW()-13)/2),0))</f>
        <v/>
      </c>
      <c r="H61" s="1080" t="str">
        <f ca="1">IF(ISBLANK(OFFSET('9. METAS'!$L$20,INT((ROW()-13)/2),0)),"",OFFSET('9. METAS'!$L$20,INT((ROW()-13)/2),0))</f>
        <v/>
      </c>
      <c r="I61" s="1004"/>
      <c r="J61" s="244" t="str">
        <f ca="1">IF(MOD(ROW()-13,2)=0,IF(ISBLANK(OFFSET('12. SEGUIMIENTO 2027'!$N$14,INT((ROW()-13)/2),0)),"",OFFSET('12. SEGUIMIENTO 2027'!$N$14,INT((ROW()-13)/2),0)),IF(ISBLANK(OFFSET('9. METAS'!$U$20,INT((ROW()-14)/2),0)),"",OFFSET('9. METAS'!$U$20,INT((ROW()-14)/2),0)))</f>
        <v/>
      </c>
      <c r="K61" s="245" t="str">
        <f ca="1">IF(MOD(ROW()-13,2)=0,IF(ISBLANK(OFFSET('12. SEGUIMIENTO 2027'!$O$14,INT((ROW()-13)/2),0)),"",OFFSET('12. SEGUIMIENTO 2027'!$O$14,INT((ROW()-13)/2),0)),IF(ISBLANK(OFFSET('9. METAS'!$V$20,INT((ROW()-14)/2),0)),"",OFFSET('9. METAS'!$V$20,INT((ROW()-14)/2),0)))</f>
        <v/>
      </c>
      <c r="L61" s="245" t="str">
        <f ca="1">IF(MOD(ROW()-13,2)=0,IF(ISBLANK(OFFSET('12. SEGUIMIENTO 2027'!$P$14,INT((ROW()-13)/2),0)),"",OFFSET('12. SEGUIMIENTO 2027'!$P$14,INT((ROW()-13)/2),0)),IF(ISBLANK(OFFSET('9. METAS'!$W$20,INT((ROW()-14)/2),0)),"",OFFSET('9. METAS'!$W$20,INT((ROW()-14)/2),0)))</f>
        <v/>
      </c>
      <c r="M61" s="246" t="str">
        <f ca="1">IF(MOD(ROW()-13,2)=0,IF(ISBLANK(OFFSET('12. SEGUIMIENTO 2027'!$Q$14,INT((ROW()-13)/2),0)),"",OFFSET('12. SEGUIMIENTO 2027'!$Q$14,INT((ROW()-13)/2),0)),IF(ISBLANK(OFFSET('9. METAS'!$X$20,INT((ROW()-14)/2),0)),"",OFFSET('9. METAS'!$X$20,INT((ROW()-14)/2),0)))</f>
        <v/>
      </c>
      <c r="N61" s="1006" t="str">
        <f t="shared" ref="N61" ca="1" si="44">IFERROR(J61/J62,"ND")</f>
        <v>ND</v>
      </c>
      <c r="O61" s="1008" t="str">
        <f t="shared" ref="O61" ca="1" si="45">IFERROR(((J61)/H61),"ND")</f>
        <v>ND</v>
      </c>
      <c r="P61" s="1010"/>
    </row>
    <row r="62" spans="3:16">
      <c r="C62" s="1025"/>
      <c r="D62" s="1018"/>
      <c r="E62" s="1018"/>
      <c r="F62" s="1021"/>
      <c r="G62" s="1023"/>
      <c r="H62" s="1080"/>
      <c r="I62" s="1012"/>
      <c r="J62" s="244" t="str">
        <f ca="1">IF(MOD(ROW()-13,2)=0,IF(ISBLANK(OFFSET('12. SEGUIMIENTO 2027'!$N$14,INT((ROW()-13)/2),0)),"",OFFSET('12. SEGUIMIENTO 2027'!$N$14,INT((ROW()-13)/2),0)),IF(ISBLANK(OFFSET('9. METAS'!$U$20,INT((ROW()-14)/2),0)),"",OFFSET('9. METAS'!$U$20,INT((ROW()-14)/2),0)))</f>
        <v/>
      </c>
      <c r="K62" s="245" t="str">
        <f ca="1">IF(MOD(ROW()-13,2)=0,IF(ISBLANK(OFFSET('12. SEGUIMIENTO 2027'!$O$14,INT((ROW()-13)/2),0)),"",OFFSET('12. SEGUIMIENTO 2027'!$O$14,INT((ROW()-13)/2),0)),IF(ISBLANK(OFFSET('9. METAS'!$V$20,INT((ROW()-14)/2),0)),"",OFFSET('9. METAS'!$V$20,INT((ROW()-14)/2),0)))</f>
        <v/>
      </c>
      <c r="L62" s="245" t="str">
        <f ca="1">IF(MOD(ROW()-13,2)=0,IF(ISBLANK(OFFSET('12. SEGUIMIENTO 2027'!$P$14,INT((ROW()-13)/2),0)),"",OFFSET('12. SEGUIMIENTO 2027'!$P$14,INT((ROW()-13)/2),0)),IF(ISBLANK(OFFSET('9. METAS'!$W$20,INT((ROW()-14)/2),0)),"",OFFSET('9. METAS'!$W$20,INT((ROW()-14)/2),0)))</f>
        <v/>
      </c>
      <c r="M62" s="246" t="str">
        <f ca="1">IF(MOD(ROW()-13,2)=0,IF(ISBLANK(OFFSET('12. SEGUIMIENTO 2027'!$Q$14,INT((ROW()-13)/2),0)),"",OFFSET('12. SEGUIMIENTO 2027'!$Q$14,INT((ROW()-13)/2),0)),IF(ISBLANK(OFFSET('9. METAS'!$X$20,INT((ROW()-14)/2),0)),"",OFFSET('9. METAS'!$X$20,INT((ROW()-14)/2),0)))</f>
        <v/>
      </c>
      <c r="N62" s="1013"/>
      <c r="O62" s="1014"/>
      <c r="P62" s="1015"/>
    </row>
    <row r="63" spans="3:16">
      <c r="C63" s="1016" t="str">
        <f ca="1">IF(ISBLANK(OFFSET('5. Pp (3 años)'!$C$46,INT((ROW()-13)/2),0)),"",OFFSET('5. Pp (3 años)'!$C$46,INT((ROW()-13)/2),0))</f>
        <v>Actividad</v>
      </c>
      <c r="D63" s="1018" t="str">
        <f ca="1">IF(ISBLANK(OFFSET('5. Pp (3 años)'!$D$46,INT((ROW()-13)/2),0)),"",OFFSET('5. Pp (3 años)'!$D$46,INT((ROW()-13)/2),0))</f>
        <v/>
      </c>
      <c r="E63" s="1018" t="str">
        <f ca="1">IF(ISBLANK(OFFSET('5. Pp (3 años)'!$E$46,INT((ROW()-13)/2),0)),"",OFFSET('5. Pp (3 años)'!$E$46,INT((ROW()-13)/2),0))</f>
        <v/>
      </c>
      <c r="F63" s="1021" t="str">
        <f ca="1">IF(ISBLANK(OFFSET('5. Pp (3 años)'!$K$46,INT((ROW()-13)/2),0)),"",OFFSET('5. Pp (3 años)'!$K$46,INT((ROW()-13)/2),0))</f>
        <v/>
      </c>
      <c r="G63" s="1023" t="str">
        <f ca="1">IF(ISBLANK(OFFSET('5. Pp (3 años)'!$H$46,INT((ROW()-13)/2),0)),"",OFFSET('5. Pp (3 años)'!$H$46,INT((ROW()-13)/2),0))</f>
        <v/>
      </c>
      <c r="H63" s="1080" t="str">
        <f ca="1">IF(ISBLANK(OFFSET('9. METAS'!$L$20,INT((ROW()-13)/2),0)),"",OFFSET('9. METAS'!$L$20,INT((ROW()-13)/2),0))</f>
        <v/>
      </c>
      <c r="I63" s="1004"/>
      <c r="J63" s="244" t="str">
        <f ca="1">IF(MOD(ROW()-13,2)=0,IF(ISBLANK(OFFSET('12. SEGUIMIENTO 2027'!$N$14,INT((ROW()-13)/2),0)),"",OFFSET('12. SEGUIMIENTO 2027'!$N$14,INT((ROW()-13)/2),0)),IF(ISBLANK(OFFSET('9. METAS'!$U$20,INT((ROW()-14)/2),0)),"",OFFSET('9. METAS'!$U$20,INT((ROW()-14)/2),0)))</f>
        <v/>
      </c>
      <c r="K63" s="245" t="str">
        <f ca="1">IF(MOD(ROW()-13,2)=0,IF(ISBLANK(OFFSET('12. SEGUIMIENTO 2027'!$O$14,INT((ROW()-13)/2),0)),"",OFFSET('12. SEGUIMIENTO 2027'!$O$14,INT((ROW()-13)/2),0)),IF(ISBLANK(OFFSET('9. METAS'!$V$20,INT((ROW()-14)/2),0)),"",OFFSET('9. METAS'!$V$20,INT((ROW()-14)/2),0)))</f>
        <v/>
      </c>
      <c r="L63" s="245" t="str">
        <f ca="1">IF(MOD(ROW()-13,2)=0,IF(ISBLANK(OFFSET('12. SEGUIMIENTO 2027'!$P$14,INT((ROW()-13)/2),0)),"",OFFSET('12. SEGUIMIENTO 2027'!$P$14,INT((ROW()-13)/2),0)),IF(ISBLANK(OFFSET('9. METAS'!$W$20,INT((ROW()-14)/2),0)),"",OFFSET('9. METAS'!$W$20,INT((ROW()-14)/2),0)))</f>
        <v/>
      </c>
      <c r="M63" s="246" t="str">
        <f ca="1">IF(MOD(ROW()-13,2)=0,IF(ISBLANK(OFFSET('12. SEGUIMIENTO 2027'!$Q$14,INT((ROW()-13)/2),0)),"",OFFSET('12. SEGUIMIENTO 2027'!$Q$14,INT((ROW()-13)/2),0)),IF(ISBLANK(OFFSET('9. METAS'!$X$20,INT((ROW()-14)/2),0)),"",OFFSET('9. METAS'!$X$20,INT((ROW()-14)/2),0)))</f>
        <v/>
      </c>
      <c r="N63" s="1006" t="str">
        <f t="shared" ref="N63" ca="1" si="46">IFERROR(J63/J64,"ND")</f>
        <v>ND</v>
      </c>
      <c r="O63" s="1008" t="str">
        <f t="shared" ref="O63" ca="1" si="47">IFERROR(((J63)/H63),"ND")</f>
        <v>ND</v>
      </c>
      <c r="P63" s="1010"/>
    </row>
    <row r="64" spans="3:16">
      <c r="C64" s="1025"/>
      <c r="D64" s="1018"/>
      <c r="E64" s="1018"/>
      <c r="F64" s="1021"/>
      <c r="G64" s="1023"/>
      <c r="H64" s="1080"/>
      <c r="I64" s="1012"/>
      <c r="J64" s="244" t="str">
        <f ca="1">IF(MOD(ROW()-13,2)=0,IF(ISBLANK(OFFSET('12. SEGUIMIENTO 2027'!$N$14,INT((ROW()-13)/2),0)),"",OFFSET('12. SEGUIMIENTO 2027'!$N$14,INT((ROW()-13)/2),0)),IF(ISBLANK(OFFSET('9. METAS'!$U$20,INT((ROW()-14)/2),0)),"",OFFSET('9. METAS'!$U$20,INT((ROW()-14)/2),0)))</f>
        <v/>
      </c>
      <c r="K64" s="245" t="str">
        <f ca="1">IF(MOD(ROW()-13,2)=0,IF(ISBLANK(OFFSET('12. SEGUIMIENTO 2027'!$O$14,INT((ROW()-13)/2),0)),"",OFFSET('12. SEGUIMIENTO 2027'!$O$14,INT((ROW()-13)/2),0)),IF(ISBLANK(OFFSET('9. METAS'!$V$20,INT((ROW()-14)/2),0)),"",OFFSET('9. METAS'!$V$20,INT((ROW()-14)/2),0)))</f>
        <v/>
      </c>
      <c r="L64" s="245" t="str">
        <f ca="1">IF(MOD(ROW()-13,2)=0,IF(ISBLANK(OFFSET('12. SEGUIMIENTO 2027'!$P$14,INT((ROW()-13)/2),0)),"",OFFSET('12. SEGUIMIENTO 2027'!$P$14,INT((ROW()-13)/2),0)),IF(ISBLANK(OFFSET('9. METAS'!$W$20,INT((ROW()-14)/2),0)),"",OFFSET('9. METAS'!$W$20,INT((ROW()-14)/2),0)))</f>
        <v/>
      </c>
      <c r="M64" s="246" t="str">
        <f ca="1">IF(MOD(ROW()-13,2)=0,IF(ISBLANK(OFFSET('12. SEGUIMIENTO 2027'!$Q$14,INT((ROW()-13)/2),0)),"",OFFSET('12. SEGUIMIENTO 2027'!$Q$14,INT((ROW()-13)/2),0)),IF(ISBLANK(OFFSET('9. METAS'!$X$20,INT((ROW()-14)/2),0)),"",OFFSET('9. METAS'!$X$20,INT((ROW()-14)/2),0)))</f>
        <v/>
      </c>
      <c r="N64" s="1013"/>
      <c r="O64" s="1014"/>
      <c r="P64" s="1015"/>
    </row>
    <row r="65" spans="3:16">
      <c r="C65" s="1016" t="str">
        <f ca="1">IF(ISBLANK(OFFSET('5. Pp (3 años)'!$C$46,INT((ROW()-13)/2),0)),"",OFFSET('5. Pp (3 años)'!$C$46,INT((ROW()-13)/2),0))</f>
        <v>Componente</v>
      </c>
      <c r="D65" s="1018" t="str">
        <f ca="1">IF(ISBLANK(OFFSET('5. Pp (3 años)'!$D$46,INT((ROW()-13)/2),0)),"",OFFSET('5. Pp (3 años)'!$D$46,INT((ROW()-13)/2),0))</f>
        <v>4.1.1.1.5 Mecanismos de organización vecinal y anuencias ciudadanas gestionadas.</v>
      </c>
      <c r="E65" s="1018" t="str">
        <f ca="1">IF(ISBLANK(OFFSET('5. Pp (3 años)'!$E$46,INT((ROW()-13)/2),0)),"",OFFSET('5. Pp (3 años)'!$E$46,INT((ROW()-13)/2),0))</f>
        <v>PMVVA: Porcentaje de mecanismos de vinculación vecinal y anuencias formalizados.</v>
      </c>
      <c r="F65" s="1021" t="str">
        <f ca="1">IF(ISBLANK(OFFSET('5. Pp (3 años)'!$K$46,INT((ROW()-13)/2),0)),"",OFFSET('5. Pp (3 años)'!$K$46,INT((ROW()-13)/2),0))</f>
        <v>Ascendente</v>
      </c>
      <c r="G65" s="1023" t="str">
        <f ca="1">IF(ISBLANK(OFFSET('5. Pp (3 años)'!$H$46,INT((ROW()-13)/2),0)),"",OFFSET('5. Pp (3 años)'!$H$46,INT((ROW()-13)/2),0))</f>
        <v>Trimestral</v>
      </c>
      <c r="H65" s="1080">
        <f ca="1">IF(ISBLANK(OFFSET('9. METAS'!$L$20,INT((ROW()-13)/2),0)),"",OFFSET('9. METAS'!$L$20,INT((ROW()-13)/2),0))</f>
        <v>100</v>
      </c>
      <c r="I65" s="1004"/>
      <c r="J65" s="244" t="str">
        <f ca="1">IF(MOD(ROW()-13,2)=0,IF(ISBLANK(OFFSET('12. SEGUIMIENTO 2027'!$N$14,INT((ROW()-13)/2),0)),"",OFFSET('12. SEGUIMIENTO 2027'!$N$14,INT((ROW()-13)/2),0)),IF(ISBLANK(OFFSET('9. METAS'!$U$20,INT((ROW()-14)/2),0)),"",OFFSET('9. METAS'!$U$20,INT((ROW()-14)/2),0)))</f>
        <v/>
      </c>
      <c r="K65" s="245" t="str">
        <f ca="1">IF(MOD(ROW()-13,2)=0,IF(ISBLANK(OFFSET('12. SEGUIMIENTO 2027'!$O$14,INT((ROW()-13)/2),0)),"",OFFSET('12. SEGUIMIENTO 2027'!$O$14,INT((ROW()-13)/2),0)),IF(ISBLANK(OFFSET('9. METAS'!$V$20,INT((ROW()-14)/2),0)),"",OFFSET('9. METAS'!$V$20,INT((ROW()-14)/2),0)))</f>
        <v/>
      </c>
      <c r="L65" s="245" t="str">
        <f ca="1">IF(MOD(ROW()-13,2)=0,IF(ISBLANK(OFFSET('12. SEGUIMIENTO 2027'!$P$14,INT((ROW()-13)/2),0)),"",OFFSET('12. SEGUIMIENTO 2027'!$P$14,INT((ROW()-13)/2),0)),IF(ISBLANK(OFFSET('9. METAS'!$W$20,INT((ROW()-14)/2),0)),"",OFFSET('9. METAS'!$W$20,INT((ROW()-14)/2),0)))</f>
        <v/>
      </c>
      <c r="M65" s="246" t="str">
        <f ca="1">IF(MOD(ROW()-13,2)=0,IF(ISBLANK(OFFSET('12. SEGUIMIENTO 2027'!$Q$14,INT((ROW()-13)/2),0)),"",OFFSET('12. SEGUIMIENTO 2027'!$Q$14,INT((ROW()-13)/2),0)),IF(ISBLANK(OFFSET('9. METAS'!$X$20,INT((ROW()-14)/2),0)),"",OFFSET('9. METAS'!$X$20,INT((ROW()-14)/2),0)))</f>
        <v/>
      </c>
      <c r="N65" s="1006" t="str">
        <f t="shared" ref="N65" ca="1" si="48">IFERROR(J65/J66,"ND")</f>
        <v>ND</v>
      </c>
      <c r="O65" s="1008" t="str">
        <f t="shared" ref="O65" ca="1" si="49">IFERROR(((J65)/H65),"ND")</f>
        <v>ND</v>
      </c>
      <c r="P65" s="1010"/>
    </row>
    <row r="66" spans="3:16">
      <c r="C66" s="1025"/>
      <c r="D66" s="1018"/>
      <c r="E66" s="1018"/>
      <c r="F66" s="1021"/>
      <c r="G66" s="1023"/>
      <c r="H66" s="1080"/>
      <c r="I66" s="1012"/>
      <c r="J66" s="244">
        <f ca="1">IF(MOD(ROW()-13,2)=0,IF(ISBLANK(OFFSET('12. SEGUIMIENTO 2027'!$N$14,INT((ROW()-13)/2),0)),"",OFFSET('12. SEGUIMIENTO 2027'!$N$14,INT((ROW()-13)/2),0)),IF(ISBLANK(OFFSET('9. METAS'!$U$20,INT((ROW()-14)/2),0)),"",OFFSET('9. METAS'!$U$20,INT((ROW()-14)/2),0)))</f>
        <v>25</v>
      </c>
      <c r="K66" s="245">
        <f ca="1">IF(MOD(ROW()-13,2)=0,IF(ISBLANK(OFFSET('12. SEGUIMIENTO 2027'!$O$14,INT((ROW()-13)/2),0)),"",OFFSET('12. SEGUIMIENTO 2027'!$O$14,INT((ROW()-13)/2),0)),IF(ISBLANK(OFFSET('9. METAS'!$V$20,INT((ROW()-14)/2),0)),"",OFFSET('9. METAS'!$V$20,INT((ROW()-14)/2),0)))</f>
        <v>25</v>
      </c>
      <c r="L66" s="245">
        <f ca="1">IF(MOD(ROW()-13,2)=0,IF(ISBLANK(OFFSET('12. SEGUIMIENTO 2027'!$P$14,INT((ROW()-13)/2),0)),"",OFFSET('12. SEGUIMIENTO 2027'!$P$14,INT((ROW()-13)/2),0)),IF(ISBLANK(OFFSET('9. METAS'!$W$20,INT((ROW()-14)/2),0)),"",OFFSET('9. METAS'!$W$20,INT((ROW()-14)/2),0)))</f>
        <v>25</v>
      </c>
      <c r="M66" s="246">
        <f ca="1">IF(MOD(ROW()-13,2)=0,IF(ISBLANK(OFFSET('12. SEGUIMIENTO 2027'!$Q$14,INT((ROW()-13)/2),0)),"",OFFSET('12. SEGUIMIENTO 2027'!$Q$14,INT((ROW()-13)/2),0)),IF(ISBLANK(OFFSET('9. METAS'!$X$20,INT((ROW()-14)/2),0)),"",OFFSET('9. METAS'!$X$20,INT((ROW()-14)/2),0)))</f>
        <v>25</v>
      </c>
      <c r="N66" s="1013"/>
      <c r="O66" s="1014"/>
      <c r="P66" s="1015"/>
    </row>
    <row r="67" spans="3:16">
      <c r="C67" s="1016" t="str">
        <f ca="1">IF(ISBLANK(OFFSET('5. Pp (3 años)'!$C$46,INT((ROW()-13)/2),0)),"",OFFSET('5. Pp (3 años)'!$C$46,INT((ROW()-13)/2),0))</f>
        <v>Actividad</v>
      </c>
      <c r="D67" s="1018" t="str">
        <f ca="1">IF(ISBLANK(OFFSET('5. Pp (3 años)'!$D$46,INT((ROW()-13)/2),0)),"",OFFSET('5. Pp (3 años)'!$D$46,INT((ROW()-13)/2),0))</f>
        <v>4.1.1.1.5.1 Conformación y seguimiento operativo de comités vecinales de participación ciudadana.</v>
      </c>
      <c r="E67" s="1018" t="str">
        <f ca="1">IF(ISBLANK(OFFSET('5. Pp (3 años)'!$E$46,INT((ROW()-13)/2),0)),"",OFFSET('5. Pp (3 años)'!$E$46,INT((ROW()-13)/2),0))</f>
        <v>PCVIS: Porcentaje de comités vecinales integrados y en seguimiento realizados.</v>
      </c>
      <c r="F67" s="1021" t="str">
        <f ca="1">IF(ISBLANK(OFFSET('5. Pp (3 años)'!$K$46,INT((ROW()-13)/2),0)),"",OFFSET('5. Pp (3 años)'!$K$46,INT((ROW()-13)/2),0))</f>
        <v xml:space="preserve">Ascendente </v>
      </c>
      <c r="G67" s="1023" t="str">
        <f ca="1">IF(ISBLANK(OFFSET('5. Pp (3 años)'!$H$46,INT((ROW()-13)/2),0)),"",OFFSET('5. Pp (3 años)'!$H$46,INT((ROW()-13)/2),0))</f>
        <v>Trimestral</v>
      </c>
      <c r="H67" s="1080">
        <f ca="1">IF(ISBLANK(OFFSET('9. METAS'!$L$20,INT((ROW()-13)/2),0)),"",OFFSET('9. METAS'!$L$20,INT((ROW()-13)/2),0))</f>
        <v>260</v>
      </c>
      <c r="I67" s="1004"/>
      <c r="J67" s="244" t="str">
        <f ca="1">IF(MOD(ROW()-13,2)=0,IF(ISBLANK(OFFSET('12. SEGUIMIENTO 2027'!$N$14,INT((ROW()-13)/2),0)),"",OFFSET('12. SEGUIMIENTO 2027'!$N$14,INT((ROW()-13)/2),0)),IF(ISBLANK(OFFSET('9. METAS'!$U$20,INT((ROW()-14)/2),0)),"",OFFSET('9. METAS'!$U$20,INT((ROW()-14)/2),0)))</f>
        <v/>
      </c>
      <c r="K67" s="245" t="str">
        <f ca="1">IF(MOD(ROW()-13,2)=0,IF(ISBLANK(OFFSET('12. SEGUIMIENTO 2027'!$O$14,INT((ROW()-13)/2),0)),"",OFFSET('12. SEGUIMIENTO 2027'!$O$14,INT((ROW()-13)/2),0)),IF(ISBLANK(OFFSET('9. METAS'!$V$20,INT((ROW()-14)/2),0)),"",OFFSET('9. METAS'!$V$20,INT((ROW()-14)/2),0)))</f>
        <v/>
      </c>
      <c r="L67" s="245" t="str">
        <f ca="1">IF(MOD(ROW()-13,2)=0,IF(ISBLANK(OFFSET('12. SEGUIMIENTO 2027'!$P$14,INT((ROW()-13)/2),0)),"",OFFSET('12. SEGUIMIENTO 2027'!$P$14,INT((ROW()-13)/2),0)),IF(ISBLANK(OFFSET('9. METAS'!$W$20,INT((ROW()-14)/2),0)),"",OFFSET('9. METAS'!$W$20,INT((ROW()-14)/2),0)))</f>
        <v/>
      </c>
      <c r="M67" s="246" t="str">
        <f ca="1">IF(MOD(ROW()-13,2)=0,IF(ISBLANK(OFFSET('12. SEGUIMIENTO 2027'!$Q$14,INT((ROW()-13)/2),0)),"",OFFSET('12. SEGUIMIENTO 2027'!$Q$14,INT((ROW()-13)/2),0)),IF(ISBLANK(OFFSET('9. METAS'!$X$20,INT((ROW()-14)/2),0)),"",OFFSET('9. METAS'!$X$20,INT((ROW()-14)/2),0)))</f>
        <v/>
      </c>
      <c r="N67" s="1006" t="str">
        <f t="shared" ref="N67" ca="1" si="50">IFERROR(J67/J68,"ND")</f>
        <v>ND</v>
      </c>
      <c r="O67" s="1008" t="str">
        <f t="shared" ref="O67" ca="1" si="51">IFERROR(((J67)/H67),"ND")</f>
        <v>ND</v>
      </c>
      <c r="P67" s="1010"/>
    </row>
    <row r="68" spans="3:16">
      <c r="C68" s="1025"/>
      <c r="D68" s="1018"/>
      <c r="E68" s="1018"/>
      <c r="F68" s="1021"/>
      <c r="G68" s="1023"/>
      <c r="H68" s="1080"/>
      <c r="I68" s="1012"/>
      <c r="J68" s="244">
        <f ca="1">IF(MOD(ROW()-13,2)=0,IF(ISBLANK(OFFSET('12. SEGUIMIENTO 2027'!$N$14,INT((ROW()-13)/2),0)),"",OFFSET('12. SEGUIMIENTO 2027'!$N$14,INT((ROW()-13)/2),0)),IF(ISBLANK(OFFSET('9. METAS'!$U$20,INT((ROW()-14)/2),0)),"",OFFSET('9. METAS'!$U$20,INT((ROW()-14)/2),0)))</f>
        <v>90</v>
      </c>
      <c r="K68" s="245">
        <f ca="1">IF(MOD(ROW()-13,2)=0,IF(ISBLANK(OFFSET('12. SEGUIMIENTO 2027'!$O$14,INT((ROW()-13)/2),0)),"",OFFSET('12. SEGUIMIENTO 2027'!$O$14,INT((ROW()-13)/2),0)),IF(ISBLANK(OFFSET('9. METAS'!$V$20,INT((ROW()-14)/2),0)),"",OFFSET('9. METAS'!$V$20,INT((ROW()-14)/2),0)))</f>
        <v>20</v>
      </c>
      <c r="L68" s="245">
        <f ca="1">IF(MOD(ROW()-13,2)=0,IF(ISBLANK(OFFSET('12. SEGUIMIENTO 2027'!$P$14,INT((ROW()-13)/2),0)),"",OFFSET('12. SEGUIMIENTO 2027'!$P$14,INT((ROW()-13)/2),0)),IF(ISBLANK(OFFSET('9. METAS'!$W$20,INT((ROW()-14)/2),0)),"",OFFSET('9. METAS'!$W$20,INT((ROW()-14)/2),0)))</f>
        <v>90</v>
      </c>
      <c r="M68" s="246">
        <f ca="1">IF(MOD(ROW()-13,2)=0,IF(ISBLANK(OFFSET('12. SEGUIMIENTO 2027'!$Q$14,INT((ROW()-13)/2),0)),"",OFFSET('12. SEGUIMIENTO 2027'!$Q$14,INT((ROW()-13)/2),0)),IF(ISBLANK(OFFSET('9. METAS'!$X$20,INT((ROW()-14)/2),0)),"",OFFSET('9. METAS'!$X$20,INT((ROW()-14)/2),0)))</f>
        <v>60</v>
      </c>
      <c r="N68" s="1013"/>
      <c r="O68" s="1014"/>
      <c r="P68" s="1015"/>
    </row>
    <row r="69" spans="3:16">
      <c r="C69" s="1016" t="str">
        <f ca="1">IF(ISBLANK(OFFSET('5. Pp (3 años)'!$C$46,INT((ROW()-13)/2),0)),"",OFFSET('5. Pp (3 años)'!$C$46,INT((ROW()-13)/2),0))</f>
        <v>Actividad</v>
      </c>
      <c r="D69" s="1018" t="str">
        <f ca="1">IF(ISBLANK(OFFSET('5. Pp (3 años)'!$D$46,INT((ROW()-13)/2),0)),"",OFFSET('5. Pp (3 años)'!$D$46,INT((ROW()-13)/2),0))</f>
        <v>4.1.1.1.5.2 Tramitación y validación de anuencias vecinales para la apertura de establecimientos.</v>
      </c>
      <c r="E69" s="1018" t="str">
        <f ca="1">IF(ISBLANK(OFFSET('5. Pp (3 años)'!$E$46,INT((ROW()-13)/2),0)),"",OFFSET('5. Pp (3 años)'!$E$46,INT((ROW()-13)/2),0))</f>
        <v>PSAVG: Porcentaje de solicitudes de anuencias vecinales gestionadas.</v>
      </c>
      <c r="F69" s="1021" t="str">
        <f ca="1">IF(ISBLANK(OFFSET('5. Pp (3 años)'!$K$46,INT((ROW()-13)/2),0)),"",OFFSET('5. Pp (3 años)'!$K$46,INT((ROW()-13)/2),0))</f>
        <v>Ascendente</v>
      </c>
      <c r="G69" s="1023" t="str">
        <f ca="1">IF(ISBLANK(OFFSET('5. Pp (3 años)'!$H$46,INT((ROW()-13)/2),0)),"",OFFSET('5. Pp (3 años)'!$H$46,INT((ROW()-13)/2),0))</f>
        <v>Trimestral</v>
      </c>
      <c r="H69" s="1080">
        <f ca="1">IF(ISBLANK(OFFSET('9. METAS'!$L$20,INT((ROW()-13)/2),0)),"",OFFSET('9. METAS'!$L$20,INT((ROW()-13)/2),0))</f>
        <v>20</v>
      </c>
      <c r="I69" s="1004"/>
      <c r="J69" s="244" t="str">
        <f ca="1">IF(MOD(ROW()-13,2)=0,IF(ISBLANK(OFFSET('12. SEGUIMIENTO 2027'!$N$14,INT((ROW()-13)/2),0)),"",OFFSET('12. SEGUIMIENTO 2027'!$N$14,INT((ROW()-13)/2),0)),IF(ISBLANK(OFFSET('9. METAS'!$U$20,INT((ROW()-14)/2),0)),"",OFFSET('9. METAS'!$U$20,INT((ROW()-14)/2),0)))</f>
        <v/>
      </c>
      <c r="K69" s="245" t="str">
        <f ca="1">IF(MOD(ROW()-13,2)=0,IF(ISBLANK(OFFSET('12. SEGUIMIENTO 2027'!$O$14,INT((ROW()-13)/2),0)),"",OFFSET('12. SEGUIMIENTO 2027'!$O$14,INT((ROW()-13)/2),0)),IF(ISBLANK(OFFSET('9. METAS'!$V$20,INT((ROW()-14)/2),0)),"",OFFSET('9. METAS'!$V$20,INT((ROW()-14)/2),0)))</f>
        <v/>
      </c>
      <c r="L69" s="245" t="str">
        <f ca="1">IF(MOD(ROW()-13,2)=0,IF(ISBLANK(OFFSET('12. SEGUIMIENTO 2027'!$P$14,INT((ROW()-13)/2),0)),"",OFFSET('12. SEGUIMIENTO 2027'!$P$14,INT((ROW()-13)/2),0)),IF(ISBLANK(OFFSET('9. METAS'!$W$20,INT((ROW()-14)/2),0)),"",OFFSET('9. METAS'!$W$20,INT((ROW()-14)/2),0)))</f>
        <v/>
      </c>
      <c r="M69" s="246" t="str">
        <f ca="1">IF(MOD(ROW()-13,2)=0,IF(ISBLANK(OFFSET('12. SEGUIMIENTO 2027'!$Q$14,INT((ROW()-13)/2),0)),"",OFFSET('12. SEGUIMIENTO 2027'!$Q$14,INT((ROW()-13)/2),0)),IF(ISBLANK(OFFSET('9. METAS'!$X$20,INT((ROW()-14)/2),0)),"",OFFSET('9. METAS'!$X$20,INT((ROW()-14)/2),0)))</f>
        <v/>
      </c>
      <c r="N69" s="1006" t="str">
        <f t="shared" ref="N69" ca="1" si="52">IFERROR(J69/J70,"ND")</f>
        <v>ND</v>
      </c>
      <c r="O69" s="1008" t="str">
        <f t="shared" ref="O69" ca="1" si="53">IFERROR(((J69)/H69),"ND")</f>
        <v>ND</v>
      </c>
      <c r="P69" s="1010"/>
    </row>
    <row r="70" spans="3:16">
      <c r="C70" s="1025"/>
      <c r="D70" s="1018"/>
      <c r="E70" s="1018"/>
      <c r="F70" s="1021"/>
      <c r="G70" s="1023"/>
      <c r="H70" s="1080"/>
      <c r="I70" s="1012"/>
      <c r="J70" s="244">
        <f ca="1">IF(MOD(ROW()-13,2)=0,IF(ISBLANK(OFFSET('12. SEGUIMIENTO 2027'!$N$14,INT((ROW()-13)/2),0)),"",OFFSET('12. SEGUIMIENTO 2027'!$N$14,INT((ROW()-13)/2),0)),IF(ISBLANK(OFFSET('9. METAS'!$U$20,INT((ROW()-14)/2),0)),"",OFFSET('9. METAS'!$U$20,INT((ROW()-14)/2),0)))</f>
        <v>5</v>
      </c>
      <c r="K70" s="245">
        <f ca="1">IF(MOD(ROW()-13,2)=0,IF(ISBLANK(OFFSET('12. SEGUIMIENTO 2027'!$O$14,INT((ROW()-13)/2),0)),"",OFFSET('12. SEGUIMIENTO 2027'!$O$14,INT((ROW()-13)/2),0)),IF(ISBLANK(OFFSET('9. METAS'!$V$20,INT((ROW()-14)/2),0)),"",OFFSET('9. METAS'!$V$20,INT((ROW()-14)/2),0)))</f>
        <v>5</v>
      </c>
      <c r="L70" s="245">
        <f ca="1">IF(MOD(ROW()-13,2)=0,IF(ISBLANK(OFFSET('12. SEGUIMIENTO 2027'!$P$14,INT((ROW()-13)/2),0)),"",OFFSET('12. SEGUIMIENTO 2027'!$P$14,INT((ROW()-13)/2),0)),IF(ISBLANK(OFFSET('9. METAS'!$W$20,INT((ROW()-14)/2),0)),"",OFFSET('9. METAS'!$W$20,INT((ROW()-14)/2),0)))</f>
        <v>5</v>
      </c>
      <c r="M70" s="246">
        <f ca="1">IF(MOD(ROW()-13,2)=0,IF(ISBLANK(OFFSET('12. SEGUIMIENTO 2027'!$Q$14,INT((ROW()-13)/2),0)),"",OFFSET('12. SEGUIMIENTO 2027'!$Q$14,INT((ROW()-13)/2),0)),IF(ISBLANK(OFFSET('9. METAS'!$X$20,INT((ROW()-14)/2),0)),"",OFFSET('9. METAS'!$X$20,INT((ROW()-14)/2),0)))</f>
        <v>5</v>
      </c>
      <c r="N70" s="1013"/>
      <c r="O70" s="1014"/>
      <c r="P70" s="1015"/>
    </row>
    <row r="71" spans="3:16">
      <c r="C71" s="1016" t="str">
        <f ca="1">IF(ISBLANK(OFFSET('5. Pp (3 años)'!$C$46,INT((ROW()-13)/2),0)),"",OFFSET('5. Pp (3 años)'!$C$46,INT((ROW()-13)/2),0))</f>
        <v>Actividad</v>
      </c>
      <c r="D71" s="1018" t="str">
        <f ca="1">IF(ISBLANK(OFFSET('5. Pp (3 años)'!$D$46,INT((ROW()-13)/2),0)),"",OFFSET('5. Pp (3 años)'!$D$46,INT((ROW()-13)/2),0))</f>
        <v/>
      </c>
      <c r="E71" s="1018" t="str">
        <f ca="1">IF(ISBLANK(OFFSET('5. Pp (3 años)'!$E$46,INT((ROW()-13)/2),0)),"",OFFSET('5. Pp (3 años)'!$E$46,INT((ROW()-13)/2),0))</f>
        <v/>
      </c>
      <c r="F71" s="1021" t="str">
        <f ca="1">IF(ISBLANK(OFFSET('5. Pp (3 años)'!$K$46,INT((ROW()-13)/2),0)),"",OFFSET('5. Pp (3 años)'!$K$46,INT((ROW()-13)/2),0))</f>
        <v/>
      </c>
      <c r="G71" s="1023" t="str">
        <f ca="1">IF(ISBLANK(OFFSET('5. Pp (3 años)'!$H$46,INT((ROW()-13)/2),0)),"",OFFSET('5. Pp (3 años)'!$H$46,INT((ROW()-13)/2),0))</f>
        <v/>
      </c>
      <c r="H71" s="1080" t="str">
        <f ca="1">IF(ISBLANK(OFFSET('9. METAS'!$L$20,INT((ROW()-13)/2),0)),"",OFFSET('9. METAS'!$L$20,INT((ROW()-13)/2),0))</f>
        <v/>
      </c>
      <c r="I71" s="1004"/>
      <c r="J71" s="244" t="str">
        <f ca="1">IF(MOD(ROW()-13,2)=0,IF(ISBLANK(OFFSET('12. SEGUIMIENTO 2027'!$N$14,INT((ROW()-13)/2),0)),"",OFFSET('12. SEGUIMIENTO 2027'!$N$14,INT((ROW()-13)/2),0)),IF(ISBLANK(OFFSET('9. METAS'!$U$20,INT((ROW()-14)/2),0)),"",OFFSET('9. METAS'!$U$20,INT((ROW()-14)/2),0)))</f>
        <v/>
      </c>
      <c r="K71" s="245" t="str">
        <f ca="1">IF(MOD(ROW()-13,2)=0,IF(ISBLANK(OFFSET('12. SEGUIMIENTO 2027'!$O$14,INT((ROW()-13)/2),0)),"",OFFSET('12. SEGUIMIENTO 2027'!$O$14,INT((ROW()-13)/2),0)),IF(ISBLANK(OFFSET('9. METAS'!$V$20,INT((ROW()-14)/2),0)),"",OFFSET('9. METAS'!$V$20,INT((ROW()-14)/2),0)))</f>
        <v/>
      </c>
      <c r="L71" s="245" t="str">
        <f ca="1">IF(MOD(ROW()-13,2)=0,IF(ISBLANK(OFFSET('12. SEGUIMIENTO 2027'!$P$14,INT((ROW()-13)/2),0)),"",OFFSET('12. SEGUIMIENTO 2027'!$P$14,INT((ROW()-13)/2),0)),IF(ISBLANK(OFFSET('9. METAS'!$W$20,INT((ROW()-14)/2),0)),"",OFFSET('9. METAS'!$W$20,INT((ROW()-14)/2),0)))</f>
        <v/>
      </c>
      <c r="M71" s="246" t="str">
        <f ca="1">IF(MOD(ROW()-13,2)=0,IF(ISBLANK(OFFSET('12. SEGUIMIENTO 2027'!$Q$14,INT((ROW()-13)/2),0)),"",OFFSET('12. SEGUIMIENTO 2027'!$Q$14,INT((ROW()-13)/2),0)),IF(ISBLANK(OFFSET('9. METAS'!$X$20,INT((ROW()-14)/2),0)),"",OFFSET('9. METAS'!$X$20,INT((ROW()-14)/2),0)))</f>
        <v/>
      </c>
      <c r="N71" s="1006" t="str">
        <f t="shared" ref="N71" ca="1" si="54">IFERROR(J71/J72,"ND")</f>
        <v>ND</v>
      </c>
      <c r="O71" s="1008" t="str">
        <f t="shared" ref="O71" ca="1" si="55">IFERROR(((J71)/H71),"ND")</f>
        <v>ND</v>
      </c>
      <c r="P71" s="1010"/>
    </row>
    <row r="72" spans="3:16">
      <c r="C72" s="1025"/>
      <c r="D72" s="1018"/>
      <c r="E72" s="1018"/>
      <c r="F72" s="1021"/>
      <c r="G72" s="1023"/>
      <c r="H72" s="1080"/>
      <c r="I72" s="1012"/>
      <c r="J72" s="244" t="str">
        <f ca="1">IF(MOD(ROW()-13,2)=0,IF(ISBLANK(OFFSET('12. SEGUIMIENTO 2027'!$N$14,INT((ROW()-13)/2),0)),"",OFFSET('12. SEGUIMIENTO 2027'!$N$14,INT((ROW()-13)/2),0)),IF(ISBLANK(OFFSET('9. METAS'!$U$20,INT((ROW()-14)/2),0)),"",OFFSET('9. METAS'!$U$20,INT((ROW()-14)/2),0)))</f>
        <v/>
      </c>
      <c r="K72" s="245" t="str">
        <f ca="1">IF(MOD(ROW()-13,2)=0,IF(ISBLANK(OFFSET('12. SEGUIMIENTO 2027'!$O$14,INT((ROW()-13)/2),0)),"",OFFSET('12. SEGUIMIENTO 2027'!$O$14,INT((ROW()-13)/2),0)),IF(ISBLANK(OFFSET('9. METAS'!$V$20,INT((ROW()-14)/2),0)),"",OFFSET('9. METAS'!$V$20,INT((ROW()-14)/2),0)))</f>
        <v/>
      </c>
      <c r="L72" s="245" t="str">
        <f ca="1">IF(MOD(ROW()-13,2)=0,IF(ISBLANK(OFFSET('12. SEGUIMIENTO 2027'!$P$14,INT((ROW()-13)/2),0)),"",OFFSET('12. SEGUIMIENTO 2027'!$P$14,INT((ROW()-13)/2),0)),IF(ISBLANK(OFFSET('9. METAS'!$W$20,INT((ROW()-14)/2),0)),"",OFFSET('9. METAS'!$W$20,INT((ROW()-14)/2),0)))</f>
        <v/>
      </c>
      <c r="M72" s="246" t="str">
        <f ca="1">IF(MOD(ROW()-13,2)=0,IF(ISBLANK(OFFSET('12. SEGUIMIENTO 2027'!$Q$14,INT((ROW()-13)/2),0)),"",OFFSET('12. SEGUIMIENTO 2027'!$Q$14,INT((ROW()-13)/2),0)),IF(ISBLANK(OFFSET('9. METAS'!$X$20,INT((ROW()-14)/2),0)),"",OFFSET('9. METAS'!$X$20,INT((ROW()-14)/2),0)))</f>
        <v/>
      </c>
      <c r="N72" s="1013"/>
      <c r="O72" s="1014"/>
      <c r="P72" s="1015"/>
    </row>
    <row r="73" spans="3:16">
      <c r="C73" s="1016" t="str">
        <f ca="1">IF(ISBLANK(OFFSET('5. Pp (3 años)'!$C$46,INT((ROW()-13)/2),0)),"",OFFSET('5. Pp (3 años)'!$C$46,INT((ROW()-13)/2),0))</f>
        <v>Actividad</v>
      </c>
      <c r="D73" s="1018" t="str">
        <f ca="1">IF(ISBLANK(OFFSET('5. Pp (3 años)'!$D$46,INT((ROW()-13)/2),0)),"",OFFSET('5. Pp (3 años)'!$D$46,INT((ROW()-13)/2),0))</f>
        <v/>
      </c>
      <c r="E73" s="1018" t="str">
        <f ca="1">IF(ISBLANK(OFFSET('5. Pp (3 años)'!$E$46,INT((ROW()-13)/2),0)),"",OFFSET('5. Pp (3 años)'!$E$46,INT((ROW()-13)/2),0))</f>
        <v/>
      </c>
      <c r="F73" s="1021" t="str">
        <f ca="1">IF(ISBLANK(OFFSET('5. Pp (3 años)'!$K$46,INT((ROW()-13)/2),0)),"",OFFSET('5. Pp (3 años)'!$K$46,INT((ROW()-13)/2),0))</f>
        <v/>
      </c>
      <c r="G73" s="1023" t="str">
        <f ca="1">IF(ISBLANK(OFFSET('5. Pp (3 años)'!$H$46,INT((ROW()-13)/2),0)),"",OFFSET('5. Pp (3 años)'!$H$46,INT((ROW()-13)/2),0))</f>
        <v/>
      </c>
      <c r="H73" s="1080" t="str">
        <f ca="1">IF(ISBLANK(OFFSET('9. METAS'!$L$20,INT((ROW()-13)/2),0)),"",OFFSET('9. METAS'!$L$20,INT((ROW()-13)/2),0))</f>
        <v/>
      </c>
      <c r="I73" s="1004"/>
      <c r="J73" s="244" t="str">
        <f ca="1">IF(MOD(ROW()-13,2)=0,IF(ISBLANK(OFFSET('12. SEGUIMIENTO 2027'!$N$14,INT((ROW()-13)/2),0)),"",OFFSET('12. SEGUIMIENTO 2027'!$N$14,INT((ROW()-13)/2),0)),IF(ISBLANK(OFFSET('9. METAS'!$U$20,INT((ROW()-14)/2),0)),"",OFFSET('9. METAS'!$U$20,INT((ROW()-14)/2),0)))</f>
        <v/>
      </c>
      <c r="K73" s="245" t="str">
        <f ca="1">IF(MOD(ROW()-13,2)=0,IF(ISBLANK(OFFSET('12. SEGUIMIENTO 2027'!$O$14,INT((ROW()-13)/2),0)),"",OFFSET('12. SEGUIMIENTO 2027'!$O$14,INT((ROW()-13)/2),0)),IF(ISBLANK(OFFSET('9. METAS'!$V$20,INT((ROW()-14)/2),0)),"",OFFSET('9. METAS'!$V$20,INT((ROW()-14)/2),0)))</f>
        <v/>
      </c>
      <c r="L73" s="245" t="str">
        <f ca="1">IF(MOD(ROW()-13,2)=0,IF(ISBLANK(OFFSET('12. SEGUIMIENTO 2027'!$P$14,INT((ROW()-13)/2),0)),"",OFFSET('12. SEGUIMIENTO 2027'!$P$14,INT((ROW()-13)/2),0)),IF(ISBLANK(OFFSET('9. METAS'!$W$20,INT((ROW()-14)/2),0)),"",OFFSET('9. METAS'!$W$20,INT((ROW()-14)/2),0)))</f>
        <v/>
      </c>
      <c r="M73" s="246" t="str">
        <f ca="1">IF(MOD(ROW()-13,2)=0,IF(ISBLANK(OFFSET('12. SEGUIMIENTO 2027'!$Q$14,INT((ROW()-13)/2),0)),"",OFFSET('12. SEGUIMIENTO 2027'!$Q$14,INT((ROW()-13)/2),0)),IF(ISBLANK(OFFSET('9. METAS'!$X$20,INT((ROW()-14)/2),0)),"",OFFSET('9. METAS'!$X$20,INT((ROW()-14)/2),0)))</f>
        <v/>
      </c>
      <c r="N73" s="1006" t="str">
        <f t="shared" ref="N73" ca="1" si="56">IFERROR(J73/J74,"ND")</f>
        <v>ND</v>
      </c>
      <c r="O73" s="1008" t="str">
        <f t="shared" ref="O73" ca="1" si="57">IFERROR(((J73)/H73),"ND")</f>
        <v>ND</v>
      </c>
      <c r="P73" s="1010"/>
    </row>
    <row r="74" spans="3:16">
      <c r="C74" s="1025"/>
      <c r="D74" s="1018"/>
      <c r="E74" s="1018"/>
      <c r="F74" s="1021"/>
      <c r="G74" s="1023"/>
      <c r="H74" s="1080"/>
      <c r="I74" s="1012"/>
      <c r="J74" s="244" t="str">
        <f ca="1">IF(MOD(ROW()-13,2)=0,IF(ISBLANK(OFFSET('12. SEGUIMIENTO 2027'!$N$14,INT((ROW()-13)/2),0)),"",OFFSET('12. SEGUIMIENTO 2027'!$N$14,INT((ROW()-13)/2),0)),IF(ISBLANK(OFFSET('9. METAS'!$U$20,INT((ROW()-14)/2),0)),"",OFFSET('9. METAS'!$U$20,INT((ROW()-14)/2),0)))</f>
        <v/>
      </c>
      <c r="K74" s="245" t="str">
        <f ca="1">IF(MOD(ROW()-13,2)=0,IF(ISBLANK(OFFSET('12. SEGUIMIENTO 2027'!$O$14,INT((ROW()-13)/2),0)),"",OFFSET('12. SEGUIMIENTO 2027'!$O$14,INT((ROW()-13)/2),0)),IF(ISBLANK(OFFSET('9. METAS'!$V$20,INT((ROW()-14)/2),0)),"",OFFSET('9. METAS'!$V$20,INT((ROW()-14)/2),0)))</f>
        <v/>
      </c>
      <c r="L74" s="245" t="str">
        <f ca="1">IF(MOD(ROW()-13,2)=0,IF(ISBLANK(OFFSET('12. SEGUIMIENTO 2027'!$P$14,INT((ROW()-13)/2),0)),"",OFFSET('12. SEGUIMIENTO 2027'!$P$14,INT((ROW()-13)/2),0)),IF(ISBLANK(OFFSET('9. METAS'!$W$20,INT((ROW()-14)/2),0)),"",OFFSET('9. METAS'!$W$20,INT((ROW()-14)/2),0)))</f>
        <v/>
      </c>
      <c r="M74" s="246" t="str">
        <f ca="1">IF(MOD(ROW()-13,2)=0,IF(ISBLANK(OFFSET('12. SEGUIMIENTO 2027'!$Q$14,INT((ROW()-13)/2),0)),"",OFFSET('12. SEGUIMIENTO 2027'!$Q$14,INT((ROW()-13)/2),0)),IF(ISBLANK(OFFSET('9. METAS'!$X$20,INT((ROW()-14)/2),0)),"",OFFSET('9. METAS'!$X$20,INT((ROW()-14)/2),0)))</f>
        <v/>
      </c>
      <c r="N74" s="1013"/>
      <c r="O74" s="1014"/>
      <c r="P74" s="1015"/>
    </row>
    <row r="75" spans="3:16">
      <c r="C75" s="1016" t="str">
        <f ca="1">IF(ISBLANK(OFFSET('5. Pp (3 años)'!$C$46,INT((ROW()-13)/2),0)),"",OFFSET('5. Pp (3 años)'!$C$46,INT((ROW()-13)/2),0))</f>
        <v>Actividad</v>
      </c>
      <c r="D75" s="1018" t="str">
        <f ca="1">IF(ISBLANK(OFFSET('5. Pp (3 años)'!$D$46,INT((ROW()-13)/2),0)),"",OFFSET('5. Pp (3 años)'!$D$46,INT((ROW()-13)/2),0))</f>
        <v/>
      </c>
      <c r="E75" s="1018" t="str">
        <f ca="1">IF(ISBLANK(OFFSET('5. Pp (3 años)'!$E$46,INT((ROW()-13)/2),0)),"",OFFSET('5. Pp (3 años)'!$E$46,INT((ROW()-13)/2),0))</f>
        <v/>
      </c>
      <c r="F75" s="1021" t="str">
        <f ca="1">IF(ISBLANK(OFFSET('5. Pp (3 años)'!$K$46,INT((ROW()-13)/2),0)),"",OFFSET('5. Pp (3 años)'!$K$46,INT((ROW()-13)/2),0))</f>
        <v/>
      </c>
      <c r="G75" s="1023" t="str">
        <f ca="1">IF(ISBLANK(OFFSET('5. Pp (3 años)'!$H$46,INT((ROW()-13)/2),0)),"",OFFSET('5. Pp (3 años)'!$H$46,INT((ROW()-13)/2),0))</f>
        <v/>
      </c>
      <c r="H75" s="1080" t="str">
        <f ca="1">IF(ISBLANK(OFFSET('9. METAS'!$L$20,INT((ROW()-13)/2),0)),"",OFFSET('9. METAS'!$L$20,INT((ROW()-13)/2),0))</f>
        <v/>
      </c>
      <c r="I75" s="1004"/>
      <c r="J75" s="244" t="str">
        <f ca="1">IF(MOD(ROW()-13,2)=0,IF(ISBLANK(OFFSET('12. SEGUIMIENTO 2027'!$N$14,INT((ROW()-13)/2),0)),"",OFFSET('12. SEGUIMIENTO 2027'!$N$14,INT((ROW()-13)/2),0)),IF(ISBLANK(OFFSET('9. METAS'!$U$20,INT((ROW()-14)/2),0)),"",OFFSET('9. METAS'!$U$20,INT((ROW()-14)/2),0)))</f>
        <v/>
      </c>
      <c r="K75" s="245" t="str">
        <f ca="1">IF(MOD(ROW()-13,2)=0,IF(ISBLANK(OFFSET('12. SEGUIMIENTO 2027'!$O$14,INT((ROW()-13)/2),0)),"",OFFSET('12. SEGUIMIENTO 2027'!$O$14,INT((ROW()-13)/2),0)),IF(ISBLANK(OFFSET('9. METAS'!$V$20,INT((ROW()-14)/2),0)),"",OFFSET('9. METAS'!$V$20,INT((ROW()-14)/2),0)))</f>
        <v/>
      </c>
      <c r="L75" s="245" t="str">
        <f ca="1">IF(MOD(ROW()-13,2)=0,IF(ISBLANK(OFFSET('12. SEGUIMIENTO 2027'!$P$14,INT((ROW()-13)/2),0)),"",OFFSET('12. SEGUIMIENTO 2027'!$P$14,INT((ROW()-13)/2),0)),IF(ISBLANK(OFFSET('9. METAS'!$W$20,INT((ROW()-14)/2),0)),"",OFFSET('9. METAS'!$W$20,INT((ROW()-14)/2),0)))</f>
        <v/>
      </c>
      <c r="M75" s="246" t="str">
        <f ca="1">IF(MOD(ROW()-13,2)=0,IF(ISBLANK(OFFSET('12. SEGUIMIENTO 2027'!$Q$14,INT((ROW()-13)/2),0)),"",OFFSET('12. SEGUIMIENTO 2027'!$Q$14,INT((ROW()-13)/2),0)),IF(ISBLANK(OFFSET('9. METAS'!$X$20,INT((ROW()-14)/2),0)),"",OFFSET('9. METAS'!$X$20,INT((ROW()-14)/2),0)))</f>
        <v/>
      </c>
      <c r="N75" s="1006" t="str">
        <f t="shared" ref="N75" ca="1" si="58">IFERROR(J75/J76,"ND")</f>
        <v>ND</v>
      </c>
      <c r="O75" s="1008" t="str">
        <f t="shared" ref="O75" ca="1" si="59">IFERROR(((J75)/H75),"ND")</f>
        <v>ND</v>
      </c>
      <c r="P75" s="1010"/>
    </row>
    <row r="76" spans="3:16">
      <c r="C76" s="1025"/>
      <c r="D76" s="1018"/>
      <c r="E76" s="1018"/>
      <c r="F76" s="1021"/>
      <c r="G76" s="1023"/>
      <c r="H76" s="1080"/>
      <c r="I76" s="1012"/>
      <c r="J76" s="244" t="str">
        <f ca="1">IF(MOD(ROW()-13,2)=0,IF(ISBLANK(OFFSET('12. SEGUIMIENTO 2027'!$N$14,INT((ROW()-13)/2),0)),"",OFFSET('12. SEGUIMIENTO 2027'!$N$14,INT((ROW()-13)/2),0)),IF(ISBLANK(OFFSET('9. METAS'!$U$20,INT((ROW()-14)/2),0)),"",OFFSET('9. METAS'!$U$20,INT((ROW()-14)/2),0)))</f>
        <v/>
      </c>
      <c r="K76" s="245" t="str">
        <f ca="1">IF(MOD(ROW()-13,2)=0,IF(ISBLANK(OFFSET('12. SEGUIMIENTO 2027'!$O$14,INT((ROW()-13)/2),0)),"",OFFSET('12. SEGUIMIENTO 2027'!$O$14,INT((ROW()-13)/2),0)),IF(ISBLANK(OFFSET('9. METAS'!$V$20,INT((ROW()-14)/2),0)),"",OFFSET('9. METAS'!$V$20,INT((ROW()-14)/2),0)))</f>
        <v/>
      </c>
      <c r="L76" s="245" t="str">
        <f ca="1">IF(MOD(ROW()-13,2)=0,IF(ISBLANK(OFFSET('12. SEGUIMIENTO 2027'!$P$14,INT((ROW()-13)/2),0)),"",OFFSET('12. SEGUIMIENTO 2027'!$P$14,INT((ROW()-13)/2),0)),IF(ISBLANK(OFFSET('9. METAS'!$W$20,INT((ROW()-14)/2),0)),"",OFFSET('9. METAS'!$W$20,INT((ROW()-14)/2),0)))</f>
        <v/>
      </c>
      <c r="M76" s="246" t="str">
        <f ca="1">IF(MOD(ROW()-13,2)=0,IF(ISBLANK(OFFSET('12. SEGUIMIENTO 2027'!$Q$14,INT((ROW()-13)/2),0)),"",OFFSET('12. SEGUIMIENTO 2027'!$Q$14,INT((ROW()-13)/2),0)),IF(ISBLANK(OFFSET('9. METAS'!$X$20,INT((ROW()-14)/2),0)),"",OFFSET('9. METAS'!$X$20,INT((ROW()-14)/2),0)))</f>
        <v/>
      </c>
      <c r="N76" s="1013"/>
      <c r="O76" s="1014"/>
      <c r="P76" s="1015"/>
    </row>
    <row r="77" spans="3:16">
      <c r="C77" s="1016" t="str">
        <f ca="1">IF(ISBLANK(OFFSET('5. Pp (3 años)'!$C$46,INT((ROW()-13)/2),0)),"",OFFSET('5. Pp (3 años)'!$C$46,INT((ROW()-13)/2),0))</f>
        <v xml:space="preserve">Componente  </v>
      </c>
      <c r="D77" s="1018" t="str">
        <f ca="1">IF(ISBLANK(OFFSET('5. Pp (3 años)'!$D$46,INT((ROW()-13)/2),0)),"",OFFSET('5. Pp (3 años)'!$D$46,INT((ROW()-13)/2),0))</f>
        <v>4.1.1.1.6 Oferta de servicios para el desarrollo comunitario y humano en los COBUS consolidada.</v>
      </c>
      <c r="E77" s="1018" t="str">
        <f ca="1">IF(ISBLANK(OFFSET('5. Pp (3 años)'!$E$46,INT((ROW()-13)/2),0)),"",OFFSET('5. Pp (3 años)'!$E$46,INT((ROW()-13)/2),0))</f>
        <v>PSIDHO: Porcentaje de servicios integrales de desarrollo humano otorgados.</v>
      </c>
      <c r="F77" s="1021" t="str">
        <f ca="1">IF(ISBLANK(OFFSET('5. Pp (3 años)'!$K$46,INT((ROW()-13)/2),0)),"",OFFSET('5. Pp (3 años)'!$K$46,INT((ROW()-13)/2),0))</f>
        <v>Ascendente</v>
      </c>
      <c r="G77" s="1023" t="str">
        <f ca="1">IF(ISBLANK(OFFSET('5. Pp (3 años)'!$H$46,INT((ROW()-13)/2),0)),"",OFFSET('5. Pp (3 años)'!$H$46,INT((ROW()-13)/2),0))</f>
        <v>Trimestral</v>
      </c>
      <c r="H77" s="1080">
        <f ca="1">IF(ISBLANK(OFFSET('9. METAS'!$L$20,INT((ROW()-13)/2),0)),"",OFFSET('9. METAS'!$L$20,INT((ROW()-13)/2),0))</f>
        <v>100</v>
      </c>
      <c r="I77" s="1004"/>
      <c r="J77" s="244" t="str">
        <f ca="1">IF(MOD(ROW()-13,2)=0,IF(ISBLANK(OFFSET('12. SEGUIMIENTO 2027'!$N$14,INT((ROW()-13)/2),0)),"",OFFSET('12. SEGUIMIENTO 2027'!$N$14,INT((ROW()-13)/2),0)),IF(ISBLANK(OFFSET('9. METAS'!$U$20,INT((ROW()-14)/2),0)),"",OFFSET('9. METAS'!$U$20,INT((ROW()-14)/2),0)))</f>
        <v/>
      </c>
      <c r="K77" s="245" t="str">
        <f ca="1">IF(MOD(ROW()-13,2)=0,IF(ISBLANK(OFFSET('12. SEGUIMIENTO 2027'!$O$14,INT((ROW()-13)/2),0)),"",OFFSET('12. SEGUIMIENTO 2027'!$O$14,INT((ROW()-13)/2),0)),IF(ISBLANK(OFFSET('9. METAS'!$V$20,INT((ROW()-14)/2),0)),"",OFFSET('9. METAS'!$V$20,INT((ROW()-14)/2),0)))</f>
        <v/>
      </c>
      <c r="L77" s="245" t="str">
        <f ca="1">IF(MOD(ROW()-13,2)=0,IF(ISBLANK(OFFSET('12. SEGUIMIENTO 2027'!$P$14,INT((ROW()-13)/2),0)),"",OFFSET('12. SEGUIMIENTO 2027'!$P$14,INT((ROW()-13)/2),0)),IF(ISBLANK(OFFSET('9. METAS'!$W$20,INT((ROW()-14)/2),0)),"",OFFSET('9. METAS'!$W$20,INT((ROW()-14)/2),0)))</f>
        <v/>
      </c>
      <c r="M77" s="246" t="str">
        <f ca="1">IF(MOD(ROW()-13,2)=0,IF(ISBLANK(OFFSET('12. SEGUIMIENTO 2027'!$Q$14,INT((ROW()-13)/2),0)),"",OFFSET('12. SEGUIMIENTO 2027'!$Q$14,INT((ROW()-13)/2),0)),IF(ISBLANK(OFFSET('9. METAS'!$X$20,INT((ROW()-14)/2),0)),"",OFFSET('9. METAS'!$X$20,INT((ROW()-14)/2),0)))</f>
        <v/>
      </c>
      <c r="N77" s="1006" t="str">
        <f t="shared" ref="N77" ca="1" si="60">IFERROR(J77/J78,"ND")</f>
        <v>ND</v>
      </c>
      <c r="O77" s="1008" t="str">
        <f t="shared" ref="O77" ca="1" si="61">IFERROR(((J77)/H77),"ND")</f>
        <v>ND</v>
      </c>
      <c r="P77" s="1010"/>
    </row>
    <row r="78" spans="3:16">
      <c r="C78" s="1025"/>
      <c r="D78" s="1018"/>
      <c r="E78" s="1018"/>
      <c r="F78" s="1021"/>
      <c r="G78" s="1023"/>
      <c r="H78" s="1080"/>
      <c r="I78" s="1012"/>
      <c r="J78" s="244">
        <f ca="1">IF(MOD(ROW()-13,2)=0,IF(ISBLANK(OFFSET('12. SEGUIMIENTO 2027'!$N$14,INT((ROW()-13)/2),0)),"",OFFSET('12. SEGUIMIENTO 2027'!$N$14,INT((ROW()-13)/2),0)),IF(ISBLANK(OFFSET('9. METAS'!$U$20,INT((ROW()-14)/2),0)),"",OFFSET('9. METAS'!$U$20,INT((ROW()-14)/2),0)))</f>
        <v>25</v>
      </c>
      <c r="K78" s="245">
        <f ca="1">IF(MOD(ROW()-13,2)=0,IF(ISBLANK(OFFSET('12. SEGUIMIENTO 2027'!$O$14,INT((ROW()-13)/2),0)),"",OFFSET('12. SEGUIMIENTO 2027'!$O$14,INT((ROW()-13)/2),0)),IF(ISBLANK(OFFSET('9. METAS'!$V$20,INT((ROW()-14)/2),0)),"",OFFSET('9. METAS'!$V$20,INT((ROW()-14)/2),0)))</f>
        <v>25</v>
      </c>
      <c r="L78" s="245">
        <f ca="1">IF(MOD(ROW()-13,2)=0,IF(ISBLANK(OFFSET('12. SEGUIMIENTO 2027'!$P$14,INT((ROW()-13)/2),0)),"",OFFSET('12. SEGUIMIENTO 2027'!$P$14,INT((ROW()-13)/2),0)),IF(ISBLANK(OFFSET('9. METAS'!$W$20,INT((ROW()-14)/2),0)),"",OFFSET('9. METAS'!$W$20,INT((ROW()-14)/2),0)))</f>
        <v>25</v>
      </c>
      <c r="M78" s="246">
        <f ca="1">IF(MOD(ROW()-13,2)=0,IF(ISBLANK(OFFSET('12. SEGUIMIENTO 2027'!$Q$14,INT((ROW()-13)/2),0)),"",OFFSET('12. SEGUIMIENTO 2027'!$Q$14,INT((ROW()-13)/2),0)),IF(ISBLANK(OFFSET('9. METAS'!$X$20,INT((ROW()-14)/2),0)),"",OFFSET('9. METAS'!$X$20,INT((ROW()-14)/2),0)))</f>
        <v>25</v>
      </c>
      <c r="N78" s="1013"/>
      <c r="O78" s="1014"/>
      <c r="P78" s="1015"/>
    </row>
    <row r="79" spans="3:16">
      <c r="C79" s="1016" t="str">
        <f ca="1">IF(ISBLANK(OFFSET('5. Pp (3 años)'!$C$46,INT((ROW()-13)/2),0)),"",OFFSET('5. Pp (3 años)'!$C$46,INT((ROW()-13)/2),0))</f>
        <v>Actividad</v>
      </c>
      <c r="D79" s="1018" t="str">
        <f ca="1">IF(ISBLANK(OFFSET('5. Pp (3 años)'!$D$46,INT((ROW()-13)/2),0)),"",OFFSET('5. Pp (3 años)'!$D$46,INT((ROW()-13)/2),0))</f>
        <v>4.1.1.1.6.1 Impartición y administración de la oferta de capacitación en centros comunitarios</v>
      </c>
      <c r="E79" s="1018" t="str">
        <f ca="1">IF(ISBLANK(OFFSET('5. Pp (3 años)'!$E$46,INT((ROW()-13)/2),0)),"",OFFSET('5. Pp (3 años)'!$E$46,INT((ROW()-13)/2),0))</f>
        <v>PCTIA: Porcentaje de cursos y talleres impartidos y administrados.</v>
      </c>
      <c r="F79" s="1021" t="str">
        <f ca="1">IF(ISBLANK(OFFSET('5. Pp (3 años)'!$K$46,INT((ROW()-13)/2),0)),"",OFFSET('5. Pp (3 años)'!$K$46,INT((ROW()-13)/2),0))</f>
        <v>Ascendente</v>
      </c>
      <c r="G79" s="1023" t="str">
        <f ca="1">IF(ISBLANK(OFFSET('5. Pp (3 años)'!$H$46,INT((ROW()-13)/2),0)),"",OFFSET('5. Pp (3 años)'!$H$46,INT((ROW()-13)/2),0))</f>
        <v>Trimestral</v>
      </c>
      <c r="H79" s="1080">
        <f ca="1">IF(ISBLANK(OFFSET('9. METAS'!$L$20,INT((ROW()-13)/2),0)),"",OFFSET('9. METAS'!$L$20,INT((ROW()-13)/2),0))</f>
        <v>224</v>
      </c>
      <c r="I79" s="1004"/>
      <c r="J79" s="244" t="str">
        <f ca="1">IF(MOD(ROW()-13,2)=0,IF(ISBLANK(OFFSET('12. SEGUIMIENTO 2027'!$N$14,INT((ROW()-13)/2),0)),"",OFFSET('12. SEGUIMIENTO 2027'!$N$14,INT((ROW()-13)/2),0)),IF(ISBLANK(OFFSET('9. METAS'!$U$20,INT((ROW()-14)/2),0)),"",OFFSET('9. METAS'!$U$20,INT((ROW()-14)/2),0)))</f>
        <v/>
      </c>
      <c r="K79" s="245" t="str">
        <f ca="1">IF(MOD(ROW()-13,2)=0,IF(ISBLANK(OFFSET('12. SEGUIMIENTO 2027'!$O$14,INT((ROW()-13)/2),0)),"",OFFSET('12. SEGUIMIENTO 2027'!$O$14,INT((ROW()-13)/2),0)),IF(ISBLANK(OFFSET('9. METAS'!$V$20,INT((ROW()-14)/2),0)),"",OFFSET('9. METAS'!$V$20,INT((ROW()-14)/2),0)))</f>
        <v/>
      </c>
      <c r="L79" s="245" t="str">
        <f ca="1">IF(MOD(ROW()-13,2)=0,IF(ISBLANK(OFFSET('12. SEGUIMIENTO 2027'!$P$14,INT((ROW()-13)/2),0)),"",OFFSET('12. SEGUIMIENTO 2027'!$P$14,INT((ROW()-13)/2),0)),IF(ISBLANK(OFFSET('9. METAS'!$W$20,INT((ROW()-14)/2),0)),"",OFFSET('9. METAS'!$W$20,INT((ROW()-14)/2),0)))</f>
        <v/>
      </c>
      <c r="M79" s="246" t="str">
        <f ca="1">IF(MOD(ROW()-13,2)=0,IF(ISBLANK(OFFSET('12. SEGUIMIENTO 2027'!$Q$14,INT((ROW()-13)/2),0)),"",OFFSET('12. SEGUIMIENTO 2027'!$Q$14,INT((ROW()-13)/2),0)),IF(ISBLANK(OFFSET('9. METAS'!$X$20,INT((ROW()-14)/2),0)),"",OFFSET('9. METAS'!$X$20,INT((ROW()-14)/2),0)))</f>
        <v/>
      </c>
      <c r="N79" s="1006" t="str">
        <f t="shared" ref="N79" ca="1" si="62">IFERROR(J79/J80,"ND")</f>
        <v>ND</v>
      </c>
      <c r="O79" s="1008" t="str">
        <f t="shared" ref="O79" ca="1" si="63">IFERROR(((J79)/H79),"ND")</f>
        <v>ND</v>
      </c>
      <c r="P79" s="1010"/>
    </row>
    <row r="80" spans="3:16">
      <c r="C80" s="1025"/>
      <c r="D80" s="1018"/>
      <c r="E80" s="1018"/>
      <c r="F80" s="1021"/>
      <c r="G80" s="1023"/>
      <c r="H80" s="1080"/>
      <c r="I80" s="1012"/>
      <c r="J80" s="244">
        <f ca="1">IF(MOD(ROW()-13,2)=0,IF(ISBLANK(OFFSET('12. SEGUIMIENTO 2027'!$N$14,INT((ROW()-13)/2),0)),"",OFFSET('12. SEGUIMIENTO 2027'!$N$14,INT((ROW()-13)/2),0)),IF(ISBLANK(OFFSET('9. METAS'!$U$20,INT((ROW()-14)/2),0)),"",OFFSET('9. METAS'!$U$20,INT((ROW()-14)/2),0)))</f>
        <v>56</v>
      </c>
      <c r="K80" s="245">
        <f ca="1">IF(MOD(ROW()-13,2)=0,IF(ISBLANK(OFFSET('12. SEGUIMIENTO 2027'!$O$14,INT((ROW()-13)/2),0)),"",OFFSET('12. SEGUIMIENTO 2027'!$O$14,INT((ROW()-13)/2),0)),IF(ISBLANK(OFFSET('9. METAS'!$V$20,INT((ROW()-14)/2),0)),"",OFFSET('9. METAS'!$V$20,INT((ROW()-14)/2),0)))</f>
        <v>56</v>
      </c>
      <c r="L80" s="245">
        <f ca="1">IF(MOD(ROW()-13,2)=0,IF(ISBLANK(OFFSET('12. SEGUIMIENTO 2027'!$P$14,INT((ROW()-13)/2),0)),"",OFFSET('12. SEGUIMIENTO 2027'!$P$14,INT((ROW()-13)/2),0)),IF(ISBLANK(OFFSET('9. METAS'!$W$20,INT((ROW()-14)/2),0)),"",OFFSET('9. METAS'!$W$20,INT((ROW()-14)/2),0)))</f>
        <v>56</v>
      </c>
      <c r="M80" s="246">
        <f ca="1">IF(MOD(ROW()-13,2)=0,IF(ISBLANK(OFFSET('12. SEGUIMIENTO 2027'!$Q$14,INT((ROW()-13)/2),0)),"",OFFSET('12. SEGUIMIENTO 2027'!$Q$14,INT((ROW()-13)/2),0)),IF(ISBLANK(OFFSET('9. METAS'!$X$20,INT((ROW()-14)/2),0)),"",OFFSET('9. METAS'!$X$20,INT((ROW()-14)/2),0)))</f>
        <v>56</v>
      </c>
      <c r="N80" s="1013"/>
      <c r="O80" s="1014"/>
      <c r="P80" s="1015"/>
    </row>
    <row r="81" spans="3:16">
      <c r="C81" s="1016" t="str">
        <f ca="1">IF(ISBLANK(OFFSET('5. Pp (3 años)'!$C$46,INT((ROW()-13)/2),0)),"",OFFSET('5. Pp (3 años)'!$C$46,INT((ROW()-13)/2),0))</f>
        <v>Actividad</v>
      </c>
      <c r="D81" s="1018" t="str">
        <f ca="1">IF(ISBLANK(OFFSET('5. Pp (3 años)'!$D$46,INT((ROW()-13)/2),0)),"",OFFSET('5. Pp (3 años)'!$D$46,INT((ROW()-13)/2),0))</f>
        <v>4.1.1.1.6.2  Gestión de espacios para encuentros culturales y actos de reconocimiento social.</v>
      </c>
      <c r="E81" s="1018" t="str">
        <f ca="1">IF(ISBLANK(OFFSET('5. Pp (3 años)'!$E$46,INT((ROW()-13)/2),0)),"",OFFSET('5. Pp (3 años)'!$E$46,INT((ROW()-13)/2),0))</f>
        <v>PEACC: Porcentaje de eventos y actos coordinados en los centros.</v>
      </c>
      <c r="F81" s="1021" t="str">
        <f ca="1">IF(ISBLANK(OFFSET('5. Pp (3 años)'!$K$46,INT((ROW()-13)/2),0)),"",OFFSET('5. Pp (3 años)'!$K$46,INT((ROW()-13)/2),0))</f>
        <v>Ascendente</v>
      </c>
      <c r="G81" s="1023" t="str">
        <f ca="1">IF(ISBLANK(OFFSET('5. Pp (3 años)'!$H$46,INT((ROW()-13)/2),0)),"",OFFSET('5. Pp (3 años)'!$H$46,INT((ROW()-13)/2),0))</f>
        <v>Trimestral</v>
      </c>
      <c r="H81" s="1080">
        <f ca="1">IF(ISBLANK(OFFSET('9. METAS'!$L$20,INT((ROW()-13)/2),0)),"",OFFSET('9. METAS'!$L$20,INT((ROW()-13)/2),0))</f>
        <v>2</v>
      </c>
      <c r="I81" s="1004"/>
      <c r="J81" s="244" t="str">
        <f ca="1">IF(MOD(ROW()-13,2)=0,IF(ISBLANK(OFFSET('12. SEGUIMIENTO 2027'!$N$14,INT((ROW()-13)/2),0)),"",OFFSET('12. SEGUIMIENTO 2027'!$N$14,INT((ROW()-13)/2),0)),IF(ISBLANK(OFFSET('9. METAS'!$U$20,INT((ROW()-14)/2),0)),"",OFFSET('9. METAS'!$U$20,INT((ROW()-14)/2),0)))</f>
        <v/>
      </c>
      <c r="K81" s="245" t="str">
        <f ca="1">IF(MOD(ROW()-13,2)=0,IF(ISBLANK(OFFSET('12. SEGUIMIENTO 2027'!$O$14,INT((ROW()-13)/2),0)),"",OFFSET('12. SEGUIMIENTO 2027'!$O$14,INT((ROW()-13)/2),0)),IF(ISBLANK(OFFSET('9. METAS'!$V$20,INT((ROW()-14)/2),0)),"",OFFSET('9. METAS'!$V$20,INT((ROW()-14)/2),0)))</f>
        <v/>
      </c>
      <c r="L81" s="245" t="str">
        <f ca="1">IF(MOD(ROW()-13,2)=0,IF(ISBLANK(OFFSET('12. SEGUIMIENTO 2027'!$P$14,INT((ROW()-13)/2),0)),"",OFFSET('12. SEGUIMIENTO 2027'!$P$14,INT((ROW()-13)/2),0)),IF(ISBLANK(OFFSET('9. METAS'!$W$20,INT((ROW()-14)/2),0)),"",OFFSET('9. METAS'!$W$20,INT((ROW()-14)/2),0)))</f>
        <v/>
      </c>
      <c r="M81" s="246" t="str">
        <f ca="1">IF(MOD(ROW()-13,2)=0,IF(ISBLANK(OFFSET('12. SEGUIMIENTO 2027'!$Q$14,INT((ROW()-13)/2),0)),"",OFFSET('12. SEGUIMIENTO 2027'!$Q$14,INT((ROW()-13)/2),0)),IF(ISBLANK(OFFSET('9. METAS'!$X$20,INT((ROW()-14)/2),0)),"",OFFSET('9. METAS'!$X$20,INT((ROW()-14)/2),0)))</f>
        <v/>
      </c>
      <c r="N81" s="1006" t="str">
        <f t="shared" ref="N81" ca="1" si="64">IFERROR(J81/J82,"ND")</f>
        <v>ND</v>
      </c>
      <c r="O81" s="1008" t="str">
        <f t="shared" ref="O81" ca="1" si="65">IFERROR(((J81)/H81),"ND")</f>
        <v>ND</v>
      </c>
      <c r="P81" s="1010"/>
    </row>
    <row r="82" spans="3:16">
      <c r="C82" s="1025"/>
      <c r="D82" s="1018"/>
      <c r="E82" s="1018"/>
      <c r="F82" s="1021"/>
      <c r="G82" s="1023"/>
      <c r="H82" s="1080"/>
      <c r="I82" s="1012"/>
      <c r="J82" s="244">
        <f ca="1">IF(MOD(ROW()-13,2)=0,IF(ISBLANK(OFFSET('12. SEGUIMIENTO 2027'!$N$14,INT((ROW()-13)/2),0)),"",OFFSET('12. SEGUIMIENTO 2027'!$N$14,INT((ROW()-13)/2),0)),IF(ISBLANK(OFFSET('9. METAS'!$U$20,INT((ROW()-14)/2),0)),"",OFFSET('9. METAS'!$U$20,INT((ROW()-14)/2),0)))</f>
        <v>0</v>
      </c>
      <c r="K82" s="245">
        <f ca="1">IF(MOD(ROW()-13,2)=0,IF(ISBLANK(OFFSET('12. SEGUIMIENTO 2027'!$O$14,INT((ROW()-13)/2),0)),"",OFFSET('12. SEGUIMIENTO 2027'!$O$14,INT((ROW()-13)/2),0)),IF(ISBLANK(OFFSET('9. METAS'!$V$20,INT((ROW()-14)/2),0)),"",OFFSET('9. METAS'!$V$20,INT((ROW()-14)/2),0)))</f>
        <v>1</v>
      </c>
      <c r="L82" s="245">
        <f ca="1">IF(MOD(ROW()-13,2)=0,IF(ISBLANK(OFFSET('12. SEGUIMIENTO 2027'!$P$14,INT((ROW()-13)/2),0)),"",OFFSET('12. SEGUIMIENTO 2027'!$P$14,INT((ROW()-13)/2),0)),IF(ISBLANK(OFFSET('9. METAS'!$W$20,INT((ROW()-14)/2),0)),"",OFFSET('9. METAS'!$W$20,INT((ROW()-14)/2),0)))</f>
        <v>0</v>
      </c>
      <c r="M82" s="246">
        <f ca="1">IF(MOD(ROW()-13,2)=0,IF(ISBLANK(OFFSET('12. SEGUIMIENTO 2027'!$Q$14,INT((ROW()-13)/2),0)),"",OFFSET('12. SEGUIMIENTO 2027'!$Q$14,INT((ROW()-13)/2),0)),IF(ISBLANK(OFFSET('9. METAS'!$X$20,INT((ROW()-14)/2),0)),"",OFFSET('9. METAS'!$X$20,INT((ROW()-14)/2),0)))</f>
        <v>1</v>
      </c>
      <c r="N82" s="1013"/>
      <c r="O82" s="1014"/>
      <c r="P82" s="1015"/>
    </row>
    <row r="83" spans="3:16">
      <c r="C83" s="1016" t="str">
        <f ca="1">IF(ISBLANK(OFFSET('5. Pp (3 años)'!$C$46,INT((ROW()-13)/2),0)),"",OFFSET('5. Pp (3 años)'!$C$46,INT((ROW()-13)/2),0))</f>
        <v>Actividad</v>
      </c>
      <c r="D83" s="1018" t="str">
        <f ca="1">IF(ISBLANK(OFFSET('5. Pp (3 años)'!$D$46,INT((ROW()-13)/2),0)),"",OFFSET('5. Pp (3 años)'!$D$46,INT((ROW()-13)/2),0))</f>
        <v>4.1.1.1.6.3  Preservación y habilitación física de los inmuebles destinados a los COBUS.</v>
      </c>
      <c r="E83" s="1018" t="str">
        <f ca="1">IF(ISBLANK(OFFSET('5. Pp (3 años)'!$E$46,INT((ROW()-13)/2),0)),"",OFFSET('5. Pp (3 años)'!$E$46,INT((ROW()-13)/2),0))</f>
        <v>PAPMI: Porcentaje de acciones de preservación y mejora de instalaciones realizadas.</v>
      </c>
      <c r="F83" s="1021" t="str">
        <f ca="1">IF(ISBLANK(OFFSET('5. Pp (3 años)'!$K$46,INT((ROW()-13)/2),0)),"",OFFSET('5. Pp (3 años)'!$K$46,INT((ROW()-13)/2),0))</f>
        <v>Ascendente</v>
      </c>
      <c r="G83" s="1023" t="str">
        <f ca="1">IF(ISBLANK(OFFSET('5. Pp (3 años)'!$H$46,INT((ROW()-13)/2),0)),"",OFFSET('5. Pp (3 años)'!$H$46,INT((ROW()-13)/2),0))</f>
        <v>Trimestral</v>
      </c>
      <c r="H83" s="1080">
        <f ca="1">IF(ISBLANK(OFFSET('9. METAS'!$L$20,INT((ROW()-13)/2),0)),"",OFFSET('9. METAS'!$L$20,INT((ROW()-13)/2),0))</f>
        <v>4</v>
      </c>
      <c r="I83" s="1004"/>
      <c r="J83" s="244" t="str">
        <f ca="1">IF(MOD(ROW()-13,2)=0,IF(ISBLANK(OFFSET('12. SEGUIMIENTO 2027'!$N$14,INT((ROW()-13)/2),0)),"",OFFSET('12. SEGUIMIENTO 2027'!$N$14,INT((ROW()-13)/2),0)),IF(ISBLANK(OFFSET('9. METAS'!$U$20,INT((ROW()-14)/2),0)),"",OFFSET('9. METAS'!$U$20,INT((ROW()-14)/2),0)))</f>
        <v/>
      </c>
      <c r="K83" s="245" t="str">
        <f ca="1">IF(MOD(ROW()-13,2)=0,IF(ISBLANK(OFFSET('12. SEGUIMIENTO 2027'!$O$14,INT((ROW()-13)/2),0)),"",OFFSET('12. SEGUIMIENTO 2027'!$O$14,INT((ROW()-13)/2),0)),IF(ISBLANK(OFFSET('9. METAS'!$V$20,INT((ROW()-14)/2),0)),"",OFFSET('9. METAS'!$V$20,INT((ROW()-14)/2),0)))</f>
        <v/>
      </c>
      <c r="L83" s="245" t="str">
        <f ca="1">IF(MOD(ROW()-13,2)=0,IF(ISBLANK(OFFSET('12. SEGUIMIENTO 2027'!$P$14,INT((ROW()-13)/2),0)),"",OFFSET('12. SEGUIMIENTO 2027'!$P$14,INT((ROW()-13)/2),0)),IF(ISBLANK(OFFSET('9. METAS'!$W$20,INT((ROW()-14)/2),0)),"",OFFSET('9. METAS'!$W$20,INT((ROW()-14)/2),0)))</f>
        <v/>
      </c>
      <c r="M83" s="246" t="str">
        <f ca="1">IF(MOD(ROW()-13,2)=0,IF(ISBLANK(OFFSET('12. SEGUIMIENTO 2027'!$Q$14,INT((ROW()-13)/2),0)),"",OFFSET('12. SEGUIMIENTO 2027'!$Q$14,INT((ROW()-13)/2),0)),IF(ISBLANK(OFFSET('9. METAS'!$X$20,INT((ROW()-14)/2),0)),"",OFFSET('9. METAS'!$X$20,INT((ROW()-14)/2),0)))</f>
        <v/>
      </c>
      <c r="N83" s="1006" t="str">
        <f t="shared" ref="N83" ca="1" si="66">IFERROR(J83/J84,"ND")</f>
        <v>ND</v>
      </c>
      <c r="O83" s="1008" t="str">
        <f t="shared" ref="O83" ca="1" si="67">IFERROR(((J83)/H83),"ND")</f>
        <v>ND</v>
      </c>
      <c r="P83" s="1010"/>
    </row>
    <row r="84" spans="3:16">
      <c r="C84" s="1025"/>
      <c r="D84" s="1018"/>
      <c r="E84" s="1018"/>
      <c r="F84" s="1021"/>
      <c r="G84" s="1023"/>
      <c r="H84" s="1080"/>
      <c r="I84" s="1012"/>
      <c r="J84" s="244">
        <f ca="1">IF(MOD(ROW()-13,2)=0,IF(ISBLANK(OFFSET('12. SEGUIMIENTO 2027'!$N$14,INT((ROW()-13)/2),0)),"",OFFSET('12. SEGUIMIENTO 2027'!$N$14,INT((ROW()-13)/2),0)),IF(ISBLANK(OFFSET('9. METAS'!$U$20,INT((ROW()-14)/2),0)),"",OFFSET('9. METAS'!$U$20,INT((ROW()-14)/2),0)))</f>
        <v>1</v>
      </c>
      <c r="K84" s="245">
        <f ca="1">IF(MOD(ROW()-13,2)=0,IF(ISBLANK(OFFSET('12. SEGUIMIENTO 2027'!$O$14,INT((ROW()-13)/2),0)),"",OFFSET('12. SEGUIMIENTO 2027'!$O$14,INT((ROW()-13)/2),0)),IF(ISBLANK(OFFSET('9. METAS'!$V$20,INT((ROW()-14)/2),0)),"",OFFSET('9. METAS'!$V$20,INT((ROW()-14)/2),0)))</f>
        <v>1</v>
      </c>
      <c r="L84" s="245">
        <f ca="1">IF(MOD(ROW()-13,2)=0,IF(ISBLANK(OFFSET('12. SEGUIMIENTO 2027'!$P$14,INT((ROW()-13)/2),0)),"",OFFSET('12. SEGUIMIENTO 2027'!$P$14,INT((ROW()-13)/2),0)),IF(ISBLANK(OFFSET('9. METAS'!$W$20,INT((ROW()-14)/2),0)),"",OFFSET('9. METAS'!$W$20,INT((ROW()-14)/2),0)))</f>
        <v>1</v>
      </c>
      <c r="M84" s="246">
        <f ca="1">IF(MOD(ROW()-13,2)=0,IF(ISBLANK(OFFSET('12. SEGUIMIENTO 2027'!$Q$14,INT((ROW()-13)/2),0)),"",OFFSET('12. SEGUIMIENTO 2027'!$Q$14,INT((ROW()-13)/2),0)),IF(ISBLANK(OFFSET('9. METAS'!$X$20,INT((ROW()-14)/2),0)),"",OFFSET('9. METAS'!$X$20,INT((ROW()-14)/2),0)))</f>
        <v>1</v>
      </c>
      <c r="N84" s="1013"/>
      <c r="O84" s="1014"/>
      <c r="P84" s="1015"/>
    </row>
    <row r="85" spans="3:16">
      <c r="C85" s="1016" t="str">
        <f ca="1">IF(ISBLANK(OFFSET('5. Pp (3 años)'!$C$46,INT((ROW()-13)/2),0)),"",OFFSET('5. Pp (3 años)'!$C$46,INT((ROW()-13)/2),0))</f>
        <v>Actividad</v>
      </c>
      <c r="D85" s="1018" t="str">
        <f ca="1">IF(ISBLANK(OFFSET('5. Pp (3 años)'!$D$46,INT((ROW()-13)/2),0)),"",OFFSET('5. Pp (3 años)'!$D$46,INT((ROW()-13)/2),0))</f>
        <v/>
      </c>
      <c r="E85" s="1018" t="str">
        <f ca="1">IF(ISBLANK(OFFSET('5. Pp (3 años)'!$E$46,INT((ROW()-13)/2),0)),"",OFFSET('5. Pp (3 años)'!$E$46,INT((ROW()-13)/2),0))</f>
        <v/>
      </c>
      <c r="F85" s="1021" t="str">
        <f ca="1">IF(ISBLANK(OFFSET('5. Pp (3 años)'!$K$46,INT((ROW()-13)/2),0)),"",OFFSET('5. Pp (3 años)'!$K$46,INT((ROW()-13)/2),0))</f>
        <v/>
      </c>
      <c r="G85" s="1023" t="str">
        <f ca="1">IF(ISBLANK(OFFSET('5. Pp (3 años)'!$H$46,INT((ROW()-13)/2),0)),"",OFFSET('5. Pp (3 años)'!$H$46,INT((ROW()-13)/2),0))</f>
        <v/>
      </c>
      <c r="H85" s="1080" t="str">
        <f ca="1">IF(ISBLANK(OFFSET('9. METAS'!$L$20,INT((ROW()-13)/2),0)),"",OFFSET('9. METAS'!$L$20,INT((ROW()-13)/2),0))</f>
        <v/>
      </c>
      <c r="I85" s="1004"/>
      <c r="J85" s="244" t="str">
        <f ca="1">IF(MOD(ROW()-13,2)=0,IF(ISBLANK(OFFSET('12. SEGUIMIENTO 2027'!$N$14,INT((ROW()-13)/2),0)),"",OFFSET('12. SEGUIMIENTO 2027'!$N$14,INT((ROW()-13)/2),0)),IF(ISBLANK(OFFSET('9. METAS'!$U$20,INT((ROW()-14)/2),0)),"",OFFSET('9. METAS'!$U$20,INT((ROW()-14)/2),0)))</f>
        <v/>
      </c>
      <c r="K85" s="245" t="str">
        <f ca="1">IF(MOD(ROW()-13,2)=0,IF(ISBLANK(OFFSET('12. SEGUIMIENTO 2027'!$O$14,INT((ROW()-13)/2),0)),"",OFFSET('12. SEGUIMIENTO 2027'!$O$14,INT((ROW()-13)/2),0)),IF(ISBLANK(OFFSET('9. METAS'!$V$20,INT((ROW()-14)/2),0)),"",OFFSET('9. METAS'!$V$20,INT((ROW()-14)/2),0)))</f>
        <v/>
      </c>
      <c r="L85" s="245" t="str">
        <f ca="1">IF(MOD(ROW()-13,2)=0,IF(ISBLANK(OFFSET('12. SEGUIMIENTO 2027'!$P$14,INT((ROW()-13)/2),0)),"",OFFSET('12. SEGUIMIENTO 2027'!$P$14,INT((ROW()-13)/2),0)),IF(ISBLANK(OFFSET('9. METAS'!$W$20,INT((ROW()-14)/2),0)),"",OFFSET('9. METAS'!$W$20,INT((ROW()-14)/2),0)))</f>
        <v/>
      </c>
      <c r="M85" s="246" t="str">
        <f ca="1">IF(MOD(ROW()-13,2)=0,IF(ISBLANK(OFFSET('12. SEGUIMIENTO 2027'!$Q$14,INT((ROW()-13)/2),0)),"",OFFSET('12. SEGUIMIENTO 2027'!$Q$14,INT((ROW()-13)/2),0)),IF(ISBLANK(OFFSET('9. METAS'!$X$20,INT((ROW()-14)/2),0)),"",OFFSET('9. METAS'!$X$20,INT((ROW()-14)/2),0)))</f>
        <v/>
      </c>
      <c r="N85" s="1006" t="str">
        <f t="shared" ref="N85" ca="1" si="68">IFERROR(J85/J86,"ND")</f>
        <v>ND</v>
      </c>
      <c r="O85" s="1008" t="str">
        <f t="shared" ref="O85" ca="1" si="69">IFERROR(((J85)/H85),"ND")</f>
        <v>ND</v>
      </c>
      <c r="P85" s="1010"/>
    </row>
    <row r="86" spans="3:16">
      <c r="C86" s="1025"/>
      <c r="D86" s="1018"/>
      <c r="E86" s="1018"/>
      <c r="F86" s="1021"/>
      <c r="G86" s="1023"/>
      <c r="H86" s="1080"/>
      <c r="I86" s="1012"/>
      <c r="J86" s="244" t="str">
        <f ca="1">IF(MOD(ROW()-13,2)=0,IF(ISBLANK(OFFSET('12. SEGUIMIENTO 2027'!$N$14,INT((ROW()-13)/2),0)),"",OFFSET('12. SEGUIMIENTO 2027'!$N$14,INT((ROW()-13)/2),0)),IF(ISBLANK(OFFSET('9. METAS'!$U$20,INT((ROW()-14)/2),0)),"",OFFSET('9. METAS'!$U$20,INT((ROW()-14)/2),0)))</f>
        <v/>
      </c>
      <c r="K86" s="245" t="str">
        <f ca="1">IF(MOD(ROW()-13,2)=0,IF(ISBLANK(OFFSET('12. SEGUIMIENTO 2027'!$O$14,INT((ROW()-13)/2),0)),"",OFFSET('12. SEGUIMIENTO 2027'!$O$14,INT((ROW()-13)/2),0)),IF(ISBLANK(OFFSET('9. METAS'!$V$20,INT((ROW()-14)/2),0)),"",OFFSET('9. METAS'!$V$20,INT((ROW()-14)/2),0)))</f>
        <v/>
      </c>
      <c r="L86" s="245" t="str">
        <f ca="1">IF(MOD(ROW()-13,2)=0,IF(ISBLANK(OFFSET('12. SEGUIMIENTO 2027'!$P$14,INT((ROW()-13)/2),0)),"",OFFSET('12. SEGUIMIENTO 2027'!$P$14,INT((ROW()-13)/2),0)),IF(ISBLANK(OFFSET('9. METAS'!$W$20,INT((ROW()-14)/2),0)),"",OFFSET('9. METAS'!$W$20,INT((ROW()-14)/2),0)))</f>
        <v/>
      </c>
      <c r="M86" s="246" t="str">
        <f ca="1">IF(MOD(ROW()-13,2)=0,IF(ISBLANK(OFFSET('12. SEGUIMIENTO 2027'!$Q$14,INT((ROW()-13)/2),0)),"",OFFSET('12. SEGUIMIENTO 2027'!$Q$14,INT((ROW()-13)/2),0)),IF(ISBLANK(OFFSET('9. METAS'!$X$20,INT((ROW()-14)/2),0)),"",OFFSET('9. METAS'!$X$20,INT((ROW()-14)/2),0)))</f>
        <v/>
      </c>
      <c r="N86" s="1013"/>
      <c r="O86" s="1014"/>
      <c r="P86" s="1015"/>
    </row>
    <row r="87" spans="3:16">
      <c r="C87" s="1016" t="str">
        <f ca="1">IF(ISBLANK(OFFSET('5. Pp (3 años)'!$C$46,INT((ROW()-13)/2),0)),"",OFFSET('5. Pp (3 años)'!$C$46,INT((ROW()-13)/2),0))</f>
        <v>Actividad</v>
      </c>
      <c r="D87" s="1018" t="str">
        <f ca="1">IF(ISBLANK(OFFSET('5. Pp (3 años)'!$D$46,INT((ROW()-13)/2),0)),"",OFFSET('5. Pp (3 años)'!$D$46,INT((ROW()-13)/2),0))</f>
        <v/>
      </c>
      <c r="E87" s="1018" t="str">
        <f ca="1">IF(ISBLANK(OFFSET('5. Pp (3 años)'!$E$46,INT((ROW()-13)/2),0)),"",OFFSET('5. Pp (3 años)'!$E$46,INT((ROW()-13)/2),0))</f>
        <v/>
      </c>
      <c r="F87" s="1021" t="str">
        <f ca="1">IF(ISBLANK(OFFSET('5. Pp (3 años)'!$K$46,INT((ROW()-13)/2),0)),"",OFFSET('5. Pp (3 años)'!$K$46,INT((ROW()-13)/2),0))</f>
        <v/>
      </c>
      <c r="G87" s="1023" t="str">
        <f ca="1">IF(ISBLANK(OFFSET('5. Pp (3 años)'!$H$46,INT((ROW()-13)/2),0)),"",OFFSET('5. Pp (3 años)'!$H$46,INT((ROW()-13)/2),0))</f>
        <v/>
      </c>
      <c r="H87" s="1080" t="str">
        <f ca="1">IF(ISBLANK(OFFSET('9. METAS'!$L$20,INT((ROW()-13)/2),0)),"",OFFSET('9. METAS'!$L$20,INT((ROW()-13)/2),0))</f>
        <v/>
      </c>
      <c r="I87" s="1004"/>
      <c r="J87" s="244" t="str">
        <f ca="1">IF(MOD(ROW()-13,2)=0,IF(ISBLANK(OFFSET('12. SEGUIMIENTO 2027'!$N$14,INT((ROW()-13)/2),0)),"",OFFSET('12. SEGUIMIENTO 2027'!$N$14,INT((ROW()-13)/2),0)),IF(ISBLANK(OFFSET('9. METAS'!$U$20,INT((ROW()-14)/2),0)),"",OFFSET('9. METAS'!$U$20,INT((ROW()-14)/2),0)))</f>
        <v/>
      </c>
      <c r="K87" s="245" t="str">
        <f ca="1">IF(MOD(ROW()-13,2)=0,IF(ISBLANK(OFFSET('12. SEGUIMIENTO 2027'!$O$14,INT((ROW()-13)/2),0)),"",OFFSET('12. SEGUIMIENTO 2027'!$O$14,INT((ROW()-13)/2),0)),IF(ISBLANK(OFFSET('9. METAS'!$V$20,INT((ROW()-14)/2),0)),"",OFFSET('9. METAS'!$V$20,INT((ROW()-14)/2),0)))</f>
        <v/>
      </c>
      <c r="L87" s="245" t="str">
        <f ca="1">IF(MOD(ROW()-13,2)=0,IF(ISBLANK(OFFSET('12. SEGUIMIENTO 2027'!$P$14,INT((ROW()-13)/2),0)),"",OFFSET('12. SEGUIMIENTO 2027'!$P$14,INT((ROW()-13)/2),0)),IF(ISBLANK(OFFSET('9. METAS'!$W$20,INT((ROW()-14)/2),0)),"",OFFSET('9. METAS'!$W$20,INT((ROW()-14)/2),0)))</f>
        <v/>
      </c>
      <c r="M87" s="246" t="str">
        <f ca="1">IF(MOD(ROW()-13,2)=0,IF(ISBLANK(OFFSET('12. SEGUIMIENTO 2027'!$Q$14,INT((ROW()-13)/2),0)),"",OFFSET('12. SEGUIMIENTO 2027'!$Q$14,INT((ROW()-13)/2),0)),IF(ISBLANK(OFFSET('9. METAS'!$X$20,INT((ROW()-14)/2),0)),"",OFFSET('9. METAS'!$X$20,INT((ROW()-14)/2),0)))</f>
        <v/>
      </c>
      <c r="N87" s="1006" t="str">
        <f t="shared" ref="N87" ca="1" si="70">IFERROR(J87/J88,"ND")</f>
        <v>ND</v>
      </c>
      <c r="O87" s="1008" t="str">
        <f t="shared" ref="O87" ca="1" si="71">IFERROR(((J87)/H87),"ND")</f>
        <v>ND</v>
      </c>
      <c r="P87" s="1010"/>
    </row>
    <row r="88" spans="3:16">
      <c r="C88" s="1025"/>
      <c r="D88" s="1018"/>
      <c r="E88" s="1018"/>
      <c r="F88" s="1021"/>
      <c r="G88" s="1023"/>
      <c r="H88" s="1080"/>
      <c r="I88" s="1012"/>
      <c r="J88" s="244" t="str">
        <f ca="1">IF(MOD(ROW()-13,2)=0,IF(ISBLANK(OFFSET('12. SEGUIMIENTO 2027'!$N$14,INT((ROW()-13)/2),0)),"",OFFSET('12. SEGUIMIENTO 2027'!$N$14,INT((ROW()-13)/2),0)),IF(ISBLANK(OFFSET('9. METAS'!$U$20,INT((ROW()-14)/2),0)),"",OFFSET('9. METAS'!$U$20,INT((ROW()-14)/2),0)))</f>
        <v/>
      </c>
      <c r="K88" s="245" t="str">
        <f ca="1">IF(MOD(ROW()-13,2)=0,IF(ISBLANK(OFFSET('12. SEGUIMIENTO 2027'!$O$14,INT((ROW()-13)/2),0)),"",OFFSET('12. SEGUIMIENTO 2027'!$O$14,INT((ROW()-13)/2),0)),IF(ISBLANK(OFFSET('9. METAS'!$V$20,INT((ROW()-14)/2),0)),"",OFFSET('9. METAS'!$V$20,INT((ROW()-14)/2),0)))</f>
        <v/>
      </c>
      <c r="L88" s="245" t="str">
        <f ca="1">IF(MOD(ROW()-13,2)=0,IF(ISBLANK(OFFSET('12. SEGUIMIENTO 2027'!$P$14,INT((ROW()-13)/2),0)),"",OFFSET('12. SEGUIMIENTO 2027'!$P$14,INT((ROW()-13)/2),0)),IF(ISBLANK(OFFSET('9. METAS'!$W$20,INT((ROW()-14)/2),0)),"",OFFSET('9. METAS'!$W$20,INT((ROW()-14)/2),0)))</f>
        <v/>
      </c>
      <c r="M88" s="246" t="str">
        <f ca="1">IF(MOD(ROW()-13,2)=0,IF(ISBLANK(OFFSET('12. SEGUIMIENTO 2027'!$Q$14,INT((ROW()-13)/2),0)),"",OFFSET('12. SEGUIMIENTO 2027'!$Q$14,INT((ROW()-13)/2),0)),IF(ISBLANK(OFFSET('9. METAS'!$X$20,INT((ROW()-14)/2),0)),"",OFFSET('9. METAS'!$X$20,INT((ROW()-14)/2),0)))</f>
        <v/>
      </c>
      <c r="N88" s="1013"/>
      <c r="O88" s="1014"/>
      <c r="P88" s="1015"/>
    </row>
    <row r="89" spans="3:16">
      <c r="C89" s="1016" t="str">
        <f ca="1">IF(ISBLANK(OFFSET('5. Pp (3 años)'!$C$46,INT((ROW()-13)/2),0)),"",OFFSET('5. Pp (3 años)'!$C$46,INT((ROW()-13)/2),0))</f>
        <v>Componente</v>
      </c>
      <c r="D89" s="1018" t="str">
        <f ca="1">IF(ISBLANK(OFFSET('5. Pp (3 años)'!$D$46,INT((ROW()-13)/2),0)),"",OFFSET('5. Pp (3 años)'!$D$46,INT((ROW()-13)/2),0))</f>
        <v>4.1.1.1.7 Servicios de atención integral para la protección de derechos de grupos prioritarios otorgados.</v>
      </c>
      <c r="E89" s="1018" t="str">
        <f ca="1">IF(ISBLANK(OFFSET('5. Pp (3 años)'!$E$46,INT((ROW()-13)/2),0)),"",OFFSET('5. Pp (3 años)'!$E$46,INT((ROW()-13)/2),0))</f>
        <v>PSAIEP: Porcentaje de servicios de atención integral entregados a grupos prioritarios.</v>
      </c>
      <c r="F89" s="1021" t="str">
        <f ca="1">IF(ISBLANK(OFFSET('5. Pp (3 años)'!$K$46,INT((ROW()-13)/2),0)),"",OFFSET('5. Pp (3 años)'!$K$46,INT((ROW()-13)/2),0))</f>
        <v>Ascendente</v>
      </c>
      <c r="G89" s="1023" t="str">
        <f ca="1">IF(ISBLANK(OFFSET('5. Pp (3 años)'!$H$46,INT((ROW()-13)/2),0)),"",OFFSET('5. Pp (3 años)'!$H$46,INT((ROW()-13)/2),0))</f>
        <v>Trimestral</v>
      </c>
      <c r="H89" s="1080">
        <f ca="1">IF(ISBLANK(OFFSET('9. METAS'!$L$20,INT((ROW()-13)/2),0)),"",OFFSET('9. METAS'!$L$20,INT((ROW()-13)/2),0))</f>
        <v>100</v>
      </c>
      <c r="I89" s="1004"/>
      <c r="J89" s="244" t="str">
        <f ca="1">IF(MOD(ROW()-13,2)=0,IF(ISBLANK(OFFSET('12. SEGUIMIENTO 2027'!$N$14,INT((ROW()-13)/2),0)),"",OFFSET('12. SEGUIMIENTO 2027'!$N$14,INT((ROW()-13)/2),0)),IF(ISBLANK(OFFSET('9. METAS'!$U$20,INT((ROW()-14)/2),0)),"",OFFSET('9. METAS'!$U$20,INT((ROW()-14)/2),0)))</f>
        <v/>
      </c>
      <c r="K89" s="245" t="str">
        <f ca="1">IF(MOD(ROW()-13,2)=0,IF(ISBLANK(OFFSET('12. SEGUIMIENTO 2027'!$O$14,INT((ROW()-13)/2),0)),"",OFFSET('12. SEGUIMIENTO 2027'!$O$14,INT((ROW()-13)/2),0)),IF(ISBLANK(OFFSET('9. METAS'!$V$20,INT((ROW()-14)/2),0)),"",OFFSET('9. METAS'!$V$20,INT((ROW()-14)/2),0)))</f>
        <v/>
      </c>
      <c r="L89" s="245" t="str">
        <f ca="1">IF(MOD(ROW()-13,2)=0,IF(ISBLANK(OFFSET('12. SEGUIMIENTO 2027'!$P$14,INT((ROW()-13)/2),0)),"",OFFSET('12. SEGUIMIENTO 2027'!$P$14,INT((ROW()-13)/2),0)),IF(ISBLANK(OFFSET('9. METAS'!$W$20,INT((ROW()-14)/2),0)),"",OFFSET('9. METAS'!$W$20,INT((ROW()-14)/2),0)))</f>
        <v/>
      </c>
      <c r="M89" s="246" t="str">
        <f ca="1">IF(MOD(ROW()-13,2)=0,IF(ISBLANK(OFFSET('12. SEGUIMIENTO 2027'!$Q$14,INT((ROW()-13)/2),0)),"",OFFSET('12. SEGUIMIENTO 2027'!$Q$14,INT((ROW()-13)/2),0)),IF(ISBLANK(OFFSET('9. METAS'!$X$20,INT((ROW()-14)/2),0)),"",OFFSET('9. METAS'!$X$20,INT((ROW()-14)/2),0)))</f>
        <v/>
      </c>
      <c r="N89" s="1006" t="str">
        <f t="shared" ref="N89" ca="1" si="72">IFERROR(J89/J90,"ND")</f>
        <v>ND</v>
      </c>
      <c r="O89" s="1008" t="str">
        <f t="shared" ref="O89" ca="1" si="73">IFERROR(((J89)/H89),"ND")</f>
        <v>ND</v>
      </c>
      <c r="P89" s="1010"/>
    </row>
    <row r="90" spans="3:16">
      <c r="C90" s="1025"/>
      <c r="D90" s="1018"/>
      <c r="E90" s="1018"/>
      <c r="F90" s="1021"/>
      <c r="G90" s="1023"/>
      <c r="H90" s="1080"/>
      <c r="I90" s="1012"/>
      <c r="J90" s="244">
        <f ca="1">IF(MOD(ROW()-13,2)=0,IF(ISBLANK(OFFSET('12. SEGUIMIENTO 2027'!$N$14,INT((ROW()-13)/2),0)),"",OFFSET('12. SEGUIMIENTO 2027'!$N$14,INT((ROW()-13)/2),0)),IF(ISBLANK(OFFSET('9. METAS'!$U$20,INT((ROW()-14)/2),0)),"",OFFSET('9. METAS'!$U$20,INT((ROW()-14)/2),0)))</f>
        <v>25</v>
      </c>
      <c r="K90" s="245">
        <f ca="1">IF(MOD(ROW()-13,2)=0,IF(ISBLANK(OFFSET('12. SEGUIMIENTO 2027'!$O$14,INT((ROW()-13)/2),0)),"",OFFSET('12. SEGUIMIENTO 2027'!$O$14,INT((ROW()-13)/2),0)),IF(ISBLANK(OFFSET('9. METAS'!$V$20,INT((ROW()-14)/2),0)),"",OFFSET('9. METAS'!$V$20,INT((ROW()-14)/2),0)))</f>
        <v>25</v>
      </c>
      <c r="L90" s="245">
        <f ca="1">IF(MOD(ROW()-13,2)=0,IF(ISBLANK(OFFSET('12. SEGUIMIENTO 2027'!$P$14,INT((ROW()-13)/2),0)),"",OFFSET('12. SEGUIMIENTO 2027'!$P$14,INT((ROW()-13)/2),0)),IF(ISBLANK(OFFSET('9. METAS'!$W$20,INT((ROW()-14)/2),0)),"",OFFSET('9. METAS'!$W$20,INT((ROW()-14)/2),0)))</f>
        <v>25</v>
      </c>
      <c r="M90" s="246">
        <f ca="1">IF(MOD(ROW()-13,2)=0,IF(ISBLANK(OFFSET('12. SEGUIMIENTO 2027'!$Q$14,INT((ROW()-13)/2),0)),"",OFFSET('12. SEGUIMIENTO 2027'!$Q$14,INT((ROW()-13)/2),0)),IF(ISBLANK(OFFSET('9. METAS'!$X$20,INT((ROW()-14)/2),0)),"",OFFSET('9. METAS'!$X$20,INT((ROW()-14)/2),0)))</f>
        <v>25</v>
      </c>
      <c r="N90" s="1013"/>
      <c r="O90" s="1014"/>
      <c r="P90" s="1015"/>
    </row>
    <row r="91" spans="3:16">
      <c r="C91" s="1016" t="str">
        <f ca="1">IF(ISBLANK(OFFSET('5. Pp (3 años)'!$C$46,INT((ROW()-13)/2),0)),"",OFFSET('5. Pp (3 años)'!$C$46,INT((ROW()-13)/2),0))</f>
        <v>Actividad</v>
      </c>
      <c r="D91" s="1018" t="str">
        <f ca="1">IF(ISBLANK(OFFSET('5. Pp (3 años)'!$D$46,INT((ROW()-13)/2),0)),"",OFFSET('5. Pp (3 años)'!$D$46,INT((ROW()-13)/2),0))</f>
        <v>4.1.1.1.7.1  Implementación de estrategias para la prevención y atención de la violencia de género.</v>
      </c>
      <c r="E91" s="1018" t="str">
        <f ca="1">IF(ISBLANK(OFFSET('5. Pp (3 años)'!$E$46,INT((ROW()-13)/2),0)),"",OFFSET('5. Pp (3 años)'!$E$46,INT((ROW()-13)/2),0))</f>
        <v>PAPAV: Porcentaje de acciones para la prevención y atención de la violencia realizadas.</v>
      </c>
      <c r="F91" s="1021" t="str">
        <f ca="1">IF(ISBLANK(OFFSET('5. Pp (3 años)'!$K$46,INT((ROW()-13)/2),0)),"",OFFSET('5. Pp (3 años)'!$K$46,INT((ROW()-13)/2),0))</f>
        <v>Ascendente</v>
      </c>
      <c r="G91" s="1023" t="str">
        <f ca="1">IF(ISBLANK(OFFSET('5. Pp (3 años)'!$H$46,INT((ROW()-13)/2),0)),"",OFFSET('5. Pp (3 años)'!$H$46,INT((ROW()-13)/2),0))</f>
        <v>Trimestral</v>
      </c>
      <c r="H91" s="1080">
        <f ca="1">IF(ISBLANK(OFFSET('9. METAS'!$L$20,INT((ROW()-13)/2),0)),"",OFFSET('9. METAS'!$L$20,INT((ROW()-13)/2),0))</f>
        <v>24</v>
      </c>
      <c r="I91" s="1004"/>
      <c r="J91" s="244" t="str">
        <f ca="1">IF(MOD(ROW()-13,2)=0,IF(ISBLANK(OFFSET('12. SEGUIMIENTO 2027'!$N$14,INT((ROW()-13)/2),0)),"",OFFSET('12. SEGUIMIENTO 2027'!$N$14,INT((ROW()-13)/2),0)),IF(ISBLANK(OFFSET('9. METAS'!$U$20,INT((ROW()-14)/2),0)),"",OFFSET('9. METAS'!$U$20,INT((ROW()-14)/2),0)))</f>
        <v/>
      </c>
      <c r="K91" s="245" t="str">
        <f ca="1">IF(MOD(ROW()-13,2)=0,IF(ISBLANK(OFFSET('12. SEGUIMIENTO 2027'!$O$14,INT((ROW()-13)/2),0)),"",OFFSET('12. SEGUIMIENTO 2027'!$O$14,INT((ROW()-13)/2),0)),IF(ISBLANK(OFFSET('9. METAS'!$V$20,INT((ROW()-14)/2),0)),"",OFFSET('9. METAS'!$V$20,INT((ROW()-14)/2),0)))</f>
        <v/>
      </c>
      <c r="L91" s="245" t="str">
        <f ca="1">IF(MOD(ROW()-13,2)=0,IF(ISBLANK(OFFSET('12. SEGUIMIENTO 2027'!$P$14,INT((ROW()-13)/2),0)),"",OFFSET('12. SEGUIMIENTO 2027'!$P$14,INT((ROW()-13)/2),0)),IF(ISBLANK(OFFSET('9. METAS'!$W$20,INT((ROW()-14)/2),0)),"",OFFSET('9. METAS'!$W$20,INT((ROW()-14)/2),0)))</f>
        <v/>
      </c>
      <c r="M91" s="246" t="str">
        <f ca="1">IF(MOD(ROW()-13,2)=0,IF(ISBLANK(OFFSET('12. SEGUIMIENTO 2027'!$Q$14,INT((ROW()-13)/2),0)),"",OFFSET('12. SEGUIMIENTO 2027'!$Q$14,INT((ROW()-13)/2),0)),IF(ISBLANK(OFFSET('9. METAS'!$X$20,INT((ROW()-14)/2),0)),"",OFFSET('9. METAS'!$X$20,INT((ROW()-14)/2),0)))</f>
        <v/>
      </c>
      <c r="N91" s="1006" t="str">
        <f t="shared" ref="N91" ca="1" si="74">IFERROR(J91/J92,"ND")</f>
        <v>ND</v>
      </c>
      <c r="O91" s="1008" t="str">
        <f t="shared" ref="O91" ca="1" si="75">IFERROR(((J91)/H91),"ND")</f>
        <v>ND</v>
      </c>
      <c r="P91" s="1010"/>
    </row>
    <row r="92" spans="3:16">
      <c r="C92" s="1025"/>
      <c r="D92" s="1018"/>
      <c r="E92" s="1018"/>
      <c r="F92" s="1021"/>
      <c r="G92" s="1023"/>
      <c r="H92" s="1080"/>
      <c r="I92" s="1012"/>
      <c r="J92" s="244">
        <f ca="1">IF(MOD(ROW()-13,2)=0,IF(ISBLANK(OFFSET('12. SEGUIMIENTO 2027'!$N$14,INT((ROW()-13)/2),0)),"",OFFSET('12. SEGUIMIENTO 2027'!$N$14,INT((ROW()-13)/2),0)),IF(ISBLANK(OFFSET('9. METAS'!$U$20,INT((ROW()-14)/2),0)),"",OFFSET('9. METAS'!$U$20,INT((ROW()-14)/2),0)))</f>
        <v>6</v>
      </c>
      <c r="K92" s="245">
        <f ca="1">IF(MOD(ROW()-13,2)=0,IF(ISBLANK(OFFSET('12. SEGUIMIENTO 2027'!$O$14,INT((ROW()-13)/2),0)),"",OFFSET('12. SEGUIMIENTO 2027'!$O$14,INT((ROW()-13)/2),0)),IF(ISBLANK(OFFSET('9. METAS'!$V$20,INT((ROW()-14)/2),0)),"",OFFSET('9. METAS'!$V$20,INT((ROW()-14)/2),0)))</f>
        <v>6</v>
      </c>
      <c r="L92" s="245">
        <f ca="1">IF(MOD(ROW()-13,2)=0,IF(ISBLANK(OFFSET('12. SEGUIMIENTO 2027'!$P$14,INT((ROW()-13)/2),0)),"",OFFSET('12. SEGUIMIENTO 2027'!$P$14,INT((ROW()-13)/2),0)),IF(ISBLANK(OFFSET('9. METAS'!$W$20,INT((ROW()-14)/2),0)),"",OFFSET('9. METAS'!$W$20,INT((ROW()-14)/2),0)))</f>
        <v>6</v>
      </c>
      <c r="M92" s="246">
        <f ca="1">IF(MOD(ROW()-13,2)=0,IF(ISBLANK(OFFSET('12. SEGUIMIENTO 2027'!$Q$14,INT((ROW()-13)/2),0)),"",OFFSET('12. SEGUIMIENTO 2027'!$Q$14,INT((ROW()-13)/2),0)),IF(ISBLANK(OFFSET('9. METAS'!$X$20,INT((ROW()-14)/2),0)),"",OFFSET('9. METAS'!$X$20,INT((ROW()-14)/2),0)))</f>
        <v>6</v>
      </c>
      <c r="N92" s="1013"/>
      <c r="O92" s="1014"/>
      <c r="P92" s="1015"/>
    </row>
    <row r="93" spans="3:16">
      <c r="C93" s="1016" t="str">
        <f ca="1">IF(ISBLANK(OFFSET('5. Pp (3 años)'!$C$46,INT((ROW()-13)/2),0)),"",OFFSET('5. Pp (3 años)'!$C$46,INT((ROW()-13)/2),0))</f>
        <v>Actividad</v>
      </c>
      <c r="D93" s="1018" t="str">
        <f ca="1">IF(ISBLANK(OFFSET('5. Pp (3 años)'!$D$46,INT((ROW()-13)/2),0)),"",OFFSET('5. Pp (3 años)'!$D$46,INT((ROW()-13)/2),0))</f>
        <v>4.1.1.1.7.2  Promoción de derechos y convivencia generacional en zonas de atención prioritaria.</v>
      </c>
      <c r="E93" s="1018" t="str">
        <f ca="1">IF(ISBLANK(OFFSET('5. Pp (3 años)'!$E$46,INT((ROW()-13)/2),0)),"",OFFSET('5. Pp (3 años)'!$E$46,INT((ROW()-13)/2),0))</f>
        <v>PECPD: Porcentaje de encuentros y cursos de promoción de derechos realizados.</v>
      </c>
      <c r="F93" s="1021" t="str">
        <f ca="1">IF(ISBLANK(OFFSET('5. Pp (3 años)'!$K$46,INT((ROW()-13)/2),0)),"",OFFSET('5. Pp (3 años)'!$K$46,INT((ROW()-13)/2),0))</f>
        <v>Ascendente</v>
      </c>
      <c r="G93" s="1023" t="str">
        <f ca="1">IF(ISBLANK(OFFSET('5. Pp (3 años)'!$H$46,INT((ROW()-13)/2),0)),"",OFFSET('5. Pp (3 años)'!$H$46,INT((ROW()-13)/2),0))</f>
        <v>Trimestral</v>
      </c>
      <c r="H93" s="1080">
        <f ca="1">IF(ISBLANK(OFFSET('9. METAS'!$L$20,INT((ROW()-13)/2),0)),"",OFFSET('9. METAS'!$L$20,INT((ROW()-13)/2),0))</f>
        <v>174</v>
      </c>
      <c r="I93" s="1004"/>
      <c r="J93" s="244" t="str">
        <f ca="1">IF(MOD(ROW()-13,2)=0,IF(ISBLANK(OFFSET('12. SEGUIMIENTO 2027'!$N$14,INT((ROW()-13)/2),0)),"",OFFSET('12. SEGUIMIENTO 2027'!$N$14,INT((ROW()-13)/2),0)),IF(ISBLANK(OFFSET('9. METAS'!$U$20,INT((ROW()-14)/2),0)),"",OFFSET('9. METAS'!$U$20,INT((ROW()-14)/2),0)))</f>
        <v/>
      </c>
      <c r="K93" s="245" t="str">
        <f ca="1">IF(MOD(ROW()-13,2)=0,IF(ISBLANK(OFFSET('12. SEGUIMIENTO 2027'!$O$14,INT((ROW()-13)/2),0)),"",OFFSET('12. SEGUIMIENTO 2027'!$O$14,INT((ROW()-13)/2),0)),IF(ISBLANK(OFFSET('9. METAS'!$V$20,INT((ROW()-14)/2),0)),"",OFFSET('9. METAS'!$V$20,INT((ROW()-14)/2),0)))</f>
        <v/>
      </c>
      <c r="L93" s="245" t="str">
        <f ca="1">IF(MOD(ROW()-13,2)=0,IF(ISBLANK(OFFSET('12. SEGUIMIENTO 2027'!$P$14,INT((ROW()-13)/2),0)),"",OFFSET('12. SEGUIMIENTO 2027'!$P$14,INT((ROW()-13)/2),0)),IF(ISBLANK(OFFSET('9. METAS'!$W$20,INT((ROW()-14)/2),0)),"",OFFSET('9. METAS'!$W$20,INT((ROW()-14)/2),0)))</f>
        <v/>
      </c>
      <c r="M93" s="246" t="str">
        <f ca="1">IF(MOD(ROW()-13,2)=0,IF(ISBLANK(OFFSET('12. SEGUIMIENTO 2027'!$Q$14,INT((ROW()-13)/2),0)),"",OFFSET('12. SEGUIMIENTO 2027'!$Q$14,INT((ROW()-13)/2),0)),IF(ISBLANK(OFFSET('9. METAS'!$X$20,INT((ROW()-14)/2),0)),"",OFFSET('9. METAS'!$X$20,INT((ROW()-14)/2),0)))</f>
        <v/>
      </c>
      <c r="N93" s="1006" t="str">
        <f t="shared" ref="N93" ca="1" si="76">IFERROR(J93/J94,"ND")</f>
        <v>ND</v>
      </c>
      <c r="O93" s="1008" t="str">
        <f t="shared" ref="O93" ca="1" si="77">IFERROR(((J93)/H93),"ND")</f>
        <v>ND</v>
      </c>
      <c r="P93" s="1010"/>
    </row>
    <row r="94" spans="3:16">
      <c r="C94" s="1025"/>
      <c r="D94" s="1018"/>
      <c r="E94" s="1018"/>
      <c r="F94" s="1021"/>
      <c r="G94" s="1023"/>
      <c r="H94" s="1080"/>
      <c r="I94" s="1012"/>
      <c r="J94" s="244">
        <f ca="1">IF(MOD(ROW()-13,2)=0,IF(ISBLANK(OFFSET('12. SEGUIMIENTO 2027'!$N$14,INT((ROW()-13)/2),0)),"",OFFSET('12. SEGUIMIENTO 2027'!$N$14,INT((ROW()-13)/2),0)),IF(ISBLANK(OFFSET('9. METAS'!$U$20,INT((ROW()-14)/2),0)),"",OFFSET('9. METAS'!$U$20,INT((ROW()-14)/2),0)))</f>
        <v>43</v>
      </c>
      <c r="K94" s="245">
        <f ca="1">IF(MOD(ROW()-13,2)=0,IF(ISBLANK(OFFSET('12. SEGUIMIENTO 2027'!$O$14,INT((ROW()-13)/2),0)),"",OFFSET('12. SEGUIMIENTO 2027'!$O$14,INT((ROW()-13)/2),0)),IF(ISBLANK(OFFSET('9. METAS'!$V$20,INT((ROW()-14)/2),0)),"",OFFSET('9. METAS'!$V$20,INT((ROW()-14)/2),0)))</f>
        <v>44</v>
      </c>
      <c r="L94" s="245">
        <f ca="1">IF(MOD(ROW()-13,2)=0,IF(ISBLANK(OFFSET('12. SEGUIMIENTO 2027'!$P$14,INT((ROW()-13)/2),0)),"",OFFSET('12. SEGUIMIENTO 2027'!$P$14,INT((ROW()-13)/2),0)),IF(ISBLANK(OFFSET('9. METAS'!$W$20,INT((ROW()-14)/2),0)),"",OFFSET('9. METAS'!$W$20,INT((ROW()-14)/2),0)))</f>
        <v>44</v>
      </c>
      <c r="M94" s="246">
        <f ca="1">IF(MOD(ROW()-13,2)=0,IF(ISBLANK(OFFSET('12. SEGUIMIENTO 2027'!$Q$14,INT((ROW()-13)/2),0)),"",OFFSET('12. SEGUIMIENTO 2027'!$Q$14,INT((ROW()-13)/2),0)),IF(ISBLANK(OFFSET('9. METAS'!$X$20,INT((ROW()-14)/2),0)),"",OFFSET('9. METAS'!$X$20,INT((ROW()-14)/2),0)))</f>
        <v>43</v>
      </c>
      <c r="N94" s="1013"/>
      <c r="O94" s="1014"/>
      <c r="P94" s="1015"/>
    </row>
    <row r="95" spans="3:16">
      <c r="C95" s="1016" t="str">
        <f ca="1">IF(ISBLANK(OFFSET('5. Pp (3 años)'!$C$46,INT((ROW()-13)/2),0)),"",OFFSET('5. Pp (3 años)'!$C$46,INT((ROW()-13)/2),0))</f>
        <v>Actividad</v>
      </c>
      <c r="D95" s="1018" t="str">
        <f ca="1">IF(ISBLANK(OFFSET('5. Pp (3 años)'!$D$46,INT((ROW()-13)/2),0)),"",OFFSET('5. Pp (3 años)'!$D$46,INT((ROW()-13)/2),0))</f>
        <v>4.1.1.1.7.3  Operación de servicios formativos y comunitarios con enfoque en el sistema de cuidados.</v>
      </c>
      <c r="E95" s="1018" t="str">
        <f ca="1">IF(ISBLANK(OFFSET('5. Pp (3 años)'!$E$46,INT((ROW()-13)/2),0)),"",OFFSET('5. Pp (3 años)'!$E$46,INT((ROW()-13)/2),0))</f>
        <v>PSFAPC: Porcentaje de servicios de formación y atención para personas cuidadoras otorgados.</v>
      </c>
      <c r="F95" s="1021" t="str">
        <f ca="1">IF(ISBLANK(OFFSET('5. Pp (3 años)'!$K$46,INT((ROW()-13)/2),0)),"",OFFSET('5. Pp (3 años)'!$K$46,INT((ROW()-13)/2),0))</f>
        <v>Ascendente</v>
      </c>
      <c r="G95" s="1023" t="str">
        <f ca="1">IF(ISBLANK(OFFSET('5. Pp (3 años)'!$H$46,INT((ROW()-13)/2),0)),"",OFFSET('5. Pp (3 años)'!$H$46,INT((ROW()-13)/2),0))</f>
        <v>Trimestral</v>
      </c>
      <c r="H95" s="1080">
        <f ca="1">IF(ISBLANK(OFFSET('9. METAS'!$L$20,INT((ROW()-13)/2),0)),"",OFFSET('9. METAS'!$L$20,INT((ROW()-13)/2),0))</f>
        <v>12</v>
      </c>
      <c r="I95" s="1004"/>
      <c r="J95" s="244" t="str">
        <f ca="1">IF(MOD(ROW()-13,2)=0,IF(ISBLANK(OFFSET('12. SEGUIMIENTO 2027'!$N$14,INT((ROW()-13)/2),0)),"",OFFSET('12. SEGUIMIENTO 2027'!$N$14,INT((ROW()-13)/2),0)),IF(ISBLANK(OFFSET('9. METAS'!$U$20,INT((ROW()-14)/2),0)),"",OFFSET('9. METAS'!$U$20,INT((ROW()-14)/2),0)))</f>
        <v/>
      </c>
      <c r="K95" s="245" t="str">
        <f ca="1">IF(MOD(ROW()-13,2)=0,IF(ISBLANK(OFFSET('12. SEGUIMIENTO 2027'!$O$14,INT((ROW()-13)/2),0)),"",OFFSET('12. SEGUIMIENTO 2027'!$O$14,INT((ROW()-13)/2),0)),IF(ISBLANK(OFFSET('9. METAS'!$V$20,INT((ROW()-14)/2),0)),"",OFFSET('9. METAS'!$V$20,INT((ROW()-14)/2),0)))</f>
        <v/>
      </c>
      <c r="L95" s="245" t="str">
        <f ca="1">IF(MOD(ROW()-13,2)=0,IF(ISBLANK(OFFSET('12. SEGUIMIENTO 2027'!$P$14,INT((ROW()-13)/2),0)),"",OFFSET('12. SEGUIMIENTO 2027'!$P$14,INT((ROW()-13)/2),0)),IF(ISBLANK(OFFSET('9. METAS'!$W$20,INT((ROW()-14)/2),0)),"",OFFSET('9. METAS'!$W$20,INT((ROW()-14)/2),0)))</f>
        <v/>
      </c>
      <c r="M95" s="246" t="str">
        <f ca="1">IF(MOD(ROW()-13,2)=0,IF(ISBLANK(OFFSET('12. SEGUIMIENTO 2027'!$Q$14,INT((ROW()-13)/2),0)),"",OFFSET('12. SEGUIMIENTO 2027'!$Q$14,INT((ROW()-13)/2),0)),IF(ISBLANK(OFFSET('9. METAS'!$X$20,INT((ROW()-14)/2),0)),"",OFFSET('9. METAS'!$X$20,INT((ROW()-14)/2),0)))</f>
        <v/>
      </c>
      <c r="N95" s="1006" t="str">
        <f t="shared" ref="N95" ca="1" si="78">IFERROR(J95/J96,"ND")</f>
        <v>ND</v>
      </c>
      <c r="O95" s="1008" t="str">
        <f t="shared" ref="O95" ca="1" si="79">IFERROR(((J95)/H95),"ND")</f>
        <v>ND</v>
      </c>
      <c r="P95" s="1010"/>
    </row>
    <row r="96" spans="3:16">
      <c r="C96" s="1025"/>
      <c r="D96" s="1018"/>
      <c r="E96" s="1018"/>
      <c r="F96" s="1021"/>
      <c r="G96" s="1023"/>
      <c r="H96" s="1080"/>
      <c r="I96" s="1012"/>
      <c r="J96" s="244">
        <f ca="1">IF(MOD(ROW()-13,2)=0,IF(ISBLANK(OFFSET('12. SEGUIMIENTO 2027'!$N$14,INT((ROW()-13)/2),0)),"",OFFSET('12. SEGUIMIENTO 2027'!$N$14,INT((ROW()-13)/2),0)),IF(ISBLANK(OFFSET('9. METAS'!$U$20,INT((ROW()-14)/2),0)),"",OFFSET('9. METAS'!$U$20,INT((ROW()-14)/2),0)))</f>
        <v>3</v>
      </c>
      <c r="K96" s="245">
        <f ca="1">IF(MOD(ROW()-13,2)=0,IF(ISBLANK(OFFSET('12. SEGUIMIENTO 2027'!$O$14,INT((ROW()-13)/2),0)),"",OFFSET('12. SEGUIMIENTO 2027'!$O$14,INT((ROW()-13)/2),0)),IF(ISBLANK(OFFSET('9. METAS'!$V$20,INT((ROW()-14)/2),0)),"",OFFSET('9. METAS'!$V$20,INT((ROW()-14)/2),0)))</f>
        <v>3</v>
      </c>
      <c r="L96" s="245">
        <f ca="1">IF(MOD(ROW()-13,2)=0,IF(ISBLANK(OFFSET('12. SEGUIMIENTO 2027'!$P$14,INT((ROW()-13)/2),0)),"",OFFSET('12. SEGUIMIENTO 2027'!$P$14,INT((ROW()-13)/2),0)),IF(ISBLANK(OFFSET('9. METAS'!$W$20,INT((ROW()-14)/2),0)),"",OFFSET('9. METAS'!$W$20,INT((ROW()-14)/2),0)))</f>
        <v>3</v>
      </c>
      <c r="M96" s="246">
        <f ca="1">IF(MOD(ROW()-13,2)=0,IF(ISBLANK(OFFSET('12. SEGUIMIENTO 2027'!$Q$14,INT((ROW()-13)/2),0)),"",OFFSET('12. SEGUIMIENTO 2027'!$Q$14,INT((ROW()-13)/2),0)),IF(ISBLANK(OFFSET('9. METAS'!$X$20,INT((ROW()-14)/2),0)),"",OFFSET('9. METAS'!$X$20,INT((ROW()-14)/2),0)))</f>
        <v>3</v>
      </c>
      <c r="N96" s="1013"/>
      <c r="O96" s="1014"/>
      <c r="P96" s="1015"/>
    </row>
    <row r="97" spans="3:16">
      <c r="C97" s="1016" t="str">
        <f ca="1">IF(ISBLANK(OFFSET('5. Pp (3 años)'!$C$46,INT((ROW()-13)/2),0)),"",OFFSET('5. Pp (3 años)'!$C$46,INT((ROW()-13)/2),0))</f>
        <v>Actividad</v>
      </c>
      <c r="D97" s="1018" t="str">
        <f ca="1">IF(ISBLANK(OFFSET('5. Pp (3 años)'!$D$46,INT((ROW()-13)/2),0)),"",OFFSET('5. Pp (3 años)'!$D$46,INT((ROW()-13)/2),0))</f>
        <v/>
      </c>
      <c r="E97" s="1018" t="str">
        <f ca="1">IF(ISBLANK(OFFSET('5. Pp (3 años)'!$E$46,INT((ROW()-13)/2),0)),"",OFFSET('5. Pp (3 años)'!$E$46,INT((ROW()-13)/2),0))</f>
        <v/>
      </c>
      <c r="F97" s="1021" t="str">
        <f ca="1">IF(ISBLANK(OFFSET('5. Pp (3 años)'!$K$46,INT((ROW()-13)/2),0)),"",OFFSET('5. Pp (3 años)'!$K$46,INT((ROW()-13)/2),0))</f>
        <v/>
      </c>
      <c r="G97" s="1023" t="str">
        <f ca="1">IF(ISBLANK(OFFSET('5. Pp (3 años)'!$H$46,INT((ROW()-13)/2),0)),"",OFFSET('5. Pp (3 años)'!$H$46,INT((ROW()-13)/2),0))</f>
        <v/>
      </c>
      <c r="H97" s="1080" t="str">
        <f ca="1">IF(ISBLANK(OFFSET('9. METAS'!$L$20,INT((ROW()-13)/2),0)),"",OFFSET('9. METAS'!$L$20,INT((ROW()-13)/2),0))</f>
        <v/>
      </c>
      <c r="I97" s="1004"/>
      <c r="J97" s="244" t="str">
        <f ca="1">IF(MOD(ROW()-13,2)=0,IF(ISBLANK(OFFSET('12. SEGUIMIENTO 2027'!$N$14,INT((ROW()-13)/2),0)),"",OFFSET('12. SEGUIMIENTO 2027'!$N$14,INT((ROW()-13)/2),0)),IF(ISBLANK(OFFSET('9. METAS'!$U$20,INT((ROW()-14)/2),0)),"",OFFSET('9. METAS'!$U$20,INT((ROW()-14)/2),0)))</f>
        <v/>
      </c>
      <c r="K97" s="245" t="str">
        <f ca="1">IF(MOD(ROW()-13,2)=0,IF(ISBLANK(OFFSET('12. SEGUIMIENTO 2027'!$O$14,INT((ROW()-13)/2),0)),"",OFFSET('12. SEGUIMIENTO 2027'!$O$14,INT((ROW()-13)/2),0)),IF(ISBLANK(OFFSET('9. METAS'!$V$20,INT((ROW()-14)/2),0)),"",OFFSET('9. METAS'!$V$20,INT((ROW()-14)/2),0)))</f>
        <v/>
      </c>
      <c r="L97" s="245" t="str">
        <f ca="1">IF(MOD(ROW()-13,2)=0,IF(ISBLANK(OFFSET('12. SEGUIMIENTO 2027'!$P$14,INT((ROW()-13)/2),0)),"",OFFSET('12. SEGUIMIENTO 2027'!$P$14,INT((ROW()-13)/2),0)),IF(ISBLANK(OFFSET('9. METAS'!$W$20,INT((ROW()-14)/2),0)),"",OFFSET('9. METAS'!$W$20,INT((ROW()-14)/2),0)))</f>
        <v/>
      </c>
      <c r="M97" s="246" t="str">
        <f ca="1">IF(MOD(ROW()-13,2)=0,IF(ISBLANK(OFFSET('12. SEGUIMIENTO 2027'!$Q$14,INT((ROW()-13)/2),0)),"",OFFSET('12. SEGUIMIENTO 2027'!$Q$14,INT((ROW()-13)/2),0)),IF(ISBLANK(OFFSET('9. METAS'!$X$20,INT((ROW()-14)/2),0)),"",OFFSET('9. METAS'!$X$20,INT((ROW()-14)/2),0)))</f>
        <v/>
      </c>
      <c r="N97" s="1006" t="str">
        <f t="shared" ref="N97" ca="1" si="80">IFERROR(J97/J98,"ND")</f>
        <v>ND</v>
      </c>
      <c r="O97" s="1008" t="str">
        <f t="shared" ref="O97" ca="1" si="81">IFERROR(((J97)/H97),"ND")</f>
        <v>ND</v>
      </c>
      <c r="P97" s="1010"/>
    </row>
    <row r="98" spans="3:16">
      <c r="C98" s="1025"/>
      <c r="D98" s="1018"/>
      <c r="E98" s="1018"/>
      <c r="F98" s="1021"/>
      <c r="G98" s="1023"/>
      <c r="H98" s="1080"/>
      <c r="I98" s="1012"/>
      <c r="J98" s="244" t="str">
        <f ca="1">IF(MOD(ROW()-13,2)=0,IF(ISBLANK(OFFSET('12. SEGUIMIENTO 2027'!$N$14,INT((ROW()-13)/2),0)),"",OFFSET('12. SEGUIMIENTO 2027'!$N$14,INT((ROW()-13)/2),0)),IF(ISBLANK(OFFSET('9. METAS'!$U$20,INT((ROW()-14)/2),0)),"",OFFSET('9. METAS'!$U$20,INT((ROW()-14)/2),0)))</f>
        <v/>
      </c>
      <c r="K98" s="245" t="str">
        <f ca="1">IF(MOD(ROW()-13,2)=0,IF(ISBLANK(OFFSET('12. SEGUIMIENTO 2027'!$O$14,INT((ROW()-13)/2),0)),"",OFFSET('12. SEGUIMIENTO 2027'!$O$14,INT((ROW()-13)/2),0)),IF(ISBLANK(OFFSET('9. METAS'!$V$20,INT((ROW()-14)/2),0)),"",OFFSET('9. METAS'!$V$20,INT((ROW()-14)/2),0)))</f>
        <v/>
      </c>
      <c r="L98" s="245" t="str">
        <f ca="1">IF(MOD(ROW()-13,2)=0,IF(ISBLANK(OFFSET('12. SEGUIMIENTO 2027'!$P$14,INT((ROW()-13)/2),0)),"",OFFSET('12. SEGUIMIENTO 2027'!$P$14,INT((ROW()-13)/2),0)),IF(ISBLANK(OFFSET('9. METAS'!$W$20,INT((ROW()-14)/2),0)),"",OFFSET('9. METAS'!$W$20,INT((ROW()-14)/2),0)))</f>
        <v/>
      </c>
      <c r="M98" s="246" t="str">
        <f ca="1">IF(MOD(ROW()-13,2)=0,IF(ISBLANK(OFFSET('12. SEGUIMIENTO 2027'!$Q$14,INT((ROW()-13)/2),0)),"",OFFSET('12. SEGUIMIENTO 2027'!$Q$14,INT((ROW()-13)/2),0)),IF(ISBLANK(OFFSET('9. METAS'!$X$20,INT((ROW()-14)/2),0)),"",OFFSET('9. METAS'!$X$20,INT((ROW()-14)/2),0)))</f>
        <v/>
      </c>
      <c r="N98" s="1013"/>
      <c r="O98" s="1014"/>
      <c r="P98" s="1015"/>
    </row>
    <row r="99" spans="3:16">
      <c r="C99" s="1016" t="str">
        <f ca="1">IF(ISBLANK(OFFSET('5. Pp (3 años)'!$C$46,INT((ROW()-13)/2),0)),"",OFFSET('5. Pp (3 años)'!$C$46,INT((ROW()-13)/2),0))</f>
        <v>Actividad</v>
      </c>
      <c r="D99" s="1018" t="str">
        <f ca="1">IF(ISBLANK(OFFSET('5. Pp (3 años)'!$D$46,INT((ROW()-13)/2),0)),"",OFFSET('5. Pp (3 años)'!$D$46,INT((ROW()-13)/2),0))</f>
        <v/>
      </c>
      <c r="E99" s="1018" t="str">
        <f ca="1">IF(ISBLANK(OFFSET('5. Pp (3 años)'!$E$46,INT((ROW()-13)/2),0)),"",OFFSET('5. Pp (3 años)'!$E$46,INT((ROW()-13)/2),0))</f>
        <v/>
      </c>
      <c r="F99" s="1021" t="str">
        <f ca="1">IF(ISBLANK(OFFSET('5. Pp (3 años)'!$K$46,INT((ROW()-13)/2),0)),"",OFFSET('5. Pp (3 años)'!$K$46,INT((ROW()-13)/2),0))</f>
        <v/>
      </c>
      <c r="G99" s="1023" t="str">
        <f ca="1">IF(ISBLANK(OFFSET('5. Pp (3 años)'!$H$46,INT((ROW()-13)/2),0)),"",OFFSET('5. Pp (3 años)'!$H$46,INT((ROW()-13)/2),0))</f>
        <v/>
      </c>
      <c r="H99" s="1080" t="str">
        <f ca="1">IF(ISBLANK(OFFSET('9. METAS'!$L$20,INT((ROW()-13)/2),0)),"",OFFSET('9. METAS'!$L$20,INT((ROW()-13)/2),0))</f>
        <v/>
      </c>
      <c r="I99" s="1004"/>
      <c r="J99" s="244" t="str">
        <f ca="1">IF(MOD(ROW()-13,2)=0,IF(ISBLANK(OFFSET('12. SEGUIMIENTO 2027'!$N$14,INT((ROW()-13)/2),0)),"",OFFSET('12. SEGUIMIENTO 2027'!$N$14,INT((ROW()-13)/2),0)),IF(ISBLANK(OFFSET('9. METAS'!$U$20,INT((ROW()-14)/2),0)),"",OFFSET('9. METAS'!$U$20,INT((ROW()-14)/2),0)))</f>
        <v/>
      </c>
      <c r="K99" s="245" t="str">
        <f ca="1">IF(MOD(ROW()-13,2)=0,IF(ISBLANK(OFFSET('12. SEGUIMIENTO 2027'!$O$14,INT((ROW()-13)/2),0)),"",OFFSET('12. SEGUIMIENTO 2027'!$O$14,INT((ROW()-13)/2),0)),IF(ISBLANK(OFFSET('9. METAS'!$V$20,INT((ROW()-14)/2),0)),"",OFFSET('9. METAS'!$V$20,INT((ROW()-14)/2),0)))</f>
        <v/>
      </c>
      <c r="L99" s="245" t="str">
        <f ca="1">IF(MOD(ROW()-13,2)=0,IF(ISBLANK(OFFSET('12. SEGUIMIENTO 2027'!$P$14,INT((ROW()-13)/2),0)),"",OFFSET('12. SEGUIMIENTO 2027'!$P$14,INT((ROW()-13)/2),0)),IF(ISBLANK(OFFSET('9. METAS'!$W$20,INT((ROW()-14)/2),0)),"",OFFSET('9. METAS'!$W$20,INT((ROW()-14)/2),0)))</f>
        <v/>
      </c>
      <c r="M99" s="246" t="str">
        <f ca="1">IF(MOD(ROW()-13,2)=0,IF(ISBLANK(OFFSET('12. SEGUIMIENTO 2027'!$Q$14,INT((ROW()-13)/2),0)),"",OFFSET('12. SEGUIMIENTO 2027'!$Q$14,INT((ROW()-13)/2),0)),IF(ISBLANK(OFFSET('9. METAS'!$X$20,INT((ROW()-14)/2),0)),"",OFFSET('9. METAS'!$X$20,INT((ROW()-14)/2),0)))</f>
        <v/>
      </c>
      <c r="N99" s="1006" t="str">
        <f t="shared" ref="N99" ca="1" si="82">IFERROR(J99/J100,"ND")</f>
        <v>ND</v>
      </c>
      <c r="O99" s="1008" t="str">
        <f t="shared" ref="O99" ca="1" si="83">IFERROR(((J99)/H99),"ND")</f>
        <v>ND</v>
      </c>
      <c r="P99" s="1010"/>
    </row>
    <row r="100" spans="3:16">
      <c r="C100" s="1025"/>
      <c r="D100" s="1018"/>
      <c r="E100" s="1018"/>
      <c r="F100" s="1021"/>
      <c r="G100" s="1023"/>
      <c r="H100" s="1080"/>
      <c r="I100" s="1012"/>
      <c r="J100" s="244" t="str">
        <f ca="1">IF(MOD(ROW()-13,2)=0,IF(ISBLANK(OFFSET('12. SEGUIMIENTO 2027'!$N$14,INT((ROW()-13)/2),0)),"",OFFSET('12. SEGUIMIENTO 2027'!$N$14,INT((ROW()-13)/2),0)),IF(ISBLANK(OFFSET('9. METAS'!$U$20,INT((ROW()-14)/2),0)),"",OFFSET('9. METAS'!$U$20,INT((ROW()-14)/2),0)))</f>
        <v/>
      </c>
      <c r="K100" s="245" t="str">
        <f ca="1">IF(MOD(ROW()-13,2)=0,IF(ISBLANK(OFFSET('12. SEGUIMIENTO 2027'!$O$14,INT((ROW()-13)/2),0)),"",OFFSET('12. SEGUIMIENTO 2027'!$O$14,INT((ROW()-13)/2),0)),IF(ISBLANK(OFFSET('9. METAS'!$V$20,INT((ROW()-14)/2),0)),"",OFFSET('9. METAS'!$V$20,INT((ROW()-14)/2),0)))</f>
        <v/>
      </c>
      <c r="L100" s="245" t="str">
        <f ca="1">IF(MOD(ROW()-13,2)=0,IF(ISBLANK(OFFSET('12. SEGUIMIENTO 2027'!$P$14,INT((ROW()-13)/2),0)),"",OFFSET('12. SEGUIMIENTO 2027'!$P$14,INT((ROW()-13)/2),0)),IF(ISBLANK(OFFSET('9. METAS'!$W$20,INT((ROW()-14)/2),0)),"",OFFSET('9. METAS'!$W$20,INT((ROW()-14)/2),0)))</f>
        <v/>
      </c>
      <c r="M100" s="246" t="str">
        <f ca="1">IF(MOD(ROW()-13,2)=0,IF(ISBLANK(OFFSET('12. SEGUIMIENTO 2027'!$Q$14,INT((ROW()-13)/2),0)),"",OFFSET('12. SEGUIMIENTO 2027'!$Q$14,INT((ROW()-13)/2),0)),IF(ISBLANK(OFFSET('9. METAS'!$X$20,INT((ROW()-14)/2),0)),"",OFFSET('9. METAS'!$X$20,INT((ROW()-14)/2),0)))</f>
        <v/>
      </c>
      <c r="N100" s="1013"/>
      <c r="O100" s="1014"/>
      <c r="P100" s="1015"/>
    </row>
    <row r="101" spans="3:16">
      <c r="C101" s="1016" t="str">
        <f ca="1">IF(ISBLANK(OFFSET('5. Pp (3 años)'!$C$46,INT((ROW()-13)/2),0)),"",OFFSET('5. Pp (3 años)'!$C$46,INT((ROW()-13)/2),0))</f>
        <v>Componente</v>
      </c>
      <c r="D101" s="1018" t="str">
        <f ca="1">IF(ISBLANK(OFFSET('5. Pp (3 años)'!$D$46,INT((ROW()-13)/2),0)),"",OFFSET('5. Pp (3 años)'!$D$46,INT((ROW()-13)/2),0))</f>
        <v>4.1.1.1.8 Programas de apoyo a la economía familiar y convivencia comunitaria implementadas.</v>
      </c>
      <c r="E101" s="1018" t="str">
        <f ca="1">IF(ISBLANK(OFFSET('5. Pp (3 años)'!$E$46,INT((ROW()-13)/2),0)),"",OFFSET('5. Pp (3 años)'!$E$46,INT((ROW()-13)/2),0))</f>
        <v>PPAECE: Porcentaje de programas de apoyo económico y comunitario ejecutados.</v>
      </c>
      <c r="F101" s="1021" t="str">
        <f ca="1">IF(ISBLANK(OFFSET('5. Pp (3 años)'!$K$46,INT((ROW()-13)/2),0)),"",OFFSET('5. Pp (3 años)'!$K$46,INT((ROW()-13)/2),0))</f>
        <v>Ascendente</v>
      </c>
      <c r="G101" s="1023" t="str">
        <f ca="1">IF(ISBLANK(OFFSET('5. Pp (3 años)'!$H$46,INT((ROW()-13)/2),0)),"",OFFSET('5. Pp (3 años)'!$H$46,INT((ROW()-13)/2),0))</f>
        <v>Trimestral</v>
      </c>
      <c r="H101" s="1080">
        <f ca="1">IF(ISBLANK(OFFSET('9. METAS'!$L$20,INT((ROW()-13)/2),0)),"",OFFSET('9. METAS'!$L$20,INT((ROW()-13)/2),0))</f>
        <v>100</v>
      </c>
      <c r="I101" s="1004"/>
      <c r="J101" s="244" t="str">
        <f ca="1">IF(MOD(ROW()-13,2)=0,IF(ISBLANK(OFFSET('12. SEGUIMIENTO 2027'!$N$14,INT((ROW()-13)/2),0)),"",OFFSET('12. SEGUIMIENTO 2027'!$N$14,INT((ROW()-13)/2),0)),IF(ISBLANK(OFFSET('9. METAS'!$U$20,INT((ROW()-14)/2),0)),"",OFFSET('9. METAS'!$U$20,INT((ROW()-14)/2),0)))</f>
        <v/>
      </c>
      <c r="K101" s="245" t="str">
        <f ca="1">IF(MOD(ROW()-13,2)=0,IF(ISBLANK(OFFSET('12. SEGUIMIENTO 2027'!$O$14,INT((ROW()-13)/2),0)),"",OFFSET('12. SEGUIMIENTO 2027'!$O$14,INT((ROW()-13)/2),0)),IF(ISBLANK(OFFSET('9. METAS'!$V$20,INT((ROW()-14)/2),0)),"",OFFSET('9. METAS'!$V$20,INT((ROW()-14)/2),0)))</f>
        <v/>
      </c>
      <c r="L101" s="245" t="str">
        <f ca="1">IF(MOD(ROW()-13,2)=0,IF(ISBLANK(OFFSET('12. SEGUIMIENTO 2027'!$P$14,INT((ROW()-13)/2),0)),"",OFFSET('12. SEGUIMIENTO 2027'!$P$14,INT((ROW()-13)/2),0)),IF(ISBLANK(OFFSET('9. METAS'!$W$20,INT((ROW()-14)/2),0)),"",OFFSET('9. METAS'!$W$20,INT((ROW()-14)/2),0)))</f>
        <v/>
      </c>
      <c r="M101" s="246" t="str">
        <f ca="1">IF(MOD(ROW()-13,2)=0,IF(ISBLANK(OFFSET('12. SEGUIMIENTO 2027'!$Q$14,INT((ROW()-13)/2),0)),"",OFFSET('12. SEGUIMIENTO 2027'!$Q$14,INT((ROW()-13)/2),0)),IF(ISBLANK(OFFSET('9. METAS'!$X$20,INT((ROW()-14)/2),0)),"",OFFSET('9. METAS'!$X$20,INT((ROW()-14)/2),0)))</f>
        <v/>
      </c>
      <c r="N101" s="1006" t="str">
        <f t="shared" ref="N101" ca="1" si="84">IFERROR(J101/J102,"ND")</f>
        <v>ND</v>
      </c>
      <c r="O101" s="1008" t="str">
        <f t="shared" ref="O101" ca="1" si="85">IFERROR(((J101)/H101),"ND")</f>
        <v>ND</v>
      </c>
      <c r="P101" s="1010"/>
    </row>
    <row r="102" spans="3:16">
      <c r="C102" s="1025"/>
      <c r="D102" s="1018"/>
      <c r="E102" s="1018"/>
      <c r="F102" s="1021"/>
      <c r="G102" s="1023"/>
      <c r="H102" s="1080"/>
      <c r="I102" s="1012"/>
      <c r="J102" s="244">
        <f ca="1">IF(MOD(ROW()-13,2)=0,IF(ISBLANK(OFFSET('12. SEGUIMIENTO 2027'!$N$14,INT((ROW()-13)/2),0)),"",OFFSET('12. SEGUIMIENTO 2027'!$N$14,INT((ROW()-13)/2),0)),IF(ISBLANK(OFFSET('9. METAS'!$U$20,INT((ROW()-14)/2),0)),"",OFFSET('9. METAS'!$U$20,INT((ROW()-14)/2),0)))</f>
        <v>25</v>
      </c>
      <c r="K102" s="245">
        <f ca="1">IF(MOD(ROW()-13,2)=0,IF(ISBLANK(OFFSET('12. SEGUIMIENTO 2027'!$O$14,INT((ROW()-13)/2),0)),"",OFFSET('12. SEGUIMIENTO 2027'!$O$14,INT((ROW()-13)/2),0)),IF(ISBLANK(OFFSET('9. METAS'!$V$20,INT((ROW()-14)/2),0)),"",OFFSET('9. METAS'!$V$20,INT((ROW()-14)/2),0)))</f>
        <v>25</v>
      </c>
      <c r="L102" s="245">
        <f ca="1">IF(MOD(ROW()-13,2)=0,IF(ISBLANK(OFFSET('12. SEGUIMIENTO 2027'!$P$14,INT((ROW()-13)/2),0)),"",OFFSET('12. SEGUIMIENTO 2027'!$P$14,INT((ROW()-13)/2),0)),IF(ISBLANK(OFFSET('9. METAS'!$W$20,INT((ROW()-14)/2),0)),"",OFFSET('9. METAS'!$W$20,INT((ROW()-14)/2),0)))</f>
        <v>25</v>
      </c>
      <c r="M102" s="246">
        <f ca="1">IF(MOD(ROW()-13,2)=0,IF(ISBLANK(OFFSET('12. SEGUIMIENTO 2027'!$Q$14,INT((ROW()-13)/2),0)),"",OFFSET('12. SEGUIMIENTO 2027'!$Q$14,INT((ROW()-13)/2),0)),IF(ISBLANK(OFFSET('9. METAS'!$X$20,INT((ROW()-14)/2),0)),"",OFFSET('9. METAS'!$X$20,INT((ROW()-14)/2),0)))</f>
        <v>25</v>
      </c>
      <c r="N102" s="1013"/>
      <c r="O102" s="1014"/>
      <c r="P102" s="1015"/>
    </row>
    <row r="103" spans="3:16">
      <c r="C103" s="1016" t="str">
        <f ca="1">IF(ISBLANK(OFFSET('5. Pp (3 años)'!$C$46,INT((ROW()-13)/2),0)),"",OFFSET('5. Pp (3 años)'!$C$46,INT((ROW()-13)/2),0))</f>
        <v>Actividad</v>
      </c>
      <c r="D103" s="1018" t="str">
        <f ca="1">IF(ISBLANK(OFFSET('5. Pp (3 años)'!$D$46,INT((ROW()-13)/2),0)),"",OFFSET('5. Pp (3 años)'!$D$46,INT((ROW()-13)/2),0))</f>
        <v>4.1.1.1.8.1 Gestión de apoyos sociales y eventos para el fortalecimiento de la economía local.</v>
      </c>
      <c r="E103" s="1018" t="str">
        <f ca="1">IF(ISBLANK(OFFSET('5. Pp (3 años)'!$E$46,INT((ROW()-13)/2),0)),"",OFFSET('5. Pp (3 años)'!$E$46,INT((ROW()-13)/2),0))</f>
        <v>PAFEA: Porcentaje de acciones de fortalecimiento a la economía y entrega de apoyos realizadas.</v>
      </c>
      <c r="F103" s="1021" t="str">
        <f ca="1">IF(ISBLANK(OFFSET('5. Pp (3 años)'!$K$46,INT((ROW()-13)/2),0)),"",OFFSET('5. Pp (3 años)'!$K$46,INT((ROW()-13)/2),0))</f>
        <v>Ascendente</v>
      </c>
      <c r="G103" s="1023" t="str">
        <f ca="1">IF(ISBLANK(OFFSET('5. Pp (3 años)'!$H$46,INT((ROW()-13)/2),0)),"",OFFSET('5. Pp (3 años)'!$H$46,INT((ROW()-13)/2),0))</f>
        <v>Trimestral</v>
      </c>
      <c r="H103" s="1080">
        <f ca="1">IF(ISBLANK(OFFSET('9. METAS'!$L$20,INT((ROW()-13)/2),0)),"",OFFSET('9. METAS'!$L$20,INT((ROW()-13)/2),0))</f>
        <v>5</v>
      </c>
      <c r="I103" s="1004"/>
      <c r="J103" s="244" t="str">
        <f ca="1">IF(MOD(ROW()-13,2)=0,IF(ISBLANK(OFFSET('12. SEGUIMIENTO 2027'!$N$14,INT((ROW()-13)/2),0)),"",OFFSET('12. SEGUIMIENTO 2027'!$N$14,INT((ROW()-13)/2),0)),IF(ISBLANK(OFFSET('9. METAS'!$U$20,INT((ROW()-14)/2),0)),"",OFFSET('9. METAS'!$U$20,INT((ROW()-14)/2),0)))</f>
        <v/>
      </c>
      <c r="K103" s="245" t="str">
        <f ca="1">IF(MOD(ROW()-13,2)=0,IF(ISBLANK(OFFSET('12. SEGUIMIENTO 2027'!$O$14,INT((ROW()-13)/2),0)),"",OFFSET('12. SEGUIMIENTO 2027'!$O$14,INT((ROW()-13)/2),0)),IF(ISBLANK(OFFSET('9. METAS'!$V$20,INT((ROW()-14)/2),0)),"",OFFSET('9. METAS'!$V$20,INT((ROW()-14)/2),0)))</f>
        <v/>
      </c>
      <c r="L103" s="245" t="str">
        <f ca="1">IF(MOD(ROW()-13,2)=0,IF(ISBLANK(OFFSET('12. SEGUIMIENTO 2027'!$P$14,INT((ROW()-13)/2),0)),"",OFFSET('12. SEGUIMIENTO 2027'!$P$14,INT((ROW()-13)/2),0)),IF(ISBLANK(OFFSET('9. METAS'!$W$20,INT((ROW()-14)/2),0)),"",OFFSET('9. METAS'!$W$20,INT((ROW()-14)/2),0)))</f>
        <v/>
      </c>
      <c r="M103" s="246" t="str">
        <f ca="1">IF(MOD(ROW()-13,2)=0,IF(ISBLANK(OFFSET('12. SEGUIMIENTO 2027'!$Q$14,INT((ROW()-13)/2),0)),"",OFFSET('12. SEGUIMIENTO 2027'!$Q$14,INT((ROW()-13)/2),0)),IF(ISBLANK(OFFSET('9. METAS'!$X$20,INT((ROW()-14)/2),0)),"",OFFSET('9. METAS'!$X$20,INT((ROW()-14)/2),0)))</f>
        <v/>
      </c>
      <c r="N103" s="1006" t="str">
        <f t="shared" ref="N103" ca="1" si="86">IFERROR(J103/J104,"ND")</f>
        <v>ND</v>
      </c>
      <c r="O103" s="1008" t="str">
        <f t="shared" ref="O103" ca="1" si="87">IFERROR(((J103)/H103),"ND")</f>
        <v>ND</v>
      </c>
      <c r="P103" s="1010"/>
    </row>
    <row r="104" spans="3:16">
      <c r="C104" s="1025"/>
      <c r="D104" s="1018"/>
      <c r="E104" s="1018"/>
      <c r="F104" s="1021"/>
      <c r="G104" s="1023"/>
      <c r="H104" s="1080"/>
      <c r="I104" s="1012"/>
      <c r="J104" s="244">
        <f ca="1">IF(MOD(ROW()-13,2)=0,IF(ISBLANK(OFFSET('12. SEGUIMIENTO 2027'!$N$14,INT((ROW()-13)/2),0)),"",OFFSET('12. SEGUIMIENTO 2027'!$N$14,INT((ROW()-13)/2),0)),IF(ISBLANK(OFFSET('9. METAS'!$U$20,INT((ROW()-14)/2),0)),"",OFFSET('9. METAS'!$U$20,INT((ROW()-14)/2),0)))</f>
        <v>1</v>
      </c>
      <c r="K104" s="245">
        <f ca="1">IF(MOD(ROW()-13,2)=0,IF(ISBLANK(OFFSET('12. SEGUIMIENTO 2027'!$O$14,INT((ROW()-13)/2),0)),"",OFFSET('12. SEGUIMIENTO 2027'!$O$14,INT((ROW()-13)/2),0)),IF(ISBLANK(OFFSET('9. METAS'!$V$20,INT((ROW()-14)/2),0)),"",OFFSET('9. METAS'!$V$20,INT((ROW()-14)/2),0)))</f>
        <v>2</v>
      </c>
      <c r="L104" s="245">
        <f ca="1">IF(MOD(ROW()-13,2)=0,IF(ISBLANK(OFFSET('12. SEGUIMIENTO 2027'!$P$14,INT((ROW()-13)/2),0)),"",OFFSET('12. SEGUIMIENTO 2027'!$P$14,INT((ROW()-13)/2),0)),IF(ISBLANK(OFFSET('9. METAS'!$W$20,INT((ROW()-14)/2),0)),"",OFFSET('9. METAS'!$W$20,INT((ROW()-14)/2),0)))</f>
        <v>1</v>
      </c>
      <c r="M104" s="246">
        <f ca="1">IF(MOD(ROW()-13,2)=0,IF(ISBLANK(OFFSET('12. SEGUIMIENTO 2027'!$Q$14,INT((ROW()-13)/2),0)),"",OFFSET('12. SEGUIMIENTO 2027'!$Q$14,INT((ROW()-13)/2),0)),IF(ISBLANK(OFFSET('9. METAS'!$X$20,INT((ROW()-14)/2),0)),"",OFFSET('9. METAS'!$X$20,INT((ROW()-14)/2),0)))</f>
        <v>1</v>
      </c>
      <c r="N104" s="1013"/>
      <c r="O104" s="1014"/>
      <c r="P104" s="1015"/>
    </row>
    <row r="105" spans="3:16">
      <c r="C105" s="1016" t="str">
        <f ca="1">IF(ISBLANK(OFFSET('5. Pp (3 años)'!$C$46,INT((ROW()-13)/2),0)),"",OFFSET('5. Pp (3 años)'!$C$46,INT((ROW()-13)/2),0))</f>
        <v>Actividad</v>
      </c>
      <c r="D105" s="1018" t="str">
        <f ca="1">IF(ISBLANK(OFFSET('5. Pp (3 años)'!$D$46,INT((ROW()-13)/2),0)),"",OFFSET('5. Pp (3 años)'!$D$46,INT((ROW()-13)/2),0))</f>
        <v>4.1.1.1.8.2  Ejecución de la dispersión de apoyos económicos a las personas cuidadoras.</v>
      </c>
      <c r="E105" s="1018" t="str">
        <f ca="1">IF(ISBLANK(OFFSET('5. Pp (3 años)'!$E$46,INT((ROW()-13)/2),0)),"",OFFSET('5. Pp (3 años)'!$E$46,INT((ROW()-13)/2),0))</f>
        <v>PAECC: Porcentaje de apoyos económicos cobrados por las personas cuidadoras.</v>
      </c>
      <c r="F105" s="1021" t="str">
        <f ca="1">IF(ISBLANK(OFFSET('5. Pp (3 años)'!$K$46,INT((ROW()-13)/2),0)),"",OFFSET('5. Pp (3 años)'!$K$46,INT((ROW()-13)/2),0))</f>
        <v>Ascendente</v>
      </c>
      <c r="G105" s="1023" t="str">
        <f ca="1">IF(ISBLANK(OFFSET('5. Pp (3 años)'!$H$46,INT((ROW()-13)/2),0)),"",OFFSET('5. Pp (3 años)'!$H$46,INT((ROW()-13)/2),0))</f>
        <v>Trimestral</v>
      </c>
      <c r="H105" s="1080">
        <f ca="1">IF(ISBLANK(OFFSET('9. METAS'!$L$20,INT((ROW()-13)/2),0)),"",OFFSET('9. METAS'!$L$20,INT((ROW()-13)/2),0))</f>
        <v>95</v>
      </c>
      <c r="I105" s="1004"/>
      <c r="J105" s="244" t="str">
        <f ca="1">IF(MOD(ROW()-13,2)=0,IF(ISBLANK(OFFSET('12. SEGUIMIENTO 2027'!$N$14,INT((ROW()-13)/2),0)),"",OFFSET('12. SEGUIMIENTO 2027'!$N$14,INT((ROW()-13)/2),0)),IF(ISBLANK(OFFSET('9. METAS'!$U$20,INT((ROW()-14)/2),0)),"",OFFSET('9. METAS'!$U$20,INT((ROW()-14)/2),0)))</f>
        <v/>
      </c>
      <c r="K105" s="245" t="str">
        <f ca="1">IF(MOD(ROW()-13,2)=0,IF(ISBLANK(OFFSET('12. SEGUIMIENTO 2027'!$O$14,INT((ROW()-13)/2),0)),"",OFFSET('12. SEGUIMIENTO 2027'!$O$14,INT((ROW()-13)/2),0)),IF(ISBLANK(OFFSET('9. METAS'!$V$20,INT((ROW()-14)/2),0)),"",OFFSET('9. METAS'!$V$20,INT((ROW()-14)/2),0)))</f>
        <v/>
      </c>
      <c r="L105" s="245" t="str">
        <f ca="1">IF(MOD(ROW()-13,2)=0,IF(ISBLANK(OFFSET('12. SEGUIMIENTO 2027'!$P$14,INT((ROW()-13)/2),0)),"",OFFSET('12. SEGUIMIENTO 2027'!$P$14,INT((ROW()-13)/2),0)),IF(ISBLANK(OFFSET('9. METAS'!$W$20,INT((ROW()-14)/2),0)),"",OFFSET('9. METAS'!$W$20,INT((ROW()-14)/2),0)))</f>
        <v/>
      </c>
      <c r="M105" s="246" t="str">
        <f ca="1">IF(MOD(ROW()-13,2)=0,IF(ISBLANK(OFFSET('12. SEGUIMIENTO 2027'!$Q$14,INT((ROW()-13)/2),0)),"",OFFSET('12. SEGUIMIENTO 2027'!$Q$14,INT((ROW()-13)/2),0)),IF(ISBLANK(OFFSET('9. METAS'!$X$20,INT((ROW()-14)/2),0)),"",OFFSET('9. METAS'!$X$20,INT((ROW()-14)/2),0)))</f>
        <v/>
      </c>
      <c r="N105" s="1006" t="str">
        <f t="shared" ref="N105" ca="1" si="88">IFERROR(J105/J106,"ND")</f>
        <v>ND</v>
      </c>
      <c r="O105" s="1008" t="str">
        <f t="shared" ref="O105" ca="1" si="89">IFERROR(((J105)/H105),"ND")</f>
        <v>ND</v>
      </c>
      <c r="P105" s="1010"/>
    </row>
    <row r="106" spans="3:16">
      <c r="C106" s="1025"/>
      <c r="D106" s="1018"/>
      <c r="E106" s="1018"/>
      <c r="F106" s="1021"/>
      <c r="G106" s="1023"/>
      <c r="H106" s="1080"/>
      <c r="I106" s="1012"/>
      <c r="J106" s="244">
        <f ca="1">IF(MOD(ROW()-13,2)=0,IF(ISBLANK(OFFSET('12. SEGUIMIENTO 2027'!$N$14,INT((ROW()-13)/2),0)),"",OFFSET('12. SEGUIMIENTO 2027'!$N$14,INT((ROW()-13)/2),0)),IF(ISBLANK(OFFSET('9. METAS'!$U$20,INT((ROW()-14)/2),0)),"",OFFSET('9. METAS'!$U$20,INT((ROW()-14)/2),0)))</f>
        <v>0</v>
      </c>
      <c r="K106" s="245">
        <f ca="1">IF(MOD(ROW()-13,2)=0,IF(ISBLANK(OFFSET('12. SEGUIMIENTO 2027'!$O$14,INT((ROW()-13)/2),0)),"",OFFSET('12. SEGUIMIENTO 2027'!$O$14,INT((ROW()-13)/2),0)),IF(ISBLANK(OFFSET('9. METAS'!$V$20,INT((ROW()-14)/2),0)),"",OFFSET('9. METAS'!$V$20,INT((ROW()-14)/2),0)))</f>
        <v>0</v>
      </c>
      <c r="L106" s="245">
        <f ca="1">IF(MOD(ROW()-13,2)=0,IF(ISBLANK(OFFSET('12. SEGUIMIENTO 2027'!$P$14,INT((ROW()-13)/2),0)),"",OFFSET('12. SEGUIMIENTO 2027'!$P$14,INT((ROW()-13)/2),0)),IF(ISBLANK(OFFSET('9. METAS'!$W$20,INT((ROW()-14)/2),0)),"",OFFSET('9. METAS'!$W$20,INT((ROW()-14)/2),0)))</f>
        <v>0</v>
      </c>
      <c r="M106" s="246">
        <f ca="1">IF(MOD(ROW()-13,2)=0,IF(ISBLANK(OFFSET('12. SEGUIMIENTO 2027'!$Q$14,INT((ROW()-13)/2),0)),"",OFFSET('12. SEGUIMIENTO 2027'!$Q$14,INT((ROW()-13)/2),0)),IF(ISBLANK(OFFSET('9. METAS'!$X$20,INT((ROW()-14)/2),0)),"",OFFSET('9. METAS'!$X$20,INT((ROW()-14)/2),0)))</f>
        <v>95</v>
      </c>
      <c r="N106" s="1013"/>
      <c r="O106" s="1014"/>
      <c r="P106" s="1015"/>
    </row>
    <row r="107" spans="3:16">
      <c r="C107" s="1016" t="str">
        <f ca="1">IF(ISBLANK(OFFSET('5. Pp (3 años)'!$C$46,INT((ROW()-13)/2),0)),"",OFFSET('5. Pp (3 años)'!$C$46,INT((ROW()-13)/2),0))</f>
        <v>Actividad</v>
      </c>
      <c r="D107" s="1018" t="str">
        <f ca="1">IF(ISBLANK(OFFSET('5. Pp (3 años)'!$D$46,INT((ROW()-13)/2),0)),"",OFFSET('5. Pp (3 años)'!$D$46,INT((ROW()-13)/2),0))</f>
        <v>4.1.1.1.8.3  Operación y logística del servicio de transporte gratuito a playas públicas del municipio.</v>
      </c>
      <c r="E107" s="1018" t="str">
        <f ca="1">IF(ISBLANK(OFFSET('5. Pp (3 años)'!$E$46,INT((ROW()-13)/2),0)),"",OFFSET('5. Pp (3 años)'!$E$46,INT((ROW()-13)/2),0))</f>
        <v>PERME: Porcentaje de ediciones del programa Ruta Mar ejecutadas.</v>
      </c>
      <c r="F107" s="1021" t="str">
        <f ca="1">IF(ISBLANK(OFFSET('5. Pp (3 años)'!$K$46,INT((ROW()-13)/2),0)),"",OFFSET('5. Pp (3 años)'!$K$46,INT((ROW()-13)/2),0))</f>
        <v>Ascendente</v>
      </c>
      <c r="G107" s="1023" t="str">
        <f ca="1">IF(ISBLANK(OFFSET('5. Pp (3 años)'!$H$46,INT((ROW()-13)/2),0)),"",OFFSET('5. Pp (3 años)'!$H$46,INT((ROW()-13)/2),0))</f>
        <v>Trimestral</v>
      </c>
      <c r="H107" s="1080">
        <f ca="1">IF(ISBLANK(OFFSET('9. METAS'!$L$20,INT((ROW()-13)/2),0)),"",OFFSET('9. METAS'!$L$20,INT((ROW()-13)/2),0))</f>
        <v>33</v>
      </c>
      <c r="I107" s="1004"/>
      <c r="J107" s="244" t="str">
        <f ca="1">IF(MOD(ROW()-13,2)=0,IF(ISBLANK(OFFSET('12. SEGUIMIENTO 2027'!$N$14,INT((ROW()-13)/2),0)),"",OFFSET('12. SEGUIMIENTO 2027'!$N$14,INT((ROW()-13)/2),0)),IF(ISBLANK(OFFSET('9. METAS'!$U$20,INT((ROW()-14)/2),0)),"",OFFSET('9. METAS'!$U$20,INT((ROW()-14)/2),0)))</f>
        <v/>
      </c>
      <c r="K107" s="245" t="str">
        <f ca="1">IF(MOD(ROW()-13,2)=0,IF(ISBLANK(OFFSET('12. SEGUIMIENTO 2027'!$O$14,INT((ROW()-13)/2),0)),"",OFFSET('12. SEGUIMIENTO 2027'!$O$14,INT((ROW()-13)/2),0)),IF(ISBLANK(OFFSET('9. METAS'!$V$20,INT((ROW()-14)/2),0)),"",OFFSET('9. METAS'!$V$20,INT((ROW()-14)/2),0)))</f>
        <v/>
      </c>
      <c r="L107" s="245" t="str">
        <f ca="1">IF(MOD(ROW()-13,2)=0,IF(ISBLANK(OFFSET('12. SEGUIMIENTO 2027'!$P$14,INT((ROW()-13)/2),0)),"",OFFSET('12. SEGUIMIENTO 2027'!$P$14,INT((ROW()-13)/2),0)),IF(ISBLANK(OFFSET('9. METAS'!$W$20,INT((ROW()-14)/2),0)),"",OFFSET('9. METAS'!$W$20,INT((ROW()-14)/2),0)))</f>
        <v/>
      </c>
      <c r="M107" s="246" t="str">
        <f ca="1">IF(MOD(ROW()-13,2)=0,IF(ISBLANK(OFFSET('12. SEGUIMIENTO 2027'!$Q$14,INT((ROW()-13)/2),0)),"",OFFSET('12. SEGUIMIENTO 2027'!$Q$14,INT((ROW()-13)/2),0)),IF(ISBLANK(OFFSET('9. METAS'!$X$20,INT((ROW()-14)/2),0)),"",OFFSET('9. METAS'!$X$20,INT((ROW()-14)/2),0)))</f>
        <v/>
      </c>
      <c r="N107" s="1006" t="str">
        <f t="shared" ref="N107" ca="1" si="90">IFERROR(J107/J108,"ND")</f>
        <v>ND</v>
      </c>
      <c r="O107" s="1008" t="str">
        <f t="shared" ref="O107" ca="1" si="91">IFERROR(((J107)/H107),"ND")</f>
        <v>ND</v>
      </c>
      <c r="P107" s="1010"/>
    </row>
    <row r="108" spans="3:16">
      <c r="C108" s="1025"/>
      <c r="D108" s="1018"/>
      <c r="E108" s="1018"/>
      <c r="F108" s="1021"/>
      <c r="G108" s="1023"/>
      <c r="H108" s="1080"/>
      <c r="I108" s="1012"/>
      <c r="J108" s="244">
        <f ca="1">IF(MOD(ROW()-13,2)=0,IF(ISBLANK(OFFSET('12. SEGUIMIENTO 2027'!$N$14,INT((ROW()-13)/2),0)),"",OFFSET('12. SEGUIMIENTO 2027'!$N$14,INT((ROW()-13)/2),0)),IF(ISBLANK(OFFSET('9. METAS'!$U$20,INT((ROW()-14)/2),0)),"",OFFSET('9. METAS'!$U$20,INT((ROW()-14)/2),0)))</f>
        <v>8</v>
      </c>
      <c r="K108" s="245">
        <f ca="1">IF(MOD(ROW()-13,2)=0,IF(ISBLANK(OFFSET('12. SEGUIMIENTO 2027'!$O$14,INT((ROW()-13)/2),0)),"",OFFSET('12. SEGUIMIENTO 2027'!$O$14,INT((ROW()-13)/2),0)),IF(ISBLANK(OFFSET('9. METAS'!$V$20,INT((ROW()-14)/2),0)),"",OFFSET('9. METAS'!$V$20,INT((ROW()-14)/2),0)))</f>
        <v>13</v>
      </c>
      <c r="L108" s="245">
        <f ca="1">IF(MOD(ROW()-13,2)=0,IF(ISBLANK(OFFSET('12. SEGUIMIENTO 2027'!$P$14,INT((ROW()-13)/2),0)),"",OFFSET('12. SEGUIMIENTO 2027'!$P$14,INT((ROW()-13)/2),0)),IF(ISBLANK(OFFSET('9. METAS'!$W$20,INT((ROW()-14)/2),0)),"",OFFSET('9. METAS'!$W$20,INT((ROW()-14)/2),0)))</f>
        <v>9</v>
      </c>
      <c r="M108" s="246">
        <f ca="1">IF(MOD(ROW()-13,2)=0,IF(ISBLANK(OFFSET('12. SEGUIMIENTO 2027'!$Q$14,INT((ROW()-13)/2),0)),"",OFFSET('12. SEGUIMIENTO 2027'!$Q$14,INT((ROW()-13)/2),0)),IF(ISBLANK(OFFSET('9. METAS'!$X$20,INT((ROW()-14)/2),0)),"",OFFSET('9. METAS'!$X$20,INT((ROW()-14)/2),0)))</f>
        <v>3</v>
      </c>
      <c r="N108" s="1013"/>
      <c r="O108" s="1014"/>
      <c r="P108" s="1015"/>
    </row>
    <row r="109" spans="3:16">
      <c r="C109" s="1016" t="str">
        <f ca="1">IF(ISBLANK(OFFSET('5. Pp (3 años)'!$C$46,INT((ROW()-13)/2),0)),"",OFFSET('5. Pp (3 años)'!$C$46,INT((ROW()-13)/2),0))</f>
        <v>Actividad</v>
      </c>
      <c r="D109" s="1018" t="str">
        <f ca="1">IF(ISBLANK(OFFSET('5. Pp (3 años)'!$D$46,INT((ROW()-13)/2),0)),"",OFFSET('5. Pp (3 años)'!$D$46,INT((ROW()-13)/2),0))</f>
        <v/>
      </c>
      <c r="E109" s="1018" t="str">
        <f ca="1">IF(ISBLANK(OFFSET('5. Pp (3 años)'!$E$46,INT((ROW()-13)/2),0)),"",OFFSET('5. Pp (3 años)'!$E$46,INT((ROW()-13)/2),0))</f>
        <v/>
      </c>
      <c r="F109" s="1021" t="str">
        <f ca="1">IF(ISBLANK(OFFSET('5. Pp (3 años)'!$K$46,INT((ROW()-13)/2),0)),"",OFFSET('5. Pp (3 años)'!$K$46,INT((ROW()-13)/2),0))</f>
        <v/>
      </c>
      <c r="G109" s="1023" t="str">
        <f ca="1">IF(ISBLANK(OFFSET('5. Pp (3 años)'!$H$46,INT((ROW()-13)/2),0)),"",OFFSET('5. Pp (3 años)'!$H$46,INT((ROW()-13)/2),0))</f>
        <v/>
      </c>
      <c r="H109" s="1080" t="str">
        <f ca="1">IF(ISBLANK(OFFSET('9. METAS'!$L$20,INT((ROW()-13)/2),0)),"",OFFSET('9. METAS'!$L$20,INT((ROW()-13)/2),0))</f>
        <v/>
      </c>
      <c r="I109" s="1004"/>
      <c r="J109" s="244" t="str">
        <f ca="1">IF(MOD(ROW()-13,2)=0,IF(ISBLANK(OFFSET('12. SEGUIMIENTO 2027'!$N$14,INT((ROW()-13)/2),0)),"",OFFSET('12. SEGUIMIENTO 2027'!$N$14,INT((ROW()-13)/2),0)),IF(ISBLANK(OFFSET('9. METAS'!$U$20,INT((ROW()-14)/2),0)),"",OFFSET('9. METAS'!$U$20,INT((ROW()-14)/2),0)))</f>
        <v/>
      </c>
      <c r="K109" s="245" t="str">
        <f ca="1">IF(MOD(ROW()-13,2)=0,IF(ISBLANK(OFFSET('12. SEGUIMIENTO 2027'!$O$14,INT((ROW()-13)/2),0)),"",OFFSET('12. SEGUIMIENTO 2027'!$O$14,INT((ROW()-13)/2),0)),IF(ISBLANK(OFFSET('9. METAS'!$V$20,INT((ROW()-14)/2),0)),"",OFFSET('9. METAS'!$V$20,INT((ROW()-14)/2),0)))</f>
        <v/>
      </c>
      <c r="L109" s="245" t="str">
        <f ca="1">IF(MOD(ROW()-13,2)=0,IF(ISBLANK(OFFSET('12. SEGUIMIENTO 2027'!$P$14,INT((ROW()-13)/2),0)),"",OFFSET('12. SEGUIMIENTO 2027'!$P$14,INT((ROW()-13)/2),0)),IF(ISBLANK(OFFSET('9. METAS'!$W$20,INT((ROW()-14)/2),0)),"",OFFSET('9. METAS'!$W$20,INT((ROW()-14)/2),0)))</f>
        <v/>
      </c>
      <c r="M109" s="246" t="str">
        <f ca="1">IF(MOD(ROW()-13,2)=0,IF(ISBLANK(OFFSET('12. SEGUIMIENTO 2027'!$Q$14,INT((ROW()-13)/2),0)),"",OFFSET('12. SEGUIMIENTO 2027'!$Q$14,INT((ROW()-13)/2),0)),IF(ISBLANK(OFFSET('9. METAS'!$X$20,INT((ROW()-14)/2),0)),"",OFFSET('9. METAS'!$X$20,INT((ROW()-14)/2),0)))</f>
        <v/>
      </c>
      <c r="N109" s="1006" t="str">
        <f t="shared" ref="N109" ca="1" si="92">IFERROR(J109/J110,"ND")</f>
        <v>ND</v>
      </c>
      <c r="O109" s="1008" t="str">
        <f t="shared" ref="O109" ca="1" si="93">IFERROR(((J109)/H109),"ND")</f>
        <v>ND</v>
      </c>
      <c r="P109" s="1010"/>
    </row>
    <row r="110" spans="3:16">
      <c r="C110" s="1025"/>
      <c r="D110" s="1018"/>
      <c r="E110" s="1018"/>
      <c r="F110" s="1021"/>
      <c r="G110" s="1023"/>
      <c r="H110" s="1080"/>
      <c r="I110" s="1012"/>
      <c r="J110" s="244" t="str">
        <f ca="1">IF(MOD(ROW()-13,2)=0,IF(ISBLANK(OFFSET('12. SEGUIMIENTO 2027'!$N$14,INT((ROW()-13)/2),0)),"",OFFSET('12. SEGUIMIENTO 2027'!$N$14,INT((ROW()-13)/2),0)),IF(ISBLANK(OFFSET('9. METAS'!$U$20,INT((ROW()-14)/2),0)),"",OFFSET('9. METAS'!$U$20,INT((ROW()-14)/2),0)))</f>
        <v/>
      </c>
      <c r="K110" s="245" t="str">
        <f ca="1">IF(MOD(ROW()-13,2)=0,IF(ISBLANK(OFFSET('12. SEGUIMIENTO 2027'!$O$14,INT((ROW()-13)/2),0)),"",OFFSET('12. SEGUIMIENTO 2027'!$O$14,INT((ROW()-13)/2),0)),IF(ISBLANK(OFFSET('9. METAS'!$V$20,INT((ROW()-14)/2),0)),"",OFFSET('9. METAS'!$V$20,INT((ROW()-14)/2),0)))</f>
        <v/>
      </c>
      <c r="L110" s="245" t="str">
        <f ca="1">IF(MOD(ROW()-13,2)=0,IF(ISBLANK(OFFSET('12. SEGUIMIENTO 2027'!$P$14,INT((ROW()-13)/2),0)),"",OFFSET('12. SEGUIMIENTO 2027'!$P$14,INT((ROW()-13)/2),0)),IF(ISBLANK(OFFSET('9. METAS'!$W$20,INT((ROW()-14)/2),0)),"",OFFSET('9. METAS'!$W$20,INT((ROW()-14)/2),0)))</f>
        <v/>
      </c>
      <c r="M110" s="246" t="str">
        <f ca="1">IF(MOD(ROW()-13,2)=0,IF(ISBLANK(OFFSET('12. SEGUIMIENTO 2027'!$Q$14,INT((ROW()-13)/2),0)),"",OFFSET('12. SEGUIMIENTO 2027'!$Q$14,INT((ROW()-13)/2),0)),IF(ISBLANK(OFFSET('9. METAS'!$X$20,INT((ROW()-14)/2),0)),"",OFFSET('9. METAS'!$X$20,INT((ROW()-14)/2),0)))</f>
        <v/>
      </c>
      <c r="N110" s="1013"/>
      <c r="O110" s="1014"/>
      <c r="P110" s="1015"/>
    </row>
    <row r="111" spans="3:16">
      <c r="C111" s="1016" t="str">
        <f ca="1">IF(ISBLANK(OFFSET('5. Pp (3 años)'!$C$46,INT((ROW()-13)/2),0)),"",OFFSET('5. Pp (3 años)'!$C$46,INT((ROW()-13)/2),0))</f>
        <v>Actividad</v>
      </c>
      <c r="D111" s="1018" t="str">
        <f ca="1">IF(ISBLANK(OFFSET('5. Pp (3 años)'!$D$46,INT((ROW()-13)/2),0)),"",OFFSET('5. Pp (3 años)'!$D$46,INT((ROW()-13)/2),0))</f>
        <v/>
      </c>
      <c r="E111" s="1018" t="str">
        <f ca="1">IF(ISBLANK(OFFSET('5. Pp (3 años)'!$E$46,INT((ROW()-13)/2),0)),"",OFFSET('5. Pp (3 años)'!$E$46,INT((ROW()-13)/2),0))</f>
        <v/>
      </c>
      <c r="F111" s="1021" t="str">
        <f ca="1">IF(ISBLANK(OFFSET('5. Pp (3 años)'!$K$46,INT((ROW()-13)/2),0)),"",OFFSET('5. Pp (3 años)'!$K$46,INT((ROW()-13)/2),0))</f>
        <v/>
      </c>
      <c r="G111" s="1023" t="str">
        <f ca="1">IF(ISBLANK(OFFSET('5. Pp (3 años)'!$H$46,INT((ROW()-13)/2),0)),"",OFFSET('5. Pp (3 años)'!$H$46,INT((ROW()-13)/2),0))</f>
        <v/>
      </c>
      <c r="H111" s="1080" t="str">
        <f ca="1">IF(ISBLANK(OFFSET('9. METAS'!$L$20,INT((ROW()-13)/2),0)),"",OFFSET('9. METAS'!$L$20,INT((ROW()-13)/2),0))</f>
        <v/>
      </c>
      <c r="I111" s="1004"/>
      <c r="J111" s="244" t="str">
        <f ca="1">IF(MOD(ROW()-13,2)=0,IF(ISBLANK(OFFSET('12. SEGUIMIENTO 2027'!$N$14,INT((ROW()-13)/2),0)),"",OFFSET('12. SEGUIMIENTO 2027'!$N$14,INT((ROW()-13)/2),0)),IF(ISBLANK(OFFSET('9. METAS'!$U$20,INT((ROW()-14)/2),0)),"",OFFSET('9. METAS'!$U$20,INT((ROW()-14)/2),0)))</f>
        <v/>
      </c>
      <c r="K111" s="245" t="str">
        <f ca="1">IF(MOD(ROW()-13,2)=0,IF(ISBLANK(OFFSET('12. SEGUIMIENTO 2027'!$O$14,INT((ROW()-13)/2),0)),"",OFFSET('12. SEGUIMIENTO 2027'!$O$14,INT((ROW()-13)/2),0)),IF(ISBLANK(OFFSET('9. METAS'!$V$20,INT((ROW()-14)/2),0)),"",OFFSET('9. METAS'!$V$20,INT((ROW()-14)/2),0)))</f>
        <v/>
      </c>
      <c r="L111" s="245" t="str">
        <f ca="1">IF(MOD(ROW()-13,2)=0,IF(ISBLANK(OFFSET('12. SEGUIMIENTO 2027'!$P$14,INT((ROW()-13)/2),0)),"",OFFSET('12. SEGUIMIENTO 2027'!$P$14,INT((ROW()-13)/2),0)),IF(ISBLANK(OFFSET('9. METAS'!$W$20,INT((ROW()-14)/2),0)),"",OFFSET('9. METAS'!$W$20,INT((ROW()-14)/2),0)))</f>
        <v/>
      </c>
      <c r="M111" s="246" t="str">
        <f ca="1">IF(MOD(ROW()-13,2)=0,IF(ISBLANK(OFFSET('12. SEGUIMIENTO 2027'!$Q$14,INT((ROW()-13)/2),0)),"",OFFSET('12. SEGUIMIENTO 2027'!$Q$14,INT((ROW()-13)/2),0)),IF(ISBLANK(OFFSET('9. METAS'!$X$20,INT((ROW()-14)/2),0)),"",OFFSET('9. METAS'!$X$20,INT((ROW()-14)/2),0)))</f>
        <v/>
      </c>
      <c r="N111" s="1006" t="str">
        <f t="shared" ref="N111" ca="1" si="94">IFERROR(J111/J112,"ND")</f>
        <v>ND</v>
      </c>
      <c r="O111" s="1008" t="str">
        <f t="shared" ref="O111" ca="1" si="95">IFERROR(((J111)/H111),"ND")</f>
        <v>ND</v>
      </c>
      <c r="P111" s="1010"/>
    </row>
    <row r="112" spans="3:16">
      <c r="C112" s="1025"/>
      <c r="D112" s="1018"/>
      <c r="E112" s="1018"/>
      <c r="F112" s="1021"/>
      <c r="G112" s="1023"/>
      <c r="H112" s="1080"/>
      <c r="I112" s="1012"/>
      <c r="J112" s="244" t="str">
        <f ca="1">IF(MOD(ROW()-13,2)=0,IF(ISBLANK(OFFSET('12. SEGUIMIENTO 2027'!$N$14,INT((ROW()-13)/2),0)),"",OFFSET('12. SEGUIMIENTO 2027'!$N$14,INT((ROW()-13)/2),0)),IF(ISBLANK(OFFSET('9. METAS'!$U$20,INT((ROW()-14)/2),0)),"",OFFSET('9. METAS'!$U$20,INT((ROW()-14)/2),0)))</f>
        <v/>
      </c>
      <c r="K112" s="245" t="str">
        <f ca="1">IF(MOD(ROW()-13,2)=0,IF(ISBLANK(OFFSET('12. SEGUIMIENTO 2027'!$O$14,INT((ROW()-13)/2),0)),"",OFFSET('12. SEGUIMIENTO 2027'!$O$14,INT((ROW()-13)/2),0)),IF(ISBLANK(OFFSET('9. METAS'!$V$20,INT((ROW()-14)/2),0)),"",OFFSET('9. METAS'!$V$20,INT((ROW()-14)/2),0)))</f>
        <v/>
      </c>
      <c r="L112" s="245" t="str">
        <f ca="1">IF(MOD(ROW()-13,2)=0,IF(ISBLANK(OFFSET('12. SEGUIMIENTO 2027'!$P$14,INT((ROW()-13)/2),0)),"",OFFSET('12. SEGUIMIENTO 2027'!$P$14,INT((ROW()-13)/2),0)),IF(ISBLANK(OFFSET('9. METAS'!$W$20,INT((ROW()-14)/2),0)),"",OFFSET('9. METAS'!$W$20,INT((ROW()-14)/2),0)))</f>
        <v/>
      </c>
      <c r="M112" s="246" t="str">
        <f ca="1">IF(MOD(ROW()-13,2)=0,IF(ISBLANK(OFFSET('12. SEGUIMIENTO 2027'!$Q$14,INT((ROW()-13)/2),0)),"",OFFSET('12. SEGUIMIENTO 2027'!$Q$14,INT((ROW()-13)/2),0)),IF(ISBLANK(OFFSET('9. METAS'!$X$20,INT((ROW()-14)/2),0)),"",OFFSET('9. METAS'!$X$20,INT((ROW()-14)/2),0)))</f>
        <v/>
      </c>
      <c r="N112" s="1013"/>
      <c r="O112" s="1014"/>
      <c r="P112" s="1015"/>
    </row>
    <row r="113" spans="3:16">
      <c r="C113" s="1016" t="str">
        <f ca="1">IF(ISBLANK(OFFSET('5. Pp (3 años)'!$C$46,INT((ROW()-13)/2),0)),"",OFFSET('5. Pp (3 años)'!$C$46,INT((ROW()-13)/2),0))</f>
        <v>Componente</v>
      </c>
      <c r="D113" s="1018" t="str">
        <f ca="1">IF(ISBLANK(OFFSET('5. Pp (3 años)'!$D$46,INT((ROW()-13)/2),0)),"",OFFSET('5. Pp (3 años)'!$D$46,INT((ROW()-13)/2),0))</f>
        <v>4.1.1.1.9 Mecanismos de colaboración con organismos gubernamentales y particulares operados.</v>
      </c>
      <c r="E113" s="1018" t="str">
        <f ca="1">IF(ISBLANK(OFFSET('5. Pp (3 años)'!$E$46,INT((ROW()-13)/2),0)),"",OFFSET('5. Pp (3 años)'!$E$46,INT((ROW()-13)/2),0))</f>
        <v>PMCICF: Porcentaje de mecanismos de colaboración interinstitucional y ciudadana formalizados.</v>
      </c>
      <c r="F113" s="1021" t="str">
        <f ca="1">IF(ISBLANK(OFFSET('5. Pp (3 años)'!$K$46,INT((ROW()-13)/2),0)),"",OFFSET('5. Pp (3 años)'!$K$46,INT((ROW()-13)/2),0))</f>
        <v>Ascendente</v>
      </c>
      <c r="G113" s="1023" t="str">
        <f ca="1">IF(ISBLANK(OFFSET('5. Pp (3 años)'!$H$46,INT((ROW()-13)/2),0)),"",OFFSET('5. Pp (3 años)'!$H$46,INT((ROW()-13)/2),0))</f>
        <v>Trimestral</v>
      </c>
      <c r="H113" s="1080">
        <f ca="1">IF(ISBLANK(OFFSET('9. METAS'!$L$20,INT((ROW()-13)/2),0)),"",OFFSET('9. METAS'!$L$20,INT((ROW()-13)/2),0))</f>
        <v>100</v>
      </c>
      <c r="I113" s="1004"/>
      <c r="J113" s="244" t="str">
        <f ca="1">IF(MOD(ROW()-13,2)=0,IF(ISBLANK(OFFSET('12. SEGUIMIENTO 2027'!$N$14,INT((ROW()-13)/2),0)),"",OFFSET('12. SEGUIMIENTO 2027'!$N$14,INT((ROW()-13)/2),0)),IF(ISBLANK(OFFSET('9. METAS'!$U$20,INT((ROW()-14)/2),0)),"",OFFSET('9. METAS'!$U$20,INT((ROW()-14)/2),0)))</f>
        <v/>
      </c>
      <c r="K113" s="245" t="str">
        <f ca="1">IF(MOD(ROW()-13,2)=0,IF(ISBLANK(OFFSET('12. SEGUIMIENTO 2027'!$O$14,INT((ROW()-13)/2),0)),"",OFFSET('12. SEGUIMIENTO 2027'!$O$14,INT((ROW()-13)/2),0)),IF(ISBLANK(OFFSET('9. METAS'!$V$20,INT((ROW()-14)/2),0)),"",OFFSET('9. METAS'!$V$20,INT((ROW()-14)/2),0)))</f>
        <v/>
      </c>
      <c r="L113" s="245" t="str">
        <f ca="1">IF(MOD(ROW()-13,2)=0,IF(ISBLANK(OFFSET('12. SEGUIMIENTO 2027'!$P$14,INT((ROW()-13)/2),0)),"",OFFSET('12. SEGUIMIENTO 2027'!$P$14,INT((ROW()-13)/2),0)),IF(ISBLANK(OFFSET('9. METAS'!$W$20,INT((ROW()-14)/2),0)),"",OFFSET('9. METAS'!$W$20,INT((ROW()-14)/2),0)))</f>
        <v/>
      </c>
      <c r="M113" s="246" t="str">
        <f ca="1">IF(MOD(ROW()-13,2)=0,IF(ISBLANK(OFFSET('12. SEGUIMIENTO 2027'!$Q$14,INT((ROW()-13)/2),0)),"",OFFSET('12. SEGUIMIENTO 2027'!$Q$14,INT((ROW()-13)/2),0)),IF(ISBLANK(OFFSET('9. METAS'!$X$20,INT((ROW()-14)/2),0)),"",OFFSET('9. METAS'!$X$20,INT((ROW()-14)/2),0)))</f>
        <v/>
      </c>
      <c r="N113" s="1006" t="str">
        <f t="shared" ref="N113" ca="1" si="96">IFERROR(J113/J114,"ND")</f>
        <v>ND</v>
      </c>
      <c r="O113" s="1008" t="str">
        <f t="shared" ref="O113" ca="1" si="97">IFERROR(((J113)/H113),"ND")</f>
        <v>ND</v>
      </c>
      <c r="P113" s="1010"/>
    </row>
    <row r="114" spans="3:16">
      <c r="C114" s="1025"/>
      <c r="D114" s="1018"/>
      <c r="E114" s="1018"/>
      <c r="F114" s="1021"/>
      <c r="G114" s="1023"/>
      <c r="H114" s="1080"/>
      <c r="I114" s="1012"/>
      <c r="J114" s="244">
        <f ca="1">IF(MOD(ROW()-13,2)=0,IF(ISBLANK(OFFSET('12. SEGUIMIENTO 2027'!$N$14,INT((ROW()-13)/2),0)),"",OFFSET('12. SEGUIMIENTO 2027'!$N$14,INT((ROW()-13)/2),0)),IF(ISBLANK(OFFSET('9. METAS'!$U$20,INT((ROW()-14)/2),0)),"",OFFSET('9. METAS'!$U$20,INT((ROW()-14)/2),0)))</f>
        <v>25</v>
      </c>
      <c r="K114" s="245">
        <f ca="1">IF(MOD(ROW()-13,2)=0,IF(ISBLANK(OFFSET('12. SEGUIMIENTO 2027'!$O$14,INT((ROW()-13)/2),0)),"",OFFSET('12. SEGUIMIENTO 2027'!$O$14,INT((ROW()-13)/2),0)),IF(ISBLANK(OFFSET('9. METAS'!$V$20,INT((ROW()-14)/2),0)),"",OFFSET('9. METAS'!$V$20,INT((ROW()-14)/2),0)))</f>
        <v>25</v>
      </c>
      <c r="L114" s="245">
        <f ca="1">IF(MOD(ROW()-13,2)=0,IF(ISBLANK(OFFSET('12. SEGUIMIENTO 2027'!$P$14,INT((ROW()-13)/2),0)),"",OFFSET('12. SEGUIMIENTO 2027'!$P$14,INT((ROW()-13)/2),0)),IF(ISBLANK(OFFSET('9. METAS'!$W$20,INT((ROW()-14)/2),0)),"",OFFSET('9. METAS'!$W$20,INT((ROW()-14)/2),0)))</f>
        <v>25</v>
      </c>
      <c r="M114" s="246">
        <f ca="1">IF(MOD(ROW()-13,2)=0,IF(ISBLANK(OFFSET('12. SEGUIMIENTO 2027'!$Q$14,INT((ROW()-13)/2),0)),"",OFFSET('12. SEGUIMIENTO 2027'!$Q$14,INT((ROW()-13)/2),0)),IF(ISBLANK(OFFSET('9. METAS'!$X$20,INT((ROW()-14)/2),0)),"",OFFSET('9. METAS'!$X$20,INT((ROW()-14)/2),0)))</f>
        <v>25</v>
      </c>
      <c r="N114" s="1013"/>
      <c r="O114" s="1014"/>
      <c r="P114" s="1015"/>
    </row>
    <row r="115" spans="3:16">
      <c r="C115" s="1016" t="str">
        <f ca="1">IF(ISBLANK(OFFSET('5. Pp (3 años)'!$C$46,INT((ROW()-13)/2),0)),"",OFFSET('5. Pp (3 años)'!$C$46,INT((ROW()-13)/2),0))</f>
        <v>Actividad</v>
      </c>
      <c r="D115" s="1018" t="str">
        <f ca="1">IF(ISBLANK(OFFSET('5. Pp (3 años)'!$D$46,INT((ROW()-13)/2),0)),"",OFFSET('5. Pp (3 años)'!$D$46,INT((ROW()-13)/2),0))</f>
        <v>4.1.1.1.9.1 Coordinación de enlaces de vinculación con los tres órdenes de gobierno y organizaciones civiles</v>
      </c>
      <c r="E115" s="1018" t="str">
        <f ca="1">IF(ISBLANK(OFFSET('5. Pp (3 años)'!$E$46,INT((ROW()-13)/2),0)),"",OFFSET('5. Pp (3 años)'!$E$46,INT((ROW()-13)/2),0))</f>
        <v>PAVIR: Porcentaje de acciones de vinculación institucional realizadas.</v>
      </c>
      <c r="F115" s="1021" t="str">
        <f ca="1">IF(ISBLANK(OFFSET('5. Pp (3 años)'!$K$46,INT((ROW()-13)/2),0)),"",OFFSET('5. Pp (3 años)'!$K$46,INT((ROW()-13)/2),0))</f>
        <v>Ascendente</v>
      </c>
      <c r="G115" s="1023" t="str">
        <f ca="1">IF(ISBLANK(OFFSET('5. Pp (3 años)'!$H$46,INT((ROW()-13)/2),0)),"",OFFSET('5. Pp (3 años)'!$H$46,INT((ROW()-13)/2),0))</f>
        <v>Trimestral</v>
      </c>
      <c r="H115" s="1080">
        <f ca="1">IF(ISBLANK(OFFSET('9. METAS'!$L$20,INT((ROW()-13)/2),0)),"",OFFSET('9. METAS'!$L$20,INT((ROW()-13)/2),0))</f>
        <v>2</v>
      </c>
      <c r="I115" s="1004"/>
      <c r="J115" s="244" t="str">
        <f ca="1">IF(MOD(ROW()-13,2)=0,IF(ISBLANK(OFFSET('12. SEGUIMIENTO 2027'!$N$14,INT((ROW()-13)/2),0)),"",OFFSET('12. SEGUIMIENTO 2027'!$N$14,INT((ROW()-13)/2),0)),IF(ISBLANK(OFFSET('9. METAS'!$U$20,INT((ROW()-14)/2),0)),"",OFFSET('9. METAS'!$U$20,INT((ROW()-14)/2),0)))</f>
        <v/>
      </c>
      <c r="K115" s="245" t="str">
        <f ca="1">IF(MOD(ROW()-13,2)=0,IF(ISBLANK(OFFSET('12. SEGUIMIENTO 2027'!$O$14,INT((ROW()-13)/2),0)),"",OFFSET('12. SEGUIMIENTO 2027'!$O$14,INT((ROW()-13)/2),0)),IF(ISBLANK(OFFSET('9. METAS'!$V$20,INT((ROW()-14)/2),0)),"",OFFSET('9. METAS'!$V$20,INT((ROW()-14)/2),0)))</f>
        <v/>
      </c>
      <c r="L115" s="245" t="str">
        <f ca="1">IF(MOD(ROW()-13,2)=0,IF(ISBLANK(OFFSET('12. SEGUIMIENTO 2027'!$P$14,INT((ROW()-13)/2),0)),"",OFFSET('12. SEGUIMIENTO 2027'!$P$14,INT((ROW()-13)/2),0)),IF(ISBLANK(OFFSET('9. METAS'!$W$20,INT((ROW()-14)/2),0)),"",OFFSET('9. METAS'!$W$20,INT((ROW()-14)/2),0)))</f>
        <v/>
      </c>
      <c r="M115" s="246" t="str">
        <f ca="1">IF(MOD(ROW()-13,2)=0,IF(ISBLANK(OFFSET('12. SEGUIMIENTO 2027'!$Q$14,INT((ROW()-13)/2),0)),"",OFFSET('12. SEGUIMIENTO 2027'!$Q$14,INT((ROW()-13)/2),0)),IF(ISBLANK(OFFSET('9. METAS'!$X$20,INT((ROW()-14)/2),0)),"",OFFSET('9. METAS'!$X$20,INT((ROW()-14)/2),0)))</f>
        <v/>
      </c>
      <c r="N115" s="1006" t="str">
        <f t="shared" ref="N115" ca="1" si="98">IFERROR(J115/J116,"ND")</f>
        <v>ND</v>
      </c>
      <c r="O115" s="1008" t="str">
        <f t="shared" ref="O115" ca="1" si="99">IFERROR(((J115)/H115),"ND")</f>
        <v>ND</v>
      </c>
      <c r="P115" s="1010"/>
    </row>
    <row r="116" spans="3:16">
      <c r="C116" s="1025"/>
      <c r="D116" s="1018"/>
      <c r="E116" s="1018"/>
      <c r="F116" s="1021"/>
      <c r="G116" s="1023"/>
      <c r="H116" s="1080"/>
      <c r="I116" s="1012"/>
      <c r="J116" s="244">
        <f ca="1">IF(MOD(ROW()-13,2)=0,IF(ISBLANK(OFFSET('12. SEGUIMIENTO 2027'!$N$14,INT((ROW()-13)/2),0)),"",OFFSET('12. SEGUIMIENTO 2027'!$N$14,INT((ROW()-13)/2),0)),IF(ISBLANK(OFFSET('9. METAS'!$U$20,INT((ROW()-14)/2),0)),"",OFFSET('9. METAS'!$U$20,INT((ROW()-14)/2),0)))</f>
        <v>1</v>
      </c>
      <c r="K116" s="245">
        <f ca="1">IF(MOD(ROW()-13,2)=0,IF(ISBLANK(OFFSET('12. SEGUIMIENTO 2027'!$O$14,INT((ROW()-13)/2),0)),"",OFFSET('12. SEGUIMIENTO 2027'!$O$14,INT((ROW()-13)/2),0)),IF(ISBLANK(OFFSET('9. METAS'!$V$20,INT((ROW()-14)/2),0)),"",OFFSET('9. METAS'!$V$20,INT((ROW()-14)/2),0)))</f>
        <v>0</v>
      </c>
      <c r="L116" s="245">
        <f ca="1">IF(MOD(ROW()-13,2)=0,IF(ISBLANK(OFFSET('12. SEGUIMIENTO 2027'!$P$14,INT((ROW()-13)/2),0)),"",OFFSET('12. SEGUIMIENTO 2027'!$P$14,INT((ROW()-13)/2),0)),IF(ISBLANK(OFFSET('9. METAS'!$W$20,INT((ROW()-14)/2),0)),"",OFFSET('9. METAS'!$W$20,INT((ROW()-14)/2),0)))</f>
        <v>1</v>
      </c>
      <c r="M116" s="246">
        <f ca="1">IF(MOD(ROW()-13,2)=0,IF(ISBLANK(OFFSET('12. SEGUIMIENTO 2027'!$Q$14,INT((ROW()-13)/2),0)),"",OFFSET('12. SEGUIMIENTO 2027'!$Q$14,INT((ROW()-13)/2),0)),IF(ISBLANK(OFFSET('9. METAS'!$X$20,INT((ROW()-14)/2),0)),"",OFFSET('9. METAS'!$X$20,INT((ROW()-14)/2),0)))</f>
        <v>0</v>
      </c>
      <c r="N116" s="1013"/>
      <c r="O116" s="1014"/>
      <c r="P116" s="1015"/>
    </row>
    <row r="117" spans="3:16">
      <c r="C117" s="1016" t="str">
        <f ca="1">IF(ISBLANK(OFFSET('5. Pp (3 años)'!$C$46,INT((ROW()-13)/2),0)),"",OFFSET('5. Pp (3 años)'!$C$46,INT((ROW()-13)/2),0))</f>
        <v>Actividad</v>
      </c>
      <c r="D117" s="1018" t="str">
        <f ca="1">IF(ISBLANK(OFFSET('5. Pp (3 años)'!$D$46,INT((ROW()-13)/2),0)),"",OFFSET('5. Pp (3 años)'!$D$46,INT((ROW()-13)/2),0))</f>
        <v/>
      </c>
      <c r="E117" s="1018" t="str">
        <f ca="1">IF(ISBLANK(OFFSET('5. Pp (3 años)'!$E$46,INT((ROW()-13)/2),0)),"",OFFSET('5. Pp (3 años)'!$E$46,INT((ROW()-13)/2),0))</f>
        <v/>
      </c>
      <c r="F117" s="1021" t="str">
        <f ca="1">IF(ISBLANK(OFFSET('5. Pp (3 años)'!$K$46,INT((ROW()-13)/2),0)),"",OFFSET('5. Pp (3 años)'!$K$46,INT((ROW()-13)/2),0))</f>
        <v/>
      </c>
      <c r="G117" s="1023" t="str">
        <f ca="1">IF(ISBLANK(OFFSET('5. Pp (3 años)'!$H$46,INT((ROW()-13)/2),0)),"",OFFSET('5. Pp (3 años)'!$H$46,INT((ROW()-13)/2),0))</f>
        <v/>
      </c>
      <c r="H117" s="1080" t="str">
        <f ca="1">IF(ISBLANK(OFFSET('9. METAS'!$L$20,INT((ROW()-13)/2),0)),"",OFFSET('9. METAS'!$L$20,INT((ROW()-13)/2),0))</f>
        <v/>
      </c>
      <c r="I117" s="1004"/>
      <c r="J117" s="244" t="str">
        <f ca="1">IF(MOD(ROW()-13,2)=0,IF(ISBLANK(OFFSET('12. SEGUIMIENTO 2027'!$N$14,INT((ROW()-13)/2),0)),"",OFFSET('12. SEGUIMIENTO 2027'!$N$14,INT((ROW()-13)/2),0)),IF(ISBLANK(OFFSET('9. METAS'!$U$20,INT((ROW()-14)/2),0)),"",OFFSET('9. METAS'!$U$20,INT((ROW()-14)/2),0)))</f>
        <v/>
      </c>
      <c r="K117" s="245" t="str">
        <f ca="1">IF(MOD(ROW()-13,2)=0,IF(ISBLANK(OFFSET('12. SEGUIMIENTO 2027'!$O$14,INT((ROW()-13)/2),0)),"",OFFSET('12. SEGUIMIENTO 2027'!$O$14,INT((ROW()-13)/2),0)),IF(ISBLANK(OFFSET('9. METAS'!$V$20,INT((ROW()-14)/2),0)),"",OFFSET('9. METAS'!$V$20,INT((ROW()-14)/2),0)))</f>
        <v/>
      </c>
      <c r="L117" s="245" t="str">
        <f ca="1">IF(MOD(ROW()-13,2)=0,IF(ISBLANK(OFFSET('12. SEGUIMIENTO 2027'!$P$14,INT((ROW()-13)/2),0)),"",OFFSET('12. SEGUIMIENTO 2027'!$P$14,INT((ROW()-13)/2),0)),IF(ISBLANK(OFFSET('9. METAS'!$W$20,INT((ROW()-14)/2),0)),"",OFFSET('9. METAS'!$W$20,INT((ROW()-14)/2),0)))</f>
        <v/>
      </c>
      <c r="M117" s="246" t="str">
        <f ca="1">IF(MOD(ROW()-13,2)=0,IF(ISBLANK(OFFSET('12. SEGUIMIENTO 2027'!$Q$14,INT((ROW()-13)/2),0)),"",OFFSET('12. SEGUIMIENTO 2027'!$Q$14,INT((ROW()-13)/2),0)),IF(ISBLANK(OFFSET('9. METAS'!$X$20,INT((ROW()-14)/2),0)),"",OFFSET('9. METAS'!$X$20,INT((ROW()-14)/2),0)))</f>
        <v/>
      </c>
      <c r="N117" s="1006" t="str">
        <f t="shared" ref="N117" ca="1" si="100">IFERROR(J117/J118,"ND")</f>
        <v>ND</v>
      </c>
      <c r="O117" s="1008" t="str">
        <f t="shared" ref="O117" ca="1" si="101">IFERROR(((J117)/H117),"ND")</f>
        <v>ND</v>
      </c>
      <c r="P117" s="1010"/>
    </row>
    <row r="118" spans="3:16">
      <c r="C118" s="1025"/>
      <c r="D118" s="1018"/>
      <c r="E118" s="1018"/>
      <c r="F118" s="1021"/>
      <c r="G118" s="1023"/>
      <c r="H118" s="1080"/>
      <c r="I118" s="1012"/>
      <c r="J118" s="244" t="str">
        <f ca="1">IF(MOD(ROW()-13,2)=0,IF(ISBLANK(OFFSET('12. SEGUIMIENTO 2027'!$N$14,INT((ROW()-13)/2),0)),"",OFFSET('12. SEGUIMIENTO 2027'!$N$14,INT((ROW()-13)/2),0)),IF(ISBLANK(OFFSET('9. METAS'!$U$20,INT((ROW()-14)/2),0)),"",OFFSET('9. METAS'!$U$20,INT((ROW()-14)/2),0)))</f>
        <v/>
      </c>
      <c r="K118" s="245" t="str">
        <f ca="1">IF(MOD(ROW()-13,2)=0,IF(ISBLANK(OFFSET('12. SEGUIMIENTO 2027'!$O$14,INT((ROW()-13)/2),0)),"",OFFSET('12. SEGUIMIENTO 2027'!$O$14,INT((ROW()-13)/2),0)),IF(ISBLANK(OFFSET('9. METAS'!$V$20,INT((ROW()-14)/2),0)),"",OFFSET('9. METAS'!$V$20,INT((ROW()-14)/2),0)))</f>
        <v/>
      </c>
      <c r="L118" s="245" t="str">
        <f ca="1">IF(MOD(ROW()-13,2)=0,IF(ISBLANK(OFFSET('12. SEGUIMIENTO 2027'!$P$14,INT((ROW()-13)/2),0)),"",OFFSET('12. SEGUIMIENTO 2027'!$P$14,INT((ROW()-13)/2),0)),IF(ISBLANK(OFFSET('9. METAS'!$W$20,INT((ROW()-14)/2),0)),"",OFFSET('9. METAS'!$W$20,INT((ROW()-14)/2),0)))</f>
        <v/>
      </c>
      <c r="M118" s="246" t="str">
        <f ca="1">IF(MOD(ROW()-13,2)=0,IF(ISBLANK(OFFSET('12. SEGUIMIENTO 2027'!$Q$14,INT((ROW()-13)/2),0)),"",OFFSET('12. SEGUIMIENTO 2027'!$Q$14,INT((ROW()-13)/2),0)),IF(ISBLANK(OFFSET('9. METAS'!$X$20,INT((ROW()-14)/2),0)),"",OFFSET('9. METAS'!$X$20,INT((ROW()-14)/2),0)))</f>
        <v/>
      </c>
      <c r="N118" s="1013"/>
      <c r="O118" s="1014"/>
      <c r="P118" s="1015"/>
    </row>
    <row r="119" spans="3:16">
      <c r="C119" s="1016" t="str">
        <f ca="1">IF(ISBLANK(OFFSET('5. Pp (3 años)'!$C$46,INT((ROW()-13)/2),0)),"",OFFSET('5. Pp (3 años)'!$C$46,INT((ROW()-13)/2),0))</f>
        <v>Actividad</v>
      </c>
      <c r="D119" s="1018" t="str">
        <f ca="1">IF(ISBLANK(OFFSET('5. Pp (3 años)'!$D$46,INT((ROW()-13)/2),0)),"",OFFSET('5. Pp (3 años)'!$D$46,INT((ROW()-13)/2),0))</f>
        <v/>
      </c>
      <c r="E119" s="1018" t="str">
        <f ca="1">IF(ISBLANK(OFFSET('5. Pp (3 años)'!$E$46,INT((ROW()-13)/2),0)),"",OFFSET('5. Pp (3 años)'!$E$46,INT((ROW()-13)/2),0))</f>
        <v/>
      </c>
      <c r="F119" s="1021" t="str">
        <f ca="1">IF(ISBLANK(OFFSET('5. Pp (3 años)'!$K$46,INT((ROW()-13)/2),0)),"",OFFSET('5. Pp (3 años)'!$K$46,INT((ROW()-13)/2),0))</f>
        <v/>
      </c>
      <c r="G119" s="1023" t="str">
        <f ca="1">IF(ISBLANK(OFFSET('5. Pp (3 años)'!$H$46,INT((ROW()-13)/2),0)),"",OFFSET('5. Pp (3 años)'!$H$46,INT((ROW()-13)/2),0))</f>
        <v/>
      </c>
      <c r="H119" s="1080" t="str">
        <f ca="1">IF(ISBLANK(OFFSET('9. METAS'!$L$20,INT((ROW()-13)/2),0)),"",OFFSET('9. METAS'!$L$20,INT((ROW()-13)/2),0))</f>
        <v/>
      </c>
      <c r="I119" s="1004"/>
      <c r="J119" s="244" t="str">
        <f ca="1">IF(MOD(ROW()-13,2)=0,IF(ISBLANK(OFFSET('12. SEGUIMIENTO 2027'!$N$14,INT((ROW()-13)/2),0)),"",OFFSET('12. SEGUIMIENTO 2027'!$N$14,INT((ROW()-13)/2),0)),IF(ISBLANK(OFFSET('9. METAS'!$U$20,INT((ROW()-14)/2),0)),"",OFFSET('9. METAS'!$U$20,INT((ROW()-14)/2),0)))</f>
        <v/>
      </c>
      <c r="K119" s="245" t="str">
        <f ca="1">IF(MOD(ROW()-13,2)=0,IF(ISBLANK(OFFSET('12. SEGUIMIENTO 2027'!$O$14,INT((ROW()-13)/2),0)),"",OFFSET('12. SEGUIMIENTO 2027'!$O$14,INT((ROW()-13)/2),0)),IF(ISBLANK(OFFSET('9. METAS'!$V$20,INT((ROW()-14)/2),0)),"",OFFSET('9. METAS'!$V$20,INT((ROW()-14)/2),0)))</f>
        <v/>
      </c>
      <c r="L119" s="245" t="str">
        <f ca="1">IF(MOD(ROW()-13,2)=0,IF(ISBLANK(OFFSET('12. SEGUIMIENTO 2027'!$P$14,INT((ROW()-13)/2),0)),"",OFFSET('12. SEGUIMIENTO 2027'!$P$14,INT((ROW()-13)/2),0)),IF(ISBLANK(OFFSET('9. METAS'!$W$20,INT((ROW()-14)/2),0)),"",OFFSET('9. METAS'!$W$20,INT((ROW()-14)/2),0)))</f>
        <v/>
      </c>
      <c r="M119" s="246" t="str">
        <f ca="1">IF(MOD(ROW()-13,2)=0,IF(ISBLANK(OFFSET('12. SEGUIMIENTO 2027'!$Q$14,INT((ROW()-13)/2),0)),"",OFFSET('12. SEGUIMIENTO 2027'!$Q$14,INT((ROW()-13)/2),0)),IF(ISBLANK(OFFSET('9. METAS'!$X$20,INT((ROW()-14)/2),0)),"",OFFSET('9. METAS'!$X$20,INT((ROW()-14)/2),0)))</f>
        <v/>
      </c>
      <c r="N119" s="1006" t="str">
        <f t="shared" ref="N119" ca="1" si="102">IFERROR(J119/J120,"ND")</f>
        <v>ND</v>
      </c>
      <c r="O119" s="1008" t="str">
        <f t="shared" ref="O119" ca="1" si="103">IFERROR(((J119)/H119),"ND")</f>
        <v>ND</v>
      </c>
      <c r="P119" s="1010"/>
    </row>
    <row r="120" spans="3:16">
      <c r="C120" s="1025"/>
      <c r="D120" s="1018"/>
      <c r="E120" s="1018"/>
      <c r="F120" s="1021"/>
      <c r="G120" s="1023"/>
      <c r="H120" s="1080"/>
      <c r="I120" s="1012"/>
      <c r="J120" s="244" t="str">
        <f ca="1">IF(MOD(ROW()-13,2)=0,IF(ISBLANK(OFFSET('12. SEGUIMIENTO 2027'!$N$14,INT((ROW()-13)/2),0)),"",OFFSET('12. SEGUIMIENTO 2027'!$N$14,INT((ROW()-13)/2),0)),IF(ISBLANK(OFFSET('9. METAS'!$U$20,INT((ROW()-14)/2),0)),"",OFFSET('9. METAS'!$U$20,INT((ROW()-14)/2),0)))</f>
        <v/>
      </c>
      <c r="K120" s="245" t="str">
        <f ca="1">IF(MOD(ROW()-13,2)=0,IF(ISBLANK(OFFSET('12. SEGUIMIENTO 2027'!$O$14,INT((ROW()-13)/2),0)),"",OFFSET('12. SEGUIMIENTO 2027'!$O$14,INT((ROW()-13)/2),0)),IF(ISBLANK(OFFSET('9. METAS'!$V$20,INT((ROW()-14)/2),0)),"",OFFSET('9. METAS'!$V$20,INT((ROW()-14)/2),0)))</f>
        <v/>
      </c>
      <c r="L120" s="245" t="str">
        <f ca="1">IF(MOD(ROW()-13,2)=0,IF(ISBLANK(OFFSET('12. SEGUIMIENTO 2027'!$P$14,INT((ROW()-13)/2),0)),"",OFFSET('12. SEGUIMIENTO 2027'!$P$14,INT((ROW()-13)/2),0)),IF(ISBLANK(OFFSET('9. METAS'!$W$20,INT((ROW()-14)/2),0)),"",OFFSET('9. METAS'!$W$20,INT((ROW()-14)/2),0)))</f>
        <v/>
      </c>
      <c r="M120" s="246" t="str">
        <f ca="1">IF(MOD(ROW()-13,2)=0,IF(ISBLANK(OFFSET('12. SEGUIMIENTO 2027'!$Q$14,INT((ROW()-13)/2),0)),"",OFFSET('12. SEGUIMIENTO 2027'!$Q$14,INT((ROW()-13)/2),0)),IF(ISBLANK(OFFSET('9. METAS'!$X$20,INT((ROW()-14)/2),0)),"",OFFSET('9. METAS'!$X$20,INT((ROW()-14)/2),0)))</f>
        <v/>
      </c>
      <c r="N120" s="1013"/>
      <c r="O120" s="1014"/>
      <c r="P120" s="1015"/>
    </row>
    <row r="121" spans="3:16">
      <c r="C121" s="1016" t="str">
        <f ca="1">IF(ISBLANK(OFFSET('5. Pp (3 años)'!$C$46,INT((ROW()-13)/2),0)),"",OFFSET('5. Pp (3 años)'!$C$46,INT((ROW()-13)/2),0))</f>
        <v>Actividad</v>
      </c>
      <c r="D121" s="1018" t="str">
        <f ca="1">IF(ISBLANK(OFFSET('5. Pp (3 años)'!$D$46,INT((ROW()-13)/2),0)),"",OFFSET('5. Pp (3 años)'!$D$46,INT((ROW()-13)/2),0))</f>
        <v/>
      </c>
      <c r="E121" s="1018" t="str">
        <f ca="1">IF(ISBLANK(OFFSET('5. Pp (3 años)'!$E$46,INT((ROW()-13)/2),0)),"",OFFSET('5. Pp (3 años)'!$E$46,INT((ROW()-13)/2),0))</f>
        <v/>
      </c>
      <c r="F121" s="1021" t="str">
        <f ca="1">IF(ISBLANK(OFFSET('5. Pp (3 años)'!$K$46,INT((ROW()-13)/2),0)),"",OFFSET('5. Pp (3 años)'!$K$46,INT((ROW()-13)/2),0))</f>
        <v/>
      </c>
      <c r="G121" s="1023" t="str">
        <f ca="1">IF(ISBLANK(OFFSET('5. Pp (3 años)'!$H$46,INT((ROW()-13)/2),0)),"",OFFSET('5. Pp (3 años)'!$H$46,INT((ROW()-13)/2),0))</f>
        <v/>
      </c>
      <c r="H121" s="1080" t="str">
        <f ca="1">IF(ISBLANK(OFFSET('9. METAS'!$L$20,INT((ROW()-13)/2),0)),"",OFFSET('9. METAS'!$L$20,INT((ROW()-13)/2),0))</f>
        <v/>
      </c>
      <c r="I121" s="1004"/>
      <c r="J121" s="244" t="str">
        <f ca="1">IF(MOD(ROW()-13,2)=0,IF(ISBLANK(OFFSET('12. SEGUIMIENTO 2027'!$N$14,INT((ROW()-13)/2),0)),"",OFFSET('12. SEGUIMIENTO 2027'!$N$14,INT((ROW()-13)/2),0)),IF(ISBLANK(OFFSET('9. METAS'!$U$20,INT((ROW()-14)/2),0)),"",OFFSET('9. METAS'!$U$20,INT((ROW()-14)/2),0)))</f>
        <v/>
      </c>
      <c r="K121" s="245" t="str">
        <f ca="1">IF(MOD(ROW()-13,2)=0,IF(ISBLANK(OFFSET('12. SEGUIMIENTO 2027'!$O$14,INT((ROW()-13)/2),0)),"",OFFSET('12. SEGUIMIENTO 2027'!$O$14,INT((ROW()-13)/2),0)),IF(ISBLANK(OFFSET('9. METAS'!$V$20,INT((ROW()-14)/2),0)),"",OFFSET('9. METAS'!$V$20,INT((ROW()-14)/2),0)))</f>
        <v/>
      </c>
      <c r="L121" s="245" t="str">
        <f ca="1">IF(MOD(ROW()-13,2)=0,IF(ISBLANK(OFFSET('12. SEGUIMIENTO 2027'!$P$14,INT((ROW()-13)/2),0)),"",OFFSET('12. SEGUIMIENTO 2027'!$P$14,INT((ROW()-13)/2),0)),IF(ISBLANK(OFFSET('9. METAS'!$W$20,INT((ROW()-14)/2),0)),"",OFFSET('9. METAS'!$W$20,INT((ROW()-14)/2),0)))</f>
        <v/>
      </c>
      <c r="M121" s="246" t="str">
        <f ca="1">IF(MOD(ROW()-13,2)=0,IF(ISBLANK(OFFSET('12. SEGUIMIENTO 2027'!$Q$14,INT((ROW()-13)/2),0)),"",OFFSET('12. SEGUIMIENTO 2027'!$Q$14,INT((ROW()-13)/2),0)),IF(ISBLANK(OFFSET('9. METAS'!$X$20,INT((ROW()-14)/2),0)),"",OFFSET('9. METAS'!$X$20,INT((ROW()-14)/2),0)))</f>
        <v/>
      </c>
      <c r="N121" s="1006" t="str">
        <f t="shared" ref="N121" ca="1" si="104">IFERROR(J121/J122,"ND")</f>
        <v>ND</v>
      </c>
      <c r="O121" s="1008" t="str">
        <f t="shared" ref="O121" ca="1" si="105">IFERROR(((J121)/H121),"ND")</f>
        <v>ND</v>
      </c>
      <c r="P121" s="1010"/>
    </row>
    <row r="122" spans="3:16">
      <c r="C122" s="1025"/>
      <c r="D122" s="1018"/>
      <c r="E122" s="1018"/>
      <c r="F122" s="1021"/>
      <c r="G122" s="1023"/>
      <c r="H122" s="1080"/>
      <c r="I122" s="1012"/>
      <c r="J122" s="244" t="str">
        <f ca="1">IF(MOD(ROW()-13,2)=0,IF(ISBLANK(OFFSET('12. SEGUIMIENTO 2027'!$N$14,INT((ROW()-13)/2),0)),"",OFFSET('12. SEGUIMIENTO 2027'!$N$14,INT((ROW()-13)/2),0)),IF(ISBLANK(OFFSET('9. METAS'!$U$20,INT((ROW()-14)/2),0)),"",OFFSET('9. METAS'!$U$20,INT((ROW()-14)/2),0)))</f>
        <v/>
      </c>
      <c r="K122" s="245" t="str">
        <f ca="1">IF(MOD(ROW()-13,2)=0,IF(ISBLANK(OFFSET('12. SEGUIMIENTO 2027'!$O$14,INT((ROW()-13)/2),0)),"",OFFSET('12. SEGUIMIENTO 2027'!$O$14,INT((ROW()-13)/2),0)),IF(ISBLANK(OFFSET('9. METAS'!$V$20,INT((ROW()-14)/2),0)),"",OFFSET('9. METAS'!$V$20,INT((ROW()-14)/2),0)))</f>
        <v/>
      </c>
      <c r="L122" s="245" t="str">
        <f ca="1">IF(MOD(ROW()-13,2)=0,IF(ISBLANK(OFFSET('12. SEGUIMIENTO 2027'!$P$14,INT((ROW()-13)/2),0)),"",OFFSET('12. SEGUIMIENTO 2027'!$P$14,INT((ROW()-13)/2),0)),IF(ISBLANK(OFFSET('9. METAS'!$W$20,INT((ROW()-14)/2),0)),"",OFFSET('9. METAS'!$W$20,INT((ROW()-14)/2),0)))</f>
        <v/>
      </c>
      <c r="M122" s="246" t="str">
        <f ca="1">IF(MOD(ROW()-13,2)=0,IF(ISBLANK(OFFSET('12. SEGUIMIENTO 2027'!$Q$14,INT((ROW()-13)/2),0)),"",OFFSET('12. SEGUIMIENTO 2027'!$Q$14,INT((ROW()-13)/2),0)),IF(ISBLANK(OFFSET('9. METAS'!$X$20,INT((ROW()-14)/2),0)),"",OFFSET('9. METAS'!$X$20,INT((ROW()-14)/2),0)))</f>
        <v/>
      </c>
      <c r="N122" s="1013"/>
      <c r="O122" s="1014"/>
      <c r="P122" s="1015"/>
    </row>
    <row r="123" spans="3:16">
      <c r="C123" s="1016" t="str">
        <f ca="1">IF(ISBLANK(OFFSET('5. Pp (3 años)'!$C$46,INT((ROW()-13)/2),0)),"",OFFSET('5. Pp (3 años)'!$C$46,INT((ROW()-13)/2),0))</f>
        <v>Actividad</v>
      </c>
      <c r="D123" s="1018" t="str">
        <f ca="1">IF(ISBLANK(OFFSET('5. Pp (3 años)'!$D$46,INT((ROW()-13)/2),0)),"",OFFSET('5. Pp (3 años)'!$D$46,INT((ROW()-13)/2),0))</f>
        <v/>
      </c>
      <c r="E123" s="1018" t="str">
        <f ca="1">IF(ISBLANK(OFFSET('5. Pp (3 años)'!$E$46,INT((ROW()-13)/2),0)),"",OFFSET('5. Pp (3 años)'!$E$46,INT((ROW()-13)/2),0))</f>
        <v/>
      </c>
      <c r="F123" s="1021" t="str">
        <f ca="1">IF(ISBLANK(OFFSET('5. Pp (3 años)'!$K$46,INT((ROW()-13)/2),0)),"",OFFSET('5. Pp (3 años)'!$K$46,INT((ROW()-13)/2),0))</f>
        <v/>
      </c>
      <c r="G123" s="1023" t="str">
        <f ca="1">IF(ISBLANK(OFFSET('5. Pp (3 años)'!$H$46,INT((ROW()-13)/2),0)),"",OFFSET('5. Pp (3 años)'!$H$46,INT((ROW()-13)/2),0))</f>
        <v/>
      </c>
      <c r="H123" s="1080" t="str">
        <f ca="1">IF(ISBLANK(OFFSET('9. METAS'!$L$20,INT((ROW()-13)/2),0)),"",OFFSET('9. METAS'!$L$20,INT((ROW()-13)/2),0))</f>
        <v/>
      </c>
      <c r="I123" s="1004"/>
      <c r="J123" s="244" t="str">
        <f ca="1">IF(MOD(ROW()-13,2)=0,IF(ISBLANK(OFFSET('12. SEGUIMIENTO 2027'!$N$14,INT((ROW()-13)/2),0)),"",OFFSET('12. SEGUIMIENTO 2027'!$N$14,INT((ROW()-13)/2),0)),IF(ISBLANK(OFFSET('9. METAS'!$U$20,INT((ROW()-14)/2),0)),"",OFFSET('9. METAS'!$U$20,INT((ROW()-14)/2),0)))</f>
        <v/>
      </c>
      <c r="K123" s="245" t="str">
        <f ca="1">IF(MOD(ROW()-13,2)=0,IF(ISBLANK(OFFSET('12. SEGUIMIENTO 2027'!$O$14,INT((ROW()-13)/2),0)),"",OFFSET('12. SEGUIMIENTO 2027'!$O$14,INT((ROW()-13)/2),0)),IF(ISBLANK(OFFSET('9. METAS'!$V$20,INT((ROW()-14)/2),0)),"",OFFSET('9. METAS'!$V$20,INT((ROW()-14)/2),0)))</f>
        <v/>
      </c>
      <c r="L123" s="245" t="str">
        <f ca="1">IF(MOD(ROW()-13,2)=0,IF(ISBLANK(OFFSET('12. SEGUIMIENTO 2027'!$P$14,INT((ROW()-13)/2),0)),"",OFFSET('12. SEGUIMIENTO 2027'!$P$14,INT((ROW()-13)/2),0)),IF(ISBLANK(OFFSET('9. METAS'!$W$20,INT((ROW()-14)/2),0)),"",OFFSET('9. METAS'!$W$20,INT((ROW()-14)/2),0)))</f>
        <v/>
      </c>
      <c r="M123" s="246" t="str">
        <f ca="1">IF(MOD(ROW()-13,2)=0,IF(ISBLANK(OFFSET('12. SEGUIMIENTO 2027'!$Q$14,INT((ROW()-13)/2),0)),"",OFFSET('12. SEGUIMIENTO 2027'!$Q$14,INT((ROW()-13)/2),0)),IF(ISBLANK(OFFSET('9. METAS'!$X$20,INT((ROW()-14)/2),0)),"",OFFSET('9. METAS'!$X$20,INT((ROW()-14)/2),0)))</f>
        <v/>
      </c>
      <c r="N123" s="1006" t="str">
        <f t="shared" ref="N123" ca="1" si="106">IFERROR(J123/J124,"ND")</f>
        <v>ND</v>
      </c>
      <c r="O123" s="1008" t="str">
        <f t="shared" ref="O123" ca="1" si="107">IFERROR(((J123)/H123),"ND")</f>
        <v>ND</v>
      </c>
      <c r="P123" s="1010"/>
    </row>
    <row r="124" spans="3:16">
      <c r="C124" s="1025"/>
      <c r="D124" s="1018"/>
      <c r="E124" s="1018"/>
      <c r="F124" s="1021"/>
      <c r="G124" s="1023"/>
      <c r="H124" s="1080"/>
      <c r="I124" s="1012"/>
      <c r="J124" s="244" t="str">
        <f ca="1">IF(MOD(ROW()-13,2)=0,IF(ISBLANK(OFFSET('12. SEGUIMIENTO 2027'!$N$14,INT((ROW()-13)/2),0)),"",OFFSET('12. SEGUIMIENTO 2027'!$N$14,INT((ROW()-13)/2),0)),IF(ISBLANK(OFFSET('9. METAS'!$U$20,INT((ROW()-14)/2),0)),"",OFFSET('9. METAS'!$U$20,INT((ROW()-14)/2),0)))</f>
        <v/>
      </c>
      <c r="K124" s="245" t="str">
        <f ca="1">IF(MOD(ROW()-13,2)=0,IF(ISBLANK(OFFSET('12. SEGUIMIENTO 2027'!$O$14,INT((ROW()-13)/2),0)),"",OFFSET('12. SEGUIMIENTO 2027'!$O$14,INT((ROW()-13)/2),0)),IF(ISBLANK(OFFSET('9. METAS'!$V$20,INT((ROW()-14)/2),0)),"",OFFSET('9. METAS'!$V$20,INT((ROW()-14)/2),0)))</f>
        <v/>
      </c>
      <c r="L124" s="245" t="str">
        <f ca="1">IF(MOD(ROW()-13,2)=0,IF(ISBLANK(OFFSET('12. SEGUIMIENTO 2027'!$P$14,INT((ROW()-13)/2),0)),"",OFFSET('12. SEGUIMIENTO 2027'!$P$14,INT((ROW()-13)/2),0)),IF(ISBLANK(OFFSET('9. METAS'!$W$20,INT((ROW()-14)/2),0)),"",OFFSET('9. METAS'!$W$20,INT((ROW()-14)/2),0)))</f>
        <v/>
      </c>
      <c r="M124" s="246" t="str">
        <f ca="1">IF(MOD(ROW()-13,2)=0,IF(ISBLANK(OFFSET('12. SEGUIMIENTO 2027'!$Q$14,INT((ROW()-13)/2),0)),"",OFFSET('12. SEGUIMIENTO 2027'!$Q$14,INT((ROW()-13)/2),0)),IF(ISBLANK(OFFSET('9. METAS'!$X$20,INT((ROW()-14)/2),0)),"",OFFSET('9. METAS'!$X$20,INT((ROW()-14)/2),0)))</f>
        <v/>
      </c>
      <c r="N124" s="1013"/>
      <c r="O124" s="1014"/>
      <c r="P124" s="1015"/>
    </row>
    <row r="125" spans="3:16">
      <c r="C125" s="1016" t="str">
        <f ca="1">IF(ISBLANK(OFFSET('5. Pp (3 años)'!$C$46,INT((ROW()-13)/2),0)),"",OFFSET('5. Pp (3 años)'!$C$46,INT((ROW()-13)/2),0))</f>
        <v>Componente</v>
      </c>
      <c r="D125" s="1018" t="str">
        <f ca="1">IF(ISBLANK(OFFSET('5. Pp (3 años)'!$D$46,INT((ROW()-13)/2),0)),"",OFFSET('5. Pp (3 años)'!$D$46,INT((ROW()-13)/2),0))</f>
        <v>4.1.1.1.10 Mecanismos de contraloría social y supervisión ciudadana de obra pública operada.</v>
      </c>
      <c r="E125" s="1018" t="str">
        <f ca="1">IF(ISBLANK(OFFSET('5. Pp (3 años)'!$E$46,INT((ROW()-13)/2),0)),"",OFFSET('5. Pp (3 años)'!$E$46,INT((ROW()-13)/2),0))</f>
        <v>PMVCOP: Porcentaje de mecanismos de vigilancia ciudadana en obra pública establecidos.</v>
      </c>
      <c r="F125" s="1021" t="str">
        <f ca="1">IF(ISBLANK(OFFSET('5. Pp (3 años)'!$K$46,INT((ROW()-13)/2),0)),"",OFFSET('5. Pp (3 años)'!$K$46,INT((ROW()-13)/2),0))</f>
        <v xml:space="preserve">Ascendente </v>
      </c>
      <c r="G125" s="1023" t="str">
        <f ca="1">IF(ISBLANK(OFFSET('5. Pp (3 años)'!$H$46,INT((ROW()-13)/2),0)),"",OFFSET('5. Pp (3 años)'!$H$46,INT((ROW()-13)/2),0))</f>
        <v>Trimestral</v>
      </c>
      <c r="H125" s="1080">
        <f ca="1">IF(ISBLANK(OFFSET('9. METAS'!$L$20,INT((ROW()-13)/2),0)),"",OFFSET('9. METAS'!$L$20,INT((ROW()-13)/2),0))</f>
        <v>100</v>
      </c>
      <c r="I125" s="1004"/>
      <c r="J125" s="244" t="str">
        <f ca="1">IF(MOD(ROW()-13,2)=0,IF(ISBLANK(OFFSET('12. SEGUIMIENTO 2027'!$N$14,INT((ROW()-13)/2),0)),"",OFFSET('12. SEGUIMIENTO 2027'!$N$14,INT((ROW()-13)/2),0)),IF(ISBLANK(OFFSET('9. METAS'!$U$20,INT((ROW()-14)/2),0)),"",OFFSET('9. METAS'!$U$20,INT((ROW()-14)/2),0)))</f>
        <v/>
      </c>
      <c r="K125" s="245" t="str">
        <f ca="1">IF(MOD(ROW()-13,2)=0,IF(ISBLANK(OFFSET('12. SEGUIMIENTO 2027'!$O$14,INT((ROW()-13)/2),0)),"",OFFSET('12. SEGUIMIENTO 2027'!$O$14,INT((ROW()-13)/2),0)),IF(ISBLANK(OFFSET('9. METAS'!$V$20,INT((ROW()-14)/2),0)),"",OFFSET('9. METAS'!$V$20,INT((ROW()-14)/2),0)))</f>
        <v/>
      </c>
      <c r="L125" s="245" t="str">
        <f ca="1">IF(MOD(ROW()-13,2)=0,IF(ISBLANK(OFFSET('12. SEGUIMIENTO 2027'!$P$14,INT((ROW()-13)/2),0)),"",OFFSET('12. SEGUIMIENTO 2027'!$P$14,INT((ROW()-13)/2),0)),IF(ISBLANK(OFFSET('9. METAS'!$W$20,INT((ROW()-14)/2),0)),"",OFFSET('9. METAS'!$W$20,INT((ROW()-14)/2),0)))</f>
        <v/>
      </c>
      <c r="M125" s="246" t="str">
        <f ca="1">IF(MOD(ROW()-13,2)=0,IF(ISBLANK(OFFSET('12. SEGUIMIENTO 2027'!$Q$14,INT((ROW()-13)/2),0)),"",OFFSET('12. SEGUIMIENTO 2027'!$Q$14,INT((ROW()-13)/2),0)),IF(ISBLANK(OFFSET('9. METAS'!$X$20,INT((ROW()-14)/2),0)),"",OFFSET('9. METAS'!$X$20,INT((ROW()-14)/2),0)))</f>
        <v/>
      </c>
      <c r="N125" s="1006" t="str">
        <f t="shared" ref="N125" ca="1" si="108">IFERROR(J125/J126,"ND")</f>
        <v>ND</v>
      </c>
      <c r="O125" s="1008" t="str">
        <f t="shared" ref="O125" ca="1" si="109">IFERROR(((J125)/H125),"ND")</f>
        <v>ND</v>
      </c>
      <c r="P125" s="1010"/>
    </row>
    <row r="126" spans="3:16">
      <c r="C126" s="1025"/>
      <c r="D126" s="1018"/>
      <c r="E126" s="1018"/>
      <c r="F126" s="1021"/>
      <c r="G126" s="1023"/>
      <c r="H126" s="1080"/>
      <c r="I126" s="1012"/>
      <c r="J126" s="244">
        <f ca="1">IF(MOD(ROW()-13,2)=0,IF(ISBLANK(OFFSET('12. SEGUIMIENTO 2027'!$N$14,INT((ROW()-13)/2),0)),"",OFFSET('12. SEGUIMIENTO 2027'!$N$14,INT((ROW()-13)/2),0)),IF(ISBLANK(OFFSET('9. METAS'!$U$20,INT((ROW()-14)/2),0)),"",OFFSET('9. METAS'!$U$20,INT((ROW()-14)/2),0)))</f>
        <v>25</v>
      </c>
      <c r="K126" s="245">
        <f ca="1">IF(MOD(ROW()-13,2)=0,IF(ISBLANK(OFFSET('12. SEGUIMIENTO 2027'!$O$14,INT((ROW()-13)/2),0)),"",OFFSET('12. SEGUIMIENTO 2027'!$O$14,INT((ROW()-13)/2),0)),IF(ISBLANK(OFFSET('9. METAS'!$V$20,INT((ROW()-14)/2),0)),"",OFFSET('9. METAS'!$V$20,INT((ROW()-14)/2),0)))</f>
        <v>25</v>
      </c>
      <c r="L126" s="245">
        <f ca="1">IF(MOD(ROW()-13,2)=0,IF(ISBLANK(OFFSET('12. SEGUIMIENTO 2027'!$P$14,INT((ROW()-13)/2),0)),"",OFFSET('12. SEGUIMIENTO 2027'!$P$14,INT((ROW()-13)/2),0)),IF(ISBLANK(OFFSET('9. METAS'!$W$20,INT((ROW()-14)/2),0)),"",OFFSET('9. METAS'!$W$20,INT((ROW()-14)/2),0)))</f>
        <v>25</v>
      </c>
      <c r="M126" s="246">
        <f ca="1">IF(MOD(ROW()-13,2)=0,IF(ISBLANK(OFFSET('12. SEGUIMIENTO 2027'!$Q$14,INT((ROW()-13)/2),0)),"",OFFSET('12. SEGUIMIENTO 2027'!$Q$14,INT((ROW()-13)/2),0)),IF(ISBLANK(OFFSET('9. METAS'!$X$20,INT((ROW()-14)/2),0)),"",OFFSET('9. METAS'!$X$20,INT((ROW()-14)/2),0)))</f>
        <v>25</v>
      </c>
      <c r="N126" s="1013"/>
      <c r="O126" s="1014"/>
      <c r="P126" s="1015"/>
    </row>
    <row r="127" spans="3:16">
      <c r="C127" s="1016" t="str">
        <f ca="1">IF(ISBLANK(OFFSET('5. Pp (3 años)'!$C$46,INT((ROW()-13)/2),0)),"",OFFSET('5. Pp (3 años)'!$C$46,INT((ROW()-13)/2),0))</f>
        <v>Actividad</v>
      </c>
      <c r="D127" s="1018" t="str">
        <f ca="1">IF(ISBLANK(OFFSET('5. Pp (3 años)'!$D$46,INT((ROW()-13)/2),0)),"",OFFSET('5. Pp (3 años)'!$D$46,INT((ROW()-13)/2),0))</f>
        <v xml:space="preserve">4.1.1.1.10.1 Gestión operativa y capacitación de comités de contraloría social para la vigilancia de obra pública
</v>
      </c>
      <c r="E127" s="1018" t="str">
        <f ca="1">IF(ISBLANK(OFFSET('5. Pp (3 años)'!$E$46,INT((ROW()-13)/2),0)),"",OFFSET('5. Pp (3 años)'!$E$46,INT((ROW()-13)/2),0))</f>
        <v>PAICS: Porcentaje de acciones de integración, capacitación y seguimiento a comités de contraloría social realizadas.</v>
      </c>
      <c r="F127" s="1021" t="str">
        <f ca="1">IF(ISBLANK(OFFSET('5. Pp (3 años)'!$K$46,INT((ROW()-13)/2),0)),"",OFFSET('5. Pp (3 años)'!$K$46,INT((ROW()-13)/2),0))</f>
        <v xml:space="preserve">Ascendente </v>
      </c>
      <c r="G127" s="1023" t="str">
        <f ca="1">IF(ISBLANK(OFFSET('5. Pp (3 años)'!$H$46,INT((ROW()-13)/2),0)),"",OFFSET('5. Pp (3 años)'!$H$46,INT((ROW()-13)/2),0))</f>
        <v>Trimestral</v>
      </c>
      <c r="H127" s="1080">
        <f ca="1">IF(ISBLANK(OFFSET('9. METAS'!$L$20,INT((ROW()-13)/2),0)),"",OFFSET('9. METAS'!$L$20,INT((ROW()-13)/2),0))</f>
        <v>78</v>
      </c>
      <c r="I127" s="1004"/>
      <c r="J127" s="244" t="str">
        <f ca="1">IF(MOD(ROW()-13,2)=0,IF(ISBLANK(OFFSET('12. SEGUIMIENTO 2027'!$N$14,INT((ROW()-13)/2),0)),"",OFFSET('12. SEGUIMIENTO 2027'!$N$14,INT((ROW()-13)/2),0)),IF(ISBLANK(OFFSET('9. METAS'!$U$20,INT((ROW()-14)/2),0)),"",OFFSET('9. METAS'!$U$20,INT((ROW()-14)/2),0)))</f>
        <v/>
      </c>
      <c r="K127" s="245" t="str">
        <f ca="1">IF(MOD(ROW()-13,2)=0,IF(ISBLANK(OFFSET('12. SEGUIMIENTO 2027'!$O$14,INT((ROW()-13)/2),0)),"",OFFSET('12. SEGUIMIENTO 2027'!$O$14,INT((ROW()-13)/2),0)),IF(ISBLANK(OFFSET('9. METAS'!$V$20,INT((ROW()-14)/2),0)),"",OFFSET('9. METAS'!$V$20,INT((ROW()-14)/2),0)))</f>
        <v/>
      </c>
      <c r="L127" s="245" t="str">
        <f ca="1">IF(MOD(ROW()-13,2)=0,IF(ISBLANK(OFFSET('12. SEGUIMIENTO 2027'!$P$14,INT((ROW()-13)/2),0)),"",OFFSET('12. SEGUIMIENTO 2027'!$P$14,INT((ROW()-13)/2),0)),IF(ISBLANK(OFFSET('9. METAS'!$W$20,INT((ROW()-14)/2),0)),"",OFFSET('9. METAS'!$W$20,INT((ROW()-14)/2),0)))</f>
        <v/>
      </c>
      <c r="M127" s="246" t="str">
        <f ca="1">IF(MOD(ROW()-13,2)=0,IF(ISBLANK(OFFSET('12. SEGUIMIENTO 2027'!$Q$14,INT((ROW()-13)/2),0)),"",OFFSET('12. SEGUIMIENTO 2027'!$Q$14,INT((ROW()-13)/2),0)),IF(ISBLANK(OFFSET('9. METAS'!$X$20,INT((ROW()-14)/2),0)),"",OFFSET('9. METAS'!$X$20,INT((ROW()-14)/2),0)))</f>
        <v/>
      </c>
      <c r="N127" s="1006" t="str">
        <f t="shared" ref="N127" ca="1" si="110">IFERROR(J127/J128,"ND")</f>
        <v>ND</v>
      </c>
      <c r="O127" s="1008" t="str">
        <f t="shared" ref="O127" ca="1" si="111">IFERROR(((J127)/H127),"ND")</f>
        <v>ND</v>
      </c>
      <c r="P127" s="1010"/>
    </row>
    <row r="128" spans="3:16">
      <c r="C128" s="1025"/>
      <c r="D128" s="1018"/>
      <c r="E128" s="1018"/>
      <c r="F128" s="1021"/>
      <c r="G128" s="1023"/>
      <c r="H128" s="1080"/>
      <c r="I128" s="1012"/>
      <c r="J128" s="244">
        <f ca="1">IF(MOD(ROW()-13,2)=0,IF(ISBLANK(OFFSET('12. SEGUIMIENTO 2027'!$N$14,INT((ROW()-13)/2),0)),"",OFFSET('12. SEGUIMIENTO 2027'!$N$14,INT((ROW()-13)/2),0)),IF(ISBLANK(OFFSET('9. METAS'!$U$20,INT((ROW()-14)/2),0)),"",OFFSET('9. METAS'!$U$20,INT((ROW()-14)/2),0)))</f>
        <v>15</v>
      </c>
      <c r="K128" s="245">
        <f ca="1">IF(MOD(ROW()-13,2)=0,IF(ISBLANK(OFFSET('12. SEGUIMIENTO 2027'!$O$14,INT((ROW()-13)/2),0)),"",OFFSET('12. SEGUIMIENTO 2027'!$O$14,INT((ROW()-13)/2),0)),IF(ISBLANK(OFFSET('9. METAS'!$V$20,INT((ROW()-14)/2),0)),"",OFFSET('9. METAS'!$V$20,INT((ROW()-14)/2),0)))</f>
        <v>24</v>
      </c>
      <c r="L128" s="245">
        <f ca="1">IF(MOD(ROW()-13,2)=0,IF(ISBLANK(OFFSET('12. SEGUIMIENTO 2027'!$P$14,INT((ROW()-13)/2),0)),"",OFFSET('12. SEGUIMIENTO 2027'!$P$14,INT((ROW()-13)/2),0)),IF(ISBLANK(OFFSET('9. METAS'!$W$20,INT((ROW()-14)/2),0)),"",OFFSET('9. METAS'!$W$20,INT((ROW()-14)/2),0)))</f>
        <v>23</v>
      </c>
      <c r="M128" s="246">
        <f ca="1">IF(MOD(ROW()-13,2)=0,IF(ISBLANK(OFFSET('12. SEGUIMIENTO 2027'!$Q$14,INT((ROW()-13)/2),0)),"",OFFSET('12. SEGUIMIENTO 2027'!$Q$14,INT((ROW()-13)/2),0)),IF(ISBLANK(OFFSET('9. METAS'!$X$20,INT((ROW()-14)/2),0)),"",OFFSET('9. METAS'!$X$20,INT((ROW()-14)/2),0)))</f>
        <v>16</v>
      </c>
      <c r="N128" s="1013"/>
      <c r="O128" s="1014"/>
      <c r="P128" s="1015"/>
    </row>
    <row r="129" spans="3:16">
      <c r="C129" s="1016" t="str">
        <f ca="1">IF(ISBLANK(OFFSET('5. Pp (3 años)'!$C$46,INT((ROW()-13)/2),0)),"",OFFSET('5. Pp (3 años)'!$C$46,INT((ROW()-13)/2),0))</f>
        <v>Actividad</v>
      </c>
      <c r="D129" s="1018" t="str">
        <f ca="1">IF(ISBLANK(OFFSET('5. Pp (3 años)'!$D$46,INT((ROW()-13)/2),0)),"",OFFSET('5. Pp (3 años)'!$D$46,INT((ROW()-13)/2),0))</f>
        <v/>
      </c>
      <c r="E129" s="1018" t="str">
        <f ca="1">IF(ISBLANK(OFFSET('5. Pp (3 años)'!$E$46,INT((ROW()-13)/2),0)),"",OFFSET('5. Pp (3 años)'!$E$46,INT((ROW()-13)/2),0))</f>
        <v/>
      </c>
      <c r="F129" s="1021" t="str">
        <f ca="1">IF(ISBLANK(OFFSET('5. Pp (3 años)'!$K$46,INT((ROW()-13)/2),0)),"",OFFSET('5. Pp (3 años)'!$K$46,INT((ROW()-13)/2),0))</f>
        <v/>
      </c>
      <c r="G129" s="1023" t="str">
        <f ca="1">IF(ISBLANK(OFFSET('5. Pp (3 años)'!$H$46,INT((ROW()-13)/2),0)),"",OFFSET('5. Pp (3 años)'!$H$46,INT((ROW()-13)/2),0))</f>
        <v/>
      </c>
      <c r="H129" s="1080" t="str">
        <f ca="1">IF(ISBLANK(OFFSET('9. METAS'!$L$20,INT((ROW()-13)/2),0)),"",OFFSET('9. METAS'!$L$20,INT((ROW()-13)/2),0))</f>
        <v/>
      </c>
      <c r="I129" s="1004"/>
      <c r="J129" s="244" t="str">
        <f ca="1">IF(MOD(ROW()-13,2)=0,IF(ISBLANK(OFFSET('12. SEGUIMIENTO 2027'!$N$14,INT((ROW()-13)/2),0)),"",OFFSET('12. SEGUIMIENTO 2027'!$N$14,INT((ROW()-13)/2),0)),IF(ISBLANK(OFFSET('9. METAS'!$U$20,INT((ROW()-14)/2),0)),"",OFFSET('9. METAS'!$U$20,INT((ROW()-14)/2),0)))</f>
        <v/>
      </c>
      <c r="K129" s="245" t="str">
        <f ca="1">IF(MOD(ROW()-13,2)=0,IF(ISBLANK(OFFSET('12. SEGUIMIENTO 2027'!$O$14,INT((ROW()-13)/2),0)),"",OFFSET('12. SEGUIMIENTO 2027'!$O$14,INT((ROW()-13)/2),0)),IF(ISBLANK(OFFSET('9. METAS'!$V$20,INT((ROW()-14)/2),0)),"",OFFSET('9. METAS'!$V$20,INT((ROW()-14)/2),0)))</f>
        <v/>
      </c>
      <c r="L129" s="245" t="str">
        <f ca="1">IF(MOD(ROW()-13,2)=0,IF(ISBLANK(OFFSET('12. SEGUIMIENTO 2027'!$P$14,INT((ROW()-13)/2),0)),"",OFFSET('12. SEGUIMIENTO 2027'!$P$14,INT((ROW()-13)/2),0)),IF(ISBLANK(OFFSET('9. METAS'!$W$20,INT((ROW()-14)/2),0)),"",OFFSET('9. METAS'!$W$20,INT((ROW()-14)/2),0)))</f>
        <v/>
      </c>
      <c r="M129" s="246" t="str">
        <f ca="1">IF(MOD(ROW()-13,2)=0,IF(ISBLANK(OFFSET('12. SEGUIMIENTO 2027'!$Q$14,INT((ROW()-13)/2),0)),"",OFFSET('12. SEGUIMIENTO 2027'!$Q$14,INT((ROW()-13)/2),0)),IF(ISBLANK(OFFSET('9. METAS'!$X$20,INT((ROW()-14)/2),0)),"",OFFSET('9. METAS'!$X$20,INT((ROW()-14)/2),0)))</f>
        <v/>
      </c>
      <c r="N129" s="1006" t="str">
        <f t="shared" ref="N129" ca="1" si="112">IFERROR(J129/J130,"ND")</f>
        <v>ND</v>
      </c>
      <c r="O129" s="1008" t="str">
        <f t="shared" ref="O129" ca="1" si="113">IFERROR(((J129)/H129),"ND")</f>
        <v>ND</v>
      </c>
      <c r="P129" s="1010"/>
    </row>
    <row r="130" spans="3:16">
      <c r="C130" s="1025"/>
      <c r="D130" s="1018"/>
      <c r="E130" s="1018"/>
      <c r="F130" s="1021"/>
      <c r="G130" s="1023"/>
      <c r="H130" s="1080"/>
      <c r="I130" s="1012"/>
      <c r="J130" s="244" t="str">
        <f ca="1">IF(MOD(ROW()-13,2)=0,IF(ISBLANK(OFFSET('12. SEGUIMIENTO 2027'!$N$14,INT((ROW()-13)/2),0)),"",OFFSET('12. SEGUIMIENTO 2027'!$N$14,INT((ROW()-13)/2),0)),IF(ISBLANK(OFFSET('9. METAS'!$U$20,INT((ROW()-14)/2),0)),"",OFFSET('9. METAS'!$U$20,INT((ROW()-14)/2),0)))</f>
        <v/>
      </c>
      <c r="K130" s="245" t="str">
        <f ca="1">IF(MOD(ROW()-13,2)=0,IF(ISBLANK(OFFSET('12. SEGUIMIENTO 2027'!$O$14,INT((ROW()-13)/2),0)),"",OFFSET('12. SEGUIMIENTO 2027'!$O$14,INT((ROW()-13)/2),0)),IF(ISBLANK(OFFSET('9. METAS'!$V$20,INT((ROW()-14)/2),0)),"",OFFSET('9. METAS'!$V$20,INT((ROW()-14)/2),0)))</f>
        <v/>
      </c>
      <c r="L130" s="245" t="str">
        <f ca="1">IF(MOD(ROW()-13,2)=0,IF(ISBLANK(OFFSET('12. SEGUIMIENTO 2027'!$P$14,INT((ROW()-13)/2),0)),"",OFFSET('12. SEGUIMIENTO 2027'!$P$14,INT((ROW()-13)/2),0)),IF(ISBLANK(OFFSET('9. METAS'!$W$20,INT((ROW()-14)/2),0)),"",OFFSET('9. METAS'!$W$20,INT((ROW()-14)/2),0)))</f>
        <v/>
      </c>
      <c r="M130" s="246" t="str">
        <f ca="1">IF(MOD(ROW()-13,2)=0,IF(ISBLANK(OFFSET('12. SEGUIMIENTO 2027'!$Q$14,INT((ROW()-13)/2),0)),"",OFFSET('12. SEGUIMIENTO 2027'!$Q$14,INT((ROW()-13)/2),0)),IF(ISBLANK(OFFSET('9. METAS'!$X$20,INT((ROW()-14)/2),0)),"",OFFSET('9. METAS'!$X$20,INT((ROW()-14)/2),0)))</f>
        <v/>
      </c>
      <c r="N130" s="1013"/>
      <c r="O130" s="1014"/>
      <c r="P130" s="1015"/>
    </row>
    <row r="131" spans="3:16">
      <c r="C131" s="1016" t="str">
        <f ca="1">IF(ISBLANK(OFFSET('5. Pp (3 años)'!$C$46,INT((ROW()-13)/2),0)),"",OFFSET('5. Pp (3 años)'!$C$46,INT((ROW()-13)/2),0))</f>
        <v>Actividad</v>
      </c>
      <c r="D131" s="1018" t="str">
        <f ca="1">IF(ISBLANK(OFFSET('5. Pp (3 años)'!$D$46,INT((ROW()-13)/2),0)),"",OFFSET('5. Pp (3 años)'!$D$46,INT((ROW()-13)/2),0))</f>
        <v/>
      </c>
      <c r="E131" s="1018" t="str">
        <f ca="1">IF(ISBLANK(OFFSET('5. Pp (3 años)'!$E$46,INT((ROW()-13)/2),0)),"",OFFSET('5. Pp (3 años)'!$E$46,INT((ROW()-13)/2),0))</f>
        <v/>
      </c>
      <c r="F131" s="1021" t="str">
        <f ca="1">IF(ISBLANK(OFFSET('5. Pp (3 años)'!$K$46,INT((ROW()-13)/2),0)),"",OFFSET('5. Pp (3 años)'!$K$46,INT((ROW()-13)/2),0))</f>
        <v/>
      </c>
      <c r="G131" s="1023" t="str">
        <f ca="1">IF(ISBLANK(OFFSET('5. Pp (3 años)'!$H$46,INT((ROW()-13)/2),0)),"",OFFSET('5. Pp (3 años)'!$H$46,INT((ROW()-13)/2),0))</f>
        <v/>
      </c>
      <c r="H131" s="1080" t="str">
        <f ca="1">IF(ISBLANK(OFFSET('9. METAS'!$L$20,INT((ROW()-13)/2),0)),"",OFFSET('9. METAS'!$L$20,INT((ROW()-13)/2),0))</f>
        <v/>
      </c>
      <c r="I131" s="1004"/>
      <c r="J131" s="244" t="str">
        <f ca="1">IF(MOD(ROW()-13,2)=0,IF(ISBLANK(OFFSET('12. SEGUIMIENTO 2027'!$N$14,INT((ROW()-13)/2),0)),"",OFFSET('12. SEGUIMIENTO 2027'!$N$14,INT((ROW()-13)/2),0)),IF(ISBLANK(OFFSET('9. METAS'!$U$20,INT((ROW()-14)/2),0)),"",OFFSET('9. METAS'!$U$20,INT((ROW()-14)/2),0)))</f>
        <v/>
      </c>
      <c r="K131" s="245" t="str">
        <f ca="1">IF(MOD(ROW()-13,2)=0,IF(ISBLANK(OFFSET('12. SEGUIMIENTO 2027'!$O$14,INT((ROW()-13)/2),0)),"",OFFSET('12. SEGUIMIENTO 2027'!$O$14,INT((ROW()-13)/2),0)),IF(ISBLANK(OFFSET('9. METAS'!$V$20,INT((ROW()-14)/2),0)),"",OFFSET('9. METAS'!$V$20,INT((ROW()-14)/2),0)))</f>
        <v/>
      </c>
      <c r="L131" s="245" t="str">
        <f ca="1">IF(MOD(ROW()-13,2)=0,IF(ISBLANK(OFFSET('12. SEGUIMIENTO 2027'!$P$14,INT((ROW()-13)/2),0)),"",OFFSET('12. SEGUIMIENTO 2027'!$P$14,INT((ROW()-13)/2),0)),IF(ISBLANK(OFFSET('9. METAS'!$W$20,INT((ROW()-14)/2),0)),"",OFFSET('9. METAS'!$W$20,INT((ROW()-14)/2),0)))</f>
        <v/>
      </c>
      <c r="M131" s="246" t="str">
        <f ca="1">IF(MOD(ROW()-13,2)=0,IF(ISBLANK(OFFSET('12. SEGUIMIENTO 2027'!$Q$14,INT((ROW()-13)/2),0)),"",OFFSET('12. SEGUIMIENTO 2027'!$Q$14,INT((ROW()-13)/2),0)),IF(ISBLANK(OFFSET('9. METAS'!$X$20,INT((ROW()-14)/2),0)),"",OFFSET('9. METAS'!$X$20,INT((ROW()-14)/2),0)))</f>
        <v/>
      </c>
      <c r="N131" s="1006" t="str">
        <f t="shared" ref="N131" ca="1" si="114">IFERROR(J131/J132,"ND")</f>
        <v>ND</v>
      </c>
      <c r="O131" s="1008" t="str">
        <f t="shared" ref="O131" ca="1" si="115">IFERROR(((J131)/H131),"ND")</f>
        <v>ND</v>
      </c>
      <c r="P131" s="1010"/>
    </row>
    <row r="132" spans="3:16">
      <c r="C132" s="1025"/>
      <c r="D132" s="1018"/>
      <c r="E132" s="1018"/>
      <c r="F132" s="1021"/>
      <c r="G132" s="1023"/>
      <c r="H132" s="1080"/>
      <c r="I132" s="1012"/>
      <c r="J132" s="244" t="str">
        <f ca="1">IF(MOD(ROW()-13,2)=0,IF(ISBLANK(OFFSET('12. SEGUIMIENTO 2027'!$N$14,INT((ROW()-13)/2),0)),"",OFFSET('12. SEGUIMIENTO 2027'!$N$14,INT((ROW()-13)/2),0)),IF(ISBLANK(OFFSET('9. METAS'!$U$20,INT((ROW()-14)/2),0)),"",OFFSET('9. METAS'!$U$20,INT((ROW()-14)/2),0)))</f>
        <v/>
      </c>
      <c r="K132" s="245" t="str">
        <f ca="1">IF(MOD(ROW()-13,2)=0,IF(ISBLANK(OFFSET('12. SEGUIMIENTO 2027'!$O$14,INT((ROW()-13)/2),0)),"",OFFSET('12. SEGUIMIENTO 2027'!$O$14,INT((ROW()-13)/2),0)),IF(ISBLANK(OFFSET('9. METAS'!$V$20,INT((ROW()-14)/2),0)),"",OFFSET('9. METAS'!$V$20,INT((ROW()-14)/2),0)))</f>
        <v/>
      </c>
      <c r="L132" s="245" t="str">
        <f ca="1">IF(MOD(ROW()-13,2)=0,IF(ISBLANK(OFFSET('12. SEGUIMIENTO 2027'!$P$14,INT((ROW()-13)/2),0)),"",OFFSET('12. SEGUIMIENTO 2027'!$P$14,INT((ROW()-13)/2),0)),IF(ISBLANK(OFFSET('9. METAS'!$W$20,INT((ROW()-14)/2),0)),"",OFFSET('9. METAS'!$W$20,INT((ROW()-14)/2),0)))</f>
        <v/>
      </c>
      <c r="M132" s="246" t="str">
        <f ca="1">IF(MOD(ROW()-13,2)=0,IF(ISBLANK(OFFSET('12. SEGUIMIENTO 2027'!$Q$14,INT((ROW()-13)/2),0)),"",OFFSET('12. SEGUIMIENTO 2027'!$Q$14,INT((ROW()-13)/2),0)),IF(ISBLANK(OFFSET('9. METAS'!$X$20,INT((ROW()-14)/2),0)),"",OFFSET('9. METAS'!$X$20,INT((ROW()-14)/2),0)))</f>
        <v/>
      </c>
      <c r="N132" s="1013"/>
      <c r="O132" s="1014"/>
      <c r="P132" s="1015"/>
    </row>
    <row r="133" spans="3:16">
      <c r="C133" s="1016" t="str">
        <f ca="1">IF(ISBLANK(OFFSET('5. Pp (3 años)'!$C$46,INT((ROW()-13)/2),0)),"",OFFSET('5. Pp (3 años)'!$C$46,INT((ROW()-13)/2),0))</f>
        <v>Actividad</v>
      </c>
      <c r="D133" s="1018" t="str">
        <f ca="1">IF(ISBLANK(OFFSET('5. Pp (3 años)'!$D$46,INT((ROW()-13)/2),0)),"",OFFSET('5. Pp (3 años)'!$D$46,INT((ROW()-13)/2),0))</f>
        <v/>
      </c>
      <c r="E133" s="1018" t="str">
        <f ca="1">IF(ISBLANK(OFFSET('5. Pp (3 años)'!$E$46,INT((ROW()-13)/2),0)),"",OFFSET('5. Pp (3 años)'!$E$46,INT((ROW()-13)/2),0))</f>
        <v/>
      </c>
      <c r="F133" s="1021" t="str">
        <f ca="1">IF(ISBLANK(OFFSET('5. Pp (3 años)'!$K$46,INT((ROW()-13)/2),0)),"",OFFSET('5. Pp (3 años)'!$K$46,INT((ROW()-13)/2),0))</f>
        <v/>
      </c>
      <c r="G133" s="1023" t="str">
        <f ca="1">IF(ISBLANK(OFFSET('5. Pp (3 años)'!$H$46,INT((ROW()-13)/2),0)),"",OFFSET('5. Pp (3 años)'!$H$46,INT((ROW()-13)/2),0))</f>
        <v/>
      </c>
      <c r="H133" s="1080" t="str">
        <f ca="1">IF(ISBLANK(OFFSET('9. METAS'!$L$20,INT((ROW()-13)/2),0)),"",OFFSET('9. METAS'!$L$20,INT((ROW()-13)/2),0))</f>
        <v/>
      </c>
      <c r="I133" s="1004"/>
      <c r="J133" s="244" t="str">
        <f ca="1">IF(MOD(ROW()-13,2)=0,IF(ISBLANK(OFFSET('12. SEGUIMIENTO 2027'!$N$14,INT((ROW()-13)/2),0)),"",OFFSET('12. SEGUIMIENTO 2027'!$N$14,INT((ROW()-13)/2),0)),IF(ISBLANK(OFFSET('9. METAS'!$U$20,INT((ROW()-14)/2),0)),"",OFFSET('9. METAS'!$U$20,INT((ROW()-14)/2),0)))</f>
        <v/>
      </c>
      <c r="K133" s="245" t="str">
        <f ca="1">IF(MOD(ROW()-13,2)=0,IF(ISBLANK(OFFSET('12. SEGUIMIENTO 2027'!$O$14,INT((ROW()-13)/2),0)),"",OFFSET('12. SEGUIMIENTO 2027'!$O$14,INT((ROW()-13)/2),0)),IF(ISBLANK(OFFSET('9. METAS'!$V$20,INT((ROW()-14)/2),0)),"",OFFSET('9. METAS'!$V$20,INT((ROW()-14)/2),0)))</f>
        <v/>
      </c>
      <c r="L133" s="245" t="str">
        <f ca="1">IF(MOD(ROW()-13,2)=0,IF(ISBLANK(OFFSET('12. SEGUIMIENTO 2027'!$P$14,INT((ROW()-13)/2),0)),"",OFFSET('12. SEGUIMIENTO 2027'!$P$14,INT((ROW()-13)/2),0)),IF(ISBLANK(OFFSET('9. METAS'!$W$20,INT((ROW()-14)/2),0)),"",OFFSET('9. METAS'!$W$20,INT((ROW()-14)/2),0)))</f>
        <v/>
      </c>
      <c r="M133" s="246" t="str">
        <f ca="1">IF(MOD(ROW()-13,2)=0,IF(ISBLANK(OFFSET('12. SEGUIMIENTO 2027'!$Q$14,INT((ROW()-13)/2),0)),"",OFFSET('12. SEGUIMIENTO 2027'!$Q$14,INT((ROW()-13)/2),0)),IF(ISBLANK(OFFSET('9. METAS'!$X$20,INT((ROW()-14)/2),0)),"",OFFSET('9. METAS'!$X$20,INT((ROW()-14)/2),0)))</f>
        <v/>
      </c>
      <c r="N133" s="1006" t="str">
        <f t="shared" ref="N133" ca="1" si="116">IFERROR(J133/J134,"ND")</f>
        <v>ND</v>
      </c>
      <c r="O133" s="1008" t="str">
        <f t="shared" ref="O133" ca="1" si="117">IFERROR(((J133)/H133),"ND")</f>
        <v>ND</v>
      </c>
      <c r="P133" s="1010"/>
    </row>
    <row r="134" spans="3:16">
      <c r="C134" s="1025"/>
      <c r="D134" s="1018"/>
      <c r="E134" s="1018"/>
      <c r="F134" s="1021"/>
      <c r="G134" s="1023"/>
      <c r="H134" s="1080"/>
      <c r="I134" s="1012"/>
      <c r="J134" s="244" t="str">
        <f ca="1">IF(MOD(ROW()-13,2)=0,IF(ISBLANK(OFFSET('12. SEGUIMIENTO 2027'!$N$14,INT((ROW()-13)/2),0)),"",OFFSET('12. SEGUIMIENTO 2027'!$N$14,INT((ROW()-13)/2),0)),IF(ISBLANK(OFFSET('9. METAS'!$U$20,INT((ROW()-14)/2),0)),"",OFFSET('9. METAS'!$U$20,INT((ROW()-14)/2),0)))</f>
        <v/>
      </c>
      <c r="K134" s="245" t="str">
        <f ca="1">IF(MOD(ROW()-13,2)=0,IF(ISBLANK(OFFSET('12. SEGUIMIENTO 2027'!$O$14,INT((ROW()-13)/2),0)),"",OFFSET('12. SEGUIMIENTO 2027'!$O$14,INT((ROW()-13)/2),0)),IF(ISBLANK(OFFSET('9. METAS'!$V$20,INT((ROW()-14)/2),0)),"",OFFSET('9. METAS'!$V$20,INT((ROW()-14)/2),0)))</f>
        <v/>
      </c>
      <c r="L134" s="245" t="str">
        <f ca="1">IF(MOD(ROW()-13,2)=0,IF(ISBLANK(OFFSET('12. SEGUIMIENTO 2027'!$P$14,INT((ROW()-13)/2),0)),"",OFFSET('12. SEGUIMIENTO 2027'!$P$14,INT((ROW()-13)/2),0)),IF(ISBLANK(OFFSET('9. METAS'!$W$20,INT((ROW()-14)/2),0)),"",OFFSET('9. METAS'!$W$20,INT((ROW()-14)/2),0)))</f>
        <v/>
      </c>
      <c r="M134" s="246" t="str">
        <f ca="1">IF(MOD(ROW()-13,2)=0,IF(ISBLANK(OFFSET('12. SEGUIMIENTO 2027'!$Q$14,INT((ROW()-13)/2),0)),"",OFFSET('12. SEGUIMIENTO 2027'!$Q$14,INT((ROW()-13)/2),0)),IF(ISBLANK(OFFSET('9. METAS'!$X$20,INT((ROW()-14)/2),0)),"",OFFSET('9. METAS'!$X$20,INT((ROW()-14)/2),0)))</f>
        <v/>
      </c>
      <c r="N134" s="1013"/>
      <c r="O134" s="1014"/>
      <c r="P134" s="1015"/>
    </row>
    <row r="135" spans="3:16">
      <c r="C135" s="1016" t="str">
        <f ca="1">IF(ISBLANK(OFFSET('5. Pp (3 años)'!$C$46,INT((ROW()-13)/2),0)),"",OFFSET('5. Pp (3 años)'!$C$46,INT((ROW()-13)/2),0))</f>
        <v>Actividad</v>
      </c>
      <c r="D135" s="1018" t="str">
        <f ca="1">IF(ISBLANK(OFFSET('5. Pp (3 años)'!$D$46,INT((ROW()-13)/2),0)),"",OFFSET('5. Pp (3 años)'!$D$46,INT((ROW()-13)/2),0))</f>
        <v/>
      </c>
      <c r="E135" s="1018" t="str">
        <f ca="1">IF(ISBLANK(OFFSET('5. Pp (3 años)'!$E$46,INT((ROW()-13)/2),0)),"",OFFSET('5. Pp (3 años)'!$E$46,INT((ROW()-13)/2),0))</f>
        <v/>
      </c>
      <c r="F135" s="1021" t="str">
        <f ca="1">IF(ISBLANK(OFFSET('5. Pp (3 años)'!$K$46,INT((ROW()-13)/2),0)),"",OFFSET('5. Pp (3 años)'!$K$46,INT((ROW()-13)/2),0))</f>
        <v/>
      </c>
      <c r="G135" s="1023" t="str">
        <f ca="1">IF(ISBLANK(OFFSET('5. Pp (3 años)'!$H$46,INT((ROW()-13)/2),0)),"",OFFSET('5. Pp (3 años)'!$H$46,INT((ROW()-13)/2),0))</f>
        <v/>
      </c>
      <c r="H135" s="1080" t="str">
        <f ca="1">IF(ISBLANK(OFFSET('9. METAS'!$L$20,INT((ROW()-13)/2),0)),"",OFFSET('9. METAS'!$L$20,INT((ROW()-13)/2),0))</f>
        <v/>
      </c>
      <c r="I135" s="1004"/>
      <c r="J135" s="244" t="str">
        <f ca="1">IF(MOD(ROW()-13,2)=0,IF(ISBLANK(OFFSET('12. SEGUIMIENTO 2027'!$N$14,INT((ROW()-13)/2),0)),"",OFFSET('12. SEGUIMIENTO 2027'!$N$14,INT((ROW()-13)/2),0)),IF(ISBLANK(OFFSET('9. METAS'!$U$20,INT((ROW()-14)/2),0)),"",OFFSET('9. METAS'!$U$20,INT((ROW()-14)/2),0)))</f>
        <v/>
      </c>
      <c r="K135" s="245" t="str">
        <f ca="1">IF(MOD(ROW()-13,2)=0,IF(ISBLANK(OFFSET('12. SEGUIMIENTO 2027'!$O$14,INT((ROW()-13)/2),0)),"",OFFSET('12. SEGUIMIENTO 2027'!$O$14,INT((ROW()-13)/2),0)),IF(ISBLANK(OFFSET('9. METAS'!$V$20,INT((ROW()-14)/2),0)),"",OFFSET('9. METAS'!$V$20,INT((ROW()-14)/2),0)))</f>
        <v/>
      </c>
      <c r="L135" s="245" t="str">
        <f ca="1">IF(MOD(ROW()-13,2)=0,IF(ISBLANK(OFFSET('12. SEGUIMIENTO 2027'!$P$14,INT((ROW()-13)/2),0)),"",OFFSET('12. SEGUIMIENTO 2027'!$P$14,INT((ROW()-13)/2),0)),IF(ISBLANK(OFFSET('9. METAS'!$W$20,INT((ROW()-14)/2),0)),"",OFFSET('9. METAS'!$W$20,INT((ROW()-14)/2),0)))</f>
        <v/>
      </c>
      <c r="M135" s="246" t="str">
        <f ca="1">IF(MOD(ROW()-13,2)=0,IF(ISBLANK(OFFSET('12. SEGUIMIENTO 2027'!$Q$14,INT((ROW()-13)/2),0)),"",OFFSET('12. SEGUIMIENTO 2027'!$Q$14,INT((ROW()-13)/2),0)),IF(ISBLANK(OFFSET('9. METAS'!$X$20,INT((ROW()-14)/2),0)),"",OFFSET('9. METAS'!$X$20,INT((ROW()-14)/2),0)))</f>
        <v/>
      </c>
      <c r="N135" s="1006" t="str">
        <f t="shared" ref="N135" ca="1" si="118">IFERROR(J135/J136,"ND")</f>
        <v>ND</v>
      </c>
      <c r="O135" s="1008" t="str">
        <f t="shared" ref="O135" ca="1" si="119">IFERROR(((J135)/H135),"ND")</f>
        <v>ND</v>
      </c>
      <c r="P135" s="1010"/>
    </row>
    <row r="136" spans="3:16">
      <c r="C136" s="1025"/>
      <c r="D136" s="1018"/>
      <c r="E136" s="1018"/>
      <c r="F136" s="1021"/>
      <c r="G136" s="1023"/>
      <c r="H136" s="1080"/>
      <c r="I136" s="1012"/>
      <c r="J136" s="244" t="str">
        <f ca="1">IF(MOD(ROW()-13,2)=0,IF(ISBLANK(OFFSET('12. SEGUIMIENTO 2027'!$N$14,INT((ROW()-13)/2),0)),"",OFFSET('12. SEGUIMIENTO 2027'!$N$14,INT((ROW()-13)/2),0)),IF(ISBLANK(OFFSET('9. METAS'!$U$20,INT((ROW()-14)/2),0)),"",OFFSET('9. METAS'!$U$20,INT((ROW()-14)/2),0)))</f>
        <v/>
      </c>
      <c r="K136" s="245" t="str">
        <f ca="1">IF(MOD(ROW()-13,2)=0,IF(ISBLANK(OFFSET('12. SEGUIMIENTO 2027'!$O$14,INT((ROW()-13)/2),0)),"",OFFSET('12. SEGUIMIENTO 2027'!$O$14,INT((ROW()-13)/2),0)),IF(ISBLANK(OFFSET('9. METAS'!$V$20,INT((ROW()-14)/2),0)),"",OFFSET('9. METAS'!$V$20,INT((ROW()-14)/2),0)))</f>
        <v/>
      </c>
      <c r="L136" s="245" t="str">
        <f ca="1">IF(MOD(ROW()-13,2)=0,IF(ISBLANK(OFFSET('12. SEGUIMIENTO 2027'!$P$14,INT((ROW()-13)/2),0)),"",OFFSET('12. SEGUIMIENTO 2027'!$P$14,INT((ROW()-13)/2),0)),IF(ISBLANK(OFFSET('9. METAS'!$W$20,INT((ROW()-14)/2),0)),"",OFFSET('9. METAS'!$W$20,INT((ROW()-14)/2),0)))</f>
        <v/>
      </c>
      <c r="M136" s="246" t="str">
        <f ca="1">IF(MOD(ROW()-13,2)=0,IF(ISBLANK(OFFSET('12. SEGUIMIENTO 2027'!$Q$14,INT((ROW()-13)/2),0)),"",OFFSET('12. SEGUIMIENTO 2027'!$Q$14,INT((ROW()-13)/2),0)),IF(ISBLANK(OFFSET('9. METAS'!$X$20,INT((ROW()-14)/2),0)),"",OFFSET('9. METAS'!$X$20,INT((ROW()-14)/2),0)))</f>
        <v/>
      </c>
      <c r="N136" s="1013"/>
      <c r="O136" s="1014"/>
      <c r="P136" s="1015"/>
    </row>
    <row r="137" spans="3:16">
      <c r="C137" s="1016" t="str">
        <f ca="1">IF(ISBLANK(OFFSET('5. Pp (3 años)'!$C$46,INT((ROW()-13)/2),0)),"",OFFSET('5. Pp (3 años)'!$C$46,INT((ROW()-13)/2),0))</f>
        <v>Componente</v>
      </c>
      <c r="D137" s="1018" t="str">
        <f ca="1">IF(ISBLANK(OFFSET('5. Pp (3 años)'!$D$46,INT((ROW()-13)/2),0)),"",OFFSET('5. Pp (3 años)'!$D$46,INT((ROW()-13)/2),0))</f>
        <v>4.1.1.1.11 Mecanismos de participación y visibilidad para la inclusión y diversidad sexual implementados</v>
      </c>
      <c r="E137" s="1018" t="str">
        <f ca="1">IF(ISBLANK(OFFSET('5. Pp (3 años)'!$E$46,INT((ROW()-13)/2),0)),"",OFFSET('5. Pp (3 años)'!$E$46,INT((ROW()-13)/2),0))</f>
        <v>PMVPC: Porcentaje de mecanismos de visibilidad y participación ciudadana por la diversidad sexual ejecutados.</v>
      </c>
      <c r="F137" s="1021" t="str">
        <f ca="1">IF(ISBLANK(OFFSET('5. Pp (3 años)'!$K$46,INT((ROW()-13)/2),0)),"",OFFSET('5. Pp (3 años)'!$K$46,INT((ROW()-13)/2),0))</f>
        <v xml:space="preserve">Ascendente </v>
      </c>
      <c r="G137" s="1023" t="str">
        <f ca="1">IF(ISBLANK(OFFSET('5. Pp (3 años)'!$H$46,INT((ROW()-13)/2),0)),"",OFFSET('5. Pp (3 años)'!$H$46,INT((ROW()-13)/2),0))</f>
        <v>Trimestral</v>
      </c>
      <c r="H137" s="1080">
        <f ca="1">IF(ISBLANK(OFFSET('9. METAS'!$L$20,INT((ROW()-13)/2),0)),"",OFFSET('9. METAS'!$L$20,INT((ROW()-13)/2),0))</f>
        <v>100</v>
      </c>
      <c r="I137" s="1004"/>
      <c r="J137" s="244" t="str">
        <f ca="1">IF(MOD(ROW()-13,2)=0,IF(ISBLANK(OFFSET('12. SEGUIMIENTO 2027'!$N$14,INT((ROW()-13)/2),0)),"",OFFSET('12. SEGUIMIENTO 2027'!$N$14,INT((ROW()-13)/2),0)),IF(ISBLANK(OFFSET('9. METAS'!$U$20,INT((ROW()-14)/2),0)),"",OFFSET('9. METAS'!$U$20,INT((ROW()-14)/2),0)))</f>
        <v/>
      </c>
      <c r="K137" s="245" t="str">
        <f ca="1">IF(MOD(ROW()-13,2)=0,IF(ISBLANK(OFFSET('12. SEGUIMIENTO 2027'!$O$14,INT((ROW()-13)/2),0)),"",OFFSET('12. SEGUIMIENTO 2027'!$O$14,INT((ROW()-13)/2),0)),IF(ISBLANK(OFFSET('9. METAS'!$V$20,INT((ROW()-14)/2),0)),"",OFFSET('9. METAS'!$V$20,INT((ROW()-14)/2),0)))</f>
        <v/>
      </c>
      <c r="L137" s="245" t="str">
        <f ca="1">IF(MOD(ROW()-13,2)=0,IF(ISBLANK(OFFSET('12. SEGUIMIENTO 2027'!$P$14,INT((ROW()-13)/2),0)),"",OFFSET('12. SEGUIMIENTO 2027'!$P$14,INT((ROW()-13)/2),0)),IF(ISBLANK(OFFSET('9. METAS'!$W$20,INT((ROW()-14)/2),0)),"",OFFSET('9. METAS'!$W$20,INT((ROW()-14)/2),0)))</f>
        <v/>
      </c>
      <c r="M137" s="246" t="str">
        <f ca="1">IF(MOD(ROW()-13,2)=0,IF(ISBLANK(OFFSET('12. SEGUIMIENTO 2027'!$Q$14,INT((ROW()-13)/2),0)),"",OFFSET('12. SEGUIMIENTO 2027'!$Q$14,INT((ROW()-13)/2),0)),IF(ISBLANK(OFFSET('9. METAS'!$X$20,INT((ROW()-14)/2),0)),"",OFFSET('9. METAS'!$X$20,INT((ROW()-14)/2),0)))</f>
        <v/>
      </c>
      <c r="N137" s="1006" t="str">
        <f t="shared" ref="N137" ca="1" si="120">IFERROR(J137/J138,"ND")</f>
        <v>ND</v>
      </c>
      <c r="O137" s="1008" t="str">
        <f t="shared" ref="O137" ca="1" si="121">IFERROR(((J137)/H137),"ND")</f>
        <v>ND</v>
      </c>
      <c r="P137" s="1010"/>
    </row>
    <row r="138" spans="3:16">
      <c r="C138" s="1025"/>
      <c r="D138" s="1018"/>
      <c r="E138" s="1018"/>
      <c r="F138" s="1021"/>
      <c r="G138" s="1023"/>
      <c r="H138" s="1080"/>
      <c r="I138" s="1012"/>
      <c r="J138" s="244">
        <f ca="1">IF(MOD(ROW()-13,2)=0,IF(ISBLANK(OFFSET('12. SEGUIMIENTO 2027'!$N$14,INT((ROW()-13)/2),0)),"",OFFSET('12. SEGUIMIENTO 2027'!$N$14,INT((ROW()-13)/2),0)),IF(ISBLANK(OFFSET('9. METAS'!$U$20,INT((ROW()-14)/2),0)),"",OFFSET('9. METAS'!$U$20,INT((ROW()-14)/2),0)))</f>
        <v>25</v>
      </c>
      <c r="K138" s="245">
        <f ca="1">IF(MOD(ROW()-13,2)=0,IF(ISBLANK(OFFSET('12. SEGUIMIENTO 2027'!$O$14,INT((ROW()-13)/2),0)),"",OFFSET('12. SEGUIMIENTO 2027'!$O$14,INT((ROW()-13)/2),0)),IF(ISBLANK(OFFSET('9. METAS'!$V$20,INT((ROW()-14)/2),0)),"",OFFSET('9. METAS'!$V$20,INT((ROW()-14)/2),0)))</f>
        <v>25</v>
      </c>
      <c r="L138" s="245">
        <f ca="1">IF(MOD(ROW()-13,2)=0,IF(ISBLANK(OFFSET('12. SEGUIMIENTO 2027'!$P$14,INT((ROW()-13)/2),0)),"",OFFSET('12. SEGUIMIENTO 2027'!$P$14,INT((ROW()-13)/2),0)),IF(ISBLANK(OFFSET('9. METAS'!$W$20,INT((ROW()-14)/2),0)),"",OFFSET('9. METAS'!$W$20,INT((ROW()-14)/2),0)))</f>
        <v>25</v>
      </c>
      <c r="M138" s="246">
        <f ca="1">IF(MOD(ROW()-13,2)=0,IF(ISBLANK(OFFSET('12. SEGUIMIENTO 2027'!$Q$14,INT((ROW()-13)/2),0)),"",OFFSET('12. SEGUIMIENTO 2027'!$Q$14,INT((ROW()-13)/2),0)),IF(ISBLANK(OFFSET('9. METAS'!$X$20,INT((ROW()-14)/2),0)),"",OFFSET('9. METAS'!$X$20,INT((ROW()-14)/2),0)))</f>
        <v>25</v>
      </c>
      <c r="N138" s="1013"/>
      <c r="O138" s="1014"/>
      <c r="P138" s="1015"/>
    </row>
    <row r="139" spans="3:16">
      <c r="C139" s="1016" t="str">
        <f ca="1">IF(ISBLANK(OFFSET('5. Pp (3 años)'!$C$46,INT((ROW()-13)/2),0)),"",OFFSET('5. Pp (3 años)'!$C$46,INT((ROW()-13)/2),0))</f>
        <v>Actividad</v>
      </c>
      <c r="D139" s="1018" t="str">
        <f ca="1">IF(ISBLANK(OFFSET('5. Pp (3 años)'!$D$46,INT((ROW()-13)/2),0)),"",OFFSET('5. Pp (3 años)'!$D$46,INT((ROW()-13)/2),0))</f>
        <v>4.1.1.1.11.1  Coordinación de encuentros institucionales y jornadas de visibilidad para la diversidad sexual e inclusión.</v>
      </c>
      <c r="E139" s="1018" t="str">
        <f ca="1">IF(ISBLANK(OFFSET('5. Pp (3 años)'!$E$46,INT((ROW()-13)/2),0)),"",OFFSET('5. Pp (3 años)'!$E$46,INT((ROW()-13)/2),0))</f>
        <v>PEJVR: Porcentaje de encuentros y jornadas de visibilidad realizados.</v>
      </c>
      <c r="F139" s="1021" t="str">
        <f ca="1">IF(ISBLANK(OFFSET('5. Pp (3 años)'!$K$46,INT((ROW()-13)/2),0)),"",OFFSET('5. Pp (3 años)'!$K$46,INT((ROW()-13)/2),0))</f>
        <v>Ascendente</v>
      </c>
      <c r="G139" s="1023" t="str">
        <f ca="1">IF(ISBLANK(OFFSET('5. Pp (3 años)'!$H$46,INT((ROW()-13)/2),0)),"",OFFSET('5. Pp (3 años)'!$H$46,INT((ROW()-13)/2),0))</f>
        <v>Trimestral</v>
      </c>
      <c r="H139" s="1080">
        <f ca="1">IF(ISBLANK(OFFSET('9. METAS'!$L$20,INT((ROW()-13)/2),0)),"",OFFSET('9. METAS'!$L$20,INT((ROW()-13)/2),0))</f>
        <v>2</v>
      </c>
      <c r="I139" s="1004"/>
      <c r="J139" s="244" t="str">
        <f ca="1">IF(MOD(ROW()-13,2)=0,IF(ISBLANK(OFFSET('12. SEGUIMIENTO 2027'!$N$14,INT((ROW()-13)/2),0)),"",OFFSET('12. SEGUIMIENTO 2027'!$N$14,INT((ROW()-13)/2),0)),IF(ISBLANK(OFFSET('9. METAS'!$U$20,INT((ROW()-14)/2),0)),"",OFFSET('9. METAS'!$U$20,INT((ROW()-14)/2),0)))</f>
        <v/>
      </c>
      <c r="K139" s="245" t="str">
        <f ca="1">IF(MOD(ROW()-13,2)=0,IF(ISBLANK(OFFSET('12. SEGUIMIENTO 2027'!$O$14,INT((ROW()-13)/2),0)),"",OFFSET('12. SEGUIMIENTO 2027'!$O$14,INT((ROW()-13)/2),0)),IF(ISBLANK(OFFSET('9. METAS'!$V$20,INT((ROW()-14)/2),0)),"",OFFSET('9. METAS'!$V$20,INT((ROW()-14)/2),0)))</f>
        <v/>
      </c>
      <c r="L139" s="245" t="str">
        <f ca="1">IF(MOD(ROW()-13,2)=0,IF(ISBLANK(OFFSET('12. SEGUIMIENTO 2027'!$P$14,INT((ROW()-13)/2),0)),"",OFFSET('12. SEGUIMIENTO 2027'!$P$14,INT((ROW()-13)/2),0)),IF(ISBLANK(OFFSET('9. METAS'!$W$20,INT((ROW()-14)/2),0)),"",OFFSET('9. METAS'!$W$20,INT((ROW()-14)/2),0)))</f>
        <v/>
      </c>
      <c r="M139" s="246" t="str">
        <f ca="1">IF(MOD(ROW()-13,2)=0,IF(ISBLANK(OFFSET('12. SEGUIMIENTO 2027'!$Q$14,INT((ROW()-13)/2),0)),"",OFFSET('12. SEGUIMIENTO 2027'!$Q$14,INT((ROW()-13)/2),0)),IF(ISBLANK(OFFSET('9. METAS'!$X$20,INT((ROW()-14)/2),0)),"",OFFSET('9. METAS'!$X$20,INT((ROW()-14)/2),0)))</f>
        <v/>
      </c>
      <c r="N139" s="1006" t="str">
        <f t="shared" ref="N139" ca="1" si="122">IFERROR(J139/J140,"ND")</f>
        <v>ND</v>
      </c>
      <c r="O139" s="1008" t="str">
        <f t="shared" ref="O139" ca="1" si="123">IFERROR(((J139)/H139),"ND")</f>
        <v>ND</v>
      </c>
      <c r="P139" s="1010"/>
    </row>
    <row r="140" spans="3:16">
      <c r="C140" s="1025"/>
      <c r="D140" s="1018"/>
      <c r="E140" s="1018"/>
      <c r="F140" s="1021"/>
      <c r="G140" s="1023"/>
      <c r="H140" s="1080"/>
      <c r="I140" s="1012"/>
      <c r="J140" s="244">
        <f ca="1">IF(MOD(ROW()-13,2)=0,IF(ISBLANK(OFFSET('12. SEGUIMIENTO 2027'!$N$14,INT((ROW()-13)/2),0)),"",OFFSET('12. SEGUIMIENTO 2027'!$N$14,INT((ROW()-13)/2),0)),IF(ISBLANK(OFFSET('9. METAS'!$U$20,INT((ROW()-14)/2),0)),"",OFFSET('9. METAS'!$U$20,INT((ROW()-14)/2),0)))</f>
        <v>1</v>
      </c>
      <c r="K140" s="245">
        <f ca="1">IF(MOD(ROW()-13,2)=0,IF(ISBLANK(OFFSET('12. SEGUIMIENTO 2027'!$O$14,INT((ROW()-13)/2),0)),"",OFFSET('12. SEGUIMIENTO 2027'!$O$14,INT((ROW()-13)/2),0)),IF(ISBLANK(OFFSET('9. METAS'!$V$20,INT((ROW()-14)/2),0)),"",OFFSET('9. METAS'!$V$20,INT((ROW()-14)/2),0)))</f>
        <v>1</v>
      </c>
      <c r="L140" s="245">
        <f ca="1">IF(MOD(ROW()-13,2)=0,IF(ISBLANK(OFFSET('12. SEGUIMIENTO 2027'!$P$14,INT((ROW()-13)/2),0)),"",OFFSET('12. SEGUIMIENTO 2027'!$P$14,INT((ROW()-13)/2),0)),IF(ISBLANK(OFFSET('9. METAS'!$W$20,INT((ROW()-14)/2),0)),"",OFFSET('9. METAS'!$W$20,INT((ROW()-14)/2),0)))</f>
        <v>0</v>
      </c>
      <c r="M140" s="246">
        <f ca="1">IF(MOD(ROW()-13,2)=0,IF(ISBLANK(OFFSET('12. SEGUIMIENTO 2027'!$Q$14,INT((ROW()-13)/2),0)),"",OFFSET('12. SEGUIMIENTO 2027'!$Q$14,INT((ROW()-13)/2),0)),IF(ISBLANK(OFFSET('9. METAS'!$X$20,INT((ROW()-14)/2),0)),"",OFFSET('9. METAS'!$X$20,INT((ROW()-14)/2),0)))</f>
        <v>0</v>
      </c>
      <c r="N140" s="1013"/>
      <c r="O140" s="1014"/>
      <c r="P140" s="1015"/>
    </row>
    <row r="141" spans="3:16">
      <c r="C141" s="1016" t="str">
        <f ca="1">IF(ISBLANK(OFFSET('5. Pp (3 años)'!$C$46,INT((ROW()-13)/2),0)),"",OFFSET('5. Pp (3 años)'!$C$46,INT((ROW()-13)/2),0))</f>
        <v>Actividad</v>
      </c>
      <c r="D141" s="1018" t="str">
        <f ca="1">IF(ISBLANK(OFFSET('5. Pp (3 años)'!$D$46,INT((ROW()-13)/2),0)),"",OFFSET('5. Pp (3 años)'!$D$46,INT((ROW()-13)/2),0))</f>
        <v/>
      </c>
      <c r="E141" s="1018" t="str">
        <f ca="1">IF(ISBLANK(OFFSET('5. Pp (3 años)'!$E$46,INT((ROW()-13)/2),0)),"",OFFSET('5. Pp (3 años)'!$E$46,INT((ROW()-13)/2),0))</f>
        <v/>
      </c>
      <c r="F141" s="1021" t="str">
        <f ca="1">IF(ISBLANK(OFFSET('5. Pp (3 años)'!$K$46,INT((ROW()-13)/2),0)),"",OFFSET('5. Pp (3 años)'!$K$46,INT((ROW()-13)/2),0))</f>
        <v/>
      </c>
      <c r="G141" s="1023" t="str">
        <f ca="1">IF(ISBLANK(OFFSET('5. Pp (3 años)'!$H$46,INT((ROW()-13)/2),0)),"",OFFSET('5. Pp (3 años)'!$H$46,INT((ROW()-13)/2),0))</f>
        <v/>
      </c>
      <c r="H141" s="1080" t="str">
        <f ca="1">IF(ISBLANK(OFFSET('9. METAS'!$L$20,INT((ROW()-13)/2),0)),"",OFFSET('9. METAS'!$L$20,INT((ROW()-13)/2),0))</f>
        <v/>
      </c>
      <c r="I141" s="1004"/>
      <c r="J141" s="244" t="str">
        <f ca="1">IF(MOD(ROW()-13,2)=0,IF(ISBLANK(OFFSET('12. SEGUIMIENTO 2027'!$N$14,INT((ROW()-13)/2),0)),"",OFFSET('12. SEGUIMIENTO 2027'!$N$14,INT((ROW()-13)/2),0)),IF(ISBLANK(OFFSET('9. METAS'!$U$20,INT((ROW()-14)/2),0)),"",OFFSET('9. METAS'!$U$20,INT((ROW()-14)/2),0)))</f>
        <v/>
      </c>
      <c r="K141" s="245" t="str">
        <f ca="1">IF(MOD(ROW()-13,2)=0,IF(ISBLANK(OFFSET('12. SEGUIMIENTO 2027'!$O$14,INT((ROW()-13)/2),0)),"",OFFSET('12. SEGUIMIENTO 2027'!$O$14,INT((ROW()-13)/2),0)),IF(ISBLANK(OFFSET('9. METAS'!$V$20,INT((ROW()-14)/2),0)),"",OFFSET('9. METAS'!$V$20,INT((ROW()-14)/2),0)))</f>
        <v/>
      </c>
      <c r="L141" s="245" t="str">
        <f ca="1">IF(MOD(ROW()-13,2)=0,IF(ISBLANK(OFFSET('12. SEGUIMIENTO 2027'!$P$14,INT((ROW()-13)/2),0)),"",OFFSET('12. SEGUIMIENTO 2027'!$P$14,INT((ROW()-13)/2),0)),IF(ISBLANK(OFFSET('9. METAS'!$W$20,INT((ROW()-14)/2),0)),"",OFFSET('9. METAS'!$W$20,INT((ROW()-14)/2),0)))</f>
        <v/>
      </c>
      <c r="M141" s="246" t="str">
        <f ca="1">IF(MOD(ROW()-13,2)=0,IF(ISBLANK(OFFSET('12. SEGUIMIENTO 2027'!$Q$14,INT((ROW()-13)/2),0)),"",OFFSET('12. SEGUIMIENTO 2027'!$Q$14,INT((ROW()-13)/2),0)),IF(ISBLANK(OFFSET('9. METAS'!$X$20,INT((ROW()-14)/2),0)),"",OFFSET('9. METAS'!$X$20,INT((ROW()-14)/2),0)))</f>
        <v/>
      </c>
      <c r="N141" s="1006" t="str">
        <f t="shared" ref="N141" ca="1" si="124">IFERROR(J141/J142,"ND")</f>
        <v>ND</v>
      </c>
      <c r="O141" s="1008" t="str">
        <f t="shared" ref="O141" ca="1" si="125">IFERROR(((J141)/H141),"ND")</f>
        <v>ND</v>
      </c>
      <c r="P141" s="1010"/>
    </row>
    <row r="142" spans="3:16">
      <c r="C142" s="1025"/>
      <c r="D142" s="1018"/>
      <c r="E142" s="1018"/>
      <c r="F142" s="1021"/>
      <c r="G142" s="1023"/>
      <c r="H142" s="1080"/>
      <c r="I142" s="1012"/>
      <c r="J142" s="244" t="str">
        <f ca="1">IF(MOD(ROW()-13,2)=0,IF(ISBLANK(OFFSET('12. SEGUIMIENTO 2027'!$N$14,INT((ROW()-13)/2),0)),"",OFFSET('12. SEGUIMIENTO 2027'!$N$14,INT((ROW()-13)/2),0)),IF(ISBLANK(OFFSET('9. METAS'!$U$20,INT((ROW()-14)/2),0)),"",OFFSET('9. METAS'!$U$20,INT((ROW()-14)/2),0)))</f>
        <v/>
      </c>
      <c r="K142" s="245" t="str">
        <f ca="1">IF(MOD(ROW()-13,2)=0,IF(ISBLANK(OFFSET('12. SEGUIMIENTO 2027'!$O$14,INT((ROW()-13)/2),0)),"",OFFSET('12. SEGUIMIENTO 2027'!$O$14,INT((ROW()-13)/2),0)),IF(ISBLANK(OFFSET('9. METAS'!$V$20,INT((ROW()-14)/2),0)),"",OFFSET('9. METAS'!$V$20,INT((ROW()-14)/2),0)))</f>
        <v/>
      </c>
      <c r="L142" s="245" t="str">
        <f ca="1">IF(MOD(ROW()-13,2)=0,IF(ISBLANK(OFFSET('12. SEGUIMIENTO 2027'!$P$14,INT((ROW()-13)/2),0)),"",OFFSET('12. SEGUIMIENTO 2027'!$P$14,INT((ROW()-13)/2),0)),IF(ISBLANK(OFFSET('9. METAS'!$W$20,INT((ROW()-14)/2),0)),"",OFFSET('9. METAS'!$W$20,INT((ROW()-14)/2),0)))</f>
        <v/>
      </c>
      <c r="M142" s="246" t="str">
        <f ca="1">IF(MOD(ROW()-13,2)=0,IF(ISBLANK(OFFSET('12. SEGUIMIENTO 2027'!$Q$14,INT((ROW()-13)/2),0)),"",OFFSET('12. SEGUIMIENTO 2027'!$Q$14,INT((ROW()-13)/2),0)),IF(ISBLANK(OFFSET('9. METAS'!$X$20,INT((ROW()-14)/2),0)),"",OFFSET('9. METAS'!$X$20,INT((ROW()-14)/2),0)))</f>
        <v/>
      </c>
      <c r="N142" s="1013"/>
      <c r="O142" s="1014"/>
      <c r="P142" s="1015"/>
    </row>
    <row r="143" spans="3:16">
      <c r="C143" s="1016" t="str">
        <f ca="1">IF(ISBLANK(OFFSET('5. Pp (3 años)'!$C$46,INT((ROW()-13)/2),0)),"",OFFSET('5. Pp (3 años)'!$C$46,INT((ROW()-13)/2),0))</f>
        <v>Actividad</v>
      </c>
      <c r="D143" s="1018" t="str">
        <f ca="1">IF(ISBLANK(OFFSET('5. Pp (3 años)'!$D$46,INT((ROW()-13)/2),0)),"",OFFSET('5. Pp (3 años)'!$D$46,INT((ROW()-13)/2),0))</f>
        <v/>
      </c>
      <c r="E143" s="1018" t="str">
        <f ca="1">IF(ISBLANK(OFFSET('5. Pp (3 años)'!$E$46,INT((ROW()-13)/2),0)),"",OFFSET('5. Pp (3 años)'!$E$46,INT((ROW()-13)/2),0))</f>
        <v/>
      </c>
      <c r="F143" s="1021" t="str">
        <f ca="1">IF(ISBLANK(OFFSET('5. Pp (3 años)'!$K$46,INT((ROW()-13)/2),0)),"",OFFSET('5. Pp (3 años)'!$K$46,INT((ROW()-13)/2),0))</f>
        <v/>
      </c>
      <c r="G143" s="1023" t="str">
        <f ca="1">IF(ISBLANK(OFFSET('5. Pp (3 años)'!$H$46,INT((ROW()-13)/2),0)),"",OFFSET('5. Pp (3 años)'!$H$46,INT((ROW()-13)/2),0))</f>
        <v/>
      </c>
      <c r="H143" s="1080" t="str">
        <f ca="1">IF(ISBLANK(OFFSET('9. METAS'!$L$20,INT((ROW()-13)/2),0)),"",OFFSET('9. METAS'!$L$20,INT((ROW()-13)/2),0))</f>
        <v/>
      </c>
      <c r="I143" s="1004"/>
      <c r="J143" s="244" t="str">
        <f ca="1">IF(MOD(ROW()-13,2)=0,IF(ISBLANK(OFFSET('12. SEGUIMIENTO 2027'!$N$14,INT((ROW()-13)/2),0)),"",OFFSET('12. SEGUIMIENTO 2027'!$N$14,INT((ROW()-13)/2),0)),IF(ISBLANK(OFFSET('9. METAS'!$U$20,INT((ROW()-14)/2),0)),"",OFFSET('9. METAS'!$U$20,INT((ROW()-14)/2),0)))</f>
        <v/>
      </c>
      <c r="K143" s="245" t="str">
        <f ca="1">IF(MOD(ROW()-13,2)=0,IF(ISBLANK(OFFSET('12. SEGUIMIENTO 2027'!$O$14,INT((ROW()-13)/2),0)),"",OFFSET('12. SEGUIMIENTO 2027'!$O$14,INT((ROW()-13)/2),0)),IF(ISBLANK(OFFSET('9. METAS'!$V$20,INT((ROW()-14)/2),0)),"",OFFSET('9. METAS'!$V$20,INT((ROW()-14)/2),0)))</f>
        <v/>
      </c>
      <c r="L143" s="245" t="str">
        <f ca="1">IF(MOD(ROW()-13,2)=0,IF(ISBLANK(OFFSET('12. SEGUIMIENTO 2027'!$P$14,INT((ROW()-13)/2),0)),"",OFFSET('12. SEGUIMIENTO 2027'!$P$14,INT((ROW()-13)/2),0)),IF(ISBLANK(OFFSET('9. METAS'!$W$20,INT((ROW()-14)/2),0)),"",OFFSET('9. METAS'!$W$20,INT((ROW()-14)/2),0)))</f>
        <v/>
      </c>
      <c r="M143" s="246" t="str">
        <f ca="1">IF(MOD(ROW()-13,2)=0,IF(ISBLANK(OFFSET('12. SEGUIMIENTO 2027'!$Q$14,INT((ROW()-13)/2),0)),"",OFFSET('12. SEGUIMIENTO 2027'!$Q$14,INT((ROW()-13)/2),0)),IF(ISBLANK(OFFSET('9. METAS'!$X$20,INT((ROW()-14)/2),0)),"",OFFSET('9. METAS'!$X$20,INT((ROW()-14)/2),0)))</f>
        <v/>
      </c>
      <c r="N143" s="1006" t="str">
        <f t="shared" ref="N143" ca="1" si="126">IFERROR(J143/J144,"ND")</f>
        <v>ND</v>
      </c>
      <c r="O143" s="1008" t="str">
        <f t="shared" ref="O143" ca="1" si="127">IFERROR(((J143)/H143),"ND")</f>
        <v>ND</v>
      </c>
      <c r="P143" s="1010"/>
    </row>
    <row r="144" spans="3:16">
      <c r="C144" s="1025"/>
      <c r="D144" s="1018"/>
      <c r="E144" s="1018"/>
      <c r="F144" s="1021"/>
      <c r="G144" s="1023"/>
      <c r="H144" s="1080"/>
      <c r="I144" s="1012"/>
      <c r="J144" s="244" t="str">
        <f ca="1">IF(MOD(ROW()-13,2)=0,IF(ISBLANK(OFFSET('12. SEGUIMIENTO 2027'!$N$14,INT((ROW()-13)/2),0)),"",OFFSET('12. SEGUIMIENTO 2027'!$N$14,INT((ROW()-13)/2),0)),IF(ISBLANK(OFFSET('9. METAS'!$U$20,INT((ROW()-14)/2),0)),"",OFFSET('9. METAS'!$U$20,INT((ROW()-14)/2),0)))</f>
        <v/>
      </c>
      <c r="K144" s="245" t="str">
        <f ca="1">IF(MOD(ROW()-13,2)=0,IF(ISBLANK(OFFSET('12. SEGUIMIENTO 2027'!$O$14,INT((ROW()-13)/2),0)),"",OFFSET('12. SEGUIMIENTO 2027'!$O$14,INT((ROW()-13)/2),0)),IF(ISBLANK(OFFSET('9. METAS'!$V$20,INT((ROW()-14)/2),0)),"",OFFSET('9. METAS'!$V$20,INT((ROW()-14)/2),0)))</f>
        <v/>
      </c>
      <c r="L144" s="245" t="str">
        <f ca="1">IF(MOD(ROW()-13,2)=0,IF(ISBLANK(OFFSET('12. SEGUIMIENTO 2027'!$P$14,INT((ROW()-13)/2),0)),"",OFFSET('12. SEGUIMIENTO 2027'!$P$14,INT((ROW()-13)/2),0)),IF(ISBLANK(OFFSET('9. METAS'!$W$20,INT((ROW()-14)/2),0)),"",OFFSET('9. METAS'!$W$20,INT((ROW()-14)/2),0)))</f>
        <v/>
      </c>
      <c r="M144" s="246" t="str">
        <f ca="1">IF(MOD(ROW()-13,2)=0,IF(ISBLANK(OFFSET('12. SEGUIMIENTO 2027'!$Q$14,INT((ROW()-13)/2),0)),"",OFFSET('12. SEGUIMIENTO 2027'!$Q$14,INT((ROW()-13)/2),0)),IF(ISBLANK(OFFSET('9. METAS'!$X$20,INT((ROW()-14)/2),0)),"",OFFSET('9. METAS'!$X$20,INT((ROW()-14)/2),0)))</f>
        <v/>
      </c>
      <c r="N144" s="1013"/>
      <c r="O144" s="1014"/>
      <c r="P144" s="1015"/>
    </row>
    <row r="145" spans="3:16">
      <c r="C145" s="1016" t="str">
        <f ca="1">IF(ISBLANK(OFFSET('5. Pp (3 años)'!$C$46,INT((ROW()-13)/2),0)),"",OFFSET('5. Pp (3 años)'!$C$46,INT((ROW()-13)/2),0))</f>
        <v>Actividad</v>
      </c>
      <c r="D145" s="1018" t="str">
        <f ca="1">IF(ISBLANK(OFFSET('5. Pp (3 años)'!$D$46,INT((ROW()-13)/2),0)),"",OFFSET('5. Pp (3 años)'!$D$46,INT((ROW()-13)/2),0))</f>
        <v/>
      </c>
      <c r="E145" s="1018" t="str">
        <f ca="1">IF(ISBLANK(OFFSET('5. Pp (3 años)'!$E$46,INT((ROW()-13)/2),0)),"",OFFSET('5. Pp (3 años)'!$E$46,INT((ROW()-13)/2),0))</f>
        <v/>
      </c>
      <c r="F145" s="1021" t="str">
        <f ca="1">IF(ISBLANK(OFFSET('5. Pp (3 años)'!$K$46,INT((ROW()-13)/2),0)),"",OFFSET('5. Pp (3 años)'!$K$46,INT((ROW()-13)/2),0))</f>
        <v/>
      </c>
      <c r="G145" s="1023" t="str">
        <f ca="1">IF(ISBLANK(OFFSET('5. Pp (3 años)'!$H$46,INT((ROW()-13)/2),0)),"",OFFSET('5. Pp (3 años)'!$H$46,INT((ROW()-13)/2),0))</f>
        <v/>
      </c>
      <c r="H145" s="1080" t="str">
        <f ca="1">IF(ISBLANK(OFFSET('9. METAS'!$L$20,INT((ROW()-13)/2),0)),"",OFFSET('9. METAS'!$L$20,INT((ROW()-13)/2),0))</f>
        <v/>
      </c>
      <c r="I145" s="1004"/>
      <c r="J145" s="244" t="str">
        <f ca="1">IF(MOD(ROW()-13,2)=0,IF(ISBLANK(OFFSET('12. SEGUIMIENTO 2027'!$N$14,INT((ROW()-13)/2),0)),"",OFFSET('12. SEGUIMIENTO 2027'!$N$14,INT((ROW()-13)/2),0)),IF(ISBLANK(OFFSET('9. METAS'!$U$20,INT((ROW()-14)/2),0)),"",OFFSET('9. METAS'!$U$20,INT((ROW()-14)/2),0)))</f>
        <v/>
      </c>
      <c r="K145" s="245" t="str">
        <f ca="1">IF(MOD(ROW()-13,2)=0,IF(ISBLANK(OFFSET('12. SEGUIMIENTO 2027'!$O$14,INT((ROW()-13)/2),0)),"",OFFSET('12. SEGUIMIENTO 2027'!$O$14,INT((ROW()-13)/2),0)),IF(ISBLANK(OFFSET('9. METAS'!$V$20,INT((ROW()-14)/2),0)),"",OFFSET('9. METAS'!$V$20,INT((ROW()-14)/2),0)))</f>
        <v/>
      </c>
      <c r="L145" s="245" t="str">
        <f ca="1">IF(MOD(ROW()-13,2)=0,IF(ISBLANK(OFFSET('12. SEGUIMIENTO 2027'!$P$14,INT((ROW()-13)/2),0)),"",OFFSET('12. SEGUIMIENTO 2027'!$P$14,INT((ROW()-13)/2),0)),IF(ISBLANK(OFFSET('9. METAS'!$W$20,INT((ROW()-14)/2),0)),"",OFFSET('9. METAS'!$W$20,INT((ROW()-14)/2),0)))</f>
        <v/>
      </c>
      <c r="M145" s="246" t="str">
        <f ca="1">IF(MOD(ROW()-13,2)=0,IF(ISBLANK(OFFSET('12. SEGUIMIENTO 2027'!$Q$14,INT((ROW()-13)/2),0)),"",OFFSET('12. SEGUIMIENTO 2027'!$Q$14,INT((ROW()-13)/2),0)),IF(ISBLANK(OFFSET('9. METAS'!$X$20,INT((ROW()-14)/2),0)),"",OFFSET('9. METAS'!$X$20,INT((ROW()-14)/2),0)))</f>
        <v/>
      </c>
      <c r="N145" s="1006" t="str">
        <f t="shared" ref="N145" ca="1" si="128">IFERROR(J145/J146,"ND")</f>
        <v>ND</v>
      </c>
      <c r="O145" s="1008" t="str">
        <f t="shared" ref="O145" ca="1" si="129">IFERROR(((J145)/H145),"ND")</f>
        <v>ND</v>
      </c>
      <c r="P145" s="1010"/>
    </row>
    <row r="146" spans="3:16">
      <c r="C146" s="1025"/>
      <c r="D146" s="1018"/>
      <c r="E146" s="1018"/>
      <c r="F146" s="1021"/>
      <c r="G146" s="1023"/>
      <c r="H146" s="1080"/>
      <c r="I146" s="1012"/>
      <c r="J146" s="244" t="str">
        <f ca="1">IF(MOD(ROW()-13,2)=0,IF(ISBLANK(OFFSET('12. SEGUIMIENTO 2027'!$N$14,INT((ROW()-13)/2),0)),"",OFFSET('12. SEGUIMIENTO 2027'!$N$14,INT((ROW()-13)/2),0)),IF(ISBLANK(OFFSET('9. METAS'!$U$20,INT((ROW()-14)/2),0)),"",OFFSET('9. METAS'!$U$20,INT((ROW()-14)/2),0)))</f>
        <v/>
      </c>
      <c r="K146" s="245" t="str">
        <f ca="1">IF(MOD(ROW()-13,2)=0,IF(ISBLANK(OFFSET('12. SEGUIMIENTO 2027'!$O$14,INT((ROW()-13)/2),0)),"",OFFSET('12. SEGUIMIENTO 2027'!$O$14,INT((ROW()-13)/2),0)),IF(ISBLANK(OFFSET('9. METAS'!$V$20,INT((ROW()-14)/2),0)),"",OFFSET('9. METAS'!$V$20,INT((ROW()-14)/2),0)))</f>
        <v/>
      </c>
      <c r="L146" s="245" t="str">
        <f ca="1">IF(MOD(ROW()-13,2)=0,IF(ISBLANK(OFFSET('12. SEGUIMIENTO 2027'!$P$14,INT((ROW()-13)/2),0)),"",OFFSET('12. SEGUIMIENTO 2027'!$P$14,INT((ROW()-13)/2),0)),IF(ISBLANK(OFFSET('9. METAS'!$W$20,INT((ROW()-14)/2),0)),"",OFFSET('9. METAS'!$W$20,INT((ROW()-14)/2),0)))</f>
        <v/>
      </c>
      <c r="M146" s="246" t="str">
        <f ca="1">IF(MOD(ROW()-13,2)=0,IF(ISBLANK(OFFSET('12. SEGUIMIENTO 2027'!$Q$14,INT((ROW()-13)/2),0)),"",OFFSET('12. SEGUIMIENTO 2027'!$Q$14,INT((ROW()-13)/2),0)),IF(ISBLANK(OFFSET('9. METAS'!$X$20,INT((ROW()-14)/2),0)),"",OFFSET('9. METAS'!$X$20,INT((ROW()-14)/2),0)))</f>
        <v/>
      </c>
      <c r="N146" s="1013"/>
      <c r="O146" s="1014"/>
      <c r="P146" s="1015"/>
    </row>
    <row r="147" spans="3:16">
      <c r="C147" s="1016" t="str">
        <f ca="1">IF(ISBLANK(OFFSET('5. Pp (3 años)'!$C$46,INT((ROW()-13)/2),0)),"",OFFSET('5. Pp (3 años)'!$C$46,INT((ROW()-13)/2),0))</f>
        <v>Actividad</v>
      </c>
      <c r="D147" s="1018" t="str">
        <f ca="1">IF(ISBLANK(OFFSET('5. Pp (3 años)'!$D$46,INT((ROW()-13)/2),0)),"",OFFSET('5. Pp (3 años)'!$D$46,INT((ROW()-13)/2),0))</f>
        <v/>
      </c>
      <c r="E147" s="1018" t="str">
        <f ca="1">IF(ISBLANK(OFFSET('5. Pp (3 años)'!$E$46,INT((ROW()-13)/2),0)),"",OFFSET('5. Pp (3 años)'!$E$46,INT((ROW()-13)/2),0))</f>
        <v/>
      </c>
      <c r="F147" s="1021" t="str">
        <f ca="1">IF(ISBLANK(OFFSET('5. Pp (3 años)'!$K$46,INT((ROW()-13)/2),0)),"",OFFSET('5. Pp (3 años)'!$K$46,INT((ROW()-13)/2),0))</f>
        <v/>
      </c>
      <c r="G147" s="1023" t="str">
        <f ca="1">IF(ISBLANK(OFFSET('5. Pp (3 años)'!$H$46,INT((ROW()-13)/2),0)),"",OFFSET('5. Pp (3 años)'!$H$46,INT((ROW()-13)/2),0))</f>
        <v/>
      </c>
      <c r="H147" s="1080" t="str">
        <f ca="1">IF(ISBLANK(OFFSET('9. METAS'!$L$20,INT((ROW()-13)/2),0)),"",OFFSET('9. METAS'!$L$20,INT((ROW()-13)/2),0))</f>
        <v/>
      </c>
      <c r="I147" s="1004"/>
      <c r="J147" s="244" t="str">
        <f ca="1">IF(MOD(ROW()-13,2)=0,IF(ISBLANK(OFFSET('12. SEGUIMIENTO 2027'!$N$14,INT((ROW()-13)/2),0)),"",OFFSET('12. SEGUIMIENTO 2027'!$N$14,INT((ROW()-13)/2),0)),IF(ISBLANK(OFFSET('9. METAS'!$U$20,INT((ROW()-14)/2),0)),"",OFFSET('9. METAS'!$U$20,INT((ROW()-14)/2),0)))</f>
        <v/>
      </c>
      <c r="K147" s="245" t="str">
        <f ca="1">IF(MOD(ROW()-13,2)=0,IF(ISBLANK(OFFSET('12. SEGUIMIENTO 2027'!$O$14,INT((ROW()-13)/2),0)),"",OFFSET('12. SEGUIMIENTO 2027'!$O$14,INT((ROW()-13)/2),0)),IF(ISBLANK(OFFSET('9. METAS'!$V$20,INT((ROW()-14)/2),0)),"",OFFSET('9. METAS'!$V$20,INT((ROW()-14)/2),0)))</f>
        <v/>
      </c>
      <c r="L147" s="245" t="str">
        <f ca="1">IF(MOD(ROW()-13,2)=0,IF(ISBLANK(OFFSET('12. SEGUIMIENTO 2027'!$P$14,INT((ROW()-13)/2),0)),"",OFFSET('12. SEGUIMIENTO 2027'!$P$14,INT((ROW()-13)/2),0)),IF(ISBLANK(OFFSET('9. METAS'!$W$20,INT((ROW()-14)/2),0)),"",OFFSET('9. METAS'!$W$20,INT((ROW()-14)/2),0)))</f>
        <v/>
      </c>
      <c r="M147" s="246" t="str">
        <f ca="1">IF(MOD(ROW()-13,2)=0,IF(ISBLANK(OFFSET('12. SEGUIMIENTO 2027'!$Q$14,INT((ROW()-13)/2),0)),"",OFFSET('12. SEGUIMIENTO 2027'!$Q$14,INT((ROW()-13)/2),0)),IF(ISBLANK(OFFSET('9. METAS'!$X$20,INT((ROW()-14)/2),0)),"",OFFSET('9. METAS'!$X$20,INT((ROW()-14)/2),0)))</f>
        <v/>
      </c>
      <c r="N147" s="1006" t="str">
        <f t="shared" ref="N147" ca="1" si="130">IFERROR(J147/J148,"ND")</f>
        <v>ND</v>
      </c>
      <c r="O147" s="1008" t="str">
        <f t="shared" ref="O147" ca="1" si="131">IFERROR(((J147)/H147),"ND")</f>
        <v>ND</v>
      </c>
      <c r="P147" s="1010"/>
    </row>
    <row r="148" spans="3:16">
      <c r="C148" s="1025"/>
      <c r="D148" s="1018"/>
      <c r="E148" s="1018"/>
      <c r="F148" s="1021"/>
      <c r="G148" s="1023"/>
      <c r="H148" s="1080"/>
      <c r="I148" s="1012"/>
      <c r="J148" s="244" t="str">
        <f ca="1">IF(MOD(ROW()-13,2)=0,IF(ISBLANK(OFFSET('12. SEGUIMIENTO 2027'!$N$14,INT((ROW()-13)/2),0)),"",OFFSET('12. SEGUIMIENTO 2027'!$N$14,INT((ROW()-13)/2),0)),IF(ISBLANK(OFFSET('9. METAS'!$U$20,INT((ROW()-14)/2),0)),"",OFFSET('9. METAS'!$U$20,INT((ROW()-14)/2),0)))</f>
        <v/>
      </c>
      <c r="K148" s="245" t="str">
        <f ca="1">IF(MOD(ROW()-13,2)=0,IF(ISBLANK(OFFSET('12. SEGUIMIENTO 2027'!$O$14,INT((ROW()-13)/2),0)),"",OFFSET('12. SEGUIMIENTO 2027'!$O$14,INT((ROW()-13)/2),0)),IF(ISBLANK(OFFSET('9. METAS'!$V$20,INT((ROW()-14)/2),0)),"",OFFSET('9. METAS'!$V$20,INT((ROW()-14)/2),0)))</f>
        <v/>
      </c>
      <c r="L148" s="245" t="str">
        <f ca="1">IF(MOD(ROW()-13,2)=0,IF(ISBLANK(OFFSET('12. SEGUIMIENTO 2027'!$P$14,INT((ROW()-13)/2),0)),"",OFFSET('12. SEGUIMIENTO 2027'!$P$14,INT((ROW()-13)/2),0)),IF(ISBLANK(OFFSET('9. METAS'!$W$20,INT((ROW()-14)/2),0)),"",OFFSET('9. METAS'!$W$20,INT((ROW()-14)/2),0)))</f>
        <v/>
      </c>
      <c r="M148" s="246" t="str">
        <f ca="1">IF(MOD(ROW()-13,2)=0,IF(ISBLANK(OFFSET('12. SEGUIMIENTO 2027'!$Q$14,INT((ROW()-13)/2),0)),"",OFFSET('12. SEGUIMIENTO 2027'!$Q$14,INT((ROW()-13)/2),0)),IF(ISBLANK(OFFSET('9. METAS'!$X$20,INT((ROW()-14)/2),0)),"",OFFSET('9. METAS'!$X$20,INT((ROW()-14)/2),0)))</f>
        <v/>
      </c>
      <c r="N148" s="1013"/>
      <c r="O148" s="1014"/>
      <c r="P148" s="1015"/>
    </row>
    <row r="149" spans="3:16">
      <c r="C149" s="1016" t="str">
        <f ca="1">IF(ISBLANK(OFFSET('5. Pp (3 años)'!$C$46,INT((ROW()-13)/2),0)),"",OFFSET('5. Pp (3 años)'!$C$46,INT((ROW()-13)/2),0))</f>
        <v>Componente</v>
      </c>
      <c r="D149" s="1018" t="str">
        <f ca="1">IF(ISBLANK(OFFSET('5. Pp (3 años)'!$D$46,INT((ROW()-13)/2),0)),"",OFFSET('5. Pp (3 años)'!$D$46,INT((ROW()-13)/2),0))</f>
        <v>4.1.1.1.12 Atenciones y gestiones del programa 'Entrelazos por la Diversidad' otorgadas.</v>
      </c>
      <c r="E149" s="1018" t="str">
        <f ca="1">IF(ISBLANK(OFFSET('5. Pp (3 años)'!$E$46,INT((ROW()-13)/2),0)),"",OFFSET('5. Pp (3 años)'!$E$46,INT((ROW()-13)/2),0))</f>
        <v>PSAGE: Porcentaje de servicios de atención y gestión del programa Entrelazos realizados.</v>
      </c>
      <c r="F149" s="1021" t="str">
        <f ca="1">IF(ISBLANK(OFFSET('5. Pp (3 años)'!$K$46,INT((ROW()-13)/2),0)),"",OFFSET('5. Pp (3 años)'!$K$46,INT((ROW()-13)/2),0))</f>
        <v xml:space="preserve">Ascendente </v>
      </c>
      <c r="G149" s="1023" t="str">
        <f ca="1">IF(ISBLANK(OFFSET('5. Pp (3 años)'!$H$46,INT((ROW()-13)/2),0)),"",OFFSET('5. Pp (3 años)'!$H$46,INT((ROW()-13)/2),0))</f>
        <v>Trimestral</v>
      </c>
      <c r="H149" s="1080">
        <f ca="1">IF(ISBLANK(OFFSET('9. METAS'!$L$20,INT((ROW()-13)/2),0)),"",OFFSET('9. METAS'!$L$20,INT((ROW()-13)/2),0))</f>
        <v>100</v>
      </c>
      <c r="I149" s="1004"/>
      <c r="J149" s="244" t="str">
        <f ca="1">IF(MOD(ROW()-13,2)=0,IF(ISBLANK(OFFSET('12. SEGUIMIENTO 2027'!$N$14,INT((ROW()-13)/2),0)),"",OFFSET('12. SEGUIMIENTO 2027'!$N$14,INT((ROW()-13)/2),0)),IF(ISBLANK(OFFSET('9. METAS'!$U$20,INT((ROW()-14)/2),0)),"",OFFSET('9. METAS'!$U$20,INT((ROW()-14)/2),0)))</f>
        <v/>
      </c>
      <c r="K149" s="245" t="str">
        <f ca="1">IF(MOD(ROW()-13,2)=0,IF(ISBLANK(OFFSET('12. SEGUIMIENTO 2027'!$O$14,INT((ROW()-13)/2),0)),"",OFFSET('12. SEGUIMIENTO 2027'!$O$14,INT((ROW()-13)/2),0)),IF(ISBLANK(OFFSET('9. METAS'!$V$20,INT((ROW()-14)/2),0)),"",OFFSET('9. METAS'!$V$20,INT((ROW()-14)/2),0)))</f>
        <v/>
      </c>
      <c r="L149" s="245" t="str">
        <f ca="1">IF(MOD(ROW()-13,2)=0,IF(ISBLANK(OFFSET('12. SEGUIMIENTO 2027'!$P$14,INT((ROW()-13)/2),0)),"",OFFSET('12. SEGUIMIENTO 2027'!$P$14,INT((ROW()-13)/2),0)),IF(ISBLANK(OFFSET('9. METAS'!$W$20,INT((ROW()-14)/2),0)),"",OFFSET('9. METAS'!$W$20,INT((ROW()-14)/2),0)))</f>
        <v/>
      </c>
      <c r="M149" s="246" t="str">
        <f ca="1">IF(MOD(ROW()-13,2)=0,IF(ISBLANK(OFFSET('12. SEGUIMIENTO 2027'!$Q$14,INT((ROW()-13)/2),0)),"",OFFSET('12. SEGUIMIENTO 2027'!$Q$14,INT((ROW()-13)/2),0)),IF(ISBLANK(OFFSET('9. METAS'!$X$20,INT((ROW()-14)/2),0)),"",OFFSET('9. METAS'!$X$20,INT((ROW()-14)/2),0)))</f>
        <v/>
      </c>
      <c r="N149" s="1006" t="str">
        <f t="shared" ref="N149" ca="1" si="132">IFERROR(J149/J150,"ND")</f>
        <v>ND</v>
      </c>
      <c r="O149" s="1008" t="str">
        <f t="shared" ref="O149" ca="1" si="133">IFERROR(((J149)/H149),"ND")</f>
        <v>ND</v>
      </c>
      <c r="P149" s="1010"/>
    </row>
    <row r="150" spans="3:16">
      <c r="C150" s="1025"/>
      <c r="D150" s="1018"/>
      <c r="E150" s="1018"/>
      <c r="F150" s="1021"/>
      <c r="G150" s="1023"/>
      <c r="H150" s="1080"/>
      <c r="I150" s="1012"/>
      <c r="J150" s="244">
        <f ca="1">IF(MOD(ROW()-13,2)=0,IF(ISBLANK(OFFSET('12. SEGUIMIENTO 2027'!$N$14,INT((ROW()-13)/2),0)),"",OFFSET('12. SEGUIMIENTO 2027'!$N$14,INT((ROW()-13)/2),0)),IF(ISBLANK(OFFSET('9. METAS'!$U$20,INT((ROW()-14)/2),0)),"",OFFSET('9. METAS'!$U$20,INT((ROW()-14)/2),0)))</f>
        <v>25</v>
      </c>
      <c r="K150" s="245">
        <f ca="1">IF(MOD(ROW()-13,2)=0,IF(ISBLANK(OFFSET('12. SEGUIMIENTO 2027'!$O$14,INT((ROW()-13)/2),0)),"",OFFSET('12. SEGUIMIENTO 2027'!$O$14,INT((ROW()-13)/2),0)),IF(ISBLANK(OFFSET('9. METAS'!$V$20,INT((ROW()-14)/2),0)),"",OFFSET('9. METAS'!$V$20,INT((ROW()-14)/2),0)))</f>
        <v>25</v>
      </c>
      <c r="L150" s="245">
        <f ca="1">IF(MOD(ROW()-13,2)=0,IF(ISBLANK(OFFSET('12. SEGUIMIENTO 2027'!$P$14,INT((ROW()-13)/2),0)),"",OFFSET('12. SEGUIMIENTO 2027'!$P$14,INT((ROW()-13)/2),0)),IF(ISBLANK(OFFSET('9. METAS'!$W$20,INT((ROW()-14)/2),0)),"",OFFSET('9. METAS'!$W$20,INT((ROW()-14)/2),0)))</f>
        <v>25</v>
      </c>
      <c r="M150" s="246">
        <f ca="1">IF(MOD(ROW()-13,2)=0,IF(ISBLANK(OFFSET('12. SEGUIMIENTO 2027'!$Q$14,INT((ROW()-13)/2),0)),"",OFFSET('12. SEGUIMIENTO 2027'!$Q$14,INT((ROW()-13)/2),0)),IF(ISBLANK(OFFSET('9. METAS'!$X$20,INT((ROW()-14)/2),0)),"",OFFSET('9. METAS'!$X$20,INT((ROW()-14)/2),0)))</f>
        <v>25</v>
      </c>
      <c r="N150" s="1013"/>
      <c r="O150" s="1014"/>
      <c r="P150" s="1015"/>
    </row>
    <row r="151" spans="3:16">
      <c r="C151" s="1016" t="str">
        <f ca="1">IF(ISBLANK(OFFSET('5. Pp (3 años)'!$C$46,INT((ROW()-13)/2),0)),"",OFFSET('5. Pp (3 años)'!$C$46,INT((ROW()-13)/2),0))</f>
        <v>Actividad</v>
      </c>
      <c r="D151" s="1018" t="str">
        <f ca="1">IF(ISBLANK(OFFSET('5. Pp (3 años)'!$D$46,INT((ROW()-13)/2),0)),"",OFFSET('5. Pp (3 años)'!$D$46,INT((ROW()-13)/2),0))</f>
        <v>4.1.1.1.12.1 Gestión de canales de atención y enlace interinstitucional para la diversidad sexual.</v>
      </c>
      <c r="E151" s="1018" t="str">
        <f ca="1">IF(ISBLANK(OFFSET('5. Pp (3 años)'!$E$46,INT((ROW()-13)/2),0)),"",OFFSET('5. Pp (3 años)'!$E$46,INT((ROW()-13)/2),0))</f>
        <v>PSVAG: Porcentaje de servicios de vinculación y atención personalizada gestionados.</v>
      </c>
      <c r="F151" s="1021" t="str">
        <f ca="1">IF(ISBLANK(OFFSET('5. Pp (3 años)'!$K$46,INT((ROW()-13)/2),0)),"",OFFSET('5. Pp (3 años)'!$K$46,INT((ROW()-13)/2),0))</f>
        <v>Ascendente</v>
      </c>
      <c r="G151" s="1023" t="str">
        <f ca="1">IF(ISBLANK(OFFSET('5. Pp (3 años)'!$H$46,INT((ROW()-13)/2),0)),"",OFFSET('5. Pp (3 años)'!$H$46,INT((ROW()-13)/2),0))</f>
        <v>Trimestral</v>
      </c>
      <c r="H151" s="1080">
        <f ca="1">IF(ISBLANK(OFFSET('9. METAS'!$L$20,INT((ROW()-13)/2),0)),"",OFFSET('9. METAS'!$L$20,INT((ROW()-13)/2),0))</f>
        <v>150</v>
      </c>
      <c r="I151" s="1004"/>
      <c r="J151" s="244" t="str">
        <f ca="1">IF(MOD(ROW()-13,2)=0,IF(ISBLANK(OFFSET('12. SEGUIMIENTO 2027'!$N$14,INT((ROW()-13)/2),0)),"",OFFSET('12. SEGUIMIENTO 2027'!$N$14,INT((ROW()-13)/2),0)),IF(ISBLANK(OFFSET('9. METAS'!$U$20,INT((ROW()-14)/2),0)),"",OFFSET('9. METAS'!$U$20,INT((ROW()-14)/2),0)))</f>
        <v/>
      </c>
      <c r="K151" s="245" t="str">
        <f ca="1">IF(MOD(ROW()-13,2)=0,IF(ISBLANK(OFFSET('12. SEGUIMIENTO 2027'!$O$14,INT((ROW()-13)/2),0)),"",OFFSET('12. SEGUIMIENTO 2027'!$O$14,INT((ROW()-13)/2),0)),IF(ISBLANK(OFFSET('9. METAS'!$V$20,INT((ROW()-14)/2),0)),"",OFFSET('9. METAS'!$V$20,INT((ROW()-14)/2),0)))</f>
        <v/>
      </c>
      <c r="L151" s="245" t="str">
        <f ca="1">IF(MOD(ROW()-13,2)=0,IF(ISBLANK(OFFSET('12. SEGUIMIENTO 2027'!$P$14,INT((ROW()-13)/2),0)),"",OFFSET('12. SEGUIMIENTO 2027'!$P$14,INT((ROW()-13)/2),0)),IF(ISBLANK(OFFSET('9. METAS'!$W$20,INT((ROW()-14)/2),0)),"",OFFSET('9. METAS'!$W$20,INT((ROW()-14)/2),0)))</f>
        <v/>
      </c>
      <c r="M151" s="246" t="str">
        <f ca="1">IF(MOD(ROW()-13,2)=0,IF(ISBLANK(OFFSET('12. SEGUIMIENTO 2027'!$Q$14,INT((ROW()-13)/2),0)),"",OFFSET('12. SEGUIMIENTO 2027'!$Q$14,INT((ROW()-13)/2),0)),IF(ISBLANK(OFFSET('9. METAS'!$X$20,INT((ROW()-14)/2),0)),"",OFFSET('9. METAS'!$X$20,INT((ROW()-14)/2),0)))</f>
        <v/>
      </c>
      <c r="N151" s="1006" t="str">
        <f t="shared" ref="N151" ca="1" si="134">IFERROR(J151/J152,"ND")</f>
        <v>ND</v>
      </c>
      <c r="O151" s="1008" t="str">
        <f t="shared" ref="O151" ca="1" si="135">IFERROR(((J151)/H151),"ND")</f>
        <v>ND</v>
      </c>
      <c r="P151" s="1010"/>
    </row>
    <row r="152" spans="3:16">
      <c r="C152" s="1025"/>
      <c r="D152" s="1018"/>
      <c r="E152" s="1018"/>
      <c r="F152" s="1021"/>
      <c r="G152" s="1023"/>
      <c r="H152" s="1080"/>
      <c r="I152" s="1012"/>
      <c r="J152" s="244">
        <f ca="1">IF(MOD(ROW()-13,2)=0,IF(ISBLANK(OFFSET('12. SEGUIMIENTO 2027'!$N$14,INT((ROW()-13)/2),0)),"",OFFSET('12. SEGUIMIENTO 2027'!$N$14,INT((ROW()-13)/2),0)),IF(ISBLANK(OFFSET('9. METAS'!$U$20,INT((ROW()-14)/2),0)),"",OFFSET('9. METAS'!$U$20,INT((ROW()-14)/2),0)))</f>
        <v>35</v>
      </c>
      <c r="K152" s="245">
        <f ca="1">IF(MOD(ROW()-13,2)=0,IF(ISBLANK(OFFSET('12. SEGUIMIENTO 2027'!$O$14,INT((ROW()-13)/2),0)),"",OFFSET('12. SEGUIMIENTO 2027'!$O$14,INT((ROW()-13)/2),0)),IF(ISBLANK(OFFSET('9. METAS'!$V$20,INT((ROW()-14)/2),0)),"",OFFSET('9. METAS'!$V$20,INT((ROW()-14)/2),0)))</f>
        <v>45</v>
      </c>
      <c r="L152" s="245">
        <f ca="1">IF(MOD(ROW()-13,2)=0,IF(ISBLANK(OFFSET('12. SEGUIMIENTO 2027'!$P$14,INT((ROW()-13)/2),0)),"",OFFSET('12. SEGUIMIENTO 2027'!$P$14,INT((ROW()-13)/2),0)),IF(ISBLANK(OFFSET('9. METAS'!$W$20,INT((ROW()-14)/2),0)),"",OFFSET('9. METAS'!$W$20,INT((ROW()-14)/2),0)))</f>
        <v>45</v>
      </c>
      <c r="M152" s="246">
        <f ca="1">IF(MOD(ROW()-13,2)=0,IF(ISBLANK(OFFSET('12. SEGUIMIENTO 2027'!$Q$14,INT((ROW()-13)/2),0)),"",OFFSET('12. SEGUIMIENTO 2027'!$Q$14,INT((ROW()-13)/2),0)),IF(ISBLANK(OFFSET('9. METAS'!$X$20,INT((ROW()-14)/2),0)),"",OFFSET('9. METAS'!$X$20,INT((ROW()-14)/2),0)))</f>
        <v>25</v>
      </c>
      <c r="N152" s="1013"/>
      <c r="O152" s="1014"/>
      <c r="P152" s="1015"/>
    </row>
    <row r="153" spans="3:16">
      <c r="C153" s="1016" t="str">
        <f ca="1">IF(ISBLANK(OFFSET('5. Pp (3 años)'!$C$46,INT((ROW()-13)/2),0)),"",OFFSET('5. Pp (3 años)'!$C$46,INT((ROW()-13)/2),0))</f>
        <v>Actividad</v>
      </c>
      <c r="D153" s="1018" t="str">
        <f ca="1">IF(ISBLANK(OFFSET('5. Pp (3 años)'!$D$46,INT((ROW()-13)/2),0)),"",OFFSET('5. Pp (3 años)'!$D$46,INT((ROW()-13)/2),0))</f>
        <v/>
      </c>
      <c r="E153" s="1018" t="str">
        <f ca="1">IF(ISBLANK(OFFSET('5. Pp (3 años)'!$E$46,INT((ROW()-13)/2),0)),"",OFFSET('5. Pp (3 años)'!$E$46,INT((ROW()-13)/2),0))</f>
        <v/>
      </c>
      <c r="F153" s="1021" t="str">
        <f ca="1">IF(ISBLANK(OFFSET('5. Pp (3 años)'!$K$46,INT((ROW()-13)/2),0)),"",OFFSET('5. Pp (3 años)'!$K$46,INT((ROW()-13)/2),0))</f>
        <v/>
      </c>
      <c r="G153" s="1023" t="str">
        <f ca="1">IF(ISBLANK(OFFSET('5. Pp (3 años)'!$H$46,INT((ROW()-13)/2),0)),"",OFFSET('5. Pp (3 años)'!$H$46,INT((ROW()-13)/2),0))</f>
        <v/>
      </c>
      <c r="H153" s="1080" t="str">
        <f ca="1">IF(ISBLANK(OFFSET('9. METAS'!$L$20,INT((ROW()-13)/2),0)),"",OFFSET('9. METAS'!$L$20,INT((ROW()-13)/2),0))</f>
        <v/>
      </c>
      <c r="I153" s="1004"/>
      <c r="J153" s="244" t="str">
        <f ca="1">IF(MOD(ROW()-13,2)=0,IF(ISBLANK(OFFSET('12. SEGUIMIENTO 2027'!$N$14,INT((ROW()-13)/2),0)),"",OFFSET('12. SEGUIMIENTO 2027'!$N$14,INT((ROW()-13)/2),0)),IF(ISBLANK(OFFSET('9. METAS'!$U$20,INT((ROW()-14)/2),0)),"",OFFSET('9. METAS'!$U$20,INT((ROW()-14)/2),0)))</f>
        <v/>
      </c>
      <c r="K153" s="245" t="str">
        <f ca="1">IF(MOD(ROW()-13,2)=0,IF(ISBLANK(OFFSET('12. SEGUIMIENTO 2027'!$O$14,INT((ROW()-13)/2),0)),"",OFFSET('12. SEGUIMIENTO 2027'!$O$14,INT((ROW()-13)/2),0)),IF(ISBLANK(OFFSET('9. METAS'!$V$20,INT((ROW()-14)/2),0)),"",OFFSET('9. METAS'!$V$20,INT((ROW()-14)/2),0)))</f>
        <v/>
      </c>
      <c r="L153" s="245" t="str">
        <f ca="1">IF(MOD(ROW()-13,2)=0,IF(ISBLANK(OFFSET('12. SEGUIMIENTO 2027'!$P$14,INT((ROW()-13)/2),0)),"",OFFSET('12. SEGUIMIENTO 2027'!$P$14,INT((ROW()-13)/2),0)),IF(ISBLANK(OFFSET('9. METAS'!$W$20,INT((ROW()-14)/2),0)),"",OFFSET('9. METAS'!$W$20,INT((ROW()-14)/2),0)))</f>
        <v/>
      </c>
      <c r="M153" s="246" t="str">
        <f ca="1">IF(MOD(ROW()-13,2)=0,IF(ISBLANK(OFFSET('12. SEGUIMIENTO 2027'!$Q$14,INT((ROW()-13)/2),0)),"",OFFSET('12. SEGUIMIENTO 2027'!$Q$14,INT((ROW()-13)/2),0)),IF(ISBLANK(OFFSET('9. METAS'!$X$20,INT((ROW()-14)/2),0)),"",OFFSET('9. METAS'!$X$20,INT((ROW()-14)/2),0)))</f>
        <v/>
      </c>
      <c r="N153" s="1006" t="str">
        <f t="shared" ref="N153" ca="1" si="136">IFERROR(J153/J154,"ND")</f>
        <v>ND</v>
      </c>
      <c r="O153" s="1008" t="str">
        <f t="shared" ref="O153" ca="1" si="137">IFERROR(((J153)/H153),"ND")</f>
        <v>ND</v>
      </c>
      <c r="P153" s="1010"/>
    </row>
    <row r="154" spans="3:16">
      <c r="C154" s="1025"/>
      <c r="D154" s="1018"/>
      <c r="E154" s="1018"/>
      <c r="F154" s="1021"/>
      <c r="G154" s="1023"/>
      <c r="H154" s="1080"/>
      <c r="I154" s="1012"/>
      <c r="J154" s="244" t="str">
        <f ca="1">IF(MOD(ROW()-13,2)=0,IF(ISBLANK(OFFSET('12. SEGUIMIENTO 2027'!$N$14,INT((ROW()-13)/2),0)),"",OFFSET('12. SEGUIMIENTO 2027'!$N$14,INT((ROW()-13)/2),0)),IF(ISBLANK(OFFSET('9. METAS'!$U$20,INT((ROW()-14)/2),0)),"",OFFSET('9. METAS'!$U$20,INT((ROW()-14)/2),0)))</f>
        <v/>
      </c>
      <c r="K154" s="245" t="str">
        <f ca="1">IF(MOD(ROW()-13,2)=0,IF(ISBLANK(OFFSET('12. SEGUIMIENTO 2027'!$O$14,INT((ROW()-13)/2),0)),"",OFFSET('12. SEGUIMIENTO 2027'!$O$14,INT((ROW()-13)/2),0)),IF(ISBLANK(OFFSET('9. METAS'!$V$20,INT((ROW()-14)/2),0)),"",OFFSET('9. METAS'!$V$20,INT((ROW()-14)/2),0)))</f>
        <v/>
      </c>
      <c r="L154" s="245" t="str">
        <f ca="1">IF(MOD(ROW()-13,2)=0,IF(ISBLANK(OFFSET('12. SEGUIMIENTO 2027'!$P$14,INT((ROW()-13)/2),0)),"",OFFSET('12. SEGUIMIENTO 2027'!$P$14,INT((ROW()-13)/2),0)),IF(ISBLANK(OFFSET('9. METAS'!$W$20,INT((ROW()-14)/2),0)),"",OFFSET('9. METAS'!$W$20,INT((ROW()-14)/2),0)))</f>
        <v/>
      </c>
      <c r="M154" s="246" t="str">
        <f ca="1">IF(MOD(ROW()-13,2)=0,IF(ISBLANK(OFFSET('12. SEGUIMIENTO 2027'!$Q$14,INT((ROW()-13)/2),0)),"",OFFSET('12. SEGUIMIENTO 2027'!$Q$14,INT((ROW()-13)/2),0)),IF(ISBLANK(OFFSET('9. METAS'!$X$20,INT((ROW()-14)/2),0)),"",OFFSET('9. METAS'!$X$20,INT((ROW()-14)/2),0)))</f>
        <v/>
      </c>
      <c r="N154" s="1013"/>
      <c r="O154" s="1014"/>
      <c r="P154" s="1015"/>
    </row>
    <row r="155" spans="3:16">
      <c r="C155" s="1016" t="str">
        <f ca="1">IF(ISBLANK(OFFSET('5. Pp (3 años)'!$C$46,INT((ROW()-13)/2),0)),"",OFFSET('5. Pp (3 años)'!$C$46,INT((ROW()-13)/2),0))</f>
        <v>Actividad</v>
      </c>
      <c r="D155" s="1018" t="str">
        <f ca="1">IF(ISBLANK(OFFSET('5. Pp (3 años)'!$D$46,INT((ROW()-13)/2),0)),"",OFFSET('5. Pp (3 años)'!$D$46,INT((ROW()-13)/2),0))</f>
        <v/>
      </c>
      <c r="E155" s="1018" t="str">
        <f ca="1">IF(ISBLANK(OFFSET('5. Pp (3 años)'!$E$46,INT((ROW()-13)/2),0)),"",OFFSET('5. Pp (3 años)'!$E$46,INT((ROW()-13)/2),0))</f>
        <v/>
      </c>
      <c r="F155" s="1021" t="str">
        <f ca="1">IF(ISBLANK(OFFSET('5. Pp (3 años)'!$K$46,INT((ROW()-13)/2),0)),"",OFFSET('5. Pp (3 años)'!$K$46,INT((ROW()-13)/2),0))</f>
        <v/>
      </c>
      <c r="G155" s="1023" t="str">
        <f ca="1">IF(ISBLANK(OFFSET('5. Pp (3 años)'!$H$46,INT((ROW()-13)/2),0)),"",OFFSET('5. Pp (3 años)'!$H$46,INT((ROW()-13)/2),0))</f>
        <v/>
      </c>
      <c r="H155" s="1080" t="str">
        <f ca="1">IF(ISBLANK(OFFSET('9. METAS'!$L$20,INT((ROW()-13)/2),0)),"",OFFSET('9. METAS'!$L$20,INT((ROW()-13)/2),0))</f>
        <v/>
      </c>
      <c r="I155" s="1004"/>
      <c r="J155" s="244" t="str">
        <f ca="1">IF(MOD(ROW()-13,2)=0,IF(ISBLANK(OFFSET('12. SEGUIMIENTO 2027'!$N$14,INT((ROW()-13)/2),0)),"",OFFSET('12. SEGUIMIENTO 2027'!$N$14,INT((ROW()-13)/2),0)),IF(ISBLANK(OFFSET('9. METAS'!$U$20,INT((ROW()-14)/2),0)),"",OFFSET('9. METAS'!$U$20,INT((ROW()-14)/2),0)))</f>
        <v/>
      </c>
      <c r="K155" s="245" t="str">
        <f ca="1">IF(MOD(ROW()-13,2)=0,IF(ISBLANK(OFFSET('12. SEGUIMIENTO 2027'!$O$14,INT((ROW()-13)/2),0)),"",OFFSET('12. SEGUIMIENTO 2027'!$O$14,INT((ROW()-13)/2),0)),IF(ISBLANK(OFFSET('9. METAS'!$V$20,INT((ROW()-14)/2),0)),"",OFFSET('9. METAS'!$V$20,INT((ROW()-14)/2),0)))</f>
        <v/>
      </c>
      <c r="L155" s="245" t="str">
        <f ca="1">IF(MOD(ROW()-13,2)=0,IF(ISBLANK(OFFSET('12. SEGUIMIENTO 2027'!$P$14,INT((ROW()-13)/2),0)),"",OFFSET('12. SEGUIMIENTO 2027'!$P$14,INT((ROW()-13)/2),0)),IF(ISBLANK(OFFSET('9. METAS'!$W$20,INT((ROW()-14)/2),0)),"",OFFSET('9. METAS'!$W$20,INT((ROW()-14)/2),0)))</f>
        <v/>
      </c>
      <c r="M155" s="246" t="str">
        <f ca="1">IF(MOD(ROW()-13,2)=0,IF(ISBLANK(OFFSET('12. SEGUIMIENTO 2027'!$Q$14,INT((ROW()-13)/2),0)),"",OFFSET('12. SEGUIMIENTO 2027'!$Q$14,INT((ROW()-13)/2),0)),IF(ISBLANK(OFFSET('9. METAS'!$X$20,INT((ROW()-14)/2),0)),"",OFFSET('9. METAS'!$X$20,INT((ROW()-14)/2),0)))</f>
        <v/>
      </c>
      <c r="N155" s="1006" t="str">
        <f t="shared" ref="N155" ca="1" si="138">IFERROR(J155/J156,"ND")</f>
        <v>ND</v>
      </c>
      <c r="O155" s="1008" t="str">
        <f t="shared" ref="O155" ca="1" si="139">IFERROR(((J155)/H155),"ND")</f>
        <v>ND</v>
      </c>
      <c r="P155" s="1010"/>
    </row>
    <row r="156" spans="3:16">
      <c r="C156" s="1025"/>
      <c r="D156" s="1018"/>
      <c r="E156" s="1018"/>
      <c r="F156" s="1021"/>
      <c r="G156" s="1023"/>
      <c r="H156" s="1080"/>
      <c r="I156" s="1012"/>
      <c r="J156" s="244" t="str">
        <f ca="1">IF(MOD(ROW()-13,2)=0,IF(ISBLANK(OFFSET('12. SEGUIMIENTO 2027'!$N$14,INT((ROW()-13)/2),0)),"",OFFSET('12. SEGUIMIENTO 2027'!$N$14,INT((ROW()-13)/2),0)),IF(ISBLANK(OFFSET('9. METAS'!$U$20,INT((ROW()-14)/2),0)),"",OFFSET('9. METAS'!$U$20,INT((ROW()-14)/2),0)))</f>
        <v/>
      </c>
      <c r="K156" s="245" t="str">
        <f ca="1">IF(MOD(ROW()-13,2)=0,IF(ISBLANK(OFFSET('12. SEGUIMIENTO 2027'!$O$14,INT((ROW()-13)/2),0)),"",OFFSET('12. SEGUIMIENTO 2027'!$O$14,INT((ROW()-13)/2),0)),IF(ISBLANK(OFFSET('9. METAS'!$V$20,INT((ROW()-14)/2),0)),"",OFFSET('9. METAS'!$V$20,INT((ROW()-14)/2),0)))</f>
        <v/>
      </c>
      <c r="L156" s="245" t="str">
        <f ca="1">IF(MOD(ROW()-13,2)=0,IF(ISBLANK(OFFSET('12. SEGUIMIENTO 2027'!$P$14,INT((ROW()-13)/2),0)),"",OFFSET('12. SEGUIMIENTO 2027'!$P$14,INT((ROW()-13)/2),0)),IF(ISBLANK(OFFSET('9. METAS'!$W$20,INT((ROW()-14)/2),0)),"",OFFSET('9. METAS'!$W$20,INT((ROW()-14)/2),0)))</f>
        <v/>
      </c>
      <c r="M156" s="246" t="str">
        <f ca="1">IF(MOD(ROW()-13,2)=0,IF(ISBLANK(OFFSET('12. SEGUIMIENTO 2027'!$Q$14,INT((ROW()-13)/2),0)),"",OFFSET('12. SEGUIMIENTO 2027'!$Q$14,INT((ROW()-13)/2),0)),IF(ISBLANK(OFFSET('9. METAS'!$X$20,INT((ROW()-14)/2),0)),"",OFFSET('9. METAS'!$X$20,INT((ROW()-14)/2),0)))</f>
        <v/>
      </c>
      <c r="N156" s="1013"/>
      <c r="O156" s="1014"/>
      <c r="P156" s="1015"/>
    </row>
    <row r="157" spans="3:16">
      <c r="C157" s="1016" t="str">
        <f ca="1">IF(ISBLANK(OFFSET('5. Pp (3 años)'!$C$46,INT((ROW()-13)/2),0)),"",OFFSET('5. Pp (3 años)'!$C$46,INT((ROW()-13)/2),0))</f>
        <v>Actividad</v>
      </c>
      <c r="D157" s="1018" t="str">
        <f ca="1">IF(ISBLANK(OFFSET('5. Pp (3 años)'!$D$46,INT((ROW()-13)/2),0)),"",OFFSET('5. Pp (3 años)'!$D$46,INT((ROW()-13)/2),0))</f>
        <v/>
      </c>
      <c r="E157" s="1018" t="str">
        <f ca="1">IF(ISBLANK(OFFSET('5. Pp (3 años)'!$E$46,INT((ROW()-13)/2),0)),"",OFFSET('5. Pp (3 años)'!$E$46,INT((ROW()-13)/2),0))</f>
        <v/>
      </c>
      <c r="F157" s="1021" t="str">
        <f ca="1">IF(ISBLANK(OFFSET('5. Pp (3 años)'!$K$46,INT((ROW()-13)/2),0)),"",OFFSET('5. Pp (3 años)'!$K$46,INT((ROW()-13)/2),0))</f>
        <v/>
      </c>
      <c r="G157" s="1023" t="str">
        <f ca="1">IF(ISBLANK(OFFSET('5. Pp (3 años)'!$H$46,INT((ROW()-13)/2),0)),"",OFFSET('5. Pp (3 años)'!$H$46,INT((ROW()-13)/2),0))</f>
        <v/>
      </c>
      <c r="H157" s="1080" t="str">
        <f ca="1">IF(ISBLANK(OFFSET('9. METAS'!$L$20,INT((ROW()-13)/2),0)),"",OFFSET('9. METAS'!$L$20,INT((ROW()-13)/2),0))</f>
        <v/>
      </c>
      <c r="I157" s="1004"/>
      <c r="J157" s="244" t="str">
        <f ca="1">IF(MOD(ROW()-13,2)=0,IF(ISBLANK(OFFSET('12. SEGUIMIENTO 2027'!$N$14,INT((ROW()-13)/2),0)),"",OFFSET('12. SEGUIMIENTO 2027'!$N$14,INT((ROW()-13)/2),0)),IF(ISBLANK(OFFSET('9. METAS'!$U$20,INT((ROW()-14)/2),0)),"",OFFSET('9. METAS'!$U$20,INT((ROW()-14)/2),0)))</f>
        <v/>
      </c>
      <c r="K157" s="245" t="str">
        <f ca="1">IF(MOD(ROW()-13,2)=0,IF(ISBLANK(OFFSET('12. SEGUIMIENTO 2027'!$O$14,INT((ROW()-13)/2),0)),"",OFFSET('12. SEGUIMIENTO 2027'!$O$14,INT((ROW()-13)/2),0)),IF(ISBLANK(OFFSET('9. METAS'!$V$20,INT((ROW()-14)/2),0)),"",OFFSET('9. METAS'!$V$20,INT((ROW()-14)/2),0)))</f>
        <v/>
      </c>
      <c r="L157" s="245" t="str">
        <f ca="1">IF(MOD(ROW()-13,2)=0,IF(ISBLANK(OFFSET('12. SEGUIMIENTO 2027'!$P$14,INT((ROW()-13)/2),0)),"",OFFSET('12. SEGUIMIENTO 2027'!$P$14,INT((ROW()-13)/2),0)),IF(ISBLANK(OFFSET('9. METAS'!$W$20,INT((ROW()-14)/2),0)),"",OFFSET('9. METAS'!$W$20,INT((ROW()-14)/2),0)))</f>
        <v/>
      </c>
      <c r="M157" s="246" t="str">
        <f ca="1">IF(MOD(ROW()-13,2)=0,IF(ISBLANK(OFFSET('12. SEGUIMIENTO 2027'!$Q$14,INT((ROW()-13)/2),0)),"",OFFSET('12. SEGUIMIENTO 2027'!$Q$14,INT((ROW()-13)/2),0)),IF(ISBLANK(OFFSET('9. METAS'!$X$20,INT((ROW()-14)/2),0)),"",OFFSET('9. METAS'!$X$20,INT((ROW()-14)/2),0)))</f>
        <v/>
      </c>
      <c r="N157" s="1006" t="str">
        <f t="shared" ref="N157" ca="1" si="140">IFERROR(J157/J158,"ND")</f>
        <v>ND</v>
      </c>
      <c r="O157" s="1008" t="str">
        <f t="shared" ref="O157" ca="1" si="141">IFERROR(((J157)/H157),"ND")</f>
        <v>ND</v>
      </c>
      <c r="P157" s="1010"/>
    </row>
    <row r="158" spans="3:16">
      <c r="C158" s="1025"/>
      <c r="D158" s="1018"/>
      <c r="E158" s="1018"/>
      <c r="F158" s="1021"/>
      <c r="G158" s="1023"/>
      <c r="H158" s="1080"/>
      <c r="I158" s="1012"/>
      <c r="J158" s="244" t="str">
        <f ca="1">IF(MOD(ROW()-13,2)=0,IF(ISBLANK(OFFSET('12. SEGUIMIENTO 2027'!$N$14,INT((ROW()-13)/2),0)),"",OFFSET('12. SEGUIMIENTO 2027'!$N$14,INT((ROW()-13)/2),0)),IF(ISBLANK(OFFSET('9. METAS'!$U$20,INT((ROW()-14)/2),0)),"",OFFSET('9. METAS'!$U$20,INT((ROW()-14)/2),0)))</f>
        <v/>
      </c>
      <c r="K158" s="245" t="str">
        <f ca="1">IF(MOD(ROW()-13,2)=0,IF(ISBLANK(OFFSET('12. SEGUIMIENTO 2027'!$O$14,INT((ROW()-13)/2),0)),"",OFFSET('12. SEGUIMIENTO 2027'!$O$14,INT((ROW()-13)/2),0)),IF(ISBLANK(OFFSET('9. METAS'!$V$20,INT((ROW()-14)/2),0)),"",OFFSET('9. METAS'!$V$20,INT((ROW()-14)/2),0)))</f>
        <v/>
      </c>
      <c r="L158" s="245" t="str">
        <f ca="1">IF(MOD(ROW()-13,2)=0,IF(ISBLANK(OFFSET('12. SEGUIMIENTO 2027'!$P$14,INT((ROW()-13)/2),0)),"",OFFSET('12. SEGUIMIENTO 2027'!$P$14,INT((ROW()-13)/2),0)),IF(ISBLANK(OFFSET('9. METAS'!$W$20,INT((ROW()-14)/2),0)),"",OFFSET('9. METAS'!$W$20,INT((ROW()-14)/2),0)))</f>
        <v/>
      </c>
      <c r="M158" s="246" t="str">
        <f ca="1">IF(MOD(ROW()-13,2)=0,IF(ISBLANK(OFFSET('12. SEGUIMIENTO 2027'!$Q$14,INT((ROW()-13)/2),0)),"",OFFSET('12. SEGUIMIENTO 2027'!$Q$14,INT((ROW()-13)/2),0)),IF(ISBLANK(OFFSET('9. METAS'!$X$20,INT((ROW()-14)/2),0)),"",OFFSET('9. METAS'!$X$20,INT((ROW()-14)/2),0)))</f>
        <v/>
      </c>
      <c r="N158" s="1013"/>
      <c r="O158" s="1014"/>
      <c r="P158" s="1015"/>
    </row>
    <row r="159" spans="3:16">
      <c r="C159" s="1016" t="str">
        <f ca="1">IF(ISBLANK(OFFSET('5. Pp (3 años)'!$C$46,INT((ROW()-13)/2),0)),"",OFFSET('5. Pp (3 años)'!$C$46,INT((ROW()-13)/2),0))</f>
        <v>Actividad</v>
      </c>
      <c r="D159" s="1018" t="str">
        <f ca="1">IF(ISBLANK(OFFSET('5. Pp (3 años)'!$D$46,INT((ROW()-13)/2),0)),"",OFFSET('5. Pp (3 años)'!$D$46,INT((ROW()-13)/2),0))</f>
        <v/>
      </c>
      <c r="E159" s="1018" t="str">
        <f ca="1">IF(ISBLANK(OFFSET('5. Pp (3 años)'!$E$46,INT((ROW()-13)/2),0)),"",OFFSET('5. Pp (3 años)'!$E$46,INT((ROW()-13)/2),0))</f>
        <v/>
      </c>
      <c r="F159" s="1021" t="str">
        <f ca="1">IF(ISBLANK(OFFSET('5. Pp (3 años)'!$K$46,INT((ROW()-13)/2),0)),"",OFFSET('5. Pp (3 años)'!$K$46,INT((ROW()-13)/2),0))</f>
        <v/>
      </c>
      <c r="G159" s="1023" t="str">
        <f ca="1">IF(ISBLANK(OFFSET('5. Pp (3 años)'!$H$46,INT((ROW()-13)/2),0)),"",OFFSET('5. Pp (3 años)'!$H$46,INT((ROW()-13)/2),0))</f>
        <v/>
      </c>
      <c r="H159" s="1080" t="str">
        <f ca="1">IF(ISBLANK(OFFSET('9. METAS'!$L$20,INT((ROW()-13)/2),0)),"",OFFSET('9. METAS'!$L$20,INT((ROW()-13)/2),0))</f>
        <v/>
      </c>
      <c r="I159" s="1004"/>
      <c r="J159" s="244" t="str">
        <f ca="1">IF(MOD(ROW()-13,2)=0,IF(ISBLANK(OFFSET('12. SEGUIMIENTO 2027'!$N$14,INT((ROW()-13)/2),0)),"",OFFSET('12. SEGUIMIENTO 2027'!$N$14,INT((ROW()-13)/2),0)),IF(ISBLANK(OFFSET('9. METAS'!$U$20,INT((ROW()-14)/2),0)),"",OFFSET('9. METAS'!$U$20,INT((ROW()-14)/2),0)))</f>
        <v/>
      </c>
      <c r="K159" s="245" t="str">
        <f ca="1">IF(MOD(ROW()-13,2)=0,IF(ISBLANK(OFFSET('12. SEGUIMIENTO 2027'!$O$14,INT((ROW()-13)/2),0)),"",OFFSET('12. SEGUIMIENTO 2027'!$O$14,INT((ROW()-13)/2),0)),IF(ISBLANK(OFFSET('9. METAS'!$V$20,INT((ROW()-14)/2),0)),"",OFFSET('9. METAS'!$V$20,INT((ROW()-14)/2),0)))</f>
        <v/>
      </c>
      <c r="L159" s="245" t="str">
        <f ca="1">IF(MOD(ROW()-13,2)=0,IF(ISBLANK(OFFSET('12. SEGUIMIENTO 2027'!$P$14,INT((ROW()-13)/2),0)),"",OFFSET('12. SEGUIMIENTO 2027'!$P$14,INT((ROW()-13)/2),0)),IF(ISBLANK(OFFSET('9. METAS'!$W$20,INT((ROW()-14)/2),0)),"",OFFSET('9. METAS'!$W$20,INT((ROW()-14)/2),0)))</f>
        <v/>
      </c>
      <c r="M159" s="246" t="str">
        <f ca="1">IF(MOD(ROW()-13,2)=0,IF(ISBLANK(OFFSET('12. SEGUIMIENTO 2027'!$Q$14,INT((ROW()-13)/2),0)),"",OFFSET('12. SEGUIMIENTO 2027'!$Q$14,INT((ROW()-13)/2),0)),IF(ISBLANK(OFFSET('9. METAS'!$X$20,INT((ROW()-14)/2),0)),"",OFFSET('9. METAS'!$X$20,INT((ROW()-14)/2),0)))</f>
        <v/>
      </c>
      <c r="N159" s="1006" t="str">
        <f t="shared" ref="N159" ca="1" si="142">IFERROR(J159/J160,"ND")</f>
        <v>ND</v>
      </c>
      <c r="O159" s="1008" t="str">
        <f t="shared" ref="O159" ca="1" si="143">IFERROR(((J159)/H159),"ND")</f>
        <v>ND</v>
      </c>
      <c r="P159" s="1010"/>
    </row>
    <row r="160" spans="3:16">
      <c r="C160" s="1025"/>
      <c r="D160" s="1018"/>
      <c r="E160" s="1018"/>
      <c r="F160" s="1021"/>
      <c r="G160" s="1023"/>
      <c r="H160" s="1080"/>
      <c r="I160" s="1012"/>
      <c r="J160" s="244" t="str">
        <f ca="1">IF(MOD(ROW()-13,2)=0,IF(ISBLANK(OFFSET('12. SEGUIMIENTO 2027'!$N$14,INT((ROW()-13)/2),0)),"",OFFSET('12. SEGUIMIENTO 2027'!$N$14,INT((ROW()-13)/2),0)),IF(ISBLANK(OFFSET('9. METAS'!$U$20,INT((ROW()-14)/2),0)),"",OFFSET('9. METAS'!$U$20,INT((ROW()-14)/2),0)))</f>
        <v/>
      </c>
      <c r="K160" s="245" t="str">
        <f ca="1">IF(MOD(ROW()-13,2)=0,IF(ISBLANK(OFFSET('12. SEGUIMIENTO 2027'!$O$14,INT((ROW()-13)/2),0)),"",OFFSET('12. SEGUIMIENTO 2027'!$O$14,INT((ROW()-13)/2),0)),IF(ISBLANK(OFFSET('9. METAS'!$V$20,INT((ROW()-14)/2),0)),"",OFFSET('9. METAS'!$V$20,INT((ROW()-14)/2),0)))</f>
        <v/>
      </c>
      <c r="L160" s="245" t="str">
        <f ca="1">IF(MOD(ROW()-13,2)=0,IF(ISBLANK(OFFSET('12. SEGUIMIENTO 2027'!$P$14,INT((ROW()-13)/2),0)),"",OFFSET('12. SEGUIMIENTO 2027'!$P$14,INT((ROW()-13)/2),0)),IF(ISBLANK(OFFSET('9. METAS'!$W$20,INT((ROW()-14)/2),0)),"",OFFSET('9. METAS'!$W$20,INT((ROW()-14)/2),0)))</f>
        <v/>
      </c>
      <c r="M160" s="246" t="str">
        <f ca="1">IF(MOD(ROW()-13,2)=0,IF(ISBLANK(OFFSET('12. SEGUIMIENTO 2027'!$Q$14,INT((ROW()-13)/2),0)),"",OFFSET('12. SEGUIMIENTO 2027'!$Q$14,INT((ROW()-13)/2),0)),IF(ISBLANK(OFFSET('9. METAS'!$X$20,INT((ROW()-14)/2),0)),"",OFFSET('9. METAS'!$X$20,INT((ROW()-14)/2),0)))</f>
        <v/>
      </c>
      <c r="N160" s="1013"/>
      <c r="O160" s="1014"/>
      <c r="P160" s="1015"/>
    </row>
    <row r="161" spans="3:16">
      <c r="C161" s="1016" t="str">
        <f ca="1">IF(ISBLANK(OFFSET('5. Pp (3 años)'!$C$46,INT((ROW()-13)/2),0)),"",OFFSET('5. Pp (3 años)'!$C$46,INT((ROW()-13)/2),0))</f>
        <v>Componente</v>
      </c>
      <c r="D161" s="1018" t="str">
        <f ca="1">IF(ISBLANK(OFFSET('5. Pp (3 años)'!$D$46,INT((ROW()-13)/2),0)),"",OFFSET('5. Pp (3 años)'!$D$46,INT((ROW()-13)/2),0))</f>
        <v>4.1.1.1.13 Estrategias de sensibilización y fomento a la cultura de la diversidad sexual implementadas.</v>
      </c>
      <c r="E161" s="1018" t="str">
        <f ca="1">IF(ISBLANK(OFFSET('5. Pp (3 años)'!$E$46,INT((ROW()-13)/2),0)),"",OFFSET('5. Pp (3 años)'!$E$46,INT((ROW()-13)/2),0))</f>
        <v>PESFR: Porcentaje de estrategias de sensibilización y fomento realizadas.</v>
      </c>
      <c r="F161" s="1021" t="str">
        <f ca="1">IF(ISBLANK(OFFSET('5. Pp (3 años)'!$K$46,INT((ROW()-13)/2),0)),"",OFFSET('5. Pp (3 años)'!$K$46,INT((ROW()-13)/2),0))</f>
        <v>Ascendente</v>
      </c>
      <c r="G161" s="1023" t="str">
        <f ca="1">IF(ISBLANK(OFFSET('5. Pp (3 años)'!$H$46,INT((ROW()-13)/2),0)),"",OFFSET('5. Pp (3 años)'!$H$46,INT((ROW()-13)/2),0))</f>
        <v>Trimestral</v>
      </c>
      <c r="H161" s="1080">
        <f ca="1">IF(ISBLANK(OFFSET('9. METAS'!$L$20,INT((ROW()-13)/2),0)),"",OFFSET('9. METAS'!$L$20,INT((ROW()-13)/2),0))</f>
        <v>100</v>
      </c>
      <c r="I161" s="1004"/>
      <c r="J161" s="244" t="str">
        <f ca="1">IF(MOD(ROW()-13,2)=0,IF(ISBLANK(OFFSET('12. SEGUIMIENTO 2027'!$N$14,INT((ROW()-13)/2),0)),"",OFFSET('12. SEGUIMIENTO 2027'!$N$14,INT((ROW()-13)/2),0)),IF(ISBLANK(OFFSET('9. METAS'!$U$20,INT((ROW()-14)/2),0)),"",OFFSET('9. METAS'!$U$20,INT((ROW()-14)/2),0)))</f>
        <v/>
      </c>
      <c r="K161" s="245" t="str">
        <f ca="1">IF(MOD(ROW()-13,2)=0,IF(ISBLANK(OFFSET('12. SEGUIMIENTO 2027'!$O$14,INT((ROW()-13)/2),0)),"",OFFSET('12. SEGUIMIENTO 2027'!$O$14,INT((ROW()-13)/2),0)),IF(ISBLANK(OFFSET('9. METAS'!$V$20,INT((ROW()-14)/2),0)),"",OFFSET('9. METAS'!$V$20,INT((ROW()-14)/2),0)))</f>
        <v/>
      </c>
      <c r="L161" s="245" t="str">
        <f ca="1">IF(MOD(ROW()-13,2)=0,IF(ISBLANK(OFFSET('12. SEGUIMIENTO 2027'!$P$14,INT((ROW()-13)/2),0)),"",OFFSET('12. SEGUIMIENTO 2027'!$P$14,INT((ROW()-13)/2),0)),IF(ISBLANK(OFFSET('9. METAS'!$W$20,INT((ROW()-14)/2),0)),"",OFFSET('9. METAS'!$W$20,INT((ROW()-14)/2),0)))</f>
        <v/>
      </c>
      <c r="M161" s="246" t="str">
        <f ca="1">IF(MOD(ROW()-13,2)=0,IF(ISBLANK(OFFSET('12. SEGUIMIENTO 2027'!$Q$14,INT((ROW()-13)/2),0)),"",OFFSET('12. SEGUIMIENTO 2027'!$Q$14,INT((ROW()-13)/2),0)),IF(ISBLANK(OFFSET('9. METAS'!$X$20,INT((ROW()-14)/2),0)),"",OFFSET('9. METAS'!$X$20,INT((ROW()-14)/2),0)))</f>
        <v/>
      </c>
      <c r="N161" s="1006" t="str">
        <f t="shared" ref="N161" ca="1" si="144">IFERROR(J161/J162,"ND")</f>
        <v>ND</v>
      </c>
      <c r="O161" s="1008" t="str">
        <f t="shared" ref="O161" ca="1" si="145">IFERROR(((J161)/H161),"ND")</f>
        <v>ND</v>
      </c>
      <c r="P161" s="1010"/>
    </row>
    <row r="162" spans="3:16">
      <c r="C162" s="1025"/>
      <c r="D162" s="1018"/>
      <c r="E162" s="1018"/>
      <c r="F162" s="1021"/>
      <c r="G162" s="1023"/>
      <c r="H162" s="1080"/>
      <c r="I162" s="1012"/>
      <c r="J162" s="244">
        <f ca="1">IF(MOD(ROW()-13,2)=0,IF(ISBLANK(OFFSET('12. SEGUIMIENTO 2027'!$N$14,INT((ROW()-13)/2),0)),"",OFFSET('12. SEGUIMIENTO 2027'!$N$14,INT((ROW()-13)/2),0)),IF(ISBLANK(OFFSET('9. METAS'!$U$20,INT((ROW()-14)/2),0)),"",OFFSET('9. METAS'!$U$20,INT((ROW()-14)/2),0)))</f>
        <v>25</v>
      </c>
      <c r="K162" s="245">
        <f ca="1">IF(MOD(ROW()-13,2)=0,IF(ISBLANK(OFFSET('12. SEGUIMIENTO 2027'!$O$14,INT((ROW()-13)/2),0)),"",OFFSET('12. SEGUIMIENTO 2027'!$O$14,INT((ROW()-13)/2),0)),IF(ISBLANK(OFFSET('9. METAS'!$V$20,INT((ROW()-14)/2),0)),"",OFFSET('9. METAS'!$V$20,INT((ROW()-14)/2),0)))</f>
        <v>25</v>
      </c>
      <c r="L162" s="245">
        <f ca="1">IF(MOD(ROW()-13,2)=0,IF(ISBLANK(OFFSET('12. SEGUIMIENTO 2027'!$P$14,INT((ROW()-13)/2),0)),"",OFFSET('12. SEGUIMIENTO 2027'!$P$14,INT((ROW()-13)/2),0)),IF(ISBLANK(OFFSET('9. METAS'!$W$20,INT((ROW()-14)/2),0)),"",OFFSET('9. METAS'!$W$20,INT((ROW()-14)/2),0)))</f>
        <v>25</v>
      </c>
      <c r="M162" s="246">
        <f ca="1">IF(MOD(ROW()-13,2)=0,IF(ISBLANK(OFFSET('12. SEGUIMIENTO 2027'!$Q$14,INT((ROW()-13)/2),0)),"",OFFSET('12. SEGUIMIENTO 2027'!$Q$14,INT((ROW()-13)/2),0)),IF(ISBLANK(OFFSET('9. METAS'!$X$20,INT((ROW()-14)/2),0)),"",OFFSET('9. METAS'!$X$20,INT((ROW()-14)/2),0)))</f>
        <v>25</v>
      </c>
      <c r="N162" s="1013"/>
      <c r="O162" s="1014"/>
      <c r="P162" s="1015"/>
    </row>
    <row r="163" spans="3:16">
      <c r="C163" s="1016" t="str">
        <f ca="1">IF(ISBLANK(OFFSET('5. Pp (3 años)'!$C$46,INT((ROW()-13)/2),0)),"",OFFSET('5. Pp (3 años)'!$C$46,INT((ROW()-13)/2),0))</f>
        <v>Actividad</v>
      </c>
      <c r="D163" s="1018" t="str">
        <f ca="1">IF(ISBLANK(OFFSET('5. Pp (3 años)'!$D$46,INT((ROW()-13)/2),0)),"",OFFSET('5. Pp (3 años)'!$D$46,INT((ROW()-13)/2),0))</f>
        <v>4.1.1.1.13.1 Coordinación de mecanismos de vinculación interinstitucional y sectorial para la diversidad sexual.</v>
      </c>
      <c r="E163" s="1018" t="str">
        <f ca="1">IF(ISBLANK(OFFSET('5. Pp (3 años)'!$E$46,INT((ROW()-13)/2),0)),"",OFFSET('5. Pp (3 años)'!$E$46,INT((ROW()-13)/2),0))</f>
        <v>PRC: Porcentaje de reuniones de coordinación para la diversidad sexual realizadas.</v>
      </c>
      <c r="F163" s="1021" t="str">
        <f ca="1">IF(ISBLANK(OFFSET('5. Pp (3 años)'!$K$46,INT((ROW()-13)/2),0)),"",OFFSET('5. Pp (3 años)'!$K$46,INT((ROW()-13)/2),0))</f>
        <v>Ascendente</v>
      </c>
      <c r="G163" s="1023" t="str">
        <f ca="1">IF(ISBLANK(OFFSET('5. Pp (3 años)'!$H$46,INT((ROW()-13)/2),0)),"",OFFSET('5. Pp (3 años)'!$H$46,INT((ROW()-13)/2),0))</f>
        <v>Trimestral</v>
      </c>
      <c r="H163" s="1080">
        <f ca="1">IF(ISBLANK(OFFSET('9. METAS'!$L$20,INT((ROW()-13)/2),0)),"",OFFSET('9. METAS'!$L$20,INT((ROW()-13)/2),0))</f>
        <v>70</v>
      </c>
      <c r="I163" s="1004"/>
      <c r="J163" s="244" t="str">
        <f ca="1">IF(MOD(ROW()-13,2)=0,IF(ISBLANK(OFFSET('12. SEGUIMIENTO 2027'!$N$14,INT((ROW()-13)/2),0)),"",OFFSET('12. SEGUIMIENTO 2027'!$N$14,INT((ROW()-13)/2),0)),IF(ISBLANK(OFFSET('9. METAS'!$U$20,INT((ROW()-14)/2),0)),"",OFFSET('9. METAS'!$U$20,INT((ROW()-14)/2),0)))</f>
        <v/>
      </c>
      <c r="K163" s="245" t="str">
        <f ca="1">IF(MOD(ROW()-13,2)=0,IF(ISBLANK(OFFSET('12. SEGUIMIENTO 2027'!$O$14,INT((ROW()-13)/2),0)),"",OFFSET('12. SEGUIMIENTO 2027'!$O$14,INT((ROW()-13)/2),0)),IF(ISBLANK(OFFSET('9. METAS'!$V$20,INT((ROW()-14)/2),0)),"",OFFSET('9. METAS'!$V$20,INT((ROW()-14)/2),0)))</f>
        <v/>
      </c>
      <c r="L163" s="245" t="str">
        <f ca="1">IF(MOD(ROW()-13,2)=0,IF(ISBLANK(OFFSET('12. SEGUIMIENTO 2027'!$P$14,INT((ROW()-13)/2),0)),"",OFFSET('12. SEGUIMIENTO 2027'!$P$14,INT((ROW()-13)/2),0)),IF(ISBLANK(OFFSET('9. METAS'!$W$20,INT((ROW()-14)/2),0)),"",OFFSET('9. METAS'!$W$20,INT((ROW()-14)/2),0)))</f>
        <v/>
      </c>
      <c r="M163" s="246" t="str">
        <f ca="1">IF(MOD(ROW()-13,2)=0,IF(ISBLANK(OFFSET('12. SEGUIMIENTO 2027'!$Q$14,INT((ROW()-13)/2),0)),"",OFFSET('12. SEGUIMIENTO 2027'!$Q$14,INT((ROW()-13)/2),0)),IF(ISBLANK(OFFSET('9. METAS'!$X$20,INT((ROW()-14)/2),0)),"",OFFSET('9. METAS'!$X$20,INT((ROW()-14)/2),0)))</f>
        <v/>
      </c>
      <c r="N163" s="1006" t="str">
        <f t="shared" ref="N163" ca="1" si="146">IFERROR(J163/J164,"ND")</f>
        <v>ND</v>
      </c>
      <c r="O163" s="1008" t="str">
        <f t="shared" ref="O163" ca="1" si="147">IFERROR(((J163)/H163),"ND")</f>
        <v>ND</v>
      </c>
      <c r="P163" s="1010"/>
    </row>
    <row r="164" spans="3:16">
      <c r="C164" s="1025"/>
      <c r="D164" s="1018"/>
      <c r="E164" s="1018"/>
      <c r="F164" s="1021"/>
      <c r="G164" s="1023"/>
      <c r="H164" s="1080"/>
      <c r="I164" s="1012"/>
      <c r="J164" s="244">
        <f ca="1">IF(MOD(ROW()-13,2)=0,IF(ISBLANK(OFFSET('12. SEGUIMIENTO 2027'!$N$14,INT((ROW()-13)/2),0)),"",OFFSET('12. SEGUIMIENTO 2027'!$N$14,INT((ROW()-13)/2),0)),IF(ISBLANK(OFFSET('9. METAS'!$U$20,INT((ROW()-14)/2),0)),"",OFFSET('9. METAS'!$U$20,INT((ROW()-14)/2),0)))</f>
        <v>25</v>
      </c>
      <c r="K164" s="245">
        <f ca="1">IF(MOD(ROW()-13,2)=0,IF(ISBLANK(OFFSET('12. SEGUIMIENTO 2027'!$O$14,INT((ROW()-13)/2),0)),"",OFFSET('12. SEGUIMIENTO 2027'!$O$14,INT((ROW()-13)/2),0)),IF(ISBLANK(OFFSET('9. METAS'!$V$20,INT((ROW()-14)/2),0)),"",OFFSET('9. METAS'!$V$20,INT((ROW()-14)/2),0)))</f>
        <v>18</v>
      </c>
      <c r="L164" s="245">
        <f ca="1">IF(MOD(ROW()-13,2)=0,IF(ISBLANK(OFFSET('12. SEGUIMIENTO 2027'!$P$14,INT((ROW()-13)/2),0)),"",OFFSET('12. SEGUIMIENTO 2027'!$P$14,INT((ROW()-13)/2),0)),IF(ISBLANK(OFFSET('9. METAS'!$W$20,INT((ROW()-14)/2),0)),"",OFFSET('9. METAS'!$W$20,INT((ROW()-14)/2),0)))</f>
        <v>15</v>
      </c>
      <c r="M164" s="246">
        <f ca="1">IF(MOD(ROW()-13,2)=0,IF(ISBLANK(OFFSET('12. SEGUIMIENTO 2027'!$Q$14,INT((ROW()-13)/2),0)),"",OFFSET('12. SEGUIMIENTO 2027'!$Q$14,INT((ROW()-13)/2),0)),IF(ISBLANK(OFFSET('9. METAS'!$X$20,INT((ROW()-14)/2),0)),"",OFFSET('9. METAS'!$X$20,INT((ROW()-14)/2),0)))</f>
        <v>12</v>
      </c>
      <c r="N164" s="1013"/>
      <c r="O164" s="1014"/>
      <c r="P164" s="1015"/>
    </row>
    <row r="165" spans="3:16">
      <c r="C165" s="1016" t="str">
        <f ca="1">IF(ISBLANK(OFFSET('5. Pp (3 años)'!$C$46,INT((ROW()-13)/2),0)),"",OFFSET('5. Pp (3 años)'!$C$46,INT((ROW()-13)/2),0))</f>
        <v>Actividad</v>
      </c>
      <c r="D165" s="1018" t="str">
        <f ca="1">IF(ISBLANK(OFFSET('5. Pp (3 años)'!$D$46,INT((ROW()-13)/2),0)),"",OFFSET('5. Pp (3 años)'!$D$46,INT((ROW()-13)/2),0))</f>
        <v>4.1.1.1.13.2 Ejecución de programas de difusión, información y sensibilización para el fomento de la diversidad sexual y la inclusión.</v>
      </c>
      <c r="E165" s="1018" t="str">
        <f ca="1">IF(ISBLANK(OFFSET('5. Pp (3 años)'!$E$46,INT((ROW()-13)/2),0)),"",OFFSET('5. Pp (3 años)'!$E$46,INT((ROW()-13)/2),0))</f>
        <v>PASI: Porcentaje de actividades de sensibilización y fomento a la inclusión realizadas.</v>
      </c>
      <c r="F165" s="1021" t="str">
        <f ca="1">IF(ISBLANK(OFFSET('5. Pp (3 años)'!$K$46,INT((ROW()-13)/2),0)),"",OFFSET('5. Pp (3 años)'!$K$46,INT((ROW()-13)/2),0))</f>
        <v>Ascendente</v>
      </c>
      <c r="G165" s="1023" t="str">
        <f ca="1">IF(ISBLANK(OFFSET('5. Pp (3 años)'!$H$46,INT((ROW()-13)/2),0)),"",OFFSET('5. Pp (3 años)'!$H$46,INT((ROW()-13)/2),0))</f>
        <v>Trimestral</v>
      </c>
      <c r="H165" s="1080">
        <f ca="1">IF(ISBLANK(OFFSET('9. METAS'!$L$20,INT((ROW()-13)/2),0)),"",OFFSET('9. METAS'!$L$20,INT((ROW()-13)/2),0))</f>
        <v>31</v>
      </c>
      <c r="I165" s="1004"/>
      <c r="J165" s="244" t="str">
        <f ca="1">IF(MOD(ROW()-13,2)=0,IF(ISBLANK(OFFSET('12. SEGUIMIENTO 2027'!$N$14,INT((ROW()-13)/2),0)),"",OFFSET('12. SEGUIMIENTO 2027'!$N$14,INT((ROW()-13)/2),0)),IF(ISBLANK(OFFSET('9. METAS'!$U$20,INT((ROW()-14)/2),0)),"",OFFSET('9. METAS'!$U$20,INT((ROW()-14)/2),0)))</f>
        <v/>
      </c>
      <c r="K165" s="245" t="str">
        <f ca="1">IF(MOD(ROW()-13,2)=0,IF(ISBLANK(OFFSET('12. SEGUIMIENTO 2027'!$O$14,INT((ROW()-13)/2),0)),"",OFFSET('12. SEGUIMIENTO 2027'!$O$14,INT((ROW()-13)/2),0)),IF(ISBLANK(OFFSET('9. METAS'!$V$20,INT((ROW()-14)/2),0)),"",OFFSET('9. METAS'!$V$20,INT((ROW()-14)/2),0)))</f>
        <v/>
      </c>
      <c r="L165" s="245" t="str">
        <f ca="1">IF(MOD(ROW()-13,2)=0,IF(ISBLANK(OFFSET('12. SEGUIMIENTO 2027'!$P$14,INT((ROW()-13)/2),0)),"",OFFSET('12. SEGUIMIENTO 2027'!$P$14,INT((ROW()-13)/2),0)),IF(ISBLANK(OFFSET('9. METAS'!$W$20,INT((ROW()-14)/2),0)),"",OFFSET('9. METAS'!$W$20,INT((ROW()-14)/2),0)))</f>
        <v/>
      </c>
      <c r="M165" s="246" t="str">
        <f ca="1">IF(MOD(ROW()-13,2)=0,IF(ISBLANK(OFFSET('12. SEGUIMIENTO 2027'!$Q$14,INT((ROW()-13)/2),0)),"",OFFSET('12. SEGUIMIENTO 2027'!$Q$14,INT((ROW()-13)/2),0)),IF(ISBLANK(OFFSET('9. METAS'!$X$20,INT((ROW()-14)/2),0)),"",OFFSET('9. METAS'!$X$20,INT((ROW()-14)/2),0)))</f>
        <v/>
      </c>
      <c r="N165" s="1006" t="str">
        <f t="shared" ref="N165" ca="1" si="148">IFERROR(J165/J166,"ND")</f>
        <v>ND</v>
      </c>
      <c r="O165" s="1008" t="str">
        <f t="shared" ref="O165" ca="1" si="149">IFERROR(((J165)/H165),"ND")</f>
        <v>ND</v>
      </c>
      <c r="P165" s="1010"/>
    </row>
    <row r="166" spans="3:16">
      <c r="C166" s="1025"/>
      <c r="D166" s="1018"/>
      <c r="E166" s="1018"/>
      <c r="F166" s="1021"/>
      <c r="G166" s="1023"/>
      <c r="H166" s="1080"/>
      <c r="I166" s="1012"/>
      <c r="J166" s="244">
        <f ca="1">IF(MOD(ROW()-13,2)=0,IF(ISBLANK(OFFSET('12. SEGUIMIENTO 2027'!$N$14,INT((ROW()-13)/2),0)),"",OFFSET('12. SEGUIMIENTO 2027'!$N$14,INT((ROW()-13)/2),0)),IF(ISBLANK(OFFSET('9. METAS'!$U$20,INT((ROW()-14)/2),0)),"",OFFSET('9. METAS'!$U$20,INT((ROW()-14)/2),0)))</f>
        <v>9</v>
      </c>
      <c r="K166" s="245">
        <f ca="1">IF(MOD(ROW()-13,2)=0,IF(ISBLANK(OFFSET('12. SEGUIMIENTO 2027'!$O$14,INT((ROW()-13)/2),0)),"",OFFSET('12. SEGUIMIENTO 2027'!$O$14,INT((ROW()-13)/2),0)),IF(ISBLANK(OFFSET('9. METAS'!$V$20,INT((ROW()-14)/2),0)),"",OFFSET('9. METAS'!$V$20,INT((ROW()-14)/2),0)))</f>
        <v>9</v>
      </c>
      <c r="L166" s="245">
        <f ca="1">IF(MOD(ROW()-13,2)=0,IF(ISBLANK(OFFSET('12. SEGUIMIENTO 2027'!$P$14,INT((ROW()-13)/2),0)),"",OFFSET('12. SEGUIMIENTO 2027'!$P$14,INT((ROW()-13)/2),0)),IF(ISBLANK(OFFSET('9. METAS'!$W$20,INT((ROW()-14)/2),0)),"",OFFSET('9. METAS'!$W$20,INT((ROW()-14)/2),0)))</f>
        <v>8</v>
      </c>
      <c r="M166" s="246">
        <f ca="1">IF(MOD(ROW()-13,2)=0,IF(ISBLANK(OFFSET('12. SEGUIMIENTO 2027'!$Q$14,INT((ROW()-13)/2),0)),"",OFFSET('12. SEGUIMIENTO 2027'!$Q$14,INT((ROW()-13)/2),0)),IF(ISBLANK(OFFSET('9. METAS'!$X$20,INT((ROW()-14)/2),0)),"",OFFSET('9. METAS'!$X$20,INT((ROW()-14)/2),0)))</f>
        <v>5</v>
      </c>
      <c r="N166" s="1013"/>
      <c r="O166" s="1014"/>
      <c r="P166" s="1015"/>
    </row>
    <row r="167" spans="3:16">
      <c r="C167" s="1016" t="str">
        <f ca="1">IF(ISBLANK(OFFSET('5. Pp (3 años)'!$C$46,INT((ROW()-13)/2),0)),"",OFFSET('5. Pp (3 años)'!$C$46,INT((ROW()-13)/2),0))</f>
        <v>Actividad</v>
      </c>
      <c r="D167" s="1018" t="str">
        <f ca="1">IF(ISBLANK(OFFSET('5. Pp (3 años)'!$D$46,INT((ROW()-13)/2),0)),"",OFFSET('5. Pp (3 años)'!$D$46,INT((ROW()-13)/2),0))</f>
        <v/>
      </c>
      <c r="E167" s="1018" t="str">
        <f ca="1">IF(ISBLANK(OFFSET('5. Pp (3 años)'!$E$46,INT((ROW()-13)/2),0)),"",OFFSET('5. Pp (3 años)'!$E$46,INT((ROW()-13)/2),0))</f>
        <v/>
      </c>
      <c r="F167" s="1021" t="str">
        <f ca="1">IF(ISBLANK(OFFSET('5. Pp (3 años)'!$K$46,INT((ROW()-13)/2),0)),"",OFFSET('5. Pp (3 años)'!$K$46,INT((ROW()-13)/2),0))</f>
        <v/>
      </c>
      <c r="G167" s="1023" t="str">
        <f ca="1">IF(ISBLANK(OFFSET('5. Pp (3 años)'!$H$46,INT((ROW()-13)/2),0)),"",OFFSET('5. Pp (3 años)'!$H$46,INT((ROW()-13)/2),0))</f>
        <v/>
      </c>
      <c r="H167" s="1080" t="str">
        <f ca="1">IF(ISBLANK(OFFSET('9. METAS'!$L$20,INT((ROW()-13)/2),0)),"",OFFSET('9. METAS'!$L$20,INT((ROW()-13)/2),0))</f>
        <v/>
      </c>
      <c r="I167" s="1004"/>
      <c r="J167" s="244" t="str">
        <f ca="1">IF(MOD(ROW()-13,2)=0,IF(ISBLANK(OFFSET('12. SEGUIMIENTO 2027'!$N$14,INT((ROW()-13)/2),0)),"",OFFSET('12. SEGUIMIENTO 2027'!$N$14,INT((ROW()-13)/2),0)),IF(ISBLANK(OFFSET('9. METAS'!$U$20,INT((ROW()-14)/2),0)),"",OFFSET('9. METAS'!$U$20,INT((ROW()-14)/2),0)))</f>
        <v/>
      </c>
      <c r="K167" s="245" t="str">
        <f ca="1">IF(MOD(ROW()-13,2)=0,IF(ISBLANK(OFFSET('12. SEGUIMIENTO 2027'!$O$14,INT((ROW()-13)/2),0)),"",OFFSET('12. SEGUIMIENTO 2027'!$O$14,INT((ROW()-13)/2),0)),IF(ISBLANK(OFFSET('9. METAS'!$V$20,INT((ROW()-14)/2),0)),"",OFFSET('9. METAS'!$V$20,INT((ROW()-14)/2),0)))</f>
        <v/>
      </c>
      <c r="L167" s="245" t="str">
        <f ca="1">IF(MOD(ROW()-13,2)=0,IF(ISBLANK(OFFSET('12. SEGUIMIENTO 2027'!$P$14,INT((ROW()-13)/2),0)),"",OFFSET('12. SEGUIMIENTO 2027'!$P$14,INT((ROW()-13)/2),0)),IF(ISBLANK(OFFSET('9. METAS'!$W$20,INT((ROW()-14)/2),0)),"",OFFSET('9. METAS'!$W$20,INT((ROW()-14)/2),0)))</f>
        <v/>
      </c>
      <c r="M167" s="246" t="str">
        <f ca="1">IF(MOD(ROW()-13,2)=0,IF(ISBLANK(OFFSET('12. SEGUIMIENTO 2027'!$Q$14,INT((ROW()-13)/2),0)),"",OFFSET('12. SEGUIMIENTO 2027'!$Q$14,INT((ROW()-13)/2),0)),IF(ISBLANK(OFFSET('9. METAS'!$X$20,INT((ROW()-14)/2),0)),"",OFFSET('9. METAS'!$X$20,INT((ROW()-14)/2),0)))</f>
        <v/>
      </c>
      <c r="N167" s="1006" t="str">
        <f t="shared" ref="N167" ca="1" si="150">IFERROR(J167/J168,"ND")</f>
        <v>ND</v>
      </c>
      <c r="O167" s="1008" t="str">
        <f t="shared" ref="O167" ca="1" si="151">IFERROR(((J167)/H167),"ND")</f>
        <v>ND</v>
      </c>
      <c r="P167" s="1010"/>
    </row>
    <row r="168" spans="3:16">
      <c r="C168" s="1025"/>
      <c r="D168" s="1018"/>
      <c r="E168" s="1018"/>
      <c r="F168" s="1021"/>
      <c r="G168" s="1023"/>
      <c r="H168" s="1080"/>
      <c r="I168" s="1012"/>
      <c r="J168" s="244" t="str">
        <f ca="1">IF(MOD(ROW()-13,2)=0,IF(ISBLANK(OFFSET('12. SEGUIMIENTO 2027'!$N$14,INT((ROW()-13)/2),0)),"",OFFSET('12. SEGUIMIENTO 2027'!$N$14,INT((ROW()-13)/2),0)),IF(ISBLANK(OFFSET('9. METAS'!$U$20,INT((ROW()-14)/2),0)),"",OFFSET('9. METAS'!$U$20,INT((ROW()-14)/2),0)))</f>
        <v/>
      </c>
      <c r="K168" s="245" t="str">
        <f ca="1">IF(MOD(ROW()-13,2)=0,IF(ISBLANK(OFFSET('12. SEGUIMIENTO 2027'!$O$14,INT((ROW()-13)/2),0)),"",OFFSET('12. SEGUIMIENTO 2027'!$O$14,INT((ROW()-13)/2),0)),IF(ISBLANK(OFFSET('9. METAS'!$V$20,INT((ROW()-14)/2),0)),"",OFFSET('9. METAS'!$V$20,INT((ROW()-14)/2),0)))</f>
        <v/>
      </c>
      <c r="L168" s="245" t="str">
        <f ca="1">IF(MOD(ROW()-13,2)=0,IF(ISBLANK(OFFSET('12. SEGUIMIENTO 2027'!$P$14,INT((ROW()-13)/2),0)),"",OFFSET('12. SEGUIMIENTO 2027'!$P$14,INT((ROW()-13)/2),0)),IF(ISBLANK(OFFSET('9. METAS'!$W$20,INT((ROW()-14)/2),0)),"",OFFSET('9. METAS'!$W$20,INT((ROW()-14)/2),0)))</f>
        <v/>
      </c>
      <c r="M168" s="246" t="str">
        <f ca="1">IF(MOD(ROW()-13,2)=0,IF(ISBLANK(OFFSET('12. SEGUIMIENTO 2027'!$Q$14,INT((ROW()-13)/2),0)),"",OFFSET('12. SEGUIMIENTO 2027'!$Q$14,INT((ROW()-13)/2),0)),IF(ISBLANK(OFFSET('9. METAS'!$X$20,INT((ROW()-14)/2),0)),"",OFFSET('9. METAS'!$X$20,INT((ROW()-14)/2),0)))</f>
        <v/>
      </c>
      <c r="N168" s="1013"/>
      <c r="O168" s="1014"/>
      <c r="P168" s="1015"/>
    </row>
    <row r="169" spans="3:16">
      <c r="C169" s="1016" t="str">
        <f ca="1">IF(ISBLANK(OFFSET('5. Pp (3 años)'!$C$46,INT((ROW()-13)/2),0)),"",OFFSET('5. Pp (3 años)'!$C$46,INT((ROW()-13)/2),0))</f>
        <v>Actividad</v>
      </c>
      <c r="D169" s="1018" t="str">
        <f ca="1">IF(ISBLANK(OFFSET('5. Pp (3 años)'!$D$46,INT((ROW()-13)/2),0)),"",OFFSET('5. Pp (3 años)'!$D$46,INT((ROW()-13)/2),0))</f>
        <v/>
      </c>
      <c r="E169" s="1018" t="str">
        <f ca="1">IF(ISBLANK(OFFSET('5. Pp (3 años)'!$E$46,INT((ROW()-13)/2),0)),"",OFFSET('5. Pp (3 años)'!$E$46,INT((ROW()-13)/2),0))</f>
        <v/>
      </c>
      <c r="F169" s="1021" t="str">
        <f ca="1">IF(ISBLANK(OFFSET('5. Pp (3 años)'!$K$46,INT((ROW()-13)/2),0)),"",OFFSET('5. Pp (3 años)'!$K$46,INT((ROW()-13)/2),0))</f>
        <v/>
      </c>
      <c r="G169" s="1023" t="str">
        <f ca="1">IF(ISBLANK(OFFSET('5. Pp (3 años)'!$H$46,INT((ROW()-13)/2),0)),"",OFFSET('5. Pp (3 años)'!$H$46,INT((ROW()-13)/2),0))</f>
        <v/>
      </c>
      <c r="H169" s="1080" t="str">
        <f ca="1">IF(ISBLANK(OFFSET('9. METAS'!$L$20,INT((ROW()-13)/2),0)),"",OFFSET('9. METAS'!$L$20,INT((ROW()-13)/2),0))</f>
        <v/>
      </c>
      <c r="I169" s="1004"/>
      <c r="J169" s="244" t="str">
        <f ca="1">IF(MOD(ROW()-13,2)=0,IF(ISBLANK(OFFSET('12. SEGUIMIENTO 2027'!$N$14,INT((ROW()-13)/2),0)),"",OFFSET('12. SEGUIMIENTO 2027'!$N$14,INT((ROW()-13)/2),0)),IF(ISBLANK(OFFSET('9. METAS'!$U$20,INT((ROW()-14)/2),0)),"",OFFSET('9. METAS'!$U$20,INT((ROW()-14)/2),0)))</f>
        <v/>
      </c>
      <c r="K169" s="245" t="str">
        <f ca="1">IF(MOD(ROW()-13,2)=0,IF(ISBLANK(OFFSET('12. SEGUIMIENTO 2027'!$O$14,INT((ROW()-13)/2),0)),"",OFFSET('12. SEGUIMIENTO 2027'!$O$14,INT((ROW()-13)/2),0)),IF(ISBLANK(OFFSET('9. METAS'!$V$20,INT((ROW()-14)/2),0)),"",OFFSET('9. METAS'!$V$20,INT((ROW()-14)/2),0)))</f>
        <v/>
      </c>
      <c r="L169" s="245" t="str">
        <f ca="1">IF(MOD(ROW()-13,2)=0,IF(ISBLANK(OFFSET('12. SEGUIMIENTO 2027'!$P$14,INT((ROW()-13)/2),0)),"",OFFSET('12. SEGUIMIENTO 2027'!$P$14,INT((ROW()-13)/2),0)),IF(ISBLANK(OFFSET('9. METAS'!$W$20,INT((ROW()-14)/2),0)),"",OFFSET('9. METAS'!$W$20,INT((ROW()-14)/2),0)))</f>
        <v/>
      </c>
      <c r="M169" s="246" t="str">
        <f ca="1">IF(MOD(ROW()-13,2)=0,IF(ISBLANK(OFFSET('12. SEGUIMIENTO 2027'!$Q$14,INT((ROW()-13)/2),0)),"",OFFSET('12. SEGUIMIENTO 2027'!$Q$14,INT((ROW()-13)/2),0)),IF(ISBLANK(OFFSET('9. METAS'!$X$20,INT((ROW()-14)/2),0)),"",OFFSET('9. METAS'!$X$20,INT((ROW()-14)/2),0)))</f>
        <v/>
      </c>
      <c r="N169" s="1006" t="str">
        <f t="shared" ref="N169" ca="1" si="152">IFERROR(J169/J170,"ND")</f>
        <v>ND</v>
      </c>
      <c r="O169" s="1008" t="str">
        <f t="shared" ref="O169" ca="1" si="153">IFERROR(((J169)/H169),"ND")</f>
        <v>ND</v>
      </c>
      <c r="P169" s="1010"/>
    </row>
    <row r="170" spans="3:16">
      <c r="C170" s="1025"/>
      <c r="D170" s="1018"/>
      <c r="E170" s="1018"/>
      <c r="F170" s="1021"/>
      <c r="G170" s="1023"/>
      <c r="H170" s="1080"/>
      <c r="I170" s="1012"/>
      <c r="J170" s="244" t="str">
        <f ca="1">IF(MOD(ROW()-13,2)=0,IF(ISBLANK(OFFSET('12. SEGUIMIENTO 2027'!$N$14,INT((ROW()-13)/2),0)),"",OFFSET('12. SEGUIMIENTO 2027'!$N$14,INT((ROW()-13)/2),0)),IF(ISBLANK(OFFSET('9. METAS'!$U$20,INT((ROW()-14)/2),0)),"",OFFSET('9. METAS'!$U$20,INT((ROW()-14)/2),0)))</f>
        <v/>
      </c>
      <c r="K170" s="245" t="str">
        <f ca="1">IF(MOD(ROW()-13,2)=0,IF(ISBLANK(OFFSET('12. SEGUIMIENTO 2027'!$O$14,INT((ROW()-13)/2),0)),"",OFFSET('12. SEGUIMIENTO 2027'!$O$14,INT((ROW()-13)/2),0)),IF(ISBLANK(OFFSET('9. METAS'!$V$20,INT((ROW()-14)/2),0)),"",OFFSET('9. METAS'!$V$20,INT((ROW()-14)/2),0)))</f>
        <v/>
      </c>
      <c r="L170" s="245" t="str">
        <f ca="1">IF(MOD(ROW()-13,2)=0,IF(ISBLANK(OFFSET('12. SEGUIMIENTO 2027'!$P$14,INT((ROW()-13)/2),0)),"",OFFSET('12. SEGUIMIENTO 2027'!$P$14,INT((ROW()-13)/2),0)),IF(ISBLANK(OFFSET('9. METAS'!$W$20,INT((ROW()-14)/2),0)),"",OFFSET('9. METAS'!$W$20,INT((ROW()-14)/2),0)))</f>
        <v/>
      </c>
      <c r="M170" s="246" t="str">
        <f ca="1">IF(MOD(ROW()-13,2)=0,IF(ISBLANK(OFFSET('12. SEGUIMIENTO 2027'!$Q$14,INT((ROW()-13)/2),0)),"",OFFSET('12. SEGUIMIENTO 2027'!$Q$14,INT((ROW()-13)/2),0)),IF(ISBLANK(OFFSET('9. METAS'!$X$20,INT((ROW()-14)/2),0)),"",OFFSET('9. METAS'!$X$20,INT((ROW()-14)/2),0)))</f>
        <v/>
      </c>
      <c r="N170" s="1013"/>
      <c r="O170" s="1014"/>
      <c r="P170" s="1015"/>
    </row>
    <row r="171" spans="3:16">
      <c r="C171" s="1016" t="str">
        <f ca="1">IF(ISBLANK(OFFSET('5. Pp (3 años)'!$C$46,INT((ROW()-13)/2),0)),"",OFFSET('5. Pp (3 años)'!$C$46,INT((ROW()-13)/2),0))</f>
        <v>Actividad</v>
      </c>
      <c r="D171" s="1018" t="str">
        <f ca="1">IF(ISBLANK(OFFSET('5. Pp (3 años)'!$D$46,INT((ROW()-13)/2),0)),"",OFFSET('5. Pp (3 años)'!$D$46,INT((ROW()-13)/2),0))</f>
        <v/>
      </c>
      <c r="E171" s="1018" t="str">
        <f ca="1">IF(ISBLANK(OFFSET('5. Pp (3 años)'!$E$46,INT((ROW()-13)/2),0)),"",OFFSET('5. Pp (3 años)'!$E$46,INT((ROW()-13)/2),0))</f>
        <v/>
      </c>
      <c r="F171" s="1021" t="str">
        <f ca="1">IF(ISBLANK(OFFSET('5. Pp (3 años)'!$K$46,INT((ROW()-13)/2),0)),"",OFFSET('5. Pp (3 años)'!$K$46,INT((ROW()-13)/2),0))</f>
        <v/>
      </c>
      <c r="G171" s="1023" t="str">
        <f ca="1">IF(ISBLANK(OFFSET('5. Pp (3 años)'!$H$46,INT((ROW()-13)/2),0)),"",OFFSET('5. Pp (3 años)'!$H$46,INT((ROW()-13)/2),0))</f>
        <v/>
      </c>
      <c r="H171" s="1080" t="str">
        <f ca="1">IF(ISBLANK(OFFSET('9. METAS'!$L$20,INT((ROW()-13)/2),0)),"",OFFSET('9. METAS'!$L$20,INT((ROW()-13)/2),0))</f>
        <v/>
      </c>
      <c r="I171" s="1004"/>
      <c r="J171" s="244" t="str">
        <f ca="1">IF(MOD(ROW()-13,2)=0,IF(ISBLANK(OFFSET('12. SEGUIMIENTO 2027'!$N$14,INT((ROW()-13)/2),0)),"",OFFSET('12. SEGUIMIENTO 2027'!$N$14,INT((ROW()-13)/2),0)),IF(ISBLANK(OFFSET('9. METAS'!$U$20,INT((ROW()-14)/2),0)),"",OFFSET('9. METAS'!$U$20,INT((ROW()-14)/2),0)))</f>
        <v/>
      </c>
      <c r="K171" s="245" t="str">
        <f ca="1">IF(MOD(ROW()-13,2)=0,IF(ISBLANK(OFFSET('12. SEGUIMIENTO 2027'!$O$14,INT((ROW()-13)/2),0)),"",OFFSET('12. SEGUIMIENTO 2027'!$O$14,INT((ROW()-13)/2),0)),IF(ISBLANK(OFFSET('9. METAS'!$V$20,INT((ROW()-14)/2),0)),"",OFFSET('9. METAS'!$V$20,INT((ROW()-14)/2),0)))</f>
        <v/>
      </c>
      <c r="L171" s="245" t="str">
        <f ca="1">IF(MOD(ROW()-13,2)=0,IF(ISBLANK(OFFSET('12. SEGUIMIENTO 2027'!$P$14,INT((ROW()-13)/2),0)),"",OFFSET('12. SEGUIMIENTO 2027'!$P$14,INT((ROW()-13)/2),0)),IF(ISBLANK(OFFSET('9. METAS'!$W$20,INT((ROW()-14)/2),0)),"",OFFSET('9. METAS'!$W$20,INT((ROW()-14)/2),0)))</f>
        <v/>
      </c>
      <c r="M171" s="246" t="str">
        <f ca="1">IF(MOD(ROW()-13,2)=0,IF(ISBLANK(OFFSET('12. SEGUIMIENTO 2027'!$Q$14,INT((ROW()-13)/2),0)),"",OFFSET('12. SEGUIMIENTO 2027'!$Q$14,INT((ROW()-13)/2),0)),IF(ISBLANK(OFFSET('9. METAS'!$X$20,INT((ROW()-14)/2),0)),"",OFFSET('9. METAS'!$X$20,INT((ROW()-14)/2),0)))</f>
        <v/>
      </c>
      <c r="N171" s="1006" t="str">
        <f t="shared" ref="N171" ca="1" si="154">IFERROR(J171/J172,"ND")</f>
        <v>ND</v>
      </c>
      <c r="O171" s="1008" t="str">
        <f t="shared" ref="O171" ca="1" si="155">IFERROR(((J171)/H171),"ND")</f>
        <v>ND</v>
      </c>
      <c r="P171" s="1010"/>
    </row>
    <row r="172" spans="3:16">
      <c r="C172" s="1025"/>
      <c r="D172" s="1018"/>
      <c r="E172" s="1018"/>
      <c r="F172" s="1021"/>
      <c r="G172" s="1023"/>
      <c r="H172" s="1080"/>
      <c r="I172" s="1012"/>
      <c r="J172" s="244" t="str">
        <f ca="1">IF(MOD(ROW()-13,2)=0,IF(ISBLANK(OFFSET('12. SEGUIMIENTO 2027'!$N$14,INT((ROW()-13)/2),0)),"",OFFSET('12. SEGUIMIENTO 2027'!$N$14,INT((ROW()-13)/2),0)),IF(ISBLANK(OFFSET('9. METAS'!$U$20,INT((ROW()-14)/2),0)),"",OFFSET('9. METAS'!$U$20,INT((ROW()-14)/2),0)))</f>
        <v/>
      </c>
      <c r="K172" s="245" t="str">
        <f ca="1">IF(MOD(ROW()-13,2)=0,IF(ISBLANK(OFFSET('12. SEGUIMIENTO 2027'!$O$14,INT((ROW()-13)/2),0)),"",OFFSET('12. SEGUIMIENTO 2027'!$O$14,INT((ROW()-13)/2),0)),IF(ISBLANK(OFFSET('9. METAS'!$V$20,INT((ROW()-14)/2),0)),"",OFFSET('9. METAS'!$V$20,INT((ROW()-14)/2),0)))</f>
        <v/>
      </c>
      <c r="L172" s="245" t="str">
        <f ca="1">IF(MOD(ROW()-13,2)=0,IF(ISBLANK(OFFSET('12. SEGUIMIENTO 2027'!$P$14,INT((ROW()-13)/2),0)),"",OFFSET('12. SEGUIMIENTO 2027'!$P$14,INT((ROW()-13)/2),0)),IF(ISBLANK(OFFSET('9. METAS'!$W$20,INT((ROW()-14)/2),0)),"",OFFSET('9. METAS'!$W$20,INT((ROW()-14)/2),0)))</f>
        <v/>
      </c>
      <c r="M172" s="246" t="str">
        <f ca="1">IF(MOD(ROW()-13,2)=0,IF(ISBLANK(OFFSET('12. SEGUIMIENTO 2027'!$Q$14,INT((ROW()-13)/2),0)),"",OFFSET('12. SEGUIMIENTO 2027'!$Q$14,INT((ROW()-13)/2),0)),IF(ISBLANK(OFFSET('9. METAS'!$X$20,INT((ROW()-14)/2),0)),"",OFFSET('9. METAS'!$X$20,INT((ROW()-14)/2),0)))</f>
        <v/>
      </c>
      <c r="N172" s="1013"/>
      <c r="O172" s="1014"/>
      <c r="P172" s="1015"/>
    </row>
    <row r="173" spans="3:16">
      <c r="C173" s="1016" t="str">
        <f ca="1">IF(ISBLANK(OFFSET('5. Pp (3 años)'!$C$46,INT((ROW()-13)/2),0)),"",OFFSET('5. Pp (3 años)'!$C$46,INT((ROW()-13)/2),0))</f>
        <v>Componente</v>
      </c>
      <c r="D173" s="1018" t="str">
        <f ca="1">IF(ISBLANK(OFFSET('5. Pp (3 años)'!$D$46,INT((ROW()-13)/2),0)),"",OFFSET('5. Pp (3 años)'!$D$46,INT((ROW()-13)/2),0))</f>
        <v>4.1.1.1.14 Capacidades para el desarrollo integral y la afirmación de la identidad LGBTIQ+ fortalecidas.</v>
      </c>
      <c r="E173" s="1018" t="str">
        <f ca="1">IF(ISBLANK(OFFSET('5. Pp (3 años)'!$E$46,INT((ROW()-13)/2),0)),"",OFFSET('5. Pp (3 años)'!$E$46,INT((ROW()-13)/2),0))</f>
        <v>PAFCI: Porcentaje de acciones para el fortalecimiento de capacidades y la identidad realizadas.</v>
      </c>
      <c r="F173" s="1021" t="str">
        <f ca="1">IF(ISBLANK(OFFSET('5. Pp (3 años)'!$K$46,INT((ROW()-13)/2),0)),"",OFFSET('5. Pp (3 años)'!$K$46,INT((ROW()-13)/2),0))</f>
        <v>Ascendente</v>
      </c>
      <c r="G173" s="1023" t="str">
        <f ca="1">IF(ISBLANK(OFFSET('5. Pp (3 años)'!$H$46,INT((ROW()-13)/2),0)),"",OFFSET('5. Pp (3 años)'!$H$46,INT((ROW()-13)/2),0))</f>
        <v>Trimestral</v>
      </c>
      <c r="H173" s="1080">
        <f ca="1">IF(ISBLANK(OFFSET('9. METAS'!$L$20,INT((ROW()-13)/2),0)),"",OFFSET('9. METAS'!$L$20,INT((ROW()-13)/2),0))</f>
        <v>100</v>
      </c>
      <c r="I173" s="1004"/>
      <c r="J173" s="244" t="str">
        <f ca="1">IF(MOD(ROW()-13,2)=0,IF(ISBLANK(OFFSET('12. SEGUIMIENTO 2027'!$N$14,INT((ROW()-13)/2),0)),"",OFFSET('12. SEGUIMIENTO 2027'!$N$14,INT((ROW()-13)/2),0)),IF(ISBLANK(OFFSET('9. METAS'!$U$20,INT((ROW()-14)/2),0)),"",OFFSET('9. METAS'!$U$20,INT((ROW()-14)/2),0)))</f>
        <v/>
      </c>
      <c r="K173" s="245" t="str">
        <f ca="1">IF(MOD(ROW()-13,2)=0,IF(ISBLANK(OFFSET('12. SEGUIMIENTO 2027'!$O$14,INT((ROW()-13)/2),0)),"",OFFSET('12. SEGUIMIENTO 2027'!$O$14,INT((ROW()-13)/2),0)),IF(ISBLANK(OFFSET('9. METAS'!$V$20,INT((ROW()-14)/2),0)),"",OFFSET('9. METAS'!$V$20,INT((ROW()-14)/2),0)))</f>
        <v/>
      </c>
      <c r="L173" s="245" t="str">
        <f ca="1">IF(MOD(ROW()-13,2)=0,IF(ISBLANK(OFFSET('12. SEGUIMIENTO 2027'!$P$14,INT((ROW()-13)/2),0)),"",OFFSET('12. SEGUIMIENTO 2027'!$P$14,INT((ROW()-13)/2),0)),IF(ISBLANK(OFFSET('9. METAS'!$W$20,INT((ROW()-14)/2),0)),"",OFFSET('9. METAS'!$W$20,INT((ROW()-14)/2),0)))</f>
        <v/>
      </c>
      <c r="M173" s="246" t="str">
        <f ca="1">IF(MOD(ROW()-13,2)=0,IF(ISBLANK(OFFSET('12. SEGUIMIENTO 2027'!$Q$14,INT((ROW()-13)/2),0)),"",OFFSET('12. SEGUIMIENTO 2027'!$Q$14,INT((ROW()-13)/2),0)),IF(ISBLANK(OFFSET('9. METAS'!$X$20,INT((ROW()-14)/2),0)),"",OFFSET('9. METAS'!$X$20,INT((ROW()-14)/2),0)))</f>
        <v/>
      </c>
      <c r="N173" s="1006" t="str">
        <f t="shared" ref="N173" ca="1" si="156">IFERROR(J173/J174,"ND")</f>
        <v>ND</v>
      </c>
      <c r="O173" s="1008" t="str">
        <f t="shared" ref="O173" ca="1" si="157">IFERROR(((J173)/H173),"ND")</f>
        <v>ND</v>
      </c>
      <c r="P173" s="1010"/>
    </row>
    <row r="174" spans="3:16">
      <c r="C174" s="1025"/>
      <c r="D174" s="1018"/>
      <c r="E174" s="1018"/>
      <c r="F174" s="1021"/>
      <c r="G174" s="1023"/>
      <c r="H174" s="1080"/>
      <c r="I174" s="1012"/>
      <c r="J174" s="244">
        <f ca="1">IF(MOD(ROW()-13,2)=0,IF(ISBLANK(OFFSET('12. SEGUIMIENTO 2027'!$N$14,INT((ROW()-13)/2),0)),"",OFFSET('12. SEGUIMIENTO 2027'!$N$14,INT((ROW()-13)/2),0)),IF(ISBLANK(OFFSET('9. METAS'!$U$20,INT((ROW()-14)/2),0)),"",OFFSET('9. METAS'!$U$20,INT((ROW()-14)/2),0)))</f>
        <v>25</v>
      </c>
      <c r="K174" s="245">
        <f ca="1">IF(MOD(ROW()-13,2)=0,IF(ISBLANK(OFFSET('12. SEGUIMIENTO 2027'!$O$14,INT((ROW()-13)/2),0)),"",OFFSET('12. SEGUIMIENTO 2027'!$O$14,INT((ROW()-13)/2),0)),IF(ISBLANK(OFFSET('9. METAS'!$V$20,INT((ROW()-14)/2),0)),"",OFFSET('9. METAS'!$V$20,INT((ROW()-14)/2),0)))</f>
        <v>25</v>
      </c>
      <c r="L174" s="245">
        <f ca="1">IF(MOD(ROW()-13,2)=0,IF(ISBLANK(OFFSET('12. SEGUIMIENTO 2027'!$P$14,INT((ROW()-13)/2),0)),"",OFFSET('12. SEGUIMIENTO 2027'!$P$14,INT((ROW()-13)/2),0)),IF(ISBLANK(OFFSET('9. METAS'!$W$20,INT((ROW()-14)/2),0)),"",OFFSET('9. METAS'!$W$20,INT((ROW()-14)/2),0)))</f>
        <v>25</v>
      </c>
      <c r="M174" s="246">
        <f ca="1">IF(MOD(ROW()-13,2)=0,IF(ISBLANK(OFFSET('12. SEGUIMIENTO 2027'!$Q$14,INT((ROW()-13)/2),0)),"",OFFSET('12. SEGUIMIENTO 2027'!$Q$14,INT((ROW()-13)/2),0)),IF(ISBLANK(OFFSET('9. METAS'!$X$20,INT((ROW()-14)/2),0)),"",OFFSET('9. METAS'!$X$20,INT((ROW()-14)/2),0)))</f>
        <v>25</v>
      </c>
      <c r="N174" s="1013"/>
      <c r="O174" s="1014"/>
      <c r="P174" s="1015"/>
    </row>
    <row r="175" spans="3:16">
      <c r="C175" s="1016" t="str">
        <f ca="1">IF(ISBLANK(OFFSET('5. Pp (3 años)'!$C$46,INT((ROW()-13)/2),0)),"",OFFSET('5. Pp (3 años)'!$C$46,INT((ROW()-13)/2),0))</f>
        <v>Actividad</v>
      </c>
      <c r="D175" s="1018" t="str">
        <f ca="1">IF(ISBLANK(OFFSET('5. Pp (3 años)'!$D$46,INT((ROW()-13)/2),0)),"",OFFSET('5. Pp (3 años)'!$D$46,INT((ROW()-13)/2),0))</f>
        <v>4.1.1.1.14.1 Ejecución de programas de capacitación y fortalecimiento de la identidad para la comunidad LGBTIQ+.</v>
      </c>
      <c r="E175" s="1018" t="str">
        <f ca="1">IF(ISBLANK(OFFSET('5. Pp (3 años)'!$E$46,INT((ROW()-13)/2),0)),"",OFFSET('5. Pp (3 años)'!$E$46,INT((ROW()-13)/2),0))</f>
        <v>PACEI: Porcentaje de acciones de capacitación y encuentros de identidad ejecutados.</v>
      </c>
      <c r="F175" s="1021" t="str">
        <f ca="1">IF(ISBLANK(OFFSET('5. Pp (3 años)'!$K$46,INT((ROW()-13)/2),0)),"",OFFSET('5. Pp (3 años)'!$K$46,INT((ROW()-13)/2),0))</f>
        <v>Ascendente</v>
      </c>
      <c r="G175" s="1023" t="str">
        <f ca="1">IF(ISBLANK(OFFSET('5. Pp (3 años)'!$H$46,INT((ROW()-13)/2),0)),"",OFFSET('5. Pp (3 años)'!$H$46,INT((ROW()-13)/2),0))</f>
        <v>Trimestral</v>
      </c>
      <c r="H175" s="1080">
        <f ca="1">IF(ISBLANK(OFFSET('9. METAS'!$L$20,INT((ROW()-13)/2),0)),"",OFFSET('9. METAS'!$L$20,INT((ROW()-13)/2),0))</f>
        <v>43</v>
      </c>
      <c r="I175" s="1004"/>
      <c r="J175" s="244" t="str">
        <f ca="1">IF(MOD(ROW()-13,2)=0,IF(ISBLANK(OFFSET('12. SEGUIMIENTO 2027'!$N$14,INT((ROW()-13)/2),0)),"",OFFSET('12. SEGUIMIENTO 2027'!$N$14,INT((ROW()-13)/2),0)),IF(ISBLANK(OFFSET('9. METAS'!$U$20,INT((ROW()-14)/2),0)),"",OFFSET('9. METAS'!$U$20,INT((ROW()-14)/2),0)))</f>
        <v/>
      </c>
      <c r="K175" s="245" t="str">
        <f ca="1">IF(MOD(ROW()-13,2)=0,IF(ISBLANK(OFFSET('12. SEGUIMIENTO 2027'!$O$14,INT((ROW()-13)/2),0)),"",OFFSET('12. SEGUIMIENTO 2027'!$O$14,INT((ROW()-13)/2),0)),IF(ISBLANK(OFFSET('9. METAS'!$V$20,INT((ROW()-14)/2),0)),"",OFFSET('9. METAS'!$V$20,INT((ROW()-14)/2),0)))</f>
        <v/>
      </c>
      <c r="L175" s="245" t="str">
        <f ca="1">IF(MOD(ROW()-13,2)=0,IF(ISBLANK(OFFSET('12. SEGUIMIENTO 2027'!$P$14,INT((ROW()-13)/2),0)),"",OFFSET('12. SEGUIMIENTO 2027'!$P$14,INT((ROW()-13)/2),0)),IF(ISBLANK(OFFSET('9. METAS'!$W$20,INT((ROW()-14)/2),0)),"",OFFSET('9. METAS'!$W$20,INT((ROW()-14)/2),0)))</f>
        <v/>
      </c>
      <c r="M175" s="246" t="str">
        <f ca="1">IF(MOD(ROW()-13,2)=0,IF(ISBLANK(OFFSET('12. SEGUIMIENTO 2027'!$Q$14,INT((ROW()-13)/2),0)),"",OFFSET('12. SEGUIMIENTO 2027'!$Q$14,INT((ROW()-13)/2),0)),IF(ISBLANK(OFFSET('9. METAS'!$X$20,INT((ROW()-14)/2),0)),"",OFFSET('9. METAS'!$X$20,INT((ROW()-14)/2),0)))</f>
        <v/>
      </c>
      <c r="N175" s="1006" t="str">
        <f t="shared" ref="N175" ca="1" si="158">IFERROR(J175/J176,"ND")</f>
        <v>ND</v>
      </c>
      <c r="O175" s="1008" t="str">
        <f t="shared" ref="O175" ca="1" si="159">IFERROR(((J175)/H175),"ND")</f>
        <v>ND</v>
      </c>
      <c r="P175" s="1010"/>
    </row>
    <row r="176" spans="3:16">
      <c r="C176" s="1025"/>
      <c r="D176" s="1018"/>
      <c r="E176" s="1018"/>
      <c r="F176" s="1021"/>
      <c r="G176" s="1023"/>
      <c r="H176" s="1080"/>
      <c r="I176" s="1012"/>
      <c r="J176" s="244">
        <f ca="1">IF(MOD(ROW()-13,2)=0,IF(ISBLANK(OFFSET('12. SEGUIMIENTO 2027'!$N$14,INT((ROW()-13)/2),0)),"",OFFSET('12. SEGUIMIENTO 2027'!$N$14,INT((ROW()-13)/2),0)),IF(ISBLANK(OFFSET('9. METAS'!$U$20,INT((ROW()-14)/2),0)),"",OFFSET('9. METAS'!$U$20,INT((ROW()-14)/2),0)))</f>
        <v>12</v>
      </c>
      <c r="K176" s="245">
        <f ca="1">IF(MOD(ROW()-13,2)=0,IF(ISBLANK(OFFSET('12. SEGUIMIENTO 2027'!$O$14,INT((ROW()-13)/2),0)),"",OFFSET('12. SEGUIMIENTO 2027'!$O$14,INT((ROW()-13)/2),0)),IF(ISBLANK(OFFSET('9. METAS'!$V$20,INT((ROW()-14)/2),0)),"",OFFSET('9. METAS'!$V$20,INT((ROW()-14)/2),0)))</f>
        <v>12</v>
      </c>
      <c r="L176" s="245">
        <f ca="1">IF(MOD(ROW()-13,2)=0,IF(ISBLANK(OFFSET('12. SEGUIMIENTO 2027'!$P$14,INT((ROW()-13)/2),0)),"",OFFSET('12. SEGUIMIENTO 2027'!$P$14,INT((ROW()-13)/2),0)),IF(ISBLANK(OFFSET('9. METAS'!$W$20,INT((ROW()-14)/2),0)),"",OFFSET('9. METAS'!$W$20,INT((ROW()-14)/2),0)))</f>
        <v>12</v>
      </c>
      <c r="M176" s="246">
        <f ca="1">IF(MOD(ROW()-13,2)=0,IF(ISBLANK(OFFSET('12. SEGUIMIENTO 2027'!$Q$14,INT((ROW()-13)/2),0)),"",OFFSET('12. SEGUIMIENTO 2027'!$Q$14,INT((ROW()-13)/2),0)),IF(ISBLANK(OFFSET('9. METAS'!$X$20,INT((ROW()-14)/2),0)),"",OFFSET('9. METAS'!$X$20,INT((ROW()-14)/2),0)))</f>
        <v>7</v>
      </c>
      <c r="N176" s="1013"/>
      <c r="O176" s="1014"/>
      <c r="P176" s="1015"/>
    </row>
    <row r="177" spans="3:16">
      <c r="C177" s="1016" t="str">
        <f ca="1">IF(ISBLANK(OFFSET('5. Pp (3 años)'!$C$46,INT((ROW()-13)/2),0)),"",OFFSET('5. Pp (3 años)'!$C$46,INT((ROW()-13)/2),0))</f>
        <v>Actividad</v>
      </c>
      <c r="D177" s="1018" t="str">
        <f ca="1">IF(ISBLANK(OFFSET('5. Pp (3 años)'!$D$46,INT((ROW()-13)/2),0)),"",OFFSET('5. Pp (3 años)'!$D$46,INT((ROW()-13)/2),0))</f>
        <v/>
      </c>
      <c r="E177" s="1018" t="str">
        <f ca="1">IF(ISBLANK(OFFSET('5. Pp (3 años)'!$E$46,INT((ROW()-13)/2),0)),"",OFFSET('5. Pp (3 años)'!$E$46,INT((ROW()-13)/2),0))</f>
        <v/>
      </c>
      <c r="F177" s="1021" t="str">
        <f ca="1">IF(ISBLANK(OFFSET('5. Pp (3 años)'!$K$46,INT((ROW()-13)/2),0)),"",OFFSET('5. Pp (3 años)'!$K$46,INT((ROW()-13)/2),0))</f>
        <v/>
      </c>
      <c r="G177" s="1023" t="str">
        <f ca="1">IF(ISBLANK(OFFSET('5. Pp (3 años)'!$H$46,INT((ROW()-13)/2),0)),"",OFFSET('5. Pp (3 años)'!$H$46,INT((ROW()-13)/2),0))</f>
        <v/>
      </c>
      <c r="H177" s="1080" t="str">
        <f ca="1">IF(ISBLANK(OFFSET('9. METAS'!$L$20,INT((ROW()-13)/2),0)),"",OFFSET('9. METAS'!$L$20,INT((ROW()-13)/2),0))</f>
        <v/>
      </c>
      <c r="I177" s="1004"/>
      <c r="J177" s="244" t="str">
        <f ca="1">IF(MOD(ROW()-13,2)=0,IF(ISBLANK(OFFSET('12. SEGUIMIENTO 2027'!$N$14,INT((ROW()-13)/2),0)),"",OFFSET('12. SEGUIMIENTO 2027'!$N$14,INT((ROW()-13)/2),0)),IF(ISBLANK(OFFSET('9. METAS'!$U$20,INT((ROW()-14)/2),0)),"",OFFSET('9. METAS'!$U$20,INT((ROW()-14)/2),0)))</f>
        <v/>
      </c>
      <c r="K177" s="245" t="str">
        <f ca="1">IF(MOD(ROW()-13,2)=0,IF(ISBLANK(OFFSET('12. SEGUIMIENTO 2027'!$O$14,INT((ROW()-13)/2),0)),"",OFFSET('12. SEGUIMIENTO 2027'!$O$14,INT((ROW()-13)/2),0)),IF(ISBLANK(OFFSET('9. METAS'!$V$20,INT((ROW()-14)/2),0)),"",OFFSET('9. METAS'!$V$20,INT((ROW()-14)/2),0)))</f>
        <v/>
      </c>
      <c r="L177" s="245" t="str">
        <f ca="1">IF(MOD(ROW()-13,2)=0,IF(ISBLANK(OFFSET('12. SEGUIMIENTO 2027'!$P$14,INT((ROW()-13)/2),0)),"",OFFSET('12. SEGUIMIENTO 2027'!$P$14,INT((ROW()-13)/2),0)),IF(ISBLANK(OFFSET('9. METAS'!$W$20,INT((ROW()-14)/2),0)),"",OFFSET('9. METAS'!$W$20,INT((ROW()-14)/2),0)))</f>
        <v/>
      </c>
      <c r="M177" s="246" t="str">
        <f ca="1">IF(MOD(ROW()-13,2)=0,IF(ISBLANK(OFFSET('12. SEGUIMIENTO 2027'!$Q$14,INT((ROW()-13)/2),0)),"",OFFSET('12. SEGUIMIENTO 2027'!$Q$14,INT((ROW()-13)/2),0)),IF(ISBLANK(OFFSET('9. METAS'!$X$20,INT((ROW()-14)/2),0)),"",OFFSET('9. METAS'!$X$20,INT((ROW()-14)/2),0)))</f>
        <v/>
      </c>
      <c r="N177" s="1006" t="str">
        <f t="shared" ref="N177" ca="1" si="160">IFERROR(J177/J178,"ND")</f>
        <v>ND</v>
      </c>
      <c r="O177" s="1008" t="str">
        <f t="shared" ref="O177" ca="1" si="161">IFERROR(((J177)/H177),"ND")</f>
        <v>ND</v>
      </c>
      <c r="P177" s="1010"/>
    </row>
    <row r="178" spans="3:16">
      <c r="C178" s="1025"/>
      <c r="D178" s="1018"/>
      <c r="E178" s="1018"/>
      <c r="F178" s="1021"/>
      <c r="G178" s="1023"/>
      <c r="H178" s="1080"/>
      <c r="I178" s="1012"/>
      <c r="J178" s="244" t="str">
        <f ca="1">IF(MOD(ROW()-13,2)=0,IF(ISBLANK(OFFSET('12. SEGUIMIENTO 2027'!$N$14,INT((ROW()-13)/2),0)),"",OFFSET('12. SEGUIMIENTO 2027'!$N$14,INT((ROW()-13)/2),0)),IF(ISBLANK(OFFSET('9. METAS'!$U$20,INT((ROW()-14)/2),0)),"",OFFSET('9. METAS'!$U$20,INT((ROW()-14)/2),0)))</f>
        <v/>
      </c>
      <c r="K178" s="245" t="str">
        <f ca="1">IF(MOD(ROW()-13,2)=0,IF(ISBLANK(OFFSET('12. SEGUIMIENTO 2027'!$O$14,INT((ROW()-13)/2),0)),"",OFFSET('12. SEGUIMIENTO 2027'!$O$14,INT((ROW()-13)/2),0)),IF(ISBLANK(OFFSET('9. METAS'!$V$20,INT((ROW()-14)/2),0)),"",OFFSET('9. METAS'!$V$20,INT((ROW()-14)/2),0)))</f>
        <v/>
      </c>
      <c r="L178" s="245" t="str">
        <f ca="1">IF(MOD(ROW()-13,2)=0,IF(ISBLANK(OFFSET('12. SEGUIMIENTO 2027'!$P$14,INT((ROW()-13)/2),0)),"",OFFSET('12. SEGUIMIENTO 2027'!$P$14,INT((ROW()-13)/2),0)),IF(ISBLANK(OFFSET('9. METAS'!$W$20,INT((ROW()-14)/2),0)),"",OFFSET('9. METAS'!$W$20,INT((ROW()-14)/2),0)))</f>
        <v/>
      </c>
      <c r="M178" s="246" t="str">
        <f ca="1">IF(MOD(ROW()-13,2)=0,IF(ISBLANK(OFFSET('12. SEGUIMIENTO 2027'!$Q$14,INT((ROW()-13)/2),0)),"",OFFSET('12. SEGUIMIENTO 2027'!$Q$14,INT((ROW()-13)/2),0)),IF(ISBLANK(OFFSET('9. METAS'!$X$20,INT((ROW()-14)/2),0)),"",OFFSET('9. METAS'!$X$20,INT((ROW()-14)/2),0)))</f>
        <v/>
      </c>
      <c r="N178" s="1013"/>
      <c r="O178" s="1014"/>
      <c r="P178" s="1015"/>
    </row>
    <row r="179" spans="3:16">
      <c r="C179" s="1016" t="str">
        <f ca="1">IF(ISBLANK(OFFSET('5. Pp (3 años)'!$C$46,INT((ROW()-13)/2),0)),"",OFFSET('5. Pp (3 años)'!$C$46,INT((ROW()-13)/2),0))</f>
        <v>Actividad</v>
      </c>
      <c r="D179" s="1018" t="str">
        <f ca="1">IF(ISBLANK(OFFSET('5. Pp (3 años)'!$D$46,INT((ROW()-13)/2),0)),"",OFFSET('5. Pp (3 años)'!$D$46,INT((ROW()-13)/2),0))</f>
        <v/>
      </c>
      <c r="E179" s="1018" t="str">
        <f ca="1">IF(ISBLANK(OFFSET('5. Pp (3 años)'!$E$46,INT((ROW()-13)/2),0)),"",OFFSET('5. Pp (3 años)'!$E$46,INT((ROW()-13)/2),0))</f>
        <v/>
      </c>
      <c r="F179" s="1021" t="str">
        <f ca="1">IF(ISBLANK(OFFSET('5. Pp (3 años)'!$K$46,INT((ROW()-13)/2),0)),"",OFFSET('5. Pp (3 años)'!$K$46,INT((ROW()-13)/2),0))</f>
        <v/>
      </c>
      <c r="G179" s="1023" t="str">
        <f ca="1">IF(ISBLANK(OFFSET('5. Pp (3 años)'!$H$46,INT((ROW()-13)/2),0)),"",OFFSET('5. Pp (3 años)'!$H$46,INT((ROW()-13)/2),0))</f>
        <v/>
      </c>
      <c r="H179" s="1080" t="str">
        <f ca="1">IF(ISBLANK(OFFSET('9. METAS'!$L$20,INT((ROW()-13)/2),0)),"",OFFSET('9. METAS'!$L$20,INT((ROW()-13)/2),0))</f>
        <v/>
      </c>
      <c r="I179" s="1004"/>
      <c r="J179" s="244" t="str">
        <f ca="1">IF(MOD(ROW()-13,2)=0,IF(ISBLANK(OFFSET('12. SEGUIMIENTO 2027'!$N$14,INT((ROW()-13)/2),0)),"",OFFSET('12. SEGUIMIENTO 2027'!$N$14,INT((ROW()-13)/2),0)),IF(ISBLANK(OFFSET('9. METAS'!$U$20,INT((ROW()-14)/2),0)),"",OFFSET('9. METAS'!$U$20,INT((ROW()-14)/2),0)))</f>
        <v/>
      </c>
      <c r="K179" s="245" t="str">
        <f ca="1">IF(MOD(ROW()-13,2)=0,IF(ISBLANK(OFFSET('12. SEGUIMIENTO 2027'!$O$14,INT((ROW()-13)/2),0)),"",OFFSET('12. SEGUIMIENTO 2027'!$O$14,INT((ROW()-13)/2),0)),IF(ISBLANK(OFFSET('9. METAS'!$V$20,INT((ROW()-14)/2),0)),"",OFFSET('9. METAS'!$V$20,INT((ROW()-14)/2),0)))</f>
        <v/>
      </c>
      <c r="L179" s="245" t="str">
        <f ca="1">IF(MOD(ROW()-13,2)=0,IF(ISBLANK(OFFSET('12. SEGUIMIENTO 2027'!$P$14,INT((ROW()-13)/2),0)),"",OFFSET('12. SEGUIMIENTO 2027'!$P$14,INT((ROW()-13)/2),0)),IF(ISBLANK(OFFSET('9. METAS'!$W$20,INT((ROW()-14)/2),0)),"",OFFSET('9. METAS'!$W$20,INT((ROW()-14)/2),0)))</f>
        <v/>
      </c>
      <c r="M179" s="246" t="str">
        <f ca="1">IF(MOD(ROW()-13,2)=0,IF(ISBLANK(OFFSET('12. SEGUIMIENTO 2027'!$Q$14,INT((ROW()-13)/2),0)),"",OFFSET('12. SEGUIMIENTO 2027'!$Q$14,INT((ROW()-13)/2),0)),IF(ISBLANK(OFFSET('9. METAS'!$X$20,INT((ROW()-14)/2),0)),"",OFFSET('9. METAS'!$X$20,INT((ROW()-14)/2),0)))</f>
        <v/>
      </c>
      <c r="N179" s="1006" t="str">
        <f t="shared" ref="N179" ca="1" si="162">IFERROR(J179/J180,"ND")</f>
        <v>ND</v>
      </c>
      <c r="O179" s="1008" t="str">
        <f t="shared" ref="O179" ca="1" si="163">IFERROR(((J179)/H179),"ND")</f>
        <v>ND</v>
      </c>
      <c r="P179" s="1010"/>
    </row>
    <row r="180" spans="3:16">
      <c r="C180" s="1025"/>
      <c r="D180" s="1018"/>
      <c r="E180" s="1018"/>
      <c r="F180" s="1021"/>
      <c r="G180" s="1023"/>
      <c r="H180" s="1080"/>
      <c r="I180" s="1012"/>
      <c r="J180" s="244" t="str">
        <f ca="1">IF(MOD(ROW()-13,2)=0,IF(ISBLANK(OFFSET('12. SEGUIMIENTO 2027'!$N$14,INT((ROW()-13)/2),0)),"",OFFSET('12. SEGUIMIENTO 2027'!$N$14,INT((ROW()-13)/2),0)),IF(ISBLANK(OFFSET('9. METAS'!$U$20,INT((ROW()-14)/2),0)),"",OFFSET('9. METAS'!$U$20,INT((ROW()-14)/2),0)))</f>
        <v/>
      </c>
      <c r="K180" s="245" t="str">
        <f ca="1">IF(MOD(ROW()-13,2)=0,IF(ISBLANK(OFFSET('12. SEGUIMIENTO 2027'!$O$14,INT((ROW()-13)/2),0)),"",OFFSET('12. SEGUIMIENTO 2027'!$O$14,INT((ROW()-13)/2),0)),IF(ISBLANK(OFFSET('9. METAS'!$V$20,INT((ROW()-14)/2),0)),"",OFFSET('9. METAS'!$V$20,INT((ROW()-14)/2),0)))</f>
        <v/>
      </c>
      <c r="L180" s="245" t="str">
        <f ca="1">IF(MOD(ROW()-13,2)=0,IF(ISBLANK(OFFSET('12. SEGUIMIENTO 2027'!$P$14,INT((ROW()-13)/2),0)),"",OFFSET('12. SEGUIMIENTO 2027'!$P$14,INT((ROW()-13)/2),0)),IF(ISBLANK(OFFSET('9. METAS'!$W$20,INT((ROW()-14)/2),0)),"",OFFSET('9. METAS'!$W$20,INT((ROW()-14)/2),0)))</f>
        <v/>
      </c>
      <c r="M180" s="246" t="str">
        <f ca="1">IF(MOD(ROW()-13,2)=0,IF(ISBLANK(OFFSET('12. SEGUIMIENTO 2027'!$Q$14,INT((ROW()-13)/2),0)),"",OFFSET('12. SEGUIMIENTO 2027'!$Q$14,INT((ROW()-13)/2),0)),IF(ISBLANK(OFFSET('9. METAS'!$X$20,INT((ROW()-14)/2),0)),"",OFFSET('9. METAS'!$X$20,INT((ROW()-14)/2),0)))</f>
        <v/>
      </c>
      <c r="N180" s="1013"/>
      <c r="O180" s="1014"/>
      <c r="P180" s="1015"/>
    </row>
    <row r="181" spans="3:16">
      <c r="C181" s="1016" t="str">
        <f ca="1">IF(ISBLANK(OFFSET('5. Pp (3 años)'!$C$46,INT((ROW()-13)/2),0)),"",OFFSET('5. Pp (3 años)'!$C$46,INT((ROW()-13)/2),0))</f>
        <v>Actividad</v>
      </c>
      <c r="D181" s="1018" t="str">
        <f ca="1">IF(ISBLANK(OFFSET('5. Pp (3 años)'!$D$46,INT((ROW()-13)/2),0)),"",OFFSET('5. Pp (3 años)'!$D$46,INT((ROW()-13)/2),0))</f>
        <v/>
      </c>
      <c r="E181" s="1018" t="str">
        <f ca="1">IF(ISBLANK(OFFSET('5. Pp (3 años)'!$E$46,INT((ROW()-13)/2),0)),"",OFFSET('5. Pp (3 años)'!$E$46,INT((ROW()-13)/2),0))</f>
        <v/>
      </c>
      <c r="F181" s="1021" t="str">
        <f ca="1">IF(ISBLANK(OFFSET('5. Pp (3 años)'!$K$46,INT((ROW()-13)/2),0)),"",OFFSET('5. Pp (3 años)'!$K$46,INT((ROW()-13)/2),0))</f>
        <v/>
      </c>
      <c r="G181" s="1023" t="str">
        <f ca="1">IF(ISBLANK(OFFSET('5. Pp (3 años)'!$H$46,INT((ROW()-13)/2),0)),"",OFFSET('5. Pp (3 años)'!$H$46,INT((ROW()-13)/2),0))</f>
        <v/>
      </c>
      <c r="H181" s="1080" t="str">
        <f ca="1">IF(ISBLANK(OFFSET('9. METAS'!$L$20,INT((ROW()-13)/2),0)),"",OFFSET('9. METAS'!$L$20,INT((ROW()-13)/2),0))</f>
        <v/>
      </c>
      <c r="I181" s="1004"/>
      <c r="J181" s="244" t="str">
        <f ca="1">IF(MOD(ROW()-13,2)=0,IF(ISBLANK(OFFSET('12. SEGUIMIENTO 2027'!$N$14,INT((ROW()-13)/2),0)),"",OFFSET('12. SEGUIMIENTO 2027'!$N$14,INT((ROW()-13)/2),0)),IF(ISBLANK(OFFSET('9. METAS'!$U$20,INT((ROW()-14)/2),0)),"",OFFSET('9. METAS'!$U$20,INT((ROW()-14)/2),0)))</f>
        <v/>
      </c>
      <c r="K181" s="245" t="str">
        <f ca="1">IF(MOD(ROW()-13,2)=0,IF(ISBLANK(OFFSET('12. SEGUIMIENTO 2027'!$O$14,INT((ROW()-13)/2),0)),"",OFFSET('12. SEGUIMIENTO 2027'!$O$14,INT((ROW()-13)/2),0)),IF(ISBLANK(OFFSET('9. METAS'!$V$20,INT((ROW()-14)/2),0)),"",OFFSET('9. METAS'!$V$20,INT((ROW()-14)/2),0)))</f>
        <v/>
      </c>
      <c r="L181" s="245" t="str">
        <f ca="1">IF(MOD(ROW()-13,2)=0,IF(ISBLANK(OFFSET('12. SEGUIMIENTO 2027'!$P$14,INT((ROW()-13)/2),0)),"",OFFSET('12. SEGUIMIENTO 2027'!$P$14,INT((ROW()-13)/2),0)),IF(ISBLANK(OFFSET('9. METAS'!$W$20,INT((ROW()-14)/2),0)),"",OFFSET('9. METAS'!$W$20,INT((ROW()-14)/2),0)))</f>
        <v/>
      </c>
      <c r="M181" s="246" t="str">
        <f ca="1">IF(MOD(ROW()-13,2)=0,IF(ISBLANK(OFFSET('12. SEGUIMIENTO 2027'!$Q$14,INT((ROW()-13)/2),0)),"",OFFSET('12. SEGUIMIENTO 2027'!$Q$14,INT((ROW()-13)/2),0)),IF(ISBLANK(OFFSET('9. METAS'!$X$20,INT((ROW()-14)/2),0)),"",OFFSET('9. METAS'!$X$20,INT((ROW()-14)/2),0)))</f>
        <v/>
      </c>
      <c r="N181" s="1006" t="str">
        <f t="shared" ref="N181" ca="1" si="164">IFERROR(J181/J182,"ND")</f>
        <v>ND</v>
      </c>
      <c r="O181" s="1008" t="str">
        <f t="shared" ref="O181" ca="1" si="165">IFERROR(((J181)/H181),"ND")</f>
        <v>ND</v>
      </c>
      <c r="P181" s="1010"/>
    </row>
    <row r="182" spans="3:16">
      <c r="C182" s="1025"/>
      <c r="D182" s="1018"/>
      <c r="E182" s="1018"/>
      <c r="F182" s="1021"/>
      <c r="G182" s="1023"/>
      <c r="H182" s="1080"/>
      <c r="I182" s="1012"/>
      <c r="J182" s="244" t="str">
        <f ca="1">IF(MOD(ROW()-13,2)=0,IF(ISBLANK(OFFSET('12. SEGUIMIENTO 2027'!$N$14,INT((ROW()-13)/2),0)),"",OFFSET('12. SEGUIMIENTO 2027'!$N$14,INT((ROW()-13)/2),0)),IF(ISBLANK(OFFSET('9. METAS'!$U$20,INT((ROW()-14)/2),0)),"",OFFSET('9. METAS'!$U$20,INT((ROW()-14)/2),0)))</f>
        <v/>
      </c>
      <c r="K182" s="245" t="str">
        <f ca="1">IF(MOD(ROW()-13,2)=0,IF(ISBLANK(OFFSET('12. SEGUIMIENTO 2027'!$O$14,INT((ROW()-13)/2),0)),"",OFFSET('12. SEGUIMIENTO 2027'!$O$14,INT((ROW()-13)/2),0)),IF(ISBLANK(OFFSET('9. METAS'!$V$20,INT((ROW()-14)/2),0)),"",OFFSET('9. METAS'!$V$20,INT((ROW()-14)/2),0)))</f>
        <v/>
      </c>
      <c r="L182" s="245" t="str">
        <f ca="1">IF(MOD(ROW()-13,2)=0,IF(ISBLANK(OFFSET('12. SEGUIMIENTO 2027'!$P$14,INT((ROW()-13)/2),0)),"",OFFSET('12. SEGUIMIENTO 2027'!$P$14,INT((ROW()-13)/2),0)),IF(ISBLANK(OFFSET('9. METAS'!$W$20,INT((ROW()-14)/2),0)),"",OFFSET('9. METAS'!$W$20,INT((ROW()-14)/2),0)))</f>
        <v/>
      </c>
      <c r="M182" s="246" t="str">
        <f ca="1">IF(MOD(ROW()-13,2)=0,IF(ISBLANK(OFFSET('12. SEGUIMIENTO 2027'!$Q$14,INT((ROW()-13)/2),0)),"",OFFSET('12. SEGUIMIENTO 2027'!$Q$14,INT((ROW()-13)/2),0)),IF(ISBLANK(OFFSET('9. METAS'!$X$20,INT((ROW()-14)/2),0)),"",OFFSET('9. METAS'!$X$20,INT((ROW()-14)/2),0)))</f>
        <v/>
      </c>
      <c r="N182" s="1013"/>
      <c r="O182" s="1014"/>
      <c r="P182" s="1015"/>
    </row>
    <row r="183" spans="3:16">
      <c r="C183" s="1016" t="str">
        <f ca="1">IF(ISBLANK(OFFSET('5. Pp (3 años)'!$C$46,INT((ROW()-13)/2),0)),"",OFFSET('5. Pp (3 años)'!$C$46,INT((ROW()-13)/2),0))</f>
        <v>Actividad</v>
      </c>
      <c r="D183" s="1018" t="str">
        <f ca="1">IF(ISBLANK(OFFSET('5. Pp (3 años)'!$D$46,INT((ROW()-13)/2),0)),"",OFFSET('5. Pp (3 años)'!$D$46,INT((ROW()-13)/2),0))</f>
        <v/>
      </c>
      <c r="E183" s="1018" t="str">
        <f ca="1">IF(ISBLANK(OFFSET('5. Pp (3 años)'!$E$46,INT((ROW()-13)/2),0)),"",OFFSET('5. Pp (3 años)'!$E$46,INT((ROW()-13)/2),0))</f>
        <v/>
      </c>
      <c r="F183" s="1021" t="str">
        <f ca="1">IF(ISBLANK(OFFSET('5. Pp (3 años)'!$K$46,INT((ROW()-13)/2),0)),"",OFFSET('5. Pp (3 años)'!$K$46,INT((ROW()-13)/2),0))</f>
        <v/>
      </c>
      <c r="G183" s="1023" t="str">
        <f ca="1">IF(ISBLANK(OFFSET('5. Pp (3 años)'!$H$46,INT((ROW()-13)/2),0)),"",OFFSET('5. Pp (3 años)'!$H$46,INT((ROW()-13)/2),0))</f>
        <v/>
      </c>
      <c r="H183" s="1080" t="str">
        <f ca="1">IF(ISBLANK(OFFSET('9. METAS'!$L$20,INT((ROW()-13)/2),0)),"",OFFSET('9. METAS'!$L$20,INT((ROW()-13)/2),0))</f>
        <v/>
      </c>
      <c r="I183" s="1004"/>
      <c r="J183" s="244" t="str">
        <f ca="1">IF(MOD(ROW()-13,2)=0,IF(ISBLANK(OFFSET('12. SEGUIMIENTO 2027'!$N$14,INT((ROW()-13)/2),0)),"",OFFSET('12. SEGUIMIENTO 2027'!$N$14,INT((ROW()-13)/2),0)),IF(ISBLANK(OFFSET('9. METAS'!$U$20,INT((ROW()-14)/2),0)),"",OFFSET('9. METAS'!$U$20,INT((ROW()-14)/2),0)))</f>
        <v/>
      </c>
      <c r="K183" s="245" t="str">
        <f ca="1">IF(MOD(ROW()-13,2)=0,IF(ISBLANK(OFFSET('12. SEGUIMIENTO 2027'!$O$14,INT((ROW()-13)/2),0)),"",OFFSET('12. SEGUIMIENTO 2027'!$O$14,INT((ROW()-13)/2),0)),IF(ISBLANK(OFFSET('9. METAS'!$V$20,INT((ROW()-14)/2),0)),"",OFFSET('9. METAS'!$V$20,INT((ROW()-14)/2),0)))</f>
        <v/>
      </c>
      <c r="L183" s="245" t="str">
        <f ca="1">IF(MOD(ROW()-13,2)=0,IF(ISBLANK(OFFSET('12. SEGUIMIENTO 2027'!$P$14,INT((ROW()-13)/2),0)),"",OFFSET('12. SEGUIMIENTO 2027'!$P$14,INT((ROW()-13)/2),0)),IF(ISBLANK(OFFSET('9. METAS'!$W$20,INT((ROW()-14)/2),0)),"",OFFSET('9. METAS'!$W$20,INT((ROW()-14)/2),0)))</f>
        <v/>
      </c>
      <c r="M183" s="246" t="str">
        <f ca="1">IF(MOD(ROW()-13,2)=0,IF(ISBLANK(OFFSET('12. SEGUIMIENTO 2027'!$Q$14,INT((ROW()-13)/2),0)),"",OFFSET('12. SEGUIMIENTO 2027'!$Q$14,INT((ROW()-13)/2),0)),IF(ISBLANK(OFFSET('9. METAS'!$X$20,INT((ROW()-14)/2),0)),"",OFFSET('9. METAS'!$X$20,INT((ROW()-14)/2),0)))</f>
        <v/>
      </c>
      <c r="N183" s="1006" t="str">
        <f t="shared" ref="N183" ca="1" si="166">IFERROR(J183/J184,"ND")</f>
        <v>ND</v>
      </c>
      <c r="O183" s="1008" t="str">
        <f t="shared" ref="O183" ca="1" si="167">IFERROR(((J183)/H183),"ND")</f>
        <v>ND</v>
      </c>
      <c r="P183" s="1010"/>
    </row>
    <row r="184" spans="3:16">
      <c r="C184" s="1025"/>
      <c r="D184" s="1018"/>
      <c r="E184" s="1018"/>
      <c r="F184" s="1021"/>
      <c r="G184" s="1023"/>
      <c r="H184" s="1080"/>
      <c r="I184" s="1012"/>
      <c r="J184" s="244" t="str">
        <f ca="1">IF(MOD(ROW()-13,2)=0,IF(ISBLANK(OFFSET('12. SEGUIMIENTO 2027'!$N$14,INT((ROW()-13)/2),0)),"",OFFSET('12. SEGUIMIENTO 2027'!$N$14,INT((ROW()-13)/2),0)),IF(ISBLANK(OFFSET('9. METAS'!$U$20,INT((ROW()-14)/2),0)),"",OFFSET('9. METAS'!$U$20,INT((ROW()-14)/2),0)))</f>
        <v/>
      </c>
      <c r="K184" s="245" t="str">
        <f ca="1">IF(MOD(ROW()-13,2)=0,IF(ISBLANK(OFFSET('12. SEGUIMIENTO 2027'!$O$14,INT((ROW()-13)/2),0)),"",OFFSET('12. SEGUIMIENTO 2027'!$O$14,INT((ROW()-13)/2),0)),IF(ISBLANK(OFFSET('9. METAS'!$V$20,INT((ROW()-14)/2),0)),"",OFFSET('9. METAS'!$V$20,INT((ROW()-14)/2),0)))</f>
        <v/>
      </c>
      <c r="L184" s="245" t="str">
        <f ca="1">IF(MOD(ROW()-13,2)=0,IF(ISBLANK(OFFSET('12. SEGUIMIENTO 2027'!$P$14,INT((ROW()-13)/2),0)),"",OFFSET('12. SEGUIMIENTO 2027'!$P$14,INT((ROW()-13)/2),0)),IF(ISBLANK(OFFSET('9. METAS'!$W$20,INT((ROW()-14)/2),0)),"",OFFSET('9. METAS'!$W$20,INT((ROW()-14)/2),0)))</f>
        <v/>
      </c>
      <c r="M184" s="246" t="str">
        <f ca="1">IF(MOD(ROW()-13,2)=0,IF(ISBLANK(OFFSET('12. SEGUIMIENTO 2027'!$Q$14,INT((ROW()-13)/2),0)),"",OFFSET('12. SEGUIMIENTO 2027'!$Q$14,INT((ROW()-13)/2),0)),IF(ISBLANK(OFFSET('9. METAS'!$X$20,INT((ROW()-14)/2),0)),"",OFFSET('9. METAS'!$X$20,INT((ROW()-14)/2),0)))</f>
        <v/>
      </c>
      <c r="N184" s="1013"/>
      <c r="O184" s="1014"/>
      <c r="P184" s="1015"/>
    </row>
    <row r="185" spans="3:16">
      <c r="C185" s="1016" t="str">
        <f ca="1">IF(ISBLANK(OFFSET('5. Pp (3 años)'!$C$46,INT((ROW()-13)/2),0)),"",OFFSET('5. Pp (3 años)'!$C$46,INT((ROW()-13)/2),0))</f>
        <v>Componente</v>
      </c>
      <c r="D185" s="1018" t="str">
        <f ca="1">IF(ISBLANK(OFFSET('5. Pp (3 años)'!$D$46,INT((ROW()-13)/2),0)),"",OFFSET('5. Pp (3 años)'!$D$46,INT((ROW()-13)/2),0))</f>
        <v>4.1.1.1.15  Servicios de formación y fortalecimiento para el emprendimiento sostenible impartidos.</v>
      </c>
      <c r="E185" s="1018" t="str">
        <f ca="1">IF(ISBLANK(OFFSET('5. Pp (3 años)'!$E$46,INT((ROW()-13)/2),0)),"",OFFSET('5. Pp (3 años)'!$E$46,INT((ROW()-13)/2),0))</f>
        <v>PSFEO: Porcentaje de servicios de formación para el emprendimiento otorgados.</v>
      </c>
      <c r="F185" s="1021" t="str">
        <f ca="1">IF(ISBLANK(OFFSET('5. Pp (3 años)'!$K$46,INT((ROW()-13)/2),0)),"",OFFSET('5. Pp (3 años)'!$K$46,INT((ROW()-13)/2),0))</f>
        <v>Ascendente</v>
      </c>
      <c r="G185" s="1023" t="str">
        <f ca="1">IF(ISBLANK(OFFSET('5. Pp (3 años)'!$H$46,INT((ROW()-13)/2),0)),"",OFFSET('5. Pp (3 años)'!$H$46,INT((ROW()-13)/2),0))</f>
        <v>Trimestral</v>
      </c>
      <c r="H185" s="1080">
        <f ca="1">IF(ISBLANK(OFFSET('9. METAS'!$L$20,INT((ROW()-13)/2),0)),"",OFFSET('9. METAS'!$L$20,INT((ROW()-13)/2),0))</f>
        <v>100</v>
      </c>
      <c r="I185" s="1004"/>
      <c r="J185" s="244" t="str">
        <f ca="1">IF(MOD(ROW()-13,2)=0,IF(ISBLANK(OFFSET('12. SEGUIMIENTO 2027'!$N$14,INT((ROW()-13)/2),0)),"",OFFSET('12. SEGUIMIENTO 2027'!$N$14,INT((ROW()-13)/2),0)),IF(ISBLANK(OFFSET('9. METAS'!$U$20,INT((ROW()-14)/2),0)),"",OFFSET('9. METAS'!$U$20,INT((ROW()-14)/2),0)))</f>
        <v/>
      </c>
      <c r="K185" s="245" t="str">
        <f ca="1">IF(MOD(ROW()-13,2)=0,IF(ISBLANK(OFFSET('12. SEGUIMIENTO 2027'!$O$14,INT((ROW()-13)/2),0)),"",OFFSET('12. SEGUIMIENTO 2027'!$O$14,INT((ROW()-13)/2),0)),IF(ISBLANK(OFFSET('9. METAS'!$V$20,INT((ROW()-14)/2),0)),"",OFFSET('9. METAS'!$V$20,INT((ROW()-14)/2),0)))</f>
        <v/>
      </c>
      <c r="L185" s="245" t="str">
        <f ca="1">IF(MOD(ROW()-13,2)=0,IF(ISBLANK(OFFSET('12. SEGUIMIENTO 2027'!$P$14,INT((ROW()-13)/2),0)),"",OFFSET('12. SEGUIMIENTO 2027'!$P$14,INT((ROW()-13)/2),0)),IF(ISBLANK(OFFSET('9. METAS'!$W$20,INT((ROW()-14)/2),0)),"",OFFSET('9. METAS'!$W$20,INT((ROW()-14)/2),0)))</f>
        <v/>
      </c>
      <c r="M185" s="246" t="str">
        <f ca="1">IF(MOD(ROW()-13,2)=0,IF(ISBLANK(OFFSET('12. SEGUIMIENTO 2027'!$Q$14,INT((ROW()-13)/2),0)),"",OFFSET('12. SEGUIMIENTO 2027'!$Q$14,INT((ROW()-13)/2),0)),IF(ISBLANK(OFFSET('9. METAS'!$X$20,INT((ROW()-14)/2),0)),"",OFFSET('9. METAS'!$X$20,INT((ROW()-14)/2),0)))</f>
        <v/>
      </c>
      <c r="N185" s="1006" t="str">
        <f t="shared" ref="N185" ca="1" si="168">IFERROR(J185/J186,"ND")</f>
        <v>ND</v>
      </c>
      <c r="O185" s="1008" t="str">
        <f t="shared" ref="O185" ca="1" si="169">IFERROR(((J185)/H185),"ND")</f>
        <v>ND</v>
      </c>
      <c r="P185" s="1010"/>
    </row>
    <row r="186" spans="3:16">
      <c r="C186" s="1025"/>
      <c r="D186" s="1018"/>
      <c r="E186" s="1018"/>
      <c r="F186" s="1021"/>
      <c r="G186" s="1023"/>
      <c r="H186" s="1080"/>
      <c r="I186" s="1012"/>
      <c r="J186" s="244">
        <f ca="1">IF(MOD(ROW()-13,2)=0,IF(ISBLANK(OFFSET('12. SEGUIMIENTO 2027'!$N$14,INT((ROW()-13)/2),0)),"",OFFSET('12. SEGUIMIENTO 2027'!$N$14,INT((ROW()-13)/2),0)),IF(ISBLANK(OFFSET('9. METAS'!$U$20,INT((ROW()-14)/2),0)),"",OFFSET('9. METAS'!$U$20,INT((ROW()-14)/2),0)))</f>
        <v>25</v>
      </c>
      <c r="K186" s="245">
        <f ca="1">IF(MOD(ROW()-13,2)=0,IF(ISBLANK(OFFSET('12. SEGUIMIENTO 2027'!$O$14,INT((ROW()-13)/2),0)),"",OFFSET('12. SEGUIMIENTO 2027'!$O$14,INT((ROW()-13)/2),0)),IF(ISBLANK(OFFSET('9. METAS'!$V$20,INT((ROW()-14)/2),0)),"",OFFSET('9. METAS'!$V$20,INT((ROW()-14)/2),0)))</f>
        <v>25</v>
      </c>
      <c r="L186" s="245">
        <f ca="1">IF(MOD(ROW()-13,2)=0,IF(ISBLANK(OFFSET('12. SEGUIMIENTO 2027'!$P$14,INT((ROW()-13)/2),0)),"",OFFSET('12. SEGUIMIENTO 2027'!$P$14,INT((ROW()-13)/2),0)),IF(ISBLANK(OFFSET('9. METAS'!$W$20,INT((ROW()-14)/2),0)),"",OFFSET('9. METAS'!$W$20,INT((ROW()-14)/2),0)))</f>
        <v>25</v>
      </c>
      <c r="M186" s="246">
        <f ca="1">IF(MOD(ROW()-13,2)=0,IF(ISBLANK(OFFSET('12. SEGUIMIENTO 2027'!$Q$14,INT((ROW()-13)/2),0)),"",OFFSET('12. SEGUIMIENTO 2027'!$Q$14,INT((ROW()-13)/2),0)),IF(ISBLANK(OFFSET('9. METAS'!$X$20,INT((ROW()-14)/2),0)),"",OFFSET('9. METAS'!$X$20,INT((ROW()-14)/2),0)))</f>
        <v>25</v>
      </c>
      <c r="N186" s="1013"/>
      <c r="O186" s="1014"/>
      <c r="P186" s="1015"/>
    </row>
    <row r="187" spans="3:16">
      <c r="C187" s="1016" t="str">
        <f ca="1">IF(ISBLANK(OFFSET('5. Pp (3 años)'!$C$46,INT((ROW()-13)/2),0)),"",OFFSET('5. Pp (3 años)'!$C$46,INT((ROW()-13)/2),0))</f>
        <v>Actividad</v>
      </c>
      <c r="D187" s="1018" t="str">
        <f ca="1">IF(ISBLANK(OFFSET('5. Pp (3 años)'!$D$46,INT((ROW()-13)/2),0)),"",OFFSET('5. Pp (3 años)'!$D$46,INT((ROW()-13)/2),0))</f>
        <v>4.1.1.1.15.1  Organización de jornadas de instrucción y transferencia de herramientas para el ecosistema emprendedor.</v>
      </c>
      <c r="E187" s="1018" t="str">
        <f ca="1">IF(ISBLANK(OFFSET('5. Pp (3 años)'!$E$46,INT((ROW()-13)/2),0)),"",OFFSET('5. Pp (3 años)'!$E$46,INT((ROW()-13)/2),0))</f>
        <v>PCJIR: Porcentaje de conferencias y jornadas de instrucción realizadas.</v>
      </c>
      <c r="F187" s="1021" t="str">
        <f ca="1">IF(ISBLANK(OFFSET('5. Pp (3 años)'!$K$46,INT((ROW()-13)/2),0)),"",OFFSET('5. Pp (3 años)'!$K$46,INT((ROW()-13)/2),0))</f>
        <v>Ascendente</v>
      </c>
      <c r="G187" s="1023" t="str">
        <f ca="1">IF(ISBLANK(OFFSET('5. Pp (3 años)'!$H$46,INT((ROW()-13)/2),0)),"",OFFSET('5. Pp (3 años)'!$H$46,INT((ROW()-13)/2),0))</f>
        <v>Trimestral</v>
      </c>
      <c r="H187" s="1080">
        <f ca="1">IF(ISBLANK(OFFSET('9. METAS'!$L$20,INT((ROW()-13)/2),0)),"",OFFSET('9. METAS'!$L$20,INT((ROW()-13)/2),0))</f>
        <v>6</v>
      </c>
      <c r="I187" s="1004"/>
      <c r="J187" s="244" t="str">
        <f ca="1">IF(MOD(ROW()-13,2)=0,IF(ISBLANK(OFFSET('12. SEGUIMIENTO 2027'!$N$14,INT((ROW()-13)/2),0)),"",OFFSET('12. SEGUIMIENTO 2027'!$N$14,INT((ROW()-13)/2),0)),IF(ISBLANK(OFFSET('9. METAS'!$U$20,INT((ROW()-14)/2),0)),"",OFFSET('9. METAS'!$U$20,INT((ROW()-14)/2),0)))</f>
        <v/>
      </c>
      <c r="K187" s="245" t="str">
        <f ca="1">IF(MOD(ROW()-13,2)=0,IF(ISBLANK(OFFSET('12. SEGUIMIENTO 2027'!$O$14,INT((ROW()-13)/2),0)),"",OFFSET('12. SEGUIMIENTO 2027'!$O$14,INT((ROW()-13)/2),0)),IF(ISBLANK(OFFSET('9. METAS'!$V$20,INT((ROW()-14)/2),0)),"",OFFSET('9. METAS'!$V$20,INT((ROW()-14)/2),0)))</f>
        <v/>
      </c>
      <c r="L187" s="245" t="str">
        <f ca="1">IF(MOD(ROW()-13,2)=0,IF(ISBLANK(OFFSET('12. SEGUIMIENTO 2027'!$P$14,INT((ROW()-13)/2),0)),"",OFFSET('12. SEGUIMIENTO 2027'!$P$14,INT((ROW()-13)/2),0)),IF(ISBLANK(OFFSET('9. METAS'!$W$20,INT((ROW()-14)/2),0)),"",OFFSET('9. METAS'!$W$20,INT((ROW()-14)/2),0)))</f>
        <v/>
      </c>
      <c r="M187" s="246" t="str">
        <f ca="1">IF(MOD(ROW()-13,2)=0,IF(ISBLANK(OFFSET('12. SEGUIMIENTO 2027'!$Q$14,INT((ROW()-13)/2),0)),"",OFFSET('12. SEGUIMIENTO 2027'!$Q$14,INT((ROW()-13)/2),0)),IF(ISBLANK(OFFSET('9. METAS'!$X$20,INT((ROW()-14)/2),0)),"",OFFSET('9. METAS'!$X$20,INT((ROW()-14)/2),0)))</f>
        <v/>
      </c>
      <c r="N187" s="1006" t="str">
        <f t="shared" ref="N187" ca="1" si="170">IFERROR(J187/J188,"ND")</f>
        <v>ND</v>
      </c>
      <c r="O187" s="1008" t="str">
        <f t="shared" ref="O187" ca="1" si="171">IFERROR(((J187)/H187),"ND")</f>
        <v>ND</v>
      </c>
      <c r="P187" s="1010"/>
    </row>
    <row r="188" spans="3:16">
      <c r="C188" s="1025"/>
      <c r="D188" s="1018"/>
      <c r="E188" s="1018"/>
      <c r="F188" s="1021"/>
      <c r="G188" s="1023"/>
      <c r="H188" s="1080"/>
      <c r="I188" s="1012"/>
      <c r="J188" s="244">
        <f ca="1">IF(MOD(ROW()-13,2)=0,IF(ISBLANK(OFFSET('12. SEGUIMIENTO 2027'!$N$14,INT((ROW()-13)/2),0)),"",OFFSET('12. SEGUIMIENTO 2027'!$N$14,INT((ROW()-13)/2),0)),IF(ISBLANK(OFFSET('9. METAS'!$U$20,INT((ROW()-14)/2),0)),"",OFFSET('9. METAS'!$U$20,INT((ROW()-14)/2),0)))</f>
        <v>1</v>
      </c>
      <c r="K188" s="245">
        <f ca="1">IF(MOD(ROW()-13,2)=0,IF(ISBLANK(OFFSET('12. SEGUIMIENTO 2027'!$O$14,INT((ROW()-13)/2),0)),"",OFFSET('12. SEGUIMIENTO 2027'!$O$14,INT((ROW()-13)/2),0)),IF(ISBLANK(OFFSET('9. METAS'!$V$20,INT((ROW()-14)/2),0)),"",OFFSET('9. METAS'!$V$20,INT((ROW()-14)/2),0)))</f>
        <v>2</v>
      </c>
      <c r="L188" s="245">
        <f ca="1">IF(MOD(ROW()-13,2)=0,IF(ISBLANK(OFFSET('12. SEGUIMIENTO 2027'!$P$14,INT((ROW()-13)/2),0)),"",OFFSET('12. SEGUIMIENTO 2027'!$P$14,INT((ROW()-13)/2),0)),IF(ISBLANK(OFFSET('9. METAS'!$W$20,INT((ROW()-14)/2),0)),"",OFFSET('9. METAS'!$W$20,INT((ROW()-14)/2),0)))</f>
        <v>2</v>
      </c>
      <c r="M188" s="246">
        <f ca="1">IF(MOD(ROW()-13,2)=0,IF(ISBLANK(OFFSET('12. SEGUIMIENTO 2027'!$Q$14,INT((ROW()-13)/2),0)),"",OFFSET('12. SEGUIMIENTO 2027'!$Q$14,INT((ROW()-13)/2),0)),IF(ISBLANK(OFFSET('9. METAS'!$X$20,INT((ROW()-14)/2),0)),"",OFFSET('9. METAS'!$X$20,INT((ROW()-14)/2),0)))</f>
        <v>1</v>
      </c>
      <c r="N188" s="1013"/>
      <c r="O188" s="1014"/>
      <c r="P188" s="1015"/>
    </row>
    <row r="189" spans="3:16">
      <c r="C189" s="1016" t="str">
        <f ca="1">IF(ISBLANK(OFFSET('5. Pp (3 años)'!$C$46,INT((ROW()-13)/2),0)),"",OFFSET('5. Pp (3 años)'!$C$46,INT((ROW()-13)/2),0))</f>
        <v>Actividad</v>
      </c>
      <c r="D189" s="1018" t="str">
        <f ca="1">IF(ISBLANK(OFFSET('5. Pp (3 años)'!$D$46,INT((ROW()-13)/2),0)),"",OFFSET('5. Pp (3 años)'!$D$46,INT((ROW()-13)/2),0))</f>
        <v/>
      </c>
      <c r="E189" s="1018" t="str">
        <f ca="1">IF(ISBLANK(OFFSET('5. Pp (3 años)'!$E$46,INT((ROW()-13)/2),0)),"",OFFSET('5. Pp (3 años)'!$E$46,INT((ROW()-13)/2),0))</f>
        <v/>
      </c>
      <c r="F189" s="1021" t="str">
        <f ca="1">IF(ISBLANK(OFFSET('5. Pp (3 años)'!$K$46,INT((ROW()-13)/2),0)),"",OFFSET('5. Pp (3 años)'!$K$46,INT((ROW()-13)/2),0))</f>
        <v/>
      </c>
      <c r="G189" s="1023" t="str">
        <f ca="1">IF(ISBLANK(OFFSET('5. Pp (3 años)'!$H$46,INT((ROW()-13)/2),0)),"",OFFSET('5. Pp (3 años)'!$H$46,INT((ROW()-13)/2),0))</f>
        <v/>
      </c>
      <c r="H189" s="1080" t="str">
        <f ca="1">IF(ISBLANK(OFFSET('9. METAS'!$L$20,INT((ROW()-13)/2),0)),"",OFFSET('9. METAS'!$L$20,INT((ROW()-13)/2),0))</f>
        <v/>
      </c>
      <c r="I189" s="1004"/>
      <c r="J189" s="244" t="str">
        <f ca="1">IF(MOD(ROW()-13,2)=0,IF(ISBLANK(OFFSET('12. SEGUIMIENTO 2027'!$N$14,INT((ROW()-13)/2),0)),"",OFFSET('12. SEGUIMIENTO 2027'!$N$14,INT((ROW()-13)/2),0)),IF(ISBLANK(OFFSET('9. METAS'!$U$20,INT((ROW()-14)/2),0)),"",OFFSET('9. METAS'!$U$20,INT((ROW()-14)/2),0)))</f>
        <v/>
      </c>
      <c r="K189" s="245" t="str">
        <f ca="1">IF(MOD(ROW()-13,2)=0,IF(ISBLANK(OFFSET('12. SEGUIMIENTO 2027'!$O$14,INT((ROW()-13)/2),0)),"",OFFSET('12. SEGUIMIENTO 2027'!$O$14,INT((ROW()-13)/2),0)),IF(ISBLANK(OFFSET('9. METAS'!$V$20,INT((ROW()-14)/2),0)),"",OFFSET('9. METAS'!$V$20,INT((ROW()-14)/2),0)))</f>
        <v/>
      </c>
      <c r="L189" s="245" t="str">
        <f ca="1">IF(MOD(ROW()-13,2)=0,IF(ISBLANK(OFFSET('12. SEGUIMIENTO 2027'!$P$14,INT((ROW()-13)/2),0)),"",OFFSET('12. SEGUIMIENTO 2027'!$P$14,INT((ROW()-13)/2),0)),IF(ISBLANK(OFFSET('9. METAS'!$W$20,INT((ROW()-14)/2),0)),"",OFFSET('9. METAS'!$W$20,INT((ROW()-14)/2),0)))</f>
        <v/>
      </c>
      <c r="M189" s="246" t="str">
        <f ca="1">IF(MOD(ROW()-13,2)=0,IF(ISBLANK(OFFSET('12. SEGUIMIENTO 2027'!$Q$14,INT((ROW()-13)/2),0)),"",OFFSET('12. SEGUIMIENTO 2027'!$Q$14,INT((ROW()-13)/2),0)),IF(ISBLANK(OFFSET('9. METAS'!$X$20,INT((ROW()-14)/2),0)),"",OFFSET('9. METAS'!$X$20,INT((ROW()-14)/2),0)))</f>
        <v/>
      </c>
      <c r="N189" s="1006" t="str">
        <f t="shared" ref="N189" ca="1" si="172">IFERROR(J189/J190,"ND")</f>
        <v>ND</v>
      </c>
      <c r="O189" s="1008" t="str">
        <f t="shared" ref="O189" ca="1" si="173">IFERROR(((J189)/H189),"ND")</f>
        <v>ND</v>
      </c>
      <c r="P189" s="1010"/>
    </row>
    <row r="190" spans="3:16">
      <c r="C190" s="1025"/>
      <c r="D190" s="1018"/>
      <c r="E190" s="1018"/>
      <c r="F190" s="1021"/>
      <c r="G190" s="1023"/>
      <c r="H190" s="1080"/>
      <c r="I190" s="1012"/>
      <c r="J190" s="244" t="str">
        <f ca="1">IF(MOD(ROW()-13,2)=0,IF(ISBLANK(OFFSET('12. SEGUIMIENTO 2027'!$N$14,INT((ROW()-13)/2),0)),"",OFFSET('12. SEGUIMIENTO 2027'!$N$14,INT((ROW()-13)/2),0)),IF(ISBLANK(OFFSET('9. METAS'!$U$20,INT((ROW()-14)/2),0)),"",OFFSET('9. METAS'!$U$20,INT((ROW()-14)/2),0)))</f>
        <v/>
      </c>
      <c r="K190" s="245" t="str">
        <f ca="1">IF(MOD(ROW()-13,2)=0,IF(ISBLANK(OFFSET('12. SEGUIMIENTO 2027'!$O$14,INT((ROW()-13)/2),0)),"",OFFSET('12. SEGUIMIENTO 2027'!$O$14,INT((ROW()-13)/2),0)),IF(ISBLANK(OFFSET('9. METAS'!$V$20,INT((ROW()-14)/2),0)),"",OFFSET('9. METAS'!$V$20,INT((ROW()-14)/2),0)))</f>
        <v/>
      </c>
      <c r="L190" s="245" t="str">
        <f ca="1">IF(MOD(ROW()-13,2)=0,IF(ISBLANK(OFFSET('12. SEGUIMIENTO 2027'!$P$14,INT((ROW()-13)/2),0)),"",OFFSET('12. SEGUIMIENTO 2027'!$P$14,INT((ROW()-13)/2),0)),IF(ISBLANK(OFFSET('9. METAS'!$W$20,INT((ROW()-14)/2),0)),"",OFFSET('9. METAS'!$W$20,INT((ROW()-14)/2),0)))</f>
        <v/>
      </c>
      <c r="M190" s="246" t="str">
        <f ca="1">IF(MOD(ROW()-13,2)=0,IF(ISBLANK(OFFSET('12. SEGUIMIENTO 2027'!$Q$14,INT((ROW()-13)/2),0)),"",OFFSET('12. SEGUIMIENTO 2027'!$Q$14,INT((ROW()-13)/2),0)),IF(ISBLANK(OFFSET('9. METAS'!$X$20,INT((ROW()-14)/2),0)),"",OFFSET('9. METAS'!$X$20,INT((ROW()-14)/2),0)))</f>
        <v/>
      </c>
      <c r="N190" s="1013"/>
      <c r="O190" s="1014"/>
      <c r="P190" s="1015"/>
    </row>
    <row r="191" spans="3:16">
      <c r="C191" s="1016" t="str">
        <f ca="1">IF(ISBLANK(OFFSET('5. Pp (3 años)'!$C$46,INT((ROW()-13)/2),0)),"",OFFSET('5. Pp (3 años)'!$C$46,INT((ROW()-13)/2),0))</f>
        <v>Actividad</v>
      </c>
      <c r="D191" s="1018" t="str">
        <f ca="1">IF(ISBLANK(OFFSET('5. Pp (3 años)'!$D$46,INT((ROW()-13)/2),0)),"",OFFSET('5. Pp (3 años)'!$D$46,INT((ROW()-13)/2),0))</f>
        <v/>
      </c>
      <c r="E191" s="1018" t="str">
        <f ca="1">IF(ISBLANK(OFFSET('5. Pp (3 años)'!$E$46,INT((ROW()-13)/2),0)),"",OFFSET('5. Pp (3 años)'!$E$46,INT((ROW()-13)/2),0))</f>
        <v/>
      </c>
      <c r="F191" s="1021" t="str">
        <f ca="1">IF(ISBLANK(OFFSET('5. Pp (3 años)'!$K$46,INT((ROW()-13)/2),0)),"",OFFSET('5. Pp (3 años)'!$K$46,INT((ROW()-13)/2),0))</f>
        <v/>
      </c>
      <c r="G191" s="1023" t="str">
        <f ca="1">IF(ISBLANK(OFFSET('5. Pp (3 años)'!$H$46,INT((ROW()-13)/2),0)),"",OFFSET('5. Pp (3 años)'!$H$46,INT((ROW()-13)/2),0))</f>
        <v/>
      </c>
      <c r="H191" s="1080" t="str">
        <f ca="1">IF(ISBLANK(OFFSET('9. METAS'!$L$20,INT((ROW()-13)/2),0)),"",OFFSET('9. METAS'!$L$20,INT((ROW()-13)/2),0))</f>
        <v/>
      </c>
      <c r="I191" s="1004"/>
      <c r="J191" s="244" t="str">
        <f ca="1">IF(MOD(ROW()-13,2)=0,IF(ISBLANK(OFFSET('12. SEGUIMIENTO 2027'!$N$14,INT((ROW()-13)/2),0)),"",OFFSET('12. SEGUIMIENTO 2027'!$N$14,INT((ROW()-13)/2),0)),IF(ISBLANK(OFFSET('9. METAS'!$U$20,INT((ROW()-14)/2),0)),"",OFFSET('9. METAS'!$U$20,INT((ROW()-14)/2),0)))</f>
        <v/>
      </c>
      <c r="K191" s="245" t="str">
        <f ca="1">IF(MOD(ROW()-13,2)=0,IF(ISBLANK(OFFSET('12. SEGUIMIENTO 2027'!$O$14,INT((ROW()-13)/2),0)),"",OFFSET('12. SEGUIMIENTO 2027'!$O$14,INT((ROW()-13)/2),0)),IF(ISBLANK(OFFSET('9. METAS'!$V$20,INT((ROW()-14)/2),0)),"",OFFSET('9. METAS'!$V$20,INT((ROW()-14)/2),0)))</f>
        <v/>
      </c>
      <c r="L191" s="245" t="str">
        <f ca="1">IF(MOD(ROW()-13,2)=0,IF(ISBLANK(OFFSET('12. SEGUIMIENTO 2027'!$P$14,INT((ROW()-13)/2),0)),"",OFFSET('12. SEGUIMIENTO 2027'!$P$14,INT((ROW()-13)/2),0)),IF(ISBLANK(OFFSET('9. METAS'!$W$20,INT((ROW()-14)/2),0)),"",OFFSET('9. METAS'!$W$20,INT((ROW()-14)/2),0)))</f>
        <v/>
      </c>
      <c r="M191" s="246" t="str">
        <f ca="1">IF(MOD(ROW()-13,2)=0,IF(ISBLANK(OFFSET('12. SEGUIMIENTO 2027'!$Q$14,INT((ROW()-13)/2),0)),"",OFFSET('12. SEGUIMIENTO 2027'!$Q$14,INT((ROW()-13)/2),0)),IF(ISBLANK(OFFSET('9. METAS'!$X$20,INT((ROW()-14)/2),0)),"",OFFSET('9. METAS'!$X$20,INT((ROW()-14)/2),0)))</f>
        <v/>
      </c>
      <c r="N191" s="1006" t="str">
        <f t="shared" ref="N191" ca="1" si="174">IFERROR(J191/J192,"ND")</f>
        <v>ND</v>
      </c>
      <c r="O191" s="1008" t="str">
        <f t="shared" ref="O191" ca="1" si="175">IFERROR(((J191)/H191),"ND")</f>
        <v>ND</v>
      </c>
      <c r="P191" s="1010"/>
    </row>
    <row r="192" spans="3:16">
      <c r="C192" s="1025"/>
      <c r="D192" s="1018"/>
      <c r="E192" s="1018"/>
      <c r="F192" s="1021"/>
      <c r="G192" s="1023"/>
      <c r="H192" s="1080"/>
      <c r="I192" s="1012"/>
      <c r="J192" s="244" t="str">
        <f ca="1">IF(MOD(ROW()-13,2)=0,IF(ISBLANK(OFFSET('12. SEGUIMIENTO 2027'!$N$14,INT((ROW()-13)/2),0)),"",OFFSET('12. SEGUIMIENTO 2027'!$N$14,INT((ROW()-13)/2),0)),IF(ISBLANK(OFFSET('9. METAS'!$U$20,INT((ROW()-14)/2),0)),"",OFFSET('9. METAS'!$U$20,INT((ROW()-14)/2),0)))</f>
        <v/>
      </c>
      <c r="K192" s="245" t="str">
        <f ca="1">IF(MOD(ROW()-13,2)=0,IF(ISBLANK(OFFSET('12. SEGUIMIENTO 2027'!$O$14,INT((ROW()-13)/2),0)),"",OFFSET('12. SEGUIMIENTO 2027'!$O$14,INT((ROW()-13)/2),0)),IF(ISBLANK(OFFSET('9. METAS'!$V$20,INT((ROW()-14)/2),0)),"",OFFSET('9. METAS'!$V$20,INT((ROW()-14)/2),0)))</f>
        <v/>
      </c>
      <c r="L192" s="245" t="str">
        <f ca="1">IF(MOD(ROW()-13,2)=0,IF(ISBLANK(OFFSET('12. SEGUIMIENTO 2027'!$P$14,INT((ROW()-13)/2),0)),"",OFFSET('12. SEGUIMIENTO 2027'!$P$14,INT((ROW()-13)/2),0)),IF(ISBLANK(OFFSET('9. METAS'!$W$20,INT((ROW()-14)/2),0)),"",OFFSET('9. METAS'!$W$20,INT((ROW()-14)/2),0)))</f>
        <v/>
      </c>
      <c r="M192" s="246" t="str">
        <f ca="1">IF(MOD(ROW()-13,2)=0,IF(ISBLANK(OFFSET('12. SEGUIMIENTO 2027'!$Q$14,INT((ROW()-13)/2),0)),"",OFFSET('12. SEGUIMIENTO 2027'!$Q$14,INT((ROW()-13)/2),0)),IF(ISBLANK(OFFSET('9. METAS'!$X$20,INT((ROW()-14)/2),0)),"",OFFSET('9. METAS'!$X$20,INT((ROW()-14)/2),0)))</f>
        <v/>
      </c>
      <c r="N192" s="1013"/>
      <c r="O192" s="1014"/>
      <c r="P192" s="1015"/>
    </row>
    <row r="193" spans="3:16">
      <c r="C193" s="1016" t="str">
        <f ca="1">IF(ISBLANK(OFFSET('5. Pp (3 años)'!$C$46,INT((ROW()-13)/2),0)),"",OFFSET('5. Pp (3 años)'!$C$46,INT((ROW()-13)/2),0))</f>
        <v>Actividad</v>
      </c>
      <c r="D193" s="1018" t="str">
        <f ca="1">IF(ISBLANK(OFFSET('5. Pp (3 años)'!$D$46,INT((ROW()-13)/2),0)),"",OFFSET('5. Pp (3 años)'!$D$46,INT((ROW()-13)/2),0))</f>
        <v/>
      </c>
      <c r="E193" s="1018" t="str">
        <f ca="1">IF(ISBLANK(OFFSET('5. Pp (3 años)'!$E$46,INT((ROW()-13)/2),0)),"",OFFSET('5. Pp (3 años)'!$E$46,INT((ROW()-13)/2),0))</f>
        <v/>
      </c>
      <c r="F193" s="1021" t="str">
        <f ca="1">IF(ISBLANK(OFFSET('5. Pp (3 años)'!$K$46,INT((ROW()-13)/2),0)),"",OFFSET('5. Pp (3 años)'!$K$46,INT((ROW()-13)/2),0))</f>
        <v/>
      </c>
      <c r="G193" s="1023" t="str">
        <f ca="1">IF(ISBLANK(OFFSET('5. Pp (3 años)'!$H$46,INT((ROW()-13)/2),0)),"",OFFSET('5. Pp (3 años)'!$H$46,INT((ROW()-13)/2),0))</f>
        <v/>
      </c>
      <c r="H193" s="1080" t="str">
        <f ca="1">IF(ISBLANK(OFFSET('9. METAS'!$L$20,INT((ROW()-13)/2),0)),"",OFFSET('9. METAS'!$L$20,INT((ROW()-13)/2),0))</f>
        <v/>
      </c>
      <c r="I193" s="1004"/>
      <c r="J193" s="244" t="str">
        <f ca="1">IF(MOD(ROW()-13,2)=0,IF(ISBLANK(OFFSET('12. SEGUIMIENTO 2027'!$N$14,INT((ROW()-13)/2),0)),"",OFFSET('12. SEGUIMIENTO 2027'!$N$14,INT((ROW()-13)/2),0)),IF(ISBLANK(OFFSET('9. METAS'!$U$20,INT((ROW()-14)/2),0)),"",OFFSET('9. METAS'!$U$20,INT((ROW()-14)/2),0)))</f>
        <v/>
      </c>
      <c r="K193" s="245" t="str">
        <f ca="1">IF(MOD(ROW()-13,2)=0,IF(ISBLANK(OFFSET('12. SEGUIMIENTO 2027'!$O$14,INT((ROW()-13)/2),0)),"",OFFSET('12. SEGUIMIENTO 2027'!$O$14,INT((ROW()-13)/2),0)),IF(ISBLANK(OFFSET('9. METAS'!$V$20,INT((ROW()-14)/2),0)),"",OFFSET('9. METAS'!$V$20,INT((ROW()-14)/2),0)))</f>
        <v/>
      </c>
      <c r="L193" s="245" t="str">
        <f ca="1">IF(MOD(ROW()-13,2)=0,IF(ISBLANK(OFFSET('12. SEGUIMIENTO 2027'!$P$14,INT((ROW()-13)/2),0)),"",OFFSET('12. SEGUIMIENTO 2027'!$P$14,INT((ROW()-13)/2),0)),IF(ISBLANK(OFFSET('9. METAS'!$W$20,INT((ROW()-14)/2),0)),"",OFFSET('9. METAS'!$W$20,INT((ROW()-14)/2),0)))</f>
        <v/>
      </c>
      <c r="M193" s="246" t="str">
        <f ca="1">IF(MOD(ROW()-13,2)=0,IF(ISBLANK(OFFSET('12. SEGUIMIENTO 2027'!$Q$14,INT((ROW()-13)/2),0)),"",OFFSET('12. SEGUIMIENTO 2027'!$Q$14,INT((ROW()-13)/2),0)),IF(ISBLANK(OFFSET('9. METAS'!$X$20,INT((ROW()-14)/2),0)),"",OFFSET('9. METAS'!$X$20,INT((ROW()-14)/2),0)))</f>
        <v/>
      </c>
      <c r="N193" s="1006" t="str">
        <f t="shared" ref="N193" ca="1" si="176">IFERROR(J193/J194,"ND")</f>
        <v>ND</v>
      </c>
      <c r="O193" s="1008" t="str">
        <f t="shared" ref="O193" ca="1" si="177">IFERROR(((J193)/H193),"ND")</f>
        <v>ND</v>
      </c>
      <c r="P193" s="1010"/>
    </row>
    <row r="194" spans="3:16">
      <c r="C194" s="1025"/>
      <c r="D194" s="1018"/>
      <c r="E194" s="1018"/>
      <c r="F194" s="1021"/>
      <c r="G194" s="1023"/>
      <c r="H194" s="1080"/>
      <c r="I194" s="1012"/>
      <c r="J194" s="244" t="str">
        <f ca="1">IF(MOD(ROW()-13,2)=0,IF(ISBLANK(OFFSET('12. SEGUIMIENTO 2027'!$N$14,INT((ROW()-13)/2),0)),"",OFFSET('12. SEGUIMIENTO 2027'!$N$14,INT((ROW()-13)/2),0)),IF(ISBLANK(OFFSET('9. METAS'!$U$20,INT((ROW()-14)/2),0)),"",OFFSET('9. METAS'!$U$20,INT((ROW()-14)/2),0)))</f>
        <v/>
      </c>
      <c r="K194" s="245" t="str">
        <f ca="1">IF(MOD(ROW()-13,2)=0,IF(ISBLANK(OFFSET('12. SEGUIMIENTO 2027'!$O$14,INT((ROW()-13)/2),0)),"",OFFSET('12. SEGUIMIENTO 2027'!$O$14,INT((ROW()-13)/2),0)),IF(ISBLANK(OFFSET('9. METAS'!$V$20,INT((ROW()-14)/2),0)),"",OFFSET('9. METAS'!$V$20,INT((ROW()-14)/2),0)))</f>
        <v/>
      </c>
      <c r="L194" s="245" t="str">
        <f ca="1">IF(MOD(ROW()-13,2)=0,IF(ISBLANK(OFFSET('12. SEGUIMIENTO 2027'!$P$14,INT((ROW()-13)/2),0)),"",OFFSET('12. SEGUIMIENTO 2027'!$P$14,INT((ROW()-13)/2),0)),IF(ISBLANK(OFFSET('9. METAS'!$W$20,INT((ROW()-14)/2),0)),"",OFFSET('9. METAS'!$W$20,INT((ROW()-14)/2),0)))</f>
        <v/>
      </c>
      <c r="M194" s="246" t="str">
        <f ca="1">IF(MOD(ROW()-13,2)=0,IF(ISBLANK(OFFSET('12. SEGUIMIENTO 2027'!$Q$14,INT((ROW()-13)/2),0)),"",OFFSET('12. SEGUIMIENTO 2027'!$Q$14,INT((ROW()-13)/2),0)),IF(ISBLANK(OFFSET('9. METAS'!$X$20,INT((ROW()-14)/2),0)),"",OFFSET('9. METAS'!$X$20,INT((ROW()-14)/2),0)))</f>
        <v/>
      </c>
      <c r="N194" s="1013"/>
      <c r="O194" s="1014"/>
      <c r="P194" s="1015"/>
    </row>
    <row r="195" spans="3:16">
      <c r="C195" s="1016" t="str">
        <f ca="1">IF(ISBLANK(OFFSET('5. Pp (3 años)'!$C$46,INT((ROW()-13)/2),0)),"",OFFSET('5. Pp (3 años)'!$C$46,INT((ROW()-13)/2),0))</f>
        <v>Actividad</v>
      </c>
      <c r="D195" s="1018" t="str">
        <f ca="1">IF(ISBLANK(OFFSET('5. Pp (3 años)'!$D$46,INT((ROW()-13)/2),0)),"",OFFSET('5. Pp (3 años)'!$D$46,INT((ROW()-13)/2),0))</f>
        <v/>
      </c>
      <c r="E195" s="1018" t="str">
        <f ca="1">IF(ISBLANK(OFFSET('5. Pp (3 años)'!$E$46,INT((ROW()-13)/2),0)),"",OFFSET('5. Pp (3 años)'!$E$46,INT((ROW()-13)/2),0))</f>
        <v/>
      </c>
      <c r="F195" s="1021" t="str">
        <f ca="1">IF(ISBLANK(OFFSET('5. Pp (3 años)'!$K$46,INT((ROW()-13)/2),0)),"",OFFSET('5. Pp (3 años)'!$K$46,INT((ROW()-13)/2),0))</f>
        <v/>
      </c>
      <c r="G195" s="1023" t="str">
        <f ca="1">IF(ISBLANK(OFFSET('5. Pp (3 años)'!$H$46,INT((ROW()-13)/2),0)),"",OFFSET('5. Pp (3 años)'!$H$46,INT((ROW()-13)/2),0))</f>
        <v/>
      </c>
      <c r="H195" s="1080" t="str">
        <f ca="1">IF(ISBLANK(OFFSET('9. METAS'!$L$20,INT((ROW()-13)/2),0)),"",OFFSET('9. METAS'!$L$20,INT((ROW()-13)/2),0))</f>
        <v/>
      </c>
      <c r="I195" s="1004"/>
      <c r="J195" s="244" t="str">
        <f ca="1">IF(MOD(ROW()-13,2)=0,IF(ISBLANK(OFFSET('12. SEGUIMIENTO 2027'!$N$14,INT((ROW()-13)/2),0)),"",OFFSET('12. SEGUIMIENTO 2027'!$N$14,INT((ROW()-13)/2),0)),IF(ISBLANK(OFFSET('9. METAS'!$U$20,INT((ROW()-14)/2),0)),"",OFFSET('9. METAS'!$U$20,INT((ROW()-14)/2),0)))</f>
        <v/>
      </c>
      <c r="K195" s="245" t="str">
        <f ca="1">IF(MOD(ROW()-13,2)=0,IF(ISBLANK(OFFSET('12. SEGUIMIENTO 2027'!$O$14,INT((ROW()-13)/2),0)),"",OFFSET('12. SEGUIMIENTO 2027'!$O$14,INT((ROW()-13)/2),0)),IF(ISBLANK(OFFSET('9. METAS'!$V$20,INT((ROW()-14)/2),0)),"",OFFSET('9. METAS'!$V$20,INT((ROW()-14)/2),0)))</f>
        <v/>
      </c>
      <c r="L195" s="245" t="str">
        <f ca="1">IF(MOD(ROW()-13,2)=0,IF(ISBLANK(OFFSET('12. SEGUIMIENTO 2027'!$P$14,INT((ROW()-13)/2),0)),"",OFFSET('12. SEGUIMIENTO 2027'!$P$14,INT((ROW()-13)/2),0)),IF(ISBLANK(OFFSET('9. METAS'!$W$20,INT((ROW()-14)/2),0)),"",OFFSET('9. METAS'!$W$20,INT((ROW()-14)/2),0)))</f>
        <v/>
      </c>
      <c r="M195" s="246" t="str">
        <f ca="1">IF(MOD(ROW()-13,2)=0,IF(ISBLANK(OFFSET('12. SEGUIMIENTO 2027'!$Q$14,INT((ROW()-13)/2),0)),"",OFFSET('12. SEGUIMIENTO 2027'!$Q$14,INT((ROW()-13)/2),0)),IF(ISBLANK(OFFSET('9. METAS'!$X$20,INT((ROW()-14)/2),0)),"",OFFSET('9. METAS'!$X$20,INT((ROW()-14)/2),0)))</f>
        <v/>
      </c>
      <c r="N195" s="1006" t="str">
        <f t="shared" ref="N195" ca="1" si="178">IFERROR(J195/J196,"ND")</f>
        <v>ND</v>
      </c>
      <c r="O195" s="1008" t="str">
        <f t="shared" ref="O195" ca="1" si="179">IFERROR(((J195)/H195),"ND")</f>
        <v>ND</v>
      </c>
      <c r="P195" s="1010"/>
    </row>
    <row r="196" spans="3:16">
      <c r="C196" s="1025"/>
      <c r="D196" s="1018"/>
      <c r="E196" s="1018"/>
      <c r="F196" s="1021"/>
      <c r="G196" s="1023"/>
      <c r="H196" s="1080"/>
      <c r="I196" s="1012"/>
      <c r="J196" s="244" t="str">
        <f ca="1">IF(MOD(ROW()-13,2)=0,IF(ISBLANK(OFFSET('12. SEGUIMIENTO 2027'!$N$14,INT((ROW()-13)/2),0)),"",OFFSET('12. SEGUIMIENTO 2027'!$N$14,INT((ROW()-13)/2),0)),IF(ISBLANK(OFFSET('9. METAS'!$U$20,INT((ROW()-14)/2),0)),"",OFFSET('9. METAS'!$U$20,INT((ROW()-14)/2),0)))</f>
        <v/>
      </c>
      <c r="K196" s="245" t="str">
        <f ca="1">IF(MOD(ROW()-13,2)=0,IF(ISBLANK(OFFSET('12. SEGUIMIENTO 2027'!$O$14,INT((ROW()-13)/2),0)),"",OFFSET('12. SEGUIMIENTO 2027'!$O$14,INT((ROW()-13)/2),0)),IF(ISBLANK(OFFSET('9. METAS'!$V$20,INT((ROW()-14)/2),0)),"",OFFSET('9. METAS'!$V$20,INT((ROW()-14)/2),0)))</f>
        <v/>
      </c>
      <c r="L196" s="245" t="str">
        <f ca="1">IF(MOD(ROW()-13,2)=0,IF(ISBLANK(OFFSET('12. SEGUIMIENTO 2027'!$P$14,INT((ROW()-13)/2),0)),"",OFFSET('12. SEGUIMIENTO 2027'!$P$14,INT((ROW()-13)/2),0)),IF(ISBLANK(OFFSET('9. METAS'!$W$20,INT((ROW()-14)/2),0)),"",OFFSET('9. METAS'!$W$20,INT((ROW()-14)/2),0)))</f>
        <v/>
      </c>
      <c r="M196" s="246" t="str">
        <f ca="1">IF(MOD(ROW()-13,2)=0,IF(ISBLANK(OFFSET('12. SEGUIMIENTO 2027'!$Q$14,INT((ROW()-13)/2),0)),"",OFFSET('12. SEGUIMIENTO 2027'!$Q$14,INT((ROW()-13)/2),0)),IF(ISBLANK(OFFSET('9. METAS'!$X$20,INT((ROW()-14)/2),0)),"",OFFSET('9. METAS'!$X$20,INT((ROW()-14)/2),0)))</f>
        <v/>
      </c>
      <c r="N196" s="1013"/>
      <c r="O196" s="1014"/>
      <c r="P196" s="1015"/>
    </row>
    <row r="197" spans="3:16">
      <c r="C197" s="1016" t="str">
        <f ca="1">IF(ISBLANK(OFFSET('5. Pp (3 años)'!$C$46,INT((ROW()-13)/2),0)),"",OFFSET('5. Pp (3 años)'!$C$46,INT((ROW()-13)/2),0))</f>
        <v>Componente</v>
      </c>
      <c r="D197" s="1018" t="str">
        <f ca="1">IF(ISBLANK(OFFSET('5. Pp (3 años)'!$D$46,INT((ROW()-13)/2),0)),"",OFFSET('5. Pp (3 años)'!$D$46,INT((ROW()-13)/2),0))</f>
        <v>4.1.1.1.16  Mecanismos de inserción laboral y dignificación del trabajo implementados.</v>
      </c>
      <c r="E197" s="1018" t="str">
        <f ca="1">IF(ISBLANK(OFFSET('5. Pp (3 años)'!$E$46,INT((ROW()-13)/2),0)),"",OFFSET('5. Pp (3 años)'!$E$46,INT((ROW()-13)/2),0))</f>
        <v>PMILO: Porcentaje de mecanismos de inserción laboral operados.</v>
      </c>
      <c r="F197" s="1021" t="str">
        <f ca="1">IF(ISBLANK(OFFSET('5. Pp (3 años)'!$K$46,INT((ROW()-13)/2),0)),"",OFFSET('5. Pp (3 años)'!$K$46,INT((ROW()-13)/2),0))</f>
        <v>Ascendente</v>
      </c>
      <c r="G197" s="1023" t="str">
        <f ca="1">IF(ISBLANK(OFFSET('5. Pp (3 años)'!$H$46,INT((ROW()-13)/2),0)),"",OFFSET('5. Pp (3 años)'!$H$46,INT((ROW()-13)/2),0))</f>
        <v>Trimestral</v>
      </c>
      <c r="H197" s="1080">
        <f ca="1">IF(ISBLANK(OFFSET('9. METAS'!$L$20,INT((ROW()-13)/2),0)),"",OFFSET('9. METAS'!$L$20,INT((ROW()-13)/2),0))</f>
        <v>100</v>
      </c>
      <c r="I197" s="1004"/>
      <c r="J197" s="244" t="str">
        <f ca="1">IF(MOD(ROW()-13,2)=0,IF(ISBLANK(OFFSET('12. SEGUIMIENTO 2027'!$N$14,INT((ROW()-13)/2),0)),"",OFFSET('12. SEGUIMIENTO 2027'!$N$14,INT((ROW()-13)/2),0)),IF(ISBLANK(OFFSET('9. METAS'!$U$20,INT((ROW()-14)/2),0)),"",OFFSET('9. METAS'!$U$20,INT((ROW()-14)/2),0)))</f>
        <v/>
      </c>
      <c r="K197" s="245" t="str">
        <f ca="1">IF(MOD(ROW()-13,2)=0,IF(ISBLANK(OFFSET('12. SEGUIMIENTO 2027'!$O$14,INT((ROW()-13)/2),0)),"",OFFSET('12. SEGUIMIENTO 2027'!$O$14,INT((ROW()-13)/2),0)),IF(ISBLANK(OFFSET('9. METAS'!$V$20,INT((ROW()-14)/2),0)),"",OFFSET('9. METAS'!$V$20,INT((ROW()-14)/2),0)))</f>
        <v/>
      </c>
      <c r="L197" s="245" t="str">
        <f ca="1">IF(MOD(ROW()-13,2)=0,IF(ISBLANK(OFFSET('12. SEGUIMIENTO 2027'!$P$14,INT((ROW()-13)/2),0)),"",OFFSET('12. SEGUIMIENTO 2027'!$P$14,INT((ROW()-13)/2),0)),IF(ISBLANK(OFFSET('9. METAS'!$W$20,INT((ROW()-14)/2),0)),"",OFFSET('9. METAS'!$W$20,INT((ROW()-14)/2),0)))</f>
        <v/>
      </c>
      <c r="M197" s="246" t="str">
        <f ca="1">IF(MOD(ROW()-13,2)=0,IF(ISBLANK(OFFSET('12. SEGUIMIENTO 2027'!$Q$14,INT((ROW()-13)/2),0)),"",OFFSET('12. SEGUIMIENTO 2027'!$Q$14,INT((ROW()-13)/2),0)),IF(ISBLANK(OFFSET('9. METAS'!$X$20,INT((ROW()-14)/2),0)),"",OFFSET('9. METAS'!$X$20,INT((ROW()-14)/2),0)))</f>
        <v/>
      </c>
      <c r="N197" s="1006" t="str">
        <f t="shared" ref="N197" ca="1" si="180">IFERROR(J197/J198,"ND")</f>
        <v>ND</v>
      </c>
      <c r="O197" s="1008" t="str">
        <f t="shared" ref="O197" ca="1" si="181">IFERROR(((J197)/H197),"ND")</f>
        <v>ND</v>
      </c>
      <c r="P197" s="1010"/>
    </row>
    <row r="198" spans="3:16">
      <c r="C198" s="1025"/>
      <c r="D198" s="1018"/>
      <c r="E198" s="1018"/>
      <c r="F198" s="1021"/>
      <c r="G198" s="1023"/>
      <c r="H198" s="1080"/>
      <c r="I198" s="1012"/>
      <c r="J198" s="244">
        <f ca="1">IF(MOD(ROW()-13,2)=0,IF(ISBLANK(OFFSET('12. SEGUIMIENTO 2027'!$N$14,INT((ROW()-13)/2),0)),"",OFFSET('12. SEGUIMIENTO 2027'!$N$14,INT((ROW()-13)/2),0)),IF(ISBLANK(OFFSET('9. METAS'!$U$20,INT((ROW()-14)/2),0)),"",OFFSET('9. METAS'!$U$20,INT((ROW()-14)/2),0)))</f>
        <v>25</v>
      </c>
      <c r="K198" s="245">
        <f ca="1">IF(MOD(ROW()-13,2)=0,IF(ISBLANK(OFFSET('12. SEGUIMIENTO 2027'!$O$14,INT((ROW()-13)/2),0)),"",OFFSET('12. SEGUIMIENTO 2027'!$O$14,INT((ROW()-13)/2),0)),IF(ISBLANK(OFFSET('9. METAS'!$V$20,INT((ROW()-14)/2),0)),"",OFFSET('9. METAS'!$V$20,INT((ROW()-14)/2),0)))</f>
        <v>25</v>
      </c>
      <c r="L198" s="245">
        <f ca="1">IF(MOD(ROW()-13,2)=0,IF(ISBLANK(OFFSET('12. SEGUIMIENTO 2027'!$P$14,INT((ROW()-13)/2),0)),"",OFFSET('12. SEGUIMIENTO 2027'!$P$14,INT((ROW()-13)/2),0)),IF(ISBLANK(OFFSET('9. METAS'!$W$20,INT((ROW()-14)/2),0)),"",OFFSET('9. METAS'!$W$20,INT((ROW()-14)/2),0)))</f>
        <v>25</v>
      </c>
      <c r="M198" s="246">
        <f ca="1">IF(MOD(ROW()-13,2)=0,IF(ISBLANK(OFFSET('12. SEGUIMIENTO 2027'!$Q$14,INT((ROW()-13)/2),0)),"",OFFSET('12. SEGUIMIENTO 2027'!$Q$14,INT((ROW()-13)/2),0)),IF(ISBLANK(OFFSET('9. METAS'!$X$20,INT((ROW()-14)/2),0)),"",OFFSET('9. METAS'!$X$20,INT((ROW()-14)/2),0)))</f>
        <v>25</v>
      </c>
      <c r="N198" s="1013"/>
      <c r="O198" s="1014"/>
      <c r="P198" s="1015"/>
    </row>
    <row r="199" spans="3:16">
      <c r="C199" s="1016" t="str">
        <f ca="1">IF(ISBLANK(OFFSET('5. Pp (3 años)'!$C$46,INT((ROW()-13)/2),0)),"",OFFSET('5. Pp (3 años)'!$C$46,INT((ROW()-13)/2),0))</f>
        <v>Actividad</v>
      </c>
      <c r="D199" s="1018" t="str">
        <f ca="1">IF(ISBLANK(OFFSET('5. Pp (3 años)'!$D$46,INT((ROW()-13)/2),0)),"",OFFSET('5. Pp (3 años)'!$D$46,INT((ROW()-13)/2),0))</f>
        <v>4.1.1.1.16.1 Gestión de plataformas y jornadas de intermediación laboral para el sector productivo y la ciudadanía.</v>
      </c>
      <c r="E199" s="1018" t="str">
        <f ca="1">IF(ISBLANK(OFFSET('5. Pp (3 años)'!$E$46,INT((ROW()-13)/2),0)),"",OFFSET('5. Pp (3 años)'!$E$46,INT((ROW()-13)/2),0))</f>
        <v>PPAL: Porcentaje de eventos y servicios de vinculación laboral ejecutados.</v>
      </c>
      <c r="F199" s="1021" t="str">
        <f ca="1">IF(ISBLANK(OFFSET('5. Pp (3 años)'!$K$46,INT((ROW()-13)/2),0)),"",OFFSET('5. Pp (3 años)'!$K$46,INT((ROW()-13)/2),0))</f>
        <v>Ascendente</v>
      </c>
      <c r="G199" s="1023" t="str">
        <f ca="1">IF(ISBLANK(OFFSET('5. Pp (3 años)'!$H$46,INT((ROW()-13)/2),0)),"",OFFSET('5. Pp (3 años)'!$H$46,INT((ROW()-13)/2),0))</f>
        <v>Trimestral</v>
      </c>
      <c r="H199" s="1080">
        <f ca="1">IF(ISBLANK(OFFSET('9. METAS'!$L$20,INT((ROW()-13)/2),0)),"",OFFSET('9. METAS'!$L$20,INT((ROW()-13)/2),0))</f>
        <v>10600</v>
      </c>
      <c r="I199" s="1004"/>
      <c r="J199" s="244" t="str">
        <f ca="1">IF(MOD(ROW()-13,2)=0,IF(ISBLANK(OFFSET('12. SEGUIMIENTO 2027'!$N$14,INT((ROW()-13)/2),0)),"",OFFSET('12. SEGUIMIENTO 2027'!$N$14,INT((ROW()-13)/2),0)),IF(ISBLANK(OFFSET('9. METAS'!$U$20,INT((ROW()-14)/2),0)),"",OFFSET('9. METAS'!$U$20,INT((ROW()-14)/2),0)))</f>
        <v/>
      </c>
      <c r="K199" s="245" t="str">
        <f ca="1">IF(MOD(ROW()-13,2)=0,IF(ISBLANK(OFFSET('12. SEGUIMIENTO 2027'!$O$14,INT((ROW()-13)/2),0)),"",OFFSET('12. SEGUIMIENTO 2027'!$O$14,INT((ROW()-13)/2),0)),IF(ISBLANK(OFFSET('9. METAS'!$V$20,INT((ROW()-14)/2),0)),"",OFFSET('9. METAS'!$V$20,INT((ROW()-14)/2),0)))</f>
        <v/>
      </c>
      <c r="L199" s="245" t="str">
        <f ca="1">IF(MOD(ROW()-13,2)=0,IF(ISBLANK(OFFSET('12. SEGUIMIENTO 2027'!$P$14,INT((ROW()-13)/2),0)),"",OFFSET('12. SEGUIMIENTO 2027'!$P$14,INT((ROW()-13)/2),0)),IF(ISBLANK(OFFSET('9. METAS'!$W$20,INT((ROW()-14)/2),0)),"",OFFSET('9. METAS'!$W$20,INT((ROW()-14)/2),0)))</f>
        <v/>
      </c>
      <c r="M199" s="246" t="str">
        <f ca="1">IF(MOD(ROW()-13,2)=0,IF(ISBLANK(OFFSET('12. SEGUIMIENTO 2027'!$Q$14,INT((ROW()-13)/2),0)),"",OFFSET('12. SEGUIMIENTO 2027'!$Q$14,INT((ROW()-13)/2),0)),IF(ISBLANK(OFFSET('9. METAS'!$X$20,INT((ROW()-14)/2),0)),"",OFFSET('9. METAS'!$X$20,INT((ROW()-14)/2),0)))</f>
        <v/>
      </c>
      <c r="N199" s="1006" t="str">
        <f t="shared" ref="N199" ca="1" si="182">IFERROR(J199/J200,"ND")</f>
        <v>ND</v>
      </c>
      <c r="O199" s="1008" t="str">
        <f t="shared" ref="O199" ca="1" si="183">IFERROR(((J199)/H199),"ND")</f>
        <v>ND</v>
      </c>
      <c r="P199" s="1010"/>
    </row>
    <row r="200" spans="3:16">
      <c r="C200" s="1025"/>
      <c r="D200" s="1018"/>
      <c r="E200" s="1018"/>
      <c r="F200" s="1021"/>
      <c r="G200" s="1023"/>
      <c r="H200" s="1080"/>
      <c r="I200" s="1012"/>
      <c r="J200" s="244">
        <f ca="1">IF(MOD(ROW()-13,2)=0,IF(ISBLANK(OFFSET('12. SEGUIMIENTO 2027'!$N$14,INT((ROW()-13)/2),0)),"",OFFSET('12. SEGUIMIENTO 2027'!$N$14,INT((ROW()-13)/2),0)),IF(ISBLANK(OFFSET('9. METAS'!$U$20,INT((ROW()-14)/2),0)),"",OFFSET('9. METAS'!$U$20,INT((ROW()-14)/2),0)))</f>
        <v>2515</v>
      </c>
      <c r="K200" s="245">
        <f ca="1">IF(MOD(ROW()-13,2)=0,IF(ISBLANK(OFFSET('12. SEGUIMIENTO 2027'!$O$14,INT((ROW()-13)/2),0)),"",OFFSET('12. SEGUIMIENTO 2027'!$O$14,INT((ROW()-13)/2),0)),IF(ISBLANK(OFFSET('9. METAS'!$V$20,INT((ROW()-14)/2),0)),"",OFFSET('9. METAS'!$V$20,INT((ROW()-14)/2),0)))</f>
        <v>2785</v>
      </c>
      <c r="L200" s="245">
        <f ca="1">IF(MOD(ROW()-13,2)=0,IF(ISBLANK(OFFSET('12. SEGUIMIENTO 2027'!$P$14,INT((ROW()-13)/2),0)),"",OFFSET('12. SEGUIMIENTO 2027'!$P$14,INT((ROW()-13)/2),0)),IF(ISBLANK(OFFSET('9. METAS'!$W$20,INT((ROW()-14)/2),0)),"",OFFSET('9. METAS'!$W$20,INT((ROW()-14)/2),0)))</f>
        <v>2790</v>
      </c>
      <c r="M200" s="246">
        <f ca="1">IF(MOD(ROW()-13,2)=0,IF(ISBLANK(OFFSET('12. SEGUIMIENTO 2027'!$Q$14,INT((ROW()-13)/2),0)),"",OFFSET('12. SEGUIMIENTO 2027'!$Q$14,INT((ROW()-13)/2),0)),IF(ISBLANK(OFFSET('9. METAS'!$X$20,INT((ROW()-14)/2),0)),"",OFFSET('9. METAS'!$X$20,INT((ROW()-14)/2),0)))</f>
        <v>2510</v>
      </c>
      <c r="N200" s="1013"/>
      <c r="O200" s="1014"/>
      <c r="P200" s="1015"/>
    </row>
    <row r="201" spans="3:16">
      <c r="C201" s="1016" t="str">
        <f ca="1">IF(ISBLANK(OFFSET('5. Pp (3 años)'!$C$46,INT((ROW()-13)/2),0)),"",OFFSET('5. Pp (3 años)'!$C$46,INT((ROW()-13)/2),0))</f>
        <v>Actividad</v>
      </c>
      <c r="D201" s="1018" t="str">
        <f ca="1">IF(ISBLANK(OFFSET('5. Pp (3 años)'!$D$46,INT((ROW()-13)/2),0)),"",OFFSET('5. Pp (3 años)'!$D$46,INT((ROW()-13)/2),0))</f>
        <v/>
      </c>
      <c r="E201" s="1018" t="str">
        <f ca="1">IF(ISBLANK(OFFSET('5. Pp (3 años)'!$E$46,INT((ROW()-13)/2),0)),"",OFFSET('5. Pp (3 años)'!$E$46,INT((ROW()-13)/2),0))</f>
        <v/>
      </c>
      <c r="F201" s="1021" t="str">
        <f ca="1">IF(ISBLANK(OFFSET('5. Pp (3 años)'!$K$46,INT((ROW()-13)/2),0)),"",OFFSET('5. Pp (3 años)'!$K$46,INT((ROW()-13)/2),0))</f>
        <v/>
      </c>
      <c r="G201" s="1023" t="str">
        <f ca="1">IF(ISBLANK(OFFSET('5. Pp (3 años)'!$H$46,INT((ROW()-13)/2),0)),"",OFFSET('5. Pp (3 años)'!$H$46,INT((ROW()-13)/2),0))</f>
        <v/>
      </c>
      <c r="H201" s="1080" t="str">
        <f ca="1">IF(ISBLANK(OFFSET('9. METAS'!$L$20,INT((ROW()-13)/2),0)),"",OFFSET('9. METAS'!$L$20,INT((ROW()-13)/2),0))</f>
        <v/>
      </c>
      <c r="I201" s="1004"/>
      <c r="J201" s="244" t="str">
        <f ca="1">IF(MOD(ROW()-13,2)=0,IF(ISBLANK(OFFSET('12. SEGUIMIENTO 2027'!$N$14,INT((ROW()-13)/2),0)),"",OFFSET('12. SEGUIMIENTO 2027'!$N$14,INT((ROW()-13)/2),0)),IF(ISBLANK(OFFSET('9. METAS'!$U$20,INT((ROW()-14)/2),0)),"",OFFSET('9. METAS'!$U$20,INT((ROW()-14)/2),0)))</f>
        <v/>
      </c>
      <c r="K201" s="245" t="str">
        <f ca="1">IF(MOD(ROW()-13,2)=0,IF(ISBLANK(OFFSET('12. SEGUIMIENTO 2027'!$O$14,INT((ROW()-13)/2),0)),"",OFFSET('12. SEGUIMIENTO 2027'!$O$14,INT((ROW()-13)/2),0)),IF(ISBLANK(OFFSET('9. METAS'!$V$20,INT((ROW()-14)/2),0)),"",OFFSET('9. METAS'!$V$20,INT((ROW()-14)/2),0)))</f>
        <v/>
      </c>
      <c r="L201" s="245" t="str">
        <f ca="1">IF(MOD(ROW()-13,2)=0,IF(ISBLANK(OFFSET('12. SEGUIMIENTO 2027'!$P$14,INT((ROW()-13)/2),0)),"",OFFSET('12. SEGUIMIENTO 2027'!$P$14,INT((ROW()-13)/2),0)),IF(ISBLANK(OFFSET('9. METAS'!$W$20,INT((ROW()-14)/2),0)),"",OFFSET('9. METAS'!$W$20,INT((ROW()-14)/2),0)))</f>
        <v/>
      </c>
      <c r="M201" s="246" t="str">
        <f ca="1">IF(MOD(ROW()-13,2)=0,IF(ISBLANK(OFFSET('12. SEGUIMIENTO 2027'!$Q$14,INT((ROW()-13)/2),0)),"",OFFSET('12. SEGUIMIENTO 2027'!$Q$14,INT((ROW()-13)/2),0)),IF(ISBLANK(OFFSET('9. METAS'!$X$20,INT((ROW()-14)/2),0)),"",OFFSET('9. METAS'!$X$20,INT((ROW()-14)/2),0)))</f>
        <v/>
      </c>
      <c r="N201" s="1006" t="str">
        <f t="shared" ref="N201" ca="1" si="184">IFERROR(J201/J202,"ND")</f>
        <v>ND</v>
      </c>
      <c r="O201" s="1008" t="str">
        <f t="shared" ref="O201" ca="1" si="185">IFERROR(((J201)/H201),"ND")</f>
        <v>ND</v>
      </c>
      <c r="P201" s="1010"/>
    </row>
    <row r="202" spans="3:16">
      <c r="C202" s="1025"/>
      <c r="D202" s="1018"/>
      <c r="E202" s="1018"/>
      <c r="F202" s="1021"/>
      <c r="G202" s="1023"/>
      <c r="H202" s="1080"/>
      <c r="I202" s="1012"/>
      <c r="J202" s="244" t="str">
        <f ca="1">IF(MOD(ROW()-13,2)=0,IF(ISBLANK(OFFSET('12. SEGUIMIENTO 2027'!$N$14,INT((ROW()-13)/2),0)),"",OFFSET('12. SEGUIMIENTO 2027'!$N$14,INT((ROW()-13)/2),0)),IF(ISBLANK(OFFSET('9. METAS'!$U$20,INT((ROW()-14)/2),0)),"",OFFSET('9. METAS'!$U$20,INT((ROW()-14)/2),0)))</f>
        <v/>
      </c>
      <c r="K202" s="245" t="str">
        <f ca="1">IF(MOD(ROW()-13,2)=0,IF(ISBLANK(OFFSET('12. SEGUIMIENTO 2027'!$O$14,INT((ROW()-13)/2),0)),"",OFFSET('12. SEGUIMIENTO 2027'!$O$14,INT((ROW()-13)/2),0)),IF(ISBLANK(OFFSET('9. METAS'!$V$20,INT((ROW()-14)/2),0)),"",OFFSET('9. METAS'!$V$20,INT((ROW()-14)/2),0)))</f>
        <v/>
      </c>
      <c r="L202" s="245" t="str">
        <f ca="1">IF(MOD(ROW()-13,2)=0,IF(ISBLANK(OFFSET('12. SEGUIMIENTO 2027'!$P$14,INT((ROW()-13)/2),0)),"",OFFSET('12. SEGUIMIENTO 2027'!$P$14,INT((ROW()-13)/2),0)),IF(ISBLANK(OFFSET('9. METAS'!$W$20,INT((ROW()-14)/2),0)),"",OFFSET('9. METAS'!$W$20,INT((ROW()-14)/2),0)))</f>
        <v/>
      </c>
      <c r="M202" s="246" t="str">
        <f ca="1">IF(MOD(ROW()-13,2)=0,IF(ISBLANK(OFFSET('12. SEGUIMIENTO 2027'!$Q$14,INT((ROW()-13)/2),0)),"",OFFSET('12. SEGUIMIENTO 2027'!$Q$14,INT((ROW()-13)/2),0)),IF(ISBLANK(OFFSET('9. METAS'!$X$20,INT((ROW()-14)/2),0)),"",OFFSET('9. METAS'!$X$20,INT((ROW()-14)/2),0)))</f>
        <v/>
      </c>
      <c r="N202" s="1013"/>
      <c r="O202" s="1014"/>
      <c r="P202" s="1015"/>
    </row>
    <row r="203" spans="3:16">
      <c r="C203" s="1016" t="str">
        <f ca="1">IF(ISBLANK(OFFSET('5. Pp (3 años)'!$C$46,INT((ROW()-13)/2),0)),"",OFFSET('5. Pp (3 años)'!$C$46,INT((ROW()-13)/2),0))</f>
        <v>Actividad</v>
      </c>
      <c r="D203" s="1018" t="str">
        <f ca="1">IF(ISBLANK(OFFSET('5. Pp (3 años)'!$D$46,INT((ROW()-13)/2),0)),"",OFFSET('5. Pp (3 años)'!$D$46,INT((ROW()-13)/2),0))</f>
        <v/>
      </c>
      <c r="E203" s="1018" t="str">
        <f ca="1">IF(ISBLANK(OFFSET('5. Pp (3 años)'!$E$46,INT((ROW()-13)/2),0)),"",OFFSET('5. Pp (3 años)'!$E$46,INT((ROW()-13)/2),0))</f>
        <v/>
      </c>
      <c r="F203" s="1021" t="str">
        <f ca="1">IF(ISBLANK(OFFSET('5. Pp (3 años)'!$K$46,INT((ROW()-13)/2),0)),"",OFFSET('5. Pp (3 años)'!$K$46,INT((ROW()-13)/2),0))</f>
        <v/>
      </c>
      <c r="G203" s="1023" t="str">
        <f ca="1">IF(ISBLANK(OFFSET('5. Pp (3 años)'!$H$46,INT((ROW()-13)/2),0)),"",OFFSET('5. Pp (3 años)'!$H$46,INT((ROW()-13)/2),0))</f>
        <v/>
      </c>
      <c r="H203" s="1080" t="str">
        <f ca="1">IF(ISBLANK(OFFSET('9. METAS'!$L$20,INT((ROW()-13)/2),0)),"",OFFSET('9. METAS'!$L$20,INT((ROW()-13)/2),0))</f>
        <v/>
      </c>
      <c r="I203" s="1004"/>
      <c r="J203" s="244" t="str">
        <f ca="1">IF(MOD(ROW()-13,2)=0,IF(ISBLANK(OFFSET('12. SEGUIMIENTO 2027'!$N$14,INT((ROW()-13)/2),0)),"",OFFSET('12. SEGUIMIENTO 2027'!$N$14,INT((ROW()-13)/2),0)),IF(ISBLANK(OFFSET('9. METAS'!$U$20,INT((ROW()-14)/2),0)),"",OFFSET('9. METAS'!$U$20,INT((ROW()-14)/2),0)))</f>
        <v/>
      </c>
      <c r="K203" s="245" t="str">
        <f ca="1">IF(MOD(ROW()-13,2)=0,IF(ISBLANK(OFFSET('12. SEGUIMIENTO 2027'!$O$14,INT((ROW()-13)/2),0)),"",OFFSET('12. SEGUIMIENTO 2027'!$O$14,INT((ROW()-13)/2),0)),IF(ISBLANK(OFFSET('9. METAS'!$V$20,INT((ROW()-14)/2),0)),"",OFFSET('9. METAS'!$V$20,INT((ROW()-14)/2),0)))</f>
        <v/>
      </c>
      <c r="L203" s="245" t="str">
        <f ca="1">IF(MOD(ROW()-13,2)=0,IF(ISBLANK(OFFSET('12. SEGUIMIENTO 2027'!$P$14,INT((ROW()-13)/2),0)),"",OFFSET('12. SEGUIMIENTO 2027'!$P$14,INT((ROW()-13)/2),0)),IF(ISBLANK(OFFSET('9. METAS'!$W$20,INT((ROW()-14)/2),0)),"",OFFSET('9. METAS'!$W$20,INT((ROW()-14)/2),0)))</f>
        <v/>
      </c>
      <c r="M203" s="246" t="str">
        <f ca="1">IF(MOD(ROW()-13,2)=0,IF(ISBLANK(OFFSET('12. SEGUIMIENTO 2027'!$Q$14,INT((ROW()-13)/2),0)),"",OFFSET('12. SEGUIMIENTO 2027'!$Q$14,INT((ROW()-13)/2),0)),IF(ISBLANK(OFFSET('9. METAS'!$X$20,INT((ROW()-14)/2),0)),"",OFFSET('9. METAS'!$X$20,INT((ROW()-14)/2),0)))</f>
        <v/>
      </c>
      <c r="N203" s="1006" t="str">
        <f t="shared" ref="N203" ca="1" si="186">IFERROR(J203/J204,"ND")</f>
        <v>ND</v>
      </c>
      <c r="O203" s="1008" t="str">
        <f t="shared" ref="O203" ca="1" si="187">IFERROR(((J203)/H203),"ND")</f>
        <v>ND</v>
      </c>
      <c r="P203" s="1010"/>
    </row>
    <row r="204" spans="3:16">
      <c r="C204" s="1025"/>
      <c r="D204" s="1018"/>
      <c r="E204" s="1018"/>
      <c r="F204" s="1021"/>
      <c r="G204" s="1023"/>
      <c r="H204" s="1080"/>
      <c r="I204" s="1012"/>
      <c r="J204" s="244" t="str">
        <f ca="1">IF(MOD(ROW()-13,2)=0,IF(ISBLANK(OFFSET('12. SEGUIMIENTO 2027'!$N$14,INT((ROW()-13)/2),0)),"",OFFSET('12. SEGUIMIENTO 2027'!$N$14,INT((ROW()-13)/2),0)),IF(ISBLANK(OFFSET('9. METAS'!$U$20,INT((ROW()-14)/2),0)),"",OFFSET('9. METAS'!$U$20,INT((ROW()-14)/2),0)))</f>
        <v/>
      </c>
      <c r="K204" s="245" t="str">
        <f ca="1">IF(MOD(ROW()-13,2)=0,IF(ISBLANK(OFFSET('12. SEGUIMIENTO 2027'!$O$14,INT((ROW()-13)/2),0)),"",OFFSET('12. SEGUIMIENTO 2027'!$O$14,INT((ROW()-13)/2),0)),IF(ISBLANK(OFFSET('9. METAS'!$V$20,INT((ROW()-14)/2),0)),"",OFFSET('9. METAS'!$V$20,INT((ROW()-14)/2),0)))</f>
        <v/>
      </c>
      <c r="L204" s="245" t="str">
        <f ca="1">IF(MOD(ROW()-13,2)=0,IF(ISBLANK(OFFSET('12. SEGUIMIENTO 2027'!$P$14,INT((ROW()-13)/2),0)),"",OFFSET('12. SEGUIMIENTO 2027'!$P$14,INT((ROW()-13)/2),0)),IF(ISBLANK(OFFSET('9. METAS'!$W$20,INT((ROW()-14)/2),0)),"",OFFSET('9. METAS'!$W$20,INT((ROW()-14)/2),0)))</f>
        <v/>
      </c>
      <c r="M204" s="246" t="str">
        <f ca="1">IF(MOD(ROW()-13,2)=0,IF(ISBLANK(OFFSET('12. SEGUIMIENTO 2027'!$Q$14,INT((ROW()-13)/2),0)),"",OFFSET('12. SEGUIMIENTO 2027'!$Q$14,INT((ROW()-13)/2),0)),IF(ISBLANK(OFFSET('9. METAS'!$X$20,INT((ROW()-14)/2),0)),"",OFFSET('9. METAS'!$X$20,INT((ROW()-14)/2),0)))</f>
        <v/>
      </c>
      <c r="N204" s="1013"/>
      <c r="O204" s="1014"/>
      <c r="P204" s="1015"/>
    </row>
    <row r="205" spans="3:16">
      <c r="C205" s="1016" t="str">
        <f ca="1">IF(ISBLANK(OFFSET('5. Pp (3 años)'!$C$46,INT((ROW()-13)/2),0)),"",OFFSET('5. Pp (3 años)'!$C$46,INT((ROW()-13)/2),0))</f>
        <v>Actividad</v>
      </c>
      <c r="D205" s="1018" t="str">
        <f ca="1">IF(ISBLANK(OFFSET('5. Pp (3 años)'!$D$46,INT((ROW()-13)/2),0)),"",OFFSET('5. Pp (3 años)'!$D$46,INT((ROW()-13)/2),0))</f>
        <v/>
      </c>
      <c r="E205" s="1018" t="str">
        <f ca="1">IF(ISBLANK(OFFSET('5. Pp (3 años)'!$E$46,INT((ROW()-13)/2),0)),"",OFFSET('5. Pp (3 años)'!$E$46,INT((ROW()-13)/2),0))</f>
        <v/>
      </c>
      <c r="F205" s="1021" t="str">
        <f ca="1">IF(ISBLANK(OFFSET('5. Pp (3 años)'!$K$46,INT((ROW()-13)/2),0)),"",OFFSET('5. Pp (3 años)'!$K$46,INT((ROW()-13)/2),0))</f>
        <v/>
      </c>
      <c r="G205" s="1023" t="str">
        <f ca="1">IF(ISBLANK(OFFSET('5. Pp (3 años)'!$H$46,INT((ROW()-13)/2),0)),"",OFFSET('5. Pp (3 años)'!$H$46,INT((ROW()-13)/2),0))</f>
        <v/>
      </c>
      <c r="H205" s="1080" t="str">
        <f ca="1">IF(ISBLANK(OFFSET('9. METAS'!$L$20,INT((ROW()-13)/2),0)),"",OFFSET('9. METAS'!$L$20,INT((ROW()-13)/2),0))</f>
        <v/>
      </c>
      <c r="I205" s="1004"/>
      <c r="J205" s="244" t="str">
        <f ca="1">IF(MOD(ROW()-13,2)=0,IF(ISBLANK(OFFSET('12. SEGUIMIENTO 2027'!$N$14,INT((ROW()-13)/2),0)),"",OFFSET('12. SEGUIMIENTO 2027'!$N$14,INT((ROW()-13)/2),0)),IF(ISBLANK(OFFSET('9. METAS'!$U$20,INT((ROW()-14)/2),0)),"",OFFSET('9. METAS'!$U$20,INT((ROW()-14)/2),0)))</f>
        <v/>
      </c>
      <c r="K205" s="245" t="str">
        <f ca="1">IF(MOD(ROW()-13,2)=0,IF(ISBLANK(OFFSET('12. SEGUIMIENTO 2027'!$O$14,INT((ROW()-13)/2),0)),"",OFFSET('12. SEGUIMIENTO 2027'!$O$14,INT((ROW()-13)/2),0)),IF(ISBLANK(OFFSET('9. METAS'!$V$20,INT((ROW()-14)/2),0)),"",OFFSET('9. METAS'!$V$20,INT((ROW()-14)/2),0)))</f>
        <v/>
      </c>
      <c r="L205" s="245" t="str">
        <f ca="1">IF(MOD(ROW()-13,2)=0,IF(ISBLANK(OFFSET('12. SEGUIMIENTO 2027'!$P$14,INT((ROW()-13)/2),0)),"",OFFSET('12. SEGUIMIENTO 2027'!$P$14,INT((ROW()-13)/2),0)),IF(ISBLANK(OFFSET('9. METAS'!$W$20,INT((ROW()-14)/2),0)),"",OFFSET('9. METAS'!$W$20,INT((ROW()-14)/2),0)))</f>
        <v/>
      </c>
      <c r="M205" s="246" t="str">
        <f ca="1">IF(MOD(ROW()-13,2)=0,IF(ISBLANK(OFFSET('12. SEGUIMIENTO 2027'!$Q$14,INT((ROW()-13)/2),0)),"",OFFSET('12. SEGUIMIENTO 2027'!$Q$14,INT((ROW()-13)/2),0)),IF(ISBLANK(OFFSET('9. METAS'!$X$20,INT((ROW()-14)/2),0)),"",OFFSET('9. METAS'!$X$20,INT((ROW()-14)/2),0)))</f>
        <v/>
      </c>
      <c r="N205" s="1006" t="str">
        <f t="shared" ref="N205" ca="1" si="188">IFERROR(J205/J206,"ND")</f>
        <v>ND</v>
      </c>
      <c r="O205" s="1008" t="str">
        <f t="shared" ref="O205" ca="1" si="189">IFERROR(((J205)/H205),"ND")</f>
        <v>ND</v>
      </c>
      <c r="P205" s="1010"/>
    </row>
    <row r="206" spans="3:16">
      <c r="C206" s="1025"/>
      <c r="D206" s="1018"/>
      <c r="E206" s="1018"/>
      <c r="F206" s="1021"/>
      <c r="G206" s="1023"/>
      <c r="H206" s="1080"/>
      <c r="I206" s="1012"/>
      <c r="J206" s="244" t="str">
        <f ca="1">IF(MOD(ROW()-13,2)=0,IF(ISBLANK(OFFSET('12. SEGUIMIENTO 2027'!$N$14,INT((ROW()-13)/2),0)),"",OFFSET('12. SEGUIMIENTO 2027'!$N$14,INT((ROW()-13)/2),0)),IF(ISBLANK(OFFSET('9. METAS'!$U$20,INT((ROW()-14)/2),0)),"",OFFSET('9. METAS'!$U$20,INT((ROW()-14)/2),0)))</f>
        <v/>
      </c>
      <c r="K206" s="245" t="str">
        <f ca="1">IF(MOD(ROW()-13,2)=0,IF(ISBLANK(OFFSET('12. SEGUIMIENTO 2027'!$O$14,INT((ROW()-13)/2),0)),"",OFFSET('12. SEGUIMIENTO 2027'!$O$14,INT((ROW()-13)/2),0)),IF(ISBLANK(OFFSET('9. METAS'!$V$20,INT((ROW()-14)/2),0)),"",OFFSET('9. METAS'!$V$20,INT((ROW()-14)/2),0)))</f>
        <v/>
      </c>
      <c r="L206" s="245" t="str">
        <f ca="1">IF(MOD(ROW()-13,2)=0,IF(ISBLANK(OFFSET('12. SEGUIMIENTO 2027'!$P$14,INT((ROW()-13)/2),0)),"",OFFSET('12. SEGUIMIENTO 2027'!$P$14,INT((ROW()-13)/2),0)),IF(ISBLANK(OFFSET('9. METAS'!$W$20,INT((ROW()-14)/2),0)),"",OFFSET('9. METAS'!$W$20,INT((ROW()-14)/2),0)))</f>
        <v/>
      </c>
      <c r="M206" s="246" t="str">
        <f ca="1">IF(MOD(ROW()-13,2)=0,IF(ISBLANK(OFFSET('12. SEGUIMIENTO 2027'!$Q$14,INT((ROW()-13)/2),0)),"",OFFSET('12. SEGUIMIENTO 2027'!$Q$14,INT((ROW()-13)/2),0)),IF(ISBLANK(OFFSET('9. METAS'!$X$20,INT((ROW()-14)/2),0)),"",OFFSET('9. METAS'!$X$20,INT((ROW()-14)/2),0)))</f>
        <v/>
      </c>
      <c r="N206" s="1013"/>
      <c r="O206" s="1014"/>
      <c r="P206" s="1015"/>
    </row>
    <row r="207" spans="3:16">
      <c r="C207" s="1016" t="str">
        <f ca="1">IF(ISBLANK(OFFSET('5. Pp (3 años)'!$C$46,INT((ROW()-13)/2),0)),"",OFFSET('5. Pp (3 años)'!$C$46,INT((ROW()-13)/2),0))</f>
        <v>Actividad</v>
      </c>
      <c r="D207" s="1018" t="str">
        <f ca="1">IF(ISBLANK(OFFSET('5. Pp (3 años)'!$D$46,INT((ROW()-13)/2),0)),"",OFFSET('5. Pp (3 años)'!$D$46,INT((ROW()-13)/2),0))</f>
        <v/>
      </c>
      <c r="E207" s="1018" t="str">
        <f ca="1">IF(ISBLANK(OFFSET('5. Pp (3 años)'!$E$46,INT((ROW()-13)/2),0)),"",OFFSET('5. Pp (3 años)'!$E$46,INT((ROW()-13)/2),0))</f>
        <v/>
      </c>
      <c r="F207" s="1021" t="str">
        <f ca="1">IF(ISBLANK(OFFSET('5. Pp (3 años)'!$K$46,INT((ROW()-13)/2),0)),"",OFFSET('5. Pp (3 años)'!$K$46,INT((ROW()-13)/2),0))</f>
        <v/>
      </c>
      <c r="G207" s="1023" t="str">
        <f ca="1">IF(ISBLANK(OFFSET('5. Pp (3 años)'!$H$46,INT((ROW()-13)/2),0)),"",OFFSET('5. Pp (3 años)'!$H$46,INT((ROW()-13)/2),0))</f>
        <v/>
      </c>
      <c r="H207" s="1080" t="str">
        <f ca="1">IF(ISBLANK(OFFSET('9. METAS'!$L$20,INT((ROW()-13)/2),0)),"",OFFSET('9. METAS'!$L$20,INT((ROW()-13)/2),0))</f>
        <v/>
      </c>
      <c r="I207" s="1004"/>
      <c r="J207" s="244" t="str">
        <f ca="1">IF(MOD(ROW()-13,2)=0,IF(ISBLANK(OFFSET('12. SEGUIMIENTO 2027'!$N$14,INT((ROW()-13)/2),0)),"",OFFSET('12. SEGUIMIENTO 2027'!$N$14,INT((ROW()-13)/2),0)),IF(ISBLANK(OFFSET('9. METAS'!$U$20,INT((ROW()-14)/2),0)),"",OFFSET('9. METAS'!$U$20,INT((ROW()-14)/2),0)))</f>
        <v/>
      </c>
      <c r="K207" s="245" t="str">
        <f ca="1">IF(MOD(ROW()-13,2)=0,IF(ISBLANK(OFFSET('12. SEGUIMIENTO 2027'!$O$14,INT((ROW()-13)/2),0)),"",OFFSET('12. SEGUIMIENTO 2027'!$O$14,INT((ROW()-13)/2),0)),IF(ISBLANK(OFFSET('9. METAS'!$V$20,INT((ROW()-14)/2),0)),"",OFFSET('9. METAS'!$V$20,INT((ROW()-14)/2),0)))</f>
        <v/>
      </c>
      <c r="L207" s="245" t="str">
        <f ca="1">IF(MOD(ROW()-13,2)=0,IF(ISBLANK(OFFSET('12. SEGUIMIENTO 2027'!$P$14,INT((ROW()-13)/2),0)),"",OFFSET('12. SEGUIMIENTO 2027'!$P$14,INT((ROW()-13)/2),0)),IF(ISBLANK(OFFSET('9. METAS'!$W$20,INT((ROW()-14)/2),0)),"",OFFSET('9. METAS'!$W$20,INT((ROW()-14)/2),0)))</f>
        <v/>
      </c>
      <c r="M207" s="246" t="str">
        <f ca="1">IF(MOD(ROW()-13,2)=0,IF(ISBLANK(OFFSET('12. SEGUIMIENTO 2027'!$Q$14,INT((ROW()-13)/2),0)),"",OFFSET('12. SEGUIMIENTO 2027'!$Q$14,INT((ROW()-13)/2),0)),IF(ISBLANK(OFFSET('9. METAS'!$X$20,INT((ROW()-14)/2),0)),"",OFFSET('9. METAS'!$X$20,INT((ROW()-14)/2),0)))</f>
        <v/>
      </c>
      <c r="N207" s="1006" t="str">
        <f t="shared" ref="N207" ca="1" si="190">IFERROR(J207/J208,"ND")</f>
        <v>ND</v>
      </c>
      <c r="O207" s="1008" t="str">
        <f t="shared" ref="O207" ca="1" si="191">IFERROR(((J207)/H207),"ND")</f>
        <v>ND</v>
      </c>
      <c r="P207" s="1010"/>
    </row>
    <row r="208" spans="3:16">
      <c r="C208" s="1025"/>
      <c r="D208" s="1018"/>
      <c r="E208" s="1018"/>
      <c r="F208" s="1021"/>
      <c r="G208" s="1023"/>
      <c r="H208" s="1080"/>
      <c r="I208" s="1012"/>
      <c r="J208" s="244" t="str">
        <f ca="1">IF(MOD(ROW()-13,2)=0,IF(ISBLANK(OFFSET('12. SEGUIMIENTO 2027'!$N$14,INT((ROW()-13)/2),0)),"",OFFSET('12. SEGUIMIENTO 2027'!$N$14,INT((ROW()-13)/2),0)),IF(ISBLANK(OFFSET('9. METAS'!$U$20,INT((ROW()-14)/2),0)),"",OFFSET('9. METAS'!$U$20,INT((ROW()-14)/2),0)))</f>
        <v/>
      </c>
      <c r="K208" s="245" t="str">
        <f ca="1">IF(MOD(ROW()-13,2)=0,IF(ISBLANK(OFFSET('12. SEGUIMIENTO 2027'!$O$14,INT((ROW()-13)/2),0)),"",OFFSET('12. SEGUIMIENTO 2027'!$O$14,INT((ROW()-13)/2),0)),IF(ISBLANK(OFFSET('9. METAS'!$V$20,INT((ROW()-14)/2),0)),"",OFFSET('9. METAS'!$V$20,INT((ROW()-14)/2),0)))</f>
        <v/>
      </c>
      <c r="L208" s="245" t="str">
        <f ca="1">IF(MOD(ROW()-13,2)=0,IF(ISBLANK(OFFSET('12. SEGUIMIENTO 2027'!$P$14,INT((ROW()-13)/2),0)),"",OFFSET('12. SEGUIMIENTO 2027'!$P$14,INT((ROW()-13)/2),0)),IF(ISBLANK(OFFSET('9. METAS'!$W$20,INT((ROW()-14)/2),0)),"",OFFSET('9. METAS'!$W$20,INT((ROW()-14)/2),0)))</f>
        <v/>
      </c>
      <c r="M208" s="246" t="str">
        <f ca="1">IF(MOD(ROW()-13,2)=0,IF(ISBLANK(OFFSET('12. SEGUIMIENTO 2027'!$Q$14,INT((ROW()-13)/2),0)),"",OFFSET('12. SEGUIMIENTO 2027'!$Q$14,INT((ROW()-13)/2),0)),IF(ISBLANK(OFFSET('9. METAS'!$X$20,INT((ROW()-14)/2),0)),"",OFFSET('9. METAS'!$X$20,INT((ROW()-14)/2),0)))</f>
        <v/>
      </c>
      <c r="N208" s="1013"/>
      <c r="O208" s="1014"/>
      <c r="P208" s="1015"/>
    </row>
    <row r="209" spans="3:16">
      <c r="C209" s="1016" t="str">
        <f ca="1">IF(ISBLANK(OFFSET('5. Pp (3 años)'!$C$46,INT((ROW()-13)/2),0)),"",OFFSET('5. Pp (3 años)'!$C$46,INT((ROW()-13)/2),0))</f>
        <v>Componente</v>
      </c>
      <c r="D209" s="1018" t="str">
        <f ca="1">IF(ISBLANK(OFFSET('5. Pp (3 años)'!$D$46,INT((ROW()-13)/2),0)),"",OFFSET('5. Pp (3 años)'!$D$46,INT((ROW()-13)/2),0))</f>
        <v>4.1.1.1.17 Estrategias de vinculación y gestión de talento laboral implementadas.</v>
      </c>
      <c r="E209" s="1018" t="str">
        <f ca="1">IF(ISBLANK(OFFSET('5. Pp (3 años)'!$E$46,INT((ROW()-13)/2),0)),"",OFFSET('5. Pp (3 años)'!$E$46,INT((ROW()-13)/2),0))</f>
        <v>PEVGT: Porcentaje de estrategias de vinculación y gestión de talento ejecutadas.</v>
      </c>
      <c r="F209" s="1021" t="str">
        <f ca="1">IF(ISBLANK(OFFSET('5. Pp (3 años)'!$K$46,INT((ROW()-13)/2),0)),"",OFFSET('5. Pp (3 años)'!$K$46,INT((ROW()-13)/2),0))</f>
        <v>Ascendente</v>
      </c>
      <c r="G209" s="1023" t="str">
        <f ca="1">IF(ISBLANK(OFFSET('5. Pp (3 años)'!$H$46,INT((ROW()-13)/2),0)),"",OFFSET('5. Pp (3 años)'!$H$46,INT((ROW()-13)/2),0))</f>
        <v>Trimestral</v>
      </c>
      <c r="H209" s="1080">
        <f ca="1">IF(ISBLANK(OFFSET('9. METAS'!$L$20,INT((ROW()-13)/2),0)),"",OFFSET('9. METAS'!$L$20,INT((ROW()-13)/2),0))</f>
        <v>100</v>
      </c>
      <c r="I209" s="1004"/>
      <c r="J209" s="244" t="str">
        <f ca="1">IF(MOD(ROW()-13,2)=0,IF(ISBLANK(OFFSET('12. SEGUIMIENTO 2027'!$N$14,INT((ROW()-13)/2),0)),"",OFFSET('12. SEGUIMIENTO 2027'!$N$14,INT((ROW()-13)/2),0)),IF(ISBLANK(OFFSET('9. METAS'!$U$20,INT((ROW()-14)/2),0)),"",OFFSET('9. METAS'!$U$20,INT((ROW()-14)/2),0)))</f>
        <v/>
      </c>
      <c r="K209" s="245" t="str">
        <f ca="1">IF(MOD(ROW()-13,2)=0,IF(ISBLANK(OFFSET('12. SEGUIMIENTO 2027'!$O$14,INT((ROW()-13)/2),0)),"",OFFSET('12. SEGUIMIENTO 2027'!$O$14,INT((ROW()-13)/2),0)),IF(ISBLANK(OFFSET('9. METAS'!$V$20,INT((ROW()-14)/2),0)),"",OFFSET('9. METAS'!$V$20,INT((ROW()-14)/2),0)))</f>
        <v/>
      </c>
      <c r="L209" s="245" t="str">
        <f ca="1">IF(MOD(ROW()-13,2)=0,IF(ISBLANK(OFFSET('12. SEGUIMIENTO 2027'!$P$14,INT((ROW()-13)/2),0)),"",OFFSET('12. SEGUIMIENTO 2027'!$P$14,INT((ROW()-13)/2),0)),IF(ISBLANK(OFFSET('9. METAS'!$W$20,INT((ROW()-14)/2),0)),"",OFFSET('9. METAS'!$W$20,INT((ROW()-14)/2),0)))</f>
        <v/>
      </c>
      <c r="M209" s="246" t="str">
        <f ca="1">IF(MOD(ROW()-13,2)=0,IF(ISBLANK(OFFSET('12. SEGUIMIENTO 2027'!$Q$14,INT((ROW()-13)/2),0)),"",OFFSET('12. SEGUIMIENTO 2027'!$Q$14,INT((ROW()-13)/2),0)),IF(ISBLANK(OFFSET('9. METAS'!$X$20,INT((ROW()-14)/2),0)),"",OFFSET('9. METAS'!$X$20,INT((ROW()-14)/2),0)))</f>
        <v/>
      </c>
      <c r="N209" s="1006" t="str">
        <f t="shared" ref="N209" ca="1" si="192">IFERROR(J209/J210,"ND")</f>
        <v>ND</v>
      </c>
      <c r="O209" s="1008" t="str">
        <f t="shared" ref="O209" ca="1" si="193">IFERROR(((J209)/H209),"ND")</f>
        <v>ND</v>
      </c>
      <c r="P209" s="1010"/>
    </row>
    <row r="210" spans="3:16">
      <c r="C210" s="1025"/>
      <c r="D210" s="1018"/>
      <c r="E210" s="1018"/>
      <c r="F210" s="1021"/>
      <c r="G210" s="1023"/>
      <c r="H210" s="1080"/>
      <c r="I210" s="1012"/>
      <c r="J210" s="244">
        <f ca="1">IF(MOD(ROW()-13,2)=0,IF(ISBLANK(OFFSET('12. SEGUIMIENTO 2027'!$N$14,INT((ROW()-13)/2),0)),"",OFFSET('12. SEGUIMIENTO 2027'!$N$14,INT((ROW()-13)/2),0)),IF(ISBLANK(OFFSET('9. METAS'!$U$20,INT((ROW()-14)/2),0)),"",OFFSET('9. METAS'!$U$20,INT((ROW()-14)/2),0)))</f>
        <v>25</v>
      </c>
      <c r="K210" s="245">
        <f ca="1">IF(MOD(ROW()-13,2)=0,IF(ISBLANK(OFFSET('12. SEGUIMIENTO 2027'!$O$14,INT((ROW()-13)/2),0)),"",OFFSET('12. SEGUIMIENTO 2027'!$O$14,INT((ROW()-13)/2),0)),IF(ISBLANK(OFFSET('9. METAS'!$V$20,INT((ROW()-14)/2),0)),"",OFFSET('9. METAS'!$V$20,INT((ROW()-14)/2),0)))</f>
        <v>25</v>
      </c>
      <c r="L210" s="245">
        <f ca="1">IF(MOD(ROW()-13,2)=0,IF(ISBLANK(OFFSET('12. SEGUIMIENTO 2027'!$P$14,INT((ROW()-13)/2),0)),"",OFFSET('12. SEGUIMIENTO 2027'!$P$14,INT((ROW()-13)/2),0)),IF(ISBLANK(OFFSET('9. METAS'!$W$20,INT((ROW()-14)/2),0)),"",OFFSET('9. METAS'!$W$20,INT((ROW()-14)/2),0)))</f>
        <v>25</v>
      </c>
      <c r="M210" s="246">
        <f ca="1">IF(MOD(ROW()-13,2)=0,IF(ISBLANK(OFFSET('12. SEGUIMIENTO 2027'!$Q$14,INT((ROW()-13)/2),0)),"",OFFSET('12. SEGUIMIENTO 2027'!$Q$14,INT((ROW()-13)/2),0)),IF(ISBLANK(OFFSET('9. METAS'!$X$20,INT((ROW()-14)/2),0)),"",OFFSET('9. METAS'!$X$20,INT((ROW()-14)/2),0)))</f>
        <v>25</v>
      </c>
      <c r="N210" s="1013"/>
      <c r="O210" s="1014"/>
      <c r="P210" s="1015"/>
    </row>
    <row r="211" spans="3:16">
      <c r="C211" s="1016" t="str">
        <f ca="1">IF(ISBLANK(OFFSET('5. Pp (3 años)'!$C$46,INT((ROW()-13)/2),0)),"",OFFSET('5. Pp (3 años)'!$C$46,INT((ROW()-13)/2),0))</f>
        <v>Actividad</v>
      </c>
      <c r="D211" s="1018" t="str">
        <f ca="1">IF(ISBLANK(OFFSET('5. Pp (3 años)'!$D$46,INT((ROW()-13)/2),0)),"",OFFSET('5. Pp (3 años)'!$D$46,INT((ROW()-13)/2),0))</f>
        <v>4.1.1.1.17.1 Administración del sistema de seguimiento y perfilamiento de buscadores de empleo.</v>
      </c>
      <c r="E211" s="1018" t="str">
        <f ca="1">IF(ISBLANK(OFFSET('5. Pp (3 años)'!$E$46,INT((ROW()-13)/2),0)),"",OFFSET('5. Pp (3 años)'!$E$46,INT((ROW()-13)/2),0))</f>
        <v>PSEC: Porcentaje de solicitantes de empleo con seguimiento y canalización realizada.</v>
      </c>
      <c r="F211" s="1021" t="str">
        <f ca="1">IF(ISBLANK(OFFSET('5. Pp (3 años)'!$K$46,INT((ROW()-13)/2),0)),"",OFFSET('5. Pp (3 años)'!$K$46,INT((ROW()-13)/2),0))</f>
        <v>Ascendente</v>
      </c>
      <c r="G211" s="1023" t="str">
        <f ca="1">IF(ISBLANK(OFFSET('5. Pp (3 años)'!$H$46,INT((ROW()-13)/2),0)),"",OFFSET('5. Pp (3 años)'!$H$46,INT((ROW()-13)/2),0))</f>
        <v>Trimestral</v>
      </c>
      <c r="H211" s="1080">
        <f ca="1">IF(ISBLANK(OFFSET('9. METAS'!$L$20,INT((ROW()-13)/2),0)),"",OFFSET('9. METAS'!$L$20,INT((ROW()-13)/2),0))</f>
        <v>1490</v>
      </c>
      <c r="I211" s="1004"/>
      <c r="J211" s="244" t="str">
        <f ca="1">IF(MOD(ROW()-13,2)=0,IF(ISBLANK(OFFSET('12. SEGUIMIENTO 2027'!$N$14,INT((ROW()-13)/2),0)),"",OFFSET('12. SEGUIMIENTO 2027'!$N$14,INT((ROW()-13)/2),0)),IF(ISBLANK(OFFSET('9. METAS'!$U$20,INT((ROW()-14)/2),0)),"",OFFSET('9. METAS'!$U$20,INT((ROW()-14)/2),0)))</f>
        <v/>
      </c>
      <c r="K211" s="245" t="str">
        <f ca="1">IF(MOD(ROW()-13,2)=0,IF(ISBLANK(OFFSET('12. SEGUIMIENTO 2027'!$O$14,INT((ROW()-13)/2),0)),"",OFFSET('12. SEGUIMIENTO 2027'!$O$14,INT((ROW()-13)/2),0)),IF(ISBLANK(OFFSET('9. METAS'!$V$20,INT((ROW()-14)/2),0)),"",OFFSET('9. METAS'!$V$20,INT((ROW()-14)/2),0)))</f>
        <v/>
      </c>
      <c r="L211" s="245" t="str">
        <f ca="1">IF(MOD(ROW()-13,2)=0,IF(ISBLANK(OFFSET('12. SEGUIMIENTO 2027'!$P$14,INT((ROW()-13)/2),0)),"",OFFSET('12. SEGUIMIENTO 2027'!$P$14,INT((ROW()-13)/2),0)),IF(ISBLANK(OFFSET('9. METAS'!$W$20,INT((ROW()-14)/2),0)),"",OFFSET('9. METAS'!$W$20,INT((ROW()-14)/2),0)))</f>
        <v/>
      </c>
      <c r="M211" s="246" t="str">
        <f ca="1">IF(MOD(ROW()-13,2)=0,IF(ISBLANK(OFFSET('12. SEGUIMIENTO 2027'!$Q$14,INT((ROW()-13)/2),0)),"",OFFSET('12. SEGUIMIENTO 2027'!$Q$14,INT((ROW()-13)/2),0)),IF(ISBLANK(OFFSET('9. METAS'!$X$20,INT((ROW()-14)/2),0)),"",OFFSET('9. METAS'!$X$20,INT((ROW()-14)/2),0)))</f>
        <v/>
      </c>
      <c r="N211" s="1006" t="str">
        <f t="shared" ref="N211" ca="1" si="194">IFERROR(J211/J212,"ND")</f>
        <v>ND</v>
      </c>
      <c r="O211" s="1008" t="str">
        <f t="shared" ref="O211" ca="1" si="195">IFERROR(((J211)/H211),"ND")</f>
        <v>ND</v>
      </c>
      <c r="P211" s="1010"/>
    </row>
    <row r="212" spans="3:16">
      <c r="C212" s="1025"/>
      <c r="D212" s="1018"/>
      <c r="E212" s="1018"/>
      <c r="F212" s="1021"/>
      <c r="G212" s="1023"/>
      <c r="H212" s="1080"/>
      <c r="I212" s="1012"/>
      <c r="J212" s="244">
        <f ca="1">IF(MOD(ROW()-13,2)=0,IF(ISBLANK(OFFSET('12. SEGUIMIENTO 2027'!$N$14,INT((ROW()-13)/2),0)),"",OFFSET('12. SEGUIMIENTO 2027'!$N$14,INT((ROW()-13)/2),0)),IF(ISBLANK(OFFSET('9. METAS'!$U$20,INT((ROW()-14)/2),0)),"",OFFSET('9. METAS'!$U$20,INT((ROW()-14)/2),0)))</f>
        <v>372</v>
      </c>
      <c r="K212" s="245">
        <f ca="1">IF(MOD(ROW()-13,2)=0,IF(ISBLANK(OFFSET('12. SEGUIMIENTO 2027'!$O$14,INT((ROW()-13)/2),0)),"",OFFSET('12. SEGUIMIENTO 2027'!$O$14,INT((ROW()-13)/2),0)),IF(ISBLANK(OFFSET('9. METAS'!$V$20,INT((ROW()-14)/2),0)),"",OFFSET('9. METAS'!$V$20,INT((ROW()-14)/2),0)))</f>
        <v>383</v>
      </c>
      <c r="L212" s="245">
        <f ca="1">IF(MOD(ROW()-13,2)=0,IF(ISBLANK(OFFSET('12. SEGUIMIENTO 2027'!$P$14,INT((ROW()-13)/2),0)),"",OFFSET('12. SEGUIMIENTO 2027'!$P$14,INT((ROW()-13)/2),0)),IF(ISBLANK(OFFSET('9. METAS'!$W$20,INT((ROW()-14)/2),0)),"",OFFSET('9. METAS'!$W$20,INT((ROW()-14)/2),0)))</f>
        <v>383</v>
      </c>
      <c r="M212" s="246">
        <f ca="1">IF(MOD(ROW()-13,2)=0,IF(ISBLANK(OFFSET('12. SEGUIMIENTO 2027'!$Q$14,INT((ROW()-13)/2),0)),"",OFFSET('12. SEGUIMIENTO 2027'!$Q$14,INT((ROW()-13)/2),0)),IF(ISBLANK(OFFSET('9. METAS'!$X$20,INT((ROW()-14)/2),0)),"",OFFSET('9. METAS'!$X$20,INT((ROW()-14)/2),0)))</f>
        <v>352</v>
      </c>
      <c r="N212" s="1013"/>
      <c r="O212" s="1014"/>
      <c r="P212" s="1015"/>
    </row>
    <row r="213" spans="3:16">
      <c r="C213" s="1016" t="str">
        <f ca="1">IF(ISBLANK(OFFSET('5. Pp (3 años)'!$C$46,INT((ROW()-13)/2),0)),"",OFFSET('5. Pp (3 años)'!$C$46,INT((ROW()-13)/2),0))</f>
        <v>Actividad</v>
      </c>
      <c r="D213" s="1018" t="str">
        <f ca="1">IF(ISBLANK(OFFSET('5. Pp (3 años)'!$D$46,INT((ROW()-13)/2),0)),"",OFFSET('5. Pp (3 años)'!$D$46,INT((ROW()-13)/2),0))</f>
        <v/>
      </c>
      <c r="E213" s="1018" t="str">
        <f ca="1">IF(ISBLANK(OFFSET('5. Pp (3 años)'!$E$46,INT((ROW()-13)/2),0)),"",OFFSET('5. Pp (3 años)'!$E$46,INT((ROW()-13)/2),0))</f>
        <v/>
      </c>
      <c r="F213" s="1021" t="str">
        <f ca="1">IF(ISBLANK(OFFSET('5. Pp (3 años)'!$K$46,INT((ROW()-13)/2),0)),"",OFFSET('5. Pp (3 años)'!$K$46,INT((ROW()-13)/2),0))</f>
        <v/>
      </c>
      <c r="G213" s="1023" t="str">
        <f ca="1">IF(ISBLANK(OFFSET('5. Pp (3 años)'!$H$46,INT((ROW()-13)/2),0)),"",OFFSET('5. Pp (3 años)'!$H$46,INT((ROW()-13)/2),0))</f>
        <v/>
      </c>
      <c r="H213" s="1080" t="str">
        <f ca="1">IF(ISBLANK(OFFSET('9. METAS'!$L$20,INT((ROW()-13)/2),0)),"",OFFSET('9. METAS'!$L$20,INT((ROW()-13)/2),0))</f>
        <v/>
      </c>
      <c r="I213" s="1004"/>
      <c r="J213" s="244" t="str">
        <f ca="1">IF(MOD(ROW()-13,2)=0,IF(ISBLANK(OFFSET('12. SEGUIMIENTO 2027'!$N$14,INT((ROW()-13)/2),0)),"",OFFSET('12. SEGUIMIENTO 2027'!$N$14,INT((ROW()-13)/2),0)),IF(ISBLANK(OFFSET('9. METAS'!$U$20,INT((ROW()-14)/2),0)),"",OFFSET('9. METAS'!$U$20,INT((ROW()-14)/2),0)))</f>
        <v/>
      </c>
      <c r="K213" s="245" t="str">
        <f ca="1">IF(MOD(ROW()-13,2)=0,IF(ISBLANK(OFFSET('12. SEGUIMIENTO 2027'!$O$14,INT((ROW()-13)/2),0)),"",OFFSET('12. SEGUIMIENTO 2027'!$O$14,INT((ROW()-13)/2),0)),IF(ISBLANK(OFFSET('9. METAS'!$V$20,INT((ROW()-14)/2),0)),"",OFFSET('9. METAS'!$V$20,INT((ROW()-14)/2),0)))</f>
        <v/>
      </c>
      <c r="L213" s="245" t="str">
        <f ca="1">IF(MOD(ROW()-13,2)=0,IF(ISBLANK(OFFSET('12. SEGUIMIENTO 2027'!$P$14,INT((ROW()-13)/2),0)),"",OFFSET('12. SEGUIMIENTO 2027'!$P$14,INT((ROW()-13)/2),0)),IF(ISBLANK(OFFSET('9. METAS'!$W$20,INT((ROW()-14)/2),0)),"",OFFSET('9. METAS'!$W$20,INT((ROW()-14)/2),0)))</f>
        <v/>
      </c>
      <c r="M213" s="246" t="str">
        <f ca="1">IF(MOD(ROW()-13,2)=0,IF(ISBLANK(OFFSET('12. SEGUIMIENTO 2027'!$Q$14,INT((ROW()-13)/2),0)),"",OFFSET('12. SEGUIMIENTO 2027'!$Q$14,INT((ROW()-13)/2),0)),IF(ISBLANK(OFFSET('9. METAS'!$X$20,INT((ROW()-14)/2),0)),"",OFFSET('9. METAS'!$X$20,INT((ROW()-14)/2),0)))</f>
        <v/>
      </c>
      <c r="N213" s="1006" t="str">
        <f t="shared" ref="N213" ca="1" si="196">IFERROR(J213/J214,"ND")</f>
        <v>ND</v>
      </c>
      <c r="O213" s="1008" t="str">
        <f t="shared" ref="O213" ca="1" si="197">IFERROR(((J213)/H213),"ND")</f>
        <v>ND</v>
      </c>
      <c r="P213" s="1010"/>
    </row>
    <row r="214" spans="3:16">
      <c r="C214" s="1025"/>
      <c r="D214" s="1018"/>
      <c r="E214" s="1018"/>
      <c r="F214" s="1021"/>
      <c r="G214" s="1023"/>
      <c r="H214" s="1080"/>
      <c r="I214" s="1012"/>
      <c r="J214" s="244" t="str">
        <f ca="1">IF(MOD(ROW()-13,2)=0,IF(ISBLANK(OFFSET('12. SEGUIMIENTO 2027'!$N$14,INT((ROW()-13)/2),0)),"",OFFSET('12. SEGUIMIENTO 2027'!$N$14,INT((ROW()-13)/2),0)),IF(ISBLANK(OFFSET('9. METAS'!$U$20,INT((ROW()-14)/2),0)),"",OFFSET('9. METAS'!$U$20,INT((ROW()-14)/2),0)))</f>
        <v/>
      </c>
      <c r="K214" s="245" t="str">
        <f ca="1">IF(MOD(ROW()-13,2)=0,IF(ISBLANK(OFFSET('12. SEGUIMIENTO 2027'!$O$14,INT((ROW()-13)/2),0)),"",OFFSET('12. SEGUIMIENTO 2027'!$O$14,INT((ROW()-13)/2),0)),IF(ISBLANK(OFFSET('9. METAS'!$V$20,INT((ROW()-14)/2),0)),"",OFFSET('9. METAS'!$V$20,INT((ROW()-14)/2),0)))</f>
        <v/>
      </c>
      <c r="L214" s="245" t="str">
        <f ca="1">IF(MOD(ROW()-13,2)=0,IF(ISBLANK(OFFSET('12. SEGUIMIENTO 2027'!$P$14,INT((ROW()-13)/2),0)),"",OFFSET('12. SEGUIMIENTO 2027'!$P$14,INT((ROW()-13)/2),0)),IF(ISBLANK(OFFSET('9. METAS'!$W$20,INT((ROW()-14)/2),0)),"",OFFSET('9. METAS'!$W$20,INT((ROW()-14)/2),0)))</f>
        <v/>
      </c>
      <c r="M214" s="246" t="str">
        <f ca="1">IF(MOD(ROW()-13,2)=0,IF(ISBLANK(OFFSET('12. SEGUIMIENTO 2027'!$Q$14,INT((ROW()-13)/2),0)),"",OFFSET('12. SEGUIMIENTO 2027'!$Q$14,INT((ROW()-13)/2),0)),IF(ISBLANK(OFFSET('9. METAS'!$X$20,INT((ROW()-14)/2),0)),"",OFFSET('9. METAS'!$X$20,INT((ROW()-14)/2),0)))</f>
        <v/>
      </c>
      <c r="N214" s="1013"/>
      <c r="O214" s="1014"/>
      <c r="P214" s="1015"/>
    </row>
    <row r="215" spans="3:16">
      <c r="C215" s="1016" t="str">
        <f ca="1">IF(ISBLANK(OFFSET('5. Pp (3 años)'!$C$46,INT((ROW()-13)/2),0)),"",OFFSET('5. Pp (3 años)'!$C$46,INT((ROW()-13)/2),0))</f>
        <v>Actividad</v>
      </c>
      <c r="D215" s="1018" t="str">
        <f ca="1">IF(ISBLANK(OFFSET('5. Pp (3 años)'!$D$46,INT((ROW()-13)/2),0)),"",OFFSET('5. Pp (3 años)'!$D$46,INT((ROW()-13)/2),0))</f>
        <v/>
      </c>
      <c r="E215" s="1018" t="str">
        <f ca="1">IF(ISBLANK(OFFSET('5. Pp (3 años)'!$E$46,INT((ROW()-13)/2),0)),"",OFFSET('5. Pp (3 años)'!$E$46,INT((ROW()-13)/2),0))</f>
        <v/>
      </c>
      <c r="F215" s="1021" t="str">
        <f ca="1">IF(ISBLANK(OFFSET('5. Pp (3 años)'!$K$46,INT((ROW()-13)/2),0)),"",OFFSET('5. Pp (3 años)'!$K$46,INT((ROW()-13)/2),0))</f>
        <v/>
      </c>
      <c r="G215" s="1023" t="str">
        <f ca="1">IF(ISBLANK(OFFSET('5. Pp (3 años)'!$H$46,INT((ROW()-13)/2),0)),"",OFFSET('5. Pp (3 años)'!$H$46,INT((ROW()-13)/2),0))</f>
        <v/>
      </c>
      <c r="H215" s="1080" t="str">
        <f ca="1">IF(ISBLANK(OFFSET('9. METAS'!$L$20,INT((ROW()-13)/2),0)),"",OFFSET('9. METAS'!$L$20,INT((ROW()-13)/2),0))</f>
        <v/>
      </c>
      <c r="I215" s="1004"/>
      <c r="J215" s="244" t="str">
        <f ca="1">IF(MOD(ROW()-13,2)=0,IF(ISBLANK(OFFSET('12. SEGUIMIENTO 2027'!$N$14,INT((ROW()-13)/2),0)),"",OFFSET('12. SEGUIMIENTO 2027'!$N$14,INT((ROW()-13)/2),0)),IF(ISBLANK(OFFSET('9. METAS'!$U$20,INT((ROW()-14)/2),0)),"",OFFSET('9. METAS'!$U$20,INT((ROW()-14)/2),0)))</f>
        <v/>
      </c>
      <c r="K215" s="245" t="str">
        <f ca="1">IF(MOD(ROW()-13,2)=0,IF(ISBLANK(OFFSET('12. SEGUIMIENTO 2027'!$O$14,INT((ROW()-13)/2),0)),"",OFFSET('12. SEGUIMIENTO 2027'!$O$14,INT((ROW()-13)/2),0)),IF(ISBLANK(OFFSET('9. METAS'!$V$20,INT((ROW()-14)/2),0)),"",OFFSET('9. METAS'!$V$20,INT((ROW()-14)/2),0)))</f>
        <v/>
      </c>
      <c r="L215" s="245" t="str">
        <f ca="1">IF(MOD(ROW()-13,2)=0,IF(ISBLANK(OFFSET('12. SEGUIMIENTO 2027'!$P$14,INT((ROW()-13)/2),0)),"",OFFSET('12. SEGUIMIENTO 2027'!$P$14,INT((ROW()-13)/2),0)),IF(ISBLANK(OFFSET('9. METAS'!$W$20,INT((ROW()-14)/2),0)),"",OFFSET('9. METAS'!$W$20,INT((ROW()-14)/2),0)))</f>
        <v/>
      </c>
      <c r="M215" s="246" t="str">
        <f ca="1">IF(MOD(ROW()-13,2)=0,IF(ISBLANK(OFFSET('12. SEGUIMIENTO 2027'!$Q$14,INT((ROW()-13)/2),0)),"",OFFSET('12. SEGUIMIENTO 2027'!$Q$14,INT((ROW()-13)/2),0)),IF(ISBLANK(OFFSET('9. METAS'!$X$20,INT((ROW()-14)/2),0)),"",OFFSET('9. METAS'!$X$20,INT((ROW()-14)/2),0)))</f>
        <v/>
      </c>
      <c r="N215" s="1006" t="str">
        <f t="shared" ref="N215" ca="1" si="198">IFERROR(J215/J216,"ND")</f>
        <v>ND</v>
      </c>
      <c r="O215" s="1008" t="str">
        <f t="shared" ref="O215" ca="1" si="199">IFERROR(((J215)/H215),"ND")</f>
        <v>ND</v>
      </c>
      <c r="P215" s="1010"/>
    </row>
    <row r="216" spans="3:16">
      <c r="C216" s="1025"/>
      <c r="D216" s="1018"/>
      <c r="E216" s="1018"/>
      <c r="F216" s="1021"/>
      <c r="G216" s="1023"/>
      <c r="H216" s="1080"/>
      <c r="I216" s="1012"/>
      <c r="J216" s="244" t="str">
        <f ca="1">IF(MOD(ROW()-13,2)=0,IF(ISBLANK(OFFSET('12. SEGUIMIENTO 2027'!$N$14,INT((ROW()-13)/2),0)),"",OFFSET('12. SEGUIMIENTO 2027'!$N$14,INT((ROW()-13)/2),0)),IF(ISBLANK(OFFSET('9. METAS'!$U$20,INT((ROW()-14)/2),0)),"",OFFSET('9. METAS'!$U$20,INT((ROW()-14)/2),0)))</f>
        <v/>
      </c>
      <c r="K216" s="245" t="str">
        <f ca="1">IF(MOD(ROW()-13,2)=0,IF(ISBLANK(OFFSET('12. SEGUIMIENTO 2027'!$O$14,INT((ROW()-13)/2),0)),"",OFFSET('12. SEGUIMIENTO 2027'!$O$14,INT((ROW()-13)/2),0)),IF(ISBLANK(OFFSET('9. METAS'!$V$20,INT((ROW()-14)/2),0)),"",OFFSET('9. METAS'!$V$20,INT((ROW()-14)/2),0)))</f>
        <v/>
      </c>
      <c r="L216" s="245" t="str">
        <f ca="1">IF(MOD(ROW()-13,2)=0,IF(ISBLANK(OFFSET('12. SEGUIMIENTO 2027'!$P$14,INT((ROW()-13)/2),0)),"",OFFSET('12. SEGUIMIENTO 2027'!$P$14,INT((ROW()-13)/2),0)),IF(ISBLANK(OFFSET('9. METAS'!$W$20,INT((ROW()-14)/2),0)),"",OFFSET('9. METAS'!$W$20,INT((ROW()-14)/2),0)))</f>
        <v/>
      </c>
      <c r="M216" s="246" t="str">
        <f ca="1">IF(MOD(ROW()-13,2)=0,IF(ISBLANK(OFFSET('12. SEGUIMIENTO 2027'!$Q$14,INT((ROW()-13)/2),0)),"",OFFSET('12. SEGUIMIENTO 2027'!$Q$14,INT((ROW()-13)/2),0)),IF(ISBLANK(OFFSET('9. METAS'!$X$20,INT((ROW()-14)/2),0)),"",OFFSET('9. METAS'!$X$20,INT((ROW()-14)/2),0)))</f>
        <v/>
      </c>
      <c r="N216" s="1013"/>
      <c r="O216" s="1014"/>
      <c r="P216" s="1015"/>
    </row>
    <row r="217" spans="3:16">
      <c r="C217" s="1016" t="str">
        <f ca="1">IF(ISBLANK(OFFSET('5. Pp (3 años)'!$C$46,INT((ROW()-13)/2),0)),"",OFFSET('5. Pp (3 años)'!$C$46,INT((ROW()-13)/2),0))</f>
        <v>Actividad</v>
      </c>
      <c r="D217" s="1018" t="str">
        <f ca="1">IF(ISBLANK(OFFSET('5. Pp (3 años)'!$D$46,INT((ROW()-13)/2),0)),"",OFFSET('5. Pp (3 años)'!$D$46,INT((ROW()-13)/2),0))</f>
        <v/>
      </c>
      <c r="E217" s="1018" t="str">
        <f ca="1">IF(ISBLANK(OFFSET('5. Pp (3 años)'!$E$46,INT((ROW()-13)/2),0)),"",OFFSET('5. Pp (3 años)'!$E$46,INT((ROW()-13)/2),0))</f>
        <v/>
      </c>
      <c r="F217" s="1021" t="str">
        <f ca="1">IF(ISBLANK(OFFSET('5. Pp (3 años)'!$K$46,INT((ROW()-13)/2),0)),"",OFFSET('5. Pp (3 años)'!$K$46,INT((ROW()-13)/2),0))</f>
        <v/>
      </c>
      <c r="G217" s="1023" t="str">
        <f ca="1">IF(ISBLANK(OFFSET('5. Pp (3 años)'!$H$46,INT((ROW()-13)/2),0)),"",OFFSET('5. Pp (3 años)'!$H$46,INT((ROW()-13)/2),0))</f>
        <v/>
      </c>
      <c r="H217" s="1080" t="str">
        <f ca="1">IF(ISBLANK(OFFSET('9. METAS'!$L$20,INT((ROW()-13)/2),0)),"",OFFSET('9. METAS'!$L$20,INT((ROW()-13)/2),0))</f>
        <v/>
      </c>
      <c r="I217" s="1004"/>
      <c r="J217" s="244" t="str">
        <f ca="1">IF(MOD(ROW()-13,2)=0,IF(ISBLANK(OFFSET('12. SEGUIMIENTO 2027'!$N$14,INT((ROW()-13)/2),0)),"",OFFSET('12. SEGUIMIENTO 2027'!$N$14,INT((ROW()-13)/2),0)),IF(ISBLANK(OFFSET('9. METAS'!$U$20,INT((ROW()-14)/2),0)),"",OFFSET('9. METAS'!$U$20,INT((ROW()-14)/2),0)))</f>
        <v/>
      </c>
      <c r="K217" s="245" t="str">
        <f ca="1">IF(MOD(ROW()-13,2)=0,IF(ISBLANK(OFFSET('12. SEGUIMIENTO 2027'!$O$14,INT((ROW()-13)/2),0)),"",OFFSET('12. SEGUIMIENTO 2027'!$O$14,INT((ROW()-13)/2),0)),IF(ISBLANK(OFFSET('9. METAS'!$V$20,INT((ROW()-14)/2),0)),"",OFFSET('9. METAS'!$V$20,INT((ROW()-14)/2),0)))</f>
        <v/>
      </c>
      <c r="L217" s="245" t="str">
        <f ca="1">IF(MOD(ROW()-13,2)=0,IF(ISBLANK(OFFSET('12. SEGUIMIENTO 2027'!$P$14,INT((ROW()-13)/2),0)),"",OFFSET('12. SEGUIMIENTO 2027'!$P$14,INT((ROW()-13)/2),0)),IF(ISBLANK(OFFSET('9. METAS'!$W$20,INT((ROW()-14)/2),0)),"",OFFSET('9. METAS'!$W$20,INT((ROW()-14)/2),0)))</f>
        <v/>
      </c>
      <c r="M217" s="246" t="str">
        <f ca="1">IF(MOD(ROW()-13,2)=0,IF(ISBLANK(OFFSET('12. SEGUIMIENTO 2027'!$Q$14,INT((ROW()-13)/2),0)),"",OFFSET('12. SEGUIMIENTO 2027'!$Q$14,INT((ROW()-13)/2),0)),IF(ISBLANK(OFFSET('9. METAS'!$X$20,INT((ROW()-14)/2),0)),"",OFFSET('9. METAS'!$X$20,INT((ROW()-14)/2),0)))</f>
        <v/>
      </c>
      <c r="N217" s="1006" t="str">
        <f t="shared" ref="N217" ca="1" si="200">IFERROR(J217/J218,"ND")</f>
        <v>ND</v>
      </c>
      <c r="O217" s="1008" t="str">
        <f t="shared" ref="O217" ca="1" si="201">IFERROR(((J217)/H217),"ND")</f>
        <v>ND</v>
      </c>
      <c r="P217" s="1010"/>
    </row>
    <row r="218" spans="3:16">
      <c r="C218" s="1025"/>
      <c r="D218" s="1018"/>
      <c r="E218" s="1018"/>
      <c r="F218" s="1021"/>
      <c r="G218" s="1023"/>
      <c r="H218" s="1080"/>
      <c r="I218" s="1012"/>
      <c r="J218" s="244" t="str">
        <f ca="1">IF(MOD(ROW()-13,2)=0,IF(ISBLANK(OFFSET('12. SEGUIMIENTO 2027'!$N$14,INT((ROW()-13)/2),0)),"",OFFSET('12. SEGUIMIENTO 2027'!$N$14,INT((ROW()-13)/2),0)),IF(ISBLANK(OFFSET('9. METAS'!$U$20,INT((ROW()-14)/2),0)),"",OFFSET('9. METAS'!$U$20,INT((ROW()-14)/2),0)))</f>
        <v/>
      </c>
      <c r="K218" s="245" t="str">
        <f ca="1">IF(MOD(ROW()-13,2)=0,IF(ISBLANK(OFFSET('12. SEGUIMIENTO 2027'!$O$14,INT((ROW()-13)/2),0)),"",OFFSET('12. SEGUIMIENTO 2027'!$O$14,INT((ROW()-13)/2),0)),IF(ISBLANK(OFFSET('9. METAS'!$V$20,INT((ROW()-14)/2),0)),"",OFFSET('9. METAS'!$V$20,INT((ROW()-14)/2),0)))</f>
        <v/>
      </c>
      <c r="L218" s="245" t="str">
        <f ca="1">IF(MOD(ROW()-13,2)=0,IF(ISBLANK(OFFSET('12. SEGUIMIENTO 2027'!$P$14,INT((ROW()-13)/2),0)),"",OFFSET('12. SEGUIMIENTO 2027'!$P$14,INT((ROW()-13)/2),0)),IF(ISBLANK(OFFSET('9. METAS'!$W$20,INT((ROW()-14)/2),0)),"",OFFSET('9. METAS'!$W$20,INT((ROW()-14)/2),0)))</f>
        <v/>
      </c>
      <c r="M218" s="246" t="str">
        <f ca="1">IF(MOD(ROW()-13,2)=0,IF(ISBLANK(OFFSET('12. SEGUIMIENTO 2027'!$Q$14,INT((ROW()-13)/2),0)),"",OFFSET('12. SEGUIMIENTO 2027'!$Q$14,INT((ROW()-13)/2),0)),IF(ISBLANK(OFFSET('9. METAS'!$X$20,INT((ROW()-14)/2),0)),"",OFFSET('9. METAS'!$X$20,INT((ROW()-14)/2),0)))</f>
        <v/>
      </c>
      <c r="N218" s="1013"/>
      <c r="O218" s="1014"/>
      <c r="P218" s="1015"/>
    </row>
    <row r="219" spans="3:16">
      <c r="C219" s="1016" t="str">
        <f ca="1">IF(ISBLANK(OFFSET('5. Pp (3 años)'!$C$46,INT((ROW()-13)/2),0)),"",OFFSET('5. Pp (3 años)'!$C$46,INT((ROW()-13)/2),0))</f>
        <v>Actividad</v>
      </c>
      <c r="D219" s="1018" t="str">
        <f ca="1">IF(ISBLANK(OFFSET('5. Pp (3 años)'!$D$46,INT((ROW()-13)/2),0)),"",OFFSET('5. Pp (3 años)'!$D$46,INT((ROW()-13)/2),0))</f>
        <v/>
      </c>
      <c r="E219" s="1018" t="str">
        <f ca="1">IF(ISBLANK(OFFSET('5. Pp (3 años)'!$E$46,INT((ROW()-13)/2),0)),"",OFFSET('5. Pp (3 años)'!$E$46,INT((ROW()-13)/2),0))</f>
        <v/>
      </c>
      <c r="F219" s="1021" t="str">
        <f ca="1">IF(ISBLANK(OFFSET('5. Pp (3 años)'!$K$46,INT((ROW()-13)/2),0)),"",OFFSET('5. Pp (3 años)'!$K$46,INT((ROW()-13)/2),0))</f>
        <v/>
      </c>
      <c r="G219" s="1023" t="str">
        <f ca="1">IF(ISBLANK(OFFSET('5. Pp (3 años)'!$H$46,INT((ROW()-13)/2),0)),"",OFFSET('5. Pp (3 años)'!$H$46,INT((ROW()-13)/2),0))</f>
        <v/>
      </c>
      <c r="H219" s="1080" t="str">
        <f ca="1">IF(ISBLANK(OFFSET('9. METAS'!$L$20,INT((ROW()-13)/2),0)),"",OFFSET('9. METAS'!$L$20,INT((ROW()-13)/2),0))</f>
        <v/>
      </c>
      <c r="I219" s="1004"/>
      <c r="J219" s="244" t="str">
        <f ca="1">IF(MOD(ROW()-13,2)=0,IF(ISBLANK(OFFSET('12. SEGUIMIENTO 2027'!$N$14,INT((ROW()-13)/2),0)),"",OFFSET('12. SEGUIMIENTO 2027'!$N$14,INT((ROW()-13)/2),0)),IF(ISBLANK(OFFSET('9. METAS'!$U$20,INT((ROW()-14)/2),0)),"",OFFSET('9. METAS'!$U$20,INT((ROW()-14)/2),0)))</f>
        <v/>
      </c>
      <c r="K219" s="245" t="str">
        <f ca="1">IF(MOD(ROW()-13,2)=0,IF(ISBLANK(OFFSET('12. SEGUIMIENTO 2027'!$O$14,INT((ROW()-13)/2),0)),"",OFFSET('12. SEGUIMIENTO 2027'!$O$14,INT((ROW()-13)/2),0)),IF(ISBLANK(OFFSET('9. METAS'!$V$20,INT((ROW()-14)/2),0)),"",OFFSET('9. METAS'!$V$20,INT((ROW()-14)/2),0)))</f>
        <v/>
      </c>
      <c r="L219" s="245" t="str">
        <f ca="1">IF(MOD(ROW()-13,2)=0,IF(ISBLANK(OFFSET('12. SEGUIMIENTO 2027'!$P$14,INT((ROW()-13)/2),0)),"",OFFSET('12. SEGUIMIENTO 2027'!$P$14,INT((ROW()-13)/2),0)),IF(ISBLANK(OFFSET('9. METAS'!$W$20,INT((ROW()-14)/2),0)),"",OFFSET('9. METAS'!$W$20,INT((ROW()-14)/2),0)))</f>
        <v/>
      </c>
      <c r="M219" s="246" t="str">
        <f ca="1">IF(MOD(ROW()-13,2)=0,IF(ISBLANK(OFFSET('12. SEGUIMIENTO 2027'!$Q$14,INT((ROW()-13)/2),0)),"",OFFSET('12. SEGUIMIENTO 2027'!$Q$14,INT((ROW()-13)/2),0)),IF(ISBLANK(OFFSET('9. METAS'!$X$20,INT((ROW()-14)/2),0)),"",OFFSET('9. METAS'!$X$20,INT((ROW()-14)/2),0)))</f>
        <v/>
      </c>
      <c r="N219" s="1006" t="str">
        <f t="shared" ref="N219" ca="1" si="202">IFERROR(J219/J220,"ND")</f>
        <v>ND</v>
      </c>
      <c r="O219" s="1008" t="str">
        <f t="shared" ref="O219" ca="1" si="203">IFERROR(((J219)/H219),"ND")</f>
        <v>ND</v>
      </c>
      <c r="P219" s="1010"/>
    </row>
    <row r="220" spans="3:16">
      <c r="C220" s="1025"/>
      <c r="D220" s="1018"/>
      <c r="E220" s="1018"/>
      <c r="F220" s="1021"/>
      <c r="G220" s="1023"/>
      <c r="H220" s="1080"/>
      <c r="I220" s="1012"/>
      <c r="J220" s="244" t="str">
        <f ca="1">IF(MOD(ROW()-13,2)=0,IF(ISBLANK(OFFSET('12. SEGUIMIENTO 2027'!$N$14,INT((ROW()-13)/2),0)),"",OFFSET('12. SEGUIMIENTO 2027'!$N$14,INT((ROW()-13)/2),0)),IF(ISBLANK(OFFSET('9. METAS'!$U$20,INT((ROW()-14)/2),0)),"",OFFSET('9. METAS'!$U$20,INT((ROW()-14)/2),0)))</f>
        <v/>
      </c>
      <c r="K220" s="245" t="str">
        <f ca="1">IF(MOD(ROW()-13,2)=0,IF(ISBLANK(OFFSET('12. SEGUIMIENTO 2027'!$O$14,INT((ROW()-13)/2),0)),"",OFFSET('12. SEGUIMIENTO 2027'!$O$14,INT((ROW()-13)/2),0)),IF(ISBLANK(OFFSET('9. METAS'!$V$20,INT((ROW()-14)/2),0)),"",OFFSET('9. METAS'!$V$20,INT((ROW()-14)/2),0)))</f>
        <v/>
      </c>
      <c r="L220" s="245" t="str">
        <f ca="1">IF(MOD(ROW()-13,2)=0,IF(ISBLANK(OFFSET('12. SEGUIMIENTO 2027'!$P$14,INT((ROW()-13)/2),0)),"",OFFSET('12. SEGUIMIENTO 2027'!$P$14,INT((ROW()-13)/2),0)),IF(ISBLANK(OFFSET('9. METAS'!$W$20,INT((ROW()-14)/2),0)),"",OFFSET('9. METAS'!$W$20,INT((ROW()-14)/2),0)))</f>
        <v/>
      </c>
      <c r="M220" s="246" t="str">
        <f ca="1">IF(MOD(ROW()-13,2)=0,IF(ISBLANK(OFFSET('12. SEGUIMIENTO 2027'!$Q$14,INT((ROW()-13)/2),0)),"",OFFSET('12. SEGUIMIENTO 2027'!$Q$14,INT((ROW()-13)/2),0)),IF(ISBLANK(OFFSET('9. METAS'!$X$20,INT((ROW()-14)/2),0)),"",OFFSET('9. METAS'!$X$20,INT((ROW()-14)/2),0)))</f>
        <v/>
      </c>
      <c r="N220" s="1013"/>
      <c r="O220" s="1014"/>
      <c r="P220" s="1015"/>
    </row>
    <row r="221" spans="3:16">
      <c r="C221" s="1016" t="str">
        <f ca="1">IF(ISBLANK(OFFSET('5. Pp (3 años)'!$C$46,INT((ROW()-13)/2),0)),"",OFFSET('5. Pp (3 años)'!$C$46,INT((ROW()-13)/2),0))</f>
        <v>Componente</v>
      </c>
      <c r="D221" s="1018" t="str">
        <f ca="1">IF(ISBLANK(OFFSET('5. Pp (3 años)'!$D$46,INT((ROW()-13)/2),0)),"",OFFSET('5. Pp (3 años)'!$D$46,INT((ROW()-13)/2),0))</f>
        <v>4.1.1.1.18 Servicios de formación para la dignificación laboral y el acompañamiento a cuidadores otorgados.</v>
      </c>
      <c r="E221" s="1018" t="str">
        <f ca="1">IF(ISBLANK(OFFSET('5. Pp (3 años)'!$E$46,INT((ROW()-13)/2),0)),"",OFFSET('5. Pp (3 años)'!$E$46,INT((ROW()-13)/2),0))</f>
        <v>PSFAO: Porcentaje de servicios de formación y acompañamiento otorgados.</v>
      </c>
      <c r="F221" s="1021" t="str">
        <f ca="1">IF(ISBLANK(OFFSET('5. Pp (3 años)'!$K$46,INT((ROW()-13)/2),0)),"",OFFSET('5. Pp (3 años)'!$K$46,INT((ROW()-13)/2),0))</f>
        <v>Ascendente</v>
      </c>
      <c r="G221" s="1023" t="str">
        <f ca="1">IF(ISBLANK(OFFSET('5. Pp (3 años)'!$H$46,INT((ROW()-13)/2),0)),"",OFFSET('5. Pp (3 años)'!$H$46,INT((ROW()-13)/2),0))</f>
        <v>Trimestral</v>
      </c>
      <c r="H221" s="1080">
        <f ca="1">IF(ISBLANK(OFFSET('9. METAS'!$L$20,INT((ROW()-13)/2),0)),"",OFFSET('9. METAS'!$L$20,INT((ROW()-13)/2),0))</f>
        <v>100</v>
      </c>
      <c r="I221" s="1004"/>
      <c r="J221" s="244" t="str">
        <f ca="1">IF(MOD(ROW()-13,2)=0,IF(ISBLANK(OFFSET('12. SEGUIMIENTO 2027'!$N$14,INT((ROW()-13)/2),0)),"",OFFSET('12. SEGUIMIENTO 2027'!$N$14,INT((ROW()-13)/2),0)),IF(ISBLANK(OFFSET('9. METAS'!$U$20,INT((ROW()-14)/2),0)),"",OFFSET('9. METAS'!$U$20,INT((ROW()-14)/2),0)))</f>
        <v/>
      </c>
      <c r="K221" s="245" t="str">
        <f ca="1">IF(MOD(ROW()-13,2)=0,IF(ISBLANK(OFFSET('12. SEGUIMIENTO 2027'!$O$14,INT((ROW()-13)/2),0)),"",OFFSET('12. SEGUIMIENTO 2027'!$O$14,INT((ROW()-13)/2),0)),IF(ISBLANK(OFFSET('9. METAS'!$V$20,INT((ROW()-14)/2),0)),"",OFFSET('9. METAS'!$V$20,INT((ROW()-14)/2),0)))</f>
        <v/>
      </c>
      <c r="L221" s="245" t="str">
        <f ca="1">IF(MOD(ROW()-13,2)=0,IF(ISBLANK(OFFSET('12. SEGUIMIENTO 2027'!$P$14,INT((ROW()-13)/2),0)),"",OFFSET('12. SEGUIMIENTO 2027'!$P$14,INT((ROW()-13)/2),0)),IF(ISBLANK(OFFSET('9. METAS'!$W$20,INT((ROW()-14)/2),0)),"",OFFSET('9. METAS'!$W$20,INT((ROW()-14)/2),0)))</f>
        <v/>
      </c>
      <c r="M221" s="246" t="str">
        <f ca="1">IF(MOD(ROW()-13,2)=0,IF(ISBLANK(OFFSET('12. SEGUIMIENTO 2027'!$Q$14,INT((ROW()-13)/2),0)),"",OFFSET('12. SEGUIMIENTO 2027'!$Q$14,INT((ROW()-13)/2),0)),IF(ISBLANK(OFFSET('9. METAS'!$X$20,INT((ROW()-14)/2),0)),"",OFFSET('9. METAS'!$X$20,INT((ROW()-14)/2),0)))</f>
        <v/>
      </c>
      <c r="N221" s="1006" t="str">
        <f t="shared" ref="N221" ca="1" si="204">IFERROR(J221/J222,"ND")</f>
        <v>ND</v>
      </c>
      <c r="O221" s="1008" t="str">
        <f t="shared" ref="O221" ca="1" si="205">IFERROR(((J221)/H221),"ND")</f>
        <v>ND</v>
      </c>
      <c r="P221" s="1010"/>
    </row>
    <row r="222" spans="3:16">
      <c r="C222" s="1025"/>
      <c r="D222" s="1018"/>
      <c r="E222" s="1018"/>
      <c r="F222" s="1021"/>
      <c r="G222" s="1023"/>
      <c r="H222" s="1080"/>
      <c r="I222" s="1012"/>
      <c r="J222" s="244">
        <f ca="1">IF(MOD(ROW()-13,2)=0,IF(ISBLANK(OFFSET('12. SEGUIMIENTO 2027'!$N$14,INT((ROW()-13)/2),0)),"",OFFSET('12. SEGUIMIENTO 2027'!$N$14,INT((ROW()-13)/2),0)),IF(ISBLANK(OFFSET('9. METAS'!$U$20,INT((ROW()-14)/2),0)),"",OFFSET('9. METAS'!$U$20,INT((ROW()-14)/2),0)))</f>
        <v>25</v>
      </c>
      <c r="K222" s="245">
        <f ca="1">IF(MOD(ROW()-13,2)=0,IF(ISBLANK(OFFSET('12. SEGUIMIENTO 2027'!$O$14,INT((ROW()-13)/2),0)),"",OFFSET('12. SEGUIMIENTO 2027'!$O$14,INT((ROW()-13)/2),0)),IF(ISBLANK(OFFSET('9. METAS'!$V$20,INT((ROW()-14)/2),0)),"",OFFSET('9. METAS'!$V$20,INT((ROW()-14)/2),0)))</f>
        <v>25</v>
      </c>
      <c r="L222" s="245">
        <f ca="1">IF(MOD(ROW()-13,2)=0,IF(ISBLANK(OFFSET('12. SEGUIMIENTO 2027'!$P$14,INT((ROW()-13)/2),0)),"",OFFSET('12. SEGUIMIENTO 2027'!$P$14,INT((ROW()-13)/2),0)),IF(ISBLANK(OFFSET('9. METAS'!$W$20,INT((ROW()-14)/2),0)),"",OFFSET('9. METAS'!$W$20,INT((ROW()-14)/2),0)))</f>
        <v>25</v>
      </c>
      <c r="M222" s="246">
        <f ca="1">IF(MOD(ROW()-13,2)=0,IF(ISBLANK(OFFSET('12. SEGUIMIENTO 2027'!$Q$14,INT((ROW()-13)/2),0)),"",OFFSET('12. SEGUIMIENTO 2027'!$Q$14,INT((ROW()-13)/2),0)),IF(ISBLANK(OFFSET('9. METAS'!$X$20,INT((ROW()-14)/2),0)),"",OFFSET('9. METAS'!$X$20,INT((ROW()-14)/2),0)))</f>
        <v>25</v>
      </c>
      <c r="N222" s="1013"/>
      <c r="O222" s="1014"/>
      <c r="P222" s="1015"/>
    </row>
    <row r="223" spans="3:16">
      <c r="C223" s="1016" t="str">
        <f ca="1">IF(ISBLANK(OFFSET('5. Pp (3 años)'!$C$46,INT((ROW()-13)/2),0)),"",OFFSET('5. Pp (3 años)'!$C$46,INT((ROW()-13)/2),0))</f>
        <v>Actividad</v>
      </c>
      <c r="D223" s="1018" t="str">
        <f ca="1">IF(ISBLANK(OFFSET('5. Pp (3 años)'!$D$46,INT((ROW()-13)/2),0)),"",OFFSET('5. Pp (3 años)'!$D$46,INT((ROW()-13)/2),0))</f>
        <v>4.1.1.1.18.1 Instrucción a sectores productivos en materia de dignificación laboral y entornos libres de discriminación.</v>
      </c>
      <c r="E223" s="1018" t="str">
        <f ca="1">IF(ISBLANK(OFFSET('5. Pp (3 años)'!$E$46,INT((ROW()-13)/2),0)),"",OFFSET('5. Pp (3 años)'!$E$46,INT((ROW()-13)/2),0))</f>
        <v>PCDLR: Porcentaje de capacitaciones en dignificación laboral realizadas.</v>
      </c>
      <c r="F223" s="1021" t="str">
        <f ca="1">IF(ISBLANK(OFFSET('5. Pp (3 años)'!$K$46,INT((ROW()-13)/2),0)),"",OFFSET('5. Pp (3 años)'!$K$46,INT((ROW()-13)/2),0))</f>
        <v>Ascendente</v>
      </c>
      <c r="G223" s="1023" t="str">
        <f ca="1">IF(ISBLANK(OFFSET('5. Pp (3 años)'!$H$46,INT((ROW()-13)/2),0)),"",OFFSET('5. Pp (3 años)'!$H$46,INT((ROW()-13)/2),0))</f>
        <v>Trimestral</v>
      </c>
      <c r="H223" s="1080">
        <f ca="1">IF(ISBLANK(OFFSET('9. METAS'!$L$20,INT((ROW()-13)/2),0)),"",OFFSET('9. METAS'!$L$20,INT((ROW()-13)/2),0))</f>
        <v>20</v>
      </c>
      <c r="I223" s="1004"/>
      <c r="J223" s="244" t="str">
        <f ca="1">IF(MOD(ROW()-13,2)=0,IF(ISBLANK(OFFSET('12. SEGUIMIENTO 2027'!$N$14,INT((ROW()-13)/2),0)),"",OFFSET('12. SEGUIMIENTO 2027'!$N$14,INT((ROW()-13)/2),0)),IF(ISBLANK(OFFSET('9. METAS'!$U$20,INT((ROW()-14)/2),0)),"",OFFSET('9. METAS'!$U$20,INT((ROW()-14)/2),0)))</f>
        <v/>
      </c>
      <c r="K223" s="245" t="str">
        <f ca="1">IF(MOD(ROW()-13,2)=0,IF(ISBLANK(OFFSET('12. SEGUIMIENTO 2027'!$O$14,INT((ROW()-13)/2),0)),"",OFFSET('12. SEGUIMIENTO 2027'!$O$14,INT((ROW()-13)/2),0)),IF(ISBLANK(OFFSET('9. METAS'!$V$20,INT((ROW()-14)/2),0)),"",OFFSET('9. METAS'!$V$20,INT((ROW()-14)/2),0)))</f>
        <v/>
      </c>
      <c r="L223" s="245" t="str">
        <f ca="1">IF(MOD(ROW()-13,2)=0,IF(ISBLANK(OFFSET('12. SEGUIMIENTO 2027'!$P$14,INT((ROW()-13)/2),0)),"",OFFSET('12. SEGUIMIENTO 2027'!$P$14,INT((ROW()-13)/2),0)),IF(ISBLANK(OFFSET('9. METAS'!$W$20,INT((ROW()-14)/2),0)),"",OFFSET('9. METAS'!$W$20,INT((ROW()-14)/2),0)))</f>
        <v/>
      </c>
      <c r="M223" s="246" t="str">
        <f ca="1">IF(MOD(ROW()-13,2)=0,IF(ISBLANK(OFFSET('12. SEGUIMIENTO 2027'!$Q$14,INT((ROW()-13)/2),0)),"",OFFSET('12. SEGUIMIENTO 2027'!$Q$14,INT((ROW()-13)/2),0)),IF(ISBLANK(OFFSET('9. METAS'!$X$20,INT((ROW()-14)/2),0)),"",OFFSET('9. METAS'!$X$20,INT((ROW()-14)/2),0)))</f>
        <v/>
      </c>
      <c r="N223" s="1006" t="str">
        <f t="shared" ref="N223" ca="1" si="206">IFERROR(J223/J224,"ND")</f>
        <v>ND</v>
      </c>
      <c r="O223" s="1008" t="str">
        <f t="shared" ref="O223" ca="1" si="207">IFERROR(((J223)/H223),"ND")</f>
        <v>ND</v>
      </c>
      <c r="P223" s="1010"/>
    </row>
    <row r="224" spans="3:16">
      <c r="C224" s="1025"/>
      <c r="D224" s="1018"/>
      <c r="E224" s="1018"/>
      <c r="F224" s="1021"/>
      <c r="G224" s="1023"/>
      <c r="H224" s="1080"/>
      <c r="I224" s="1012"/>
      <c r="J224" s="244">
        <f ca="1">IF(MOD(ROW()-13,2)=0,IF(ISBLANK(OFFSET('12. SEGUIMIENTO 2027'!$N$14,INT((ROW()-13)/2),0)),"",OFFSET('12. SEGUIMIENTO 2027'!$N$14,INT((ROW()-13)/2),0)),IF(ISBLANK(OFFSET('9. METAS'!$U$20,INT((ROW()-14)/2),0)),"",OFFSET('9. METAS'!$U$20,INT((ROW()-14)/2),0)))</f>
        <v>6</v>
      </c>
      <c r="K224" s="245">
        <f ca="1">IF(MOD(ROW()-13,2)=0,IF(ISBLANK(OFFSET('12. SEGUIMIENTO 2027'!$O$14,INT((ROW()-13)/2),0)),"",OFFSET('12. SEGUIMIENTO 2027'!$O$14,INT((ROW()-13)/2),0)),IF(ISBLANK(OFFSET('9. METAS'!$V$20,INT((ROW()-14)/2),0)),"",OFFSET('9. METAS'!$V$20,INT((ROW()-14)/2),0)))</f>
        <v>6</v>
      </c>
      <c r="L224" s="245">
        <f ca="1">IF(MOD(ROW()-13,2)=0,IF(ISBLANK(OFFSET('12. SEGUIMIENTO 2027'!$P$14,INT((ROW()-13)/2),0)),"",OFFSET('12. SEGUIMIENTO 2027'!$P$14,INT((ROW()-13)/2),0)),IF(ISBLANK(OFFSET('9. METAS'!$W$20,INT((ROW()-14)/2),0)),"",OFFSET('9. METAS'!$W$20,INT((ROW()-14)/2),0)))</f>
        <v>4</v>
      </c>
      <c r="M224" s="246">
        <f ca="1">IF(MOD(ROW()-13,2)=0,IF(ISBLANK(OFFSET('12. SEGUIMIENTO 2027'!$Q$14,INT((ROW()-13)/2),0)),"",OFFSET('12. SEGUIMIENTO 2027'!$Q$14,INT((ROW()-13)/2),0)),IF(ISBLANK(OFFSET('9. METAS'!$X$20,INT((ROW()-14)/2),0)),"",OFFSET('9. METAS'!$X$20,INT((ROW()-14)/2),0)))</f>
        <v>4</v>
      </c>
      <c r="N224" s="1013"/>
      <c r="O224" s="1014"/>
      <c r="P224" s="1015"/>
    </row>
    <row r="225" spans="3:16">
      <c r="C225" s="1016" t="str">
        <f ca="1">IF(ISBLANK(OFFSET('5. Pp (3 años)'!$C$46,INT((ROW()-13)/2),0)),"",OFFSET('5. Pp (3 años)'!$C$46,INT((ROW()-13)/2),0))</f>
        <v>Actividad</v>
      </c>
      <c r="D225" s="1018" t="str">
        <f ca="1">IF(ISBLANK(OFFSET('5. Pp (3 años)'!$D$46,INT((ROW()-13)/2),0)),"",OFFSET('5. Pp (3 años)'!$D$46,INT((ROW()-13)/2),0))</f>
        <v>4.1.1.1.18.2 Gestión de la vinculación laboral inclusiva y canalización para la corresponsabilidad del cuidado.</v>
      </c>
      <c r="E225" s="1018" t="str">
        <f ca="1">IF(ISBLANK(OFFSET('5. Pp (3 años)'!$E$46,INT((ROW()-13)/2),0)),"",OFFSET('5. Pp (3 años)'!$E$46,INT((ROW()-13)/2),0))</f>
        <v>PAVCI: Porcentaje de acciones de vinculación y canalización institucional ejecutadas.</v>
      </c>
      <c r="F225" s="1021" t="str">
        <f ca="1">IF(ISBLANK(OFFSET('5. Pp (3 años)'!$K$46,INT((ROW()-13)/2),0)),"",OFFSET('5. Pp (3 años)'!$K$46,INT((ROW()-13)/2),0))</f>
        <v>Ascendente</v>
      </c>
      <c r="G225" s="1023" t="str">
        <f ca="1">IF(ISBLANK(OFFSET('5. Pp (3 años)'!$H$46,INT((ROW()-13)/2),0)),"",OFFSET('5. Pp (3 años)'!$H$46,INT((ROW()-13)/2),0))</f>
        <v>Trimestral</v>
      </c>
      <c r="H225" s="1080">
        <f ca="1">IF(ISBLANK(OFFSET('9. METAS'!$L$20,INT((ROW()-13)/2),0)),"",OFFSET('9. METAS'!$L$20,INT((ROW()-13)/2),0))</f>
        <v>80</v>
      </c>
      <c r="I225" s="1004"/>
      <c r="J225" s="244" t="str">
        <f ca="1">IF(MOD(ROW()-13,2)=0,IF(ISBLANK(OFFSET('12. SEGUIMIENTO 2027'!$N$14,INT((ROW()-13)/2),0)),"",OFFSET('12. SEGUIMIENTO 2027'!$N$14,INT((ROW()-13)/2),0)),IF(ISBLANK(OFFSET('9. METAS'!$U$20,INT((ROW()-14)/2),0)),"",OFFSET('9. METAS'!$U$20,INT((ROW()-14)/2),0)))</f>
        <v/>
      </c>
      <c r="K225" s="245" t="str">
        <f ca="1">IF(MOD(ROW()-13,2)=0,IF(ISBLANK(OFFSET('12. SEGUIMIENTO 2027'!$O$14,INT((ROW()-13)/2),0)),"",OFFSET('12. SEGUIMIENTO 2027'!$O$14,INT((ROW()-13)/2),0)),IF(ISBLANK(OFFSET('9. METAS'!$V$20,INT((ROW()-14)/2),0)),"",OFFSET('9. METAS'!$V$20,INT((ROW()-14)/2),0)))</f>
        <v/>
      </c>
      <c r="L225" s="245" t="str">
        <f ca="1">IF(MOD(ROW()-13,2)=0,IF(ISBLANK(OFFSET('12. SEGUIMIENTO 2027'!$P$14,INT((ROW()-13)/2),0)),"",OFFSET('12. SEGUIMIENTO 2027'!$P$14,INT((ROW()-13)/2),0)),IF(ISBLANK(OFFSET('9. METAS'!$W$20,INT((ROW()-14)/2),0)),"",OFFSET('9. METAS'!$W$20,INT((ROW()-14)/2),0)))</f>
        <v/>
      </c>
      <c r="M225" s="246" t="str">
        <f ca="1">IF(MOD(ROW()-13,2)=0,IF(ISBLANK(OFFSET('12. SEGUIMIENTO 2027'!$Q$14,INT((ROW()-13)/2),0)),"",OFFSET('12. SEGUIMIENTO 2027'!$Q$14,INT((ROW()-13)/2),0)),IF(ISBLANK(OFFSET('9. METAS'!$X$20,INT((ROW()-14)/2),0)),"",OFFSET('9. METAS'!$X$20,INT((ROW()-14)/2),0)))</f>
        <v/>
      </c>
      <c r="N225" s="1006" t="str">
        <f t="shared" ref="N225" ca="1" si="208">IFERROR(J225/J226,"ND")</f>
        <v>ND</v>
      </c>
      <c r="O225" s="1008" t="str">
        <f t="shared" ref="O225" ca="1" si="209">IFERROR(((J225)/H225),"ND")</f>
        <v>ND</v>
      </c>
      <c r="P225" s="1010"/>
    </row>
    <row r="226" spans="3:16">
      <c r="C226" s="1025"/>
      <c r="D226" s="1018"/>
      <c r="E226" s="1018"/>
      <c r="F226" s="1021"/>
      <c r="G226" s="1023"/>
      <c r="H226" s="1080"/>
      <c r="I226" s="1012"/>
      <c r="J226" s="244">
        <f ca="1">IF(MOD(ROW()-13,2)=0,IF(ISBLANK(OFFSET('12. SEGUIMIENTO 2027'!$N$14,INT((ROW()-13)/2),0)),"",OFFSET('12. SEGUIMIENTO 2027'!$N$14,INT((ROW()-13)/2),0)),IF(ISBLANK(OFFSET('9. METAS'!$U$20,INT((ROW()-14)/2),0)),"",OFFSET('9. METAS'!$U$20,INT((ROW()-14)/2),0)))</f>
        <v>20</v>
      </c>
      <c r="K226" s="245">
        <f ca="1">IF(MOD(ROW()-13,2)=0,IF(ISBLANK(OFFSET('12. SEGUIMIENTO 2027'!$O$14,INT((ROW()-13)/2),0)),"",OFFSET('12. SEGUIMIENTO 2027'!$O$14,INT((ROW()-13)/2),0)),IF(ISBLANK(OFFSET('9. METAS'!$V$20,INT((ROW()-14)/2),0)),"",OFFSET('9. METAS'!$V$20,INT((ROW()-14)/2),0)))</f>
        <v>20</v>
      </c>
      <c r="L226" s="245">
        <f ca="1">IF(MOD(ROW()-13,2)=0,IF(ISBLANK(OFFSET('12. SEGUIMIENTO 2027'!$P$14,INT((ROW()-13)/2),0)),"",OFFSET('12. SEGUIMIENTO 2027'!$P$14,INT((ROW()-13)/2),0)),IF(ISBLANK(OFFSET('9. METAS'!$W$20,INT((ROW()-14)/2),0)),"",OFFSET('9. METAS'!$W$20,INT((ROW()-14)/2),0)))</f>
        <v>20</v>
      </c>
      <c r="M226" s="246">
        <f ca="1">IF(MOD(ROW()-13,2)=0,IF(ISBLANK(OFFSET('12. SEGUIMIENTO 2027'!$Q$14,INT((ROW()-13)/2),0)),"",OFFSET('12. SEGUIMIENTO 2027'!$Q$14,INT((ROW()-13)/2),0)),IF(ISBLANK(OFFSET('9. METAS'!$X$20,INT((ROW()-14)/2),0)),"",OFFSET('9. METAS'!$X$20,INT((ROW()-14)/2),0)))</f>
        <v>20</v>
      </c>
      <c r="N226" s="1013"/>
      <c r="O226" s="1014"/>
      <c r="P226" s="1015"/>
    </row>
    <row r="227" spans="3:16">
      <c r="C227" s="1016" t="str">
        <f ca="1">IF(ISBLANK(OFFSET('5. Pp (3 años)'!$C$46,INT((ROW()-13)/2),0)),"",OFFSET('5. Pp (3 años)'!$C$46,INT((ROW()-13)/2),0))</f>
        <v>Actividad</v>
      </c>
      <c r="D227" s="1018" t="str">
        <f ca="1">IF(ISBLANK(OFFSET('5. Pp (3 años)'!$D$46,INT((ROW()-13)/2),0)),"",OFFSET('5. Pp (3 años)'!$D$46,INT((ROW()-13)/2),0))</f>
        <v/>
      </c>
      <c r="E227" s="1018" t="str">
        <f ca="1">IF(ISBLANK(OFFSET('5. Pp (3 años)'!$E$46,INT((ROW()-13)/2),0)),"",OFFSET('5. Pp (3 años)'!$E$46,INT((ROW()-13)/2),0))</f>
        <v/>
      </c>
      <c r="F227" s="1021" t="str">
        <f ca="1">IF(ISBLANK(OFFSET('5. Pp (3 años)'!$K$46,INT((ROW()-13)/2),0)),"",OFFSET('5. Pp (3 años)'!$K$46,INT((ROW()-13)/2),0))</f>
        <v/>
      </c>
      <c r="G227" s="1023" t="str">
        <f ca="1">IF(ISBLANK(OFFSET('5. Pp (3 años)'!$H$46,INT((ROW()-13)/2),0)),"",OFFSET('5. Pp (3 años)'!$H$46,INT((ROW()-13)/2),0))</f>
        <v/>
      </c>
      <c r="H227" s="1080" t="str">
        <f ca="1">IF(ISBLANK(OFFSET('9. METAS'!$L$20,INT((ROW()-13)/2),0)),"",OFFSET('9. METAS'!$L$20,INT((ROW()-13)/2),0))</f>
        <v/>
      </c>
      <c r="I227" s="1004"/>
      <c r="J227" s="244" t="str">
        <f ca="1">IF(MOD(ROW()-13,2)=0,IF(ISBLANK(OFFSET('12. SEGUIMIENTO 2027'!$N$14,INT((ROW()-13)/2),0)),"",OFFSET('12. SEGUIMIENTO 2027'!$N$14,INT((ROW()-13)/2),0)),IF(ISBLANK(OFFSET('9. METAS'!$U$20,INT((ROW()-14)/2),0)),"",OFFSET('9. METAS'!$U$20,INT((ROW()-14)/2),0)))</f>
        <v/>
      </c>
      <c r="K227" s="245" t="str">
        <f ca="1">IF(MOD(ROW()-13,2)=0,IF(ISBLANK(OFFSET('12. SEGUIMIENTO 2027'!$O$14,INT((ROW()-13)/2),0)),"",OFFSET('12. SEGUIMIENTO 2027'!$O$14,INT((ROW()-13)/2),0)),IF(ISBLANK(OFFSET('9. METAS'!$V$20,INT((ROW()-14)/2),0)),"",OFFSET('9. METAS'!$V$20,INT((ROW()-14)/2),0)))</f>
        <v/>
      </c>
      <c r="L227" s="245" t="str">
        <f ca="1">IF(MOD(ROW()-13,2)=0,IF(ISBLANK(OFFSET('12. SEGUIMIENTO 2027'!$P$14,INT((ROW()-13)/2),0)),"",OFFSET('12. SEGUIMIENTO 2027'!$P$14,INT((ROW()-13)/2),0)),IF(ISBLANK(OFFSET('9. METAS'!$W$20,INT((ROW()-14)/2),0)),"",OFFSET('9. METAS'!$W$20,INT((ROW()-14)/2),0)))</f>
        <v/>
      </c>
      <c r="M227" s="246" t="str">
        <f ca="1">IF(MOD(ROW()-13,2)=0,IF(ISBLANK(OFFSET('12. SEGUIMIENTO 2027'!$Q$14,INT((ROW()-13)/2),0)),"",OFFSET('12. SEGUIMIENTO 2027'!$Q$14,INT((ROW()-13)/2),0)),IF(ISBLANK(OFFSET('9. METAS'!$X$20,INT((ROW()-14)/2),0)),"",OFFSET('9. METAS'!$X$20,INT((ROW()-14)/2),0)))</f>
        <v/>
      </c>
      <c r="N227" s="1006" t="str">
        <f t="shared" ref="N227" ca="1" si="210">IFERROR(J227/J228,"ND")</f>
        <v>ND</v>
      </c>
      <c r="O227" s="1008" t="str">
        <f t="shared" ref="O227" ca="1" si="211">IFERROR(((J227)/H227),"ND")</f>
        <v>ND</v>
      </c>
      <c r="P227" s="1010"/>
    </row>
    <row r="228" spans="3:16">
      <c r="C228" s="1025"/>
      <c r="D228" s="1018"/>
      <c r="E228" s="1018"/>
      <c r="F228" s="1021"/>
      <c r="G228" s="1023"/>
      <c r="H228" s="1080"/>
      <c r="I228" s="1012"/>
      <c r="J228" s="244" t="str">
        <f ca="1">IF(MOD(ROW()-13,2)=0,IF(ISBLANK(OFFSET('12. SEGUIMIENTO 2027'!$N$14,INT((ROW()-13)/2),0)),"",OFFSET('12. SEGUIMIENTO 2027'!$N$14,INT((ROW()-13)/2),0)),IF(ISBLANK(OFFSET('9. METAS'!$U$20,INT((ROW()-14)/2),0)),"",OFFSET('9. METAS'!$U$20,INT((ROW()-14)/2),0)))</f>
        <v/>
      </c>
      <c r="K228" s="245" t="str">
        <f ca="1">IF(MOD(ROW()-13,2)=0,IF(ISBLANK(OFFSET('12. SEGUIMIENTO 2027'!$O$14,INT((ROW()-13)/2),0)),"",OFFSET('12. SEGUIMIENTO 2027'!$O$14,INT((ROW()-13)/2),0)),IF(ISBLANK(OFFSET('9. METAS'!$V$20,INT((ROW()-14)/2),0)),"",OFFSET('9. METAS'!$V$20,INT((ROW()-14)/2),0)))</f>
        <v/>
      </c>
      <c r="L228" s="245" t="str">
        <f ca="1">IF(MOD(ROW()-13,2)=0,IF(ISBLANK(OFFSET('12. SEGUIMIENTO 2027'!$P$14,INT((ROW()-13)/2),0)),"",OFFSET('12. SEGUIMIENTO 2027'!$P$14,INT((ROW()-13)/2),0)),IF(ISBLANK(OFFSET('9. METAS'!$W$20,INT((ROW()-14)/2),0)),"",OFFSET('9. METAS'!$W$20,INT((ROW()-14)/2),0)))</f>
        <v/>
      </c>
      <c r="M228" s="246" t="str">
        <f ca="1">IF(MOD(ROW()-13,2)=0,IF(ISBLANK(OFFSET('12. SEGUIMIENTO 2027'!$Q$14,INT((ROW()-13)/2),0)),"",OFFSET('12. SEGUIMIENTO 2027'!$Q$14,INT((ROW()-13)/2),0)),IF(ISBLANK(OFFSET('9. METAS'!$X$20,INT((ROW()-14)/2),0)),"",OFFSET('9. METAS'!$X$20,INT((ROW()-14)/2),0)))</f>
        <v/>
      </c>
      <c r="N228" s="1013"/>
      <c r="O228" s="1014"/>
      <c r="P228" s="1015"/>
    </row>
    <row r="229" spans="3:16">
      <c r="C229" s="1016" t="str">
        <f ca="1">IF(ISBLANK(OFFSET('5. Pp (3 años)'!$C$46,INT((ROW()-13)/2),0)),"",OFFSET('5. Pp (3 años)'!$C$46,INT((ROW()-13)/2),0))</f>
        <v>Actividad</v>
      </c>
      <c r="D229" s="1018" t="str">
        <f ca="1">IF(ISBLANK(OFFSET('5. Pp (3 años)'!$D$46,INT((ROW()-13)/2),0)),"",OFFSET('5. Pp (3 años)'!$D$46,INT((ROW()-13)/2),0))</f>
        <v/>
      </c>
      <c r="E229" s="1018" t="str">
        <f ca="1">IF(ISBLANK(OFFSET('5. Pp (3 años)'!$E$46,INT((ROW()-13)/2),0)),"",OFFSET('5. Pp (3 años)'!$E$46,INT((ROW()-13)/2),0))</f>
        <v/>
      </c>
      <c r="F229" s="1021" t="str">
        <f ca="1">IF(ISBLANK(OFFSET('5. Pp (3 años)'!$K$46,INT((ROW()-13)/2),0)),"",OFFSET('5. Pp (3 años)'!$K$46,INT((ROW()-13)/2),0))</f>
        <v/>
      </c>
      <c r="G229" s="1023" t="str">
        <f ca="1">IF(ISBLANK(OFFSET('5. Pp (3 años)'!$H$46,INT((ROW()-13)/2),0)),"",OFFSET('5. Pp (3 años)'!$H$46,INT((ROW()-13)/2),0))</f>
        <v/>
      </c>
      <c r="H229" s="1080" t="str">
        <f ca="1">IF(ISBLANK(OFFSET('9. METAS'!$L$20,INT((ROW()-13)/2),0)),"",OFFSET('9. METAS'!$L$20,INT((ROW()-13)/2),0))</f>
        <v/>
      </c>
      <c r="I229" s="1004"/>
      <c r="J229" s="244" t="str">
        <f ca="1">IF(MOD(ROW()-13,2)=0,IF(ISBLANK(OFFSET('12. SEGUIMIENTO 2027'!$N$14,INT((ROW()-13)/2),0)),"",OFFSET('12. SEGUIMIENTO 2027'!$N$14,INT((ROW()-13)/2),0)),IF(ISBLANK(OFFSET('9. METAS'!$U$20,INT((ROW()-14)/2),0)),"",OFFSET('9. METAS'!$U$20,INT((ROW()-14)/2),0)))</f>
        <v/>
      </c>
      <c r="K229" s="245" t="str">
        <f ca="1">IF(MOD(ROW()-13,2)=0,IF(ISBLANK(OFFSET('12. SEGUIMIENTO 2027'!$O$14,INT((ROW()-13)/2),0)),"",OFFSET('12. SEGUIMIENTO 2027'!$O$14,INT((ROW()-13)/2),0)),IF(ISBLANK(OFFSET('9. METAS'!$V$20,INT((ROW()-14)/2),0)),"",OFFSET('9. METAS'!$V$20,INT((ROW()-14)/2),0)))</f>
        <v/>
      </c>
      <c r="L229" s="245" t="str">
        <f ca="1">IF(MOD(ROW()-13,2)=0,IF(ISBLANK(OFFSET('12. SEGUIMIENTO 2027'!$P$14,INT((ROW()-13)/2),0)),"",OFFSET('12. SEGUIMIENTO 2027'!$P$14,INT((ROW()-13)/2),0)),IF(ISBLANK(OFFSET('9. METAS'!$W$20,INT((ROW()-14)/2),0)),"",OFFSET('9. METAS'!$W$20,INT((ROW()-14)/2),0)))</f>
        <v/>
      </c>
      <c r="M229" s="246" t="str">
        <f ca="1">IF(MOD(ROW()-13,2)=0,IF(ISBLANK(OFFSET('12. SEGUIMIENTO 2027'!$Q$14,INT((ROW()-13)/2),0)),"",OFFSET('12. SEGUIMIENTO 2027'!$Q$14,INT((ROW()-13)/2),0)),IF(ISBLANK(OFFSET('9. METAS'!$X$20,INT((ROW()-14)/2),0)),"",OFFSET('9. METAS'!$X$20,INT((ROW()-14)/2),0)))</f>
        <v/>
      </c>
      <c r="N229" s="1006" t="str">
        <f t="shared" ref="N229" ca="1" si="212">IFERROR(J229/J230,"ND")</f>
        <v>ND</v>
      </c>
      <c r="O229" s="1008" t="str">
        <f t="shared" ref="O229" ca="1" si="213">IFERROR(((J229)/H229),"ND")</f>
        <v>ND</v>
      </c>
      <c r="P229" s="1010"/>
    </row>
    <row r="230" spans="3:16">
      <c r="C230" s="1025"/>
      <c r="D230" s="1018"/>
      <c r="E230" s="1018"/>
      <c r="F230" s="1021"/>
      <c r="G230" s="1023"/>
      <c r="H230" s="1080"/>
      <c r="I230" s="1012"/>
      <c r="J230" s="244" t="str">
        <f ca="1">IF(MOD(ROW()-13,2)=0,IF(ISBLANK(OFFSET('12. SEGUIMIENTO 2027'!$N$14,INT((ROW()-13)/2),0)),"",OFFSET('12. SEGUIMIENTO 2027'!$N$14,INT((ROW()-13)/2),0)),IF(ISBLANK(OFFSET('9. METAS'!$U$20,INT((ROW()-14)/2),0)),"",OFFSET('9. METAS'!$U$20,INT((ROW()-14)/2),0)))</f>
        <v/>
      </c>
      <c r="K230" s="245" t="str">
        <f ca="1">IF(MOD(ROW()-13,2)=0,IF(ISBLANK(OFFSET('12. SEGUIMIENTO 2027'!$O$14,INT((ROW()-13)/2),0)),"",OFFSET('12. SEGUIMIENTO 2027'!$O$14,INT((ROW()-13)/2),0)),IF(ISBLANK(OFFSET('9. METAS'!$V$20,INT((ROW()-14)/2),0)),"",OFFSET('9. METAS'!$V$20,INT((ROW()-14)/2),0)))</f>
        <v/>
      </c>
      <c r="L230" s="245" t="str">
        <f ca="1">IF(MOD(ROW()-13,2)=0,IF(ISBLANK(OFFSET('12. SEGUIMIENTO 2027'!$P$14,INT((ROW()-13)/2),0)),"",OFFSET('12. SEGUIMIENTO 2027'!$P$14,INT((ROW()-13)/2),0)),IF(ISBLANK(OFFSET('9. METAS'!$W$20,INT((ROW()-14)/2),0)),"",OFFSET('9. METAS'!$W$20,INT((ROW()-14)/2),0)))</f>
        <v/>
      </c>
      <c r="M230" s="246" t="str">
        <f ca="1">IF(MOD(ROW()-13,2)=0,IF(ISBLANK(OFFSET('12. SEGUIMIENTO 2027'!$Q$14,INT((ROW()-13)/2),0)),"",OFFSET('12. SEGUIMIENTO 2027'!$Q$14,INT((ROW()-13)/2),0)),IF(ISBLANK(OFFSET('9. METAS'!$X$20,INT((ROW()-14)/2),0)),"",OFFSET('9. METAS'!$X$20,INT((ROW()-14)/2),0)))</f>
        <v/>
      </c>
      <c r="N230" s="1013"/>
      <c r="O230" s="1014"/>
      <c r="P230" s="1015"/>
    </row>
    <row r="231" spans="3:16">
      <c r="C231" s="1016" t="str">
        <f ca="1">IF(ISBLANK(OFFSET('5. Pp (3 años)'!$C$46,INT((ROW()-13)/2),0)),"",OFFSET('5. Pp (3 años)'!$C$46,INT((ROW()-13)/2),0))</f>
        <v>Actividad</v>
      </c>
      <c r="D231" s="1018" t="str">
        <f ca="1">IF(ISBLANK(OFFSET('5. Pp (3 años)'!$D$46,INT((ROW()-13)/2),0)),"",OFFSET('5. Pp (3 años)'!$D$46,INT((ROW()-13)/2),0))</f>
        <v/>
      </c>
      <c r="E231" s="1018" t="str">
        <f ca="1">IF(ISBLANK(OFFSET('5. Pp (3 años)'!$E$46,INT((ROW()-13)/2),0)),"",OFFSET('5. Pp (3 años)'!$E$46,INT((ROW()-13)/2),0))</f>
        <v/>
      </c>
      <c r="F231" s="1021" t="str">
        <f ca="1">IF(ISBLANK(OFFSET('5. Pp (3 años)'!$K$46,INT((ROW()-13)/2),0)),"",OFFSET('5. Pp (3 años)'!$K$46,INT((ROW()-13)/2),0))</f>
        <v/>
      </c>
      <c r="G231" s="1023" t="str">
        <f ca="1">IF(ISBLANK(OFFSET('5. Pp (3 años)'!$H$46,INT((ROW()-13)/2),0)),"",OFFSET('5. Pp (3 años)'!$H$46,INT((ROW()-13)/2),0))</f>
        <v/>
      </c>
      <c r="H231" s="1080" t="str">
        <f ca="1">IF(ISBLANK(OFFSET('9. METAS'!$L$20,INT((ROW()-13)/2),0)),"",OFFSET('9. METAS'!$L$20,INT((ROW()-13)/2),0))</f>
        <v/>
      </c>
      <c r="I231" s="1004"/>
      <c r="J231" s="244" t="str">
        <f ca="1">IF(MOD(ROW()-13,2)=0,IF(ISBLANK(OFFSET('12. SEGUIMIENTO 2027'!$N$14,INT((ROW()-13)/2),0)),"",OFFSET('12. SEGUIMIENTO 2027'!$N$14,INT((ROW()-13)/2),0)),IF(ISBLANK(OFFSET('9. METAS'!$U$20,INT((ROW()-14)/2),0)),"",OFFSET('9. METAS'!$U$20,INT((ROW()-14)/2),0)))</f>
        <v/>
      </c>
      <c r="K231" s="245" t="str">
        <f ca="1">IF(MOD(ROW()-13,2)=0,IF(ISBLANK(OFFSET('12. SEGUIMIENTO 2027'!$O$14,INT((ROW()-13)/2),0)),"",OFFSET('12. SEGUIMIENTO 2027'!$O$14,INT((ROW()-13)/2),0)),IF(ISBLANK(OFFSET('9. METAS'!$V$20,INT((ROW()-14)/2),0)),"",OFFSET('9. METAS'!$V$20,INT((ROW()-14)/2),0)))</f>
        <v/>
      </c>
      <c r="L231" s="245" t="str">
        <f ca="1">IF(MOD(ROW()-13,2)=0,IF(ISBLANK(OFFSET('12. SEGUIMIENTO 2027'!$P$14,INT((ROW()-13)/2),0)),"",OFFSET('12. SEGUIMIENTO 2027'!$P$14,INT((ROW()-13)/2),0)),IF(ISBLANK(OFFSET('9. METAS'!$W$20,INT((ROW()-14)/2),0)),"",OFFSET('9. METAS'!$W$20,INT((ROW()-14)/2),0)))</f>
        <v/>
      </c>
      <c r="M231" s="246" t="str">
        <f ca="1">IF(MOD(ROW()-13,2)=0,IF(ISBLANK(OFFSET('12. SEGUIMIENTO 2027'!$Q$14,INT((ROW()-13)/2),0)),"",OFFSET('12. SEGUIMIENTO 2027'!$Q$14,INT((ROW()-13)/2),0)),IF(ISBLANK(OFFSET('9. METAS'!$X$20,INT((ROW()-14)/2),0)),"",OFFSET('9. METAS'!$X$20,INT((ROW()-14)/2),0)))</f>
        <v/>
      </c>
      <c r="N231" s="1006" t="str">
        <f t="shared" ref="N231" ca="1" si="214">IFERROR(J231/J232,"ND")</f>
        <v>ND</v>
      </c>
      <c r="O231" s="1008" t="str">
        <f t="shared" ref="O231" ca="1" si="215">IFERROR(((J231)/H231),"ND")</f>
        <v>ND</v>
      </c>
      <c r="P231" s="1010"/>
    </row>
    <row r="232" spans="3:16">
      <c r="C232" s="1025"/>
      <c r="D232" s="1018"/>
      <c r="E232" s="1018"/>
      <c r="F232" s="1021"/>
      <c r="G232" s="1023"/>
      <c r="H232" s="1080"/>
      <c r="I232" s="1012"/>
      <c r="J232" s="244" t="str">
        <f ca="1">IF(MOD(ROW()-13,2)=0,IF(ISBLANK(OFFSET('12. SEGUIMIENTO 2027'!$N$14,INT((ROW()-13)/2),0)),"",OFFSET('12. SEGUIMIENTO 2027'!$N$14,INT((ROW()-13)/2),0)),IF(ISBLANK(OFFSET('9. METAS'!$U$20,INT((ROW()-14)/2),0)),"",OFFSET('9. METAS'!$U$20,INT((ROW()-14)/2),0)))</f>
        <v/>
      </c>
      <c r="K232" s="245" t="str">
        <f ca="1">IF(MOD(ROW()-13,2)=0,IF(ISBLANK(OFFSET('12. SEGUIMIENTO 2027'!$O$14,INT((ROW()-13)/2),0)),"",OFFSET('12. SEGUIMIENTO 2027'!$O$14,INT((ROW()-13)/2),0)),IF(ISBLANK(OFFSET('9. METAS'!$V$20,INT((ROW()-14)/2),0)),"",OFFSET('9. METAS'!$V$20,INT((ROW()-14)/2),0)))</f>
        <v/>
      </c>
      <c r="L232" s="245" t="str">
        <f ca="1">IF(MOD(ROW()-13,2)=0,IF(ISBLANK(OFFSET('12. SEGUIMIENTO 2027'!$P$14,INT((ROW()-13)/2),0)),"",OFFSET('12. SEGUIMIENTO 2027'!$P$14,INT((ROW()-13)/2),0)),IF(ISBLANK(OFFSET('9. METAS'!$W$20,INT((ROW()-14)/2),0)),"",OFFSET('9. METAS'!$W$20,INT((ROW()-14)/2),0)))</f>
        <v/>
      </c>
      <c r="M232" s="246" t="str">
        <f ca="1">IF(MOD(ROW()-13,2)=0,IF(ISBLANK(OFFSET('12. SEGUIMIENTO 2027'!$Q$14,INT((ROW()-13)/2),0)),"",OFFSET('12. SEGUIMIENTO 2027'!$Q$14,INT((ROW()-13)/2),0)),IF(ISBLANK(OFFSET('9. METAS'!$X$20,INT((ROW()-14)/2),0)),"",OFFSET('9. METAS'!$X$20,INT((ROW()-14)/2),0)))</f>
        <v/>
      </c>
      <c r="N232" s="1013"/>
      <c r="O232" s="1014"/>
      <c r="P232" s="1015"/>
    </row>
    <row r="233" spans="3:16">
      <c r="C233" s="1016" t="str">
        <f ca="1">IF(ISBLANK(OFFSET('5. Pp (3 años)'!$C$46,INT((ROW()-13)/2),0)),"",OFFSET('5. Pp (3 años)'!$C$46,INT((ROW()-13)/2),0))</f>
        <v>Componente</v>
      </c>
      <c r="D233" s="1018" t="str">
        <f ca="1">IF(ISBLANK(OFFSET('5. Pp (3 años)'!$D$46,INT((ROW()-13)/2),0)),"",OFFSET('5. Pp (3 años)'!$D$46,INT((ROW()-13)/2),0))</f>
        <v>4.1.1.1.19   Estrategias de inclusión financiera y fortalecimiento empresarial implementadas.</v>
      </c>
      <c r="E233" s="1018" t="str">
        <f ca="1">IF(ISBLANK(OFFSET('5. Pp (3 años)'!$E$46,INT((ROW()-13)/2),0)),"",OFFSET('5. Pp (3 años)'!$E$46,INT((ROW()-13)/2),0))</f>
        <v>PEIFF: Porcentaje de estrategias de inclusión financiera y fortalecimiento realizadas.</v>
      </c>
      <c r="F233" s="1021" t="str">
        <f ca="1">IF(ISBLANK(OFFSET('5. Pp (3 años)'!$K$46,INT((ROW()-13)/2),0)),"",OFFSET('5. Pp (3 años)'!$K$46,INT((ROW()-13)/2),0))</f>
        <v>Ascendente</v>
      </c>
      <c r="G233" s="1023" t="str">
        <f ca="1">IF(ISBLANK(OFFSET('5. Pp (3 años)'!$H$46,INT((ROW()-13)/2),0)),"",OFFSET('5. Pp (3 años)'!$H$46,INT((ROW()-13)/2),0))</f>
        <v>Trimestral</v>
      </c>
      <c r="H233" s="1080">
        <f ca="1">IF(ISBLANK(OFFSET('9. METAS'!$L$20,INT((ROW()-13)/2),0)),"",OFFSET('9. METAS'!$L$20,INT((ROW()-13)/2),0))</f>
        <v>100</v>
      </c>
      <c r="I233" s="1004"/>
      <c r="J233" s="244" t="str">
        <f ca="1">IF(MOD(ROW()-13,2)=0,IF(ISBLANK(OFFSET('12. SEGUIMIENTO 2027'!$N$14,INT((ROW()-13)/2),0)),"",OFFSET('12. SEGUIMIENTO 2027'!$N$14,INT((ROW()-13)/2),0)),IF(ISBLANK(OFFSET('9. METAS'!$U$20,INT((ROW()-14)/2),0)),"",OFFSET('9. METAS'!$U$20,INT((ROW()-14)/2),0)))</f>
        <v/>
      </c>
      <c r="K233" s="245" t="str">
        <f ca="1">IF(MOD(ROW()-13,2)=0,IF(ISBLANK(OFFSET('12. SEGUIMIENTO 2027'!$O$14,INT((ROW()-13)/2),0)),"",OFFSET('12. SEGUIMIENTO 2027'!$O$14,INT((ROW()-13)/2),0)),IF(ISBLANK(OFFSET('9. METAS'!$V$20,INT((ROW()-14)/2),0)),"",OFFSET('9. METAS'!$V$20,INT((ROW()-14)/2),0)))</f>
        <v/>
      </c>
      <c r="L233" s="245" t="str">
        <f ca="1">IF(MOD(ROW()-13,2)=0,IF(ISBLANK(OFFSET('12. SEGUIMIENTO 2027'!$P$14,INT((ROW()-13)/2),0)),"",OFFSET('12. SEGUIMIENTO 2027'!$P$14,INT((ROW()-13)/2),0)),IF(ISBLANK(OFFSET('9. METAS'!$W$20,INT((ROW()-14)/2),0)),"",OFFSET('9. METAS'!$W$20,INT((ROW()-14)/2),0)))</f>
        <v/>
      </c>
      <c r="M233" s="246" t="str">
        <f ca="1">IF(MOD(ROW()-13,2)=0,IF(ISBLANK(OFFSET('12. SEGUIMIENTO 2027'!$Q$14,INT((ROW()-13)/2),0)),"",OFFSET('12. SEGUIMIENTO 2027'!$Q$14,INT((ROW()-13)/2),0)),IF(ISBLANK(OFFSET('9. METAS'!$X$20,INT((ROW()-14)/2),0)),"",OFFSET('9. METAS'!$X$20,INT((ROW()-14)/2),0)))</f>
        <v/>
      </c>
      <c r="N233" s="1006" t="str">
        <f t="shared" ref="N233" ca="1" si="216">IFERROR(J233/J234,"ND")</f>
        <v>ND</v>
      </c>
      <c r="O233" s="1008" t="str">
        <f t="shared" ref="O233" ca="1" si="217">IFERROR(((J233)/H233),"ND")</f>
        <v>ND</v>
      </c>
      <c r="P233" s="1010"/>
    </row>
    <row r="234" spans="3:16">
      <c r="C234" s="1025"/>
      <c r="D234" s="1018"/>
      <c r="E234" s="1018"/>
      <c r="F234" s="1021"/>
      <c r="G234" s="1023"/>
      <c r="H234" s="1080"/>
      <c r="I234" s="1012"/>
      <c r="J234" s="244">
        <f ca="1">IF(MOD(ROW()-13,2)=0,IF(ISBLANK(OFFSET('12. SEGUIMIENTO 2027'!$N$14,INT((ROW()-13)/2),0)),"",OFFSET('12. SEGUIMIENTO 2027'!$N$14,INT((ROW()-13)/2),0)),IF(ISBLANK(OFFSET('9. METAS'!$U$20,INT((ROW()-14)/2),0)),"",OFFSET('9. METAS'!$U$20,INT((ROW()-14)/2),0)))</f>
        <v>25</v>
      </c>
      <c r="K234" s="245">
        <f ca="1">IF(MOD(ROW()-13,2)=0,IF(ISBLANK(OFFSET('12. SEGUIMIENTO 2027'!$O$14,INT((ROW()-13)/2),0)),"",OFFSET('12. SEGUIMIENTO 2027'!$O$14,INT((ROW()-13)/2),0)),IF(ISBLANK(OFFSET('9. METAS'!$V$20,INT((ROW()-14)/2),0)),"",OFFSET('9. METAS'!$V$20,INT((ROW()-14)/2),0)))</f>
        <v>25</v>
      </c>
      <c r="L234" s="245">
        <f ca="1">IF(MOD(ROW()-13,2)=0,IF(ISBLANK(OFFSET('12. SEGUIMIENTO 2027'!$P$14,INT((ROW()-13)/2),0)),"",OFFSET('12. SEGUIMIENTO 2027'!$P$14,INT((ROW()-13)/2),0)),IF(ISBLANK(OFFSET('9. METAS'!$W$20,INT((ROW()-14)/2),0)),"",OFFSET('9. METAS'!$W$20,INT((ROW()-14)/2),0)))</f>
        <v>25</v>
      </c>
      <c r="M234" s="246">
        <f ca="1">IF(MOD(ROW()-13,2)=0,IF(ISBLANK(OFFSET('12. SEGUIMIENTO 2027'!$Q$14,INT((ROW()-13)/2),0)),"",OFFSET('12. SEGUIMIENTO 2027'!$Q$14,INT((ROW()-13)/2),0)),IF(ISBLANK(OFFSET('9. METAS'!$X$20,INT((ROW()-14)/2),0)),"",OFFSET('9. METAS'!$X$20,INT((ROW()-14)/2),0)))</f>
        <v>25</v>
      </c>
      <c r="N234" s="1013"/>
      <c r="O234" s="1014"/>
      <c r="P234" s="1015"/>
    </row>
    <row r="235" spans="3:16">
      <c r="C235" s="1016" t="str">
        <f ca="1">IF(ISBLANK(OFFSET('5. Pp (3 años)'!$C$46,INT((ROW()-13)/2),0)),"",OFFSET('5. Pp (3 años)'!$C$46,INT((ROW()-13)/2),0))</f>
        <v>Actividad</v>
      </c>
      <c r="D235" s="1018" t="str">
        <f ca="1">IF(ISBLANK(OFFSET('5. Pp (3 años)'!$D$46,INT((ROW()-13)/2),0)),"",OFFSET('5. Pp (3 años)'!$D$46,INT((ROW()-13)/2),0))</f>
        <v>4.1.1.1.19.1  Gestión de asesorías y vinculación a programas de apoyo financiero para el sector productivo y social.</v>
      </c>
      <c r="E235" s="1018" t="str">
        <f ca="1">IF(ISBLANK(OFFSET('5. Pp (3 años)'!$E$46,INT((ROW()-13)/2),0)),"",OFFSET('5. Pp (3 años)'!$E$46,INT((ROW()-13)/2),0))</f>
        <v>PAVFR: Porcentaje de asesorías y vinculaciones financieras realizadas.</v>
      </c>
      <c r="F235" s="1021" t="str">
        <f ca="1">IF(ISBLANK(OFFSET('5. Pp (3 años)'!$K$46,INT((ROW()-13)/2),0)),"",OFFSET('5. Pp (3 años)'!$K$46,INT((ROW()-13)/2),0))</f>
        <v>Ascendente</v>
      </c>
      <c r="G235" s="1023" t="str">
        <f ca="1">IF(ISBLANK(OFFSET('5. Pp (3 años)'!$H$46,INT((ROW()-13)/2),0)),"",OFFSET('5. Pp (3 años)'!$H$46,INT((ROW()-13)/2),0))</f>
        <v>Trimestral</v>
      </c>
      <c r="H235" s="1080">
        <f ca="1">IF(ISBLANK(OFFSET('9. METAS'!$L$20,INT((ROW()-13)/2),0)),"",OFFSET('9. METAS'!$L$20,INT((ROW()-13)/2),0))</f>
        <v>190</v>
      </c>
      <c r="I235" s="1004"/>
      <c r="J235" s="244" t="str">
        <f ca="1">IF(MOD(ROW()-13,2)=0,IF(ISBLANK(OFFSET('12. SEGUIMIENTO 2027'!$N$14,INT((ROW()-13)/2),0)),"",OFFSET('12. SEGUIMIENTO 2027'!$N$14,INT((ROW()-13)/2),0)),IF(ISBLANK(OFFSET('9. METAS'!$U$20,INT((ROW()-14)/2),0)),"",OFFSET('9. METAS'!$U$20,INT((ROW()-14)/2),0)))</f>
        <v/>
      </c>
      <c r="K235" s="245" t="str">
        <f ca="1">IF(MOD(ROW()-13,2)=0,IF(ISBLANK(OFFSET('12. SEGUIMIENTO 2027'!$O$14,INT((ROW()-13)/2),0)),"",OFFSET('12. SEGUIMIENTO 2027'!$O$14,INT((ROW()-13)/2),0)),IF(ISBLANK(OFFSET('9. METAS'!$V$20,INT((ROW()-14)/2),0)),"",OFFSET('9. METAS'!$V$20,INT((ROW()-14)/2),0)))</f>
        <v/>
      </c>
      <c r="L235" s="245" t="str">
        <f ca="1">IF(MOD(ROW()-13,2)=0,IF(ISBLANK(OFFSET('12. SEGUIMIENTO 2027'!$P$14,INT((ROW()-13)/2),0)),"",OFFSET('12. SEGUIMIENTO 2027'!$P$14,INT((ROW()-13)/2),0)),IF(ISBLANK(OFFSET('9. METAS'!$W$20,INT((ROW()-14)/2),0)),"",OFFSET('9. METAS'!$W$20,INT((ROW()-14)/2),0)))</f>
        <v/>
      </c>
      <c r="M235" s="246" t="str">
        <f ca="1">IF(MOD(ROW()-13,2)=0,IF(ISBLANK(OFFSET('12. SEGUIMIENTO 2027'!$Q$14,INT((ROW()-13)/2),0)),"",OFFSET('12. SEGUIMIENTO 2027'!$Q$14,INT((ROW()-13)/2),0)),IF(ISBLANK(OFFSET('9. METAS'!$X$20,INT((ROW()-14)/2),0)),"",OFFSET('9. METAS'!$X$20,INT((ROW()-14)/2),0)))</f>
        <v/>
      </c>
      <c r="N235" s="1006" t="str">
        <f t="shared" ref="N235" ca="1" si="218">IFERROR(J235/J236,"ND")</f>
        <v>ND</v>
      </c>
      <c r="O235" s="1008" t="str">
        <f t="shared" ref="O235" ca="1" si="219">IFERROR(((J235)/H235),"ND")</f>
        <v>ND</v>
      </c>
      <c r="P235" s="1010"/>
    </row>
    <row r="236" spans="3:16">
      <c r="C236" s="1025"/>
      <c r="D236" s="1018"/>
      <c r="E236" s="1018"/>
      <c r="F236" s="1021"/>
      <c r="G236" s="1023"/>
      <c r="H236" s="1080"/>
      <c r="I236" s="1012"/>
      <c r="J236" s="244">
        <f ca="1">IF(MOD(ROW()-13,2)=0,IF(ISBLANK(OFFSET('12. SEGUIMIENTO 2027'!$N$14,INT((ROW()-13)/2),0)),"",OFFSET('12. SEGUIMIENTO 2027'!$N$14,INT((ROW()-13)/2),0)),IF(ISBLANK(OFFSET('9. METAS'!$U$20,INT((ROW()-14)/2),0)),"",OFFSET('9. METAS'!$U$20,INT((ROW()-14)/2),0)))</f>
        <v>50</v>
      </c>
      <c r="K236" s="245">
        <f ca="1">IF(MOD(ROW()-13,2)=0,IF(ISBLANK(OFFSET('12. SEGUIMIENTO 2027'!$O$14,INT((ROW()-13)/2),0)),"",OFFSET('12. SEGUIMIENTO 2027'!$O$14,INT((ROW()-13)/2),0)),IF(ISBLANK(OFFSET('9. METAS'!$V$20,INT((ROW()-14)/2),0)),"",OFFSET('9. METAS'!$V$20,INT((ROW()-14)/2),0)))</f>
        <v>60</v>
      </c>
      <c r="L236" s="245">
        <f ca="1">IF(MOD(ROW()-13,2)=0,IF(ISBLANK(OFFSET('12. SEGUIMIENTO 2027'!$P$14,INT((ROW()-13)/2),0)),"",OFFSET('12. SEGUIMIENTO 2027'!$P$14,INT((ROW()-13)/2),0)),IF(ISBLANK(OFFSET('9. METAS'!$W$20,INT((ROW()-14)/2),0)),"",OFFSET('9. METAS'!$W$20,INT((ROW()-14)/2),0)))</f>
        <v>26</v>
      </c>
      <c r="M236" s="246">
        <f ca="1">IF(MOD(ROW()-13,2)=0,IF(ISBLANK(OFFSET('12. SEGUIMIENTO 2027'!$Q$14,INT((ROW()-13)/2),0)),"",OFFSET('12. SEGUIMIENTO 2027'!$Q$14,INT((ROW()-13)/2),0)),IF(ISBLANK(OFFSET('9. METAS'!$X$20,INT((ROW()-14)/2),0)),"",OFFSET('9. METAS'!$X$20,INT((ROW()-14)/2),0)))</f>
        <v>54</v>
      </c>
      <c r="N236" s="1013"/>
      <c r="O236" s="1014"/>
      <c r="P236" s="1015"/>
    </row>
    <row r="237" spans="3:16">
      <c r="C237" s="1016" t="str">
        <f ca="1">IF(ISBLANK(OFFSET('5. Pp (3 años)'!$C$46,INT((ROW()-13)/2),0)),"",OFFSET('5. Pp (3 años)'!$C$46,INT((ROW()-13)/2),0))</f>
        <v>Actividad</v>
      </c>
      <c r="D237" s="1018" t="str">
        <f ca="1">IF(ISBLANK(OFFSET('5. Pp (3 años)'!$D$46,INT((ROW()-13)/2),0)),"",OFFSET('5. Pp (3 años)'!$D$46,INT((ROW()-13)/2),0))</f>
        <v>4.1.1.1.19.2  Implementación de jornadas de orientación y habilidades emprendedoras para la juventud.</v>
      </c>
      <c r="E237" s="1018" t="str">
        <f ca="1">IF(ISBLANK(OFFSET('5. Pp (3 años)'!$E$46,INT((ROW()-13)/2),0)),"",OFFSET('5. Pp (3 años)'!$E$46,INT((ROW()-13)/2),0))</f>
        <v>PJJEE: Porcentaje de jornadas juveniles de emprendimiento ejecutadas.</v>
      </c>
      <c r="F237" s="1021" t="str">
        <f ca="1">IF(ISBLANK(OFFSET('5. Pp (3 años)'!$K$46,INT((ROW()-13)/2),0)),"",OFFSET('5. Pp (3 años)'!$K$46,INT((ROW()-13)/2),0))</f>
        <v>Ascendente</v>
      </c>
      <c r="G237" s="1023" t="str">
        <f ca="1">IF(ISBLANK(OFFSET('5. Pp (3 años)'!$H$46,INT((ROW()-13)/2),0)),"",OFFSET('5. Pp (3 años)'!$H$46,INT((ROW()-13)/2),0))</f>
        <v>Trimestral</v>
      </c>
      <c r="H237" s="1080">
        <f ca="1">IF(ISBLANK(OFFSET('9. METAS'!$L$20,INT((ROW()-13)/2),0)),"",OFFSET('9. METAS'!$L$20,INT((ROW()-13)/2),0))</f>
        <v>12</v>
      </c>
      <c r="I237" s="1004"/>
      <c r="J237" s="244" t="str">
        <f ca="1">IF(MOD(ROW()-13,2)=0,IF(ISBLANK(OFFSET('12. SEGUIMIENTO 2027'!$N$14,INT((ROW()-13)/2),0)),"",OFFSET('12. SEGUIMIENTO 2027'!$N$14,INT((ROW()-13)/2),0)),IF(ISBLANK(OFFSET('9. METAS'!$U$20,INT((ROW()-14)/2),0)),"",OFFSET('9. METAS'!$U$20,INT((ROW()-14)/2),0)))</f>
        <v/>
      </c>
      <c r="K237" s="245" t="str">
        <f ca="1">IF(MOD(ROW()-13,2)=0,IF(ISBLANK(OFFSET('12. SEGUIMIENTO 2027'!$O$14,INT((ROW()-13)/2),0)),"",OFFSET('12. SEGUIMIENTO 2027'!$O$14,INT((ROW()-13)/2),0)),IF(ISBLANK(OFFSET('9. METAS'!$V$20,INT((ROW()-14)/2),0)),"",OFFSET('9. METAS'!$V$20,INT((ROW()-14)/2),0)))</f>
        <v/>
      </c>
      <c r="L237" s="245" t="str">
        <f ca="1">IF(MOD(ROW()-13,2)=0,IF(ISBLANK(OFFSET('12. SEGUIMIENTO 2027'!$P$14,INT((ROW()-13)/2),0)),"",OFFSET('12. SEGUIMIENTO 2027'!$P$14,INT((ROW()-13)/2),0)),IF(ISBLANK(OFFSET('9. METAS'!$W$20,INT((ROW()-14)/2),0)),"",OFFSET('9. METAS'!$W$20,INT((ROW()-14)/2),0)))</f>
        <v/>
      </c>
      <c r="M237" s="246" t="str">
        <f ca="1">IF(MOD(ROW()-13,2)=0,IF(ISBLANK(OFFSET('12. SEGUIMIENTO 2027'!$Q$14,INT((ROW()-13)/2),0)),"",OFFSET('12. SEGUIMIENTO 2027'!$Q$14,INT((ROW()-13)/2),0)),IF(ISBLANK(OFFSET('9. METAS'!$X$20,INT((ROW()-14)/2),0)),"",OFFSET('9. METAS'!$X$20,INT((ROW()-14)/2),0)))</f>
        <v/>
      </c>
      <c r="N237" s="1006" t="str">
        <f t="shared" ref="N237" ca="1" si="220">IFERROR(J237/J238,"ND")</f>
        <v>ND</v>
      </c>
      <c r="O237" s="1008" t="str">
        <f t="shared" ref="O237" ca="1" si="221">IFERROR(((J237)/H237),"ND")</f>
        <v>ND</v>
      </c>
      <c r="P237" s="1010"/>
    </row>
    <row r="238" spans="3:16">
      <c r="C238" s="1025"/>
      <c r="D238" s="1018"/>
      <c r="E238" s="1018"/>
      <c r="F238" s="1021"/>
      <c r="G238" s="1023"/>
      <c r="H238" s="1080"/>
      <c r="I238" s="1012"/>
      <c r="J238" s="244">
        <f ca="1">IF(MOD(ROW()-13,2)=0,IF(ISBLANK(OFFSET('12. SEGUIMIENTO 2027'!$N$14,INT((ROW()-13)/2),0)),"",OFFSET('12. SEGUIMIENTO 2027'!$N$14,INT((ROW()-13)/2),0)),IF(ISBLANK(OFFSET('9. METAS'!$U$20,INT((ROW()-14)/2),0)),"",OFFSET('9. METAS'!$U$20,INT((ROW()-14)/2),0)))</f>
        <v>4</v>
      </c>
      <c r="K238" s="245">
        <f ca="1">IF(MOD(ROW()-13,2)=0,IF(ISBLANK(OFFSET('12. SEGUIMIENTO 2027'!$O$14,INT((ROW()-13)/2),0)),"",OFFSET('12. SEGUIMIENTO 2027'!$O$14,INT((ROW()-13)/2),0)),IF(ISBLANK(OFFSET('9. METAS'!$V$20,INT((ROW()-14)/2),0)),"",OFFSET('9. METAS'!$V$20,INT((ROW()-14)/2),0)))</f>
        <v>5</v>
      </c>
      <c r="L238" s="245">
        <f ca="1">IF(MOD(ROW()-13,2)=0,IF(ISBLANK(OFFSET('12. SEGUIMIENTO 2027'!$P$14,INT((ROW()-13)/2),0)),"",OFFSET('12. SEGUIMIENTO 2027'!$P$14,INT((ROW()-13)/2),0)),IF(ISBLANK(OFFSET('9. METAS'!$W$20,INT((ROW()-14)/2),0)),"",OFFSET('9. METAS'!$W$20,INT((ROW()-14)/2),0)))</f>
        <v>2</v>
      </c>
      <c r="M238" s="246">
        <f ca="1">IF(MOD(ROW()-13,2)=0,IF(ISBLANK(OFFSET('12. SEGUIMIENTO 2027'!$Q$14,INT((ROW()-13)/2),0)),"",OFFSET('12. SEGUIMIENTO 2027'!$Q$14,INT((ROW()-13)/2),0)),IF(ISBLANK(OFFSET('9. METAS'!$X$20,INT((ROW()-14)/2),0)),"",OFFSET('9. METAS'!$X$20,INT((ROW()-14)/2),0)))</f>
        <v>1</v>
      </c>
      <c r="N238" s="1013"/>
      <c r="O238" s="1014"/>
      <c r="P238" s="1015"/>
    </row>
    <row r="239" spans="3:16">
      <c r="C239" s="1016" t="str">
        <f ca="1">IF(ISBLANK(OFFSET('5. Pp (3 años)'!$C$46,INT((ROW()-13)/2),0)),"",OFFSET('5. Pp (3 años)'!$C$46,INT((ROW()-13)/2),0))</f>
        <v>Actividad</v>
      </c>
      <c r="D239" s="1018" t="str">
        <f ca="1">IF(ISBLANK(OFFSET('5. Pp (3 años)'!$D$46,INT((ROW()-13)/2),0)),"",OFFSET('5. Pp (3 años)'!$D$46,INT((ROW()-13)/2),0))</f>
        <v/>
      </c>
      <c r="E239" s="1018" t="str">
        <f ca="1">IF(ISBLANK(OFFSET('5. Pp (3 años)'!$E$46,INT((ROW()-13)/2),0)),"",OFFSET('5. Pp (3 años)'!$E$46,INT((ROW()-13)/2),0))</f>
        <v/>
      </c>
      <c r="F239" s="1021" t="str">
        <f ca="1">IF(ISBLANK(OFFSET('5. Pp (3 años)'!$K$46,INT((ROW()-13)/2),0)),"",OFFSET('5. Pp (3 años)'!$K$46,INT((ROW()-13)/2),0))</f>
        <v/>
      </c>
      <c r="G239" s="1023" t="str">
        <f ca="1">IF(ISBLANK(OFFSET('5. Pp (3 años)'!$H$46,INT((ROW()-13)/2),0)),"",OFFSET('5. Pp (3 años)'!$H$46,INT((ROW()-13)/2),0))</f>
        <v/>
      </c>
      <c r="H239" s="1080" t="str">
        <f ca="1">IF(ISBLANK(OFFSET('9. METAS'!$L$20,INT((ROW()-13)/2),0)),"",OFFSET('9. METAS'!$L$20,INT((ROW()-13)/2),0))</f>
        <v/>
      </c>
      <c r="I239" s="1004"/>
      <c r="J239" s="244" t="str">
        <f ca="1">IF(MOD(ROW()-13,2)=0,IF(ISBLANK(OFFSET('12. SEGUIMIENTO 2027'!$N$14,INT((ROW()-13)/2),0)),"",OFFSET('12. SEGUIMIENTO 2027'!$N$14,INT((ROW()-13)/2),0)),IF(ISBLANK(OFFSET('9. METAS'!$U$20,INT((ROW()-14)/2),0)),"",OFFSET('9. METAS'!$U$20,INT((ROW()-14)/2),0)))</f>
        <v/>
      </c>
      <c r="K239" s="245" t="str">
        <f ca="1">IF(MOD(ROW()-13,2)=0,IF(ISBLANK(OFFSET('12. SEGUIMIENTO 2027'!$O$14,INT((ROW()-13)/2),0)),"",OFFSET('12. SEGUIMIENTO 2027'!$O$14,INT((ROW()-13)/2),0)),IF(ISBLANK(OFFSET('9. METAS'!$V$20,INT((ROW()-14)/2),0)),"",OFFSET('9. METAS'!$V$20,INT((ROW()-14)/2),0)))</f>
        <v/>
      </c>
      <c r="L239" s="245" t="str">
        <f ca="1">IF(MOD(ROW()-13,2)=0,IF(ISBLANK(OFFSET('12. SEGUIMIENTO 2027'!$P$14,INT((ROW()-13)/2),0)),"",OFFSET('12. SEGUIMIENTO 2027'!$P$14,INT((ROW()-13)/2),0)),IF(ISBLANK(OFFSET('9. METAS'!$W$20,INT((ROW()-14)/2),0)),"",OFFSET('9. METAS'!$W$20,INT((ROW()-14)/2),0)))</f>
        <v/>
      </c>
      <c r="M239" s="246" t="str">
        <f ca="1">IF(MOD(ROW()-13,2)=0,IF(ISBLANK(OFFSET('12. SEGUIMIENTO 2027'!$Q$14,INT((ROW()-13)/2),0)),"",OFFSET('12. SEGUIMIENTO 2027'!$Q$14,INT((ROW()-13)/2),0)),IF(ISBLANK(OFFSET('9. METAS'!$X$20,INT((ROW()-14)/2),0)),"",OFFSET('9. METAS'!$X$20,INT((ROW()-14)/2),0)))</f>
        <v/>
      </c>
      <c r="N239" s="1006" t="str">
        <f t="shared" ref="N239" ca="1" si="222">IFERROR(J239/J240,"ND")</f>
        <v>ND</v>
      </c>
      <c r="O239" s="1008" t="str">
        <f t="shared" ref="O239" ca="1" si="223">IFERROR(((J239)/H239),"ND")</f>
        <v>ND</v>
      </c>
      <c r="P239" s="1010"/>
    </row>
    <row r="240" spans="3:16">
      <c r="C240" s="1025"/>
      <c r="D240" s="1018"/>
      <c r="E240" s="1018"/>
      <c r="F240" s="1021"/>
      <c r="G240" s="1023"/>
      <c r="H240" s="1080"/>
      <c r="I240" s="1012"/>
      <c r="J240" s="244" t="str">
        <f ca="1">IF(MOD(ROW()-13,2)=0,IF(ISBLANK(OFFSET('12. SEGUIMIENTO 2027'!$N$14,INT((ROW()-13)/2),0)),"",OFFSET('12. SEGUIMIENTO 2027'!$N$14,INT((ROW()-13)/2),0)),IF(ISBLANK(OFFSET('9. METAS'!$U$20,INT((ROW()-14)/2),0)),"",OFFSET('9. METAS'!$U$20,INT((ROW()-14)/2),0)))</f>
        <v/>
      </c>
      <c r="K240" s="245" t="str">
        <f ca="1">IF(MOD(ROW()-13,2)=0,IF(ISBLANK(OFFSET('12. SEGUIMIENTO 2027'!$O$14,INT((ROW()-13)/2),0)),"",OFFSET('12. SEGUIMIENTO 2027'!$O$14,INT((ROW()-13)/2),0)),IF(ISBLANK(OFFSET('9. METAS'!$V$20,INT((ROW()-14)/2),0)),"",OFFSET('9. METAS'!$V$20,INT((ROW()-14)/2),0)))</f>
        <v/>
      </c>
      <c r="L240" s="245" t="str">
        <f ca="1">IF(MOD(ROW()-13,2)=0,IF(ISBLANK(OFFSET('12. SEGUIMIENTO 2027'!$P$14,INT((ROW()-13)/2),0)),"",OFFSET('12. SEGUIMIENTO 2027'!$P$14,INT((ROW()-13)/2),0)),IF(ISBLANK(OFFSET('9. METAS'!$W$20,INT((ROW()-14)/2),0)),"",OFFSET('9. METAS'!$W$20,INT((ROW()-14)/2),0)))</f>
        <v/>
      </c>
      <c r="M240" s="246" t="str">
        <f ca="1">IF(MOD(ROW()-13,2)=0,IF(ISBLANK(OFFSET('12. SEGUIMIENTO 2027'!$Q$14,INT((ROW()-13)/2),0)),"",OFFSET('12. SEGUIMIENTO 2027'!$Q$14,INT((ROW()-13)/2),0)),IF(ISBLANK(OFFSET('9. METAS'!$X$20,INT((ROW()-14)/2),0)),"",OFFSET('9. METAS'!$X$20,INT((ROW()-14)/2),0)))</f>
        <v/>
      </c>
      <c r="N240" s="1013"/>
      <c r="O240" s="1014"/>
      <c r="P240" s="1015"/>
    </row>
    <row r="241" spans="3:16">
      <c r="C241" s="1016" t="str">
        <f ca="1">IF(ISBLANK(OFFSET('5. Pp (3 años)'!$C$46,INT((ROW()-13)/2),0)),"",OFFSET('5. Pp (3 años)'!$C$46,INT((ROW()-13)/2),0))</f>
        <v>Actividad</v>
      </c>
      <c r="D241" s="1018" t="str">
        <f ca="1">IF(ISBLANK(OFFSET('5. Pp (3 años)'!$D$46,INT((ROW()-13)/2),0)),"",OFFSET('5. Pp (3 años)'!$D$46,INT((ROW()-13)/2),0))</f>
        <v/>
      </c>
      <c r="E241" s="1018" t="str">
        <f ca="1">IF(ISBLANK(OFFSET('5. Pp (3 años)'!$E$46,INT((ROW()-13)/2),0)),"",OFFSET('5. Pp (3 años)'!$E$46,INT((ROW()-13)/2),0))</f>
        <v/>
      </c>
      <c r="F241" s="1021" t="str">
        <f ca="1">IF(ISBLANK(OFFSET('5. Pp (3 años)'!$K$46,INT((ROW()-13)/2),0)),"",OFFSET('5. Pp (3 años)'!$K$46,INT((ROW()-13)/2),0))</f>
        <v/>
      </c>
      <c r="G241" s="1023" t="str">
        <f ca="1">IF(ISBLANK(OFFSET('5. Pp (3 años)'!$H$46,INT((ROW()-13)/2),0)),"",OFFSET('5. Pp (3 años)'!$H$46,INT((ROW()-13)/2),0))</f>
        <v/>
      </c>
      <c r="H241" s="1080" t="str">
        <f ca="1">IF(ISBLANK(OFFSET('9. METAS'!$L$20,INT((ROW()-13)/2),0)),"",OFFSET('9. METAS'!$L$20,INT((ROW()-13)/2),0))</f>
        <v/>
      </c>
      <c r="I241" s="1004"/>
      <c r="J241" s="244" t="str">
        <f ca="1">IF(MOD(ROW()-13,2)=0,IF(ISBLANK(OFFSET('12. SEGUIMIENTO 2027'!$N$14,INT((ROW()-13)/2),0)),"",OFFSET('12. SEGUIMIENTO 2027'!$N$14,INT((ROW()-13)/2),0)),IF(ISBLANK(OFFSET('9. METAS'!$U$20,INT((ROW()-14)/2),0)),"",OFFSET('9. METAS'!$U$20,INT((ROW()-14)/2),0)))</f>
        <v/>
      </c>
      <c r="K241" s="245" t="str">
        <f ca="1">IF(MOD(ROW()-13,2)=0,IF(ISBLANK(OFFSET('12. SEGUIMIENTO 2027'!$O$14,INT((ROW()-13)/2),0)),"",OFFSET('12. SEGUIMIENTO 2027'!$O$14,INT((ROW()-13)/2),0)),IF(ISBLANK(OFFSET('9. METAS'!$V$20,INT((ROW()-14)/2),0)),"",OFFSET('9. METAS'!$V$20,INT((ROW()-14)/2),0)))</f>
        <v/>
      </c>
      <c r="L241" s="245" t="str">
        <f ca="1">IF(MOD(ROW()-13,2)=0,IF(ISBLANK(OFFSET('12. SEGUIMIENTO 2027'!$P$14,INT((ROW()-13)/2),0)),"",OFFSET('12. SEGUIMIENTO 2027'!$P$14,INT((ROW()-13)/2),0)),IF(ISBLANK(OFFSET('9. METAS'!$W$20,INT((ROW()-14)/2),0)),"",OFFSET('9. METAS'!$W$20,INT((ROW()-14)/2),0)))</f>
        <v/>
      </c>
      <c r="M241" s="246" t="str">
        <f ca="1">IF(MOD(ROW()-13,2)=0,IF(ISBLANK(OFFSET('12. SEGUIMIENTO 2027'!$Q$14,INT((ROW()-13)/2),0)),"",OFFSET('12. SEGUIMIENTO 2027'!$Q$14,INT((ROW()-13)/2),0)),IF(ISBLANK(OFFSET('9. METAS'!$X$20,INT((ROW()-14)/2),0)),"",OFFSET('9. METAS'!$X$20,INT((ROW()-14)/2),0)))</f>
        <v/>
      </c>
      <c r="N241" s="1006" t="str">
        <f t="shared" ref="N241" ca="1" si="224">IFERROR(J241/J242,"ND")</f>
        <v>ND</v>
      </c>
      <c r="O241" s="1008" t="str">
        <f t="shared" ref="O241" ca="1" si="225">IFERROR(((J241)/H241),"ND")</f>
        <v>ND</v>
      </c>
      <c r="P241" s="1010"/>
    </row>
    <row r="242" spans="3:16">
      <c r="C242" s="1025"/>
      <c r="D242" s="1018"/>
      <c r="E242" s="1018"/>
      <c r="F242" s="1021"/>
      <c r="G242" s="1023"/>
      <c r="H242" s="1080"/>
      <c r="I242" s="1012"/>
      <c r="J242" s="244" t="str">
        <f ca="1">IF(MOD(ROW()-13,2)=0,IF(ISBLANK(OFFSET('12. SEGUIMIENTO 2027'!$N$14,INT((ROW()-13)/2),0)),"",OFFSET('12. SEGUIMIENTO 2027'!$N$14,INT((ROW()-13)/2),0)),IF(ISBLANK(OFFSET('9. METAS'!$U$20,INT((ROW()-14)/2),0)),"",OFFSET('9. METAS'!$U$20,INT((ROW()-14)/2),0)))</f>
        <v/>
      </c>
      <c r="K242" s="245" t="str">
        <f ca="1">IF(MOD(ROW()-13,2)=0,IF(ISBLANK(OFFSET('12. SEGUIMIENTO 2027'!$O$14,INT((ROW()-13)/2),0)),"",OFFSET('12. SEGUIMIENTO 2027'!$O$14,INT((ROW()-13)/2),0)),IF(ISBLANK(OFFSET('9. METAS'!$V$20,INT((ROW()-14)/2),0)),"",OFFSET('9. METAS'!$V$20,INT((ROW()-14)/2),0)))</f>
        <v/>
      </c>
      <c r="L242" s="245" t="str">
        <f ca="1">IF(MOD(ROW()-13,2)=0,IF(ISBLANK(OFFSET('12. SEGUIMIENTO 2027'!$P$14,INT((ROW()-13)/2),0)),"",OFFSET('12. SEGUIMIENTO 2027'!$P$14,INT((ROW()-13)/2),0)),IF(ISBLANK(OFFSET('9. METAS'!$W$20,INT((ROW()-14)/2),0)),"",OFFSET('9. METAS'!$W$20,INT((ROW()-14)/2),0)))</f>
        <v/>
      </c>
      <c r="M242" s="246" t="str">
        <f ca="1">IF(MOD(ROW()-13,2)=0,IF(ISBLANK(OFFSET('12. SEGUIMIENTO 2027'!$Q$14,INT((ROW()-13)/2),0)),"",OFFSET('12. SEGUIMIENTO 2027'!$Q$14,INT((ROW()-13)/2),0)),IF(ISBLANK(OFFSET('9. METAS'!$X$20,INT((ROW()-14)/2),0)),"",OFFSET('9. METAS'!$X$20,INT((ROW()-14)/2),0)))</f>
        <v/>
      </c>
      <c r="N242" s="1013"/>
      <c r="O242" s="1014"/>
      <c r="P242" s="1015"/>
    </row>
    <row r="243" spans="3:16">
      <c r="C243" s="1016" t="str">
        <f ca="1">IF(ISBLANK(OFFSET('5. Pp (3 años)'!$C$46,INT((ROW()-13)/2),0)),"",OFFSET('5. Pp (3 años)'!$C$46,INT((ROW()-13)/2),0))</f>
        <v>Actividad</v>
      </c>
      <c r="D243" s="1018" t="str">
        <f ca="1">IF(ISBLANK(OFFSET('5. Pp (3 años)'!$D$46,INT((ROW()-13)/2),0)),"",OFFSET('5. Pp (3 años)'!$D$46,INT((ROW()-13)/2),0))</f>
        <v/>
      </c>
      <c r="E243" s="1018" t="str">
        <f ca="1">IF(ISBLANK(OFFSET('5. Pp (3 años)'!$E$46,INT((ROW()-13)/2),0)),"",OFFSET('5. Pp (3 años)'!$E$46,INT((ROW()-13)/2),0))</f>
        <v/>
      </c>
      <c r="F243" s="1021" t="str">
        <f ca="1">IF(ISBLANK(OFFSET('5. Pp (3 años)'!$K$46,INT((ROW()-13)/2),0)),"",OFFSET('5. Pp (3 años)'!$K$46,INT((ROW()-13)/2),0))</f>
        <v/>
      </c>
      <c r="G243" s="1023" t="str">
        <f ca="1">IF(ISBLANK(OFFSET('5. Pp (3 años)'!$H$46,INT((ROW()-13)/2),0)),"",OFFSET('5. Pp (3 años)'!$H$46,INT((ROW()-13)/2),0))</f>
        <v/>
      </c>
      <c r="H243" s="1080" t="str">
        <f ca="1">IF(ISBLANK(OFFSET('9. METAS'!$L$20,INT((ROW()-13)/2),0)),"",OFFSET('9. METAS'!$L$20,INT((ROW()-13)/2),0))</f>
        <v/>
      </c>
      <c r="I243" s="1004"/>
      <c r="J243" s="244" t="str">
        <f ca="1">IF(MOD(ROW()-13,2)=0,IF(ISBLANK(OFFSET('12. SEGUIMIENTO 2027'!$N$14,INT((ROW()-13)/2),0)),"",OFFSET('12. SEGUIMIENTO 2027'!$N$14,INT((ROW()-13)/2),0)),IF(ISBLANK(OFFSET('9. METAS'!$U$20,INT((ROW()-14)/2),0)),"",OFFSET('9. METAS'!$U$20,INT((ROW()-14)/2),0)))</f>
        <v/>
      </c>
      <c r="K243" s="245" t="str">
        <f ca="1">IF(MOD(ROW()-13,2)=0,IF(ISBLANK(OFFSET('12. SEGUIMIENTO 2027'!$O$14,INT((ROW()-13)/2),0)),"",OFFSET('12. SEGUIMIENTO 2027'!$O$14,INT((ROW()-13)/2),0)),IF(ISBLANK(OFFSET('9. METAS'!$V$20,INT((ROW()-14)/2),0)),"",OFFSET('9. METAS'!$V$20,INT((ROW()-14)/2),0)))</f>
        <v/>
      </c>
      <c r="L243" s="245" t="str">
        <f ca="1">IF(MOD(ROW()-13,2)=0,IF(ISBLANK(OFFSET('12. SEGUIMIENTO 2027'!$P$14,INT((ROW()-13)/2),0)),"",OFFSET('12. SEGUIMIENTO 2027'!$P$14,INT((ROW()-13)/2),0)),IF(ISBLANK(OFFSET('9. METAS'!$W$20,INT((ROW()-14)/2),0)),"",OFFSET('9. METAS'!$W$20,INT((ROW()-14)/2),0)))</f>
        <v/>
      </c>
      <c r="M243" s="246" t="str">
        <f ca="1">IF(MOD(ROW()-13,2)=0,IF(ISBLANK(OFFSET('12. SEGUIMIENTO 2027'!$Q$14,INT((ROW()-13)/2),0)),"",OFFSET('12. SEGUIMIENTO 2027'!$Q$14,INT((ROW()-13)/2),0)),IF(ISBLANK(OFFSET('9. METAS'!$X$20,INT((ROW()-14)/2),0)),"",OFFSET('9. METAS'!$X$20,INT((ROW()-14)/2),0)))</f>
        <v/>
      </c>
      <c r="N243" s="1006" t="str">
        <f t="shared" ref="N243" ca="1" si="226">IFERROR(J243/J244,"ND")</f>
        <v>ND</v>
      </c>
      <c r="O243" s="1008" t="str">
        <f t="shared" ref="O243" ca="1" si="227">IFERROR(((J243)/H243),"ND")</f>
        <v>ND</v>
      </c>
      <c r="P243" s="1010"/>
    </row>
    <row r="244" spans="3:16">
      <c r="C244" s="1025"/>
      <c r="D244" s="1018"/>
      <c r="E244" s="1018"/>
      <c r="F244" s="1021"/>
      <c r="G244" s="1023"/>
      <c r="H244" s="1080"/>
      <c r="I244" s="1012"/>
      <c r="J244" s="244" t="str">
        <f ca="1">IF(MOD(ROW()-13,2)=0,IF(ISBLANK(OFFSET('12. SEGUIMIENTO 2027'!$N$14,INT((ROW()-13)/2),0)),"",OFFSET('12. SEGUIMIENTO 2027'!$N$14,INT((ROW()-13)/2),0)),IF(ISBLANK(OFFSET('9. METAS'!$U$20,INT((ROW()-14)/2),0)),"",OFFSET('9. METAS'!$U$20,INT((ROW()-14)/2),0)))</f>
        <v/>
      </c>
      <c r="K244" s="245" t="str">
        <f ca="1">IF(MOD(ROW()-13,2)=0,IF(ISBLANK(OFFSET('12. SEGUIMIENTO 2027'!$O$14,INT((ROW()-13)/2),0)),"",OFFSET('12. SEGUIMIENTO 2027'!$O$14,INT((ROW()-13)/2),0)),IF(ISBLANK(OFFSET('9. METAS'!$V$20,INT((ROW()-14)/2),0)),"",OFFSET('9. METAS'!$V$20,INT((ROW()-14)/2),0)))</f>
        <v/>
      </c>
      <c r="L244" s="245" t="str">
        <f ca="1">IF(MOD(ROW()-13,2)=0,IF(ISBLANK(OFFSET('12. SEGUIMIENTO 2027'!$P$14,INT((ROW()-13)/2),0)),"",OFFSET('12. SEGUIMIENTO 2027'!$P$14,INT((ROW()-13)/2),0)),IF(ISBLANK(OFFSET('9. METAS'!$W$20,INT((ROW()-14)/2),0)),"",OFFSET('9. METAS'!$W$20,INT((ROW()-14)/2),0)))</f>
        <v/>
      </c>
      <c r="M244" s="246" t="str">
        <f ca="1">IF(MOD(ROW()-13,2)=0,IF(ISBLANK(OFFSET('12. SEGUIMIENTO 2027'!$Q$14,INT((ROW()-13)/2),0)),"",OFFSET('12. SEGUIMIENTO 2027'!$Q$14,INT((ROW()-13)/2),0)),IF(ISBLANK(OFFSET('9. METAS'!$X$20,INT((ROW()-14)/2),0)),"",OFFSET('9. METAS'!$X$20,INT((ROW()-14)/2),0)))</f>
        <v/>
      </c>
      <c r="N244" s="1013"/>
      <c r="O244" s="1014"/>
      <c r="P244" s="1015"/>
    </row>
    <row r="245" spans="3:16">
      <c r="C245" s="1016" t="str">
        <f ca="1">IF(ISBLANK(OFFSET('5. Pp (3 años)'!$C$46,INT((ROW()-13)/2),0)),"",OFFSET('5. Pp (3 años)'!$C$46,INT((ROW()-13)/2),0))</f>
        <v>Componente</v>
      </c>
      <c r="D245" s="1018" t="str">
        <f ca="1">IF(ISBLANK(OFFSET('5. Pp (3 años)'!$D$46,INT((ROW()-13)/2),0)),"",OFFSET('5. Pp (3 años)'!$D$46,INT((ROW()-13)/2),0))</f>
        <v>4.1.1.1.20 Programas de capacitación para la producción sustentable y economía comunitaria implementadas.</v>
      </c>
      <c r="E245" s="1018" t="str">
        <f ca="1">IF(ISBLANK(OFFSET('5. Pp (3 años)'!$E$46,INT((ROW()-13)/2),0)),"",OFFSET('5. Pp (3 años)'!$E$46,INT((ROW()-13)/2),0))</f>
        <v>PCPEC: Porcentaje de programas de capacitación en producción y economía comunitaria realizados.</v>
      </c>
      <c r="F245" s="1021" t="str">
        <f ca="1">IF(ISBLANK(OFFSET('5. Pp (3 años)'!$K$46,INT((ROW()-13)/2),0)),"",OFFSET('5. Pp (3 años)'!$K$46,INT((ROW()-13)/2),0))</f>
        <v>Ascendente</v>
      </c>
      <c r="G245" s="1023" t="str">
        <f ca="1">IF(ISBLANK(OFFSET('5. Pp (3 años)'!$H$46,INT((ROW()-13)/2),0)),"",OFFSET('5. Pp (3 años)'!$H$46,INT((ROW()-13)/2),0))</f>
        <v>Trimestral</v>
      </c>
      <c r="H245" s="1080">
        <f ca="1">IF(ISBLANK(OFFSET('9. METAS'!$L$20,INT((ROW()-13)/2),0)),"",OFFSET('9. METAS'!$L$20,INT((ROW()-13)/2),0))</f>
        <v>100</v>
      </c>
      <c r="I245" s="1004"/>
      <c r="J245" s="244" t="str">
        <f ca="1">IF(MOD(ROW()-13,2)=0,IF(ISBLANK(OFFSET('12. SEGUIMIENTO 2027'!$N$14,INT((ROW()-13)/2),0)),"",OFFSET('12. SEGUIMIENTO 2027'!$N$14,INT((ROW()-13)/2),0)),IF(ISBLANK(OFFSET('9. METAS'!$U$20,INT((ROW()-14)/2),0)),"",OFFSET('9. METAS'!$U$20,INT((ROW()-14)/2),0)))</f>
        <v/>
      </c>
      <c r="K245" s="245" t="str">
        <f ca="1">IF(MOD(ROW()-13,2)=0,IF(ISBLANK(OFFSET('12. SEGUIMIENTO 2027'!$O$14,INT((ROW()-13)/2),0)),"",OFFSET('12. SEGUIMIENTO 2027'!$O$14,INT((ROW()-13)/2),0)),IF(ISBLANK(OFFSET('9. METAS'!$V$20,INT((ROW()-14)/2),0)),"",OFFSET('9. METAS'!$V$20,INT((ROW()-14)/2),0)))</f>
        <v/>
      </c>
      <c r="L245" s="245" t="str">
        <f ca="1">IF(MOD(ROW()-13,2)=0,IF(ISBLANK(OFFSET('12. SEGUIMIENTO 2027'!$P$14,INT((ROW()-13)/2),0)),"",OFFSET('12. SEGUIMIENTO 2027'!$P$14,INT((ROW()-13)/2),0)),IF(ISBLANK(OFFSET('9. METAS'!$W$20,INT((ROW()-14)/2),0)),"",OFFSET('9. METAS'!$W$20,INT((ROW()-14)/2),0)))</f>
        <v/>
      </c>
      <c r="M245" s="246" t="str">
        <f ca="1">IF(MOD(ROW()-13,2)=0,IF(ISBLANK(OFFSET('12. SEGUIMIENTO 2027'!$Q$14,INT((ROW()-13)/2),0)),"",OFFSET('12. SEGUIMIENTO 2027'!$Q$14,INT((ROW()-13)/2),0)),IF(ISBLANK(OFFSET('9. METAS'!$X$20,INT((ROW()-14)/2),0)),"",OFFSET('9. METAS'!$X$20,INT((ROW()-14)/2),0)))</f>
        <v/>
      </c>
      <c r="N245" s="1006" t="str">
        <f t="shared" ref="N245" ca="1" si="228">IFERROR(J245/J246,"ND")</f>
        <v>ND</v>
      </c>
      <c r="O245" s="1008" t="str">
        <f t="shared" ref="O245" ca="1" si="229">IFERROR(((J245)/H245),"ND")</f>
        <v>ND</v>
      </c>
      <c r="P245" s="1010"/>
    </row>
    <row r="246" spans="3:16">
      <c r="C246" s="1025"/>
      <c r="D246" s="1018"/>
      <c r="E246" s="1018"/>
      <c r="F246" s="1021"/>
      <c r="G246" s="1023"/>
      <c r="H246" s="1080"/>
      <c r="I246" s="1012"/>
      <c r="J246" s="244">
        <f ca="1">IF(MOD(ROW()-13,2)=0,IF(ISBLANK(OFFSET('12. SEGUIMIENTO 2027'!$N$14,INT((ROW()-13)/2),0)),"",OFFSET('12. SEGUIMIENTO 2027'!$N$14,INT((ROW()-13)/2),0)),IF(ISBLANK(OFFSET('9. METAS'!$U$20,INT((ROW()-14)/2),0)),"",OFFSET('9. METAS'!$U$20,INT((ROW()-14)/2),0)))</f>
        <v>25</v>
      </c>
      <c r="K246" s="245">
        <f ca="1">IF(MOD(ROW()-13,2)=0,IF(ISBLANK(OFFSET('12. SEGUIMIENTO 2027'!$O$14,INT((ROW()-13)/2),0)),"",OFFSET('12. SEGUIMIENTO 2027'!$O$14,INT((ROW()-13)/2),0)),IF(ISBLANK(OFFSET('9. METAS'!$V$20,INT((ROW()-14)/2),0)),"",OFFSET('9. METAS'!$V$20,INT((ROW()-14)/2),0)))</f>
        <v>25</v>
      </c>
      <c r="L246" s="245">
        <f ca="1">IF(MOD(ROW()-13,2)=0,IF(ISBLANK(OFFSET('12. SEGUIMIENTO 2027'!$P$14,INT((ROW()-13)/2),0)),"",OFFSET('12. SEGUIMIENTO 2027'!$P$14,INT((ROW()-13)/2),0)),IF(ISBLANK(OFFSET('9. METAS'!$W$20,INT((ROW()-14)/2),0)),"",OFFSET('9. METAS'!$W$20,INT((ROW()-14)/2),0)))</f>
        <v>25</v>
      </c>
      <c r="M246" s="246">
        <f ca="1">IF(MOD(ROW()-13,2)=0,IF(ISBLANK(OFFSET('12. SEGUIMIENTO 2027'!$Q$14,INT((ROW()-13)/2),0)),"",OFFSET('12. SEGUIMIENTO 2027'!$Q$14,INT((ROW()-13)/2),0)),IF(ISBLANK(OFFSET('9. METAS'!$X$20,INT((ROW()-14)/2),0)),"",OFFSET('9. METAS'!$X$20,INT((ROW()-14)/2),0)))</f>
        <v>25</v>
      </c>
      <c r="N246" s="1013"/>
      <c r="O246" s="1014"/>
      <c r="P246" s="1015"/>
    </row>
    <row r="247" spans="3:16">
      <c r="C247" s="1016" t="str">
        <f ca="1">IF(ISBLANK(OFFSET('5. Pp (3 años)'!$C$46,INT((ROW()-13)/2),0)),"",OFFSET('5. Pp (3 años)'!$C$46,INT((ROW()-13)/2),0))</f>
        <v>Actividad</v>
      </c>
      <c r="D247" s="1018" t="str">
        <f ca="1">IF(ISBLANK(OFFSET('5. Pp (3 años)'!$D$46,INT((ROW()-13)/2),0)),"",OFFSET('5. Pp (3 años)'!$D$46,INT((ROW()-13)/2),0))</f>
        <v>4.1.1.1.20.1 Impartición de programas de formación técnica en producción sustentable y aprovechamiento de recursos naturales.</v>
      </c>
      <c r="E247" s="1018" t="str">
        <f ca="1">IF(ISBLANK(OFFSET('5. Pp (3 años)'!$E$46,INT((ROW()-13)/2),0)),"",OFFSET('5. Pp (3 años)'!$E$46,INT((ROW()-13)/2),0))</f>
        <v>PCPSE: Porcentaje de cursos y talleres de producción sustentable ejecutados.</v>
      </c>
      <c r="F247" s="1021" t="str">
        <f ca="1">IF(ISBLANK(OFFSET('5. Pp (3 años)'!$K$46,INT((ROW()-13)/2),0)),"",OFFSET('5. Pp (3 años)'!$K$46,INT((ROW()-13)/2),0))</f>
        <v>Ascendente</v>
      </c>
      <c r="G247" s="1023" t="str">
        <f ca="1">IF(ISBLANK(OFFSET('5. Pp (3 años)'!$H$46,INT((ROW()-13)/2),0)),"",OFFSET('5. Pp (3 años)'!$H$46,INT((ROW()-13)/2),0))</f>
        <v>Trimestral</v>
      </c>
      <c r="H247" s="1080">
        <f ca="1">IF(ISBLANK(OFFSET('9. METAS'!$L$20,INT((ROW()-13)/2),0)),"",OFFSET('9. METAS'!$L$20,INT((ROW()-13)/2),0))</f>
        <v>28</v>
      </c>
      <c r="I247" s="1004"/>
      <c r="J247" s="244" t="str">
        <f ca="1">IF(MOD(ROW()-13,2)=0,IF(ISBLANK(OFFSET('12. SEGUIMIENTO 2027'!$N$14,INT((ROW()-13)/2),0)),"",OFFSET('12. SEGUIMIENTO 2027'!$N$14,INT((ROW()-13)/2),0)),IF(ISBLANK(OFFSET('9. METAS'!$U$20,INT((ROW()-14)/2),0)),"",OFFSET('9. METAS'!$U$20,INT((ROW()-14)/2),0)))</f>
        <v/>
      </c>
      <c r="K247" s="245" t="str">
        <f ca="1">IF(MOD(ROW()-13,2)=0,IF(ISBLANK(OFFSET('12. SEGUIMIENTO 2027'!$O$14,INT((ROW()-13)/2),0)),"",OFFSET('12. SEGUIMIENTO 2027'!$O$14,INT((ROW()-13)/2),0)),IF(ISBLANK(OFFSET('9. METAS'!$V$20,INT((ROW()-14)/2),0)),"",OFFSET('9. METAS'!$V$20,INT((ROW()-14)/2),0)))</f>
        <v/>
      </c>
      <c r="L247" s="245" t="str">
        <f ca="1">IF(MOD(ROW()-13,2)=0,IF(ISBLANK(OFFSET('12. SEGUIMIENTO 2027'!$P$14,INT((ROW()-13)/2),0)),"",OFFSET('12. SEGUIMIENTO 2027'!$P$14,INT((ROW()-13)/2),0)),IF(ISBLANK(OFFSET('9. METAS'!$W$20,INT((ROW()-14)/2),0)),"",OFFSET('9. METAS'!$W$20,INT((ROW()-14)/2),0)))</f>
        <v/>
      </c>
      <c r="M247" s="246" t="str">
        <f ca="1">IF(MOD(ROW()-13,2)=0,IF(ISBLANK(OFFSET('12. SEGUIMIENTO 2027'!$Q$14,INT((ROW()-13)/2),0)),"",OFFSET('12. SEGUIMIENTO 2027'!$Q$14,INT((ROW()-13)/2),0)),IF(ISBLANK(OFFSET('9. METAS'!$X$20,INT((ROW()-14)/2),0)),"",OFFSET('9. METAS'!$X$20,INT((ROW()-14)/2),0)))</f>
        <v/>
      </c>
      <c r="N247" s="1006" t="str">
        <f t="shared" ref="N247" ca="1" si="230">IFERROR(J247/J248,"ND")</f>
        <v>ND</v>
      </c>
      <c r="O247" s="1008" t="str">
        <f t="shared" ref="O247" ca="1" si="231">IFERROR(((J247)/H247),"ND")</f>
        <v>ND</v>
      </c>
      <c r="P247" s="1010"/>
    </row>
    <row r="248" spans="3:16">
      <c r="C248" s="1025"/>
      <c r="D248" s="1018"/>
      <c r="E248" s="1018"/>
      <c r="F248" s="1021"/>
      <c r="G248" s="1023"/>
      <c r="H248" s="1080"/>
      <c r="I248" s="1012"/>
      <c r="J248" s="244">
        <f ca="1">IF(MOD(ROW()-13,2)=0,IF(ISBLANK(OFFSET('12. SEGUIMIENTO 2027'!$N$14,INT((ROW()-13)/2),0)),"",OFFSET('12. SEGUIMIENTO 2027'!$N$14,INT((ROW()-13)/2),0)),IF(ISBLANK(OFFSET('9. METAS'!$U$20,INT((ROW()-14)/2),0)),"",OFFSET('9. METAS'!$U$20,INT((ROW()-14)/2),0)))</f>
        <v>5</v>
      </c>
      <c r="K248" s="245">
        <f ca="1">IF(MOD(ROW()-13,2)=0,IF(ISBLANK(OFFSET('12. SEGUIMIENTO 2027'!$O$14,INT((ROW()-13)/2),0)),"",OFFSET('12. SEGUIMIENTO 2027'!$O$14,INT((ROW()-13)/2),0)),IF(ISBLANK(OFFSET('9. METAS'!$V$20,INT((ROW()-14)/2),0)),"",OFFSET('9. METAS'!$V$20,INT((ROW()-14)/2),0)))</f>
        <v>9</v>
      </c>
      <c r="L248" s="245">
        <f ca="1">IF(MOD(ROW()-13,2)=0,IF(ISBLANK(OFFSET('12. SEGUIMIENTO 2027'!$P$14,INT((ROW()-13)/2),0)),"",OFFSET('12. SEGUIMIENTO 2027'!$P$14,INT((ROW()-13)/2),0)),IF(ISBLANK(OFFSET('9. METAS'!$W$20,INT((ROW()-14)/2),0)),"",OFFSET('9. METAS'!$W$20,INT((ROW()-14)/2),0)))</f>
        <v>7</v>
      </c>
      <c r="M248" s="246">
        <f ca="1">IF(MOD(ROW()-13,2)=0,IF(ISBLANK(OFFSET('12. SEGUIMIENTO 2027'!$Q$14,INT((ROW()-13)/2),0)),"",OFFSET('12. SEGUIMIENTO 2027'!$Q$14,INT((ROW()-13)/2),0)),IF(ISBLANK(OFFSET('9. METAS'!$X$20,INT((ROW()-14)/2),0)),"",OFFSET('9. METAS'!$X$20,INT((ROW()-14)/2),0)))</f>
        <v>7</v>
      </c>
      <c r="N248" s="1013"/>
      <c r="O248" s="1014"/>
      <c r="P248" s="1015"/>
    </row>
    <row r="249" spans="3:16">
      <c r="C249" s="1016" t="str">
        <f ca="1">IF(ISBLANK(OFFSET('5. Pp (3 años)'!$C$46,INT((ROW()-13)/2),0)),"",OFFSET('5. Pp (3 años)'!$C$46,INT((ROW()-13)/2),0))</f>
        <v>Actividad</v>
      </c>
      <c r="D249" s="1018" t="str">
        <f ca="1">IF(ISBLANK(OFFSET('5. Pp (3 años)'!$D$46,INT((ROW()-13)/2),0)),"",OFFSET('5. Pp (3 años)'!$D$46,INT((ROW()-13)/2),0))</f>
        <v/>
      </c>
      <c r="E249" s="1018" t="str">
        <f ca="1">IF(ISBLANK(OFFSET('5. Pp (3 años)'!$E$46,INT((ROW()-13)/2),0)),"",OFFSET('5. Pp (3 años)'!$E$46,INT((ROW()-13)/2),0))</f>
        <v/>
      </c>
      <c r="F249" s="1021" t="str">
        <f ca="1">IF(ISBLANK(OFFSET('5. Pp (3 años)'!$K$46,INT((ROW()-13)/2),0)),"",OFFSET('5. Pp (3 años)'!$K$46,INT((ROW()-13)/2),0))</f>
        <v/>
      </c>
      <c r="G249" s="1023" t="str">
        <f ca="1">IF(ISBLANK(OFFSET('5. Pp (3 años)'!$H$46,INT((ROW()-13)/2),0)),"",OFFSET('5. Pp (3 años)'!$H$46,INT((ROW()-13)/2),0))</f>
        <v/>
      </c>
      <c r="H249" s="1080" t="str">
        <f ca="1">IF(ISBLANK(OFFSET('9. METAS'!$L$20,INT((ROW()-13)/2),0)),"",OFFSET('9. METAS'!$L$20,INT((ROW()-13)/2),0))</f>
        <v/>
      </c>
      <c r="I249" s="1004"/>
      <c r="J249" s="244" t="str">
        <f ca="1">IF(MOD(ROW()-13,2)=0,IF(ISBLANK(OFFSET('12. SEGUIMIENTO 2027'!$N$14,INT((ROW()-13)/2),0)),"",OFFSET('12. SEGUIMIENTO 2027'!$N$14,INT((ROW()-13)/2),0)),IF(ISBLANK(OFFSET('9. METAS'!$U$20,INT((ROW()-14)/2),0)),"",OFFSET('9. METAS'!$U$20,INT((ROW()-14)/2),0)))</f>
        <v/>
      </c>
      <c r="K249" s="245" t="str">
        <f ca="1">IF(MOD(ROW()-13,2)=0,IF(ISBLANK(OFFSET('12. SEGUIMIENTO 2027'!$O$14,INT((ROW()-13)/2),0)),"",OFFSET('12. SEGUIMIENTO 2027'!$O$14,INT((ROW()-13)/2),0)),IF(ISBLANK(OFFSET('9. METAS'!$V$20,INT((ROW()-14)/2),0)),"",OFFSET('9. METAS'!$V$20,INT((ROW()-14)/2),0)))</f>
        <v/>
      </c>
      <c r="L249" s="245" t="str">
        <f ca="1">IF(MOD(ROW()-13,2)=0,IF(ISBLANK(OFFSET('12. SEGUIMIENTO 2027'!$P$14,INT((ROW()-13)/2),0)),"",OFFSET('12. SEGUIMIENTO 2027'!$P$14,INT((ROW()-13)/2),0)),IF(ISBLANK(OFFSET('9. METAS'!$W$20,INT((ROW()-14)/2),0)),"",OFFSET('9. METAS'!$W$20,INT((ROW()-14)/2),0)))</f>
        <v/>
      </c>
      <c r="M249" s="246" t="str">
        <f ca="1">IF(MOD(ROW()-13,2)=0,IF(ISBLANK(OFFSET('12. SEGUIMIENTO 2027'!$Q$14,INT((ROW()-13)/2),0)),"",OFFSET('12. SEGUIMIENTO 2027'!$Q$14,INT((ROW()-13)/2),0)),IF(ISBLANK(OFFSET('9. METAS'!$X$20,INT((ROW()-14)/2),0)),"",OFFSET('9. METAS'!$X$20,INT((ROW()-14)/2),0)))</f>
        <v/>
      </c>
      <c r="N249" s="1006" t="str">
        <f t="shared" ref="N249" ca="1" si="232">IFERROR(J249/J250,"ND")</f>
        <v>ND</v>
      </c>
      <c r="O249" s="1008" t="str">
        <f t="shared" ref="O249" ca="1" si="233">IFERROR(((J249)/H249),"ND")</f>
        <v>ND</v>
      </c>
      <c r="P249" s="1010"/>
    </row>
    <row r="250" spans="3:16">
      <c r="C250" s="1025"/>
      <c r="D250" s="1018"/>
      <c r="E250" s="1018"/>
      <c r="F250" s="1021"/>
      <c r="G250" s="1023"/>
      <c r="H250" s="1080"/>
      <c r="I250" s="1012"/>
      <c r="J250" s="244" t="str">
        <f ca="1">IF(MOD(ROW()-13,2)=0,IF(ISBLANK(OFFSET('12. SEGUIMIENTO 2027'!$N$14,INT((ROW()-13)/2),0)),"",OFFSET('12. SEGUIMIENTO 2027'!$N$14,INT((ROW()-13)/2),0)),IF(ISBLANK(OFFSET('9. METAS'!$U$20,INT((ROW()-14)/2),0)),"",OFFSET('9. METAS'!$U$20,INT((ROW()-14)/2),0)))</f>
        <v/>
      </c>
      <c r="K250" s="245" t="str">
        <f ca="1">IF(MOD(ROW()-13,2)=0,IF(ISBLANK(OFFSET('12. SEGUIMIENTO 2027'!$O$14,INT((ROW()-13)/2),0)),"",OFFSET('12. SEGUIMIENTO 2027'!$O$14,INT((ROW()-13)/2),0)),IF(ISBLANK(OFFSET('9. METAS'!$V$20,INT((ROW()-14)/2),0)),"",OFFSET('9. METAS'!$V$20,INT((ROW()-14)/2),0)))</f>
        <v/>
      </c>
      <c r="L250" s="245" t="str">
        <f ca="1">IF(MOD(ROW()-13,2)=0,IF(ISBLANK(OFFSET('12. SEGUIMIENTO 2027'!$P$14,INT((ROW()-13)/2),0)),"",OFFSET('12. SEGUIMIENTO 2027'!$P$14,INT((ROW()-13)/2),0)),IF(ISBLANK(OFFSET('9. METAS'!$W$20,INT((ROW()-14)/2),0)),"",OFFSET('9. METAS'!$W$20,INT((ROW()-14)/2),0)))</f>
        <v/>
      </c>
      <c r="M250" s="246" t="str">
        <f ca="1">IF(MOD(ROW()-13,2)=0,IF(ISBLANK(OFFSET('12. SEGUIMIENTO 2027'!$Q$14,INT((ROW()-13)/2),0)),"",OFFSET('12. SEGUIMIENTO 2027'!$Q$14,INT((ROW()-13)/2),0)),IF(ISBLANK(OFFSET('9. METAS'!$X$20,INT((ROW()-14)/2),0)),"",OFFSET('9. METAS'!$X$20,INT((ROW()-14)/2),0)))</f>
        <v/>
      </c>
      <c r="N250" s="1013"/>
      <c r="O250" s="1014"/>
      <c r="P250" s="1015"/>
    </row>
    <row r="251" spans="3:16">
      <c r="C251" s="1016" t="str">
        <f ca="1">IF(ISBLANK(OFFSET('5. Pp (3 años)'!$C$46,INT((ROW()-13)/2),0)),"",OFFSET('5. Pp (3 años)'!$C$46,INT((ROW()-13)/2),0))</f>
        <v>Actividad</v>
      </c>
      <c r="D251" s="1018" t="str">
        <f ca="1">IF(ISBLANK(OFFSET('5. Pp (3 años)'!$D$46,INT((ROW()-13)/2),0)),"",OFFSET('5. Pp (3 años)'!$D$46,INT((ROW()-13)/2),0))</f>
        <v/>
      </c>
      <c r="E251" s="1018" t="str">
        <f ca="1">IF(ISBLANK(OFFSET('5. Pp (3 años)'!$E$46,INT((ROW()-13)/2),0)),"",OFFSET('5. Pp (3 años)'!$E$46,INT((ROW()-13)/2),0))</f>
        <v/>
      </c>
      <c r="F251" s="1021" t="str">
        <f ca="1">IF(ISBLANK(OFFSET('5. Pp (3 años)'!$K$46,INT((ROW()-13)/2),0)),"",OFFSET('5. Pp (3 años)'!$K$46,INT((ROW()-13)/2),0))</f>
        <v/>
      </c>
      <c r="G251" s="1023" t="str">
        <f ca="1">IF(ISBLANK(OFFSET('5. Pp (3 años)'!$H$46,INT((ROW()-13)/2),0)),"",OFFSET('5. Pp (3 años)'!$H$46,INT((ROW()-13)/2),0))</f>
        <v/>
      </c>
      <c r="H251" s="1080" t="str">
        <f ca="1">IF(ISBLANK(OFFSET('9. METAS'!$L$20,INT((ROW()-13)/2),0)),"",OFFSET('9. METAS'!$L$20,INT((ROW()-13)/2),0))</f>
        <v/>
      </c>
      <c r="I251" s="1004"/>
      <c r="J251" s="244" t="str">
        <f ca="1">IF(MOD(ROW()-13,2)=0,IF(ISBLANK(OFFSET('12. SEGUIMIENTO 2027'!$N$14,INT((ROW()-13)/2),0)),"",OFFSET('12. SEGUIMIENTO 2027'!$N$14,INT((ROW()-13)/2),0)),IF(ISBLANK(OFFSET('9. METAS'!$U$20,INT((ROW()-14)/2),0)),"",OFFSET('9. METAS'!$U$20,INT((ROW()-14)/2),0)))</f>
        <v/>
      </c>
      <c r="K251" s="245" t="str">
        <f ca="1">IF(MOD(ROW()-13,2)=0,IF(ISBLANK(OFFSET('12. SEGUIMIENTO 2027'!$O$14,INT((ROW()-13)/2),0)),"",OFFSET('12. SEGUIMIENTO 2027'!$O$14,INT((ROW()-13)/2),0)),IF(ISBLANK(OFFSET('9. METAS'!$V$20,INT((ROW()-14)/2),0)),"",OFFSET('9. METAS'!$V$20,INT((ROW()-14)/2),0)))</f>
        <v/>
      </c>
      <c r="L251" s="245" t="str">
        <f ca="1">IF(MOD(ROW()-13,2)=0,IF(ISBLANK(OFFSET('12. SEGUIMIENTO 2027'!$P$14,INT((ROW()-13)/2),0)),"",OFFSET('12. SEGUIMIENTO 2027'!$P$14,INT((ROW()-13)/2),0)),IF(ISBLANK(OFFSET('9. METAS'!$W$20,INT((ROW()-14)/2),0)),"",OFFSET('9. METAS'!$W$20,INT((ROW()-14)/2),0)))</f>
        <v/>
      </c>
      <c r="M251" s="246" t="str">
        <f ca="1">IF(MOD(ROW()-13,2)=0,IF(ISBLANK(OFFSET('12. SEGUIMIENTO 2027'!$Q$14,INT((ROW()-13)/2),0)),"",OFFSET('12. SEGUIMIENTO 2027'!$Q$14,INT((ROW()-13)/2),0)),IF(ISBLANK(OFFSET('9. METAS'!$X$20,INT((ROW()-14)/2),0)),"",OFFSET('9. METAS'!$X$20,INT((ROW()-14)/2),0)))</f>
        <v/>
      </c>
      <c r="N251" s="1006" t="str">
        <f t="shared" ref="N251" ca="1" si="234">IFERROR(J251/J252,"ND")</f>
        <v>ND</v>
      </c>
      <c r="O251" s="1008" t="str">
        <f t="shared" ref="O251" ca="1" si="235">IFERROR(((J251)/H251),"ND")</f>
        <v>ND</v>
      </c>
      <c r="P251" s="1010"/>
    </row>
    <row r="252" spans="3:16">
      <c r="C252" s="1025"/>
      <c r="D252" s="1018"/>
      <c r="E252" s="1018"/>
      <c r="F252" s="1021"/>
      <c r="G252" s="1023"/>
      <c r="H252" s="1080"/>
      <c r="I252" s="1012"/>
      <c r="J252" s="244" t="str">
        <f ca="1">IF(MOD(ROW()-13,2)=0,IF(ISBLANK(OFFSET('12. SEGUIMIENTO 2027'!$N$14,INT((ROW()-13)/2),0)),"",OFFSET('12. SEGUIMIENTO 2027'!$N$14,INT((ROW()-13)/2),0)),IF(ISBLANK(OFFSET('9. METAS'!$U$20,INT((ROW()-14)/2),0)),"",OFFSET('9. METAS'!$U$20,INT((ROW()-14)/2),0)))</f>
        <v/>
      </c>
      <c r="K252" s="245" t="str">
        <f ca="1">IF(MOD(ROW()-13,2)=0,IF(ISBLANK(OFFSET('12. SEGUIMIENTO 2027'!$O$14,INT((ROW()-13)/2),0)),"",OFFSET('12. SEGUIMIENTO 2027'!$O$14,INT((ROW()-13)/2),0)),IF(ISBLANK(OFFSET('9. METAS'!$V$20,INT((ROW()-14)/2),0)),"",OFFSET('9. METAS'!$V$20,INT((ROW()-14)/2),0)))</f>
        <v/>
      </c>
      <c r="L252" s="245" t="str">
        <f ca="1">IF(MOD(ROW()-13,2)=0,IF(ISBLANK(OFFSET('12. SEGUIMIENTO 2027'!$P$14,INT((ROW()-13)/2),0)),"",OFFSET('12. SEGUIMIENTO 2027'!$P$14,INT((ROW()-13)/2),0)),IF(ISBLANK(OFFSET('9. METAS'!$W$20,INT((ROW()-14)/2),0)),"",OFFSET('9. METAS'!$W$20,INT((ROW()-14)/2),0)))</f>
        <v/>
      </c>
      <c r="M252" s="246" t="str">
        <f ca="1">IF(MOD(ROW()-13,2)=0,IF(ISBLANK(OFFSET('12. SEGUIMIENTO 2027'!$Q$14,INT((ROW()-13)/2),0)),"",OFFSET('12. SEGUIMIENTO 2027'!$Q$14,INT((ROW()-13)/2),0)),IF(ISBLANK(OFFSET('9. METAS'!$X$20,INT((ROW()-14)/2),0)),"",OFFSET('9. METAS'!$X$20,INT((ROW()-14)/2),0)))</f>
        <v/>
      </c>
      <c r="N252" s="1013"/>
      <c r="O252" s="1014"/>
      <c r="P252" s="1015"/>
    </row>
    <row r="253" spans="3:16">
      <c r="C253" s="1016" t="str">
        <f ca="1">IF(ISBLANK(OFFSET('5. Pp (3 años)'!$C$46,INT((ROW()-13)/2),0)),"",OFFSET('5. Pp (3 años)'!$C$46,INT((ROW()-13)/2),0))</f>
        <v>Actividad</v>
      </c>
      <c r="D253" s="1018" t="str">
        <f ca="1">IF(ISBLANK(OFFSET('5. Pp (3 años)'!$D$46,INT((ROW()-13)/2),0)),"",OFFSET('5. Pp (3 años)'!$D$46,INT((ROW()-13)/2),0))</f>
        <v/>
      </c>
      <c r="E253" s="1018" t="str">
        <f ca="1">IF(ISBLANK(OFFSET('5. Pp (3 años)'!$E$46,INT((ROW()-13)/2),0)),"",OFFSET('5. Pp (3 años)'!$E$46,INT((ROW()-13)/2),0))</f>
        <v/>
      </c>
      <c r="F253" s="1021" t="str">
        <f ca="1">IF(ISBLANK(OFFSET('5. Pp (3 años)'!$K$46,INT((ROW()-13)/2),0)),"",OFFSET('5. Pp (3 años)'!$K$46,INT((ROW()-13)/2),0))</f>
        <v/>
      </c>
      <c r="G253" s="1023" t="str">
        <f ca="1">IF(ISBLANK(OFFSET('5. Pp (3 años)'!$H$46,INT((ROW()-13)/2),0)),"",OFFSET('5. Pp (3 años)'!$H$46,INT((ROW()-13)/2),0))</f>
        <v/>
      </c>
      <c r="H253" s="1080" t="str">
        <f ca="1">IF(ISBLANK(OFFSET('9. METAS'!$L$20,INT((ROW()-13)/2),0)),"",OFFSET('9. METAS'!$L$20,INT((ROW()-13)/2),0))</f>
        <v/>
      </c>
      <c r="I253" s="1004"/>
      <c r="J253" s="244" t="str">
        <f ca="1">IF(MOD(ROW()-13,2)=0,IF(ISBLANK(OFFSET('12. SEGUIMIENTO 2027'!$N$14,INT((ROW()-13)/2),0)),"",OFFSET('12. SEGUIMIENTO 2027'!$N$14,INT((ROW()-13)/2),0)),IF(ISBLANK(OFFSET('9. METAS'!$U$20,INT((ROW()-14)/2),0)),"",OFFSET('9. METAS'!$U$20,INT((ROW()-14)/2),0)))</f>
        <v/>
      </c>
      <c r="K253" s="245" t="str">
        <f ca="1">IF(MOD(ROW()-13,2)=0,IF(ISBLANK(OFFSET('12. SEGUIMIENTO 2027'!$O$14,INT((ROW()-13)/2),0)),"",OFFSET('12. SEGUIMIENTO 2027'!$O$14,INT((ROW()-13)/2),0)),IF(ISBLANK(OFFSET('9. METAS'!$V$20,INT((ROW()-14)/2),0)),"",OFFSET('9. METAS'!$V$20,INT((ROW()-14)/2),0)))</f>
        <v/>
      </c>
      <c r="L253" s="245" t="str">
        <f ca="1">IF(MOD(ROW()-13,2)=0,IF(ISBLANK(OFFSET('12. SEGUIMIENTO 2027'!$P$14,INT((ROW()-13)/2),0)),"",OFFSET('12. SEGUIMIENTO 2027'!$P$14,INT((ROW()-13)/2),0)),IF(ISBLANK(OFFSET('9. METAS'!$W$20,INT((ROW()-14)/2),0)),"",OFFSET('9. METAS'!$W$20,INT((ROW()-14)/2),0)))</f>
        <v/>
      </c>
      <c r="M253" s="246" t="str">
        <f ca="1">IF(MOD(ROW()-13,2)=0,IF(ISBLANK(OFFSET('12. SEGUIMIENTO 2027'!$Q$14,INT((ROW()-13)/2),0)),"",OFFSET('12. SEGUIMIENTO 2027'!$Q$14,INT((ROW()-13)/2),0)),IF(ISBLANK(OFFSET('9. METAS'!$X$20,INT((ROW()-14)/2),0)),"",OFFSET('9. METAS'!$X$20,INT((ROW()-14)/2),0)))</f>
        <v/>
      </c>
      <c r="N253" s="1006" t="str">
        <f t="shared" ref="N253" ca="1" si="236">IFERROR(J253/J254,"ND")</f>
        <v>ND</v>
      </c>
      <c r="O253" s="1008" t="str">
        <f t="shared" ref="O253" ca="1" si="237">IFERROR(((J253)/H253),"ND")</f>
        <v>ND</v>
      </c>
      <c r="P253" s="1010"/>
    </row>
    <row r="254" spans="3:16">
      <c r="C254" s="1025"/>
      <c r="D254" s="1018"/>
      <c r="E254" s="1018"/>
      <c r="F254" s="1021"/>
      <c r="G254" s="1023"/>
      <c r="H254" s="1080"/>
      <c r="I254" s="1012"/>
      <c r="J254" s="244" t="str">
        <f ca="1">IF(MOD(ROW()-13,2)=0,IF(ISBLANK(OFFSET('12. SEGUIMIENTO 2027'!$N$14,INT((ROW()-13)/2),0)),"",OFFSET('12. SEGUIMIENTO 2027'!$N$14,INT((ROW()-13)/2),0)),IF(ISBLANK(OFFSET('9. METAS'!$U$20,INT((ROW()-14)/2),0)),"",OFFSET('9. METAS'!$U$20,INT((ROW()-14)/2),0)))</f>
        <v/>
      </c>
      <c r="K254" s="245" t="str">
        <f ca="1">IF(MOD(ROW()-13,2)=0,IF(ISBLANK(OFFSET('12. SEGUIMIENTO 2027'!$O$14,INT((ROW()-13)/2),0)),"",OFFSET('12. SEGUIMIENTO 2027'!$O$14,INT((ROW()-13)/2),0)),IF(ISBLANK(OFFSET('9. METAS'!$V$20,INT((ROW()-14)/2),0)),"",OFFSET('9. METAS'!$V$20,INT((ROW()-14)/2),0)))</f>
        <v/>
      </c>
      <c r="L254" s="245" t="str">
        <f ca="1">IF(MOD(ROW()-13,2)=0,IF(ISBLANK(OFFSET('12. SEGUIMIENTO 2027'!$P$14,INT((ROW()-13)/2),0)),"",OFFSET('12. SEGUIMIENTO 2027'!$P$14,INT((ROW()-13)/2),0)),IF(ISBLANK(OFFSET('9. METAS'!$W$20,INT((ROW()-14)/2),0)),"",OFFSET('9. METAS'!$W$20,INT((ROW()-14)/2),0)))</f>
        <v/>
      </c>
      <c r="M254" s="246" t="str">
        <f ca="1">IF(MOD(ROW()-13,2)=0,IF(ISBLANK(OFFSET('12. SEGUIMIENTO 2027'!$Q$14,INT((ROW()-13)/2),0)),"",OFFSET('12. SEGUIMIENTO 2027'!$Q$14,INT((ROW()-13)/2),0)),IF(ISBLANK(OFFSET('9. METAS'!$X$20,INT((ROW()-14)/2),0)),"",OFFSET('9. METAS'!$X$20,INT((ROW()-14)/2),0)))</f>
        <v/>
      </c>
      <c r="N254" s="1013"/>
      <c r="O254" s="1014"/>
      <c r="P254" s="1015"/>
    </row>
    <row r="255" spans="3:16">
      <c r="C255" s="1016" t="str">
        <f ca="1">IF(ISBLANK(OFFSET('5. Pp (3 años)'!$C$46,INT((ROW()-13)/2),0)),"",OFFSET('5. Pp (3 años)'!$C$46,INT((ROW()-13)/2),0))</f>
        <v>Actividad</v>
      </c>
      <c r="D255" s="1018" t="str">
        <f ca="1">IF(ISBLANK(OFFSET('5. Pp (3 años)'!$D$46,INT((ROW()-13)/2),0)),"",OFFSET('5. Pp (3 años)'!$D$46,INT((ROW()-13)/2),0))</f>
        <v/>
      </c>
      <c r="E255" s="1018" t="str">
        <f ca="1">IF(ISBLANK(OFFSET('5. Pp (3 años)'!$E$46,INT((ROW()-13)/2),0)),"",OFFSET('5. Pp (3 años)'!$E$46,INT((ROW()-13)/2),0))</f>
        <v/>
      </c>
      <c r="F255" s="1021" t="str">
        <f ca="1">IF(ISBLANK(OFFSET('5. Pp (3 años)'!$K$46,INT((ROW()-13)/2),0)),"",OFFSET('5. Pp (3 años)'!$K$46,INT((ROW()-13)/2),0))</f>
        <v/>
      </c>
      <c r="G255" s="1023" t="str">
        <f ca="1">IF(ISBLANK(OFFSET('5. Pp (3 años)'!$H$46,INT((ROW()-13)/2),0)),"",OFFSET('5. Pp (3 años)'!$H$46,INT((ROW()-13)/2),0))</f>
        <v/>
      </c>
      <c r="H255" s="1080" t="str">
        <f ca="1">IF(ISBLANK(OFFSET('9. METAS'!$L$20,INT((ROW()-13)/2),0)),"",OFFSET('9. METAS'!$L$20,INT((ROW()-13)/2),0))</f>
        <v/>
      </c>
      <c r="I255" s="1004"/>
      <c r="J255" s="244" t="str">
        <f ca="1">IF(MOD(ROW()-13,2)=0,IF(ISBLANK(OFFSET('12. SEGUIMIENTO 2027'!$N$14,INT((ROW()-13)/2),0)),"",OFFSET('12. SEGUIMIENTO 2027'!$N$14,INT((ROW()-13)/2),0)),IF(ISBLANK(OFFSET('9. METAS'!$U$20,INT((ROW()-14)/2),0)),"",OFFSET('9. METAS'!$U$20,INT((ROW()-14)/2),0)))</f>
        <v/>
      </c>
      <c r="K255" s="245" t="str">
        <f ca="1">IF(MOD(ROW()-13,2)=0,IF(ISBLANK(OFFSET('12. SEGUIMIENTO 2027'!$O$14,INT((ROW()-13)/2),0)),"",OFFSET('12. SEGUIMIENTO 2027'!$O$14,INT((ROW()-13)/2),0)),IF(ISBLANK(OFFSET('9. METAS'!$V$20,INT((ROW()-14)/2),0)),"",OFFSET('9. METAS'!$V$20,INT((ROW()-14)/2),0)))</f>
        <v/>
      </c>
      <c r="L255" s="245" t="str">
        <f ca="1">IF(MOD(ROW()-13,2)=0,IF(ISBLANK(OFFSET('12. SEGUIMIENTO 2027'!$P$14,INT((ROW()-13)/2),0)),"",OFFSET('12. SEGUIMIENTO 2027'!$P$14,INT((ROW()-13)/2),0)),IF(ISBLANK(OFFSET('9. METAS'!$W$20,INT((ROW()-14)/2),0)),"",OFFSET('9. METAS'!$W$20,INT((ROW()-14)/2),0)))</f>
        <v/>
      </c>
      <c r="M255" s="246" t="str">
        <f ca="1">IF(MOD(ROW()-13,2)=0,IF(ISBLANK(OFFSET('12. SEGUIMIENTO 2027'!$Q$14,INT((ROW()-13)/2),0)),"",OFFSET('12. SEGUIMIENTO 2027'!$Q$14,INT((ROW()-13)/2),0)),IF(ISBLANK(OFFSET('9. METAS'!$X$20,INT((ROW()-14)/2),0)),"",OFFSET('9. METAS'!$X$20,INT((ROW()-14)/2),0)))</f>
        <v/>
      </c>
      <c r="N255" s="1006" t="str">
        <f t="shared" ref="N255" ca="1" si="238">IFERROR(J255/J256,"ND")</f>
        <v>ND</v>
      </c>
      <c r="O255" s="1008" t="str">
        <f t="shared" ref="O255" ca="1" si="239">IFERROR(((J255)/H255),"ND")</f>
        <v>ND</v>
      </c>
      <c r="P255" s="1010"/>
    </row>
    <row r="256" spans="3:16">
      <c r="C256" s="1025"/>
      <c r="D256" s="1018"/>
      <c r="E256" s="1018"/>
      <c r="F256" s="1021"/>
      <c r="G256" s="1023"/>
      <c r="H256" s="1080"/>
      <c r="I256" s="1012"/>
      <c r="J256" s="244" t="str">
        <f ca="1">IF(MOD(ROW()-13,2)=0,IF(ISBLANK(OFFSET('12. SEGUIMIENTO 2027'!$N$14,INT((ROW()-13)/2),0)),"",OFFSET('12. SEGUIMIENTO 2027'!$N$14,INT((ROW()-13)/2),0)),IF(ISBLANK(OFFSET('9. METAS'!$U$20,INT((ROW()-14)/2),0)),"",OFFSET('9. METAS'!$U$20,INT((ROW()-14)/2),0)))</f>
        <v/>
      </c>
      <c r="K256" s="245" t="str">
        <f ca="1">IF(MOD(ROW()-13,2)=0,IF(ISBLANK(OFFSET('12. SEGUIMIENTO 2027'!$O$14,INT((ROW()-13)/2),0)),"",OFFSET('12. SEGUIMIENTO 2027'!$O$14,INT((ROW()-13)/2),0)),IF(ISBLANK(OFFSET('9. METAS'!$V$20,INT((ROW()-14)/2),0)),"",OFFSET('9. METAS'!$V$20,INT((ROW()-14)/2),0)))</f>
        <v/>
      </c>
      <c r="L256" s="245" t="str">
        <f ca="1">IF(MOD(ROW()-13,2)=0,IF(ISBLANK(OFFSET('12. SEGUIMIENTO 2027'!$P$14,INT((ROW()-13)/2),0)),"",OFFSET('12. SEGUIMIENTO 2027'!$P$14,INT((ROW()-13)/2),0)),IF(ISBLANK(OFFSET('9. METAS'!$W$20,INT((ROW()-14)/2),0)),"",OFFSET('9. METAS'!$W$20,INT((ROW()-14)/2),0)))</f>
        <v/>
      </c>
      <c r="M256" s="246" t="str">
        <f ca="1">IF(MOD(ROW()-13,2)=0,IF(ISBLANK(OFFSET('12. SEGUIMIENTO 2027'!$Q$14,INT((ROW()-13)/2),0)),"",OFFSET('12. SEGUIMIENTO 2027'!$Q$14,INT((ROW()-13)/2),0)),IF(ISBLANK(OFFSET('9. METAS'!$X$20,INT((ROW()-14)/2),0)),"",OFFSET('9. METAS'!$X$20,INT((ROW()-14)/2),0)))</f>
        <v/>
      </c>
      <c r="N256" s="1013"/>
      <c r="O256" s="1014"/>
      <c r="P256" s="1015"/>
    </row>
    <row r="257" spans="3:16">
      <c r="C257" s="1016" t="str">
        <f ca="1">IF(ISBLANK(OFFSET('5. Pp (3 años)'!$C$46,INT((ROW()-13)/2),0)),"",OFFSET('5. Pp (3 años)'!$C$46,INT((ROW()-13)/2),0))</f>
        <v>Componente</v>
      </c>
      <c r="D257" s="1018" t="str">
        <f ca="1">IF(ISBLANK(OFFSET('5. Pp (3 años)'!$D$46,INT((ROW()-13)/2),0)),"",OFFSET('5. Pp (3 años)'!$D$46,INT((ROW()-13)/2),0))</f>
        <v xml:space="preserve">4.1.1.1.21 Mecanismos de comercialización comunitaria y suministro de productos de la canasta básica implementados
</v>
      </c>
      <c r="E257" s="1018" t="str">
        <f ca="1">IF(ISBLANK(OFFSET('5. Pp (3 años)'!$E$46,INT((ROW()-13)/2),0)),"",OFFSET('5. Pp (3 años)'!$E$46,INT((ROW()-13)/2),0))</f>
        <v>PMCSO: Porcentaje de mecanismos de comercialización y suministro operados.</v>
      </c>
      <c r="F257" s="1021" t="str">
        <f ca="1">IF(ISBLANK(OFFSET('5. Pp (3 años)'!$K$46,INT((ROW()-13)/2),0)),"",OFFSET('5. Pp (3 años)'!$K$46,INT((ROW()-13)/2),0))</f>
        <v>Ascendente</v>
      </c>
      <c r="G257" s="1023" t="str">
        <f ca="1">IF(ISBLANK(OFFSET('5. Pp (3 años)'!$H$46,INT((ROW()-13)/2),0)),"",OFFSET('5. Pp (3 años)'!$H$46,INT((ROW()-13)/2),0))</f>
        <v>Trimestral</v>
      </c>
      <c r="H257" s="1080">
        <f ca="1">IF(ISBLANK(OFFSET('9. METAS'!$L$20,INT((ROW()-13)/2),0)),"",OFFSET('9. METAS'!$L$20,INT((ROW()-13)/2),0))</f>
        <v>100</v>
      </c>
      <c r="I257" s="1004"/>
      <c r="J257" s="244" t="str">
        <f ca="1">IF(MOD(ROW()-13,2)=0,IF(ISBLANK(OFFSET('12. SEGUIMIENTO 2027'!$N$14,INT((ROW()-13)/2),0)),"",OFFSET('12. SEGUIMIENTO 2027'!$N$14,INT((ROW()-13)/2),0)),IF(ISBLANK(OFFSET('9. METAS'!$U$20,INT((ROW()-14)/2),0)),"",OFFSET('9. METAS'!$U$20,INT((ROW()-14)/2),0)))</f>
        <v/>
      </c>
      <c r="K257" s="245" t="str">
        <f ca="1">IF(MOD(ROW()-13,2)=0,IF(ISBLANK(OFFSET('12. SEGUIMIENTO 2027'!$O$14,INT((ROW()-13)/2),0)),"",OFFSET('12. SEGUIMIENTO 2027'!$O$14,INT((ROW()-13)/2),0)),IF(ISBLANK(OFFSET('9. METAS'!$V$20,INT((ROW()-14)/2),0)),"",OFFSET('9. METAS'!$V$20,INT((ROW()-14)/2),0)))</f>
        <v/>
      </c>
      <c r="L257" s="245" t="str">
        <f ca="1">IF(MOD(ROW()-13,2)=0,IF(ISBLANK(OFFSET('12. SEGUIMIENTO 2027'!$P$14,INT((ROW()-13)/2),0)),"",OFFSET('12. SEGUIMIENTO 2027'!$P$14,INT((ROW()-13)/2),0)),IF(ISBLANK(OFFSET('9. METAS'!$W$20,INT((ROW()-14)/2),0)),"",OFFSET('9. METAS'!$W$20,INT((ROW()-14)/2),0)))</f>
        <v/>
      </c>
      <c r="M257" s="246" t="str">
        <f ca="1">IF(MOD(ROW()-13,2)=0,IF(ISBLANK(OFFSET('12. SEGUIMIENTO 2027'!$Q$14,INT((ROW()-13)/2),0)),"",OFFSET('12. SEGUIMIENTO 2027'!$Q$14,INT((ROW()-13)/2),0)),IF(ISBLANK(OFFSET('9. METAS'!$X$20,INT((ROW()-14)/2),0)),"",OFFSET('9. METAS'!$X$20,INT((ROW()-14)/2),0)))</f>
        <v/>
      </c>
      <c r="N257" s="1006" t="str">
        <f t="shared" ref="N257" ca="1" si="240">IFERROR(J257/J258,"ND")</f>
        <v>ND</v>
      </c>
      <c r="O257" s="1008" t="str">
        <f t="shared" ref="O257" ca="1" si="241">IFERROR(((J257)/H257),"ND")</f>
        <v>ND</v>
      </c>
      <c r="P257" s="1010"/>
    </row>
    <row r="258" spans="3:16">
      <c r="C258" s="1025"/>
      <c r="D258" s="1018"/>
      <c r="E258" s="1018"/>
      <c r="F258" s="1021"/>
      <c r="G258" s="1023"/>
      <c r="H258" s="1080"/>
      <c r="I258" s="1012"/>
      <c r="J258" s="244">
        <f ca="1">IF(MOD(ROW()-13,2)=0,IF(ISBLANK(OFFSET('12. SEGUIMIENTO 2027'!$N$14,INT((ROW()-13)/2),0)),"",OFFSET('12. SEGUIMIENTO 2027'!$N$14,INT((ROW()-13)/2),0)),IF(ISBLANK(OFFSET('9. METAS'!$U$20,INT((ROW()-14)/2),0)),"",OFFSET('9. METAS'!$U$20,INT((ROW()-14)/2),0)))</f>
        <v>25</v>
      </c>
      <c r="K258" s="245">
        <f ca="1">IF(MOD(ROW()-13,2)=0,IF(ISBLANK(OFFSET('12. SEGUIMIENTO 2027'!$O$14,INT((ROW()-13)/2),0)),"",OFFSET('12. SEGUIMIENTO 2027'!$O$14,INT((ROW()-13)/2),0)),IF(ISBLANK(OFFSET('9. METAS'!$V$20,INT((ROW()-14)/2),0)),"",OFFSET('9. METAS'!$V$20,INT((ROW()-14)/2),0)))</f>
        <v>25</v>
      </c>
      <c r="L258" s="245">
        <f ca="1">IF(MOD(ROW()-13,2)=0,IF(ISBLANK(OFFSET('12. SEGUIMIENTO 2027'!$P$14,INT((ROW()-13)/2),0)),"",OFFSET('12. SEGUIMIENTO 2027'!$P$14,INT((ROW()-13)/2),0)),IF(ISBLANK(OFFSET('9. METAS'!$W$20,INT((ROW()-14)/2),0)),"",OFFSET('9. METAS'!$W$20,INT((ROW()-14)/2),0)))</f>
        <v>25</v>
      </c>
      <c r="M258" s="246">
        <f ca="1">IF(MOD(ROW()-13,2)=0,IF(ISBLANK(OFFSET('12. SEGUIMIENTO 2027'!$Q$14,INT((ROW()-13)/2),0)),"",OFFSET('12. SEGUIMIENTO 2027'!$Q$14,INT((ROW()-13)/2),0)),IF(ISBLANK(OFFSET('9. METAS'!$X$20,INT((ROW()-14)/2),0)),"",OFFSET('9. METAS'!$X$20,INT((ROW()-14)/2),0)))</f>
        <v>25</v>
      </c>
      <c r="N258" s="1013"/>
      <c r="O258" s="1014"/>
      <c r="P258" s="1015"/>
    </row>
    <row r="259" spans="3:16">
      <c r="C259" s="1016" t="str">
        <f ca="1">IF(ISBLANK(OFFSET('5. Pp (3 años)'!$C$46,INT((ROW()-13)/2),0)),"",OFFSET('5. Pp (3 años)'!$C$46,INT((ROW()-13)/2),0))</f>
        <v>Actividad</v>
      </c>
      <c r="D259" s="1018" t="str">
        <f ca="1">IF(ISBLANK(OFFSET('5. Pp (3 años)'!$D$46,INT((ROW()-13)/2),0)),"",OFFSET('5. Pp (3 años)'!$D$46,INT((ROW()-13)/2),0))</f>
        <v>4.1.1.1.21.1 Promoción de canales de comercialización y ferias de economía local para productos artesanales.</v>
      </c>
      <c r="E259" s="1018" t="str">
        <f ca="1">IF(ISBLANK(OFFSET('5. Pp (3 años)'!$E$46,INT((ROW()-13)/2),0)),"",OFFSET('5. Pp (3 años)'!$E$46,INT((ROW()-13)/2),0))</f>
        <v>PEECAR: Porcentaje de eventos y espacios de comercialización artesanal realizados.</v>
      </c>
      <c r="F259" s="1021" t="str">
        <f ca="1">IF(ISBLANK(OFFSET('5. Pp (3 años)'!$K$46,INT((ROW()-13)/2),0)),"",OFFSET('5. Pp (3 años)'!$K$46,INT((ROW()-13)/2),0))</f>
        <v>Ascendente</v>
      </c>
      <c r="G259" s="1023" t="str">
        <f ca="1">IF(ISBLANK(OFFSET('5. Pp (3 años)'!$H$46,INT((ROW()-13)/2),0)),"",OFFSET('5. Pp (3 años)'!$H$46,INT((ROW()-13)/2),0))</f>
        <v>Trimestral</v>
      </c>
      <c r="H259" s="1080">
        <f ca="1">IF(ISBLANK(OFFSET('9. METAS'!$L$20,INT((ROW()-13)/2),0)),"",OFFSET('9. METAS'!$L$20,INT((ROW()-13)/2),0))</f>
        <v>100</v>
      </c>
      <c r="I259" s="1004"/>
      <c r="J259" s="244" t="str">
        <f ca="1">IF(MOD(ROW()-13,2)=0,IF(ISBLANK(OFFSET('12. SEGUIMIENTO 2027'!$N$14,INT((ROW()-13)/2),0)),"",OFFSET('12. SEGUIMIENTO 2027'!$N$14,INT((ROW()-13)/2),0)),IF(ISBLANK(OFFSET('9. METAS'!$U$20,INT((ROW()-14)/2),0)),"",OFFSET('9. METAS'!$U$20,INT((ROW()-14)/2),0)))</f>
        <v/>
      </c>
      <c r="K259" s="245" t="str">
        <f ca="1">IF(MOD(ROW()-13,2)=0,IF(ISBLANK(OFFSET('12. SEGUIMIENTO 2027'!$O$14,INT((ROW()-13)/2),0)),"",OFFSET('12. SEGUIMIENTO 2027'!$O$14,INT((ROW()-13)/2),0)),IF(ISBLANK(OFFSET('9. METAS'!$V$20,INT((ROW()-14)/2),0)),"",OFFSET('9. METAS'!$V$20,INT((ROW()-14)/2),0)))</f>
        <v/>
      </c>
      <c r="L259" s="245" t="str">
        <f ca="1">IF(MOD(ROW()-13,2)=0,IF(ISBLANK(OFFSET('12. SEGUIMIENTO 2027'!$P$14,INT((ROW()-13)/2),0)),"",OFFSET('12. SEGUIMIENTO 2027'!$P$14,INT((ROW()-13)/2),0)),IF(ISBLANK(OFFSET('9. METAS'!$W$20,INT((ROW()-14)/2),0)),"",OFFSET('9. METAS'!$W$20,INT((ROW()-14)/2),0)))</f>
        <v/>
      </c>
      <c r="M259" s="246" t="str">
        <f ca="1">IF(MOD(ROW()-13,2)=0,IF(ISBLANK(OFFSET('12. SEGUIMIENTO 2027'!$Q$14,INT((ROW()-13)/2),0)),"",OFFSET('12. SEGUIMIENTO 2027'!$Q$14,INT((ROW()-13)/2),0)),IF(ISBLANK(OFFSET('9. METAS'!$X$20,INT((ROW()-14)/2),0)),"",OFFSET('9. METAS'!$X$20,INT((ROW()-14)/2),0)))</f>
        <v/>
      </c>
      <c r="N259" s="1006" t="str">
        <f t="shared" ref="N259" ca="1" si="242">IFERROR(J259/J260,"ND")</f>
        <v>ND</v>
      </c>
      <c r="O259" s="1008" t="str">
        <f t="shared" ref="O259" ca="1" si="243">IFERROR(((J259)/H259),"ND")</f>
        <v>ND</v>
      </c>
      <c r="P259" s="1010"/>
    </row>
    <row r="260" spans="3:16">
      <c r="C260" s="1025"/>
      <c r="D260" s="1018"/>
      <c r="E260" s="1018"/>
      <c r="F260" s="1021"/>
      <c r="G260" s="1023"/>
      <c r="H260" s="1080"/>
      <c r="I260" s="1012"/>
      <c r="J260" s="244">
        <f ca="1">IF(MOD(ROW()-13,2)=0,IF(ISBLANK(OFFSET('12. SEGUIMIENTO 2027'!$N$14,INT((ROW()-13)/2),0)),"",OFFSET('12. SEGUIMIENTO 2027'!$N$14,INT((ROW()-13)/2),0)),IF(ISBLANK(OFFSET('9. METAS'!$U$20,INT((ROW()-14)/2),0)),"",OFFSET('9. METAS'!$U$20,INT((ROW()-14)/2),0)))</f>
        <v>24</v>
      </c>
      <c r="K260" s="245">
        <f ca="1">IF(MOD(ROW()-13,2)=0,IF(ISBLANK(OFFSET('12. SEGUIMIENTO 2027'!$O$14,INT((ROW()-13)/2),0)),"",OFFSET('12. SEGUIMIENTO 2027'!$O$14,INT((ROW()-13)/2),0)),IF(ISBLANK(OFFSET('9. METAS'!$V$20,INT((ROW()-14)/2),0)),"",OFFSET('9. METAS'!$V$20,INT((ROW()-14)/2),0)))</f>
        <v>27</v>
      </c>
      <c r="L260" s="245">
        <f ca="1">IF(MOD(ROW()-13,2)=0,IF(ISBLANK(OFFSET('12. SEGUIMIENTO 2027'!$P$14,INT((ROW()-13)/2),0)),"",OFFSET('12. SEGUIMIENTO 2027'!$P$14,INT((ROW()-13)/2),0)),IF(ISBLANK(OFFSET('9. METAS'!$W$20,INT((ROW()-14)/2),0)),"",OFFSET('9. METAS'!$W$20,INT((ROW()-14)/2),0)))</f>
        <v>27</v>
      </c>
      <c r="M260" s="246">
        <f ca="1">IF(MOD(ROW()-13,2)=0,IF(ISBLANK(OFFSET('12. SEGUIMIENTO 2027'!$Q$14,INT((ROW()-13)/2),0)),"",OFFSET('12. SEGUIMIENTO 2027'!$Q$14,INT((ROW()-13)/2),0)),IF(ISBLANK(OFFSET('9. METAS'!$X$20,INT((ROW()-14)/2),0)),"",OFFSET('9. METAS'!$X$20,INT((ROW()-14)/2),0)))</f>
        <v>22</v>
      </c>
      <c r="N260" s="1013"/>
      <c r="O260" s="1014"/>
      <c r="P260" s="1015"/>
    </row>
    <row r="261" spans="3:16">
      <c r="C261" s="1016" t="str">
        <f ca="1">IF(ISBLANK(OFFSET('5. Pp (3 años)'!$C$46,INT((ROW()-13)/2),0)),"",OFFSET('5. Pp (3 años)'!$C$46,INT((ROW()-13)/2),0))</f>
        <v>Actividad</v>
      </c>
      <c r="D261" s="1018" t="str">
        <f ca="1">IF(ISBLANK(OFFSET('5. Pp (3 años)'!$D$46,INT((ROW()-13)/2),0)),"",OFFSET('5. Pp (3 años)'!$D$46,INT((ROW()-13)/2),0))</f>
        <v>4.1.1.1.21.2  Operación de puntos de abasto móvil y suministro de productos básicos para grupos prioritarios.</v>
      </c>
      <c r="E261" s="1018" t="str">
        <f ca="1">IF(ISBLANK(OFFSET('5. Pp (3 años)'!$E$46,INT((ROW()-13)/2),0)),"",OFFSET('5. Pp (3 años)'!$E$46,INT((ROW()-13)/2),0))</f>
        <v>PJAM: Porcentaje de jornadas de abasto móvil realizadas.</v>
      </c>
      <c r="F261" s="1021" t="str">
        <f ca="1">IF(ISBLANK(OFFSET('5. Pp (3 años)'!$K$46,INT((ROW()-13)/2),0)),"",OFFSET('5. Pp (3 años)'!$K$46,INT((ROW()-13)/2),0))</f>
        <v>Ascendente</v>
      </c>
      <c r="G261" s="1023" t="str">
        <f ca="1">IF(ISBLANK(OFFSET('5. Pp (3 años)'!$H$46,INT((ROW()-13)/2),0)),"",OFFSET('5. Pp (3 años)'!$H$46,INT((ROW()-13)/2),0))</f>
        <v>Trimestral</v>
      </c>
      <c r="H261" s="1080">
        <f ca="1">IF(ISBLANK(OFFSET('9. METAS'!$L$20,INT((ROW()-13)/2),0)),"",OFFSET('9. METAS'!$L$20,INT((ROW()-13)/2),0))</f>
        <v>84</v>
      </c>
      <c r="I261" s="1004"/>
      <c r="J261" s="244" t="str">
        <f ca="1">IF(MOD(ROW()-13,2)=0,IF(ISBLANK(OFFSET('12. SEGUIMIENTO 2027'!$N$14,INT((ROW()-13)/2),0)),"",OFFSET('12. SEGUIMIENTO 2027'!$N$14,INT((ROW()-13)/2),0)),IF(ISBLANK(OFFSET('9. METAS'!$U$20,INT((ROW()-14)/2),0)),"",OFFSET('9. METAS'!$U$20,INT((ROW()-14)/2),0)))</f>
        <v/>
      </c>
      <c r="K261" s="245" t="str">
        <f ca="1">IF(MOD(ROW()-13,2)=0,IF(ISBLANK(OFFSET('12. SEGUIMIENTO 2027'!$O$14,INT((ROW()-13)/2),0)),"",OFFSET('12. SEGUIMIENTO 2027'!$O$14,INT((ROW()-13)/2),0)),IF(ISBLANK(OFFSET('9. METAS'!$V$20,INT((ROW()-14)/2),0)),"",OFFSET('9. METAS'!$V$20,INT((ROW()-14)/2),0)))</f>
        <v/>
      </c>
      <c r="L261" s="245" t="str">
        <f ca="1">IF(MOD(ROW()-13,2)=0,IF(ISBLANK(OFFSET('12. SEGUIMIENTO 2027'!$P$14,INT((ROW()-13)/2),0)),"",OFFSET('12. SEGUIMIENTO 2027'!$P$14,INT((ROW()-13)/2),0)),IF(ISBLANK(OFFSET('9. METAS'!$W$20,INT((ROW()-14)/2),0)),"",OFFSET('9. METAS'!$W$20,INT((ROW()-14)/2),0)))</f>
        <v/>
      </c>
      <c r="M261" s="246" t="str">
        <f ca="1">IF(MOD(ROW()-13,2)=0,IF(ISBLANK(OFFSET('12. SEGUIMIENTO 2027'!$Q$14,INT((ROW()-13)/2),0)),"",OFFSET('12. SEGUIMIENTO 2027'!$Q$14,INT((ROW()-13)/2),0)),IF(ISBLANK(OFFSET('9. METAS'!$X$20,INT((ROW()-14)/2),0)),"",OFFSET('9. METAS'!$X$20,INT((ROW()-14)/2),0)))</f>
        <v/>
      </c>
      <c r="N261" s="1006" t="str">
        <f t="shared" ref="N261" ca="1" si="244">IFERROR(J261/J262,"ND")</f>
        <v>ND</v>
      </c>
      <c r="O261" s="1008" t="str">
        <f t="shared" ref="O261" ca="1" si="245">IFERROR(((J261)/H261),"ND")</f>
        <v>ND</v>
      </c>
      <c r="P261" s="1010"/>
    </row>
    <row r="262" spans="3:16">
      <c r="C262" s="1025"/>
      <c r="D262" s="1018"/>
      <c r="E262" s="1018"/>
      <c r="F262" s="1021"/>
      <c r="G262" s="1023"/>
      <c r="H262" s="1080"/>
      <c r="I262" s="1012"/>
      <c r="J262" s="244">
        <f ca="1">IF(MOD(ROW()-13,2)=0,IF(ISBLANK(OFFSET('12. SEGUIMIENTO 2027'!$N$14,INT((ROW()-13)/2),0)),"",OFFSET('12. SEGUIMIENTO 2027'!$N$14,INT((ROW()-13)/2),0)),IF(ISBLANK(OFFSET('9. METAS'!$U$20,INT((ROW()-14)/2),0)),"",OFFSET('9. METAS'!$U$20,INT((ROW()-14)/2),0)))</f>
        <v>24</v>
      </c>
      <c r="K262" s="245">
        <f ca="1">IF(MOD(ROW()-13,2)=0,IF(ISBLANK(OFFSET('12. SEGUIMIENTO 2027'!$O$14,INT((ROW()-13)/2),0)),"",OFFSET('12. SEGUIMIENTO 2027'!$O$14,INT((ROW()-13)/2),0)),IF(ISBLANK(OFFSET('9. METAS'!$V$20,INT((ROW()-14)/2),0)),"",OFFSET('9. METAS'!$V$20,INT((ROW()-14)/2),0)))</f>
        <v>24</v>
      </c>
      <c r="L262" s="245">
        <f ca="1">IF(MOD(ROW()-13,2)=0,IF(ISBLANK(OFFSET('12. SEGUIMIENTO 2027'!$P$14,INT((ROW()-13)/2),0)),"",OFFSET('12. SEGUIMIENTO 2027'!$P$14,INT((ROW()-13)/2),0)),IF(ISBLANK(OFFSET('9. METAS'!$W$20,INT((ROW()-14)/2),0)),"",OFFSET('9. METAS'!$W$20,INT((ROW()-14)/2),0)))</f>
        <v>16</v>
      </c>
      <c r="M262" s="246">
        <f ca="1">IF(MOD(ROW()-13,2)=0,IF(ISBLANK(OFFSET('12. SEGUIMIENTO 2027'!$Q$14,INT((ROW()-13)/2),0)),"",OFFSET('12. SEGUIMIENTO 2027'!$Q$14,INT((ROW()-13)/2),0)),IF(ISBLANK(OFFSET('9. METAS'!$X$20,INT((ROW()-14)/2),0)),"",OFFSET('9. METAS'!$X$20,INT((ROW()-14)/2),0)))</f>
        <v>20</v>
      </c>
      <c r="N262" s="1013"/>
      <c r="O262" s="1014"/>
      <c r="P262" s="1015"/>
    </row>
    <row r="263" spans="3:16">
      <c r="C263" s="1016" t="str">
        <f ca="1">IF(ISBLANK(OFFSET('5. Pp (3 años)'!$C$46,INT((ROW()-13)/2),0)),"",OFFSET('5. Pp (3 años)'!$C$46,INT((ROW()-13)/2),0))</f>
        <v>Actividad</v>
      </c>
      <c r="D263" s="1018" t="str">
        <f ca="1">IF(ISBLANK(OFFSET('5. Pp (3 años)'!$D$46,INT((ROW()-13)/2),0)),"",OFFSET('5. Pp (3 años)'!$D$46,INT((ROW()-13)/2),0))</f>
        <v/>
      </c>
      <c r="E263" s="1018" t="str">
        <f ca="1">IF(ISBLANK(OFFSET('5. Pp (3 años)'!$E$46,INT((ROW()-13)/2),0)),"",OFFSET('5. Pp (3 años)'!$E$46,INT((ROW()-13)/2),0))</f>
        <v/>
      </c>
      <c r="F263" s="1021" t="str">
        <f ca="1">IF(ISBLANK(OFFSET('5. Pp (3 años)'!$K$46,INT((ROW()-13)/2),0)),"",OFFSET('5. Pp (3 años)'!$K$46,INT((ROW()-13)/2),0))</f>
        <v/>
      </c>
      <c r="G263" s="1023" t="str">
        <f ca="1">IF(ISBLANK(OFFSET('5. Pp (3 años)'!$H$46,INT((ROW()-13)/2),0)),"",OFFSET('5. Pp (3 años)'!$H$46,INT((ROW()-13)/2),0))</f>
        <v/>
      </c>
      <c r="H263" s="1080" t="str">
        <f ca="1">IF(ISBLANK(OFFSET('9. METAS'!$L$20,INT((ROW()-13)/2),0)),"",OFFSET('9. METAS'!$L$20,INT((ROW()-13)/2),0))</f>
        <v/>
      </c>
      <c r="I263" s="1004"/>
      <c r="J263" s="244" t="str">
        <f ca="1">IF(MOD(ROW()-13,2)=0,IF(ISBLANK(OFFSET('12. SEGUIMIENTO 2027'!$N$14,INT((ROW()-13)/2),0)),"",OFFSET('12. SEGUIMIENTO 2027'!$N$14,INT((ROW()-13)/2),0)),IF(ISBLANK(OFFSET('9. METAS'!$U$20,INT((ROW()-14)/2),0)),"",OFFSET('9. METAS'!$U$20,INT((ROW()-14)/2),0)))</f>
        <v/>
      </c>
      <c r="K263" s="245" t="str">
        <f ca="1">IF(MOD(ROW()-13,2)=0,IF(ISBLANK(OFFSET('12. SEGUIMIENTO 2027'!$O$14,INT((ROW()-13)/2),0)),"",OFFSET('12. SEGUIMIENTO 2027'!$O$14,INT((ROW()-13)/2),0)),IF(ISBLANK(OFFSET('9. METAS'!$V$20,INT((ROW()-14)/2),0)),"",OFFSET('9. METAS'!$V$20,INT((ROW()-14)/2),0)))</f>
        <v/>
      </c>
      <c r="L263" s="245" t="str">
        <f ca="1">IF(MOD(ROW()-13,2)=0,IF(ISBLANK(OFFSET('12. SEGUIMIENTO 2027'!$P$14,INT((ROW()-13)/2),0)),"",OFFSET('12. SEGUIMIENTO 2027'!$P$14,INT((ROW()-13)/2),0)),IF(ISBLANK(OFFSET('9. METAS'!$W$20,INT((ROW()-14)/2),0)),"",OFFSET('9. METAS'!$W$20,INT((ROW()-14)/2),0)))</f>
        <v/>
      </c>
      <c r="M263" s="246" t="str">
        <f ca="1">IF(MOD(ROW()-13,2)=0,IF(ISBLANK(OFFSET('12. SEGUIMIENTO 2027'!$Q$14,INT((ROW()-13)/2),0)),"",OFFSET('12. SEGUIMIENTO 2027'!$Q$14,INT((ROW()-13)/2),0)),IF(ISBLANK(OFFSET('9. METAS'!$X$20,INT((ROW()-14)/2),0)),"",OFFSET('9. METAS'!$X$20,INT((ROW()-14)/2),0)))</f>
        <v/>
      </c>
      <c r="N263" s="1006" t="str">
        <f t="shared" ref="N263" ca="1" si="246">IFERROR(J263/J264,"ND")</f>
        <v>ND</v>
      </c>
      <c r="O263" s="1008" t="str">
        <f t="shared" ref="O263" ca="1" si="247">IFERROR(((J263)/H263),"ND")</f>
        <v>ND</v>
      </c>
      <c r="P263" s="1010"/>
    </row>
    <row r="264" spans="3:16">
      <c r="C264" s="1025"/>
      <c r="D264" s="1018"/>
      <c r="E264" s="1018"/>
      <c r="F264" s="1021"/>
      <c r="G264" s="1023"/>
      <c r="H264" s="1080"/>
      <c r="I264" s="1012"/>
      <c r="J264" s="244" t="str">
        <f ca="1">IF(MOD(ROW()-13,2)=0,IF(ISBLANK(OFFSET('12. SEGUIMIENTO 2027'!$N$14,INT((ROW()-13)/2),0)),"",OFFSET('12. SEGUIMIENTO 2027'!$N$14,INT((ROW()-13)/2),0)),IF(ISBLANK(OFFSET('9. METAS'!$U$20,INT((ROW()-14)/2),0)),"",OFFSET('9. METAS'!$U$20,INT((ROW()-14)/2),0)))</f>
        <v/>
      </c>
      <c r="K264" s="245" t="str">
        <f ca="1">IF(MOD(ROW()-13,2)=0,IF(ISBLANK(OFFSET('12. SEGUIMIENTO 2027'!$O$14,INT((ROW()-13)/2),0)),"",OFFSET('12. SEGUIMIENTO 2027'!$O$14,INT((ROW()-13)/2),0)),IF(ISBLANK(OFFSET('9. METAS'!$V$20,INT((ROW()-14)/2),0)),"",OFFSET('9. METAS'!$V$20,INT((ROW()-14)/2),0)))</f>
        <v/>
      </c>
      <c r="L264" s="245" t="str">
        <f ca="1">IF(MOD(ROW()-13,2)=0,IF(ISBLANK(OFFSET('12. SEGUIMIENTO 2027'!$P$14,INT((ROW()-13)/2),0)),"",OFFSET('12. SEGUIMIENTO 2027'!$P$14,INT((ROW()-13)/2),0)),IF(ISBLANK(OFFSET('9. METAS'!$W$20,INT((ROW()-14)/2),0)),"",OFFSET('9. METAS'!$W$20,INT((ROW()-14)/2),0)))</f>
        <v/>
      </c>
      <c r="M264" s="246" t="str">
        <f ca="1">IF(MOD(ROW()-13,2)=0,IF(ISBLANK(OFFSET('12. SEGUIMIENTO 2027'!$Q$14,INT((ROW()-13)/2),0)),"",OFFSET('12. SEGUIMIENTO 2027'!$Q$14,INT((ROW()-13)/2),0)),IF(ISBLANK(OFFSET('9. METAS'!$X$20,INT((ROW()-14)/2),0)),"",OFFSET('9. METAS'!$X$20,INT((ROW()-14)/2),0)))</f>
        <v/>
      </c>
      <c r="N264" s="1013"/>
      <c r="O264" s="1014"/>
      <c r="P264" s="1015"/>
    </row>
    <row r="265" spans="3:16">
      <c r="C265" s="1016" t="str">
        <f ca="1">IF(ISBLANK(OFFSET('5. Pp (3 años)'!$C$46,INT((ROW()-13)/2),0)),"",OFFSET('5. Pp (3 años)'!$C$46,INT((ROW()-13)/2),0))</f>
        <v>Actividad</v>
      </c>
      <c r="D265" s="1018" t="str">
        <f ca="1">IF(ISBLANK(OFFSET('5. Pp (3 años)'!$D$46,INT((ROW()-13)/2),0)),"",OFFSET('5. Pp (3 años)'!$D$46,INT((ROW()-13)/2),0))</f>
        <v/>
      </c>
      <c r="E265" s="1018" t="str">
        <f ca="1">IF(ISBLANK(OFFSET('5. Pp (3 años)'!$E$46,INT((ROW()-13)/2),0)),"",OFFSET('5. Pp (3 años)'!$E$46,INT((ROW()-13)/2),0))</f>
        <v/>
      </c>
      <c r="F265" s="1021" t="str">
        <f ca="1">IF(ISBLANK(OFFSET('5. Pp (3 años)'!$K$46,INT((ROW()-13)/2),0)),"",OFFSET('5. Pp (3 años)'!$K$46,INT((ROW()-13)/2),0))</f>
        <v/>
      </c>
      <c r="G265" s="1023" t="str">
        <f ca="1">IF(ISBLANK(OFFSET('5. Pp (3 años)'!$H$46,INT((ROW()-13)/2),0)),"",OFFSET('5. Pp (3 años)'!$H$46,INT((ROW()-13)/2),0))</f>
        <v/>
      </c>
      <c r="H265" s="1080" t="str">
        <f ca="1">IF(ISBLANK(OFFSET('9. METAS'!$L$20,INT((ROW()-13)/2),0)),"",OFFSET('9. METAS'!$L$20,INT((ROW()-13)/2),0))</f>
        <v/>
      </c>
      <c r="I265" s="1004"/>
      <c r="J265" s="244" t="str">
        <f ca="1">IF(MOD(ROW()-13,2)=0,IF(ISBLANK(OFFSET('12. SEGUIMIENTO 2027'!$N$14,INT((ROW()-13)/2),0)),"",OFFSET('12. SEGUIMIENTO 2027'!$N$14,INT((ROW()-13)/2),0)),IF(ISBLANK(OFFSET('9. METAS'!$U$20,INT((ROW()-14)/2),0)),"",OFFSET('9. METAS'!$U$20,INT((ROW()-14)/2),0)))</f>
        <v/>
      </c>
      <c r="K265" s="245" t="str">
        <f ca="1">IF(MOD(ROW()-13,2)=0,IF(ISBLANK(OFFSET('12. SEGUIMIENTO 2027'!$O$14,INT((ROW()-13)/2),0)),"",OFFSET('12. SEGUIMIENTO 2027'!$O$14,INT((ROW()-13)/2),0)),IF(ISBLANK(OFFSET('9. METAS'!$V$20,INT((ROW()-14)/2),0)),"",OFFSET('9. METAS'!$V$20,INT((ROW()-14)/2),0)))</f>
        <v/>
      </c>
      <c r="L265" s="245" t="str">
        <f ca="1">IF(MOD(ROW()-13,2)=0,IF(ISBLANK(OFFSET('12. SEGUIMIENTO 2027'!$P$14,INT((ROW()-13)/2),0)),"",OFFSET('12. SEGUIMIENTO 2027'!$P$14,INT((ROW()-13)/2),0)),IF(ISBLANK(OFFSET('9. METAS'!$W$20,INT((ROW()-14)/2),0)),"",OFFSET('9. METAS'!$W$20,INT((ROW()-14)/2),0)))</f>
        <v/>
      </c>
      <c r="M265" s="246" t="str">
        <f ca="1">IF(MOD(ROW()-13,2)=0,IF(ISBLANK(OFFSET('12. SEGUIMIENTO 2027'!$Q$14,INT((ROW()-13)/2),0)),"",OFFSET('12. SEGUIMIENTO 2027'!$Q$14,INT((ROW()-13)/2),0)),IF(ISBLANK(OFFSET('9. METAS'!$X$20,INT((ROW()-14)/2),0)),"",OFFSET('9. METAS'!$X$20,INT((ROW()-14)/2),0)))</f>
        <v/>
      </c>
      <c r="N265" s="1006" t="str">
        <f t="shared" ref="N265" ca="1" si="248">IFERROR(J265/J266,"ND")</f>
        <v>ND</v>
      </c>
      <c r="O265" s="1008" t="str">
        <f t="shared" ref="O265" ca="1" si="249">IFERROR(((J265)/H265),"ND")</f>
        <v>ND</v>
      </c>
      <c r="P265" s="1010"/>
    </row>
    <row r="266" spans="3:16">
      <c r="C266" s="1025"/>
      <c r="D266" s="1018"/>
      <c r="E266" s="1018"/>
      <c r="F266" s="1021"/>
      <c r="G266" s="1023"/>
      <c r="H266" s="1080"/>
      <c r="I266" s="1012"/>
      <c r="J266" s="244" t="str">
        <f ca="1">IF(MOD(ROW()-13,2)=0,IF(ISBLANK(OFFSET('12. SEGUIMIENTO 2027'!$N$14,INT((ROW()-13)/2),0)),"",OFFSET('12. SEGUIMIENTO 2027'!$N$14,INT((ROW()-13)/2),0)),IF(ISBLANK(OFFSET('9. METAS'!$U$20,INT((ROW()-14)/2),0)),"",OFFSET('9. METAS'!$U$20,INT((ROW()-14)/2),0)))</f>
        <v/>
      </c>
      <c r="K266" s="245" t="str">
        <f ca="1">IF(MOD(ROW()-13,2)=0,IF(ISBLANK(OFFSET('12. SEGUIMIENTO 2027'!$O$14,INT((ROW()-13)/2),0)),"",OFFSET('12. SEGUIMIENTO 2027'!$O$14,INT((ROW()-13)/2),0)),IF(ISBLANK(OFFSET('9. METAS'!$V$20,INT((ROW()-14)/2),0)),"",OFFSET('9. METAS'!$V$20,INT((ROW()-14)/2),0)))</f>
        <v/>
      </c>
      <c r="L266" s="245" t="str">
        <f ca="1">IF(MOD(ROW()-13,2)=0,IF(ISBLANK(OFFSET('12. SEGUIMIENTO 2027'!$P$14,INT((ROW()-13)/2),0)),"",OFFSET('12. SEGUIMIENTO 2027'!$P$14,INT((ROW()-13)/2),0)),IF(ISBLANK(OFFSET('9. METAS'!$W$20,INT((ROW()-14)/2),0)),"",OFFSET('9. METAS'!$W$20,INT((ROW()-14)/2),0)))</f>
        <v/>
      </c>
      <c r="M266" s="246" t="str">
        <f ca="1">IF(MOD(ROW()-13,2)=0,IF(ISBLANK(OFFSET('12. SEGUIMIENTO 2027'!$Q$14,INT((ROW()-13)/2),0)),"",OFFSET('12. SEGUIMIENTO 2027'!$Q$14,INT((ROW()-13)/2),0)),IF(ISBLANK(OFFSET('9. METAS'!$X$20,INT((ROW()-14)/2),0)),"",OFFSET('9. METAS'!$X$20,INT((ROW()-14)/2),0)))</f>
        <v/>
      </c>
      <c r="N266" s="1013"/>
      <c r="O266" s="1014"/>
      <c r="P266" s="1015"/>
    </row>
    <row r="267" spans="3:16">
      <c r="C267" s="1016" t="str">
        <f ca="1">IF(ISBLANK(OFFSET('5. Pp (3 años)'!$C$46,INT((ROW()-13)/2),0)),"",OFFSET('5. Pp (3 años)'!$C$46,INT((ROW()-13)/2),0))</f>
        <v>Actividad</v>
      </c>
      <c r="D267" s="1018" t="str">
        <f ca="1">IF(ISBLANK(OFFSET('5. Pp (3 años)'!$D$46,INT((ROW()-13)/2),0)),"",OFFSET('5. Pp (3 años)'!$D$46,INT((ROW()-13)/2),0))</f>
        <v/>
      </c>
      <c r="E267" s="1018" t="str">
        <f ca="1">IF(ISBLANK(OFFSET('5. Pp (3 años)'!$E$46,INT((ROW()-13)/2),0)),"",OFFSET('5. Pp (3 años)'!$E$46,INT((ROW()-13)/2),0))</f>
        <v/>
      </c>
      <c r="F267" s="1021" t="str">
        <f ca="1">IF(ISBLANK(OFFSET('5. Pp (3 años)'!$K$46,INT((ROW()-13)/2),0)),"",OFFSET('5. Pp (3 años)'!$K$46,INT((ROW()-13)/2),0))</f>
        <v/>
      </c>
      <c r="G267" s="1023" t="str">
        <f ca="1">IF(ISBLANK(OFFSET('5. Pp (3 años)'!$H$46,INT((ROW()-13)/2),0)),"",OFFSET('5. Pp (3 años)'!$H$46,INT((ROW()-13)/2),0))</f>
        <v/>
      </c>
      <c r="H267" s="1080" t="str">
        <f ca="1">IF(ISBLANK(OFFSET('9. METAS'!$L$20,INT((ROW()-13)/2),0)),"",OFFSET('9. METAS'!$L$20,INT((ROW()-13)/2),0))</f>
        <v/>
      </c>
      <c r="I267" s="1004"/>
      <c r="J267" s="244" t="str">
        <f ca="1">IF(MOD(ROW()-13,2)=0,IF(ISBLANK(OFFSET('12. SEGUIMIENTO 2027'!$N$14,INT((ROW()-13)/2),0)),"",OFFSET('12. SEGUIMIENTO 2027'!$N$14,INT((ROW()-13)/2),0)),IF(ISBLANK(OFFSET('9. METAS'!$U$20,INT((ROW()-14)/2),0)),"",OFFSET('9. METAS'!$U$20,INT((ROW()-14)/2),0)))</f>
        <v/>
      </c>
      <c r="K267" s="245" t="str">
        <f ca="1">IF(MOD(ROW()-13,2)=0,IF(ISBLANK(OFFSET('12. SEGUIMIENTO 2027'!$O$14,INT((ROW()-13)/2),0)),"",OFFSET('12. SEGUIMIENTO 2027'!$O$14,INT((ROW()-13)/2),0)),IF(ISBLANK(OFFSET('9. METAS'!$V$20,INT((ROW()-14)/2),0)),"",OFFSET('9. METAS'!$V$20,INT((ROW()-14)/2),0)))</f>
        <v/>
      </c>
      <c r="L267" s="245" t="str">
        <f ca="1">IF(MOD(ROW()-13,2)=0,IF(ISBLANK(OFFSET('12. SEGUIMIENTO 2027'!$P$14,INT((ROW()-13)/2),0)),"",OFFSET('12. SEGUIMIENTO 2027'!$P$14,INT((ROW()-13)/2),0)),IF(ISBLANK(OFFSET('9. METAS'!$W$20,INT((ROW()-14)/2),0)),"",OFFSET('9. METAS'!$W$20,INT((ROW()-14)/2),0)))</f>
        <v/>
      </c>
      <c r="M267" s="246" t="str">
        <f ca="1">IF(MOD(ROW()-13,2)=0,IF(ISBLANK(OFFSET('12. SEGUIMIENTO 2027'!$Q$14,INT((ROW()-13)/2),0)),"",OFFSET('12. SEGUIMIENTO 2027'!$Q$14,INT((ROW()-13)/2),0)),IF(ISBLANK(OFFSET('9. METAS'!$X$20,INT((ROW()-14)/2),0)),"",OFFSET('9. METAS'!$X$20,INT((ROW()-14)/2),0)))</f>
        <v/>
      </c>
      <c r="N267" s="1006" t="str">
        <f t="shared" ref="N267" ca="1" si="250">IFERROR(J267/J268,"ND")</f>
        <v>ND</v>
      </c>
      <c r="O267" s="1008" t="str">
        <f t="shared" ref="O267" ca="1" si="251">IFERROR(((J267)/H267),"ND")</f>
        <v>ND</v>
      </c>
      <c r="P267" s="1010"/>
    </row>
    <row r="268" spans="3:16">
      <c r="C268" s="1025"/>
      <c r="D268" s="1018"/>
      <c r="E268" s="1018"/>
      <c r="F268" s="1021"/>
      <c r="G268" s="1023"/>
      <c r="H268" s="1080"/>
      <c r="I268" s="1012"/>
      <c r="J268" s="244" t="str">
        <f ca="1">IF(MOD(ROW()-13,2)=0,IF(ISBLANK(OFFSET('12. SEGUIMIENTO 2027'!$N$14,INT((ROW()-13)/2),0)),"",OFFSET('12. SEGUIMIENTO 2027'!$N$14,INT((ROW()-13)/2),0)),IF(ISBLANK(OFFSET('9. METAS'!$U$20,INT((ROW()-14)/2),0)),"",OFFSET('9. METAS'!$U$20,INT((ROW()-14)/2),0)))</f>
        <v/>
      </c>
      <c r="K268" s="245" t="str">
        <f ca="1">IF(MOD(ROW()-13,2)=0,IF(ISBLANK(OFFSET('12. SEGUIMIENTO 2027'!$O$14,INT((ROW()-13)/2),0)),"",OFFSET('12. SEGUIMIENTO 2027'!$O$14,INT((ROW()-13)/2),0)),IF(ISBLANK(OFFSET('9. METAS'!$V$20,INT((ROW()-14)/2),0)),"",OFFSET('9. METAS'!$V$20,INT((ROW()-14)/2),0)))</f>
        <v/>
      </c>
      <c r="L268" s="245" t="str">
        <f ca="1">IF(MOD(ROW()-13,2)=0,IF(ISBLANK(OFFSET('12. SEGUIMIENTO 2027'!$P$14,INT((ROW()-13)/2),0)),"",OFFSET('12. SEGUIMIENTO 2027'!$P$14,INT((ROW()-13)/2),0)),IF(ISBLANK(OFFSET('9. METAS'!$W$20,INT((ROW()-14)/2),0)),"",OFFSET('9. METAS'!$W$20,INT((ROW()-14)/2),0)))</f>
        <v/>
      </c>
      <c r="M268" s="246" t="str">
        <f ca="1">IF(MOD(ROW()-13,2)=0,IF(ISBLANK(OFFSET('12. SEGUIMIENTO 2027'!$Q$14,INT((ROW()-13)/2),0)),"",OFFSET('12. SEGUIMIENTO 2027'!$Q$14,INT((ROW()-13)/2),0)),IF(ISBLANK(OFFSET('9. METAS'!$X$20,INT((ROW()-14)/2),0)),"",OFFSET('9. METAS'!$X$20,INT((ROW()-14)/2),0)))</f>
        <v/>
      </c>
      <c r="N268" s="1013"/>
      <c r="O268" s="1014"/>
      <c r="P268" s="1015"/>
    </row>
    <row r="269" spans="3:16">
      <c r="C269" s="1016" t="str">
        <f ca="1">IF(ISBLANK(OFFSET('5. Pp (3 años)'!$C$46,INT((ROW()-13)/2),0)),"",OFFSET('5. Pp (3 años)'!$C$46,INT((ROW()-13)/2),0))</f>
        <v>Componente</v>
      </c>
      <c r="D269" s="1018" t="str">
        <f ca="1">IF(ISBLANK(OFFSET('5. Pp (3 años)'!$D$46,INT((ROW()-13)/2),0)),"",OFFSET('5. Pp (3 años)'!$D$46,INT((ROW()-13)/2),0))</f>
        <v>4.1.1.1.22 Acciones de fomento a la competitividad y desarrollo de capacidades para los emprendedores realizadas.</v>
      </c>
      <c r="E269" s="1018" t="str">
        <f ca="1">IF(ISBLANK(OFFSET('5. Pp (3 años)'!$E$46,INT((ROW()-13)/2),0)),"",OFFSET('5. Pp (3 años)'!$E$46,INT((ROW()-13)/2),0))</f>
        <v>PAFER: Porcentaje de acciones de fomento al emprendimiento realizadas.</v>
      </c>
      <c r="F269" s="1021" t="str">
        <f ca="1">IF(ISBLANK(OFFSET('5. Pp (3 años)'!$K$46,INT((ROW()-13)/2),0)),"",OFFSET('5. Pp (3 años)'!$K$46,INT((ROW()-13)/2),0))</f>
        <v>Ascendente</v>
      </c>
      <c r="G269" s="1023" t="str">
        <f ca="1">IF(ISBLANK(OFFSET('5. Pp (3 años)'!$H$46,INT((ROW()-13)/2),0)),"",OFFSET('5. Pp (3 años)'!$H$46,INT((ROW()-13)/2),0))</f>
        <v>Trimestral</v>
      </c>
      <c r="H269" s="1080">
        <f ca="1">IF(ISBLANK(OFFSET('9. METAS'!$L$20,INT((ROW()-13)/2),0)),"",OFFSET('9. METAS'!$L$20,INT((ROW()-13)/2),0))</f>
        <v>100</v>
      </c>
      <c r="I269" s="1004"/>
      <c r="J269" s="244" t="str">
        <f ca="1">IF(MOD(ROW()-13,2)=0,IF(ISBLANK(OFFSET('12. SEGUIMIENTO 2027'!$N$14,INT((ROW()-13)/2),0)),"",OFFSET('12. SEGUIMIENTO 2027'!$N$14,INT((ROW()-13)/2),0)),IF(ISBLANK(OFFSET('9. METAS'!$U$20,INT((ROW()-14)/2),0)),"",OFFSET('9. METAS'!$U$20,INT((ROW()-14)/2),0)))</f>
        <v/>
      </c>
      <c r="K269" s="245" t="str">
        <f ca="1">IF(MOD(ROW()-13,2)=0,IF(ISBLANK(OFFSET('12. SEGUIMIENTO 2027'!$O$14,INT((ROW()-13)/2),0)),"",OFFSET('12. SEGUIMIENTO 2027'!$O$14,INT((ROW()-13)/2),0)),IF(ISBLANK(OFFSET('9. METAS'!$V$20,INT((ROW()-14)/2),0)),"",OFFSET('9. METAS'!$V$20,INT((ROW()-14)/2),0)))</f>
        <v/>
      </c>
      <c r="L269" s="245" t="str">
        <f ca="1">IF(MOD(ROW()-13,2)=0,IF(ISBLANK(OFFSET('12. SEGUIMIENTO 2027'!$P$14,INT((ROW()-13)/2),0)),"",OFFSET('12. SEGUIMIENTO 2027'!$P$14,INT((ROW()-13)/2),0)),IF(ISBLANK(OFFSET('9. METAS'!$W$20,INT((ROW()-14)/2),0)),"",OFFSET('9. METAS'!$W$20,INT((ROW()-14)/2),0)))</f>
        <v/>
      </c>
      <c r="M269" s="246" t="str">
        <f ca="1">IF(MOD(ROW()-13,2)=0,IF(ISBLANK(OFFSET('12. SEGUIMIENTO 2027'!$Q$14,INT((ROW()-13)/2),0)),"",OFFSET('12. SEGUIMIENTO 2027'!$Q$14,INT((ROW()-13)/2),0)),IF(ISBLANK(OFFSET('9. METAS'!$X$20,INT((ROW()-14)/2),0)),"",OFFSET('9. METAS'!$X$20,INT((ROW()-14)/2),0)))</f>
        <v/>
      </c>
      <c r="N269" s="1006" t="str">
        <f t="shared" ref="N269" ca="1" si="252">IFERROR(J269/J270,"ND")</f>
        <v>ND</v>
      </c>
      <c r="O269" s="1008" t="str">
        <f t="shared" ref="O269" ca="1" si="253">IFERROR(((J269)/H269),"ND")</f>
        <v>ND</v>
      </c>
      <c r="P269" s="1010"/>
    </row>
    <row r="270" spans="3:16">
      <c r="C270" s="1025"/>
      <c r="D270" s="1018"/>
      <c r="E270" s="1018"/>
      <c r="F270" s="1021"/>
      <c r="G270" s="1023"/>
      <c r="H270" s="1080"/>
      <c r="I270" s="1012"/>
      <c r="J270" s="244">
        <f ca="1">IF(MOD(ROW()-13,2)=0,IF(ISBLANK(OFFSET('12. SEGUIMIENTO 2027'!$N$14,INT((ROW()-13)/2),0)),"",OFFSET('12. SEGUIMIENTO 2027'!$N$14,INT((ROW()-13)/2),0)),IF(ISBLANK(OFFSET('9. METAS'!$U$20,INT((ROW()-14)/2),0)),"",OFFSET('9. METAS'!$U$20,INT((ROW()-14)/2),0)))</f>
        <v>25</v>
      </c>
      <c r="K270" s="245">
        <f ca="1">IF(MOD(ROW()-13,2)=0,IF(ISBLANK(OFFSET('12. SEGUIMIENTO 2027'!$O$14,INT((ROW()-13)/2),0)),"",OFFSET('12. SEGUIMIENTO 2027'!$O$14,INT((ROW()-13)/2),0)),IF(ISBLANK(OFFSET('9. METAS'!$V$20,INT((ROW()-14)/2),0)),"",OFFSET('9. METAS'!$V$20,INT((ROW()-14)/2),0)))</f>
        <v>25</v>
      </c>
      <c r="L270" s="245">
        <f ca="1">IF(MOD(ROW()-13,2)=0,IF(ISBLANK(OFFSET('12. SEGUIMIENTO 2027'!$P$14,INT((ROW()-13)/2),0)),"",OFFSET('12. SEGUIMIENTO 2027'!$P$14,INT((ROW()-13)/2),0)),IF(ISBLANK(OFFSET('9. METAS'!$W$20,INT((ROW()-14)/2),0)),"",OFFSET('9. METAS'!$W$20,INT((ROW()-14)/2),0)))</f>
        <v>25</v>
      </c>
      <c r="M270" s="246">
        <f ca="1">IF(MOD(ROW()-13,2)=0,IF(ISBLANK(OFFSET('12. SEGUIMIENTO 2027'!$Q$14,INT((ROW()-13)/2),0)),"",OFFSET('12. SEGUIMIENTO 2027'!$Q$14,INT((ROW()-13)/2),0)),IF(ISBLANK(OFFSET('9. METAS'!$X$20,INT((ROW()-14)/2),0)),"",OFFSET('9. METAS'!$X$20,INT((ROW()-14)/2),0)))</f>
        <v>25</v>
      </c>
      <c r="N270" s="1013"/>
      <c r="O270" s="1014"/>
      <c r="P270" s="1015"/>
    </row>
    <row r="271" spans="3:16">
      <c r="C271" s="1016" t="str">
        <f ca="1">IF(ISBLANK(OFFSET('5. Pp (3 años)'!$C$46,INT((ROW()-13)/2),0)),"",OFFSET('5. Pp (3 años)'!$C$46,INT((ROW()-13)/2),0))</f>
        <v>Actividad</v>
      </c>
      <c r="D271" s="1018" t="str">
        <f ca="1">IF(ISBLANK(OFFSET('5. Pp (3 años)'!$D$46,INT((ROW()-13)/2),0)),"",OFFSET('5. Pp (3 años)'!$D$46,INT((ROW()-13)/2),0))</f>
        <v>4.1.1.1.22.1 Gestión de servicios de asesoría técnica y jornadas de sensibilización para el sector emprendedor</v>
      </c>
      <c r="E271" s="1018" t="str">
        <f ca="1">IF(ISBLANK(OFFSET('5. Pp (3 años)'!$E$46,INT((ROW()-13)/2),0)),"",OFFSET('5. Pp (3 años)'!$E$46,INT((ROW()-13)/2),0))</f>
        <v>PSASE: Porcentaje de servicios de asesoría y sensibilización al emprendedor realizados.</v>
      </c>
      <c r="F271" s="1021" t="str">
        <f ca="1">IF(ISBLANK(OFFSET('5. Pp (3 años)'!$K$46,INT((ROW()-13)/2),0)),"",OFFSET('5. Pp (3 años)'!$K$46,INT((ROW()-13)/2),0))</f>
        <v>Ascendente</v>
      </c>
      <c r="G271" s="1023" t="str">
        <f ca="1">IF(ISBLANK(OFFSET('5. Pp (3 años)'!$H$46,INT((ROW()-13)/2),0)),"",OFFSET('5. Pp (3 años)'!$H$46,INT((ROW()-13)/2),0))</f>
        <v>Trimestral</v>
      </c>
      <c r="H271" s="1080">
        <f ca="1">IF(ISBLANK(OFFSET('9. METAS'!$L$20,INT((ROW()-13)/2),0)),"",OFFSET('9. METAS'!$L$20,INT((ROW()-13)/2),0))</f>
        <v>973</v>
      </c>
      <c r="I271" s="1004"/>
      <c r="J271" s="244" t="str">
        <f ca="1">IF(MOD(ROW()-13,2)=0,IF(ISBLANK(OFFSET('12. SEGUIMIENTO 2027'!$N$14,INT((ROW()-13)/2),0)),"",OFFSET('12. SEGUIMIENTO 2027'!$N$14,INT((ROW()-13)/2),0)),IF(ISBLANK(OFFSET('9. METAS'!$U$20,INT((ROW()-14)/2),0)),"",OFFSET('9. METAS'!$U$20,INT((ROW()-14)/2),0)))</f>
        <v/>
      </c>
      <c r="K271" s="245" t="str">
        <f ca="1">IF(MOD(ROW()-13,2)=0,IF(ISBLANK(OFFSET('12. SEGUIMIENTO 2027'!$O$14,INT((ROW()-13)/2),0)),"",OFFSET('12. SEGUIMIENTO 2027'!$O$14,INT((ROW()-13)/2),0)),IF(ISBLANK(OFFSET('9. METAS'!$V$20,INT((ROW()-14)/2),0)),"",OFFSET('9. METAS'!$V$20,INT((ROW()-14)/2),0)))</f>
        <v/>
      </c>
      <c r="L271" s="245" t="str">
        <f ca="1">IF(MOD(ROW()-13,2)=0,IF(ISBLANK(OFFSET('12. SEGUIMIENTO 2027'!$P$14,INT((ROW()-13)/2),0)),"",OFFSET('12. SEGUIMIENTO 2027'!$P$14,INT((ROW()-13)/2),0)),IF(ISBLANK(OFFSET('9. METAS'!$W$20,INT((ROW()-14)/2),0)),"",OFFSET('9. METAS'!$W$20,INT((ROW()-14)/2),0)))</f>
        <v/>
      </c>
      <c r="M271" s="246" t="str">
        <f ca="1">IF(MOD(ROW()-13,2)=0,IF(ISBLANK(OFFSET('12. SEGUIMIENTO 2027'!$Q$14,INT((ROW()-13)/2),0)),"",OFFSET('12. SEGUIMIENTO 2027'!$Q$14,INT((ROW()-13)/2),0)),IF(ISBLANK(OFFSET('9. METAS'!$X$20,INT((ROW()-14)/2),0)),"",OFFSET('9. METAS'!$X$20,INT((ROW()-14)/2),0)))</f>
        <v/>
      </c>
      <c r="N271" s="1006" t="str">
        <f t="shared" ref="N271" ca="1" si="254">IFERROR(J271/J272,"ND")</f>
        <v>ND</v>
      </c>
      <c r="O271" s="1008" t="str">
        <f t="shared" ref="O271" ca="1" si="255">IFERROR(((J271)/H271),"ND")</f>
        <v>ND</v>
      </c>
      <c r="P271" s="1010"/>
    </row>
    <row r="272" spans="3:16">
      <c r="C272" s="1025"/>
      <c r="D272" s="1018"/>
      <c r="E272" s="1018"/>
      <c r="F272" s="1021"/>
      <c r="G272" s="1023"/>
      <c r="H272" s="1080"/>
      <c r="I272" s="1012"/>
      <c r="J272" s="244">
        <f ca="1">IF(MOD(ROW()-13,2)=0,IF(ISBLANK(OFFSET('12. SEGUIMIENTO 2027'!$N$14,INT((ROW()-13)/2),0)),"",OFFSET('12. SEGUIMIENTO 2027'!$N$14,INT((ROW()-13)/2),0)),IF(ISBLANK(OFFSET('9. METAS'!$U$20,INT((ROW()-14)/2),0)),"",OFFSET('9. METAS'!$U$20,INT((ROW()-14)/2),0)))</f>
        <v>226</v>
      </c>
      <c r="K272" s="245">
        <f ca="1">IF(MOD(ROW()-13,2)=0,IF(ISBLANK(OFFSET('12. SEGUIMIENTO 2027'!$O$14,INT((ROW()-13)/2),0)),"",OFFSET('12. SEGUIMIENTO 2027'!$O$14,INT((ROW()-13)/2),0)),IF(ISBLANK(OFFSET('9. METAS'!$V$20,INT((ROW()-14)/2),0)),"",OFFSET('9. METAS'!$V$20,INT((ROW()-14)/2),0)))</f>
        <v>261</v>
      </c>
      <c r="L272" s="245">
        <f ca="1">IF(MOD(ROW()-13,2)=0,IF(ISBLANK(OFFSET('12. SEGUIMIENTO 2027'!$P$14,INT((ROW()-13)/2),0)),"",OFFSET('12. SEGUIMIENTO 2027'!$P$14,INT((ROW()-13)/2),0)),IF(ISBLANK(OFFSET('9. METAS'!$W$20,INT((ROW()-14)/2),0)),"",OFFSET('9. METAS'!$W$20,INT((ROW()-14)/2),0)))</f>
        <v>260</v>
      </c>
      <c r="M272" s="246">
        <f ca="1">IF(MOD(ROW()-13,2)=0,IF(ISBLANK(OFFSET('12. SEGUIMIENTO 2027'!$Q$14,INT((ROW()-13)/2),0)),"",OFFSET('12. SEGUIMIENTO 2027'!$Q$14,INT((ROW()-13)/2),0)),IF(ISBLANK(OFFSET('9. METAS'!$X$20,INT((ROW()-14)/2),0)),"",OFFSET('9. METAS'!$X$20,INT((ROW()-14)/2),0)))</f>
        <v>226</v>
      </c>
      <c r="N272" s="1013"/>
      <c r="O272" s="1014"/>
      <c r="P272" s="1015"/>
    </row>
    <row r="273" spans="3:16">
      <c r="C273" s="1016" t="str">
        <f ca="1">IF(ISBLANK(OFFSET('5. Pp (3 años)'!$C$46,INT((ROW()-13)/2),0)),"",OFFSET('5. Pp (3 años)'!$C$46,INT((ROW()-13)/2),0))</f>
        <v>Actividad</v>
      </c>
      <c r="D273" s="1018" t="str">
        <f ca="1">IF(ISBLANK(OFFSET('5. Pp (3 años)'!$D$46,INT((ROW()-13)/2),0)),"",OFFSET('5. Pp (3 años)'!$D$46,INT((ROW()-13)/2),0))</f>
        <v/>
      </c>
      <c r="E273" s="1018" t="str">
        <f ca="1">IF(ISBLANK(OFFSET('5. Pp (3 años)'!$E$46,INT((ROW()-13)/2),0)),"",OFFSET('5. Pp (3 años)'!$E$46,INT((ROW()-13)/2),0))</f>
        <v/>
      </c>
      <c r="F273" s="1021" t="str">
        <f ca="1">IF(ISBLANK(OFFSET('5. Pp (3 años)'!$K$46,INT((ROW()-13)/2),0)),"",OFFSET('5. Pp (3 años)'!$K$46,INT((ROW()-13)/2),0))</f>
        <v/>
      </c>
      <c r="G273" s="1023" t="str">
        <f ca="1">IF(ISBLANK(OFFSET('5. Pp (3 años)'!$H$46,INT((ROW()-13)/2),0)),"",OFFSET('5. Pp (3 años)'!$H$46,INT((ROW()-13)/2),0))</f>
        <v/>
      </c>
      <c r="H273" s="1080" t="str">
        <f ca="1">IF(ISBLANK(OFFSET('9. METAS'!$L$20,INT((ROW()-13)/2),0)),"",OFFSET('9. METAS'!$L$20,INT((ROW()-13)/2),0))</f>
        <v/>
      </c>
      <c r="I273" s="1004"/>
      <c r="J273" s="244" t="str">
        <f ca="1">IF(MOD(ROW()-13,2)=0,IF(ISBLANK(OFFSET('12. SEGUIMIENTO 2027'!$N$14,INT((ROW()-13)/2),0)),"",OFFSET('12. SEGUIMIENTO 2027'!$N$14,INT((ROW()-13)/2),0)),IF(ISBLANK(OFFSET('9. METAS'!$U$20,INT((ROW()-14)/2),0)),"",OFFSET('9. METAS'!$U$20,INT((ROW()-14)/2),0)))</f>
        <v/>
      </c>
      <c r="K273" s="245" t="str">
        <f ca="1">IF(MOD(ROW()-13,2)=0,IF(ISBLANK(OFFSET('12. SEGUIMIENTO 2027'!$O$14,INT((ROW()-13)/2),0)),"",OFFSET('12. SEGUIMIENTO 2027'!$O$14,INT((ROW()-13)/2),0)),IF(ISBLANK(OFFSET('9. METAS'!$V$20,INT((ROW()-14)/2),0)),"",OFFSET('9. METAS'!$V$20,INT((ROW()-14)/2),0)))</f>
        <v/>
      </c>
      <c r="L273" s="245" t="str">
        <f ca="1">IF(MOD(ROW()-13,2)=0,IF(ISBLANK(OFFSET('12. SEGUIMIENTO 2027'!$P$14,INT((ROW()-13)/2),0)),"",OFFSET('12. SEGUIMIENTO 2027'!$P$14,INT((ROW()-13)/2),0)),IF(ISBLANK(OFFSET('9. METAS'!$W$20,INT((ROW()-14)/2),0)),"",OFFSET('9. METAS'!$W$20,INT((ROW()-14)/2),0)))</f>
        <v/>
      </c>
      <c r="M273" s="246" t="str">
        <f ca="1">IF(MOD(ROW()-13,2)=0,IF(ISBLANK(OFFSET('12. SEGUIMIENTO 2027'!$Q$14,INT((ROW()-13)/2),0)),"",OFFSET('12. SEGUIMIENTO 2027'!$Q$14,INT((ROW()-13)/2),0)),IF(ISBLANK(OFFSET('9. METAS'!$X$20,INT((ROW()-14)/2),0)),"",OFFSET('9. METAS'!$X$20,INT((ROW()-14)/2),0)))</f>
        <v/>
      </c>
      <c r="N273" s="1006" t="str">
        <f t="shared" ref="N273" ca="1" si="256">IFERROR(J273/J274,"ND")</f>
        <v>ND</v>
      </c>
      <c r="O273" s="1008" t="str">
        <f t="shared" ref="O273" ca="1" si="257">IFERROR(((J273)/H273),"ND")</f>
        <v>ND</v>
      </c>
      <c r="P273" s="1010"/>
    </row>
    <row r="274" spans="3:16">
      <c r="C274" s="1025"/>
      <c r="D274" s="1018"/>
      <c r="E274" s="1018"/>
      <c r="F274" s="1021"/>
      <c r="G274" s="1023"/>
      <c r="H274" s="1080"/>
      <c r="I274" s="1012"/>
      <c r="J274" s="244" t="str">
        <f ca="1">IF(MOD(ROW()-13,2)=0,IF(ISBLANK(OFFSET('12. SEGUIMIENTO 2027'!$N$14,INT((ROW()-13)/2),0)),"",OFFSET('12. SEGUIMIENTO 2027'!$N$14,INT((ROW()-13)/2),0)),IF(ISBLANK(OFFSET('9. METAS'!$U$20,INT((ROW()-14)/2),0)),"",OFFSET('9. METAS'!$U$20,INT((ROW()-14)/2),0)))</f>
        <v/>
      </c>
      <c r="K274" s="245" t="str">
        <f ca="1">IF(MOD(ROW()-13,2)=0,IF(ISBLANK(OFFSET('12. SEGUIMIENTO 2027'!$O$14,INT((ROW()-13)/2),0)),"",OFFSET('12. SEGUIMIENTO 2027'!$O$14,INT((ROW()-13)/2),0)),IF(ISBLANK(OFFSET('9. METAS'!$V$20,INT((ROW()-14)/2),0)),"",OFFSET('9. METAS'!$V$20,INT((ROW()-14)/2),0)))</f>
        <v/>
      </c>
      <c r="L274" s="245" t="str">
        <f ca="1">IF(MOD(ROW()-13,2)=0,IF(ISBLANK(OFFSET('12. SEGUIMIENTO 2027'!$P$14,INT((ROW()-13)/2),0)),"",OFFSET('12. SEGUIMIENTO 2027'!$P$14,INT((ROW()-13)/2),0)),IF(ISBLANK(OFFSET('9. METAS'!$W$20,INT((ROW()-14)/2),0)),"",OFFSET('9. METAS'!$W$20,INT((ROW()-14)/2),0)))</f>
        <v/>
      </c>
      <c r="M274" s="246" t="str">
        <f ca="1">IF(MOD(ROW()-13,2)=0,IF(ISBLANK(OFFSET('12. SEGUIMIENTO 2027'!$Q$14,INT((ROW()-13)/2),0)),"",OFFSET('12. SEGUIMIENTO 2027'!$Q$14,INT((ROW()-13)/2),0)),IF(ISBLANK(OFFSET('9. METAS'!$X$20,INT((ROW()-14)/2),0)),"",OFFSET('9. METAS'!$X$20,INT((ROW()-14)/2),0)))</f>
        <v/>
      </c>
      <c r="N274" s="1013"/>
      <c r="O274" s="1014"/>
      <c r="P274" s="1015"/>
    </row>
    <row r="275" spans="3:16">
      <c r="C275" s="1016" t="str">
        <f ca="1">IF(ISBLANK(OFFSET('5. Pp (3 años)'!$C$46,INT((ROW()-13)/2),0)),"",OFFSET('5. Pp (3 años)'!$C$46,INT((ROW()-13)/2),0))</f>
        <v>Actividad</v>
      </c>
      <c r="D275" s="1018" t="str">
        <f ca="1">IF(ISBLANK(OFFSET('5. Pp (3 años)'!$D$46,INT((ROW()-13)/2),0)),"",OFFSET('5. Pp (3 años)'!$D$46,INT((ROW()-13)/2),0))</f>
        <v/>
      </c>
      <c r="E275" s="1018" t="str">
        <f ca="1">IF(ISBLANK(OFFSET('5. Pp (3 años)'!$E$46,INT((ROW()-13)/2),0)),"",OFFSET('5. Pp (3 años)'!$E$46,INT((ROW()-13)/2),0))</f>
        <v/>
      </c>
      <c r="F275" s="1021" t="str">
        <f ca="1">IF(ISBLANK(OFFSET('5. Pp (3 años)'!$K$46,INT((ROW()-13)/2),0)),"",OFFSET('5. Pp (3 años)'!$K$46,INT((ROW()-13)/2),0))</f>
        <v/>
      </c>
      <c r="G275" s="1023" t="str">
        <f ca="1">IF(ISBLANK(OFFSET('5. Pp (3 años)'!$H$46,INT((ROW()-13)/2),0)),"",OFFSET('5. Pp (3 años)'!$H$46,INT((ROW()-13)/2),0))</f>
        <v/>
      </c>
      <c r="H275" s="1080" t="str">
        <f ca="1">IF(ISBLANK(OFFSET('9. METAS'!$L$20,INT((ROW()-13)/2),0)),"",OFFSET('9. METAS'!$L$20,INT((ROW()-13)/2),0))</f>
        <v/>
      </c>
      <c r="I275" s="1004"/>
      <c r="J275" s="244" t="str">
        <f ca="1">IF(MOD(ROW()-13,2)=0,IF(ISBLANK(OFFSET('12. SEGUIMIENTO 2027'!$N$14,INT((ROW()-13)/2),0)),"",OFFSET('12. SEGUIMIENTO 2027'!$N$14,INT((ROW()-13)/2),0)),IF(ISBLANK(OFFSET('9. METAS'!$U$20,INT((ROW()-14)/2),0)),"",OFFSET('9. METAS'!$U$20,INT((ROW()-14)/2),0)))</f>
        <v/>
      </c>
      <c r="K275" s="245" t="str">
        <f ca="1">IF(MOD(ROW()-13,2)=0,IF(ISBLANK(OFFSET('12. SEGUIMIENTO 2027'!$O$14,INT((ROW()-13)/2),0)),"",OFFSET('12. SEGUIMIENTO 2027'!$O$14,INT((ROW()-13)/2),0)),IF(ISBLANK(OFFSET('9. METAS'!$V$20,INT((ROW()-14)/2),0)),"",OFFSET('9. METAS'!$V$20,INT((ROW()-14)/2),0)))</f>
        <v/>
      </c>
      <c r="L275" s="245" t="str">
        <f ca="1">IF(MOD(ROW()-13,2)=0,IF(ISBLANK(OFFSET('12. SEGUIMIENTO 2027'!$P$14,INT((ROW()-13)/2),0)),"",OFFSET('12. SEGUIMIENTO 2027'!$P$14,INT((ROW()-13)/2),0)),IF(ISBLANK(OFFSET('9. METAS'!$W$20,INT((ROW()-14)/2),0)),"",OFFSET('9. METAS'!$W$20,INT((ROW()-14)/2),0)))</f>
        <v/>
      </c>
      <c r="M275" s="246" t="str">
        <f ca="1">IF(MOD(ROW()-13,2)=0,IF(ISBLANK(OFFSET('12. SEGUIMIENTO 2027'!$Q$14,INT((ROW()-13)/2),0)),"",OFFSET('12. SEGUIMIENTO 2027'!$Q$14,INT((ROW()-13)/2),0)),IF(ISBLANK(OFFSET('9. METAS'!$X$20,INT((ROW()-14)/2),0)),"",OFFSET('9. METAS'!$X$20,INT((ROW()-14)/2),0)))</f>
        <v/>
      </c>
      <c r="N275" s="1006" t="str">
        <f t="shared" ref="N275" ca="1" si="258">IFERROR(J275/J276,"ND")</f>
        <v>ND</v>
      </c>
      <c r="O275" s="1008" t="str">
        <f t="shared" ref="O275" ca="1" si="259">IFERROR(((J275)/H275),"ND")</f>
        <v>ND</v>
      </c>
      <c r="P275" s="1010"/>
    </row>
    <row r="276" spans="3:16">
      <c r="C276" s="1025"/>
      <c r="D276" s="1018"/>
      <c r="E276" s="1018"/>
      <c r="F276" s="1021"/>
      <c r="G276" s="1023"/>
      <c r="H276" s="1080"/>
      <c r="I276" s="1012"/>
      <c r="J276" s="244" t="str">
        <f ca="1">IF(MOD(ROW()-13,2)=0,IF(ISBLANK(OFFSET('12. SEGUIMIENTO 2027'!$N$14,INT((ROW()-13)/2),0)),"",OFFSET('12. SEGUIMIENTO 2027'!$N$14,INT((ROW()-13)/2),0)),IF(ISBLANK(OFFSET('9. METAS'!$U$20,INT((ROW()-14)/2),0)),"",OFFSET('9. METAS'!$U$20,INT((ROW()-14)/2),0)))</f>
        <v/>
      </c>
      <c r="K276" s="245" t="str">
        <f ca="1">IF(MOD(ROW()-13,2)=0,IF(ISBLANK(OFFSET('12. SEGUIMIENTO 2027'!$O$14,INT((ROW()-13)/2),0)),"",OFFSET('12. SEGUIMIENTO 2027'!$O$14,INT((ROW()-13)/2),0)),IF(ISBLANK(OFFSET('9. METAS'!$V$20,INT((ROW()-14)/2),0)),"",OFFSET('9. METAS'!$V$20,INT((ROW()-14)/2),0)))</f>
        <v/>
      </c>
      <c r="L276" s="245" t="str">
        <f ca="1">IF(MOD(ROW()-13,2)=0,IF(ISBLANK(OFFSET('12. SEGUIMIENTO 2027'!$P$14,INT((ROW()-13)/2),0)),"",OFFSET('12. SEGUIMIENTO 2027'!$P$14,INT((ROW()-13)/2),0)),IF(ISBLANK(OFFSET('9. METAS'!$W$20,INT((ROW()-14)/2),0)),"",OFFSET('9. METAS'!$W$20,INT((ROW()-14)/2),0)))</f>
        <v/>
      </c>
      <c r="M276" s="246" t="str">
        <f ca="1">IF(MOD(ROW()-13,2)=0,IF(ISBLANK(OFFSET('12. SEGUIMIENTO 2027'!$Q$14,INT((ROW()-13)/2),0)),"",OFFSET('12. SEGUIMIENTO 2027'!$Q$14,INT((ROW()-13)/2),0)),IF(ISBLANK(OFFSET('9. METAS'!$X$20,INT((ROW()-14)/2),0)),"",OFFSET('9. METAS'!$X$20,INT((ROW()-14)/2),0)))</f>
        <v/>
      </c>
      <c r="N276" s="1013"/>
      <c r="O276" s="1014"/>
      <c r="P276" s="1015"/>
    </row>
    <row r="277" spans="3:16">
      <c r="C277" s="1016" t="str">
        <f ca="1">IF(ISBLANK(OFFSET('5. Pp (3 años)'!$C$46,INT((ROW()-13)/2),0)),"",OFFSET('5. Pp (3 años)'!$C$46,INT((ROW()-13)/2),0))</f>
        <v>Actividad</v>
      </c>
      <c r="D277" s="1018" t="str">
        <f ca="1">IF(ISBLANK(OFFSET('5. Pp (3 años)'!$D$46,INT((ROW()-13)/2),0)),"",OFFSET('5. Pp (3 años)'!$D$46,INT((ROW()-13)/2),0))</f>
        <v/>
      </c>
      <c r="E277" s="1018" t="str">
        <f ca="1">IF(ISBLANK(OFFSET('5. Pp (3 años)'!$E$46,INT((ROW()-13)/2),0)),"",OFFSET('5. Pp (3 años)'!$E$46,INT((ROW()-13)/2),0))</f>
        <v/>
      </c>
      <c r="F277" s="1021" t="str">
        <f ca="1">IF(ISBLANK(OFFSET('5. Pp (3 años)'!$K$46,INT((ROW()-13)/2),0)),"",OFFSET('5. Pp (3 años)'!$K$46,INT((ROW()-13)/2),0))</f>
        <v/>
      </c>
      <c r="G277" s="1023" t="str">
        <f ca="1">IF(ISBLANK(OFFSET('5. Pp (3 años)'!$H$46,INT((ROW()-13)/2),0)),"",OFFSET('5. Pp (3 años)'!$H$46,INT((ROW()-13)/2),0))</f>
        <v/>
      </c>
      <c r="H277" s="1080" t="str">
        <f ca="1">IF(ISBLANK(OFFSET('9. METAS'!$L$20,INT((ROW()-13)/2),0)),"",OFFSET('9. METAS'!$L$20,INT((ROW()-13)/2),0))</f>
        <v/>
      </c>
      <c r="I277" s="1004"/>
      <c r="J277" s="244" t="str">
        <f ca="1">IF(MOD(ROW()-13,2)=0,IF(ISBLANK(OFFSET('12. SEGUIMIENTO 2027'!$N$14,INT((ROW()-13)/2),0)),"",OFFSET('12. SEGUIMIENTO 2027'!$N$14,INT((ROW()-13)/2),0)),IF(ISBLANK(OFFSET('9. METAS'!$U$20,INT((ROW()-14)/2),0)),"",OFFSET('9. METAS'!$U$20,INT((ROW()-14)/2),0)))</f>
        <v/>
      </c>
      <c r="K277" s="245" t="str">
        <f ca="1">IF(MOD(ROW()-13,2)=0,IF(ISBLANK(OFFSET('12. SEGUIMIENTO 2027'!$O$14,INT((ROW()-13)/2),0)),"",OFFSET('12. SEGUIMIENTO 2027'!$O$14,INT((ROW()-13)/2),0)),IF(ISBLANK(OFFSET('9. METAS'!$V$20,INT((ROW()-14)/2),0)),"",OFFSET('9. METAS'!$V$20,INT((ROW()-14)/2),0)))</f>
        <v/>
      </c>
      <c r="L277" s="245" t="str">
        <f ca="1">IF(MOD(ROW()-13,2)=0,IF(ISBLANK(OFFSET('12. SEGUIMIENTO 2027'!$P$14,INT((ROW()-13)/2),0)),"",OFFSET('12. SEGUIMIENTO 2027'!$P$14,INT((ROW()-13)/2),0)),IF(ISBLANK(OFFSET('9. METAS'!$W$20,INT((ROW()-14)/2),0)),"",OFFSET('9. METAS'!$W$20,INT((ROW()-14)/2),0)))</f>
        <v/>
      </c>
      <c r="M277" s="246" t="str">
        <f ca="1">IF(MOD(ROW()-13,2)=0,IF(ISBLANK(OFFSET('12. SEGUIMIENTO 2027'!$Q$14,INT((ROW()-13)/2),0)),"",OFFSET('12. SEGUIMIENTO 2027'!$Q$14,INT((ROW()-13)/2),0)),IF(ISBLANK(OFFSET('9. METAS'!$X$20,INT((ROW()-14)/2),0)),"",OFFSET('9. METAS'!$X$20,INT((ROW()-14)/2),0)))</f>
        <v/>
      </c>
      <c r="N277" s="1006" t="str">
        <f t="shared" ref="N277" ca="1" si="260">IFERROR(J277/J278,"ND")</f>
        <v>ND</v>
      </c>
      <c r="O277" s="1008" t="str">
        <f t="shared" ref="O277" ca="1" si="261">IFERROR(((J277)/H277),"ND")</f>
        <v>ND</v>
      </c>
      <c r="P277" s="1010"/>
    </row>
    <row r="278" spans="3:16">
      <c r="C278" s="1025"/>
      <c r="D278" s="1018"/>
      <c r="E278" s="1018"/>
      <c r="F278" s="1021"/>
      <c r="G278" s="1023"/>
      <c r="H278" s="1080"/>
      <c r="I278" s="1012"/>
      <c r="J278" s="244" t="str">
        <f ca="1">IF(MOD(ROW()-13,2)=0,IF(ISBLANK(OFFSET('12. SEGUIMIENTO 2027'!$N$14,INT((ROW()-13)/2),0)),"",OFFSET('12. SEGUIMIENTO 2027'!$N$14,INT((ROW()-13)/2),0)),IF(ISBLANK(OFFSET('9. METAS'!$U$20,INT((ROW()-14)/2),0)),"",OFFSET('9. METAS'!$U$20,INT((ROW()-14)/2),0)))</f>
        <v/>
      </c>
      <c r="K278" s="245" t="str">
        <f ca="1">IF(MOD(ROW()-13,2)=0,IF(ISBLANK(OFFSET('12. SEGUIMIENTO 2027'!$O$14,INT((ROW()-13)/2),0)),"",OFFSET('12. SEGUIMIENTO 2027'!$O$14,INT((ROW()-13)/2),0)),IF(ISBLANK(OFFSET('9. METAS'!$V$20,INT((ROW()-14)/2),0)),"",OFFSET('9. METAS'!$V$20,INT((ROW()-14)/2),0)))</f>
        <v/>
      </c>
      <c r="L278" s="245" t="str">
        <f ca="1">IF(MOD(ROW()-13,2)=0,IF(ISBLANK(OFFSET('12. SEGUIMIENTO 2027'!$P$14,INT((ROW()-13)/2),0)),"",OFFSET('12. SEGUIMIENTO 2027'!$P$14,INT((ROW()-13)/2),0)),IF(ISBLANK(OFFSET('9. METAS'!$W$20,INT((ROW()-14)/2),0)),"",OFFSET('9. METAS'!$W$20,INT((ROW()-14)/2),0)))</f>
        <v/>
      </c>
      <c r="M278" s="246" t="str">
        <f ca="1">IF(MOD(ROW()-13,2)=0,IF(ISBLANK(OFFSET('12. SEGUIMIENTO 2027'!$Q$14,INT((ROW()-13)/2),0)),"",OFFSET('12. SEGUIMIENTO 2027'!$Q$14,INT((ROW()-13)/2),0)),IF(ISBLANK(OFFSET('9. METAS'!$X$20,INT((ROW()-14)/2),0)),"",OFFSET('9. METAS'!$X$20,INT((ROW()-14)/2),0)))</f>
        <v/>
      </c>
      <c r="N278" s="1013"/>
      <c r="O278" s="1014"/>
      <c r="P278" s="1015"/>
    </row>
    <row r="279" spans="3:16">
      <c r="C279" s="1016" t="str">
        <f ca="1">IF(ISBLANK(OFFSET('5. Pp (3 años)'!$C$46,INT((ROW()-13)/2),0)),"",OFFSET('5. Pp (3 años)'!$C$46,INT((ROW()-13)/2),0))</f>
        <v>Actividad</v>
      </c>
      <c r="D279" s="1018" t="str">
        <f ca="1">IF(ISBLANK(OFFSET('5. Pp (3 años)'!$D$46,INT((ROW()-13)/2),0)),"",OFFSET('5. Pp (3 años)'!$D$46,INT((ROW()-13)/2),0))</f>
        <v/>
      </c>
      <c r="E279" s="1018" t="str">
        <f ca="1">IF(ISBLANK(OFFSET('5. Pp (3 años)'!$E$46,INT((ROW()-13)/2),0)),"",OFFSET('5. Pp (3 años)'!$E$46,INT((ROW()-13)/2),0))</f>
        <v/>
      </c>
      <c r="F279" s="1021" t="str">
        <f ca="1">IF(ISBLANK(OFFSET('5. Pp (3 años)'!$K$46,INT((ROW()-13)/2),0)),"",OFFSET('5. Pp (3 años)'!$K$46,INT((ROW()-13)/2),0))</f>
        <v/>
      </c>
      <c r="G279" s="1023" t="str">
        <f ca="1">IF(ISBLANK(OFFSET('5. Pp (3 años)'!$H$46,INT((ROW()-13)/2),0)),"",OFFSET('5. Pp (3 años)'!$H$46,INT((ROW()-13)/2),0))</f>
        <v/>
      </c>
      <c r="H279" s="1080" t="str">
        <f ca="1">IF(ISBLANK(OFFSET('9. METAS'!$L$20,INT((ROW()-13)/2),0)),"",OFFSET('9. METAS'!$L$20,INT((ROW()-13)/2),0))</f>
        <v/>
      </c>
      <c r="I279" s="1004"/>
      <c r="J279" s="244" t="str">
        <f ca="1">IF(MOD(ROW()-13,2)=0,IF(ISBLANK(OFFSET('12. SEGUIMIENTO 2027'!$N$14,INT((ROW()-13)/2),0)),"",OFFSET('12. SEGUIMIENTO 2027'!$N$14,INT((ROW()-13)/2),0)),IF(ISBLANK(OFFSET('9. METAS'!$U$20,INT((ROW()-14)/2),0)),"",OFFSET('9. METAS'!$U$20,INT((ROW()-14)/2),0)))</f>
        <v/>
      </c>
      <c r="K279" s="245" t="str">
        <f ca="1">IF(MOD(ROW()-13,2)=0,IF(ISBLANK(OFFSET('12. SEGUIMIENTO 2027'!$O$14,INT((ROW()-13)/2),0)),"",OFFSET('12. SEGUIMIENTO 2027'!$O$14,INT((ROW()-13)/2),0)),IF(ISBLANK(OFFSET('9. METAS'!$V$20,INT((ROW()-14)/2),0)),"",OFFSET('9. METAS'!$V$20,INT((ROW()-14)/2),0)))</f>
        <v/>
      </c>
      <c r="L279" s="245" t="str">
        <f ca="1">IF(MOD(ROW()-13,2)=0,IF(ISBLANK(OFFSET('12. SEGUIMIENTO 2027'!$P$14,INT((ROW()-13)/2),0)),"",OFFSET('12. SEGUIMIENTO 2027'!$P$14,INT((ROW()-13)/2),0)),IF(ISBLANK(OFFSET('9. METAS'!$W$20,INT((ROW()-14)/2),0)),"",OFFSET('9. METAS'!$W$20,INT((ROW()-14)/2),0)))</f>
        <v/>
      </c>
      <c r="M279" s="246" t="str">
        <f ca="1">IF(MOD(ROW()-13,2)=0,IF(ISBLANK(OFFSET('12. SEGUIMIENTO 2027'!$Q$14,INT((ROW()-13)/2),0)),"",OFFSET('12. SEGUIMIENTO 2027'!$Q$14,INT((ROW()-13)/2),0)),IF(ISBLANK(OFFSET('9. METAS'!$X$20,INT((ROW()-14)/2),0)),"",OFFSET('9. METAS'!$X$20,INT((ROW()-14)/2),0)))</f>
        <v/>
      </c>
      <c r="N279" s="1006" t="str">
        <f t="shared" ref="N279" ca="1" si="262">IFERROR(J279/J280,"ND")</f>
        <v>ND</v>
      </c>
      <c r="O279" s="1008" t="str">
        <f t="shared" ref="O279" ca="1" si="263">IFERROR(((J279)/H279),"ND")</f>
        <v>ND</v>
      </c>
      <c r="P279" s="1010"/>
    </row>
    <row r="280" spans="3:16">
      <c r="C280" s="1025"/>
      <c r="D280" s="1018"/>
      <c r="E280" s="1018"/>
      <c r="F280" s="1021"/>
      <c r="G280" s="1023"/>
      <c r="H280" s="1080"/>
      <c r="I280" s="1012"/>
      <c r="J280" s="244" t="str">
        <f ca="1">IF(MOD(ROW()-13,2)=0,IF(ISBLANK(OFFSET('12. SEGUIMIENTO 2027'!$N$14,INT((ROW()-13)/2),0)),"",OFFSET('12. SEGUIMIENTO 2027'!$N$14,INT((ROW()-13)/2),0)),IF(ISBLANK(OFFSET('9. METAS'!$U$20,INT((ROW()-14)/2),0)),"",OFFSET('9. METAS'!$U$20,INT((ROW()-14)/2),0)))</f>
        <v/>
      </c>
      <c r="K280" s="245" t="str">
        <f ca="1">IF(MOD(ROW()-13,2)=0,IF(ISBLANK(OFFSET('12. SEGUIMIENTO 2027'!$O$14,INT((ROW()-13)/2),0)),"",OFFSET('12. SEGUIMIENTO 2027'!$O$14,INT((ROW()-13)/2),0)),IF(ISBLANK(OFFSET('9. METAS'!$V$20,INT((ROW()-14)/2),0)),"",OFFSET('9. METAS'!$V$20,INT((ROW()-14)/2),0)))</f>
        <v/>
      </c>
      <c r="L280" s="245" t="str">
        <f ca="1">IF(MOD(ROW()-13,2)=0,IF(ISBLANK(OFFSET('12. SEGUIMIENTO 2027'!$P$14,INT((ROW()-13)/2),0)),"",OFFSET('12. SEGUIMIENTO 2027'!$P$14,INT((ROW()-13)/2),0)),IF(ISBLANK(OFFSET('9. METAS'!$W$20,INT((ROW()-14)/2),0)),"",OFFSET('9. METAS'!$W$20,INT((ROW()-14)/2),0)))</f>
        <v/>
      </c>
      <c r="M280" s="246" t="str">
        <f ca="1">IF(MOD(ROW()-13,2)=0,IF(ISBLANK(OFFSET('12. SEGUIMIENTO 2027'!$Q$14,INT((ROW()-13)/2),0)),"",OFFSET('12. SEGUIMIENTO 2027'!$Q$14,INT((ROW()-13)/2),0)),IF(ISBLANK(OFFSET('9. METAS'!$X$20,INT((ROW()-14)/2),0)),"",OFFSET('9. METAS'!$X$20,INT((ROW()-14)/2),0)))</f>
        <v/>
      </c>
      <c r="N280" s="1013"/>
      <c r="O280" s="1014"/>
      <c r="P280" s="1015"/>
    </row>
    <row r="281" spans="3:16">
      <c r="C281" s="1016" t="str">
        <f ca="1">IF(ISBLANK(OFFSET('5. Pp (3 años)'!$C$46,INT((ROW()-13)/2),0)),"",OFFSET('5. Pp (3 años)'!$C$46,INT((ROW()-13)/2),0))</f>
        <v>Componente</v>
      </c>
      <c r="D281" s="1018" t="str">
        <f ca="1">IF(ISBLANK(OFFSET('5. Pp (3 años)'!$D$46,INT((ROW()-13)/2),0)),"",OFFSET('5. Pp (3 años)'!$D$46,INT((ROW()-13)/2),0))</f>
        <v>4.1.1.1.23 Servicios de formación y asesoría técnica para el fortalecimiento empresarial otorgados.</v>
      </c>
      <c r="E281" s="1018" t="str">
        <f ca="1">IF(ISBLANK(OFFSET('5. Pp (3 años)'!$E$46,INT((ROW()-13)/2),0)),"",OFFSET('5. Pp (3 años)'!$E$46,INT((ROW()-13)/2),0))</f>
        <v>PSFAT: Porcentaje de servicios de formación y asesoría técnica especializada realizados.</v>
      </c>
      <c r="F281" s="1021" t="str">
        <f ca="1">IF(ISBLANK(OFFSET('5. Pp (3 años)'!$K$46,INT((ROW()-13)/2),0)),"",OFFSET('5. Pp (3 años)'!$K$46,INT((ROW()-13)/2),0))</f>
        <v>Ascendente</v>
      </c>
      <c r="G281" s="1023" t="str">
        <f ca="1">IF(ISBLANK(OFFSET('5. Pp (3 años)'!$H$46,INT((ROW()-13)/2),0)),"",OFFSET('5. Pp (3 años)'!$H$46,INT((ROW()-13)/2),0))</f>
        <v>Trimestral</v>
      </c>
      <c r="H281" s="1080">
        <f ca="1">IF(ISBLANK(OFFSET('9. METAS'!$L$20,INT((ROW()-13)/2),0)),"",OFFSET('9. METAS'!$L$20,INT((ROW()-13)/2),0))</f>
        <v>100</v>
      </c>
      <c r="I281" s="1004"/>
      <c r="J281" s="244" t="str">
        <f ca="1">IF(MOD(ROW()-13,2)=0,IF(ISBLANK(OFFSET('12. SEGUIMIENTO 2027'!$N$14,INT((ROW()-13)/2),0)),"",OFFSET('12. SEGUIMIENTO 2027'!$N$14,INT((ROW()-13)/2),0)),IF(ISBLANK(OFFSET('9. METAS'!$U$20,INT((ROW()-14)/2),0)),"",OFFSET('9. METAS'!$U$20,INT((ROW()-14)/2),0)))</f>
        <v/>
      </c>
      <c r="K281" s="245" t="str">
        <f ca="1">IF(MOD(ROW()-13,2)=0,IF(ISBLANK(OFFSET('12. SEGUIMIENTO 2027'!$O$14,INT((ROW()-13)/2),0)),"",OFFSET('12. SEGUIMIENTO 2027'!$O$14,INT((ROW()-13)/2),0)),IF(ISBLANK(OFFSET('9. METAS'!$V$20,INT((ROW()-14)/2),0)),"",OFFSET('9. METAS'!$V$20,INT((ROW()-14)/2),0)))</f>
        <v/>
      </c>
      <c r="L281" s="245" t="str">
        <f ca="1">IF(MOD(ROW()-13,2)=0,IF(ISBLANK(OFFSET('12. SEGUIMIENTO 2027'!$P$14,INT((ROW()-13)/2),0)),"",OFFSET('12. SEGUIMIENTO 2027'!$P$14,INT((ROW()-13)/2),0)),IF(ISBLANK(OFFSET('9. METAS'!$W$20,INT((ROW()-14)/2),0)),"",OFFSET('9. METAS'!$W$20,INT((ROW()-14)/2),0)))</f>
        <v/>
      </c>
      <c r="M281" s="246" t="str">
        <f ca="1">IF(MOD(ROW()-13,2)=0,IF(ISBLANK(OFFSET('12. SEGUIMIENTO 2027'!$Q$14,INT((ROW()-13)/2),0)),"",OFFSET('12. SEGUIMIENTO 2027'!$Q$14,INT((ROW()-13)/2),0)),IF(ISBLANK(OFFSET('9. METAS'!$X$20,INT((ROW()-14)/2),0)),"",OFFSET('9. METAS'!$X$20,INT((ROW()-14)/2),0)))</f>
        <v/>
      </c>
      <c r="N281" s="1006" t="str">
        <f t="shared" ref="N281" ca="1" si="264">IFERROR(J281/J282,"ND")</f>
        <v>ND</v>
      </c>
      <c r="O281" s="1008" t="str">
        <f t="shared" ref="O281" ca="1" si="265">IFERROR(((J281)/H281),"ND")</f>
        <v>ND</v>
      </c>
      <c r="P281" s="1010"/>
    </row>
    <row r="282" spans="3:16">
      <c r="C282" s="1025"/>
      <c r="D282" s="1018"/>
      <c r="E282" s="1018"/>
      <c r="F282" s="1021"/>
      <c r="G282" s="1023"/>
      <c r="H282" s="1080"/>
      <c r="I282" s="1012"/>
      <c r="J282" s="244">
        <f ca="1">IF(MOD(ROW()-13,2)=0,IF(ISBLANK(OFFSET('12. SEGUIMIENTO 2027'!$N$14,INT((ROW()-13)/2),0)),"",OFFSET('12. SEGUIMIENTO 2027'!$N$14,INT((ROW()-13)/2),0)),IF(ISBLANK(OFFSET('9. METAS'!$U$20,INT((ROW()-14)/2),0)),"",OFFSET('9. METAS'!$U$20,INT((ROW()-14)/2),0)))</f>
        <v>25</v>
      </c>
      <c r="K282" s="245">
        <f ca="1">IF(MOD(ROW()-13,2)=0,IF(ISBLANK(OFFSET('12. SEGUIMIENTO 2027'!$O$14,INT((ROW()-13)/2),0)),"",OFFSET('12. SEGUIMIENTO 2027'!$O$14,INT((ROW()-13)/2),0)),IF(ISBLANK(OFFSET('9. METAS'!$V$20,INT((ROW()-14)/2),0)),"",OFFSET('9. METAS'!$V$20,INT((ROW()-14)/2),0)))</f>
        <v>25</v>
      </c>
      <c r="L282" s="245">
        <f ca="1">IF(MOD(ROW()-13,2)=0,IF(ISBLANK(OFFSET('12. SEGUIMIENTO 2027'!$P$14,INT((ROW()-13)/2),0)),"",OFFSET('12. SEGUIMIENTO 2027'!$P$14,INT((ROW()-13)/2),0)),IF(ISBLANK(OFFSET('9. METAS'!$W$20,INT((ROW()-14)/2),0)),"",OFFSET('9. METAS'!$W$20,INT((ROW()-14)/2),0)))</f>
        <v>25</v>
      </c>
      <c r="M282" s="246">
        <f ca="1">IF(MOD(ROW()-13,2)=0,IF(ISBLANK(OFFSET('12. SEGUIMIENTO 2027'!$Q$14,INT((ROW()-13)/2),0)),"",OFFSET('12. SEGUIMIENTO 2027'!$Q$14,INT((ROW()-13)/2),0)),IF(ISBLANK(OFFSET('9. METAS'!$X$20,INT((ROW()-14)/2),0)),"",OFFSET('9. METAS'!$X$20,INT((ROW()-14)/2),0)))</f>
        <v>25</v>
      </c>
      <c r="N282" s="1013"/>
      <c r="O282" s="1014"/>
      <c r="P282" s="1015"/>
    </row>
    <row r="283" spans="3:16">
      <c r="C283" s="1016" t="str">
        <f ca="1">IF(ISBLANK(OFFSET('5. Pp (3 años)'!$C$46,INT((ROW()-13)/2),0)),"",OFFSET('5. Pp (3 años)'!$C$46,INT((ROW()-13)/2),0))</f>
        <v>Actividad</v>
      </c>
      <c r="D283" s="1018" t="str">
        <f ca="1">IF(ISBLANK(OFFSET('5. Pp (3 años)'!$D$46,INT((ROW()-13)/2),0)),"",OFFSET('5. Pp (3 años)'!$D$46,INT((ROW()-13)/2),0))</f>
        <v>4.1.1.1.23.1  Gestión de tutorías y programas de capacitación especializada para el impulso de negocios locales.</v>
      </c>
      <c r="E283" s="1018" t="str">
        <f ca="1">IF(ISBLANK(OFFSET('5. Pp (3 años)'!$E$46,INT((ROW()-13)/2),0)),"",OFFSET('5. Pp (3 años)'!$E$46,INT((ROW()-13)/2),0))</f>
        <v>PATCE: Porcentaje de acciones de tutoría y capacitación ejecutadas.</v>
      </c>
      <c r="F283" s="1021" t="str">
        <f ca="1">IF(ISBLANK(OFFSET('5. Pp (3 años)'!$K$46,INT((ROW()-13)/2),0)),"",OFFSET('5. Pp (3 años)'!$K$46,INT((ROW()-13)/2),0))</f>
        <v>Ascendente</v>
      </c>
      <c r="G283" s="1023" t="str">
        <f ca="1">IF(ISBLANK(OFFSET('5. Pp (3 años)'!$H$46,INT((ROW()-13)/2),0)),"",OFFSET('5. Pp (3 años)'!$H$46,INT((ROW()-13)/2),0))</f>
        <v>Trimestral</v>
      </c>
      <c r="H283" s="1080">
        <f ca="1">IF(ISBLANK(OFFSET('9. METAS'!$L$20,INT((ROW()-13)/2),0)),"",OFFSET('9. METAS'!$L$20,INT((ROW()-13)/2),0))</f>
        <v>50</v>
      </c>
      <c r="I283" s="1004"/>
      <c r="J283" s="244" t="str">
        <f ca="1">IF(MOD(ROW()-13,2)=0,IF(ISBLANK(OFFSET('12. SEGUIMIENTO 2027'!$N$14,INT((ROW()-13)/2),0)),"",OFFSET('12. SEGUIMIENTO 2027'!$N$14,INT((ROW()-13)/2),0)),IF(ISBLANK(OFFSET('9. METAS'!$U$20,INT((ROW()-14)/2),0)),"",OFFSET('9. METAS'!$U$20,INT((ROW()-14)/2),0)))</f>
        <v/>
      </c>
      <c r="K283" s="245" t="str">
        <f ca="1">IF(MOD(ROW()-13,2)=0,IF(ISBLANK(OFFSET('12. SEGUIMIENTO 2027'!$O$14,INT((ROW()-13)/2),0)),"",OFFSET('12. SEGUIMIENTO 2027'!$O$14,INT((ROW()-13)/2),0)),IF(ISBLANK(OFFSET('9. METAS'!$V$20,INT((ROW()-14)/2),0)),"",OFFSET('9. METAS'!$V$20,INT((ROW()-14)/2),0)))</f>
        <v/>
      </c>
      <c r="L283" s="245" t="str">
        <f ca="1">IF(MOD(ROW()-13,2)=0,IF(ISBLANK(OFFSET('12. SEGUIMIENTO 2027'!$P$14,INT((ROW()-13)/2),0)),"",OFFSET('12. SEGUIMIENTO 2027'!$P$14,INT((ROW()-13)/2),0)),IF(ISBLANK(OFFSET('9. METAS'!$W$20,INT((ROW()-14)/2),0)),"",OFFSET('9. METAS'!$W$20,INT((ROW()-14)/2),0)))</f>
        <v/>
      </c>
      <c r="M283" s="246" t="str">
        <f ca="1">IF(MOD(ROW()-13,2)=0,IF(ISBLANK(OFFSET('12. SEGUIMIENTO 2027'!$Q$14,INT((ROW()-13)/2),0)),"",OFFSET('12. SEGUIMIENTO 2027'!$Q$14,INT((ROW()-13)/2),0)),IF(ISBLANK(OFFSET('9. METAS'!$X$20,INT((ROW()-14)/2),0)),"",OFFSET('9. METAS'!$X$20,INT((ROW()-14)/2),0)))</f>
        <v/>
      </c>
      <c r="N283" s="1006" t="str">
        <f t="shared" ref="N283" ca="1" si="266">IFERROR(J283/J284,"ND")</f>
        <v>ND</v>
      </c>
      <c r="O283" s="1008" t="str">
        <f t="shared" ref="O283" ca="1" si="267">IFERROR(((J283)/H283),"ND")</f>
        <v>ND</v>
      </c>
      <c r="P283" s="1010"/>
    </row>
    <row r="284" spans="3:16">
      <c r="C284" s="1025"/>
      <c r="D284" s="1018"/>
      <c r="E284" s="1018"/>
      <c r="F284" s="1021"/>
      <c r="G284" s="1023"/>
      <c r="H284" s="1080"/>
      <c r="I284" s="1012"/>
      <c r="J284" s="244">
        <f ca="1">IF(MOD(ROW()-13,2)=0,IF(ISBLANK(OFFSET('12. SEGUIMIENTO 2027'!$N$14,INT((ROW()-13)/2),0)),"",OFFSET('12. SEGUIMIENTO 2027'!$N$14,INT((ROW()-13)/2),0)),IF(ISBLANK(OFFSET('9. METAS'!$U$20,INT((ROW()-14)/2),0)),"",OFFSET('9. METAS'!$U$20,INT((ROW()-14)/2),0)))</f>
        <v>7</v>
      </c>
      <c r="K284" s="245">
        <f ca="1">IF(MOD(ROW()-13,2)=0,IF(ISBLANK(OFFSET('12. SEGUIMIENTO 2027'!$O$14,INT((ROW()-13)/2),0)),"",OFFSET('12. SEGUIMIENTO 2027'!$O$14,INT((ROW()-13)/2),0)),IF(ISBLANK(OFFSET('9. METAS'!$V$20,INT((ROW()-14)/2),0)),"",OFFSET('9. METAS'!$V$20,INT((ROW()-14)/2),0)))</f>
        <v>18</v>
      </c>
      <c r="L284" s="245">
        <f ca="1">IF(MOD(ROW()-13,2)=0,IF(ISBLANK(OFFSET('12. SEGUIMIENTO 2027'!$P$14,INT((ROW()-13)/2),0)),"",OFFSET('12. SEGUIMIENTO 2027'!$P$14,INT((ROW()-13)/2),0)),IF(ISBLANK(OFFSET('9. METAS'!$W$20,INT((ROW()-14)/2),0)),"",OFFSET('9. METAS'!$W$20,INT((ROW()-14)/2),0)))</f>
        <v>18</v>
      </c>
      <c r="M284" s="246">
        <f ca="1">IF(MOD(ROW()-13,2)=0,IF(ISBLANK(OFFSET('12. SEGUIMIENTO 2027'!$Q$14,INT((ROW()-13)/2),0)),"",OFFSET('12. SEGUIMIENTO 2027'!$Q$14,INT((ROW()-13)/2),0)),IF(ISBLANK(OFFSET('9. METAS'!$X$20,INT((ROW()-14)/2),0)),"",OFFSET('9. METAS'!$X$20,INT((ROW()-14)/2),0)))</f>
        <v>7</v>
      </c>
      <c r="N284" s="1013"/>
      <c r="O284" s="1014"/>
      <c r="P284" s="1015"/>
    </row>
    <row r="285" spans="3:16">
      <c r="C285" s="1016" t="str">
        <f ca="1">IF(ISBLANK(OFFSET('5. Pp (3 años)'!$C$46,INT((ROW()-13)/2),0)),"",OFFSET('5. Pp (3 años)'!$C$46,INT((ROW()-13)/2),0))</f>
        <v>Actividad</v>
      </c>
      <c r="D285" s="1018" t="str">
        <f ca="1">IF(ISBLANK(OFFSET('5. Pp (3 años)'!$D$46,INT((ROW()-13)/2),0)),"",OFFSET('5. Pp (3 años)'!$D$46,INT((ROW()-13)/2),0))</f>
        <v/>
      </c>
      <c r="E285" s="1018" t="str">
        <f ca="1">IF(ISBLANK(OFFSET('5. Pp (3 años)'!$E$46,INT((ROW()-13)/2),0)),"",OFFSET('5. Pp (3 años)'!$E$46,INT((ROW()-13)/2),0))</f>
        <v/>
      </c>
      <c r="F285" s="1021" t="str">
        <f ca="1">IF(ISBLANK(OFFSET('5. Pp (3 años)'!$K$46,INT((ROW()-13)/2),0)),"",OFFSET('5. Pp (3 años)'!$K$46,INT((ROW()-13)/2),0))</f>
        <v/>
      </c>
      <c r="G285" s="1023" t="str">
        <f ca="1">IF(ISBLANK(OFFSET('5. Pp (3 años)'!$H$46,INT((ROW()-13)/2),0)),"",OFFSET('5. Pp (3 años)'!$H$46,INT((ROW()-13)/2),0))</f>
        <v/>
      </c>
      <c r="H285" s="1080" t="str">
        <f ca="1">IF(ISBLANK(OFFSET('9. METAS'!$L$20,INT((ROW()-13)/2),0)),"",OFFSET('9. METAS'!$L$20,INT((ROW()-13)/2),0))</f>
        <v/>
      </c>
      <c r="I285" s="1004"/>
      <c r="J285" s="244" t="str">
        <f ca="1">IF(MOD(ROW()-13,2)=0,IF(ISBLANK(OFFSET('12. SEGUIMIENTO 2027'!$N$14,INT((ROW()-13)/2),0)),"",OFFSET('12. SEGUIMIENTO 2027'!$N$14,INT((ROW()-13)/2),0)),IF(ISBLANK(OFFSET('9. METAS'!$U$20,INT((ROW()-14)/2),0)),"",OFFSET('9. METAS'!$U$20,INT((ROW()-14)/2),0)))</f>
        <v/>
      </c>
      <c r="K285" s="245" t="str">
        <f ca="1">IF(MOD(ROW()-13,2)=0,IF(ISBLANK(OFFSET('12. SEGUIMIENTO 2027'!$O$14,INT((ROW()-13)/2),0)),"",OFFSET('12. SEGUIMIENTO 2027'!$O$14,INT((ROW()-13)/2),0)),IF(ISBLANK(OFFSET('9. METAS'!$V$20,INT((ROW()-14)/2),0)),"",OFFSET('9. METAS'!$V$20,INT((ROW()-14)/2),0)))</f>
        <v/>
      </c>
      <c r="L285" s="245" t="str">
        <f ca="1">IF(MOD(ROW()-13,2)=0,IF(ISBLANK(OFFSET('12. SEGUIMIENTO 2027'!$P$14,INT((ROW()-13)/2),0)),"",OFFSET('12. SEGUIMIENTO 2027'!$P$14,INT((ROW()-13)/2),0)),IF(ISBLANK(OFFSET('9. METAS'!$W$20,INT((ROW()-14)/2),0)),"",OFFSET('9. METAS'!$W$20,INT((ROW()-14)/2),0)))</f>
        <v/>
      </c>
      <c r="M285" s="246" t="str">
        <f ca="1">IF(MOD(ROW()-13,2)=0,IF(ISBLANK(OFFSET('12. SEGUIMIENTO 2027'!$Q$14,INT((ROW()-13)/2),0)),"",OFFSET('12. SEGUIMIENTO 2027'!$Q$14,INT((ROW()-13)/2),0)),IF(ISBLANK(OFFSET('9. METAS'!$X$20,INT((ROW()-14)/2),0)),"",OFFSET('9. METAS'!$X$20,INT((ROW()-14)/2),0)))</f>
        <v/>
      </c>
      <c r="N285" s="1006" t="str">
        <f t="shared" ref="N285" ca="1" si="268">IFERROR(J285/J286,"ND")</f>
        <v>ND</v>
      </c>
      <c r="O285" s="1008" t="str">
        <f t="shared" ref="O285" ca="1" si="269">IFERROR(((J285)/H285),"ND")</f>
        <v>ND</v>
      </c>
      <c r="P285" s="1010"/>
    </row>
    <row r="286" spans="3:16">
      <c r="C286" s="1025"/>
      <c r="D286" s="1018"/>
      <c r="E286" s="1018"/>
      <c r="F286" s="1021"/>
      <c r="G286" s="1023"/>
      <c r="H286" s="1080"/>
      <c r="I286" s="1012"/>
      <c r="J286" s="244" t="str">
        <f ca="1">IF(MOD(ROW()-13,2)=0,IF(ISBLANK(OFFSET('12. SEGUIMIENTO 2027'!$N$14,INT((ROW()-13)/2),0)),"",OFFSET('12. SEGUIMIENTO 2027'!$N$14,INT((ROW()-13)/2),0)),IF(ISBLANK(OFFSET('9. METAS'!$U$20,INT((ROW()-14)/2),0)),"",OFFSET('9. METAS'!$U$20,INT((ROW()-14)/2),0)))</f>
        <v/>
      </c>
      <c r="K286" s="245" t="str">
        <f ca="1">IF(MOD(ROW()-13,2)=0,IF(ISBLANK(OFFSET('12. SEGUIMIENTO 2027'!$O$14,INT((ROW()-13)/2),0)),"",OFFSET('12. SEGUIMIENTO 2027'!$O$14,INT((ROW()-13)/2),0)),IF(ISBLANK(OFFSET('9. METAS'!$V$20,INT((ROW()-14)/2),0)),"",OFFSET('9. METAS'!$V$20,INT((ROW()-14)/2),0)))</f>
        <v/>
      </c>
      <c r="L286" s="245" t="str">
        <f ca="1">IF(MOD(ROW()-13,2)=0,IF(ISBLANK(OFFSET('12. SEGUIMIENTO 2027'!$P$14,INT((ROW()-13)/2),0)),"",OFFSET('12. SEGUIMIENTO 2027'!$P$14,INT((ROW()-13)/2),0)),IF(ISBLANK(OFFSET('9. METAS'!$W$20,INT((ROW()-14)/2),0)),"",OFFSET('9. METAS'!$W$20,INT((ROW()-14)/2),0)))</f>
        <v/>
      </c>
      <c r="M286" s="246" t="str">
        <f ca="1">IF(MOD(ROW()-13,2)=0,IF(ISBLANK(OFFSET('12. SEGUIMIENTO 2027'!$Q$14,INT((ROW()-13)/2),0)),"",OFFSET('12. SEGUIMIENTO 2027'!$Q$14,INT((ROW()-13)/2),0)),IF(ISBLANK(OFFSET('9. METAS'!$X$20,INT((ROW()-14)/2),0)),"",OFFSET('9. METAS'!$X$20,INT((ROW()-14)/2),0)))</f>
        <v/>
      </c>
      <c r="N286" s="1013"/>
      <c r="O286" s="1014"/>
      <c r="P286" s="1015"/>
    </row>
    <row r="287" spans="3:16">
      <c r="C287" s="1016" t="str">
        <f ca="1">IF(ISBLANK(OFFSET('5. Pp (3 años)'!$C$46,INT((ROW()-13)/2),0)),"",OFFSET('5. Pp (3 años)'!$C$46,INT((ROW()-13)/2),0))</f>
        <v>Actividad</v>
      </c>
      <c r="D287" s="1018" t="str">
        <f ca="1">IF(ISBLANK(OFFSET('5. Pp (3 años)'!$D$46,INT((ROW()-13)/2),0)),"",OFFSET('5. Pp (3 años)'!$D$46,INT((ROW()-13)/2),0))</f>
        <v/>
      </c>
      <c r="E287" s="1018" t="str">
        <f ca="1">IF(ISBLANK(OFFSET('5. Pp (3 años)'!$E$46,INT((ROW()-13)/2),0)),"",OFFSET('5. Pp (3 años)'!$E$46,INT((ROW()-13)/2),0))</f>
        <v/>
      </c>
      <c r="F287" s="1021" t="str">
        <f ca="1">IF(ISBLANK(OFFSET('5. Pp (3 años)'!$K$46,INT((ROW()-13)/2),0)),"",OFFSET('5. Pp (3 años)'!$K$46,INT((ROW()-13)/2),0))</f>
        <v/>
      </c>
      <c r="G287" s="1023" t="str">
        <f ca="1">IF(ISBLANK(OFFSET('5. Pp (3 años)'!$H$46,INT((ROW()-13)/2),0)),"",OFFSET('5. Pp (3 años)'!$H$46,INT((ROW()-13)/2),0))</f>
        <v/>
      </c>
      <c r="H287" s="1080" t="str">
        <f ca="1">IF(ISBLANK(OFFSET('9. METAS'!$L$20,INT((ROW()-13)/2),0)),"",OFFSET('9. METAS'!$L$20,INT((ROW()-13)/2),0))</f>
        <v/>
      </c>
      <c r="I287" s="1004"/>
      <c r="J287" s="244" t="str">
        <f ca="1">IF(MOD(ROW()-13,2)=0,IF(ISBLANK(OFFSET('12. SEGUIMIENTO 2027'!$N$14,INT((ROW()-13)/2),0)),"",OFFSET('12. SEGUIMIENTO 2027'!$N$14,INT((ROW()-13)/2),0)),IF(ISBLANK(OFFSET('9. METAS'!$U$20,INT((ROW()-14)/2),0)),"",OFFSET('9. METAS'!$U$20,INT((ROW()-14)/2),0)))</f>
        <v/>
      </c>
      <c r="K287" s="245" t="str">
        <f ca="1">IF(MOD(ROW()-13,2)=0,IF(ISBLANK(OFFSET('12. SEGUIMIENTO 2027'!$O$14,INT((ROW()-13)/2),0)),"",OFFSET('12. SEGUIMIENTO 2027'!$O$14,INT((ROW()-13)/2),0)),IF(ISBLANK(OFFSET('9. METAS'!$V$20,INT((ROW()-14)/2),0)),"",OFFSET('9. METAS'!$V$20,INT((ROW()-14)/2),0)))</f>
        <v/>
      </c>
      <c r="L287" s="245" t="str">
        <f ca="1">IF(MOD(ROW()-13,2)=0,IF(ISBLANK(OFFSET('12. SEGUIMIENTO 2027'!$P$14,INT((ROW()-13)/2),0)),"",OFFSET('12. SEGUIMIENTO 2027'!$P$14,INT((ROW()-13)/2),0)),IF(ISBLANK(OFFSET('9. METAS'!$W$20,INT((ROW()-14)/2),0)),"",OFFSET('9. METAS'!$W$20,INT((ROW()-14)/2),0)))</f>
        <v/>
      </c>
      <c r="M287" s="246" t="str">
        <f ca="1">IF(MOD(ROW()-13,2)=0,IF(ISBLANK(OFFSET('12. SEGUIMIENTO 2027'!$Q$14,INT((ROW()-13)/2),0)),"",OFFSET('12. SEGUIMIENTO 2027'!$Q$14,INT((ROW()-13)/2),0)),IF(ISBLANK(OFFSET('9. METAS'!$X$20,INT((ROW()-14)/2),0)),"",OFFSET('9. METAS'!$X$20,INT((ROW()-14)/2),0)))</f>
        <v/>
      </c>
      <c r="N287" s="1006" t="str">
        <f t="shared" ref="N287" ca="1" si="270">IFERROR(J287/J288,"ND")</f>
        <v>ND</v>
      </c>
      <c r="O287" s="1008" t="str">
        <f t="shared" ref="O287" ca="1" si="271">IFERROR(((J287)/H287),"ND")</f>
        <v>ND</v>
      </c>
      <c r="P287" s="1010"/>
    </row>
    <row r="288" spans="3:16">
      <c r="C288" s="1025"/>
      <c r="D288" s="1018"/>
      <c r="E288" s="1018"/>
      <c r="F288" s="1021"/>
      <c r="G288" s="1023"/>
      <c r="H288" s="1080"/>
      <c r="I288" s="1012"/>
      <c r="J288" s="244" t="str">
        <f ca="1">IF(MOD(ROW()-13,2)=0,IF(ISBLANK(OFFSET('12. SEGUIMIENTO 2027'!$N$14,INT((ROW()-13)/2),0)),"",OFFSET('12. SEGUIMIENTO 2027'!$N$14,INT((ROW()-13)/2),0)),IF(ISBLANK(OFFSET('9. METAS'!$U$20,INT((ROW()-14)/2),0)),"",OFFSET('9. METAS'!$U$20,INT((ROW()-14)/2),0)))</f>
        <v/>
      </c>
      <c r="K288" s="245" t="str">
        <f ca="1">IF(MOD(ROW()-13,2)=0,IF(ISBLANK(OFFSET('12. SEGUIMIENTO 2027'!$O$14,INT((ROW()-13)/2),0)),"",OFFSET('12. SEGUIMIENTO 2027'!$O$14,INT((ROW()-13)/2),0)),IF(ISBLANK(OFFSET('9. METAS'!$V$20,INT((ROW()-14)/2),0)),"",OFFSET('9. METAS'!$V$20,INT((ROW()-14)/2),0)))</f>
        <v/>
      </c>
      <c r="L288" s="245" t="str">
        <f ca="1">IF(MOD(ROW()-13,2)=0,IF(ISBLANK(OFFSET('12. SEGUIMIENTO 2027'!$P$14,INT((ROW()-13)/2),0)),"",OFFSET('12. SEGUIMIENTO 2027'!$P$14,INT((ROW()-13)/2),0)),IF(ISBLANK(OFFSET('9. METAS'!$W$20,INT((ROW()-14)/2),0)),"",OFFSET('9. METAS'!$W$20,INT((ROW()-14)/2),0)))</f>
        <v/>
      </c>
      <c r="M288" s="246" t="str">
        <f ca="1">IF(MOD(ROW()-13,2)=0,IF(ISBLANK(OFFSET('12. SEGUIMIENTO 2027'!$Q$14,INT((ROW()-13)/2),0)),"",OFFSET('12. SEGUIMIENTO 2027'!$Q$14,INT((ROW()-13)/2),0)),IF(ISBLANK(OFFSET('9. METAS'!$X$20,INT((ROW()-14)/2),0)),"",OFFSET('9. METAS'!$X$20,INT((ROW()-14)/2),0)))</f>
        <v/>
      </c>
      <c r="N288" s="1013"/>
      <c r="O288" s="1014"/>
      <c r="P288" s="1015"/>
    </row>
    <row r="289" spans="3:16">
      <c r="C289" s="1016" t="str">
        <f ca="1">IF(ISBLANK(OFFSET('5. Pp (3 años)'!$C$46,INT((ROW()-13)/2),0)),"",OFFSET('5. Pp (3 años)'!$C$46,INT((ROW()-13)/2),0))</f>
        <v>Actividad</v>
      </c>
      <c r="D289" s="1018" t="str">
        <f ca="1">IF(ISBLANK(OFFSET('5. Pp (3 años)'!$D$46,INT((ROW()-13)/2),0)),"",OFFSET('5. Pp (3 años)'!$D$46,INT((ROW()-13)/2),0))</f>
        <v/>
      </c>
      <c r="E289" s="1018" t="str">
        <f ca="1">IF(ISBLANK(OFFSET('5. Pp (3 años)'!$E$46,INT((ROW()-13)/2),0)),"",OFFSET('5. Pp (3 años)'!$E$46,INT((ROW()-13)/2),0))</f>
        <v/>
      </c>
      <c r="F289" s="1021" t="str">
        <f ca="1">IF(ISBLANK(OFFSET('5. Pp (3 años)'!$K$46,INT((ROW()-13)/2),0)),"",OFFSET('5. Pp (3 años)'!$K$46,INT((ROW()-13)/2),0))</f>
        <v/>
      </c>
      <c r="G289" s="1023" t="str">
        <f ca="1">IF(ISBLANK(OFFSET('5. Pp (3 años)'!$H$46,INT((ROW()-13)/2),0)),"",OFFSET('5. Pp (3 años)'!$H$46,INT((ROW()-13)/2),0))</f>
        <v/>
      </c>
      <c r="H289" s="1080" t="str">
        <f ca="1">IF(ISBLANK(OFFSET('9. METAS'!$L$20,INT((ROW()-13)/2),0)),"",OFFSET('9. METAS'!$L$20,INT((ROW()-13)/2),0))</f>
        <v/>
      </c>
      <c r="I289" s="1004"/>
      <c r="J289" s="244" t="str">
        <f ca="1">IF(MOD(ROW()-13,2)=0,IF(ISBLANK(OFFSET('12. SEGUIMIENTO 2027'!$N$14,INT((ROW()-13)/2),0)),"",OFFSET('12. SEGUIMIENTO 2027'!$N$14,INT((ROW()-13)/2),0)),IF(ISBLANK(OFFSET('9. METAS'!$U$20,INT((ROW()-14)/2),0)),"",OFFSET('9. METAS'!$U$20,INT((ROW()-14)/2),0)))</f>
        <v/>
      </c>
      <c r="K289" s="245" t="str">
        <f ca="1">IF(MOD(ROW()-13,2)=0,IF(ISBLANK(OFFSET('12. SEGUIMIENTO 2027'!$O$14,INT((ROW()-13)/2),0)),"",OFFSET('12. SEGUIMIENTO 2027'!$O$14,INT((ROW()-13)/2),0)),IF(ISBLANK(OFFSET('9. METAS'!$V$20,INT((ROW()-14)/2),0)),"",OFFSET('9. METAS'!$V$20,INT((ROW()-14)/2),0)))</f>
        <v/>
      </c>
      <c r="L289" s="245" t="str">
        <f ca="1">IF(MOD(ROW()-13,2)=0,IF(ISBLANK(OFFSET('12. SEGUIMIENTO 2027'!$P$14,INT((ROW()-13)/2),0)),"",OFFSET('12. SEGUIMIENTO 2027'!$P$14,INT((ROW()-13)/2),0)),IF(ISBLANK(OFFSET('9. METAS'!$W$20,INT((ROW()-14)/2),0)),"",OFFSET('9. METAS'!$W$20,INT((ROW()-14)/2),0)))</f>
        <v/>
      </c>
      <c r="M289" s="246" t="str">
        <f ca="1">IF(MOD(ROW()-13,2)=0,IF(ISBLANK(OFFSET('12. SEGUIMIENTO 2027'!$Q$14,INT((ROW()-13)/2),0)),"",OFFSET('12. SEGUIMIENTO 2027'!$Q$14,INT((ROW()-13)/2),0)),IF(ISBLANK(OFFSET('9. METAS'!$X$20,INT((ROW()-14)/2),0)),"",OFFSET('9. METAS'!$X$20,INT((ROW()-14)/2),0)))</f>
        <v/>
      </c>
      <c r="N289" s="1006" t="str">
        <f t="shared" ref="N289" ca="1" si="272">IFERROR(J289/J290,"ND")</f>
        <v>ND</v>
      </c>
      <c r="O289" s="1008" t="str">
        <f t="shared" ref="O289" ca="1" si="273">IFERROR(((J289)/H289),"ND")</f>
        <v>ND</v>
      </c>
      <c r="P289" s="1010"/>
    </row>
    <row r="290" spans="3:16">
      <c r="C290" s="1025"/>
      <c r="D290" s="1018"/>
      <c r="E290" s="1018"/>
      <c r="F290" s="1021"/>
      <c r="G290" s="1023"/>
      <c r="H290" s="1080"/>
      <c r="I290" s="1012"/>
      <c r="J290" s="244" t="str">
        <f ca="1">IF(MOD(ROW()-13,2)=0,IF(ISBLANK(OFFSET('12. SEGUIMIENTO 2027'!$N$14,INT((ROW()-13)/2),0)),"",OFFSET('12. SEGUIMIENTO 2027'!$N$14,INT((ROW()-13)/2),0)),IF(ISBLANK(OFFSET('9. METAS'!$U$20,INT((ROW()-14)/2),0)),"",OFFSET('9. METAS'!$U$20,INT((ROW()-14)/2),0)))</f>
        <v/>
      </c>
      <c r="K290" s="245" t="str">
        <f ca="1">IF(MOD(ROW()-13,2)=0,IF(ISBLANK(OFFSET('12. SEGUIMIENTO 2027'!$O$14,INT((ROW()-13)/2),0)),"",OFFSET('12. SEGUIMIENTO 2027'!$O$14,INT((ROW()-13)/2),0)),IF(ISBLANK(OFFSET('9. METAS'!$V$20,INT((ROW()-14)/2),0)),"",OFFSET('9. METAS'!$V$20,INT((ROW()-14)/2),0)))</f>
        <v/>
      </c>
      <c r="L290" s="245" t="str">
        <f ca="1">IF(MOD(ROW()-13,2)=0,IF(ISBLANK(OFFSET('12. SEGUIMIENTO 2027'!$P$14,INT((ROW()-13)/2),0)),"",OFFSET('12. SEGUIMIENTO 2027'!$P$14,INT((ROW()-13)/2),0)),IF(ISBLANK(OFFSET('9. METAS'!$W$20,INT((ROW()-14)/2),0)),"",OFFSET('9. METAS'!$W$20,INT((ROW()-14)/2),0)))</f>
        <v/>
      </c>
      <c r="M290" s="246" t="str">
        <f ca="1">IF(MOD(ROW()-13,2)=0,IF(ISBLANK(OFFSET('12. SEGUIMIENTO 2027'!$Q$14,INT((ROW()-13)/2),0)),"",OFFSET('12. SEGUIMIENTO 2027'!$Q$14,INT((ROW()-13)/2),0)),IF(ISBLANK(OFFSET('9. METAS'!$X$20,INT((ROW()-14)/2),0)),"",OFFSET('9. METAS'!$X$20,INT((ROW()-14)/2),0)))</f>
        <v/>
      </c>
      <c r="N290" s="1013"/>
      <c r="O290" s="1014"/>
      <c r="P290" s="1015"/>
    </row>
    <row r="291" spans="3:16">
      <c r="C291" s="1016" t="str">
        <f ca="1">IF(ISBLANK(OFFSET('5. Pp (3 años)'!$C$46,INT((ROW()-13)/2),0)),"",OFFSET('5. Pp (3 años)'!$C$46,INT((ROW()-13)/2),0))</f>
        <v>Actividad</v>
      </c>
      <c r="D291" s="1018" t="str">
        <f ca="1">IF(ISBLANK(OFFSET('5. Pp (3 años)'!$D$46,INT((ROW()-13)/2),0)),"",OFFSET('5. Pp (3 años)'!$D$46,INT((ROW()-13)/2),0))</f>
        <v/>
      </c>
      <c r="E291" s="1018" t="str">
        <f ca="1">IF(ISBLANK(OFFSET('5. Pp (3 años)'!$E$46,INT((ROW()-13)/2),0)),"",OFFSET('5. Pp (3 años)'!$E$46,INT((ROW()-13)/2),0))</f>
        <v/>
      </c>
      <c r="F291" s="1021" t="str">
        <f ca="1">IF(ISBLANK(OFFSET('5. Pp (3 años)'!$K$46,INT((ROW()-13)/2),0)),"",OFFSET('5. Pp (3 años)'!$K$46,INT((ROW()-13)/2),0))</f>
        <v/>
      </c>
      <c r="G291" s="1023" t="str">
        <f ca="1">IF(ISBLANK(OFFSET('5. Pp (3 años)'!$H$46,INT((ROW()-13)/2),0)),"",OFFSET('5. Pp (3 años)'!$H$46,INT((ROW()-13)/2),0))</f>
        <v/>
      </c>
      <c r="H291" s="1080" t="str">
        <f ca="1">IF(ISBLANK(OFFSET('9. METAS'!$L$20,INT((ROW()-13)/2),0)),"",OFFSET('9. METAS'!$L$20,INT((ROW()-13)/2),0))</f>
        <v/>
      </c>
      <c r="I291" s="1004"/>
      <c r="J291" s="244" t="str">
        <f ca="1">IF(MOD(ROW()-13,2)=0,IF(ISBLANK(OFFSET('12. SEGUIMIENTO 2027'!$N$14,INT((ROW()-13)/2),0)),"",OFFSET('12. SEGUIMIENTO 2027'!$N$14,INT((ROW()-13)/2),0)),IF(ISBLANK(OFFSET('9. METAS'!$U$20,INT((ROW()-14)/2),0)),"",OFFSET('9. METAS'!$U$20,INT((ROW()-14)/2),0)))</f>
        <v/>
      </c>
      <c r="K291" s="245" t="str">
        <f ca="1">IF(MOD(ROW()-13,2)=0,IF(ISBLANK(OFFSET('12. SEGUIMIENTO 2027'!$O$14,INT((ROW()-13)/2),0)),"",OFFSET('12. SEGUIMIENTO 2027'!$O$14,INT((ROW()-13)/2),0)),IF(ISBLANK(OFFSET('9. METAS'!$V$20,INT((ROW()-14)/2),0)),"",OFFSET('9. METAS'!$V$20,INT((ROW()-14)/2),0)))</f>
        <v/>
      </c>
      <c r="L291" s="245" t="str">
        <f ca="1">IF(MOD(ROW()-13,2)=0,IF(ISBLANK(OFFSET('12. SEGUIMIENTO 2027'!$P$14,INT((ROW()-13)/2),0)),"",OFFSET('12. SEGUIMIENTO 2027'!$P$14,INT((ROW()-13)/2),0)),IF(ISBLANK(OFFSET('9. METAS'!$W$20,INT((ROW()-14)/2),0)),"",OFFSET('9. METAS'!$W$20,INT((ROW()-14)/2),0)))</f>
        <v/>
      </c>
      <c r="M291" s="246" t="str">
        <f ca="1">IF(MOD(ROW()-13,2)=0,IF(ISBLANK(OFFSET('12. SEGUIMIENTO 2027'!$Q$14,INT((ROW()-13)/2),0)),"",OFFSET('12. SEGUIMIENTO 2027'!$Q$14,INT((ROW()-13)/2),0)),IF(ISBLANK(OFFSET('9. METAS'!$X$20,INT((ROW()-14)/2),0)),"",OFFSET('9. METAS'!$X$20,INT((ROW()-14)/2),0)))</f>
        <v/>
      </c>
      <c r="N291" s="1006" t="str">
        <f t="shared" ref="N291" ca="1" si="274">IFERROR(J291/J292,"ND")</f>
        <v>ND</v>
      </c>
      <c r="O291" s="1008" t="str">
        <f t="shared" ref="O291" ca="1" si="275">IFERROR(((J291)/H291),"ND")</f>
        <v>ND</v>
      </c>
      <c r="P291" s="1010"/>
    </row>
    <row r="292" spans="3:16">
      <c r="C292" s="1025"/>
      <c r="D292" s="1018"/>
      <c r="E292" s="1018"/>
      <c r="F292" s="1021"/>
      <c r="G292" s="1023"/>
      <c r="H292" s="1080"/>
      <c r="I292" s="1012"/>
      <c r="J292" s="244" t="str">
        <f ca="1">IF(MOD(ROW()-13,2)=0,IF(ISBLANK(OFFSET('12. SEGUIMIENTO 2027'!$N$14,INT((ROW()-13)/2),0)),"",OFFSET('12. SEGUIMIENTO 2027'!$N$14,INT((ROW()-13)/2),0)),IF(ISBLANK(OFFSET('9. METAS'!$U$20,INT((ROW()-14)/2),0)),"",OFFSET('9. METAS'!$U$20,INT((ROW()-14)/2),0)))</f>
        <v/>
      </c>
      <c r="K292" s="245" t="str">
        <f ca="1">IF(MOD(ROW()-13,2)=0,IF(ISBLANK(OFFSET('12. SEGUIMIENTO 2027'!$O$14,INT((ROW()-13)/2),0)),"",OFFSET('12. SEGUIMIENTO 2027'!$O$14,INT((ROW()-13)/2),0)),IF(ISBLANK(OFFSET('9. METAS'!$V$20,INT((ROW()-14)/2),0)),"",OFFSET('9. METAS'!$V$20,INT((ROW()-14)/2),0)))</f>
        <v/>
      </c>
      <c r="L292" s="245" t="str">
        <f ca="1">IF(MOD(ROW()-13,2)=0,IF(ISBLANK(OFFSET('12. SEGUIMIENTO 2027'!$P$14,INT((ROW()-13)/2),0)),"",OFFSET('12. SEGUIMIENTO 2027'!$P$14,INT((ROW()-13)/2),0)),IF(ISBLANK(OFFSET('9. METAS'!$W$20,INT((ROW()-14)/2),0)),"",OFFSET('9. METAS'!$W$20,INT((ROW()-14)/2),0)))</f>
        <v/>
      </c>
      <c r="M292" s="246" t="str">
        <f ca="1">IF(MOD(ROW()-13,2)=0,IF(ISBLANK(OFFSET('12. SEGUIMIENTO 2027'!$Q$14,INT((ROW()-13)/2),0)),"",OFFSET('12. SEGUIMIENTO 2027'!$Q$14,INT((ROW()-13)/2),0)),IF(ISBLANK(OFFSET('9. METAS'!$X$20,INT((ROW()-14)/2),0)),"",OFFSET('9. METAS'!$X$20,INT((ROW()-14)/2),0)))</f>
        <v/>
      </c>
      <c r="N292" s="1013"/>
      <c r="O292" s="1014"/>
      <c r="P292" s="1015"/>
    </row>
    <row r="293" spans="3:16">
      <c r="C293" s="1016" t="str">
        <f ca="1">IF(ISBLANK(OFFSET('5. Pp (3 años)'!$C$46,INT((ROW()-13)/2),0)),"",OFFSET('5. Pp (3 años)'!$C$46,INT((ROW()-13)/2),0))</f>
        <v>Componente</v>
      </c>
      <c r="D293" s="1018" t="str">
        <f ca="1">IF(ISBLANK(OFFSET('5. Pp (3 años)'!$D$46,INT((ROW()-13)/2),0)),"",OFFSET('5. Pp (3 años)'!$D$46,INT((ROW()-13)/2),0))</f>
        <v>4.1.1.1.24 Plataformas de vinculación y exposición para el sector emprendedor consolidadas.</v>
      </c>
      <c r="E293" s="1018" t="str">
        <f ca="1">IF(ISBLANK(OFFSET('5. Pp (3 años)'!$E$46,INT((ROW()-13)/2),0)),"",OFFSET('5. Pp (3 años)'!$E$46,INT((ROW()-13)/2),0))</f>
        <v>PPCO: Porcentaje de plataformas consolidadas y operadas.</v>
      </c>
      <c r="F293" s="1021" t="str">
        <f ca="1">IF(ISBLANK(OFFSET('5. Pp (3 años)'!$K$46,INT((ROW()-13)/2),0)),"",OFFSET('5. Pp (3 años)'!$K$46,INT((ROW()-13)/2),0))</f>
        <v>Ascendente</v>
      </c>
      <c r="G293" s="1023" t="str">
        <f ca="1">IF(ISBLANK(OFFSET('5. Pp (3 años)'!$H$46,INT((ROW()-13)/2),0)),"",OFFSET('5. Pp (3 años)'!$H$46,INT((ROW()-13)/2),0))</f>
        <v>Trimestral</v>
      </c>
      <c r="H293" s="1080">
        <f ca="1">IF(ISBLANK(OFFSET('9. METAS'!$L$20,INT((ROW()-13)/2),0)),"",OFFSET('9. METAS'!$L$20,INT((ROW()-13)/2),0))</f>
        <v>100</v>
      </c>
      <c r="I293" s="1004"/>
      <c r="J293" s="244" t="str">
        <f ca="1">IF(MOD(ROW()-13,2)=0,IF(ISBLANK(OFFSET('12. SEGUIMIENTO 2027'!$N$14,INT((ROW()-13)/2),0)),"",OFFSET('12. SEGUIMIENTO 2027'!$N$14,INT((ROW()-13)/2),0)),IF(ISBLANK(OFFSET('9. METAS'!$U$20,INT((ROW()-14)/2),0)),"",OFFSET('9. METAS'!$U$20,INT((ROW()-14)/2),0)))</f>
        <v/>
      </c>
      <c r="K293" s="245" t="str">
        <f ca="1">IF(MOD(ROW()-13,2)=0,IF(ISBLANK(OFFSET('12. SEGUIMIENTO 2027'!$O$14,INT((ROW()-13)/2),0)),"",OFFSET('12. SEGUIMIENTO 2027'!$O$14,INT((ROW()-13)/2),0)),IF(ISBLANK(OFFSET('9. METAS'!$V$20,INT((ROW()-14)/2),0)),"",OFFSET('9. METAS'!$V$20,INT((ROW()-14)/2),0)))</f>
        <v/>
      </c>
      <c r="L293" s="245" t="str">
        <f ca="1">IF(MOD(ROW()-13,2)=0,IF(ISBLANK(OFFSET('12. SEGUIMIENTO 2027'!$P$14,INT((ROW()-13)/2),0)),"",OFFSET('12. SEGUIMIENTO 2027'!$P$14,INT((ROW()-13)/2),0)),IF(ISBLANK(OFFSET('9. METAS'!$W$20,INT((ROW()-14)/2),0)),"",OFFSET('9. METAS'!$W$20,INT((ROW()-14)/2),0)))</f>
        <v/>
      </c>
      <c r="M293" s="246" t="str">
        <f ca="1">IF(MOD(ROW()-13,2)=0,IF(ISBLANK(OFFSET('12. SEGUIMIENTO 2027'!$Q$14,INT((ROW()-13)/2),0)),"",OFFSET('12. SEGUIMIENTO 2027'!$Q$14,INT((ROW()-13)/2),0)),IF(ISBLANK(OFFSET('9. METAS'!$X$20,INT((ROW()-14)/2),0)),"",OFFSET('9. METAS'!$X$20,INT((ROW()-14)/2),0)))</f>
        <v/>
      </c>
      <c r="N293" s="1006" t="str">
        <f t="shared" ref="N293" ca="1" si="276">IFERROR(J293/J294,"ND")</f>
        <v>ND</v>
      </c>
      <c r="O293" s="1008" t="str">
        <f t="shared" ref="O293" ca="1" si="277">IFERROR(((J293)/H293),"ND")</f>
        <v>ND</v>
      </c>
      <c r="P293" s="1010"/>
    </row>
    <row r="294" spans="3:16">
      <c r="C294" s="1025"/>
      <c r="D294" s="1018"/>
      <c r="E294" s="1018"/>
      <c r="F294" s="1021"/>
      <c r="G294" s="1023"/>
      <c r="H294" s="1080"/>
      <c r="I294" s="1012"/>
      <c r="J294" s="244">
        <f ca="1">IF(MOD(ROW()-13,2)=0,IF(ISBLANK(OFFSET('12. SEGUIMIENTO 2027'!$N$14,INT((ROW()-13)/2),0)),"",OFFSET('12. SEGUIMIENTO 2027'!$N$14,INT((ROW()-13)/2),0)),IF(ISBLANK(OFFSET('9. METAS'!$U$20,INT((ROW()-14)/2),0)),"",OFFSET('9. METAS'!$U$20,INT((ROW()-14)/2),0)))</f>
        <v>25</v>
      </c>
      <c r="K294" s="245">
        <f ca="1">IF(MOD(ROW()-13,2)=0,IF(ISBLANK(OFFSET('12. SEGUIMIENTO 2027'!$O$14,INT((ROW()-13)/2),0)),"",OFFSET('12. SEGUIMIENTO 2027'!$O$14,INT((ROW()-13)/2),0)),IF(ISBLANK(OFFSET('9. METAS'!$V$20,INT((ROW()-14)/2),0)),"",OFFSET('9. METAS'!$V$20,INT((ROW()-14)/2),0)))</f>
        <v>25</v>
      </c>
      <c r="L294" s="245">
        <f ca="1">IF(MOD(ROW()-13,2)=0,IF(ISBLANK(OFFSET('12. SEGUIMIENTO 2027'!$P$14,INT((ROW()-13)/2),0)),"",OFFSET('12. SEGUIMIENTO 2027'!$P$14,INT((ROW()-13)/2),0)),IF(ISBLANK(OFFSET('9. METAS'!$W$20,INT((ROW()-14)/2),0)),"",OFFSET('9. METAS'!$W$20,INT((ROW()-14)/2),0)))</f>
        <v>25</v>
      </c>
      <c r="M294" s="246">
        <f ca="1">IF(MOD(ROW()-13,2)=0,IF(ISBLANK(OFFSET('12. SEGUIMIENTO 2027'!$Q$14,INT((ROW()-13)/2),0)),"",OFFSET('12. SEGUIMIENTO 2027'!$Q$14,INT((ROW()-13)/2),0)),IF(ISBLANK(OFFSET('9. METAS'!$X$20,INT((ROW()-14)/2),0)),"",OFFSET('9. METAS'!$X$20,INT((ROW()-14)/2),0)))</f>
        <v>25</v>
      </c>
      <c r="N294" s="1013"/>
      <c r="O294" s="1014"/>
      <c r="P294" s="1015"/>
    </row>
    <row r="295" spans="3:16">
      <c r="C295" s="1016" t="str">
        <f ca="1">IF(ISBLANK(OFFSET('5. Pp (3 años)'!$C$46,INT((ROW()-13)/2),0)),"",OFFSET('5. Pp (3 años)'!$C$46,INT((ROW()-13)/2),0))</f>
        <v>Actividad</v>
      </c>
      <c r="D295" s="1018" t="str">
        <f ca="1">IF(ISBLANK(OFFSET('5. Pp (3 años)'!$D$46,INT((ROW()-13)/2),0)),"",OFFSET('5. Pp (3 años)'!$D$46,INT((ROW()-13)/2),0))</f>
        <v>4.1.1.1.24.1 Implementación de programas de fortalecimiento y vinculación estratégica para el ecosistema emprendedor.</v>
      </c>
      <c r="E295" s="1018" t="str">
        <f ca="1">IF(ISBLANK(OFFSET('5. Pp (3 años)'!$E$46,INT((ROW()-13)/2),0)),"",OFFSET('5. Pp (3 años)'!$E$46,INT((ROW()-13)/2),0))</f>
        <v>PACVE: Porcentaje de acciones de capacitación y vinculación estratégica ejecutadas.</v>
      </c>
      <c r="F295" s="1021" t="str">
        <f ca="1">IF(ISBLANK(OFFSET('5. Pp (3 años)'!$K$46,INT((ROW()-13)/2),0)),"",OFFSET('5. Pp (3 años)'!$K$46,INT((ROW()-13)/2),0))</f>
        <v>Ascendente</v>
      </c>
      <c r="G295" s="1023" t="str">
        <f ca="1">IF(ISBLANK(OFFSET('5. Pp (3 años)'!$H$46,INT((ROW()-13)/2),0)),"",OFFSET('5. Pp (3 años)'!$H$46,INT((ROW()-13)/2),0))</f>
        <v>Trimestral</v>
      </c>
      <c r="H295" s="1080">
        <f ca="1">IF(ISBLANK(OFFSET('9. METAS'!$L$20,INT((ROW()-13)/2),0)),"",OFFSET('9. METAS'!$L$20,INT((ROW()-13)/2),0))</f>
        <v>4026</v>
      </c>
      <c r="I295" s="1004"/>
      <c r="J295" s="244" t="str">
        <f ca="1">IF(MOD(ROW()-13,2)=0,IF(ISBLANK(OFFSET('12. SEGUIMIENTO 2027'!$N$14,INT((ROW()-13)/2),0)),"",OFFSET('12. SEGUIMIENTO 2027'!$N$14,INT((ROW()-13)/2),0)),IF(ISBLANK(OFFSET('9. METAS'!$U$20,INT((ROW()-14)/2),0)),"",OFFSET('9. METAS'!$U$20,INT((ROW()-14)/2),0)))</f>
        <v/>
      </c>
      <c r="K295" s="245" t="str">
        <f ca="1">IF(MOD(ROW()-13,2)=0,IF(ISBLANK(OFFSET('12. SEGUIMIENTO 2027'!$O$14,INT((ROW()-13)/2),0)),"",OFFSET('12. SEGUIMIENTO 2027'!$O$14,INT((ROW()-13)/2),0)),IF(ISBLANK(OFFSET('9. METAS'!$V$20,INT((ROW()-14)/2),0)),"",OFFSET('9. METAS'!$V$20,INT((ROW()-14)/2),0)))</f>
        <v/>
      </c>
      <c r="L295" s="245" t="str">
        <f ca="1">IF(MOD(ROW()-13,2)=0,IF(ISBLANK(OFFSET('12. SEGUIMIENTO 2027'!$P$14,INT((ROW()-13)/2),0)),"",OFFSET('12. SEGUIMIENTO 2027'!$P$14,INT((ROW()-13)/2),0)),IF(ISBLANK(OFFSET('9. METAS'!$W$20,INT((ROW()-14)/2),0)),"",OFFSET('9. METAS'!$W$20,INT((ROW()-14)/2),0)))</f>
        <v/>
      </c>
      <c r="M295" s="246" t="str">
        <f ca="1">IF(MOD(ROW()-13,2)=0,IF(ISBLANK(OFFSET('12. SEGUIMIENTO 2027'!$Q$14,INT((ROW()-13)/2),0)),"",OFFSET('12. SEGUIMIENTO 2027'!$Q$14,INT((ROW()-13)/2),0)),IF(ISBLANK(OFFSET('9. METAS'!$X$20,INT((ROW()-14)/2),0)),"",OFFSET('9. METAS'!$X$20,INT((ROW()-14)/2),0)))</f>
        <v/>
      </c>
      <c r="N295" s="1006" t="str">
        <f t="shared" ref="N295" ca="1" si="278">IFERROR(J295/J296,"ND")</f>
        <v>ND</v>
      </c>
      <c r="O295" s="1008" t="str">
        <f t="shared" ref="O295" ca="1" si="279">IFERROR(((J295)/H295),"ND")</f>
        <v>ND</v>
      </c>
      <c r="P295" s="1010"/>
    </row>
    <row r="296" spans="3:16">
      <c r="C296" s="1025"/>
      <c r="D296" s="1018"/>
      <c r="E296" s="1018"/>
      <c r="F296" s="1021"/>
      <c r="G296" s="1023"/>
      <c r="H296" s="1080"/>
      <c r="I296" s="1012"/>
      <c r="J296" s="244">
        <f ca="1">IF(MOD(ROW()-13,2)=0,IF(ISBLANK(OFFSET('12. SEGUIMIENTO 2027'!$N$14,INT((ROW()-13)/2),0)),"",OFFSET('12. SEGUIMIENTO 2027'!$N$14,INT((ROW()-13)/2),0)),IF(ISBLANK(OFFSET('9. METAS'!$U$20,INT((ROW()-14)/2),0)),"",OFFSET('9. METAS'!$U$20,INT((ROW()-14)/2),0)))</f>
        <v>1005</v>
      </c>
      <c r="K296" s="245">
        <f ca="1">IF(MOD(ROW()-13,2)=0,IF(ISBLANK(OFFSET('12. SEGUIMIENTO 2027'!$O$14,INT((ROW()-13)/2),0)),"",OFFSET('12. SEGUIMIENTO 2027'!$O$14,INT((ROW()-13)/2),0)),IF(ISBLANK(OFFSET('9. METAS'!$V$20,INT((ROW()-14)/2),0)),"",OFFSET('9. METAS'!$V$20,INT((ROW()-14)/2),0)))</f>
        <v>1011</v>
      </c>
      <c r="L296" s="245">
        <f ca="1">IF(MOD(ROW()-13,2)=0,IF(ISBLANK(OFFSET('12. SEGUIMIENTO 2027'!$P$14,INT((ROW()-13)/2),0)),"",OFFSET('12. SEGUIMIENTO 2027'!$P$14,INT((ROW()-13)/2),0)),IF(ISBLANK(OFFSET('9. METAS'!$W$20,INT((ROW()-14)/2),0)),"",OFFSET('9. METAS'!$W$20,INT((ROW()-14)/2),0)))</f>
        <v>1005</v>
      </c>
      <c r="M296" s="246">
        <f ca="1">IF(MOD(ROW()-13,2)=0,IF(ISBLANK(OFFSET('12. SEGUIMIENTO 2027'!$Q$14,INT((ROW()-13)/2),0)),"",OFFSET('12. SEGUIMIENTO 2027'!$Q$14,INT((ROW()-13)/2),0)),IF(ISBLANK(OFFSET('9. METAS'!$X$20,INT((ROW()-14)/2),0)),"",OFFSET('9. METAS'!$X$20,INT((ROW()-14)/2),0)))</f>
        <v>1005</v>
      </c>
      <c r="N296" s="1013"/>
      <c r="O296" s="1014"/>
      <c r="P296" s="1015"/>
    </row>
    <row r="297" spans="3:16">
      <c r="C297" s="1016" t="str">
        <f ca="1">IF(ISBLANK(OFFSET('5. Pp (3 años)'!$C$46,INT((ROW()-13)/2),0)),"",OFFSET('5. Pp (3 años)'!$C$46,INT((ROW()-13)/2),0))</f>
        <v>Actividad</v>
      </c>
      <c r="D297" s="1018" t="str">
        <f ca="1">IF(ISBLANK(OFFSET('5. Pp (3 años)'!$D$46,INT((ROW()-13)/2),0)),"",OFFSET('5. Pp (3 años)'!$D$46,INT((ROW()-13)/2),0))</f>
        <v>4.1.1.1.24.2 Gestión logística y operación de pabellones comerciales para la exhibición de productos locales.</v>
      </c>
      <c r="E297" s="1018" t="str">
        <f ca="1">IF(ISBLANK(OFFSET('5. Pp (3 años)'!$E$46,INT((ROW()-13)/2),0)),"",OFFSET('5. Pp (3 años)'!$E$46,INT((ROW()-13)/2),0))</f>
        <v>PEEIO: Porcentaje de espacios de exhibición instalados y operados.</v>
      </c>
      <c r="F297" s="1021" t="str">
        <f ca="1">IF(ISBLANK(OFFSET('5. Pp (3 años)'!$K$46,INT((ROW()-13)/2),0)),"",OFFSET('5. Pp (3 años)'!$K$46,INT((ROW()-13)/2),0))</f>
        <v>Ascendente</v>
      </c>
      <c r="G297" s="1023" t="str">
        <f ca="1">IF(ISBLANK(OFFSET('5. Pp (3 años)'!$H$46,INT((ROW()-13)/2),0)),"",OFFSET('5. Pp (3 años)'!$H$46,INT((ROW()-13)/2),0))</f>
        <v>Trimestral</v>
      </c>
      <c r="H297" s="1080">
        <f ca="1">IF(ISBLANK(OFFSET('9. METAS'!$L$20,INT((ROW()-13)/2),0)),"",OFFSET('9. METAS'!$L$20,INT((ROW()-13)/2),0))</f>
        <v>76</v>
      </c>
      <c r="I297" s="1004"/>
      <c r="J297" s="244" t="str">
        <f ca="1">IF(MOD(ROW()-13,2)=0,IF(ISBLANK(OFFSET('12. SEGUIMIENTO 2027'!$N$14,INT((ROW()-13)/2),0)),"",OFFSET('12. SEGUIMIENTO 2027'!$N$14,INT((ROW()-13)/2),0)),IF(ISBLANK(OFFSET('9. METAS'!$U$20,INT((ROW()-14)/2),0)),"",OFFSET('9. METAS'!$U$20,INT((ROW()-14)/2),0)))</f>
        <v/>
      </c>
      <c r="K297" s="245" t="str">
        <f ca="1">IF(MOD(ROW()-13,2)=0,IF(ISBLANK(OFFSET('12. SEGUIMIENTO 2027'!$O$14,INT((ROW()-13)/2),0)),"",OFFSET('12. SEGUIMIENTO 2027'!$O$14,INT((ROW()-13)/2),0)),IF(ISBLANK(OFFSET('9. METAS'!$V$20,INT((ROW()-14)/2),0)),"",OFFSET('9. METAS'!$V$20,INT((ROW()-14)/2),0)))</f>
        <v/>
      </c>
      <c r="L297" s="245" t="str">
        <f ca="1">IF(MOD(ROW()-13,2)=0,IF(ISBLANK(OFFSET('12. SEGUIMIENTO 2027'!$P$14,INT((ROW()-13)/2),0)),"",OFFSET('12. SEGUIMIENTO 2027'!$P$14,INT((ROW()-13)/2),0)),IF(ISBLANK(OFFSET('9. METAS'!$W$20,INT((ROW()-14)/2),0)),"",OFFSET('9. METAS'!$W$20,INT((ROW()-14)/2),0)))</f>
        <v/>
      </c>
      <c r="M297" s="246" t="str">
        <f ca="1">IF(MOD(ROW()-13,2)=0,IF(ISBLANK(OFFSET('12. SEGUIMIENTO 2027'!$Q$14,INT((ROW()-13)/2),0)),"",OFFSET('12. SEGUIMIENTO 2027'!$Q$14,INT((ROW()-13)/2),0)),IF(ISBLANK(OFFSET('9. METAS'!$X$20,INT((ROW()-14)/2),0)),"",OFFSET('9. METAS'!$X$20,INT((ROW()-14)/2),0)))</f>
        <v/>
      </c>
      <c r="N297" s="1006" t="str">
        <f t="shared" ref="N297" ca="1" si="280">IFERROR(J297/J298,"ND")</f>
        <v>ND</v>
      </c>
      <c r="O297" s="1008" t="str">
        <f t="shared" ref="O297" ca="1" si="281">IFERROR(((J297)/H297),"ND")</f>
        <v>ND</v>
      </c>
      <c r="P297" s="1010"/>
    </row>
    <row r="298" spans="3:16">
      <c r="C298" s="1025"/>
      <c r="D298" s="1018"/>
      <c r="E298" s="1018"/>
      <c r="F298" s="1021"/>
      <c r="G298" s="1023"/>
      <c r="H298" s="1080"/>
      <c r="I298" s="1012"/>
      <c r="J298" s="244">
        <f ca="1">IF(MOD(ROW()-13,2)=0,IF(ISBLANK(OFFSET('12. SEGUIMIENTO 2027'!$N$14,INT((ROW()-13)/2),0)),"",OFFSET('12. SEGUIMIENTO 2027'!$N$14,INT((ROW()-13)/2),0)),IF(ISBLANK(OFFSET('9. METAS'!$U$20,INT((ROW()-14)/2),0)),"",OFFSET('9. METAS'!$U$20,INT((ROW()-14)/2),0)))</f>
        <v>21</v>
      </c>
      <c r="K298" s="245">
        <f ca="1">IF(MOD(ROW()-13,2)=0,IF(ISBLANK(OFFSET('12. SEGUIMIENTO 2027'!$O$14,INT((ROW()-13)/2),0)),"",OFFSET('12. SEGUIMIENTO 2027'!$O$14,INT((ROW()-13)/2),0)),IF(ISBLANK(OFFSET('9. METAS'!$V$20,INT((ROW()-14)/2),0)),"",OFFSET('9. METAS'!$V$20,INT((ROW()-14)/2),0)))</f>
        <v>19</v>
      </c>
      <c r="L298" s="245">
        <f ca="1">IF(MOD(ROW()-13,2)=0,IF(ISBLANK(OFFSET('12. SEGUIMIENTO 2027'!$P$14,INT((ROW()-13)/2),0)),"",OFFSET('12. SEGUIMIENTO 2027'!$P$14,INT((ROW()-13)/2),0)),IF(ISBLANK(OFFSET('9. METAS'!$W$20,INT((ROW()-14)/2),0)),"",OFFSET('9. METAS'!$W$20,INT((ROW()-14)/2),0)))</f>
        <v>20</v>
      </c>
      <c r="M298" s="246">
        <f ca="1">IF(MOD(ROW()-13,2)=0,IF(ISBLANK(OFFSET('12. SEGUIMIENTO 2027'!$Q$14,INT((ROW()-13)/2),0)),"",OFFSET('12. SEGUIMIENTO 2027'!$Q$14,INT((ROW()-13)/2),0)),IF(ISBLANK(OFFSET('9. METAS'!$X$20,INT((ROW()-14)/2),0)),"",OFFSET('9. METAS'!$X$20,INT((ROW()-14)/2),0)))</f>
        <v>16</v>
      </c>
      <c r="N298" s="1013"/>
      <c r="O298" s="1014"/>
      <c r="P298" s="1015"/>
    </row>
    <row r="299" spans="3:16">
      <c r="C299" s="1016" t="str">
        <f ca="1">IF(ISBLANK(OFFSET('5. Pp (3 años)'!$C$46,INT((ROW()-13)/2),0)),"",OFFSET('5. Pp (3 años)'!$C$46,INT((ROW()-13)/2),0))</f>
        <v>Actividad</v>
      </c>
      <c r="D299" s="1018" t="str">
        <f ca="1">IF(ISBLANK(OFFSET('5. Pp (3 años)'!$D$46,INT((ROW()-13)/2),0)),"",OFFSET('5. Pp (3 años)'!$D$46,INT((ROW()-13)/2),0))</f>
        <v/>
      </c>
      <c r="E299" s="1018" t="str">
        <f ca="1">IF(ISBLANK(OFFSET('5. Pp (3 años)'!$E$46,INT((ROW()-13)/2),0)),"",OFFSET('5. Pp (3 años)'!$E$46,INT((ROW()-13)/2),0))</f>
        <v/>
      </c>
      <c r="F299" s="1021" t="str">
        <f ca="1">IF(ISBLANK(OFFSET('5. Pp (3 años)'!$K$46,INT((ROW()-13)/2),0)),"",OFFSET('5. Pp (3 años)'!$K$46,INT((ROW()-13)/2),0))</f>
        <v/>
      </c>
      <c r="G299" s="1023" t="str">
        <f ca="1">IF(ISBLANK(OFFSET('5. Pp (3 años)'!$H$46,INT((ROW()-13)/2),0)),"",OFFSET('5. Pp (3 años)'!$H$46,INT((ROW()-13)/2),0))</f>
        <v/>
      </c>
      <c r="H299" s="1080" t="str">
        <f ca="1">IF(ISBLANK(OFFSET('9. METAS'!$L$20,INT((ROW()-13)/2),0)),"",OFFSET('9. METAS'!$L$20,INT((ROW()-13)/2),0))</f>
        <v/>
      </c>
      <c r="I299" s="1004"/>
      <c r="J299" s="244" t="str">
        <f ca="1">IF(MOD(ROW()-13,2)=0,IF(ISBLANK(OFFSET('12. SEGUIMIENTO 2027'!$N$14,INT((ROW()-13)/2),0)),"",OFFSET('12. SEGUIMIENTO 2027'!$N$14,INT((ROW()-13)/2),0)),IF(ISBLANK(OFFSET('9. METAS'!$U$20,INT((ROW()-14)/2),0)),"",OFFSET('9. METAS'!$U$20,INT((ROW()-14)/2),0)))</f>
        <v/>
      </c>
      <c r="K299" s="245" t="str">
        <f ca="1">IF(MOD(ROW()-13,2)=0,IF(ISBLANK(OFFSET('12. SEGUIMIENTO 2027'!$O$14,INT((ROW()-13)/2),0)),"",OFFSET('12. SEGUIMIENTO 2027'!$O$14,INT((ROW()-13)/2),0)),IF(ISBLANK(OFFSET('9. METAS'!$V$20,INT((ROW()-14)/2),0)),"",OFFSET('9. METAS'!$V$20,INT((ROW()-14)/2),0)))</f>
        <v/>
      </c>
      <c r="L299" s="245" t="str">
        <f ca="1">IF(MOD(ROW()-13,2)=0,IF(ISBLANK(OFFSET('12. SEGUIMIENTO 2027'!$P$14,INT((ROW()-13)/2),0)),"",OFFSET('12. SEGUIMIENTO 2027'!$P$14,INT((ROW()-13)/2),0)),IF(ISBLANK(OFFSET('9. METAS'!$W$20,INT((ROW()-14)/2),0)),"",OFFSET('9. METAS'!$W$20,INT((ROW()-14)/2),0)))</f>
        <v/>
      </c>
      <c r="M299" s="246" t="str">
        <f ca="1">IF(MOD(ROW()-13,2)=0,IF(ISBLANK(OFFSET('12. SEGUIMIENTO 2027'!$Q$14,INT((ROW()-13)/2),0)),"",OFFSET('12. SEGUIMIENTO 2027'!$Q$14,INT((ROW()-13)/2),0)),IF(ISBLANK(OFFSET('9. METAS'!$X$20,INT((ROW()-14)/2),0)),"",OFFSET('9. METAS'!$X$20,INT((ROW()-14)/2),0)))</f>
        <v/>
      </c>
      <c r="N299" s="1006" t="str">
        <f t="shared" ref="N299" ca="1" si="282">IFERROR(J299/J300,"ND")</f>
        <v>ND</v>
      </c>
      <c r="O299" s="1008" t="str">
        <f t="shared" ref="O299" ca="1" si="283">IFERROR(((J299)/H299),"ND")</f>
        <v>ND</v>
      </c>
      <c r="P299" s="1010"/>
    </row>
    <row r="300" spans="3:16">
      <c r="C300" s="1025"/>
      <c r="D300" s="1018"/>
      <c r="E300" s="1018"/>
      <c r="F300" s="1021"/>
      <c r="G300" s="1023"/>
      <c r="H300" s="1080"/>
      <c r="I300" s="1012"/>
      <c r="J300" s="244" t="str">
        <f ca="1">IF(MOD(ROW()-13,2)=0,IF(ISBLANK(OFFSET('12. SEGUIMIENTO 2027'!$N$14,INT((ROW()-13)/2),0)),"",OFFSET('12. SEGUIMIENTO 2027'!$N$14,INT((ROW()-13)/2),0)),IF(ISBLANK(OFFSET('9. METAS'!$U$20,INT((ROW()-14)/2),0)),"",OFFSET('9. METAS'!$U$20,INT((ROW()-14)/2),0)))</f>
        <v/>
      </c>
      <c r="K300" s="245" t="str">
        <f ca="1">IF(MOD(ROW()-13,2)=0,IF(ISBLANK(OFFSET('12. SEGUIMIENTO 2027'!$O$14,INT((ROW()-13)/2),0)),"",OFFSET('12. SEGUIMIENTO 2027'!$O$14,INT((ROW()-13)/2),0)),IF(ISBLANK(OFFSET('9. METAS'!$V$20,INT((ROW()-14)/2),0)),"",OFFSET('9. METAS'!$V$20,INT((ROW()-14)/2),0)))</f>
        <v/>
      </c>
      <c r="L300" s="245" t="str">
        <f ca="1">IF(MOD(ROW()-13,2)=0,IF(ISBLANK(OFFSET('12. SEGUIMIENTO 2027'!$P$14,INT((ROW()-13)/2),0)),"",OFFSET('12. SEGUIMIENTO 2027'!$P$14,INT((ROW()-13)/2),0)),IF(ISBLANK(OFFSET('9. METAS'!$W$20,INT((ROW()-14)/2),0)),"",OFFSET('9. METAS'!$W$20,INT((ROW()-14)/2),0)))</f>
        <v/>
      </c>
      <c r="M300" s="246" t="str">
        <f ca="1">IF(MOD(ROW()-13,2)=0,IF(ISBLANK(OFFSET('12. SEGUIMIENTO 2027'!$Q$14,INT((ROW()-13)/2),0)),"",OFFSET('12. SEGUIMIENTO 2027'!$Q$14,INT((ROW()-13)/2),0)),IF(ISBLANK(OFFSET('9. METAS'!$X$20,INT((ROW()-14)/2),0)),"",OFFSET('9. METAS'!$X$20,INT((ROW()-14)/2),0)))</f>
        <v/>
      </c>
      <c r="N300" s="1013"/>
      <c r="O300" s="1014"/>
      <c r="P300" s="1015"/>
    </row>
    <row r="301" spans="3:16">
      <c r="C301" s="1016" t="str">
        <f ca="1">IF(ISBLANK(OFFSET('5. Pp (3 años)'!$C$46,INT((ROW()-13)/2),0)),"",OFFSET('5. Pp (3 años)'!$C$46,INT((ROW()-13)/2),0))</f>
        <v>Actividad</v>
      </c>
      <c r="D301" s="1018" t="str">
        <f ca="1">IF(ISBLANK(OFFSET('5. Pp (3 años)'!$D$46,INT((ROW()-13)/2),0)),"",OFFSET('5. Pp (3 años)'!$D$46,INT((ROW()-13)/2),0))</f>
        <v/>
      </c>
      <c r="E301" s="1018" t="str">
        <f ca="1">IF(ISBLANK(OFFSET('5. Pp (3 años)'!$E$46,INT((ROW()-13)/2),0)),"",OFFSET('5. Pp (3 años)'!$E$46,INT((ROW()-13)/2),0))</f>
        <v/>
      </c>
      <c r="F301" s="1021" t="str">
        <f ca="1">IF(ISBLANK(OFFSET('5. Pp (3 años)'!$K$46,INT((ROW()-13)/2),0)),"",OFFSET('5. Pp (3 años)'!$K$46,INT((ROW()-13)/2),0))</f>
        <v/>
      </c>
      <c r="G301" s="1023" t="str">
        <f ca="1">IF(ISBLANK(OFFSET('5. Pp (3 años)'!$H$46,INT((ROW()-13)/2),0)),"",OFFSET('5. Pp (3 años)'!$H$46,INT((ROW()-13)/2),0))</f>
        <v/>
      </c>
      <c r="H301" s="1080" t="str">
        <f ca="1">IF(ISBLANK(OFFSET('9. METAS'!$L$20,INT((ROW()-13)/2),0)),"",OFFSET('9. METAS'!$L$20,INT((ROW()-13)/2),0))</f>
        <v/>
      </c>
      <c r="I301" s="1004"/>
      <c r="J301" s="244" t="str">
        <f ca="1">IF(MOD(ROW()-13,2)=0,IF(ISBLANK(OFFSET('12. SEGUIMIENTO 2027'!$N$14,INT((ROW()-13)/2),0)),"",OFFSET('12. SEGUIMIENTO 2027'!$N$14,INT((ROW()-13)/2),0)),IF(ISBLANK(OFFSET('9. METAS'!$U$20,INT((ROW()-14)/2),0)),"",OFFSET('9. METAS'!$U$20,INT((ROW()-14)/2),0)))</f>
        <v/>
      </c>
      <c r="K301" s="245" t="str">
        <f ca="1">IF(MOD(ROW()-13,2)=0,IF(ISBLANK(OFFSET('12. SEGUIMIENTO 2027'!$O$14,INT((ROW()-13)/2),0)),"",OFFSET('12. SEGUIMIENTO 2027'!$O$14,INT((ROW()-13)/2),0)),IF(ISBLANK(OFFSET('9. METAS'!$V$20,INT((ROW()-14)/2),0)),"",OFFSET('9. METAS'!$V$20,INT((ROW()-14)/2),0)))</f>
        <v/>
      </c>
      <c r="L301" s="245" t="str">
        <f ca="1">IF(MOD(ROW()-13,2)=0,IF(ISBLANK(OFFSET('12. SEGUIMIENTO 2027'!$P$14,INT((ROW()-13)/2),0)),"",OFFSET('12. SEGUIMIENTO 2027'!$P$14,INT((ROW()-13)/2),0)),IF(ISBLANK(OFFSET('9. METAS'!$W$20,INT((ROW()-14)/2),0)),"",OFFSET('9. METAS'!$W$20,INT((ROW()-14)/2),0)))</f>
        <v/>
      </c>
      <c r="M301" s="246" t="str">
        <f ca="1">IF(MOD(ROW()-13,2)=0,IF(ISBLANK(OFFSET('12. SEGUIMIENTO 2027'!$Q$14,INT((ROW()-13)/2),0)),"",OFFSET('12. SEGUIMIENTO 2027'!$Q$14,INT((ROW()-13)/2),0)),IF(ISBLANK(OFFSET('9. METAS'!$X$20,INT((ROW()-14)/2),0)),"",OFFSET('9. METAS'!$X$20,INT((ROW()-14)/2),0)))</f>
        <v/>
      </c>
      <c r="N301" s="1006" t="str">
        <f t="shared" ref="N301" ca="1" si="284">IFERROR(J301/J302,"ND")</f>
        <v>ND</v>
      </c>
      <c r="O301" s="1008" t="str">
        <f t="shared" ref="O301" ca="1" si="285">IFERROR(((J301)/H301),"ND")</f>
        <v>ND</v>
      </c>
      <c r="P301" s="1010"/>
    </row>
    <row r="302" spans="3:16">
      <c r="C302" s="1025"/>
      <c r="D302" s="1018"/>
      <c r="E302" s="1018"/>
      <c r="F302" s="1021"/>
      <c r="G302" s="1023"/>
      <c r="H302" s="1080"/>
      <c r="I302" s="1012"/>
      <c r="J302" s="244" t="str">
        <f ca="1">IF(MOD(ROW()-13,2)=0,IF(ISBLANK(OFFSET('12. SEGUIMIENTO 2027'!$N$14,INT((ROW()-13)/2),0)),"",OFFSET('12. SEGUIMIENTO 2027'!$N$14,INT((ROW()-13)/2),0)),IF(ISBLANK(OFFSET('9. METAS'!$U$20,INT((ROW()-14)/2),0)),"",OFFSET('9. METAS'!$U$20,INT((ROW()-14)/2),0)))</f>
        <v/>
      </c>
      <c r="K302" s="245" t="str">
        <f ca="1">IF(MOD(ROW()-13,2)=0,IF(ISBLANK(OFFSET('12. SEGUIMIENTO 2027'!$O$14,INT((ROW()-13)/2),0)),"",OFFSET('12. SEGUIMIENTO 2027'!$O$14,INT((ROW()-13)/2),0)),IF(ISBLANK(OFFSET('9. METAS'!$V$20,INT((ROW()-14)/2),0)),"",OFFSET('9. METAS'!$V$20,INT((ROW()-14)/2),0)))</f>
        <v/>
      </c>
      <c r="L302" s="245" t="str">
        <f ca="1">IF(MOD(ROW()-13,2)=0,IF(ISBLANK(OFFSET('12. SEGUIMIENTO 2027'!$P$14,INT((ROW()-13)/2),0)),"",OFFSET('12. SEGUIMIENTO 2027'!$P$14,INT((ROW()-13)/2),0)),IF(ISBLANK(OFFSET('9. METAS'!$W$20,INT((ROW()-14)/2),0)),"",OFFSET('9. METAS'!$W$20,INT((ROW()-14)/2),0)))</f>
        <v/>
      </c>
      <c r="M302" s="246" t="str">
        <f ca="1">IF(MOD(ROW()-13,2)=0,IF(ISBLANK(OFFSET('12. SEGUIMIENTO 2027'!$Q$14,INT((ROW()-13)/2),0)),"",OFFSET('12. SEGUIMIENTO 2027'!$Q$14,INT((ROW()-13)/2),0)),IF(ISBLANK(OFFSET('9. METAS'!$X$20,INT((ROW()-14)/2),0)),"",OFFSET('9. METAS'!$X$20,INT((ROW()-14)/2),0)))</f>
        <v/>
      </c>
      <c r="N302" s="1013"/>
      <c r="O302" s="1014"/>
      <c r="P302" s="1015"/>
    </row>
    <row r="303" spans="3:16">
      <c r="C303" s="1016" t="str">
        <f ca="1">IF(ISBLANK(OFFSET('5. Pp (3 años)'!$C$46,INT((ROW()-13)/2),0)),"",OFFSET('5. Pp (3 años)'!$C$46,INT((ROW()-13)/2),0))</f>
        <v>Actividad</v>
      </c>
      <c r="D303" s="1018" t="str">
        <f ca="1">IF(ISBLANK(OFFSET('5. Pp (3 años)'!$D$46,INT((ROW()-13)/2),0)),"",OFFSET('5. Pp (3 años)'!$D$46,INT((ROW()-13)/2),0))</f>
        <v/>
      </c>
      <c r="E303" s="1018" t="str">
        <f ca="1">IF(ISBLANK(OFFSET('5. Pp (3 años)'!$E$46,INT((ROW()-13)/2),0)),"",OFFSET('5. Pp (3 años)'!$E$46,INT((ROW()-13)/2),0))</f>
        <v/>
      </c>
      <c r="F303" s="1021" t="str">
        <f ca="1">IF(ISBLANK(OFFSET('5. Pp (3 años)'!$K$46,INT((ROW()-13)/2),0)),"",OFFSET('5. Pp (3 años)'!$K$46,INT((ROW()-13)/2),0))</f>
        <v/>
      </c>
      <c r="G303" s="1023" t="str">
        <f ca="1">IF(ISBLANK(OFFSET('5. Pp (3 años)'!$H$46,INT((ROW()-13)/2),0)),"",OFFSET('5. Pp (3 años)'!$H$46,INT((ROW()-13)/2),0))</f>
        <v/>
      </c>
      <c r="H303" s="1080" t="str">
        <f ca="1">IF(ISBLANK(OFFSET('9. METAS'!$L$20,INT((ROW()-13)/2),0)),"",OFFSET('9. METAS'!$L$20,INT((ROW()-13)/2),0))</f>
        <v/>
      </c>
      <c r="I303" s="1004"/>
      <c r="J303" s="244" t="str">
        <f ca="1">IF(MOD(ROW()-13,2)=0,IF(ISBLANK(OFFSET('12. SEGUIMIENTO 2027'!$N$14,INT((ROW()-13)/2),0)),"",OFFSET('12. SEGUIMIENTO 2027'!$N$14,INT((ROW()-13)/2),0)),IF(ISBLANK(OFFSET('9. METAS'!$U$20,INT((ROW()-14)/2),0)),"",OFFSET('9. METAS'!$U$20,INT((ROW()-14)/2),0)))</f>
        <v/>
      </c>
      <c r="K303" s="245" t="str">
        <f ca="1">IF(MOD(ROW()-13,2)=0,IF(ISBLANK(OFFSET('12. SEGUIMIENTO 2027'!$O$14,INT((ROW()-13)/2),0)),"",OFFSET('12. SEGUIMIENTO 2027'!$O$14,INT((ROW()-13)/2),0)),IF(ISBLANK(OFFSET('9. METAS'!$V$20,INT((ROW()-14)/2),0)),"",OFFSET('9. METAS'!$V$20,INT((ROW()-14)/2),0)))</f>
        <v/>
      </c>
      <c r="L303" s="245" t="str">
        <f ca="1">IF(MOD(ROW()-13,2)=0,IF(ISBLANK(OFFSET('12. SEGUIMIENTO 2027'!$P$14,INT((ROW()-13)/2),0)),"",OFFSET('12. SEGUIMIENTO 2027'!$P$14,INT((ROW()-13)/2),0)),IF(ISBLANK(OFFSET('9. METAS'!$W$20,INT((ROW()-14)/2),0)),"",OFFSET('9. METAS'!$W$20,INT((ROW()-14)/2),0)))</f>
        <v/>
      </c>
      <c r="M303" s="246" t="str">
        <f ca="1">IF(MOD(ROW()-13,2)=0,IF(ISBLANK(OFFSET('12. SEGUIMIENTO 2027'!$Q$14,INT((ROW()-13)/2),0)),"",OFFSET('12. SEGUIMIENTO 2027'!$Q$14,INT((ROW()-13)/2),0)),IF(ISBLANK(OFFSET('9. METAS'!$X$20,INT((ROW()-14)/2),0)),"",OFFSET('9. METAS'!$X$20,INT((ROW()-14)/2),0)))</f>
        <v/>
      </c>
      <c r="N303" s="1006" t="str">
        <f t="shared" ref="N303" ca="1" si="286">IFERROR(J303/J304,"ND")</f>
        <v>ND</v>
      </c>
      <c r="O303" s="1008" t="str">
        <f t="shared" ref="O303" ca="1" si="287">IFERROR(((J303)/H303),"ND")</f>
        <v>ND</v>
      </c>
      <c r="P303" s="1010"/>
    </row>
    <row r="304" spans="3:16">
      <c r="C304" s="1025"/>
      <c r="D304" s="1018"/>
      <c r="E304" s="1018"/>
      <c r="F304" s="1021"/>
      <c r="G304" s="1023"/>
      <c r="H304" s="1080"/>
      <c r="I304" s="1012"/>
      <c r="J304" s="244" t="str">
        <f ca="1">IF(MOD(ROW()-13,2)=0,IF(ISBLANK(OFFSET('12. SEGUIMIENTO 2027'!$N$14,INT((ROW()-13)/2),0)),"",OFFSET('12. SEGUIMIENTO 2027'!$N$14,INT((ROW()-13)/2),0)),IF(ISBLANK(OFFSET('9. METAS'!$U$20,INT((ROW()-14)/2),0)),"",OFFSET('9. METAS'!$U$20,INT((ROW()-14)/2),0)))</f>
        <v/>
      </c>
      <c r="K304" s="245" t="str">
        <f ca="1">IF(MOD(ROW()-13,2)=0,IF(ISBLANK(OFFSET('12. SEGUIMIENTO 2027'!$O$14,INT((ROW()-13)/2),0)),"",OFFSET('12. SEGUIMIENTO 2027'!$O$14,INT((ROW()-13)/2),0)),IF(ISBLANK(OFFSET('9. METAS'!$V$20,INT((ROW()-14)/2),0)),"",OFFSET('9. METAS'!$V$20,INT((ROW()-14)/2),0)))</f>
        <v/>
      </c>
      <c r="L304" s="245" t="str">
        <f ca="1">IF(MOD(ROW()-13,2)=0,IF(ISBLANK(OFFSET('12. SEGUIMIENTO 2027'!$P$14,INT((ROW()-13)/2),0)),"",OFFSET('12. SEGUIMIENTO 2027'!$P$14,INT((ROW()-13)/2),0)),IF(ISBLANK(OFFSET('9. METAS'!$W$20,INT((ROW()-14)/2),0)),"",OFFSET('9. METAS'!$W$20,INT((ROW()-14)/2),0)))</f>
        <v/>
      </c>
      <c r="M304" s="246" t="str">
        <f ca="1">IF(MOD(ROW()-13,2)=0,IF(ISBLANK(OFFSET('12. SEGUIMIENTO 2027'!$Q$14,INT((ROW()-13)/2),0)),"",OFFSET('12. SEGUIMIENTO 2027'!$Q$14,INT((ROW()-13)/2),0)),IF(ISBLANK(OFFSET('9. METAS'!$X$20,INT((ROW()-14)/2),0)),"",OFFSET('9. METAS'!$X$20,INT((ROW()-14)/2),0)))</f>
        <v/>
      </c>
      <c r="N304" s="1013"/>
      <c r="O304" s="1014"/>
      <c r="P304" s="1015"/>
    </row>
    <row r="305" spans="3:16">
      <c r="C305" s="1016" t="str">
        <f ca="1">IF(ISBLANK(OFFSET('5. Pp (3 años)'!$C$46,INT((ROW()-13)/2),0)),"",OFFSET('5. Pp (3 años)'!$C$46,INT((ROW()-13)/2),0))</f>
        <v>Componente</v>
      </c>
      <c r="D305" s="1018" t="str">
        <f ca="1">IF(ISBLANK(OFFSET('5. Pp (3 años)'!$D$46,INT((ROW()-13)/2),0)),"",OFFSET('5. Pp (3 años)'!$D$46,INT((ROW()-13)/2),0))</f>
        <v>4.1.1.1.25 Servicios para la protección integral, garantía de derechos y prevención de vulneraciones en niñas, niños y adolescentes otorgados.</v>
      </c>
      <c r="E305" s="1018" t="str">
        <f ca="1">IF(ISBLANK(OFFSET('5. Pp (3 años)'!$E$46,INT((ROW()-13)/2),0)),"",OFFSET('5. Pp (3 años)'!$E$46,INT((ROW()-13)/2),0))</f>
        <v>PSPIP: Porcentaje de servicios de protección integral y promoción de derechos realizados.</v>
      </c>
      <c r="F305" s="1021" t="str">
        <f ca="1">IF(ISBLANK(OFFSET('5. Pp (3 años)'!$K$46,INT((ROW()-13)/2),0)),"",OFFSET('5. Pp (3 años)'!$K$46,INT((ROW()-13)/2),0))</f>
        <v>Ascendente</v>
      </c>
      <c r="G305" s="1023" t="str">
        <f ca="1">IF(ISBLANK(OFFSET('5. Pp (3 años)'!$H$46,INT((ROW()-13)/2),0)),"",OFFSET('5. Pp (3 años)'!$H$46,INT((ROW()-13)/2),0))</f>
        <v>Trimestral</v>
      </c>
      <c r="H305" s="1080">
        <f ca="1">IF(ISBLANK(OFFSET('9. METAS'!$L$20,INT((ROW()-13)/2),0)),"",OFFSET('9. METAS'!$L$20,INT((ROW()-13)/2),0))</f>
        <v>100</v>
      </c>
      <c r="I305" s="1004"/>
      <c r="J305" s="244" t="str">
        <f ca="1">IF(MOD(ROW()-13,2)=0,IF(ISBLANK(OFFSET('12. SEGUIMIENTO 2027'!$N$14,INT((ROW()-13)/2),0)),"",OFFSET('12. SEGUIMIENTO 2027'!$N$14,INT((ROW()-13)/2),0)),IF(ISBLANK(OFFSET('9. METAS'!$U$20,INT((ROW()-14)/2),0)),"",OFFSET('9. METAS'!$U$20,INT((ROW()-14)/2),0)))</f>
        <v/>
      </c>
      <c r="K305" s="245" t="str">
        <f ca="1">IF(MOD(ROW()-13,2)=0,IF(ISBLANK(OFFSET('12. SEGUIMIENTO 2027'!$O$14,INT((ROW()-13)/2),0)),"",OFFSET('12. SEGUIMIENTO 2027'!$O$14,INT((ROW()-13)/2),0)),IF(ISBLANK(OFFSET('9. METAS'!$V$20,INT((ROW()-14)/2),0)),"",OFFSET('9. METAS'!$V$20,INT((ROW()-14)/2),0)))</f>
        <v/>
      </c>
      <c r="L305" s="245" t="str">
        <f ca="1">IF(MOD(ROW()-13,2)=0,IF(ISBLANK(OFFSET('12. SEGUIMIENTO 2027'!$P$14,INT((ROW()-13)/2),0)),"",OFFSET('12. SEGUIMIENTO 2027'!$P$14,INT((ROW()-13)/2),0)),IF(ISBLANK(OFFSET('9. METAS'!$W$20,INT((ROW()-14)/2),0)),"",OFFSET('9. METAS'!$W$20,INT((ROW()-14)/2),0)))</f>
        <v/>
      </c>
      <c r="M305" s="246" t="str">
        <f ca="1">IF(MOD(ROW()-13,2)=0,IF(ISBLANK(OFFSET('12. SEGUIMIENTO 2027'!$Q$14,INT((ROW()-13)/2),0)),"",OFFSET('12. SEGUIMIENTO 2027'!$Q$14,INT((ROW()-13)/2),0)),IF(ISBLANK(OFFSET('9. METAS'!$X$20,INT((ROW()-14)/2),0)),"",OFFSET('9. METAS'!$X$20,INT((ROW()-14)/2),0)))</f>
        <v/>
      </c>
      <c r="N305" s="1006" t="str">
        <f t="shared" ref="N305" ca="1" si="288">IFERROR(J305/J306,"ND")</f>
        <v>ND</v>
      </c>
      <c r="O305" s="1008" t="str">
        <f t="shared" ref="O305" ca="1" si="289">IFERROR(((J305)/H305),"ND")</f>
        <v>ND</v>
      </c>
      <c r="P305" s="1010"/>
    </row>
    <row r="306" spans="3:16">
      <c r="C306" s="1025"/>
      <c r="D306" s="1018"/>
      <c r="E306" s="1018"/>
      <c r="F306" s="1021"/>
      <c r="G306" s="1023"/>
      <c r="H306" s="1080"/>
      <c r="I306" s="1012"/>
      <c r="J306" s="244">
        <f ca="1">IF(MOD(ROW()-13,2)=0,IF(ISBLANK(OFFSET('12. SEGUIMIENTO 2027'!$N$14,INT((ROW()-13)/2),0)),"",OFFSET('12. SEGUIMIENTO 2027'!$N$14,INT((ROW()-13)/2),0)),IF(ISBLANK(OFFSET('9. METAS'!$U$20,INT((ROW()-14)/2),0)),"",OFFSET('9. METAS'!$U$20,INT((ROW()-14)/2),0)))</f>
        <v>25</v>
      </c>
      <c r="K306" s="245">
        <f ca="1">IF(MOD(ROW()-13,2)=0,IF(ISBLANK(OFFSET('12. SEGUIMIENTO 2027'!$O$14,INT((ROW()-13)/2),0)),"",OFFSET('12. SEGUIMIENTO 2027'!$O$14,INT((ROW()-13)/2),0)),IF(ISBLANK(OFFSET('9. METAS'!$V$20,INT((ROW()-14)/2),0)),"",OFFSET('9. METAS'!$V$20,INT((ROW()-14)/2),0)))</f>
        <v>25</v>
      </c>
      <c r="L306" s="245">
        <f ca="1">IF(MOD(ROW()-13,2)=0,IF(ISBLANK(OFFSET('12. SEGUIMIENTO 2027'!$P$14,INT((ROW()-13)/2),0)),"",OFFSET('12. SEGUIMIENTO 2027'!$P$14,INT((ROW()-13)/2),0)),IF(ISBLANK(OFFSET('9. METAS'!$W$20,INT((ROW()-14)/2),0)),"",OFFSET('9. METAS'!$W$20,INT((ROW()-14)/2),0)))</f>
        <v>25</v>
      </c>
      <c r="M306" s="246">
        <f ca="1">IF(MOD(ROW()-13,2)=0,IF(ISBLANK(OFFSET('12. SEGUIMIENTO 2027'!$Q$14,INT((ROW()-13)/2),0)),"",OFFSET('12. SEGUIMIENTO 2027'!$Q$14,INT((ROW()-13)/2),0)),IF(ISBLANK(OFFSET('9. METAS'!$X$20,INT((ROW()-14)/2),0)),"",OFFSET('9. METAS'!$X$20,INT((ROW()-14)/2),0)))</f>
        <v>25</v>
      </c>
      <c r="N306" s="1013"/>
      <c r="O306" s="1014"/>
      <c r="P306" s="1015"/>
    </row>
    <row r="307" spans="3:16">
      <c r="C307" s="1016" t="str">
        <f ca="1">IF(ISBLANK(OFFSET('5. Pp (3 años)'!$C$46,INT((ROW()-13)/2),0)),"",OFFSET('5. Pp (3 años)'!$C$46,INT((ROW()-13)/2),0))</f>
        <v>Actividad</v>
      </c>
      <c r="D307" s="1018" t="str">
        <f ca="1">IF(ISBLANK(OFFSET('5. Pp (3 años)'!$D$46,INT((ROW()-13)/2),0)),"",OFFSET('5. Pp (3 años)'!$D$46,INT((ROW()-13)/2),0))</f>
        <v>4.1.1.1.25.1 Implementación de jornadas de capacitación y mecanismos de participación para la protección integral de la niñez y adolescencia.</v>
      </c>
      <c r="E307" s="1018" t="str">
        <f ca="1">IF(ISBLANK(OFFSET('5. Pp (3 años)'!$E$46,INT((ROW()-13)/2),0)),"",OFFSET('5. Pp (3 años)'!$E$46,INT((ROW()-13)/2),0))</f>
        <v>PASPI: Porcentaje de acciones de sensibilización para la protección integral realizados.</v>
      </c>
      <c r="F307" s="1021" t="str">
        <f ca="1">IF(ISBLANK(OFFSET('5. Pp (3 años)'!$K$46,INT((ROW()-13)/2),0)),"",OFFSET('5. Pp (3 años)'!$K$46,INT((ROW()-13)/2),0))</f>
        <v>Ascendente</v>
      </c>
      <c r="G307" s="1023" t="str">
        <f ca="1">IF(ISBLANK(OFFSET('5. Pp (3 años)'!$H$46,INT((ROW()-13)/2),0)),"",OFFSET('5. Pp (3 años)'!$H$46,INT((ROW()-13)/2),0))</f>
        <v>Trimestral</v>
      </c>
      <c r="H307" s="1080">
        <f ca="1">IF(ISBLANK(OFFSET('9. METAS'!$L$20,INT((ROW()-13)/2),0)),"",OFFSET('9. METAS'!$L$20,INT((ROW()-13)/2),0))</f>
        <v>22</v>
      </c>
      <c r="I307" s="1004"/>
      <c r="J307" s="244" t="str">
        <f ca="1">IF(MOD(ROW()-13,2)=0,IF(ISBLANK(OFFSET('12. SEGUIMIENTO 2027'!$N$14,INT((ROW()-13)/2),0)),"",OFFSET('12. SEGUIMIENTO 2027'!$N$14,INT((ROW()-13)/2),0)),IF(ISBLANK(OFFSET('9. METAS'!$U$20,INT((ROW()-14)/2),0)),"",OFFSET('9. METAS'!$U$20,INT((ROW()-14)/2),0)))</f>
        <v/>
      </c>
      <c r="K307" s="245" t="str">
        <f ca="1">IF(MOD(ROW()-13,2)=0,IF(ISBLANK(OFFSET('12. SEGUIMIENTO 2027'!$O$14,INT((ROW()-13)/2),0)),"",OFFSET('12. SEGUIMIENTO 2027'!$O$14,INT((ROW()-13)/2),0)),IF(ISBLANK(OFFSET('9. METAS'!$V$20,INT((ROW()-14)/2),0)),"",OFFSET('9. METAS'!$V$20,INT((ROW()-14)/2),0)))</f>
        <v/>
      </c>
      <c r="L307" s="245" t="str">
        <f ca="1">IF(MOD(ROW()-13,2)=0,IF(ISBLANK(OFFSET('12. SEGUIMIENTO 2027'!$P$14,INT((ROW()-13)/2),0)),"",OFFSET('12. SEGUIMIENTO 2027'!$P$14,INT((ROW()-13)/2),0)),IF(ISBLANK(OFFSET('9. METAS'!$W$20,INT((ROW()-14)/2),0)),"",OFFSET('9. METAS'!$W$20,INT((ROW()-14)/2),0)))</f>
        <v/>
      </c>
      <c r="M307" s="246" t="str">
        <f ca="1">IF(MOD(ROW()-13,2)=0,IF(ISBLANK(OFFSET('12. SEGUIMIENTO 2027'!$Q$14,INT((ROW()-13)/2),0)),"",OFFSET('12. SEGUIMIENTO 2027'!$Q$14,INT((ROW()-13)/2),0)),IF(ISBLANK(OFFSET('9. METAS'!$X$20,INT((ROW()-14)/2),0)),"",OFFSET('9. METAS'!$X$20,INT((ROW()-14)/2),0)))</f>
        <v/>
      </c>
      <c r="N307" s="1006" t="str">
        <f t="shared" ref="N307" ca="1" si="290">IFERROR(J307/J308,"ND")</f>
        <v>ND</v>
      </c>
      <c r="O307" s="1008" t="str">
        <f t="shared" ref="O307" ca="1" si="291">IFERROR(((J307)/H307),"ND")</f>
        <v>ND</v>
      </c>
      <c r="P307" s="1010"/>
    </row>
    <row r="308" spans="3:16">
      <c r="C308" s="1025"/>
      <c r="D308" s="1018"/>
      <c r="E308" s="1018"/>
      <c r="F308" s="1021"/>
      <c r="G308" s="1023"/>
      <c r="H308" s="1080"/>
      <c r="I308" s="1012"/>
      <c r="J308" s="244">
        <f ca="1">IF(MOD(ROW()-13,2)=0,IF(ISBLANK(OFFSET('12. SEGUIMIENTO 2027'!$N$14,INT((ROW()-13)/2),0)),"",OFFSET('12. SEGUIMIENTO 2027'!$N$14,INT((ROW()-13)/2),0)),IF(ISBLANK(OFFSET('9. METAS'!$U$20,INT((ROW()-14)/2),0)),"",OFFSET('9. METAS'!$U$20,INT((ROW()-14)/2),0)))</f>
        <v>7</v>
      </c>
      <c r="K308" s="245">
        <f ca="1">IF(MOD(ROW()-13,2)=0,IF(ISBLANK(OFFSET('12. SEGUIMIENTO 2027'!$O$14,INT((ROW()-13)/2),0)),"",OFFSET('12. SEGUIMIENTO 2027'!$O$14,INT((ROW()-13)/2),0)),IF(ISBLANK(OFFSET('9. METAS'!$V$20,INT((ROW()-14)/2),0)),"",OFFSET('9. METAS'!$V$20,INT((ROW()-14)/2),0)))</f>
        <v>8</v>
      </c>
      <c r="L308" s="245">
        <f ca="1">IF(MOD(ROW()-13,2)=0,IF(ISBLANK(OFFSET('12. SEGUIMIENTO 2027'!$P$14,INT((ROW()-13)/2),0)),"",OFFSET('12. SEGUIMIENTO 2027'!$P$14,INT((ROW()-13)/2),0)),IF(ISBLANK(OFFSET('9. METAS'!$W$20,INT((ROW()-14)/2),0)),"",OFFSET('9. METAS'!$W$20,INT((ROW()-14)/2),0)))</f>
        <v>1</v>
      </c>
      <c r="M308" s="246">
        <f ca="1">IF(MOD(ROW()-13,2)=0,IF(ISBLANK(OFFSET('12. SEGUIMIENTO 2027'!$Q$14,INT((ROW()-13)/2),0)),"",OFFSET('12. SEGUIMIENTO 2027'!$Q$14,INT((ROW()-13)/2),0)),IF(ISBLANK(OFFSET('9. METAS'!$X$20,INT((ROW()-14)/2),0)),"",OFFSET('9. METAS'!$X$20,INT((ROW()-14)/2),0)))</f>
        <v>6</v>
      </c>
      <c r="N308" s="1013"/>
      <c r="O308" s="1014"/>
      <c r="P308" s="1015"/>
    </row>
    <row r="309" spans="3:16">
      <c r="C309" s="1016" t="str">
        <f ca="1">IF(ISBLANK(OFFSET('5. Pp (3 años)'!$C$46,INT((ROW()-13)/2),0)),"",OFFSET('5. Pp (3 años)'!$C$46,INT((ROW()-13)/2),0))</f>
        <v>Actividad</v>
      </c>
      <c r="D309" s="1018" t="str">
        <f ca="1">IF(ISBLANK(OFFSET('5. Pp (3 años)'!$D$46,INT((ROW()-13)/2),0)),"",OFFSET('5. Pp (3 años)'!$D$46,INT((ROW()-13)/2),0))</f>
        <v/>
      </c>
      <c r="E309" s="1018" t="str">
        <f ca="1">IF(ISBLANK(OFFSET('5. Pp (3 años)'!$E$46,INT((ROW()-13)/2),0)),"",OFFSET('5. Pp (3 años)'!$E$46,INT((ROW()-13)/2),0))</f>
        <v/>
      </c>
      <c r="F309" s="1021" t="str">
        <f ca="1">IF(ISBLANK(OFFSET('5. Pp (3 años)'!$K$46,INT((ROW()-13)/2),0)),"",OFFSET('5. Pp (3 años)'!$K$46,INT((ROW()-13)/2),0))</f>
        <v/>
      </c>
      <c r="G309" s="1023" t="str">
        <f ca="1">IF(ISBLANK(OFFSET('5. Pp (3 años)'!$H$46,INT((ROW()-13)/2),0)),"",OFFSET('5. Pp (3 años)'!$H$46,INT((ROW()-13)/2),0))</f>
        <v/>
      </c>
      <c r="H309" s="1080" t="str">
        <f ca="1">IF(ISBLANK(OFFSET('9. METAS'!$L$20,INT((ROW()-13)/2),0)),"",OFFSET('9. METAS'!$L$20,INT((ROW()-13)/2),0))</f>
        <v/>
      </c>
      <c r="I309" s="1004"/>
      <c r="J309" s="244" t="str">
        <f ca="1">IF(MOD(ROW()-13,2)=0,IF(ISBLANK(OFFSET('12. SEGUIMIENTO 2027'!$N$14,INT((ROW()-13)/2),0)),"",OFFSET('12. SEGUIMIENTO 2027'!$N$14,INT((ROW()-13)/2),0)),IF(ISBLANK(OFFSET('9. METAS'!$U$20,INT((ROW()-14)/2),0)),"",OFFSET('9. METAS'!$U$20,INT((ROW()-14)/2),0)))</f>
        <v/>
      </c>
      <c r="K309" s="245" t="str">
        <f ca="1">IF(MOD(ROW()-13,2)=0,IF(ISBLANK(OFFSET('12. SEGUIMIENTO 2027'!$O$14,INT((ROW()-13)/2),0)),"",OFFSET('12. SEGUIMIENTO 2027'!$O$14,INT((ROW()-13)/2),0)),IF(ISBLANK(OFFSET('9. METAS'!$V$20,INT((ROW()-14)/2),0)),"",OFFSET('9. METAS'!$V$20,INT((ROW()-14)/2),0)))</f>
        <v/>
      </c>
      <c r="L309" s="245" t="str">
        <f ca="1">IF(MOD(ROW()-13,2)=0,IF(ISBLANK(OFFSET('12. SEGUIMIENTO 2027'!$P$14,INT((ROW()-13)/2),0)),"",OFFSET('12. SEGUIMIENTO 2027'!$P$14,INT((ROW()-13)/2),0)),IF(ISBLANK(OFFSET('9. METAS'!$W$20,INT((ROW()-14)/2),0)),"",OFFSET('9. METAS'!$W$20,INT((ROW()-14)/2),0)))</f>
        <v/>
      </c>
      <c r="M309" s="246" t="str">
        <f ca="1">IF(MOD(ROW()-13,2)=0,IF(ISBLANK(OFFSET('12. SEGUIMIENTO 2027'!$Q$14,INT((ROW()-13)/2),0)),"",OFFSET('12. SEGUIMIENTO 2027'!$Q$14,INT((ROW()-13)/2),0)),IF(ISBLANK(OFFSET('9. METAS'!$X$20,INT((ROW()-14)/2),0)),"",OFFSET('9. METAS'!$X$20,INT((ROW()-14)/2),0)))</f>
        <v/>
      </c>
      <c r="N309" s="1006" t="str">
        <f t="shared" ref="N309" ca="1" si="292">IFERROR(J309/J310,"ND")</f>
        <v>ND</v>
      </c>
      <c r="O309" s="1008" t="str">
        <f t="shared" ref="O309" ca="1" si="293">IFERROR(((J309)/H309),"ND")</f>
        <v>ND</v>
      </c>
      <c r="P309" s="1010"/>
    </row>
    <row r="310" spans="3:16">
      <c r="C310" s="1025"/>
      <c r="D310" s="1018"/>
      <c r="E310" s="1018"/>
      <c r="F310" s="1021"/>
      <c r="G310" s="1023"/>
      <c r="H310" s="1080"/>
      <c r="I310" s="1012"/>
      <c r="J310" s="244" t="str">
        <f ca="1">IF(MOD(ROW()-13,2)=0,IF(ISBLANK(OFFSET('12. SEGUIMIENTO 2027'!$N$14,INT((ROW()-13)/2),0)),"",OFFSET('12. SEGUIMIENTO 2027'!$N$14,INT((ROW()-13)/2),0)),IF(ISBLANK(OFFSET('9. METAS'!$U$20,INT((ROW()-14)/2),0)),"",OFFSET('9. METAS'!$U$20,INT((ROW()-14)/2),0)))</f>
        <v/>
      </c>
      <c r="K310" s="245" t="str">
        <f ca="1">IF(MOD(ROW()-13,2)=0,IF(ISBLANK(OFFSET('12. SEGUIMIENTO 2027'!$O$14,INT((ROW()-13)/2),0)),"",OFFSET('12. SEGUIMIENTO 2027'!$O$14,INT((ROW()-13)/2),0)),IF(ISBLANK(OFFSET('9. METAS'!$V$20,INT((ROW()-14)/2),0)),"",OFFSET('9. METAS'!$V$20,INT((ROW()-14)/2),0)))</f>
        <v/>
      </c>
      <c r="L310" s="245" t="str">
        <f ca="1">IF(MOD(ROW()-13,2)=0,IF(ISBLANK(OFFSET('12. SEGUIMIENTO 2027'!$P$14,INT((ROW()-13)/2),0)),"",OFFSET('12. SEGUIMIENTO 2027'!$P$14,INT((ROW()-13)/2),0)),IF(ISBLANK(OFFSET('9. METAS'!$W$20,INT((ROW()-14)/2),0)),"",OFFSET('9. METAS'!$W$20,INT((ROW()-14)/2),0)))</f>
        <v/>
      </c>
      <c r="M310" s="246" t="str">
        <f ca="1">IF(MOD(ROW()-13,2)=0,IF(ISBLANK(OFFSET('12. SEGUIMIENTO 2027'!$Q$14,INT((ROW()-13)/2),0)),"",OFFSET('12. SEGUIMIENTO 2027'!$Q$14,INT((ROW()-13)/2),0)),IF(ISBLANK(OFFSET('9. METAS'!$X$20,INT((ROW()-14)/2),0)),"",OFFSET('9. METAS'!$X$20,INT((ROW()-14)/2),0)))</f>
        <v/>
      </c>
      <c r="N310" s="1013"/>
      <c r="O310" s="1014"/>
      <c r="P310" s="1015"/>
    </row>
    <row r="311" spans="3:16">
      <c r="C311" s="1016" t="str">
        <f ca="1">IF(ISBLANK(OFFSET('5. Pp (3 años)'!$C$46,INT((ROW()-13)/2),0)),"",OFFSET('5. Pp (3 años)'!$C$46,INT((ROW()-13)/2),0))</f>
        <v>Actividad</v>
      </c>
      <c r="D311" s="1018" t="str">
        <f ca="1">IF(ISBLANK(OFFSET('5. Pp (3 años)'!$D$46,INT((ROW()-13)/2),0)),"",OFFSET('5. Pp (3 años)'!$D$46,INT((ROW()-13)/2),0))</f>
        <v/>
      </c>
      <c r="E311" s="1018" t="str">
        <f ca="1">IF(ISBLANK(OFFSET('5. Pp (3 años)'!$E$46,INT((ROW()-13)/2),0)),"",OFFSET('5. Pp (3 años)'!$E$46,INT((ROW()-13)/2),0))</f>
        <v/>
      </c>
      <c r="F311" s="1021" t="str">
        <f ca="1">IF(ISBLANK(OFFSET('5. Pp (3 años)'!$K$46,INT((ROW()-13)/2),0)),"",OFFSET('5. Pp (3 años)'!$K$46,INT((ROW()-13)/2),0))</f>
        <v/>
      </c>
      <c r="G311" s="1023" t="str">
        <f ca="1">IF(ISBLANK(OFFSET('5. Pp (3 años)'!$H$46,INT((ROW()-13)/2),0)),"",OFFSET('5. Pp (3 años)'!$H$46,INT((ROW()-13)/2),0))</f>
        <v/>
      </c>
      <c r="H311" s="1080" t="str">
        <f ca="1">IF(ISBLANK(OFFSET('9. METAS'!$L$20,INT((ROW()-13)/2),0)),"",OFFSET('9. METAS'!$L$20,INT((ROW()-13)/2),0))</f>
        <v/>
      </c>
      <c r="I311" s="1004"/>
      <c r="J311" s="244" t="str">
        <f ca="1">IF(MOD(ROW()-13,2)=0,IF(ISBLANK(OFFSET('12. SEGUIMIENTO 2027'!$N$14,INT((ROW()-13)/2),0)),"",OFFSET('12. SEGUIMIENTO 2027'!$N$14,INT((ROW()-13)/2),0)),IF(ISBLANK(OFFSET('9. METAS'!$U$20,INT((ROW()-14)/2),0)),"",OFFSET('9. METAS'!$U$20,INT((ROW()-14)/2),0)))</f>
        <v/>
      </c>
      <c r="K311" s="245" t="str">
        <f ca="1">IF(MOD(ROW()-13,2)=0,IF(ISBLANK(OFFSET('12. SEGUIMIENTO 2027'!$O$14,INT((ROW()-13)/2),0)),"",OFFSET('12. SEGUIMIENTO 2027'!$O$14,INT((ROW()-13)/2),0)),IF(ISBLANK(OFFSET('9. METAS'!$V$20,INT((ROW()-14)/2),0)),"",OFFSET('9. METAS'!$V$20,INT((ROW()-14)/2),0)))</f>
        <v/>
      </c>
      <c r="L311" s="245" t="str">
        <f ca="1">IF(MOD(ROW()-13,2)=0,IF(ISBLANK(OFFSET('12. SEGUIMIENTO 2027'!$P$14,INT((ROW()-13)/2),0)),"",OFFSET('12. SEGUIMIENTO 2027'!$P$14,INT((ROW()-13)/2),0)),IF(ISBLANK(OFFSET('9. METAS'!$W$20,INT((ROW()-14)/2),0)),"",OFFSET('9. METAS'!$W$20,INT((ROW()-14)/2),0)))</f>
        <v/>
      </c>
      <c r="M311" s="246" t="str">
        <f ca="1">IF(MOD(ROW()-13,2)=0,IF(ISBLANK(OFFSET('12. SEGUIMIENTO 2027'!$Q$14,INT((ROW()-13)/2),0)),"",OFFSET('12. SEGUIMIENTO 2027'!$Q$14,INT((ROW()-13)/2),0)),IF(ISBLANK(OFFSET('9. METAS'!$X$20,INT((ROW()-14)/2),0)),"",OFFSET('9. METAS'!$X$20,INT((ROW()-14)/2),0)))</f>
        <v/>
      </c>
      <c r="N311" s="1006" t="str">
        <f t="shared" ref="N311" ca="1" si="294">IFERROR(J311/J312,"ND")</f>
        <v>ND</v>
      </c>
      <c r="O311" s="1008" t="str">
        <f t="shared" ref="O311" ca="1" si="295">IFERROR(((J311)/H311),"ND")</f>
        <v>ND</v>
      </c>
      <c r="P311" s="1010"/>
    </row>
    <row r="312" spans="3:16">
      <c r="C312" s="1025"/>
      <c r="D312" s="1018"/>
      <c r="E312" s="1018"/>
      <c r="F312" s="1021"/>
      <c r="G312" s="1023"/>
      <c r="H312" s="1080"/>
      <c r="I312" s="1012"/>
      <c r="J312" s="244" t="str">
        <f ca="1">IF(MOD(ROW()-13,2)=0,IF(ISBLANK(OFFSET('12. SEGUIMIENTO 2027'!$N$14,INT((ROW()-13)/2),0)),"",OFFSET('12. SEGUIMIENTO 2027'!$N$14,INT((ROW()-13)/2),0)),IF(ISBLANK(OFFSET('9. METAS'!$U$20,INT((ROW()-14)/2),0)),"",OFFSET('9. METAS'!$U$20,INT((ROW()-14)/2),0)))</f>
        <v/>
      </c>
      <c r="K312" s="245" t="str">
        <f ca="1">IF(MOD(ROW()-13,2)=0,IF(ISBLANK(OFFSET('12. SEGUIMIENTO 2027'!$O$14,INT((ROW()-13)/2),0)),"",OFFSET('12. SEGUIMIENTO 2027'!$O$14,INT((ROW()-13)/2),0)),IF(ISBLANK(OFFSET('9. METAS'!$V$20,INT((ROW()-14)/2),0)),"",OFFSET('9. METAS'!$V$20,INT((ROW()-14)/2),0)))</f>
        <v/>
      </c>
      <c r="L312" s="245" t="str">
        <f ca="1">IF(MOD(ROW()-13,2)=0,IF(ISBLANK(OFFSET('12. SEGUIMIENTO 2027'!$P$14,INT((ROW()-13)/2),0)),"",OFFSET('12. SEGUIMIENTO 2027'!$P$14,INT((ROW()-13)/2),0)),IF(ISBLANK(OFFSET('9. METAS'!$W$20,INT((ROW()-14)/2),0)),"",OFFSET('9. METAS'!$W$20,INT((ROW()-14)/2),0)))</f>
        <v/>
      </c>
      <c r="M312" s="246" t="str">
        <f ca="1">IF(MOD(ROW()-13,2)=0,IF(ISBLANK(OFFSET('12. SEGUIMIENTO 2027'!$Q$14,INT((ROW()-13)/2),0)),"",OFFSET('12. SEGUIMIENTO 2027'!$Q$14,INT((ROW()-13)/2),0)),IF(ISBLANK(OFFSET('9. METAS'!$X$20,INT((ROW()-14)/2),0)),"",OFFSET('9. METAS'!$X$20,INT((ROW()-14)/2),0)))</f>
        <v/>
      </c>
      <c r="N312" s="1013"/>
      <c r="O312" s="1014"/>
      <c r="P312" s="1015"/>
    </row>
    <row r="313" spans="3:16">
      <c r="C313" s="1016" t="str">
        <f ca="1">IF(ISBLANK(OFFSET('5. Pp (3 años)'!$C$46,INT((ROW()-13)/2),0)),"",OFFSET('5. Pp (3 años)'!$C$46,INT((ROW()-13)/2),0))</f>
        <v>Actividad</v>
      </c>
      <c r="D313" s="1018" t="str">
        <f ca="1">IF(ISBLANK(OFFSET('5. Pp (3 años)'!$D$46,INT((ROW()-13)/2),0)),"",OFFSET('5. Pp (3 años)'!$D$46,INT((ROW()-13)/2),0))</f>
        <v/>
      </c>
      <c r="E313" s="1018" t="str">
        <f ca="1">IF(ISBLANK(OFFSET('5. Pp (3 años)'!$E$46,INT((ROW()-13)/2),0)),"",OFFSET('5. Pp (3 años)'!$E$46,INT((ROW()-13)/2),0))</f>
        <v/>
      </c>
      <c r="F313" s="1021" t="str">
        <f ca="1">IF(ISBLANK(OFFSET('5. Pp (3 años)'!$K$46,INT((ROW()-13)/2),0)),"",OFFSET('5. Pp (3 años)'!$K$46,INT((ROW()-13)/2),0))</f>
        <v/>
      </c>
      <c r="G313" s="1023" t="str">
        <f ca="1">IF(ISBLANK(OFFSET('5. Pp (3 años)'!$H$46,INT((ROW()-13)/2),0)),"",OFFSET('5. Pp (3 años)'!$H$46,INT((ROW()-13)/2),0))</f>
        <v/>
      </c>
      <c r="H313" s="1080" t="str">
        <f ca="1">IF(ISBLANK(OFFSET('9. METAS'!$L$20,INT((ROW()-13)/2),0)),"",OFFSET('9. METAS'!$L$20,INT((ROW()-13)/2),0))</f>
        <v/>
      </c>
      <c r="I313" s="1004"/>
      <c r="J313" s="244" t="str">
        <f ca="1">IF(MOD(ROW()-13,2)=0,IF(ISBLANK(OFFSET('12. SEGUIMIENTO 2027'!$N$14,INT((ROW()-13)/2),0)),"",OFFSET('12. SEGUIMIENTO 2027'!$N$14,INT((ROW()-13)/2),0)),IF(ISBLANK(OFFSET('9. METAS'!$U$20,INT((ROW()-14)/2),0)),"",OFFSET('9. METAS'!$U$20,INT((ROW()-14)/2),0)))</f>
        <v/>
      </c>
      <c r="K313" s="245" t="str">
        <f ca="1">IF(MOD(ROW()-13,2)=0,IF(ISBLANK(OFFSET('12. SEGUIMIENTO 2027'!$O$14,INT((ROW()-13)/2),0)),"",OFFSET('12. SEGUIMIENTO 2027'!$O$14,INT((ROW()-13)/2),0)),IF(ISBLANK(OFFSET('9. METAS'!$V$20,INT((ROW()-14)/2),0)),"",OFFSET('9. METAS'!$V$20,INT((ROW()-14)/2),0)))</f>
        <v/>
      </c>
      <c r="L313" s="245" t="str">
        <f ca="1">IF(MOD(ROW()-13,2)=0,IF(ISBLANK(OFFSET('12. SEGUIMIENTO 2027'!$P$14,INT((ROW()-13)/2),0)),"",OFFSET('12. SEGUIMIENTO 2027'!$P$14,INT((ROW()-13)/2),0)),IF(ISBLANK(OFFSET('9. METAS'!$W$20,INT((ROW()-14)/2),0)),"",OFFSET('9. METAS'!$W$20,INT((ROW()-14)/2),0)))</f>
        <v/>
      </c>
      <c r="M313" s="246" t="str">
        <f ca="1">IF(MOD(ROW()-13,2)=0,IF(ISBLANK(OFFSET('12. SEGUIMIENTO 2027'!$Q$14,INT((ROW()-13)/2),0)),"",OFFSET('12. SEGUIMIENTO 2027'!$Q$14,INT((ROW()-13)/2),0)),IF(ISBLANK(OFFSET('9. METAS'!$X$20,INT((ROW()-14)/2),0)),"",OFFSET('9. METAS'!$X$20,INT((ROW()-14)/2),0)))</f>
        <v/>
      </c>
      <c r="N313" s="1006" t="str">
        <f t="shared" ref="N313" ca="1" si="296">IFERROR(J313/J314,"ND")</f>
        <v>ND</v>
      </c>
      <c r="O313" s="1008" t="str">
        <f t="shared" ref="O313" ca="1" si="297">IFERROR(((J313)/H313),"ND")</f>
        <v>ND</v>
      </c>
      <c r="P313" s="1010"/>
    </row>
    <row r="314" spans="3:16">
      <c r="C314" s="1025"/>
      <c r="D314" s="1018"/>
      <c r="E314" s="1018"/>
      <c r="F314" s="1021"/>
      <c r="G314" s="1023"/>
      <c r="H314" s="1080"/>
      <c r="I314" s="1012"/>
      <c r="J314" s="244" t="str">
        <f ca="1">IF(MOD(ROW()-13,2)=0,IF(ISBLANK(OFFSET('12. SEGUIMIENTO 2027'!$N$14,INT((ROW()-13)/2),0)),"",OFFSET('12. SEGUIMIENTO 2027'!$N$14,INT((ROW()-13)/2),0)),IF(ISBLANK(OFFSET('9. METAS'!$U$20,INT((ROW()-14)/2),0)),"",OFFSET('9. METAS'!$U$20,INT((ROW()-14)/2),0)))</f>
        <v/>
      </c>
      <c r="K314" s="245" t="str">
        <f ca="1">IF(MOD(ROW()-13,2)=0,IF(ISBLANK(OFFSET('12. SEGUIMIENTO 2027'!$O$14,INT((ROW()-13)/2),0)),"",OFFSET('12. SEGUIMIENTO 2027'!$O$14,INT((ROW()-13)/2),0)),IF(ISBLANK(OFFSET('9. METAS'!$V$20,INT((ROW()-14)/2),0)),"",OFFSET('9. METAS'!$V$20,INT((ROW()-14)/2),0)))</f>
        <v/>
      </c>
      <c r="L314" s="245" t="str">
        <f ca="1">IF(MOD(ROW()-13,2)=0,IF(ISBLANK(OFFSET('12. SEGUIMIENTO 2027'!$P$14,INT((ROW()-13)/2),0)),"",OFFSET('12. SEGUIMIENTO 2027'!$P$14,INT((ROW()-13)/2),0)),IF(ISBLANK(OFFSET('9. METAS'!$W$20,INT((ROW()-14)/2),0)),"",OFFSET('9. METAS'!$W$20,INT((ROW()-14)/2),0)))</f>
        <v/>
      </c>
      <c r="M314" s="246" t="str">
        <f ca="1">IF(MOD(ROW()-13,2)=0,IF(ISBLANK(OFFSET('12. SEGUIMIENTO 2027'!$Q$14,INT((ROW()-13)/2),0)),"",OFFSET('12. SEGUIMIENTO 2027'!$Q$14,INT((ROW()-13)/2),0)),IF(ISBLANK(OFFSET('9. METAS'!$X$20,INT((ROW()-14)/2),0)),"",OFFSET('9. METAS'!$X$20,INT((ROW()-14)/2),0)))</f>
        <v/>
      </c>
      <c r="N314" s="1013"/>
      <c r="O314" s="1014"/>
      <c r="P314" s="1015"/>
    </row>
    <row r="315" spans="3:16">
      <c r="C315" s="1016" t="str">
        <f ca="1">IF(ISBLANK(OFFSET('5. Pp (3 años)'!$C$46,INT((ROW()-13)/2),0)),"",OFFSET('5. Pp (3 años)'!$C$46,INT((ROW()-13)/2),0))</f>
        <v>Actividad</v>
      </c>
      <c r="D315" s="1018" t="str">
        <f ca="1">IF(ISBLANK(OFFSET('5. Pp (3 años)'!$D$46,INT((ROW()-13)/2),0)),"",OFFSET('5. Pp (3 años)'!$D$46,INT((ROW()-13)/2),0))</f>
        <v/>
      </c>
      <c r="E315" s="1018" t="str">
        <f ca="1">IF(ISBLANK(OFFSET('5. Pp (3 años)'!$E$46,INT((ROW()-13)/2),0)),"",OFFSET('5. Pp (3 años)'!$E$46,INT((ROW()-13)/2),0))</f>
        <v/>
      </c>
      <c r="F315" s="1021" t="str">
        <f ca="1">IF(ISBLANK(OFFSET('5. Pp (3 años)'!$K$46,INT((ROW()-13)/2),0)),"",OFFSET('5. Pp (3 años)'!$K$46,INT((ROW()-13)/2),0))</f>
        <v/>
      </c>
      <c r="G315" s="1023" t="str">
        <f ca="1">IF(ISBLANK(OFFSET('5. Pp (3 años)'!$H$46,INT((ROW()-13)/2),0)),"",OFFSET('5. Pp (3 años)'!$H$46,INT((ROW()-13)/2),0))</f>
        <v/>
      </c>
      <c r="H315" s="1080" t="str">
        <f ca="1">IF(ISBLANK(OFFSET('9. METAS'!$L$20,INT((ROW()-13)/2),0)),"",OFFSET('9. METAS'!$L$20,INT((ROW()-13)/2),0))</f>
        <v/>
      </c>
      <c r="I315" s="1004"/>
      <c r="J315" s="244" t="str">
        <f ca="1">IF(MOD(ROW()-13,2)=0,IF(ISBLANK(OFFSET('12. SEGUIMIENTO 2027'!$N$14,INT((ROW()-13)/2),0)),"",OFFSET('12. SEGUIMIENTO 2027'!$N$14,INT((ROW()-13)/2),0)),IF(ISBLANK(OFFSET('9. METAS'!$U$20,INT((ROW()-14)/2),0)),"",OFFSET('9. METAS'!$U$20,INT((ROW()-14)/2),0)))</f>
        <v/>
      </c>
      <c r="K315" s="245" t="str">
        <f ca="1">IF(MOD(ROW()-13,2)=0,IF(ISBLANK(OFFSET('12. SEGUIMIENTO 2027'!$O$14,INT((ROW()-13)/2),0)),"",OFFSET('12. SEGUIMIENTO 2027'!$O$14,INT((ROW()-13)/2),0)),IF(ISBLANK(OFFSET('9. METAS'!$V$20,INT((ROW()-14)/2),0)),"",OFFSET('9. METAS'!$V$20,INT((ROW()-14)/2),0)))</f>
        <v/>
      </c>
      <c r="L315" s="245" t="str">
        <f ca="1">IF(MOD(ROW()-13,2)=0,IF(ISBLANK(OFFSET('12. SEGUIMIENTO 2027'!$P$14,INT((ROW()-13)/2),0)),"",OFFSET('12. SEGUIMIENTO 2027'!$P$14,INT((ROW()-13)/2),0)),IF(ISBLANK(OFFSET('9. METAS'!$W$20,INT((ROW()-14)/2),0)),"",OFFSET('9. METAS'!$W$20,INT((ROW()-14)/2),0)))</f>
        <v/>
      </c>
      <c r="M315" s="246" t="str">
        <f ca="1">IF(MOD(ROW()-13,2)=0,IF(ISBLANK(OFFSET('12. SEGUIMIENTO 2027'!$Q$14,INT((ROW()-13)/2),0)),"",OFFSET('12. SEGUIMIENTO 2027'!$Q$14,INT((ROW()-13)/2),0)),IF(ISBLANK(OFFSET('9. METAS'!$X$20,INT((ROW()-14)/2),0)),"",OFFSET('9. METAS'!$X$20,INT((ROW()-14)/2),0)))</f>
        <v/>
      </c>
      <c r="N315" s="1006" t="str">
        <f t="shared" ref="N315" ca="1" si="298">IFERROR(J315/J316,"ND")</f>
        <v>ND</v>
      </c>
      <c r="O315" s="1008" t="str">
        <f t="shared" ref="O315" ca="1" si="299">IFERROR(((J315)/H315),"ND")</f>
        <v>ND</v>
      </c>
      <c r="P315" s="1010"/>
    </row>
    <row r="316" spans="3:16">
      <c r="C316" s="1025"/>
      <c r="D316" s="1018"/>
      <c r="E316" s="1018"/>
      <c r="F316" s="1021"/>
      <c r="G316" s="1023"/>
      <c r="H316" s="1080"/>
      <c r="I316" s="1012"/>
      <c r="J316" s="244" t="str">
        <f ca="1">IF(MOD(ROW()-13,2)=0,IF(ISBLANK(OFFSET('12. SEGUIMIENTO 2027'!$N$14,INT((ROW()-13)/2),0)),"",OFFSET('12. SEGUIMIENTO 2027'!$N$14,INT((ROW()-13)/2),0)),IF(ISBLANK(OFFSET('9. METAS'!$U$20,INT((ROW()-14)/2),0)),"",OFFSET('9. METAS'!$U$20,INT((ROW()-14)/2),0)))</f>
        <v/>
      </c>
      <c r="K316" s="245" t="str">
        <f ca="1">IF(MOD(ROW()-13,2)=0,IF(ISBLANK(OFFSET('12. SEGUIMIENTO 2027'!$O$14,INT((ROW()-13)/2),0)),"",OFFSET('12. SEGUIMIENTO 2027'!$O$14,INT((ROW()-13)/2),0)),IF(ISBLANK(OFFSET('9. METAS'!$V$20,INT((ROW()-14)/2),0)),"",OFFSET('9. METAS'!$V$20,INT((ROW()-14)/2),0)))</f>
        <v/>
      </c>
      <c r="L316" s="245" t="str">
        <f ca="1">IF(MOD(ROW()-13,2)=0,IF(ISBLANK(OFFSET('12. SEGUIMIENTO 2027'!$P$14,INT((ROW()-13)/2),0)),"",OFFSET('12. SEGUIMIENTO 2027'!$P$14,INT((ROW()-13)/2),0)),IF(ISBLANK(OFFSET('9. METAS'!$W$20,INT((ROW()-14)/2),0)),"",OFFSET('9. METAS'!$W$20,INT((ROW()-14)/2),0)))</f>
        <v/>
      </c>
      <c r="M316" s="246" t="str">
        <f ca="1">IF(MOD(ROW()-13,2)=0,IF(ISBLANK(OFFSET('12. SEGUIMIENTO 2027'!$Q$14,INT((ROW()-13)/2),0)),"",OFFSET('12. SEGUIMIENTO 2027'!$Q$14,INT((ROW()-13)/2),0)),IF(ISBLANK(OFFSET('9. METAS'!$X$20,INT((ROW()-14)/2),0)),"",OFFSET('9. METAS'!$X$20,INT((ROW()-14)/2),0)))</f>
        <v/>
      </c>
      <c r="N316" s="1013"/>
      <c r="O316" s="1014"/>
      <c r="P316" s="1015"/>
    </row>
    <row r="317" spans="3:16">
      <c r="C317" s="1016" t="str">
        <f ca="1">IF(ISBLANK(OFFSET('5. Pp (3 años)'!$C$46,INT((ROW()-13)/2),0)),"",OFFSET('5. Pp (3 años)'!$C$46,INT((ROW()-13)/2),0))</f>
        <v>Componente</v>
      </c>
      <c r="D317" s="1018" t="str">
        <f ca="1">IF(ISBLANK(OFFSET('5. Pp (3 años)'!$D$46,INT((ROW()-13)/2),0)),"",OFFSET('5. Pp (3 años)'!$D$46,INT((ROW()-13)/2),0))</f>
        <v xml:space="preserve">4.1.1.1.26  Programas de intervención integral para entornos escolares dignos y seguros implementados.
</v>
      </c>
      <c r="E317" s="1018" t="str">
        <f ca="1">IF(ISBLANK(OFFSET('5. Pp (3 años)'!$E$46,INT((ROW()-13)/2),0)),"",OFFSET('5. Pp (3 años)'!$E$46,INT((ROW()-13)/2),0))</f>
        <v>PPIIE: Porcentaje de programas de intervención integral escolar realizados.</v>
      </c>
      <c r="F317" s="1021" t="str">
        <f ca="1">IF(ISBLANK(OFFSET('5. Pp (3 años)'!$K$46,INT((ROW()-13)/2),0)),"",OFFSET('5. Pp (3 años)'!$K$46,INT((ROW()-13)/2),0))</f>
        <v>Ascendente</v>
      </c>
      <c r="G317" s="1023" t="str">
        <f ca="1">IF(ISBLANK(OFFSET('5. Pp (3 años)'!$H$46,INT((ROW()-13)/2),0)),"",OFFSET('5. Pp (3 años)'!$H$46,INT((ROW()-13)/2),0))</f>
        <v>Trimestral</v>
      </c>
      <c r="H317" s="1080">
        <f ca="1">IF(ISBLANK(OFFSET('9. METAS'!$L$20,INT((ROW()-13)/2),0)),"",OFFSET('9. METAS'!$L$20,INT((ROW()-13)/2),0))</f>
        <v>100</v>
      </c>
      <c r="I317" s="1004"/>
      <c r="J317" s="244" t="str">
        <f ca="1">IF(MOD(ROW()-13,2)=0,IF(ISBLANK(OFFSET('12. SEGUIMIENTO 2027'!$N$14,INT((ROW()-13)/2),0)),"",OFFSET('12. SEGUIMIENTO 2027'!$N$14,INT((ROW()-13)/2),0)),IF(ISBLANK(OFFSET('9. METAS'!$U$20,INT((ROW()-14)/2),0)),"",OFFSET('9. METAS'!$U$20,INT((ROW()-14)/2),0)))</f>
        <v/>
      </c>
      <c r="K317" s="245" t="str">
        <f ca="1">IF(MOD(ROW()-13,2)=0,IF(ISBLANK(OFFSET('12. SEGUIMIENTO 2027'!$O$14,INT((ROW()-13)/2),0)),"",OFFSET('12. SEGUIMIENTO 2027'!$O$14,INT((ROW()-13)/2),0)),IF(ISBLANK(OFFSET('9. METAS'!$V$20,INT((ROW()-14)/2),0)),"",OFFSET('9. METAS'!$V$20,INT((ROW()-14)/2),0)))</f>
        <v/>
      </c>
      <c r="L317" s="245" t="str">
        <f ca="1">IF(MOD(ROW()-13,2)=0,IF(ISBLANK(OFFSET('12. SEGUIMIENTO 2027'!$P$14,INT((ROW()-13)/2),0)),"",OFFSET('12. SEGUIMIENTO 2027'!$P$14,INT((ROW()-13)/2),0)),IF(ISBLANK(OFFSET('9. METAS'!$W$20,INT((ROW()-14)/2),0)),"",OFFSET('9. METAS'!$W$20,INT((ROW()-14)/2),0)))</f>
        <v/>
      </c>
      <c r="M317" s="246" t="str">
        <f ca="1">IF(MOD(ROW()-13,2)=0,IF(ISBLANK(OFFSET('12. SEGUIMIENTO 2027'!$Q$14,INT((ROW()-13)/2),0)),"",OFFSET('12. SEGUIMIENTO 2027'!$Q$14,INT((ROW()-13)/2),0)),IF(ISBLANK(OFFSET('9. METAS'!$X$20,INT((ROW()-14)/2),0)),"",OFFSET('9. METAS'!$X$20,INT((ROW()-14)/2),0)))</f>
        <v/>
      </c>
      <c r="N317" s="1006" t="str">
        <f t="shared" ref="N317" ca="1" si="300">IFERROR(J317/J318,"ND")</f>
        <v>ND</v>
      </c>
      <c r="O317" s="1008" t="str">
        <f t="shared" ref="O317" ca="1" si="301">IFERROR(((J317)/H317),"ND")</f>
        <v>ND</v>
      </c>
      <c r="P317" s="1010"/>
    </row>
    <row r="318" spans="3:16">
      <c r="C318" s="1025"/>
      <c r="D318" s="1018"/>
      <c r="E318" s="1018"/>
      <c r="F318" s="1021"/>
      <c r="G318" s="1023"/>
      <c r="H318" s="1080"/>
      <c r="I318" s="1012"/>
      <c r="J318" s="244">
        <f ca="1">IF(MOD(ROW()-13,2)=0,IF(ISBLANK(OFFSET('12. SEGUIMIENTO 2027'!$N$14,INT((ROW()-13)/2),0)),"",OFFSET('12. SEGUIMIENTO 2027'!$N$14,INT((ROW()-13)/2),0)),IF(ISBLANK(OFFSET('9. METAS'!$U$20,INT((ROW()-14)/2),0)),"",OFFSET('9. METAS'!$U$20,INT((ROW()-14)/2),0)))</f>
        <v>25</v>
      </c>
      <c r="K318" s="245">
        <f ca="1">IF(MOD(ROW()-13,2)=0,IF(ISBLANK(OFFSET('12. SEGUIMIENTO 2027'!$O$14,INT((ROW()-13)/2),0)),"",OFFSET('12. SEGUIMIENTO 2027'!$O$14,INT((ROW()-13)/2),0)),IF(ISBLANK(OFFSET('9. METAS'!$V$20,INT((ROW()-14)/2),0)),"",OFFSET('9. METAS'!$V$20,INT((ROW()-14)/2),0)))</f>
        <v>25</v>
      </c>
      <c r="L318" s="245">
        <f ca="1">IF(MOD(ROW()-13,2)=0,IF(ISBLANK(OFFSET('12. SEGUIMIENTO 2027'!$P$14,INT((ROW()-13)/2),0)),"",OFFSET('12. SEGUIMIENTO 2027'!$P$14,INT((ROW()-13)/2),0)),IF(ISBLANK(OFFSET('9. METAS'!$W$20,INT((ROW()-14)/2),0)),"",OFFSET('9. METAS'!$W$20,INT((ROW()-14)/2),0)))</f>
        <v>25</v>
      </c>
      <c r="M318" s="246">
        <f ca="1">IF(MOD(ROW()-13,2)=0,IF(ISBLANK(OFFSET('12. SEGUIMIENTO 2027'!$Q$14,INT((ROW()-13)/2),0)),"",OFFSET('12. SEGUIMIENTO 2027'!$Q$14,INT((ROW()-13)/2),0)),IF(ISBLANK(OFFSET('9. METAS'!$X$20,INT((ROW()-14)/2),0)),"",OFFSET('9. METAS'!$X$20,INT((ROW()-14)/2),0)))</f>
        <v>25</v>
      </c>
      <c r="N318" s="1013"/>
      <c r="O318" s="1014"/>
      <c r="P318" s="1015"/>
    </row>
    <row r="319" spans="3:16">
      <c r="C319" s="1016" t="str">
        <f ca="1">IF(ISBLANK(OFFSET('5. Pp (3 años)'!$C$46,INT((ROW()-13)/2),0)),"",OFFSET('5. Pp (3 años)'!$C$46,INT((ROW()-13)/2),0))</f>
        <v>Actividad</v>
      </c>
      <c r="D319" s="1018" t="str">
        <f ca="1">IF(ISBLANK(OFFSET('5. Pp (3 años)'!$D$46,INT((ROW()-13)/2),0)),"",OFFSET('5. Pp (3 años)'!$D$46,INT((ROW()-13)/2),0))</f>
        <v>4.1.1.1.26.1 Gestión y canalización de requerimientos para el fortalecimiento de la infraestructura educativa.</v>
      </c>
      <c r="E319" s="1018" t="str">
        <f ca="1">IF(ISBLANK(OFFSET('5. Pp (3 años)'!$E$46,INT((ROW()-13)/2),0)),"",OFFSET('5. Pp (3 años)'!$E$46,INT((ROW()-13)/2),0))</f>
        <v>PSDIG:  Porcentaje de solicitudes y diagnósticos de infraestructura gestionados.</v>
      </c>
      <c r="F319" s="1021" t="str">
        <f ca="1">IF(ISBLANK(OFFSET('5. Pp (3 años)'!$K$46,INT((ROW()-13)/2),0)),"",OFFSET('5. Pp (3 años)'!$K$46,INT((ROW()-13)/2),0))</f>
        <v>Ascendente</v>
      </c>
      <c r="G319" s="1023" t="str">
        <f ca="1">IF(ISBLANK(OFFSET('5. Pp (3 años)'!$H$46,INT((ROW()-13)/2),0)),"",OFFSET('5. Pp (3 años)'!$H$46,INT((ROW()-13)/2),0))</f>
        <v>Trimestral</v>
      </c>
      <c r="H319" s="1080">
        <f ca="1">IF(ISBLANK(OFFSET('9. METAS'!$L$20,INT((ROW()-13)/2),0)),"",OFFSET('9. METAS'!$L$20,INT((ROW()-13)/2),0))</f>
        <v>12</v>
      </c>
      <c r="I319" s="1004"/>
      <c r="J319" s="244" t="str">
        <f ca="1">IF(MOD(ROW()-13,2)=0,IF(ISBLANK(OFFSET('12. SEGUIMIENTO 2027'!$N$14,INT((ROW()-13)/2),0)),"",OFFSET('12. SEGUIMIENTO 2027'!$N$14,INT((ROW()-13)/2),0)),IF(ISBLANK(OFFSET('9. METAS'!$U$20,INT((ROW()-14)/2),0)),"",OFFSET('9. METAS'!$U$20,INT((ROW()-14)/2),0)))</f>
        <v/>
      </c>
      <c r="K319" s="245" t="str">
        <f ca="1">IF(MOD(ROW()-13,2)=0,IF(ISBLANK(OFFSET('12. SEGUIMIENTO 2027'!$O$14,INT((ROW()-13)/2),0)),"",OFFSET('12. SEGUIMIENTO 2027'!$O$14,INT((ROW()-13)/2),0)),IF(ISBLANK(OFFSET('9. METAS'!$V$20,INT((ROW()-14)/2),0)),"",OFFSET('9. METAS'!$V$20,INT((ROW()-14)/2),0)))</f>
        <v/>
      </c>
      <c r="L319" s="245" t="str">
        <f ca="1">IF(MOD(ROW()-13,2)=0,IF(ISBLANK(OFFSET('12. SEGUIMIENTO 2027'!$P$14,INT((ROW()-13)/2),0)),"",OFFSET('12. SEGUIMIENTO 2027'!$P$14,INT((ROW()-13)/2),0)),IF(ISBLANK(OFFSET('9. METAS'!$W$20,INT((ROW()-14)/2),0)),"",OFFSET('9. METAS'!$W$20,INT((ROW()-14)/2),0)))</f>
        <v/>
      </c>
      <c r="M319" s="246" t="str">
        <f ca="1">IF(MOD(ROW()-13,2)=0,IF(ISBLANK(OFFSET('12. SEGUIMIENTO 2027'!$Q$14,INT((ROW()-13)/2),0)),"",OFFSET('12. SEGUIMIENTO 2027'!$Q$14,INT((ROW()-13)/2),0)),IF(ISBLANK(OFFSET('9. METAS'!$X$20,INT((ROW()-14)/2),0)),"",OFFSET('9. METAS'!$X$20,INT((ROW()-14)/2),0)))</f>
        <v/>
      </c>
      <c r="N319" s="1006" t="str">
        <f t="shared" ref="N319" ca="1" si="302">IFERROR(J319/J320,"ND")</f>
        <v>ND</v>
      </c>
      <c r="O319" s="1008" t="str">
        <f t="shared" ref="O319" ca="1" si="303">IFERROR(((J319)/H319),"ND")</f>
        <v>ND</v>
      </c>
      <c r="P319" s="1010"/>
    </row>
    <row r="320" spans="3:16">
      <c r="C320" s="1025"/>
      <c r="D320" s="1018"/>
      <c r="E320" s="1018"/>
      <c r="F320" s="1021"/>
      <c r="G320" s="1023"/>
      <c r="H320" s="1080"/>
      <c r="I320" s="1012"/>
      <c r="J320" s="244">
        <f ca="1">IF(MOD(ROW()-13,2)=0,IF(ISBLANK(OFFSET('12. SEGUIMIENTO 2027'!$N$14,INT((ROW()-13)/2),0)),"",OFFSET('12. SEGUIMIENTO 2027'!$N$14,INT((ROW()-13)/2),0)),IF(ISBLANK(OFFSET('9. METAS'!$U$20,INT((ROW()-14)/2),0)),"",OFFSET('9. METAS'!$U$20,INT((ROW()-14)/2),0)))</f>
        <v>3</v>
      </c>
      <c r="K320" s="245">
        <f ca="1">IF(MOD(ROW()-13,2)=0,IF(ISBLANK(OFFSET('12. SEGUIMIENTO 2027'!$O$14,INT((ROW()-13)/2),0)),"",OFFSET('12. SEGUIMIENTO 2027'!$O$14,INT((ROW()-13)/2),0)),IF(ISBLANK(OFFSET('9. METAS'!$V$20,INT((ROW()-14)/2),0)),"",OFFSET('9. METAS'!$V$20,INT((ROW()-14)/2),0)))</f>
        <v>3</v>
      </c>
      <c r="L320" s="245">
        <f ca="1">IF(MOD(ROW()-13,2)=0,IF(ISBLANK(OFFSET('12. SEGUIMIENTO 2027'!$P$14,INT((ROW()-13)/2),0)),"",OFFSET('12. SEGUIMIENTO 2027'!$P$14,INT((ROW()-13)/2),0)),IF(ISBLANK(OFFSET('9. METAS'!$W$20,INT((ROW()-14)/2),0)),"",OFFSET('9. METAS'!$W$20,INT((ROW()-14)/2),0)))</f>
        <v>3</v>
      </c>
      <c r="M320" s="246">
        <f ca="1">IF(MOD(ROW()-13,2)=0,IF(ISBLANK(OFFSET('12. SEGUIMIENTO 2027'!$Q$14,INT((ROW()-13)/2),0)),"",OFFSET('12. SEGUIMIENTO 2027'!$Q$14,INT((ROW()-13)/2),0)),IF(ISBLANK(OFFSET('9. METAS'!$X$20,INT((ROW()-14)/2),0)),"",OFFSET('9. METAS'!$X$20,INT((ROW()-14)/2),0)))</f>
        <v>3</v>
      </c>
      <c r="N320" s="1013"/>
      <c r="O320" s="1014"/>
      <c r="P320" s="1015"/>
    </row>
    <row r="321" spans="3:16">
      <c r="C321" s="1016" t="str">
        <f ca="1">IF(ISBLANK(OFFSET('5. Pp (3 años)'!$C$46,INT((ROW()-13)/2),0)),"",OFFSET('5. Pp (3 años)'!$C$46,INT((ROW()-13)/2),0))</f>
        <v>Actividad</v>
      </c>
      <c r="D321" s="1018" t="str">
        <f ca="1">IF(ISBLANK(OFFSET('5. Pp (3 años)'!$D$46,INT((ROW()-13)/2),0)),"",OFFSET('5. Pp (3 años)'!$D$46,INT((ROW()-13)/2),0))</f>
        <v xml:space="preserve">4.1.1.1.26.2  Ejecución de servicios educativos transversales para la seguridad y el bienestar escolar.
</v>
      </c>
      <c r="E321" s="1018" t="str">
        <f ca="1">IF(ISBLANK(OFFSET('5. Pp (3 años)'!$E$46,INT((ROW()-13)/2),0)),"",OFFSET('5. Pp (3 años)'!$E$46,INT((ROW()-13)/2),0))</f>
        <v>PSECI: Porcentaje de servicios educativos complementarios impartidos.</v>
      </c>
      <c r="F321" s="1021" t="str">
        <f ca="1">IF(ISBLANK(OFFSET('5. Pp (3 años)'!$K$46,INT((ROW()-13)/2),0)),"",OFFSET('5. Pp (3 años)'!$K$46,INT((ROW()-13)/2),0))</f>
        <v>Ascendente</v>
      </c>
      <c r="G321" s="1023" t="str">
        <f ca="1">IF(ISBLANK(OFFSET('5. Pp (3 años)'!$H$46,INT((ROW()-13)/2),0)),"",OFFSET('5. Pp (3 años)'!$H$46,INT((ROW()-13)/2),0))</f>
        <v>Trimestral</v>
      </c>
      <c r="H321" s="1080">
        <f ca="1">IF(ISBLANK(OFFSET('9. METAS'!$L$20,INT((ROW()-13)/2),0)),"",OFFSET('9. METAS'!$L$20,INT((ROW()-13)/2),0))</f>
        <v>28</v>
      </c>
      <c r="I321" s="1004"/>
      <c r="J321" s="244" t="str">
        <f ca="1">IF(MOD(ROW()-13,2)=0,IF(ISBLANK(OFFSET('12. SEGUIMIENTO 2027'!$N$14,INT((ROW()-13)/2),0)),"",OFFSET('12. SEGUIMIENTO 2027'!$N$14,INT((ROW()-13)/2),0)),IF(ISBLANK(OFFSET('9. METAS'!$U$20,INT((ROW()-14)/2),0)),"",OFFSET('9. METAS'!$U$20,INT((ROW()-14)/2),0)))</f>
        <v/>
      </c>
      <c r="K321" s="245" t="str">
        <f ca="1">IF(MOD(ROW()-13,2)=0,IF(ISBLANK(OFFSET('12. SEGUIMIENTO 2027'!$O$14,INT((ROW()-13)/2),0)),"",OFFSET('12. SEGUIMIENTO 2027'!$O$14,INT((ROW()-13)/2),0)),IF(ISBLANK(OFFSET('9. METAS'!$V$20,INT((ROW()-14)/2),0)),"",OFFSET('9. METAS'!$V$20,INT((ROW()-14)/2),0)))</f>
        <v/>
      </c>
      <c r="L321" s="245" t="str">
        <f ca="1">IF(MOD(ROW()-13,2)=0,IF(ISBLANK(OFFSET('12. SEGUIMIENTO 2027'!$P$14,INT((ROW()-13)/2),0)),"",OFFSET('12. SEGUIMIENTO 2027'!$P$14,INT((ROW()-13)/2),0)),IF(ISBLANK(OFFSET('9. METAS'!$W$20,INT((ROW()-14)/2),0)),"",OFFSET('9. METAS'!$W$20,INT((ROW()-14)/2),0)))</f>
        <v/>
      </c>
      <c r="M321" s="246" t="str">
        <f ca="1">IF(MOD(ROW()-13,2)=0,IF(ISBLANK(OFFSET('12. SEGUIMIENTO 2027'!$Q$14,INT((ROW()-13)/2),0)),"",OFFSET('12. SEGUIMIENTO 2027'!$Q$14,INT((ROW()-13)/2),0)),IF(ISBLANK(OFFSET('9. METAS'!$X$20,INT((ROW()-14)/2),0)),"",OFFSET('9. METAS'!$X$20,INT((ROW()-14)/2),0)))</f>
        <v/>
      </c>
      <c r="N321" s="1006" t="str">
        <f t="shared" ref="N321" ca="1" si="304">IFERROR(J321/J322,"ND")</f>
        <v>ND</v>
      </c>
      <c r="O321" s="1008" t="str">
        <f t="shared" ref="O321" ca="1" si="305">IFERROR(((J321)/H321),"ND")</f>
        <v>ND</v>
      </c>
      <c r="P321" s="1010"/>
    </row>
    <row r="322" spans="3:16">
      <c r="C322" s="1025"/>
      <c r="D322" s="1018"/>
      <c r="E322" s="1018"/>
      <c r="F322" s="1021"/>
      <c r="G322" s="1023"/>
      <c r="H322" s="1080"/>
      <c r="I322" s="1012"/>
      <c r="J322" s="244">
        <f ca="1">IF(MOD(ROW()-13,2)=0,IF(ISBLANK(OFFSET('12. SEGUIMIENTO 2027'!$N$14,INT((ROW()-13)/2),0)),"",OFFSET('12. SEGUIMIENTO 2027'!$N$14,INT((ROW()-13)/2),0)),IF(ISBLANK(OFFSET('9. METAS'!$U$20,INT((ROW()-14)/2),0)),"",OFFSET('9. METAS'!$U$20,INT((ROW()-14)/2),0)))</f>
        <v>8</v>
      </c>
      <c r="K322" s="245">
        <f ca="1">IF(MOD(ROW()-13,2)=0,IF(ISBLANK(OFFSET('12. SEGUIMIENTO 2027'!$O$14,INT((ROW()-13)/2),0)),"",OFFSET('12. SEGUIMIENTO 2027'!$O$14,INT((ROW()-13)/2),0)),IF(ISBLANK(OFFSET('9. METAS'!$V$20,INT((ROW()-14)/2),0)),"",OFFSET('9. METAS'!$V$20,INT((ROW()-14)/2),0)))</f>
        <v>7</v>
      </c>
      <c r="L322" s="245">
        <f ca="1">IF(MOD(ROW()-13,2)=0,IF(ISBLANK(OFFSET('12. SEGUIMIENTO 2027'!$P$14,INT((ROW()-13)/2),0)),"",OFFSET('12. SEGUIMIENTO 2027'!$P$14,INT((ROW()-13)/2),0)),IF(ISBLANK(OFFSET('9. METAS'!$W$20,INT((ROW()-14)/2),0)),"",OFFSET('9. METAS'!$W$20,INT((ROW()-14)/2),0)))</f>
        <v>7</v>
      </c>
      <c r="M322" s="246">
        <f ca="1">IF(MOD(ROW()-13,2)=0,IF(ISBLANK(OFFSET('12. SEGUIMIENTO 2027'!$Q$14,INT((ROW()-13)/2),0)),"",OFFSET('12. SEGUIMIENTO 2027'!$Q$14,INT((ROW()-13)/2),0)),IF(ISBLANK(OFFSET('9. METAS'!$X$20,INT((ROW()-14)/2),0)),"",OFFSET('9. METAS'!$X$20,INT((ROW()-14)/2),0)))</f>
        <v>6</v>
      </c>
      <c r="N322" s="1013"/>
      <c r="O322" s="1014"/>
      <c r="P322" s="1015"/>
    </row>
    <row r="323" spans="3:16">
      <c r="C323" s="1016" t="str">
        <f ca="1">IF(ISBLANK(OFFSET('5. Pp (3 años)'!$C$46,INT((ROW()-13)/2),0)),"",OFFSET('5. Pp (3 años)'!$C$46,INT((ROW()-13)/2),0))</f>
        <v>Actividad</v>
      </c>
      <c r="D323" s="1018" t="str">
        <f ca="1">IF(ISBLANK(OFFSET('5. Pp (3 años)'!$D$46,INT((ROW()-13)/2),0)),"",OFFSET('5. Pp (3 años)'!$D$46,INT((ROW()-13)/2),0))</f>
        <v/>
      </c>
      <c r="E323" s="1018" t="str">
        <f ca="1">IF(ISBLANK(OFFSET('5. Pp (3 años)'!$E$46,INT((ROW()-13)/2),0)),"",OFFSET('5. Pp (3 años)'!$E$46,INT((ROW()-13)/2),0))</f>
        <v/>
      </c>
      <c r="F323" s="1021" t="str">
        <f ca="1">IF(ISBLANK(OFFSET('5. Pp (3 años)'!$K$46,INT((ROW()-13)/2),0)),"",OFFSET('5. Pp (3 años)'!$K$46,INT((ROW()-13)/2),0))</f>
        <v/>
      </c>
      <c r="G323" s="1023" t="str">
        <f ca="1">IF(ISBLANK(OFFSET('5. Pp (3 años)'!$H$46,INT((ROW()-13)/2),0)),"",OFFSET('5. Pp (3 años)'!$H$46,INT((ROW()-13)/2),0))</f>
        <v/>
      </c>
      <c r="H323" s="1080" t="str">
        <f ca="1">IF(ISBLANK(OFFSET('9. METAS'!$L$20,INT((ROW()-13)/2),0)),"",OFFSET('9. METAS'!$L$20,INT((ROW()-13)/2),0))</f>
        <v/>
      </c>
      <c r="I323" s="1004"/>
      <c r="J323" s="244" t="str">
        <f ca="1">IF(MOD(ROW()-13,2)=0,IF(ISBLANK(OFFSET('12. SEGUIMIENTO 2027'!$N$14,INT((ROW()-13)/2),0)),"",OFFSET('12. SEGUIMIENTO 2027'!$N$14,INT((ROW()-13)/2),0)),IF(ISBLANK(OFFSET('9. METAS'!$U$20,INT((ROW()-14)/2),0)),"",OFFSET('9. METAS'!$U$20,INT((ROW()-14)/2),0)))</f>
        <v/>
      </c>
      <c r="K323" s="245" t="str">
        <f ca="1">IF(MOD(ROW()-13,2)=0,IF(ISBLANK(OFFSET('12. SEGUIMIENTO 2027'!$O$14,INT((ROW()-13)/2),0)),"",OFFSET('12. SEGUIMIENTO 2027'!$O$14,INT((ROW()-13)/2),0)),IF(ISBLANK(OFFSET('9. METAS'!$V$20,INT((ROW()-14)/2),0)),"",OFFSET('9. METAS'!$V$20,INT((ROW()-14)/2),0)))</f>
        <v/>
      </c>
      <c r="L323" s="245" t="str">
        <f ca="1">IF(MOD(ROW()-13,2)=0,IF(ISBLANK(OFFSET('12. SEGUIMIENTO 2027'!$P$14,INT((ROW()-13)/2),0)),"",OFFSET('12. SEGUIMIENTO 2027'!$P$14,INT((ROW()-13)/2),0)),IF(ISBLANK(OFFSET('9. METAS'!$W$20,INT((ROW()-14)/2),0)),"",OFFSET('9. METAS'!$W$20,INT((ROW()-14)/2),0)))</f>
        <v/>
      </c>
      <c r="M323" s="246" t="str">
        <f ca="1">IF(MOD(ROW()-13,2)=0,IF(ISBLANK(OFFSET('12. SEGUIMIENTO 2027'!$Q$14,INT((ROW()-13)/2),0)),"",OFFSET('12. SEGUIMIENTO 2027'!$Q$14,INT((ROW()-13)/2),0)),IF(ISBLANK(OFFSET('9. METAS'!$X$20,INT((ROW()-14)/2),0)),"",OFFSET('9. METAS'!$X$20,INT((ROW()-14)/2),0)))</f>
        <v/>
      </c>
      <c r="N323" s="1006" t="str">
        <f t="shared" ref="N323" ca="1" si="306">IFERROR(J323/J324,"ND")</f>
        <v>ND</v>
      </c>
      <c r="O323" s="1008" t="str">
        <f t="shared" ref="O323" ca="1" si="307">IFERROR(((J323)/H323),"ND")</f>
        <v>ND</v>
      </c>
      <c r="P323" s="1010"/>
    </row>
    <row r="324" spans="3:16">
      <c r="C324" s="1025"/>
      <c r="D324" s="1018"/>
      <c r="E324" s="1018"/>
      <c r="F324" s="1021"/>
      <c r="G324" s="1023"/>
      <c r="H324" s="1080"/>
      <c r="I324" s="1012"/>
      <c r="J324" s="244" t="str">
        <f ca="1">IF(MOD(ROW()-13,2)=0,IF(ISBLANK(OFFSET('12. SEGUIMIENTO 2027'!$N$14,INT((ROW()-13)/2),0)),"",OFFSET('12. SEGUIMIENTO 2027'!$N$14,INT((ROW()-13)/2),0)),IF(ISBLANK(OFFSET('9. METAS'!$U$20,INT((ROW()-14)/2),0)),"",OFFSET('9. METAS'!$U$20,INT((ROW()-14)/2),0)))</f>
        <v/>
      </c>
      <c r="K324" s="245" t="str">
        <f ca="1">IF(MOD(ROW()-13,2)=0,IF(ISBLANK(OFFSET('12. SEGUIMIENTO 2027'!$O$14,INT((ROW()-13)/2),0)),"",OFFSET('12. SEGUIMIENTO 2027'!$O$14,INT((ROW()-13)/2),0)),IF(ISBLANK(OFFSET('9. METAS'!$V$20,INT((ROW()-14)/2),0)),"",OFFSET('9. METAS'!$V$20,INT((ROW()-14)/2),0)))</f>
        <v/>
      </c>
      <c r="L324" s="245" t="str">
        <f ca="1">IF(MOD(ROW()-13,2)=0,IF(ISBLANK(OFFSET('12. SEGUIMIENTO 2027'!$P$14,INT((ROW()-13)/2),0)),"",OFFSET('12. SEGUIMIENTO 2027'!$P$14,INT((ROW()-13)/2),0)),IF(ISBLANK(OFFSET('9. METAS'!$W$20,INT((ROW()-14)/2),0)),"",OFFSET('9. METAS'!$W$20,INT((ROW()-14)/2),0)))</f>
        <v/>
      </c>
      <c r="M324" s="246" t="str">
        <f ca="1">IF(MOD(ROW()-13,2)=0,IF(ISBLANK(OFFSET('12. SEGUIMIENTO 2027'!$Q$14,INT((ROW()-13)/2),0)),"",OFFSET('12. SEGUIMIENTO 2027'!$Q$14,INT((ROW()-13)/2),0)),IF(ISBLANK(OFFSET('9. METAS'!$X$20,INT((ROW()-14)/2),0)),"",OFFSET('9. METAS'!$X$20,INT((ROW()-14)/2),0)))</f>
        <v/>
      </c>
      <c r="N324" s="1013"/>
      <c r="O324" s="1014"/>
      <c r="P324" s="1015"/>
    </row>
    <row r="325" spans="3:16">
      <c r="C325" s="1016" t="str">
        <f ca="1">IF(ISBLANK(OFFSET('5. Pp (3 años)'!$C$46,INT((ROW()-13)/2),0)),"",OFFSET('5. Pp (3 años)'!$C$46,INT((ROW()-13)/2),0))</f>
        <v>Actividad</v>
      </c>
      <c r="D325" s="1018" t="str">
        <f ca="1">IF(ISBLANK(OFFSET('5. Pp (3 años)'!$D$46,INT((ROW()-13)/2),0)),"",OFFSET('5. Pp (3 años)'!$D$46,INT((ROW()-13)/2),0))</f>
        <v/>
      </c>
      <c r="E325" s="1018" t="str">
        <f ca="1">IF(ISBLANK(OFFSET('5. Pp (3 años)'!$E$46,INT((ROW()-13)/2),0)),"",OFFSET('5. Pp (3 años)'!$E$46,INT((ROW()-13)/2),0))</f>
        <v/>
      </c>
      <c r="F325" s="1021" t="str">
        <f ca="1">IF(ISBLANK(OFFSET('5. Pp (3 años)'!$K$46,INT((ROW()-13)/2),0)),"",OFFSET('5. Pp (3 años)'!$K$46,INT((ROW()-13)/2),0))</f>
        <v/>
      </c>
      <c r="G325" s="1023" t="str">
        <f ca="1">IF(ISBLANK(OFFSET('5. Pp (3 años)'!$H$46,INT((ROW()-13)/2),0)),"",OFFSET('5. Pp (3 años)'!$H$46,INT((ROW()-13)/2),0))</f>
        <v/>
      </c>
      <c r="H325" s="1080" t="str">
        <f ca="1">IF(ISBLANK(OFFSET('9. METAS'!$L$20,INT((ROW()-13)/2),0)),"",OFFSET('9. METAS'!$L$20,INT((ROW()-13)/2),0))</f>
        <v/>
      </c>
      <c r="I325" s="1004"/>
      <c r="J325" s="244" t="str">
        <f ca="1">IF(MOD(ROW()-13,2)=0,IF(ISBLANK(OFFSET('12. SEGUIMIENTO 2027'!$N$14,INT((ROW()-13)/2),0)),"",OFFSET('12. SEGUIMIENTO 2027'!$N$14,INT((ROW()-13)/2),0)),IF(ISBLANK(OFFSET('9. METAS'!$U$20,INT((ROW()-14)/2),0)),"",OFFSET('9. METAS'!$U$20,INT((ROW()-14)/2),0)))</f>
        <v/>
      </c>
      <c r="K325" s="245" t="str">
        <f ca="1">IF(MOD(ROW()-13,2)=0,IF(ISBLANK(OFFSET('12. SEGUIMIENTO 2027'!$O$14,INT((ROW()-13)/2),0)),"",OFFSET('12. SEGUIMIENTO 2027'!$O$14,INT((ROW()-13)/2),0)),IF(ISBLANK(OFFSET('9. METAS'!$V$20,INT((ROW()-14)/2),0)),"",OFFSET('9. METAS'!$V$20,INT((ROW()-14)/2),0)))</f>
        <v/>
      </c>
      <c r="L325" s="245" t="str">
        <f ca="1">IF(MOD(ROW()-13,2)=0,IF(ISBLANK(OFFSET('12. SEGUIMIENTO 2027'!$P$14,INT((ROW()-13)/2),0)),"",OFFSET('12. SEGUIMIENTO 2027'!$P$14,INT((ROW()-13)/2),0)),IF(ISBLANK(OFFSET('9. METAS'!$W$20,INT((ROW()-14)/2),0)),"",OFFSET('9. METAS'!$W$20,INT((ROW()-14)/2),0)))</f>
        <v/>
      </c>
      <c r="M325" s="246" t="str">
        <f ca="1">IF(MOD(ROW()-13,2)=0,IF(ISBLANK(OFFSET('12. SEGUIMIENTO 2027'!$Q$14,INT((ROW()-13)/2),0)),"",OFFSET('12. SEGUIMIENTO 2027'!$Q$14,INT((ROW()-13)/2),0)),IF(ISBLANK(OFFSET('9. METAS'!$X$20,INT((ROW()-14)/2),0)),"",OFFSET('9. METAS'!$X$20,INT((ROW()-14)/2),0)))</f>
        <v/>
      </c>
      <c r="N325" s="1006" t="str">
        <f t="shared" ref="N325" ca="1" si="308">IFERROR(J325/J326,"ND")</f>
        <v>ND</v>
      </c>
      <c r="O325" s="1008" t="str">
        <f t="shared" ref="O325" ca="1" si="309">IFERROR(((J325)/H325),"ND")</f>
        <v>ND</v>
      </c>
      <c r="P325" s="1010"/>
    </row>
    <row r="326" spans="3:16">
      <c r="C326" s="1025"/>
      <c r="D326" s="1018"/>
      <c r="E326" s="1018"/>
      <c r="F326" s="1021"/>
      <c r="G326" s="1023"/>
      <c r="H326" s="1080"/>
      <c r="I326" s="1012"/>
      <c r="J326" s="244" t="str">
        <f ca="1">IF(MOD(ROW()-13,2)=0,IF(ISBLANK(OFFSET('12. SEGUIMIENTO 2027'!$N$14,INT((ROW()-13)/2),0)),"",OFFSET('12. SEGUIMIENTO 2027'!$N$14,INT((ROW()-13)/2),0)),IF(ISBLANK(OFFSET('9. METAS'!$U$20,INT((ROW()-14)/2),0)),"",OFFSET('9. METAS'!$U$20,INT((ROW()-14)/2),0)))</f>
        <v/>
      </c>
      <c r="K326" s="245" t="str">
        <f ca="1">IF(MOD(ROW()-13,2)=0,IF(ISBLANK(OFFSET('12. SEGUIMIENTO 2027'!$O$14,INT((ROW()-13)/2),0)),"",OFFSET('12. SEGUIMIENTO 2027'!$O$14,INT((ROW()-13)/2),0)),IF(ISBLANK(OFFSET('9. METAS'!$V$20,INT((ROW()-14)/2),0)),"",OFFSET('9. METAS'!$V$20,INT((ROW()-14)/2),0)))</f>
        <v/>
      </c>
      <c r="L326" s="245" t="str">
        <f ca="1">IF(MOD(ROW()-13,2)=0,IF(ISBLANK(OFFSET('12. SEGUIMIENTO 2027'!$P$14,INT((ROW()-13)/2),0)),"",OFFSET('12. SEGUIMIENTO 2027'!$P$14,INT((ROW()-13)/2),0)),IF(ISBLANK(OFFSET('9. METAS'!$W$20,INT((ROW()-14)/2),0)),"",OFFSET('9. METAS'!$W$20,INT((ROW()-14)/2),0)))</f>
        <v/>
      </c>
      <c r="M326" s="246" t="str">
        <f ca="1">IF(MOD(ROW()-13,2)=0,IF(ISBLANK(OFFSET('12. SEGUIMIENTO 2027'!$Q$14,INT((ROW()-13)/2),0)),"",OFFSET('12. SEGUIMIENTO 2027'!$Q$14,INT((ROW()-13)/2),0)),IF(ISBLANK(OFFSET('9. METAS'!$X$20,INT((ROW()-14)/2),0)),"",OFFSET('9. METAS'!$X$20,INT((ROW()-14)/2),0)))</f>
        <v/>
      </c>
      <c r="N326" s="1013"/>
      <c r="O326" s="1014"/>
      <c r="P326" s="1015"/>
    </row>
    <row r="327" spans="3:16">
      <c r="C327" s="1016" t="str">
        <f ca="1">IF(ISBLANK(OFFSET('5. Pp (3 años)'!$C$46,INT((ROW()-13)/2),0)),"",OFFSET('5. Pp (3 años)'!$C$46,INT((ROW()-13)/2),0))</f>
        <v>Actividad</v>
      </c>
      <c r="D327" s="1018" t="str">
        <f ca="1">IF(ISBLANK(OFFSET('5. Pp (3 años)'!$D$46,INT((ROW()-13)/2),0)),"",OFFSET('5. Pp (3 años)'!$D$46,INT((ROW()-13)/2),0))</f>
        <v/>
      </c>
      <c r="E327" s="1018" t="str">
        <f ca="1">IF(ISBLANK(OFFSET('5. Pp (3 años)'!$E$46,INT((ROW()-13)/2),0)),"",OFFSET('5. Pp (3 años)'!$E$46,INT((ROW()-13)/2),0))</f>
        <v/>
      </c>
      <c r="F327" s="1021" t="str">
        <f ca="1">IF(ISBLANK(OFFSET('5. Pp (3 años)'!$K$46,INT((ROW()-13)/2),0)),"",OFFSET('5. Pp (3 años)'!$K$46,INT((ROW()-13)/2),0))</f>
        <v/>
      </c>
      <c r="G327" s="1023" t="str">
        <f ca="1">IF(ISBLANK(OFFSET('5. Pp (3 años)'!$H$46,INT((ROW()-13)/2),0)),"",OFFSET('5. Pp (3 años)'!$H$46,INT((ROW()-13)/2),0))</f>
        <v/>
      </c>
      <c r="H327" s="1080" t="str">
        <f ca="1">IF(ISBLANK(OFFSET('9. METAS'!$L$20,INT((ROW()-13)/2),0)),"",OFFSET('9. METAS'!$L$20,INT((ROW()-13)/2),0))</f>
        <v/>
      </c>
      <c r="I327" s="1004"/>
      <c r="J327" s="244" t="str">
        <f ca="1">IF(MOD(ROW()-13,2)=0,IF(ISBLANK(OFFSET('12. SEGUIMIENTO 2027'!$N$14,INT((ROW()-13)/2),0)),"",OFFSET('12. SEGUIMIENTO 2027'!$N$14,INT((ROW()-13)/2),0)),IF(ISBLANK(OFFSET('9. METAS'!$U$20,INT((ROW()-14)/2),0)),"",OFFSET('9. METAS'!$U$20,INT((ROW()-14)/2),0)))</f>
        <v/>
      </c>
      <c r="K327" s="245" t="str">
        <f ca="1">IF(MOD(ROW()-13,2)=0,IF(ISBLANK(OFFSET('12. SEGUIMIENTO 2027'!$O$14,INT((ROW()-13)/2),0)),"",OFFSET('12. SEGUIMIENTO 2027'!$O$14,INT((ROW()-13)/2),0)),IF(ISBLANK(OFFSET('9. METAS'!$V$20,INT((ROW()-14)/2),0)),"",OFFSET('9. METAS'!$V$20,INT((ROW()-14)/2),0)))</f>
        <v/>
      </c>
      <c r="L327" s="245" t="str">
        <f ca="1">IF(MOD(ROW()-13,2)=0,IF(ISBLANK(OFFSET('12. SEGUIMIENTO 2027'!$P$14,INT((ROW()-13)/2),0)),"",OFFSET('12. SEGUIMIENTO 2027'!$P$14,INT((ROW()-13)/2),0)),IF(ISBLANK(OFFSET('9. METAS'!$W$20,INT((ROW()-14)/2),0)),"",OFFSET('9. METAS'!$W$20,INT((ROW()-14)/2),0)))</f>
        <v/>
      </c>
      <c r="M327" s="246" t="str">
        <f ca="1">IF(MOD(ROW()-13,2)=0,IF(ISBLANK(OFFSET('12. SEGUIMIENTO 2027'!$Q$14,INT((ROW()-13)/2),0)),"",OFFSET('12. SEGUIMIENTO 2027'!$Q$14,INT((ROW()-13)/2),0)),IF(ISBLANK(OFFSET('9. METAS'!$X$20,INT((ROW()-14)/2),0)),"",OFFSET('9. METAS'!$X$20,INT((ROW()-14)/2),0)))</f>
        <v/>
      </c>
      <c r="N327" s="1006" t="str">
        <f t="shared" ref="N327" ca="1" si="310">IFERROR(J327/J328,"ND")</f>
        <v>ND</v>
      </c>
      <c r="O327" s="1008" t="str">
        <f t="shared" ref="O327" ca="1" si="311">IFERROR(((J327)/H327),"ND")</f>
        <v>ND</v>
      </c>
      <c r="P327" s="1010"/>
    </row>
    <row r="328" spans="3:16">
      <c r="C328" s="1025"/>
      <c r="D328" s="1018"/>
      <c r="E328" s="1018"/>
      <c r="F328" s="1021"/>
      <c r="G328" s="1023"/>
      <c r="H328" s="1080"/>
      <c r="I328" s="1012"/>
      <c r="J328" s="244" t="str">
        <f ca="1">IF(MOD(ROW()-13,2)=0,IF(ISBLANK(OFFSET('12. SEGUIMIENTO 2027'!$N$14,INT((ROW()-13)/2),0)),"",OFFSET('12. SEGUIMIENTO 2027'!$N$14,INT((ROW()-13)/2),0)),IF(ISBLANK(OFFSET('9. METAS'!$U$20,INT((ROW()-14)/2),0)),"",OFFSET('9. METAS'!$U$20,INT((ROW()-14)/2),0)))</f>
        <v/>
      </c>
      <c r="K328" s="245" t="str">
        <f ca="1">IF(MOD(ROW()-13,2)=0,IF(ISBLANK(OFFSET('12. SEGUIMIENTO 2027'!$O$14,INT((ROW()-13)/2),0)),"",OFFSET('12. SEGUIMIENTO 2027'!$O$14,INT((ROW()-13)/2),0)),IF(ISBLANK(OFFSET('9. METAS'!$V$20,INT((ROW()-14)/2),0)),"",OFFSET('9. METAS'!$V$20,INT((ROW()-14)/2),0)))</f>
        <v/>
      </c>
      <c r="L328" s="245" t="str">
        <f ca="1">IF(MOD(ROW()-13,2)=0,IF(ISBLANK(OFFSET('12. SEGUIMIENTO 2027'!$P$14,INT((ROW()-13)/2),0)),"",OFFSET('12. SEGUIMIENTO 2027'!$P$14,INT((ROW()-13)/2),0)),IF(ISBLANK(OFFSET('9. METAS'!$W$20,INT((ROW()-14)/2),0)),"",OFFSET('9. METAS'!$W$20,INT((ROW()-14)/2),0)))</f>
        <v/>
      </c>
      <c r="M328" s="246" t="str">
        <f ca="1">IF(MOD(ROW()-13,2)=0,IF(ISBLANK(OFFSET('12. SEGUIMIENTO 2027'!$Q$14,INT((ROW()-13)/2),0)),"",OFFSET('12. SEGUIMIENTO 2027'!$Q$14,INT((ROW()-13)/2),0)),IF(ISBLANK(OFFSET('9. METAS'!$X$20,INT((ROW()-14)/2),0)),"",OFFSET('9. METAS'!$X$20,INT((ROW()-14)/2),0)))</f>
        <v/>
      </c>
      <c r="N328" s="1013"/>
      <c r="O328" s="1014"/>
      <c r="P328" s="1015"/>
    </row>
    <row r="329" spans="3:16">
      <c r="C329" s="1016" t="str">
        <f ca="1">IF(ISBLANK(OFFSET('5. Pp (3 años)'!$C$46,INT((ROW()-13)/2),0)),"",OFFSET('5. Pp (3 años)'!$C$46,INT((ROW()-13)/2),0))</f>
        <v>Componente</v>
      </c>
      <c r="D329" s="1018" t="str">
        <f ca="1">IF(ISBLANK(OFFSET('5. Pp (3 años)'!$D$46,INT((ROW()-13)/2),0)),"",OFFSET('5. Pp (3 años)'!$D$46,INT((ROW()-13)/2),0))</f>
        <v>4.1.1.1.27 Servicios de fomento a la lectura y formación cultural en bibliotecas públicas municipales otorgados.</v>
      </c>
      <c r="E329" s="1018" t="str">
        <f ca="1">IF(ISBLANK(OFFSET('5. Pp (3 años)'!$E$46,INT((ROW()-13)/2),0)),"",OFFSET('5. Pp (3 años)'!$E$46,INT((ROW()-13)/2),0))</f>
        <v>PSBCR: Porcentaje de servicios bibliotecarios y culturales realizados.</v>
      </c>
      <c r="F329" s="1021" t="str">
        <f ca="1">IF(ISBLANK(OFFSET('5. Pp (3 años)'!$K$46,INT((ROW()-13)/2),0)),"",OFFSET('5. Pp (3 años)'!$K$46,INT((ROW()-13)/2),0))</f>
        <v>Ascendente</v>
      </c>
      <c r="G329" s="1023" t="str">
        <f ca="1">IF(ISBLANK(OFFSET('5. Pp (3 años)'!$H$46,INT((ROW()-13)/2),0)),"",OFFSET('5. Pp (3 años)'!$H$46,INT((ROW()-13)/2),0))</f>
        <v>Trimestral</v>
      </c>
      <c r="H329" s="1080">
        <f ca="1">IF(ISBLANK(OFFSET('9. METAS'!$L$20,INT((ROW()-13)/2),0)),"",OFFSET('9. METAS'!$L$20,INT((ROW()-13)/2),0))</f>
        <v>100</v>
      </c>
      <c r="I329" s="1004"/>
      <c r="J329" s="244" t="str">
        <f ca="1">IF(MOD(ROW()-13,2)=0,IF(ISBLANK(OFFSET('12. SEGUIMIENTO 2027'!$N$14,INT((ROW()-13)/2),0)),"",OFFSET('12. SEGUIMIENTO 2027'!$N$14,INT((ROW()-13)/2),0)),IF(ISBLANK(OFFSET('9. METAS'!$U$20,INT((ROW()-14)/2),0)),"",OFFSET('9. METAS'!$U$20,INT((ROW()-14)/2),0)))</f>
        <v/>
      </c>
      <c r="K329" s="245" t="str">
        <f ca="1">IF(MOD(ROW()-13,2)=0,IF(ISBLANK(OFFSET('12. SEGUIMIENTO 2027'!$O$14,INT((ROW()-13)/2),0)),"",OFFSET('12. SEGUIMIENTO 2027'!$O$14,INT((ROW()-13)/2),0)),IF(ISBLANK(OFFSET('9. METAS'!$V$20,INT((ROW()-14)/2),0)),"",OFFSET('9. METAS'!$V$20,INT((ROW()-14)/2),0)))</f>
        <v/>
      </c>
      <c r="L329" s="245" t="str">
        <f ca="1">IF(MOD(ROW()-13,2)=0,IF(ISBLANK(OFFSET('12. SEGUIMIENTO 2027'!$P$14,INT((ROW()-13)/2),0)),"",OFFSET('12. SEGUIMIENTO 2027'!$P$14,INT((ROW()-13)/2),0)),IF(ISBLANK(OFFSET('9. METAS'!$W$20,INT((ROW()-14)/2),0)),"",OFFSET('9. METAS'!$W$20,INT((ROW()-14)/2),0)))</f>
        <v/>
      </c>
      <c r="M329" s="246" t="str">
        <f ca="1">IF(MOD(ROW()-13,2)=0,IF(ISBLANK(OFFSET('12. SEGUIMIENTO 2027'!$Q$14,INT((ROW()-13)/2),0)),"",OFFSET('12. SEGUIMIENTO 2027'!$Q$14,INT((ROW()-13)/2),0)),IF(ISBLANK(OFFSET('9. METAS'!$X$20,INT((ROW()-14)/2),0)),"",OFFSET('9. METAS'!$X$20,INT((ROW()-14)/2),0)))</f>
        <v/>
      </c>
      <c r="N329" s="1006" t="str">
        <f t="shared" ref="N329" ca="1" si="312">IFERROR(J329/J330,"ND")</f>
        <v>ND</v>
      </c>
      <c r="O329" s="1008" t="str">
        <f t="shared" ref="O329" ca="1" si="313">IFERROR(((J329)/H329),"ND")</f>
        <v>ND</v>
      </c>
      <c r="P329" s="1010"/>
    </row>
    <row r="330" spans="3:16">
      <c r="C330" s="1025"/>
      <c r="D330" s="1018"/>
      <c r="E330" s="1018"/>
      <c r="F330" s="1021"/>
      <c r="G330" s="1023"/>
      <c r="H330" s="1080"/>
      <c r="I330" s="1012"/>
      <c r="J330" s="244">
        <f ca="1">IF(MOD(ROW()-13,2)=0,IF(ISBLANK(OFFSET('12. SEGUIMIENTO 2027'!$N$14,INT((ROW()-13)/2),0)),"",OFFSET('12. SEGUIMIENTO 2027'!$N$14,INT((ROW()-13)/2),0)),IF(ISBLANK(OFFSET('9. METAS'!$U$20,INT((ROW()-14)/2),0)),"",OFFSET('9. METAS'!$U$20,INT((ROW()-14)/2),0)))</f>
        <v>25</v>
      </c>
      <c r="K330" s="245">
        <f ca="1">IF(MOD(ROW()-13,2)=0,IF(ISBLANK(OFFSET('12. SEGUIMIENTO 2027'!$O$14,INT((ROW()-13)/2),0)),"",OFFSET('12. SEGUIMIENTO 2027'!$O$14,INT((ROW()-13)/2),0)),IF(ISBLANK(OFFSET('9. METAS'!$V$20,INT((ROW()-14)/2),0)),"",OFFSET('9. METAS'!$V$20,INT((ROW()-14)/2),0)))</f>
        <v>25</v>
      </c>
      <c r="L330" s="245">
        <f ca="1">IF(MOD(ROW()-13,2)=0,IF(ISBLANK(OFFSET('12. SEGUIMIENTO 2027'!$P$14,INT((ROW()-13)/2),0)),"",OFFSET('12. SEGUIMIENTO 2027'!$P$14,INT((ROW()-13)/2),0)),IF(ISBLANK(OFFSET('9. METAS'!$W$20,INT((ROW()-14)/2),0)),"",OFFSET('9. METAS'!$W$20,INT((ROW()-14)/2),0)))</f>
        <v>25</v>
      </c>
      <c r="M330" s="246">
        <f ca="1">IF(MOD(ROW()-13,2)=0,IF(ISBLANK(OFFSET('12. SEGUIMIENTO 2027'!$Q$14,INT((ROW()-13)/2),0)),"",OFFSET('12. SEGUIMIENTO 2027'!$Q$14,INT((ROW()-13)/2),0)),IF(ISBLANK(OFFSET('9. METAS'!$X$20,INT((ROW()-14)/2),0)),"",OFFSET('9. METAS'!$X$20,INT((ROW()-14)/2),0)))</f>
        <v>25</v>
      </c>
      <c r="N330" s="1013"/>
      <c r="O330" s="1014"/>
      <c r="P330" s="1015"/>
    </row>
    <row r="331" spans="3:16">
      <c r="C331" s="1016" t="str">
        <f ca="1">IF(ISBLANK(OFFSET('5. Pp (3 años)'!$C$46,INT((ROW()-13)/2),0)),"",OFFSET('5. Pp (3 años)'!$C$46,INT((ROW()-13)/2),0))</f>
        <v>Actividad</v>
      </c>
      <c r="D331" s="1018" t="str">
        <f ca="1">IF(ISBLANK(OFFSET('5. Pp (3 años)'!$D$46,INT((ROW()-13)/2),0)),"",OFFSET('5. Pp (3 años)'!$D$46,INT((ROW()-13)/2),0))</f>
        <v>4.1.1.1.27.1 Administración de servicios bibliotecarios e impartición de actividades para la extensión cultural y social.</v>
      </c>
      <c r="E331" s="1018" t="str">
        <f ca="1">IF(ISBLANK(OFFSET('5. Pp (3 años)'!$E$46,INT((ROW()-13)/2),0)),"",OFFSET('5. Pp (3 años)'!$E$46,INT((ROW()-13)/2),0))</f>
        <v>PAFLE: Porcentaje de actividades de fomento a la lectura y extensión cultural realizadas.</v>
      </c>
      <c r="F331" s="1021" t="str">
        <f ca="1">IF(ISBLANK(OFFSET('5. Pp (3 años)'!$K$46,INT((ROW()-13)/2),0)),"",OFFSET('5. Pp (3 años)'!$K$46,INT((ROW()-13)/2),0))</f>
        <v>Ascendente</v>
      </c>
      <c r="G331" s="1023" t="str">
        <f ca="1">IF(ISBLANK(OFFSET('5. Pp (3 años)'!$H$46,INT((ROW()-13)/2),0)),"",OFFSET('5. Pp (3 años)'!$H$46,INT((ROW()-13)/2),0))</f>
        <v>Trimestral</v>
      </c>
      <c r="H331" s="1080">
        <f ca="1">IF(ISBLANK(OFFSET('9. METAS'!$L$20,INT((ROW()-13)/2),0)),"",OFFSET('9. METAS'!$L$20,INT((ROW()-13)/2),0))</f>
        <v>384</v>
      </c>
      <c r="I331" s="1004"/>
      <c r="J331" s="244" t="str">
        <f ca="1">IF(MOD(ROW()-13,2)=0,IF(ISBLANK(OFFSET('12. SEGUIMIENTO 2027'!$N$14,INT((ROW()-13)/2),0)),"",OFFSET('12. SEGUIMIENTO 2027'!$N$14,INT((ROW()-13)/2),0)),IF(ISBLANK(OFFSET('9. METAS'!$U$20,INT((ROW()-14)/2),0)),"",OFFSET('9. METAS'!$U$20,INT((ROW()-14)/2),0)))</f>
        <v/>
      </c>
      <c r="K331" s="245" t="str">
        <f ca="1">IF(MOD(ROW()-13,2)=0,IF(ISBLANK(OFFSET('12. SEGUIMIENTO 2027'!$O$14,INT((ROW()-13)/2),0)),"",OFFSET('12. SEGUIMIENTO 2027'!$O$14,INT((ROW()-13)/2),0)),IF(ISBLANK(OFFSET('9. METAS'!$V$20,INT((ROW()-14)/2),0)),"",OFFSET('9. METAS'!$V$20,INT((ROW()-14)/2),0)))</f>
        <v/>
      </c>
      <c r="L331" s="245" t="str">
        <f ca="1">IF(MOD(ROW()-13,2)=0,IF(ISBLANK(OFFSET('12. SEGUIMIENTO 2027'!$P$14,INT((ROW()-13)/2),0)),"",OFFSET('12. SEGUIMIENTO 2027'!$P$14,INT((ROW()-13)/2),0)),IF(ISBLANK(OFFSET('9. METAS'!$W$20,INT((ROW()-14)/2),0)),"",OFFSET('9. METAS'!$W$20,INT((ROW()-14)/2),0)))</f>
        <v/>
      </c>
      <c r="M331" s="246" t="str">
        <f ca="1">IF(MOD(ROW()-13,2)=0,IF(ISBLANK(OFFSET('12. SEGUIMIENTO 2027'!$Q$14,INT((ROW()-13)/2),0)),"",OFFSET('12. SEGUIMIENTO 2027'!$Q$14,INT((ROW()-13)/2),0)),IF(ISBLANK(OFFSET('9. METAS'!$X$20,INT((ROW()-14)/2),0)),"",OFFSET('9. METAS'!$X$20,INT((ROW()-14)/2),0)))</f>
        <v/>
      </c>
      <c r="N331" s="1006" t="str">
        <f t="shared" ref="N331" ca="1" si="314">IFERROR(J331/J332,"ND")</f>
        <v>ND</v>
      </c>
      <c r="O331" s="1008" t="str">
        <f t="shared" ref="O331" ca="1" si="315">IFERROR(((J331)/H331),"ND")</f>
        <v>ND</v>
      </c>
      <c r="P331" s="1010"/>
    </row>
    <row r="332" spans="3:16">
      <c r="C332" s="1025"/>
      <c r="D332" s="1018"/>
      <c r="E332" s="1018"/>
      <c r="F332" s="1021"/>
      <c r="G332" s="1023"/>
      <c r="H332" s="1080"/>
      <c r="I332" s="1012"/>
      <c r="J332" s="244">
        <f ca="1">IF(MOD(ROW()-13,2)=0,IF(ISBLANK(OFFSET('12. SEGUIMIENTO 2027'!$N$14,INT((ROW()-13)/2),0)),"",OFFSET('12. SEGUIMIENTO 2027'!$N$14,INT((ROW()-13)/2),0)),IF(ISBLANK(OFFSET('9. METAS'!$U$20,INT((ROW()-14)/2),0)),"",OFFSET('9. METAS'!$U$20,INT((ROW()-14)/2),0)))</f>
        <v>86</v>
      </c>
      <c r="K332" s="245">
        <f ca="1">IF(MOD(ROW()-13,2)=0,IF(ISBLANK(OFFSET('12. SEGUIMIENTO 2027'!$O$14,INT((ROW()-13)/2),0)),"",OFFSET('12. SEGUIMIENTO 2027'!$O$14,INT((ROW()-13)/2),0)),IF(ISBLANK(OFFSET('9. METAS'!$V$20,INT((ROW()-14)/2),0)),"",OFFSET('9. METAS'!$V$20,INT((ROW()-14)/2),0)))</f>
        <v>101</v>
      </c>
      <c r="L332" s="245">
        <f ca="1">IF(MOD(ROW()-13,2)=0,IF(ISBLANK(OFFSET('12. SEGUIMIENTO 2027'!$P$14,INT((ROW()-13)/2),0)),"",OFFSET('12. SEGUIMIENTO 2027'!$P$14,INT((ROW()-13)/2),0)),IF(ISBLANK(OFFSET('9. METAS'!$W$20,INT((ROW()-14)/2),0)),"",OFFSET('9. METAS'!$W$20,INT((ROW()-14)/2),0)))</f>
        <v>111</v>
      </c>
      <c r="M332" s="246">
        <f ca="1">IF(MOD(ROW()-13,2)=0,IF(ISBLANK(OFFSET('12. SEGUIMIENTO 2027'!$Q$14,INT((ROW()-13)/2),0)),"",OFFSET('12. SEGUIMIENTO 2027'!$Q$14,INT((ROW()-13)/2),0)),IF(ISBLANK(OFFSET('9. METAS'!$X$20,INT((ROW()-14)/2),0)),"",OFFSET('9. METAS'!$X$20,INT((ROW()-14)/2),0)))</f>
        <v>86</v>
      </c>
      <c r="N332" s="1013"/>
      <c r="O332" s="1014"/>
      <c r="P332" s="1015"/>
    </row>
    <row r="333" spans="3:16">
      <c r="C333" s="1016" t="str">
        <f ca="1">IF(ISBLANK(OFFSET('5. Pp (3 años)'!$C$46,INT((ROW()-13)/2),0)),"",OFFSET('5. Pp (3 años)'!$C$46,INT((ROW()-13)/2),0))</f>
        <v>Actividad</v>
      </c>
      <c r="D333" s="1018" t="str">
        <f ca="1">IF(ISBLANK(OFFSET('5. Pp (3 años)'!$D$46,INT((ROW()-13)/2),0)),"",OFFSET('5. Pp (3 años)'!$D$46,INT((ROW()-13)/2),0))</f>
        <v/>
      </c>
      <c r="E333" s="1018" t="str">
        <f ca="1">IF(ISBLANK(OFFSET('5. Pp (3 años)'!$E$46,INT((ROW()-13)/2),0)),"",OFFSET('5. Pp (3 años)'!$E$46,INT((ROW()-13)/2),0))</f>
        <v/>
      </c>
      <c r="F333" s="1021" t="str">
        <f ca="1">IF(ISBLANK(OFFSET('5. Pp (3 años)'!$K$46,INT((ROW()-13)/2),0)),"",OFFSET('5. Pp (3 años)'!$K$46,INT((ROW()-13)/2),0))</f>
        <v/>
      </c>
      <c r="G333" s="1023" t="str">
        <f ca="1">IF(ISBLANK(OFFSET('5. Pp (3 años)'!$H$46,INT((ROW()-13)/2),0)),"",OFFSET('5. Pp (3 años)'!$H$46,INT((ROW()-13)/2),0))</f>
        <v/>
      </c>
      <c r="H333" s="1080" t="str">
        <f ca="1">IF(ISBLANK(OFFSET('9. METAS'!$L$20,INT((ROW()-13)/2),0)),"",OFFSET('9. METAS'!$L$20,INT((ROW()-13)/2),0))</f>
        <v/>
      </c>
      <c r="I333" s="1004"/>
      <c r="J333" s="244" t="str">
        <f ca="1">IF(MOD(ROW()-13,2)=0,IF(ISBLANK(OFFSET('12. SEGUIMIENTO 2027'!$N$14,INT((ROW()-13)/2),0)),"",OFFSET('12. SEGUIMIENTO 2027'!$N$14,INT((ROW()-13)/2),0)),IF(ISBLANK(OFFSET('9. METAS'!$U$20,INT((ROW()-14)/2),0)),"",OFFSET('9. METAS'!$U$20,INT((ROW()-14)/2),0)))</f>
        <v/>
      </c>
      <c r="K333" s="245" t="str">
        <f ca="1">IF(MOD(ROW()-13,2)=0,IF(ISBLANK(OFFSET('12. SEGUIMIENTO 2027'!$O$14,INT((ROW()-13)/2),0)),"",OFFSET('12. SEGUIMIENTO 2027'!$O$14,INT((ROW()-13)/2),0)),IF(ISBLANK(OFFSET('9. METAS'!$V$20,INT((ROW()-14)/2),0)),"",OFFSET('9. METAS'!$V$20,INT((ROW()-14)/2),0)))</f>
        <v/>
      </c>
      <c r="L333" s="245" t="str">
        <f ca="1">IF(MOD(ROW()-13,2)=0,IF(ISBLANK(OFFSET('12. SEGUIMIENTO 2027'!$P$14,INT((ROW()-13)/2),0)),"",OFFSET('12. SEGUIMIENTO 2027'!$P$14,INT((ROW()-13)/2),0)),IF(ISBLANK(OFFSET('9. METAS'!$W$20,INT((ROW()-14)/2),0)),"",OFFSET('9. METAS'!$W$20,INT((ROW()-14)/2),0)))</f>
        <v/>
      </c>
      <c r="M333" s="246" t="str">
        <f ca="1">IF(MOD(ROW()-13,2)=0,IF(ISBLANK(OFFSET('12. SEGUIMIENTO 2027'!$Q$14,INT((ROW()-13)/2),0)),"",OFFSET('12. SEGUIMIENTO 2027'!$Q$14,INT((ROW()-13)/2),0)),IF(ISBLANK(OFFSET('9. METAS'!$X$20,INT((ROW()-14)/2),0)),"",OFFSET('9. METAS'!$X$20,INT((ROW()-14)/2),0)))</f>
        <v/>
      </c>
      <c r="N333" s="1006" t="str">
        <f t="shared" ref="N333" ca="1" si="316">IFERROR(J333/J334,"ND")</f>
        <v>ND</v>
      </c>
      <c r="O333" s="1008" t="str">
        <f t="shared" ref="O333" ca="1" si="317">IFERROR(((J333)/H333),"ND")</f>
        <v>ND</v>
      </c>
      <c r="P333" s="1010"/>
    </row>
    <row r="334" spans="3:16">
      <c r="C334" s="1025"/>
      <c r="D334" s="1018"/>
      <c r="E334" s="1018"/>
      <c r="F334" s="1021"/>
      <c r="G334" s="1023"/>
      <c r="H334" s="1080"/>
      <c r="I334" s="1012"/>
      <c r="J334" s="244" t="str">
        <f ca="1">IF(MOD(ROW()-13,2)=0,IF(ISBLANK(OFFSET('12. SEGUIMIENTO 2027'!$N$14,INT((ROW()-13)/2),0)),"",OFFSET('12. SEGUIMIENTO 2027'!$N$14,INT((ROW()-13)/2),0)),IF(ISBLANK(OFFSET('9. METAS'!$U$20,INT((ROW()-14)/2),0)),"",OFFSET('9. METAS'!$U$20,INT((ROW()-14)/2),0)))</f>
        <v/>
      </c>
      <c r="K334" s="245" t="str">
        <f ca="1">IF(MOD(ROW()-13,2)=0,IF(ISBLANK(OFFSET('12. SEGUIMIENTO 2027'!$O$14,INT((ROW()-13)/2),0)),"",OFFSET('12. SEGUIMIENTO 2027'!$O$14,INT((ROW()-13)/2),0)),IF(ISBLANK(OFFSET('9. METAS'!$V$20,INT((ROW()-14)/2),0)),"",OFFSET('9. METAS'!$V$20,INT((ROW()-14)/2),0)))</f>
        <v/>
      </c>
      <c r="L334" s="245" t="str">
        <f ca="1">IF(MOD(ROW()-13,2)=0,IF(ISBLANK(OFFSET('12. SEGUIMIENTO 2027'!$P$14,INT((ROW()-13)/2),0)),"",OFFSET('12. SEGUIMIENTO 2027'!$P$14,INT((ROW()-13)/2),0)),IF(ISBLANK(OFFSET('9. METAS'!$W$20,INT((ROW()-14)/2),0)),"",OFFSET('9. METAS'!$W$20,INT((ROW()-14)/2),0)))</f>
        <v/>
      </c>
      <c r="M334" s="246" t="str">
        <f ca="1">IF(MOD(ROW()-13,2)=0,IF(ISBLANK(OFFSET('12. SEGUIMIENTO 2027'!$Q$14,INT((ROW()-13)/2),0)),"",OFFSET('12. SEGUIMIENTO 2027'!$Q$14,INT((ROW()-13)/2),0)),IF(ISBLANK(OFFSET('9. METAS'!$X$20,INT((ROW()-14)/2),0)),"",OFFSET('9. METAS'!$X$20,INT((ROW()-14)/2),0)))</f>
        <v/>
      </c>
      <c r="N334" s="1013"/>
      <c r="O334" s="1014"/>
      <c r="P334" s="1015"/>
    </row>
    <row r="335" spans="3:16">
      <c r="C335" s="1016" t="str">
        <f ca="1">IF(ISBLANK(OFFSET('5. Pp (3 años)'!$C$46,INT((ROW()-13)/2),0)),"",OFFSET('5. Pp (3 años)'!$C$46,INT((ROW()-13)/2),0))</f>
        <v>Actividad</v>
      </c>
      <c r="D335" s="1018" t="str">
        <f ca="1">IF(ISBLANK(OFFSET('5. Pp (3 años)'!$D$46,INT((ROW()-13)/2),0)),"",OFFSET('5. Pp (3 años)'!$D$46,INT((ROW()-13)/2),0))</f>
        <v/>
      </c>
      <c r="E335" s="1018" t="str">
        <f ca="1">IF(ISBLANK(OFFSET('5. Pp (3 años)'!$E$46,INT((ROW()-13)/2),0)),"",OFFSET('5. Pp (3 años)'!$E$46,INT((ROW()-13)/2),0))</f>
        <v/>
      </c>
      <c r="F335" s="1021" t="str">
        <f ca="1">IF(ISBLANK(OFFSET('5. Pp (3 años)'!$K$46,INT((ROW()-13)/2),0)),"",OFFSET('5. Pp (3 años)'!$K$46,INT((ROW()-13)/2),0))</f>
        <v/>
      </c>
      <c r="G335" s="1023" t="str">
        <f ca="1">IF(ISBLANK(OFFSET('5. Pp (3 años)'!$H$46,INT((ROW()-13)/2),0)),"",OFFSET('5. Pp (3 años)'!$H$46,INT((ROW()-13)/2),0))</f>
        <v/>
      </c>
      <c r="H335" s="1080" t="str">
        <f ca="1">IF(ISBLANK(OFFSET('9. METAS'!$L$20,INT((ROW()-13)/2),0)),"",OFFSET('9. METAS'!$L$20,INT((ROW()-13)/2),0))</f>
        <v/>
      </c>
      <c r="I335" s="1004"/>
      <c r="J335" s="244" t="str">
        <f ca="1">IF(MOD(ROW()-13,2)=0,IF(ISBLANK(OFFSET('12. SEGUIMIENTO 2027'!$N$14,INT((ROW()-13)/2),0)),"",OFFSET('12. SEGUIMIENTO 2027'!$N$14,INT((ROW()-13)/2),0)),IF(ISBLANK(OFFSET('9. METAS'!$U$20,INT((ROW()-14)/2),0)),"",OFFSET('9. METAS'!$U$20,INT((ROW()-14)/2),0)))</f>
        <v/>
      </c>
      <c r="K335" s="245" t="str">
        <f ca="1">IF(MOD(ROW()-13,2)=0,IF(ISBLANK(OFFSET('12. SEGUIMIENTO 2027'!$O$14,INT((ROW()-13)/2),0)),"",OFFSET('12. SEGUIMIENTO 2027'!$O$14,INT((ROW()-13)/2),0)),IF(ISBLANK(OFFSET('9. METAS'!$V$20,INT((ROW()-14)/2),0)),"",OFFSET('9. METAS'!$V$20,INT((ROW()-14)/2),0)))</f>
        <v/>
      </c>
      <c r="L335" s="245" t="str">
        <f ca="1">IF(MOD(ROW()-13,2)=0,IF(ISBLANK(OFFSET('12. SEGUIMIENTO 2027'!$P$14,INT((ROW()-13)/2),0)),"",OFFSET('12. SEGUIMIENTO 2027'!$P$14,INT((ROW()-13)/2),0)),IF(ISBLANK(OFFSET('9. METAS'!$W$20,INT((ROW()-14)/2),0)),"",OFFSET('9. METAS'!$W$20,INT((ROW()-14)/2),0)))</f>
        <v/>
      </c>
      <c r="M335" s="246" t="str">
        <f ca="1">IF(MOD(ROW()-13,2)=0,IF(ISBLANK(OFFSET('12. SEGUIMIENTO 2027'!$Q$14,INT((ROW()-13)/2),0)),"",OFFSET('12. SEGUIMIENTO 2027'!$Q$14,INT((ROW()-13)/2),0)),IF(ISBLANK(OFFSET('9. METAS'!$X$20,INT((ROW()-14)/2),0)),"",OFFSET('9. METAS'!$X$20,INT((ROW()-14)/2),0)))</f>
        <v/>
      </c>
      <c r="N335" s="1006" t="str">
        <f t="shared" ref="N335" ca="1" si="318">IFERROR(J335/J336,"ND")</f>
        <v>ND</v>
      </c>
      <c r="O335" s="1008" t="str">
        <f t="shared" ref="O335" ca="1" si="319">IFERROR(((J335)/H335),"ND")</f>
        <v>ND</v>
      </c>
      <c r="P335" s="1010"/>
    </row>
    <row r="336" spans="3:16">
      <c r="C336" s="1025"/>
      <c r="D336" s="1018"/>
      <c r="E336" s="1018"/>
      <c r="F336" s="1021"/>
      <c r="G336" s="1023"/>
      <c r="H336" s="1080"/>
      <c r="I336" s="1012"/>
      <c r="J336" s="244" t="str">
        <f ca="1">IF(MOD(ROW()-13,2)=0,IF(ISBLANK(OFFSET('12. SEGUIMIENTO 2027'!$N$14,INT((ROW()-13)/2),0)),"",OFFSET('12. SEGUIMIENTO 2027'!$N$14,INT((ROW()-13)/2),0)),IF(ISBLANK(OFFSET('9. METAS'!$U$20,INT((ROW()-14)/2),0)),"",OFFSET('9. METAS'!$U$20,INT((ROW()-14)/2),0)))</f>
        <v/>
      </c>
      <c r="K336" s="245" t="str">
        <f ca="1">IF(MOD(ROW()-13,2)=0,IF(ISBLANK(OFFSET('12. SEGUIMIENTO 2027'!$O$14,INT((ROW()-13)/2),0)),"",OFFSET('12. SEGUIMIENTO 2027'!$O$14,INT((ROW()-13)/2),0)),IF(ISBLANK(OFFSET('9. METAS'!$V$20,INT((ROW()-14)/2),0)),"",OFFSET('9. METAS'!$V$20,INT((ROW()-14)/2),0)))</f>
        <v/>
      </c>
      <c r="L336" s="245" t="str">
        <f ca="1">IF(MOD(ROW()-13,2)=0,IF(ISBLANK(OFFSET('12. SEGUIMIENTO 2027'!$P$14,INT((ROW()-13)/2),0)),"",OFFSET('12. SEGUIMIENTO 2027'!$P$14,INT((ROW()-13)/2),0)),IF(ISBLANK(OFFSET('9. METAS'!$W$20,INT((ROW()-14)/2),0)),"",OFFSET('9. METAS'!$W$20,INT((ROW()-14)/2),0)))</f>
        <v/>
      </c>
      <c r="M336" s="246" t="str">
        <f ca="1">IF(MOD(ROW()-13,2)=0,IF(ISBLANK(OFFSET('12. SEGUIMIENTO 2027'!$Q$14,INT((ROW()-13)/2),0)),"",OFFSET('12. SEGUIMIENTO 2027'!$Q$14,INT((ROW()-13)/2),0)),IF(ISBLANK(OFFSET('9. METAS'!$X$20,INT((ROW()-14)/2),0)),"",OFFSET('9. METAS'!$X$20,INT((ROW()-14)/2),0)))</f>
        <v/>
      </c>
      <c r="N336" s="1013"/>
      <c r="O336" s="1014"/>
      <c r="P336" s="1015"/>
    </row>
    <row r="337" spans="3:16">
      <c r="C337" s="1016" t="str">
        <f ca="1">IF(ISBLANK(OFFSET('5. Pp (3 años)'!$C$46,INT((ROW()-13)/2),0)),"",OFFSET('5. Pp (3 años)'!$C$46,INT((ROW()-13)/2),0))</f>
        <v>Actividad</v>
      </c>
      <c r="D337" s="1018" t="str">
        <f ca="1">IF(ISBLANK(OFFSET('5. Pp (3 años)'!$D$46,INT((ROW()-13)/2),0)),"",OFFSET('5. Pp (3 años)'!$D$46,INT((ROW()-13)/2),0))</f>
        <v/>
      </c>
      <c r="E337" s="1018" t="str">
        <f ca="1">IF(ISBLANK(OFFSET('5. Pp (3 años)'!$E$46,INT((ROW()-13)/2),0)),"",OFFSET('5. Pp (3 años)'!$E$46,INT((ROW()-13)/2),0))</f>
        <v/>
      </c>
      <c r="F337" s="1021" t="str">
        <f ca="1">IF(ISBLANK(OFFSET('5. Pp (3 años)'!$K$46,INT((ROW()-13)/2),0)),"",OFFSET('5. Pp (3 años)'!$K$46,INT((ROW()-13)/2),0))</f>
        <v/>
      </c>
      <c r="G337" s="1023" t="str">
        <f ca="1">IF(ISBLANK(OFFSET('5. Pp (3 años)'!$H$46,INT((ROW()-13)/2),0)),"",OFFSET('5. Pp (3 años)'!$H$46,INT((ROW()-13)/2),0))</f>
        <v/>
      </c>
      <c r="H337" s="1080" t="str">
        <f ca="1">IF(ISBLANK(OFFSET('9. METAS'!$L$20,INT((ROW()-13)/2),0)),"",OFFSET('9. METAS'!$L$20,INT((ROW()-13)/2),0))</f>
        <v/>
      </c>
      <c r="I337" s="1004"/>
      <c r="J337" s="244" t="str">
        <f ca="1">IF(MOD(ROW()-13,2)=0,IF(ISBLANK(OFFSET('12. SEGUIMIENTO 2027'!$N$14,INT((ROW()-13)/2),0)),"",OFFSET('12. SEGUIMIENTO 2027'!$N$14,INT((ROW()-13)/2),0)),IF(ISBLANK(OFFSET('9. METAS'!$U$20,INT((ROW()-14)/2),0)),"",OFFSET('9. METAS'!$U$20,INT((ROW()-14)/2),0)))</f>
        <v/>
      </c>
      <c r="K337" s="245" t="str">
        <f ca="1">IF(MOD(ROW()-13,2)=0,IF(ISBLANK(OFFSET('12. SEGUIMIENTO 2027'!$O$14,INT((ROW()-13)/2),0)),"",OFFSET('12. SEGUIMIENTO 2027'!$O$14,INT((ROW()-13)/2),0)),IF(ISBLANK(OFFSET('9. METAS'!$V$20,INT((ROW()-14)/2),0)),"",OFFSET('9. METAS'!$V$20,INT((ROW()-14)/2),0)))</f>
        <v/>
      </c>
      <c r="L337" s="245" t="str">
        <f ca="1">IF(MOD(ROW()-13,2)=0,IF(ISBLANK(OFFSET('12. SEGUIMIENTO 2027'!$P$14,INT((ROW()-13)/2),0)),"",OFFSET('12. SEGUIMIENTO 2027'!$P$14,INT((ROW()-13)/2),0)),IF(ISBLANK(OFFSET('9. METAS'!$W$20,INT((ROW()-14)/2),0)),"",OFFSET('9. METAS'!$W$20,INT((ROW()-14)/2),0)))</f>
        <v/>
      </c>
      <c r="M337" s="246" t="str">
        <f ca="1">IF(MOD(ROW()-13,2)=0,IF(ISBLANK(OFFSET('12. SEGUIMIENTO 2027'!$Q$14,INT((ROW()-13)/2),0)),"",OFFSET('12. SEGUIMIENTO 2027'!$Q$14,INT((ROW()-13)/2),0)),IF(ISBLANK(OFFSET('9. METAS'!$X$20,INT((ROW()-14)/2),0)),"",OFFSET('9. METAS'!$X$20,INT((ROW()-14)/2),0)))</f>
        <v/>
      </c>
      <c r="N337" s="1006" t="str">
        <f t="shared" ref="N337" ca="1" si="320">IFERROR(J337/J338,"ND")</f>
        <v>ND</v>
      </c>
      <c r="O337" s="1008" t="str">
        <f t="shared" ref="O337" ca="1" si="321">IFERROR(((J337)/H337),"ND")</f>
        <v>ND</v>
      </c>
      <c r="P337" s="1010"/>
    </row>
    <row r="338" spans="3:16">
      <c r="C338" s="1025"/>
      <c r="D338" s="1018"/>
      <c r="E338" s="1018"/>
      <c r="F338" s="1021"/>
      <c r="G338" s="1023"/>
      <c r="H338" s="1080"/>
      <c r="I338" s="1012"/>
      <c r="J338" s="244" t="str">
        <f ca="1">IF(MOD(ROW()-13,2)=0,IF(ISBLANK(OFFSET('12. SEGUIMIENTO 2027'!$N$14,INT((ROW()-13)/2),0)),"",OFFSET('12. SEGUIMIENTO 2027'!$N$14,INT((ROW()-13)/2),0)),IF(ISBLANK(OFFSET('9. METAS'!$U$20,INT((ROW()-14)/2),0)),"",OFFSET('9. METAS'!$U$20,INT((ROW()-14)/2),0)))</f>
        <v/>
      </c>
      <c r="K338" s="245" t="str">
        <f ca="1">IF(MOD(ROW()-13,2)=0,IF(ISBLANK(OFFSET('12. SEGUIMIENTO 2027'!$O$14,INT((ROW()-13)/2),0)),"",OFFSET('12. SEGUIMIENTO 2027'!$O$14,INT((ROW()-13)/2),0)),IF(ISBLANK(OFFSET('9. METAS'!$V$20,INT((ROW()-14)/2),0)),"",OFFSET('9. METAS'!$V$20,INT((ROW()-14)/2),0)))</f>
        <v/>
      </c>
      <c r="L338" s="245" t="str">
        <f ca="1">IF(MOD(ROW()-13,2)=0,IF(ISBLANK(OFFSET('12. SEGUIMIENTO 2027'!$P$14,INT((ROW()-13)/2),0)),"",OFFSET('12. SEGUIMIENTO 2027'!$P$14,INT((ROW()-13)/2),0)),IF(ISBLANK(OFFSET('9. METAS'!$W$20,INT((ROW()-14)/2),0)),"",OFFSET('9. METAS'!$W$20,INT((ROW()-14)/2),0)))</f>
        <v/>
      </c>
      <c r="M338" s="246" t="str">
        <f ca="1">IF(MOD(ROW()-13,2)=0,IF(ISBLANK(OFFSET('12. SEGUIMIENTO 2027'!$Q$14,INT((ROW()-13)/2),0)),"",OFFSET('12. SEGUIMIENTO 2027'!$Q$14,INT((ROW()-13)/2),0)),IF(ISBLANK(OFFSET('9. METAS'!$X$20,INT((ROW()-14)/2),0)),"",OFFSET('9. METAS'!$X$20,INT((ROW()-14)/2),0)))</f>
        <v/>
      </c>
      <c r="N338" s="1013"/>
      <c r="O338" s="1014"/>
      <c r="P338" s="1015"/>
    </row>
    <row r="339" spans="3:16">
      <c r="C339" s="1016" t="str">
        <f ca="1">IF(ISBLANK(OFFSET('5. Pp (3 años)'!$C$46,INT((ROW()-13)/2),0)),"",OFFSET('5. Pp (3 años)'!$C$46,INT((ROW()-13)/2),0))</f>
        <v>Actividad</v>
      </c>
      <c r="D339" s="1018" t="str">
        <f ca="1">IF(ISBLANK(OFFSET('5. Pp (3 años)'!$D$46,INT((ROW()-13)/2),0)),"",OFFSET('5. Pp (3 años)'!$D$46,INT((ROW()-13)/2),0))</f>
        <v/>
      </c>
      <c r="E339" s="1018" t="str">
        <f ca="1">IF(ISBLANK(OFFSET('5. Pp (3 años)'!$E$46,INT((ROW()-13)/2),0)),"",OFFSET('5. Pp (3 años)'!$E$46,INT((ROW()-13)/2),0))</f>
        <v/>
      </c>
      <c r="F339" s="1021" t="str">
        <f ca="1">IF(ISBLANK(OFFSET('5. Pp (3 años)'!$K$46,INT((ROW()-13)/2),0)),"",OFFSET('5. Pp (3 años)'!$K$46,INT((ROW()-13)/2),0))</f>
        <v/>
      </c>
      <c r="G339" s="1023" t="str">
        <f ca="1">IF(ISBLANK(OFFSET('5. Pp (3 años)'!$H$46,INT((ROW()-13)/2),0)),"",OFFSET('5. Pp (3 años)'!$H$46,INT((ROW()-13)/2),0))</f>
        <v/>
      </c>
      <c r="H339" s="1080" t="str">
        <f ca="1">IF(ISBLANK(OFFSET('9. METAS'!$L$20,INT((ROW()-13)/2),0)),"",OFFSET('9. METAS'!$L$20,INT((ROW()-13)/2),0))</f>
        <v/>
      </c>
      <c r="I339" s="1004"/>
      <c r="J339" s="244" t="str">
        <f ca="1">IF(MOD(ROW()-13,2)=0,IF(ISBLANK(OFFSET('12. SEGUIMIENTO 2027'!$N$14,INT((ROW()-13)/2),0)),"",OFFSET('12. SEGUIMIENTO 2027'!$N$14,INT((ROW()-13)/2),0)),IF(ISBLANK(OFFSET('9. METAS'!$U$20,INT((ROW()-14)/2),0)),"",OFFSET('9. METAS'!$U$20,INT((ROW()-14)/2),0)))</f>
        <v/>
      </c>
      <c r="K339" s="245" t="str">
        <f ca="1">IF(MOD(ROW()-13,2)=0,IF(ISBLANK(OFFSET('12. SEGUIMIENTO 2027'!$O$14,INT((ROW()-13)/2),0)),"",OFFSET('12. SEGUIMIENTO 2027'!$O$14,INT((ROW()-13)/2),0)),IF(ISBLANK(OFFSET('9. METAS'!$V$20,INT((ROW()-14)/2),0)),"",OFFSET('9. METAS'!$V$20,INT((ROW()-14)/2),0)))</f>
        <v/>
      </c>
      <c r="L339" s="245" t="str">
        <f ca="1">IF(MOD(ROW()-13,2)=0,IF(ISBLANK(OFFSET('12. SEGUIMIENTO 2027'!$P$14,INT((ROW()-13)/2),0)),"",OFFSET('12. SEGUIMIENTO 2027'!$P$14,INT((ROW()-13)/2),0)),IF(ISBLANK(OFFSET('9. METAS'!$W$20,INT((ROW()-14)/2),0)),"",OFFSET('9. METAS'!$W$20,INT((ROW()-14)/2),0)))</f>
        <v/>
      </c>
      <c r="M339" s="246" t="str">
        <f ca="1">IF(MOD(ROW()-13,2)=0,IF(ISBLANK(OFFSET('12. SEGUIMIENTO 2027'!$Q$14,INT((ROW()-13)/2),0)),"",OFFSET('12. SEGUIMIENTO 2027'!$Q$14,INT((ROW()-13)/2),0)),IF(ISBLANK(OFFSET('9. METAS'!$X$20,INT((ROW()-14)/2),0)),"",OFFSET('9. METAS'!$X$20,INT((ROW()-14)/2),0)))</f>
        <v/>
      </c>
      <c r="N339" s="1006" t="str">
        <f t="shared" ref="N339" ca="1" si="322">IFERROR(J339/J340,"ND")</f>
        <v>ND</v>
      </c>
      <c r="O339" s="1008" t="str">
        <f t="shared" ref="O339" ca="1" si="323">IFERROR(((J339)/H339),"ND")</f>
        <v>ND</v>
      </c>
      <c r="P339" s="1010"/>
    </row>
    <row r="340" spans="3:16">
      <c r="C340" s="1025"/>
      <c r="D340" s="1018"/>
      <c r="E340" s="1018"/>
      <c r="F340" s="1021"/>
      <c r="G340" s="1023"/>
      <c r="H340" s="1080"/>
      <c r="I340" s="1012"/>
      <c r="J340" s="244" t="str">
        <f ca="1">IF(MOD(ROW()-13,2)=0,IF(ISBLANK(OFFSET('12. SEGUIMIENTO 2027'!$N$14,INT((ROW()-13)/2),0)),"",OFFSET('12. SEGUIMIENTO 2027'!$N$14,INT((ROW()-13)/2),0)),IF(ISBLANK(OFFSET('9. METAS'!$U$20,INT((ROW()-14)/2),0)),"",OFFSET('9. METAS'!$U$20,INT((ROW()-14)/2),0)))</f>
        <v/>
      </c>
      <c r="K340" s="245" t="str">
        <f ca="1">IF(MOD(ROW()-13,2)=0,IF(ISBLANK(OFFSET('12. SEGUIMIENTO 2027'!$O$14,INT((ROW()-13)/2),0)),"",OFFSET('12. SEGUIMIENTO 2027'!$O$14,INT((ROW()-13)/2),0)),IF(ISBLANK(OFFSET('9. METAS'!$V$20,INT((ROW()-14)/2),0)),"",OFFSET('9. METAS'!$V$20,INT((ROW()-14)/2),0)))</f>
        <v/>
      </c>
      <c r="L340" s="245" t="str">
        <f ca="1">IF(MOD(ROW()-13,2)=0,IF(ISBLANK(OFFSET('12. SEGUIMIENTO 2027'!$P$14,INT((ROW()-13)/2),0)),"",OFFSET('12. SEGUIMIENTO 2027'!$P$14,INT((ROW()-13)/2),0)),IF(ISBLANK(OFFSET('9. METAS'!$W$20,INT((ROW()-14)/2),0)),"",OFFSET('9. METAS'!$W$20,INT((ROW()-14)/2),0)))</f>
        <v/>
      </c>
      <c r="M340" s="246" t="str">
        <f ca="1">IF(MOD(ROW()-13,2)=0,IF(ISBLANK(OFFSET('12. SEGUIMIENTO 2027'!$Q$14,INT((ROW()-13)/2),0)),"",OFFSET('12. SEGUIMIENTO 2027'!$Q$14,INT((ROW()-13)/2),0)),IF(ISBLANK(OFFSET('9. METAS'!$X$20,INT((ROW()-14)/2),0)),"",OFFSET('9. METAS'!$X$20,INT((ROW()-14)/2),0)))</f>
        <v/>
      </c>
      <c r="N340" s="1013"/>
      <c r="O340" s="1014"/>
      <c r="P340" s="1015"/>
    </row>
    <row r="341" spans="3:16">
      <c r="C341" s="1016" t="str">
        <f ca="1">IF(ISBLANK(OFFSET('5. Pp (3 años)'!$C$46,INT((ROW()-13)/2),0)),"",OFFSET('5. Pp (3 años)'!$C$46,INT((ROW()-13)/2),0))</f>
        <v>Componente</v>
      </c>
      <c r="D341" s="1018" t="str">
        <f ca="1">IF(ISBLANK(OFFSET('5. Pp (3 años)'!$D$46,INT((ROW()-13)/2),0)),"",OFFSET('5. Pp (3 años)'!$D$46,INT((ROW()-13)/2),0))</f>
        <v>4.1.1.1.28 Acciones para la prevención del acoso escolar y el fomento de entornos familiares libres de violencia realizadas.</v>
      </c>
      <c r="E341" s="1018" t="str">
        <f ca="1">IF(ISBLANK(OFFSET('5. Pp (3 años)'!$E$46,INT((ROW()-13)/2),0)),"",OFFSET('5. Pp (3 años)'!$E$46,INT((ROW()-13)/2),0))</f>
        <v>PPVFC: Porcentaje de acciones de prevención del acoso y violencia familiar cumplidas.</v>
      </c>
      <c r="F341" s="1021" t="str">
        <f ca="1">IF(ISBLANK(OFFSET('5. Pp (3 años)'!$K$46,INT((ROW()-13)/2),0)),"",OFFSET('5. Pp (3 años)'!$K$46,INT((ROW()-13)/2),0))</f>
        <v>Ascendente</v>
      </c>
      <c r="G341" s="1023" t="str">
        <f ca="1">IF(ISBLANK(OFFSET('5. Pp (3 años)'!$H$46,INT((ROW()-13)/2),0)),"",OFFSET('5. Pp (3 años)'!$H$46,INT((ROW()-13)/2),0))</f>
        <v>Trimestral</v>
      </c>
      <c r="H341" s="1080">
        <f ca="1">IF(ISBLANK(OFFSET('9. METAS'!$L$20,INT((ROW()-13)/2),0)),"",OFFSET('9. METAS'!$L$20,INT((ROW()-13)/2),0))</f>
        <v>100</v>
      </c>
      <c r="I341" s="1004"/>
      <c r="J341" s="244" t="str">
        <f ca="1">IF(MOD(ROW()-13,2)=0,IF(ISBLANK(OFFSET('12. SEGUIMIENTO 2027'!$N$14,INT((ROW()-13)/2),0)),"",OFFSET('12. SEGUIMIENTO 2027'!$N$14,INT((ROW()-13)/2),0)),IF(ISBLANK(OFFSET('9. METAS'!$U$20,INT((ROW()-14)/2),0)),"",OFFSET('9. METAS'!$U$20,INT((ROW()-14)/2),0)))</f>
        <v/>
      </c>
      <c r="K341" s="245" t="str">
        <f ca="1">IF(MOD(ROW()-13,2)=0,IF(ISBLANK(OFFSET('12. SEGUIMIENTO 2027'!$O$14,INT((ROW()-13)/2),0)),"",OFFSET('12. SEGUIMIENTO 2027'!$O$14,INT((ROW()-13)/2),0)),IF(ISBLANK(OFFSET('9. METAS'!$V$20,INT((ROW()-14)/2),0)),"",OFFSET('9. METAS'!$V$20,INT((ROW()-14)/2),0)))</f>
        <v/>
      </c>
      <c r="L341" s="245" t="str">
        <f ca="1">IF(MOD(ROW()-13,2)=0,IF(ISBLANK(OFFSET('12. SEGUIMIENTO 2027'!$P$14,INT((ROW()-13)/2),0)),"",OFFSET('12. SEGUIMIENTO 2027'!$P$14,INT((ROW()-13)/2),0)),IF(ISBLANK(OFFSET('9. METAS'!$W$20,INT((ROW()-14)/2),0)),"",OFFSET('9. METAS'!$W$20,INT((ROW()-14)/2),0)))</f>
        <v/>
      </c>
      <c r="M341" s="246" t="str">
        <f ca="1">IF(MOD(ROW()-13,2)=0,IF(ISBLANK(OFFSET('12. SEGUIMIENTO 2027'!$Q$14,INT((ROW()-13)/2),0)),"",OFFSET('12. SEGUIMIENTO 2027'!$Q$14,INT((ROW()-13)/2),0)),IF(ISBLANK(OFFSET('9. METAS'!$X$20,INT((ROW()-14)/2),0)),"",OFFSET('9. METAS'!$X$20,INT((ROW()-14)/2),0)))</f>
        <v/>
      </c>
      <c r="N341" s="1006" t="str">
        <f t="shared" ref="N341" ca="1" si="324">IFERROR(J341/J342,"ND")</f>
        <v>ND</v>
      </c>
      <c r="O341" s="1008" t="str">
        <f t="shared" ref="O341" ca="1" si="325">IFERROR(((J341)/H341),"ND")</f>
        <v>ND</v>
      </c>
      <c r="P341" s="1010"/>
    </row>
    <row r="342" spans="3:16">
      <c r="C342" s="1025"/>
      <c r="D342" s="1018"/>
      <c r="E342" s="1018"/>
      <c r="F342" s="1021"/>
      <c r="G342" s="1023"/>
      <c r="H342" s="1080"/>
      <c r="I342" s="1012"/>
      <c r="J342" s="244">
        <f ca="1">IF(MOD(ROW()-13,2)=0,IF(ISBLANK(OFFSET('12. SEGUIMIENTO 2027'!$N$14,INT((ROW()-13)/2),0)),"",OFFSET('12. SEGUIMIENTO 2027'!$N$14,INT((ROW()-13)/2),0)),IF(ISBLANK(OFFSET('9. METAS'!$U$20,INT((ROW()-14)/2),0)),"",OFFSET('9. METAS'!$U$20,INT((ROW()-14)/2),0)))</f>
        <v>25</v>
      </c>
      <c r="K342" s="245">
        <f ca="1">IF(MOD(ROW()-13,2)=0,IF(ISBLANK(OFFSET('12. SEGUIMIENTO 2027'!$O$14,INT((ROW()-13)/2),0)),"",OFFSET('12. SEGUIMIENTO 2027'!$O$14,INT((ROW()-13)/2),0)),IF(ISBLANK(OFFSET('9. METAS'!$V$20,INT((ROW()-14)/2),0)),"",OFFSET('9. METAS'!$V$20,INT((ROW()-14)/2),0)))</f>
        <v>25</v>
      </c>
      <c r="L342" s="245">
        <f ca="1">IF(MOD(ROW()-13,2)=0,IF(ISBLANK(OFFSET('12. SEGUIMIENTO 2027'!$P$14,INT((ROW()-13)/2),0)),"",OFFSET('12. SEGUIMIENTO 2027'!$P$14,INT((ROW()-13)/2),0)),IF(ISBLANK(OFFSET('9. METAS'!$W$20,INT((ROW()-14)/2),0)),"",OFFSET('9. METAS'!$W$20,INT((ROW()-14)/2),0)))</f>
        <v>25</v>
      </c>
      <c r="M342" s="246">
        <f ca="1">IF(MOD(ROW()-13,2)=0,IF(ISBLANK(OFFSET('12. SEGUIMIENTO 2027'!$Q$14,INT((ROW()-13)/2),0)),"",OFFSET('12. SEGUIMIENTO 2027'!$Q$14,INT((ROW()-13)/2),0)),IF(ISBLANK(OFFSET('9. METAS'!$X$20,INT((ROW()-14)/2),0)),"",OFFSET('9. METAS'!$X$20,INT((ROW()-14)/2),0)))</f>
        <v>25</v>
      </c>
      <c r="N342" s="1013"/>
      <c r="O342" s="1014"/>
      <c r="P342" s="1015"/>
    </row>
    <row r="343" spans="3:16">
      <c r="C343" s="1016" t="str">
        <f ca="1">IF(ISBLANK(OFFSET('5. Pp (3 años)'!$C$46,INT((ROW()-13)/2),0)),"",OFFSET('5. Pp (3 años)'!$C$46,INT((ROW()-13)/2),0))</f>
        <v>Actividad</v>
      </c>
      <c r="D343" s="1018" t="str">
        <f ca="1">IF(ISBLANK(OFFSET('5. Pp (3 años)'!$D$46,INT((ROW()-13)/2),0)),"",OFFSET('5. Pp (3 años)'!$D$46,INT((ROW()-13)/2),0))</f>
        <v>4.1.1.1.28.1 Implementación de estrategias de intervención psicoeducativa para la convivencia escolar y la corresponsabilidad familiar.</v>
      </c>
      <c r="E343" s="1018" t="str">
        <f ca="1">IF(ISBLANK(OFFSET('5. Pp (3 años)'!$E$46,INT((ROW()-13)/2),0)),"",OFFSET('5. Pp (3 años)'!$E$46,INT((ROW()-13)/2),0))</f>
        <v>PJIFE: Porcentaje de jornadas de intervención y formación familiar ejecutadas.</v>
      </c>
      <c r="F343" s="1021" t="str">
        <f ca="1">IF(ISBLANK(OFFSET('5. Pp (3 años)'!$K$46,INT((ROW()-13)/2),0)),"",OFFSET('5. Pp (3 años)'!$K$46,INT((ROW()-13)/2),0))</f>
        <v>Ascendente</v>
      </c>
      <c r="G343" s="1023" t="str">
        <f ca="1">IF(ISBLANK(OFFSET('5. Pp (3 años)'!$H$46,INT((ROW()-13)/2),0)),"",OFFSET('5. Pp (3 años)'!$H$46,INT((ROW()-13)/2),0))</f>
        <v>Trimestral</v>
      </c>
      <c r="H343" s="1080">
        <f ca="1">IF(ISBLANK(OFFSET('9. METAS'!$L$20,INT((ROW()-13)/2),0)),"",OFFSET('9. METAS'!$L$20,INT((ROW()-13)/2),0))</f>
        <v>45</v>
      </c>
      <c r="I343" s="1004"/>
      <c r="J343" s="244" t="str">
        <f ca="1">IF(MOD(ROW()-13,2)=0,IF(ISBLANK(OFFSET('12. SEGUIMIENTO 2027'!$N$14,INT((ROW()-13)/2),0)),"",OFFSET('12. SEGUIMIENTO 2027'!$N$14,INT((ROW()-13)/2),0)),IF(ISBLANK(OFFSET('9. METAS'!$U$20,INT((ROW()-14)/2),0)),"",OFFSET('9. METAS'!$U$20,INT((ROW()-14)/2),0)))</f>
        <v/>
      </c>
      <c r="K343" s="245" t="str">
        <f ca="1">IF(MOD(ROW()-13,2)=0,IF(ISBLANK(OFFSET('12. SEGUIMIENTO 2027'!$O$14,INT((ROW()-13)/2),0)),"",OFFSET('12. SEGUIMIENTO 2027'!$O$14,INT((ROW()-13)/2),0)),IF(ISBLANK(OFFSET('9. METAS'!$V$20,INT((ROW()-14)/2),0)),"",OFFSET('9. METAS'!$V$20,INT((ROW()-14)/2),0)))</f>
        <v/>
      </c>
      <c r="L343" s="245" t="str">
        <f ca="1">IF(MOD(ROW()-13,2)=0,IF(ISBLANK(OFFSET('12. SEGUIMIENTO 2027'!$P$14,INT((ROW()-13)/2),0)),"",OFFSET('12. SEGUIMIENTO 2027'!$P$14,INT((ROW()-13)/2),0)),IF(ISBLANK(OFFSET('9. METAS'!$W$20,INT((ROW()-14)/2),0)),"",OFFSET('9. METAS'!$W$20,INT((ROW()-14)/2),0)))</f>
        <v/>
      </c>
      <c r="M343" s="246" t="str">
        <f ca="1">IF(MOD(ROW()-13,2)=0,IF(ISBLANK(OFFSET('12. SEGUIMIENTO 2027'!$Q$14,INT((ROW()-13)/2),0)),"",OFFSET('12. SEGUIMIENTO 2027'!$Q$14,INT((ROW()-13)/2),0)),IF(ISBLANK(OFFSET('9. METAS'!$X$20,INT((ROW()-14)/2),0)),"",OFFSET('9. METAS'!$X$20,INT((ROW()-14)/2),0)))</f>
        <v/>
      </c>
      <c r="N343" s="1006" t="str">
        <f t="shared" ref="N343" ca="1" si="326">IFERROR(J343/J344,"ND")</f>
        <v>ND</v>
      </c>
      <c r="O343" s="1008" t="str">
        <f t="shared" ref="O343" ca="1" si="327">IFERROR(((J343)/H343),"ND")</f>
        <v>ND</v>
      </c>
      <c r="P343" s="1010"/>
    </row>
    <row r="344" spans="3:16">
      <c r="C344" s="1025"/>
      <c r="D344" s="1018"/>
      <c r="E344" s="1018"/>
      <c r="F344" s="1021"/>
      <c r="G344" s="1023"/>
      <c r="H344" s="1080"/>
      <c r="I344" s="1012"/>
      <c r="J344" s="244">
        <f ca="1">IF(MOD(ROW()-13,2)=0,IF(ISBLANK(OFFSET('12. SEGUIMIENTO 2027'!$N$14,INT((ROW()-13)/2),0)),"",OFFSET('12. SEGUIMIENTO 2027'!$N$14,INT((ROW()-13)/2),0)),IF(ISBLANK(OFFSET('9. METAS'!$U$20,INT((ROW()-14)/2),0)),"",OFFSET('9. METAS'!$U$20,INT((ROW()-14)/2),0)))</f>
        <v>14</v>
      </c>
      <c r="K344" s="245">
        <f ca="1">IF(MOD(ROW()-13,2)=0,IF(ISBLANK(OFFSET('12. SEGUIMIENTO 2027'!$O$14,INT((ROW()-13)/2),0)),"",OFFSET('12. SEGUIMIENTO 2027'!$O$14,INT((ROW()-13)/2),0)),IF(ISBLANK(OFFSET('9. METAS'!$V$20,INT((ROW()-14)/2),0)),"",OFFSET('9. METAS'!$V$20,INT((ROW()-14)/2),0)))</f>
        <v>11</v>
      </c>
      <c r="L344" s="245">
        <f ca="1">IF(MOD(ROW()-13,2)=0,IF(ISBLANK(OFFSET('12. SEGUIMIENTO 2027'!$P$14,INT((ROW()-13)/2),0)),"",OFFSET('12. SEGUIMIENTO 2027'!$P$14,INT((ROW()-13)/2),0)),IF(ISBLANK(OFFSET('9. METAS'!$W$20,INT((ROW()-14)/2),0)),"",OFFSET('9. METAS'!$W$20,INT((ROW()-14)/2),0)))</f>
        <v>10</v>
      </c>
      <c r="M344" s="246">
        <f ca="1">IF(MOD(ROW()-13,2)=0,IF(ISBLANK(OFFSET('12. SEGUIMIENTO 2027'!$Q$14,INT((ROW()-13)/2),0)),"",OFFSET('12. SEGUIMIENTO 2027'!$Q$14,INT((ROW()-13)/2),0)),IF(ISBLANK(OFFSET('9. METAS'!$X$20,INT((ROW()-14)/2),0)),"",OFFSET('9. METAS'!$X$20,INT((ROW()-14)/2),0)))</f>
        <v>10</v>
      </c>
      <c r="N344" s="1013"/>
      <c r="O344" s="1014"/>
      <c r="P344" s="1015"/>
    </row>
    <row r="345" spans="3:16">
      <c r="C345" s="1016" t="str">
        <f ca="1">IF(ISBLANK(OFFSET('5. Pp (3 años)'!$C$46,INT((ROW()-13)/2),0)),"",OFFSET('5. Pp (3 años)'!$C$46,INT((ROW()-13)/2),0))</f>
        <v>Actividad</v>
      </c>
      <c r="D345" s="1018" t="str">
        <f ca="1">IF(ISBLANK(OFFSET('5. Pp (3 años)'!$D$46,INT((ROW()-13)/2),0)),"",OFFSET('5. Pp (3 años)'!$D$46,INT((ROW()-13)/2),0))</f>
        <v/>
      </c>
      <c r="E345" s="1018" t="str">
        <f ca="1">IF(ISBLANK(OFFSET('5. Pp (3 años)'!$E$46,INT((ROW()-13)/2),0)),"",OFFSET('5. Pp (3 años)'!$E$46,INT((ROW()-13)/2),0))</f>
        <v/>
      </c>
      <c r="F345" s="1021" t="str">
        <f ca="1">IF(ISBLANK(OFFSET('5. Pp (3 años)'!$K$46,INT((ROW()-13)/2),0)),"",OFFSET('5. Pp (3 años)'!$K$46,INT((ROW()-13)/2),0))</f>
        <v/>
      </c>
      <c r="G345" s="1023" t="str">
        <f ca="1">IF(ISBLANK(OFFSET('5. Pp (3 años)'!$H$46,INT((ROW()-13)/2),0)),"",OFFSET('5. Pp (3 años)'!$H$46,INT((ROW()-13)/2),0))</f>
        <v/>
      </c>
      <c r="H345" s="1080" t="str">
        <f ca="1">IF(ISBLANK(OFFSET('9. METAS'!$L$20,INT((ROW()-13)/2),0)),"",OFFSET('9. METAS'!$L$20,INT((ROW()-13)/2),0))</f>
        <v/>
      </c>
      <c r="I345" s="1004"/>
      <c r="J345" s="244" t="str">
        <f ca="1">IF(MOD(ROW()-13,2)=0,IF(ISBLANK(OFFSET('12. SEGUIMIENTO 2027'!$N$14,INT((ROW()-13)/2),0)),"",OFFSET('12. SEGUIMIENTO 2027'!$N$14,INT((ROW()-13)/2),0)),IF(ISBLANK(OFFSET('9. METAS'!$U$20,INT((ROW()-14)/2),0)),"",OFFSET('9. METAS'!$U$20,INT((ROW()-14)/2),0)))</f>
        <v/>
      </c>
      <c r="K345" s="245" t="str">
        <f ca="1">IF(MOD(ROW()-13,2)=0,IF(ISBLANK(OFFSET('12. SEGUIMIENTO 2027'!$O$14,INT((ROW()-13)/2),0)),"",OFFSET('12. SEGUIMIENTO 2027'!$O$14,INT((ROW()-13)/2),0)),IF(ISBLANK(OFFSET('9. METAS'!$V$20,INT((ROW()-14)/2),0)),"",OFFSET('9. METAS'!$V$20,INT((ROW()-14)/2),0)))</f>
        <v/>
      </c>
      <c r="L345" s="245" t="str">
        <f ca="1">IF(MOD(ROW()-13,2)=0,IF(ISBLANK(OFFSET('12. SEGUIMIENTO 2027'!$P$14,INT((ROW()-13)/2),0)),"",OFFSET('12. SEGUIMIENTO 2027'!$P$14,INT((ROW()-13)/2),0)),IF(ISBLANK(OFFSET('9. METAS'!$W$20,INT((ROW()-14)/2),0)),"",OFFSET('9. METAS'!$W$20,INT((ROW()-14)/2),0)))</f>
        <v/>
      </c>
      <c r="M345" s="246" t="str">
        <f ca="1">IF(MOD(ROW()-13,2)=0,IF(ISBLANK(OFFSET('12. SEGUIMIENTO 2027'!$Q$14,INT((ROW()-13)/2),0)),"",OFFSET('12. SEGUIMIENTO 2027'!$Q$14,INT((ROW()-13)/2),0)),IF(ISBLANK(OFFSET('9. METAS'!$X$20,INT((ROW()-14)/2),0)),"",OFFSET('9. METAS'!$X$20,INT((ROW()-14)/2),0)))</f>
        <v/>
      </c>
      <c r="N345" s="1006" t="str">
        <f t="shared" ref="N345" ca="1" si="328">IFERROR(J345/J346,"ND")</f>
        <v>ND</v>
      </c>
      <c r="O345" s="1008" t="str">
        <f t="shared" ref="O345" ca="1" si="329">IFERROR(((J345)/H345),"ND")</f>
        <v>ND</v>
      </c>
      <c r="P345" s="1010"/>
    </row>
    <row r="346" spans="3:16">
      <c r="C346" s="1025"/>
      <c r="D346" s="1018"/>
      <c r="E346" s="1018"/>
      <c r="F346" s="1021"/>
      <c r="G346" s="1023"/>
      <c r="H346" s="1080"/>
      <c r="I346" s="1012"/>
      <c r="J346" s="244" t="str">
        <f ca="1">IF(MOD(ROW()-13,2)=0,IF(ISBLANK(OFFSET('12. SEGUIMIENTO 2027'!$N$14,INT((ROW()-13)/2),0)),"",OFFSET('12. SEGUIMIENTO 2027'!$N$14,INT((ROW()-13)/2),0)),IF(ISBLANK(OFFSET('9. METAS'!$U$20,INT((ROW()-14)/2),0)),"",OFFSET('9. METAS'!$U$20,INT((ROW()-14)/2),0)))</f>
        <v/>
      </c>
      <c r="K346" s="245" t="str">
        <f ca="1">IF(MOD(ROW()-13,2)=0,IF(ISBLANK(OFFSET('12. SEGUIMIENTO 2027'!$O$14,INT((ROW()-13)/2),0)),"",OFFSET('12. SEGUIMIENTO 2027'!$O$14,INT((ROW()-13)/2),0)),IF(ISBLANK(OFFSET('9. METAS'!$V$20,INT((ROW()-14)/2),0)),"",OFFSET('9. METAS'!$V$20,INT((ROW()-14)/2),0)))</f>
        <v/>
      </c>
      <c r="L346" s="245" t="str">
        <f ca="1">IF(MOD(ROW()-13,2)=0,IF(ISBLANK(OFFSET('12. SEGUIMIENTO 2027'!$P$14,INT((ROW()-13)/2),0)),"",OFFSET('12. SEGUIMIENTO 2027'!$P$14,INT((ROW()-13)/2),0)),IF(ISBLANK(OFFSET('9. METAS'!$W$20,INT((ROW()-14)/2),0)),"",OFFSET('9. METAS'!$W$20,INT((ROW()-14)/2),0)))</f>
        <v/>
      </c>
      <c r="M346" s="246" t="str">
        <f ca="1">IF(MOD(ROW()-13,2)=0,IF(ISBLANK(OFFSET('12. SEGUIMIENTO 2027'!$Q$14,INT((ROW()-13)/2),0)),"",OFFSET('12. SEGUIMIENTO 2027'!$Q$14,INT((ROW()-13)/2),0)),IF(ISBLANK(OFFSET('9. METAS'!$X$20,INT((ROW()-14)/2),0)),"",OFFSET('9. METAS'!$X$20,INT((ROW()-14)/2),0)))</f>
        <v/>
      </c>
      <c r="N346" s="1013"/>
      <c r="O346" s="1014"/>
      <c r="P346" s="1015"/>
    </row>
    <row r="347" spans="3:16">
      <c r="C347" s="1016" t="str">
        <f ca="1">IF(ISBLANK(OFFSET('5. Pp (3 años)'!$C$46,INT((ROW()-13)/2),0)),"",OFFSET('5. Pp (3 años)'!$C$46,INT((ROW()-13)/2),0))</f>
        <v>Actividad</v>
      </c>
      <c r="D347" s="1018" t="str">
        <f ca="1">IF(ISBLANK(OFFSET('5. Pp (3 años)'!$D$46,INT((ROW()-13)/2),0)),"",OFFSET('5. Pp (3 años)'!$D$46,INT((ROW()-13)/2),0))</f>
        <v/>
      </c>
      <c r="E347" s="1018" t="str">
        <f ca="1">IF(ISBLANK(OFFSET('5. Pp (3 años)'!$E$46,INT((ROW()-13)/2),0)),"",OFFSET('5. Pp (3 años)'!$E$46,INT((ROW()-13)/2),0))</f>
        <v/>
      </c>
      <c r="F347" s="1021" t="str">
        <f ca="1">IF(ISBLANK(OFFSET('5. Pp (3 años)'!$K$46,INT((ROW()-13)/2),0)),"",OFFSET('5. Pp (3 años)'!$K$46,INT((ROW()-13)/2),0))</f>
        <v/>
      </c>
      <c r="G347" s="1023" t="str">
        <f ca="1">IF(ISBLANK(OFFSET('5. Pp (3 años)'!$H$46,INT((ROW()-13)/2),0)),"",OFFSET('5. Pp (3 años)'!$H$46,INT((ROW()-13)/2),0))</f>
        <v/>
      </c>
      <c r="H347" s="1080" t="str">
        <f ca="1">IF(ISBLANK(OFFSET('9. METAS'!$L$20,INT((ROW()-13)/2),0)),"",OFFSET('9. METAS'!$L$20,INT((ROW()-13)/2),0))</f>
        <v/>
      </c>
      <c r="I347" s="1004"/>
      <c r="J347" s="244" t="str">
        <f ca="1">IF(MOD(ROW()-13,2)=0,IF(ISBLANK(OFFSET('12. SEGUIMIENTO 2027'!$N$14,INT((ROW()-13)/2),0)),"",OFFSET('12. SEGUIMIENTO 2027'!$N$14,INT((ROW()-13)/2),0)),IF(ISBLANK(OFFSET('9. METAS'!$U$20,INT((ROW()-14)/2),0)),"",OFFSET('9. METAS'!$U$20,INT((ROW()-14)/2),0)))</f>
        <v/>
      </c>
      <c r="K347" s="245" t="str">
        <f ca="1">IF(MOD(ROW()-13,2)=0,IF(ISBLANK(OFFSET('12. SEGUIMIENTO 2027'!$O$14,INT((ROW()-13)/2),0)),"",OFFSET('12. SEGUIMIENTO 2027'!$O$14,INT((ROW()-13)/2),0)),IF(ISBLANK(OFFSET('9. METAS'!$V$20,INT((ROW()-14)/2),0)),"",OFFSET('9. METAS'!$V$20,INT((ROW()-14)/2),0)))</f>
        <v/>
      </c>
      <c r="L347" s="245" t="str">
        <f ca="1">IF(MOD(ROW()-13,2)=0,IF(ISBLANK(OFFSET('12. SEGUIMIENTO 2027'!$P$14,INT((ROW()-13)/2),0)),"",OFFSET('12. SEGUIMIENTO 2027'!$P$14,INT((ROW()-13)/2),0)),IF(ISBLANK(OFFSET('9. METAS'!$W$20,INT((ROW()-14)/2),0)),"",OFFSET('9. METAS'!$W$20,INT((ROW()-14)/2),0)))</f>
        <v/>
      </c>
      <c r="M347" s="246" t="str">
        <f ca="1">IF(MOD(ROW()-13,2)=0,IF(ISBLANK(OFFSET('12. SEGUIMIENTO 2027'!$Q$14,INT((ROW()-13)/2),0)),"",OFFSET('12. SEGUIMIENTO 2027'!$Q$14,INT((ROW()-13)/2),0)),IF(ISBLANK(OFFSET('9. METAS'!$X$20,INT((ROW()-14)/2),0)),"",OFFSET('9. METAS'!$X$20,INT((ROW()-14)/2),0)))</f>
        <v/>
      </c>
      <c r="N347" s="1006" t="str">
        <f t="shared" ref="N347" ca="1" si="330">IFERROR(J347/J348,"ND")</f>
        <v>ND</v>
      </c>
      <c r="O347" s="1008" t="str">
        <f t="shared" ref="O347" ca="1" si="331">IFERROR(((J347)/H347),"ND")</f>
        <v>ND</v>
      </c>
      <c r="P347" s="1010"/>
    </row>
    <row r="348" spans="3:16">
      <c r="C348" s="1025"/>
      <c r="D348" s="1018"/>
      <c r="E348" s="1018"/>
      <c r="F348" s="1021"/>
      <c r="G348" s="1023"/>
      <c r="H348" s="1080"/>
      <c r="I348" s="1012"/>
      <c r="J348" s="244" t="str">
        <f ca="1">IF(MOD(ROW()-13,2)=0,IF(ISBLANK(OFFSET('12. SEGUIMIENTO 2027'!$N$14,INT((ROW()-13)/2),0)),"",OFFSET('12. SEGUIMIENTO 2027'!$N$14,INT((ROW()-13)/2),0)),IF(ISBLANK(OFFSET('9. METAS'!$U$20,INT((ROW()-14)/2),0)),"",OFFSET('9. METAS'!$U$20,INT((ROW()-14)/2),0)))</f>
        <v/>
      </c>
      <c r="K348" s="245" t="str">
        <f ca="1">IF(MOD(ROW()-13,2)=0,IF(ISBLANK(OFFSET('12. SEGUIMIENTO 2027'!$O$14,INT((ROW()-13)/2),0)),"",OFFSET('12. SEGUIMIENTO 2027'!$O$14,INT((ROW()-13)/2),0)),IF(ISBLANK(OFFSET('9. METAS'!$V$20,INT((ROW()-14)/2),0)),"",OFFSET('9. METAS'!$V$20,INT((ROW()-14)/2),0)))</f>
        <v/>
      </c>
      <c r="L348" s="245" t="str">
        <f ca="1">IF(MOD(ROW()-13,2)=0,IF(ISBLANK(OFFSET('12. SEGUIMIENTO 2027'!$P$14,INT((ROW()-13)/2),0)),"",OFFSET('12. SEGUIMIENTO 2027'!$P$14,INT((ROW()-13)/2),0)),IF(ISBLANK(OFFSET('9. METAS'!$W$20,INT((ROW()-14)/2),0)),"",OFFSET('9. METAS'!$W$20,INT((ROW()-14)/2),0)))</f>
        <v/>
      </c>
      <c r="M348" s="246" t="str">
        <f ca="1">IF(MOD(ROW()-13,2)=0,IF(ISBLANK(OFFSET('12. SEGUIMIENTO 2027'!$Q$14,INT((ROW()-13)/2),0)),"",OFFSET('12. SEGUIMIENTO 2027'!$Q$14,INT((ROW()-13)/2),0)),IF(ISBLANK(OFFSET('9. METAS'!$X$20,INT((ROW()-14)/2),0)),"",OFFSET('9. METAS'!$X$20,INT((ROW()-14)/2),0)))</f>
        <v/>
      </c>
      <c r="N348" s="1013"/>
      <c r="O348" s="1014"/>
      <c r="P348" s="1015"/>
    </row>
    <row r="349" spans="3:16">
      <c r="C349" s="1016" t="str">
        <f ca="1">IF(ISBLANK(OFFSET('5. Pp (3 años)'!$C$46,INT((ROW()-13)/2),0)),"",OFFSET('5. Pp (3 años)'!$C$46,INT((ROW()-13)/2),0))</f>
        <v>Actividad</v>
      </c>
      <c r="D349" s="1018" t="str">
        <f ca="1">IF(ISBLANK(OFFSET('5. Pp (3 años)'!$D$46,INT((ROW()-13)/2),0)),"",OFFSET('5. Pp (3 años)'!$D$46,INT((ROW()-13)/2),0))</f>
        <v/>
      </c>
      <c r="E349" s="1018" t="str">
        <f ca="1">IF(ISBLANK(OFFSET('5. Pp (3 años)'!$E$46,INT((ROW()-13)/2),0)),"",OFFSET('5. Pp (3 años)'!$E$46,INT((ROW()-13)/2),0))</f>
        <v/>
      </c>
      <c r="F349" s="1021" t="str">
        <f ca="1">IF(ISBLANK(OFFSET('5. Pp (3 años)'!$K$46,INT((ROW()-13)/2),0)),"",OFFSET('5. Pp (3 años)'!$K$46,INT((ROW()-13)/2),0))</f>
        <v/>
      </c>
      <c r="G349" s="1023" t="str">
        <f ca="1">IF(ISBLANK(OFFSET('5. Pp (3 años)'!$H$46,INT((ROW()-13)/2),0)),"",OFFSET('5. Pp (3 años)'!$H$46,INT((ROW()-13)/2),0))</f>
        <v/>
      </c>
      <c r="H349" s="1080" t="str">
        <f ca="1">IF(ISBLANK(OFFSET('9. METAS'!$L$20,INT((ROW()-13)/2),0)),"",OFFSET('9. METAS'!$L$20,INT((ROW()-13)/2),0))</f>
        <v/>
      </c>
      <c r="I349" s="1004"/>
      <c r="J349" s="244" t="str">
        <f ca="1">IF(MOD(ROW()-13,2)=0,IF(ISBLANK(OFFSET('12. SEGUIMIENTO 2027'!$N$14,INT((ROW()-13)/2),0)),"",OFFSET('12. SEGUIMIENTO 2027'!$N$14,INT((ROW()-13)/2),0)),IF(ISBLANK(OFFSET('9. METAS'!$U$20,INT((ROW()-14)/2),0)),"",OFFSET('9. METAS'!$U$20,INT((ROW()-14)/2),0)))</f>
        <v/>
      </c>
      <c r="K349" s="245" t="str">
        <f ca="1">IF(MOD(ROW()-13,2)=0,IF(ISBLANK(OFFSET('12. SEGUIMIENTO 2027'!$O$14,INT((ROW()-13)/2),0)),"",OFFSET('12. SEGUIMIENTO 2027'!$O$14,INT((ROW()-13)/2),0)),IF(ISBLANK(OFFSET('9. METAS'!$V$20,INT((ROW()-14)/2),0)),"",OFFSET('9. METAS'!$V$20,INT((ROW()-14)/2),0)))</f>
        <v/>
      </c>
      <c r="L349" s="245" t="str">
        <f ca="1">IF(MOD(ROW()-13,2)=0,IF(ISBLANK(OFFSET('12. SEGUIMIENTO 2027'!$P$14,INT((ROW()-13)/2),0)),"",OFFSET('12. SEGUIMIENTO 2027'!$P$14,INT((ROW()-13)/2),0)),IF(ISBLANK(OFFSET('9. METAS'!$W$20,INT((ROW()-14)/2),0)),"",OFFSET('9. METAS'!$W$20,INT((ROW()-14)/2),0)))</f>
        <v/>
      </c>
      <c r="M349" s="246" t="str">
        <f ca="1">IF(MOD(ROW()-13,2)=0,IF(ISBLANK(OFFSET('12. SEGUIMIENTO 2027'!$Q$14,INT((ROW()-13)/2),0)),"",OFFSET('12. SEGUIMIENTO 2027'!$Q$14,INT((ROW()-13)/2),0)),IF(ISBLANK(OFFSET('9. METAS'!$X$20,INT((ROW()-14)/2),0)),"",OFFSET('9. METAS'!$X$20,INT((ROW()-14)/2),0)))</f>
        <v/>
      </c>
      <c r="N349" s="1006" t="str">
        <f t="shared" ref="N349" ca="1" si="332">IFERROR(J349/J350,"ND")</f>
        <v>ND</v>
      </c>
      <c r="O349" s="1008" t="str">
        <f t="shared" ref="O349" ca="1" si="333">IFERROR(((J349)/H349),"ND")</f>
        <v>ND</v>
      </c>
      <c r="P349" s="1010"/>
    </row>
    <row r="350" spans="3:16">
      <c r="C350" s="1025"/>
      <c r="D350" s="1018"/>
      <c r="E350" s="1018"/>
      <c r="F350" s="1021"/>
      <c r="G350" s="1023"/>
      <c r="H350" s="1080"/>
      <c r="I350" s="1012"/>
      <c r="J350" s="244" t="str">
        <f ca="1">IF(MOD(ROW()-13,2)=0,IF(ISBLANK(OFFSET('12. SEGUIMIENTO 2027'!$N$14,INT((ROW()-13)/2),0)),"",OFFSET('12. SEGUIMIENTO 2027'!$N$14,INT((ROW()-13)/2),0)),IF(ISBLANK(OFFSET('9. METAS'!$U$20,INT((ROW()-14)/2),0)),"",OFFSET('9. METAS'!$U$20,INT((ROW()-14)/2),0)))</f>
        <v/>
      </c>
      <c r="K350" s="245" t="str">
        <f ca="1">IF(MOD(ROW()-13,2)=0,IF(ISBLANK(OFFSET('12. SEGUIMIENTO 2027'!$O$14,INT((ROW()-13)/2),0)),"",OFFSET('12. SEGUIMIENTO 2027'!$O$14,INT((ROW()-13)/2),0)),IF(ISBLANK(OFFSET('9. METAS'!$V$20,INT((ROW()-14)/2),0)),"",OFFSET('9. METAS'!$V$20,INT((ROW()-14)/2),0)))</f>
        <v/>
      </c>
      <c r="L350" s="245" t="str">
        <f ca="1">IF(MOD(ROW()-13,2)=0,IF(ISBLANK(OFFSET('12. SEGUIMIENTO 2027'!$P$14,INT((ROW()-13)/2),0)),"",OFFSET('12. SEGUIMIENTO 2027'!$P$14,INT((ROW()-13)/2),0)),IF(ISBLANK(OFFSET('9. METAS'!$W$20,INT((ROW()-14)/2),0)),"",OFFSET('9. METAS'!$W$20,INT((ROW()-14)/2),0)))</f>
        <v/>
      </c>
      <c r="M350" s="246" t="str">
        <f ca="1">IF(MOD(ROW()-13,2)=0,IF(ISBLANK(OFFSET('12. SEGUIMIENTO 2027'!$Q$14,INT((ROW()-13)/2),0)),"",OFFSET('12. SEGUIMIENTO 2027'!$Q$14,INT((ROW()-13)/2),0)),IF(ISBLANK(OFFSET('9. METAS'!$X$20,INT((ROW()-14)/2),0)),"",OFFSET('9. METAS'!$X$20,INT((ROW()-14)/2),0)))</f>
        <v/>
      </c>
      <c r="N350" s="1013"/>
      <c r="O350" s="1014"/>
      <c r="P350" s="1015"/>
    </row>
    <row r="351" spans="3:16">
      <c r="C351" s="1016" t="str">
        <f ca="1">IF(ISBLANK(OFFSET('5. Pp (3 años)'!$C$46,INT((ROW()-13)/2),0)),"",OFFSET('5. Pp (3 años)'!$C$46,INT((ROW()-13)/2),0))</f>
        <v>Actividad</v>
      </c>
      <c r="D351" s="1018" t="str">
        <f ca="1">IF(ISBLANK(OFFSET('5. Pp (3 años)'!$D$46,INT((ROW()-13)/2),0)),"",OFFSET('5. Pp (3 años)'!$D$46,INT((ROW()-13)/2),0))</f>
        <v/>
      </c>
      <c r="E351" s="1018" t="str">
        <f ca="1">IF(ISBLANK(OFFSET('5. Pp (3 años)'!$E$46,INT((ROW()-13)/2),0)),"",OFFSET('5. Pp (3 años)'!$E$46,INT((ROW()-13)/2),0))</f>
        <v/>
      </c>
      <c r="F351" s="1021" t="str">
        <f ca="1">IF(ISBLANK(OFFSET('5. Pp (3 años)'!$K$46,INT((ROW()-13)/2),0)),"",OFFSET('5. Pp (3 años)'!$K$46,INT((ROW()-13)/2),0))</f>
        <v/>
      </c>
      <c r="G351" s="1023" t="str">
        <f ca="1">IF(ISBLANK(OFFSET('5. Pp (3 años)'!$H$46,INT((ROW()-13)/2),0)),"",OFFSET('5. Pp (3 años)'!$H$46,INT((ROW()-13)/2),0))</f>
        <v/>
      </c>
      <c r="H351" s="1080" t="str">
        <f ca="1">IF(ISBLANK(OFFSET('9. METAS'!$L$20,INT((ROW()-13)/2),0)),"",OFFSET('9. METAS'!$L$20,INT((ROW()-13)/2),0))</f>
        <v/>
      </c>
      <c r="I351" s="1004"/>
      <c r="J351" s="244" t="str">
        <f ca="1">IF(MOD(ROW()-13,2)=0,IF(ISBLANK(OFFSET('12. SEGUIMIENTO 2027'!$N$14,INT((ROW()-13)/2),0)),"",OFFSET('12. SEGUIMIENTO 2027'!$N$14,INT((ROW()-13)/2),0)),IF(ISBLANK(OFFSET('9. METAS'!$U$20,INT((ROW()-14)/2),0)),"",OFFSET('9. METAS'!$U$20,INT((ROW()-14)/2),0)))</f>
        <v/>
      </c>
      <c r="K351" s="245" t="str">
        <f ca="1">IF(MOD(ROW()-13,2)=0,IF(ISBLANK(OFFSET('12. SEGUIMIENTO 2027'!$O$14,INT((ROW()-13)/2),0)),"",OFFSET('12. SEGUIMIENTO 2027'!$O$14,INT((ROW()-13)/2),0)),IF(ISBLANK(OFFSET('9. METAS'!$V$20,INT((ROW()-14)/2),0)),"",OFFSET('9. METAS'!$V$20,INT((ROW()-14)/2),0)))</f>
        <v/>
      </c>
      <c r="L351" s="245" t="str">
        <f ca="1">IF(MOD(ROW()-13,2)=0,IF(ISBLANK(OFFSET('12. SEGUIMIENTO 2027'!$P$14,INT((ROW()-13)/2),0)),"",OFFSET('12. SEGUIMIENTO 2027'!$P$14,INT((ROW()-13)/2),0)),IF(ISBLANK(OFFSET('9. METAS'!$W$20,INT((ROW()-14)/2),0)),"",OFFSET('9. METAS'!$W$20,INT((ROW()-14)/2),0)))</f>
        <v/>
      </c>
      <c r="M351" s="246" t="str">
        <f ca="1">IF(MOD(ROW()-13,2)=0,IF(ISBLANK(OFFSET('12. SEGUIMIENTO 2027'!$Q$14,INT((ROW()-13)/2),0)),"",OFFSET('12. SEGUIMIENTO 2027'!$Q$14,INT((ROW()-13)/2),0)),IF(ISBLANK(OFFSET('9. METAS'!$X$20,INT((ROW()-14)/2),0)),"",OFFSET('9. METAS'!$X$20,INT((ROW()-14)/2),0)))</f>
        <v/>
      </c>
      <c r="N351" s="1006" t="str">
        <f t="shared" ref="N351" ca="1" si="334">IFERROR(J351/J352,"ND")</f>
        <v>ND</v>
      </c>
      <c r="O351" s="1008" t="str">
        <f t="shared" ref="O351" ca="1" si="335">IFERROR(((J351)/H351),"ND")</f>
        <v>ND</v>
      </c>
      <c r="P351" s="1010"/>
    </row>
    <row r="352" spans="3:16">
      <c r="C352" s="1025"/>
      <c r="D352" s="1018"/>
      <c r="E352" s="1018"/>
      <c r="F352" s="1021"/>
      <c r="G352" s="1023"/>
      <c r="H352" s="1080"/>
      <c r="I352" s="1012"/>
      <c r="J352" s="244" t="str">
        <f ca="1">IF(MOD(ROW()-13,2)=0,IF(ISBLANK(OFFSET('12. SEGUIMIENTO 2027'!$N$14,INT((ROW()-13)/2),0)),"",OFFSET('12. SEGUIMIENTO 2027'!$N$14,INT((ROW()-13)/2),0)),IF(ISBLANK(OFFSET('9. METAS'!$U$20,INT((ROW()-14)/2),0)),"",OFFSET('9. METAS'!$U$20,INT((ROW()-14)/2),0)))</f>
        <v/>
      </c>
      <c r="K352" s="245" t="str">
        <f ca="1">IF(MOD(ROW()-13,2)=0,IF(ISBLANK(OFFSET('12. SEGUIMIENTO 2027'!$O$14,INT((ROW()-13)/2),0)),"",OFFSET('12. SEGUIMIENTO 2027'!$O$14,INT((ROW()-13)/2),0)),IF(ISBLANK(OFFSET('9. METAS'!$V$20,INT((ROW()-14)/2),0)),"",OFFSET('9. METAS'!$V$20,INT((ROW()-14)/2),0)))</f>
        <v/>
      </c>
      <c r="L352" s="245" t="str">
        <f ca="1">IF(MOD(ROW()-13,2)=0,IF(ISBLANK(OFFSET('12. SEGUIMIENTO 2027'!$P$14,INT((ROW()-13)/2),0)),"",OFFSET('12. SEGUIMIENTO 2027'!$P$14,INT((ROW()-13)/2),0)),IF(ISBLANK(OFFSET('9. METAS'!$W$20,INT((ROW()-14)/2),0)),"",OFFSET('9. METAS'!$W$20,INT((ROW()-14)/2),0)))</f>
        <v/>
      </c>
      <c r="M352" s="246" t="str">
        <f ca="1">IF(MOD(ROW()-13,2)=0,IF(ISBLANK(OFFSET('12. SEGUIMIENTO 2027'!$Q$14,INT((ROW()-13)/2),0)),"",OFFSET('12. SEGUIMIENTO 2027'!$Q$14,INT((ROW()-13)/2),0)),IF(ISBLANK(OFFSET('9. METAS'!$X$20,INT((ROW()-14)/2),0)),"",OFFSET('9. METAS'!$X$20,INT((ROW()-14)/2),0)))</f>
        <v/>
      </c>
      <c r="N352" s="1013"/>
      <c r="O352" s="1014"/>
      <c r="P352" s="1015"/>
    </row>
    <row r="353" spans="3:16">
      <c r="C353" s="1016" t="str">
        <f ca="1">IF(ISBLANK(OFFSET('5. Pp (3 años)'!$C$46,INT((ROW()-13)/2),0)),"",OFFSET('5. Pp (3 años)'!$C$46,INT((ROW()-13)/2),0))</f>
        <v>Componente</v>
      </c>
      <c r="D353" s="1018" t="str">
        <f ca="1">IF(ISBLANK(OFFSET('5. Pp (3 años)'!$D$46,INT((ROW()-13)/2),0)),"",OFFSET('5. Pp (3 años)'!$D$46,INT((ROW()-13)/2),0))</f>
        <v>4.1.1.1.29 Servicios de formación ciudadana, apoyos escolares y mecanismos de vinculación para el fortalecimiento educativo otorgados.</v>
      </c>
      <c r="E353" s="1018" t="str">
        <f ca="1">IF(ISBLANK(OFFSET('5. Pp (3 años)'!$E$46,INT((ROW()-13)/2),0)),"",OFFSET('5. Pp (3 años)'!$E$46,INT((ROW()-13)/2),0))</f>
        <v>PSFAE: Porcentaje de servicios de formación y apoyos educativos realizados.</v>
      </c>
      <c r="F353" s="1021" t="str">
        <f ca="1">IF(ISBLANK(OFFSET('5. Pp (3 años)'!$K$46,INT((ROW()-13)/2),0)),"",OFFSET('5. Pp (3 años)'!$K$46,INT((ROW()-13)/2),0))</f>
        <v>Ascendente</v>
      </c>
      <c r="G353" s="1023" t="str">
        <f ca="1">IF(ISBLANK(OFFSET('5. Pp (3 años)'!$H$46,INT((ROW()-13)/2),0)),"",OFFSET('5. Pp (3 años)'!$H$46,INT((ROW()-13)/2),0))</f>
        <v>Trimestral</v>
      </c>
      <c r="H353" s="1080">
        <f ca="1">IF(ISBLANK(OFFSET('9. METAS'!$L$20,INT((ROW()-13)/2),0)),"",OFFSET('9. METAS'!$L$20,INT((ROW()-13)/2),0))</f>
        <v>100</v>
      </c>
      <c r="I353" s="1004"/>
      <c r="J353" s="244" t="str">
        <f ca="1">IF(MOD(ROW()-13,2)=0,IF(ISBLANK(OFFSET('12. SEGUIMIENTO 2027'!$N$14,INT((ROW()-13)/2),0)),"",OFFSET('12. SEGUIMIENTO 2027'!$N$14,INT((ROW()-13)/2),0)),IF(ISBLANK(OFFSET('9. METAS'!$U$20,INT((ROW()-14)/2),0)),"",OFFSET('9. METAS'!$U$20,INT((ROW()-14)/2),0)))</f>
        <v/>
      </c>
      <c r="K353" s="245" t="str">
        <f ca="1">IF(MOD(ROW()-13,2)=0,IF(ISBLANK(OFFSET('12. SEGUIMIENTO 2027'!$O$14,INT((ROW()-13)/2),0)),"",OFFSET('12. SEGUIMIENTO 2027'!$O$14,INT((ROW()-13)/2),0)),IF(ISBLANK(OFFSET('9. METAS'!$V$20,INT((ROW()-14)/2),0)),"",OFFSET('9. METAS'!$V$20,INT((ROW()-14)/2),0)))</f>
        <v/>
      </c>
      <c r="L353" s="245" t="str">
        <f ca="1">IF(MOD(ROW()-13,2)=0,IF(ISBLANK(OFFSET('12. SEGUIMIENTO 2027'!$P$14,INT((ROW()-13)/2),0)),"",OFFSET('12. SEGUIMIENTO 2027'!$P$14,INT((ROW()-13)/2),0)),IF(ISBLANK(OFFSET('9. METAS'!$W$20,INT((ROW()-14)/2),0)),"",OFFSET('9. METAS'!$W$20,INT((ROW()-14)/2),0)))</f>
        <v/>
      </c>
      <c r="M353" s="246" t="str">
        <f ca="1">IF(MOD(ROW()-13,2)=0,IF(ISBLANK(OFFSET('12. SEGUIMIENTO 2027'!$Q$14,INT((ROW()-13)/2),0)),"",OFFSET('12. SEGUIMIENTO 2027'!$Q$14,INT((ROW()-13)/2),0)),IF(ISBLANK(OFFSET('9. METAS'!$X$20,INT((ROW()-14)/2),0)),"",OFFSET('9. METAS'!$X$20,INT((ROW()-14)/2),0)))</f>
        <v/>
      </c>
      <c r="N353" s="1006" t="str">
        <f t="shared" ref="N353" ca="1" si="336">IFERROR(J353/J354,"ND")</f>
        <v>ND</v>
      </c>
      <c r="O353" s="1008" t="str">
        <f t="shared" ref="O353" ca="1" si="337">IFERROR(((J353)/H353),"ND")</f>
        <v>ND</v>
      </c>
      <c r="P353" s="1010"/>
    </row>
    <row r="354" spans="3:16">
      <c r="C354" s="1025"/>
      <c r="D354" s="1018"/>
      <c r="E354" s="1018"/>
      <c r="F354" s="1021"/>
      <c r="G354" s="1023"/>
      <c r="H354" s="1080"/>
      <c r="I354" s="1012"/>
      <c r="J354" s="244">
        <f ca="1">IF(MOD(ROW()-13,2)=0,IF(ISBLANK(OFFSET('12. SEGUIMIENTO 2027'!$N$14,INT((ROW()-13)/2),0)),"",OFFSET('12. SEGUIMIENTO 2027'!$N$14,INT((ROW()-13)/2),0)),IF(ISBLANK(OFFSET('9. METAS'!$U$20,INT((ROW()-14)/2),0)),"",OFFSET('9. METAS'!$U$20,INT((ROW()-14)/2),0)))</f>
        <v>25</v>
      </c>
      <c r="K354" s="245">
        <f ca="1">IF(MOD(ROW()-13,2)=0,IF(ISBLANK(OFFSET('12. SEGUIMIENTO 2027'!$O$14,INT((ROW()-13)/2),0)),"",OFFSET('12. SEGUIMIENTO 2027'!$O$14,INT((ROW()-13)/2),0)),IF(ISBLANK(OFFSET('9. METAS'!$V$20,INT((ROW()-14)/2),0)),"",OFFSET('9. METAS'!$V$20,INT((ROW()-14)/2),0)))</f>
        <v>25</v>
      </c>
      <c r="L354" s="245">
        <f ca="1">IF(MOD(ROW()-13,2)=0,IF(ISBLANK(OFFSET('12. SEGUIMIENTO 2027'!$P$14,INT((ROW()-13)/2),0)),"",OFFSET('12. SEGUIMIENTO 2027'!$P$14,INT((ROW()-13)/2),0)),IF(ISBLANK(OFFSET('9. METAS'!$W$20,INT((ROW()-14)/2),0)),"",OFFSET('9. METAS'!$W$20,INT((ROW()-14)/2),0)))</f>
        <v>25</v>
      </c>
      <c r="M354" s="246">
        <f ca="1">IF(MOD(ROW()-13,2)=0,IF(ISBLANK(OFFSET('12. SEGUIMIENTO 2027'!$Q$14,INT((ROW()-13)/2),0)),"",OFFSET('12. SEGUIMIENTO 2027'!$Q$14,INT((ROW()-13)/2),0)),IF(ISBLANK(OFFSET('9. METAS'!$X$20,INT((ROW()-14)/2),0)),"",OFFSET('9. METAS'!$X$20,INT((ROW()-14)/2),0)))</f>
        <v>25</v>
      </c>
      <c r="N354" s="1013"/>
      <c r="O354" s="1014"/>
      <c r="P354" s="1015"/>
    </row>
    <row r="355" spans="3:16">
      <c r="C355" s="1016" t="str">
        <f ca="1">IF(ISBLANK(OFFSET('5. Pp (3 años)'!$C$46,INT((ROW()-13)/2),0)),"",OFFSET('5. Pp (3 años)'!$C$46,INT((ROW()-13)/2),0))</f>
        <v>Actividad</v>
      </c>
      <c r="D355" s="1018" t="str">
        <f ca="1">IF(ISBLANK(OFFSET('5. Pp (3 años)'!$D$46,INT((ROW()-13)/2),0)),"",OFFSET('5. Pp (3 años)'!$D$46,INT((ROW()-13)/2),0))</f>
        <v>4.1.1.1.29.1  Organización del mecanismo de participación ciudadana interactiva "Cabildo Infantil".</v>
      </c>
      <c r="E355" s="1018" t="str">
        <f ca="1">IF(ISBLANK(OFFSET('5. Pp (3 años)'!$E$46,INT((ROW()-13)/2),0)),"",OFFSET('5. Pp (3 años)'!$E$46,INT((ROW()-13)/2),0))</f>
        <v>PCIR: Porcentaje del "Cabildo Infantil" realizado</v>
      </c>
      <c r="F355" s="1021" t="str">
        <f ca="1">IF(ISBLANK(OFFSET('5. Pp (3 años)'!$K$46,INT((ROW()-13)/2),0)),"",OFFSET('5. Pp (3 años)'!$K$46,INT((ROW()-13)/2),0))</f>
        <v>Ascendente</v>
      </c>
      <c r="G355" s="1023" t="str">
        <f ca="1">IF(ISBLANK(OFFSET('5. Pp (3 años)'!$H$46,INT((ROW()-13)/2),0)),"",OFFSET('5. Pp (3 años)'!$H$46,INT((ROW()-13)/2),0))</f>
        <v>Trimestral</v>
      </c>
      <c r="H355" s="1080">
        <f ca="1">IF(ISBLANK(OFFSET('9. METAS'!$L$20,INT((ROW()-13)/2),0)),"",OFFSET('9. METAS'!$L$20,INT((ROW()-13)/2),0))</f>
        <v>1</v>
      </c>
      <c r="I355" s="1004"/>
      <c r="J355" s="244" t="str">
        <f ca="1">IF(MOD(ROW()-13,2)=0,IF(ISBLANK(OFFSET('12. SEGUIMIENTO 2027'!$N$14,INT((ROW()-13)/2),0)),"",OFFSET('12. SEGUIMIENTO 2027'!$N$14,INT((ROW()-13)/2),0)),IF(ISBLANK(OFFSET('9. METAS'!$U$20,INT((ROW()-14)/2),0)),"",OFFSET('9. METAS'!$U$20,INT((ROW()-14)/2),0)))</f>
        <v/>
      </c>
      <c r="K355" s="245" t="str">
        <f ca="1">IF(MOD(ROW()-13,2)=0,IF(ISBLANK(OFFSET('12. SEGUIMIENTO 2027'!$O$14,INT((ROW()-13)/2),0)),"",OFFSET('12. SEGUIMIENTO 2027'!$O$14,INT((ROW()-13)/2),0)),IF(ISBLANK(OFFSET('9. METAS'!$V$20,INT((ROW()-14)/2),0)),"",OFFSET('9. METAS'!$V$20,INT((ROW()-14)/2),0)))</f>
        <v/>
      </c>
      <c r="L355" s="245" t="str">
        <f ca="1">IF(MOD(ROW()-13,2)=0,IF(ISBLANK(OFFSET('12. SEGUIMIENTO 2027'!$P$14,INT((ROW()-13)/2),0)),"",OFFSET('12. SEGUIMIENTO 2027'!$P$14,INT((ROW()-13)/2),0)),IF(ISBLANK(OFFSET('9. METAS'!$W$20,INT((ROW()-14)/2),0)),"",OFFSET('9. METAS'!$W$20,INT((ROW()-14)/2),0)))</f>
        <v/>
      </c>
      <c r="M355" s="246" t="str">
        <f ca="1">IF(MOD(ROW()-13,2)=0,IF(ISBLANK(OFFSET('12. SEGUIMIENTO 2027'!$Q$14,INT((ROW()-13)/2),0)),"",OFFSET('12. SEGUIMIENTO 2027'!$Q$14,INT((ROW()-13)/2),0)),IF(ISBLANK(OFFSET('9. METAS'!$X$20,INT((ROW()-14)/2),0)),"",OFFSET('9. METAS'!$X$20,INT((ROW()-14)/2),0)))</f>
        <v/>
      </c>
      <c r="N355" s="1006" t="str">
        <f t="shared" ref="N355" ca="1" si="338">IFERROR(J355/J356,"ND")</f>
        <v>ND</v>
      </c>
      <c r="O355" s="1008" t="str">
        <f t="shared" ref="O355" ca="1" si="339">IFERROR(((J355)/H355),"ND")</f>
        <v>ND</v>
      </c>
      <c r="P355" s="1010"/>
    </row>
    <row r="356" spans="3:16">
      <c r="C356" s="1025"/>
      <c r="D356" s="1018"/>
      <c r="E356" s="1018"/>
      <c r="F356" s="1021"/>
      <c r="G356" s="1023"/>
      <c r="H356" s="1080"/>
      <c r="I356" s="1012"/>
      <c r="J356" s="244">
        <f ca="1">IF(MOD(ROW()-13,2)=0,IF(ISBLANK(OFFSET('12. SEGUIMIENTO 2027'!$N$14,INT((ROW()-13)/2),0)),"",OFFSET('12. SEGUIMIENTO 2027'!$N$14,INT((ROW()-13)/2),0)),IF(ISBLANK(OFFSET('9. METAS'!$U$20,INT((ROW()-14)/2),0)),"",OFFSET('9. METAS'!$U$20,INT((ROW()-14)/2),0)))</f>
        <v>0</v>
      </c>
      <c r="K356" s="245">
        <f ca="1">IF(MOD(ROW()-13,2)=0,IF(ISBLANK(OFFSET('12. SEGUIMIENTO 2027'!$O$14,INT((ROW()-13)/2),0)),"",OFFSET('12. SEGUIMIENTO 2027'!$O$14,INT((ROW()-13)/2),0)),IF(ISBLANK(OFFSET('9. METAS'!$V$20,INT((ROW()-14)/2),0)),"",OFFSET('9. METAS'!$V$20,INT((ROW()-14)/2),0)))</f>
        <v>1</v>
      </c>
      <c r="L356" s="245">
        <f ca="1">IF(MOD(ROW()-13,2)=0,IF(ISBLANK(OFFSET('12. SEGUIMIENTO 2027'!$P$14,INT((ROW()-13)/2),0)),"",OFFSET('12. SEGUIMIENTO 2027'!$P$14,INT((ROW()-13)/2),0)),IF(ISBLANK(OFFSET('9. METAS'!$W$20,INT((ROW()-14)/2),0)),"",OFFSET('9. METAS'!$W$20,INT((ROW()-14)/2),0)))</f>
        <v>0</v>
      </c>
      <c r="M356" s="246">
        <f ca="1">IF(MOD(ROW()-13,2)=0,IF(ISBLANK(OFFSET('12. SEGUIMIENTO 2027'!$Q$14,INT((ROW()-13)/2),0)),"",OFFSET('12. SEGUIMIENTO 2027'!$Q$14,INT((ROW()-13)/2),0)),IF(ISBLANK(OFFSET('9. METAS'!$X$20,INT((ROW()-14)/2),0)),"",OFFSET('9. METAS'!$X$20,INT((ROW()-14)/2),0)))</f>
        <v>0</v>
      </c>
      <c r="N356" s="1013"/>
      <c r="O356" s="1014"/>
      <c r="P356" s="1015"/>
    </row>
    <row r="357" spans="3:16">
      <c r="C357" s="1016" t="str">
        <f ca="1">IF(ISBLANK(OFFSET('5. Pp (3 años)'!$C$46,INT((ROW()-13)/2),0)),"",OFFSET('5. Pp (3 años)'!$C$46,INT((ROW()-13)/2),0))</f>
        <v>Actividad</v>
      </c>
      <c r="D357" s="1018" t="str">
        <f ca="1">IF(ISBLANK(OFFSET('5. Pp (3 años)'!$D$46,INT((ROW()-13)/2),0)),"",OFFSET('5. Pp (3 años)'!$D$46,INT((ROW()-13)/2),0))</f>
        <v>4.1.1.1.29.2 Gestión de apoyos educativos y ejecución de mecanismos de recaudación para el fortalecimiento escolar.</v>
      </c>
      <c r="E357" s="1018" t="str">
        <f ca="1">IF(ISBLANK(OFFSET('5. Pp (3 años)'!$E$46,INT((ROW()-13)/2),0)),"",OFFSET('5. Pp (3 años)'!$E$46,INT((ROW()-13)/2),0))</f>
        <v>PAERE: Porcentaje de acciones de apoyo y eventos de recaudación educativa realizados.</v>
      </c>
      <c r="F357" s="1021" t="str">
        <f ca="1">IF(ISBLANK(OFFSET('5. Pp (3 años)'!$K$46,INT((ROW()-13)/2),0)),"",OFFSET('5. Pp (3 años)'!$K$46,INT((ROW()-13)/2),0))</f>
        <v>Ascendente</v>
      </c>
      <c r="G357" s="1023" t="str">
        <f ca="1">IF(ISBLANK(OFFSET('5. Pp (3 años)'!$H$46,INT((ROW()-13)/2),0)),"",OFFSET('5. Pp (3 años)'!$H$46,INT((ROW()-13)/2),0))</f>
        <v>Trimestral</v>
      </c>
      <c r="H357" s="1080">
        <f ca="1">IF(ISBLANK(OFFSET('9. METAS'!$L$20,INT((ROW()-13)/2),0)),"",OFFSET('9. METAS'!$L$20,INT((ROW()-13)/2),0))</f>
        <v>2</v>
      </c>
      <c r="I357" s="1004"/>
      <c r="J357" s="244" t="str">
        <f ca="1">IF(MOD(ROW()-13,2)=0,IF(ISBLANK(OFFSET('12. SEGUIMIENTO 2027'!$N$14,INT((ROW()-13)/2),0)),"",OFFSET('12. SEGUIMIENTO 2027'!$N$14,INT((ROW()-13)/2),0)),IF(ISBLANK(OFFSET('9. METAS'!$U$20,INT((ROW()-14)/2),0)),"",OFFSET('9. METAS'!$U$20,INT((ROW()-14)/2),0)))</f>
        <v/>
      </c>
      <c r="K357" s="245" t="str">
        <f ca="1">IF(MOD(ROW()-13,2)=0,IF(ISBLANK(OFFSET('12. SEGUIMIENTO 2027'!$O$14,INT((ROW()-13)/2),0)),"",OFFSET('12. SEGUIMIENTO 2027'!$O$14,INT((ROW()-13)/2),0)),IF(ISBLANK(OFFSET('9. METAS'!$V$20,INT((ROW()-14)/2),0)),"",OFFSET('9. METAS'!$V$20,INT((ROW()-14)/2),0)))</f>
        <v/>
      </c>
      <c r="L357" s="245" t="str">
        <f ca="1">IF(MOD(ROW()-13,2)=0,IF(ISBLANK(OFFSET('12. SEGUIMIENTO 2027'!$P$14,INT((ROW()-13)/2),0)),"",OFFSET('12. SEGUIMIENTO 2027'!$P$14,INT((ROW()-13)/2),0)),IF(ISBLANK(OFFSET('9. METAS'!$W$20,INT((ROW()-14)/2),0)),"",OFFSET('9. METAS'!$W$20,INT((ROW()-14)/2),0)))</f>
        <v/>
      </c>
      <c r="M357" s="246" t="str">
        <f ca="1">IF(MOD(ROW()-13,2)=0,IF(ISBLANK(OFFSET('12. SEGUIMIENTO 2027'!$Q$14,INT((ROW()-13)/2),0)),"",OFFSET('12. SEGUIMIENTO 2027'!$Q$14,INT((ROW()-13)/2),0)),IF(ISBLANK(OFFSET('9. METAS'!$X$20,INT((ROW()-14)/2),0)),"",OFFSET('9. METAS'!$X$20,INT((ROW()-14)/2),0)))</f>
        <v/>
      </c>
      <c r="N357" s="1006" t="str">
        <f t="shared" ref="N357" ca="1" si="340">IFERROR(J357/J358,"ND")</f>
        <v>ND</v>
      </c>
      <c r="O357" s="1008" t="str">
        <f t="shared" ref="O357" ca="1" si="341">IFERROR(((J357)/H357),"ND")</f>
        <v>ND</v>
      </c>
      <c r="P357" s="1010"/>
    </row>
    <row r="358" spans="3:16">
      <c r="C358" s="1025"/>
      <c r="D358" s="1018"/>
      <c r="E358" s="1018"/>
      <c r="F358" s="1021"/>
      <c r="G358" s="1023"/>
      <c r="H358" s="1080"/>
      <c r="I358" s="1012"/>
      <c r="J358" s="244">
        <f ca="1">IF(MOD(ROW()-13,2)=0,IF(ISBLANK(OFFSET('12. SEGUIMIENTO 2027'!$N$14,INT((ROW()-13)/2),0)),"",OFFSET('12. SEGUIMIENTO 2027'!$N$14,INT((ROW()-13)/2),0)),IF(ISBLANK(OFFSET('9. METAS'!$U$20,INT((ROW()-14)/2),0)),"",OFFSET('9. METAS'!$U$20,INT((ROW()-14)/2),0)))</f>
        <v>0</v>
      </c>
      <c r="K358" s="245">
        <f ca="1">IF(MOD(ROW()-13,2)=0,IF(ISBLANK(OFFSET('12. SEGUIMIENTO 2027'!$O$14,INT((ROW()-13)/2),0)),"",OFFSET('12. SEGUIMIENTO 2027'!$O$14,INT((ROW()-13)/2),0)),IF(ISBLANK(OFFSET('9. METAS'!$V$20,INT((ROW()-14)/2),0)),"",OFFSET('9. METAS'!$V$20,INT((ROW()-14)/2),0)))</f>
        <v>0</v>
      </c>
      <c r="L358" s="245">
        <f ca="1">IF(MOD(ROW()-13,2)=0,IF(ISBLANK(OFFSET('12. SEGUIMIENTO 2027'!$P$14,INT((ROW()-13)/2),0)),"",OFFSET('12. SEGUIMIENTO 2027'!$P$14,INT((ROW()-13)/2),0)),IF(ISBLANK(OFFSET('9. METAS'!$W$20,INT((ROW()-14)/2),0)),"",OFFSET('9. METAS'!$W$20,INT((ROW()-14)/2),0)))</f>
        <v>0</v>
      </c>
      <c r="M358" s="246">
        <f ca="1">IF(MOD(ROW()-13,2)=0,IF(ISBLANK(OFFSET('12. SEGUIMIENTO 2027'!$Q$14,INT((ROW()-13)/2),0)),"",OFFSET('12. SEGUIMIENTO 2027'!$Q$14,INT((ROW()-13)/2),0)),IF(ISBLANK(OFFSET('9. METAS'!$X$20,INT((ROW()-14)/2),0)),"",OFFSET('9. METAS'!$X$20,INT((ROW()-14)/2),0)))</f>
        <v>2</v>
      </c>
      <c r="N358" s="1013"/>
      <c r="O358" s="1014"/>
      <c r="P358" s="1015"/>
    </row>
    <row r="359" spans="3:16">
      <c r="C359" s="1016" t="str">
        <f ca="1">IF(ISBLANK(OFFSET('5. Pp (3 años)'!$C$46,INT((ROW()-13)/2),0)),"",OFFSET('5. Pp (3 años)'!$C$46,INT((ROW()-13)/2),0))</f>
        <v>Actividad</v>
      </c>
      <c r="D359" s="1018" t="str">
        <f ca="1">IF(ISBLANK(OFFSET('5. Pp (3 años)'!$D$46,INT((ROW()-13)/2),0)),"",OFFSET('5. Pp (3 años)'!$D$46,INT((ROW()-13)/2),0))</f>
        <v>4.1.1.1.29.3  Implementación de servicios de estancia post-escolar y atención integral para el fortalecimiento del Sistema Municipal de Cuidados.</v>
      </c>
      <c r="E359" s="1018" t="str">
        <f ca="1">IF(ISBLANK(OFFSET('5. Pp (3 años)'!$E$46,INT((ROW()-13)/2),0)),"",OFFSET('5. Pp (3 años)'!$E$46,INT((ROW()-13)/2),0))</f>
        <v>PAIEP: Porcentaje de atenciones integrales brindadas en espacios de estancia post-escolar.</v>
      </c>
      <c r="F359" s="1021" t="str">
        <f ca="1">IF(ISBLANK(OFFSET('5. Pp (3 años)'!$K$46,INT((ROW()-13)/2),0)),"",OFFSET('5. Pp (3 años)'!$K$46,INT((ROW()-13)/2),0))</f>
        <v>Ascendente</v>
      </c>
      <c r="G359" s="1023" t="str">
        <f ca="1">IF(ISBLANK(OFFSET('5. Pp (3 años)'!$H$46,INT((ROW()-13)/2),0)),"",OFFSET('5. Pp (3 años)'!$H$46,INT((ROW()-13)/2),0))</f>
        <v>Trimestral</v>
      </c>
      <c r="H359" s="1080">
        <f ca="1">IF(ISBLANK(OFFSET('9. METAS'!$L$20,INT((ROW()-13)/2),0)),"",OFFSET('9. METAS'!$L$20,INT((ROW()-13)/2),0))</f>
        <v>2</v>
      </c>
      <c r="I359" s="1004"/>
      <c r="J359" s="244" t="str">
        <f ca="1">IF(MOD(ROW()-13,2)=0,IF(ISBLANK(OFFSET('12. SEGUIMIENTO 2027'!$N$14,INT((ROW()-13)/2),0)),"",OFFSET('12. SEGUIMIENTO 2027'!$N$14,INT((ROW()-13)/2),0)),IF(ISBLANK(OFFSET('9. METAS'!$U$20,INT((ROW()-14)/2),0)),"",OFFSET('9. METAS'!$U$20,INT((ROW()-14)/2),0)))</f>
        <v/>
      </c>
      <c r="K359" s="245" t="str">
        <f ca="1">IF(MOD(ROW()-13,2)=0,IF(ISBLANK(OFFSET('12. SEGUIMIENTO 2027'!$O$14,INT((ROW()-13)/2),0)),"",OFFSET('12. SEGUIMIENTO 2027'!$O$14,INT((ROW()-13)/2),0)),IF(ISBLANK(OFFSET('9. METAS'!$V$20,INT((ROW()-14)/2),0)),"",OFFSET('9. METAS'!$V$20,INT((ROW()-14)/2),0)))</f>
        <v/>
      </c>
      <c r="L359" s="245" t="str">
        <f ca="1">IF(MOD(ROW()-13,2)=0,IF(ISBLANK(OFFSET('12. SEGUIMIENTO 2027'!$P$14,INT((ROW()-13)/2),0)),"",OFFSET('12. SEGUIMIENTO 2027'!$P$14,INT((ROW()-13)/2),0)),IF(ISBLANK(OFFSET('9. METAS'!$W$20,INT((ROW()-14)/2),0)),"",OFFSET('9. METAS'!$W$20,INT((ROW()-14)/2),0)))</f>
        <v/>
      </c>
      <c r="M359" s="246" t="str">
        <f ca="1">IF(MOD(ROW()-13,2)=0,IF(ISBLANK(OFFSET('12. SEGUIMIENTO 2027'!$Q$14,INT((ROW()-13)/2),0)),"",OFFSET('12. SEGUIMIENTO 2027'!$Q$14,INT((ROW()-13)/2),0)),IF(ISBLANK(OFFSET('9. METAS'!$X$20,INT((ROW()-14)/2),0)),"",OFFSET('9. METAS'!$X$20,INT((ROW()-14)/2),0)))</f>
        <v/>
      </c>
      <c r="N359" s="1006" t="str">
        <f t="shared" ref="N359" ca="1" si="342">IFERROR(J359/J360,"ND")</f>
        <v>ND</v>
      </c>
      <c r="O359" s="1008" t="str">
        <f t="shared" ref="O359" ca="1" si="343">IFERROR(((J359)/H359),"ND")</f>
        <v>ND</v>
      </c>
      <c r="P359" s="1010"/>
    </row>
    <row r="360" spans="3:16">
      <c r="C360" s="1025"/>
      <c r="D360" s="1018"/>
      <c r="E360" s="1018"/>
      <c r="F360" s="1021"/>
      <c r="G360" s="1023"/>
      <c r="H360" s="1080"/>
      <c r="I360" s="1012"/>
      <c r="J360" s="244">
        <f ca="1">IF(MOD(ROW()-13,2)=0,IF(ISBLANK(OFFSET('12. SEGUIMIENTO 2027'!$N$14,INT((ROW()-13)/2),0)),"",OFFSET('12. SEGUIMIENTO 2027'!$N$14,INT((ROW()-13)/2),0)),IF(ISBLANK(OFFSET('9. METAS'!$U$20,INT((ROW()-14)/2),0)),"",OFFSET('9. METAS'!$U$20,INT((ROW()-14)/2),0)))</f>
        <v>1</v>
      </c>
      <c r="K360" s="245">
        <f ca="1">IF(MOD(ROW()-13,2)=0,IF(ISBLANK(OFFSET('12. SEGUIMIENTO 2027'!$O$14,INT((ROW()-13)/2),0)),"",OFFSET('12. SEGUIMIENTO 2027'!$O$14,INT((ROW()-13)/2),0)),IF(ISBLANK(OFFSET('9. METAS'!$V$20,INT((ROW()-14)/2),0)),"",OFFSET('9. METAS'!$V$20,INT((ROW()-14)/2),0)))</f>
        <v>1</v>
      </c>
      <c r="L360" s="245">
        <f ca="1">IF(MOD(ROW()-13,2)=0,IF(ISBLANK(OFFSET('12. SEGUIMIENTO 2027'!$P$14,INT((ROW()-13)/2),0)),"",OFFSET('12. SEGUIMIENTO 2027'!$P$14,INT((ROW()-13)/2),0)),IF(ISBLANK(OFFSET('9. METAS'!$W$20,INT((ROW()-14)/2),0)),"",OFFSET('9. METAS'!$W$20,INT((ROW()-14)/2),0)))</f>
        <v>0</v>
      </c>
      <c r="M360" s="246">
        <f ca="1">IF(MOD(ROW()-13,2)=0,IF(ISBLANK(OFFSET('12. SEGUIMIENTO 2027'!$Q$14,INT((ROW()-13)/2),0)),"",OFFSET('12. SEGUIMIENTO 2027'!$Q$14,INT((ROW()-13)/2),0)),IF(ISBLANK(OFFSET('9. METAS'!$X$20,INT((ROW()-14)/2),0)),"",OFFSET('9. METAS'!$X$20,INT((ROW()-14)/2),0)))</f>
        <v>0</v>
      </c>
      <c r="N360" s="1013"/>
      <c r="O360" s="1014"/>
      <c r="P360" s="1015"/>
    </row>
    <row r="361" spans="3:16">
      <c r="C361" s="1016" t="str">
        <f ca="1">IF(ISBLANK(OFFSET('5. Pp (3 años)'!$C$46,INT((ROW()-13)/2),0)),"",OFFSET('5. Pp (3 años)'!$C$46,INT((ROW()-13)/2),0))</f>
        <v>Actividad</v>
      </c>
      <c r="D361" s="1018" t="str">
        <f ca="1">IF(ISBLANK(OFFSET('5. Pp (3 años)'!$D$46,INT((ROW()-13)/2),0)),"",OFFSET('5. Pp (3 años)'!$D$46,INT((ROW()-13)/2),0))</f>
        <v/>
      </c>
      <c r="E361" s="1018" t="str">
        <f ca="1">IF(ISBLANK(OFFSET('5. Pp (3 años)'!$E$46,INT((ROW()-13)/2),0)),"",OFFSET('5. Pp (3 años)'!$E$46,INT((ROW()-13)/2),0))</f>
        <v/>
      </c>
      <c r="F361" s="1021" t="str">
        <f ca="1">IF(ISBLANK(OFFSET('5. Pp (3 años)'!$K$46,INT((ROW()-13)/2),0)),"",OFFSET('5. Pp (3 años)'!$K$46,INT((ROW()-13)/2),0))</f>
        <v/>
      </c>
      <c r="G361" s="1023" t="str">
        <f ca="1">IF(ISBLANK(OFFSET('5. Pp (3 años)'!$H$46,INT((ROW()-13)/2),0)),"",OFFSET('5. Pp (3 años)'!$H$46,INT((ROW()-13)/2),0))</f>
        <v/>
      </c>
      <c r="H361" s="1080" t="str">
        <f ca="1">IF(ISBLANK(OFFSET('9. METAS'!$L$20,INT((ROW()-13)/2),0)),"",OFFSET('9. METAS'!$L$20,INT((ROW()-13)/2),0))</f>
        <v/>
      </c>
      <c r="I361" s="1004"/>
      <c r="J361" s="244" t="str">
        <f ca="1">IF(MOD(ROW()-13,2)=0,IF(ISBLANK(OFFSET('12. SEGUIMIENTO 2027'!$N$14,INT((ROW()-13)/2),0)),"",OFFSET('12. SEGUIMIENTO 2027'!$N$14,INT((ROW()-13)/2),0)),IF(ISBLANK(OFFSET('9. METAS'!$U$20,INT((ROW()-14)/2),0)),"",OFFSET('9. METAS'!$U$20,INT((ROW()-14)/2),0)))</f>
        <v/>
      </c>
      <c r="K361" s="245" t="str">
        <f ca="1">IF(MOD(ROW()-13,2)=0,IF(ISBLANK(OFFSET('12. SEGUIMIENTO 2027'!$O$14,INT((ROW()-13)/2),0)),"",OFFSET('12. SEGUIMIENTO 2027'!$O$14,INT((ROW()-13)/2),0)),IF(ISBLANK(OFFSET('9. METAS'!$V$20,INT((ROW()-14)/2),0)),"",OFFSET('9. METAS'!$V$20,INT((ROW()-14)/2),0)))</f>
        <v/>
      </c>
      <c r="L361" s="245" t="str">
        <f ca="1">IF(MOD(ROW()-13,2)=0,IF(ISBLANK(OFFSET('12. SEGUIMIENTO 2027'!$P$14,INT((ROW()-13)/2),0)),"",OFFSET('12. SEGUIMIENTO 2027'!$P$14,INT((ROW()-13)/2),0)),IF(ISBLANK(OFFSET('9. METAS'!$W$20,INT((ROW()-14)/2),0)),"",OFFSET('9. METAS'!$W$20,INT((ROW()-14)/2),0)))</f>
        <v/>
      </c>
      <c r="M361" s="246" t="str">
        <f ca="1">IF(MOD(ROW()-13,2)=0,IF(ISBLANK(OFFSET('12. SEGUIMIENTO 2027'!$Q$14,INT((ROW()-13)/2),0)),"",OFFSET('12. SEGUIMIENTO 2027'!$Q$14,INT((ROW()-13)/2),0)),IF(ISBLANK(OFFSET('9. METAS'!$X$20,INT((ROW()-14)/2),0)),"",OFFSET('9. METAS'!$X$20,INT((ROW()-14)/2),0)))</f>
        <v/>
      </c>
      <c r="N361" s="1006" t="str">
        <f t="shared" ref="N361" ca="1" si="344">IFERROR(J361/J362,"ND")</f>
        <v>ND</v>
      </c>
      <c r="O361" s="1008" t="str">
        <f t="shared" ref="O361" ca="1" si="345">IFERROR(((J361)/H361),"ND")</f>
        <v>ND</v>
      </c>
      <c r="P361" s="1010"/>
    </row>
    <row r="362" spans="3:16">
      <c r="C362" s="1025"/>
      <c r="D362" s="1018"/>
      <c r="E362" s="1018"/>
      <c r="F362" s="1021"/>
      <c r="G362" s="1023"/>
      <c r="H362" s="1080"/>
      <c r="I362" s="1012"/>
      <c r="J362" s="244" t="str">
        <f ca="1">IF(MOD(ROW()-13,2)=0,IF(ISBLANK(OFFSET('12. SEGUIMIENTO 2027'!$N$14,INT((ROW()-13)/2),0)),"",OFFSET('12. SEGUIMIENTO 2027'!$N$14,INT((ROW()-13)/2),0)),IF(ISBLANK(OFFSET('9. METAS'!$U$20,INT((ROW()-14)/2),0)),"",OFFSET('9. METAS'!$U$20,INT((ROW()-14)/2),0)))</f>
        <v/>
      </c>
      <c r="K362" s="245" t="str">
        <f ca="1">IF(MOD(ROW()-13,2)=0,IF(ISBLANK(OFFSET('12. SEGUIMIENTO 2027'!$O$14,INT((ROW()-13)/2),0)),"",OFFSET('12. SEGUIMIENTO 2027'!$O$14,INT((ROW()-13)/2),0)),IF(ISBLANK(OFFSET('9. METAS'!$V$20,INT((ROW()-14)/2),0)),"",OFFSET('9. METAS'!$V$20,INT((ROW()-14)/2),0)))</f>
        <v/>
      </c>
      <c r="L362" s="245" t="str">
        <f ca="1">IF(MOD(ROW()-13,2)=0,IF(ISBLANK(OFFSET('12. SEGUIMIENTO 2027'!$P$14,INT((ROW()-13)/2),0)),"",OFFSET('12. SEGUIMIENTO 2027'!$P$14,INT((ROW()-13)/2),0)),IF(ISBLANK(OFFSET('9. METAS'!$W$20,INT((ROW()-14)/2),0)),"",OFFSET('9. METAS'!$W$20,INT((ROW()-14)/2),0)))</f>
        <v/>
      </c>
      <c r="M362" s="246" t="str">
        <f ca="1">IF(MOD(ROW()-13,2)=0,IF(ISBLANK(OFFSET('12. SEGUIMIENTO 2027'!$Q$14,INT((ROW()-13)/2),0)),"",OFFSET('12. SEGUIMIENTO 2027'!$Q$14,INT((ROW()-13)/2),0)),IF(ISBLANK(OFFSET('9. METAS'!$X$20,INT((ROW()-14)/2),0)),"",OFFSET('9. METAS'!$X$20,INT((ROW()-14)/2),0)))</f>
        <v/>
      </c>
      <c r="N362" s="1013"/>
      <c r="O362" s="1014"/>
      <c r="P362" s="1015"/>
    </row>
    <row r="363" spans="3:16">
      <c r="C363" s="1016" t="str">
        <f ca="1">IF(ISBLANK(OFFSET('5. Pp (3 años)'!$C$46,INT((ROW()-13)/2),0)),"",OFFSET('5. Pp (3 años)'!$C$46,INT((ROW()-13)/2),0))</f>
        <v>Actividad</v>
      </c>
      <c r="D363" s="1018" t="str">
        <f ca="1">IF(ISBLANK(OFFSET('5. Pp (3 años)'!$D$46,INT((ROW()-13)/2),0)),"",OFFSET('5. Pp (3 años)'!$D$46,INT((ROW()-13)/2),0))</f>
        <v/>
      </c>
      <c r="E363" s="1018" t="str">
        <f ca="1">IF(ISBLANK(OFFSET('5. Pp (3 años)'!$E$46,INT((ROW()-13)/2),0)),"",OFFSET('5. Pp (3 años)'!$E$46,INT((ROW()-13)/2),0))</f>
        <v/>
      </c>
      <c r="F363" s="1021" t="str">
        <f ca="1">IF(ISBLANK(OFFSET('5. Pp (3 años)'!$K$46,INT((ROW()-13)/2),0)),"",OFFSET('5. Pp (3 años)'!$K$46,INT((ROW()-13)/2),0))</f>
        <v/>
      </c>
      <c r="G363" s="1023" t="str">
        <f ca="1">IF(ISBLANK(OFFSET('5. Pp (3 años)'!$H$46,INT((ROW()-13)/2),0)),"",OFFSET('5. Pp (3 años)'!$H$46,INT((ROW()-13)/2),0))</f>
        <v/>
      </c>
      <c r="H363" s="1080" t="str">
        <f ca="1">IF(ISBLANK(OFFSET('9. METAS'!$L$20,INT((ROW()-13)/2),0)),"",OFFSET('9. METAS'!$L$20,INT((ROW()-13)/2),0))</f>
        <v/>
      </c>
      <c r="I363" s="1004"/>
      <c r="J363" s="244" t="str">
        <f ca="1">IF(MOD(ROW()-13,2)=0,IF(ISBLANK(OFFSET('12. SEGUIMIENTO 2027'!$N$14,INT((ROW()-13)/2),0)),"",OFFSET('12. SEGUIMIENTO 2027'!$N$14,INT((ROW()-13)/2),0)),IF(ISBLANK(OFFSET('9. METAS'!$U$20,INT((ROW()-14)/2),0)),"",OFFSET('9. METAS'!$U$20,INT((ROW()-14)/2),0)))</f>
        <v/>
      </c>
      <c r="K363" s="245" t="str">
        <f ca="1">IF(MOD(ROW()-13,2)=0,IF(ISBLANK(OFFSET('12. SEGUIMIENTO 2027'!$O$14,INT((ROW()-13)/2),0)),"",OFFSET('12. SEGUIMIENTO 2027'!$O$14,INT((ROW()-13)/2),0)),IF(ISBLANK(OFFSET('9. METAS'!$V$20,INT((ROW()-14)/2),0)),"",OFFSET('9. METAS'!$V$20,INT((ROW()-14)/2),0)))</f>
        <v/>
      </c>
      <c r="L363" s="245" t="str">
        <f ca="1">IF(MOD(ROW()-13,2)=0,IF(ISBLANK(OFFSET('12. SEGUIMIENTO 2027'!$P$14,INT((ROW()-13)/2),0)),"",OFFSET('12. SEGUIMIENTO 2027'!$P$14,INT((ROW()-13)/2),0)),IF(ISBLANK(OFFSET('9. METAS'!$W$20,INT((ROW()-14)/2),0)),"",OFFSET('9. METAS'!$W$20,INT((ROW()-14)/2),0)))</f>
        <v/>
      </c>
      <c r="M363" s="246" t="str">
        <f ca="1">IF(MOD(ROW()-13,2)=0,IF(ISBLANK(OFFSET('12. SEGUIMIENTO 2027'!$Q$14,INT((ROW()-13)/2),0)),"",OFFSET('12. SEGUIMIENTO 2027'!$Q$14,INT((ROW()-13)/2),0)),IF(ISBLANK(OFFSET('9. METAS'!$X$20,INT((ROW()-14)/2),0)),"",OFFSET('9. METAS'!$X$20,INT((ROW()-14)/2),0)))</f>
        <v/>
      </c>
      <c r="N363" s="1006" t="str">
        <f t="shared" ref="N363" ca="1" si="346">IFERROR(J363/J364,"ND")</f>
        <v>ND</v>
      </c>
      <c r="O363" s="1008" t="str">
        <f t="shared" ref="O363" ca="1" si="347">IFERROR(((J363)/H363),"ND")</f>
        <v>ND</v>
      </c>
      <c r="P363" s="1010"/>
    </row>
    <row r="364" spans="3:16">
      <c r="C364" s="1025"/>
      <c r="D364" s="1018"/>
      <c r="E364" s="1018"/>
      <c r="F364" s="1021"/>
      <c r="G364" s="1023"/>
      <c r="H364" s="1080"/>
      <c r="I364" s="1012"/>
      <c r="J364" s="244" t="str">
        <f ca="1">IF(MOD(ROW()-13,2)=0,IF(ISBLANK(OFFSET('12. SEGUIMIENTO 2027'!$N$14,INT((ROW()-13)/2),0)),"",OFFSET('12. SEGUIMIENTO 2027'!$N$14,INT((ROW()-13)/2),0)),IF(ISBLANK(OFFSET('9. METAS'!$U$20,INT((ROW()-14)/2),0)),"",OFFSET('9. METAS'!$U$20,INT((ROW()-14)/2),0)))</f>
        <v/>
      </c>
      <c r="K364" s="245" t="str">
        <f ca="1">IF(MOD(ROW()-13,2)=0,IF(ISBLANK(OFFSET('12. SEGUIMIENTO 2027'!$O$14,INT((ROW()-13)/2),0)),"",OFFSET('12. SEGUIMIENTO 2027'!$O$14,INT((ROW()-13)/2),0)),IF(ISBLANK(OFFSET('9. METAS'!$V$20,INT((ROW()-14)/2),0)),"",OFFSET('9. METAS'!$V$20,INT((ROW()-14)/2),0)))</f>
        <v/>
      </c>
      <c r="L364" s="245" t="str">
        <f ca="1">IF(MOD(ROW()-13,2)=0,IF(ISBLANK(OFFSET('12. SEGUIMIENTO 2027'!$P$14,INT((ROW()-13)/2),0)),"",OFFSET('12. SEGUIMIENTO 2027'!$P$14,INT((ROW()-13)/2),0)),IF(ISBLANK(OFFSET('9. METAS'!$W$20,INT((ROW()-14)/2),0)),"",OFFSET('9. METAS'!$W$20,INT((ROW()-14)/2),0)))</f>
        <v/>
      </c>
      <c r="M364" s="246" t="str">
        <f ca="1">IF(MOD(ROW()-13,2)=0,IF(ISBLANK(OFFSET('12. SEGUIMIENTO 2027'!$Q$14,INT((ROW()-13)/2),0)),"",OFFSET('12. SEGUIMIENTO 2027'!$Q$14,INT((ROW()-13)/2),0)),IF(ISBLANK(OFFSET('9. METAS'!$X$20,INT((ROW()-14)/2),0)),"",OFFSET('9. METAS'!$X$20,INT((ROW()-14)/2),0)))</f>
        <v/>
      </c>
      <c r="N364" s="1013"/>
      <c r="O364" s="1014"/>
      <c r="P364" s="1015"/>
    </row>
    <row r="365" spans="3:16">
      <c r="C365" s="1016" t="str">
        <f ca="1">IF(ISBLANK(OFFSET('5. Pp (3 años)'!$C$46,INT((ROW()-13)/2),0)),"",OFFSET('5. Pp (3 años)'!$C$46,INT((ROW()-13)/2),0))</f>
        <v>Componente</v>
      </c>
      <c r="D365" s="1018" t="str">
        <f ca="1">IF(ISBLANK(OFFSET('5. Pp (3 años)'!$D$46,INT((ROW()-13)/2),0)),"",OFFSET('5. Pp (3 años)'!$D$46,INT((ROW()-13)/2),0))</f>
        <v>4.1.1.1.30 Estímulos económicos y servicios de inclusión para estudiantes en situación prioritaria otorgados.</v>
      </c>
      <c r="E365" s="1018" t="str">
        <f ca="1">IF(ISBLANK(OFFSET('5. Pp (3 años)'!$E$46,INT((ROW()-13)/2),0)),"",OFFSET('5. Pp (3 años)'!$E$46,INT((ROW()-13)/2),0))</f>
        <v>PESIE: Porcentaje de estímulos y servicios de inclusión entregados.</v>
      </c>
      <c r="F365" s="1021" t="str">
        <f ca="1">IF(ISBLANK(OFFSET('5. Pp (3 años)'!$K$46,INT((ROW()-13)/2),0)),"",OFFSET('5. Pp (3 años)'!$K$46,INT((ROW()-13)/2),0))</f>
        <v>Ascendente</v>
      </c>
      <c r="G365" s="1023" t="str">
        <f ca="1">IF(ISBLANK(OFFSET('5. Pp (3 años)'!$H$46,INT((ROW()-13)/2),0)),"",OFFSET('5. Pp (3 años)'!$H$46,INT((ROW()-13)/2),0))</f>
        <v>Trimestral</v>
      </c>
      <c r="H365" s="1080">
        <f ca="1">IF(ISBLANK(OFFSET('9. METAS'!$L$20,INT((ROW()-13)/2),0)),"",OFFSET('9. METAS'!$L$20,INT((ROW()-13)/2),0))</f>
        <v>100</v>
      </c>
      <c r="I365" s="1004"/>
      <c r="J365" s="244" t="str">
        <f ca="1">IF(MOD(ROW()-13,2)=0,IF(ISBLANK(OFFSET('12. SEGUIMIENTO 2027'!$N$14,INT((ROW()-13)/2),0)),"",OFFSET('12. SEGUIMIENTO 2027'!$N$14,INT((ROW()-13)/2),0)),IF(ISBLANK(OFFSET('9. METAS'!$U$20,INT((ROW()-14)/2),0)),"",OFFSET('9. METAS'!$U$20,INT((ROW()-14)/2),0)))</f>
        <v/>
      </c>
      <c r="K365" s="245" t="str">
        <f ca="1">IF(MOD(ROW()-13,2)=0,IF(ISBLANK(OFFSET('12. SEGUIMIENTO 2027'!$O$14,INT((ROW()-13)/2),0)),"",OFFSET('12. SEGUIMIENTO 2027'!$O$14,INT((ROW()-13)/2),0)),IF(ISBLANK(OFFSET('9. METAS'!$V$20,INT((ROW()-14)/2),0)),"",OFFSET('9. METAS'!$V$20,INT((ROW()-14)/2),0)))</f>
        <v/>
      </c>
      <c r="L365" s="245" t="str">
        <f ca="1">IF(MOD(ROW()-13,2)=0,IF(ISBLANK(OFFSET('12. SEGUIMIENTO 2027'!$P$14,INT((ROW()-13)/2),0)),"",OFFSET('12. SEGUIMIENTO 2027'!$P$14,INT((ROW()-13)/2),0)),IF(ISBLANK(OFFSET('9. METAS'!$W$20,INT((ROW()-14)/2),0)),"",OFFSET('9. METAS'!$W$20,INT((ROW()-14)/2),0)))</f>
        <v/>
      </c>
      <c r="M365" s="246" t="str">
        <f ca="1">IF(MOD(ROW()-13,2)=0,IF(ISBLANK(OFFSET('12. SEGUIMIENTO 2027'!$Q$14,INT((ROW()-13)/2),0)),"",OFFSET('12. SEGUIMIENTO 2027'!$Q$14,INT((ROW()-13)/2),0)),IF(ISBLANK(OFFSET('9. METAS'!$X$20,INT((ROW()-14)/2),0)),"",OFFSET('9. METAS'!$X$20,INT((ROW()-14)/2),0)))</f>
        <v/>
      </c>
      <c r="N365" s="1006" t="str">
        <f t="shared" ref="N365" ca="1" si="348">IFERROR(J365/J366,"ND")</f>
        <v>ND</v>
      </c>
      <c r="O365" s="1008" t="str">
        <f t="shared" ref="O365" ca="1" si="349">IFERROR(((J365)/H365),"ND")</f>
        <v>ND</v>
      </c>
      <c r="P365" s="1010"/>
    </row>
    <row r="366" spans="3:16">
      <c r="C366" s="1025"/>
      <c r="D366" s="1018"/>
      <c r="E366" s="1018"/>
      <c r="F366" s="1021"/>
      <c r="G366" s="1023"/>
      <c r="H366" s="1080"/>
      <c r="I366" s="1012"/>
      <c r="J366" s="244">
        <f ca="1">IF(MOD(ROW()-13,2)=0,IF(ISBLANK(OFFSET('12. SEGUIMIENTO 2027'!$N$14,INT((ROW()-13)/2),0)),"",OFFSET('12. SEGUIMIENTO 2027'!$N$14,INT((ROW()-13)/2),0)),IF(ISBLANK(OFFSET('9. METAS'!$U$20,INT((ROW()-14)/2),0)),"",OFFSET('9. METAS'!$U$20,INT((ROW()-14)/2),0)))</f>
        <v>25</v>
      </c>
      <c r="K366" s="245">
        <f ca="1">IF(MOD(ROW()-13,2)=0,IF(ISBLANK(OFFSET('12. SEGUIMIENTO 2027'!$O$14,INT((ROW()-13)/2),0)),"",OFFSET('12. SEGUIMIENTO 2027'!$O$14,INT((ROW()-13)/2),0)),IF(ISBLANK(OFFSET('9. METAS'!$V$20,INT((ROW()-14)/2),0)),"",OFFSET('9. METAS'!$V$20,INT((ROW()-14)/2),0)))</f>
        <v>25</v>
      </c>
      <c r="L366" s="245">
        <f ca="1">IF(MOD(ROW()-13,2)=0,IF(ISBLANK(OFFSET('12. SEGUIMIENTO 2027'!$P$14,INT((ROW()-13)/2),0)),"",OFFSET('12. SEGUIMIENTO 2027'!$P$14,INT((ROW()-13)/2),0)),IF(ISBLANK(OFFSET('9. METAS'!$W$20,INT((ROW()-14)/2),0)),"",OFFSET('9. METAS'!$W$20,INT((ROW()-14)/2),0)))</f>
        <v>25</v>
      </c>
      <c r="M366" s="246">
        <f ca="1">IF(MOD(ROW()-13,2)=0,IF(ISBLANK(OFFSET('12. SEGUIMIENTO 2027'!$Q$14,INT((ROW()-13)/2),0)),"",OFFSET('12. SEGUIMIENTO 2027'!$Q$14,INT((ROW()-13)/2),0)),IF(ISBLANK(OFFSET('9. METAS'!$X$20,INT((ROW()-14)/2),0)),"",OFFSET('9. METAS'!$X$20,INT((ROW()-14)/2),0)))</f>
        <v>25</v>
      </c>
      <c r="N366" s="1013"/>
      <c r="O366" s="1014"/>
      <c r="P366" s="1015"/>
    </row>
    <row r="367" spans="3:16">
      <c r="C367" s="1016" t="str">
        <f ca="1">IF(ISBLANK(OFFSET('5. Pp (3 años)'!$C$46,INT((ROW()-13)/2),0)),"",OFFSET('5. Pp (3 años)'!$C$46,INT((ROW()-13)/2),0))</f>
        <v>Actividad</v>
      </c>
      <c r="D367" s="1018" t="str">
        <f ca="1">IF(ISBLANK(OFFSET('5. Pp (3 años)'!$D$46,INT((ROW()-13)/2),0)),"",OFFSET('5. Pp (3 años)'!$D$46,INT((ROW()-13)/2),0))</f>
        <v>4.1.1.1.30.1  Operación del programa de estímulos económicos para la permanencia educativa.</v>
      </c>
      <c r="E367" s="1018" t="str">
        <f ca="1">IF(ISBLANK(OFFSET('5. Pp (3 años)'!$E$46,INT((ROW()-13)/2),0)),"",OFFSET('5. Pp (3 años)'!$E$46,INT((ROW()-13)/2),0))</f>
        <v>PBE: Porcentaje de Becas Entregadas</v>
      </c>
      <c r="F367" s="1021" t="str">
        <f ca="1">IF(ISBLANK(OFFSET('5. Pp (3 años)'!$K$46,INT((ROW()-13)/2),0)),"",OFFSET('5. Pp (3 años)'!$K$46,INT((ROW()-13)/2),0))</f>
        <v>Ascendente</v>
      </c>
      <c r="G367" s="1023" t="str">
        <f ca="1">IF(ISBLANK(OFFSET('5. Pp (3 años)'!$H$46,INT((ROW()-13)/2),0)),"",OFFSET('5. Pp (3 años)'!$H$46,INT((ROW()-13)/2),0))</f>
        <v>Trimestral</v>
      </c>
      <c r="H367" s="1080">
        <f ca="1">IF(ISBLANK(OFFSET('9. METAS'!$L$20,INT((ROW()-13)/2),0)),"",OFFSET('9. METAS'!$L$20,INT((ROW()-13)/2),0))</f>
        <v>6980</v>
      </c>
      <c r="I367" s="1004"/>
      <c r="J367" s="244" t="str">
        <f ca="1">IF(MOD(ROW()-13,2)=0,IF(ISBLANK(OFFSET('12. SEGUIMIENTO 2027'!$N$14,INT((ROW()-13)/2),0)),"",OFFSET('12. SEGUIMIENTO 2027'!$N$14,INT((ROW()-13)/2),0)),IF(ISBLANK(OFFSET('9. METAS'!$U$20,INT((ROW()-14)/2),0)),"",OFFSET('9. METAS'!$U$20,INT((ROW()-14)/2),0)))</f>
        <v/>
      </c>
      <c r="K367" s="245" t="str">
        <f ca="1">IF(MOD(ROW()-13,2)=0,IF(ISBLANK(OFFSET('12. SEGUIMIENTO 2027'!$O$14,INT((ROW()-13)/2),0)),"",OFFSET('12. SEGUIMIENTO 2027'!$O$14,INT((ROW()-13)/2),0)),IF(ISBLANK(OFFSET('9. METAS'!$V$20,INT((ROW()-14)/2),0)),"",OFFSET('9. METAS'!$V$20,INT((ROW()-14)/2),0)))</f>
        <v/>
      </c>
      <c r="L367" s="245" t="str">
        <f ca="1">IF(MOD(ROW()-13,2)=0,IF(ISBLANK(OFFSET('12. SEGUIMIENTO 2027'!$P$14,INT((ROW()-13)/2),0)),"",OFFSET('12. SEGUIMIENTO 2027'!$P$14,INT((ROW()-13)/2),0)),IF(ISBLANK(OFFSET('9. METAS'!$W$20,INT((ROW()-14)/2),0)),"",OFFSET('9. METAS'!$W$20,INT((ROW()-14)/2),0)))</f>
        <v/>
      </c>
      <c r="M367" s="246" t="str">
        <f ca="1">IF(MOD(ROW()-13,2)=0,IF(ISBLANK(OFFSET('12. SEGUIMIENTO 2027'!$Q$14,INT((ROW()-13)/2),0)),"",OFFSET('12. SEGUIMIENTO 2027'!$Q$14,INT((ROW()-13)/2),0)),IF(ISBLANK(OFFSET('9. METAS'!$X$20,INT((ROW()-14)/2),0)),"",OFFSET('9. METAS'!$X$20,INT((ROW()-14)/2),0)))</f>
        <v/>
      </c>
      <c r="N367" s="1006" t="str">
        <f t="shared" ref="N367" ca="1" si="350">IFERROR(J367/J368,"ND")</f>
        <v>ND</v>
      </c>
      <c r="O367" s="1008" t="str">
        <f t="shared" ref="O367" ca="1" si="351">IFERROR(((J367)/H367),"ND")</f>
        <v>ND</v>
      </c>
      <c r="P367" s="1010"/>
    </row>
    <row r="368" spans="3:16">
      <c r="C368" s="1025"/>
      <c r="D368" s="1018"/>
      <c r="E368" s="1018"/>
      <c r="F368" s="1021"/>
      <c r="G368" s="1023"/>
      <c r="H368" s="1080"/>
      <c r="I368" s="1012"/>
      <c r="J368" s="244">
        <f ca="1">IF(MOD(ROW()-13,2)=0,IF(ISBLANK(OFFSET('12. SEGUIMIENTO 2027'!$N$14,INT((ROW()-13)/2),0)),"",OFFSET('12. SEGUIMIENTO 2027'!$N$14,INT((ROW()-13)/2),0)),IF(ISBLANK(OFFSET('9. METAS'!$U$20,INT((ROW()-14)/2),0)),"",OFFSET('9. METAS'!$U$20,INT((ROW()-14)/2),0)))</f>
        <v>0</v>
      </c>
      <c r="K368" s="245">
        <f ca="1">IF(MOD(ROW()-13,2)=0,IF(ISBLANK(OFFSET('12. SEGUIMIENTO 2027'!$O$14,INT((ROW()-13)/2),0)),"",OFFSET('12. SEGUIMIENTO 2027'!$O$14,INT((ROW()-13)/2),0)),IF(ISBLANK(OFFSET('9. METAS'!$V$20,INT((ROW()-14)/2),0)),"",OFFSET('9. METAS'!$V$20,INT((ROW()-14)/2),0)))</f>
        <v>3490</v>
      </c>
      <c r="L368" s="245">
        <f ca="1">IF(MOD(ROW()-13,2)=0,IF(ISBLANK(OFFSET('12. SEGUIMIENTO 2027'!$P$14,INT((ROW()-13)/2),0)),"",OFFSET('12. SEGUIMIENTO 2027'!$P$14,INT((ROW()-13)/2),0)),IF(ISBLANK(OFFSET('9. METAS'!$W$20,INT((ROW()-14)/2),0)),"",OFFSET('9. METAS'!$W$20,INT((ROW()-14)/2),0)))</f>
        <v>0</v>
      </c>
      <c r="M368" s="246">
        <f ca="1">IF(MOD(ROW()-13,2)=0,IF(ISBLANK(OFFSET('12. SEGUIMIENTO 2027'!$Q$14,INT((ROW()-13)/2),0)),"",OFFSET('12. SEGUIMIENTO 2027'!$Q$14,INT((ROW()-13)/2),0)),IF(ISBLANK(OFFSET('9. METAS'!$X$20,INT((ROW()-14)/2),0)),"",OFFSET('9. METAS'!$X$20,INT((ROW()-14)/2),0)))</f>
        <v>3490</v>
      </c>
      <c r="N368" s="1013"/>
      <c r="O368" s="1014"/>
      <c r="P368" s="1015"/>
    </row>
    <row r="369" spans="3:16">
      <c r="C369" s="1016" t="str">
        <f ca="1">IF(ISBLANK(OFFSET('5. Pp (3 años)'!$C$46,INT((ROW()-13)/2),0)),"",OFFSET('5. Pp (3 años)'!$C$46,INT((ROW()-13)/2),0))</f>
        <v>Actividad</v>
      </c>
      <c r="D369" s="1018" t="str">
        <f ca="1">IF(ISBLANK(OFFSET('5. Pp (3 años)'!$D$46,INT((ROW()-13)/2),0)),"",OFFSET('5. Pp (3 años)'!$D$46,INT((ROW()-13)/2),0))</f>
        <v>4.1.1.1.30.2 Ejecución de acciones de acompañamiento integral y fomento a la inclusión para la comunidad becaria.</v>
      </c>
      <c r="E369" s="1018" t="str">
        <f ca="1">IF(ISBLANK(OFFSET('5. Pp (3 años)'!$E$46,INT((ROW()-13)/2),0)),"",OFFSET('5. Pp (3 años)'!$E$46,INT((ROW()-13)/2),0))</f>
        <v>PAAIR: Porcentaje de acciones de acompañamiento e inclusión realizadas.</v>
      </c>
      <c r="F369" s="1021" t="str">
        <f ca="1">IF(ISBLANK(OFFSET('5. Pp (3 años)'!$K$46,INT((ROW()-13)/2),0)),"",OFFSET('5. Pp (3 años)'!$K$46,INT((ROW()-13)/2),0))</f>
        <v>Ascendente</v>
      </c>
      <c r="G369" s="1023" t="str">
        <f ca="1">IF(ISBLANK(OFFSET('5. Pp (3 años)'!$H$46,INT((ROW()-13)/2),0)),"",OFFSET('5. Pp (3 años)'!$H$46,INT((ROW()-13)/2),0))</f>
        <v>Trimestral</v>
      </c>
      <c r="H369" s="1080">
        <f ca="1">IF(ISBLANK(OFFSET('9. METAS'!$L$20,INT((ROW()-13)/2),0)),"",OFFSET('9. METAS'!$L$20,INT((ROW()-13)/2),0))</f>
        <v>20</v>
      </c>
      <c r="I369" s="1004"/>
      <c r="J369" s="244" t="str">
        <f ca="1">IF(MOD(ROW()-13,2)=0,IF(ISBLANK(OFFSET('12. SEGUIMIENTO 2027'!$N$14,INT((ROW()-13)/2),0)),"",OFFSET('12. SEGUIMIENTO 2027'!$N$14,INT((ROW()-13)/2),0)),IF(ISBLANK(OFFSET('9. METAS'!$U$20,INT((ROW()-14)/2),0)),"",OFFSET('9. METAS'!$U$20,INT((ROW()-14)/2),0)))</f>
        <v/>
      </c>
      <c r="K369" s="245" t="str">
        <f ca="1">IF(MOD(ROW()-13,2)=0,IF(ISBLANK(OFFSET('12. SEGUIMIENTO 2027'!$O$14,INT((ROW()-13)/2),0)),"",OFFSET('12. SEGUIMIENTO 2027'!$O$14,INT((ROW()-13)/2),0)),IF(ISBLANK(OFFSET('9. METAS'!$V$20,INT((ROW()-14)/2),0)),"",OFFSET('9. METAS'!$V$20,INT((ROW()-14)/2),0)))</f>
        <v/>
      </c>
      <c r="L369" s="245" t="str">
        <f ca="1">IF(MOD(ROW()-13,2)=0,IF(ISBLANK(OFFSET('12. SEGUIMIENTO 2027'!$P$14,INT((ROW()-13)/2),0)),"",OFFSET('12. SEGUIMIENTO 2027'!$P$14,INT((ROW()-13)/2),0)),IF(ISBLANK(OFFSET('9. METAS'!$W$20,INT((ROW()-14)/2),0)),"",OFFSET('9. METAS'!$W$20,INT((ROW()-14)/2),0)))</f>
        <v/>
      </c>
      <c r="M369" s="246" t="str">
        <f ca="1">IF(MOD(ROW()-13,2)=0,IF(ISBLANK(OFFSET('12. SEGUIMIENTO 2027'!$Q$14,INT((ROW()-13)/2),0)),"",OFFSET('12. SEGUIMIENTO 2027'!$Q$14,INT((ROW()-13)/2),0)),IF(ISBLANK(OFFSET('9. METAS'!$X$20,INT((ROW()-14)/2),0)),"",OFFSET('9. METAS'!$X$20,INT((ROW()-14)/2),0)))</f>
        <v/>
      </c>
      <c r="N369" s="1006" t="str">
        <f t="shared" ref="N369" ca="1" si="352">IFERROR(J369/J370,"ND")</f>
        <v>ND</v>
      </c>
      <c r="O369" s="1008" t="str">
        <f t="shared" ref="O369" ca="1" si="353">IFERROR(((J369)/H369),"ND")</f>
        <v>ND</v>
      </c>
      <c r="P369" s="1010"/>
    </row>
    <row r="370" spans="3:16">
      <c r="C370" s="1025"/>
      <c r="D370" s="1018"/>
      <c r="E370" s="1018"/>
      <c r="F370" s="1021"/>
      <c r="G370" s="1023"/>
      <c r="H370" s="1080"/>
      <c r="I370" s="1012"/>
      <c r="J370" s="244">
        <f ca="1">IF(MOD(ROW()-13,2)=0,IF(ISBLANK(OFFSET('12. SEGUIMIENTO 2027'!$N$14,INT((ROW()-13)/2),0)),"",OFFSET('12. SEGUIMIENTO 2027'!$N$14,INT((ROW()-13)/2),0)),IF(ISBLANK(OFFSET('9. METAS'!$U$20,INT((ROW()-14)/2),0)),"",OFFSET('9. METAS'!$U$20,INT((ROW()-14)/2),0)))</f>
        <v>10</v>
      </c>
      <c r="K370" s="245">
        <f ca="1">IF(MOD(ROW()-13,2)=0,IF(ISBLANK(OFFSET('12. SEGUIMIENTO 2027'!$O$14,INT((ROW()-13)/2),0)),"",OFFSET('12. SEGUIMIENTO 2027'!$O$14,INT((ROW()-13)/2),0)),IF(ISBLANK(OFFSET('9. METAS'!$V$20,INT((ROW()-14)/2),0)),"",OFFSET('9. METAS'!$V$20,INT((ROW()-14)/2),0)))</f>
        <v>6</v>
      </c>
      <c r="L370" s="245">
        <f ca="1">IF(MOD(ROW()-13,2)=0,IF(ISBLANK(OFFSET('12. SEGUIMIENTO 2027'!$P$14,INT((ROW()-13)/2),0)),"",OFFSET('12. SEGUIMIENTO 2027'!$P$14,INT((ROW()-13)/2),0)),IF(ISBLANK(OFFSET('9. METAS'!$W$20,INT((ROW()-14)/2),0)),"",OFFSET('9. METAS'!$W$20,INT((ROW()-14)/2),0)))</f>
        <v>4</v>
      </c>
      <c r="M370" s="246">
        <f ca="1">IF(MOD(ROW()-13,2)=0,IF(ISBLANK(OFFSET('12. SEGUIMIENTO 2027'!$Q$14,INT((ROW()-13)/2),0)),"",OFFSET('12. SEGUIMIENTO 2027'!$Q$14,INT((ROW()-13)/2),0)),IF(ISBLANK(OFFSET('9. METAS'!$X$20,INT((ROW()-14)/2),0)),"",OFFSET('9. METAS'!$X$20,INT((ROW()-14)/2),0)))</f>
        <v>0</v>
      </c>
      <c r="N370" s="1013"/>
      <c r="O370" s="1014"/>
      <c r="P370" s="1015"/>
    </row>
    <row r="371" spans="3:16">
      <c r="C371" s="1016" t="str">
        <f ca="1">IF(ISBLANK(OFFSET('5. Pp (3 años)'!$C$46,INT((ROW()-13)/2),0)),"",OFFSET('5. Pp (3 años)'!$C$46,INT((ROW()-13)/2),0))</f>
        <v>Actividad</v>
      </c>
      <c r="D371" s="1018" t="str">
        <f ca="1">IF(ISBLANK(OFFSET('5. Pp (3 años)'!$D$46,INT((ROW()-13)/2),0)),"",OFFSET('5. Pp (3 años)'!$D$46,INT((ROW()-13)/2),0))</f>
        <v/>
      </c>
      <c r="E371" s="1018" t="str">
        <f ca="1">IF(ISBLANK(OFFSET('5. Pp (3 años)'!$E$46,INT((ROW()-13)/2),0)),"",OFFSET('5. Pp (3 años)'!$E$46,INT((ROW()-13)/2),0))</f>
        <v/>
      </c>
      <c r="F371" s="1021" t="str">
        <f ca="1">IF(ISBLANK(OFFSET('5. Pp (3 años)'!$K$46,INT((ROW()-13)/2),0)),"",OFFSET('5. Pp (3 años)'!$K$46,INT((ROW()-13)/2),0))</f>
        <v/>
      </c>
      <c r="G371" s="1023" t="str">
        <f ca="1">IF(ISBLANK(OFFSET('5. Pp (3 años)'!$H$46,INT((ROW()-13)/2),0)),"",OFFSET('5. Pp (3 años)'!$H$46,INT((ROW()-13)/2),0))</f>
        <v/>
      </c>
      <c r="H371" s="1080" t="str">
        <f ca="1">IF(ISBLANK(OFFSET('9. METAS'!$L$20,INT((ROW()-13)/2),0)),"",OFFSET('9. METAS'!$L$20,INT((ROW()-13)/2),0))</f>
        <v/>
      </c>
      <c r="I371" s="1004"/>
      <c r="J371" s="244" t="str">
        <f ca="1">IF(MOD(ROW()-13,2)=0,IF(ISBLANK(OFFSET('12. SEGUIMIENTO 2027'!$N$14,INT((ROW()-13)/2),0)),"",OFFSET('12. SEGUIMIENTO 2027'!$N$14,INT((ROW()-13)/2),0)),IF(ISBLANK(OFFSET('9. METAS'!$U$20,INT((ROW()-14)/2),0)),"",OFFSET('9. METAS'!$U$20,INT((ROW()-14)/2),0)))</f>
        <v/>
      </c>
      <c r="K371" s="245" t="str">
        <f ca="1">IF(MOD(ROW()-13,2)=0,IF(ISBLANK(OFFSET('12. SEGUIMIENTO 2027'!$O$14,INT((ROW()-13)/2),0)),"",OFFSET('12. SEGUIMIENTO 2027'!$O$14,INT((ROW()-13)/2),0)),IF(ISBLANK(OFFSET('9. METAS'!$V$20,INT((ROW()-14)/2),0)),"",OFFSET('9. METAS'!$V$20,INT((ROW()-14)/2),0)))</f>
        <v/>
      </c>
      <c r="L371" s="245" t="str">
        <f ca="1">IF(MOD(ROW()-13,2)=0,IF(ISBLANK(OFFSET('12. SEGUIMIENTO 2027'!$P$14,INT((ROW()-13)/2),0)),"",OFFSET('12. SEGUIMIENTO 2027'!$P$14,INT((ROW()-13)/2),0)),IF(ISBLANK(OFFSET('9. METAS'!$W$20,INT((ROW()-14)/2),0)),"",OFFSET('9. METAS'!$W$20,INT((ROW()-14)/2),0)))</f>
        <v/>
      </c>
      <c r="M371" s="246" t="str">
        <f ca="1">IF(MOD(ROW()-13,2)=0,IF(ISBLANK(OFFSET('12. SEGUIMIENTO 2027'!$Q$14,INT((ROW()-13)/2),0)),"",OFFSET('12. SEGUIMIENTO 2027'!$Q$14,INT((ROW()-13)/2),0)),IF(ISBLANK(OFFSET('9. METAS'!$X$20,INT((ROW()-14)/2),0)),"",OFFSET('9. METAS'!$X$20,INT((ROW()-14)/2),0)))</f>
        <v/>
      </c>
      <c r="N371" s="1006" t="str">
        <f t="shared" ref="N371" ca="1" si="354">IFERROR(J371/J372,"ND")</f>
        <v>ND</v>
      </c>
      <c r="O371" s="1008" t="str">
        <f t="shared" ref="O371" ca="1" si="355">IFERROR(((J371)/H371),"ND")</f>
        <v>ND</v>
      </c>
      <c r="P371" s="1010"/>
    </row>
    <row r="372" spans="3:16">
      <c r="C372" s="1025"/>
      <c r="D372" s="1018"/>
      <c r="E372" s="1018"/>
      <c r="F372" s="1021"/>
      <c r="G372" s="1023"/>
      <c r="H372" s="1080"/>
      <c r="I372" s="1012"/>
      <c r="J372" s="244" t="str">
        <f ca="1">IF(MOD(ROW()-13,2)=0,IF(ISBLANK(OFFSET('12. SEGUIMIENTO 2027'!$N$14,INT((ROW()-13)/2),0)),"",OFFSET('12. SEGUIMIENTO 2027'!$N$14,INT((ROW()-13)/2),0)),IF(ISBLANK(OFFSET('9. METAS'!$U$20,INT((ROW()-14)/2),0)),"",OFFSET('9. METAS'!$U$20,INT((ROW()-14)/2),0)))</f>
        <v/>
      </c>
      <c r="K372" s="245" t="str">
        <f ca="1">IF(MOD(ROW()-13,2)=0,IF(ISBLANK(OFFSET('12. SEGUIMIENTO 2027'!$O$14,INT((ROW()-13)/2),0)),"",OFFSET('12. SEGUIMIENTO 2027'!$O$14,INT((ROW()-13)/2),0)),IF(ISBLANK(OFFSET('9. METAS'!$V$20,INT((ROW()-14)/2),0)),"",OFFSET('9. METAS'!$V$20,INT((ROW()-14)/2),0)))</f>
        <v/>
      </c>
      <c r="L372" s="245" t="str">
        <f ca="1">IF(MOD(ROW()-13,2)=0,IF(ISBLANK(OFFSET('12. SEGUIMIENTO 2027'!$P$14,INT((ROW()-13)/2),0)),"",OFFSET('12. SEGUIMIENTO 2027'!$P$14,INT((ROW()-13)/2),0)),IF(ISBLANK(OFFSET('9. METAS'!$W$20,INT((ROW()-14)/2),0)),"",OFFSET('9. METAS'!$W$20,INT((ROW()-14)/2),0)))</f>
        <v/>
      </c>
      <c r="M372" s="246" t="str">
        <f ca="1">IF(MOD(ROW()-13,2)=0,IF(ISBLANK(OFFSET('12. SEGUIMIENTO 2027'!$Q$14,INT((ROW()-13)/2),0)),"",OFFSET('12. SEGUIMIENTO 2027'!$Q$14,INT((ROW()-13)/2),0)),IF(ISBLANK(OFFSET('9. METAS'!$X$20,INT((ROW()-14)/2),0)),"",OFFSET('9. METAS'!$X$20,INT((ROW()-14)/2),0)))</f>
        <v/>
      </c>
      <c r="N372" s="1013"/>
      <c r="O372" s="1014"/>
      <c r="P372" s="1015"/>
    </row>
    <row r="373" spans="3:16">
      <c r="C373" s="1016" t="str">
        <f ca="1">IF(ISBLANK(OFFSET('5. Pp (3 años)'!$C$46,INT((ROW()-13)/2),0)),"",OFFSET('5. Pp (3 años)'!$C$46,INT((ROW()-13)/2),0))</f>
        <v>Actividad</v>
      </c>
      <c r="D373" s="1018" t="str">
        <f ca="1">IF(ISBLANK(OFFSET('5. Pp (3 años)'!$D$46,INT((ROW()-13)/2),0)),"",OFFSET('5. Pp (3 años)'!$D$46,INT((ROW()-13)/2),0))</f>
        <v/>
      </c>
      <c r="E373" s="1018" t="str">
        <f ca="1">IF(ISBLANK(OFFSET('5. Pp (3 años)'!$E$46,INT((ROW()-13)/2),0)),"",OFFSET('5. Pp (3 años)'!$E$46,INT((ROW()-13)/2),0))</f>
        <v/>
      </c>
      <c r="F373" s="1021" t="str">
        <f ca="1">IF(ISBLANK(OFFSET('5. Pp (3 años)'!$K$46,INT((ROW()-13)/2),0)),"",OFFSET('5. Pp (3 años)'!$K$46,INT((ROW()-13)/2),0))</f>
        <v/>
      </c>
      <c r="G373" s="1023" t="str">
        <f ca="1">IF(ISBLANK(OFFSET('5. Pp (3 años)'!$H$46,INT((ROW()-13)/2),0)),"",OFFSET('5. Pp (3 años)'!$H$46,INT((ROW()-13)/2),0))</f>
        <v/>
      </c>
      <c r="H373" s="1080" t="str">
        <f ca="1">IF(ISBLANK(OFFSET('9. METAS'!$L$20,INT((ROW()-13)/2),0)),"",OFFSET('9. METAS'!$L$20,INT((ROW()-13)/2),0))</f>
        <v/>
      </c>
      <c r="I373" s="1004"/>
      <c r="J373" s="244" t="str">
        <f ca="1">IF(MOD(ROW()-13,2)=0,IF(ISBLANK(OFFSET('12. SEGUIMIENTO 2027'!$N$14,INT((ROW()-13)/2),0)),"",OFFSET('12. SEGUIMIENTO 2027'!$N$14,INT((ROW()-13)/2),0)),IF(ISBLANK(OFFSET('9. METAS'!$U$20,INT((ROW()-14)/2),0)),"",OFFSET('9. METAS'!$U$20,INT((ROW()-14)/2),0)))</f>
        <v/>
      </c>
      <c r="K373" s="245" t="str">
        <f ca="1">IF(MOD(ROW()-13,2)=0,IF(ISBLANK(OFFSET('12. SEGUIMIENTO 2027'!$O$14,INT((ROW()-13)/2),0)),"",OFFSET('12. SEGUIMIENTO 2027'!$O$14,INT((ROW()-13)/2),0)),IF(ISBLANK(OFFSET('9. METAS'!$V$20,INT((ROW()-14)/2),0)),"",OFFSET('9. METAS'!$V$20,INT((ROW()-14)/2),0)))</f>
        <v/>
      </c>
      <c r="L373" s="245" t="str">
        <f ca="1">IF(MOD(ROW()-13,2)=0,IF(ISBLANK(OFFSET('12. SEGUIMIENTO 2027'!$P$14,INT((ROW()-13)/2),0)),"",OFFSET('12. SEGUIMIENTO 2027'!$P$14,INT((ROW()-13)/2),0)),IF(ISBLANK(OFFSET('9. METAS'!$W$20,INT((ROW()-14)/2),0)),"",OFFSET('9. METAS'!$W$20,INT((ROW()-14)/2),0)))</f>
        <v/>
      </c>
      <c r="M373" s="246" t="str">
        <f ca="1">IF(MOD(ROW()-13,2)=0,IF(ISBLANK(OFFSET('12. SEGUIMIENTO 2027'!$Q$14,INT((ROW()-13)/2),0)),"",OFFSET('12. SEGUIMIENTO 2027'!$Q$14,INT((ROW()-13)/2),0)),IF(ISBLANK(OFFSET('9. METAS'!$X$20,INT((ROW()-14)/2),0)),"",OFFSET('9. METAS'!$X$20,INT((ROW()-14)/2),0)))</f>
        <v/>
      </c>
      <c r="N373" s="1006" t="str">
        <f t="shared" ref="N373" ca="1" si="356">IFERROR(J373/J374,"ND")</f>
        <v>ND</v>
      </c>
      <c r="O373" s="1008" t="str">
        <f t="shared" ref="O373" ca="1" si="357">IFERROR(((J373)/H373),"ND")</f>
        <v>ND</v>
      </c>
      <c r="P373" s="1010"/>
    </row>
    <row r="374" spans="3:16">
      <c r="C374" s="1025"/>
      <c r="D374" s="1018"/>
      <c r="E374" s="1018"/>
      <c r="F374" s="1021"/>
      <c r="G374" s="1023"/>
      <c r="H374" s="1080"/>
      <c r="I374" s="1012"/>
      <c r="J374" s="244" t="str">
        <f ca="1">IF(MOD(ROW()-13,2)=0,IF(ISBLANK(OFFSET('12. SEGUIMIENTO 2027'!$N$14,INT((ROW()-13)/2),0)),"",OFFSET('12. SEGUIMIENTO 2027'!$N$14,INT((ROW()-13)/2),0)),IF(ISBLANK(OFFSET('9. METAS'!$U$20,INT((ROW()-14)/2),0)),"",OFFSET('9. METAS'!$U$20,INT((ROW()-14)/2),0)))</f>
        <v/>
      </c>
      <c r="K374" s="245" t="str">
        <f ca="1">IF(MOD(ROW()-13,2)=0,IF(ISBLANK(OFFSET('12. SEGUIMIENTO 2027'!$O$14,INT((ROW()-13)/2),0)),"",OFFSET('12. SEGUIMIENTO 2027'!$O$14,INT((ROW()-13)/2),0)),IF(ISBLANK(OFFSET('9. METAS'!$V$20,INT((ROW()-14)/2),0)),"",OFFSET('9. METAS'!$V$20,INT((ROW()-14)/2),0)))</f>
        <v/>
      </c>
      <c r="L374" s="245" t="str">
        <f ca="1">IF(MOD(ROW()-13,2)=0,IF(ISBLANK(OFFSET('12. SEGUIMIENTO 2027'!$P$14,INT((ROW()-13)/2),0)),"",OFFSET('12. SEGUIMIENTO 2027'!$P$14,INT((ROW()-13)/2),0)),IF(ISBLANK(OFFSET('9. METAS'!$W$20,INT((ROW()-14)/2),0)),"",OFFSET('9. METAS'!$W$20,INT((ROW()-14)/2),0)))</f>
        <v/>
      </c>
      <c r="M374" s="246" t="str">
        <f ca="1">IF(MOD(ROW()-13,2)=0,IF(ISBLANK(OFFSET('12. SEGUIMIENTO 2027'!$Q$14,INT((ROW()-13)/2),0)),"",OFFSET('12. SEGUIMIENTO 2027'!$Q$14,INT((ROW()-13)/2),0)),IF(ISBLANK(OFFSET('9. METAS'!$X$20,INT((ROW()-14)/2),0)),"",OFFSET('9. METAS'!$X$20,INT((ROW()-14)/2),0)))</f>
        <v/>
      </c>
      <c r="N374" s="1013"/>
      <c r="O374" s="1014"/>
      <c r="P374" s="1015"/>
    </row>
    <row r="375" spans="3:16">
      <c r="C375" s="1016" t="str">
        <f ca="1">IF(ISBLANK(OFFSET('5. Pp (3 años)'!$C$46,INT((ROW()-13)/2),0)),"",OFFSET('5. Pp (3 años)'!$C$46,INT((ROW()-13)/2),0))</f>
        <v>Actividad</v>
      </c>
      <c r="D375" s="1018" t="str">
        <f ca="1">IF(ISBLANK(OFFSET('5. Pp (3 años)'!$D$46,INT((ROW()-13)/2),0)),"",OFFSET('5. Pp (3 años)'!$D$46,INT((ROW()-13)/2),0))</f>
        <v/>
      </c>
      <c r="E375" s="1018" t="str">
        <f ca="1">IF(ISBLANK(OFFSET('5. Pp (3 años)'!$E$46,INT((ROW()-13)/2),0)),"",OFFSET('5. Pp (3 años)'!$E$46,INT((ROW()-13)/2),0))</f>
        <v/>
      </c>
      <c r="F375" s="1021" t="str">
        <f ca="1">IF(ISBLANK(OFFSET('5. Pp (3 años)'!$K$46,INT((ROW()-13)/2),0)),"",OFFSET('5. Pp (3 años)'!$K$46,INT((ROW()-13)/2),0))</f>
        <v/>
      </c>
      <c r="G375" s="1023" t="str">
        <f ca="1">IF(ISBLANK(OFFSET('5. Pp (3 años)'!$H$46,INT((ROW()-13)/2),0)),"",OFFSET('5. Pp (3 años)'!$H$46,INT((ROW()-13)/2),0))</f>
        <v/>
      </c>
      <c r="H375" s="1080" t="str">
        <f ca="1">IF(ISBLANK(OFFSET('9. METAS'!$L$20,INT((ROW()-13)/2),0)),"",OFFSET('9. METAS'!$L$20,INT((ROW()-13)/2),0))</f>
        <v/>
      </c>
      <c r="I375" s="1004"/>
      <c r="J375" s="244" t="str">
        <f ca="1">IF(MOD(ROW()-13,2)=0,IF(ISBLANK(OFFSET('12. SEGUIMIENTO 2027'!$N$14,INT((ROW()-13)/2),0)),"",OFFSET('12. SEGUIMIENTO 2027'!$N$14,INT((ROW()-13)/2),0)),IF(ISBLANK(OFFSET('9. METAS'!$U$20,INT((ROW()-14)/2),0)),"",OFFSET('9. METAS'!$U$20,INT((ROW()-14)/2),0)))</f>
        <v/>
      </c>
      <c r="K375" s="245" t="str">
        <f ca="1">IF(MOD(ROW()-13,2)=0,IF(ISBLANK(OFFSET('12. SEGUIMIENTO 2027'!$O$14,INT((ROW()-13)/2),0)),"",OFFSET('12. SEGUIMIENTO 2027'!$O$14,INT((ROW()-13)/2),0)),IF(ISBLANK(OFFSET('9. METAS'!$V$20,INT((ROW()-14)/2),0)),"",OFFSET('9. METAS'!$V$20,INT((ROW()-14)/2),0)))</f>
        <v/>
      </c>
      <c r="L375" s="245" t="str">
        <f ca="1">IF(MOD(ROW()-13,2)=0,IF(ISBLANK(OFFSET('12. SEGUIMIENTO 2027'!$P$14,INT((ROW()-13)/2),0)),"",OFFSET('12. SEGUIMIENTO 2027'!$P$14,INT((ROW()-13)/2),0)),IF(ISBLANK(OFFSET('9. METAS'!$W$20,INT((ROW()-14)/2),0)),"",OFFSET('9. METAS'!$W$20,INT((ROW()-14)/2),0)))</f>
        <v/>
      </c>
      <c r="M375" s="246" t="str">
        <f ca="1">IF(MOD(ROW()-13,2)=0,IF(ISBLANK(OFFSET('12. SEGUIMIENTO 2027'!$Q$14,INT((ROW()-13)/2),0)),"",OFFSET('12. SEGUIMIENTO 2027'!$Q$14,INT((ROW()-13)/2),0)),IF(ISBLANK(OFFSET('9. METAS'!$X$20,INT((ROW()-14)/2),0)),"",OFFSET('9. METAS'!$X$20,INT((ROW()-14)/2),0)))</f>
        <v/>
      </c>
      <c r="N375" s="1006" t="str">
        <f t="shared" ref="N375" ca="1" si="358">IFERROR(J375/J376,"ND")</f>
        <v>ND</v>
      </c>
      <c r="O375" s="1008" t="str">
        <f t="shared" ref="O375" ca="1" si="359">IFERROR(((J375)/H375),"ND")</f>
        <v>ND</v>
      </c>
      <c r="P375" s="1010"/>
    </row>
    <row r="376" spans="3:16">
      <c r="C376" s="1025"/>
      <c r="D376" s="1018"/>
      <c r="E376" s="1018"/>
      <c r="F376" s="1021"/>
      <c r="G376" s="1023"/>
      <c r="H376" s="1080"/>
      <c r="I376" s="1012"/>
      <c r="J376" s="244" t="str">
        <f ca="1">IF(MOD(ROW()-13,2)=0,IF(ISBLANK(OFFSET('12. SEGUIMIENTO 2027'!$N$14,INT((ROW()-13)/2),0)),"",OFFSET('12. SEGUIMIENTO 2027'!$N$14,INT((ROW()-13)/2),0)),IF(ISBLANK(OFFSET('9. METAS'!$U$20,INT((ROW()-14)/2),0)),"",OFFSET('9. METAS'!$U$20,INT((ROW()-14)/2),0)))</f>
        <v/>
      </c>
      <c r="K376" s="245" t="str">
        <f ca="1">IF(MOD(ROW()-13,2)=0,IF(ISBLANK(OFFSET('12. SEGUIMIENTO 2027'!$O$14,INT((ROW()-13)/2),0)),"",OFFSET('12. SEGUIMIENTO 2027'!$O$14,INT((ROW()-13)/2),0)),IF(ISBLANK(OFFSET('9. METAS'!$V$20,INT((ROW()-14)/2),0)),"",OFFSET('9. METAS'!$V$20,INT((ROW()-14)/2),0)))</f>
        <v/>
      </c>
      <c r="L376" s="245" t="str">
        <f ca="1">IF(MOD(ROW()-13,2)=0,IF(ISBLANK(OFFSET('12. SEGUIMIENTO 2027'!$P$14,INT((ROW()-13)/2),0)),"",OFFSET('12. SEGUIMIENTO 2027'!$P$14,INT((ROW()-13)/2),0)),IF(ISBLANK(OFFSET('9. METAS'!$W$20,INT((ROW()-14)/2),0)),"",OFFSET('9. METAS'!$W$20,INT((ROW()-14)/2),0)))</f>
        <v/>
      </c>
      <c r="M376" s="246" t="str">
        <f ca="1">IF(MOD(ROW()-13,2)=0,IF(ISBLANK(OFFSET('12. SEGUIMIENTO 2027'!$Q$14,INT((ROW()-13)/2),0)),"",OFFSET('12. SEGUIMIENTO 2027'!$Q$14,INT((ROW()-13)/2),0)),IF(ISBLANK(OFFSET('9. METAS'!$X$20,INT((ROW()-14)/2),0)),"",OFFSET('9. METAS'!$X$20,INT((ROW()-14)/2),0)))</f>
        <v/>
      </c>
      <c r="N376" s="1013"/>
      <c r="O376" s="1014"/>
      <c r="P376" s="1015"/>
    </row>
    <row r="377" spans="3:16">
      <c r="C377" s="1016" t="str">
        <f ca="1">IF(ISBLANK(OFFSET('5. Pp (3 años)'!$C$46,INT((ROW()-13)/2),0)),"",OFFSET('5. Pp (3 años)'!$C$46,INT((ROW()-13)/2),0))</f>
        <v>Componente</v>
      </c>
      <c r="D377" s="1018" t="str">
        <f ca="1">IF(ISBLANK(OFFSET('5. Pp (3 años)'!$D$46,INT((ROW()-13)/2),0)),"",OFFSET('5. Pp (3 años)'!$D$46,INT((ROW()-13)/2),0))</f>
        <v>4.1.1.1.31 Servicios de formación educativa inclusiva y capacitación para el desarrollo productivo otorgados.</v>
      </c>
      <c r="E377" s="1018" t="str">
        <f ca="1">IF(ISBLANK(OFFSET('5. Pp (3 años)'!$E$46,INT((ROW()-13)/2),0)),"",OFFSET('5. Pp (3 años)'!$E$46,INT((ROW()-13)/2),0))</f>
        <v>PCDHP: Porcentaje de capacidades de desarrollo humano y productivo fortalecidas</v>
      </c>
      <c r="F377" s="1021" t="str">
        <f ca="1">IF(ISBLANK(OFFSET('5. Pp (3 años)'!$K$46,INT((ROW()-13)/2),0)),"",OFFSET('5. Pp (3 años)'!$K$46,INT((ROW()-13)/2),0))</f>
        <v>Ascendente</v>
      </c>
      <c r="G377" s="1023" t="str">
        <f ca="1">IF(ISBLANK(OFFSET('5. Pp (3 años)'!$H$46,INT((ROW()-13)/2),0)),"",OFFSET('5. Pp (3 años)'!$H$46,INT((ROW()-13)/2),0))</f>
        <v>Trimestral</v>
      </c>
      <c r="H377" s="1080">
        <f ca="1">IF(ISBLANK(OFFSET('9. METAS'!$L$20,INT((ROW()-13)/2),0)),"",OFFSET('9. METAS'!$L$20,INT((ROW()-13)/2),0))</f>
        <v>100</v>
      </c>
      <c r="I377" s="1004"/>
      <c r="J377" s="244" t="str">
        <f ca="1">IF(MOD(ROW()-13,2)=0,IF(ISBLANK(OFFSET('12. SEGUIMIENTO 2027'!$N$14,INT((ROW()-13)/2),0)),"",OFFSET('12. SEGUIMIENTO 2027'!$N$14,INT((ROW()-13)/2),0)),IF(ISBLANK(OFFSET('9. METAS'!$U$20,INT((ROW()-14)/2),0)),"",OFFSET('9. METAS'!$U$20,INT((ROW()-14)/2),0)))</f>
        <v/>
      </c>
      <c r="K377" s="245" t="str">
        <f ca="1">IF(MOD(ROW()-13,2)=0,IF(ISBLANK(OFFSET('12. SEGUIMIENTO 2027'!$O$14,INT((ROW()-13)/2),0)),"",OFFSET('12. SEGUIMIENTO 2027'!$O$14,INT((ROW()-13)/2),0)),IF(ISBLANK(OFFSET('9. METAS'!$V$20,INT((ROW()-14)/2),0)),"",OFFSET('9. METAS'!$V$20,INT((ROW()-14)/2),0)))</f>
        <v/>
      </c>
      <c r="L377" s="245" t="str">
        <f ca="1">IF(MOD(ROW()-13,2)=0,IF(ISBLANK(OFFSET('12. SEGUIMIENTO 2027'!$P$14,INT((ROW()-13)/2),0)),"",OFFSET('12. SEGUIMIENTO 2027'!$P$14,INT((ROW()-13)/2),0)),IF(ISBLANK(OFFSET('9. METAS'!$W$20,INT((ROW()-14)/2),0)),"",OFFSET('9. METAS'!$W$20,INT((ROW()-14)/2),0)))</f>
        <v/>
      </c>
      <c r="M377" s="246" t="str">
        <f ca="1">IF(MOD(ROW()-13,2)=0,IF(ISBLANK(OFFSET('12. SEGUIMIENTO 2027'!$Q$14,INT((ROW()-13)/2),0)),"",OFFSET('12. SEGUIMIENTO 2027'!$Q$14,INT((ROW()-13)/2),0)),IF(ISBLANK(OFFSET('9. METAS'!$X$20,INT((ROW()-14)/2),0)),"",OFFSET('9. METAS'!$X$20,INT((ROW()-14)/2),0)))</f>
        <v/>
      </c>
      <c r="N377" s="1006" t="str">
        <f t="shared" ref="N377" ca="1" si="360">IFERROR(J377/J378,"ND")</f>
        <v>ND</v>
      </c>
      <c r="O377" s="1008" t="str">
        <f t="shared" ref="O377" ca="1" si="361">IFERROR(((J377)/H377),"ND")</f>
        <v>ND</v>
      </c>
      <c r="P377" s="1010"/>
    </row>
    <row r="378" spans="3:16">
      <c r="C378" s="1025"/>
      <c r="D378" s="1018"/>
      <c r="E378" s="1018"/>
      <c r="F378" s="1021"/>
      <c r="G378" s="1023"/>
      <c r="H378" s="1080"/>
      <c r="I378" s="1012"/>
      <c r="J378" s="244">
        <f ca="1">IF(MOD(ROW()-13,2)=0,IF(ISBLANK(OFFSET('12. SEGUIMIENTO 2027'!$N$14,INT((ROW()-13)/2),0)),"",OFFSET('12. SEGUIMIENTO 2027'!$N$14,INT((ROW()-13)/2),0)),IF(ISBLANK(OFFSET('9. METAS'!$U$20,INT((ROW()-14)/2),0)),"",OFFSET('9. METAS'!$U$20,INT((ROW()-14)/2),0)))</f>
        <v>25</v>
      </c>
      <c r="K378" s="245">
        <f ca="1">IF(MOD(ROW()-13,2)=0,IF(ISBLANK(OFFSET('12. SEGUIMIENTO 2027'!$O$14,INT((ROW()-13)/2),0)),"",OFFSET('12. SEGUIMIENTO 2027'!$O$14,INT((ROW()-13)/2),0)),IF(ISBLANK(OFFSET('9. METAS'!$V$20,INT((ROW()-14)/2),0)),"",OFFSET('9. METAS'!$V$20,INT((ROW()-14)/2),0)))</f>
        <v>25</v>
      </c>
      <c r="L378" s="245">
        <f ca="1">IF(MOD(ROW()-13,2)=0,IF(ISBLANK(OFFSET('12. SEGUIMIENTO 2027'!$P$14,INT((ROW()-13)/2),0)),"",OFFSET('12. SEGUIMIENTO 2027'!$P$14,INT((ROW()-13)/2),0)),IF(ISBLANK(OFFSET('9. METAS'!$W$20,INT((ROW()-14)/2),0)),"",OFFSET('9. METAS'!$W$20,INT((ROW()-14)/2),0)))</f>
        <v>25</v>
      </c>
      <c r="M378" s="246">
        <f ca="1">IF(MOD(ROW()-13,2)=0,IF(ISBLANK(OFFSET('12. SEGUIMIENTO 2027'!$Q$14,INT((ROW()-13)/2),0)),"",OFFSET('12. SEGUIMIENTO 2027'!$Q$14,INT((ROW()-13)/2),0)),IF(ISBLANK(OFFSET('9. METAS'!$X$20,INT((ROW()-14)/2),0)),"",OFFSET('9. METAS'!$X$20,INT((ROW()-14)/2),0)))</f>
        <v>25</v>
      </c>
      <c r="N378" s="1013"/>
      <c r="O378" s="1014"/>
      <c r="P378" s="1015"/>
    </row>
    <row r="379" spans="3:16">
      <c r="C379" s="1016" t="str">
        <f ca="1">IF(ISBLANK(OFFSET('5. Pp (3 años)'!$C$46,INT((ROW()-13)/2),0)),"",OFFSET('5. Pp (3 años)'!$C$46,INT((ROW()-13)/2),0))</f>
        <v>Actividad</v>
      </c>
      <c r="D379" s="1018" t="str">
        <f ca="1">IF(ISBLANK(OFFSET('5. Pp (3 años)'!$D$46,INT((ROW()-13)/2),0)),"",OFFSET('5. Pp (3 años)'!$D$46,INT((ROW()-13)/2),0))</f>
        <v xml:space="preserve">4.1.1.1.31.1 Implementación de programas de instrucción académica, participación social y competencias para la productividad.
</v>
      </c>
      <c r="E379" s="1018" t="str">
        <f ca="1">IF(ISBLANK(OFFSET('5. Pp (3 años)'!$E$46,INT((ROW()-13)/2),0)),"",OFFSET('5. Pp (3 años)'!$E$46,INT((ROW()-13)/2),0))</f>
        <v>PAACP: Porcentaje de acciones de alfabetización, capacitación y participación educativa realizadas.</v>
      </c>
      <c r="F379" s="1021" t="str">
        <f ca="1">IF(ISBLANK(OFFSET('5. Pp (3 años)'!$K$46,INT((ROW()-13)/2),0)),"",OFFSET('5. Pp (3 años)'!$K$46,INT((ROW()-13)/2),0))</f>
        <v>Ascendente</v>
      </c>
      <c r="G379" s="1023" t="str">
        <f ca="1">IF(ISBLANK(OFFSET('5. Pp (3 años)'!$H$46,INT((ROW()-13)/2),0)),"",OFFSET('5. Pp (3 años)'!$H$46,INT((ROW()-13)/2),0))</f>
        <v>Trimestral</v>
      </c>
      <c r="H379" s="1080">
        <f ca="1">IF(ISBLANK(OFFSET('9. METAS'!$L$20,INT((ROW()-13)/2),0)),"",OFFSET('9. METAS'!$L$20,INT((ROW()-13)/2),0))</f>
        <v>37</v>
      </c>
      <c r="I379" s="1004"/>
      <c r="J379" s="244" t="str">
        <f ca="1">IF(MOD(ROW()-13,2)=0,IF(ISBLANK(OFFSET('12. SEGUIMIENTO 2027'!$N$14,INT((ROW()-13)/2),0)),"",OFFSET('12. SEGUIMIENTO 2027'!$N$14,INT((ROW()-13)/2),0)),IF(ISBLANK(OFFSET('9. METAS'!$U$20,INT((ROW()-14)/2),0)),"",OFFSET('9. METAS'!$U$20,INT((ROW()-14)/2),0)))</f>
        <v/>
      </c>
      <c r="K379" s="245" t="str">
        <f ca="1">IF(MOD(ROW()-13,2)=0,IF(ISBLANK(OFFSET('12. SEGUIMIENTO 2027'!$O$14,INT((ROW()-13)/2),0)),"",OFFSET('12. SEGUIMIENTO 2027'!$O$14,INT((ROW()-13)/2),0)),IF(ISBLANK(OFFSET('9. METAS'!$V$20,INT((ROW()-14)/2),0)),"",OFFSET('9. METAS'!$V$20,INT((ROW()-14)/2),0)))</f>
        <v/>
      </c>
      <c r="L379" s="245" t="str">
        <f ca="1">IF(MOD(ROW()-13,2)=0,IF(ISBLANK(OFFSET('12. SEGUIMIENTO 2027'!$P$14,INT((ROW()-13)/2),0)),"",OFFSET('12. SEGUIMIENTO 2027'!$P$14,INT((ROW()-13)/2),0)),IF(ISBLANK(OFFSET('9. METAS'!$W$20,INT((ROW()-14)/2),0)),"",OFFSET('9. METAS'!$W$20,INT((ROW()-14)/2),0)))</f>
        <v/>
      </c>
      <c r="M379" s="246" t="str">
        <f ca="1">IF(MOD(ROW()-13,2)=0,IF(ISBLANK(OFFSET('12. SEGUIMIENTO 2027'!$Q$14,INT((ROW()-13)/2),0)),"",OFFSET('12. SEGUIMIENTO 2027'!$Q$14,INT((ROW()-13)/2),0)),IF(ISBLANK(OFFSET('9. METAS'!$X$20,INT((ROW()-14)/2),0)),"",OFFSET('9. METAS'!$X$20,INT((ROW()-14)/2),0)))</f>
        <v/>
      </c>
      <c r="N379" s="1006" t="str">
        <f t="shared" ref="N379" ca="1" si="362">IFERROR(J379/J380,"ND")</f>
        <v>ND</v>
      </c>
      <c r="O379" s="1008" t="str">
        <f t="shared" ref="O379" ca="1" si="363">IFERROR(((J379)/H379),"ND")</f>
        <v>ND</v>
      </c>
      <c r="P379" s="1010"/>
    </row>
    <row r="380" spans="3:16">
      <c r="C380" s="1025"/>
      <c r="D380" s="1018"/>
      <c r="E380" s="1018"/>
      <c r="F380" s="1021"/>
      <c r="G380" s="1023"/>
      <c r="H380" s="1080"/>
      <c r="I380" s="1012"/>
      <c r="J380" s="244">
        <f ca="1">IF(MOD(ROW()-13,2)=0,IF(ISBLANK(OFFSET('12. SEGUIMIENTO 2027'!$N$14,INT((ROW()-13)/2),0)),"",OFFSET('12. SEGUIMIENTO 2027'!$N$14,INT((ROW()-13)/2),0)),IF(ISBLANK(OFFSET('9. METAS'!$U$20,INT((ROW()-14)/2),0)),"",OFFSET('9. METAS'!$U$20,INT((ROW()-14)/2),0)))</f>
        <v>8</v>
      </c>
      <c r="K380" s="245">
        <f ca="1">IF(MOD(ROW()-13,2)=0,IF(ISBLANK(OFFSET('12. SEGUIMIENTO 2027'!$O$14,INT((ROW()-13)/2),0)),"",OFFSET('12. SEGUIMIENTO 2027'!$O$14,INT((ROW()-13)/2),0)),IF(ISBLANK(OFFSET('9. METAS'!$V$20,INT((ROW()-14)/2),0)),"",OFFSET('9. METAS'!$V$20,INT((ROW()-14)/2),0)))</f>
        <v>11</v>
      </c>
      <c r="L380" s="245">
        <f ca="1">IF(MOD(ROW()-13,2)=0,IF(ISBLANK(OFFSET('12. SEGUIMIENTO 2027'!$P$14,INT((ROW()-13)/2),0)),"",OFFSET('12. SEGUIMIENTO 2027'!$P$14,INT((ROW()-13)/2),0)),IF(ISBLANK(OFFSET('9. METAS'!$W$20,INT((ROW()-14)/2),0)),"",OFFSET('9. METAS'!$W$20,INT((ROW()-14)/2),0)))</f>
        <v>8</v>
      </c>
      <c r="M380" s="246">
        <f ca="1">IF(MOD(ROW()-13,2)=0,IF(ISBLANK(OFFSET('12. SEGUIMIENTO 2027'!$Q$14,INT((ROW()-13)/2),0)),"",OFFSET('12. SEGUIMIENTO 2027'!$Q$14,INT((ROW()-13)/2),0)),IF(ISBLANK(OFFSET('9. METAS'!$X$20,INT((ROW()-14)/2),0)),"",OFFSET('9. METAS'!$X$20,INT((ROW()-14)/2),0)))</f>
        <v>10</v>
      </c>
      <c r="N380" s="1013"/>
      <c r="O380" s="1014"/>
      <c r="P380" s="1015"/>
    </row>
    <row r="381" spans="3:16">
      <c r="C381" s="1016" t="str">
        <f ca="1">IF(ISBLANK(OFFSET('5. Pp (3 años)'!$C$46,INT((ROW()-13)/2),0)),"",OFFSET('5. Pp (3 años)'!$C$46,INT((ROW()-13)/2),0))</f>
        <v>Actividad</v>
      </c>
      <c r="D381" s="1018" t="str">
        <f ca="1">IF(ISBLANK(OFFSET('5. Pp (3 años)'!$D$46,INT((ROW()-13)/2),0)),"",OFFSET('5. Pp (3 años)'!$D$46,INT((ROW()-13)/2),0))</f>
        <v/>
      </c>
      <c r="E381" s="1018" t="str">
        <f ca="1">IF(ISBLANK(OFFSET('5. Pp (3 años)'!$E$46,INT((ROW()-13)/2),0)),"",OFFSET('5. Pp (3 años)'!$E$46,INT((ROW()-13)/2),0))</f>
        <v/>
      </c>
      <c r="F381" s="1021" t="str">
        <f ca="1">IF(ISBLANK(OFFSET('5. Pp (3 años)'!$K$46,INT((ROW()-13)/2),0)),"",OFFSET('5. Pp (3 años)'!$K$46,INT((ROW()-13)/2),0))</f>
        <v/>
      </c>
      <c r="G381" s="1023" t="str">
        <f ca="1">IF(ISBLANK(OFFSET('5. Pp (3 años)'!$H$46,INT((ROW()-13)/2),0)),"",OFFSET('5. Pp (3 años)'!$H$46,INT((ROW()-13)/2),0))</f>
        <v/>
      </c>
      <c r="H381" s="1080" t="str">
        <f ca="1">IF(ISBLANK(OFFSET('9. METAS'!$L$20,INT((ROW()-13)/2),0)),"",OFFSET('9. METAS'!$L$20,INT((ROW()-13)/2),0))</f>
        <v/>
      </c>
      <c r="I381" s="1004"/>
      <c r="J381" s="244" t="str">
        <f ca="1">IF(MOD(ROW()-13,2)=0,IF(ISBLANK(OFFSET('12. SEGUIMIENTO 2027'!$N$14,INT((ROW()-13)/2),0)),"",OFFSET('12. SEGUIMIENTO 2027'!$N$14,INT((ROW()-13)/2),0)),IF(ISBLANK(OFFSET('9. METAS'!$U$20,INT((ROW()-14)/2),0)),"",OFFSET('9. METAS'!$U$20,INT((ROW()-14)/2),0)))</f>
        <v/>
      </c>
      <c r="K381" s="245" t="str">
        <f ca="1">IF(MOD(ROW()-13,2)=0,IF(ISBLANK(OFFSET('12. SEGUIMIENTO 2027'!$O$14,INT((ROW()-13)/2),0)),"",OFFSET('12. SEGUIMIENTO 2027'!$O$14,INT((ROW()-13)/2),0)),IF(ISBLANK(OFFSET('9. METAS'!$V$20,INT((ROW()-14)/2),0)),"",OFFSET('9. METAS'!$V$20,INT((ROW()-14)/2),0)))</f>
        <v/>
      </c>
      <c r="L381" s="245" t="str">
        <f ca="1">IF(MOD(ROW()-13,2)=0,IF(ISBLANK(OFFSET('12. SEGUIMIENTO 2027'!$P$14,INT((ROW()-13)/2),0)),"",OFFSET('12. SEGUIMIENTO 2027'!$P$14,INT((ROW()-13)/2),0)),IF(ISBLANK(OFFSET('9. METAS'!$W$20,INT((ROW()-14)/2),0)),"",OFFSET('9. METAS'!$W$20,INT((ROW()-14)/2),0)))</f>
        <v/>
      </c>
      <c r="M381" s="246" t="str">
        <f ca="1">IF(MOD(ROW()-13,2)=0,IF(ISBLANK(OFFSET('12. SEGUIMIENTO 2027'!$Q$14,INT((ROW()-13)/2),0)),"",OFFSET('12. SEGUIMIENTO 2027'!$Q$14,INT((ROW()-13)/2),0)),IF(ISBLANK(OFFSET('9. METAS'!$X$20,INT((ROW()-14)/2),0)),"",OFFSET('9. METAS'!$X$20,INT((ROW()-14)/2),0)))</f>
        <v/>
      </c>
      <c r="N381" s="1006" t="str">
        <f t="shared" ref="N381" ca="1" si="364">IFERROR(J381/J382,"ND")</f>
        <v>ND</v>
      </c>
      <c r="O381" s="1008" t="str">
        <f t="shared" ref="O381" ca="1" si="365">IFERROR(((J381)/H381),"ND")</f>
        <v>ND</v>
      </c>
      <c r="P381" s="1010"/>
    </row>
    <row r="382" spans="3:16">
      <c r="C382" s="1025"/>
      <c r="D382" s="1018"/>
      <c r="E382" s="1018"/>
      <c r="F382" s="1021"/>
      <c r="G382" s="1023"/>
      <c r="H382" s="1080"/>
      <c r="I382" s="1012"/>
      <c r="J382" s="244" t="str">
        <f ca="1">IF(MOD(ROW()-13,2)=0,IF(ISBLANK(OFFSET('12. SEGUIMIENTO 2027'!$N$14,INT((ROW()-13)/2),0)),"",OFFSET('12. SEGUIMIENTO 2027'!$N$14,INT((ROW()-13)/2),0)),IF(ISBLANK(OFFSET('9. METAS'!$U$20,INT((ROW()-14)/2),0)),"",OFFSET('9. METAS'!$U$20,INT((ROW()-14)/2),0)))</f>
        <v/>
      </c>
      <c r="K382" s="245" t="str">
        <f ca="1">IF(MOD(ROW()-13,2)=0,IF(ISBLANK(OFFSET('12. SEGUIMIENTO 2027'!$O$14,INT((ROW()-13)/2),0)),"",OFFSET('12. SEGUIMIENTO 2027'!$O$14,INT((ROW()-13)/2),0)),IF(ISBLANK(OFFSET('9. METAS'!$V$20,INT((ROW()-14)/2),0)),"",OFFSET('9. METAS'!$V$20,INT((ROW()-14)/2),0)))</f>
        <v/>
      </c>
      <c r="L382" s="245" t="str">
        <f ca="1">IF(MOD(ROW()-13,2)=0,IF(ISBLANK(OFFSET('12. SEGUIMIENTO 2027'!$P$14,INT((ROW()-13)/2),0)),"",OFFSET('12. SEGUIMIENTO 2027'!$P$14,INT((ROW()-13)/2),0)),IF(ISBLANK(OFFSET('9. METAS'!$W$20,INT((ROW()-14)/2),0)),"",OFFSET('9. METAS'!$W$20,INT((ROW()-14)/2),0)))</f>
        <v/>
      </c>
      <c r="M382" s="246" t="str">
        <f ca="1">IF(MOD(ROW()-13,2)=0,IF(ISBLANK(OFFSET('12. SEGUIMIENTO 2027'!$Q$14,INT((ROW()-13)/2),0)),"",OFFSET('12. SEGUIMIENTO 2027'!$Q$14,INT((ROW()-13)/2),0)),IF(ISBLANK(OFFSET('9. METAS'!$X$20,INT((ROW()-14)/2),0)),"",OFFSET('9. METAS'!$X$20,INT((ROW()-14)/2),0)))</f>
        <v/>
      </c>
      <c r="N382" s="1013"/>
      <c r="O382" s="1014"/>
      <c r="P382" s="1015"/>
    </row>
    <row r="383" spans="3:16">
      <c r="C383" s="1016" t="str">
        <f ca="1">IF(ISBLANK(OFFSET('5. Pp (3 años)'!$C$46,INT((ROW()-13)/2),0)),"",OFFSET('5. Pp (3 años)'!$C$46,INT((ROW()-13)/2),0))</f>
        <v>Actividad</v>
      </c>
      <c r="D383" s="1018" t="str">
        <f ca="1">IF(ISBLANK(OFFSET('5. Pp (3 años)'!$D$46,INT((ROW()-13)/2),0)),"",OFFSET('5. Pp (3 años)'!$D$46,INT((ROW()-13)/2),0))</f>
        <v/>
      </c>
      <c r="E383" s="1018" t="str">
        <f ca="1">IF(ISBLANK(OFFSET('5. Pp (3 años)'!$E$46,INT((ROW()-13)/2),0)),"",OFFSET('5. Pp (3 años)'!$E$46,INT((ROW()-13)/2),0))</f>
        <v/>
      </c>
      <c r="F383" s="1021" t="str">
        <f ca="1">IF(ISBLANK(OFFSET('5. Pp (3 años)'!$K$46,INT((ROW()-13)/2),0)),"",OFFSET('5. Pp (3 años)'!$K$46,INT((ROW()-13)/2),0))</f>
        <v/>
      </c>
      <c r="G383" s="1023" t="str">
        <f ca="1">IF(ISBLANK(OFFSET('5. Pp (3 años)'!$H$46,INT((ROW()-13)/2),0)),"",OFFSET('5. Pp (3 años)'!$H$46,INT((ROW()-13)/2),0))</f>
        <v/>
      </c>
      <c r="H383" s="1080" t="str">
        <f ca="1">IF(ISBLANK(OFFSET('9. METAS'!$L$20,INT((ROW()-13)/2),0)),"",OFFSET('9. METAS'!$L$20,INT((ROW()-13)/2),0))</f>
        <v/>
      </c>
      <c r="I383" s="1004"/>
      <c r="J383" s="244" t="str">
        <f ca="1">IF(MOD(ROW()-13,2)=0,IF(ISBLANK(OFFSET('12. SEGUIMIENTO 2027'!$N$14,INT((ROW()-13)/2),0)),"",OFFSET('12. SEGUIMIENTO 2027'!$N$14,INT((ROW()-13)/2),0)),IF(ISBLANK(OFFSET('9. METAS'!$U$20,INT((ROW()-14)/2),0)),"",OFFSET('9. METAS'!$U$20,INT((ROW()-14)/2),0)))</f>
        <v/>
      </c>
      <c r="K383" s="245" t="str">
        <f ca="1">IF(MOD(ROW()-13,2)=0,IF(ISBLANK(OFFSET('12. SEGUIMIENTO 2027'!$O$14,INT((ROW()-13)/2),0)),"",OFFSET('12. SEGUIMIENTO 2027'!$O$14,INT((ROW()-13)/2),0)),IF(ISBLANK(OFFSET('9. METAS'!$V$20,INT((ROW()-14)/2),0)),"",OFFSET('9. METAS'!$V$20,INT((ROW()-14)/2),0)))</f>
        <v/>
      </c>
      <c r="L383" s="245" t="str">
        <f ca="1">IF(MOD(ROW()-13,2)=0,IF(ISBLANK(OFFSET('12. SEGUIMIENTO 2027'!$P$14,INT((ROW()-13)/2),0)),"",OFFSET('12. SEGUIMIENTO 2027'!$P$14,INT((ROW()-13)/2),0)),IF(ISBLANK(OFFSET('9. METAS'!$W$20,INT((ROW()-14)/2),0)),"",OFFSET('9. METAS'!$W$20,INT((ROW()-14)/2),0)))</f>
        <v/>
      </c>
      <c r="M383" s="246" t="str">
        <f ca="1">IF(MOD(ROW()-13,2)=0,IF(ISBLANK(OFFSET('12. SEGUIMIENTO 2027'!$Q$14,INT((ROW()-13)/2),0)),"",OFFSET('12. SEGUIMIENTO 2027'!$Q$14,INT((ROW()-13)/2),0)),IF(ISBLANK(OFFSET('9. METAS'!$X$20,INT((ROW()-14)/2),0)),"",OFFSET('9. METAS'!$X$20,INT((ROW()-14)/2),0)))</f>
        <v/>
      </c>
      <c r="N383" s="1006" t="str">
        <f t="shared" ref="N383" ca="1" si="366">IFERROR(J383/J384,"ND")</f>
        <v>ND</v>
      </c>
      <c r="O383" s="1008" t="str">
        <f t="shared" ref="O383" ca="1" si="367">IFERROR(((J383)/H383),"ND")</f>
        <v>ND</v>
      </c>
      <c r="P383" s="1010"/>
    </row>
    <row r="384" spans="3:16">
      <c r="C384" s="1025"/>
      <c r="D384" s="1018"/>
      <c r="E384" s="1018"/>
      <c r="F384" s="1021"/>
      <c r="G384" s="1023"/>
      <c r="H384" s="1080"/>
      <c r="I384" s="1012"/>
      <c r="J384" s="244" t="str">
        <f ca="1">IF(MOD(ROW()-13,2)=0,IF(ISBLANK(OFFSET('12. SEGUIMIENTO 2027'!$N$14,INT((ROW()-13)/2),0)),"",OFFSET('12. SEGUIMIENTO 2027'!$N$14,INT((ROW()-13)/2),0)),IF(ISBLANK(OFFSET('9. METAS'!$U$20,INT((ROW()-14)/2),0)),"",OFFSET('9. METAS'!$U$20,INT((ROW()-14)/2),0)))</f>
        <v/>
      </c>
      <c r="K384" s="245" t="str">
        <f ca="1">IF(MOD(ROW()-13,2)=0,IF(ISBLANK(OFFSET('12. SEGUIMIENTO 2027'!$O$14,INT((ROW()-13)/2),0)),"",OFFSET('12. SEGUIMIENTO 2027'!$O$14,INT((ROW()-13)/2),0)),IF(ISBLANK(OFFSET('9. METAS'!$V$20,INT((ROW()-14)/2),0)),"",OFFSET('9. METAS'!$V$20,INT((ROW()-14)/2),0)))</f>
        <v/>
      </c>
      <c r="L384" s="245" t="str">
        <f ca="1">IF(MOD(ROW()-13,2)=0,IF(ISBLANK(OFFSET('12. SEGUIMIENTO 2027'!$P$14,INT((ROW()-13)/2),0)),"",OFFSET('12. SEGUIMIENTO 2027'!$P$14,INT((ROW()-13)/2),0)),IF(ISBLANK(OFFSET('9. METAS'!$W$20,INT((ROW()-14)/2),0)),"",OFFSET('9. METAS'!$W$20,INT((ROW()-14)/2),0)))</f>
        <v/>
      </c>
      <c r="M384" s="246" t="str">
        <f ca="1">IF(MOD(ROW()-13,2)=0,IF(ISBLANK(OFFSET('12. SEGUIMIENTO 2027'!$Q$14,INT((ROW()-13)/2),0)),"",OFFSET('12. SEGUIMIENTO 2027'!$Q$14,INT((ROW()-13)/2),0)),IF(ISBLANK(OFFSET('9. METAS'!$X$20,INT((ROW()-14)/2),0)),"",OFFSET('9. METAS'!$X$20,INT((ROW()-14)/2),0)))</f>
        <v/>
      </c>
      <c r="N384" s="1013"/>
      <c r="O384" s="1014"/>
      <c r="P384" s="1015"/>
    </row>
    <row r="385" spans="3:16">
      <c r="C385" s="1016" t="str">
        <f ca="1">IF(ISBLANK(OFFSET('5. Pp (3 años)'!$C$46,INT((ROW()-13)/2),0)),"",OFFSET('5. Pp (3 años)'!$C$46,INT((ROW()-13)/2),0))</f>
        <v>Actividad</v>
      </c>
      <c r="D385" s="1018" t="str">
        <f ca="1">IF(ISBLANK(OFFSET('5. Pp (3 años)'!$D$46,INT((ROW()-13)/2),0)),"",OFFSET('5. Pp (3 años)'!$D$46,INT((ROW()-13)/2),0))</f>
        <v/>
      </c>
      <c r="E385" s="1018" t="str">
        <f ca="1">IF(ISBLANK(OFFSET('5. Pp (3 años)'!$E$46,INT((ROW()-13)/2),0)),"",OFFSET('5. Pp (3 años)'!$E$46,INT((ROW()-13)/2),0))</f>
        <v/>
      </c>
      <c r="F385" s="1021" t="str">
        <f ca="1">IF(ISBLANK(OFFSET('5. Pp (3 años)'!$K$46,INT((ROW()-13)/2),0)),"",OFFSET('5. Pp (3 años)'!$K$46,INT((ROW()-13)/2),0))</f>
        <v/>
      </c>
      <c r="G385" s="1023" t="str">
        <f ca="1">IF(ISBLANK(OFFSET('5. Pp (3 años)'!$H$46,INT((ROW()-13)/2),0)),"",OFFSET('5. Pp (3 años)'!$H$46,INT((ROW()-13)/2),0))</f>
        <v/>
      </c>
      <c r="H385" s="1080" t="str">
        <f ca="1">IF(ISBLANK(OFFSET('9. METAS'!$L$20,INT((ROW()-13)/2),0)),"",OFFSET('9. METAS'!$L$20,INT((ROW()-13)/2),0))</f>
        <v/>
      </c>
      <c r="I385" s="1004"/>
      <c r="J385" s="244" t="str">
        <f ca="1">IF(MOD(ROW()-13,2)=0,IF(ISBLANK(OFFSET('12. SEGUIMIENTO 2027'!$N$14,INT((ROW()-13)/2),0)),"",OFFSET('12. SEGUIMIENTO 2027'!$N$14,INT((ROW()-13)/2),0)),IF(ISBLANK(OFFSET('9. METAS'!$U$20,INT((ROW()-14)/2),0)),"",OFFSET('9. METAS'!$U$20,INT((ROW()-14)/2),0)))</f>
        <v/>
      </c>
      <c r="K385" s="245" t="str">
        <f ca="1">IF(MOD(ROW()-13,2)=0,IF(ISBLANK(OFFSET('12. SEGUIMIENTO 2027'!$O$14,INT((ROW()-13)/2),0)),"",OFFSET('12. SEGUIMIENTO 2027'!$O$14,INT((ROW()-13)/2),0)),IF(ISBLANK(OFFSET('9. METAS'!$V$20,INT((ROW()-14)/2),0)),"",OFFSET('9. METAS'!$V$20,INT((ROW()-14)/2),0)))</f>
        <v/>
      </c>
      <c r="L385" s="245" t="str">
        <f ca="1">IF(MOD(ROW()-13,2)=0,IF(ISBLANK(OFFSET('12. SEGUIMIENTO 2027'!$P$14,INT((ROW()-13)/2),0)),"",OFFSET('12. SEGUIMIENTO 2027'!$P$14,INT((ROW()-13)/2),0)),IF(ISBLANK(OFFSET('9. METAS'!$W$20,INT((ROW()-14)/2),0)),"",OFFSET('9. METAS'!$W$20,INT((ROW()-14)/2),0)))</f>
        <v/>
      </c>
      <c r="M385" s="246" t="str">
        <f ca="1">IF(MOD(ROW()-13,2)=0,IF(ISBLANK(OFFSET('12. SEGUIMIENTO 2027'!$Q$14,INT((ROW()-13)/2),0)),"",OFFSET('12. SEGUIMIENTO 2027'!$Q$14,INT((ROW()-13)/2),0)),IF(ISBLANK(OFFSET('9. METAS'!$X$20,INT((ROW()-14)/2),0)),"",OFFSET('9. METAS'!$X$20,INT((ROW()-14)/2),0)))</f>
        <v/>
      </c>
      <c r="N385" s="1006" t="str">
        <f t="shared" ref="N385" ca="1" si="368">IFERROR(J385/J386,"ND")</f>
        <v>ND</v>
      </c>
      <c r="O385" s="1008" t="str">
        <f t="shared" ref="O385" ca="1" si="369">IFERROR(((J385)/H385),"ND")</f>
        <v>ND</v>
      </c>
      <c r="P385" s="1010"/>
    </row>
    <row r="386" spans="3:16">
      <c r="C386" s="1025"/>
      <c r="D386" s="1018"/>
      <c r="E386" s="1018"/>
      <c r="F386" s="1021"/>
      <c r="G386" s="1023"/>
      <c r="H386" s="1080"/>
      <c r="I386" s="1012"/>
      <c r="J386" s="244" t="str">
        <f ca="1">IF(MOD(ROW()-13,2)=0,IF(ISBLANK(OFFSET('12. SEGUIMIENTO 2027'!$N$14,INT((ROW()-13)/2),0)),"",OFFSET('12. SEGUIMIENTO 2027'!$N$14,INT((ROW()-13)/2),0)),IF(ISBLANK(OFFSET('9. METAS'!$U$20,INT((ROW()-14)/2),0)),"",OFFSET('9. METAS'!$U$20,INT((ROW()-14)/2),0)))</f>
        <v/>
      </c>
      <c r="K386" s="245" t="str">
        <f ca="1">IF(MOD(ROW()-13,2)=0,IF(ISBLANK(OFFSET('12. SEGUIMIENTO 2027'!$O$14,INT((ROW()-13)/2),0)),"",OFFSET('12. SEGUIMIENTO 2027'!$O$14,INT((ROW()-13)/2),0)),IF(ISBLANK(OFFSET('9. METAS'!$V$20,INT((ROW()-14)/2),0)),"",OFFSET('9. METAS'!$V$20,INT((ROW()-14)/2),0)))</f>
        <v/>
      </c>
      <c r="L386" s="245" t="str">
        <f ca="1">IF(MOD(ROW()-13,2)=0,IF(ISBLANK(OFFSET('12. SEGUIMIENTO 2027'!$P$14,INT((ROW()-13)/2),0)),"",OFFSET('12. SEGUIMIENTO 2027'!$P$14,INT((ROW()-13)/2),0)),IF(ISBLANK(OFFSET('9. METAS'!$W$20,INT((ROW()-14)/2),0)),"",OFFSET('9. METAS'!$W$20,INT((ROW()-14)/2),0)))</f>
        <v/>
      </c>
      <c r="M386" s="246" t="str">
        <f ca="1">IF(MOD(ROW()-13,2)=0,IF(ISBLANK(OFFSET('12. SEGUIMIENTO 2027'!$Q$14,INT((ROW()-13)/2),0)),"",OFFSET('12. SEGUIMIENTO 2027'!$Q$14,INT((ROW()-13)/2),0)),IF(ISBLANK(OFFSET('9. METAS'!$X$20,INT((ROW()-14)/2),0)),"",OFFSET('9. METAS'!$X$20,INT((ROW()-14)/2),0)))</f>
        <v/>
      </c>
      <c r="N386" s="1013"/>
      <c r="O386" s="1014"/>
      <c r="P386" s="1015"/>
    </row>
    <row r="387" spans="3:16">
      <c r="C387" s="1016" t="str">
        <f ca="1">IF(ISBLANK(OFFSET('5. Pp (3 años)'!$C$46,INT((ROW()-13)/2),0)),"",OFFSET('5. Pp (3 años)'!$C$46,INT((ROW()-13)/2),0))</f>
        <v>Actividad</v>
      </c>
      <c r="D387" s="1018" t="str">
        <f ca="1">IF(ISBLANK(OFFSET('5. Pp (3 años)'!$D$46,INT((ROW()-13)/2),0)),"",OFFSET('5. Pp (3 años)'!$D$46,INT((ROW()-13)/2),0))</f>
        <v/>
      </c>
      <c r="E387" s="1018" t="str">
        <f ca="1">IF(ISBLANK(OFFSET('5. Pp (3 años)'!$E$46,INT((ROW()-13)/2),0)),"",OFFSET('5. Pp (3 años)'!$E$46,INT((ROW()-13)/2),0))</f>
        <v/>
      </c>
      <c r="F387" s="1021" t="str">
        <f ca="1">IF(ISBLANK(OFFSET('5. Pp (3 años)'!$K$46,INT((ROW()-13)/2),0)),"",OFFSET('5. Pp (3 años)'!$K$46,INT((ROW()-13)/2),0))</f>
        <v/>
      </c>
      <c r="G387" s="1023" t="str">
        <f ca="1">IF(ISBLANK(OFFSET('5. Pp (3 años)'!$H$46,INT((ROW()-13)/2),0)),"",OFFSET('5. Pp (3 años)'!$H$46,INT((ROW()-13)/2),0))</f>
        <v/>
      </c>
      <c r="H387" s="1080" t="str">
        <f ca="1">IF(ISBLANK(OFFSET('9. METAS'!$L$20,INT((ROW()-13)/2),0)),"",OFFSET('9. METAS'!$L$20,INT((ROW()-13)/2),0))</f>
        <v/>
      </c>
      <c r="I387" s="1004"/>
      <c r="J387" s="244" t="str">
        <f ca="1">IF(MOD(ROW()-13,2)=0,IF(ISBLANK(OFFSET('12. SEGUIMIENTO 2027'!$N$14,INT((ROW()-13)/2),0)),"",OFFSET('12. SEGUIMIENTO 2027'!$N$14,INT((ROW()-13)/2),0)),IF(ISBLANK(OFFSET('9. METAS'!$U$20,INT((ROW()-14)/2),0)),"",OFFSET('9. METAS'!$U$20,INT((ROW()-14)/2),0)))</f>
        <v/>
      </c>
      <c r="K387" s="245" t="str">
        <f ca="1">IF(MOD(ROW()-13,2)=0,IF(ISBLANK(OFFSET('12. SEGUIMIENTO 2027'!$O$14,INT((ROW()-13)/2),0)),"",OFFSET('12. SEGUIMIENTO 2027'!$O$14,INT((ROW()-13)/2),0)),IF(ISBLANK(OFFSET('9. METAS'!$V$20,INT((ROW()-14)/2),0)),"",OFFSET('9. METAS'!$V$20,INT((ROW()-14)/2),0)))</f>
        <v/>
      </c>
      <c r="L387" s="245" t="str">
        <f ca="1">IF(MOD(ROW()-13,2)=0,IF(ISBLANK(OFFSET('12. SEGUIMIENTO 2027'!$P$14,INT((ROW()-13)/2),0)),"",OFFSET('12. SEGUIMIENTO 2027'!$P$14,INT((ROW()-13)/2),0)),IF(ISBLANK(OFFSET('9. METAS'!$W$20,INT((ROW()-14)/2),0)),"",OFFSET('9. METAS'!$W$20,INT((ROW()-14)/2),0)))</f>
        <v/>
      </c>
      <c r="M387" s="246" t="str">
        <f ca="1">IF(MOD(ROW()-13,2)=0,IF(ISBLANK(OFFSET('12. SEGUIMIENTO 2027'!$Q$14,INT((ROW()-13)/2),0)),"",OFFSET('12. SEGUIMIENTO 2027'!$Q$14,INT((ROW()-13)/2),0)),IF(ISBLANK(OFFSET('9. METAS'!$X$20,INT((ROW()-14)/2),0)),"",OFFSET('9. METAS'!$X$20,INT((ROW()-14)/2),0)))</f>
        <v/>
      </c>
      <c r="N387" s="1006" t="str">
        <f t="shared" ref="N387" ca="1" si="370">IFERROR(J387/J388,"ND")</f>
        <v>ND</v>
      </c>
      <c r="O387" s="1008" t="str">
        <f t="shared" ref="O387" ca="1" si="371">IFERROR(((J387)/H387),"ND")</f>
        <v>ND</v>
      </c>
      <c r="P387" s="1010"/>
    </row>
    <row r="388" spans="3:16">
      <c r="C388" s="1025"/>
      <c r="D388" s="1018"/>
      <c r="E388" s="1018"/>
      <c r="F388" s="1021"/>
      <c r="G388" s="1023"/>
      <c r="H388" s="1080"/>
      <c r="I388" s="1012"/>
      <c r="J388" s="244" t="str">
        <f ca="1">IF(MOD(ROW()-13,2)=0,IF(ISBLANK(OFFSET('12. SEGUIMIENTO 2027'!$N$14,INT((ROW()-13)/2),0)),"",OFFSET('12. SEGUIMIENTO 2027'!$N$14,INT((ROW()-13)/2),0)),IF(ISBLANK(OFFSET('9. METAS'!$U$20,INT((ROW()-14)/2),0)),"",OFFSET('9. METAS'!$U$20,INT((ROW()-14)/2),0)))</f>
        <v/>
      </c>
      <c r="K388" s="245" t="str">
        <f ca="1">IF(MOD(ROW()-13,2)=0,IF(ISBLANK(OFFSET('12. SEGUIMIENTO 2027'!$O$14,INT((ROW()-13)/2),0)),"",OFFSET('12. SEGUIMIENTO 2027'!$O$14,INT((ROW()-13)/2),0)),IF(ISBLANK(OFFSET('9. METAS'!$V$20,INT((ROW()-14)/2),0)),"",OFFSET('9. METAS'!$V$20,INT((ROW()-14)/2),0)))</f>
        <v/>
      </c>
      <c r="L388" s="245" t="str">
        <f ca="1">IF(MOD(ROW()-13,2)=0,IF(ISBLANK(OFFSET('12. SEGUIMIENTO 2027'!$P$14,INT((ROW()-13)/2),0)),"",OFFSET('12. SEGUIMIENTO 2027'!$P$14,INT((ROW()-13)/2),0)),IF(ISBLANK(OFFSET('9. METAS'!$W$20,INT((ROW()-14)/2),0)),"",OFFSET('9. METAS'!$W$20,INT((ROW()-14)/2),0)))</f>
        <v/>
      </c>
      <c r="M388" s="246" t="str">
        <f ca="1">IF(MOD(ROW()-13,2)=0,IF(ISBLANK(OFFSET('12. SEGUIMIENTO 2027'!$Q$14,INT((ROW()-13)/2),0)),"",OFFSET('12. SEGUIMIENTO 2027'!$Q$14,INT((ROW()-13)/2),0)),IF(ISBLANK(OFFSET('9. METAS'!$X$20,INT((ROW()-14)/2),0)),"",OFFSET('9. METAS'!$X$20,INT((ROW()-14)/2),0)))</f>
        <v/>
      </c>
      <c r="N388" s="1013"/>
      <c r="O388" s="1014"/>
      <c r="P388" s="1015"/>
    </row>
    <row r="389" spans="3:16">
      <c r="C389" s="1016" t="str">
        <f ca="1">IF(ISBLANK(OFFSET('5. Pp (3 años)'!$C$46,INT((ROW()-13)/2),0)),"",OFFSET('5. Pp (3 años)'!$C$46,INT((ROW()-13)/2),0))</f>
        <v>Componente</v>
      </c>
      <c r="D389" s="1018" t="str">
        <f ca="1">IF(ISBLANK(OFFSET('5. Pp (3 años)'!$D$46,INT((ROW()-13)/2),0)),"",OFFSET('5. Pp (3 años)'!$D$46,INT((ROW()-13)/2),0))</f>
        <v>4.1.1.1.32 Servicios de salud itinerante y programas de formación preventiva otorgados.</v>
      </c>
      <c r="E389" s="1018" t="str">
        <f ca="1">IF(ISBLANK(OFFSET('5. Pp (3 años)'!$E$46,INT((ROW()-13)/2),0)),"",OFFSET('5. Pp (3 años)'!$E$46,INT((ROW()-13)/2),0))</f>
        <v>PEAPC: Porcentaje de esquemas de atención primaria y capacidades de cuidado consolidados.</v>
      </c>
      <c r="F389" s="1021" t="str">
        <f ca="1">IF(ISBLANK(OFFSET('5. Pp (3 años)'!$K$46,INT((ROW()-13)/2),0)),"",OFFSET('5. Pp (3 años)'!$K$46,INT((ROW()-13)/2),0))</f>
        <v>Ascendente</v>
      </c>
      <c r="G389" s="1023" t="str">
        <f ca="1">IF(ISBLANK(OFFSET('5. Pp (3 años)'!$H$46,INT((ROW()-13)/2),0)),"",OFFSET('5. Pp (3 años)'!$H$46,INT((ROW()-13)/2),0))</f>
        <v>Trimestral</v>
      </c>
      <c r="H389" s="1080">
        <f ca="1">IF(ISBLANK(OFFSET('9. METAS'!$L$20,INT((ROW()-13)/2),0)),"",OFFSET('9. METAS'!$L$20,INT((ROW()-13)/2),0))</f>
        <v>100</v>
      </c>
      <c r="I389" s="1004"/>
      <c r="J389" s="244" t="str">
        <f ca="1">IF(MOD(ROW()-13,2)=0,IF(ISBLANK(OFFSET('12. SEGUIMIENTO 2027'!$N$14,INT((ROW()-13)/2),0)),"",OFFSET('12. SEGUIMIENTO 2027'!$N$14,INT((ROW()-13)/2),0)),IF(ISBLANK(OFFSET('9. METAS'!$U$20,INT((ROW()-14)/2),0)),"",OFFSET('9. METAS'!$U$20,INT((ROW()-14)/2),0)))</f>
        <v/>
      </c>
      <c r="K389" s="245" t="str">
        <f ca="1">IF(MOD(ROW()-13,2)=0,IF(ISBLANK(OFFSET('12. SEGUIMIENTO 2027'!$O$14,INT((ROW()-13)/2),0)),"",OFFSET('12. SEGUIMIENTO 2027'!$O$14,INT((ROW()-13)/2),0)),IF(ISBLANK(OFFSET('9. METAS'!$V$20,INT((ROW()-14)/2),0)),"",OFFSET('9. METAS'!$V$20,INT((ROW()-14)/2),0)))</f>
        <v/>
      </c>
      <c r="L389" s="245" t="str">
        <f ca="1">IF(MOD(ROW()-13,2)=0,IF(ISBLANK(OFFSET('12. SEGUIMIENTO 2027'!$P$14,INT((ROW()-13)/2),0)),"",OFFSET('12. SEGUIMIENTO 2027'!$P$14,INT((ROW()-13)/2),0)),IF(ISBLANK(OFFSET('9. METAS'!$W$20,INT((ROW()-14)/2),0)),"",OFFSET('9. METAS'!$W$20,INT((ROW()-14)/2),0)))</f>
        <v/>
      </c>
      <c r="M389" s="246" t="str">
        <f ca="1">IF(MOD(ROW()-13,2)=0,IF(ISBLANK(OFFSET('12. SEGUIMIENTO 2027'!$Q$14,INT((ROW()-13)/2),0)),"",OFFSET('12. SEGUIMIENTO 2027'!$Q$14,INT((ROW()-13)/2),0)),IF(ISBLANK(OFFSET('9. METAS'!$X$20,INT((ROW()-14)/2),0)),"",OFFSET('9. METAS'!$X$20,INT((ROW()-14)/2),0)))</f>
        <v/>
      </c>
      <c r="N389" s="1006" t="str">
        <f t="shared" ref="N389" ca="1" si="372">IFERROR(J389/J390,"ND")</f>
        <v>ND</v>
      </c>
      <c r="O389" s="1008" t="str">
        <f t="shared" ref="O389" ca="1" si="373">IFERROR(((J389)/H389),"ND")</f>
        <v>ND</v>
      </c>
      <c r="P389" s="1010"/>
    </row>
    <row r="390" spans="3:16">
      <c r="C390" s="1025"/>
      <c r="D390" s="1018"/>
      <c r="E390" s="1018"/>
      <c r="F390" s="1021"/>
      <c r="G390" s="1023"/>
      <c r="H390" s="1080"/>
      <c r="I390" s="1012"/>
      <c r="J390" s="244">
        <f ca="1">IF(MOD(ROW()-13,2)=0,IF(ISBLANK(OFFSET('12. SEGUIMIENTO 2027'!$N$14,INT((ROW()-13)/2),0)),"",OFFSET('12. SEGUIMIENTO 2027'!$N$14,INT((ROW()-13)/2),0)),IF(ISBLANK(OFFSET('9. METAS'!$U$20,INT((ROW()-14)/2),0)),"",OFFSET('9. METAS'!$U$20,INT((ROW()-14)/2),0)))</f>
        <v>25</v>
      </c>
      <c r="K390" s="245">
        <f ca="1">IF(MOD(ROW()-13,2)=0,IF(ISBLANK(OFFSET('12. SEGUIMIENTO 2027'!$O$14,INT((ROW()-13)/2),0)),"",OFFSET('12. SEGUIMIENTO 2027'!$O$14,INT((ROW()-13)/2),0)),IF(ISBLANK(OFFSET('9. METAS'!$V$20,INT((ROW()-14)/2),0)),"",OFFSET('9. METAS'!$V$20,INT((ROW()-14)/2),0)))</f>
        <v>25</v>
      </c>
      <c r="L390" s="245">
        <f ca="1">IF(MOD(ROW()-13,2)=0,IF(ISBLANK(OFFSET('12. SEGUIMIENTO 2027'!$P$14,INT((ROW()-13)/2),0)),"",OFFSET('12. SEGUIMIENTO 2027'!$P$14,INT((ROW()-13)/2),0)),IF(ISBLANK(OFFSET('9. METAS'!$W$20,INT((ROW()-14)/2),0)),"",OFFSET('9. METAS'!$W$20,INT((ROW()-14)/2),0)))</f>
        <v>25</v>
      </c>
      <c r="M390" s="246">
        <f ca="1">IF(MOD(ROW()-13,2)=0,IF(ISBLANK(OFFSET('12. SEGUIMIENTO 2027'!$Q$14,INT((ROW()-13)/2),0)),"",OFFSET('12. SEGUIMIENTO 2027'!$Q$14,INT((ROW()-13)/2),0)),IF(ISBLANK(OFFSET('9. METAS'!$X$20,INT((ROW()-14)/2),0)),"",OFFSET('9. METAS'!$X$20,INT((ROW()-14)/2),0)))</f>
        <v>25</v>
      </c>
      <c r="N390" s="1013"/>
      <c r="O390" s="1014"/>
      <c r="P390" s="1015"/>
    </row>
    <row r="391" spans="3:16">
      <c r="C391" s="1016" t="str">
        <f ca="1">IF(ISBLANK(OFFSET('5. Pp (3 años)'!$C$46,INT((ROW()-13)/2),0)),"",OFFSET('5. Pp (3 años)'!$C$46,INT((ROW()-13)/2),0))</f>
        <v>Actividad</v>
      </c>
      <c r="D391" s="1018" t="str">
        <f ca="1">IF(ISBLANK(OFFSET('5. Pp (3 años)'!$D$46,INT((ROW()-13)/2),0)),"",OFFSET('5. Pp (3 años)'!$D$46,INT((ROW()-13)/2),0))</f>
        <v>4.1.1.1.32.1 Despliegue operativo de brigadas integrales para la prevención, diagnóstico y promoción de la salud comunitaria.</v>
      </c>
      <c r="E391" s="1018" t="str">
        <f ca="1">IF(ISBLANK(OFFSET('5. Pp (3 años)'!$E$46,INT((ROW()-13)/2),0)),"",OFFSET('5. Pp (3 años)'!$E$46,INT((ROW()-13)/2),0))</f>
        <v>PBJSR: Porcentaje de brigadas y jornadas de salud realizadas.</v>
      </c>
      <c r="F391" s="1021" t="str">
        <f ca="1">IF(ISBLANK(OFFSET('5. Pp (3 años)'!$K$46,INT((ROW()-13)/2),0)),"",OFFSET('5. Pp (3 años)'!$K$46,INT((ROW()-13)/2),0))</f>
        <v>Ascendente</v>
      </c>
      <c r="G391" s="1023" t="str">
        <f ca="1">IF(ISBLANK(OFFSET('5. Pp (3 años)'!$H$46,INT((ROW()-13)/2),0)),"",OFFSET('5. Pp (3 años)'!$H$46,INT((ROW()-13)/2),0))</f>
        <v>Trimestral</v>
      </c>
      <c r="H391" s="1080">
        <f ca="1">IF(ISBLANK(OFFSET('9. METAS'!$L$20,INT((ROW()-13)/2),0)),"",OFFSET('9. METAS'!$L$20,INT((ROW()-13)/2),0))</f>
        <v>225</v>
      </c>
      <c r="I391" s="1004"/>
      <c r="J391" s="244" t="str">
        <f ca="1">IF(MOD(ROW()-13,2)=0,IF(ISBLANK(OFFSET('12. SEGUIMIENTO 2027'!$N$14,INT((ROW()-13)/2),0)),"",OFFSET('12. SEGUIMIENTO 2027'!$N$14,INT((ROW()-13)/2),0)),IF(ISBLANK(OFFSET('9. METAS'!$U$20,INT((ROW()-14)/2),0)),"",OFFSET('9. METAS'!$U$20,INT((ROW()-14)/2),0)))</f>
        <v/>
      </c>
      <c r="K391" s="245" t="str">
        <f ca="1">IF(MOD(ROW()-13,2)=0,IF(ISBLANK(OFFSET('12. SEGUIMIENTO 2027'!$O$14,INT((ROW()-13)/2),0)),"",OFFSET('12. SEGUIMIENTO 2027'!$O$14,INT((ROW()-13)/2),0)),IF(ISBLANK(OFFSET('9. METAS'!$V$20,INT((ROW()-14)/2),0)),"",OFFSET('9. METAS'!$V$20,INT((ROW()-14)/2),0)))</f>
        <v/>
      </c>
      <c r="L391" s="245" t="str">
        <f ca="1">IF(MOD(ROW()-13,2)=0,IF(ISBLANK(OFFSET('12. SEGUIMIENTO 2027'!$P$14,INT((ROW()-13)/2),0)),"",OFFSET('12. SEGUIMIENTO 2027'!$P$14,INT((ROW()-13)/2),0)),IF(ISBLANK(OFFSET('9. METAS'!$W$20,INT((ROW()-14)/2),0)),"",OFFSET('9. METAS'!$W$20,INT((ROW()-14)/2),0)))</f>
        <v/>
      </c>
      <c r="M391" s="246" t="str">
        <f ca="1">IF(MOD(ROW()-13,2)=0,IF(ISBLANK(OFFSET('12. SEGUIMIENTO 2027'!$Q$14,INT((ROW()-13)/2),0)),"",OFFSET('12. SEGUIMIENTO 2027'!$Q$14,INT((ROW()-13)/2),0)),IF(ISBLANK(OFFSET('9. METAS'!$X$20,INT((ROW()-14)/2),0)),"",OFFSET('9. METAS'!$X$20,INT((ROW()-14)/2),0)))</f>
        <v/>
      </c>
      <c r="N391" s="1006" t="str">
        <f t="shared" ref="N391" ca="1" si="374">IFERROR(J391/J392,"ND")</f>
        <v>ND</v>
      </c>
      <c r="O391" s="1008" t="str">
        <f t="shared" ref="O391" ca="1" si="375">IFERROR(((J391)/H391),"ND")</f>
        <v>ND</v>
      </c>
      <c r="P391" s="1010"/>
    </row>
    <row r="392" spans="3:16">
      <c r="C392" s="1025"/>
      <c r="D392" s="1018"/>
      <c r="E392" s="1018"/>
      <c r="F392" s="1021"/>
      <c r="G392" s="1023"/>
      <c r="H392" s="1080"/>
      <c r="I392" s="1012"/>
      <c r="J392" s="244">
        <f ca="1">IF(MOD(ROW()-13,2)=0,IF(ISBLANK(OFFSET('12. SEGUIMIENTO 2027'!$N$14,INT((ROW()-13)/2),0)),"",OFFSET('12. SEGUIMIENTO 2027'!$N$14,INT((ROW()-13)/2),0)),IF(ISBLANK(OFFSET('9. METAS'!$U$20,INT((ROW()-14)/2),0)),"",OFFSET('9. METAS'!$U$20,INT((ROW()-14)/2),0)))</f>
        <v>60</v>
      </c>
      <c r="K392" s="245">
        <f ca="1">IF(MOD(ROW()-13,2)=0,IF(ISBLANK(OFFSET('12. SEGUIMIENTO 2027'!$O$14,INT((ROW()-13)/2),0)),"",OFFSET('12. SEGUIMIENTO 2027'!$O$14,INT((ROW()-13)/2),0)),IF(ISBLANK(OFFSET('9. METAS'!$V$20,INT((ROW()-14)/2),0)),"",OFFSET('9. METAS'!$V$20,INT((ROW()-14)/2),0)))</f>
        <v>60</v>
      </c>
      <c r="L392" s="245">
        <f ca="1">IF(MOD(ROW()-13,2)=0,IF(ISBLANK(OFFSET('12. SEGUIMIENTO 2027'!$P$14,INT((ROW()-13)/2),0)),"",OFFSET('12. SEGUIMIENTO 2027'!$P$14,INT((ROW()-13)/2),0)),IF(ISBLANK(OFFSET('9. METAS'!$W$20,INT((ROW()-14)/2),0)),"",OFFSET('9. METAS'!$W$20,INT((ROW()-14)/2),0)))</f>
        <v>50</v>
      </c>
      <c r="M392" s="246">
        <f ca="1">IF(MOD(ROW()-13,2)=0,IF(ISBLANK(OFFSET('12. SEGUIMIENTO 2027'!$Q$14,INT((ROW()-13)/2),0)),"",OFFSET('12. SEGUIMIENTO 2027'!$Q$14,INT((ROW()-13)/2),0)),IF(ISBLANK(OFFSET('9. METAS'!$X$20,INT((ROW()-14)/2),0)),"",OFFSET('9. METAS'!$X$20,INT((ROW()-14)/2),0)))</f>
        <v>55</v>
      </c>
      <c r="N392" s="1013"/>
      <c r="O392" s="1014"/>
      <c r="P392" s="1015"/>
    </row>
    <row r="393" spans="3:16">
      <c r="C393" s="1016" t="str">
        <f ca="1">IF(ISBLANK(OFFSET('5. Pp (3 años)'!$C$46,INT((ROW()-13)/2),0)),"",OFFSET('5. Pp (3 años)'!$C$46,INT((ROW()-13)/2),0))</f>
        <v>Actividad</v>
      </c>
      <c r="D393" s="1018" t="str">
        <f ca="1">IF(ISBLANK(OFFSET('5. Pp (3 años)'!$D$46,INT((ROW()-13)/2),0)),"",OFFSET('5. Pp (3 años)'!$D$46,INT((ROW()-13)/2),0))</f>
        <v>4.1.1.1.32.2 Impartición de talleres formativos y jornadas de atención preventiva para el fortalecimiento de las capacidades de cuidado.</v>
      </c>
      <c r="E393" s="1018" t="str">
        <f ca="1">IF(ISBLANK(OFFSET('5. Pp (3 años)'!$E$46,INT((ROW()-13)/2),0)),"",OFFSET('5. Pp (3 años)'!$E$46,INT((ROW()-13)/2),0))</f>
        <v>PSFCE: Porcentaje de sesiones formativas y campañas de salud ejecutadas</v>
      </c>
      <c r="F393" s="1021" t="str">
        <f ca="1">IF(ISBLANK(OFFSET('5. Pp (3 años)'!$K$46,INT((ROW()-13)/2),0)),"",OFFSET('5. Pp (3 años)'!$K$46,INT((ROW()-13)/2),0))</f>
        <v>Ascendente</v>
      </c>
      <c r="G393" s="1023" t="str">
        <f ca="1">IF(ISBLANK(OFFSET('5. Pp (3 años)'!$H$46,INT((ROW()-13)/2),0)),"",OFFSET('5. Pp (3 años)'!$H$46,INT((ROW()-13)/2),0))</f>
        <v>Trimestral</v>
      </c>
      <c r="H393" s="1080">
        <f ca="1">IF(ISBLANK(OFFSET('9. METAS'!$L$20,INT((ROW()-13)/2),0)),"",OFFSET('9. METAS'!$L$20,INT((ROW()-13)/2),0))</f>
        <v>20</v>
      </c>
      <c r="I393" s="1004"/>
      <c r="J393" s="244" t="str">
        <f ca="1">IF(MOD(ROW()-13,2)=0,IF(ISBLANK(OFFSET('12. SEGUIMIENTO 2027'!$N$14,INT((ROW()-13)/2),0)),"",OFFSET('12. SEGUIMIENTO 2027'!$N$14,INT((ROW()-13)/2),0)),IF(ISBLANK(OFFSET('9. METAS'!$U$20,INT((ROW()-14)/2),0)),"",OFFSET('9. METAS'!$U$20,INT((ROW()-14)/2),0)))</f>
        <v/>
      </c>
      <c r="K393" s="245" t="str">
        <f ca="1">IF(MOD(ROW()-13,2)=0,IF(ISBLANK(OFFSET('12. SEGUIMIENTO 2027'!$O$14,INT((ROW()-13)/2),0)),"",OFFSET('12. SEGUIMIENTO 2027'!$O$14,INT((ROW()-13)/2),0)),IF(ISBLANK(OFFSET('9. METAS'!$V$20,INT((ROW()-14)/2),0)),"",OFFSET('9. METAS'!$V$20,INT((ROW()-14)/2),0)))</f>
        <v/>
      </c>
      <c r="L393" s="245" t="str">
        <f ca="1">IF(MOD(ROW()-13,2)=0,IF(ISBLANK(OFFSET('12. SEGUIMIENTO 2027'!$P$14,INT((ROW()-13)/2),0)),"",OFFSET('12. SEGUIMIENTO 2027'!$P$14,INT((ROW()-13)/2),0)),IF(ISBLANK(OFFSET('9. METAS'!$W$20,INT((ROW()-14)/2),0)),"",OFFSET('9. METAS'!$W$20,INT((ROW()-14)/2),0)))</f>
        <v/>
      </c>
      <c r="M393" s="246" t="str">
        <f ca="1">IF(MOD(ROW()-13,2)=0,IF(ISBLANK(OFFSET('12. SEGUIMIENTO 2027'!$Q$14,INT((ROW()-13)/2),0)),"",OFFSET('12. SEGUIMIENTO 2027'!$Q$14,INT((ROW()-13)/2),0)),IF(ISBLANK(OFFSET('9. METAS'!$X$20,INT((ROW()-14)/2),0)),"",OFFSET('9. METAS'!$X$20,INT((ROW()-14)/2),0)))</f>
        <v/>
      </c>
      <c r="N393" s="1006" t="str">
        <f t="shared" ref="N393" ca="1" si="376">IFERROR(J393/J394,"ND")</f>
        <v>ND</v>
      </c>
      <c r="O393" s="1008" t="str">
        <f t="shared" ref="O393" ca="1" si="377">IFERROR(((J393)/H393),"ND")</f>
        <v>ND</v>
      </c>
      <c r="P393" s="1010"/>
    </row>
    <row r="394" spans="3:16">
      <c r="C394" s="1025"/>
      <c r="D394" s="1018"/>
      <c r="E394" s="1018"/>
      <c r="F394" s="1021"/>
      <c r="G394" s="1023"/>
      <c r="H394" s="1080"/>
      <c r="I394" s="1012"/>
      <c r="J394" s="244">
        <f ca="1">IF(MOD(ROW()-13,2)=0,IF(ISBLANK(OFFSET('12. SEGUIMIENTO 2027'!$N$14,INT((ROW()-13)/2),0)),"",OFFSET('12. SEGUIMIENTO 2027'!$N$14,INT((ROW()-13)/2),0)),IF(ISBLANK(OFFSET('9. METAS'!$U$20,INT((ROW()-14)/2),0)),"",OFFSET('9. METAS'!$U$20,INT((ROW()-14)/2),0)))</f>
        <v>5</v>
      </c>
      <c r="K394" s="245">
        <f ca="1">IF(MOD(ROW()-13,2)=0,IF(ISBLANK(OFFSET('12. SEGUIMIENTO 2027'!$O$14,INT((ROW()-13)/2),0)),"",OFFSET('12. SEGUIMIENTO 2027'!$O$14,INT((ROW()-13)/2),0)),IF(ISBLANK(OFFSET('9. METAS'!$V$20,INT((ROW()-14)/2),0)),"",OFFSET('9. METAS'!$V$20,INT((ROW()-14)/2),0)))</f>
        <v>5</v>
      </c>
      <c r="L394" s="245">
        <f ca="1">IF(MOD(ROW()-13,2)=0,IF(ISBLANK(OFFSET('12. SEGUIMIENTO 2027'!$P$14,INT((ROW()-13)/2),0)),"",OFFSET('12. SEGUIMIENTO 2027'!$P$14,INT((ROW()-13)/2),0)),IF(ISBLANK(OFFSET('9. METAS'!$W$20,INT((ROW()-14)/2),0)),"",OFFSET('9. METAS'!$W$20,INT((ROW()-14)/2),0)))</f>
        <v>5</v>
      </c>
      <c r="M394" s="246">
        <f ca="1">IF(MOD(ROW()-13,2)=0,IF(ISBLANK(OFFSET('12. SEGUIMIENTO 2027'!$Q$14,INT((ROW()-13)/2),0)),"",OFFSET('12. SEGUIMIENTO 2027'!$Q$14,INT((ROW()-13)/2),0)),IF(ISBLANK(OFFSET('9. METAS'!$X$20,INT((ROW()-14)/2),0)),"",OFFSET('9. METAS'!$X$20,INT((ROW()-14)/2),0)))</f>
        <v>5</v>
      </c>
      <c r="N394" s="1013"/>
      <c r="O394" s="1014"/>
      <c r="P394" s="1015"/>
    </row>
    <row r="395" spans="3:16">
      <c r="C395" s="1016" t="str">
        <f ca="1">IF(ISBLANK(OFFSET('5. Pp (3 años)'!$C$46,INT((ROW()-13)/2),0)),"",OFFSET('5. Pp (3 años)'!$C$46,INT((ROW()-13)/2),0))</f>
        <v>Actividad</v>
      </c>
      <c r="D395" s="1018" t="str">
        <f ca="1">IF(ISBLANK(OFFSET('5. Pp (3 años)'!$D$46,INT((ROW()-13)/2),0)),"",OFFSET('5. Pp (3 años)'!$D$46,INT((ROW()-13)/2),0))</f>
        <v/>
      </c>
      <c r="E395" s="1018" t="str">
        <f ca="1">IF(ISBLANK(OFFSET('5. Pp (3 años)'!$E$46,INT((ROW()-13)/2),0)),"",OFFSET('5. Pp (3 años)'!$E$46,INT((ROW()-13)/2),0))</f>
        <v/>
      </c>
      <c r="F395" s="1021" t="str">
        <f ca="1">IF(ISBLANK(OFFSET('5. Pp (3 años)'!$K$46,INT((ROW()-13)/2),0)),"",OFFSET('5. Pp (3 años)'!$K$46,INT((ROW()-13)/2),0))</f>
        <v/>
      </c>
      <c r="G395" s="1023" t="str">
        <f ca="1">IF(ISBLANK(OFFSET('5. Pp (3 años)'!$H$46,INT((ROW()-13)/2),0)),"",OFFSET('5. Pp (3 años)'!$H$46,INT((ROW()-13)/2),0))</f>
        <v/>
      </c>
      <c r="H395" s="1080" t="str">
        <f ca="1">IF(ISBLANK(OFFSET('9. METAS'!$L$20,INT((ROW()-13)/2),0)),"",OFFSET('9. METAS'!$L$20,INT((ROW()-13)/2),0))</f>
        <v/>
      </c>
      <c r="I395" s="1004"/>
      <c r="J395" s="244" t="str">
        <f ca="1">IF(MOD(ROW()-13,2)=0,IF(ISBLANK(OFFSET('12. SEGUIMIENTO 2027'!$N$14,INT((ROW()-13)/2),0)),"",OFFSET('12. SEGUIMIENTO 2027'!$N$14,INT((ROW()-13)/2),0)),IF(ISBLANK(OFFSET('9. METAS'!$U$20,INT((ROW()-14)/2),0)),"",OFFSET('9. METAS'!$U$20,INT((ROW()-14)/2),0)))</f>
        <v/>
      </c>
      <c r="K395" s="245" t="str">
        <f ca="1">IF(MOD(ROW()-13,2)=0,IF(ISBLANK(OFFSET('12. SEGUIMIENTO 2027'!$O$14,INT((ROW()-13)/2),0)),"",OFFSET('12. SEGUIMIENTO 2027'!$O$14,INT((ROW()-13)/2),0)),IF(ISBLANK(OFFSET('9. METAS'!$V$20,INT((ROW()-14)/2),0)),"",OFFSET('9. METAS'!$V$20,INT((ROW()-14)/2),0)))</f>
        <v/>
      </c>
      <c r="L395" s="245" t="str">
        <f ca="1">IF(MOD(ROW()-13,2)=0,IF(ISBLANK(OFFSET('12. SEGUIMIENTO 2027'!$P$14,INT((ROW()-13)/2),0)),"",OFFSET('12. SEGUIMIENTO 2027'!$P$14,INT((ROW()-13)/2),0)),IF(ISBLANK(OFFSET('9. METAS'!$W$20,INT((ROW()-14)/2),0)),"",OFFSET('9. METAS'!$W$20,INT((ROW()-14)/2),0)))</f>
        <v/>
      </c>
      <c r="M395" s="246" t="str">
        <f ca="1">IF(MOD(ROW()-13,2)=0,IF(ISBLANK(OFFSET('12. SEGUIMIENTO 2027'!$Q$14,INT((ROW()-13)/2),0)),"",OFFSET('12. SEGUIMIENTO 2027'!$Q$14,INT((ROW()-13)/2),0)),IF(ISBLANK(OFFSET('9. METAS'!$X$20,INT((ROW()-14)/2),0)),"",OFFSET('9. METAS'!$X$20,INT((ROW()-14)/2),0)))</f>
        <v/>
      </c>
      <c r="N395" s="1006" t="str">
        <f t="shared" ref="N395" ca="1" si="378">IFERROR(J395/J396,"ND")</f>
        <v>ND</v>
      </c>
      <c r="O395" s="1008" t="str">
        <f t="shared" ref="O395" ca="1" si="379">IFERROR(((J395)/H395),"ND")</f>
        <v>ND</v>
      </c>
      <c r="P395" s="1010"/>
    </row>
    <row r="396" spans="3:16">
      <c r="C396" s="1025"/>
      <c r="D396" s="1018"/>
      <c r="E396" s="1018"/>
      <c r="F396" s="1021"/>
      <c r="G396" s="1023"/>
      <c r="H396" s="1080"/>
      <c r="I396" s="1012"/>
      <c r="J396" s="244" t="str">
        <f ca="1">IF(MOD(ROW()-13,2)=0,IF(ISBLANK(OFFSET('12. SEGUIMIENTO 2027'!$N$14,INT((ROW()-13)/2),0)),"",OFFSET('12. SEGUIMIENTO 2027'!$N$14,INT((ROW()-13)/2),0)),IF(ISBLANK(OFFSET('9. METAS'!$U$20,INT((ROW()-14)/2),0)),"",OFFSET('9. METAS'!$U$20,INT((ROW()-14)/2),0)))</f>
        <v/>
      </c>
      <c r="K396" s="245" t="str">
        <f ca="1">IF(MOD(ROW()-13,2)=0,IF(ISBLANK(OFFSET('12. SEGUIMIENTO 2027'!$O$14,INT((ROW()-13)/2),0)),"",OFFSET('12. SEGUIMIENTO 2027'!$O$14,INT((ROW()-13)/2),0)),IF(ISBLANK(OFFSET('9. METAS'!$V$20,INT((ROW()-14)/2),0)),"",OFFSET('9. METAS'!$V$20,INT((ROW()-14)/2),0)))</f>
        <v/>
      </c>
      <c r="L396" s="245" t="str">
        <f ca="1">IF(MOD(ROW()-13,2)=0,IF(ISBLANK(OFFSET('12. SEGUIMIENTO 2027'!$P$14,INT((ROW()-13)/2),0)),"",OFFSET('12. SEGUIMIENTO 2027'!$P$14,INT((ROW()-13)/2),0)),IF(ISBLANK(OFFSET('9. METAS'!$W$20,INT((ROW()-14)/2),0)),"",OFFSET('9. METAS'!$W$20,INT((ROW()-14)/2),0)))</f>
        <v/>
      </c>
      <c r="M396" s="246" t="str">
        <f ca="1">IF(MOD(ROW()-13,2)=0,IF(ISBLANK(OFFSET('12. SEGUIMIENTO 2027'!$Q$14,INT((ROW()-13)/2),0)),"",OFFSET('12. SEGUIMIENTO 2027'!$Q$14,INT((ROW()-13)/2),0)),IF(ISBLANK(OFFSET('9. METAS'!$X$20,INT((ROW()-14)/2),0)),"",OFFSET('9. METAS'!$X$20,INT((ROW()-14)/2),0)))</f>
        <v/>
      </c>
      <c r="N396" s="1013"/>
      <c r="O396" s="1014"/>
      <c r="P396" s="1015"/>
    </row>
    <row r="397" spans="3:16">
      <c r="C397" s="1016" t="str">
        <f ca="1">IF(ISBLANK(OFFSET('5. Pp (3 años)'!$C$46,INT((ROW()-13)/2),0)),"",OFFSET('5. Pp (3 años)'!$C$46,INT((ROW()-13)/2),0))</f>
        <v>Actividad</v>
      </c>
      <c r="D397" s="1018" t="str">
        <f ca="1">IF(ISBLANK(OFFSET('5. Pp (3 años)'!$D$46,INT((ROW()-13)/2),0)),"",OFFSET('5. Pp (3 años)'!$D$46,INT((ROW()-13)/2),0))</f>
        <v/>
      </c>
      <c r="E397" s="1018" t="str">
        <f ca="1">IF(ISBLANK(OFFSET('5. Pp (3 años)'!$E$46,INT((ROW()-13)/2),0)),"",OFFSET('5. Pp (3 años)'!$E$46,INT((ROW()-13)/2),0))</f>
        <v/>
      </c>
      <c r="F397" s="1021" t="str">
        <f ca="1">IF(ISBLANK(OFFSET('5. Pp (3 años)'!$K$46,INT((ROW()-13)/2),0)),"",OFFSET('5. Pp (3 años)'!$K$46,INT((ROW()-13)/2),0))</f>
        <v/>
      </c>
      <c r="G397" s="1023" t="str">
        <f ca="1">IF(ISBLANK(OFFSET('5. Pp (3 años)'!$H$46,INT((ROW()-13)/2),0)),"",OFFSET('5. Pp (3 años)'!$H$46,INT((ROW()-13)/2),0))</f>
        <v/>
      </c>
      <c r="H397" s="1080" t="str">
        <f ca="1">IF(ISBLANK(OFFSET('9. METAS'!$L$20,INT((ROW()-13)/2),0)),"",OFFSET('9. METAS'!$L$20,INT((ROW()-13)/2),0))</f>
        <v/>
      </c>
      <c r="I397" s="1004"/>
      <c r="J397" s="244" t="str">
        <f ca="1">IF(MOD(ROW()-13,2)=0,IF(ISBLANK(OFFSET('12. SEGUIMIENTO 2027'!$N$14,INT((ROW()-13)/2),0)),"",OFFSET('12. SEGUIMIENTO 2027'!$N$14,INT((ROW()-13)/2),0)),IF(ISBLANK(OFFSET('9. METAS'!$U$20,INT((ROW()-14)/2),0)),"",OFFSET('9. METAS'!$U$20,INT((ROW()-14)/2),0)))</f>
        <v/>
      </c>
      <c r="K397" s="245" t="str">
        <f ca="1">IF(MOD(ROW()-13,2)=0,IF(ISBLANK(OFFSET('12. SEGUIMIENTO 2027'!$O$14,INT((ROW()-13)/2),0)),"",OFFSET('12. SEGUIMIENTO 2027'!$O$14,INT((ROW()-13)/2),0)),IF(ISBLANK(OFFSET('9. METAS'!$V$20,INT((ROW()-14)/2),0)),"",OFFSET('9. METAS'!$V$20,INT((ROW()-14)/2),0)))</f>
        <v/>
      </c>
      <c r="L397" s="245" t="str">
        <f ca="1">IF(MOD(ROW()-13,2)=0,IF(ISBLANK(OFFSET('12. SEGUIMIENTO 2027'!$P$14,INT((ROW()-13)/2),0)),"",OFFSET('12. SEGUIMIENTO 2027'!$P$14,INT((ROW()-13)/2),0)),IF(ISBLANK(OFFSET('9. METAS'!$W$20,INT((ROW()-14)/2),0)),"",OFFSET('9. METAS'!$W$20,INT((ROW()-14)/2),0)))</f>
        <v/>
      </c>
      <c r="M397" s="246" t="str">
        <f ca="1">IF(MOD(ROW()-13,2)=0,IF(ISBLANK(OFFSET('12. SEGUIMIENTO 2027'!$Q$14,INT((ROW()-13)/2),0)),"",OFFSET('12. SEGUIMIENTO 2027'!$Q$14,INT((ROW()-13)/2),0)),IF(ISBLANK(OFFSET('9. METAS'!$X$20,INT((ROW()-14)/2),0)),"",OFFSET('9. METAS'!$X$20,INT((ROW()-14)/2),0)))</f>
        <v/>
      </c>
      <c r="N397" s="1006" t="str">
        <f t="shared" ref="N397" ca="1" si="380">IFERROR(J397/J398,"ND")</f>
        <v>ND</v>
      </c>
      <c r="O397" s="1008" t="str">
        <f t="shared" ref="O397" ca="1" si="381">IFERROR(((J397)/H397),"ND")</f>
        <v>ND</v>
      </c>
      <c r="P397" s="1010"/>
    </row>
    <row r="398" spans="3:16">
      <c r="C398" s="1025"/>
      <c r="D398" s="1018"/>
      <c r="E398" s="1018"/>
      <c r="F398" s="1021"/>
      <c r="G398" s="1023"/>
      <c r="H398" s="1080"/>
      <c r="I398" s="1012"/>
      <c r="J398" s="244" t="str">
        <f ca="1">IF(MOD(ROW()-13,2)=0,IF(ISBLANK(OFFSET('12. SEGUIMIENTO 2027'!$N$14,INT((ROW()-13)/2),0)),"",OFFSET('12. SEGUIMIENTO 2027'!$N$14,INT((ROW()-13)/2),0)),IF(ISBLANK(OFFSET('9. METAS'!$U$20,INT((ROW()-14)/2),0)),"",OFFSET('9. METAS'!$U$20,INT((ROW()-14)/2),0)))</f>
        <v/>
      </c>
      <c r="K398" s="245" t="str">
        <f ca="1">IF(MOD(ROW()-13,2)=0,IF(ISBLANK(OFFSET('12. SEGUIMIENTO 2027'!$O$14,INT((ROW()-13)/2),0)),"",OFFSET('12. SEGUIMIENTO 2027'!$O$14,INT((ROW()-13)/2),0)),IF(ISBLANK(OFFSET('9. METAS'!$V$20,INT((ROW()-14)/2),0)),"",OFFSET('9. METAS'!$V$20,INT((ROW()-14)/2),0)))</f>
        <v/>
      </c>
      <c r="L398" s="245" t="str">
        <f ca="1">IF(MOD(ROW()-13,2)=0,IF(ISBLANK(OFFSET('12. SEGUIMIENTO 2027'!$P$14,INT((ROW()-13)/2),0)),"",OFFSET('12. SEGUIMIENTO 2027'!$P$14,INT((ROW()-13)/2),0)),IF(ISBLANK(OFFSET('9. METAS'!$W$20,INT((ROW()-14)/2),0)),"",OFFSET('9. METAS'!$W$20,INT((ROW()-14)/2),0)))</f>
        <v/>
      </c>
      <c r="M398" s="246" t="str">
        <f ca="1">IF(MOD(ROW()-13,2)=0,IF(ISBLANK(OFFSET('12. SEGUIMIENTO 2027'!$Q$14,INT((ROW()-13)/2),0)),"",OFFSET('12. SEGUIMIENTO 2027'!$Q$14,INT((ROW()-13)/2),0)),IF(ISBLANK(OFFSET('9. METAS'!$X$20,INT((ROW()-14)/2),0)),"",OFFSET('9. METAS'!$X$20,INT((ROW()-14)/2),0)))</f>
        <v/>
      </c>
      <c r="N398" s="1013"/>
      <c r="O398" s="1014"/>
      <c r="P398" s="1015"/>
    </row>
    <row r="399" spans="3:16">
      <c r="C399" s="1016" t="str">
        <f ca="1">IF(ISBLANK(OFFSET('5. Pp (3 años)'!$C$46,INT((ROW()-13)/2),0)),"",OFFSET('5. Pp (3 años)'!$C$46,INT((ROW()-13)/2),0))</f>
        <v>Actividad</v>
      </c>
      <c r="D399" s="1018" t="str">
        <f ca="1">IF(ISBLANK(OFFSET('5. Pp (3 años)'!$D$46,INT((ROW()-13)/2),0)),"",OFFSET('5. Pp (3 años)'!$D$46,INT((ROW()-13)/2),0))</f>
        <v/>
      </c>
      <c r="E399" s="1018" t="str">
        <f ca="1">IF(ISBLANK(OFFSET('5. Pp (3 años)'!$E$46,INT((ROW()-13)/2),0)),"",OFFSET('5. Pp (3 años)'!$E$46,INT((ROW()-13)/2),0))</f>
        <v/>
      </c>
      <c r="F399" s="1021" t="str">
        <f ca="1">IF(ISBLANK(OFFSET('5. Pp (3 años)'!$K$46,INT((ROW()-13)/2),0)),"",OFFSET('5. Pp (3 años)'!$K$46,INT((ROW()-13)/2),0))</f>
        <v/>
      </c>
      <c r="G399" s="1023" t="str">
        <f ca="1">IF(ISBLANK(OFFSET('5. Pp (3 años)'!$H$46,INT((ROW()-13)/2),0)),"",OFFSET('5. Pp (3 años)'!$H$46,INT((ROW()-13)/2),0))</f>
        <v/>
      </c>
      <c r="H399" s="1080" t="str">
        <f ca="1">IF(ISBLANK(OFFSET('9. METAS'!$L$20,INT((ROW()-13)/2),0)),"",OFFSET('9. METAS'!$L$20,INT((ROW()-13)/2),0))</f>
        <v/>
      </c>
      <c r="I399" s="1004"/>
      <c r="J399" s="244" t="str">
        <f ca="1">IF(MOD(ROW()-13,2)=0,IF(ISBLANK(OFFSET('12. SEGUIMIENTO 2027'!$N$14,INT((ROW()-13)/2),0)),"",OFFSET('12. SEGUIMIENTO 2027'!$N$14,INT((ROW()-13)/2),0)),IF(ISBLANK(OFFSET('9. METAS'!$U$20,INT((ROW()-14)/2),0)),"",OFFSET('9. METAS'!$U$20,INT((ROW()-14)/2),0)))</f>
        <v/>
      </c>
      <c r="K399" s="245" t="str">
        <f ca="1">IF(MOD(ROW()-13,2)=0,IF(ISBLANK(OFFSET('12. SEGUIMIENTO 2027'!$O$14,INT((ROW()-13)/2),0)),"",OFFSET('12. SEGUIMIENTO 2027'!$O$14,INT((ROW()-13)/2),0)),IF(ISBLANK(OFFSET('9. METAS'!$V$20,INT((ROW()-14)/2),0)),"",OFFSET('9. METAS'!$V$20,INT((ROW()-14)/2),0)))</f>
        <v/>
      </c>
      <c r="L399" s="245" t="str">
        <f ca="1">IF(MOD(ROW()-13,2)=0,IF(ISBLANK(OFFSET('12. SEGUIMIENTO 2027'!$P$14,INT((ROW()-13)/2),0)),"",OFFSET('12. SEGUIMIENTO 2027'!$P$14,INT((ROW()-13)/2),0)),IF(ISBLANK(OFFSET('9. METAS'!$W$20,INT((ROW()-14)/2),0)),"",OFFSET('9. METAS'!$W$20,INT((ROW()-14)/2),0)))</f>
        <v/>
      </c>
      <c r="M399" s="246" t="str">
        <f ca="1">IF(MOD(ROW()-13,2)=0,IF(ISBLANK(OFFSET('12. SEGUIMIENTO 2027'!$Q$14,INT((ROW()-13)/2),0)),"",OFFSET('12. SEGUIMIENTO 2027'!$Q$14,INT((ROW()-13)/2),0)),IF(ISBLANK(OFFSET('9. METAS'!$X$20,INT((ROW()-14)/2),0)),"",OFFSET('9. METAS'!$X$20,INT((ROW()-14)/2),0)))</f>
        <v/>
      </c>
      <c r="N399" s="1006" t="str">
        <f t="shared" ref="N399" ca="1" si="382">IFERROR(J399/J400,"ND")</f>
        <v>ND</v>
      </c>
      <c r="O399" s="1008" t="str">
        <f t="shared" ref="O399" ca="1" si="383">IFERROR(((J399)/H399),"ND")</f>
        <v>ND</v>
      </c>
      <c r="P399" s="1010"/>
    </row>
    <row r="400" spans="3:16">
      <c r="C400" s="1025"/>
      <c r="D400" s="1018"/>
      <c r="E400" s="1018"/>
      <c r="F400" s="1021"/>
      <c r="G400" s="1023"/>
      <c r="H400" s="1080"/>
      <c r="I400" s="1012"/>
      <c r="J400" s="244" t="str">
        <f ca="1">IF(MOD(ROW()-13,2)=0,IF(ISBLANK(OFFSET('12. SEGUIMIENTO 2027'!$N$14,INT((ROW()-13)/2),0)),"",OFFSET('12. SEGUIMIENTO 2027'!$N$14,INT((ROW()-13)/2),0)),IF(ISBLANK(OFFSET('9. METAS'!$U$20,INT((ROW()-14)/2),0)),"",OFFSET('9. METAS'!$U$20,INT((ROW()-14)/2),0)))</f>
        <v/>
      </c>
      <c r="K400" s="245" t="str">
        <f ca="1">IF(MOD(ROW()-13,2)=0,IF(ISBLANK(OFFSET('12. SEGUIMIENTO 2027'!$O$14,INT((ROW()-13)/2),0)),"",OFFSET('12. SEGUIMIENTO 2027'!$O$14,INT((ROW()-13)/2),0)),IF(ISBLANK(OFFSET('9. METAS'!$V$20,INT((ROW()-14)/2),0)),"",OFFSET('9. METAS'!$V$20,INT((ROW()-14)/2),0)))</f>
        <v/>
      </c>
      <c r="L400" s="245" t="str">
        <f ca="1">IF(MOD(ROW()-13,2)=0,IF(ISBLANK(OFFSET('12. SEGUIMIENTO 2027'!$P$14,INT((ROW()-13)/2),0)),"",OFFSET('12. SEGUIMIENTO 2027'!$P$14,INT((ROW()-13)/2),0)),IF(ISBLANK(OFFSET('9. METAS'!$W$20,INT((ROW()-14)/2),0)),"",OFFSET('9. METAS'!$W$20,INT((ROW()-14)/2),0)))</f>
        <v/>
      </c>
      <c r="M400" s="246" t="str">
        <f ca="1">IF(MOD(ROW()-13,2)=0,IF(ISBLANK(OFFSET('12. SEGUIMIENTO 2027'!$Q$14,INT((ROW()-13)/2),0)),"",OFFSET('12. SEGUIMIENTO 2027'!$Q$14,INT((ROW()-13)/2),0)),IF(ISBLANK(OFFSET('9. METAS'!$X$20,INT((ROW()-14)/2),0)),"",OFFSET('9. METAS'!$X$20,INT((ROW()-14)/2),0)))</f>
        <v/>
      </c>
      <c r="N400" s="1013"/>
      <c r="O400" s="1014"/>
      <c r="P400" s="1015"/>
    </row>
    <row r="401" spans="3:16">
      <c r="C401" s="1016" t="str">
        <f ca="1">IF(ISBLANK(OFFSET('5. Pp (3 años)'!$C$46,INT((ROW()-13)/2),0)),"",OFFSET('5. Pp (3 años)'!$C$46,INT((ROW()-13)/2),0))</f>
        <v>Componente</v>
      </c>
      <c r="D401" s="1018" t="str">
        <f ca="1">IF(ISBLANK(OFFSET('5. Pp (3 años)'!$D$46,INT((ROW()-13)/2),0)),"",OFFSET('5. Pp (3 años)'!$D$46,INT((ROW()-13)/2),0))</f>
        <v>4.1.1.1.33  Servicios de atención médica primaria, especialidades básicas y traslados programados otorgados.</v>
      </c>
      <c r="E401" s="1018" t="str">
        <f ca="1">IF(ISBLANK(OFFSET('5. Pp (3 años)'!$E$46,INT((ROW()-13)/2),0)),"",OFFSET('5. Pp (3 años)'!$E$46,INT((ROW()-13)/2),0))</f>
        <v>PEAPF: Porcentaje de esquema de atención primaria y asistencia médica fortalecido.</v>
      </c>
      <c r="F401" s="1021" t="str">
        <f ca="1">IF(ISBLANK(OFFSET('5. Pp (3 años)'!$K$46,INT((ROW()-13)/2),0)),"",OFFSET('5. Pp (3 años)'!$K$46,INT((ROW()-13)/2),0))</f>
        <v>Ascendente</v>
      </c>
      <c r="G401" s="1023" t="str">
        <f ca="1">IF(ISBLANK(OFFSET('5. Pp (3 años)'!$H$46,INT((ROW()-13)/2),0)),"",OFFSET('5. Pp (3 años)'!$H$46,INT((ROW()-13)/2),0))</f>
        <v>Trimestral</v>
      </c>
      <c r="H401" s="1080">
        <f ca="1">IF(ISBLANK(OFFSET('9. METAS'!$L$20,INT((ROW()-13)/2),0)),"",OFFSET('9. METAS'!$L$20,INT((ROW()-13)/2),0))</f>
        <v>100</v>
      </c>
      <c r="I401" s="1004"/>
      <c r="J401" s="244" t="str">
        <f ca="1">IF(MOD(ROW()-13,2)=0,IF(ISBLANK(OFFSET('12. SEGUIMIENTO 2027'!$N$14,INT((ROW()-13)/2),0)),"",OFFSET('12. SEGUIMIENTO 2027'!$N$14,INT((ROW()-13)/2),0)),IF(ISBLANK(OFFSET('9. METAS'!$U$20,INT((ROW()-14)/2),0)),"",OFFSET('9. METAS'!$U$20,INT((ROW()-14)/2),0)))</f>
        <v/>
      </c>
      <c r="K401" s="245" t="str">
        <f ca="1">IF(MOD(ROW()-13,2)=0,IF(ISBLANK(OFFSET('12. SEGUIMIENTO 2027'!$O$14,INT((ROW()-13)/2),0)),"",OFFSET('12. SEGUIMIENTO 2027'!$O$14,INT((ROW()-13)/2),0)),IF(ISBLANK(OFFSET('9. METAS'!$V$20,INT((ROW()-14)/2),0)),"",OFFSET('9. METAS'!$V$20,INT((ROW()-14)/2),0)))</f>
        <v/>
      </c>
      <c r="L401" s="245" t="str">
        <f ca="1">IF(MOD(ROW()-13,2)=0,IF(ISBLANK(OFFSET('12. SEGUIMIENTO 2027'!$P$14,INT((ROW()-13)/2),0)),"",OFFSET('12. SEGUIMIENTO 2027'!$P$14,INT((ROW()-13)/2),0)),IF(ISBLANK(OFFSET('9. METAS'!$W$20,INT((ROW()-14)/2),0)),"",OFFSET('9. METAS'!$W$20,INT((ROW()-14)/2),0)))</f>
        <v/>
      </c>
      <c r="M401" s="246" t="str">
        <f ca="1">IF(MOD(ROW()-13,2)=0,IF(ISBLANK(OFFSET('12. SEGUIMIENTO 2027'!$Q$14,INT((ROW()-13)/2),0)),"",OFFSET('12. SEGUIMIENTO 2027'!$Q$14,INT((ROW()-13)/2),0)),IF(ISBLANK(OFFSET('9. METAS'!$X$20,INT((ROW()-14)/2),0)),"",OFFSET('9. METAS'!$X$20,INT((ROW()-14)/2),0)))</f>
        <v/>
      </c>
      <c r="N401" s="1006" t="str">
        <f t="shared" ref="N401" ca="1" si="384">IFERROR(J401/J402,"ND")</f>
        <v>ND</v>
      </c>
      <c r="O401" s="1008" t="str">
        <f t="shared" ref="O401" ca="1" si="385">IFERROR(((J401)/H401),"ND")</f>
        <v>ND</v>
      </c>
      <c r="P401" s="1010"/>
    </row>
    <row r="402" spans="3:16">
      <c r="C402" s="1025"/>
      <c r="D402" s="1018"/>
      <c r="E402" s="1018"/>
      <c r="F402" s="1021"/>
      <c r="G402" s="1023"/>
      <c r="H402" s="1080"/>
      <c r="I402" s="1012"/>
      <c r="J402" s="244">
        <f ca="1">IF(MOD(ROW()-13,2)=0,IF(ISBLANK(OFFSET('12. SEGUIMIENTO 2027'!$N$14,INT((ROW()-13)/2),0)),"",OFFSET('12. SEGUIMIENTO 2027'!$N$14,INT((ROW()-13)/2),0)),IF(ISBLANK(OFFSET('9. METAS'!$U$20,INT((ROW()-14)/2),0)),"",OFFSET('9. METAS'!$U$20,INT((ROW()-14)/2),0)))</f>
        <v>25</v>
      </c>
      <c r="K402" s="245">
        <f ca="1">IF(MOD(ROW()-13,2)=0,IF(ISBLANK(OFFSET('12. SEGUIMIENTO 2027'!$O$14,INT((ROW()-13)/2),0)),"",OFFSET('12. SEGUIMIENTO 2027'!$O$14,INT((ROW()-13)/2),0)),IF(ISBLANK(OFFSET('9. METAS'!$V$20,INT((ROW()-14)/2),0)),"",OFFSET('9. METAS'!$V$20,INT((ROW()-14)/2),0)))</f>
        <v>25</v>
      </c>
      <c r="L402" s="245">
        <f ca="1">IF(MOD(ROW()-13,2)=0,IF(ISBLANK(OFFSET('12. SEGUIMIENTO 2027'!$P$14,INT((ROW()-13)/2),0)),"",OFFSET('12. SEGUIMIENTO 2027'!$P$14,INT((ROW()-13)/2),0)),IF(ISBLANK(OFFSET('9. METAS'!$W$20,INT((ROW()-14)/2),0)),"",OFFSET('9. METAS'!$W$20,INT((ROW()-14)/2),0)))</f>
        <v>25</v>
      </c>
      <c r="M402" s="246">
        <f ca="1">IF(MOD(ROW()-13,2)=0,IF(ISBLANK(OFFSET('12. SEGUIMIENTO 2027'!$Q$14,INT((ROW()-13)/2),0)),"",OFFSET('12. SEGUIMIENTO 2027'!$Q$14,INT((ROW()-13)/2),0)),IF(ISBLANK(OFFSET('9. METAS'!$X$20,INT((ROW()-14)/2),0)),"",OFFSET('9. METAS'!$X$20,INT((ROW()-14)/2),0)))</f>
        <v>25</v>
      </c>
      <c r="N402" s="1013"/>
      <c r="O402" s="1014"/>
      <c r="P402" s="1015"/>
    </row>
    <row r="403" spans="3:16">
      <c r="C403" s="1016" t="str">
        <f ca="1">IF(ISBLANK(OFFSET('5. Pp (3 años)'!$C$46,INT((ROW()-13)/2),0)),"",OFFSET('5. Pp (3 años)'!$C$46,INT((ROW()-13)/2),0))</f>
        <v>Actividad</v>
      </c>
      <c r="D403" s="1018" t="str">
        <f ca="1">IF(ISBLANK(OFFSET('5. Pp (3 años)'!$D$46,INT((ROW()-13)/2),0)),"",OFFSET('5. Pp (3 años)'!$D$46,INT((ROW()-13)/2),0))</f>
        <v>4.1.1.1.33.1 Prestación de consultas médicas generales y servicios de especialidades básicas.</v>
      </c>
      <c r="E403" s="1018" t="str">
        <f ca="1">IF(ISBLANK(OFFSET('5. Pp (3 años)'!$E$46,INT((ROW()-13)/2),0)),"",OFFSET('5. Pp (3 años)'!$E$46,INT((ROW()-13)/2),0))</f>
        <v>PCSEB: Porcentaje de consultas y servicios especializados brindados.</v>
      </c>
      <c r="F403" s="1021" t="str">
        <f ca="1">IF(ISBLANK(OFFSET('5. Pp (3 años)'!$K$46,INT((ROW()-13)/2),0)),"",OFFSET('5. Pp (3 años)'!$K$46,INT((ROW()-13)/2),0))</f>
        <v>Ascendente</v>
      </c>
      <c r="G403" s="1023" t="str">
        <f ca="1">IF(ISBLANK(OFFSET('5. Pp (3 años)'!$H$46,INT((ROW()-13)/2),0)),"",OFFSET('5. Pp (3 años)'!$H$46,INT((ROW()-13)/2),0))</f>
        <v>Trimestral</v>
      </c>
      <c r="H403" s="1080">
        <f ca="1">IF(ISBLANK(OFFSET('9. METAS'!$L$20,INT((ROW()-13)/2),0)),"",OFFSET('9. METAS'!$L$20,INT((ROW()-13)/2),0))</f>
        <v>13400</v>
      </c>
      <c r="I403" s="1004"/>
      <c r="J403" s="244" t="str">
        <f ca="1">IF(MOD(ROW()-13,2)=0,IF(ISBLANK(OFFSET('12. SEGUIMIENTO 2027'!$N$14,INT((ROW()-13)/2),0)),"",OFFSET('12. SEGUIMIENTO 2027'!$N$14,INT((ROW()-13)/2),0)),IF(ISBLANK(OFFSET('9. METAS'!$U$20,INT((ROW()-14)/2),0)),"",OFFSET('9. METAS'!$U$20,INT((ROW()-14)/2),0)))</f>
        <v/>
      </c>
      <c r="K403" s="245" t="str">
        <f ca="1">IF(MOD(ROW()-13,2)=0,IF(ISBLANK(OFFSET('12. SEGUIMIENTO 2027'!$O$14,INT((ROW()-13)/2),0)),"",OFFSET('12. SEGUIMIENTO 2027'!$O$14,INT((ROW()-13)/2),0)),IF(ISBLANK(OFFSET('9. METAS'!$V$20,INT((ROW()-14)/2),0)),"",OFFSET('9. METAS'!$V$20,INT((ROW()-14)/2),0)))</f>
        <v/>
      </c>
      <c r="L403" s="245" t="str">
        <f ca="1">IF(MOD(ROW()-13,2)=0,IF(ISBLANK(OFFSET('12. SEGUIMIENTO 2027'!$P$14,INT((ROW()-13)/2),0)),"",OFFSET('12. SEGUIMIENTO 2027'!$P$14,INT((ROW()-13)/2),0)),IF(ISBLANK(OFFSET('9. METAS'!$W$20,INT((ROW()-14)/2),0)),"",OFFSET('9. METAS'!$W$20,INT((ROW()-14)/2),0)))</f>
        <v/>
      </c>
      <c r="M403" s="246" t="str">
        <f ca="1">IF(MOD(ROW()-13,2)=0,IF(ISBLANK(OFFSET('12. SEGUIMIENTO 2027'!$Q$14,INT((ROW()-13)/2),0)),"",OFFSET('12. SEGUIMIENTO 2027'!$Q$14,INT((ROW()-13)/2),0)),IF(ISBLANK(OFFSET('9. METAS'!$X$20,INT((ROW()-14)/2),0)),"",OFFSET('9. METAS'!$X$20,INT((ROW()-14)/2),0)))</f>
        <v/>
      </c>
      <c r="N403" s="1006" t="str">
        <f t="shared" ref="N403" ca="1" si="386">IFERROR(J403/J404,"ND")</f>
        <v>ND</v>
      </c>
      <c r="O403" s="1008" t="str">
        <f t="shared" ref="O403" ca="1" si="387">IFERROR(((J403)/H403),"ND")</f>
        <v>ND</v>
      </c>
      <c r="P403" s="1010"/>
    </row>
    <row r="404" spans="3:16">
      <c r="C404" s="1025"/>
      <c r="D404" s="1018"/>
      <c r="E404" s="1018"/>
      <c r="F404" s="1021"/>
      <c r="G404" s="1023"/>
      <c r="H404" s="1080"/>
      <c r="I404" s="1012"/>
      <c r="J404" s="244">
        <f ca="1">IF(MOD(ROW()-13,2)=0,IF(ISBLANK(OFFSET('12. SEGUIMIENTO 2027'!$N$14,INT((ROW()-13)/2),0)),"",OFFSET('12. SEGUIMIENTO 2027'!$N$14,INT((ROW()-13)/2),0)),IF(ISBLANK(OFFSET('9. METAS'!$U$20,INT((ROW()-14)/2),0)),"",OFFSET('9. METAS'!$U$20,INT((ROW()-14)/2),0)))</f>
        <v>3330</v>
      </c>
      <c r="K404" s="245">
        <f ca="1">IF(MOD(ROW()-13,2)=0,IF(ISBLANK(OFFSET('12. SEGUIMIENTO 2027'!$O$14,INT((ROW()-13)/2),0)),"",OFFSET('12. SEGUIMIENTO 2027'!$O$14,INT((ROW()-13)/2),0)),IF(ISBLANK(OFFSET('9. METAS'!$V$20,INT((ROW()-14)/2),0)),"",OFFSET('9. METAS'!$V$20,INT((ROW()-14)/2),0)))</f>
        <v>3380</v>
      </c>
      <c r="L404" s="245">
        <f ca="1">IF(MOD(ROW()-13,2)=0,IF(ISBLANK(OFFSET('12. SEGUIMIENTO 2027'!$P$14,INT((ROW()-13)/2),0)),"",OFFSET('12. SEGUIMIENTO 2027'!$P$14,INT((ROW()-13)/2),0)),IF(ISBLANK(OFFSET('9. METAS'!$W$20,INT((ROW()-14)/2),0)),"",OFFSET('9. METAS'!$W$20,INT((ROW()-14)/2),0)))</f>
        <v>3380</v>
      </c>
      <c r="M404" s="246">
        <f ca="1">IF(MOD(ROW()-13,2)=0,IF(ISBLANK(OFFSET('12. SEGUIMIENTO 2027'!$Q$14,INT((ROW()-13)/2),0)),"",OFFSET('12. SEGUIMIENTO 2027'!$Q$14,INT((ROW()-13)/2),0)),IF(ISBLANK(OFFSET('9. METAS'!$X$20,INT((ROW()-14)/2),0)),"",OFFSET('9. METAS'!$X$20,INT((ROW()-14)/2),0)))</f>
        <v>3310</v>
      </c>
      <c r="N404" s="1013"/>
      <c r="O404" s="1014"/>
      <c r="P404" s="1015"/>
    </row>
    <row r="405" spans="3:16">
      <c r="C405" s="1016" t="str">
        <f ca="1">IF(ISBLANK(OFFSET('5. Pp (3 años)'!$C$46,INT((ROW()-13)/2),0)),"",OFFSET('5. Pp (3 años)'!$C$46,INT((ROW()-13)/2),0))</f>
        <v>Actividad</v>
      </c>
      <c r="D405" s="1018" t="str">
        <f ca="1">IF(ISBLANK(OFFSET('5. Pp (3 años)'!$D$46,INT((ROW()-13)/2),0)),"",OFFSET('5. Pp (3 años)'!$D$46,INT((ROW()-13)/2),0))</f>
        <v>4.1.1.1.33.2 Organización de jornadas de orientación y capacitación en temas de relevancia epidemiológica.</v>
      </c>
      <c r="E405" s="1018" t="str">
        <f ca="1">IF(ISBLANK(OFFSET('5. Pp (3 años)'!$E$46,INT((ROW()-13)/2),0)),"",OFFSET('5. Pp (3 años)'!$E$46,INT((ROW()-13)/2),0))</f>
        <v>PPPI: Porcentaje de pláticas promocionales impartidas.</v>
      </c>
      <c r="F405" s="1021" t="str">
        <f ca="1">IF(ISBLANK(OFFSET('5. Pp (3 años)'!$K$46,INT((ROW()-13)/2),0)),"",OFFSET('5. Pp (3 años)'!$K$46,INT((ROW()-13)/2),0))</f>
        <v>Ascendente</v>
      </c>
      <c r="G405" s="1023" t="str">
        <f ca="1">IF(ISBLANK(OFFSET('5. Pp (3 años)'!$H$46,INT((ROW()-13)/2),0)),"",OFFSET('5. Pp (3 años)'!$H$46,INT((ROW()-13)/2),0))</f>
        <v>Trimestral</v>
      </c>
      <c r="H405" s="1080">
        <f ca="1">IF(ISBLANK(OFFSET('9. METAS'!$L$20,INT((ROW()-13)/2),0)),"",OFFSET('9. METAS'!$L$20,INT((ROW()-13)/2),0))</f>
        <v>261</v>
      </c>
      <c r="I405" s="1004"/>
      <c r="J405" s="244" t="str">
        <f ca="1">IF(MOD(ROW()-13,2)=0,IF(ISBLANK(OFFSET('12. SEGUIMIENTO 2027'!$N$14,INT((ROW()-13)/2),0)),"",OFFSET('12. SEGUIMIENTO 2027'!$N$14,INT((ROW()-13)/2),0)),IF(ISBLANK(OFFSET('9. METAS'!$U$20,INT((ROW()-14)/2),0)),"",OFFSET('9. METAS'!$U$20,INT((ROW()-14)/2),0)))</f>
        <v/>
      </c>
      <c r="K405" s="245" t="str">
        <f ca="1">IF(MOD(ROW()-13,2)=0,IF(ISBLANK(OFFSET('12. SEGUIMIENTO 2027'!$O$14,INT((ROW()-13)/2),0)),"",OFFSET('12. SEGUIMIENTO 2027'!$O$14,INT((ROW()-13)/2),0)),IF(ISBLANK(OFFSET('9. METAS'!$V$20,INT((ROW()-14)/2),0)),"",OFFSET('9. METAS'!$V$20,INT((ROW()-14)/2),0)))</f>
        <v/>
      </c>
      <c r="L405" s="245" t="str">
        <f ca="1">IF(MOD(ROW()-13,2)=0,IF(ISBLANK(OFFSET('12. SEGUIMIENTO 2027'!$P$14,INT((ROW()-13)/2),0)),"",OFFSET('12. SEGUIMIENTO 2027'!$P$14,INT((ROW()-13)/2),0)),IF(ISBLANK(OFFSET('9. METAS'!$W$20,INT((ROW()-14)/2),0)),"",OFFSET('9. METAS'!$W$20,INT((ROW()-14)/2),0)))</f>
        <v/>
      </c>
      <c r="M405" s="246" t="str">
        <f ca="1">IF(MOD(ROW()-13,2)=0,IF(ISBLANK(OFFSET('12. SEGUIMIENTO 2027'!$Q$14,INT((ROW()-13)/2),0)),"",OFFSET('12. SEGUIMIENTO 2027'!$Q$14,INT((ROW()-13)/2),0)),IF(ISBLANK(OFFSET('9. METAS'!$X$20,INT((ROW()-14)/2),0)),"",OFFSET('9. METAS'!$X$20,INT((ROW()-14)/2),0)))</f>
        <v/>
      </c>
      <c r="N405" s="1006" t="str">
        <f t="shared" ref="N405" ca="1" si="388">IFERROR(J405/J406,"ND")</f>
        <v>ND</v>
      </c>
      <c r="O405" s="1008" t="str">
        <f t="shared" ref="O405" ca="1" si="389">IFERROR(((J405)/H405),"ND")</f>
        <v>ND</v>
      </c>
      <c r="P405" s="1010"/>
    </row>
    <row r="406" spans="3:16">
      <c r="C406" s="1025"/>
      <c r="D406" s="1018"/>
      <c r="E406" s="1018"/>
      <c r="F406" s="1021"/>
      <c r="G406" s="1023"/>
      <c r="H406" s="1080"/>
      <c r="I406" s="1012"/>
      <c r="J406" s="244">
        <f ca="1">IF(MOD(ROW()-13,2)=0,IF(ISBLANK(OFFSET('12. SEGUIMIENTO 2027'!$N$14,INT((ROW()-13)/2),0)),"",OFFSET('12. SEGUIMIENTO 2027'!$N$14,INT((ROW()-13)/2),0)),IF(ISBLANK(OFFSET('9. METAS'!$U$20,INT((ROW()-14)/2),0)),"",OFFSET('9. METAS'!$U$20,INT((ROW()-14)/2),0)))</f>
        <v>78</v>
      </c>
      <c r="K406" s="245">
        <f ca="1">IF(MOD(ROW()-13,2)=0,IF(ISBLANK(OFFSET('12. SEGUIMIENTO 2027'!$O$14,INT((ROW()-13)/2),0)),"",OFFSET('12. SEGUIMIENTO 2027'!$O$14,INT((ROW()-13)/2),0)),IF(ISBLANK(OFFSET('9. METAS'!$V$20,INT((ROW()-14)/2),0)),"",OFFSET('9. METAS'!$V$20,INT((ROW()-14)/2),0)))</f>
        <v>78</v>
      </c>
      <c r="L406" s="245">
        <f ca="1">IF(MOD(ROW()-13,2)=0,IF(ISBLANK(OFFSET('12. SEGUIMIENTO 2027'!$P$14,INT((ROW()-13)/2),0)),"",OFFSET('12. SEGUIMIENTO 2027'!$P$14,INT((ROW()-13)/2),0)),IF(ISBLANK(OFFSET('9. METAS'!$W$20,INT((ROW()-14)/2),0)),"",OFFSET('9. METAS'!$W$20,INT((ROW()-14)/2),0)))</f>
        <v>45</v>
      </c>
      <c r="M406" s="246">
        <f ca="1">IF(MOD(ROW()-13,2)=0,IF(ISBLANK(OFFSET('12. SEGUIMIENTO 2027'!$Q$14,INT((ROW()-13)/2),0)),"",OFFSET('12. SEGUIMIENTO 2027'!$Q$14,INT((ROW()-13)/2),0)),IF(ISBLANK(OFFSET('9. METAS'!$X$20,INT((ROW()-14)/2),0)),"",OFFSET('9. METAS'!$X$20,INT((ROW()-14)/2),0)))</f>
        <v>60</v>
      </c>
      <c r="N406" s="1013"/>
      <c r="O406" s="1014"/>
      <c r="P406" s="1015"/>
    </row>
    <row r="407" spans="3:16">
      <c r="C407" s="1016" t="str">
        <f ca="1">IF(ISBLANK(OFFSET('5. Pp (3 años)'!$C$46,INT((ROW()-13)/2),0)),"",OFFSET('5. Pp (3 años)'!$C$46,INT((ROW()-13)/2),0))</f>
        <v>Actividad</v>
      </c>
      <c r="D407" s="1018" t="str">
        <f ca="1">IF(ISBLANK(OFFSET('5. Pp (3 años)'!$D$46,INT((ROW()-13)/2),0)),"",OFFSET('5. Pp (3 años)'!$D$46,INT((ROW()-13)/2),0))</f>
        <v>4.1.1.1.33.3 Gestión y ejecución de servicios asistenciales para el traslado de personas con movilidad reducida.</v>
      </c>
      <c r="E407" s="1018" t="str">
        <f ca="1">IF(ISBLANK(OFFSET('5. Pp (3 años)'!$E$46,INT((ROW()-13)/2),0)),"",OFFSET('5. Pp (3 años)'!$E$46,INT((ROW()-13)/2),0))</f>
        <v>PSTR: Porcentaje de servicios de traslado realizados.</v>
      </c>
      <c r="F407" s="1021" t="str">
        <f ca="1">IF(ISBLANK(OFFSET('5. Pp (3 años)'!$K$46,INT((ROW()-13)/2),0)),"",OFFSET('5. Pp (3 años)'!$K$46,INT((ROW()-13)/2),0))</f>
        <v>Ascendente</v>
      </c>
      <c r="G407" s="1023" t="str">
        <f ca="1">IF(ISBLANK(OFFSET('5. Pp (3 años)'!$H$46,INT((ROW()-13)/2),0)),"",OFFSET('5. Pp (3 años)'!$H$46,INT((ROW()-13)/2),0))</f>
        <v>Trimestral</v>
      </c>
      <c r="H407" s="1080">
        <f ca="1">IF(ISBLANK(OFFSET('9. METAS'!$L$20,INT((ROW()-13)/2),0)),"",OFFSET('9. METAS'!$L$20,INT((ROW()-13)/2),0))</f>
        <v>60</v>
      </c>
      <c r="I407" s="1004"/>
      <c r="J407" s="244" t="str">
        <f ca="1">IF(MOD(ROW()-13,2)=0,IF(ISBLANK(OFFSET('12. SEGUIMIENTO 2027'!$N$14,INT((ROW()-13)/2),0)),"",OFFSET('12. SEGUIMIENTO 2027'!$N$14,INT((ROW()-13)/2),0)),IF(ISBLANK(OFFSET('9. METAS'!$U$20,INT((ROW()-14)/2),0)),"",OFFSET('9. METAS'!$U$20,INT((ROW()-14)/2),0)))</f>
        <v/>
      </c>
      <c r="K407" s="245" t="str">
        <f ca="1">IF(MOD(ROW()-13,2)=0,IF(ISBLANK(OFFSET('12. SEGUIMIENTO 2027'!$O$14,INT((ROW()-13)/2),0)),"",OFFSET('12. SEGUIMIENTO 2027'!$O$14,INT((ROW()-13)/2),0)),IF(ISBLANK(OFFSET('9. METAS'!$V$20,INT((ROW()-14)/2),0)),"",OFFSET('9. METAS'!$V$20,INT((ROW()-14)/2),0)))</f>
        <v/>
      </c>
      <c r="L407" s="245" t="str">
        <f ca="1">IF(MOD(ROW()-13,2)=0,IF(ISBLANK(OFFSET('12. SEGUIMIENTO 2027'!$P$14,INT((ROW()-13)/2),0)),"",OFFSET('12. SEGUIMIENTO 2027'!$P$14,INT((ROW()-13)/2),0)),IF(ISBLANK(OFFSET('9. METAS'!$W$20,INT((ROW()-14)/2),0)),"",OFFSET('9. METAS'!$W$20,INT((ROW()-14)/2),0)))</f>
        <v/>
      </c>
      <c r="M407" s="246" t="str">
        <f ca="1">IF(MOD(ROW()-13,2)=0,IF(ISBLANK(OFFSET('12. SEGUIMIENTO 2027'!$Q$14,INT((ROW()-13)/2),0)),"",OFFSET('12. SEGUIMIENTO 2027'!$Q$14,INT((ROW()-13)/2),0)),IF(ISBLANK(OFFSET('9. METAS'!$X$20,INT((ROW()-14)/2),0)),"",OFFSET('9. METAS'!$X$20,INT((ROW()-14)/2),0)))</f>
        <v/>
      </c>
      <c r="N407" s="1006" t="str">
        <f t="shared" ref="N407" ca="1" si="390">IFERROR(J407/J408,"ND")</f>
        <v>ND</v>
      </c>
      <c r="O407" s="1008" t="str">
        <f t="shared" ref="O407" ca="1" si="391">IFERROR(((J407)/H407),"ND")</f>
        <v>ND</v>
      </c>
      <c r="P407" s="1010"/>
    </row>
    <row r="408" spans="3:16">
      <c r="C408" s="1025"/>
      <c r="D408" s="1018"/>
      <c r="E408" s="1018"/>
      <c r="F408" s="1021"/>
      <c r="G408" s="1023"/>
      <c r="H408" s="1080"/>
      <c r="I408" s="1012"/>
      <c r="J408" s="244">
        <f ca="1">IF(MOD(ROW()-13,2)=0,IF(ISBLANK(OFFSET('12. SEGUIMIENTO 2027'!$N$14,INT((ROW()-13)/2),0)),"",OFFSET('12. SEGUIMIENTO 2027'!$N$14,INT((ROW()-13)/2),0)),IF(ISBLANK(OFFSET('9. METAS'!$U$20,INT((ROW()-14)/2),0)),"",OFFSET('9. METAS'!$U$20,INT((ROW()-14)/2),0)))</f>
        <v>15</v>
      </c>
      <c r="K408" s="245">
        <f ca="1">IF(MOD(ROW()-13,2)=0,IF(ISBLANK(OFFSET('12. SEGUIMIENTO 2027'!$O$14,INT((ROW()-13)/2),0)),"",OFFSET('12. SEGUIMIENTO 2027'!$O$14,INT((ROW()-13)/2),0)),IF(ISBLANK(OFFSET('9. METAS'!$V$20,INT((ROW()-14)/2),0)),"",OFFSET('9. METAS'!$V$20,INT((ROW()-14)/2),0)))</f>
        <v>15</v>
      </c>
      <c r="L408" s="245">
        <f ca="1">IF(MOD(ROW()-13,2)=0,IF(ISBLANK(OFFSET('12. SEGUIMIENTO 2027'!$P$14,INT((ROW()-13)/2),0)),"",OFFSET('12. SEGUIMIENTO 2027'!$P$14,INT((ROW()-13)/2),0)),IF(ISBLANK(OFFSET('9. METAS'!$W$20,INT((ROW()-14)/2),0)),"",OFFSET('9. METAS'!$W$20,INT((ROW()-14)/2),0)))</f>
        <v>15</v>
      </c>
      <c r="M408" s="246">
        <f ca="1">IF(MOD(ROW()-13,2)=0,IF(ISBLANK(OFFSET('12. SEGUIMIENTO 2027'!$Q$14,INT((ROW()-13)/2),0)),"",OFFSET('12. SEGUIMIENTO 2027'!$Q$14,INT((ROW()-13)/2),0)),IF(ISBLANK(OFFSET('9. METAS'!$X$20,INT((ROW()-14)/2),0)),"",OFFSET('9. METAS'!$X$20,INT((ROW()-14)/2),0)))</f>
        <v>15</v>
      </c>
      <c r="N408" s="1013"/>
      <c r="O408" s="1014"/>
      <c r="P408" s="1015"/>
    </row>
    <row r="409" spans="3:16">
      <c r="C409" s="1016" t="str">
        <f ca="1">IF(ISBLANK(OFFSET('5. Pp (3 años)'!$C$46,INT((ROW()-13)/2),0)),"",OFFSET('5. Pp (3 años)'!$C$46,INT((ROW()-13)/2),0))</f>
        <v>Actividad</v>
      </c>
      <c r="D409" s="1018" t="str">
        <f ca="1">IF(ISBLANK(OFFSET('5. Pp (3 años)'!$D$46,INT((ROW()-13)/2),0)),"",OFFSET('5. Pp (3 años)'!$D$46,INT((ROW()-13)/2),0))</f>
        <v/>
      </c>
      <c r="E409" s="1018" t="str">
        <f ca="1">IF(ISBLANK(OFFSET('5. Pp (3 años)'!$E$46,INT((ROW()-13)/2),0)),"",OFFSET('5. Pp (3 años)'!$E$46,INT((ROW()-13)/2),0))</f>
        <v/>
      </c>
      <c r="F409" s="1021" t="str">
        <f ca="1">IF(ISBLANK(OFFSET('5. Pp (3 años)'!$K$46,INT((ROW()-13)/2),0)),"",OFFSET('5. Pp (3 años)'!$K$46,INT((ROW()-13)/2),0))</f>
        <v/>
      </c>
      <c r="G409" s="1023" t="str">
        <f ca="1">IF(ISBLANK(OFFSET('5. Pp (3 años)'!$H$46,INT((ROW()-13)/2),0)),"",OFFSET('5. Pp (3 años)'!$H$46,INT((ROW()-13)/2),0))</f>
        <v/>
      </c>
      <c r="H409" s="1080" t="str">
        <f ca="1">IF(ISBLANK(OFFSET('9. METAS'!$L$20,INT((ROW()-13)/2),0)),"",OFFSET('9. METAS'!$L$20,INT((ROW()-13)/2),0))</f>
        <v/>
      </c>
      <c r="I409" s="1004"/>
      <c r="J409" s="244" t="str">
        <f ca="1">IF(MOD(ROW()-13,2)=0,IF(ISBLANK(OFFSET('12. SEGUIMIENTO 2027'!$N$14,INT((ROW()-13)/2),0)),"",OFFSET('12. SEGUIMIENTO 2027'!$N$14,INT((ROW()-13)/2),0)),IF(ISBLANK(OFFSET('9. METAS'!$U$20,INT((ROW()-14)/2),0)),"",OFFSET('9. METAS'!$U$20,INT((ROW()-14)/2),0)))</f>
        <v/>
      </c>
      <c r="K409" s="245" t="str">
        <f ca="1">IF(MOD(ROW()-13,2)=0,IF(ISBLANK(OFFSET('12. SEGUIMIENTO 2027'!$O$14,INT((ROW()-13)/2),0)),"",OFFSET('12. SEGUIMIENTO 2027'!$O$14,INT((ROW()-13)/2),0)),IF(ISBLANK(OFFSET('9. METAS'!$V$20,INT((ROW()-14)/2),0)),"",OFFSET('9. METAS'!$V$20,INT((ROW()-14)/2),0)))</f>
        <v/>
      </c>
      <c r="L409" s="245" t="str">
        <f ca="1">IF(MOD(ROW()-13,2)=0,IF(ISBLANK(OFFSET('12. SEGUIMIENTO 2027'!$P$14,INT((ROW()-13)/2),0)),"",OFFSET('12. SEGUIMIENTO 2027'!$P$14,INT((ROW()-13)/2),0)),IF(ISBLANK(OFFSET('9. METAS'!$W$20,INT((ROW()-14)/2),0)),"",OFFSET('9. METAS'!$W$20,INT((ROW()-14)/2),0)))</f>
        <v/>
      </c>
      <c r="M409" s="246" t="str">
        <f ca="1">IF(MOD(ROW()-13,2)=0,IF(ISBLANK(OFFSET('12. SEGUIMIENTO 2027'!$Q$14,INT((ROW()-13)/2),0)),"",OFFSET('12. SEGUIMIENTO 2027'!$Q$14,INT((ROW()-13)/2),0)),IF(ISBLANK(OFFSET('9. METAS'!$X$20,INT((ROW()-14)/2),0)),"",OFFSET('9. METAS'!$X$20,INT((ROW()-14)/2),0)))</f>
        <v/>
      </c>
      <c r="N409" s="1006" t="str">
        <f t="shared" ref="N409" ca="1" si="392">IFERROR(J409/J410,"ND")</f>
        <v>ND</v>
      </c>
      <c r="O409" s="1008" t="str">
        <f t="shared" ref="O409" ca="1" si="393">IFERROR(((J409)/H409),"ND")</f>
        <v>ND</v>
      </c>
      <c r="P409" s="1010"/>
    </row>
    <row r="410" spans="3:16">
      <c r="C410" s="1025"/>
      <c r="D410" s="1018"/>
      <c r="E410" s="1018"/>
      <c r="F410" s="1021"/>
      <c r="G410" s="1023"/>
      <c r="H410" s="1080"/>
      <c r="I410" s="1012"/>
      <c r="J410" s="244" t="str">
        <f ca="1">IF(MOD(ROW()-13,2)=0,IF(ISBLANK(OFFSET('12. SEGUIMIENTO 2027'!$N$14,INT((ROW()-13)/2),0)),"",OFFSET('12. SEGUIMIENTO 2027'!$N$14,INT((ROW()-13)/2),0)),IF(ISBLANK(OFFSET('9. METAS'!$U$20,INT((ROW()-14)/2),0)),"",OFFSET('9. METAS'!$U$20,INT((ROW()-14)/2),0)))</f>
        <v/>
      </c>
      <c r="K410" s="245" t="str">
        <f ca="1">IF(MOD(ROW()-13,2)=0,IF(ISBLANK(OFFSET('12. SEGUIMIENTO 2027'!$O$14,INT((ROW()-13)/2),0)),"",OFFSET('12. SEGUIMIENTO 2027'!$O$14,INT((ROW()-13)/2),0)),IF(ISBLANK(OFFSET('9. METAS'!$V$20,INT((ROW()-14)/2),0)),"",OFFSET('9. METAS'!$V$20,INT((ROW()-14)/2),0)))</f>
        <v/>
      </c>
      <c r="L410" s="245" t="str">
        <f ca="1">IF(MOD(ROW()-13,2)=0,IF(ISBLANK(OFFSET('12. SEGUIMIENTO 2027'!$P$14,INT((ROW()-13)/2),0)),"",OFFSET('12. SEGUIMIENTO 2027'!$P$14,INT((ROW()-13)/2),0)),IF(ISBLANK(OFFSET('9. METAS'!$W$20,INT((ROW()-14)/2),0)),"",OFFSET('9. METAS'!$W$20,INT((ROW()-14)/2),0)))</f>
        <v/>
      </c>
      <c r="M410" s="246" t="str">
        <f ca="1">IF(MOD(ROW()-13,2)=0,IF(ISBLANK(OFFSET('12. SEGUIMIENTO 2027'!$Q$14,INT((ROW()-13)/2),0)),"",OFFSET('12. SEGUIMIENTO 2027'!$Q$14,INT((ROW()-13)/2),0)),IF(ISBLANK(OFFSET('9. METAS'!$X$20,INT((ROW()-14)/2),0)),"",OFFSET('9. METAS'!$X$20,INT((ROW()-14)/2),0)))</f>
        <v/>
      </c>
      <c r="N410" s="1013"/>
      <c r="O410" s="1014"/>
      <c r="P410" s="1015"/>
    </row>
    <row r="411" spans="3:16">
      <c r="C411" s="1016" t="str">
        <f ca="1">IF(ISBLANK(OFFSET('5. Pp (3 años)'!$C$46,INT((ROW()-13)/2),0)),"",OFFSET('5. Pp (3 años)'!$C$46,INT((ROW()-13)/2),0))</f>
        <v>Actividad</v>
      </c>
      <c r="D411" s="1018" t="str">
        <f ca="1">IF(ISBLANK(OFFSET('5. Pp (3 años)'!$D$46,INT((ROW()-13)/2),0)),"",OFFSET('5. Pp (3 años)'!$D$46,INT((ROW()-13)/2),0))</f>
        <v/>
      </c>
      <c r="E411" s="1018" t="str">
        <f ca="1">IF(ISBLANK(OFFSET('5. Pp (3 años)'!$E$46,INT((ROW()-13)/2),0)),"",OFFSET('5. Pp (3 años)'!$E$46,INT((ROW()-13)/2),0))</f>
        <v/>
      </c>
      <c r="F411" s="1021" t="str">
        <f ca="1">IF(ISBLANK(OFFSET('5. Pp (3 años)'!$K$46,INT((ROW()-13)/2),0)),"",OFFSET('5. Pp (3 años)'!$K$46,INT((ROW()-13)/2),0))</f>
        <v/>
      </c>
      <c r="G411" s="1023" t="str">
        <f ca="1">IF(ISBLANK(OFFSET('5. Pp (3 años)'!$H$46,INT((ROW()-13)/2),0)),"",OFFSET('5. Pp (3 años)'!$H$46,INT((ROW()-13)/2),0))</f>
        <v/>
      </c>
      <c r="H411" s="1080" t="str">
        <f ca="1">IF(ISBLANK(OFFSET('9. METAS'!$L$20,INT((ROW()-13)/2),0)),"",OFFSET('9. METAS'!$L$20,INT((ROW()-13)/2),0))</f>
        <v/>
      </c>
      <c r="I411" s="1004"/>
      <c r="J411" s="244" t="str">
        <f ca="1">IF(MOD(ROW()-13,2)=0,IF(ISBLANK(OFFSET('12. SEGUIMIENTO 2027'!$N$14,INT((ROW()-13)/2),0)),"",OFFSET('12. SEGUIMIENTO 2027'!$N$14,INT((ROW()-13)/2),0)),IF(ISBLANK(OFFSET('9. METAS'!$U$20,INT((ROW()-14)/2),0)),"",OFFSET('9. METAS'!$U$20,INT((ROW()-14)/2),0)))</f>
        <v/>
      </c>
      <c r="K411" s="245" t="str">
        <f ca="1">IF(MOD(ROW()-13,2)=0,IF(ISBLANK(OFFSET('12. SEGUIMIENTO 2027'!$O$14,INT((ROW()-13)/2),0)),"",OFFSET('12. SEGUIMIENTO 2027'!$O$14,INT((ROW()-13)/2),0)),IF(ISBLANK(OFFSET('9. METAS'!$V$20,INT((ROW()-14)/2),0)),"",OFFSET('9. METAS'!$V$20,INT((ROW()-14)/2),0)))</f>
        <v/>
      </c>
      <c r="L411" s="245" t="str">
        <f ca="1">IF(MOD(ROW()-13,2)=0,IF(ISBLANK(OFFSET('12. SEGUIMIENTO 2027'!$P$14,INT((ROW()-13)/2),0)),"",OFFSET('12. SEGUIMIENTO 2027'!$P$14,INT((ROW()-13)/2),0)),IF(ISBLANK(OFFSET('9. METAS'!$W$20,INT((ROW()-14)/2),0)),"",OFFSET('9. METAS'!$W$20,INT((ROW()-14)/2),0)))</f>
        <v/>
      </c>
      <c r="M411" s="246" t="str">
        <f ca="1">IF(MOD(ROW()-13,2)=0,IF(ISBLANK(OFFSET('12. SEGUIMIENTO 2027'!$Q$14,INT((ROW()-13)/2),0)),"",OFFSET('12. SEGUIMIENTO 2027'!$Q$14,INT((ROW()-13)/2),0)),IF(ISBLANK(OFFSET('9. METAS'!$X$20,INT((ROW()-14)/2),0)),"",OFFSET('9. METAS'!$X$20,INT((ROW()-14)/2),0)))</f>
        <v/>
      </c>
      <c r="N411" s="1006" t="str">
        <f t="shared" ref="N411" ca="1" si="394">IFERROR(J411/J412,"ND")</f>
        <v>ND</v>
      </c>
      <c r="O411" s="1008" t="str">
        <f t="shared" ref="O411" ca="1" si="395">IFERROR(((J411)/H411),"ND")</f>
        <v>ND</v>
      </c>
      <c r="P411" s="1010"/>
    </row>
    <row r="412" spans="3:16">
      <c r="C412" s="1025"/>
      <c r="D412" s="1018"/>
      <c r="E412" s="1018"/>
      <c r="F412" s="1021"/>
      <c r="G412" s="1023"/>
      <c r="H412" s="1080"/>
      <c r="I412" s="1012"/>
      <c r="J412" s="244" t="str">
        <f ca="1">IF(MOD(ROW()-13,2)=0,IF(ISBLANK(OFFSET('12. SEGUIMIENTO 2027'!$N$14,INT((ROW()-13)/2),0)),"",OFFSET('12. SEGUIMIENTO 2027'!$N$14,INT((ROW()-13)/2),0)),IF(ISBLANK(OFFSET('9. METAS'!$U$20,INT((ROW()-14)/2),0)),"",OFFSET('9. METAS'!$U$20,INT((ROW()-14)/2),0)))</f>
        <v/>
      </c>
      <c r="K412" s="245" t="str">
        <f ca="1">IF(MOD(ROW()-13,2)=0,IF(ISBLANK(OFFSET('12. SEGUIMIENTO 2027'!$O$14,INT((ROW()-13)/2),0)),"",OFFSET('12. SEGUIMIENTO 2027'!$O$14,INT((ROW()-13)/2),0)),IF(ISBLANK(OFFSET('9. METAS'!$V$20,INT((ROW()-14)/2),0)),"",OFFSET('9. METAS'!$V$20,INT((ROW()-14)/2),0)))</f>
        <v/>
      </c>
      <c r="L412" s="245" t="str">
        <f ca="1">IF(MOD(ROW()-13,2)=0,IF(ISBLANK(OFFSET('12. SEGUIMIENTO 2027'!$P$14,INT((ROW()-13)/2),0)),"",OFFSET('12. SEGUIMIENTO 2027'!$P$14,INT((ROW()-13)/2),0)),IF(ISBLANK(OFFSET('9. METAS'!$W$20,INT((ROW()-14)/2),0)),"",OFFSET('9. METAS'!$W$20,INT((ROW()-14)/2),0)))</f>
        <v/>
      </c>
      <c r="M412" s="246" t="str">
        <f ca="1">IF(MOD(ROW()-13,2)=0,IF(ISBLANK(OFFSET('12. SEGUIMIENTO 2027'!$Q$14,INT((ROW()-13)/2),0)),"",OFFSET('12. SEGUIMIENTO 2027'!$Q$14,INT((ROW()-13)/2),0)),IF(ISBLANK(OFFSET('9. METAS'!$X$20,INT((ROW()-14)/2),0)),"",OFFSET('9. METAS'!$X$20,INT((ROW()-14)/2),0)))</f>
        <v/>
      </c>
      <c r="N412" s="1013"/>
      <c r="O412" s="1014"/>
      <c r="P412" s="1015"/>
    </row>
    <row r="413" spans="3:16">
      <c r="C413" s="1016" t="str">
        <f ca="1">IF(ISBLANK(OFFSET('5. Pp (3 años)'!$C$46,INT((ROW()-13)/2),0)),"",OFFSET('5. Pp (3 años)'!$C$46,INT((ROW()-13)/2),0))</f>
        <v>Actividad</v>
      </c>
      <c r="D413" s="1018" t="str">
        <f ca="1">IF(ISBLANK(OFFSET('5. Pp (3 años)'!$D$46,INT((ROW()-13)/2),0)),"",OFFSET('5. Pp (3 años)'!$D$46,INT((ROW()-13)/2),0))</f>
        <v/>
      </c>
      <c r="E413" s="1018" t="str">
        <f ca="1">IF(ISBLANK(OFFSET('5. Pp (3 años)'!$E$46,INT((ROW()-13)/2),0)),"",OFFSET('5. Pp (3 años)'!$E$46,INT((ROW()-13)/2),0))</f>
        <v/>
      </c>
      <c r="F413" s="1021" t="str">
        <f ca="1">IF(ISBLANK(OFFSET('5. Pp (3 años)'!$K$46,INT((ROW()-13)/2),0)),"",OFFSET('5. Pp (3 años)'!$K$46,INT((ROW()-13)/2),0))</f>
        <v/>
      </c>
      <c r="G413" s="1023" t="str">
        <f ca="1">IF(ISBLANK(OFFSET('5. Pp (3 años)'!$H$46,INT((ROW()-13)/2),0)),"",OFFSET('5. Pp (3 años)'!$H$46,INT((ROW()-13)/2),0))</f>
        <v/>
      </c>
      <c r="H413" s="1080" t="str">
        <f ca="1">IF(ISBLANK(OFFSET('9. METAS'!$L$20,INT((ROW()-13)/2),0)),"",OFFSET('9. METAS'!$L$20,INT((ROW()-13)/2),0))</f>
        <v/>
      </c>
      <c r="I413" s="1004"/>
      <c r="J413" s="244" t="str">
        <f ca="1">IF(MOD(ROW()-13,2)=0,IF(ISBLANK(OFFSET('12. SEGUIMIENTO 2027'!$N$14,INT((ROW()-13)/2),0)),"",OFFSET('12. SEGUIMIENTO 2027'!$N$14,INT((ROW()-13)/2),0)),IF(ISBLANK(OFFSET('9. METAS'!$U$20,INT((ROW()-14)/2),0)),"",OFFSET('9. METAS'!$U$20,INT((ROW()-14)/2),0)))</f>
        <v/>
      </c>
      <c r="K413" s="245" t="str">
        <f ca="1">IF(MOD(ROW()-13,2)=0,IF(ISBLANK(OFFSET('12. SEGUIMIENTO 2027'!$O$14,INT((ROW()-13)/2),0)),"",OFFSET('12. SEGUIMIENTO 2027'!$O$14,INT((ROW()-13)/2),0)),IF(ISBLANK(OFFSET('9. METAS'!$V$20,INT((ROW()-14)/2),0)),"",OFFSET('9. METAS'!$V$20,INT((ROW()-14)/2),0)))</f>
        <v/>
      </c>
      <c r="L413" s="245" t="str">
        <f ca="1">IF(MOD(ROW()-13,2)=0,IF(ISBLANK(OFFSET('12. SEGUIMIENTO 2027'!$P$14,INT((ROW()-13)/2),0)),"",OFFSET('12. SEGUIMIENTO 2027'!$P$14,INT((ROW()-13)/2),0)),IF(ISBLANK(OFFSET('9. METAS'!$W$20,INT((ROW()-14)/2),0)),"",OFFSET('9. METAS'!$W$20,INT((ROW()-14)/2),0)))</f>
        <v/>
      </c>
      <c r="M413" s="246" t="str">
        <f ca="1">IF(MOD(ROW()-13,2)=0,IF(ISBLANK(OFFSET('12. SEGUIMIENTO 2027'!$Q$14,INT((ROW()-13)/2),0)),"",OFFSET('12. SEGUIMIENTO 2027'!$Q$14,INT((ROW()-13)/2),0)),IF(ISBLANK(OFFSET('9. METAS'!$X$20,INT((ROW()-14)/2),0)),"",OFFSET('9. METAS'!$X$20,INT((ROW()-14)/2),0)))</f>
        <v/>
      </c>
      <c r="N413" s="1006" t="str">
        <f t="shared" ref="N413" ca="1" si="396">IFERROR(J413/J414,"ND")</f>
        <v>ND</v>
      </c>
      <c r="O413" s="1008" t="str">
        <f t="shared" ref="O413" ca="1" si="397">IFERROR(((J413)/H413),"ND")</f>
        <v>ND</v>
      </c>
      <c r="P413" s="1010"/>
    </row>
    <row r="414" spans="3:16">
      <c r="C414" s="1025"/>
      <c r="D414" s="1018"/>
      <c r="E414" s="1018"/>
      <c r="F414" s="1021"/>
      <c r="G414" s="1023"/>
      <c r="H414" s="1080"/>
      <c r="I414" s="1012"/>
      <c r="J414" s="244" t="str">
        <f ca="1">IF(MOD(ROW()-13,2)=0,IF(ISBLANK(OFFSET('12. SEGUIMIENTO 2027'!$N$14,INT((ROW()-13)/2),0)),"",OFFSET('12. SEGUIMIENTO 2027'!$N$14,INT((ROW()-13)/2),0)),IF(ISBLANK(OFFSET('9. METAS'!$U$20,INT((ROW()-14)/2),0)),"",OFFSET('9. METAS'!$U$20,INT((ROW()-14)/2),0)))</f>
        <v/>
      </c>
      <c r="K414" s="245" t="str">
        <f ca="1">IF(MOD(ROW()-13,2)=0,IF(ISBLANK(OFFSET('12. SEGUIMIENTO 2027'!$O$14,INT((ROW()-13)/2),0)),"",OFFSET('12. SEGUIMIENTO 2027'!$O$14,INT((ROW()-13)/2),0)),IF(ISBLANK(OFFSET('9. METAS'!$V$20,INT((ROW()-14)/2),0)),"",OFFSET('9. METAS'!$V$20,INT((ROW()-14)/2),0)))</f>
        <v/>
      </c>
      <c r="L414" s="245" t="str">
        <f ca="1">IF(MOD(ROW()-13,2)=0,IF(ISBLANK(OFFSET('12. SEGUIMIENTO 2027'!$P$14,INT((ROW()-13)/2),0)),"",OFFSET('12. SEGUIMIENTO 2027'!$P$14,INT((ROW()-13)/2),0)),IF(ISBLANK(OFFSET('9. METAS'!$W$20,INT((ROW()-14)/2),0)),"",OFFSET('9. METAS'!$W$20,INT((ROW()-14)/2),0)))</f>
        <v/>
      </c>
      <c r="M414" s="246" t="str">
        <f ca="1">IF(MOD(ROW()-13,2)=0,IF(ISBLANK(OFFSET('12. SEGUIMIENTO 2027'!$Q$14,INT((ROW()-13)/2),0)),"",OFFSET('12. SEGUIMIENTO 2027'!$Q$14,INT((ROW()-13)/2),0)),IF(ISBLANK(OFFSET('9. METAS'!$X$20,INT((ROW()-14)/2),0)),"",OFFSET('9. METAS'!$X$20,INT((ROW()-14)/2),0)))</f>
        <v/>
      </c>
      <c r="N414" s="1013"/>
      <c r="O414" s="1014"/>
      <c r="P414" s="1015"/>
    </row>
    <row r="415" spans="3:16">
      <c r="C415" s="1016" t="str">
        <f ca="1">IF(ISBLANK(OFFSET('5. Pp (3 años)'!$C$46,INT((ROW()-13)/2),0)),"",OFFSET('5. Pp (3 años)'!$C$46,INT((ROW()-13)/2),0))</f>
        <v>Actividad</v>
      </c>
      <c r="D415" s="1018" t="str">
        <f ca="1">IF(ISBLANK(OFFSET('5. Pp (3 años)'!$D$46,INT((ROW()-13)/2),0)),"",OFFSET('5. Pp (3 años)'!$D$46,INT((ROW()-13)/2),0))</f>
        <v/>
      </c>
      <c r="E415" s="1018" t="str">
        <f ca="1">IF(ISBLANK(OFFSET('5. Pp (3 años)'!$E$46,INT((ROW()-13)/2),0)),"",OFFSET('5. Pp (3 años)'!$E$46,INT((ROW()-13)/2),0))</f>
        <v/>
      </c>
      <c r="F415" s="1021" t="str">
        <f ca="1">IF(ISBLANK(OFFSET('5. Pp (3 años)'!$K$46,INT((ROW()-13)/2),0)),"",OFFSET('5. Pp (3 años)'!$K$46,INT((ROW()-13)/2),0))</f>
        <v/>
      </c>
      <c r="G415" s="1023" t="str">
        <f ca="1">IF(ISBLANK(OFFSET('5. Pp (3 años)'!$H$46,INT((ROW()-13)/2),0)),"",OFFSET('5. Pp (3 años)'!$H$46,INT((ROW()-13)/2),0))</f>
        <v/>
      </c>
      <c r="H415" s="1080" t="str">
        <f ca="1">IF(ISBLANK(OFFSET('9. METAS'!$L$20,INT((ROW()-13)/2),0)),"",OFFSET('9. METAS'!$L$20,INT((ROW()-13)/2),0))</f>
        <v/>
      </c>
      <c r="I415" s="1004"/>
      <c r="J415" s="244" t="str">
        <f ca="1">IF(MOD(ROW()-13,2)=0,IF(ISBLANK(OFFSET('12. SEGUIMIENTO 2027'!$N$14,INT((ROW()-13)/2),0)),"",OFFSET('12. SEGUIMIENTO 2027'!$N$14,INT((ROW()-13)/2),0)),IF(ISBLANK(OFFSET('9. METAS'!$U$20,INT((ROW()-14)/2),0)),"",OFFSET('9. METAS'!$U$20,INT((ROW()-14)/2),0)))</f>
        <v/>
      </c>
      <c r="K415" s="245" t="str">
        <f ca="1">IF(MOD(ROW()-13,2)=0,IF(ISBLANK(OFFSET('12. SEGUIMIENTO 2027'!$O$14,INT((ROW()-13)/2),0)),"",OFFSET('12. SEGUIMIENTO 2027'!$O$14,INT((ROW()-13)/2),0)),IF(ISBLANK(OFFSET('9. METAS'!$V$20,INT((ROW()-14)/2),0)),"",OFFSET('9. METAS'!$V$20,INT((ROW()-14)/2),0)))</f>
        <v/>
      </c>
      <c r="L415" s="245" t="str">
        <f ca="1">IF(MOD(ROW()-13,2)=0,IF(ISBLANK(OFFSET('12. SEGUIMIENTO 2027'!$P$14,INT((ROW()-13)/2),0)),"",OFFSET('12. SEGUIMIENTO 2027'!$P$14,INT((ROW()-13)/2),0)),IF(ISBLANK(OFFSET('9. METAS'!$W$20,INT((ROW()-14)/2),0)),"",OFFSET('9. METAS'!$W$20,INT((ROW()-14)/2),0)))</f>
        <v/>
      </c>
      <c r="M415" s="246" t="str">
        <f ca="1">IF(MOD(ROW()-13,2)=0,IF(ISBLANK(OFFSET('12. SEGUIMIENTO 2027'!$Q$14,INT((ROW()-13)/2),0)),"",OFFSET('12. SEGUIMIENTO 2027'!$Q$14,INT((ROW()-13)/2),0)),IF(ISBLANK(OFFSET('9. METAS'!$X$20,INT((ROW()-14)/2),0)),"",OFFSET('9. METAS'!$X$20,INT((ROW()-14)/2),0)))</f>
        <v/>
      </c>
      <c r="N415" s="1006" t="str">
        <f t="shared" ref="N415" ca="1" si="398">IFERROR(J415/J416,"ND")</f>
        <v>ND</v>
      </c>
      <c r="O415" s="1008" t="str">
        <f t="shared" ref="O415" ca="1" si="399">IFERROR(((J415)/H415),"ND")</f>
        <v>ND</v>
      </c>
      <c r="P415" s="1010"/>
    </row>
    <row r="416" spans="3:16">
      <c r="C416" s="1025"/>
      <c r="D416" s="1018"/>
      <c r="E416" s="1018"/>
      <c r="F416" s="1021"/>
      <c r="G416" s="1023"/>
      <c r="H416" s="1080"/>
      <c r="I416" s="1012"/>
      <c r="J416" s="244" t="str">
        <f ca="1">IF(MOD(ROW()-13,2)=0,IF(ISBLANK(OFFSET('12. SEGUIMIENTO 2027'!$N$14,INT((ROW()-13)/2),0)),"",OFFSET('12. SEGUIMIENTO 2027'!$N$14,INT((ROW()-13)/2),0)),IF(ISBLANK(OFFSET('9. METAS'!$U$20,INT((ROW()-14)/2),0)),"",OFFSET('9. METAS'!$U$20,INT((ROW()-14)/2),0)))</f>
        <v/>
      </c>
      <c r="K416" s="245" t="str">
        <f ca="1">IF(MOD(ROW()-13,2)=0,IF(ISBLANK(OFFSET('12. SEGUIMIENTO 2027'!$O$14,INT((ROW()-13)/2),0)),"",OFFSET('12. SEGUIMIENTO 2027'!$O$14,INT((ROW()-13)/2),0)),IF(ISBLANK(OFFSET('9. METAS'!$V$20,INT((ROW()-14)/2),0)),"",OFFSET('9. METAS'!$V$20,INT((ROW()-14)/2),0)))</f>
        <v/>
      </c>
      <c r="L416" s="245" t="str">
        <f ca="1">IF(MOD(ROW()-13,2)=0,IF(ISBLANK(OFFSET('12. SEGUIMIENTO 2027'!$P$14,INT((ROW()-13)/2),0)),"",OFFSET('12. SEGUIMIENTO 2027'!$P$14,INT((ROW()-13)/2),0)),IF(ISBLANK(OFFSET('9. METAS'!$W$20,INT((ROW()-14)/2),0)),"",OFFSET('9. METAS'!$W$20,INT((ROW()-14)/2),0)))</f>
        <v/>
      </c>
      <c r="M416" s="246" t="str">
        <f ca="1">IF(MOD(ROW()-13,2)=0,IF(ISBLANK(OFFSET('12. SEGUIMIENTO 2027'!$Q$14,INT((ROW()-13)/2),0)),"",OFFSET('12. SEGUIMIENTO 2027'!$Q$14,INT((ROW()-13)/2),0)),IF(ISBLANK(OFFSET('9. METAS'!$X$20,INT((ROW()-14)/2),0)),"",OFFSET('9. METAS'!$X$20,INT((ROW()-14)/2),0)))</f>
        <v/>
      </c>
      <c r="N416" s="1013"/>
      <c r="O416" s="1014"/>
      <c r="P416" s="1015"/>
    </row>
    <row r="417" spans="3:16">
      <c r="C417" s="1016" t="str">
        <f ca="1">IF(ISBLANK(OFFSET('5. Pp (3 años)'!$C$46,INT((ROW()-13)/2),0)),"",OFFSET('5. Pp (3 años)'!$C$46,INT((ROW()-13)/2),0))</f>
        <v>Componente</v>
      </c>
      <c r="D417" s="1018" t="str">
        <f ca="1">IF(ISBLANK(OFFSET('5. Pp (3 años)'!$D$46,INT((ROW()-13)/2),0)),"",OFFSET('5. Pp (3 años)'!$D$46,INT((ROW()-13)/2),0))</f>
        <v>4.1.1.1.34 Servicios de control de riesgos sanitarios ambientales y eliminación de vectores otorgados.</v>
      </c>
      <c r="E417" s="1018" t="str">
        <f ca="1">IF(ISBLANK(OFFSET('5. Pp (3 años)'!$E$46,INT((ROW()-13)/2),0)),"",OFFSET('5. Pp (3 años)'!$E$46,INT((ROW()-13)/2),0))</f>
        <v>PSMR: Porcentaje de servicios de mitigación de riesgos sanitarios realizados".</v>
      </c>
      <c r="F417" s="1021" t="str">
        <f ca="1">IF(ISBLANK(OFFSET('5. Pp (3 años)'!$K$46,INT((ROW()-13)/2),0)),"",OFFSET('5. Pp (3 años)'!$K$46,INT((ROW()-13)/2),0))</f>
        <v>Ascendente</v>
      </c>
      <c r="G417" s="1023" t="str">
        <f ca="1">IF(ISBLANK(OFFSET('5. Pp (3 años)'!$H$46,INT((ROW()-13)/2),0)),"",OFFSET('5. Pp (3 años)'!$H$46,INT((ROW()-13)/2),0))</f>
        <v>Trimestral</v>
      </c>
      <c r="H417" s="1080">
        <f ca="1">IF(ISBLANK(OFFSET('9. METAS'!$L$20,INT((ROW()-13)/2),0)),"",OFFSET('9. METAS'!$L$20,INT((ROW()-13)/2),0))</f>
        <v>100</v>
      </c>
      <c r="I417" s="1004"/>
      <c r="J417" s="244" t="str">
        <f ca="1">IF(MOD(ROW()-13,2)=0,IF(ISBLANK(OFFSET('12. SEGUIMIENTO 2027'!$N$14,INT((ROW()-13)/2),0)),"",OFFSET('12. SEGUIMIENTO 2027'!$N$14,INT((ROW()-13)/2),0)),IF(ISBLANK(OFFSET('9. METAS'!$U$20,INT((ROW()-14)/2),0)),"",OFFSET('9. METAS'!$U$20,INT((ROW()-14)/2),0)))</f>
        <v/>
      </c>
      <c r="K417" s="245" t="str">
        <f ca="1">IF(MOD(ROW()-13,2)=0,IF(ISBLANK(OFFSET('12. SEGUIMIENTO 2027'!$O$14,INT((ROW()-13)/2),0)),"",OFFSET('12. SEGUIMIENTO 2027'!$O$14,INT((ROW()-13)/2),0)),IF(ISBLANK(OFFSET('9. METAS'!$V$20,INT((ROW()-14)/2),0)),"",OFFSET('9. METAS'!$V$20,INT((ROW()-14)/2),0)))</f>
        <v/>
      </c>
      <c r="L417" s="245" t="str">
        <f ca="1">IF(MOD(ROW()-13,2)=0,IF(ISBLANK(OFFSET('12. SEGUIMIENTO 2027'!$P$14,INT((ROW()-13)/2),0)),"",OFFSET('12. SEGUIMIENTO 2027'!$P$14,INT((ROW()-13)/2),0)),IF(ISBLANK(OFFSET('9. METAS'!$W$20,INT((ROW()-14)/2),0)),"",OFFSET('9. METAS'!$W$20,INT((ROW()-14)/2),0)))</f>
        <v/>
      </c>
      <c r="M417" s="246" t="str">
        <f ca="1">IF(MOD(ROW()-13,2)=0,IF(ISBLANK(OFFSET('12. SEGUIMIENTO 2027'!$Q$14,INT((ROW()-13)/2),0)),"",OFFSET('12. SEGUIMIENTO 2027'!$Q$14,INT((ROW()-13)/2),0)),IF(ISBLANK(OFFSET('9. METAS'!$X$20,INT((ROW()-14)/2),0)),"",OFFSET('9. METAS'!$X$20,INT((ROW()-14)/2),0)))</f>
        <v/>
      </c>
      <c r="N417" s="1006" t="str">
        <f t="shared" ref="N417" ca="1" si="400">IFERROR(J417/J418,"ND")</f>
        <v>ND</v>
      </c>
      <c r="O417" s="1008" t="str">
        <f t="shared" ref="O417" ca="1" si="401">IFERROR(((J417)/H417),"ND")</f>
        <v>ND</v>
      </c>
      <c r="P417" s="1010"/>
    </row>
    <row r="418" spans="3:16">
      <c r="C418" s="1025"/>
      <c r="D418" s="1018"/>
      <c r="E418" s="1018"/>
      <c r="F418" s="1021"/>
      <c r="G418" s="1023"/>
      <c r="H418" s="1080"/>
      <c r="I418" s="1012"/>
      <c r="J418" s="244">
        <f ca="1">IF(MOD(ROW()-13,2)=0,IF(ISBLANK(OFFSET('12. SEGUIMIENTO 2027'!$N$14,INT((ROW()-13)/2),0)),"",OFFSET('12. SEGUIMIENTO 2027'!$N$14,INT((ROW()-13)/2),0)),IF(ISBLANK(OFFSET('9. METAS'!$U$20,INT((ROW()-14)/2),0)),"",OFFSET('9. METAS'!$U$20,INT((ROW()-14)/2),0)))</f>
        <v>25</v>
      </c>
      <c r="K418" s="245">
        <f ca="1">IF(MOD(ROW()-13,2)=0,IF(ISBLANK(OFFSET('12. SEGUIMIENTO 2027'!$O$14,INT((ROW()-13)/2),0)),"",OFFSET('12. SEGUIMIENTO 2027'!$O$14,INT((ROW()-13)/2),0)),IF(ISBLANK(OFFSET('9. METAS'!$V$20,INT((ROW()-14)/2),0)),"",OFFSET('9. METAS'!$V$20,INT((ROW()-14)/2),0)))</f>
        <v>25</v>
      </c>
      <c r="L418" s="245">
        <f ca="1">IF(MOD(ROW()-13,2)=0,IF(ISBLANK(OFFSET('12. SEGUIMIENTO 2027'!$P$14,INT((ROW()-13)/2),0)),"",OFFSET('12. SEGUIMIENTO 2027'!$P$14,INT((ROW()-13)/2),0)),IF(ISBLANK(OFFSET('9. METAS'!$W$20,INT((ROW()-14)/2),0)),"",OFFSET('9. METAS'!$W$20,INT((ROW()-14)/2),0)))</f>
        <v>25</v>
      </c>
      <c r="M418" s="246">
        <f ca="1">IF(MOD(ROW()-13,2)=0,IF(ISBLANK(OFFSET('12. SEGUIMIENTO 2027'!$Q$14,INT((ROW()-13)/2),0)),"",OFFSET('12. SEGUIMIENTO 2027'!$Q$14,INT((ROW()-13)/2),0)),IF(ISBLANK(OFFSET('9. METAS'!$X$20,INT((ROW()-14)/2),0)),"",OFFSET('9. METAS'!$X$20,INT((ROW()-14)/2),0)))</f>
        <v>25</v>
      </c>
      <c r="N418" s="1013"/>
      <c r="O418" s="1014"/>
      <c r="P418" s="1015"/>
    </row>
    <row r="419" spans="3:16">
      <c r="C419" s="1016" t="str">
        <f ca="1">IF(ISBLANK(OFFSET('5. Pp (3 años)'!$C$46,INT((ROW()-13)/2),0)),"",OFFSET('5. Pp (3 años)'!$C$46,INT((ROW()-13)/2),0))</f>
        <v>Actividad</v>
      </c>
      <c r="D419" s="1018" t="str">
        <f ca="1">IF(ISBLANK(OFFSET('5. Pp (3 años)'!$D$46,INT((ROW()-13)/2),0)),"",OFFSET('5. Pp (3 años)'!$D$46,INT((ROW()-13)/2),0))</f>
        <v>4.1.1.1.34.1 Coordinación de estrategias para la mitigación de riesgos por vectores y fomento de entornos saludables.</v>
      </c>
      <c r="E419" s="1018" t="str">
        <f ca="1">IF(ISBLANK(OFFSET('5. Pp (3 años)'!$E$46,INT((ROW()-13)/2),0)),"",OFFSET('5. Pp (3 años)'!$E$46,INT((ROW()-13)/2),0))</f>
        <v>PAMFE: Porcentaje de acciones de mitigación y fomento a la salud ejecutadas.</v>
      </c>
      <c r="F419" s="1021" t="str">
        <f ca="1">IF(ISBLANK(OFFSET('5. Pp (3 años)'!$K$46,INT((ROW()-13)/2),0)),"",OFFSET('5. Pp (3 años)'!$K$46,INT((ROW()-13)/2),0))</f>
        <v>Ascendente</v>
      </c>
      <c r="G419" s="1023" t="str">
        <f ca="1">IF(ISBLANK(OFFSET('5. Pp (3 años)'!$H$46,INT((ROW()-13)/2),0)),"",OFFSET('5. Pp (3 años)'!$H$46,INT((ROW()-13)/2),0))</f>
        <v>Trimestral</v>
      </c>
      <c r="H419" s="1080">
        <f ca="1">IF(ISBLANK(OFFSET('9. METAS'!$L$20,INT((ROW()-13)/2),0)),"",OFFSET('9. METAS'!$L$20,INT((ROW()-13)/2),0))</f>
        <v>36</v>
      </c>
      <c r="I419" s="1004"/>
      <c r="J419" s="244" t="str">
        <f ca="1">IF(MOD(ROW()-13,2)=0,IF(ISBLANK(OFFSET('12. SEGUIMIENTO 2027'!$N$14,INT((ROW()-13)/2),0)),"",OFFSET('12. SEGUIMIENTO 2027'!$N$14,INT((ROW()-13)/2),0)),IF(ISBLANK(OFFSET('9. METAS'!$U$20,INT((ROW()-14)/2),0)),"",OFFSET('9. METAS'!$U$20,INT((ROW()-14)/2),0)))</f>
        <v/>
      </c>
      <c r="K419" s="245" t="str">
        <f ca="1">IF(MOD(ROW()-13,2)=0,IF(ISBLANK(OFFSET('12. SEGUIMIENTO 2027'!$O$14,INT((ROW()-13)/2),0)),"",OFFSET('12. SEGUIMIENTO 2027'!$O$14,INT((ROW()-13)/2),0)),IF(ISBLANK(OFFSET('9. METAS'!$V$20,INT((ROW()-14)/2),0)),"",OFFSET('9. METAS'!$V$20,INT((ROW()-14)/2),0)))</f>
        <v/>
      </c>
      <c r="L419" s="245" t="str">
        <f ca="1">IF(MOD(ROW()-13,2)=0,IF(ISBLANK(OFFSET('12. SEGUIMIENTO 2027'!$P$14,INT((ROW()-13)/2),0)),"",OFFSET('12. SEGUIMIENTO 2027'!$P$14,INT((ROW()-13)/2),0)),IF(ISBLANK(OFFSET('9. METAS'!$W$20,INT((ROW()-14)/2),0)),"",OFFSET('9. METAS'!$W$20,INT((ROW()-14)/2),0)))</f>
        <v/>
      </c>
      <c r="M419" s="246" t="str">
        <f ca="1">IF(MOD(ROW()-13,2)=0,IF(ISBLANK(OFFSET('12. SEGUIMIENTO 2027'!$Q$14,INT((ROW()-13)/2),0)),"",OFFSET('12. SEGUIMIENTO 2027'!$Q$14,INT((ROW()-13)/2),0)),IF(ISBLANK(OFFSET('9. METAS'!$X$20,INT((ROW()-14)/2),0)),"",OFFSET('9. METAS'!$X$20,INT((ROW()-14)/2),0)))</f>
        <v/>
      </c>
      <c r="N419" s="1006" t="str">
        <f t="shared" ref="N419" ca="1" si="402">IFERROR(J419/J420,"ND")</f>
        <v>ND</v>
      </c>
      <c r="O419" s="1008" t="str">
        <f t="shared" ref="O419" ca="1" si="403">IFERROR(((J419)/H419),"ND")</f>
        <v>ND</v>
      </c>
      <c r="P419" s="1010"/>
    </row>
    <row r="420" spans="3:16">
      <c r="C420" s="1025"/>
      <c r="D420" s="1018"/>
      <c r="E420" s="1018"/>
      <c r="F420" s="1021"/>
      <c r="G420" s="1023"/>
      <c r="H420" s="1080"/>
      <c r="I420" s="1012"/>
      <c r="J420" s="244">
        <f ca="1">IF(MOD(ROW()-13,2)=0,IF(ISBLANK(OFFSET('12. SEGUIMIENTO 2027'!$N$14,INT((ROW()-13)/2),0)),"",OFFSET('12. SEGUIMIENTO 2027'!$N$14,INT((ROW()-13)/2),0)),IF(ISBLANK(OFFSET('9. METAS'!$U$20,INT((ROW()-14)/2),0)),"",OFFSET('9. METAS'!$U$20,INT((ROW()-14)/2),0)))</f>
        <v>9</v>
      </c>
      <c r="K420" s="245">
        <f ca="1">IF(MOD(ROW()-13,2)=0,IF(ISBLANK(OFFSET('12. SEGUIMIENTO 2027'!$O$14,INT((ROW()-13)/2),0)),"",OFFSET('12. SEGUIMIENTO 2027'!$O$14,INT((ROW()-13)/2),0)),IF(ISBLANK(OFFSET('9. METAS'!$V$20,INT((ROW()-14)/2),0)),"",OFFSET('9. METAS'!$V$20,INT((ROW()-14)/2),0)))</f>
        <v>9</v>
      </c>
      <c r="L420" s="245">
        <f ca="1">IF(MOD(ROW()-13,2)=0,IF(ISBLANK(OFFSET('12. SEGUIMIENTO 2027'!$P$14,INT((ROW()-13)/2),0)),"",OFFSET('12. SEGUIMIENTO 2027'!$P$14,INT((ROW()-13)/2),0)),IF(ISBLANK(OFFSET('9. METAS'!$W$20,INT((ROW()-14)/2),0)),"",OFFSET('9. METAS'!$W$20,INT((ROW()-14)/2),0)))</f>
        <v>9</v>
      </c>
      <c r="M420" s="246">
        <f ca="1">IF(MOD(ROW()-13,2)=0,IF(ISBLANK(OFFSET('12. SEGUIMIENTO 2027'!$Q$14,INT((ROW()-13)/2),0)),"",OFFSET('12. SEGUIMIENTO 2027'!$Q$14,INT((ROW()-13)/2),0)),IF(ISBLANK(OFFSET('9. METAS'!$X$20,INT((ROW()-14)/2),0)),"",OFFSET('9. METAS'!$X$20,INT((ROW()-14)/2),0)))</f>
        <v>9</v>
      </c>
      <c r="N420" s="1013"/>
      <c r="O420" s="1014"/>
      <c r="P420" s="1015"/>
    </row>
    <row r="421" spans="3:16">
      <c r="C421" s="1016" t="str">
        <f ca="1">IF(ISBLANK(OFFSET('5. Pp (3 años)'!$C$46,INT((ROW()-13)/2),0)),"",OFFSET('5. Pp (3 años)'!$C$46,INT((ROW()-13)/2),0))</f>
        <v>Actividad</v>
      </c>
      <c r="D421" s="1018" t="str">
        <f ca="1">IF(ISBLANK(OFFSET('5. Pp (3 años)'!$D$46,INT((ROW()-13)/2),0)),"",OFFSET('5. Pp (3 años)'!$D$46,INT((ROW()-13)/2),0))</f>
        <v>4.1.1.1.34.2 Ejecución de jornadas de saneamiento ambiental y eliminación de microtiraderos.</v>
      </c>
      <c r="E421" s="1018" t="str">
        <f ca="1">IF(ISBLANK(OFFSET('5. Pp (3 años)'!$E$46,INT((ROW()-13)/2),0)),"",OFFSET('5. Pp (3 años)'!$E$46,INT((ROW()-13)/2),0))</f>
        <v>PJSRD: Porcentaje de jornadas de saneamiento y recolección de desechos sólidos realizadas</v>
      </c>
      <c r="F421" s="1021" t="str">
        <f ca="1">IF(ISBLANK(OFFSET('5. Pp (3 años)'!$K$46,INT((ROW()-13)/2),0)),"",OFFSET('5. Pp (3 años)'!$K$46,INT((ROW()-13)/2),0))</f>
        <v>Ascendente</v>
      </c>
      <c r="G421" s="1023" t="str">
        <f ca="1">IF(ISBLANK(OFFSET('5. Pp (3 años)'!$H$46,INT((ROW()-13)/2),0)),"",OFFSET('5. Pp (3 años)'!$H$46,INT((ROW()-13)/2),0))</f>
        <v>Trimestral</v>
      </c>
      <c r="H421" s="1080">
        <f ca="1">IF(ISBLANK(OFFSET('9. METAS'!$L$20,INT((ROW()-13)/2),0)),"",OFFSET('9. METAS'!$L$20,INT((ROW()-13)/2),0))</f>
        <v>33740</v>
      </c>
      <c r="I421" s="1004"/>
      <c r="J421" s="244" t="str">
        <f ca="1">IF(MOD(ROW()-13,2)=0,IF(ISBLANK(OFFSET('12. SEGUIMIENTO 2027'!$N$14,INT((ROW()-13)/2),0)),"",OFFSET('12. SEGUIMIENTO 2027'!$N$14,INT((ROW()-13)/2),0)),IF(ISBLANK(OFFSET('9. METAS'!$U$20,INT((ROW()-14)/2),0)),"",OFFSET('9. METAS'!$U$20,INT((ROW()-14)/2),0)))</f>
        <v/>
      </c>
      <c r="K421" s="245" t="str">
        <f ca="1">IF(MOD(ROW()-13,2)=0,IF(ISBLANK(OFFSET('12. SEGUIMIENTO 2027'!$O$14,INT((ROW()-13)/2),0)),"",OFFSET('12. SEGUIMIENTO 2027'!$O$14,INT((ROW()-13)/2),0)),IF(ISBLANK(OFFSET('9. METAS'!$V$20,INT((ROW()-14)/2),0)),"",OFFSET('9. METAS'!$V$20,INT((ROW()-14)/2),0)))</f>
        <v/>
      </c>
      <c r="L421" s="245" t="str">
        <f ca="1">IF(MOD(ROW()-13,2)=0,IF(ISBLANK(OFFSET('12. SEGUIMIENTO 2027'!$P$14,INT((ROW()-13)/2),0)),"",OFFSET('12. SEGUIMIENTO 2027'!$P$14,INT((ROW()-13)/2),0)),IF(ISBLANK(OFFSET('9. METAS'!$W$20,INT((ROW()-14)/2),0)),"",OFFSET('9. METAS'!$W$20,INT((ROW()-14)/2),0)))</f>
        <v/>
      </c>
      <c r="M421" s="246" t="str">
        <f ca="1">IF(MOD(ROW()-13,2)=0,IF(ISBLANK(OFFSET('12. SEGUIMIENTO 2027'!$Q$14,INT((ROW()-13)/2),0)),"",OFFSET('12. SEGUIMIENTO 2027'!$Q$14,INT((ROW()-13)/2),0)),IF(ISBLANK(OFFSET('9. METAS'!$X$20,INT((ROW()-14)/2),0)),"",OFFSET('9. METAS'!$X$20,INT((ROW()-14)/2),0)))</f>
        <v/>
      </c>
      <c r="N421" s="1006" t="str">
        <f t="shared" ref="N421" ca="1" si="404">IFERROR(J421/J422,"ND")</f>
        <v>ND</v>
      </c>
      <c r="O421" s="1008" t="str">
        <f t="shared" ref="O421" ca="1" si="405">IFERROR(((J421)/H421),"ND")</f>
        <v>ND</v>
      </c>
      <c r="P421" s="1010"/>
    </row>
    <row r="422" spans="3:16">
      <c r="C422" s="1025"/>
      <c r="D422" s="1018"/>
      <c r="E422" s="1018"/>
      <c r="F422" s="1021"/>
      <c r="G422" s="1023"/>
      <c r="H422" s="1080"/>
      <c r="I422" s="1012"/>
      <c r="J422" s="244">
        <f ca="1">IF(MOD(ROW()-13,2)=0,IF(ISBLANK(OFFSET('12. SEGUIMIENTO 2027'!$N$14,INT((ROW()-13)/2),0)),"",OFFSET('12. SEGUIMIENTO 2027'!$N$14,INT((ROW()-13)/2),0)),IF(ISBLANK(OFFSET('9. METAS'!$U$20,INT((ROW()-14)/2),0)),"",OFFSET('9. METAS'!$U$20,INT((ROW()-14)/2),0)))</f>
        <v>8435</v>
      </c>
      <c r="K422" s="245">
        <f ca="1">IF(MOD(ROW()-13,2)=0,IF(ISBLANK(OFFSET('12. SEGUIMIENTO 2027'!$O$14,INT((ROW()-13)/2),0)),"",OFFSET('12. SEGUIMIENTO 2027'!$O$14,INT((ROW()-13)/2),0)),IF(ISBLANK(OFFSET('9. METAS'!$V$20,INT((ROW()-14)/2),0)),"",OFFSET('9. METAS'!$V$20,INT((ROW()-14)/2),0)))</f>
        <v>8435</v>
      </c>
      <c r="L422" s="245">
        <f ca="1">IF(MOD(ROW()-13,2)=0,IF(ISBLANK(OFFSET('12. SEGUIMIENTO 2027'!$P$14,INT((ROW()-13)/2),0)),"",OFFSET('12. SEGUIMIENTO 2027'!$P$14,INT((ROW()-13)/2),0)),IF(ISBLANK(OFFSET('9. METAS'!$W$20,INT((ROW()-14)/2),0)),"",OFFSET('9. METAS'!$W$20,INT((ROW()-14)/2),0)))</f>
        <v>8435</v>
      </c>
      <c r="M422" s="246">
        <f ca="1">IF(MOD(ROW()-13,2)=0,IF(ISBLANK(OFFSET('12. SEGUIMIENTO 2027'!$Q$14,INT((ROW()-13)/2),0)),"",OFFSET('12. SEGUIMIENTO 2027'!$Q$14,INT((ROW()-13)/2),0)),IF(ISBLANK(OFFSET('9. METAS'!$X$20,INT((ROW()-14)/2),0)),"",OFFSET('9. METAS'!$X$20,INT((ROW()-14)/2),0)))</f>
        <v>8435</v>
      </c>
      <c r="N422" s="1013"/>
      <c r="O422" s="1014"/>
      <c r="P422" s="1015"/>
    </row>
    <row r="423" spans="3:16">
      <c r="C423" s="1016" t="str">
        <f ca="1">IF(ISBLANK(OFFSET('5. Pp (3 años)'!$C$46,INT((ROW()-13)/2),0)),"",OFFSET('5. Pp (3 años)'!$C$46,INT((ROW()-13)/2),0))</f>
        <v>Actividad</v>
      </c>
      <c r="D423" s="1018" t="str">
        <f ca="1">IF(ISBLANK(OFFSET('5. Pp (3 años)'!$D$46,INT((ROW()-13)/2),0)),"",OFFSET('5. Pp (3 años)'!$D$46,INT((ROW()-13)/2),0))</f>
        <v/>
      </c>
      <c r="E423" s="1018" t="str">
        <f ca="1">IF(ISBLANK(OFFSET('5. Pp (3 años)'!$E$46,INT((ROW()-13)/2),0)),"",OFFSET('5. Pp (3 años)'!$E$46,INT((ROW()-13)/2),0))</f>
        <v/>
      </c>
      <c r="F423" s="1021" t="str">
        <f ca="1">IF(ISBLANK(OFFSET('5. Pp (3 años)'!$K$46,INT((ROW()-13)/2),0)),"",OFFSET('5. Pp (3 años)'!$K$46,INT((ROW()-13)/2),0))</f>
        <v/>
      </c>
      <c r="G423" s="1023" t="str">
        <f ca="1">IF(ISBLANK(OFFSET('5. Pp (3 años)'!$H$46,INT((ROW()-13)/2),0)),"",OFFSET('5. Pp (3 años)'!$H$46,INT((ROW()-13)/2),0))</f>
        <v/>
      </c>
      <c r="H423" s="1080" t="str">
        <f ca="1">IF(ISBLANK(OFFSET('9. METAS'!$L$20,INT((ROW()-13)/2),0)),"",OFFSET('9. METAS'!$L$20,INT((ROW()-13)/2),0))</f>
        <v/>
      </c>
      <c r="I423" s="1004"/>
      <c r="J423" s="244" t="str">
        <f ca="1">IF(MOD(ROW()-13,2)=0,IF(ISBLANK(OFFSET('12. SEGUIMIENTO 2027'!$N$14,INT((ROW()-13)/2),0)),"",OFFSET('12. SEGUIMIENTO 2027'!$N$14,INT((ROW()-13)/2),0)),IF(ISBLANK(OFFSET('9. METAS'!$U$20,INT((ROW()-14)/2),0)),"",OFFSET('9. METAS'!$U$20,INT((ROW()-14)/2),0)))</f>
        <v/>
      </c>
      <c r="K423" s="245" t="str">
        <f ca="1">IF(MOD(ROW()-13,2)=0,IF(ISBLANK(OFFSET('12. SEGUIMIENTO 2027'!$O$14,INT((ROW()-13)/2),0)),"",OFFSET('12. SEGUIMIENTO 2027'!$O$14,INT((ROW()-13)/2),0)),IF(ISBLANK(OFFSET('9. METAS'!$V$20,INT((ROW()-14)/2),0)),"",OFFSET('9. METAS'!$V$20,INT((ROW()-14)/2),0)))</f>
        <v/>
      </c>
      <c r="L423" s="245" t="str">
        <f ca="1">IF(MOD(ROW()-13,2)=0,IF(ISBLANK(OFFSET('12. SEGUIMIENTO 2027'!$P$14,INT((ROW()-13)/2),0)),"",OFFSET('12. SEGUIMIENTO 2027'!$P$14,INT((ROW()-13)/2),0)),IF(ISBLANK(OFFSET('9. METAS'!$W$20,INT((ROW()-14)/2),0)),"",OFFSET('9. METAS'!$W$20,INT((ROW()-14)/2),0)))</f>
        <v/>
      </c>
      <c r="M423" s="246" t="str">
        <f ca="1">IF(MOD(ROW()-13,2)=0,IF(ISBLANK(OFFSET('12. SEGUIMIENTO 2027'!$Q$14,INT((ROW()-13)/2),0)),"",OFFSET('12. SEGUIMIENTO 2027'!$Q$14,INT((ROW()-13)/2),0)),IF(ISBLANK(OFFSET('9. METAS'!$X$20,INT((ROW()-14)/2),0)),"",OFFSET('9. METAS'!$X$20,INT((ROW()-14)/2),0)))</f>
        <v/>
      </c>
      <c r="N423" s="1006" t="str">
        <f t="shared" ref="N423" ca="1" si="406">IFERROR(J423/J424,"ND")</f>
        <v>ND</v>
      </c>
      <c r="O423" s="1008" t="str">
        <f t="shared" ref="O423" ca="1" si="407">IFERROR(((J423)/H423),"ND")</f>
        <v>ND</v>
      </c>
      <c r="P423" s="1010"/>
    </row>
    <row r="424" spans="3:16">
      <c r="C424" s="1025"/>
      <c r="D424" s="1018"/>
      <c r="E424" s="1018"/>
      <c r="F424" s="1021"/>
      <c r="G424" s="1023"/>
      <c r="H424" s="1080"/>
      <c r="I424" s="1012"/>
      <c r="J424" s="244" t="str">
        <f ca="1">IF(MOD(ROW()-13,2)=0,IF(ISBLANK(OFFSET('12. SEGUIMIENTO 2027'!$N$14,INT((ROW()-13)/2),0)),"",OFFSET('12. SEGUIMIENTO 2027'!$N$14,INT((ROW()-13)/2),0)),IF(ISBLANK(OFFSET('9. METAS'!$U$20,INT((ROW()-14)/2),0)),"",OFFSET('9. METAS'!$U$20,INT((ROW()-14)/2),0)))</f>
        <v/>
      </c>
      <c r="K424" s="245" t="str">
        <f ca="1">IF(MOD(ROW()-13,2)=0,IF(ISBLANK(OFFSET('12. SEGUIMIENTO 2027'!$O$14,INT((ROW()-13)/2),0)),"",OFFSET('12. SEGUIMIENTO 2027'!$O$14,INT((ROW()-13)/2),0)),IF(ISBLANK(OFFSET('9. METAS'!$V$20,INT((ROW()-14)/2),0)),"",OFFSET('9. METAS'!$V$20,INT((ROW()-14)/2),0)))</f>
        <v/>
      </c>
      <c r="L424" s="245" t="str">
        <f ca="1">IF(MOD(ROW()-13,2)=0,IF(ISBLANK(OFFSET('12. SEGUIMIENTO 2027'!$P$14,INT((ROW()-13)/2),0)),"",OFFSET('12. SEGUIMIENTO 2027'!$P$14,INT((ROW()-13)/2),0)),IF(ISBLANK(OFFSET('9. METAS'!$W$20,INT((ROW()-14)/2),0)),"",OFFSET('9. METAS'!$W$20,INT((ROW()-14)/2),0)))</f>
        <v/>
      </c>
      <c r="M424" s="246" t="str">
        <f ca="1">IF(MOD(ROW()-13,2)=0,IF(ISBLANK(OFFSET('12. SEGUIMIENTO 2027'!$Q$14,INT((ROW()-13)/2),0)),"",OFFSET('12. SEGUIMIENTO 2027'!$Q$14,INT((ROW()-13)/2),0)),IF(ISBLANK(OFFSET('9. METAS'!$X$20,INT((ROW()-14)/2),0)),"",OFFSET('9. METAS'!$X$20,INT((ROW()-14)/2),0)))</f>
        <v/>
      </c>
      <c r="N424" s="1013"/>
      <c r="O424" s="1014"/>
      <c r="P424" s="1015"/>
    </row>
    <row r="425" spans="3:16">
      <c r="C425" s="1016" t="str">
        <f ca="1">IF(ISBLANK(OFFSET('5. Pp (3 años)'!$C$46,INT((ROW()-13)/2),0)),"",OFFSET('5. Pp (3 años)'!$C$46,INT((ROW()-13)/2),0))</f>
        <v>Actividad</v>
      </c>
      <c r="D425" s="1018" t="str">
        <f ca="1">IF(ISBLANK(OFFSET('5. Pp (3 años)'!$D$46,INT((ROW()-13)/2),0)),"",OFFSET('5. Pp (3 años)'!$D$46,INT((ROW()-13)/2),0))</f>
        <v/>
      </c>
      <c r="E425" s="1018" t="str">
        <f ca="1">IF(ISBLANK(OFFSET('5. Pp (3 años)'!$E$46,INT((ROW()-13)/2),0)),"",OFFSET('5. Pp (3 años)'!$E$46,INT((ROW()-13)/2),0))</f>
        <v/>
      </c>
      <c r="F425" s="1021" t="str">
        <f ca="1">IF(ISBLANK(OFFSET('5. Pp (3 años)'!$K$46,INT((ROW()-13)/2),0)),"",OFFSET('5. Pp (3 años)'!$K$46,INT((ROW()-13)/2),0))</f>
        <v/>
      </c>
      <c r="G425" s="1023" t="str">
        <f ca="1">IF(ISBLANK(OFFSET('5. Pp (3 años)'!$H$46,INT((ROW()-13)/2),0)),"",OFFSET('5. Pp (3 años)'!$H$46,INT((ROW()-13)/2),0))</f>
        <v/>
      </c>
      <c r="H425" s="1080" t="str">
        <f ca="1">IF(ISBLANK(OFFSET('9. METAS'!$L$20,INT((ROW()-13)/2),0)),"",OFFSET('9. METAS'!$L$20,INT((ROW()-13)/2),0))</f>
        <v/>
      </c>
      <c r="I425" s="1004"/>
      <c r="J425" s="244" t="str">
        <f ca="1">IF(MOD(ROW()-13,2)=0,IF(ISBLANK(OFFSET('12. SEGUIMIENTO 2027'!$N$14,INT((ROW()-13)/2),0)),"",OFFSET('12. SEGUIMIENTO 2027'!$N$14,INT((ROW()-13)/2),0)),IF(ISBLANK(OFFSET('9. METAS'!$U$20,INT((ROW()-14)/2),0)),"",OFFSET('9. METAS'!$U$20,INT((ROW()-14)/2),0)))</f>
        <v/>
      </c>
      <c r="K425" s="245" t="str">
        <f ca="1">IF(MOD(ROW()-13,2)=0,IF(ISBLANK(OFFSET('12. SEGUIMIENTO 2027'!$O$14,INT((ROW()-13)/2),0)),"",OFFSET('12. SEGUIMIENTO 2027'!$O$14,INT((ROW()-13)/2),0)),IF(ISBLANK(OFFSET('9. METAS'!$V$20,INT((ROW()-14)/2),0)),"",OFFSET('9. METAS'!$V$20,INT((ROW()-14)/2),0)))</f>
        <v/>
      </c>
      <c r="L425" s="245" t="str">
        <f ca="1">IF(MOD(ROW()-13,2)=0,IF(ISBLANK(OFFSET('12. SEGUIMIENTO 2027'!$P$14,INT((ROW()-13)/2),0)),"",OFFSET('12. SEGUIMIENTO 2027'!$P$14,INT((ROW()-13)/2),0)),IF(ISBLANK(OFFSET('9. METAS'!$W$20,INT((ROW()-14)/2),0)),"",OFFSET('9. METAS'!$W$20,INT((ROW()-14)/2),0)))</f>
        <v/>
      </c>
      <c r="M425" s="246" t="str">
        <f ca="1">IF(MOD(ROW()-13,2)=0,IF(ISBLANK(OFFSET('12. SEGUIMIENTO 2027'!$Q$14,INT((ROW()-13)/2),0)),"",OFFSET('12. SEGUIMIENTO 2027'!$Q$14,INT((ROW()-13)/2),0)),IF(ISBLANK(OFFSET('9. METAS'!$X$20,INT((ROW()-14)/2),0)),"",OFFSET('9. METAS'!$X$20,INT((ROW()-14)/2),0)))</f>
        <v/>
      </c>
      <c r="N425" s="1006" t="str">
        <f t="shared" ref="N425" ca="1" si="408">IFERROR(J425/J426,"ND")</f>
        <v>ND</v>
      </c>
      <c r="O425" s="1008" t="str">
        <f t="shared" ref="O425" ca="1" si="409">IFERROR(((J425)/H425),"ND")</f>
        <v>ND</v>
      </c>
      <c r="P425" s="1010"/>
    </row>
    <row r="426" spans="3:16">
      <c r="C426" s="1025"/>
      <c r="D426" s="1018"/>
      <c r="E426" s="1018"/>
      <c r="F426" s="1021"/>
      <c r="G426" s="1023"/>
      <c r="H426" s="1080"/>
      <c r="I426" s="1012"/>
      <c r="J426" s="244" t="str">
        <f ca="1">IF(MOD(ROW()-13,2)=0,IF(ISBLANK(OFFSET('12. SEGUIMIENTO 2027'!$N$14,INT((ROW()-13)/2),0)),"",OFFSET('12. SEGUIMIENTO 2027'!$N$14,INT((ROW()-13)/2),0)),IF(ISBLANK(OFFSET('9. METAS'!$U$20,INT((ROW()-14)/2),0)),"",OFFSET('9. METAS'!$U$20,INT((ROW()-14)/2),0)))</f>
        <v/>
      </c>
      <c r="K426" s="245" t="str">
        <f ca="1">IF(MOD(ROW()-13,2)=0,IF(ISBLANK(OFFSET('12. SEGUIMIENTO 2027'!$O$14,INT((ROW()-13)/2),0)),"",OFFSET('12. SEGUIMIENTO 2027'!$O$14,INT((ROW()-13)/2),0)),IF(ISBLANK(OFFSET('9. METAS'!$V$20,INT((ROW()-14)/2),0)),"",OFFSET('9. METAS'!$V$20,INT((ROW()-14)/2),0)))</f>
        <v/>
      </c>
      <c r="L426" s="245" t="str">
        <f ca="1">IF(MOD(ROW()-13,2)=0,IF(ISBLANK(OFFSET('12. SEGUIMIENTO 2027'!$P$14,INT((ROW()-13)/2),0)),"",OFFSET('12. SEGUIMIENTO 2027'!$P$14,INT((ROW()-13)/2),0)),IF(ISBLANK(OFFSET('9. METAS'!$W$20,INT((ROW()-14)/2),0)),"",OFFSET('9. METAS'!$W$20,INT((ROW()-14)/2),0)))</f>
        <v/>
      </c>
      <c r="M426" s="246" t="str">
        <f ca="1">IF(MOD(ROW()-13,2)=0,IF(ISBLANK(OFFSET('12. SEGUIMIENTO 2027'!$Q$14,INT((ROW()-13)/2),0)),"",OFFSET('12. SEGUIMIENTO 2027'!$Q$14,INT((ROW()-13)/2),0)),IF(ISBLANK(OFFSET('9. METAS'!$X$20,INT((ROW()-14)/2),0)),"",OFFSET('9. METAS'!$X$20,INT((ROW()-14)/2),0)))</f>
        <v/>
      </c>
      <c r="N426" s="1013"/>
      <c r="O426" s="1014"/>
      <c r="P426" s="1015"/>
    </row>
    <row r="427" spans="3:16">
      <c r="C427" s="1016" t="str">
        <f ca="1">IF(ISBLANK(OFFSET('5. Pp (3 años)'!$C$46,INT((ROW()-13)/2),0)),"",OFFSET('5. Pp (3 años)'!$C$46,INT((ROW()-13)/2),0))</f>
        <v>Actividad</v>
      </c>
      <c r="D427" s="1018" t="str">
        <f ca="1">IF(ISBLANK(OFFSET('5. Pp (3 años)'!$D$46,INT((ROW()-13)/2),0)),"",OFFSET('5. Pp (3 años)'!$D$46,INT((ROW()-13)/2),0))</f>
        <v/>
      </c>
      <c r="E427" s="1018" t="str">
        <f ca="1">IF(ISBLANK(OFFSET('5. Pp (3 años)'!$E$46,INT((ROW()-13)/2),0)),"",OFFSET('5. Pp (3 años)'!$E$46,INT((ROW()-13)/2),0))</f>
        <v/>
      </c>
      <c r="F427" s="1021" t="str">
        <f ca="1">IF(ISBLANK(OFFSET('5. Pp (3 años)'!$K$46,INT((ROW()-13)/2),0)),"",OFFSET('5. Pp (3 años)'!$K$46,INT((ROW()-13)/2),0))</f>
        <v/>
      </c>
      <c r="G427" s="1023" t="str">
        <f ca="1">IF(ISBLANK(OFFSET('5. Pp (3 años)'!$H$46,INT((ROW()-13)/2),0)),"",OFFSET('5. Pp (3 años)'!$H$46,INT((ROW()-13)/2),0))</f>
        <v/>
      </c>
      <c r="H427" s="1080" t="str">
        <f ca="1">IF(ISBLANK(OFFSET('9. METAS'!$L$20,INT((ROW()-13)/2),0)),"",OFFSET('9. METAS'!$L$20,INT((ROW()-13)/2),0))</f>
        <v/>
      </c>
      <c r="I427" s="1004"/>
      <c r="J427" s="244" t="str">
        <f ca="1">IF(MOD(ROW()-13,2)=0,IF(ISBLANK(OFFSET('12. SEGUIMIENTO 2027'!$N$14,INT((ROW()-13)/2),0)),"",OFFSET('12. SEGUIMIENTO 2027'!$N$14,INT((ROW()-13)/2),0)),IF(ISBLANK(OFFSET('9. METAS'!$U$20,INT((ROW()-14)/2),0)),"",OFFSET('9. METAS'!$U$20,INT((ROW()-14)/2),0)))</f>
        <v/>
      </c>
      <c r="K427" s="245" t="str">
        <f ca="1">IF(MOD(ROW()-13,2)=0,IF(ISBLANK(OFFSET('12. SEGUIMIENTO 2027'!$O$14,INT((ROW()-13)/2),0)),"",OFFSET('12. SEGUIMIENTO 2027'!$O$14,INT((ROW()-13)/2),0)),IF(ISBLANK(OFFSET('9. METAS'!$V$20,INT((ROW()-14)/2),0)),"",OFFSET('9. METAS'!$V$20,INT((ROW()-14)/2),0)))</f>
        <v/>
      </c>
      <c r="L427" s="245" t="str">
        <f ca="1">IF(MOD(ROW()-13,2)=0,IF(ISBLANK(OFFSET('12. SEGUIMIENTO 2027'!$P$14,INT((ROW()-13)/2),0)),"",OFFSET('12. SEGUIMIENTO 2027'!$P$14,INT((ROW()-13)/2),0)),IF(ISBLANK(OFFSET('9. METAS'!$W$20,INT((ROW()-14)/2),0)),"",OFFSET('9. METAS'!$W$20,INT((ROW()-14)/2),0)))</f>
        <v/>
      </c>
      <c r="M427" s="246" t="str">
        <f ca="1">IF(MOD(ROW()-13,2)=0,IF(ISBLANK(OFFSET('12. SEGUIMIENTO 2027'!$Q$14,INT((ROW()-13)/2),0)),"",OFFSET('12. SEGUIMIENTO 2027'!$Q$14,INT((ROW()-13)/2),0)),IF(ISBLANK(OFFSET('9. METAS'!$X$20,INT((ROW()-14)/2),0)),"",OFFSET('9. METAS'!$X$20,INT((ROW()-14)/2),0)))</f>
        <v/>
      </c>
      <c r="N427" s="1006" t="str">
        <f t="shared" ref="N427" ca="1" si="410">IFERROR(J427/J428,"ND")</f>
        <v>ND</v>
      </c>
      <c r="O427" s="1008" t="str">
        <f t="shared" ref="O427" ca="1" si="411">IFERROR(((J427)/H427),"ND")</f>
        <v>ND</v>
      </c>
      <c r="P427" s="1010"/>
    </row>
    <row r="428" spans="3:16">
      <c r="C428" s="1025"/>
      <c r="D428" s="1018"/>
      <c r="E428" s="1018"/>
      <c r="F428" s="1021"/>
      <c r="G428" s="1023"/>
      <c r="H428" s="1080"/>
      <c r="I428" s="1012"/>
      <c r="J428" s="244" t="str">
        <f ca="1">IF(MOD(ROW()-13,2)=0,IF(ISBLANK(OFFSET('12. SEGUIMIENTO 2027'!$N$14,INT((ROW()-13)/2),0)),"",OFFSET('12. SEGUIMIENTO 2027'!$N$14,INT((ROW()-13)/2),0)),IF(ISBLANK(OFFSET('9. METAS'!$U$20,INT((ROW()-14)/2),0)),"",OFFSET('9. METAS'!$U$20,INT((ROW()-14)/2),0)))</f>
        <v/>
      </c>
      <c r="K428" s="245" t="str">
        <f ca="1">IF(MOD(ROW()-13,2)=0,IF(ISBLANK(OFFSET('12. SEGUIMIENTO 2027'!$O$14,INT((ROW()-13)/2),0)),"",OFFSET('12. SEGUIMIENTO 2027'!$O$14,INT((ROW()-13)/2),0)),IF(ISBLANK(OFFSET('9. METAS'!$V$20,INT((ROW()-14)/2),0)),"",OFFSET('9. METAS'!$V$20,INT((ROW()-14)/2),0)))</f>
        <v/>
      </c>
      <c r="L428" s="245" t="str">
        <f ca="1">IF(MOD(ROW()-13,2)=0,IF(ISBLANK(OFFSET('12. SEGUIMIENTO 2027'!$P$14,INT((ROW()-13)/2),0)),"",OFFSET('12. SEGUIMIENTO 2027'!$P$14,INT((ROW()-13)/2),0)),IF(ISBLANK(OFFSET('9. METAS'!$W$20,INT((ROW()-14)/2),0)),"",OFFSET('9. METAS'!$W$20,INT((ROW()-14)/2),0)))</f>
        <v/>
      </c>
      <c r="M428" s="246" t="str">
        <f ca="1">IF(MOD(ROW()-13,2)=0,IF(ISBLANK(OFFSET('12. SEGUIMIENTO 2027'!$Q$14,INT((ROW()-13)/2),0)),"",OFFSET('12. SEGUIMIENTO 2027'!$Q$14,INT((ROW()-13)/2),0)),IF(ISBLANK(OFFSET('9. METAS'!$X$20,INT((ROW()-14)/2),0)),"",OFFSET('9. METAS'!$X$20,INT((ROW()-14)/2),0)))</f>
        <v/>
      </c>
      <c r="N428" s="1013"/>
      <c r="O428" s="1014"/>
      <c r="P428" s="1015"/>
    </row>
    <row r="429" spans="3:16">
      <c r="C429" s="1016" t="str">
        <f ca="1">IF(ISBLANK(OFFSET('5. Pp (3 años)'!$C$46,INT((ROW()-13)/2),0)),"",OFFSET('5. Pp (3 años)'!$C$46,INT((ROW()-13)/2),0))</f>
        <v>Componente</v>
      </c>
      <c r="D429" s="1018" t="str">
        <f ca="1">IF(ISBLANK(OFFSET('5. Pp (3 años)'!$D$46,INT((ROW()-13)/2),0)),"",OFFSET('5. Pp (3 años)'!$D$46,INT((ROW()-13)/2),0))</f>
        <v>4.1.1.1.35 Estrategias de intervención en salud mental y acompañamiento emocional comunitario implementadas.</v>
      </c>
      <c r="E429" s="1018" t="str">
        <f ca="1">IF(ISBLANK(OFFSET('5. Pp (3 años)'!$E$46,INT((ROW()-13)/2),0)),"",OFFSET('5. Pp (3 años)'!$E$46,INT((ROW()-13)/2),0))</f>
        <v>PEAPF: Porcentaje de esquema de atención psicosocial y acompañamiento emocional fortalecido.</v>
      </c>
      <c r="F429" s="1021" t="str">
        <f ca="1">IF(ISBLANK(OFFSET('5. Pp (3 años)'!$K$46,INT((ROW()-13)/2),0)),"",OFFSET('5. Pp (3 años)'!$K$46,INT((ROW()-13)/2),0))</f>
        <v>Ascendente</v>
      </c>
      <c r="G429" s="1023" t="str">
        <f ca="1">IF(ISBLANK(OFFSET('5. Pp (3 años)'!$H$46,INT((ROW()-13)/2),0)),"",OFFSET('5. Pp (3 años)'!$H$46,INT((ROW()-13)/2),0))</f>
        <v>Trimestral</v>
      </c>
      <c r="H429" s="1080">
        <f ca="1">IF(ISBLANK(OFFSET('9. METAS'!$L$20,INT((ROW()-13)/2),0)),"",OFFSET('9. METAS'!$L$20,INT((ROW()-13)/2),0))</f>
        <v>100</v>
      </c>
      <c r="I429" s="1004"/>
      <c r="J429" s="244" t="str">
        <f ca="1">IF(MOD(ROW()-13,2)=0,IF(ISBLANK(OFFSET('12. SEGUIMIENTO 2027'!$N$14,INT((ROW()-13)/2),0)),"",OFFSET('12. SEGUIMIENTO 2027'!$N$14,INT((ROW()-13)/2),0)),IF(ISBLANK(OFFSET('9. METAS'!$U$20,INT((ROW()-14)/2),0)),"",OFFSET('9. METAS'!$U$20,INT((ROW()-14)/2),0)))</f>
        <v/>
      </c>
      <c r="K429" s="245" t="str">
        <f ca="1">IF(MOD(ROW()-13,2)=0,IF(ISBLANK(OFFSET('12. SEGUIMIENTO 2027'!$O$14,INT((ROW()-13)/2),0)),"",OFFSET('12. SEGUIMIENTO 2027'!$O$14,INT((ROW()-13)/2),0)),IF(ISBLANK(OFFSET('9. METAS'!$V$20,INT((ROW()-14)/2),0)),"",OFFSET('9. METAS'!$V$20,INT((ROW()-14)/2),0)))</f>
        <v/>
      </c>
      <c r="L429" s="245" t="str">
        <f ca="1">IF(MOD(ROW()-13,2)=0,IF(ISBLANK(OFFSET('12. SEGUIMIENTO 2027'!$P$14,INT((ROW()-13)/2),0)),"",OFFSET('12. SEGUIMIENTO 2027'!$P$14,INT((ROW()-13)/2),0)),IF(ISBLANK(OFFSET('9. METAS'!$W$20,INT((ROW()-14)/2),0)),"",OFFSET('9. METAS'!$W$20,INT((ROW()-14)/2),0)))</f>
        <v/>
      </c>
      <c r="M429" s="246" t="str">
        <f ca="1">IF(MOD(ROW()-13,2)=0,IF(ISBLANK(OFFSET('12. SEGUIMIENTO 2027'!$Q$14,INT((ROW()-13)/2),0)),"",OFFSET('12. SEGUIMIENTO 2027'!$Q$14,INT((ROW()-13)/2),0)),IF(ISBLANK(OFFSET('9. METAS'!$X$20,INT((ROW()-14)/2),0)),"",OFFSET('9. METAS'!$X$20,INT((ROW()-14)/2),0)))</f>
        <v/>
      </c>
      <c r="N429" s="1006" t="str">
        <f t="shared" ref="N429" ca="1" si="412">IFERROR(J429/J430,"ND")</f>
        <v>ND</v>
      </c>
      <c r="O429" s="1008" t="str">
        <f t="shared" ref="O429" ca="1" si="413">IFERROR(((J429)/H429),"ND")</f>
        <v>ND</v>
      </c>
      <c r="P429" s="1010"/>
    </row>
    <row r="430" spans="3:16">
      <c r="C430" s="1025"/>
      <c r="D430" s="1018"/>
      <c r="E430" s="1018"/>
      <c r="F430" s="1021"/>
      <c r="G430" s="1023"/>
      <c r="H430" s="1080"/>
      <c r="I430" s="1012"/>
      <c r="J430" s="244">
        <f ca="1">IF(MOD(ROW()-13,2)=0,IF(ISBLANK(OFFSET('12. SEGUIMIENTO 2027'!$N$14,INT((ROW()-13)/2),0)),"",OFFSET('12. SEGUIMIENTO 2027'!$N$14,INT((ROW()-13)/2),0)),IF(ISBLANK(OFFSET('9. METAS'!$U$20,INT((ROW()-14)/2),0)),"",OFFSET('9. METAS'!$U$20,INT((ROW()-14)/2),0)))</f>
        <v>25</v>
      </c>
      <c r="K430" s="245">
        <f ca="1">IF(MOD(ROW()-13,2)=0,IF(ISBLANK(OFFSET('12. SEGUIMIENTO 2027'!$O$14,INT((ROW()-13)/2),0)),"",OFFSET('12. SEGUIMIENTO 2027'!$O$14,INT((ROW()-13)/2),0)),IF(ISBLANK(OFFSET('9. METAS'!$V$20,INT((ROW()-14)/2),0)),"",OFFSET('9. METAS'!$V$20,INT((ROW()-14)/2),0)))</f>
        <v>25</v>
      </c>
      <c r="L430" s="245">
        <f ca="1">IF(MOD(ROW()-13,2)=0,IF(ISBLANK(OFFSET('12. SEGUIMIENTO 2027'!$P$14,INT((ROW()-13)/2),0)),"",OFFSET('12. SEGUIMIENTO 2027'!$P$14,INT((ROW()-13)/2),0)),IF(ISBLANK(OFFSET('9. METAS'!$W$20,INT((ROW()-14)/2),0)),"",OFFSET('9. METAS'!$W$20,INT((ROW()-14)/2),0)))</f>
        <v>25</v>
      </c>
      <c r="M430" s="246">
        <f ca="1">IF(MOD(ROW()-13,2)=0,IF(ISBLANK(OFFSET('12. SEGUIMIENTO 2027'!$Q$14,INT((ROW()-13)/2),0)),"",OFFSET('12. SEGUIMIENTO 2027'!$Q$14,INT((ROW()-13)/2),0)),IF(ISBLANK(OFFSET('9. METAS'!$X$20,INT((ROW()-14)/2),0)),"",OFFSET('9. METAS'!$X$20,INT((ROW()-14)/2),0)))</f>
        <v>25</v>
      </c>
      <c r="N430" s="1013"/>
      <c r="O430" s="1014"/>
      <c r="P430" s="1015"/>
    </row>
    <row r="431" spans="3:16">
      <c r="C431" s="1016" t="str">
        <f ca="1">IF(ISBLANK(OFFSET('5. Pp (3 años)'!$C$46,INT((ROW()-13)/2),0)),"",OFFSET('5. Pp (3 años)'!$C$46,INT((ROW()-13)/2),0))</f>
        <v>Actividad</v>
      </c>
      <c r="D431" s="1018" t="str">
        <f ca="1">IF(ISBLANK(OFFSET('5. Pp (3 años)'!$D$46,INT((ROW()-13)/2),0)),"",OFFSET('5. Pp (3 años)'!$D$46,INT((ROW()-13)/2),0))</f>
        <v>4.1.1.1.35.1 Prestación de servicios de consulta psicológica para la prevención y el manejo psicoafectivo.</v>
      </c>
      <c r="E431" s="1018" t="str">
        <f ca="1">IF(ISBLANK(OFFSET('5. Pp (3 años)'!$E$46,INT((ROW()-13)/2),0)),"",OFFSET('5. Pp (3 años)'!$E$46,INT((ROW()-13)/2),0))</f>
        <v>PAPR: Porcentaje de atenciones psicológicas realizadas</v>
      </c>
      <c r="F431" s="1021" t="str">
        <f ca="1">IF(ISBLANK(OFFSET('5. Pp (3 años)'!$K$46,INT((ROW()-13)/2),0)),"",OFFSET('5. Pp (3 años)'!$K$46,INT((ROW()-13)/2),0))</f>
        <v>Ascendente</v>
      </c>
      <c r="G431" s="1023" t="str">
        <f ca="1">IF(ISBLANK(OFFSET('5. Pp (3 años)'!$H$46,INT((ROW()-13)/2),0)),"",OFFSET('5. Pp (3 años)'!$H$46,INT((ROW()-13)/2),0))</f>
        <v>Trimestral</v>
      </c>
      <c r="H431" s="1080">
        <f ca="1">IF(ISBLANK(OFFSET('9. METAS'!$L$20,INT((ROW()-13)/2),0)),"",OFFSET('9. METAS'!$L$20,INT((ROW()-13)/2),0))</f>
        <v>2400</v>
      </c>
      <c r="I431" s="1004"/>
      <c r="J431" s="244" t="str">
        <f ca="1">IF(MOD(ROW()-13,2)=0,IF(ISBLANK(OFFSET('12. SEGUIMIENTO 2027'!$N$14,INT((ROW()-13)/2),0)),"",OFFSET('12. SEGUIMIENTO 2027'!$N$14,INT((ROW()-13)/2),0)),IF(ISBLANK(OFFSET('9. METAS'!$U$20,INT((ROW()-14)/2),0)),"",OFFSET('9. METAS'!$U$20,INT((ROW()-14)/2),0)))</f>
        <v/>
      </c>
      <c r="K431" s="245" t="str">
        <f ca="1">IF(MOD(ROW()-13,2)=0,IF(ISBLANK(OFFSET('12. SEGUIMIENTO 2027'!$O$14,INT((ROW()-13)/2),0)),"",OFFSET('12. SEGUIMIENTO 2027'!$O$14,INT((ROW()-13)/2),0)),IF(ISBLANK(OFFSET('9. METAS'!$V$20,INT((ROW()-14)/2),0)),"",OFFSET('9. METAS'!$V$20,INT((ROW()-14)/2),0)))</f>
        <v/>
      </c>
      <c r="L431" s="245" t="str">
        <f ca="1">IF(MOD(ROW()-13,2)=0,IF(ISBLANK(OFFSET('12. SEGUIMIENTO 2027'!$P$14,INT((ROW()-13)/2),0)),"",OFFSET('12. SEGUIMIENTO 2027'!$P$14,INT((ROW()-13)/2),0)),IF(ISBLANK(OFFSET('9. METAS'!$W$20,INT((ROW()-14)/2),0)),"",OFFSET('9. METAS'!$W$20,INT((ROW()-14)/2),0)))</f>
        <v/>
      </c>
      <c r="M431" s="246" t="str">
        <f ca="1">IF(MOD(ROW()-13,2)=0,IF(ISBLANK(OFFSET('12. SEGUIMIENTO 2027'!$Q$14,INT((ROW()-13)/2),0)),"",OFFSET('12. SEGUIMIENTO 2027'!$Q$14,INT((ROW()-13)/2),0)),IF(ISBLANK(OFFSET('9. METAS'!$X$20,INT((ROW()-14)/2),0)),"",OFFSET('9. METAS'!$X$20,INT((ROW()-14)/2),0)))</f>
        <v/>
      </c>
      <c r="N431" s="1006" t="str">
        <f t="shared" ref="N431" ca="1" si="414">IFERROR(J431/J432,"ND")</f>
        <v>ND</v>
      </c>
      <c r="O431" s="1008" t="str">
        <f t="shared" ref="O431" ca="1" si="415">IFERROR(((J431)/H431),"ND")</f>
        <v>ND</v>
      </c>
      <c r="P431" s="1010"/>
    </row>
    <row r="432" spans="3:16">
      <c r="C432" s="1025"/>
      <c r="D432" s="1018"/>
      <c r="E432" s="1018"/>
      <c r="F432" s="1021"/>
      <c r="G432" s="1023"/>
      <c r="H432" s="1080"/>
      <c r="I432" s="1012"/>
      <c r="J432" s="244">
        <f ca="1">IF(MOD(ROW()-13,2)=0,IF(ISBLANK(OFFSET('12. SEGUIMIENTO 2027'!$N$14,INT((ROW()-13)/2),0)),"",OFFSET('12. SEGUIMIENTO 2027'!$N$14,INT((ROW()-13)/2),0)),IF(ISBLANK(OFFSET('9. METAS'!$U$20,INT((ROW()-14)/2),0)),"",OFFSET('9. METAS'!$U$20,INT((ROW()-14)/2),0)))</f>
        <v>600</v>
      </c>
      <c r="K432" s="245">
        <f ca="1">IF(MOD(ROW()-13,2)=0,IF(ISBLANK(OFFSET('12. SEGUIMIENTO 2027'!$O$14,INT((ROW()-13)/2),0)),"",OFFSET('12. SEGUIMIENTO 2027'!$O$14,INT((ROW()-13)/2),0)),IF(ISBLANK(OFFSET('9. METAS'!$V$20,INT((ROW()-14)/2),0)),"",OFFSET('9. METAS'!$V$20,INT((ROW()-14)/2),0)))</f>
        <v>600</v>
      </c>
      <c r="L432" s="245">
        <f ca="1">IF(MOD(ROW()-13,2)=0,IF(ISBLANK(OFFSET('12. SEGUIMIENTO 2027'!$P$14,INT((ROW()-13)/2),0)),"",OFFSET('12. SEGUIMIENTO 2027'!$P$14,INT((ROW()-13)/2),0)),IF(ISBLANK(OFFSET('9. METAS'!$W$20,INT((ROW()-14)/2),0)),"",OFFSET('9. METAS'!$W$20,INT((ROW()-14)/2),0)))</f>
        <v>600</v>
      </c>
      <c r="M432" s="246">
        <f ca="1">IF(MOD(ROW()-13,2)=0,IF(ISBLANK(OFFSET('12. SEGUIMIENTO 2027'!$Q$14,INT((ROW()-13)/2),0)),"",OFFSET('12. SEGUIMIENTO 2027'!$Q$14,INT((ROW()-13)/2),0)),IF(ISBLANK(OFFSET('9. METAS'!$X$20,INT((ROW()-14)/2),0)),"",OFFSET('9. METAS'!$X$20,INT((ROW()-14)/2),0)))</f>
        <v>600</v>
      </c>
      <c r="N432" s="1013"/>
      <c r="O432" s="1014"/>
      <c r="P432" s="1015"/>
    </row>
    <row r="433" spans="3:16">
      <c r="C433" s="1016" t="str">
        <f ca="1">IF(ISBLANK(OFFSET('5. Pp (3 años)'!$C$46,INT((ROW()-13)/2),0)),"",OFFSET('5. Pp (3 años)'!$C$46,INT((ROW()-13)/2),0))</f>
        <v>Actividad</v>
      </c>
      <c r="D433" s="1018" t="str">
        <f ca="1">IF(ISBLANK(OFFSET('5. Pp (3 años)'!$D$46,INT((ROW()-13)/2),0)),"",OFFSET('5. Pp (3 años)'!$D$46,INT((ROW()-13)/2),0))</f>
        <v>4.1.1.1.35.2 Ejecución de consultas de trabajo social y referencia asistencial para grupos prioritarios.</v>
      </c>
      <c r="E433" s="1018" t="str">
        <f ca="1">IF(ISBLANK(OFFSET('5. Pp (3 años)'!$E$46,INT((ROW()-13)/2),0)),"",OFFSET('5. Pp (3 años)'!$E$46,INT((ROW()-13)/2),0))</f>
        <v>PCTSR: Porcentaje de consultas de trabajo social y referencias asistenciales realizadas.</v>
      </c>
      <c r="F433" s="1021" t="str">
        <f ca="1">IF(ISBLANK(OFFSET('5. Pp (3 años)'!$K$46,INT((ROW()-13)/2),0)),"",OFFSET('5. Pp (3 años)'!$K$46,INT((ROW()-13)/2),0))</f>
        <v>Ascendente</v>
      </c>
      <c r="G433" s="1023" t="str">
        <f ca="1">IF(ISBLANK(OFFSET('5. Pp (3 años)'!$H$46,INT((ROW()-13)/2),0)),"",OFFSET('5. Pp (3 años)'!$H$46,INT((ROW()-13)/2),0))</f>
        <v>Trimestral</v>
      </c>
      <c r="H433" s="1080">
        <f ca="1">IF(ISBLANK(OFFSET('9. METAS'!$L$20,INT((ROW()-13)/2),0)),"",OFFSET('9. METAS'!$L$20,INT((ROW()-13)/2),0))</f>
        <v>1400</v>
      </c>
      <c r="I433" s="1004"/>
      <c r="J433" s="244" t="str">
        <f ca="1">IF(MOD(ROW()-13,2)=0,IF(ISBLANK(OFFSET('12. SEGUIMIENTO 2027'!$N$14,INT((ROW()-13)/2),0)),"",OFFSET('12. SEGUIMIENTO 2027'!$N$14,INT((ROW()-13)/2),0)),IF(ISBLANK(OFFSET('9. METAS'!$U$20,INT((ROW()-14)/2),0)),"",OFFSET('9. METAS'!$U$20,INT((ROW()-14)/2),0)))</f>
        <v/>
      </c>
      <c r="K433" s="245" t="str">
        <f ca="1">IF(MOD(ROW()-13,2)=0,IF(ISBLANK(OFFSET('12. SEGUIMIENTO 2027'!$O$14,INT((ROW()-13)/2),0)),"",OFFSET('12. SEGUIMIENTO 2027'!$O$14,INT((ROW()-13)/2),0)),IF(ISBLANK(OFFSET('9. METAS'!$V$20,INT((ROW()-14)/2),0)),"",OFFSET('9. METAS'!$V$20,INT((ROW()-14)/2),0)))</f>
        <v/>
      </c>
      <c r="L433" s="245" t="str">
        <f ca="1">IF(MOD(ROW()-13,2)=0,IF(ISBLANK(OFFSET('12. SEGUIMIENTO 2027'!$P$14,INT((ROW()-13)/2),0)),"",OFFSET('12. SEGUIMIENTO 2027'!$P$14,INT((ROW()-13)/2),0)),IF(ISBLANK(OFFSET('9. METAS'!$W$20,INT((ROW()-14)/2),0)),"",OFFSET('9. METAS'!$W$20,INT((ROW()-14)/2),0)))</f>
        <v/>
      </c>
      <c r="M433" s="246" t="str">
        <f ca="1">IF(MOD(ROW()-13,2)=0,IF(ISBLANK(OFFSET('12. SEGUIMIENTO 2027'!$Q$14,INT((ROW()-13)/2),0)),"",OFFSET('12. SEGUIMIENTO 2027'!$Q$14,INT((ROW()-13)/2),0)),IF(ISBLANK(OFFSET('9. METAS'!$X$20,INT((ROW()-14)/2),0)),"",OFFSET('9. METAS'!$X$20,INT((ROW()-14)/2),0)))</f>
        <v/>
      </c>
      <c r="N433" s="1006" t="str">
        <f t="shared" ref="N433" ca="1" si="416">IFERROR(J433/J434,"ND")</f>
        <v>ND</v>
      </c>
      <c r="O433" s="1008" t="str">
        <f t="shared" ref="O433" ca="1" si="417">IFERROR(((J433)/H433),"ND")</f>
        <v>ND</v>
      </c>
      <c r="P433" s="1010"/>
    </row>
    <row r="434" spans="3:16">
      <c r="C434" s="1025"/>
      <c r="D434" s="1018"/>
      <c r="E434" s="1018"/>
      <c r="F434" s="1021"/>
      <c r="G434" s="1023"/>
      <c r="H434" s="1080"/>
      <c r="I434" s="1012"/>
      <c r="J434" s="244">
        <f ca="1">IF(MOD(ROW()-13,2)=0,IF(ISBLANK(OFFSET('12. SEGUIMIENTO 2027'!$N$14,INT((ROW()-13)/2),0)),"",OFFSET('12. SEGUIMIENTO 2027'!$N$14,INT((ROW()-13)/2),0)),IF(ISBLANK(OFFSET('9. METAS'!$U$20,INT((ROW()-14)/2),0)),"",OFFSET('9. METAS'!$U$20,INT((ROW()-14)/2),0)))</f>
        <v>350</v>
      </c>
      <c r="K434" s="245">
        <f ca="1">IF(MOD(ROW()-13,2)=0,IF(ISBLANK(OFFSET('12. SEGUIMIENTO 2027'!$O$14,INT((ROW()-13)/2),0)),"",OFFSET('12. SEGUIMIENTO 2027'!$O$14,INT((ROW()-13)/2),0)),IF(ISBLANK(OFFSET('9. METAS'!$V$20,INT((ROW()-14)/2),0)),"",OFFSET('9. METAS'!$V$20,INT((ROW()-14)/2),0)))</f>
        <v>350</v>
      </c>
      <c r="L434" s="245">
        <f ca="1">IF(MOD(ROW()-13,2)=0,IF(ISBLANK(OFFSET('12. SEGUIMIENTO 2027'!$P$14,INT((ROW()-13)/2),0)),"",OFFSET('12. SEGUIMIENTO 2027'!$P$14,INT((ROW()-13)/2),0)),IF(ISBLANK(OFFSET('9. METAS'!$W$20,INT((ROW()-14)/2),0)),"",OFFSET('9. METAS'!$W$20,INT((ROW()-14)/2),0)))</f>
        <v>350</v>
      </c>
      <c r="M434" s="246">
        <f ca="1">IF(MOD(ROW()-13,2)=0,IF(ISBLANK(OFFSET('12. SEGUIMIENTO 2027'!$Q$14,INT((ROW()-13)/2),0)),"",OFFSET('12. SEGUIMIENTO 2027'!$Q$14,INT((ROW()-13)/2),0)),IF(ISBLANK(OFFSET('9. METAS'!$X$20,INT((ROW()-14)/2),0)),"",OFFSET('9. METAS'!$X$20,INT((ROW()-14)/2),0)))</f>
        <v>350</v>
      </c>
      <c r="N434" s="1013"/>
      <c r="O434" s="1014"/>
      <c r="P434" s="1015"/>
    </row>
    <row r="435" spans="3:16">
      <c r="C435" s="1016" t="str">
        <f ca="1">IF(ISBLANK(OFFSET('5. Pp (3 años)'!$C$46,INT((ROW()-13)/2),0)),"",OFFSET('5. Pp (3 años)'!$C$46,INT((ROW()-13)/2),0))</f>
        <v>Actividad</v>
      </c>
      <c r="D435" s="1018" t="str">
        <f ca="1">IF(ISBLANK(OFFSET('5. Pp (3 años)'!$D$46,INT((ROW()-13)/2),0)),"",OFFSET('5. Pp (3 años)'!$D$46,INT((ROW()-13)/2),0))</f>
        <v>4.1.1.1.35.3 Organización de jornadas de sensibilización en salud mental y apoyo para personas cuidadoras.</v>
      </c>
      <c r="E435" s="1018" t="str">
        <f ca="1">IF(ISBLANK(OFFSET('5. Pp (3 años)'!$E$46,INT((ROW()-13)/2),0)),"",OFFSET('5. Pp (3 años)'!$E$46,INT((ROW()-13)/2),0))</f>
        <v>PJSAE: Porcentaje de jornadas de sensibilización y apoyo emocional realizadas.</v>
      </c>
      <c r="F435" s="1021" t="str">
        <f ca="1">IF(ISBLANK(OFFSET('5. Pp (3 años)'!$K$46,INT((ROW()-13)/2),0)),"",OFFSET('5. Pp (3 años)'!$K$46,INT((ROW()-13)/2),0))</f>
        <v>Ascendente</v>
      </c>
      <c r="G435" s="1023" t="str">
        <f ca="1">IF(ISBLANK(OFFSET('5. Pp (3 años)'!$H$46,INT((ROW()-13)/2),0)),"",OFFSET('5. Pp (3 años)'!$H$46,INT((ROW()-13)/2),0))</f>
        <v>Trimestral</v>
      </c>
      <c r="H435" s="1080">
        <f ca="1">IF(ISBLANK(OFFSET('9. METAS'!$L$20,INT((ROW()-13)/2),0)),"",OFFSET('9. METAS'!$L$20,INT((ROW()-13)/2),0))</f>
        <v>120</v>
      </c>
      <c r="I435" s="1004"/>
      <c r="J435" s="244" t="str">
        <f ca="1">IF(MOD(ROW()-13,2)=0,IF(ISBLANK(OFFSET('12. SEGUIMIENTO 2027'!$N$14,INT((ROW()-13)/2),0)),"",OFFSET('12. SEGUIMIENTO 2027'!$N$14,INT((ROW()-13)/2),0)),IF(ISBLANK(OFFSET('9. METAS'!$U$20,INT((ROW()-14)/2),0)),"",OFFSET('9. METAS'!$U$20,INT((ROW()-14)/2),0)))</f>
        <v/>
      </c>
      <c r="K435" s="245" t="str">
        <f ca="1">IF(MOD(ROW()-13,2)=0,IF(ISBLANK(OFFSET('12. SEGUIMIENTO 2027'!$O$14,INT((ROW()-13)/2),0)),"",OFFSET('12. SEGUIMIENTO 2027'!$O$14,INT((ROW()-13)/2),0)),IF(ISBLANK(OFFSET('9. METAS'!$V$20,INT((ROW()-14)/2),0)),"",OFFSET('9. METAS'!$V$20,INT((ROW()-14)/2),0)))</f>
        <v/>
      </c>
      <c r="L435" s="245" t="str">
        <f ca="1">IF(MOD(ROW()-13,2)=0,IF(ISBLANK(OFFSET('12. SEGUIMIENTO 2027'!$P$14,INT((ROW()-13)/2),0)),"",OFFSET('12. SEGUIMIENTO 2027'!$P$14,INT((ROW()-13)/2),0)),IF(ISBLANK(OFFSET('9. METAS'!$W$20,INT((ROW()-14)/2),0)),"",OFFSET('9. METAS'!$W$20,INT((ROW()-14)/2),0)))</f>
        <v/>
      </c>
      <c r="M435" s="246" t="str">
        <f ca="1">IF(MOD(ROW()-13,2)=0,IF(ISBLANK(OFFSET('12. SEGUIMIENTO 2027'!$Q$14,INT((ROW()-13)/2),0)),"",OFFSET('12. SEGUIMIENTO 2027'!$Q$14,INT((ROW()-13)/2),0)),IF(ISBLANK(OFFSET('9. METAS'!$X$20,INT((ROW()-14)/2),0)),"",OFFSET('9. METAS'!$X$20,INT((ROW()-14)/2),0)))</f>
        <v/>
      </c>
      <c r="N435" s="1006" t="str">
        <f t="shared" ref="N435" ca="1" si="418">IFERROR(J435/J436,"ND")</f>
        <v>ND</v>
      </c>
      <c r="O435" s="1008" t="str">
        <f t="shared" ref="O435" ca="1" si="419">IFERROR(((J435)/H435),"ND")</f>
        <v>ND</v>
      </c>
      <c r="P435" s="1010"/>
    </row>
    <row r="436" spans="3:16">
      <c r="C436" s="1025"/>
      <c r="D436" s="1018"/>
      <c r="E436" s="1018"/>
      <c r="F436" s="1021"/>
      <c r="G436" s="1023"/>
      <c r="H436" s="1080"/>
      <c r="I436" s="1012"/>
      <c r="J436" s="244">
        <f ca="1">IF(MOD(ROW()-13,2)=0,IF(ISBLANK(OFFSET('12. SEGUIMIENTO 2027'!$N$14,INT((ROW()-13)/2),0)),"",OFFSET('12. SEGUIMIENTO 2027'!$N$14,INT((ROW()-13)/2),0)),IF(ISBLANK(OFFSET('9. METAS'!$U$20,INT((ROW()-14)/2),0)),"",OFFSET('9. METAS'!$U$20,INT((ROW()-14)/2),0)))</f>
        <v>30</v>
      </c>
      <c r="K436" s="245">
        <f ca="1">IF(MOD(ROW()-13,2)=0,IF(ISBLANK(OFFSET('12. SEGUIMIENTO 2027'!$O$14,INT((ROW()-13)/2),0)),"",OFFSET('12. SEGUIMIENTO 2027'!$O$14,INT((ROW()-13)/2),0)),IF(ISBLANK(OFFSET('9. METAS'!$V$20,INT((ROW()-14)/2),0)),"",OFFSET('9. METAS'!$V$20,INT((ROW()-14)/2),0)))</f>
        <v>30</v>
      </c>
      <c r="L436" s="245">
        <f ca="1">IF(MOD(ROW()-13,2)=0,IF(ISBLANK(OFFSET('12. SEGUIMIENTO 2027'!$P$14,INT((ROW()-13)/2),0)),"",OFFSET('12. SEGUIMIENTO 2027'!$P$14,INT((ROW()-13)/2),0)),IF(ISBLANK(OFFSET('9. METAS'!$W$20,INT((ROW()-14)/2),0)),"",OFFSET('9. METAS'!$W$20,INT((ROW()-14)/2),0)))</f>
        <v>30</v>
      </c>
      <c r="M436" s="246">
        <f ca="1">IF(MOD(ROW()-13,2)=0,IF(ISBLANK(OFFSET('12. SEGUIMIENTO 2027'!$Q$14,INT((ROW()-13)/2),0)),"",OFFSET('12. SEGUIMIENTO 2027'!$Q$14,INT((ROW()-13)/2),0)),IF(ISBLANK(OFFSET('9. METAS'!$X$20,INT((ROW()-14)/2),0)),"",OFFSET('9. METAS'!$X$20,INT((ROW()-14)/2),0)))</f>
        <v>30</v>
      </c>
      <c r="N436" s="1013"/>
      <c r="O436" s="1014"/>
      <c r="P436" s="1015"/>
    </row>
    <row r="437" spans="3:16">
      <c r="C437" s="1016" t="str">
        <f ca="1">IF(ISBLANK(OFFSET('5. Pp (3 años)'!$C$46,INT((ROW()-13)/2),0)),"",OFFSET('5. Pp (3 años)'!$C$46,INT((ROW()-13)/2),0))</f>
        <v>Actividad</v>
      </c>
      <c r="D437" s="1018" t="str">
        <f ca="1">IF(ISBLANK(OFFSET('5. Pp (3 años)'!$D$46,INT((ROW()-13)/2),0)),"",OFFSET('5. Pp (3 años)'!$D$46,INT((ROW()-13)/2),0))</f>
        <v>4.1.1.1.35.4  Aplicación de diagnósticos psicométricos y seguimiento del neurodesarrollo en la niñez y adolescencia.</v>
      </c>
      <c r="E437" s="1018" t="str">
        <f ca="1">IF(ISBLANK(OFFSET('5. Pp (3 años)'!$E$46,INT((ROW()-13)/2),0)),"",OFFSET('5. Pp (3 años)'!$E$46,INT((ROW()-13)/2),0))</f>
        <v>PESNR: Porcentaje de evaluaciones y seguimientos del neurodesarrollo realizados.</v>
      </c>
      <c r="F437" s="1021" t="str">
        <f ca="1">IF(ISBLANK(OFFSET('5. Pp (3 años)'!$K$46,INT((ROW()-13)/2),0)),"",OFFSET('5. Pp (3 años)'!$K$46,INT((ROW()-13)/2),0))</f>
        <v>Ascendente</v>
      </c>
      <c r="G437" s="1023" t="str">
        <f ca="1">IF(ISBLANK(OFFSET('5. Pp (3 años)'!$H$46,INT((ROW()-13)/2),0)),"",OFFSET('5. Pp (3 años)'!$H$46,INT((ROW()-13)/2),0))</f>
        <v>Trimestral</v>
      </c>
      <c r="H437" s="1080">
        <f ca="1">IF(ISBLANK(OFFSET('9. METAS'!$L$20,INT((ROW()-13)/2),0)),"",OFFSET('9. METAS'!$L$20,INT((ROW()-13)/2),0))</f>
        <v>8</v>
      </c>
      <c r="I437" s="1004"/>
      <c r="J437" s="244" t="str">
        <f ca="1">IF(MOD(ROW()-13,2)=0,IF(ISBLANK(OFFSET('12. SEGUIMIENTO 2027'!$N$14,INT((ROW()-13)/2),0)),"",OFFSET('12. SEGUIMIENTO 2027'!$N$14,INT((ROW()-13)/2),0)),IF(ISBLANK(OFFSET('9. METAS'!$U$20,INT((ROW()-14)/2),0)),"",OFFSET('9. METAS'!$U$20,INT((ROW()-14)/2),0)))</f>
        <v/>
      </c>
      <c r="K437" s="245" t="str">
        <f ca="1">IF(MOD(ROW()-13,2)=0,IF(ISBLANK(OFFSET('12. SEGUIMIENTO 2027'!$O$14,INT((ROW()-13)/2),0)),"",OFFSET('12. SEGUIMIENTO 2027'!$O$14,INT((ROW()-13)/2),0)),IF(ISBLANK(OFFSET('9. METAS'!$V$20,INT((ROW()-14)/2),0)),"",OFFSET('9. METAS'!$V$20,INT((ROW()-14)/2),0)))</f>
        <v/>
      </c>
      <c r="L437" s="245" t="str">
        <f ca="1">IF(MOD(ROW()-13,2)=0,IF(ISBLANK(OFFSET('12. SEGUIMIENTO 2027'!$P$14,INT((ROW()-13)/2),0)),"",OFFSET('12. SEGUIMIENTO 2027'!$P$14,INT((ROW()-13)/2),0)),IF(ISBLANK(OFFSET('9. METAS'!$W$20,INT((ROW()-14)/2),0)),"",OFFSET('9. METAS'!$W$20,INT((ROW()-14)/2),0)))</f>
        <v/>
      </c>
      <c r="M437" s="246" t="str">
        <f ca="1">IF(MOD(ROW()-13,2)=0,IF(ISBLANK(OFFSET('12. SEGUIMIENTO 2027'!$Q$14,INT((ROW()-13)/2),0)),"",OFFSET('12. SEGUIMIENTO 2027'!$Q$14,INT((ROW()-13)/2),0)),IF(ISBLANK(OFFSET('9. METAS'!$X$20,INT((ROW()-14)/2),0)),"",OFFSET('9. METAS'!$X$20,INT((ROW()-14)/2),0)))</f>
        <v/>
      </c>
      <c r="N437" s="1006" t="str">
        <f t="shared" ref="N437" ca="1" si="420">IFERROR(J437/J438,"ND")</f>
        <v>ND</v>
      </c>
      <c r="O437" s="1008" t="str">
        <f t="shared" ref="O437" ca="1" si="421">IFERROR(((J437)/H437),"ND")</f>
        <v>ND</v>
      </c>
      <c r="P437" s="1010"/>
    </row>
    <row r="438" spans="3:16">
      <c r="C438" s="1025"/>
      <c r="D438" s="1018"/>
      <c r="E438" s="1018"/>
      <c r="F438" s="1021"/>
      <c r="G438" s="1023"/>
      <c r="H438" s="1080"/>
      <c r="I438" s="1012"/>
      <c r="J438" s="244">
        <f ca="1">IF(MOD(ROW()-13,2)=0,IF(ISBLANK(OFFSET('12. SEGUIMIENTO 2027'!$N$14,INT((ROW()-13)/2),0)),"",OFFSET('12. SEGUIMIENTO 2027'!$N$14,INT((ROW()-13)/2),0)),IF(ISBLANK(OFFSET('9. METAS'!$U$20,INT((ROW()-14)/2),0)),"",OFFSET('9. METAS'!$U$20,INT((ROW()-14)/2),0)))</f>
        <v>2</v>
      </c>
      <c r="K438" s="245">
        <f ca="1">IF(MOD(ROW()-13,2)=0,IF(ISBLANK(OFFSET('12. SEGUIMIENTO 2027'!$O$14,INT((ROW()-13)/2),0)),"",OFFSET('12. SEGUIMIENTO 2027'!$O$14,INT((ROW()-13)/2),0)),IF(ISBLANK(OFFSET('9. METAS'!$V$20,INT((ROW()-14)/2),0)),"",OFFSET('9. METAS'!$V$20,INT((ROW()-14)/2),0)))</f>
        <v>2</v>
      </c>
      <c r="L438" s="245">
        <f ca="1">IF(MOD(ROW()-13,2)=0,IF(ISBLANK(OFFSET('12. SEGUIMIENTO 2027'!$P$14,INT((ROW()-13)/2),0)),"",OFFSET('12. SEGUIMIENTO 2027'!$P$14,INT((ROW()-13)/2),0)),IF(ISBLANK(OFFSET('9. METAS'!$W$20,INT((ROW()-14)/2),0)),"",OFFSET('9. METAS'!$W$20,INT((ROW()-14)/2),0)))</f>
        <v>2</v>
      </c>
      <c r="M438" s="246">
        <f ca="1">IF(MOD(ROW()-13,2)=0,IF(ISBLANK(OFFSET('12. SEGUIMIENTO 2027'!$Q$14,INT((ROW()-13)/2),0)),"",OFFSET('12. SEGUIMIENTO 2027'!$Q$14,INT((ROW()-13)/2),0)),IF(ISBLANK(OFFSET('9. METAS'!$X$20,INT((ROW()-14)/2),0)),"",OFFSET('9. METAS'!$X$20,INT((ROW()-14)/2),0)))</f>
        <v>2</v>
      </c>
      <c r="N438" s="1013"/>
      <c r="O438" s="1014"/>
      <c r="P438" s="1015"/>
    </row>
    <row r="439" spans="3:16">
      <c r="C439" s="1016" t="str">
        <f ca="1">IF(ISBLANK(OFFSET('5. Pp (3 años)'!$C$46,INT((ROW()-13)/2),0)),"",OFFSET('5. Pp (3 años)'!$C$46,INT((ROW()-13)/2),0))</f>
        <v>Actividad</v>
      </c>
      <c r="D439" s="1018" t="str">
        <f ca="1">IF(ISBLANK(OFFSET('5. Pp (3 años)'!$D$46,INT((ROW()-13)/2),0)),"",OFFSET('5. Pp (3 años)'!$D$46,INT((ROW()-13)/2),0))</f>
        <v/>
      </c>
      <c r="E439" s="1018" t="str">
        <f ca="1">IF(ISBLANK(OFFSET('5. Pp (3 años)'!$E$46,INT((ROW()-13)/2),0)),"",OFFSET('5. Pp (3 años)'!$E$46,INT((ROW()-13)/2),0))</f>
        <v/>
      </c>
      <c r="F439" s="1021" t="str">
        <f ca="1">IF(ISBLANK(OFFSET('5. Pp (3 años)'!$K$46,INT((ROW()-13)/2),0)),"",OFFSET('5. Pp (3 años)'!$K$46,INT((ROW()-13)/2),0))</f>
        <v/>
      </c>
      <c r="G439" s="1023" t="str">
        <f ca="1">IF(ISBLANK(OFFSET('5. Pp (3 años)'!$H$46,INT((ROW()-13)/2),0)),"",OFFSET('5. Pp (3 años)'!$H$46,INT((ROW()-13)/2),0))</f>
        <v/>
      </c>
      <c r="H439" s="1080" t="str">
        <f ca="1">IF(ISBLANK(OFFSET('9. METAS'!$L$20,INT((ROW()-13)/2),0)),"",OFFSET('9. METAS'!$L$20,INT((ROW()-13)/2),0))</f>
        <v/>
      </c>
      <c r="I439" s="1004"/>
      <c r="J439" s="244" t="str">
        <f ca="1">IF(MOD(ROW()-13,2)=0,IF(ISBLANK(OFFSET('12. SEGUIMIENTO 2027'!$N$14,INT((ROW()-13)/2),0)),"",OFFSET('12. SEGUIMIENTO 2027'!$N$14,INT((ROW()-13)/2),0)),IF(ISBLANK(OFFSET('9. METAS'!$U$20,INT((ROW()-14)/2),0)),"",OFFSET('9. METAS'!$U$20,INT((ROW()-14)/2),0)))</f>
        <v/>
      </c>
      <c r="K439" s="245" t="str">
        <f ca="1">IF(MOD(ROW()-13,2)=0,IF(ISBLANK(OFFSET('12. SEGUIMIENTO 2027'!$O$14,INT((ROW()-13)/2),0)),"",OFFSET('12. SEGUIMIENTO 2027'!$O$14,INT((ROW()-13)/2),0)),IF(ISBLANK(OFFSET('9. METAS'!$V$20,INT((ROW()-14)/2),0)),"",OFFSET('9. METAS'!$V$20,INT((ROW()-14)/2),0)))</f>
        <v/>
      </c>
      <c r="L439" s="245" t="str">
        <f ca="1">IF(MOD(ROW()-13,2)=0,IF(ISBLANK(OFFSET('12. SEGUIMIENTO 2027'!$P$14,INT((ROW()-13)/2),0)),"",OFFSET('12. SEGUIMIENTO 2027'!$P$14,INT((ROW()-13)/2),0)),IF(ISBLANK(OFFSET('9. METAS'!$W$20,INT((ROW()-14)/2),0)),"",OFFSET('9. METAS'!$W$20,INT((ROW()-14)/2),0)))</f>
        <v/>
      </c>
      <c r="M439" s="246" t="str">
        <f ca="1">IF(MOD(ROW()-13,2)=0,IF(ISBLANK(OFFSET('12. SEGUIMIENTO 2027'!$Q$14,INT((ROW()-13)/2),0)),"",OFFSET('12. SEGUIMIENTO 2027'!$Q$14,INT((ROW()-13)/2),0)),IF(ISBLANK(OFFSET('9. METAS'!$X$20,INT((ROW()-14)/2),0)),"",OFFSET('9. METAS'!$X$20,INT((ROW()-14)/2),0)))</f>
        <v/>
      </c>
      <c r="N439" s="1006" t="str">
        <f t="shared" ref="N439" ca="1" si="422">IFERROR(J439/J440,"ND")</f>
        <v>ND</v>
      </c>
      <c r="O439" s="1008" t="str">
        <f t="shared" ref="O439" ca="1" si="423">IFERROR(((J439)/H439),"ND")</f>
        <v>ND</v>
      </c>
      <c r="P439" s="1010"/>
    </row>
    <row r="440" spans="3:16">
      <c r="C440" s="1025"/>
      <c r="D440" s="1018"/>
      <c r="E440" s="1018"/>
      <c r="F440" s="1021"/>
      <c r="G440" s="1023"/>
      <c r="H440" s="1080"/>
      <c r="I440" s="1012"/>
      <c r="J440" s="244" t="str">
        <f ca="1">IF(MOD(ROW()-13,2)=0,IF(ISBLANK(OFFSET('12. SEGUIMIENTO 2027'!$N$14,INT((ROW()-13)/2),0)),"",OFFSET('12. SEGUIMIENTO 2027'!$N$14,INT((ROW()-13)/2),0)),IF(ISBLANK(OFFSET('9. METAS'!$U$20,INT((ROW()-14)/2),0)),"",OFFSET('9. METAS'!$U$20,INT((ROW()-14)/2),0)))</f>
        <v/>
      </c>
      <c r="K440" s="245" t="str">
        <f ca="1">IF(MOD(ROW()-13,2)=0,IF(ISBLANK(OFFSET('12. SEGUIMIENTO 2027'!$O$14,INT((ROW()-13)/2),0)),"",OFFSET('12. SEGUIMIENTO 2027'!$O$14,INT((ROW()-13)/2),0)),IF(ISBLANK(OFFSET('9. METAS'!$V$20,INT((ROW()-14)/2),0)),"",OFFSET('9. METAS'!$V$20,INT((ROW()-14)/2),0)))</f>
        <v/>
      </c>
      <c r="L440" s="245" t="str">
        <f ca="1">IF(MOD(ROW()-13,2)=0,IF(ISBLANK(OFFSET('12. SEGUIMIENTO 2027'!$P$14,INT((ROW()-13)/2),0)),"",OFFSET('12. SEGUIMIENTO 2027'!$P$14,INT((ROW()-13)/2),0)),IF(ISBLANK(OFFSET('9. METAS'!$W$20,INT((ROW()-14)/2),0)),"",OFFSET('9. METAS'!$W$20,INT((ROW()-14)/2),0)))</f>
        <v/>
      </c>
      <c r="M440" s="246" t="str">
        <f ca="1">IF(MOD(ROW()-13,2)=0,IF(ISBLANK(OFFSET('12. SEGUIMIENTO 2027'!$Q$14,INT((ROW()-13)/2),0)),"",OFFSET('12. SEGUIMIENTO 2027'!$Q$14,INT((ROW()-13)/2),0)),IF(ISBLANK(OFFSET('9. METAS'!$X$20,INT((ROW()-14)/2),0)),"",OFFSET('9. METAS'!$X$20,INT((ROW()-14)/2),0)))</f>
        <v/>
      </c>
      <c r="N440" s="1013"/>
      <c r="O440" s="1014"/>
      <c r="P440" s="1015"/>
    </row>
    <row r="441" spans="3:16">
      <c r="C441" s="1016" t="str">
        <f ca="1">IF(ISBLANK(OFFSET('5. Pp (3 años)'!$C$46,INT((ROW()-13)/2),0)),"",OFFSET('5. Pp (3 años)'!$C$46,INT((ROW()-13)/2),0))</f>
        <v>Componente</v>
      </c>
      <c r="D441" s="1018" t="str">
        <f ca="1">IF(ISBLANK(OFFSET('5. Pp (3 años)'!$D$46,INT((ROW()-13)/2),0)),"",OFFSET('5. Pp (3 años)'!$D$46,INT((ROW()-13)/2),0))</f>
        <v/>
      </c>
      <c r="E441" s="1018" t="str">
        <f ca="1">IF(ISBLANK(OFFSET('5. Pp (3 años)'!$E$46,INT((ROW()-13)/2),0)),"",OFFSET('5. Pp (3 años)'!$E$46,INT((ROW()-13)/2),0))</f>
        <v/>
      </c>
      <c r="F441" s="1021" t="str">
        <f ca="1">IF(ISBLANK(OFFSET('5. Pp (3 años)'!$K$46,INT((ROW()-13)/2),0)),"",OFFSET('5. Pp (3 años)'!$K$46,INT((ROW()-13)/2),0))</f>
        <v/>
      </c>
      <c r="G441" s="1023" t="str">
        <f ca="1">IF(ISBLANK(OFFSET('5. Pp (3 años)'!$H$46,INT((ROW()-13)/2),0)),"",OFFSET('5. Pp (3 años)'!$H$46,INT((ROW()-13)/2),0))</f>
        <v/>
      </c>
      <c r="H441" s="1080" t="str">
        <f ca="1">IF(ISBLANK(OFFSET('9. METAS'!$L$20,INT((ROW()-13)/2),0)),"",OFFSET('9. METAS'!$L$20,INT((ROW()-13)/2),0))</f>
        <v/>
      </c>
      <c r="I441" s="1004"/>
      <c r="J441" s="244" t="str">
        <f ca="1">IF(MOD(ROW()-13,2)=0,IF(ISBLANK(OFFSET('12. SEGUIMIENTO 2027'!$N$14,INT((ROW()-13)/2),0)),"",OFFSET('12. SEGUIMIENTO 2027'!$N$14,INT((ROW()-13)/2),0)),IF(ISBLANK(OFFSET('9. METAS'!$U$20,INT((ROW()-14)/2),0)),"",OFFSET('9. METAS'!$U$20,INT((ROW()-14)/2),0)))</f>
        <v/>
      </c>
      <c r="K441" s="245" t="str">
        <f ca="1">IF(MOD(ROW()-13,2)=0,IF(ISBLANK(OFFSET('12. SEGUIMIENTO 2027'!$O$14,INT((ROW()-13)/2),0)),"",OFFSET('12. SEGUIMIENTO 2027'!$O$14,INT((ROW()-13)/2),0)),IF(ISBLANK(OFFSET('9. METAS'!$V$20,INT((ROW()-14)/2),0)),"",OFFSET('9. METAS'!$V$20,INT((ROW()-14)/2),0)))</f>
        <v/>
      </c>
      <c r="L441" s="245" t="str">
        <f ca="1">IF(MOD(ROW()-13,2)=0,IF(ISBLANK(OFFSET('12. SEGUIMIENTO 2027'!$P$14,INT((ROW()-13)/2),0)),"",OFFSET('12. SEGUIMIENTO 2027'!$P$14,INT((ROW()-13)/2),0)),IF(ISBLANK(OFFSET('9. METAS'!$W$20,INT((ROW()-14)/2),0)),"",OFFSET('9. METAS'!$W$20,INT((ROW()-14)/2),0)))</f>
        <v/>
      </c>
      <c r="M441" s="246" t="str">
        <f ca="1">IF(MOD(ROW()-13,2)=0,IF(ISBLANK(OFFSET('12. SEGUIMIENTO 2027'!$Q$14,INT((ROW()-13)/2),0)),"",OFFSET('12. SEGUIMIENTO 2027'!$Q$14,INT((ROW()-13)/2),0)),IF(ISBLANK(OFFSET('9. METAS'!$X$20,INT((ROW()-14)/2),0)),"",OFFSET('9. METAS'!$X$20,INT((ROW()-14)/2),0)))</f>
        <v/>
      </c>
      <c r="N441" s="1006" t="str">
        <f t="shared" ref="N441" ca="1" si="424">IFERROR(J441/J442,"ND")</f>
        <v>ND</v>
      </c>
      <c r="O441" s="1008" t="str">
        <f t="shared" ref="O441" ca="1" si="425">IFERROR(((J441)/H441),"ND")</f>
        <v>ND</v>
      </c>
      <c r="P441" s="1010"/>
    </row>
    <row r="442" spans="3:16">
      <c r="C442" s="1025"/>
      <c r="D442" s="1018"/>
      <c r="E442" s="1018"/>
      <c r="F442" s="1021"/>
      <c r="G442" s="1023"/>
      <c r="H442" s="1080"/>
      <c r="I442" s="1012"/>
      <c r="J442" s="244" t="str">
        <f ca="1">IF(MOD(ROW()-13,2)=0,IF(ISBLANK(OFFSET('12. SEGUIMIENTO 2027'!$N$14,INT((ROW()-13)/2),0)),"",OFFSET('12. SEGUIMIENTO 2027'!$N$14,INT((ROW()-13)/2),0)),IF(ISBLANK(OFFSET('9. METAS'!$U$20,INT((ROW()-14)/2),0)),"",OFFSET('9. METAS'!$U$20,INT((ROW()-14)/2),0)))</f>
        <v/>
      </c>
      <c r="K442" s="245" t="str">
        <f ca="1">IF(MOD(ROW()-13,2)=0,IF(ISBLANK(OFFSET('12. SEGUIMIENTO 2027'!$O$14,INT((ROW()-13)/2),0)),"",OFFSET('12. SEGUIMIENTO 2027'!$O$14,INT((ROW()-13)/2),0)),IF(ISBLANK(OFFSET('9. METAS'!$V$20,INT((ROW()-14)/2),0)),"",OFFSET('9. METAS'!$V$20,INT((ROW()-14)/2),0)))</f>
        <v/>
      </c>
      <c r="L442" s="245" t="str">
        <f ca="1">IF(MOD(ROW()-13,2)=0,IF(ISBLANK(OFFSET('12. SEGUIMIENTO 2027'!$P$14,INT((ROW()-13)/2),0)),"",OFFSET('12. SEGUIMIENTO 2027'!$P$14,INT((ROW()-13)/2),0)),IF(ISBLANK(OFFSET('9. METAS'!$W$20,INT((ROW()-14)/2),0)),"",OFFSET('9. METAS'!$W$20,INT((ROW()-14)/2),0)))</f>
        <v/>
      </c>
      <c r="M442" s="246" t="str">
        <f ca="1">IF(MOD(ROW()-13,2)=0,IF(ISBLANK(OFFSET('12. SEGUIMIENTO 2027'!$Q$14,INT((ROW()-13)/2),0)),"",OFFSET('12. SEGUIMIENTO 2027'!$Q$14,INT((ROW()-13)/2),0)),IF(ISBLANK(OFFSET('9. METAS'!$X$20,INT((ROW()-14)/2),0)),"",OFFSET('9. METAS'!$X$20,INT((ROW()-14)/2),0)))</f>
        <v/>
      </c>
      <c r="N442" s="1013"/>
      <c r="O442" s="1014"/>
      <c r="P442" s="1015"/>
    </row>
    <row r="443" spans="3:16">
      <c r="C443" s="1016" t="str">
        <f ca="1">IF(ISBLANK(OFFSET('5. Pp (3 años)'!$C$46,INT((ROW()-13)/2),0)),"",OFFSET('5. Pp (3 años)'!$C$46,INT((ROW()-13)/2),0))</f>
        <v>Actividad</v>
      </c>
      <c r="D443" s="1018" t="str">
        <f ca="1">IF(ISBLANK(OFFSET('5. Pp (3 años)'!$D$46,INT((ROW()-13)/2),0)),"",OFFSET('5. Pp (3 años)'!$D$46,INT((ROW()-13)/2),0))</f>
        <v/>
      </c>
      <c r="E443" s="1018" t="str">
        <f ca="1">IF(ISBLANK(OFFSET('5. Pp (3 años)'!$E$46,INT((ROW()-13)/2),0)),"",OFFSET('5. Pp (3 años)'!$E$46,INT((ROW()-13)/2),0))</f>
        <v/>
      </c>
      <c r="F443" s="1021" t="str">
        <f ca="1">IF(ISBLANK(OFFSET('5. Pp (3 años)'!$K$46,INT((ROW()-13)/2),0)),"",OFFSET('5. Pp (3 años)'!$K$46,INT((ROW()-13)/2),0))</f>
        <v/>
      </c>
      <c r="G443" s="1023" t="str">
        <f ca="1">IF(ISBLANK(OFFSET('5. Pp (3 años)'!$H$46,INT((ROW()-13)/2),0)),"",OFFSET('5. Pp (3 años)'!$H$46,INT((ROW()-13)/2),0))</f>
        <v/>
      </c>
      <c r="H443" s="1080" t="str">
        <f ca="1">IF(ISBLANK(OFFSET('9. METAS'!$L$20,INT((ROW()-13)/2),0)),"",OFFSET('9. METAS'!$L$20,INT((ROW()-13)/2),0))</f>
        <v/>
      </c>
      <c r="I443" s="1004"/>
      <c r="J443" s="244" t="str">
        <f ca="1">IF(MOD(ROW()-13,2)=0,IF(ISBLANK(OFFSET('12. SEGUIMIENTO 2027'!$N$14,INT((ROW()-13)/2),0)),"",OFFSET('12. SEGUIMIENTO 2027'!$N$14,INT((ROW()-13)/2),0)),IF(ISBLANK(OFFSET('9. METAS'!$U$20,INT((ROW()-14)/2),0)),"",OFFSET('9. METAS'!$U$20,INT((ROW()-14)/2),0)))</f>
        <v/>
      </c>
      <c r="K443" s="245" t="str">
        <f ca="1">IF(MOD(ROW()-13,2)=0,IF(ISBLANK(OFFSET('12. SEGUIMIENTO 2027'!$O$14,INT((ROW()-13)/2),0)),"",OFFSET('12. SEGUIMIENTO 2027'!$O$14,INT((ROW()-13)/2),0)),IF(ISBLANK(OFFSET('9. METAS'!$V$20,INT((ROW()-14)/2),0)),"",OFFSET('9. METAS'!$V$20,INT((ROW()-14)/2),0)))</f>
        <v/>
      </c>
      <c r="L443" s="245" t="str">
        <f ca="1">IF(MOD(ROW()-13,2)=0,IF(ISBLANK(OFFSET('12. SEGUIMIENTO 2027'!$P$14,INT((ROW()-13)/2),0)),"",OFFSET('12. SEGUIMIENTO 2027'!$P$14,INT((ROW()-13)/2),0)),IF(ISBLANK(OFFSET('9. METAS'!$W$20,INT((ROW()-14)/2),0)),"",OFFSET('9. METAS'!$W$20,INT((ROW()-14)/2),0)))</f>
        <v/>
      </c>
      <c r="M443" s="246" t="str">
        <f ca="1">IF(MOD(ROW()-13,2)=0,IF(ISBLANK(OFFSET('12. SEGUIMIENTO 2027'!$Q$14,INT((ROW()-13)/2),0)),"",OFFSET('12. SEGUIMIENTO 2027'!$Q$14,INT((ROW()-13)/2),0)),IF(ISBLANK(OFFSET('9. METAS'!$X$20,INT((ROW()-14)/2),0)),"",OFFSET('9. METAS'!$X$20,INT((ROW()-14)/2),0)))</f>
        <v/>
      </c>
      <c r="N443" s="1006" t="str">
        <f t="shared" ref="N443" ca="1" si="426">IFERROR(J443/J444,"ND")</f>
        <v>ND</v>
      </c>
      <c r="O443" s="1008" t="str">
        <f t="shared" ref="O443" ca="1" si="427">IFERROR(((J443)/H443),"ND")</f>
        <v>ND</v>
      </c>
      <c r="P443" s="1010"/>
    </row>
    <row r="444" spans="3:16">
      <c r="C444" s="1025"/>
      <c r="D444" s="1018"/>
      <c r="E444" s="1018"/>
      <c r="F444" s="1021"/>
      <c r="G444" s="1023"/>
      <c r="H444" s="1080"/>
      <c r="I444" s="1012"/>
      <c r="J444" s="244" t="str">
        <f ca="1">IF(MOD(ROW()-13,2)=0,IF(ISBLANK(OFFSET('12. SEGUIMIENTO 2027'!$N$14,INT((ROW()-13)/2),0)),"",OFFSET('12. SEGUIMIENTO 2027'!$N$14,INT((ROW()-13)/2),0)),IF(ISBLANK(OFFSET('9. METAS'!$U$20,INT((ROW()-14)/2),0)),"",OFFSET('9. METAS'!$U$20,INT((ROW()-14)/2),0)))</f>
        <v/>
      </c>
      <c r="K444" s="245" t="str">
        <f ca="1">IF(MOD(ROW()-13,2)=0,IF(ISBLANK(OFFSET('12. SEGUIMIENTO 2027'!$O$14,INT((ROW()-13)/2),0)),"",OFFSET('12. SEGUIMIENTO 2027'!$O$14,INT((ROW()-13)/2),0)),IF(ISBLANK(OFFSET('9. METAS'!$V$20,INT((ROW()-14)/2),0)),"",OFFSET('9. METAS'!$V$20,INT((ROW()-14)/2),0)))</f>
        <v/>
      </c>
      <c r="L444" s="245" t="str">
        <f ca="1">IF(MOD(ROW()-13,2)=0,IF(ISBLANK(OFFSET('12. SEGUIMIENTO 2027'!$P$14,INT((ROW()-13)/2),0)),"",OFFSET('12. SEGUIMIENTO 2027'!$P$14,INT((ROW()-13)/2),0)),IF(ISBLANK(OFFSET('9. METAS'!$W$20,INT((ROW()-14)/2),0)),"",OFFSET('9. METAS'!$W$20,INT((ROW()-14)/2),0)))</f>
        <v/>
      </c>
      <c r="M444" s="246" t="str">
        <f ca="1">IF(MOD(ROW()-13,2)=0,IF(ISBLANK(OFFSET('12. SEGUIMIENTO 2027'!$Q$14,INT((ROW()-13)/2),0)),"",OFFSET('12. SEGUIMIENTO 2027'!$Q$14,INT((ROW()-13)/2),0)),IF(ISBLANK(OFFSET('9. METAS'!$X$20,INT((ROW()-14)/2),0)),"",OFFSET('9. METAS'!$X$20,INT((ROW()-14)/2),0)))</f>
        <v/>
      </c>
      <c r="N444" s="1013"/>
      <c r="O444" s="1014"/>
      <c r="P444" s="1015"/>
    </row>
    <row r="445" spans="3:16">
      <c r="C445" s="1016" t="str">
        <f ca="1">IF(ISBLANK(OFFSET('5. Pp (3 años)'!$C$46,INT((ROW()-13)/2),0)),"",OFFSET('5. Pp (3 años)'!$C$46,INT((ROW()-13)/2),0))</f>
        <v>Actividad</v>
      </c>
      <c r="D445" s="1018" t="str">
        <f ca="1">IF(ISBLANK(OFFSET('5. Pp (3 años)'!$D$46,INT((ROW()-13)/2),0)),"",OFFSET('5. Pp (3 años)'!$D$46,INT((ROW()-13)/2),0))</f>
        <v/>
      </c>
      <c r="E445" s="1018" t="str">
        <f ca="1">IF(ISBLANK(OFFSET('5. Pp (3 años)'!$E$46,INT((ROW()-13)/2),0)),"",OFFSET('5. Pp (3 años)'!$E$46,INT((ROW()-13)/2),0))</f>
        <v/>
      </c>
      <c r="F445" s="1021" t="str">
        <f ca="1">IF(ISBLANK(OFFSET('5. Pp (3 años)'!$K$46,INT((ROW()-13)/2),0)),"",OFFSET('5. Pp (3 años)'!$K$46,INT((ROW()-13)/2),0))</f>
        <v/>
      </c>
      <c r="G445" s="1023" t="str">
        <f ca="1">IF(ISBLANK(OFFSET('5. Pp (3 años)'!$H$46,INT((ROW()-13)/2),0)),"",OFFSET('5. Pp (3 años)'!$H$46,INT((ROW()-13)/2),0))</f>
        <v/>
      </c>
      <c r="H445" s="1080" t="str">
        <f ca="1">IF(ISBLANK(OFFSET('9. METAS'!$L$20,INT((ROW()-13)/2),0)),"",OFFSET('9. METAS'!$L$20,INT((ROW()-13)/2),0))</f>
        <v/>
      </c>
      <c r="I445" s="1004"/>
      <c r="J445" s="244" t="str">
        <f ca="1">IF(MOD(ROW()-13,2)=0,IF(ISBLANK(OFFSET('12. SEGUIMIENTO 2027'!$N$14,INT((ROW()-13)/2),0)),"",OFFSET('12. SEGUIMIENTO 2027'!$N$14,INT((ROW()-13)/2),0)),IF(ISBLANK(OFFSET('9. METAS'!$U$20,INT((ROW()-14)/2),0)),"",OFFSET('9. METAS'!$U$20,INT((ROW()-14)/2),0)))</f>
        <v/>
      </c>
      <c r="K445" s="245" t="str">
        <f ca="1">IF(MOD(ROW()-13,2)=0,IF(ISBLANK(OFFSET('12. SEGUIMIENTO 2027'!$O$14,INT((ROW()-13)/2),0)),"",OFFSET('12. SEGUIMIENTO 2027'!$O$14,INT((ROW()-13)/2),0)),IF(ISBLANK(OFFSET('9. METAS'!$V$20,INT((ROW()-14)/2),0)),"",OFFSET('9. METAS'!$V$20,INT((ROW()-14)/2),0)))</f>
        <v/>
      </c>
      <c r="L445" s="245" t="str">
        <f ca="1">IF(MOD(ROW()-13,2)=0,IF(ISBLANK(OFFSET('12. SEGUIMIENTO 2027'!$P$14,INT((ROW()-13)/2),0)),"",OFFSET('12. SEGUIMIENTO 2027'!$P$14,INT((ROW()-13)/2),0)),IF(ISBLANK(OFFSET('9. METAS'!$W$20,INT((ROW()-14)/2),0)),"",OFFSET('9. METAS'!$W$20,INT((ROW()-14)/2),0)))</f>
        <v/>
      </c>
      <c r="M445" s="246" t="str">
        <f ca="1">IF(MOD(ROW()-13,2)=0,IF(ISBLANK(OFFSET('12. SEGUIMIENTO 2027'!$Q$14,INT((ROW()-13)/2),0)),"",OFFSET('12. SEGUIMIENTO 2027'!$Q$14,INT((ROW()-13)/2),0)),IF(ISBLANK(OFFSET('9. METAS'!$X$20,INT((ROW()-14)/2),0)),"",OFFSET('9. METAS'!$X$20,INT((ROW()-14)/2),0)))</f>
        <v/>
      </c>
      <c r="N445" s="1006" t="str">
        <f t="shared" ref="N445" ca="1" si="428">IFERROR(J445/J446,"ND")</f>
        <v>ND</v>
      </c>
      <c r="O445" s="1008" t="str">
        <f t="shared" ref="O445" ca="1" si="429">IFERROR(((J445)/H445),"ND")</f>
        <v>ND</v>
      </c>
      <c r="P445" s="1010"/>
    </row>
    <row r="446" spans="3:16">
      <c r="C446" s="1025"/>
      <c r="D446" s="1018"/>
      <c r="E446" s="1018"/>
      <c r="F446" s="1021"/>
      <c r="G446" s="1023"/>
      <c r="H446" s="1080"/>
      <c r="I446" s="1012"/>
      <c r="J446" s="244" t="str">
        <f ca="1">IF(MOD(ROW()-13,2)=0,IF(ISBLANK(OFFSET('12. SEGUIMIENTO 2027'!$N$14,INT((ROW()-13)/2),0)),"",OFFSET('12. SEGUIMIENTO 2027'!$N$14,INT((ROW()-13)/2),0)),IF(ISBLANK(OFFSET('9. METAS'!$U$20,INT((ROW()-14)/2),0)),"",OFFSET('9. METAS'!$U$20,INT((ROW()-14)/2),0)))</f>
        <v/>
      </c>
      <c r="K446" s="245" t="str">
        <f ca="1">IF(MOD(ROW()-13,2)=0,IF(ISBLANK(OFFSET('12. SEGUIMIENTO 2027'!$O$14,INT((ROW()-13)/2),0)),"",OFFSET('12. SEGUIMIENTO 2027'!$O$14,INT((ROW()-13)/2),0)),IF(ISBLANK(OFFSET('9. METAS'!$V$20,INT((ROW()-14)/2),0)),"",OFFSET('9. METAS'!$V$20,INT((ROW()-14)/2),0)))</f>
        <v/>
      </c>
      <c r="L446" s="245" t="str">
        <f ca="1">IF(MOD(ROW()-13,2)=0,IF(ISBLANK(OFFSET('12. SEGUIMIENTO 2027'!$P$14,INT((ROW()-13)/2),0)),"",OFFSET('12. SEGUIMIENTO 2027'!$P$14,INT((ROW()-13)/2),0)),IF(ISBLANK(OFFSET('9. METAS'!$W$20,INT((ROW()-14)/2),0)),"",OFFSET('9. METAS'!$W$20,INT((ROW()-14)/2),0)))</f>
        <v/>
      </c>
      <c r="M446" s="246" t="str">
        <f ca="1">IF(MOD(ROW()-13,2)=0,IF(ISBLANK(OFFSET('12. SEGUIMIENTO 2027'!$Q$14,INT((ROW()-13)/2),0)),"",OFFSET('12. SEGUIMIENTO 2027'!$Q$14,INT((ROW()-13)/2),0)),IF(ISBLANK(OFFSET('9. METAS'!$X$20,INT((ROW()-14)/2),0)),"",OFFSET('9. METAS'!$X$20,INT((ROW()-14)/2),0)))</f>
        <v/>
      </c>
      <c r="N446" s="1013"/>
      <c r="O446" s="1014"/>
      <c r="P446" s="1015"/>
    </row>
    <row r="447" spans="3:16">
      <c r="C447" s="1016" t="str">
        <f ca="1">IF(ISBLANK(OFFSET('5. Pp (3 años)'!$C$46,INT((ROW()-13)/2),0)),"",OFFSET('5. Pp (3 años)'!$C$46,INT((ROW()-13)/2),0))</f>
        <v>Actividad</v>
      </c>
      <c r="D447" s="1018" t="str">
        <f ca="1">IF(ISBLANK(OFFSET('5. Pp (3 años)'!$D$46,INT((ROW()-13)/2),0)),"",OFFSET('5. Pp (3 años)'!$D$46,INT((ROW()-13)/2),0))</f>
        <v/>
      </c>
      <c r="E447" s="1018" t="str">
        <f ca="1">IF(ISBLANK(OFFSET('5. Pp (3 años)'!$E$46,INT((ROW()-13)/2),0)),"",OFFSET('5. Pp (3 años)'!$E$46,INT((ROW()-13)/2),0))</f>
        <v/>
      </c>
      <c r="F447" s="1021" t="str">
        <f ca="1">IF(ISBLANK(OFFSET('5. Pp (3 años)'!$K$46,INT((ROW()-13)/2),0)),"",OFFSET('5. Pp (3 años)'!$K$46,INT((ROW()-13)/2),0))</f>
        <v/>
      </c>
      <c r="G447" s="1023" t="str">
        <f ca="1">IF(ISBLANK(OFFSET('5. Pp (3 años)'!$H$46,INT((ROW()-13)/2),0)),"",OFFSET('5. Pp (3 años)'!$H$46,INT((ROW()-13)/2),0))</f>
        <v/>
      </c>
      <c r="H447" s="1080" t="str">
        <f ca="1">IF(ISBLANK(OFFSET('9. METAS'!$L$20,INT((ROW()-13)/2),0)),"",OFFSET('9. METAS'!$L$20,INT((ROW()-13)/2),0))</f>
        <v/>
      </c>
      <c r="I447" s="1004"/>
      <c r="J447" s="244" t="str">
        <f ca="1">IF(MOD(ROW()-13,2)=0,IF(ISBLANK(OFFSET('12. SEGUIMIENTO 2027'!$N$14,INT((ROW()-13)/2),0)),"",OFFSET('12. SEGUIMIENTO 2027'!$N$14,INT((ROW()-13)/2),0)),IF(ISBLANK(OFFSET('9. METAS'!$U$20,INT((ROW()-14)/2),0)),"",OFFSET('9. METAS'!$U$20,INT((ROW()-14)/2),0)))</f>
        <v/>
      </c>
      <c r="K447" s="245" t="str">
        <f ca="1">IF(MOD(ROW()-13,2)=0,IF(ISBLANK(OFFSET('12. SEGUIMIENTO 2027'!$O$14,INT((ROW()-13)/2),0)),"",OFFSET('12. SEGUIMIENTO 2027'!$O$14,INT((ROW()-13)/2),0)),IF(ISBLANK(OFFSET('9. METAS'!$V$20,INT((ROW()-14)/2),0)),"",OFFSET('9. METAS'!$V$20,INT((ROW()-14)/2),0)))</f>
        <v/>
      </c>
      <c r="L447" s="245" t="str">
        <f ca="1">IF(MOD(ROW()-13,2)=0,IF(ISBLANK(OFFSET('12. SEGUIMIENTO 2027'!$P$14,INT((ROW()-13)/2),0)),"",OFFSET('12. SEGUIMIENTO 2027'!$P$14,INT((ROW()-13)/2),0)),IF(ISBLANK(OFFSET('9. METAS'!$W$20,INT((ROW()-14)/2),0)),"",OFFSET('9. METAS'!$W$20,INT((ROW()-14)/2),0)))</f>
        <v/>
      </c>
      <c r="M447" s="246" t="str">
        <f ca="1">IF(MOD(ROW()-13,2)=0,IF(ISBLANK(OFFSET('12. SEGUIMIENTO 2027'!$Q$14,INT((ROW()-13)/2),0)),"",OFFSET('12. SEGUIMIENTO 2027'!$Q$14,INT((ROW()-13)/2),0)),IF(ISBLANK(OFFSET('9. METAS'!$X$20,INT((ROW()-14)/2),0)),"",OFFSET('9. METAS'!$X$20,INT((ROW()-14)/2),0)))</f>
        <v/>
      </c>
      <c r="N447" s="1006" t="str">
        <f t="shared" ref="N447" ca="1" si="430">IFERROR(J447/J448,"ND")</f>
        <v>ND</v>
      </c>
      <c r="O447" s="1008" t="str">
        <f t="shared" ref="O447" ca="1" si="431">IFERROR(((J447)/H447),"ND")</f>
        <v>ND</v>
      </c>
      <c r="P447" s="1010"/>
    </row>
    <row r="448" spans="3:16">
      <c r="C448" s="1025"/>
      <c r="D448" s="1018"/>
      <c r="E448" s="1018"/>
      <c r="F448" s="1021"/>
      <c r="G448" s="1023"/>
      <c r="H448" s="1080"/>
      <c r="I448" s="1012"/>
      <c r="J448" s="244" t="str">
        <f ca="1">IF(MOD(ROW()-13,2)=0,IF(ISBLANK(OFFSET('12. SEGUIMIENTO 2027'!$N$14,INT((ROW()-13)/2),0)),"",OFFSET('12. SEGUIMIENTO 2027'!$N$14,INT((ROW()-13)/2),0)),IF(ISBLANK(OFFSET('9. METAS'!$U$20,INT((ROW()-14)/2),0)),"",OFFSET('9. METAS'!$U$20,INT((ROW()-14)/2),0)))</f>
        <v/>
      </c>
      <c r="K448" s="245" t="str">
        <f ca="1">IF(MOD(ROW()-13,2)=0,IF(ISBLANK(OFFSET('12. SEGUIMIENTO 2027'!$O$14,INT((ROW()-13)/2),0)),"",OFFSET('12. SEGUIMIENTO 2027'!$O$14,INT((ROW()-13)/2),0)),IF(ISBLANK(OFFSET('9. METAS'!$V$20,INT((ROW()-14)/2),0)),"",OFFSET('9. METAS'!$V$20,INT((ROW()-14)/2),0)))</f>
        <v/>
      </c>
      <c r="L448" s="245" t="str">
        <f ca="1">IF(MOD(ROW()-13,2)=0,IF(ISBLANK(OFFSET('12. SEGUIMIENTO 2027'!$P$14,INT((ROW()-13)/2),0)),"",OFFSET('12. SEGUIMIENTO 2027'!$P$14,INT((ROW()-13)/2),0)),IF(ISBLANK(OFFSET('9. METAS'!$W$20,INT((ROW()-14)/2),0)),"",OFFSET('9. METAS'!$W$20,INT((ROW()-14)/2),0)))</f>
        <v/>
      </c>
      <c r="M448" s="246" t="str">
        <f ca="1">IF(MOD(ROW()-13,2)=0,IF(ISBLANK(OFFSET('12. SEGUIMIENTO 2027'!$Q$14,INT((ROW()-13)/2),0)),"",OFFSET('12. SEGUIMIENTO 2027'!$Q$14,INT((ROW()-13)/2),0)),IF(ISBLANK(OFFSET('9. METAS'!$X$20,INT((ROW()-14)/2),0)),"",OFFSET('9. METAS'!$X$20,INT((ROW()-14)/2),0)))</f>
        <v/>
      </c>
      <c r="N448" s="1013"/>
      <c r="O448" s="1014"/>
      <c r="P448" s="1015"/>
    </row>
    <row r="449" spans="3:16">
      <c r="C449" s="1016" t="str">
        <f ca="1">IF(ISBLANK(OFFSET('5. Pp (3 años)'!$C$46,INT((ROW()-13)/2),0)),"",OFFSET('5. Pp (3 años)'!$C$46,INT((ROW()-13)/2),0))</f>
        <v>Actividad</v>
      </c>
      <c r="D449" s="1018" t="str">
        <f ca="1">IF(ISBLANK(OFFSET('5. Pp (3 años)'!$D$46,INT((ROW()-13)/2),0)),"",OFFSET('5. Pp (3 años)'!$D$46,INT((ROW()-13)/2),0))</f>
        <v/>
      </c>
      <c r="E449" s="1018" t="str">
        <f ca="1">IF(ISBLANK(OFFSET('5. Pp (3 años)'!$E$46,INT((ROW()-13)/2),0)),"",OFFSET('5. Pp (3 años)'!$E$46,INT((ROW()-13)/2),0))</f>
        <v/>
      </c>
      <c r="F449" s="1021" t="str">
        <f ca="1">IF(ISBLANK(OFFSET('5. Pp (3 años)'!$K$46,INT((ROW()-13)/2),0)),"",OFFSET('5. Pp (3 años)'!$K$46,INT((ROW()-13)/2),0))</f>
        <v/>
      </c>
      <c r="G449" s="1023" t="str">
        <f ca="1">IF(ISBLANK(OFFSET('5. Pp (3 años)'!$H$46,INT((ROW()-13)/2),0)),"",OFFSET('5. Pp (3 años)'!$H$46,INT((ROW()-13)/2),0))</f>
        <v/>
      </c>
      <c r="H449" s="1080" t="str">
        <f ca="1">IF(ISBLANK(OFFSET('9. METAS'!$L$20,INT((ROW()-13)/2),0)),"",OFFSET('9. METAS'!$L$20,INT((ROW()-13)/2),0))</f>
        <v/>
      </c>
      <c r="I449" s="1004"/>
      <c r="J449" s="244" t="str">
        <f ca="1">IF(MOD(ROW()-13,2)=0,IF(ISBLANK(OFFSET('12. SEGUIMIENTO 2027'!$N$14,INT((ROW()-13)/2),0)),"",OFFSET('12. SEGUIMIENTO 2027'!$N$14,INT((ROW()-13)/2),0)),IF(ISBLANK(OFFSET('9. METAS'!$U$20,INT((ROW()-14)/2),0)),"",OFFSET('9. METAS'!$U$20,INT((ROW()-14)/2),0)))</f>
        <v/>
      </c>
      <c r="K449" s="245" t="str">
        <f ca="1">IF(MOD(ROW()-13,2)=0,IF(ISBLANK(OFFSET('12. SEGUIMIENTO 2027'!$O$14,INT((ROW()-13)/2),0)),"",OFFSET('12. SEGUIMIENTO 2027'!$O$14,INT((ROW()-13)/2),0)),IF(ISBLANK(OFFSET('9. METAS'!$V$20,INT((ROW()-14)/2),0)),"",OFFSET('9. METAS'!$V$20,INT((ROW()-14)/2),0)))</f>
        <v/>
      </c>
      <c r="L449" s="245" t="str">
        <f ca="1">IF(MOD(ROW()-13,2)=0,IF(ISBLANK(OFFSET('12. SEGUIMIENTO 2027'!$P$14,INT((ROW()-13)/2),0)),"",OFFSET('12. SEGUIMIENTO 2027'!$P$14,INT((ROW()-13)/2),0)),IF(ISBLANK(OFFSET('9. METAS'!$W$20,INT((ROW()-14)/2),0)),"",OFFSET('9. METAS'!$W$20,INT((ROW()-14)/2),0)))</f>
        <v/>
      </c>
      <c r="M449" s="246" t="str">
        <f ca="1">IF(MOD(ROW()-13,2)=0,IF(ISBLANK(OFFSET('12. SEGUIMIENTO 2027'!$Q$14,INT((ROW()-13)/2),0)),"",OFFSET('12. SEGUIMIENTO 2027'!$Q$14,INT((ROW()-13)/2),0)),IF(ISBLANK(OFFSET('9. METAS'!$X$20,INT((ROW()-14)/2),0)),"",OFFSET('9. METAS'!$X$20,INT((ROW()-14)/2),0)))</f>
        <v/>
      </c>
      <c r="N449" s="1006" t="str">
        <f t="shared" ref="N449" ca="1" si="432">IFERROR(J449/J450,"ND")</f>
        <v>ND</v>
      </c>
      <c r="O449" s="1008" t="str">
        <f t="shared" ref="O449" ca="1" si="433">IFERROR(((J449)/H449),"ND")</f>
        <v>ND</v>
      </c>
      <c r="P449" s="1010"/>
    </row>
    <row r="450" spans="3:16">
      <c r="C450" s="1025"/>
      <c r="D450" s="1018"/>
      <c r="E450" s="1018"/>
      <c r="F450" s="1021"/>
      <c r="G450" s="1023"/>
      <c r="H450" s="1080"/>
      <c r="I450" s="1012"/>
      <c r="J450" s="244" t="str">
        <f ca="1">IF(MOD(ROW()-13,2)=0,IF(ISBLANK(OFFSET('12. SEGUIMIENTO 2027'!$N$14,INT((ROW()-13)/2),0)),"",OFFSET('12. SEGUIMIENTO 2027'!$N$14,INT((ROW()-13)/2),0)),IF(ISBLANK(OFFSET('9. METAS'!$U$20,INT((ROW()-14)/2),0)),"",OFFSET('9. METAS'!$U$20,INT((ROW()-14)/2),0)))</f>
        <v/>
      </c>
      <c r="K450" s="245" t="str">
        <f ca="1">IF(MOD(ROW()-13,2)=0,IF(ISBLANK(OFFSET('12. SEGUIMIENTO 2027'!$O$14,INT((ROW()-13)/2),0)),"",OFFSET('12. SEGUIMIENTO 2027'!$O$14,INT((ROW()-13)/2),0)),IF(ISBLANK(OFFSET('9. METAS'!$V$20,INT((ROW()-14)/2),0)),"",OFFSET('9. METAS'!$V$20,INT((ROW()-14)/2),0)))</f>
        <v/>
      </c>
      <c r="L450" s="245" t="str">
        <f ca="1">IF(MOD(ROW()-13,2)=0,IF(ISBLANK(OFFSET('12. SEGUIMIENTO 2027'!$P$14,INT((ROW()-13)/2),0)),"",OFFSET('12. SEGUIMIENTO 2027'!$P$14,INT((ROW()-13)/2),0)),IF(ISBLANK(OFFSET('9. METAS'!$W$20,INT((ROW()-14)/2),0)),"",OFFSET('9. METAS'!$W$20,INT((ROW()-14)/2),0)))</f>
        <v/>
      </c>
      <c r="M450" s="246" t="str">
        <f ca="1">IF(MOD(ROW()-13,2)=0,IF(ISBLANK(OFFSET('12. SEGUIMIENTO 2027'!$Q$14,INT((ROW()-13)/2),0)),"",OFFSET('12. SEGUIMIENTO 2027'!$Q$14,INT((ROW()-13)/2),0)),IF(ISBLANK(OFFSET('9. METAS'!$X$20,INT((ROW()-14)/2),0)),"",OFFSET('9. METAS'!$X$20,INT((ROW()-14)/2),0)))</f>
        <v/>
      </c>
      <c r="N450" s="1013"/>
      <c r="O450" s="1014"/>
      <c r="P450" s="1015"/>
    </row>
    <row r="451" spans="3:16">
      <c r="C451" s="1016" t="str">
        <f ca="1">IF(ISBLANK(OFFSET('5. Pp (3 años)'!$C$46,INT((ROW()-13)/2),0)),"",OFFSET('5. Pp (3 años)'!$C$46,INT((ROW()-13)/2),0))</f>
        <v>Actividad</v>
      </c>
      <c r="D451" s="1018" t="str">
        <f ca="1">IF(ISBLANK(OFFSET('5. Pp (3 años)'!$D$46,INT((ROW()-13)/2),0)),"",OFFSET('5. Pp (3 años)'!$D$46,INT((ROW()-13)/2),0))</f>
        <v/>
      </c>
      <c r="E451" s="1018" t="str">
        <f ca="1">IF(ISBLANK(OFFSET('5. Pp (3 años)'!$E$46,INT((ROW()-13)/2),0)),"",OFFSET('5. Pp (3 años)'!$E$46,INT((ROW()-13)/2),0))</f>
        <v/>
      </c>
      <c r="F451" s="1021" t="str">
        <f ca="1">IF(ISBLANK(OFFSET('5. Pp (3 años)'!$K$46,INT((ROW()-13)/2),0)),"",OFFSET('5. Pp (3 años)'!$K$46,INT((ROW()-13)/2),0))</f>
        <v/>
      </c>
      <c r="G451" s="1023" t="str">
        <f ca="1">IF(ISBLANK(OFFSET('5. Pp (3 años)'!$H$46,INT((ROW()-13)/2),0)),"",OFFSET('5. Pp (3 años)'!$H$46,INT((ROW()-13)/2),0))</f>
        <v/>
      </c>
      <c r="H451" s="1080" t="str">
        <f ca="1">IF(ISBLANK(OFFSET('9. METAS'!$L$20,INT((ROW()-13)/2),0)),"",OFFSET('9. METAS'!$L$20,INT((ROW()-13)/2),0))</f>
        <v/>
      </c>
      <c r="I451" s="1004"/>
      <c r="J451" s="244" t="str">
        <f ca="1">IF(MOD(ROW()-13,2)=0,IF(ISBLANK(OFFSET('12. SEGUIMIENTO 2027'!$N$14,INT((ROW()-13)/2),0)),"",OFFSET('12. SEGUIMIENTO 2027'!$N$14,INT((ROW()-13)/2),0)),IF(ISBLANK(OFFSET('9. METAS'!$U$20,INT((ROW()-14)/2),0)),"",OFFSET('9. METAS'!$U$20,INT((ROW()-14)/2),0)))</f>
        <v/>
      </c>
      <c r="K451" s="245" t="str">
        <f ca="1">IF(MOD(ROW()-13,2)=0,IF(ISBLANK(OFFSET('12. SEGUIMIENTO 2027'!$O$14,INT((ROW()-13)/2),0)),"",OFFSET('12. SEGUIMIENTO 2027'!$O$14,INT((ROW()-13)/2),0)),IF(ISBLANK(OFFSET('9. METAS'!$V$20,INT((ROW()-14)/2),0)),"",OFFSET('9. METAS'!$V$20,INT((ROW()-14)/2),0)))</f>
        <v/>
      </c>
      <c r="L451" s="245" t="str">
        <f ca="1">IF(MOD(ROW()-13,2)=0,IF(ISBLANK(OFFSET('12. SEGUIMIENTO 2027'!$P$14,INT((ROW()-13)/2),0)),"",OFFSET('12. SEGUIMIENTO 2027'!$P$14,INT((ROW()-13)/2),0)),IF(ISBLANK(OFFSET('9. METAS'!$W$20,INT((ROW()-14)/2),0)),"",OFFSET('9. METAS'!$W$20,INT((ROW()-14)/2),0)))</f>
        <v/>
      </c>
      <c r="M451" s="246" t="str">
        <f ca="1">IF(MOD(ROW()-13,2)=0,IF(ISBLANK(OFFSET('12. SEGUIMIENTO 2027'!$Q$14,INT((ROW()-13)/2),0)),"",OFFSET('12. SEGUIMIENTO 2027'!$Q$14,INT((ROW()-13)/2),0)),IF(ISBLANK(OFFSET('9. METAS'!$X$20,INT((ROW()-14)/2),0)),"",OFFSET('9. METAS'!$X$20,INT((ROW()-14)/2),0)))</f>
        <v/>
      </c>
      <c r="N451" s="1006" t="str">
        <f t="shared" ref="N451" ca="1" si="434">IFERROR(J451/J452,"ND")</f>
        <v>ND</v>
      </c>
      <c r="O451" s="1008" t="str">
        <f t="shared" ref="O451" ca="1" si="435">IFERROR(((J451)/H451),"ND")</f>
        <v>ND</v>
      </c>
      <c r="P451" s="1010"/>
    </row>
    <row r="452" spans="3:16">
      <c r="C452" s="1025"/>
      <c r="D452" s="1018"/>
      <c r="E452" s="1018"/>
      <c r="F452" s="1021"/>
      <c r="G452" s="1023"/>
      <c r="H452" s="1080"/>
      <c r="I452" s="1012"/>
      <c r="J452" s="244" t="str">
        <f ca="1">IF(MOD(ROW()-13,2)=0,IF(ISBLANK(OFFSET('12. SEGUIMIENTO 2027'!$N$14,INT((ROW()-13)/2),0)),"",OFFSET('12. SEGUIMIENTO 2027'!$N$14,INT((ROW()-13)/2),0)),IF(ISBLANK(OFFSET('9. METAS'!$U$20,INT((ROW()-14)/2),0)),"",OFFSET('9. METAS'!$U$20,INT((ROW()-14)/2),0)))</f>
        <v/>
      </c>
      <c r="K452" s="245" t="str">
        <f ca="1">IF(MOD(ROW()-13,2)=0,IF(ISBLANK(OFFSET('12. SEGUIMIENTO 2027'!$O$14,INT((ROW()-13)/2),0)),"",OFFSET('12. SEGUIMIENTO 2027'!$O$14,INT((ROW()-13)/2),0)),IF(ISBLANK(OFFSET('9. METAS'!$V$20,INT((ROW()-14)/2),0)),"",OFFSET('9. METAS'!$V$20,INT((ROW()-14)/2),0)))</f>
        <v/>
      </c>
      <c r="L452" s="245" t="str">
        <f ca="1">IF(MOD(ROW()-13,2)=0,IF(ISBLANK(OFFSET('12. SEGUIMIENTO 2027'!$P$14,INT((ROW()-13)/2),0)),"",OFFSET('12. SEGUIMIENTO 2027'!$P$14,INT((ROW()-13)/2),0)),IF(ISBLANK(OFFSET('9. METAS'!$W$20,INT((ROW()-14)/2),0)),"",OFFSET('9. METAS'!$W$20,INT((ROW()-14)/2),0)))</f>
        <v/>
      </c>
      <c r="M452" s="246" t="str">
        <f ca="1">IF(MOD(ROW()-13,2)=0,IF(ISBLANK(OFFSET('12. SEGUIMIENTO 2027'!$Q$14,INT((ROW()-13)/2),0)),"",OFFSET('12. SEGUIMIENTO 2027'!$Q$14,INT((ROW()-13)/2),0)),IF(ISBLANK(OFFSET('9. METAS'!$X$20,INT((ROW()-14)/2),0)),"",OFFSET('9. METAS'!$X$20,INT((ROW()-14)/2),0)))</f>
        <v/>
      </c>
      <c r="N452" s="1013"/>
      <c r="O452" s="1014"/>
      <c r="P452" s="1015"/>
    </row>
    <row r="453" spans="3:16">
      <c r="C453" s="1016" t="str">
        <f ca="1">IF(ISBLANK(OFFSET('5. Pp (3 años)'!$C$46,INT((ROW()-13)/2),0)),"",OFFSET('5. Pp (3 años)'!$C$46,INT((ROW()-13)/2),0))</f>
        <v>Componente</v>
      </c>
      <c r="D453" s="1018" t="str">
        <f ca="1">IF(ISBLANK(OFFSET('5. Pp (3 años)'!$D$46,INT((ROW()-13)/2),0)),"",OFFSET('5. Pp (3 años)'!$D$46,INT((ROW()-13)/2),0))</f>
        <v/>
      </c>
      <c r="E453" s="1018" t="str">
        <f ca="1">IF(ISBLANK(OFFSET('5. Pp (3 años)'!$E$46,INT((ROW()-13)/2),0)),"",OFFSET('5. Pp (3 años)'!$E$46,INT((ROW()-13)/2),0))</f>
        <v/>
      </c>
      <c r="F453" s="1021" t="str">
        <f ca="1">IF(ISBLANK(OFFSET('5. Pp (3 años)'!$K$46,INT((ROW()-13)/2),0)),"",OFFSET('5. Pp (3 años)'!$K$46,INT((ROW()-13)/2),0))</f>
        <v/>
      </c>
      <c r="G453" s="1023" t="str">
        <f ca="1">IF(ISBLANK(OFFSET('5. Pp (3 años)'!$H$46,INT((ROW()-13)/2),0)),"",OFFSET('5. Pp (3 años)'!$H$46,INT((ROW()-13)/2),0))</f>
        <v/>
      </c>
      <c r="H453" s="1080" t="str">
        <f ca="1">IF(ISBLANK(OFFSET('9. METAS'!$L$20,INT((ROW()-13)/2),0)),"",OFFSET('9. METAS'!$L$20,INT((ROW()-13)/2),0))</f>
        <v/>
      </c>
      <c r="I453" s="1004"/>
      <c r="J453" s="244" t="str">
        <f ca="1">IF(MOD(ROW()-13,2)=0,IF(ISBLANK(OFFSET('12. SEGUIMIENTO 2027'!$N$14,INT((ROW()-13)/2),0)),"",OFFSET('12. SEGUIMIENTO 2027'!$N$14,INT((ROW()-13)/2),0)),IF(ISBLANK(OFFSET('9. METAS'!$U$20,INT((ROW()-14)/2),0)),"",OFFSET('9. METAS'!$U$20,INT((ROW()-14)/2),0)))</f>
        <v/>
      </c>
      <c r="K453" s="245" t="str">
        <f ca="1">IF(MOD(ROW()-13,2)=0,IF(ISBLANK(OFFSET('12. SEGUIMIENTO 2027'!$O$14,INT((ROW()-13)/2),0)),"",OFFSET('12. SEGUIMIENTO 2027'!$O$14,INT((ROW()-13)/2),0)),IF(ISBLANK(OFFSET('9. METAS'!$V$20,INT((ROW()-14)/2),0)),"",OFFSET('9. METAS'!$V$20,INT((ROW()-14)/2),0)))</f>
        <v/>
      </c>
      <c r="L453" s="245" t="str">
        <f ca="1">IF(MOD(ROW()-13,2)=0,IF(ISBLANK(OFFSET('12. SEGUIMIENTO 2027'!$P$14,INT((ROW()-13)/2),0)),"",OFFSET('12. SEGUIMIENTO 2027'!$P$14,INT((ROW()-13)/2),0)),IF(ISBLANK(OFFSET('9. METAS'!$W$20,INT((ROW()-14)/2),0)),"",OFFSET('9. METAS'!$W$20,INT((ROW()-14)/2),0)))</f>
        <v/>
      </c>
      <c r="M453" s="246" t="str">
        <f ca="1">IF(MOD(ROW()-13,2)=0,IF(ISBLANK(OFFSET('12. SEGUIMIENTO 2027'!$Q$14,INT((ROW()-13)/2),0)),"",OFFSET('12. SEGUIMIENTO 2027'!$Q$14,INT((ROW()-13)/2),0)),IF(ISBLANK(OFFSET('9. METAS'!$X$20,INT((ROW()-14)/2),0)),"",OFFSET('9. METAS'!$X$20,INT((ROW()-14)/2),0)))</f>
        <v/>
      </c>
      <c r="N453" s="1006" t="str">
        <f t="shared" ref="N453" ca="1" si="436">IFERROR(J453/J454,"ND")</f>
        <v>ND</v>
      </c>
      <c r="O453" s="1008" t="str">
        <f t="shared" ref="O453" ca="1" si="437">IFERROR(((J453)/H453),"ND")</f>
        <v>ND</v>
      </c>
      <c r="P453" s="1010"/>
    </row>
    <row r="454" spans="3:16">
      <c r="C454" s="1025"/>
      <c r="D454" s="1018"/>
      <c r="E454" s="1018"/>
      <c r="F454" s="1021"/>
      <c r="G454" s="1023"/>
      <c r="H454" s="1080"/>
      <c r="I454" s="1012"/>
      <c r="J454" s="244" t="str">
        <f ca="1">IF(MOD(ROW()-13,2)=0,IF(ISBLANK(OFFSET('12. SEGUIMIENTO 2027'!$N$14,INT((ROW()-13)/2),0)),"",OFFSET('12. SEGUIMIENTO 2027'!$N$14,INT((ROW()-13)/2),0)),IF(ISBLANK(OFFSET('9. METAS'!$U$20,INT((ROW()-14)/2),0)),"",OFFSET('9. METAS'!$U$20,INT((ROW()-14)/2),0)))</f>
        <v/>
      </c>
      <c r="K454" s="245" t="str">
        <f ca="1">IF(MOD(ROW()-13,2)=0,IF(ISBLANK(OFFSET('12. SEGUIMIENTO 2027'!$O$14,INT((ROW()-13)/2),0)),"",OFFSET('12. SEGUIMIENTO 2027'!$O$14,INT((ROW()-13)/2),0)),IF(ISBLANK(OFFSET('9. METAS'!$V$20,INT((ROW()-14)/2),0)),"",OFFSET('9. METAS'!$V$20,INT((ROW()-14)/2),0)))</f>
        <v/>
      </c>
      <c r="L454" s="245" t="str">
        <f ca="1">IF(MOD(ROW()-13,2)=0,IF(ISBLANK(OFFSET('12. SEGUIMIENTO 2027'!$P$14,INT((ROW()-13)/2),0)),"",OFFSET('12. SEGUIMIENTO 2027'!$P$14,INT((ROW()-13)/2),0)),IF(ISBLANK(OFFSET('9. METAS'!$W$20,INT((ROW()-14)/2),0)),"",OFFSET('9. METAS'!$W$20,INT((ROW()-14)/2),0)))</f>
        <v/>
      </c>
      <c r="M454" s="246" t="str">
        <f ca="1">IF(MOD(ROW()-13,2)=0,IF(ISBLANK(OFFSET('12. SEGUIMIENTO 2027'!$Q$14,INT((ROW()-13)/2),0)),"",OFFSET('12. SEGUIMIENTO 2027'!$Q$14,INT((ROW()-13)/2),0)),IF(ISBLANK(OFFSET('9. METAS'!$X$20,INT((ROW()-14)/2),0)),"",OFFSET('9. METAS'!$X$20,INT((ROW()-14)/2),0)))</f>
        <v/>
      </c>
      <c r="N454" s="1013"/>
      <c r="O454" s="1014"/>
      <c r="P454" s="1015"/>
    </row>
    <row r="455" spans="3:16">
      <c r="C455" s="1016" t="str">
        <f ca="1">IF(ISBLANK(OFFSET('5. Pp (3 años)'!$C$46,INT((ROW()-13)/2),0)),"",OFFSET('5. Pp (3 años)'!$C$46,INT((ROW()-13)/2),0))</f>
        <v>Actividad</v>
      </c>
      <c r="D455" s="1018" t="str">
        <f ca="1">IF(ISBLANK(OFFSET('5. Pp (3 años)'!$D$46,INT((ROW()-13)/2),0)),"",OFFSET('5. Pp (3 años)'!$D$46,INT((ROW()-13)/2),0))</f>
        <v/>
      </c>
      <c r="E455" s="1018" t="str">
        <f ca="1">IF(ISBLANK(OFFSET('5. Pp (3 años)'!$E$46,INT((ROW()-13)/2),0)),"",OFFSET('5. Pp (3 años)'!$E$46,INT((ROW()-13)/2),0))</f>
        <v/>
      </c>
      <c r="F455" s="1021" t="str">
        <f ca="1">IF(ISBLANK(OFFSET('5. Pp (3 años)'!$K$46,INT((ROW()-13)/2),0)),"",OFFSET('5. Pp (3 años)'!$K$46,INT((ROW()-13)/2),0))</f>
        <v/>
      </c>
      <c r="G455" s="1023" t="str">
        <f ca="1">IF(ISBLANK(OFFSET('5. Pp (3 años)'!$H$46,INT((ROW()-13)/2),0)),"",OFFSET('5. Pp (3 años)'!$H$46,INT((ROW()-13)/2),0))</f>
        <v/>
      </c>
      <c r="H455" s="1080" t="str">
        <f ca="1">IF(ISBLANK(OFFSET('9. METAS'!$L$20,INT((ROW()-13)/2),0)),"",OFFSET('9. METAS'!$L$20,INT((ROW()-13)/2),0))</f>
        <v/>
      </c>
      <c r="I455" s="1004"/>
      <c r="J455" s="244" t="str">
        <f ca="1">IF(MOD(ROW()-13,2)=0,IF(ISBLANK(OFFSET('12. SEGUIMIENTO 2027'!$N$14,INT((ROW()-13)/2),0)),"",OFFSET('12. SEGUIMIENTO 2027'!$N$14,INT((ROW()-13)/2),0)),IF(ISBLANK(OFFSET('9. METAS'!$U$20,INT((ROW()-14)/2),0)),"",OFFSET('9. METAS'!$U$20,INT((ROW()-14)/2),0)))</f>
        <v/>
      </c>
      <c r="K455" s="245" t="str">
        <f ca="1">IF(MOD(ROW()-13,2)=0,IF(ISBLANK(OFFSET('12. SEGUIMIENTO 2027'!$O$14,INT((ROW()-13)/2),0)),"",OFFSET('12. SEGUIMIENTO 2027'!$O$14,INT((ROW()-13)/2),0)),IF(ISBLANK(OFFSET('9. METAS'!$V$20,INT((ROW()-14)/2),0)),"",OFFSET('9. METAS'!$V$20,INT((ROW()-14)/2),0)))</f>
        <v/>
      </c>
      <c r="L455" s="245" t="str">
        <f ca="1">IF(MOD(ROW()-13,2)=0,IF(ISBLANK(OFFSET('12. SEGUIMIENTO 2027'!$P$14,INT((ROW()-13)/2),0)),"",OFFSET('12. SEGUIMIENTO 2027'!$P$14,INT((ROW()-13)/2),0)),IF(ISBLANK(OFFSET('9. METAS'!$W$20,INT((ROW()-14)/2),0)),"",OFFSET('9. METAS'!$W$20,INT((ROW()-14)/2),0)))</f>
        <v/>
      </c>
      <c r="M455" s="246" t="str">
        <f ca="1">IF(MOD(ROW()-13,2)=0,IF(ISBLANK(OFFSET('12. SEGUIMIENTO 2027'!$Q$14,INT((ROW()-13)/2),0)),"",OFFSET('12. SEGUIMIENTO 2027'!$Q$14,INT((ROW()-13)/2),0)),IF(ISBLANK(OFFSET('9. METAS'!$X$20,INT((ROW()-14)/2),0)),"",OFFSET('9. METAS'!$X$20,INT((ROW()-14)/2),0)))</f>
        <v/>
      </c>
      <c r="N455" s="1006" t="str">
        <f t="shared" ref="N455" ca="1" si="438">IFERROR(J455/J456,"ND")</f>
        <v>ND</v>
      </c>
      <c r="O455" s="1008" t="str">
        <f t="shared" ref="O455" ca="1" si="439">IFERROR(((J455)/H455),"ND")</f>
        <v>ND</v>
      </c>
      <c r="P455" s="1010"/>
    </row>
    <row r="456" spans="3:16">
      <c r="C456" s="1025"/>
      <c r="D456" s="1018"/>
      <c r="E456" s="1018"/>
      <c r="F456" s="1021"/>
      <c r="G456" s="1023"/>
      <c r="H456" s="1080"/>
      <c r="I456" s="1012"/>
      <c r="J456" s="244" t="str">
        <f ca="1">IF(MOD(ROW()-13,2)=0,IF(ISBLANK(OFFSET('12. SEGUIMIENTO 2027'!$N$14,INT((ROW()-13)/2),0)),"",OFFSET('12. SEGUIMIENTO 2027'!$N$14,INT((ROW()-13)/2),0)),IF(ISBLANK(OFFSET('9. METAS'!$U$20,INT((ROW()-14)/2),0)),"",OFFSET('9. METAS'!$U$20,INT((ROW()-14)/2),0)))</f>
        <v/>
      </c>
      <c r="K456" s="245" t="str">
        <f ca="1">IF(MOD(ROW()-13,2)=0,IF(ISBLANK(OFFSET('12. SEGUIMIENTO 2027'!$O$14,INT((ROW()-13)/2),0)),"",OFFSET('12. SEGUIMIENTO 2027'!$O$14,INT((ROW()-13)/2),0)),IF(ISBLANK(OFFSET('9. METAS'!$V$20,INT((ROW()-14)/2),0)),"",OFFSET('9. METAS'!$V$20,INT((ROW()-14)/2),0)))</f>
        <v/>
      </c>
      <c r="L456" s="245" t="str">
        <f ca="1">IF(MOD(ROW()-13,2)=0,IF(ISBLANK(OFFSET('12. SEGUIMIENTO 2027'!$P$14,INT((ROW()-13)/2),0)),"",OFFSET('12. SEGUIMIENTO 2027'!$P$14,INT((ROW()-13)/2),0)),IF(ISBLANK(OFFSET('9. METAS'!$W$20,INT((ROW()-14)/2),0)),"",OFFSET('9. METAS'!$W$20,INT((ROW()-14)/2),0)))</f>
        <v/>
      </c>
      <c r="M456" s="246" t="str">
        <f ca="1">IF(MOD(ROW()-13,2)=0,IF(ISBLANK(OFFSET('12. SEGUIMIENTO 2027'!$Q$14,INT((ROW()-13)/2),0)),"",OFFSET('12. SEGUIMIENTO 2027'!$Q$14,INT((ROW()-13)/2),0)),IF(ISBLANK(OFFSET('9. METAS'!$X$20,INT((ROW()-14)/2),0)),"",OFFSET('9. METAS'!$X$20,INT((ROW()-14)/2),0)))</f>
        <v/>
      </c>
      <c r="N456" s="1013"/>
      <c r="O456" s="1014"/>
      <c r="P456" s="1015"/>
    </row>
    <row r="457" spans="3:16">
      <c r="C457" s="1016" t="str">
        <f ca="1">IF(ISBLANK(OFFSET('5. Pp (3 años)'!$C$46,INT((ROW()-13)/2),0)),"",OFFSET('5. Pp (3 años)'!$C$46,INT((ROW()-13)/2),0))</f>
        <v>Actividad</v>
      </c>
      <c r="D457" s="1018" t="str">
        <f ca="1">IF(ISBLANK(OFFSET('5. Pp (3 años)'!$D$46,INT((ROW()-13)/2),0)),"",OFFSET('5. Pp (3 años)'!$D$46,INT((ROW()-13)/2),0))</f>
        <v/>
      </c>
      <c r="E457" s="1018" t="str">
        <f ca="1">IF(ISBLANK(OFFSET('5. Pp (3 años)'!$E$46,INT((ROW()-13)/2),0)),"",OFFSET('5. Pp (3 años)'!$E$46,INT((ROW()-13)/2),0))</f>
        <v/>
      </c>
      <c r="F457" s="1021" t="str">
        <f ca="1">IF(ISBLANK(OFFSET('5. Pp (3 años)'!$K$46,INT((ROW()-13)/2),0)),"",OFFSET('5. Pp (3 años)'!$K$46,INT((ROW()-13)/2),0))</f>
        <v/>
      </c>
      <c r="G457" s="1023" t="str">
        <f ca="1">IF(ISBLANK(OFFSET('5. Pp (3 años)'!$H$46,INT((ROW()-13)/2),0)),"",OFFSET('5. Pp (3 años)'!$H$46,INT((ROW()-13)/2),0))</f>
        <v/>
      </c>
      <c r="H457" s="1080" t="str">
        <f ca="1">IF(ISBLANK(OFFSET('9. METAS'!$L$20,INT((ROW()-13)/2),0)),"",OFFSET('9. METAS'!$L$20,INT((ROW()-13)/2),0))</f>
        <v/>
      </c>
      <c r="I457" s="1004"/>
      <c r="J457" s="244" t="str">
        <f ca="1">IF(MOD(ROW()-13,2)=0,IF(ISBLANK(OFFSET('12. SEGUIMIENTO 2027'!$N$14,INT((ROW()-13)/2),0)),"",OFFSET('12. SEGUIMIENTO 2027'!$N$14,INT((ROW()-13)/2),0)),IF(ISBLANK(OFFSET('9. METAS'!$U$20,INT((ROW()-14)/2),0)),"",OFFSET('9. METAS'!$U$20,INT((ROW()-14)/2),0)))</f>
        <v/>
      </c>
      <c r="K457" s="245" t="str">
        <f ca="1">IF(MOD(ROW()-13,2)=0,IF(ISBLANK(OFFSET('12. SEGUIMIENTO 2027'!$O$14,INT((ROW()-13)/2),0)),"",OFFSET('12. SEGUIMIENTO 2027'!$O$14,INT((ROW()-13)/2),0)),IF(ISBLANK(OFFSET('9. METAS'!$V$20,INT((ROW()-14)/2),0)),"",OFFSET('9. METAS'!$V$20,INT((ROW()-14)/2),0)))</f>
        <v/>
      </c>
      <c r="L457" s="245" t="str">
        <f ca="1">IF(MOD(ROW()-13,2)=0,IF(ISBLANK(OFFSET('12. SEGUIMIENTO 2027'!$P$14,INT((ROW()-13)/2),0)),"",OFFSET('12. SEGUIMIENTO 2027'!$P$14,INT((ROW()-13)/2),0)),IF(ISBLANK(OFFSET('9. METAS'!$W$20,INT((ROW()-14)/2),0)),"",OFFSET('9. METAS'!$W$20,INT((ROW()-14)/2),0)))</f>
        <v/>
      </c>
      <c r="M457" s="246" t="str">
        <f ca="1">IF(MOD(ROW()-13,2)=0,IF(ISBLANK(OFFSET('12. SEGUIMIENTO 2027'!$Q$14,INT((ROW()-13)/2),0)),"",OFFSET('12. SEGUIMIENTO 2027'!$Q$14,INT((ROW()-13)/2),0)),IF(ISBLANK(OFFSET('9. METAS'!$X$20,INT((ROW()-14)/2),0)),"",OFFSET('9. METAS'!$X$20,INT((ROW()-14)/2),0)))</f>
        <v/>
      </c>
      <c r="N457" s="1006" t="str">
        <f t="shared" ref="N457" ca="1" si="440">IFERROR(J457/J458,"ND")</f>
        <v>ND</v>
      </c>
      <c r="O457" s="1008" t="str">
        <f t="shared" ref="O457" ca="1" si="441">IFERROR(((J457)/H457),"ND")</f>
        <v>ND</v>
      </c>
      <c r="P457" s="1010"/>
    </row>
    <row r="458" spans="3:16">
      <c r="C458" s="1025"/>
      <c r="D458" s="1018"/>
      <c r="E458" s="1018"/>
      <c r="F458" s="1021"/>
      <c r="G458" s="1023"/>
      <c r="H458" s="1080"/>
      <c r="I458" s="1012"/>
      <c r="J458" s="244" t="str">
        <f ca="1">IF(MOD(ROW()-13,2)=0,IF(ISBLANK(OFFSET('12. SEGUIMIENTO 2027'!$N$14,INT((ROW()-13)/2),0)),"",OFFSET('12. SEGUIMIENTO 2027'!$N$14,INT((ROW()-13)/2),0)),IF(ISBLANK(OFFSET('9. METAS'!$U$20,INT((ROW()-14)/2),0)),"",OFFSET('9. METAS'!$U$20,INT((ROW()-14)/2),0)))</f>
        <v/>
      </c>
      <c r="K458" s="245" t="str">
        <f ca="1">IF(MOD(ROW()-13,2)=0,IF(ISBLANK(OFFSET('12. SEGUIMIENTO 2027'!$O$14,INT((ROW()-13)/2),0)),"",OFFSET('12. SEGUIMIENTO 2027'!$O$14,INT((ROW()-13)/2),0)),IF(ISBLANK(OFFSET('9. METAS'!$V$20,INT((ROW()-14)/2),0)),"",OFFSET('9. METAS'!$V$20,INT((ROW()-14)/2),0)))</f>
        <v/>
      </c>
      <c r="L458" s="245" t="str">
        <f ca="1">IF(MOD(ROW()-13,2)=0,IF(ISBLANK(OFFSET('12. SEGUIMIENTO 2027'!$P$14,INT((ROW()-13)/2),0)),"",OFFSET('12. SEGUIMIENTO 2027'!$P$14,INT((ROW()-13)/2),0)),IF(ISBLANK(OFFSET('9. METAS'!$W$20,INT((ROW()-14)/2),0)),"",OFFSET('9. METAS'!$W$20,INT((ROW()-14)/2),0)))</f>
        <v/>
      </c>
      <c r="M458" s="246" t="str">
        <f ca="1">IF(MOD(ROW()-13,2)=0,IF(ISBLANK(OFFSET('12. SEGUIMIENTO 2027'!$Q$14,INT((ROW()-13)/2),0)),"",OFFSET('12. SEGUIMIENTO 2027'!$Q$14,INT((ROW()-13)/2),0)),IF(ISBLANK(OFFSET('9. METAS'!$X$20,INT((ROW()-14)/2),0)),"",OFFSET('9. METAS'!$X$20,INT((ROW()-14)/2),0)))</f>
        <v/>
      </c>
      <c r="N458" s="1013"/>
      <c r="O458" s="1014"/>
      <c r="P458" s="1015"/>
    </row>
    <row r="459" spans="3:16">
      <c r="C459" s="1016" t="str">
        <f ca="1">IF(ISBLANK(OFFSET('5. Pp (3 años)'!$C$46,INT((ROW()-13)/2),0)),"",OFFSET('5. Pp (3 años)'!$C$46,INT((ROW()-13)/2),0))</f>
        <v>Actividad</v>
      </c>
      <c r="D459" s="1018" t="str">
        <f ca="1">IF(ISBLANK(OFFSET('5. Pp (3 años)'!$D$46,INT((ROW()-13)/2),0)),"",OFFSET('5. Pp (3 años)'!$D$46,INT((ROW()-13)/2),0))</f>
        <v/>
      </c>
      <c r="E459" s="1018" t="str">
        <f ca="1">IF(ISBLANK(OFFSET('5. Pp (3 años)'!$E$46,INT((ROW()-13)/2),0)),"",OFFSET('5. Pp (3 años)'!$E$46,INT((ROW()-13)/2),0))</f>
        <v/>
      </c>
      <c r="F459" s="1021" t="str">
        <f ca="1">IF(ISBLANK(OFFSET('5. Pp (3 años)'!$K$46,INT((ROW()-13)/2),0)),"",OFFSET('5. Pp (3 años)'!$K$46,INT((ROW()-13)/2),0))</f>
        <v/>
      </c>
      <c r="G459" s="1023" t="str">
        <f ca="1">IF(ISBLANK(OFFSET('5. Pp (3 años)'!$H$46,INT((ROW()-13)/2),0)),"",OFFSET('5. Pp (3 años)'!$H$46,INT((ROW()-13)/2),0))</f>
        <v/>
      </c>
      <c r="H459" s="1080" t="str">
        <f ca="1">IF(ISBLANK(OFFSET('9. METAS'!$L$20,INT((ROW()-13)/2),0)),"",OFFSET('9. METAS'!$L$20,INT((ROW()-13)/2),0))</f>
        <v/>
      </c>
      <c r="I459" s="1004"/>
      <c r="J459" s="244" t="str">
        <f ca="1">IF(MOD(ROW()-13,2)=0,IF(ISBLANK(OFFSET('12. SEGUIMIENTO 2027'!$N$14,INT((ROW()-13)/2),0)),"",OFFSET('12. SEGUIMIENTO 2027'!$N$14,INT((ROW()-13)/2),0)),IF(ISBLANK(OFFSET('9. METAS'!$U$20,INT((ROW()-14)/2),0)),"",OFFSET('9. METAS'!$U$20,INT((ROW()-14)/2),0)))</f>
        <v/>
      </c>
      <c r="K459" s="245" t="str">
        <f ca="1">IF(MOD(ROW()-13,2)=0,IF(ISBLANK(OFFSET('12. SEGUIMIENTO 2027'!$O$14,INT((ROW()-13)/2),0)),"",OFFSET('12. SEGUIMIENTO 2027'!$O$14,INT((ROW()-13)/2),0)),IF(ISBLANK(OFFSET('9. METAS'!$V$20,INT((ROW()-14)/2),0)),"",OFFSET('9. METAS'!$V$20,INT((ROW()-14)/2),0)))</f>
        <v/>
      </c>
      <c r="L459" s="245" t="str">
        <f ca="1">IF(MOD(ROW()-13,2)=0,IF(ISBLANK(OFFSET('12. SEGUIMIENTO 2027'!$P$14,INT((ROW()-13)/2),0)),"",OFFSET('12. SEGUIMIENTO 2027'!$P$14,INT((ROW()-13)/2),0)),IF(ISBLANK(OFFSET('9. METAS'!$W$20,INT((ROW()-14)/2),0)),"",OFFSET('9. METAS'!$W$20,INT((ROW()-14)/2),0)))</f>
        <v/>
      </c>
      <c r="M459" s="246" t="str">
        <f ca="1">IF(MOD(ROW()-13,2)=0,IF(ISBLANK(OFFSET('12. SEGUIMIENTO 2027'!$Q$14,INT((ROW()-13)/2),0)),"",OFFSET('12. SEGUIMIENTO 2027'!$Q$14,INT((ROW()-13)/2),0)),IF(ISBLANK(OFFSET('9. METAS'!$X$20,INT((ROW()-14)/2),0)),"",OFFSET('9. METAS'!$X$20,INT((ROW()-14)/2),0)))</f>
        <v/>
      </c>
      <c r="N459" s="1006" t="str">
        <f t="shared" ref="N459" ca="1" si="442">IFERROR(J459/J460,"ND")</f>
        <v>ND</v>
      </c>
      <c r="O459" s="1008" t="str">
        <f t="shared" ref="O459" ca="1" si="443">IFERROR(((J459)/H459),"ND")</f>
        <v>ND</v>
      </c>
      <c r="P459" s="1010"/>
    </row>
    <row r="460" spans="3:16">
      <c r="C460" s="1025"/>
      <c r="D460" s="1018"/>
      <c r="E460" s="1018"/>
      <c r="F460" s="1021"/>
      <c r="G460" s="1023"/>
      <c r="H460" s="1080"/>
      <c r="I460" s="1012"/>
      <c r="J460" s="244" t="str">
        <f ca="1">IF(MOD(ROW()-13,2)=0,IF(ISBLANK(OFFSET('12. SEGUIMIENTO 2027'!$N$14,INT((ROW()-13)/2),0)),"",OFFSET('12. SEGUIMIENTO 2027'!$N$14,INT((ROW()-13)/2),0)),IF(ISBLANK(OFFSET('9. METAS'!$U$20,INT((ROW()-14)/2),0)),"",OFFSET('9. METAS'!$U$20,INT((ROW()-14)/2),0)))</f>
        <v/>
      </c>
      <c r="K460" s="245" t="str">
        <f ca="1">IF(MOD(ROW()-13,2)=0,IF(ISBLANK(OFFSET('12. SEGUIMIENTO 2027'!$O$14,INT((ROW()-13)/2),0)),"",OFFSET('12. SEGUIMIENTO 2027'!$O$14,INT((ROW()-13)/2),0)),IF(ISBLANK(OFFSET('9. METAS'!$V$20,INT((ROW()-14)/2),0)),"",OFFSET('9. METAS'!$V$20,INT((ROW()-14)/2),0)))</f>
        <v/>
      </c>
      <c r="L460" s="245" t="str">
        <f ca="1">IF(MOD(ROW()-13,2)=0,IF(ISBLANK(OFFSET('12. SEGUIMIENTO 2027'!$P$14,INT((ROW()-13)/2),0)),"",OFFSET('12. SEGUIMIENTO 2027'!$P$14,INT((ROW()-13)/2),0)),IF(ISBLANK(OFFSET('9. METAS'!$W$20,INT((ROW()-14)/2),0)),"",OFFSET('9. METAS'!$W$20,INT((ROW()-14)/2),0)))</f>
        <v/>
      </c>
      <c r="M460" s="246" t="str">
        <f ca="1">IF(MOD(ROW()-13,2)=0,IF(ISBLANK(OFFSET('12. SEGUIMIENTO 2027'!$Q$14,INT((ROW()-13)/2),0)),"",OFFSET('12. SEGUIMIENTO 2027'!$Q$14,INT((ROW()-13)/2),0)),IF(ISBLANK(OFFSET('9. METAS'!$X$20,INT((ROW()-14)/2),0)),"",OFFSET('9. METAS'!$X$20,INT((ROW()-14)/2),0)))</f>
        <v/>
      </c>
      <c r="N460" s="1013"/>
      <c r="O460" s="1014"/>
      <c r="P460" s="1015"/>
    </row>
    <row r="461" spans="3:16">
      <c r="C461" s="1016" t="str">
        <f ca="1">IF(ISBLANK(OFFSET('5. Pp (3 años)'!$C$46,INT((ROW()-13)/2),0)),"",OFFSET('5. Pp (3 años)'!$C$46,INT((ROW()-13)/2),0))</f>
        <v>Actividad</v>
      </c>
      <c r="D461" s="1018" t="str">
        <f ca="1">IF(ISBLANK(OFFSET('5. Pp (3 años)'!$D$46,INT((ROW()-13)/2),0)),"",OFFSET('5. Pp (3 años)'!$D$46,INT((ROW()-13)/2),0))</f>
        <v/>
      </c>
      <c r="E461" s="1018" t="str">
        <f ca="1">IF(ISBLANK(OFFSET('5. Pp (3 años)'!$E$46,INT((ROW()-13)/2),0)),"",OFFSET('5. Pp (3 años)'!$E$46,INT((ROW()-13)/2),0))</f>
        <v/>
      </c>
      <c r="F461" s="1021" t="str">
        <f ca="1">IF(ISBLANK(OFFSET('5. Pp (3 años)'!$K$46,INT((ROW()-13)/2),0)),"",OFFSET('5. Pp (3 años)'!$K$46,INT((ROW()-13)/2),0))</f>
        <v/>
      </c>
      <c r="G461" s="1023" t="str">
        <f ca="1">IF(ISBLANK(OFFSET('5. Pp (3 años)'!$H$46,INT((ROW()-13)/2),0)),"",OFFSET('5. Pp (3 años)'!$H$46,INT((ROW()-13)/2),0))</f>
        <v/>
      </c>
      <c r="H461" s="1080" t="str">
        <f ca="1">IF(ISBLANK(OFFSET('9. METAS'!$L$20,INT((ROW()-13)/2),0)),"",OFFSET('9. METAS'!$L$20,INT((ROW()-13)/2),0))</f>
        <v/>
      </c>
      <c r="I461" s="1004"/>
      <c r="J461" s="244" t="str">
        <f ca="1">IF(MOD(ROW()-13,2)=0,IF(ISBLANK(OFFSET('12. SEGUIMIENTO 2027'!$N$14,INT((ROW()-13)/2),0)),"",OFFSET('12. SEGUIMIENTO 2027'!$N$14,INT((ROW()-13)/2),0)),IF(ISBLANK(OFFSET('9. METAS'!$U$20,INT((ROW()-14)/2),0)),"",OFFSET('9. METAS'!$U$20,INT((ROW()-14)/2),0)))</f>
        <v/>
      </c>
      <c r="K461" s="245" t="str">
        <f ca="1">IF(MOD(ROW()-13,2)=0,IF(ISBLANK(OFFSET('12. SEGUIMIENTO 2027'!$O$14,INT((ROW()-13)/2),0)),"",OFFSET('12. SEGUIMIENTO 2027'!$O$14,INT((ROW()-13)/2),0)),IF(ISBLANK(OFFSET('9. METAS'!$V$20,INT((ROW()-14)/2),0)),"",OFFSET('9. METAS'!$V$20,INT((ROW()-14)/2),0)))</f>
        <v/>
      </c>
      <c r="L461" s="245" t="str">
        <f ca="1">IF(MOD(ROW()-13,2)=0,IF(ISBLANK(OFFSET('12. SEGUIMIENTO 2027'!$P$14,INT((ROW()-13)/2),0)),"",OFFSET('12. SEGUIMIENTO 2027'!$P$14,INT((ROW()-13)/2),0)),IF(ISBLANK(OFFSET('9. METAS'!$W$20,INT((ROW()-14)/2),0)),"",OFFSET('9. METAS'!$W$20,INT((ROW()-14)/2),0)))</f>
        <v/>
      </c>
      <c r="M461" s="246" t="str">
        <f ca="1">IF(MOD(ROW()-13,2)=0,IF(ISBLANK(OFFSET('12. SEGUIMIENTO 2027'!$Q$14,INT((ROW()-13)/2),0)),"",OFFSET('12. SEGUIMIENTO 2027'!$Q$14,INT((ROW()-13)/2),0)),IF(ISBLANK(OFFSET('9. METAS'!$X$20,INT((ROW()-14)/2),0)),"",OFFSET('9. METAS'!$X$20,INT((ROW()-14)/2),0)))</f>
        <v/>
      </c>
      <c r="N461" s="1006" t="str">
        <f t="shared" ref="N461" ca="1" si="444">IFERROR(J461/J462,"ND")</f>
        <v>ND</v>
      </c>
      <c r="O461" s="1008" t="str">
        <f t="shared" ref="O461" ca="1" si="445">IFERROR(((J461)/H461),"ND")</f>
        <v>ND</v>
      </c>
      <c r="P461" s="1010"/>
    </row>
    <row r="462" spans="3:16">
      <c r="C462" s="1025"/>
      <c r="D462" s="1018"/>
      <c r="E462" s="1018"/>
      <c r="F462" s="1021"/>
      <c r="G462" s="1023"/>
      <c r="H462" s="1080"/>
      <c r="I462" s="1012"/>
      <c r="J462" s="244" t="str">
        <f ca="1">IF(MOD(ROW()-13,2)=0,IF(ISBLANK(OFFSET('12. SEGUIMIENTO 2027'!$N$14,INT((ROW()-13)/2),0)),"",OFFSET('12. SEGUIMIENTO 2027'!$N$14,INT((ROW()-13)/2),0)),IF(ISBLANK(OFFSET('9. METAS'!$U$20,INT((ROW()-14)/2),0)),"",OFFSET('9. METAS'!$U$20,INT((ROW()-14)/2),0)))</f>
        <v/>
      </c>
      <c r="K462" s="245" t="str">
        <f ca="1">IF(MOD(ROW()-13,2)=0,IF(ISBLANK(OFFSET('12. SEGUIMIENTO 2027'!$O$14,INT((ROW()-13)/2),0)),"",OFFSET('12. SEGUIMIENTO 2027'!$O$14,INT((ROW()-13)/2),0)),IF(ISBLANK(OFFSET('9. METAS'!$V$20,INT((ROW()-14)/2),0)),"",OFFSET('9. METAS'!$V$20,INT((ROW()-14)/2),0)))</f>
        <v/>
      </c>
      <c r="L462" s="245" t="str">
        <f ca="1">IF(MOD(ROW()-13,2)=0,IF(ISBLANK(OFFSET('12. SEGUIMIENTO 2027'!$P$14,INT((ROW()-13)/2),0)),"",OFFSET('12. SEGUIMIENTO 2027'!$P$14,INT((ROW()-13)/2),0)),IF(ISBLANK(OFFSET('9. METAS'!$W$20,INT((ROW()-14)/2),0)),"",OFFSET('9. METAS'!$W$20,INT((ROW()-14)/2),0)))</f>
        <v/>
      </c>
      <c r="M462" s="246" t="str">
        <f ca="1">IF(MOD(ROW()-13,2)=0,IF(ISBLANK(OFFSET('12. SEGUIMIENTO 2027'!$Q$14,INT((ROW()-13)/2),0)),"",OFFSET('12. SEGUIMIENTO 2027'!$Q$14,INT((ROW()-13)/2),0)),IF(ISBLANK(OFFSET('9. METAS'!$X$20,INT((ROW()-14)/2),0)),"",OFFSET('9. METAS'!$X$20,INT((ROW()-14)/2),0)))</f>
        <v/>
      </c>
      <c r="N462" s="1013"/>
      <c r="O462" s="1014"/>
      <c r="P462" s="1015"/>
    </row>
    <row r="463" spans="3:16">
      <c r="C463" s="1016" t="str">
        <f ca="1">IF(ISBLANK(OFFSET('5. Pp (3 años)'!$C$46,INT((ROW()-13)/2),0)),"",OFFSET('5. Pp (3 años)'!$C$46,INT((ROW()-13)/2),0))</f>
        <v>Actividad</v>
      </c>
      <c r="D463" s="1018" t="str">
        <f ca="1">IF(ISBLANK(OFFSET('5. Pp (3 años)'!$D$46,INT((ROW()-13)/2),0)),"",OFFSET('5. Pp (3 años)'!$D$46,INT((ROW()-13)/2),0))</f>
        <v/>
      </c>
      <c r="E463" s="1018" t="str">
        <f ca="1">IF(ISBLANK(OFFSET('5. Pp (3 años)'!$E$46,INT((ROW()-13)/2),0)),"",OFFSET('5. Pp (3 años)'!$E$46,INT((ROW()-13)/2),0))</f>
        <v/>
      </c>
      <c r="F463" s="1021" t="str">
        <f ca="1">IF(ISBLANK(OFFSET('5. Pp (3 años)'!$K$46,INT((ROW()-13)/2),0)),"",OFFSET('5. Pp (3 años)'!$K$46,INT((ROW()-13)/2),0))</f>
        <v/>
      </c>
      <c r="G463" s="1023" t="str">
        <f ca="1">IF(ISBLANK(OFFSET('5. Pp (3 años)'!$H$46,INT((ROW()-13)/2),0)),"",OFFSET('5. Pp (3 años)'!$H$46,INT((ROW()-13)/2),0))</f>
        <v/>
      </c>
      <c r="H463" s="1080" t="str">
        <f ca="1">IF(ISBLANK(OFFSET('9. METAS'!$L$20,INT((ROW()-13)/2),0)),"",OFFSET('9. METAS'!$L$20,INT((ROW()-13)/2),0))</f>
        <v/>
      </c>
      <c r="I463" s="1004"/>
      <c r="J463" s="244" t="str">
        <f ca="1">IF(MOD(ROW()-13,2)=0,IF(ISBLANK(OFFSET('12. SEGUIMIENTO 2027'!$N$14,INT((ROW()-13)/2),0)),"",OFFSET('12. SEGUIMIENTO 2027'!$N$14,INT((ROW()-13)/2),0)),IF(ISBLANK(OFFSET('9. METAS'!$U$20,INT((ROW()-14)/2),0)),"",OFFSET('9. METAS'!$U$20,INT((ROW()-14)/2),0)))</f>
        <v/>
      </c>
      <c r="K463" s="245" t="str">
        <f ca="1">IF(MOD(ROW()-13,2)=0,IF(ISBLANK(OFFSET('12. SEGUIMIENTO 2027'!$O$14,INT((ROW()-13)/2),0)),"",OFFSET('12. SEGUIMIENTO 2027'!$O$14,INT((ROW()-13)/2),0)),IF(ISBLANK(OFFSET('9. METAS'!$V$20,INT((ROW()-14)/2),0)),"",OFFSET('9. METAS'!$V$20,INT((ROW()-14)/2),0)))</f>
        <v/>
      </c>
      <c r="L463" s="245" t="str">
        <f ca="1">IF(MOD(ROW()-13,2)=0,IF(ISBLANK(OFFSET('12. SEGUIMIENTO 2027'!$P$14,INT((ROW()-13)/2),0)),"",OFFSET('12. SEGUIMIENTO 2027'!$P$14,INT((ROW()-13)/2),0)),IF(ISBLANK(OFFSET('9. METAS'!$W$20,INT((ROW()-14)/2),0)),"",OFFSET('9. METAS'!$W$20,INT((ROW()-14)/2),0)))</f>
        <v/>
      </c>
      <c r="M463" s="246" t="str">
        <f ca="1">IF(MOD(ROW()-13,2)=0,IF(ISBLANK(OFFSET('12. SEGUIMIENTO 2027'!$Q$14,INT((ROW()-13)/2),0)),"",OFFSET('12. SEGUIMIENTO 2027'!$Q$14,INT((ROW()-13)/2),0)),IF(ISBLANK(OFFSET('9. METAS'!$X$20,INT((ROW()-14)/2),0)),"",OFFSET('9. METAS'!$X$20,INT((ROW()-14)/2),0)))</f>
        <v/>
      </c>
      <c r="N463" s="1006" t="str">
        <f t="shared" ref="N463" ca="1" si="446">IFERROR(J463/J464,"ND")</f>
        <v>ND</v>
      </c>
      <c r="O463" s="1008" t="str">
        <f t="shared" ref="O463" ca="1" si="447">IFERROR(((J463)/H463),"ND")</f>
        <v>ND</v>
      </c>
      <c r="P463" s="1010"/>
    </row>
    <row r="464" spans="3:16">
      <c r="C464" s="1025"/>
      <c r="D464" s="1018"/>
      <c r="E464" s="1018"/>
      <c r="F464" s="1021"/>
      <c r="G464" s="1023"/>
      <c r="H464" s="1080"/>
      <c r="I464" s="1012"/>
      <c r="J464" s="244" t="str">
        <f ca="1">IF(MOD(ROW()-13,2)=0,IF(ISBLANK(OFFSET('12. SEGUIMIENTO 2027'!$N$14,INT((ROW()-13)/2),0)),"",OFFSET('12. SEGUIMIENTO 2027'!$N$14,INT((ROW()-13)/2),0)),IF(ISBLANK(OFFSET('9. METAS'!$U$20,INT((ROW()-14)/2),0)),"",OFFSET('9. METAS'!$U$20,INT((ROW()-14)/2),0)))</f>
        <v/>
      </c>
      <c r="K464" s="245" t="str">
        <f ca="1">IF(MOD(ROW()-13,2)=0,IF(ISBLANK(OFFSET('12. SEGUIMIENTO 2027'!$O$14,INT((ROW()-13)/2),0)),"",OFFSET('12. SEGUIMIENTO 2027'!$O$14,INT((ROW()-13)/2),0)),IF(ISBLANK(OFFSET('9. METAS'!$V$20,INT((ROW()-14)/2),0)),"",OFFSET('9. METAS'!$V$20,INT((ROW()-14)/2),0)))</f>
        <v/>
      </c>
      <c r="L464" s="245" t="str">
        <f ca="1">IF(MOD(ROW()-13,2)=0,IF(ISBLANK(OFFSET('12. SEGUIMIENTO 2027'!$P$14,INT((ROW()-13)/2),0)),"",OFFSET('12. SEGUIMIENTO 2027'!$P$14,INT((ROW()-13)/2),0)),IF(ISBLANK(OFFSET('9. METAS'!$W$20,INT((ROW()-14)/2),0)),"",OFFSET('9. METAS'!$W$20,INT((ROW()-14)/2),0)))</f>
        <v/>
      </c>
      <c r="M464" s="246" t="str">
        <f ca="1">IF(MOD(ROW()-13,2)=0,IF(ISBLANK(OFFSET('12. SEGUIMIENTO 2027'!$Q$14,INT((ROW()-13)/2),0)),"",OFFSET('12. SEGUIMIENTO 2027'!$Q$14,INT((ROW()-13)/2),0)),IF(ISBLANK(OFFSET('9. METAS'!$X$20,INT((ROW()-14)/2),0)),"",OFFSET('9. METAS'!$X$20,INT((ROW()-14)/2),0)))</f>
        <v/>
      </c>
      <c r="N464" s="1013"/>
      <c r="O464" s="1014"/>
      <c r="P464" s="1015"/>
    </row>
    <row r="465" spans="3:16">
      <c r="C465" s="1016" t="str">
        <f ca="1">IF(ISBLANK(OFFSET('5. Pp (3 años)'!$C$46,INT((ROW()-13)/2),0)),"",OFFSET('5. Pp (3 años)'!$C$46,INT((ROW()-13)/2),0))</f>
        <v>Actividad</v>
      </c>
      <c r="D465" s="1018" t="str">
        <f ca="1">IF(ISBLANK(OFFSET('5. Pp (3 años)'!$D$46,INT((ROW()-13)/2),0)),"",OFFSET('5. Pp (3 años)'!$D$46,INT((ROW()-13)/2),0))</f>
        <v/>
      </c>
      <c r="E465" s="1018" t="str">
        <f ca="1">IF(ISBLANK(OFFSET('5. Pp (3 años)'!$E$46,INT((ROW()-13)/2),0)),"",OFFSET('5. Pp (3 años)'!$E$46,INT((ROW()-13)/2),0))</f>
        <v/>
      </c>
      <c r="F465" s="1021" t="str">
        <f ca="1">IF(ISBLANK(OFFSET('5. Pp (3 años)'!$K$46,INT((ROW()-13)/2),0)),"",OFFSET('5. Pp (3 años)'!$K$46,INT((ROW()-13)/2),0))</f>
        <v/>
      </c>
      <c r="G465" s="1023" t="str">
        <f ca="1">IF(ISBLANK(OFFSET('5. Pp (3 años)'!$H$46,INT((ROW()-13)/2),0)),"",OFFSET('5. Pp (3 años)'!$H$46,INT((ROW()-13)/2),0))</f>
        <v/>
      </c>
      <c r="H465" s="1080" t="str">
        <f ca="1">IF(ISBLANK(OFFSET('9. METAS'!$L$20,INT((ROW()-13)/2),0)),"",OFFSET('9. METAS'!$L$20,INT((ROW()-13)/2),0))</f>
        <v/>
      </c>
      <c r="I465" s="1004"/>
      <c r="J465" s="244" t="str">
        <f ca="1">IF(MOD(ROW()-13,2)=0,IF(ISBLANK(OFFSET('12. SEGUIMIENTO 2027'!$N$14,INT((ROW()-13)/2),0)),"",OFFSET('12. SEGUIMIENTO 2027'!$N$14,INT((ROW()-13)/2),0)),IF(ISBLANK(OFFSET('9. METAS'!$U$20,INT((ROW()-14)/2),0)),"",OFFSET('9. METAS'!$U$20,INT((ROW()-14)/2),0)))</f>
        <v/>
      </c>
      <c r="K465" s="245" t="str">
        <f ca="1">IF(MOD(ROW()-13,2)=0,IF(ISBLANK(OFFSET('12. SEGUIMIENTO 2027'!$O$14,INT((ROW()-13)/2),0)),"",OFFSET('12. SEGUIMIENTO 2027'!$O$14,INT((ROW()-13)/2),0)),IF(ISBLANK(OFFSET('9. METAS'!$V$20,INT((ROW()-14)/2),0)),"",OFFSET('9. METAS'!$V$20,INT((ROW()-14)/2),0)))</f>
        <v/>
      </c>
      <c r="L465" s="245" t="str">
        <f ca="1">IF(MOD(ROW()-13,2)=0,IF(ISBLANK(OFFSET('12. SEGUIMIENTO 2027'!$P$14,INT((ROW()-13)/2),0)),"",OFFSET('12. SEGUIMIENTO 2027'!$P$14,INT((ROW()-13)/2),0)),IF(ISBLANK(OFFSET('9. METAS'!$W$20,INT((ROW()-14)/2),0)),"",OFFSET('9. METAS'!$W$20,INT((ROW()-14)/2),0)))</f>
        <v/>
      </c>
      <c r="M465" s="246" t="str">
        <f ca="1">IF(MOD(ROW()-13,2)=0,IF(ISBLANK(OFFSET('12. SEGUIMIENTO 2027'!$Q$14,INT((ROW()-13)/2),0)),"",OFFSET('12. SEGUIMIENTO 2027'!$Q$14,INT((ROW()-13)/2),0)),IF(ISBLANK(OFFSET('9. METAS'!$X$20,INT((ROW()-14)/2),0)),"",OFFSET('9. METAS'!$X$20,INT((ROW()-14)/2),0)))</f>
        <v/>
      </c>
      <c r="N465" s="1006" t="str">
        <f t="shared" ref="N465" ca="1" si="448">IFERROR(J465/J466,"ND")</f>
        <v>ND</v>
      </c>
      <c r="O465" s="1008" t="str">
        <f t="shared" ref="O465" ca="1" si="449">IFERROR(((J465)/H465),"ND")</f>
        <v>ND</v>
      </c>
      <c r="P465" s="1010"/>
    </row>
    <row r="466" spans="3:16">
      <c r="C466" s="1025"/>
      <c r="D466" s="1018"/>
      <c r="E466" s="1018"/>
      <c r="F466" s="1021"/>
      <c r="G466" s="1023"/>
      <c r="H466" s="1080"/>
      <c r="I466" s="1012"/>
      <c r="J466" s="244" t="str">
        <f ca="1">IF(MOD(ROW()-13,2)=0,IF(ISBLANK(OFFSET('12. SEGUIMIENTO 2027'!$N$14,INT((ROW()-13)/2),0)),"",OFFSET('12. SEGUIMIENTO 2027'!$N$14,INT((ROW()-13)/2),0)),IF(ISBLANK(OFFSET('9. METAS'!$U$20,INT((ROW()-14)/2),0)),"",OFFSET('9. METAS'!$U$20,INT((ROW()-14)/2),0)))</f>
        <v/>
      </c>
      <c r="K466" s="245" t="str">
        <f ca="1">IF(MOD(ROW()-13,2)=0,IF(ISBLANK(OFFSET('12. SEGUIMIENTO 2027'!$O$14,INT((ROW()-13)/2),0)),"",OFFSET('12. SEGUIMIENTO 2027'!$O$14,INT((ROW()-13)/2),0)),IF(ISBLANK(OFFSET('9. METAS'!$V$20,INT((ROW()-14)/2),0)),"",OFFSET('9. METAS'!$V$20,INT((ROW()-14)/2),0)))</f>
        <v/>
      </c>
      <c r="L466" s="245" t="str">
        <f ca="1">IF(MOD(ROW()-13,2)=0,IF(ISBLANK(OFFSET('12. SEGUIMIENTO 2027'!$P$14,INT((ROW()-13)/2),0)),"",OFFSET('12. SEGUIMIENTO 2027'!$P$14,INT((ROW()-13)/2),0)),IF(ISBLANK(OFFSET('9. METAS'!$W$20,INT((ROW()-14)/2),0)),"",OFFSET('9. METAS'!$W$20,INT((ROW()-14)/2),0)))</f>
        <v/>
      </c>
      <c r="M466" s="246" t="str">
        <f ca="1">IF(MOD(ROW()-13,2)=0,IF(ISBLANK(OFFSET('12. SEGUIMIENTO 2027'!$Q$14,INT((ROW()-13)/2),0)),"",OFFSET('12. SEGUIMIENTO 2027'!$Q$14,INT((ROW()-13)/2),0)),IF(ISBLANK(OFFSET('9. METAS'!$X$20,INT((ROW()-14)/2),0)),"",OFFSET('9. METAS'!$X$20,INT((ROW()-14)/2),0)))</f>
        <v/>
      </c>
      <c r="N466" s="1013"/>
      <c r="O466" s="1014"/>
      <c r="P466" s="1015"/>
    </row>
    <row r="467" spans="3:16">
      <c r="C467" s="1016" t="str">
        <f ca="1">IF(ISBLANK(OFFSET('5. Pp (3 años)'!$C$46,INT((ROW()-13)/2),0)),"",OFFSET('5. Pp (3 años)'!$C$46,INT((ROW()-13)/2),0))</f>
        <v>Actividad</v>
      </c>
      <c r="D467" s="1018" t="str">
        <f ca="1">IF(ISBLANK(OFFSET('5. Pp (3 años)'!$D$46,INT((ROW()-13)/2),0)),"",OFFSET('5. Pp (3 años)'!$D$46,INT((ROW()-13)/2),0))</f>
        <v/>
      </c>
      <c r="E467" s="1018" t="str">
        <f ca="1">IF(ISBLANK(OFFSET('5. Pp (3 años)'!$E$46,INT((ROW()-13)/2),0)),"",OFFSET('5. Pp (3 años)'!$E$46,INT((ROW()-13)/2),0))</f>
        <v/>
      </c>
      <c r="F467" s="1021" t="str">
        <f ca="1">IF(ISBLANK(OFFSET('5. Pp (3 años)'!$K$46,INT((ROW()-13)/2),0)),"",OFFSET('5. Pp (3 años)'!$K$46,INT((ROW()-13)/2),0))</f>
        <v/>
      </c>
      <c r="G467" s="1023" t="str">
        <f ca="1">IF(ISBLANK(OFFSET('5. Pp (3 años)'!$H$46,INT((ROW()-13)/2),0)),"",OFFSET('5. Pp (3 años)'!$H$46,INT((ROW()-13)/2),0))</f>
        <v/>
      </c>
      <c r="H467" s="1080" t="str">
        <f ca="1">IF(ISBLANK(OFFSET('9. METAS'!$L$20,INT((ROW()-13)/2),0)),"",OFFSET('9. METAS'!$L$20,INT((ROW()-13)/2),0))</f>
        <v/>
      </c>
      <c r="I467" s="1004"/>
      <c r="J467" s="244" t="str">
        <f ca="1">IF(MOD(ROW()-13,2)=0,IF(ISBLANK(OFFSET('12. SEGUIMIENTO 2027'!$N$14,INT((ROW()-13)/2),0)),"",OFFSET('12. SEGUIMIENTO 2027'!$N$14,INT((ROW()-13)/2),0)),IF(ISBLANK(OFFSET('9. METAS'!$U$20,INT((ROW()-14)/2),0)),"",OFFSET('9. METAS'!$U$20,INT((ROW()-14)/2),0)))</f>
        <v/>
      </c>
      <c r="K467" s="245" t="str">
        <f ca="1">IF(MOD(ROW()-13,2)=0,IF(ISBLANK(OFFSET('12. SEGUIMIENTO 2027'!$O$14,INT((ROW()-13)/2),0)),"",OFFSET('12. SEGUIMIENTO 2027'!$O$14,INT((ROW()-13)/2),0)),IF(ISBLANK(OFFSET('9. METAS'!$V$20,INT((ROW()-14)/2),0)),"",OFFSET('9. METAS'!$V$20,INT((ROW()-14)/2),0)))</f>
        <v/>
      </c>
      <c r="L467" s="245" t="str">
        <f ca="1">IF(MOD(ROW()-13,2)=0,IF(ISBLANK(OFFSET('12. SEGUIMIENTO 2027'!$P$14,INT((ROW()-13)/2),0)),"",OFFSET('12. SEGUIMIENTO 2027'!$P$14,INT((ROW()-13)/2),0)),IF(ISBLANK(OFFSET('9. METAS'!$W$20,INT((ROW()-14)/2),0)),"",OFFSET('9. METAS'!$W$20,INT((ROW()-14)/2),0)))</f>
        <v/>
      </c>
      <c r="M467" s="246" t="str">
        <f ca="1">IF(MOD(ROW()-13,2)=0,IF(ISBLANK(OFFSET('12. SEGUIMIENTO 2027'!$Q$14,INT((ROW()-13)/2),0)),"",OFFSET('12. SEGUIMIENTO 2027'!$Q$14,INT((ROW()-13)/2),0)),IF(ISBLANK(OFFSET('9. METAS'!$X$20,INT((ROW()-14)/2),0)),"",OFFSET('9. METAS'!$X$20,INT((ROW()-14)/2),0)))</f>
        <v/>
      </c>
      <c r="N467" s="1006" t="str">
        <f t="shared" ref="N467" ca="1" si="450">IFERROR(J467/J468,"ND")</f>
        <v>ND</v>
      </c>
      <c r="O467" s="1008" t="str">
        <f t="shared" ref="O467" ca="1" si="451">IFERROR(((J467)/H467),"ND")</f>
        <v>ND</v>
      </c>
      <c r="P467" s="1010"/>
    </row>
    <row r="468" spans="3:16">
      <c r="C468" s="1025"/>
      <c r="D468" s="1018"/>
      <c r="E468" s="1018"/>
      <c r="F468" s="1021"/>
      <c r="G468" s="1023"/>
      <c r="H468" s="1080"/>
      <c r="I468" s="1012"/>
      <c r="J468" s="244" t="str">
        <f ca="1">IF(MOD(ROW()-13,2)=0,IF(ISBLANK(OFFSET('12. SEGUIMIENTO 2027'!$N$14,INT((ROW()-13)/2),0)),"",OFFSET('12. SEGUIMIENTO 2027'!$N$14,INT((ROW()-13)/2),0)),IF(ISBLANK(OFFSET('9. METAS'!$U$20,INT((ROW()-14)/2),0)),"",OFFSET('9. METAS'!$U$20,INT((ROW()-14)/2),0)))</f>
        <v/>
      </c>
      <c r="K468" s="245" t="str">
        <f ca="1">IF(MOD(ROW()-13,2)=0,IF(ISBLANK(OFFSET('12. SEGUIMIENTO 2027'!$O$14,INT((ROW()-13)/2),0)),"",OFFSET('12. SEGUIMIENTO 2027'!$O$14,INT((ROW()-13)/2),0)),IF(ISBLANK(OFFSET('9. METAS'!$V$20,INT((ROW()-14)/2),0)),"",OFFSET('9. METAS'!$V$20,INT((ROW()-14)/2),0)))</f>
        <v/>
      </c>
      <c r="L468" s="245" t="str">
        <f ca="1">IF(MOD(ROW()-13,2)=0,IF(ISBLANK(OFFSET('12. SEGUIMIENTO 2027'!$P$14,INT((ROW()-13)/2),0)),"",OFFSET('12. SEGUIMIENTO 2027'!$P$14,INT((ROW()-13)/2),0)),IF(ISBLANK(OFFSET('9. METAS'!$W$20,INT((ROW()-14)/2),0)),"",OFFSET('9. METAS'!$W$20,INT((ROW()-14)/2),0)))</f>
        <v/>
      </c>
      <c r="M468" s="246" t="str">
        <f ca="1">IF(MOD(ROW()-13,2)=0,IF(ISBLANK(OFFSET('12. SEGUIMIENTO 2027'!$Q$14,INT((ROW()-13)/2),0)),"",OFFSET('12. SEGUIMIENTO 2027'!$Q$14,INT((ROW()-13)/2),0)),IF(ISBLANK(OFFSET('9. METAS'!$X$20,INT((ROW()-14)/2),0)),"",OFFSET('9. METAS'!$X$20,INT((ROW()-14)/2),0)))</f>
        <v/>
      </c>
      <c r="N468" s="1013"/>
      <c r="O468" s="1014"/>
      <c r="P468" s="1015"/>
    </row>
    <row r="469" spans="3:16">
      <c r="C469" s="1016" t="str">
        <f ca="1">IF(ISBLANK(OFFSET('5. Pp (3 años)'!$C$46,INT((ROW()-13)/2),0)),"",OFFSET('5. Pp (3 años)'!$C$46,INT((ROW()-13)/2),0))</f>
        <v>Actividad</v>
      </c>
      <c r="D469" s="1018" t="str">
        <f ca="1">IF(ISBLANK(OFFSET('5. Pp (3 años)'!$D$46,INT((ROW()-13)/2),0)),"",OFFSET('5. Pp (3 años)'!$D$46,INT((ROW()-13)/2),0))</f>
        <v/>
      </c>
      <c r="E469" s="1018" t="str">
        <f ca="1">IF(ISBLANK(OFFSET('5. Pp (3 años)'!$E$46,INT((ROW()-13)/2),0)),"",OFFSET('5. Pp (3 años)'!$E$46,INT((ROW()-13)/2),0))</f>
        <v/>
      </c>
      <c r="F469" s="1021" t="str">
        <f ca="1">IF(ISBLANK(OFFSET('5. Pp (3 años)'!$K$46,INT((ROW()-13)/2),0)),"",OFFSET('5. Pp (3 años)'!$K$46,INT((ROW()-13)/2),0))</f>
        <v/>
      </c>
      <c r="G469" s="1023" t="str">
        <f ca="1">IF(ISBLANK(OFFSET('5. Pp (3 años)'!$H$46,INT((ROW()-13)/2),0)),"",OFFSET('5. Pp (3 años)'!$H$46,INT((ROW()-13)/2),0))</f>
        <v/>
      </c>
      <c r="H469" s="1080" t="str">
        <f ca="1">IF(ISBLANK(OFFSET('9. METAS'!$L$20,INT((ROW()-13)/2),0)),"",OFFSET('9. METAS'!$L$20,INT((ROW()-13)/2),0))</f>
        <v/>
      </c>
      <c r="I469" s="1004"/>
      <c r="J469" s="244" t="str">
        <f ca="1">IF(MOD(ROW()-13,2)=0,IF(ISBLANK(OFFSET('12. SEGUIMIENTO 2027'!$N$14,INT((ROW()-13)/2),0)),"",OFFSET('12. SEGUIMIENTO 2027'!$N$14,INT((ROW()-13)/2),0)),IF(ISBLANK(OFFSET('9. METAS'!$U$20,INT((ROW()-14)/2),0)),"",OFFSET('9. METAS'!$U$20,INT((ROW()-14)/2),0)))</f>
        <v/>
      </c>
      <c r="K469" s="245" t="str">
        <f ca="1">IF(MOD(ROW()-13,2)=0,IF(ISBLANK(OFFSET('12. SEGUIMIENTO 2027'!$O$14,INT((ROW()-13)/2),0)),"",OFFSET('12. SEGUIMIENTO 2027'!$O$14,INT((ROW()-13)/2),0)),IF(ISBLANK(OFFSET('9. METAS'!$V$20,INT((ROW()-14)/2),0)),"",OFFSET('9. METAS'!$V$20,INT((ROW()-14)/2),0)))</f>
        <v/>
      </c>
      <c r="L469" s="245" t="str">
        <f ca="1">IF(MOD(ROW()-13,2)=0,IF(ISBLANK(OFFSET('12. SEGUIMIENTO 2027'!$P$14,INT((ROW()-13)/2),0)),"",OFFSET('12. SEGUIMIENTO 2027'!$P$14,INT((ROW()-13)/2),0)),IF(ISBLANK(OFFSET('9. METAS'!$W$20,INT((ROW()-14)/2),0)),"",OFFSET('9. METAS'!$W$20,INT((ROW()-14)/2),0)))</f>
        <v/>
      </c>
      <c r="M469" s="246" t="str">
        <f ca="1">IF(MOD(ROW()-13,2)=0,IF(ISBLANK(OFFSET('12. SEGUIMIENTO 2027'!$Q$14,INT((ROW()-13)/2),0)),"",OFFSET('12. SEGUIMIENTO 2027'!$Q$14,INT((ROW()-13)/2),0)),IF(ISBLANK(OFFSET('9. METAS'!$X$20,INT((ROW()-14)/2),0)),"",OFFSET('9. METAS'!$X$20,INT((ROW()-14)/2),0)))</f>
        <v/>
      </c>
      <c r="N469" s="1006" t="str">
        <f t="shared" ref="N469" ca="1" si="452">IFERROR(J469/J470,"ND")</f>
        <v>ND</v>
      </c>
      <c r="O469" s="1008" t="str">
        <f t="shared" ref="O469" ca="1" si="453">IFERROR(((J469)/H469),"ND")</f>
        <v>ND</v>
      </c>
      <c r="P469" s="1010"/>
    </row>
    <row r="470" spans="3:16">
      <c r="C470" s="1025"/>
      <c r="D470" s="1018"/>
      <c r="E470" s="1018"/>
      <c r="F470" s="1021"/>
      <c r="G470" s="1023"/>
      <c r="H470" s="1080"/>
      <c r="I470" s="1012"/>
      <c r="J470" s="244" t="str">
        <f ca="1">IF(MOD(ROW()-13,2)=0,IF(ISBLANK(OFFSET('12. SEGUIMIENTO 2027'!$N$14,INT((ROW()-13)/2),0)),"",OFFSET('12. SEGUIMIENTO 2027'!$N$14,INT((ROW()-13)/2),0)),IF(ISBLANK(OFFSET('9. METAS'!$U$20,INT((ROW()-14)/2),0)),"",OFFSET('9. METAS'!$U$20,INT((ROW()-14)/2),0)))</f>
        <v/>
      </c>
      <c r="K470" s="245" t="str">
        <f ca="1">IF(MOD(ROW()-13,2)=0,IF(ISBLANK(OFFSET('12. SEGUIMIENTO 2027'!$O$14,INT((ROW()-13)/2),0)),"",OFFSET('12. SEGUIMIENTO 2027'!$O$14,INT((ROW()-13)/2),0)),IF(ISBLANK(OFFSET('9. METAS'!$V$20,INT((ROW()-14)/2),0)),"",OFFSET('9. METAS'!$V$20,INT((ROW()-14)/2),0)))</f>
        <v/>
      </c>
      <c r="L470" s="245" t="str">
        <f ca="1">IF(MOD(ROW()-13,2)=0,IF(ISBLANK(OFFSET('12. SEGUIMIENTO 2027'!$P$14,INT((ROW()-13)/2),0)),"",OFFSET('12. SEGUIMIENTO 2027'!$P$14,INT((ROW()-13)/2),0)),IF(ISBLANK(OFFSET('9. METAS'!$W$20,INT((ROW()-14)/2),0)),"",OFFSET('9. METAS'!$W$20,INT((ROW()-14)/2),0)))</f>
        <v/>
      </c>
      <c r="M470" s="246" t="str">
        <f ca="1">IF(MOD(ROW()-13,2)=0,IF(ISBLANK(OFFSET('12. SEGUIMIENTO 2027'!$Q$14,INT((ROW()-13)/2),0)),"",OFFSET('12. SEGUIMIENTO 2027'!$Q$14,INT((ROW()-13)/2),0)),IF(ISBLANK(OFFSET('9. METAS'!$X$20,INT((ROW()-14)/2),0)),"",OFFSET('9. METAS'!$X$20,INT((ROW()-14)/2),0)))</f>
        <v/>
      </c>
      <c r="N470" s="1013"/>
      <c r="O470" s="1014"/>
      <c r="P470" s="1015"/>
    </row>
    <row r="471" spans="3:16">
      <c r="C471" s="1016" t="str">
        <f ca="1">IF(ISBLANK(OFFSET('5. Pp (3 años)'!$C$46,INT((ROW()-13)/2),0)),"",OFFSET('5. Pp (3 años)'!$C$46,INT((ROW()-13)/2),0))</f>
        <v>Actividad</v>
      </c>
      <c r="D471" s="1018" t="str">
        <f ca="1">IF(ISBLANK(OFFSET('5. Pp (3 años)'!$D$46,INT((ROW()-13)/2),0)),"",OFFSET('5. Pp (3 años)'!$D$46,INT((ROW()-13)/2),0))</f>
        <v/>
      </c>
      <c r="E471" s="1018" t="str">
        <f ca="1">IF(ISBLANK(OFFSET('5. Pp (3 años)'!$E$46,INT((ROW()-13)/2),0)),"",OFFSET('5. Pp (3 años)'!$E$46,INT((ROW()-13)/2),0))</f>
        <v/>
      </c>
      <c r="F471" s="1021" t="str">
        <f ca="1">IF(ISBLANK(OFFSET('5. Pp (3 años)'!$K$46,INT((ROW()-13)/2),0)),"",OFFSET('5. Pp (3 años)'!$K$46,INT((ROW()-13)/2),0))</f>
        <v/>
      </c>
      <c r="G471" s="1023" t="str">
        <f ca="1">IF(ISBLANK(OFFSET('5. Pp (3 años)'!$H$46,INT((ROW()-13)/2),0)),"",OFFSET('5. Pp (3 años)'!$H$46,INT((ROW()-13)/2),0))</f>
        <v/>
      </c>
      <c r="H471" s="1080" t="str">
        <f ca="1">IF(ISBLANK(OFFSET('9. METAS'!$L$20,INT((ROW()-13)/2),0)),"",OFFSET('9. METAS'!$L$20,INT((ROW()-13)/2),0))</f>
        <v/>
      </c>
      <c r="I471" s="1004"/>
      <c r="J471" s="244" t="str">
        <f ca="1">IF(MOD(ROW()-13,2)=0,IF(ISBLANK(OFFSET('12. SEGUIMIENTO 2027'!$N$14,INT((ROW()-13)/2),0)),"",OFFSET('12. SEGUIMIENTO 2027'!$N$14,INT((ROW()-13)/2),0)),IF(ISBLANK(OFFSET('9. METAS'!$U$20,INT((ROW()-14)/2),0)),"",OFFSET('9. METAS'!$U$20,INT((ROW()-14)/2),0)))</f>
        <v/>
      </c>
      <c r="K471" s="245" t="str">
        <f ca="1">IF(MOD(ROW()-13,2)=0,IF(ISBLANK(OFFSET('12. SEGUIMIENTO 2027'!$O$14,INT((ROW()-13)/2),0)),"",OFFSET('12. SEGUIMIENTO 2027'!$O$14,INT((ROW()-13)/2),0)),IF(ISBLANK(OFFSET('9. METAS'!$V$20,INT((ROW()-14)/2),0)),"",OFFSET('9. METAS'!$V$20,INT((ROW()-14)/2),0)))</f>
        <v/>
      </c>
      <c r="L471" s="245" t="str">
        <f ca="1">IF(MOD(ROW()-13,2)=0,IF(ISBLANK(OFFSET('12. SEGUIMIENTO 2027'!$P$14,INT((ROW()-13)/2),0)),"",OFFSET('12. SEGUIMIENTO 2027'!$P$14,INT((ROW()-13)/2),0)),IF(ISBLANK(OFFSET('9. METAS'!$W$20,INT((ROW()-14)/2),0)),"",OFFSET('9. METAS'!$W$20,INT((ROW()-14)/2),0)))</f>
        <v/>
      </c>
      <c r="M471" s="246" t="str">
        <f ca="1">IF(MOD(ROW()-13,2)=0,IF(ISBLANK(OFFSET('12. SEGUIMIENTO 2027'!$Q$14,INT((ROW()-13)/2),0)),"",OFFSET('12. SEGUIMIENTO 2027'!$Q$14,INT((ROW()-13)/2),0)),IF(ISBLANK(OFFSET('9. METAS'!$X$20,INT((ROW()-14)/2),0)),"",OFFSET('9. METAS'!$X$20,INT((ROW()-14)/2),0)))</f>
        <v/>
      </c>
      <c r="N471" s="1006" t="str">
        <f t="shared" ref="N471" ca="1" si="454">IFERROR(J471/J472,"ND")</f>
        <v>ND</v>
      </c>
      <c r="O471" s="1008" t="str">
        <f t="shared" ref="O471" ca="1" si="455">IFERROR(((J471)/H471),"ND")</f>
        <v>ND</v>
      </c>
      <c r="P471" s="1010"/>
    </row>
    <row r="472" spans="3:16">
      <c r="C472" s="1025"/>
      <c r="D472" s="1018"/>
      <c r="E472" s="1018"/>
      <c r="F472" s="1021"/>
      <c r="G472" s="1023"/>
      <c r="H472" s="1080"/>
      <c r="I472" s="1012"/>
      <c r="J472" s="244" t="str">
        <f ca="1">IF(MOD(ROW()-13,2)=0,IF(ISBLANK(OFFSET('12. SEGUIMIENTO 2027'!$N$14,INT((ROW()-13)/2),0)),"",OFFSET('12. SEGUIMIENTO 2027'!$N$14,INT((ROW()-13)/2),0)),IF(ISBLANK(OFFSET('9. METAS'!$U$20,INT((ROW()-14)/2),0)),"",OFFSET('9. METAS'!$U$20,INT((ROW()-14)/2),0)))</f>
        <v/>
      </c>
      <c r="K472" s="245" t="str">
        <f ca="1">IF(MOD(ROW()-13,2)=0,IF(ISBLANK(OFFSET('12. SEGUIMIENTO 2027'!$O$14,INT((ROW()-13)/2),0)),"",OFFSET('12. SEGUIMIENTO 2027'!$O$14,INT((ROW()-13)/2),0)),IF(ISBLANK(OFFSET('9. METAS'!$V$20,INT((ROW()-14)/2),0)),"",OFFSET('9. METAS'!$V$20,INT((ROW()-14)/2),0)))</f>
        <v/>
      </c>
      <c r="L472" s="245" t="str">
        <f ca="1">IF(MOD(ROW()-13,2)=0,IF(ISBLANK(OFFSET('12. SEGUIMIENTO 2027'!$P$14,INT((ROW()-13)/2),0)),"",OFFSET('12. SEGUIMIENTO 2027'!$P$14,INT((ROW()-13)/2),0)),IF(ISBLANK(OFFSET('9. METAS'!$W$20,INT((ROW()-14)/2),0)),"",OFFSET('9. METAS'!$W$20,INT((ROW()-14)/2),0)))</f>
        <v/>
      </c>
      <c r="M472" s="246" t="str">
        <f ca="1">IF(MOD(ROW()-13,2)=0,IF(ISBLANK(OFFSET('12. SEGUIMIENTO 2027'!$Q$14,INT((ROW()-13)/2),0)),"",OFFSET('12. SEGUIMIENTO 2027'!$Q$14,INT((ROW()-13)/2),0)),IF(ISBLANK(OFFSET('9. METAS'!$X$20,INT((ROW()-14)/2),0)),"",OFFSET('9. METAS'!$X$20,INT((ROW()-14)/2),0)))</f>
        <v/>
      </c>
      <c r="N472" s="1013"/>
      <c r="O472" s="1014"/>
      <c r="P472" s="1015"/>
    </row>
    <row r="473" spans="3:16">
      <c r="C473" s="1016" t="str">
        <f ca="1">IF(ISBLANK(OFFSET('5. Pp (3 años)'!$C$46,INT((ROW()-13)/2),0)),"",OFFSET('5. Pp (3 años)'!$C$46,INT((ROW()-13)/2),0))</f>
        <v>Actividad</v>
      </c>
      <c r="D473" s="1018" t="str">
        <f ca="1">IF(ISBLANK(OFFSET('5. Pp (3 años)'!$D$46,INT((ROW()-13)/2),0)),"",OFFSET('5. Pp (3 años)'!$D$46,INT((ROW()-13)/2),0))</f>
        <v/>
      </c>
      <c r="E473" s="1018" t="str">
        <f ca="1">IF(ISBLANK(OFFSET('5. Pp (3 años)'!$E$46,INT((ROW()-13)/2),0)),"",OFFSET('5. Pp (3 años)'!$E$46,INT((ROW()-13)/2),0))</f>
        <v/>
      </c>
      <c r="F473" s="1021" t="str">
        <f ca="1">IF(ISBLANK(OFFSET('5. Pp (3 años)'!$K$46,INT((ROW()-13)/2),0)),"",OFFSET('5. Pp (3 años)'!$K$46,INT((ROW()-13)/2),0))</f>
        <v/>
      </c>
      <c r="G473" s="1023" t="str">
        <f ca="1">IF(ISBLANK(OFFSET('5. Pp (3 años)'!$H$46,INT((ROW()-13)/2),0)),"",OFFSET('5. Pp (3 años)'!$H$46,INT((ROW()-13)/2),0))</f>
        <v/>
      </c>
      <c r="H473" s="1080" t="str">
        <f ca="1">IF(ISBLANK(OFFSET('9. METAS'!$L$20,INT((ROW()-13)/2),0)),"",OFFSET('9. METAS'!$L$20,INT((ROW()-13)/2),0))</f>
        <v/>
      </c>
      <c r="I473" s="1004"/>
      <c r="J473" s="244">
        <f ca="1">IF(MOD(ROW()-13,2)=0,IF(ISBLANK(OFFSET('12. SEGUIMIENTO 2027'!$N$14,INT((ROW()-13)/2),0)),"",OFFSET('12. SEGUIMIENTO 2027'!$N$14,INT((ROW()-13)/2),0)),IF(ISBLANK(OFFSET('9. METAS'!$U$20,INT((ROW()-14)/2),0)),"",OFFSET('9. METAS'!$U$20,INT((ROW()-14)/2),0)))</f>
        <v>58</v>
      </c>
      <c r="K473" s="245">
        <f ca="1">IF(MOD(ROW()-13,2)=0,IF(ISBLANK(OFFSET('12. SEGUIMIENTO 2027'!$O$14,INT((ROW()-13)/2),0)),"",OFFSET('12. SEGUIMIENTO 2027'!$O$14,INT((ROW()-13)/2),0)),IF(ISBLANK(OFFSET('9. METAS'!$V$20,INT((ROW()-14)/2),0)),"",OFFSET('9. METAS'!$V$20,INT((ROW()-14)/2),0)))</f>
        <v>59</v>
      </c>
      <c r="L473" s="245">
        <f ca="1">IF(MOD(ROW()-13,2)=0,IF(ISBLANK(OFFSET('12. SEGUIMIENTO 2027'!$P$14,INT((ROW()-13)/2),0)),"",OFFSET('12. SEGUIMIENTO 2027'!$P$14,INT((ROW()-13)/2),0)),IF(ISBLANK(OFFSET('9. METAS'!$W$20,INT((ROW()-14)/2),0)),"",OFFSET('9. METAS'!$W$20,INT((ROW()-14)/2),0)))</f>
        <v>60</v>
      </c>
      <c r="M473" s="246">
        <f ca="1">IF(MOD(ROW()-13,2)=0,IF(ISBLANK(OFFSET('12. SEGUIMIENTO 2027'!$Q$14,INT((ROW()-13)/2),0)),"",OFFSET('12. SEGUIMIENTO 2027'!$Q$14,INT((ROW()-13)/2),0)),IF(ISBLANK(OFFSET('9. METAS'!$X$20,INT((ROW()-14)/2),0)),"",OFFSET('9. METAS'!$X$20,INT((ROW()-14)/2),0)))</f>
        <v>61</v>
      </c>
      <c r="N473" s="1006" t="str">
        <f ca="1">IFERROR(J473/J474,"ND")</f>
        <v>ND</v>
      </c>
      <c r="O473" s="1008" t="str">
        <f ca="1">IFERROR(((J473)/H473),"ND")</f>
        <v>ND</v>
      </c>
      <c r="P473" s="1010"/>
    </row>
    <row r="474" spans="3:16" ht="15.75" thickBot="1">
      <c r="C474" s="1072"/>
      <c r="D474" s="1019"/>
      <c r="E474" s="1019"/>
      <c r="F474" s="1022"/>
      <c r="G474" s="1024"/>
      <c r="H474" s="1082"/>
      <c r="I474" s="1083"/>
      <c r="J474" s="250" t="str">
        <f ca="1">IF(MOD(ROW()-13,2)=0,IF(ISBLANK(OFFSET('12. SEGUIMIENTO 2027'!$N$14,INT((ROW()-13)/2),0)),"",OFFSET('12. SEGUIMIENTO 2027'!$N$14,INT((ROW()-13)/2),0)),IF(ISBLANK(OFFSET('9. METAS'!$U$20,INT((ROW()-14)/2),0)),"",OFFSET('9. METAS'!$U$20,INT((ROW()-14)/2),0)))</f>
        <v/>
      </c>
      <c r="K474" s="251" t="str">
        <f ca="1">IF(MOD(ROW()-13,2)=0,IF(ISBLANK(OFFSET('12. SEGUIMIENTO 2027'!$O$14,INT((ROW()-13)/2),0)),"",OFFSET('12. SEGUIMIENTO 2027'!$O$14,INT((ROW()-13)/2),0)),IF(ISBLANK(OFFSET('9. METAS'!$V$20,INT((ROW()-14)/2),0)),"",OFFSET('9. METAS'!$V$20,INT((ROW()-14)/2),0)))</f>
        <v/>
      </c>
      <c r="L474" s="251" t="str">
        <f ca="1">IF(MOD(ROW()-13,2)=0,IF(ISBLANK(OFFSET('12. SEGUIMIENTO 2027'!$P$14,INT((ROW()-13)/2),0)),"",OFFSET('12. SEGUIMIENTO 2027'!$P$14,INT((ROW()-13)/2),0)),IF(ISBLANK(OFFSET('9. METAS'!$W$20,INT((ROW()-14)/2),0)),"",OFFSET('9. METAS'!$W$20,INT((ROW()-14)/2),0)))</f>
        <v/>
      </c>
      <c r="M474" s="252" t="str">
        <f ca="1">IF(MOD(ROW()-13,2)=0,IF(ISBLANK(OFFSET('12. SEGUIMIENTO 2027'!$Q$14,INT((ROW()-13)/2),0)),"",OFFSET('12. SEGUIMIENTO 2027'!$Q$14,INT((ROW()-13)/2),0)),IF(ISBLANK(OFFSET('9. METAS'!$X$20,INT((ROW()-14)/2),0)),"",OFFSET('9. METAS'!$X$20,INT((ROW()-14)/2),0)))</f>
        <v/>
      </c>
      <c r="N474" s="1084"/>
      <c r="O474" s="1085"/>
      <c r="P474" s="1086"/>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3"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82F77-3B05-4308-B597-7A5EF262A539}">
  <sheetPr codeName="Hoja23"/>
  <dimension ref="C4:P475"/>
  <sheetViews>
    <sheetView topLeftCell="D1" zoomScale="91" zoomScaleNormal="91" workbookViewId="0">
      <selection activeCell="Q16" sqref="Q16"/>
    </sheetView>
  </sheetViews>
  <sheetFormatPr baseColWidth="10" defaultColWidth="11.5" defaultRowHeight="15"/>
  <cols>
    <col min="1" max="2" width="11.5" style="37"/>
    <col min="3" max="3" width="18.5" style="1" customWidth="1"/>
    <col min="4" max="4" width="53.625" style="37" customWidth="1"/>
    <col min="5" max="6" width="33.625" style="37" customWidth="1"/>
    <col min="7" max="7" width="32.625" style="1" customWidth="1"/>
    <col min="8" max="9" width="18.5" style="1" customWidth="1"/>
    <col min="10" max="11" width="12.625" style="1" customWidth="1"/>
    <col min="12" max="13" width="12.625" style="37" hidden="1" customWidth="1"/>
    <col min="14" max="15" width="12.5" style="37" customWidth="1"/>
    <col min="16" max="16" width="36.625" style="37" customWidth="1"/>
    <col min="17" max="16384" width="11.5" style="37"/>
  </cols>
  <sheetData>
    <row r="4" spans="3:16" ht="15.75" thickBot="1"/>
    <row r="5" spans="3:16" ht="30.75" customHeight="1" thickTop="1">
      <c r="C5" s="237"/>
      <c r="D5" s="1058" t="s">
        <v>129</v>
      </c>
      <c r="E5" s="1058"/>
      <c r="F5" s="1058"/>
      <c r="G5" s="1058"/>
      <c r="H5" s="1058"/>
      <c r="I5" s="1058"/>
      <c r="J5" s="1058"/>
      <c r="K5" s="1058"/>
      <c r="L5" s="1058"/>
      <c r="M5" s="1058"/>
      <c r="N5" s="238"/>
      <c r="O5" s="238"/>
      <c r="P5" s="239"/>
    </row>
    <row r="6" spans="3:16" ht="26.25" customHeight="1">
      <c r="C6" s="240"/>
      <c r="D6" s="873" t="s">
        <v>130</v>
      </c>
      <c r="E6" s="873"/>
      <c r="F6" s="873"/>
      <c r="G6" s="873"/>
      <c r="H6" s="873"/>
      <c r="I6" s="873"/>
      <c r="J6" s="873"/>
      <c r="K6" s="873"/>
      <c r="L6" s="873"/>
      <c r="M6" s="873"/>
      <c r="N6" s="15"/>
      <c r="O6" s="15"/>
      <c r="P6" s="236"/>
    </row>
    <row r="7" spans="3:16" ht="26.25">
      <c r="C7" s="240"/>
      <c r="D7" s="873" t="s">
        <v>152</v>
      </c>
      <c r="E7" s="873"/>
      <c r="F7" s="873"/>
      <c r="G7" s="873"/>
      <c r="H7" s="873"/>
      <c r="I7" s="873"/>
      <c r="J7" s="873"/>
      <c r="K7" s="873"/>
      <c r="L7" s="873"/>
      <c r="M7" s="873"/>
      <c r="P7" s="236"/>
    </row>
    <row r="8" spans="3:16" ht="27" thickBot="1">
      <c r="C8" s="240"/>
      <c r="D8" s="873"/>
      <c r="E8" s="873"/>
      <c r="F8" s="873"/>
      <c r="G8" s="873"/>
      <c r="H8" s="873"/>
      <c r="I8" s="873"/>
      <c r="J8" s="873"/>
      <c r="K8" s="873"/>
      <c r="L8" s="873"/>
      <c r="M8" s="873"/>
      <c r="P8" s="236"/>
    </row>
    <row r="9" spans="3:16" ht="22.5" customHeight="1" thickBot="1">
      <c r="C9" s="1059" t="s">
        <v>145</v>
      </c>
      <c r="D9" s="1060"/>
      <c r="E9" s="1061"/>
      <c r="F9" s="1077" t="s">
        <v>93</v>
      </c>
      <c r="G9" s="1078"/>
      <c r="H9" s="1078"/>
      <c r="I9" s="1078"/>
      <c r="J9" s="1078"/>
      <c r="K9" s="1078"/>
      <c r="L9" s="1078"/>
      <c r="M9" s="1078"/>
      <c r="N9" s="1078"/>
      <c r="O9" s="1078"/>
      <c r="P9" s="1079"/>
    </row>
    <row r="10" spans="3:16" ht="27" customHeight="1" thickTop="1" thickBot="1">
      <c r="C10" s="1054" t="s">
        <v>77</v>
      </c>
      <c r="D10" s="1056" t="s">
        <v>131</v>
      </c>
      <c r="E10" s="1056" t="s">
        <v>132</v>
      </c>
      <c r="F10" s="1056" t="s">
        <v>133</v>
      </c>
      <c r="G10" s="1056" t="s">
        <v>134</v>
      </c>
      <c r="H10" s="1057" t="s">
        <v>142</v>
      </c>
      <c r="I10" s="1057"/>
      <c r="J10" s="1057"/>
      <c r="K10" s="1057"/>
      <c r="L10" s="1057"/>
      <c r="M10" s="1057"/>
      <c r="N10" s="1057"/>
      <c r="O10" s="1057"/>
      <c r="P10" s="1065" t="s">
        <v>371</v>
      </c>
    </row>
    <row r="11" spans="3:16" ht="42" customHeight="1" thickBot="1">
      <c r="C11" s="1055"/>
      <c r="D11" s="1049"/>
      <c r="E11" s="1049"/>
      <c r="F11" s="1049"/>
      <c r="G11" s="1049"/>
      <c r="H11" s="1049" t="s">
        <v>135</v>
      </c>
      <c r="I11" s="1068" t="s">
        <v>136</v>
      </c>
      <c r="J11" s="1049" t="s">
        <v>144</v>
      </c>
      <c r="K11" s="1049"/>
      <c r="L11" s="1049"/>
      <c r="M11" s="1049"/>
      <c r="N11" s="1049" t="s">
        <v>141</v>
      </c>
      <c r="O11" s="1049"/>
      <c r="P11" s="1066"/>
    </row>
    <row r="12" spans="3:16" ht="42" customHeight="1" thickBot="1">
      <c r="C12" s="1055"/>
      <c r="D12" s="1049"/>
      <c r="E12" s="1049"/>
      <c r="F12" s="1049"/>
      <c r="G12" s="1049"/>
      <c r="H12" s="1049"/>
      <c r="I12" s="1068"/>
      <c r="J12" s="235" t="s">
        <v>140</v>
      </c>
      <c r="K12" s="235" t="s">
        <v>137</v>
      </c>
      <c r="L12" s="235" t="s">
        <v>138</v>
      </c>
      <c r="M12" s="235" t="s">
        <v>139</v>
      </c>
      <c r="N12" s="235" t="s">
        <v>143</v>
      </c>
      <c r="O12" s="235" t="s">
        <v>104</v>
      </c>
      <c r="P12" s="1067"/>
    </row>
    <row r="13" spans="3:16">
      <c r="C13" s="1050" t="str">
        <f ca="1">IF(ISBLANK(OFFSET('5. Pp (3 años)'!$C$46,INT((ROW()-13)/2),0)),"",OFFSET('5. Pp (3 años)'!$C$46,INT((ROW()-13)/2),0))</f>
        <v>Fin</v>
      </c>
      <c r="D13" s="1051"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1051" t="str">
        <f ca="1">IF(ISBLANK(OFFSET('5. Pp (3 años)'!$E$46,INT((ROW()-13)/2),0)),"",OFFSET('5. Pp (3 años)'!$E$46,INT((ROW()-13)/2),0))</f>
        <v xml:space="preserve">I_PROS_COM_JUS_SOC:  Índice de Prosperidad Compartida y Justicia Social </v>
      </c>
      <c r="F13" s="1052" t="str">
        <f ca="1">IF(ISBLANK(OFFSET('5. Pp (3 años)'!$K$46,INT((ROW()-13)/2),0)),"",OFFSET('5. Pp (3 años)'!$K$46,INT((ROW()-13)/2),0))</f>
        <v>Ascendente</v>
      </c>
      <c r="G13" s="1053" t="str">
        <f ca="1">IF(ISBLANK(OFFSET('5. Pp (3 años)'!$H$46,INT((ROW()-13)/2),0)),"",OFFSET('5. Pp (3 años)'!$H$46,INT((ROW()-13)/2),0))</f>
        <v>Trianual</v>
      </c>
      <c r="H13" s="1081">
        <f ca="1">IF(ISBLANK(OFFSET('9. METAS'!$L$20,INT((ROW()-13)/2),0)),"",OFFSET('9. METAS'!$L$20,INT((ROW()-13)/2),0))</f>
        <v>28.6</v>
      </c>
      <c r="I13" s="1043" t="s">
        <v>147</v>
      </c>
      <c r="J13" s="241">
        <f ca="1">IF(MOD(ROW()-13,2)=0,IF(ISBLANK(OFFSET('12. SEGUIMIENTO 2027'!$N$14,INT((ROW()-13)/2),0)),"",OFFSET('12. SEGUIMIENTO 2027'!$N$14,INT((ROW()-13)/2),0)),IF(ISBLANK(OFFSET('9. METAS'!$U$20,INT((ROW()-14)/2),0)),"",OFFSET('9. METAS'!$U$20,INT((ROW()-14)/2),0)))</f>
        <v>9</v>
      </c>
      <c r="K13" s="242">
        <f ca="1">IF(MOD(ROW()-13,2)=0,IF(ISBLANK(OFFSET('12. SEGUIMIENTO 2027'!$O$14,INT((ROW()-13)/2),0)),"",OFFSET('12. SEGUIMIENTO 2027'!$O$14,INT((ROW()-13)/2),0)),IF(ISBLANK(OFFSET('9. METAS'!$V$20,INT((ROW()-14)/2),0)),"",OFFSET('9. METAS'!$V$20,INT((ROW()-14)/2),0)))</f>
        <v>8</v>
      </c>
      <c r="L13" s="242">
        <f ca="1">IF(MOD(ROW()-13,2)=0,IF(ISBLANK(OFFSET('12. SEGUIMIENTO 2027'!$P$14,INT((ROW()-13)/2),0)),"",OFFSET('12. SEGUIMIENTO 2027'!$P$14,INT((ROW()-13)/2),0)),IF(ISBLANK(OFFSET('9. METAS'!$W$20,INT((ROW()-14)/2),0)),"",OFFSET('9. METAS'!$W$20,INT((ROW()-14)/2),0)))</f>
        <v>7</v>
      </c>
      <c r="M13" s="243">
        <f ca="1">IF(MOD(ROW()-13,2)=0,IF(ISBLANK(OFFSET('12. SEGUIMIENTO 2027'!$Q$14,INT((ROW()-13)/2),0)),"",OFFSET('12. SEGUIMIENTO 2027'!$Q$14,INT((ROW()-13)/2),0)),IF(ISBLANK(OFFSET('9. METAS'!$X$20,INT((ROW()-14)/2),0)),"",OFFSET('9. METAS'!$X$20,INT((ROW()-14)/2),0)))</f>
        <v>6</v>
      </c>
      <c r="N13" s="1006">
        <f ca="1">IFERROR(J13/J14,"ND")</f>
        <v>1.2587412587412588</v>
      </c>
      <c r="O13" s="1008">
        <f ca="1">IFERROR(((J13+K13)/H13),"ND")</f>
        <v>0.59440559440559437</v>
      </c>
      <c r="P13" s="1045"/>
    </row>
    <row r="14" spans="3:16">
      <c r="C14" s="1025"/>
      <c r="D14" s="1018"/>
      <c r="E14" s="1018"/>
      <c r="F14" s="1021"/>
      <c r="G14" s="1023"/>
      <c r="H14" s="1080"/>
      <c r="I14" s="1044"/>
      <c r="J14" s="244">
        <f ca="1">IF(MOD(ROW()-13,2)=0,IF(ISBLANK(OFFSET('12. SEGUIMIENTO 2027'!$N$14,INT((ROW()-13)/2),0)),"",OFFSET('12. SEGUIMIENTO 2027'!$N$14,INT((ROW()-13)/2),0)),IF(ISBLANK(OFFSET('9. METAS'!$U$20,INT((ROW()-14)/2),0)),"",OFFSET('9. METAS'!$U$20,INT((ROW()-14)/2),0)))</f>
        <v>7.15</v>
      </c>
      <c r="K14" s="245">
        <f ca="1">IF(MOD(ROW()-13,2)=0,IF(ISBLANK(OFFSET('12. SEGUIMIENTO 2027'!$O$14,INT((ROW()-13)/2),0)),"",OFFSET('12. SEGUIMIENTO 2027'!$O$14,INT((ROW()-13)/2),0)),IF(ISBLANK(OFFSET('9. METAS'!$V$20,INT((ROW()-14)/2),0)),"",OFFSET('9. METAS'!$V$20,INT((ROW()-14)/2),0)))</f>
        <v>7.15</v>
      </c>
      <c r="L14" s="245">
        <f ca="1">IF(MOD(ROW()-13,2)=0,IF(ISBLANK(OFFSET('12. SEGUIMIENTO 2027'!$P$14,INT((ROW()-13)/2),0)),"",OFFSET('12. SEGUIMIENTO 2027'!$P$14,INT((ROW()-13)/2),0)),IF(ISBLANK(OFFSET('9. METAS'!$W$20,INT((ROW()-14)/2),0)),"",OFFSET('9. METAS'!$W$20,INT((ROW()-14)/2),0)))</f>
        <v>7.15</v>
      </c>
      <c r="M14" s="246">
        <f ca="1">IF(MOD(ROW()-13,2)=0,IF(ISBLANK(OFFSET('12. SEGUIMIENTO 2027'!$Q$14,INT((ROW()-13)/2),0)),"",OFFSET('12. SEGUIMIENTO 2027'!$Q$14,INT((ROW()-13)/2),0)),IF(ISBLANK(OFFSET('9. METAS'!$X$20,INT((ROW()-14)/2),0)),"",OFFSET('9. METAS'!$X$20,INT((ROW()-14)/2),0)))</f>
        <v>7.15</v>
      </c>
      <c r="N14" s="1013"/>
      <c r="O14" s="1014"/>
      <c r="P14" s="1030"/>
    </row>
    <row r="15" spans="3:16">
      <c r="C15" s="1016" t="str">
        <f ca="1">IF(ISBLANK(OFFSET('5. Pp (3 años)'!$C$46,INT((ROW()-13)/2),0)),"",OFFSET('5. Pp (3 años)'!$C$46,INT((ROW()-13)/2),0))</f>
        <v>Propósito</v>
      </c>
      <c r="D15" s="1018" t="str">
        <f ca="1">IF(ISBLANK(OFFSET('5. Pp (3 años)'!$D$46,INT((ROW()-13)/2),0)),"",OFFSET('5. Pp (3 años)'!$D$46,INT((ROW()-13)/2),0))</f>
        <v>4.1.1.1 La población del municipio de Benito Juárez mejora su acceso efectivo a servicios de fortalecimiento educativo complementario, atención a la salud preventiva, la inclusión productiva y el desarrollo social, a través de servicios y apoyos integrales coordinados por la Secretaría Municipal de Bienestar.</v>
      </c>
      <c r="E15" s="1018" t="str">
        <f ca="1">IF(ISBLANK(OFFSET('5. Pp (3 años)'!$E$46,INT((ROW()-13)/2),0)),"",OFFSET('5. Pp (3 años)'!$E$46,INT((ROW()-13)/2),0))</f>
        <v>ICSB: Índice de cobertura de servicios integrales para el bienestar y desarrollo humano.</v>
      </c>
      <c r="F15" s="1021" t="str">
        <f ca="1">IF(ISBLANK(OFFSET('5. Pp (3 años)'!$K$46,INT((ROW()-13)/2),0)),"",OFFSET('5. Pp (3 años)'!$K$46,INT((ROW()-13)/2),0))</f>
        <v>Ascendente</v>
      </c>
      <c r="G15" s="1023" t="str">
        <f ca="1">IF(ISBLANK(OFFSET('5. Pp (3 años)'!$H$46,INT((ROW()-13)/2),0)),"",OFFSET('5. Pp (3 años)'!$H$46,INT((ROW()-13)/2),0))</f>
        <v>Trimestral</v>
      </c>
      <c r="H15" s="1080">
        <f ca="1">IF(ISBLANK(OFFSET('9. METAS'!$L$20,INT((ROW()-13)/2),0)),"",OFFSET('9. METAS'!$L$20,INT((ROW()-13)/2),0))</f>
        <v>100</v>
      </c>
      <c r="I15" s="1004"/>
      <c r="J15" s="244" t="str">
        <f ca="1">IF(MOD(ROW()-13,2)=0,IF(ISBLANK(OFFSET('12. SEGUIMIENTO 2027'!$N$14,INT((ROW()-13)/2),0)),"",OFFSET('12. SEGUIMIENTO 2027'!$N$14,INT((ROW()-13)/2),0)),IF(ISBLANK(OFFSET('9. METAS'!$U$20,INT((ROW()-14)/2),0)),"",OFFSET('9. METAS'!$U$20,INT((ROW()-14)/2),0)))</f>
        <v/>
      </c>
      <c r="K15" s="245" t="str">
        <f ca="1">IF(MOD(ROW()-13,2)=0,IF(ISBLANK(OFFSET('12. SEGUIMIENTO 2027'!$O$14,INT((ROW()-13)/2),0)),"",OFFSET('12. SEGUIMIENTO 2027'!$O$14,INT((ROW()-13)/2),0)),IF(ISBLANK(OFFSET('9. METAS'!$V$20,INT((ROW()-14)/2),0)),"",OFFSET('9. METAS'!$V$20,INT((ROW()-14)/2),0)))</f>
        <v/>
      </c>
      <c r="L15" s="245" t="str">
        <f ca="1">IF(MOD(ROW()-13,2)=0,IF(ISBLANK(OFFSET('12. SEGUIMIENTO 2027'!$P$14,INT((ROW()-13)/2),0)),"",OFFSET('12. SEGUIMIENTO 2027'!$P$14,INT((ROW()-13)/2),0)),IF(ISBLANK(OFFSET('9. METAS'!$W$20,INT((ROW()-14)/2),0)),"",OFFSET('9. METAS'!$W$20,INT((ROW()-14)/2),0)))</f>
        <v/>
      </c>
      <c r="M15" s="246" t="str">
        <f ca="1">IF(MOD(ROW()-13,2)=0,IF(ISBLANK(OFFSET('12. SEGUIMIENTO 2027'!$Q$14,INT((ROW()-13)/2),0)),"",OFFSET('12. SEGUIMIENTO 2027'!$Q$14,INT((ROW()-13)/2),0)),IF(ISBLANK(OFFSET('9. METAS'!$X$20,INT((ROW()-14)/2),0)),"",OFFSET('9. METAS'!$X$20,INT((ROW()-14)/2),0)))</f>
        <v/>
      </c>
      <c r="N15" s="1006" t="str">
        <f ca="1">IFERROR(J15/J16,"ND")</f>
        <v>ND</v>
      </c>
      <c r="O15" s="1008" t="str">
        <f ca="1">IFERROR(((J15+K15)/H15),"ND")</f>
        <v>ND</v>
      </c>
      <c r="P15" s="1010"/>
    </row>
    <row r="16" spans="3:16">
      <c r="C16" s="1025"/>
      <c r="D16" s="1018"/>
      <c r="E16" s="1018"/>
      <c r="F16" s="1021"/>
      <c r="G16" s="1023"/>
      <c r="H16" s="1080"/>
      <c r="I16" s="1012"/>
      <c r="J16" s="244">
        <f ca="1">IF(MOD(ROW()-13,2)=0,IF(ISBLANK(OFFSET('12. SEGUIMIENTO 2027'!$N$14,INT((ROW()-13)/2),0)),"",OFFSET('12. SEGUIMIENTO 2027'!$N$14,INT((ROW()-13)/2),0)),IF(ISBLANK(OFFSET('9. METAS'!$U$20,INT((ROW()-14)/2),0)),"",OFFSET('9. METAS'!$U$20,INT((ROW()-14)/2),0)))</f>
        <v>25</v>
      </c>
      <c r="K16" s="245">
        <f ca="1">IF(MOD(ROW()-13,2)=0,IF(ISBLANK(OFFSET('12. SEGUIMIENTO 2027'!$O$14,INT((ROW()-13)/2),0)),"",OFFSET('12. SEGUIMIENTO 2027'!$O$14,INT((ROW()-13)/2),0)),IF(ISBLANK(OFFSET('9. METAS'!$V$20,INT((ROW()-14)/2),0)),"",OFFSET('9. METAS'!$V$20,INT((ROW()-14)/2),0)))</f>
        <v>25</v>
      </c>
      <c r="L16" s="245">
        <f ca="1">IF(MOD(ROW()-13,2)=0,IF(ISBLANK(OFFSET('12. SEGUIMIENTO 2027'!$P$14,INT((ROW()-13)/2),0)),"",OFFSET('12. SEGUIMIENTO 2027'!$P$14,INT((ROW()-13)/2),0)),IF(ISBLANK(OFFSET('9. METAS'!$W$20,INT((ROW()-14)/2),0)),"",OFFSET('9. METAS'!$W$20,INT((ROW()-14)/2),0)))</f>
        <v>25</v>
      </c>
      <c r="M16" s="246">
        <f ca="1">IF(MOD(ROW()-13,2)=0,IF(ISBLANK(OFFSET('12. SEGUIMIENTO 2027'!$Q$14,INT((ROW()-13)/2),0)),"",OFFSET('12. SEGUIMIENTO 2027'!$Q$14,INT((ROW()-13)/2),0)),IF(ISBLANK(OFFSET('9. METAS'!$X$20,INT((ROW()-14)/2),0)),"",OFFSET('9. METAS'!$X$20,INT((ROW()-14)/2),0)))</f>
        <v>25</v>
      </c>
      <c r="N16" s="1013"/>
      <c r="O16" s="1014"/>
      <c r="P16" s="1015"/>
    </row>
    <row r="17" spans="3:16">
      <c r="C17" s="1016" t="str">
        <f ca="1">IF(ISBLANK(OFFSET('5. Pp (3 años)'!$C$46,INT((ROW()-13)/2),0)),"",OFFSET('5. Pp (3 años)'!$C$46,INT((ROW()-13)/2),0))</f>
        <v>Componente</v>
      </c>
      <c r="D17" s="1018" t="str">
        <f ca="1">IF(ISBLANK(OFFSET('5. Pp (3 años)'!$D$46,INT((ROW()-13)/2),0)),"",OFFSET('5. Pp (3 años)'!$D$46,INT((ROW()-13)/2),0))</f>
        <v>4.1.1.1.1 Mecanismos formales de coordinación y seguimiento de la política municipal de bienestar social implementados.</v>
      </c>
      <c r="E17" s="1018" t="str">
        <f ca="1">IF(ISBLANK(OFFSET('5. Pp (3 años)'!$E$46,INT((ROW()-13)/2),0)),"",OFFSET('5. Pp (3 años)'!$E$46,INT((ROW()-13)/2),0))</f>
        <v>PMCSPB: Porcentaje de mecanismos de coordinación y seguimiento de la política de bienestar social implementados.</v>
      </c>
      <c r="F17" s="1021" t="str">
        <f ca="1">IF(ISBLANK(OFFSET('5. Pp (3 años)'!$K$46,INT((ROW()-13)/2),0)),"",OFFSET('5. Pp (3 años)'!$K$46,INT((ROW()-13)/2),0))</f>
        <v>Ascendente</v>
      </c>
      <c r="G17" s="1023" t="str">
        <f ca="1">IF(ISBLANK(OFFSET('5. Pp (3 años)'!$H$46,INT((ROW()-13)/2),0)),"",OFFSET('5. Pp (3 años)'!$H$46,INT((ROW()-13)/2),0))</f>
        <v>Trimestral</v>
      </c>
      <c r="H17" s="1080">
        <f ca="1">IF(ISBLANK(OFFSET('9. METAS'!$L$20,INT((ROW()-13)/2),0)),"",OFFSET('9. METAS'!$L$20,INT((ROW()-13)/2),0))</f>
        <v>100</v>
      </c>
      <c r="I17" s="1004"/>
      <c r="J17" s="244" t="str">
        <f ca="1">IF(MOD(ROW()-13,2)=0,IF(ISBLANK(OFFSET('12. SEGUIMIENTO 2027'!$N$14,INT((ROW()-13)/2),0)),"",OFFSET('12. SEGUIMIENTO 2027'!$N$14,INT((ROW()-13)/2),0)),IF(ISBLANK(OFFSET('9. METAS'!$U$20,INT((ROW()-14)/2),0)),"",OFFSET('9. METAS'!$U$20,INT((ROW()-14)/2),0)))</f>
        <v/>
      </c>
      <c r="K17" s="245" t="str">
        <f ca="1">IF(MOD(ROW()-13,2)=0,IF(ISBLANK(OFFSET('12. SEGUIMIENTO 2027'!$O$14,INT((ROW()-13)/2),0)),"",OFFSET('12. SEGUIMIENTO 2027'!$O$14,INT((ROW()-13)/2),0)),IF(ISBLANK(OFFSET('9. METAS'!$V$20,INT((ROW()-14)/2),0)),"",OFFSET('9. METAS'!$V$20,INT((ROW()-14)/2),0)))</f>
        <v/>
      </c>
      <c r="L17" s="245" t="str">
        <f ca="1">IF(MOD(ROW()-13,2)=0,IF(ISBLANK(OFFSET('12. SEGUIMIENTO 2027'!$P$14,INT((ROW()-13)/2),0)),"",OFFSET('12. SEGUIMIENTO 2027'!$P$14,INT((ROW()-13)/2),0)),IF(ISBLANK(OFFSET('9. METAS'!$W$20,INT((ROW()-14)/2),0)),"",OFFSET('9. METAS'!$W$20,INT((ROW()-14)/2),0)))</f>
        <v/>
      </c>
      <c r="M17" s="246" t="str">
        <f ca="1">IF(MOD(ROW()-13,2)=0,IF(ISBLANK(OFFSET('12. SEGUIMIENTO 2027'!$Q$14,INT((ROW()-13)/2),0)),"",OFFSET('12. SEGUIMIENTO 2027'!$Q$14,INT((ROW()-13)/2),0)),IF(ISBLANK(OFFSET('9. METAS'!$X$20,INT((ROW()-14)/2),0)),"",OFFSET('9. METAS'!$X$20,INT((ROW()-14)/2),0)))</f>
        <v/>
      </c>
      <c r="N17" s="1006" t="str">
        <f t="shared" ref="N17" ca="1" si="0">IFERROR(J17/J18,"ND")</f>
        <v>ND</v>
      </c>
      <c r="O17" s="1008" t="str">
        <f t="shared" ref="O17" ca="1" si="1">IFERROR(((J17+K17)/H17),"ND")</f>
        <v>ND</v>
      </c>
      <c r="P17" s="1010"/>
    </row>
    <row r="18" spans="3:16">
      <c r="C18" s="1025"/>
      <c r="D18" s="1018"/>
      <c r="E18" s="1018"/>
      <c r="F18" s="1021"/>
      <c r="G18" s="1023"/>
      <c r="H18" s="1080"/>
      <c r="I18" s="1012"/>
      <c r="J18" s="244">
        <f ca="1">IF(MOD(ROW()-13,2)=0,IF(ISBLANK(OFFSET('12. SEGUIMIENTO 2027'!$N$14,INT((ROW()-13)/2),0)),"",OFFSET('12. SEGUIMIENTO 2027'!$N$14,INT((ROW()-13)/2),0)),IF(ISBLANK(OFFSET('9. METAS'!$U$20,INT((ROW()-14)/2),0)),"",OFFSET('9. METAS'!$U$20,INT((ROW()-14)/2),0)))</f>
        <v>25</v>
      </c>
      <c r="K18" s="245">
        <f ca="1">IF(MOD(ROW()-13,2)=0,IF(ISBLANK(OFFSET('12. SEGUIMIENTO 2027'!$O$14,INT((ROW()-13)/2),0)),"",OFFSET('12. SEGUIMIENTO 2027'!$O$14,INT((ROW()-13)/2),0)),IF(ISBLANK(OFFSET('9. METAS'!$V$20,INT((ROW()-14)/2),0)),"",OFFSET('9. METAS'!$V$20,INT((ROW()-14)/2),0)))</f>
        <v>25</v>
      </c>
      <c r="L18" s="245">
        <f ca="1">IF(MOD(ROW()-13,2)=0,IF(ISBLANK(OFFSET('12. SEGUIMIENTO 2027'!$P$14,INT((ROW()-13)/2),0)),"",OFFSET('12. SEGUIMIENTO 2027'!$P$14,INT((ROW()-13)/2),0)),IF(ISBLANK(OFFSET('9. METAS'!$W$20,INT((ROW()-14)/2),0)),"",OFFSET('9. METAS'!$W$20,INT((ROW()-14)/2),0)))</f>
        <v>25</v>
      </c>
      <c r="M18" s="246">
        <f ca="1">IF(MOD(ROW()-13,2)=0,IF(ISBLANK(OFFSET('12. SEGUIMIENTO 2027'!$Q$14,INT((ROW()-13)/2),0)),"",OFFSET('12. SEGUIMIENTO 2027'!$Q$14,INT((ROW()-13)/2),0)),IF(ISBLANK(OFFSET('9. METAS'!$X$20,INT((ROW()-14)/2),0)),"",OFFSET('9. METAS'!$X$20,INT((ROW()-14)/2),0)))</f>
        <v>25</v>
      </c>
      <c r="N18" s="1013"/>
      <c r="O18" s="1014"/>
      <c r="P18" s="1015"/>
    </row>
    <row r="19" spans="3:16">
      <c r="C19" s="1016" t="str">
        <f ca="1">IF(ISBLANK(OFFSET('5. Pp (3 años)'!$C$46,INT((ROW()-13)/2),0)),"",OFFSET('5. Pp (3 años)'!$C$46,INT((ROW()-13)/2),0))</f>
        <v>Actividad</v>
      </c>
      <c r="D19" s="1018" t="str">
        <f ca="1">IF(ISBLANK(OFFSET('5. Pp (3 años)'!$D$46,INT((ROW()-13)/2),0)),"",OFFSET('5. Pp (3 años)'!$D$46,INT((ROW()-13)/2),0))</f>
        <v>4.1.1.1.1.1 Formalizar acuerdos y elaborar reportes de seguimiento operativo con las unidades administrativas de la Secretaría.</v>
      </c>
      <c r="E19" s="1018" t="str">
        <f ca="1">IF(ISBLANK(OFFSET('5. Pp (3 años)'!$E$46,INT((ROW()-13)/2),0)),"",OFFSET('5. Pp (3 años)'!$E$46,INT((ROW()-13)/2),0))</f>
        <v>PASO: Porcentaje de acuerdos y reportes de seguimiento operativo realizados.</v>
      </c>
      <c r="F19" s="1021" t="str">
        <f ca="1">IF(ISBLANK(OFFSET('5. Pp (3 años)'!$K$46,INT((ROW()-13)/2),0)),"",OFFSET('5. Pp (3 años)'!$K$46,INT((ROW()-13)/2),0))</f>
        <v>Ascendente</v>
      </c>
      <c r="G19" s="1023" t="str">
        <f ca="1">IF(ISBLANK(OFFSET('5. Pp (3 años)'!$H$46,INT((ROW()-13)/2),0)),"",OFFSET('5. Pp (3 años)'!$H$46,INT((ROW()-13)/2),0))</f>
        <v>Trimestral</v>
      </c>
      <c r="H19" s="1080">
        <f ca="1">IF(ISBLANK(OFFSET('9. METAS'!$L$20,INT((ROW()-13)/2),0)),"",OFFSET('9. METAS'!$L$20,INT((ROW()-13)/2),0))</f>
        <v>24</v>
      </c>
      <c r="I19" s="1004"/>
      <c r="J19" s="244" t="str">
        <f ca="1">IF(MOD(ROW()-13,2)=0,IF(ISBLANK(OFFSET('12. SEGUIMIENTO 2027'!$N$14,INT((ROW()-13)/2),0)),"",OFFSET('12. SEGUIMIENTO 2027'!$N$14,INT((ROW()-13)/2),0)),IF(ISBLANK(OFFSET('9. METAS'!$U$20,INT((ROW()-14)/2),0)),"",OFFSET('9. METAS'!$U$20,INT((ROW()-14)/2),0)))</f>
        <v/>
      </c>
      <c r="K19" s="245" t="str">
        <f ca="1">IF(MOD(ROW()-13,2)=0,IF(ISBLANK(OFFSET('12. SEGUIMIENTO 2027'!$O$14,INT((ROW()-13)/2),0)),"",OFFSET('12. SEGUIMIENTO 2027'!$O$14,INT((ROW()-13)/2),0)),IF(ISBLANK(OFFSET('9. METAS'!$V$20,INT((ROW()-14)/2),0)),"",OFFSET('9. METAS'!$V$20,INT((ROW()-14)/2),0)))</f>
        <v/>
      </c>
      <c r="L19" s="245" t="str">
        <f ca="1">IF(MOD(ROW()-13,2)=0,IF(ISBLANK(OFFSET('12. SEGUIMIENTO 2027'!$P$14,INT((ROW()-13)/2),0)),"",OFFSET('12. SEGUIMIENTO 2027'!$P$14,INT((ROW()-13)/2),0)),IF(ISBLANK(OFFSET('9. METAS'!$W$20,INT((ROW()-14)/2),0)),"",OFFSET('9. METAS'!$W$20,INT((ROW()-14)/2),0)))</f>
        <v/>
      </c>
      <c r="M19" s="246" t="str">
        <f ca="1">IF(MOD(ROW()-13,2)=0,IF(ISBLANK(OFFSET('12. SEGUIMIENTO 2027'!$Q$14,INT((ROW()-13)/2),0)),"",OFFSET('12. SEGUIMIENTO 2027'!$Q$14,INT((ROW()-13)/2),0)),IF(ISBLANK(OFFSET('9. METAS'!$X$20,INT((ROW()-14)/2),0)),"",OFFSET('9. METAS'!$X$20,INT((ROW()-14)/2),0)))</f>
        <v/>
      </c>
      <c r="N19" s="1006" t="str">
        <f t="shared" ref="N19" ca="1" si="2">IFERROR(J19/J20,"ND")</f>
        <v>ND</v>
      </c>
      <c r="O19" s="1008" t="str">
        <f t="shared" ref="O19" ca="1" si="3">IFERROR(((J19+K19)/H19),"ND")</f>
        <v>ND</v>
      </c>
      <c r="P19" s="1010"/>
    </row>
    <row r="20" spans="3:16">
      <c r="C20" s="1025"/>
      <c r="D20" s="1018"/>
      <c r="E20" s="1018"/>
      <c r="F20" s="1021"/>
      <c r="G20" s="1023"/>
      <c r="H20" s="1080"/>
      <c r="I20" s="1012"/>
      <c r="J20" s="244">
        <f ca="1">IF(MOD(ROW()-13,2)=0,IF(ISBLANK(OFFSET('12. SEGUIMIENTO 2027'!$N$14,INT((ROW()-13)/2),0)),"",OFFSET('12. SEGUIMIENTO 2027'!$N$14,INT((ROW()-13)/2),0)),IF(ISBLANK(OFFSET('9. METAS'!$U$20,INT((ROW()-14)/2),0)),"",OFFSET('9. METAS'!$U$20,INT((ROW()-14)/2),0)))</f>
        <v>6</v>
      </c>
      <c r="K20" s="245">
        <f ca="1">IF(MOD(ROW()-13,2)=0,IF(ISBLANK(OFFSET('12. SEGUIMIENTO 2027'!$O$14,INT((ROW()-13)/2),0)),"",OFFSET('12. SEGUIMIENTO 2027'!$O$14,INT((ROW()-13)/2),0)),IF(ISBLANK(OFFSET('9. METAS'!$V$20,INT((ROW()-14)/2),0)),"",OFFSET('9. METAS'!$V$20,INT((ROW()-14)/2),0)))</f>
        <v>6</v>
      </c>
      <c r="L20" s="245">
        <f ca="1">IF(MOD(ROW()-13,2)=0,IF(ISBLANK(OFFSET('12. SEGUIMIENTO 2027'!$P$14,INT((ROW()-13)/2),0)),"",OFFSET('12. SEGUIMIENTO 2027'!$P$14,INT((ROW()-13)/2),0)),IF(ISBLANK(OFFSET('9. METAS'!$W$20,INT((ROW()-14)/2),0)),"",OFFSET('9. METAS'!$W$20,INT((ROW()-14)/2),0)))</f>
        <v>6</v>
      </c>
      <c r="M20" s="246">
        <f ca="1">IF(MOD(ROW()-13,2)=0,IF(ISBLANK(OFFSET('12. SEGUIMIENTO 2027'!$Q$14,INT((ROW()-13)/2),0)),"",OFFSET('12. SEGUIMIENTO 2027'!$Q$14,INT((ROW()-13)/2),0)),IF(ISBLANK(OFFSET('9. METAS'!$X$20,INT((ROW()-14)/2),0)),"",OFFSET('9. METAS'!$X$20,INT((ROW()-14)/2),0)))</f>
        <v>6</v>
      </c>
      <c r="N20" s="1013"/>
      <c r="O20" s="1014"/>
      <c r="P20" s="1015"/>
    </row>
    <row r="21" spans="3:16">
      <c r="C21" s="1016" t="str">
        <f ca="1">IF(ISBLANK(OFFSET('5. Pp (3 años)'!$C$46,INT((ROW()-13)/2),0)),"",OFFSET('5. Pp (3 años)'!$C$46,INT((ROW()-13)/2),0))</f>
        <v>Actividad</v>
      </c>
      <c r="D21" s="1018" t="str">
        <f ca="1">IF(ISBLANK(OFFSET('5. Pp (3 años)'!$D$46,INT((ROW()-13)/2),0)),"",OFFSET('5. Pp (3 años)'!$D$46,INT((ROW()-13)/2),0))</f>
        <v/>
      </c>
      <c r="E21" s="1018" t="str">
        <f ca="1">IF(ISBLANK(OFFSET('5. Pp (3 años)'!$E$46,INT((ROW()-13)/2),0)),"",OFFSET('5. Pp (3 años)'!$E$46,INT((ROW()-13)/2),0))</f>
        <v/>
      </c>
      <c r="F21" s="1021" t="str">
        <f ca="1">IF(ISBLANK(OFFSET('5. Pp (3 años)'!$K$46,INT((ROW()-13)/2),0)),"",OFFSET('5. Pp (3 años)'!$K$46,INT((ROW()-13)/2),0))</f>
        <v/>
      </c>
      <c r="G21" s="1023" t="str">
        <f ca="1">IF(ISBLANK(OFFSET('5. Pp (3 años)'!$H$46,INT((ROW()-13)/2),0)),"",OFFSET('5. Pp (3 años)'!$H$46,INT((ROW()-13)/2),0))</f>
        <v/>
      </c>
      <c r="H21" s="1080" t="str">
        <f ca="1">IF(ISBLANK(OFFSET('9. METAS'!$L$20,INT((ROW()-13)/2),0)),"",OFFSET('9. METAS'!$L$20,INT((ROW()-13)/2),0))</f>
        <v/>
      </c>
      <c r="I21" s="1004"/>
      <c r="J21" s="244" t="str">
        <f ca="1">IF(MOD(ROW()-13,2)=0,IF(ISBLANK(OFFSET('12. SEGUIMIENTO 2027'!$N$14,INT((ROW()-13)/2),0)),"",OFFSET('12. SEGUIMIENTO 2027'!$N$14,INT((ROW()-13)/2),0)),IF(ISBLANK(OFFSET('9. METAS'!$U$20,INT((ROW()-14)/2),0)),"",OFFSET('9. METAS'!$U$20,INT((ROW()-14)/2),0)))</f>
        <v/>
      </c>
      <c r="K21" s="245" t="str">
        <f ca="1">IF(MOD(ROW()-13,2)=0,IF(ISBLANK(OFFSET('12. SEGUIMIENTO 2027'!$O$14,INT((ROW()-13)/2),0)),"",OFFSET('12. SEGUIMIENTO 2027'!$O$14,INT((ROW()-13)/2),0)),IF(ISBLANK(OFFSET('9. METAS'!$V$20,INT((ROW()-14)/2),0)),"",OFFSET('9. METAS'!$V$20,INT((ROW()-14)/2),0)))</f>
        <v/>
      </c>
      <c r="L21" s="245" t="str">
        <f ca="1">IF(MOD(ROW()-13,2)=0,IF(ISBLANK(OFFSET('12. SEGUIMIENTO 2027'!$P$14,INT((ROW()-13)/2),0)),"",OFFSET('12. SEGUIMIENTO 2027'!$P$14,INT((ROW()-13)/2),0)),IF(ISBLANK(OFFSET('9. METAS'!$W$20,INT((ROW()-14)/2),0)),"",OFFSET('9. METAS'!$W$20,INT((ROW()-14)/2),0)))</f>
        <v/>
      </c>
      <c r="M21" s="246" t="str">
        <f ca="1">IF(MOD(ROW()-13,2)=0,IF(ISBLANK(OFFSET('12. SEGUIMIENTO 2027'!$Q$14,INT((ROW()-13)/2),0)),"",OFFSET('12. SEGUIMIENTO 2027'!$Q$14,INT((ROW()-13)/2),0)),IF(ISBLANK(OFFSET('9. METAS'!$X$20,INT((ROW()-14)/2),0)),"",OFFSET('9. METAS'!$X$20,INT((ROW()-14)/2),0)))</f>
        <v/>
      </c>
      <c r="N21" s="1006" t="str">
        <f t="shared" ref="N21" ca="1" si="4">IFERROR(J21/J22,"ND")</f>
        <v>ND</v>
      </c>
      <c r="O21" s="1008" t="str">
        <f t="shared" ref="O21" ca="1" si="5">IFERROR(((J21+K21)/H21),"ND")</f>
        <v>ND</v>
      </c>
      <c r="P21" s="1010"/>
    </row>
    <row r="22" spans="3:16">
      <c r="C22" s="1025"/>
      <c r="D22" s="1018"/>
      <c r="E22" s="1018"/>
      <c r="F22" s="1021"/>
      <c r="G22" s="1023"/>
      <c r="H22" s="1080"/>
      <c r="I22" s="1012"/>
      <c r="J22" s="244" t="str">
        <f ca="1">IF(MOD(ROW()-13,2)=0,IF(ISBLANK(OFFSET('12. SEGUIMIENTO 2027'!$N$14,INT((ROW()-13)/2),0)),"",OFFSET('12. SEGUIMIENTO 2027'!$N$14,INT((ROW()-13)/2),0)),IF(ISBLANK(OFFSET('9. METAS'!$U$20,INT((ROW()-14)/2),0)),"",OFFSET('9. METAS'!$U$20,INT((ROW()-14)/2),0)))</f>
        <v/>
      </c>
      <c r="K22" s="245" t="str">
        <f ca="1">IF(MOD(ROW()-13,2)=0,IF(ISBLANK(OFFSET('12. SEGUIMIENTO 2027'!$O$14,INT((ROW()-13)/2),0)),"",OFFSET('12. SEGUIMIENTO 2027'!$O$14,INT((ROW()-13)/2),0)),IF(ISBLANK(OFFSET('9. METAS'!$V$20,INT((ROW()-14)/2),0)),"",OFFSET('9. METAS'!$V$20,INT((ROW()-14)/2),0)))</f>
        <v/>
      </c>
      <c r="L22" s="245" t="str">
        <f ca="1">IF(MOD(ROW()-13,2)=0,IF(ISBLANK(OFFSET('12. SEGUIMIENTO 2027'!$P$14,INT((ROW()-13)/2),0)),"",OFFSET('12. SEGUIMIENTO 2027'!$P$14,INT((ROW()-13)/2),0)),IF(ISBLANK(OFFSET('9. METAS'!$W$20,INT((ROW()-14)/2),0)),"",OFFSET('9. METAS'!$W$20,INT((ROW()-14)/2),0)))</f>
        <v/>
      </c>
      <c r="M22" s="246" t="str">
        <f ca="1">IF(MOD(ROW()-13,2)=0,IF(ISBLANK(OFFSET('12. SEGUIMIENTO 2027'!$Q$14,INT((ROW()-13)/2),0)),"",OFFSET('12. SEGUIMIENTO 2027'!$Q$14,INT((ROW()-13)/2),0)),IF(ISBLANK(OFFSET('9. METAS'!$X$20,INT((ROW()-14)/2),0)),"",OFFSET('9. METAS'!$X$20,INT((ROW()-14)/2),0)))</f>
        <v/>
      </c>
      <c r="N22" s="1013"/>
      <c r="O22" s="1014"/>
      <c r="P22" s="1015"/>
    </row>
    <row r="23" spans="3:16">
      <c r="C23" s="1016" t="str">
        <f ca="1">IF(ISBLANK(OFFSET('5. Pp (3 años)'!$C$46,INT((ROW()-13)/2),0)),"",OFFSET('5. Pp (3 años)'!$C$46,INT((ROW()-13)/2),0))</f>
        <v>Actividad</v>
      </c>
      <c r="D23" s="1018" t="str">
        <f ca="1">IF(ISBLANK(OFFSET('5. Pp (3 años)'!$D$46,INT((ROW()-13)/2),0)),"",OFFSET('5. Pp (3 años)'!$D$46,INT((ROW()-13)/2),0))</f>
        <v/>
      </c>
      <c r="E23" s="1018" t="str">
        <f ca="1">IF(ISBLANK(OFFSET('5. Pp (3 años)'!$E$46,INT((ROW()-13)/2),0)),"",OFFSET('5. Pp (3 años)'!$E$46,INT((ROW()-13)/2),0))</f>
        <v/>
      </c>
      <c r="F23" s="1021" t="str">
        <f ca="1">IF(ISBLANK(OFFSET('5. Pp (3 años)'!$K$46,INT((ROW()-13)/2),0)),"",OFFSET('5. Pp (3 años)'!$K$46,INT((ROW()-13)/2),0))</f>
        <v/>
      </c>
      <c r="G23" s="1023" t="str">
        <f ca="1">IF(ISBLANK(OFFSET('5. Pp (3 años)'!$H$46,INT((ROW()-13)/2),0)),"",OFFSET('5. Pp (3 años)'!$H$46,INT((ROW()-13)/2),0))</f>
        <v/>
      </c>
      <c r="H23" s="1080" t="str">
        <f ca="1">IF(ISBLANK(OFFSET('9. METAS'!$L$20,INT((ROW()-13)/2),0)),"",OFFSET('9. METAS'!$L$20,INT((ROW()-13)/2),0))</f>
        <v/>
      </c>
      <c r="I23" s="1004"/>
      <c r="J23" s="244" t="str">
        <f ca="1">IF(MOD(ROW()-13,2)=0,IF(ISBLANK(OFFSET('12. SEGUIMIENTO 2027'!$N$14,INT((ROW()-13)/2),0)),"",OFFSET('12. SEGUIMIENTO 2027'!$N$14,INT((ROW()-13)/2),0)),IF(ISBLANK(OFFSET('9. METAS'!$U$20,INT((ROW()-14)/2),0)),"",OFFSET('9. METAS'!$U$20,INT((ROW()-14)/2),0)))</f>
        <v/>
      </c>
      <c r="K23" s="245" t="str">
        <f ca="1">IF(MOD(ROW()-13,2)=0,IF(ISBLANK(OFFSET('12. SEGUIMIENTO 2027'!$O$14,INT((ROW()-13)/2),0)),"",OFFSET('12. SEGUIMIENTO 2027'!$O$14,INT((ROW()-13)/2),0)),IF(ISBLANK(OFFSET('9. METAS'!$V$20,INT((ROW()-14)/2),0)),"",OFFSET('9. METAS'!$V$20,INT((ROW()-14)/2),0)))</f>
        <v/>
      </c>
      <c r="L23" s="245" t="str">
        <f ca="1">IF(MOD(ROW()-13,2)=0,IF(ISBLANK(OFFSET('12. SEGUIMIENTO 2027'!$P$14,INT((ROW()-13)/2),0)),"",OFFSET('12. SEGUIMIENTO 2027'!$P$14,INT((ROW()-13)/2),0)),IF(ISBLANK(OFFSET('9. METAS'!$W$20,INT((ROW()-14)/2),0)),"",OFFSET('9. METAS'!$W$20,INT((ROW()-14)/2),0)))</f>
        <v/>
      </c>
      <c r="M23" s="246" t="str">
        <f ca="1">IF(MOD(ROW()-13,2)=0,IF(ISBLANK(OFFSET('12. SEGUIMIENTO 2027'!$Q$14,INT((ROW()-13)/2),0)),"",OFFSET('12. SEGUIMIENTO 2027'!$Q$14,INT((ROW()-13)/2),0)),IF(ISBLANK(OFFSET('9. METAS'!$X$20,INT((ROW()-14)/2),0)),"",OFFSET('9. METAS'!$X$20,INT((ROW()-14)/2),0)))</f>
        <v/>
      </c>
      <c r="N23" s="1006" t="str">
        <f t="shared" ref="N23" ca="1" si="6">IFERROR(J23/J24,"ND")</f>
        <v>ND</v>
      </c>
      <c r="O23" s="1008" t="str">
        <f t="shared" ref="O23" ca="1" si="7">IFERROR(((J23+K23)/H23),"ND")</f>
        <v>ND</v>
      </c>
      <c r="P23" s="1010"/>
    </row>
    <row r="24" spans="3:16">
      <c r="C24" s="1025"/>
      <c r="D24" s="1018"/>
      <c r="E24" s="1018"/>
      <c r="F24" s="1021"/>
      <c r="G24" s="1023"/>
      <c r="H24" s="1080"/>
      <c r="I24" s="1012"/>
      <c r="J24" s="244" t="str">
        <f ca="1">IF(MOD(ROW()-13,2)=0,IF(ISBLANK(OFFSET('12. SEGUIMIENTO 2027'!$N$14,INT((ROW()-13)/2),0)),"",OFFSET('12. SEGUIMIENTO 2027'!$N$14,INT((ROW()-13)/2),0)),IF(ISBLANK(OFFSET('9. METAS'!$U$20,INT((ROW()-14)/2),0)),"",OFFSET('9. METAS'!$U$20,INT((ROW()-14)/2),0)))</f>
        <v/>
      </c>
      <c r="K24" s="245" t="str">
        <f ca="1">IF(MOD(ROW()-13,2)=0,IF(ISBLANK(OFFSET('12. SEGUIMIENTO 2027'!$O$14,INT((ROW()-13)/2),0)),"",OFFSET('12. SEGUIMIENTO 2027'!$O$14,INT((ROW()-13)/2),0)),IF(ISBLANK(OFFSET('9. METAS'!$V$20,INT((ROW()-14)/2),0)),"",OFFSET('9. METAS'!$V$20,INT((ROW()-14)/2),0)))</f>
        <v/>
      </c>
      <c r="L24" s="245" t="str">
        <f ca="1">IF(MOD(ROW()-13,2)=0,IF(ISBLANK(OFFSET('12. SEGUIMIENTO 2027'!$P$14,INT((ROW()-13)/2),0)),"",OFFSET('12. SEGUIMIENTO 2027'!$P$14,INT((ROW()-13)/2),0)),IF(ISBLANK(OFFSET('9. METAS'!$W$20,INT((ROW()-14)/2),0)),"",OFFSET('9. METAS'!$W$20,INT((ROW()-14)/2),0)))</f>
        <v/>
      </c>
      <c r="M24" s="246" t="str">
        <f ca="1">IF(MOD(ROW()-13,2)=0,IF(ISBLANK(OFFSET('12. SEGUIMIENTO 2027'!$Q$14,INT((ROW()-13)/2),0)),"",OFFSET('12. SEGUIMIENTO 2027'!$Q$14,INT((ROW()-13)/2),0)),IF(ISBLANK(OFFSET('9. METAS'!$X$20,INT((ROW()-14)/2),0)),"",OFFSET('9. METAS'!$X$20,INT((ROW()-14)/2),0)))</f>
        <v/>
      </c>
      <c r="N24" s="1013"/>
      <c r="O24" s="1014"/>
      <c r="P24" s="1015"/>
    </row>
    <row r="25" spans="3:16">
      <c r="C25" s="1016" t="str">
        <f ca="1">IF(ISBLANK(OFFSET('5. Pp (3 años)'!$C$46,INT((ROW()-13)/2),0)),"",OFFSET('5. Pp (3 años)'!$C$46,INT((ROW()-13)/2),0))</f>
        <v>Actividad</v>
      </c>
      <c r="D25" s="1018" t="str">
        <f ca="1">IF(ISBLANK(OFFSET('5. Pp (3 años)'!$D$46,INT((ROW()-13)/2),0)),"",OFFSET('5. Pp (3 años)'!$D$46,INT((ROW()-13)/2),0))</f>
        <v/>
      </c>
      <c r="E25" s="1018" t="str">
        <f ca="1">IF(ISBLANK(OFFSET('5. Pp (3 años)'!$E$46,INT((ROW()-13)/2),0)),"",OFFSET('5. Pp (3 años)'!$E$46,INT((ROW()-13)/2),0))</f>
        <v/>
      </c>
      <c r="F25" s="1021" t="str">
        <f ca="1">IF(ISBLANK(OFFSET('5. Pp (3 años)'!$K$46,INT((ROW()-13)/2),0)),"",OFFSET('5. Pp (3 años)'!$K$46,INT((ROW()-13)/2),0))</f>
        <v/>
      </c>
      <c r="G25" s="1023" t="str">
        <f ca="1">IF(ISBLANK(OFFSET('5. Pp (3 años)'!$H$46,INT((ROW()-13)/2),0)),"",OFFSET('5. Pp (3 años)'!$H$46,INT((ROW()-13)/2),0))</f>
        <v/>
      </c>
      <c r="H25" s="1080" t="str">
        <f ca="1">IF(ISBLANK(OFFSET('9. METAS'!$L$20,INT((ROW()-13)/2),0)),"",OFFSET('9. METAS'!$L$20,INT((ROW()-13)/2),0))</f>
        <v/>
      </c>
      <c r="I25" s="1004"/>
      <c r="J25" s="244" t="str">
        <f ca="1">IF(MOD(ROW()-13,2)=0,IF(ISBLANK(OFFSET('12. SEGUIMIENTO 2027'!$N$14,INT((ROW()-13)/2),0)),"",OFFSET('12. SEGUIMIENTO 2027'!$N$14,INT((ROW()-13)/2),0)),IF(ISBLANK(OFFSET('9. METAS'!$U$20,INT((ROW()-14)/2),0)),"",OFFSET('9. METAS'!$U$20,INT((ROW()-14)/2),0)))</f>
        <v/>
      </c>
      <c r="K25" s="245" t="str">
        <f ca="1">IF(MOD(ROW()-13,2)=0,IF(ISBLANK(OFFSET('12. SEGUIMIENTO 2027'!$O$14,INT((ROW()-13)/2),0)),"",OFFSET('12. SEGUIMIENTO 2027'!$O$14,INT((ROW()-13)/2),0)),IF(ISBLANK(OFFSET('9. METAS'!$V$20,INT((ROW()-14)/2),0)),"",OFFSET('9. METAS'!$V$20,INT((ROW()-14)/2),0)))</f>
        <v/>
      </c>
      <c r="L25" s="245" t="str">
        <f ca="1">IF(MOD(ROW()-13,2)=0,IF(ISBLANK(OFFSET('12. SEGUIMIENTO 2027'!$P$14,INT((ROW()-13)/2),0)),"",OFFSET('12. SEGUIMIENTO 2027'!$P$14,INT((ROW()-13)/2),0)),IF(ISBLANK(OFFSET('9. METAS'!$W$20,INT((ROW()-14)/2),0)),"",OFFSET('9. METAS'!$W$20,INT((ROW()-14)/2),0)))</f>
        <v/>
      </c>
      <c r="M25" s="246" t="str">
        <f ca="1">IF(MOD(ROW()-13,2)=0,IF(ISBLANK(OFFSET('12. SEGUIMIENTO 2027'!$Q$14,INT((ROW()-13)/2),0)),"",OFFSET('12. SEGUIMIENTO 2027'!$Q$14,INT((ROW()-13)/2),0)),IF(ISBLANK(OFFSET('9. METAS'!$X$20,INT((ROW()-14)/2),0)),"",OFFSET('9. METAS'!$X$20,INT((ROW()-14)/2),0)))</f>
        <v/>
      </c>
      <c r="N25" s="1006" t="str">
        <f t="shared" ref="N25" ca="1" si="8">IFERROR(J25/J26,"ND")</f>
        <v>ND</v>
      </c>
      <c r="O25" s="1008" t="str">
        <f t="shared" ref="O25" ca="1" si="9">IFERROR(((J25+K25)/H25),"ND")</f>
        <v>ND</v>
      </c>
      <c r="P25" s="1010"/>
    </row>
    <row r="26" spans="3:16">
      <c r="C26" s="1025"/>
      <c r="D26" s="1018"/>
      <c r="E26" s="1018"/>
      <c r="F26" s="1021"/>
      <c r="G26" s="1023"/>
      <c r="H26" s="1080"/>
      <c r="I26" s="1012"/>
      <c r="J26" s="244" t="str">
        <f ca="1">IF(MOD(ROW()-13,2)=0,IF(ISBLANK(OFFSET('12. SEGUIMIENTO 2027'!$N$14,INT((ROW()-13)/2),0)),"",OFFSET('12. SEGUIMIENTO 2027'!$N$14,INT((ROW()-13)/2),0)),IF(ISBLANK(OFFSET('9. METAS'!$U$20,INT((ROW()-14)/2),0)),"",OFFSET('9. METAS'!$U$20,INT((ROW()-14)/2),0)))</f>
        <v/>
      </c>
      <c r="K26" s="245" t="str">
        <f ca="1">IF(MOD(ROW()-13,2)=0,IF(ISBLANK(OFFSET('12. SEGUIMIENTO 2027'!$O$14,INT((ROW()-13)/2),0)),"",OFFSET('12. SEGUIMIENTO 2027'!$O$14,INT((ROW()-13)/2),0)),IF(ISBLANK(OFFSET('9. METAS'!$V$20,INT((ROW()-14)/2),0)),"",OFFSET('9. METAS'!$V$20,INT((ROW()-14)/2),0)))</f>
        <v/>
      </c>
      <c r="L26" s="245" t="str">
        <f ca="1">IF(MOD(ROW()-13,2)=0,IF(ISBLANK(OFFSET('12. SEGUIMIENTO 2027'!$P$14,INT((ROW()-13)/2),0)),"",OFFSET('12. SEGUIMIENTO 2027'!$P$14,INT((ROW()-13)/2),0)),IF(ISBLANK(OFFSET('9. METAS'!$W$20,INT((ROW()-14)/2),0)),"",OFFSET('9. METAS'!$W$20,INT((ROW()-14)/2),0)))</f>
        <v/>
      </c>
      <c r="M26" s="246" t="str">
        <f ca="1">IF(MOD(ROW()-13,2)=0,IF(ISBLANK(OFFSET('12. SEGUIMIENTO 2027'!$Q$14,INT((ROW()-13)/2),0)),"",OFFSET('12. SEGUIMIENTO 2027'!$Q$14,INT((ROW()-13)/2),0)),IF(ISBLANK(OFFSET('9. METAS'!$X$20,INT((ROW()-14)/2),0)),"",OFFSET('9. METAS'!$X$20,INT((ROW()-14)/2),0)))</f>
        <v/>
      </c>
      <c r="N26" s="1013"/>
      <c r="O26" s="1014"/>
      <c r="P26" s="1015"/>
    </row>
    <row r="27" spans="3:16">
      <c r="C27" s="1016" t="str">
        <f ca="1">IF(ISBLANK(OFFSET('5. Pp (3 años)'!$C$46,INT((ROW()-13)/2),0)),"",OFFSET('5. Pp (3 años)'!$C$46,INT((ROW()-13)/2),0))</f>
        <v>Actividad</v>
      </c>
      <c r="D27" s="1018" t="str">
        <f ca="1">IF(ISBLANK(OFFSET('5. Pp (3 años)'!$D$46,INT((ROW()-13)/2),0)),"",OFFSET('5. Pp (3 años)'!$D$46,INT((ROW()-13)/2),0))</f>
        <v/>
      </c>
      <c r="E27" s="1018" t="str">
        <f ca="1">IF(ISBLANK(OFFSET('5. Pp (3 años)'!$E$46,INT((ROW()-13)/2),0)),"",OFFSET('5. Pp (3 años)'!$E$46,INT((ROW()-13)/2),0))</f>
        <v/>
      </c>
      <c r="F27" s="1021" t="str">
        <f ca="1">IF(ISBLANK(OFFSET('5. Pp (3 años)'!$K$46,INT((ROW()-13)/2),0)),"",OFFSET('5. Pp (3 años)'!$K$46,INT((ROW()-13)/2),0))</f>
        <v/>
      </c>
      <c r="G27" s="1023" t="str">
        <f ca="1">IF(ISBLANK(OFFSET('5. Pp (3 años)'!$H$46,INT((ROW()-13)/2),0)),"",OFFSET('5. Pp (3 años)'!$H$46,INT((ROW()-13)/2),0))</f>
        <v/>
      </c>
      <c r="H27" s="1080" t="str">
        <f ca="1">IF(ISBLANK(OFFSET('9. METAS'!$L$20,INT((ROW()-13)/2),0)),"",OFFSET('9. METAS'!$L$20,INT((ROW()-13)/2),0))</f>
        <v/>
      </c>
      <c r="I27" s="1004"/>
      <c r="J27" s="244" t="str">
        <f ca="1">IF(MOD(ROW()-13,2)=0,IF(ISBLANK(OFFSET('12. SEGUIMIENTO 2027'!$N$14,INT((ROW()-13)/2),0)),"",OFFSET('12. SEGUIMIENTO 2027'!$N$14,INT((ROW()-13)/2),0)),IF(ISBLANK(OFFSET('9. METAS'!$U$20,INT((ROW()-14)/2),0)),"",OFFSET('9. METAS'!$U$20,INT((ROW()-14)/2),0)))</f>
        <v/>
      </c>
      <c r="K27" s="245" t="str">
        <f ca="1">IF(MOD(ROW()-13,2)=0,IF(ISBLANK(OFFSET('12. SEGUIMIENTO 2027'!$O$14,INT((ROW()-13)/2),0)),"",OFFSET('12. SEGUIMIENTO 2027'!$O$14,INT((ROW()-13)/2),0)),IF(ISBLANK(OFFSET('9. METAS'!$V$20,INT((ROW()-14)/2),0)),"",OFFSET('9. METAS'!$V$20,INT((ROW()-14)/2),0)))</f>
        <v/>
      </c>
      <c r="L27" s="245" t="str">
        <f ca="1">IF(MOD(ROW()-13,2)=0,IF(ISBLANK(OFFSET('12. SEGUIMIENTO 2027'!$P$14,INT((ROW()-13)/2),0)),"",OFFSET('12. SEGUIMIENTO 2027'!$P$14,INT((ROW()-13)/2),0)),IF(ISBLANK(OFFSET('9. METAS'!$W$20,INT((ROW()-14)/2),0)),"",OFFSET('9. METAS'!$W$20,INT((ROW()-14)/2),0)))</f>
        <v/>
      </c>
      <c r="M27" s="246" t="str">
        <f ca="1">IF(MOD(ROW()-13,2)=0,IF(ISBLANK(OFFSET('12. SEGUIMIENTO 2027'!$Q$14,INT((ROW()-13)/2),0)),"",OFFSET('12. SEGUIMIENTO 2027'!$Q$14,INT((ROW()-13)/2),0)),IF(ISBLANK(OFFSET('9. METAS'!$X$20,INT((ROW()-14)/2),0)),"",OFFSET('9. METAS'!$X$20,INT((ROW()-14)/2),0)))</f>
        <v/>
      </c>
      <c r="N27" s="1006" t="str">
        <f t="shared" ref="N27" ca="1" si="10">IFERROR(J27/J28,"ND")</f>
        <v>ND</v>
      </c>
      <c r="O27" s="1008" t="str">
        <f t="shared" ref="O27" ca="1" si="11">IFERROR(((J27+K27)/H27),"ND")</f>
        <v>ND</v>
      </c>
      <c r="P27" s="1010"/>
    </row>
    <row r="28" spans="3:16">
      <c r="C28" s="1025"/>
      <c r="D28" s="1018"/>
      <c r="E28" s="1018"/>
      <c r="F28" s="1021"/>
      <c r="G28" s="1023"/>
      <c r="H28" s="1080"/>
      <c r="I28" s="1012"/>
      <c r="J28" s="244" t="str">
        <f ca="1">IF(MOD(ROW()-13,2)=0,IF(ISBLANK(OFFSET('12. SEGUIMIENTO 2027'!$N$14,INT((ROW()-13)/2),0)),"",OFFSET('12. SEGUIMIENTO 2027'!$N$14,INT((ROW()-13)/2),0)),IF(ISBLANK(OFFSET('9. METAS'!$U$20,INT((ROW()-14)/2),0)),"",OFFSET('9. METAS'!$U$20,INT((ROW()-14)/2),0)))</f>
        <v/>
      </c>
      <c r="K28" s="245" t="str">
        <f ca="1">IF(MOD(ROW()-13,2)=0,IF(ISBLANK(OFFSET('12. SEGUIMIENTO 2027'!$O$14,INT((ROW()-13)/2),0)),"",OFFSET('12. SEGUIMIENTO 2027'!$O$14,INT((ROW()-13)/2),0)),IF(ISBLANK(OFFSET('9. METAS'!$V$20,INT((ROW()-14)/2),0)),"",OFFSET('9. METAS'!$V$20,INT((ROW()-14)/2),0)))</f>
        <v/>
      </c>
      <c r="L28" s="245" t="str">
        <f ca="1">IF(MOD(ROW()-13,2)=0,IF(ISBLANK(OFFSET('12. SEGUIMIENTO 2027'!$P$14,INT((ROW()-13)/2),0)),"",OFFSET('12. SEGUIMIENTO 2027'!$P$14,INT((ROW()-13)/2),0)),IF(ISBLANK(OFFSET('9. METAS'!$W$20,INT((ROW()-14)/2),0)),"",OFFSET('9. METAS'!$W$20,INT((ROW()-14)/2),0)))</f>
        <v/>
      </c>
      <c r="M28" s="246" t="str">
        <f ca="1">IF(MOD(ROW()-13,2)=0,IF(ISBLANK(OFFSET('12. SEGUIMIENTO 2027'!$Q$14,INT((ROW()-13)/2),0)),"",OFFSET('12. SEGUIMIENTO 2027'!$Q$14,INT((ROW()-13)/2),0)),IF(ISBLANK(OFFSET('9. METAS'!$X$20,INT((ROW()-14)/2),0)),"",OFFSET('9. METAS'!$X$20,INT((ROW()-14)/2),0)))</f>
        <v/>
      </c>
      <c r="N28" s="1013"/>
      <c r="O28" s="1014"/>
      <c r="P28" s="1015"/>
    </row>
    <row r="29" spans="3:16">
      <c r="C29" s="1016" t="str">
        <f ca="1">IF(ISBLANK(OFFSET('5. Pp (3 años)'!$C$46,INT((ROW()-13)/2),0)),"",OFFSET('5. Pp (3 años)'!$C$46,INT((ROW()-13)/2),0))</f>
        <v>Componente</v>
      </c>
      <c r="D29" s="1018" t="str">
        <f ca="1">IF(ISBLANK(OFFSET('5. Pp (3 años)'!$D$46,INT((ROW()-13)/2),0)),"",OFFSET('5. Pp (3 años)'!$D$46,INT((ROW()-13)/2),0))</f>
        <v>4.1.1.1.2 Servicios integrales de bienestar y derechos sociales otorgados a la población.</v>
      </c>
      <c r="E29" s="1018" t="str">
        <f ca="1">IF(ISBLANK(OFFSET('5. Pp (3 años)'!$E$46,INT((ROW()-13)/2),0)),"",OFFSET('5. Pp (3 años)'!$E$46,INT((ROW()-13)/2),0))</f>
        <v>PSIBE: Porcentaje de servicios integrales de bienestar entregados.</v>
      </c>
      <c r="F29" s="1021" t="str">
        <f ca="1">IF(ISBLANK(OFFSET('5. Pp (3 años)'!$K$46,INT((ROW()-13)/2),0)),"",OFFSET('5. Pp (3 años)'!$K$46,INT((ROW()-13)/2),0))</f>
        <v>Ascendente</v>
      </c>
      <c r="G29" s="1023" t="str">
        <f ca="1">IF(ISBLANK(OFFSET('5. Pp (3 años)'!$H$46,INT((ROW()-13)/2),0)),"",OFFSET('5. Pp (3 años)'!$H$46,INT((ROW()-13)/2),0))</f>
        <v>Trimestral</v>
      </c>
      <c r="H29" s="1080">
        <f ca="1">IF(ISBLANK(OFFSET('9. METAS'!$L$20,INT((ROW()-13)/2),0)),"",OFFSET('9. METAS'!$L$20,INT((ROW()-13)/2),0))</f>
        <v>100</v>
      </c>
      <c r="I29" s="1004"/>
      <c r="J29" s="244" t="str">
        <f ca="1">IF(MOD(ROW()-13,2)=0,IF(ISBLANK(OFFSET('12. SEGUIMIENTO 2027'!$N$14,INT((ROW()-13)/2),0)),"",OFFSET('12. SEGUIMIENTO 2027'!$N$14,INT((ROW()-13)/2),0)),IF(ISBLANK(OFFSET('9. METAS'!$U$20,INT((ROW()-14)/2),0)),"",OFFSET('9. METAS'!$U$20,INT((ROW()-14)/2),0)))</f>
        <v/>
      </c>
      <c r="K29" s="245" t="str">
        <f ca="1">IF(MOD(ROW()-13,2)=0,IF(ISBLANK(OFFSET('12. SEGUIMIENTO 2027'!$O$14,INT((ROW()-13)/2),0)),"",OFFSET('12. SEGUIMIENTO 2027'!$O$14,INT((ROW()-13)/2),0)),IF(ISBLANK(OFFSET('9. METAS'!$V$20,INT((ROW()-14)/2),0)),"",OFFSET('9. METAS'!$V$20,INT((ROW()-14)/2),0)))</f>
        <v/>
      </c>
      <c r="L29" s="245" t="str">
        <f ca="1">IF(MOD(ROW()-13,2)=0,IF(ISBLANK(OFFSET('12. SEGUIMIENTO 2027'!$P$14,INT((ROW()-13)/2),0)),"",OFFSET('12. SEGUIMIENTO 2027'!$P$14,INT((ROW()-13)/2),0)),IF(ISBLANK(OFFSET('9. METAS'!$W$20,INT((ROW()-14)/2),0)),"",OFFSET('9. METAS'!$W$20,INT((ROW()-14)/2),0)))</f>
        <v/>
      </c>
      <c r="M29" s="246" t="str">
        <f ca="1">IF(MOD(ROW()-13,2)=0,IF(ISBLANK(OFFSET('12. SEGUIMIENTO 2027'!$Q$14,INT((ROW()-13)/2),0)),"",OFFSET('12. SEGUIMIENTO 2027'!$Q$14,INT((ROW()-13)/2),0)),IF(ISBLANK(OFFSET('9. METAS'!$X$20,INT((ROW()-14)/2),0)),"",OFFSET('9. METAS'!$X$20,INT((ROW()-14)/2),0)))</f>
        <v/>
      </c>
      <c r="N29" s="1006" t="str">
        <f t="shared" ref="N29" ca="1" si="12">IFERROR(J29/J30,"ND")</f>
        <v>ND</v>
      </c>
      <c r="O29" s="1008" t="str">
        <f t="shared" ref="O29" ca="1" si="13">IFERROR(((J29+K29)/H29),"ND")</f>
        <v>ND</v>
      </c>
      <c r="P29" s="1010"/>
    </row>
    <row r="30" spans="3:16">
      <c r="C30" s="1025"/>
      <c r="D30" s="1018"/>
      <c r="E30" s="1018"/>
      <c r="F30" s="1021"/>
      <c r="G30" s="1023"/>
      <c r="H30" s="1080"/>
      <c r="I30" s="1012"/>
      <c r="J30" s="244">
        <f ca="1">IF(MOD(ROW()-13,2)=0,IF(ISBLANK(OFFSET('12. SEGUIMIENTO 2027'!$N$14,INT((ROW()-13)/2),0)),"",OFFSET('12. SEGUIMIENTO 2027'!$N$14,INT((ROW()-13)/2),0)),IF(ISBLANK(OFFSET('9. METAS'!$U$20,INT((ROW()-14)/2),0)),"",OFFSET('9. METAS'!$U$20,INT((ROW()-14)/2),0)))</f>
        <v>25</v>
      </c>
      <c r="K30" s="245">
        <f ca="1">IF(MOD(ROW()-13,2)=0,IF(ISBLANK(OFFSET('12. SEGUIMIENTO 2027'!$O$14,INT((ROW()-13)/2),0)),"",OFFSET('12. SEGUIMIENTO 2027'!$O$14,INT((ROW()-13)/2),0)),IF(ISBLANK(OFFSET('9. METAS'!$V$20,INT((ROW()-14)/2),0)),"",OFFSET('9. METAS'!$V$20,INT((ROW()-14)/2),0)))</f>
        <v>25</v>
      </c>
      <c r="L30" s="245">
        <f ca="1">IF(MOD(ROW()-13,2)=0,IF(ISBLANK(OFFSET('12. SEGUIMIENTO 2027'!$P$14,INT((ROW()-13)/2),0)),"",OFFSET('12. SEGUIMIENTO 2027'!$P$14,INT((ROW()-13)/2),0)),IF(ISBLANK(OFFSET('9. METAS'!$W$20,INT((ROW()-14)/2),0)),"",OFFSET('9. METAS'!$W$20,INT((ROW()-14)/2),0)))</f>
        <v>25</v>
      </c>
      <c r="M30" s="246">
        <f ca="1">IF(MOD(ROW()-13,2)=0,IF(ISBLANK(OFFSET('12. SEGUIMIENTO 2027'!$Q$14,INT((ROW()-13)/2),0)),"",OFFSET('12. SEGUIMIENTO 2027'!$Q$14,INT((ROW()-13)/2),0)),IF(ISBLANK(OFFSET('9. METAS'!$X$20,INT((ROW()-14)/2),0)),"",OFFSET('9. METAS'!$X$20,INT((ROW()-14)/2),0)))</f>
        <v>25</v>
      </c>
      <c r="N30" s="1013"/>
      <c r="O30" s="1014"/>
      <c r="P30" s="1015"/>
    </row>
    <row r="31" spans="3:16">
      <c r="C31" s="1016" t="str">
        <f ca="1">IF(ISBLANK(OFFSET('5. Pp (3 años)'!$C$46,INT((ROW()-13)/2),0)),"",OFFSET('5. Pp (3 años)'!$C$46,INT((ROW()-13)/2),0))</f>
        <v>Actividad</v>
      </c>
      <c r="D31" s="1018" t="str">
        <f ca="1">IF(ISBLANK(OFFSET('5. Pp (3 años)'!$D$46,INT((ROW()-13)/2),0)),"",OFFSET('5. Pp (3 años)'!$D$46,INT((ROW()-13)/2),0))</f>
        <v>4.1.1.1.2.1 Coordinación y ejecución de programas para el fortalecimiento de la cohesión social.</v>
      </c>
      <c r="E31" s="1018" t="str">
        <f ca="1">IF(ISBLANK(OFFSET('5. Pp (3 años)'!$E$46,INT((ROW()-13)/2),0)),"",OFFSET('5. Pp (3 años)'!$E$46,INT((ROW()-13)/2),0))</f>
        <v>PACSPCR: Porcentaje de acciones de cohesión social y participación ciudadana realizadas.</v>
      </c>
      <c r="F31" s="1021" t="str">
        <f ca="1">IF(ISBLANK(OFFSET('5. Pp (3 años)'!$K$46,INT((ROW()-13)/2),0)),"",OFFSET('5. Pp (3 años)'!$K$46,INT((ROW()-13)/2),0))</f>
        <v>Ascendente</v>
      </c>
      <c r="G31" s="1023" t="str">
        <f ca="1">IF(ISBLANK(OFFSET('5. Pp (3 años)'!$H$46,INT((ROW()-13)/2),0)),"",OFFSET('5. Pp (3 años)'!$H$46,INT((ROW()-13)/2),0))</f>
        <v>Trimestral</v>
      </c>
      <c r="H31" s="1080">
        <f ca="1">IF(ISBLANK(OFFSET('9. METAS'!$L$20,INT((ROW()-13)/2),0)),"",OFFSET('9. METAS'!$L$20,INT((ROW()-13)/2),0))</f>
        <v>15</v>
      </c>
      <c r="I31" s="1004"/>
      <c r="J31" s="244" t="str">
        <f ca="1">IF(MOD(ROW()-13,2)=0,IF(ISBLANK(OFFSET('12. SEGUIMIENTO 2027'!$N$14,INT((ROW()-13)/2),0)),"",OFFSET('12. SEGUIMIENTO 2027'!$N$14,INT((ROW()-13)/2),0)),IF(ISBLANK(OFFSET('9. METAS'!$U$20,INT((ROW()-14)/2),0)),"",OFFSET('9. METAS'!$U$20,INT((ROW()-14)/2),0)))</f>
        <v/>
      </c>
      <c r="K31" s="245" t="str">
        <f ca="1">IF(MOD(ROW()-13,2)=0,IF(ISBLANK(OFFSET('12. SEGUIMIENTO 2027'!$O$14,INT((ROW()-13)/2),0)),"",OFFSET('12. SEGUIMIENTO 2027'!$O$14,INT((ROW()-13)/2),0)),IF(ISBLANK(OFFSET('9. METAS'!$V$20,INT((ROW()-14)/2),0)),"",OFFSET('9. METAS'!$V$20,INT((ROW()-14)/2),0)))</f>
        <v/>
      </c>
      <c r="L31" s="245" t="str">
        <f ca="1">IF(MOD(ROW()-13,2)=0,IF(ISBLANK(OFFSET('12. SEGUIMIENTO 2027'!$P$14,INT((ROW()-13)/2),0)),"",OFFSET('12. SEGUIMIENTO 2027'!$P$14,INT((ROW()-13)/2),0)),IF(ISBLANK(OFFSET('9. METAS'!$W$20,INT((ROW()-14)/2),0)),"",OFFSET('9. METAS'!$W$20,INT((ROW()-14)/2),0)))</f>
        <v/>
      </c>
      <c r="M31" s="246" t="str">
        <f ca="1">IF(MOD(ROW()-13,2)=0,IF(ISBLANK(OFFSET('12. SEGUIMIENTO 2027'!$Q$14,INT((ROW()-13)/2),0)),"",OFFSET('12. SEGUIMIENTO 2027'!$Q$14,INT((ROW()-13)/2),0)),IF(ISBLANK(OFFSET('9. METAS'!$X$20,INT((ROW()-14)/2),0)),"",OFFSET('9. METAS'!$X$20,INT((ROW()-14)/2),0)))</f>
        <v/>
      </c>
      <c r="N31" s="1006" t="str">
        <f t="shared" ref="N31" ca="1" si="14">IFERROR(J31/J32,"ND")</f>
        <v>ND</v>
      </c>
      <c r="O31" s="1008" t="str">
        <f t="shared" ref="O31" ca="1" si="15">IFERROR(((J31+K31)/H31),"ND")</f>
        <v>ND</v>
      </c>
      <c r="P31" s="1010"/>
    </row>
    <row r="32" spans="3:16">
      <c r="C32" s="1025"/>
      <c r="D32" s="1018"/>
      <c r="E32" s="1018"/>
      <c r="F32" s="1021"/>
      <c r="G32" s="1023"/>
      <c r="H32" s="1080"/>
      <c r="I32" s="1012"/>
      <c r="J32" s="244">
        <f ca="1">IF(MOD(ROW()-13,2)=0,IF(ISBLANK(OFFSET('12. SEGUIMIENTO 2027'!$N$14,INT((ROW()-13)/2),0)),"",OFFSET('12. SEGUIMIENTO 2027'!$N$14,INT((ROW()-13)/2),0)),IF(ISBLANK(OFFSET('9. METAS'!$U$20,INT((ROW()-14)/2),0)),"",OFFSET('9. METAS'!$U$20,INT((ROW()-14)/2),0)))</f>
        <v>1</v>
      </c>
      <c r="K32" s="245">
        <f ca="1">IF(MOD(ROW()-13,2)=0,IF(ISBLANK(OFFSET('12. SEGUIMIENTO 2027'!$O$14,INT((ROW()-13)/2),0)),"",OFFSET('12. SEGUIMIENTO 2027'!$O$14,INT((ROW()-13)/2),0)),IF(ISBLANK(OFFSET('9. METAS'!$V$20,INT((ROW()-14)/2),0)),"",OFFSET('9. METAS'!$V$20,INT((ROW()-14)/2),0)))</f>
        <v>0</v>
      </c>
      <c r="L32" s="245">
        <f ca="1">IF(MOD(ROW()-13,2)=0,IF(ISBLANK(OFFSET('12. SEGUIMIENTO 2027'!$P$14,INT((ROW()-13)/2),0)),"",OFFSET('12. SEGUIMIENTO 2027'!$P$14,INT((ROW()-13)/2),0)),IF(ISBLANK(OFFSET('9. METAS'!$W$20,INT((ROW()-14)/2),0)),"",OFFSET('9. METAS'!$W$20,INT((ROW()-14)/2),0)))</f>
        <v>6</v>
      </c>
      <c r="M32" s="246">
        <f ca="1">IF(MOD(ROW()-13,2)=0,IF(ISBLANK(OFFSET('12. SEGUIMIENTO 2027'!$Q$14,INT((ROW()-13)/2),0)),"",OFFSET('12. SEGUIMIENTO 2027'!$Q$14,INT((ROW()-13)/2),0)),IF(ISBLANK(OFFSET('9. METAS'!$X$20,INT((ROW()-14)/2),0)),"",OFFSET('9. METAS'!$X$20,INT((ROW()-14)/2),0)))</f>
        <v>8</v>
      </c>
      <c r="N32" s="1013"/>
      <c r="O32" s="1014"/>
      <c r="P32" s="1015"/>
    </row>
    <row r="33" spans="3:16">
      <c r="C33" s="1016" t="str">
        <f ca="1">IF(ISBLANK(OFFSET('5. Pp (3 años)'!$C$46,INT((ROW()-13)/2),0)),"",OFFSET('5. Pp (3 años)'!$C$46,INT((ROW()-13)/2),0))</f>
        <v>Actividad</v>
      </c>
      <c r="D33" s="1018" t="str">
        <f ca="1">IF(ISBLANK(OFFSET('5. Pp (3 años)'!$D$46,INT((ROW()-13)/2),0)),"",OFFSET('5. Pp (3 años)'!$D$46,INT((ROW()-13)/2),0))</f>
        <v>4.1.1.1.2.2 Organización y despliegue de brigadas de asistencia social en zonas de atención prioritaria.</v>
      </c>
      <c r="E33" s="1018" t="str">
        <f ca="1">IF(ISBLANK(OFFSET('5. Pp (3 años)'!$E$46,INT((ROW()-13)/2),0)),"",OFFSET('5. Pp (3 años)'!$E$46,INT((ROW()-13)/2),0))</f>
        <v>PBASIE: Porcentaje de brigadas de asistencia social institucional ejecutadas.</v>
      </c>
      <c r="F33" s="1021" t="str">
        <f ca="1">IF(ISBLANK(OFFSET('5. Pp (3 años)'!$K$46,INT((ROW()-13)/2),0)),"",OFFSET('5. Pp (3 años)'!$K$46,INT((ROW()-13)/2),0))</f>
        <v>Ascendente</v>
      </c>
      <c r="G33" s="1023" t="str">
        <f ca="1">IF(ISBLANK(OFFSET('5. Pp (3 años)'!$H$46,INT((ROW()-13)/2),0)),"",OFFSET('5. Pp (3 años)'!$H$46,INT((ROW()-13)/2),0))</f>
        <v>Trimestral</v>
      </c>
      <c r="H33" s="1080">
        <f ca="1">IF(ISBLANK(OFFSET('9. METAS'!$L$20,INT((ROW()-13)/2),0)),"",OFFSET('9. METAS'!$L$20,INT((ROW()-13)/2),0))</f>
        <v>40</v>
      </c>
      <c r="I33" s="1004"/>
      <c r="J33" s="244" t="str">
        <f ca="1">IF(MOD(ROW()-13,2)=0,IF(ISBLANK(OFFSET('12. SEGUIMIENTO 2027'!$N$14,INT((ROW()-13)/2),0)),"",OFFSET('12. SEGUIMIENTO 2027'!$N$14,INT((ROW()-13)/2),0)),IF(ISBLANK(OFFSET('9. METAS'!$U$20,INT((ROW()-14)/2),0)),"",OFFSET('9. METAS'!$U$20,INT((ROW()-14)/2),0)))</f>
        <v/>
      </c>
      <c r="K33" s="245" t="str">
        <f ca="1">IF(MOD(ROW()-13,2)=0,IF(ISBLANK(OFFSET('12. SEGUIMIENTO 2027'!$O$14,INT((ROW()-13)/2),0)),"",OFFSET('12. SEGUIMIENTO 2027'!$O$14,INT((ROW()-13)/2),0)),IF(ISBLANK(OFFSET('9. METAS'!$V$20,INT((ROW()-14)/2),0)),"",OFFSET('9. METAS'!$V$20,INT((ROW()-14)/2),0)))</f>
        <v/>
      </c>
      <c r="L33" s="245" t="str">
        <f ca="1">IF(MOD(ROW()-13,2)=0,IF(ISBLANK(OFFSET('12. SEGUIMIENTO 2027'!$P$14,INT((ROW()-13)/2),0)),"",OFFSET('12. SEGUIMIENTO 2027'!$P$14,INT((ROW()-13)/2),0)),IF(ISBLANK(OFFSET('9. METAS'!$W$20,INT((ROW()-14)/2),0)),"",OFFSET('9. METAS'!$W$20,INT((ROW()-14)/2),0)))</f>
        <v/>
      </c>
      <c r="M33" s="246" t="str">
        <f ca="1">IF(MOD(ROW()-13,2)=0,IF(ISBLANK(OFFSET('12. SEGUIMIENTO 2027'!$Q$14,INT((ROW()-13)/2),0)),"",OFFSET('12. SEGUIMIENTO 2027'!$Q$14,INT((ROW()-13)/2),0)),IF(ISBLANK(OFFSET('9. METAS'!$X$20,INT((ROW()-14)/2),0)),"",OFFSET('9. METAS'!$X$20,INT((ROW()-14)/2),0)))</f>
        <v/>
      </c>
      <c r="N33" s="1006" t="str">
        <f t="shared" ref="N33" ca="1" si="16">IFERROR(J33/J34,"ND")</f>
        <v>ND</v>
      </c>
      <c r="O33" s="1008" t="str">
        <f t="shared" ref="O33" ca="1" si="17">IFERROR(((J33+K33)/H33),"ND")</f>
        <v>ND</v>
      </c>
      <c r="P33" s="1010"/>
    </row>
    <row r="34" spans="3:16">
      <c r="C34" s="1025"/>
      <c r="D34" s="1018"/>
      <c r="E34" s="1018"/>
      <c r="F34" s="1021"/>
      <c r="G34" s="1023"/>
      <c r="H34" s="1080"/>
      <c r="I34" s="1012"/>
      <c r="J34" s="244">
        <f ca="1">IF(MOD(ROW()-13,2)=0,IF(ISBLANK(OFFSET('12. SEGUIMIENTO 2027'!$N$14,INT((ROW()-13)/2),0)),"",OFFSET('12. SEGUIMIENTO 2027'!$N$14,INT((ROW()-13)/2),0)),IF(ISBLANK(OFFSET('9. METAS'!$U$20,INT((ROW()-14)/2),0)),"",OFFSET('9. METAS'!$U$20,INT((ROW()-14)/2),0)))</f>
        <v>12</v>
      </c>
      <c r="K34" s="245">
        <f ca="1">IF(MOD(ROW()-13,2)=0,IF(ISBLANK(OFFSET('12. SEGUIMIENTO 2027'!$O$14,INT((ROW()-13)/2),0)),"",OFFSET('12. SEGUIMIENTO 2027'!$O$14,INT((ROW()-13)/2),0)),IF(ISBLANK(OFFSET('9. METAS'!$V$20,INT((ROW()-14)/2),0)),"",OFFSET('9. METAS'!$V$20,INT((ROW()-14)/2),0)))</f>
        <v>12</v>
      </c>
      <c r="L34" s="245">
        <f ca="1">IF(MOD(ROW()-13,2)=0,IF(ISBLANK(OFFSET('12. SEGUIMIENTO 2027'!$P$14,INT((ROW()-13)/2),0)),"",OFFSET('12. SEGUIMIENTO 2027'!$P$14,INT((ROW()-13)/2),0)),IF(ISBLANK(OFFSET('9. METAS'!$W$20,INT((ROW()-14)/2),0)),"",OFFSET('9. METAS'!$W$20,INT((ROW()-14)/2),0)))</f>
        <v>3</v>
      </c>
      <c r="M34" s="246">
        <f ca="1">IF(MOD(ROW()-13,2)=0,IF(ISBLANK(OFFSET('12. SEGUIMIENTO 2027'!$Q$14,INT((ROW()-13)/2),0)),"",OFFSET('12. SEGUIMIENTO 2027'!$Q$14,INT((ROW()-13)/2),0)),IF(ISBLANK(OFFSET('9. METAS'!$X$20,INT((ROW()-14)/2),0)),"",OFFSET('9. METAS'!$X$20,INT((ROW()-14)/2),0)))</f>
        <v>12</v>
      </c>
      <c r="N34" s="1013"/>
      <c r="O34" s="1014"/>
      <c r="P34" s="1015"/>
    </row>
    <row r="35" spans="3:16">
      <c r="C35" s="1016" t="str">
        <f ca="1">IF(ISBLANK(OFFSET('5. Pp (3 años)'!$C$46,INT((ROW()-13)/2),0)),"",OFFSET('5. Pp (3 años)'!$C$46,INT((ROW()-13)/2),0))</f>
        <v>Actividad</v>
      </c>
      <c r="D35" s="1018" t="str">
        <f ca="1">IF(ISBLANK(OFFSET('5. Pp (3 años)'!$D$46,INT((ROW()-13)/2),0)),"",OFFSET('5. Pp (3 años)'!$D$46,INT((ROW()-13)/2),0))</f>
        <v/>
      </c>
      <c r="E35" s="1018" t="str">
        <f ca="1">IF(ISBLANK(OFFSET('5. Pp (3 años)'!$E$46,INT((ROW()-13)/2),0)),"",OFFSET('5. Pp (3 años)'!$E$46,INT((ROW()-13)/2),0))</f>
        <v/>
      </c>
      <c r="F35" s="1021" t="str">
        <f ca="1">IF(ISBLANK(OFFSET('5. Pp (3 años)'!$K$46,INT((ROW()-13)/2),0)),"",OFFSET('5. Pp (3 años)'!$K$46,INT((ROW()-13)/2),0))</f>
        <v/>
      </c>
      <c r="G35" s="1023" t="str">
        <f ca="1">IF(ISBLANK(OFFSET('5. Pp (3 años)'!$H$46,INT((ROW()-13)/2),0)),"",OFFSET('5. Pp (3 años)'!$H$46,INT((ROW()-13)/2),0))</f>
        <v/>
      </c>
      <c r="H35" s="1080" t="str">
        <f ca="1">IF(ISBLANK(OFFSET('9. METAS'!$L$20,INT((ROW()-13)/2),0)),"",OFFSET('9. METAS'!$L$20,INT((ROW()-13)/2),0))</f>
        <v/>
      </c>
      <c r="I35" s="1004"/>
      <c r="J35" s="244" t="str">
        <f ca="1">IF(MOD(ROW()-13,2)=0,IF(ISBLANK(OFFSET('12. SEGUIMIENTO 2027'!$N$14,INT((ROW()-13)/2),0)),"",OFFSET('12. SEGUIMIENTO 2027'!$N$14,INT((ROW()-13)/2),0)),IF(ISBLANK(OFFSET('9. METAS'!$U$20,INT((ROW()-14)/2),0)),"",OFFSET('9. METAS'!$U$20,INT((ROW()-14)/2),0)))</f>
        <v/>
      </c>
      <c r="K35" s="245" t="str">
        <f ca="1">IF(MOD(ROW()-13,2)=0,IF(ISBLANK(OFFSET('12. SEGUIMIENTO 2027'!$O$14,INT((ROW()-13)/2),0)),"",OFFSET('12. SEGUIMIENTO 2027'!$O$14,INT((ROW()-13)/2),0)),IF(ISBLANK(OFFSET('9. METAS'!$V$20,INT((ROW()-14)/2),0)),"",OFFSET('9. METAS'!$V$20,INT((ROW()-14)/2),0)))</f>
        <v/>
      </c>
      <c r="L35" s="245" t="str">
        <f ca="1">IF(MOD(ROW()-13,2)=0,IF(ISBLANK(OFFSET('12. SEGUIMIENTO 2027'!$P$14,INT((ROW()-13)/2),0)),"",OFFSET('12. SEGUIMIENTO 2027'!$P$14,INT((ROW()-13)/2),0)),IF(ISBLANK(OFFSET('9. METAS'!$W$20,INT((ROW()-14)/2),0)),"",OFFSET('9. METAS'!$W$20,INT((ROW()-14)/2),0)))</f>
        <v/>
      </c>
      <c r="M35" s="246" t="str">
        <f ca="1">IF(MOD(ROW()-13,2)=0,IF(ISBLANK(OFFSET('12. SEGUIMIENTO 2027'!$Q$14,INT((ROW()-13)/2),0)),"",OFFSET('12. SEGUIMIENTO 2027'!$Q$14,INT((ROW()-13)/2),0)),IF(ISBLANK(OFFSET('9. METAS'!$X$20,INT((ROW()-14)/2),0)),"",OFFSET('9. METAS'!$X$20,INT((ROW()-14)/2),0)))</f>
        <v/>
      </c>
      <c r="N35" s="1006" t="str">
        <f t="shared" ref="N35" ca="1" si="18">IFERROR(J35/J36,"ND")</f>
        <v>ND</v>
      </c>
      <c r="O35" s="1008" t="str">
        <f t="shared" ref="O35" ca="1" si="19">IFERROR(((J35+K35)/H35),"ND")</f>
        <v>ND</v>
      </c>
      <c r="P35" s="1010"/>
    </row>
    <row r="36" spans="3:16">
      <c r="C36" s="1025"/>
      <c r="D36" s="1018"/>
      <c r="E36" s="1018"/>
      <c r="F36" s="1021"/>
      <c r="G36" s="1023"/>
      <c r="H36" s="1080"/>
      <c r="I36" s="1012"/>
      <c r="J36" s="244" t="str">
        <f ca="1">IF(MOD(ROW()-13,2)=0,IF(ISBLANK(OFFSET('12. SEGUIMIENTO 2027'!$N$14,INT((ROW()-13)/2),0)),"",OFFSET('12. SEGUIMIENTO 2027'!$N$14,INT((ROW()-13)/2),0)),IF(ISBLANK(OFFSET('9. METAS'!$U$20,INT((ROW()-14)/2),0)),"",OFFSET('9. METAS'!$U$20,INT((ROW()-14)/2),0)))</f>
        <v/>
      </c>
      <c r="K36" s="245" t="str">
        <f ca="1">IF(MOD(ROW()-13,2)=0,IF(ISBLANK(OFFSET('12. SEGUIMIENTO 2027'!$O$14,INT((ROW()-13)/2),0)),"",OFFSET('12. SEGUIMIENTO 2027'!$O$14,INT((ROW()-13)/2),0)),IF(ISBLANK(OFFSET('9. METAS'!$V$20,INT((ROW()-14)/2),0)),"",OFFSET('9. METAS'!$V$20,INT((ROW()-14)/2),0)))</f>
        <v/>
      </c>
      <c r="L36" s="245" t="str">
        <f ca="1">IF(MOD(ROW()-13,2)=0,IF(ISBLANK(OFFSET('12. SEGUIMIENTO 2027'!$P$14,INT((ROW()-13)/2),0)),"",OFFSET('12. SEGUIMIENTO 2027'!$P$14,INT((ROW()-13)/2),0)),IF(ISBLANK(OFFSET('9. METAS'!$W$20,INT((ROW()-14)/2),0)),"",OFFSET('9. METAS'!$W$20,INT((ROW()-14)/2),0)))</f>
        <v/>
      </c>
      <c r="M36" s="246" t="str">
        <f ca="1">IF(MOD(ROW()-13,2)=0,IF(ISBLANK(OFFSET('12. SEGUIMIENTO 2027'!$Q$14,INT((ROW()-13)/2),0)),"",OFFSET('12. SEGUIMIENTO 2027'!$Q$14,INT((ROW()-13)/2),0)),IF(ISBLANK(OFFSET('9. METAS'!$X$20,INT((ROW()-14)/2),0)),"",OFFSET('9. METAS'!$X$20,INT((ROW()-14)/2),0)))</f>
        <v/>
      </c>
      <c r="N36" s="1013"/>
      <c r="O36" s="1014"/>
      <c r="P36" s="1015"/>
    </row>
    <row r="37" spans="3:16">
      <c r="C37" s="1016" t="str">
        <f ca="1">IF(ISBLANK(OFFSET('5. Pp (3 años)'!$C$46,INT((ROW()-13)/2),0)),"",OFFSET('5. Pp (3 años)'!$C$46,INT((ROW()-13)/2),0))</f>
        <v>Actividad</v>
      </c>
      <c r="D37" s="1018" t="str">
        <f ca="1">IF(ISBLANK(OFFSET('5. Pp (3 años)'!$D$46,INT((ROW()-13)/2),0)),"",OFFSET('5. Pp (3 años)'!$D$46,INT((ROW()-13)/2),0))</f>
        <v/>
      </c>
      <c r="E37" s="1018" t="str">
        <f ca="1">IF(ISBLANK(OFFSET('5. Pp (3 años)'!$E$46,INT((ROW()-13)/2),0)),"",OFFSET('5. Pp (3 años)'!$E$46,INT((ROW()-13)/2),0))</f>
        <v/>
      </c>
      <c r="F37" s="1021" t="str">
        <f ca="1">IF(ISBLANK(OFFSET('5. Pp (3 años)'!$K$46,INT((ROW()-13)/2),0)),"",OFFSET('5. Pp (3 años)'!$K$46,INT((ROW()-13)/2),0))</f>
        <v/>
      </c>
      <c r="G37" s="1023" t="str">
        <f ca="1">IF(ISBLANK(OFFSET('5. Pp (3 años)'!$H$46,INT((ROW()-13)/2),0)),"",OFFSET('5. Pp (3 años)'!$H$46,INT((ROW()-13)/2),0))</f>
        <v/>
      </c>
      <c r="H37" s="1080" t="str">
        <f ca="1">IF(ISBLANK(OFFSET('9. METAS'!$L$20,INT((ROW()-13)/2),0)),"",OFFSET('9. METAS'!$L$20,INT((ROW()-13)/2),0))</f>
        <v/>
      </c>
      <c r="I37" s="1004"/>
      <c r="J37" s="244" t="str">
        <f ca="1">IF(MOD(ROW()-13,2)=0,IF(ISBLANK(OFFSET('12. SEGUIMIENTO 2027'!$N$14,INT((ROW()-13)/2),0)),"",OFFSET('12. SEGUIMIENTO 2027'!$N$14,INT((ROW()-13)/2),0)),IF(ISBLANK(OFFSET('9. METAS'!$U$20,INT((ROW()-14)/2),0)),"",OFFSET('9. METAS'!$U$20,INT((ROW()-14)/2),0)))</f>
        <v/>
      </c>
      <c r="K37" s="245" t="str">
        <f ca="1">IF(MOD(ROW()-13,2)=0,IF(ISBLANK(OFFSET('12. SEGUIMIENTO 2027'!$O$14,INT((ROW()-13)/2),0)),"",OFFSET('12. SEGUIMIENTO 2027'!$O$14,INT((ROW()-13)/2),0)),IF(ISBLANK(OFFSET('9. METAS'!$V$20,INT((ROW()-14)/2),0)),"",OFFSET('9. METAS'!$V$20,INT((ROW()-14)/2),0)))</f>
        <v/>
      </c>
      <c r="L37" s="245" t="str">
        <f ca="1">IF(MOD(ROW()-13,2)=0,IF(ISBLANK(OFFSET('12. SEGUIMIENTO 2027'!$P$14,INT((ROW()-13)/2),0)),"",OFFSET('12. SEGUIMIENTO 2027'!$P$14,INT((ROW()-13)/2),0)),IF(ISBLANK(OFFSET('9. METAS'!$W$20,INT((ROW()-14)/2),0)),"",OFFSET('9. METAS'!$W$20,INT((ROW()-14)/2),0)))</f>
        <v/>
      </c>
      <c r="M37" s="246" t="str">
        <f ca="1">IF(MOD(ROW()-13,2)=0,IF(ISBLANK(OFFSET('12. SEGUIMIENTO 2027'!$Q$14,INT((ROW()-13)/2),0)),"",OFFSET('12. SEGUIMIENTO 2027'!$Q$14,INT((ROW()-13)/2),0)),IF(ISBLANK(OFFSET('9. METAS'!$X$20,INT((ROW()-14)/2),0)),"",OFFSET('9. METAS'!$X$20,INT((ROW()-14)/2),0)))</f>
        <v/>
      </c>
      <c r="N37" s="1006" t="str">
        <f t="shared" ref="N37" ca="1" si="20">IFERROR(J37/J38,"ND")</f>
        <v>ND</v>
      </c>
      <c r="O37" s="1008" t="str">
        <f t="shared" ref="O37" ca="1" si="21">IFERROR(((J37+K37)/H37),"ND")</f>
        <v>ND</v>
      </c>
      <c r="P37" s="1010"/>
    </row>
    <row r="38" spans="3:16">
      <c r="C38" s="1025"/>
      <c r="D38" s="1018"/>
      <c r="E38" s="1018"/>
      <c r="F38" s="1021"/>
      <c r="G38" s="1023"/>
      <c r="H38" s="1080"/>
      <c r="I38" s="1012"/>
      <c r="J38" s="244" t="str">
        <f ca="1">IF(MOD(ROW()-13,2)=0,IF(ISBLANK(OFFSET('12. SEGUIMIENTO 2027'!$N$14,INT((ROW()-13)/2),0)),"",OFFSET('12. SEGUIMIENTO 2027'!$N$14,INT((ROW()-13)/2),0)),IF(ISBLANK(OFFSET('9. METAS'!$U$20,INT((ROW()-14)/2),0)),"",OFFSET('9. METAS'!$U$20,INT((ROW()-14)/2),0)))</f>
        <v/>
      </c>
      <c r="K38" s="245" t="str">
        <f ca="1">IF(MOD(ROW()-13,2)=0,IF(ISBLANK(OFFSET('12. SEGUIMIENTO 2027'!$O$14,INT((ROW()-13)/2),0)),"",OFFSET('12. SEGUIMIENTO 2027'!$O$14,INT((ROW()-13)/2),0)),IF(ISBLANK(OFFSET('9. METAS'!$V$20,INT((ROW()-14)/2),0)),"",OFFSET('9. METAS'!$V$20,INT((ROW()-14)/2),0)))</f>
        <v/>
      </c>
      <c r="L38" s="245" t="str">
        <f ca="1">IF(MOD(ROW()-13,2)=0,IF(ISBLANK(OFFSET('12. SEGUIMIENTO 2027'!$P$14,INT((ROW()-13)/2),0)),"",OFFSET('12. SEGUIMIENTO 2027'!$P$14,INT((ROW()-13)/2),0)),IF(ISBLANK(OFFSET('9. METAS'!$W$20,INT((ROW()-14)/2),0)),"",OFFSET('9. METAS'!$W$20,INT((ROW()-14)/2),0)))</f>
        <v/>
      </c>
      <c r="M38" s="246" t="str">
        <f ca="1">IF(MOD(ROW()-13,2)=0,IF(ISBLANK(OFFSET('12. SEGUIMIENTO 2027'!$Q$14,INT((ROW()-13)/2),0)),"",OFFSET('12. SEGUIMIENTO 2027'!$Q$14,INT((ROW()-13)/2),0)),IF(ISBLANK(OFFSET('9. METAS'!$X$20,INT((ROW()-14)/2),0)),"",OFFSET('9. METAS'!$X$20,INT((ROW()-14)/2),0)))</f>
        <v/>
      </c>
      <c r="N38" s="1013"/>
      <c r="O38" s="1014"/>
      <c r="P38" s="1015"/>
    </row>
    <row r="39" spans="3:16">
      <c r="C39" s="1016" t="str">
        <f ca="1">IF(ISBLANK(OFFSET('5. Pp (3 años)'!$C$46,INT((ROW()-13)/2),0)),"",OFFSET('5. Pp (3 años)'!$C$46,INT((ROW()-13)/2),0))</f>
        <v>Actividad</v>
      </c>
      <c r="D39" s="1018" t="str">
        <f ca="1">IF(ISBLANK(OFFSET('5. Pp (3 años)'!$D$46,INT((ROW()-13)/2),0)),"",OFFSET('5. Pp (3 años)'!$D$46,INT((ROW()-13)/2),0))</f>
        <v/>
      </c>
      <c r="E39" s="1018" t="str">
        <f ca="1">IF(ISBLANK(OFFSET('5. Pp (3 años)'!$E$46,INT((ROW()-13)/2),0)),"",OFFSET('5. Pp (3 años)'!$E$46,INT((ROW()-13)/2),0))</f>
        <v/>
      </c>
      <c r="F39" s="1021" t="str">
        <f ca="1">IF(ISBLANK(OFFSET('5. Pp (3 años)'!$K$46,INT((ROW()-13)/2),0)),"",OFFSET('5. Pp (3 años)'!$K$46,INT((ROW()-13)/2),0))</f>
        <v/>
      </c>
      <c r="G39" s="1023" t="str">
        <f ca="1">IF(ISBLANK(OFFSET('5. Pp (3 años)'!$H$46,INT((ROW()-13)/2),0)),"",OFFSET('5. Pp (3 años)'!$H$46,INT((ROW()-13)/2),0))</f>
        <v/>
      </c>
      <c r="H39" s="1080" t="str">
        <f ca="1">IF(ISBLANK(OFFSET('9. METAS'!$L$20,INT((ROW()-13)/2),0)),"",OFFSET('9. METAS'!$L$20,INT((ROW()-13)/2),0))</f>
        <v/>
      </c>
      <c r="I39" s="1004"/>
      <c r="J39" s="244" t="str">
        <f ca="1">IF(MOD(ROW()-13,2)=0,IF(ISBLANK(OFFSET('12. SEGUIMIENTO 2027'!$N$14,INT((ROW()-13)/2),0)),"",OFFSET('12. SEGUIMIENTO 2027'!$N$14,INT((ROW()-13)/2),0)),IF(ISBLANK(OFFSET('9. METAS'!$U$20,INT((ROW()-14)/2),0)),"",OFFSET('9. METAS'!$U$20,INT((ROW()-14)/2),0)))</f>
        <v/>
      </c>
      <c r="K39" s="245" t="str">
        <f ca="1">IF(MOD(ROW()-13,2)=0,IF(ISBLANK(OFFSET('12. SEGUIMIENTO 2027'!$O$14,INT((ROW()-13)/2),0)),"",OFFSET('12. SEGUIMIENTO 2027'!$O$14,INT((ROW()-13)/2),0)),IF(ISBLANK(OFFSET('9. METAS'!$V$20,INT((ROW()-14)/2),0)),"",OFFSET('9. METAS'!$V$20,INT((ROW()-14)/2),0)))</f>
        <v/>
      </c>
      <c r="L39" s="245" t="str">
        <f ca="1">IF(MOD(ROW()-13,2)=0,IF(ISBLANK(OFFSET('12. SEGUIMIENTO 2027'!$P$14,INT((ROW()-13)/2),0)),"",OFFSET('12. SEGUIMIENTO 2027'!$P$14,INT((ROW()-13)/2),0)),IF(ISBLANK(OFFSET('9. METAS'!$W$20,INT((ROW()-14)/2),0)),"",OFFSET('9. METAS'!$W$20,INT((ROW()-14)/2),0)))</f>
        <v/>
      </c>
      <c r="M39" s="246" t="str">
        <f ca="1">IF(MOD(ROW()-13,2)=0,IF(ISBLANK(OFFSET('12. SEGUIMIENTO 2027'!$Q$14,INT((ROW()-13)/2),0)),"",OFFSET('12. SEGUIMIENTO 2027'!$Q$14,INT((ROW()-13)/2),0)),IF(ISBLANK(OFFSET('9. METAS'!$X$20,INT((ROW()-14)/2),0)),"",OFFSET('9. METAS'!$X$20,INT((ROW()-14)/2),0)))</f>
        <v/>
      </c>
      <c r="N39" s="1006" t="str">
        <f t="shared" ref="N39" ca="1" si="22">IFERROR(J39/J40,"ND")</f>
        <v>ND</v>
      </c>
      <c r="O39" s="1008" t="str">
        <f t="shared" ref="O39" ca="1" si="23">IFERROR(((J39+K39)/H39),"ND")</f>
        <v>ND</v>
      </c>
      <c r="P39" s="1010"/>
    </row>
    <row r="40" spans="3:16">
      <c r="C40" s="1025"/>
      <c r="D40" s="1018"/>
      <c r="E40" s="1018"/>
      <c r="F40" s="1021"/>
      <c r="G40" s="1023"/>
      <c r="H40" s="1080"/>
      <c r="I40" s="1012"/>
      <c r="J40" s="244" t="str">
        <f ca="1">IF(MOD(ROW()-13,2)=0,IF(ISBLANK(OFFSET('12. SEGUIMIENTO 2027'!$N$14,INT((ROW()-13)/2),0)),"",OFFSET('12. SEGUIMIENTO 2027'!$N$14,INT((ROW()-13)/2),0)),IF(ISBLANK(OFFSET('9. METAS'!$U$20,INT((ROW()-14)/2),0)),"",OFFSET('9. METAS'!$U$20,INT((ROW()-14)/2),0)))</f>
        <v/>
      </c>
      <c r="K40" s="245" t="str">
        <f ca="1">IF(MOD(ROW()-13,2)=0,IF(ISBLANK(OFFSET('12. SEGUIMIENTO 2027'!$O$14,INT((ROW()-13)/2),0)),"",OFFSET('12. SEGUIMIENTO 2027'!$O$14,INT((ROW()-13)/2),0)),IF(ISBLANK(OFFSET('9. METAS'!$V$20,INT((ROW()-14)/2),0)),"",OFFSET('9. METAS'!$V$20,INT((ROW()-14)/2),0)))</f>
        <v/>
      </c>
      <c r="L40" s="245" t="str">
        <f ca="1">IF(MOD(ROW()-13,2)=0,IF(ISBLANK(OFFSET('12. SEGUIMIENTO 2027'!$P$14,INT((ROW()-13)/2),0)),"",OFFSET('12. SEGUIMIENTO 2027'!$P$14,INT((ROW()-13)/2),0)),IF(ISBLANK(OFFSET('9. METAS'!$W$20,INT((ROW()-14)/2),0)),"",OFFSET('9. METAS'!$W$20,INT((ROW()-14)/2),0)))</f>
        <v/>
      </c>
      <c r="M40" s="246" t="str">
        <f ca="1">IF(MOD(ROW()-13,2)=0,IF(ISBLANK(OFFSET('12. SEGUIMIENTO 2027'!$Q$14,INT((ROW()-13)/2),0)),"",OFFSET('12. SEGUIMIENTO 2027'!$Q$14,INT((ROW()-13)/2),0)),IF(ISBLANK(OFFSET('9. METAS'!$X$20,INT((ROW()-14)/2),0)),"",OFFSET('9. METAS'!$X$20,INT((ROW()-14)/2),0)))</f>
        <v/>
      </c>
      <c r="N40" s="1013"/>
      <c r="O40" s="1014"/>
      <c r="P40" s="1015"/>
    </row>
    <row r="41" spans="3:16">
      <c r="C41" s="1016" t="str">
        <f ca="1">IF(ISBLANK(OFFSET('5. Pp (3 años)'!$C$46,INT((ROW()-13)/2),0)),"",OFFSET('5. Pp (3 años)'!$C$46,INT((ROW()-13)/2),0))</f>
        <v>Componente</v>
      </c>
      <c r="D41" s="1018" t="str">
        <f ca="1">IF(ISBLANK(OFFSET('5. Pp (3 años)'!$D$46,INT((ROW()-13)/2),0)),"",OFFSET('5. Pp (3 años)'!$D$46,INT((ROW()-13)/2),0))</f>
        <v>4.1.1.1.3 Mecanismos de participación ciudadana y cohesión social implementados.</v>
      </c>
      <c r="E41" s="1018" t="str">
        <f ca="1">IF(ISBLANK(OFFSET('5. Pp (3 años)'!$E$46,INT((ROW()-13)/2),0)),"",OFFSET('5. Pp (3 años)'!$E$46,INT((ROW()-13)/2),0))</f>
        <v>PMPCORD: Porcentaje de mecanismos de participación ciudadana operando con resultados documentados.</v>
      </c>
      <c r="F41" s="1021" t="str">
        <f ca="1">IF(ISBLANK(OFFSET('5. Pp (3 años)'!$K$46,INT((ROW()-13)/2),0)),"",OFFSET('5. Pp (3 años)'!$K$46,INT((ROW()-13)/2),0))</f>
        <v>Ascendente</v>
      </c>
      <c r="G41" s="1023" t="str">
        <f ca="1">IF(ISBLANK(OFFSET('5. Pp (3 años)'!$H$46,INT((ROW()-13)/2),0)),"",OFFSET('5. Pp (3 años)'!$H$46,INT((ROW()-13)/2),0))</f>
        <v>Trimestral</v>
      </c>
      <c r="H41" s="1080">
        <f ca="1">IF(ISBLANK(OFFSET('9. METAS'!$L$20,INT((ROW()-13)/2),0)),"",OFFSET('9. METAS'!$L$20,INT((ROW()-13)/2),0))</f>
        <v>100</v>
      </c>
      <c r="I41" s="1004"/>
      <c r="J41" s="244" t="str">
        <f ca="1">IF(MOD(ROW()-13,2)=0,IF(ISBLANK(OFFSET('12. SEGUIMIENTO 2027'!$N$14,INT((ROW()-13)/2),0)),"",OFFSET('12. SEGUIMIENTO 2027'!$N$14,INT((ROW()-13)/2),0)),IF(ISBLANK(OFFSET('9. METAS'!$U$20,INT((ROW()-14)/2),0)),"",OFFSET('9. METAS'!$U$20,INT((ROW()-14)/2),0)))</f>
        <v/>
      </c>
      <c r="K41" s="245" t="str">
        <f ca="1">IF(MOD(ROW()-13,2)=0,IF(ISBLANK(OFFSET('12. SEGUIMIENTO 2027'!$O$14,INT((ROW()-13)/2),0)),"",OFFSET('12. SEGUIMIENTO 2027'!$O$14,INT((ROW()-13)/2),0)),IF(ISBLANK(OFFSET('9. METAS'!$V$20,INT((ROW()-14)/2),0)),"",OFFSET('9. METAS'!$V$20,INT((ROW()-14)/2),0)))</f>
        <v/>
      </c>
      <c r="L41" s="245" t="str">
        <f ca="1">IF(MOD(ROW()-13,2)=0,IF(ISBLANK(OFFSET('12. SEGUIMIENTO 2027'!$P$14,INT((ROW()-13)/2),0)),"",OFFSET('12. SEGUIMIENTO 2027'!$P$14,INT((ROW()-13)/2),0)),IF(ISBLANK(OFFSET('9. METAS'!$W$20,INT((ROW()-14)/2),0)),"",OFFSET('9. METAS'!$W$20,INT((ROW()-14)/2),0)))</f>
        <v/>
      </c>
      <c r="M41" s="246" t="str">
        <f ca="1">IF(MOD(ROW()-13,2)=0,IF(ISBLANK(OFFSET('12. SEGUIMIENTO 2027'!$Q$14,INT((ROW()-13)/2),0)),"",OFFSET('12. SEGUIMIENTO 2027'!$Q$14,INT((ROW()-13)/2),0)),IF(ISBLANK(OFFSET('9. METAS'!$X$20,INT((ROW()-14)/2),0)),"",OFFSET('9. METAS'!$X$20,INT((ROW()-14)/2),0)))</f>
        <v/>
      </c>
      <c r="N41" s="1006" t="str">
        <f t="shared" ref="N41" ca="1" si="24">IFERROR(J41/J42,"ND")</f>
        <v>ND</v>
      </c>
      <c r="O41" s="1008" t="str">
        <f t="shared" ref="O41" ca="1" si="25">IFERROR(((J41+K41)/H41),"ND")</f>
        <v>ND</v>
      </c>
      <c r="P41" s="1010"/>
    </row>
    <row r="42" spans="3:16">
      <c r="C42" s="1025"/>
      <c r="D42" s="1018"/>
      <c r="E42" s="1018"/>
      <c r="F42" s="1021"/>
      <c r="G42" s="1023"/>
      <c r="H42" s="1080"/>
      <c r="I42" s="1012"/>
      <c r="J42" s="244">
        <f ca="1">IF(MOD(ROW()-13,2)=0,IF(ISBLANK(OFFSET('12. SEGUIMIENTO 2027'!$N$14,INT((ROW()-13)/2),0)),"",OFFSET('12. SEGUIMIENTO 2027'!$N$14,INT((ROW()-13)/2),0)),IF(ISBLANK(OFFSET('9. METAS'!$U$20,INT((ROW()-14)/2),0)),"",OFFSET('9. METAS'!$U$20,INT((ROW()-14)/2),0)))</f>
        <v>25</v>
      </c>
      <c r="K42" s="245">
        <f ca="1">IF(MOD(ROW()-13,2)=0,IF(ISBLANK(OFFSET('12. SEGUIMIENTO 2027'!$O$14,INT((ROW()-13)/2),0)),"",OFFSET('12. SEGUIMIENTO 2027'!$O$14,INT((ROW()-13)/2),0)),IF(ISBLANK(OFFSET('9. METAS'!$V$20,INT((ROW()-14)/2),0)),"",OFFSET('9. METAS'!$V$20,INT((ROW()-14)/2),0)))</f>
        <v>25</v>
      </c>
      <c r="L42" s="245">
        <f ca="1">IF(MOD(ROW()-13,2)=0,IF(ISBLANK(OFFSET('12. SEGUIMIENTO 2027'!$P$14,INT((ROW()-13)/2),0)),"",OFFSET('12. SEGUIMIENTO 2027'!$P$14,INT((ROW()-13)/2),0)),IF(ISBLANK(OFFSET('9. METAS'!$W$20,INT((ROW()-14)/2),0)),"",OFFSET('9. METAS'!$W$20,INT((ROW()-14)/2),0)))</f>
        <v>25</v>
      </c>
      <c r="M42" s="246">
        <f ca="1">IF(MOD(ROW()-13,2)=0,IF(ISBLANK(OFFSET('12. SEGUIMIENTO 2027'!$Q$14,INT((ROW()-13)/2),0)),"",OFFSET('12. SEGUIMIENTO 2027'!$Q$14,INT((ROW()-13)/2),0)),IF(ISBLANK(OFFSET('9. METAS'!$X$20,INT((ROW()-14)/2),0)),"",OFFSET('9. METAS'!$X$20,INT((ROW()-14)/2),0)))</f>
        <v>25</v>
      </c>
      <c r="N42" s="1013"/>
      <c r="O42" s="1014"/>
      <c r="P42" s="1015"/>
    </row>
    <row r="43" spans="3:16">
      <c r="C43" s="1016" t="str">
        <f ca="1">IF(ISBLANK(OFFSET('5. Pp (3 años)'!$C$46,INT((ROW()-13)/2),0)),"",OFFSET('5. Pp (3 años)'!$C$46,INT((ROW()-13)/2),0))</f>
        <v>Actividad</v>
      </c>
      <c r="D43" s="1018" t="str">
        <f ca="1">IF(ISBLANK(OFFSET('5. Pp (3 años)'!$D$46,INT((ROW()-13)/2),0)),"",OFFSET('5. Pp (3 años)'!$D$46,INT((ROW()-13)/2),0))</f>
        <v>4.1.1.1.3.1   Organización de los talleres de co-creación y votación del Presupuesto Participativo.</v>
      </c>
      <c r="E43" s="1018" t="str">
        <f ca="1">IF(ISBLANK(OFFSET('5. Pp (3 años)'!$E$46,INT((ROW()-13)/2),0)),"",OFFSET('5. Pp (3 años)'!$E$46,INT((ROW()-13)/2),0))</f>
        <v>PTCJV: Porcentaje de talleres de co-creación y jornadas de votación presencial realizados.</v>
      </c>
      <c r="F43" s="1021" t="str">
        <f ca="1">IF(ISBLANK(OFFSET('5. Pp (3 años)'!$K$46,INT((ROW()-13)/2),0)),"",OFFSET('5. Pp (3 años)'!$K$46,INT((ROW()-13)/2),0))</f>
        <v>Ascendente</v>
      </c>
      <c r="G43" s="1023" t="str">
        <f ca="1">IF(ISBLANK(OFFSET('5. Pp (3 años)'!$H$46,INT((ROW()-13)/2),0)),"",OFFSET('5. Pp (3 años)'!$H$46,INT((ROW()-13)/2),0))</f>
        <v>Trimestral</v>
      </c>
      <c r="H43" s="1080">
        <f ca="1">IF(ISBLANK(OFFSET('9. METAS'!$L$20,INT((ROW()-13)/2),0)),"",OFFSET('9. METAS'!$L$20,INT((ROW()-13)/2),0))</f>
        <v>8</v>
      </c>
      <c r="I43" s="1004"/>
      <c r="J43" s="244" t="str">
        <f ca="1">IF(MOD(ROW()-13,2)=0,IF(ISBLANK(OFFSET('12. SEGUIMIENTO 2027'!$N$14,INT((ROW()-13)/2),0)),"",OFFSET('12. SEGUIMIENTO 2027'!$N$14,INT((ROW()-13)/2),0)),IF(ISBLANK(OFFSET('9. METAS'!$U$20,INT((ROW()-14)/2),0)),"",OFFSET('9. METAS'!$U$20,INT((ROW()-14)/2),0)))</f>
        <v/>
      </c>
      <c r="K43" s="245" t="str">
        <f ca="1">IF(MOD(ROW()-13,2)=0,IF(ISBLANK(OFFSET('12. SEGUIMIENTO 2027'!$O$14,INT((ROW()-13)/2),0)),"",OFFSET('12. SEGUIMIENTO 2027'!$O$14,INT((ROW()-13)/2),0)),IF(ISBLANK(OFFSET('9. METAS'!$V$20,INT((ROW()-14)/2),0)),"",OFFSET('9. METAS'!$V$20,INT((ROW()-14)/2),0)))</f>
        <v/>
      </c>
      <c r="L43" s="245" t="str">
        <f ca="1">IF(MOD(ROW()-13,2)=0,IF(ISBLANK(OFFSET('12. SEGUIMIENTO 2027'!$P$14,INT((ROW()-13)/2),0)),"",OFFSET('12. SEGUIMIENTO 2027'!$P$14,INT((ROW()-13)/2),0)),IF(ISBLANK(OFFSET('9. METAS'!$W$20,INT((ROW()-14)/2),0)),"",OFFSET('9. METAS'!$W$20,INT((ROW()-14)/2),0)))</f>
        <v/>
      </c>
      <c r="M43" s="246" t="str">
        <f ca="1">IF(MOD(ROW()-13,2)=0,IF(ISBLANK(OFFSET('12. SEGUIMIENTO 2027'!$Q$14,INT((ROW()-13)/2),0)),"",OFFSET('12. SEGUIMIENTO 2027'!$Q$14,INT((ROW()-13)/2),0)),IF(ISBLANK(OFFSET('9. METAS'!$X$20,INT((ROW()-14)/2),0)),"",OFFSET('9. METAS'!$X$20,INT((ROW()-14)/2),0)))</f>
        <v/>
      </c>
      <c r="N43" s="1006" t="str">
        <f t="shared" ref="N43" ca="1" si="26">IFERROR(J43/J44,"ND")</f>
        <v>ND</v>
      </c>
      <c r="O43" s="1008" t="str">
        <f t="shared" ref="O43" ca="1" si="27">IFERROR(((J43+K43)/H43),"ND")</f>
        <v>ND</v>
      </c>
      <c r="P43" s="1010"/>
    </row>
    <row r="44" spans="3:16">
      <c r="C44" s="1025"/>
      <c r="D44" s="1018"/>
      <c r="E44" s="1018"/>
      <c r="F44" s="1021"/>
      <c r="G44" s="1023"/>
      <c r="H44" s="1080"/>
      <c r="I44" s="1012"/>
      <c r="J44" s="244">
        <f ca="1">IF(MOD(ROW()-13,2)=0,IF(ISBLANK(OFFSET('12. SEGUIMIENTO 2027'!$N$14,INT((ROW()-13)/2),0)),"",OFFSET('12. SEGUIMIENTO 2027'!$N$14,INT((ROW()-13)/2),0)),IF(ISBLANK(OFFSET('9. METAS'!$U$20,INT((ROW()-14)/2),0)),"",OFFSET('9. METAS'!$U$20,INT((ROW()-14)/2),0)))</f>
        <v>0</v>
      </c>
      <c r="K44" s="245">
        <f ca="1">IF(MOD(ROW()-13,2)=0,IF(ISBLANK(OFFSET('12. SEGUIMIENTO 2027'!$O$14,INT((ROW()-13)/2),0)),"",OFFSET('12. SEGUIMIENTO 2027'!$O$14,INT((ROW()-13)/2),0)),IF(ISBLANK(OFFSET('9. METAS'!$V$20,INT((ROW()-14)/2),0)),"",OFFSET('9. METAS'!$V$20,INT((ROW()-14)/2),0)))</f>
        <v>0</v>
      </c>
      <c r="L44" s="245">
        <f ca="1">IF(MOD(ROW()-13,2)=0,IF(ISBLANK(OFFSET('12. SEGUIMIENTO 2027'!$P$14,INT((ROW()-13)/2),0)),"",OFFSET('12. SEGUIMIENTO 2027'!$P$14,INT((ROW()-13)/2),0)),IF(ISBLANK(OFFSET('9. METAS'!$W$20,INT((ROW()-14)/2),0)),"",OFFSET('9. METAS'!$W$20,INT((ROW()-14)/2),0)))</f>
        <v>7</v>
      </c>
      <c r="M44" s="246">
        <f ca="1">IF(MOD(ROW()-13,2)=0,IF(ISBLANK(OFFSET('12. SEGUIMIENTO 2027'!$Q$14,INT((ROW()-13)/2),0)),"",OFFSET('12. SEGUIMIENTO 2027'!$Q$14,INT((ROW()-13)/2),0)),IF(ISBLANK(OFFSET('9. METAS'!$X$20,INT((ROW()-14)/2),0)),"",OFFSET('9. METAS'!$X$20,INT((ROW()-14)/2),0)))</f>
        <v>1</v>
      </c>
      <c r="N44" s="1013"/>
      <c r="O44" s="1014"/>
      <c r="P44" s="1015"/>
    </row>
    <row r="45" spans="3:16">
      <c r="C45" s="1016" t="str">
        <f ca="1">IF(ISBLANK(OFFSET('5. Pp (3 años)'!$C$46,INT((ROW()-13)/2),0)),"",OFFSET('5. Pp (3 años)'!$C$46,INT((ROW()-13)/2),0))</f>
        <v>Actividad</v>
      </c>
      <c r="D45" s="1018" t="str">
        <f ca="1">IF(ISBLANK(OFFSET('5. Pp (3 años)'!$D$46,INT((ROW()-13)/2),0)),"",OFFSET('5. Pp (3 años)'!$D$46,INT((ROW()-13)/2),0))</f>
        <v>4.1.1.1.3.2 Conformación y seguimiento de Comités de Paz para la atención de problemáticas comunitarias.</v>
      </c>
      <c r="E45" s="1018" t="str">
        <f ca="1">IF(ISBLANK(OFFSET('5. Pp (3 años)'!$E$46,INT((ROW()-13)/2),0)),"",OFFSET('5. Pp (3 años)'!$E$46,INT((ROW()-13)/2),0))</f>
        <v>PCPS: Porcentaje de Comités de Paz con seguimiento operativo realizado.</v>
      </c>
      <c r="F45" s="1021" t="str">
        <f ca="1">IF(ISBLANK(OFFSET('5. Pp (3 años)'!$K$46,INT((ROW()-13)/2),0)),"",OFFSET('5. Pp (3 años)'!$K$46,INT((ROW()-13)/2),0))</f>
        <v>Ascendente</v>
      </c>
      <c r="G45" s="1023" t="str">
        <f ca="1">IF(ISBLANK(OFFSET('5. Pp (3 años)'!$H$46,INT((ROW()-13)/2),0)),"",OFFSET('5. Pp (3 años)'!$H$46,INT((ROW()-13)/2),0))</f>
        <v>Trimestral</v>
      </c>
      <c r="H45" s="1080">
        <f ca="1">IF(ISBLANK(OFFSET('9. METAS'!$L$20,INT((ROW()-13)/2),0)),"",OFFSET('9. METAS'!$L$20,INT((ROW()-13)/2),0))</f>
        <v>468</v>
      </c>
      <c r="I45" s="1004"/>
      <c r="J45" s="244" t="str">
        <f ca="1">IF(MOD(ROW()-13,2)=0,IF(ISBLANK(OFFSET('12. SEGUIMIENTO 2027'!$N$14,INT((ROW()-13)/2),0)),"",OFFSET('12. SEGUIMIENTO 2027'!$N$14,INT((ROW()-13)/2),0)),IF(ISBLANK(OFFSET('9. METAS'!$U$20,INT((ROW()-14)/2),0)),"",OFFSET('9. METAS'!$U$20,INT((ROW()-14)/2),0)))</f>
        <v/>
      </c>
      <c r="K45" s="245" t="str">
        <f ca="1">IF(MOD(ROW()-13,2)=0,IF(ISBLANK(OFFSET('12. SEGUIMIENTO 2027'!$O$14,INT((ROW()-13)/2),0)),"",OFFSET('12. SEGUIMIENTO 2027'!$O$14,INT((ROW()-13)/2),0)),IF(ISBLANK(OFFSET('9. METAS'!$V$20,INT((ROW()-14)/2),0)),"",OFFSET('9. METAS'!$V$20,INT((ROW()-14)/2),0)))</f>
        <v/>
      </c>
      <c r="L45" s="245" t="str">
        <f ca="1">IF(MOD(ROW()-13,2)=0,IF(ISBLANK(OFFSET('12. SEGUIMIENTO 2027'!$P$14,INT((ROW()-13)/2),0)),"",OFFSET('12. SEGUIMIENTO 2027'!$P$14,INT((ROW()-13)/2),0)),IF(ISBLANK(OFFSET('9. METAS'!$W$20,INT((ROW()-14)/2),0)),"",OFFSET('9. METAS'!$W$20,INT((ROW()-14)/2),0)))</f>
        <v/>
      </c>
      <c r="M45" s="246" t="str">
        <f ca="1">IF(MOD(ROW()-13,2)=0,IF(ISBLANK(OFFSET('12. SEGUIMIENTO 2027'!$Q$14,INT((ROW()-13)/2),0)),"",OFFSET('12. SEGUIMIENTO 2027'!$Q$14,INT((ROW()-13)/2),0)),IF(ISBLANK(OFFSET('9. METAS'!$X$20,INT((ROW()-14)/2),0)),"",OFFSET('9. METAS'!$X$20,INT((ROW()-14)/2),0)))</f>
        <v/>
      </c>
      <c r="N45" s="1006" t="str">
        <f t="shared" ref="N45" ca="1" si="28">IFERROR(J45/J46,"ND")</f>
        <v>ND</v>
      </c>
      <c r="O45" s="1008" t="str">
        <f t="shared" ref="O45" ca="1" si="29">IFERROR(((J45+K45)/H45),"ND")</f>
        <v>ND</v>
      </c>
      <c r="P45" s="1010"/>
    </row>
    <row r="46" spans="3:16">
      <c r="C46" s="1025"/>
      <c r="D46" s="1018"/>
      <c r="E46" s="1018"/>
      <c r="F46" s="1021"/>
      <c r="G46" s="1023"/>
      <c r="H46" s="1080"/>
      <c r="I46" s="1012"/>
      <c r="J46" s="244">
        <f ca="1">IF(MOD(ROW()-13,2)=0,IF(ISBLANK(OFFSET('12. SEGUIMIENTO 2027'!$N$14,INT((ROW()-13)/2),0)),"",OFFSET('12. SEGUIMIENTO 2027'!$N$14,INT((ROW()-13)/2),0)),IF(ISBLANK(OFFSET('9. METAS'!$U$20,INT((ROW()-14)/2),0)),"",OFFSET('9. METAS'!$U$20,INT((ROW()-14)/2),0)))</f>
        <v>81</v>
      </c>
      <c r="K46" s="245">
        <f ca="1">IF(MOD(ROW()-13,2)=0,IF(ISBLANK(OFFSET('12. SEGUIMIENTO 2027'!$O$14,INT((ROW()-13)/2),0)),"",OFFSET('12. SEGUIMIENTO 2027'!$O$14,INT((ROW()-13)/2),0)),IF(ISBLANK(OFFSET('9. METAS'!$V$20,INT((ROW()-14)/2),0)),"",OFFSET('9. METAS'!$V$20,INT((ROW()-14)/2),0)))</f>
        <v>130</v>
      </c>
      <c r="L46" s="245">
        <f ca="1">IF(MOD(ROW()-13,2)=0,IF(ISBLANK(OFFSET('12. SEGUIMIENTO 2027'!$P$14,INT((ROW()-13)/2),0)),"",OFFSET('12. SEGUIMIENTO 2027'!$P$14,INT((ROW()-13)/2),0)),IF(ISBLANK(OFFSET('9. METAS'!$W$20,INT((ROW()-14)/2),0)),"",OFFSET('9. METAS'!$W$20,INT((ROW()-14)/2),0)))</f>
        <v>129</v>
      </c>
      <c r="M46" s="246">
        <f ca="1">IF(MOD(ROW()-13,2)=0,IF(ISBLANK(OFFSET('12. SEGUIMIENTO 2027'!$Q$14,INT((ROW()-13)/2),0)),"",OFFSET('12. SEGUIMIENTO 2027'!$Q$14,INT((ROW()-13)/2),0)),IF(ISBLANK(OFFSET('9. METAS'!$X$20,INT((ROW()-14)/2),0)),"",OFFSET('9. METAS'!$X$20,INT((ROW()-14)/2),0)))</f>
        <v>128</v>
      </c>
      <c r="N46" s="1013"/>
      <c r="O46" s="1014"/>
      <c r="P46" s="1015"/>
    </row>
    <row r="47" spans="3:16">
      <c r="C47" s="1016" t="str">
        <f ca="1">IF(ISBLANK(OFFSET('5. Pp (3 años)'!$C$46,INT((ROW()-13)/2),0)),"",OFFSET('5. Pp (3 años)'!$C$46,INT((ROW()-13)/2),0))</f>
        <v>Actividad</v>
      </c>
      <c r="D47" s="1018" t="str">
        <f ca="1">IF(ISBLANK(OFFSET('5. Pp (3 años)'!$D$46,INT((ROW()-13)/2),0)),"",OFFSET('5. Pp (3 años)'!$D$46,INT((ROW()-13)/2),0))</f>
        <v/>
      </c>
      <c r="E47" s="1018" t="str">
        <f ca="1">IF(ISBLANK(OFFSET('5. Pp (3 años)'!$E$46,INT((ROW()-13)/2),0)),"",OFFSET('5. Pp (3 años)'!$E$46,INT((ROW()-13)/2),0))</f>
        <v/>
      </c>
      <c r="F47" s="1021" t="str">
        <f ca="1">IF(ISBLANK(OFFSET('5. Pp (3 años)'!$K$46,INT((ROW()-13)/2),0)),"",OFFSET('5. Pp (3 años)'!$K$46,INT((ROW()-13)/2),0))</f>
        <v/>
      </c>
      <c r="G47" s="1023" t="str">
        <f ca="1">IF(ISBLANK(OFFSET('5. Pp (3 años)'!$H$46,INT((ROW()-13)/2),0)),"",OFFSET('5. Pp (3 años)'!$H$46,INT((ROW()-13)/2),0))</f>
        <v/>
      </c>
      <c r="H47" s="1080" t="str">
        <f ca="1">IF(ISBLANK(OFFSET('9. METAS'!$L$20,INT((ROW()-13)/2),0)),"",OFFSET('9. METAS'!$L$20,INT((ROW()-13)/2),0))</f>
        <v/>
      </c>
      <c r="I47" s="1004"/>
      <c r="J47" s="244" t="str">
        <f ca="1">IF(MOD(ROW()-13,2)=0,IF(ISBLANK(OFFSET('12. SEGUIMIENTO 2027'!$N$14,INT((ROW()-13)/2),0)),"",OFFSET('12. SEGUIMIENTO 2027'!$N$14,INT((ROW()-13)/2),0)),IF(ISBLANK(OFFSET('9. METAS'!$U$20,INT((ROW()-14)/2),0)),"",OFFSET('9. METAS'!$U$20,INT((ROW()-14)/2),0)))</f>
        <v/>
      </c>
      <c r="K47" s="245" t="str">
        <f ca="1">IF(MOD(ROW()-13,2)=0,IF(ISBLANK(OFFSET('12. SEGUIMIENTO 2027'!$O$14,INT((ROW()-13)/2),0)),"",OFFSET('12. SEGUIMIENTO 2027'!$O$14,INT((ROW()-13)/2),0)),IF(ISBLANK(OFFSET('9. METAS'!$V$20,INT((ROW()-14)/2),0)),"",OFFSET('9. METAS'!$V$20,INT((ROW()-14)/2),0)))</f>
        <v/>
      </c>
      <c r="L47" s="245" t="str">
        <f ca="1">IF(MOD(ROW()-13,2)=0,IF(ISBLANK(OFFSET('12. SEGUIMIENTO 2027'!$P$14,INT((ROW()-13)/2),0)),"",OFFSET('12. SEGUIMIENTO 2027'!$P$14,INT((ROW()-13)/2),0)),IF(ISBLANK(OFFSET('9. METAS'!$W$20,INT((ROW()-14)/2),0)),"",OFFSET('9. METAS'!$W$20,INT((ROW()-14)/2),0)))</f>
        <v/>
      </c>
      <c r="M47" s="246" t="str">
        <f ca="1">IF(MOD(ROW()-13,2)=0,IF(ISBLANK(OFFSET('12. SEGUIMIENTO 2027'!$Q$14,INT((ROW()-13)/2),0)),"",OFFSET('12. SEGUIMIENTO 2027'!$Q$14,INT((ROW()-13)/2),0)),IF(ISBLANK(OFFSET('9. METAS'!$X$20,INT((ROW()-14)/2),0)),"",OFFSET('9. METAS'!$X$20,INT((ROW()-14)/2),0)))</f>
        <v/>
      </c>
      <c r="N47" s="1006" t="str">
        <f t="shared" ref="N47" ca="1" si="30">IFERROR(J47/J48,"ND")</f>
        <v>ND</v>
      </c>
      <c r="O47" s="1008" t="str">
        <f t="shared" ref="O47" ca="1" si="31">IFERROR(((J47+K47)/H47),"ND")</f>
        <v>ND</v>
      </c>
      <c r="P47" s="1010"/>
    </row>
    <row r="48" spans="3:16">
      <c r="C48" s="1025"/>
      <c r="D48" s="1018"/>
      <c r="E48" s="1018"/>
      <c r="F48" s="1021"/>
      <c r="G48" s="1023"/>
      <c r="H48" s="1080"/>
      <c r="I48" s="1012"/>
      <c r="J48" s="244" t="str">
        <f ca="1">IF(MOD(ROW()-13,2)=0,IF(ISBLANK(OFFSET('12. SEGUIMIENTO 2027'!$N$14,INT((ROW()-13)/2),0)),"",OFFSET('12. SEGUIMIENTO 2027'!$N$14,INT((ROW()-13)/2),0)),IF(ISBLANK(OFFSET('9. METAS'!$U$20,INT((ROW()-14)/2),0)),"",OFFSET('9. METAS'!$U$20,INT((ROW()-14)/2),0)))</f>
        <v/>
      </c>
      <c r="K48" s="245" t="str">
        <f ca="1">IF(MOD(ROW()-13,2)=0,IF(ISBLANK(OFFSET('12. SEGUIMIENTO 2027'!$O$14,INT((ROW()-13)/2),0)),"",OFFSET('12. SEGUIMIENTO 2027'!$O$14,INT((ROW()-13)/2),0)),IF(ISBLANK(OFFSET('9. METAS'!$V$20,INT((ROW()-14)/2),0)),"",OFFSET('9. METAS'!$V$20,INT((ROW()-14)/2),0)))</f>
        <v/>
      </c>
      <c r="L48" s="245" t="str">
        <f ca="1">IF(MOD(ROW()-13,2)=0,IF(ISBLANK(OFFSET('12. SEGUIMIENTO 2027'!$P$14,INT((ROW()-13)/2),0)),"",OFFSET('12. SEGUIMIENTO 2027'!$P$14,INT((ROW()-13)/2),0)),IF(ISBLANK(OFFSET('9. METAS'!$W$20,INT((ROW()-14)/2),0)),"",OFFSET('9. METAS'!$W$20,INT((ROW()-14)/2),0)))</f>
        <v/>
      </c>
      <c r="M48" s="246" t="str">
        <f ca="1">IF(MOD(ROW()-13,2)=0,IF(ISBLANK(OFFSET('12. SEGUIMIENTO 2027'!$Q$14,INT((ROW()-13)/2),0)),"",OFFSET('12. SEGUIMIENTO 2027'!$Q$14,INT((ROW()-13)/2),0)),IF(ISBLANK(OFFSET('9. METAS'!$X$20,INT((ROW()-14)/2),0)),"",OFFSET('9. METAS'!$X$20,INT((ROW()-14)/2),0)))</f>
        <v/>
      </c>
      <c r="N48" s="1013"/>
      <c r="O48" s="1014"/>
      <c r="P48" s="1015"/>
    </row>
    <row r="49" spans="3:16">
      <c r="C49" s="1016" t="str">
        <f ca="1">IF(ISBLANK(OFFSET('5. Pp (3 años)'!$C$46,INT((ROW()-13)/2),0)),"",OFFSET('5. Pp (3 años)'!$C$46,INT((ROW()-13)/2),0))</f>
        <v>Actividad</v>
      </c>
      <c r="D49" s="1018" t="str">
        <f ca="1">IF(ISBLANK(OFFSET('5. Pp (3 años)'!$D$46,INT((ROW()-13)/2),0)),"",OFFSET('5. Pp (3 años)'!$D$46,INT((ROW()-13)/2),0))</f>
        <v/>
      </c>
      <c r="E49" s="1018" t="str">
        <f ca="1">IF(ISBLANK(OFFSET('5. Pp (3 años)'!$E$46,INT((ROW()-13)/2),0)),"",OFFSET('5. Pp (3 años)'!$E$46,INT((ROW()-13)/2),0))</f>
        <v/>
      </c>
      <c r="F49" s="1021" t="str">
        <f ca="1">IF(ISBLANK(OFFSET('5. Pp (3 años)'!$K$46,INT((ROW()-13)/2),0)),"",OFFSET('5. Pp (3 años)'!$K$46,INT((ROW()-13)/2),0))</f>
        <v/>
      </c>
      <c r="G49" s="1023" t="str">
        <f ca="1">IF(ISBLANK(OFFSET('5. Pp (3 años)'!$H$46,INT((ROW()-13)/2),0)),"",OFFSET('5. Pp (3 años)'!$H$46,INT((ROW()-13)/2),0))</f>
        <v/>
      </c>
      <c r="H49" s="1080" t="str">
        <f ca="1">IF(ISBLANK(OFFSET('9. METAS'!$L$20,INT((ROW()-13)/2),0)),"",OFFSET('9. METAS'!$L$20,INT((ROW()-13)/2),0))</f>
        <v/>
      </c>
      <c r="I49" s="1004"/>
      <c r="J49" s="244" t="str">
        <f ca="1">IF(MOD(ROW()-13,2)=0,IF(ISBLANK(OFFSET('12. SEGUIMIENTO 2027'!$N$14,INT((ROW()-13)/2),0)),"",OFFSET('12. SEGUIMIENTO 2027'!$N$14,INT((ROW()-13)/2),0)),IF(ISBLANK(OFFSET('9. METAS'!$U$20,INT((ROW()-14)/2),0)),"",OFFSET('9. METAS'!$U$20,INT((ROW()-14)/2),0)))</f>
        <v/>
      </c>
      <c r="K49" s="245" t="str">
        <f ca="1">IF(MOD(ROW()-13,2)=0,IF(ISBLANK(OFFSET('12. SEGUIMIENTO 2027'!$O$14,INT((ROW()-13)/2),0)),"",OFFSET('12. SEGUIMIENTO 2027'!$O$14,INT((ROW()-13)/2),0)),IF(ISBLANK(OFFSET('9. METAS'!$V$20,INT((ROW()-14)/2),0)),"",OFFSET('9. METAS'!$V$20,INT((ROW()-14)/2),0)))</f>
        <v/>
      </c>
      <c r="L49" s="245" t="str">
        <f ca="1">IF(MOD(ROW()-13,2)=0,IF(ISBLANK(OFFSET('12. SEGUIMIENTO 2027'!$P$14,INT((ROW()-13)/2),0)),"",OFFSET('12. SEGUIMIENTO 2027'!$P$14,INT((ROW()-13)/2),0)),IF(ISBLANK(OFFSET('9. METAS'!$W$20,INT((ROW()-14)/2),0)),"",OFFSET('9. METAS'!$W$20,INT((ROW()-14)/2),0)))</f>
        <v/>
      </c>
      <c r="M49" s="246" t="str">
        <f ca="1">IF(MOD(ROW()-13,2)=0,IF(ISBLANK(OFFSET('12. SEGUIMIENTO 2027'!$Q$14,INT((ROW()-13)/2),0)),"",OFFSET('12. SEGUIMIENTO 2027'!$Q$14,INT((ROW()-13)/2),0)),IF(ISBLANK(OFFSET('9. METAS'!$X$20,INT((ROW()-14)/2),0)),"",OFFSET('9. METAS'!$X$20,INT((ROW()-14)/2),0)))</f>
        <v/>
      </c>
      <c r="N49" s="1006" t="str">
        <f t="shared" ref="N49" ca="1" si="32">IFERROR(J49/J50,"ND")</f>
        <v>ND</v>
      </c>
      <c r="O49" s="1008" t="str">
        <f t="shared" ref="O49" ca="1" si="33">IFERROR(((J49+K49)/H49),"ND")</f>
        <v>ND</v>
      </c>
      <c r="P49" s="1010"/>
    </row>
    <row r="50" spans="3:16">
      <c r="C50" s="1025"/>
      <c r="D50" s="1018"/>
      <c r="E50" s="1018"/>
      <c r="F50" s="1021"/>
      <c r="G50" s="1023"/>
      <c r="H50" s="1080"/>
      <c r="I50" s="1012"/>
      <c r="J50" s="244" t="str">
        <f ca="1">IF(MOD(ROW()-13,2)=0,IF(ISBLANK(OFFSET('12. SEGUIMIENTO 2027'!$N$14,INT((ROW()-13)/2),0)),"",OFFSET('12. SEGUIMIENTO 2027'!$N$14,INT((ROW()-13)/2),0)),IF(ISBLANK(OFFSET('9. METAS'!$U$20,INT((ROW()-14)/2),0)),"",OFFSET('9. METAS'!$U$20,INT((ROW()-14)/2),0)))</f>
        <v/>
      </c>
      <c r="K50" s="245" t="str">
        <f ca="1">IF(MOD(ROW()-13,2)=0,IF(ISBLANK(OFFSET('12. SEGUIMIENTO 2027'!$O$14,INT((ROW()-13)/2),0)),"",OFFSET('12. SEGUIMIENTO 2027'!$O$14,INT((ROW()-13)/2),0)),IF(ISBLANK(OFFSET('9. METAS'!$V$20,INT((ROW()-14)/2),0)),"",OFFSET('9. METAS'!$V$20,INT((ROW()-14)/2),0)))</f>
        <v/>
      </c>
      <c r="L50" s="245" t="str">
        <f ca="1">IF(MOD(ROW()-13,2)=0,IF(ISBLANK(OFFSET('12. SEGUIMIENTO 2027'!$P$14,INT((ROW()-13)/2),0)),"",OFFSET('12. SEGUIMIENTO 2027'!$P$14,INT((ROW()-13)/2),0)),IF(ISBLANK(OFFSET('9. METAS'!$W$20,INT((ROW()-14)/2),0)),"",OFFSET('9. METAS'!$W$20,INT((ROW()-14)/2),0)))</f>
        <v/>
      </c>
      <c r="M50" s="246" t="str">
        <f ca="1">IF(MOD(ROW()-13,2)=0,IF(ISBLANK(OFFSET('12. SEGUIMIENTO 2027'!$Q$14,INT((ROW()-13)/2),0)),"",OFFSET('12. SEGUIMIENTO 2027'!$Q$14,INT((ROW()-13)/2),0)),IF(ISBLANK(OFFSET('9. METAS'!$X$20,INT((ROW()-14)/2),0)),"",OFFSET('9. METAS'!$X$20,INT((ROW()-14)/2),0)))</f>
        <v/>
      </c>
      <c r="N50" s="1013"/>
      <c r="O50" s="1014"/>
      <c r="P50" s="1015"/>
    </row>
    <row r="51" spans="3:16">
      <c r="C51" s="1016" t="str">
        <f ca="1">IF(ISBLANK(OFFSET('5. Pp (3 años)'!$C$46,INT((ROW()-13)/2),0)),"",OFFSET('5. Pp (3 años)'!$C$46,INT((ROW()-13)/2),0))</f>
        <v>Actividad</v>
      </c>
      <c r="D51" s="1018" t="str">
        <f ca="1">IF(ISBLANK(OFFSET('5. Pp (3 años)'!$D$46,INT((ROW()-13)/2),0)),"",OFFSET('5. Pp (3 años)'!$D$46,INT((ROW()-13)/2),0))</f>
        <v/>
      </c>
      <c r="E51" s="1018" t="str">
        <f ca="1">IF(ISBLANK(OFFSET('5. Pp (3 años)'!$E$46,INT((ROW()-13)/2),0)),"",OFFSET('5. Pp (3 años)'!$E$46,INT((ROW()-13)/2),0))</f>
        <v/>
      </c>
      <c r="F51" s="1021" t="str">
        <f ca="1">IF(ISBLANK(OFFSET('5. Pp (3 años)'!$K$46,INT((ROW()-13)/2),0)),"",OFFSET('5. Pp (3 años)'!$K$46,INT((ROW()-13)/2),0))</f>
        <v/>
      </c>
      <c r="G51" s="1023" t="str">
        <f ca="1">IF(ISBLANK(OFFSET('5. Pp (3 años)'!$H$46,INT((ROW()-13)/2),0)),"",OFFSET('5. Pp (3 años)'!$H$46,INT((ROW()-13)/2),0))</f>
        <v/>
      </c>
      <c r="H51" s="1080" t="str">
        <f ca="1">IF(ISBLANK(OFFSET('9. METAS'!$L$20,INT((ROW()-13)/2),0)),"",OFFSET('9. METAS'!$L$20,INT((ROW()-13)/2),0))</f>
        <v/>
      </c>
      <c r="I51" s="1004"/>
      <c r="J51" s="244" t="str">
        <f ca="1">IF(MOD(ROW()-13,2)=0,IF(ISBLANK(OFFSET('12. SEGUIMIENTO 2027'!$N$14,INT((ROW()-13)/2),0)),"",OFFSET('12. SEGUIMIENTO 2027'!$N$14,INT((ROW()-13)/2),0)),IF(ISBLANK(OFFSET('9. METAS'!$U$20,INT((ROW()-14)/2),0)),"",OFFSET('9. METAS'!$U$20,INT((ROW()-14)/2),0)))</f>
        <v/>
      </c>
      <c r="K51" s="245" t="str">
        <f ca="1">IF(MOD(ROW()-13,2)=0,IF(ISBLANK(OFFSET('12. SEGUIMIENTO 2027'!$O$14,INT((ROW()-13)/2),0)),"",OFFSET('12. SEGUIMIENTO 2027'!$O$14,INT((ROW()-13)/2),0)),IF(ISBLANK(OFFSET('9. METAS'!$V$20,INT((ROW()-14)/2),0)),"",OFFSET('9. METAS'!$V$20,INT((ROW()-14)/2),0)))</f>
        <v/>
      </c>
      <c r="L51" s="245" t="str">
        <f ca="1">IF(MOD(ROW()-13,2)=0,IF(ISBLANK(OFFSET('12. SEGUIMIENTO 2027'!$P$14,INT((ROW()-13)/2),0)),"",OFFSET('12. SEGUIMIENTO 2027'!$P$14,INT((ROW()-13)/2),0)),IF(ISBLANK(OFFSET('9. METAS'!$W$20,INT((ROW()-14)/2),0)),"",OFFSET('9. METAS'!$W$20,INT((ROW()-14)/2),0)))</f>
        <v/>
      </c>
      <c r="M51" s="246" t="str">
        <f ca="1">IF(MOD(ROW()-13,2)=0,IF(ISBLANK(OFFSET('12. SEGUIMIENTO 2027'!$Q$14,INT((ROW()-13)/2),0)),"",OFFSET('12. SEGUIMIENTO 2027'!$Q$14,INT((ROW()-13)/2),0)),IF(ISBLANK(OFFSET('9. METAS'!$X$20,INT((ROW()-14)/2),0)),"",OFFSET('9. METAS'!$X$20,INT((ROW()-14)/2),0)))</f>
        <v/>
      </c>
      <c r="N51" s="1006" t="str">
        <f t="shared" ref="N51" ca="1" si="34">IFERROR(J51/J52,"ND")</f>
        <v>ND</v>
      </c>
      <c r="O51" s="1008" t="str">
        <f t="shared" ref="O51" ca="1" si="35">IFERROR(((J51+K51)/H51),"ND")</f>
        <v>ND</v>
      </c>
      <c r="P51" s="1010"/>
    </row>
    <row r="52" spans="3:16">
      <c r="C52" s="1025"/>
      <c r="D52" s="1018"/>
      <c r="E52" s="1018"/>
      <c r="F52" s="1021"/>
      <c r="G52" s="1023"/>
      <c r="H52" s="1080"/>
      <c r="I52" s="1012"/>
      <c r="J52" s="244" t="str">
        <f ca="1">IF(MOD(ROW()-13,2)=0,IF(ISBLANK(OFFSET('12. SEGUIMIENTO 2027'!$N$14,INT((ROW()-13)/2),0)),"",OFFSET('12. SEGUIMIENTO 2027'!$N$14,INT((ROW()-13)/2),0)),IF(ISBLANK(OFFSET('9. METAS'!$U$20,INT((ROW()-14)/2),0)),"",OFFSET('9. METAS'!$U$20,INT((ROW()-14)/2),0)))</f>
        <v/>
      </c>
      <c r="K52" s="245" t="str">
        <f ca="1">IF(MOD(ROW()-13,2)=0,IF(ISBLANK(OFFSET('12. SEGUIMIENTO 2027'!$O$14,INT((ROW()-13)/2),0)),"",OFFSET('12. SEGUIMIENTO 2027'!$O$14,INT((ROW()-13)/2),0)),IF(ISBLANK(OFFSET('9. METAS'!$V$20,INT((ROW()-14)/2),0)),"",OFFSET('9. METAS'!$V$20,INT((ROW()-14)/2),0)))</f>
        <v/>
      </c>
      <c r="L52" s="245" t="str">
        <f ca="1">IF(MOD(ROW()-13,2)=0,IF(ISBLANK(OFFSET('12. SEGUIMIENTO 2027'!$P$14,INT((ROW()-13)/2),0)),"",OFFSET('12. SEGUIMIENTO 2027'!$P$14,INT((ROW()-13)/2),0)),IF(ISBLANK(OFFSET('9. METAS'!$W$20,INT((ROW()-14)/2),0)),"",OFFSET('9. METAS'!$W$20,INT((ROW()-14)/2),0)))</f>
        <v/>
      </c>
      <c r="M52" s="246" t="str">
        <f ca="1">IF(MOD(ROW()-13,2)=0,IF(ISBLANK(OFFSET('12. SEGUIMIENTO 2027'!$Q$14,INT((ROW()-13)/2),0)),"",OFFSET('12. SEGUIMIENTO 2027'!$Q$14,INT((ROW()-13)/2),0)),IF(ISBLANK(OFFSET('9. METAS'!$X$20,INT((ROW()-14)/2),0)),"",OFFSET('9. METAS'!$X$20,INT((ROW()-14)/2),0)))</f>
        <v/>
      </c>
      <c r="N52" s="1013"/>
      <c r="O52" s="1014"/>
      <c r="P52" s="1015"/>
    </row>
    <row r="53" spans="3:16">
      <c r="C53" s="1016" t="str">
        <f ca="1">IF(ISBLANK(OFFSET('5. Pp (3 años)'!$C$46,INT((ROW()-13)/2),0)),"",OFFSET('5. Pp (3 años)'!$C$46,INT((ROW()-13)/2),0))</f>
        <v>Actividad</v>
      </c>
      <c r="D53" s="1018" t="str">
        <f ca="1">IF(ISBLANK(OFFSET('5. Pp (3 años)'!$D$46,INT((ROW()-13)/2),0)),"",OFFSET('5. Pp (3 años)'!$D$46,INT((ROW()-13)/2),0))</f>
        <v>4.1.1.1.4 Estrategias de comunicación y convocatoria ciudadana implementadas.</v>
      </c>
      <c r="E53" s="1018" t="str">
        <f ca="1">IF(ISBLANK(OFFSET('5. Pp (3 años)'!$E$46,INT((ROW()-13)/2),0)),"",OFFSET('5. Pp (3 años)'!$E$46,INT((ROW()-13)/2),0))</f>
        <v>PECIE: Porcentaje de estrategias de comunicación institucional ejecutadas.</v>
      </c>
      <c r="F53" s="1021" t="str">
        <f ca="1">IF(ISBLANK(OFFSET('5. Pp (3 años)'!$K$46,INT((ROW()-13)/2),0)),"",OFFSET('5. Pp (3 años)'!$K$46,INT((ROW()-13)/2),0))</f>
        <v>Ascendente</v>
      </c>
      <c r="G53" s="1023" t="str">
        <f ca="1">IF(ISBLANK(OFFSET('5. Pp (3 años)'!$H$46,INT((ROW()-13)/2),0)),"",OFFSET('5. Pp (3 años)'!$H$46,INT((ROW()-13)/2),0))</f>
        <v>Trimestral</v>
      </c>
      <c r="H53" s="1080">
        <f ca="1">IF(ISBLANK(OFFSET('9. METAS'!$L$20,INT((ROW()-13)/2),0)),"",OFFSET('9. METAS'!$L$20,INT((ROW()-13)/2),0))</f>
        <v>100</v>
      </c>
      <c r="I53" s="1004"/>
      <c r="J53" s="244" t="str">
        <f ca="1">IF(MOD(ROW()-13,2)=0,IF(ISBLANK(OFFSET('12. SEGUIMIENTO 2027'!$N$14,INT((ROW()-13)/2),0)),"",OFFSET('12. SEGUIMIENTO 2027'!$N$14,INT((ROW()-13)/2),0)),IF(ISBLANK(OFFSET('9. METAS'!$U$20,INT((ROW()-14)/2),0)),"",OFFSET('9. METAS'!$U$20,INT((ROW()-14)/2),0)))</f>
        <v/>
      </c>
      <c r="K53" s="245" t="str">
        <f ca="1">IF(MOD(ROW()-13,2)=0,IF(ISBLANK(OFFSET('12. SEGUIMIENTO 2027'!$O$14,INT((ROW()-13)/2),0)),"",OFFSET('12. SEGUIMIENTO 2027'!$O$14,INT((ROW()-13)/2),0)),IF(ISBLANK(OFFSET('9. METAS'!$V$20,INT((ROW()-14)/2),0)),"",OFFSET('9. METAS'!$V$20,INT((ROW()-14)/2),0)))</f>
        <v/>
      </c>
      <c r="L53" s="245" t="str">
        <f ca="1">IF(MOD(ROW()-13,2)=0,IF(ISBLANK(OFFSET('12. SEGUIMIENTO 2027'!$P$14,INT((ROW()-13)/2),0)),"",OFFSET('12. SEGUIMIENTO 2027'!$P$14,INT((ROW()-13)/2),0)),IF(ISBLANK(OFFSET('9. METAS'!$W$20,INT((ROW()-14)/2),0)),"",OFFSET('9. METAS'!$W$20,INT((ROW()-14)/2),0)))</f>
        <v/>
      </c>
      <c r="M53" s="246" t="str">
        <f ca="1">IF(MOD(ROW()-13,2)=0,IF(ISBLANK(OFFSET('12. SEGUIMIENTO 2027'!$Q$14,INT((ROW()-13)/2),0)),"",OFFSET('12. SEGUIMIENTO 2027'!$Q$14,INT((ROW()-13)/2),0)),IF(ISBLANK(OFFSET('9. METAS'!$X$20,INT((ROW()-14)/2),0)),"",OFFSET('9. METAS'!$X$20,INT((ROW()-14)/2),0)))</f>
        <v/>
      </c>
      <c r="N53" s="1006" t="str">
        <f t="shared" ref="N53" ca="1" si="36">IFERROR(J53/J54,"ND")</f>
        <v>ND</v>
      </c>
      <c r="O53" s="1008" t="str">
        <f t="shared" ref="O53" ca="1" si="37">IFERROR(((J53+K53)/H53),"ND")</f>
        <v>ND</v>
      </c>
      <c r="P53" s="1010"/>
    </row>
    <row r="54" spans="3:16">
      <c r="C54" s="1025"/>
      <c r="D54" s="1018"/>
      <c r="E54" s="1018"/>
      <c r="F54" s="1021"/>
      <c r="G54" s="1023"/>
      <c r="H54" s="1080"/>
      <c r="I54" s="1012"/>
      <c r="J54" s="244">
        <f ca="1">IF(MOD(ROW()-13,2)=0,IF(ISBLANK(OFFSET('12. SEGUIMIENTO 2027'!$N$14,INT((ROW()-13)/2),0)),"",OFFSET('12. SEGUIMIENTO 2027'!$N$14,INT((ROW()-13)/2),0)),IF(ISBLANK(OFFSET('9. METAS'!$U$20,INT((ROW()-14)/2),0)),"",OFFSET('9. METAS'!$U$20,INT((ROW()-14)/2),0)))</f>
        <v>25</v>
      </c>
      <c r="K54" s="245">
        <f ca="1">IF(MOD(ROW()-13,2)=0,IF(ISBLANK(OFFSET('12. SEGUIMIENTO 2027'!$O$14,INT((ROW()-13)/2),0)),"",OFFSET('12. SEGUIMIENTO 2027'!$O$14,INT((ROW()-13)/2),0)),IF(ISBLANK(OFFSET('9. METAS'!$V$20,INT((ROW()-14)/2),0)),"",OFFSET('9. METAS'!$V$20,INT((ROW()-14)/2),0)))</f>
        <v>25</v>
      </c>
      <c r="L54" s="245">
        <f ca="1">IF(MOD(ROW()-13,2)=0,IF(ISBLANK(OFFSET('12. SEGUIMIENTO 2027'!$P$14,INT((ROW()-13)/2),0)),"",OFFSET('12. SEGUIMIENTO 2027'!$P$14,INT((ROW()-13)/2),0)),IF(ISBLANK(OFFSET('9. METAS'!$W$20,INT((ROW()-14)/2),0)),"",OFFSET('9. METAS'!$W$20,INT((ROW()-14)/2),0)))</f>
        <v>25</v>
      </c>
      <c r="M54" s="246">
        <f ca="1">IF(MOD(ROW()-13,2)=0,IF(ISBLANK(OFFSET('12. SEGUIMIENTO 2027'!$Q$14,INT((ROW()-13)/2),0)),"",OFFSET('12. SEGUIMIENTO 2027'!$Q$14,INT((ROW()-13)/2),0)),IF(ISBLANK(OFFSET('9. METAS'!$X$20,INT((ROW()-14)/2),0)),"",OFFSET('9. METAS'!$X$20,INT((ROW()-14)/2),0)))</f>
        <v>25</v>
      </c>
      <c r="N54" s="1013"/>
      <c r="O54" s="1014"/>
      <c r="P54" s="1015"/>
    </row>
    <row r="55" spans="3:16">
      <c r="C55" s="1016" t="str">
        <f ca="1">IF(ISBLANK(OFFSET('5. Pp (3 años)'!$C$46,INT((ROW()-13)/2),0)),"",OFFSET('5. Pp (3 años)'!$C$46,INT((ROW()-13)/2),0))</f>
        <v>Actividad</v>
      </c>
      <c r="D55" s="1018" t="str">
        <f ca="1">IF(ISBLANK(OFFSET('5. Pp (3 años)'!$D$46,INT((ROW()-13)/2),0)),"",OFFSET('5. Pp (3 años)'!$D$46,INT((ROW()-13)/2),0))</f>
        <v>4.1.1.1.4.1 Gestión de medios de difusión y convocatoria para programas de bienestar social.</v>
      </c>
      <c r="E55" s="1018" t="str">
        <f ca="1">IF(ISBLANK(OFFSET('5. Pp (3 años)'!$E$46,INT((ROW()-13)/2),0)),"",OFFSET('5. Pp (3 años)'!$E$46,INT((ROW()-13)/2),0))</f>
        <v>PADCC: Porcentaje de acciones de difusión y convocatoria ciudadana realizadas.</v>
      </c>
      <c r="F55" s="1021" t="str">
        <f ca="1">IF(ISBLANK(OFFSET('5. Pp (3 años)'!$K$46,INT((ROW()-13)/2),0)),"",OFFSET('5. Pp (3 años)'!$K$46,INT((ROW()-13)/2),0))</f>
        <v>Ascendente</v>
      </c>
      <c r="G55" s="1023" t="str">
        <f ca="1">IF(ISBLANK(OFFSET('5. Pp (3 años)'!$H$46,INT((ROW()-13)/2),0)),"",OFFSET('5. Pp (3 años)'!$H$46,INT((ROW()-13)/2),0))</f>
        <v>Trimestral</v>
      </c>
      <c r="H55" s="1080">
        <f ca="1">IF(ISBLANK(OFFSET('9. METAS'!$L$20,INT((ROW()-13)/2),0)),"",OFFSET('9. METAS'!$L$20,INT((ROW()-13)/2),0))</f>
        <v>202</v>
      </c>
      <c r="I55" s="1004"/>
      <c r="J55" s="244" t="str">
        <f ca="1">IF(MOD(ROW()-13,2)=0,IF(ISBLANK(OFFSET('12. SEGUIMIENTO 2027'!$N$14,INT((ROW()-13)/2),0)),"",OFFSET('12. SEGUIMIENTO 2027'!$N$14,INT((ROW()-13)/2),0)),IF(ISBLANK(OFFSET('9. METAS'!$U$20,INT((ROW()-14)/2),0)),"",OFFSET('9. METAS'!$U$20,INT((ROW()-14)/2),0)))</f>
        <v/>
      </c>
      <c r="K55" s="245" t="str">
        <f ca="1">IF(MOD(ROW()-13,2)=0,IF(ISBLANK(OFFSET('12. SEGUIMIENTO 2027'!$O$14,INT((ROW()-13)/2),0)),"",OFFSET('12. SEGUIMIENTO 2027'!$O$14,INT((ROW()-13)/2),0)),IF(ISBLANK(OFFSET('9. METAS'!$V$20,INT((ROW()-14)/2),0)),"",OFFSET('9. METAS'!$V$20,INT((ROW()-14)/2),0)))</f>
        <v/>
      </c>
      <c r="L55" s="245" t="str">
        <f ca="1">IF(MOD(ROW()-13,2)=0,IF(ISBLANK(OFFSET('12. SEGUIMIENTO 2027'!$P$14,INT((ROW()-13)/2),0)),"",OFFSET('12. SEGUIMIENTO 2027'!$P$14,INT((ROW()-13)/2),0)),IF(ISBLANK(OFFSET('9. METAS'!$W$20,INT((ROW()-14)/2),0)),"",OFFSET('9. METAS'!$W$20,INT((ROW()-14)/2),0)))</f>
        <v/>
      </c>
      <c r="M55" s="246" t="str">
        <f ca="1">IF(MOD(ROW()-13,2)=0,IF(ISBLANK(OFFSET('12. SEGUIMIENTO 2027'!$Q$14,INT((ROW()-13)/2),0)),"",OFFSET('12. SEGUIMIENTO 2027'!$Q$14,INT((ROW()-13)/2),0)),IF(ISBLANK(OFFSET('9. METAS'!$X$20,INT((ROW()-14)/2),0)),"",OFFSET('9. METAS'!$X$20,INT((ROW()-14)/2),0)))</f>
        <v/>
      </c>
      <c r="N55" s="1006" t="str">
        <f t="shared" ref="N55" ca="1" si="38">IFERROR(J55/J56,"ND")</f>
        <v>ND</v>
      </c>
      <c r="O55" s="1008" t="str">
        <f t="shared" ref="O55" ca="1" si="39">IFERROR(((J55+K55)/H55),"ND")</f>
        <v>ND</v>
      </c>
      <c r="P55" s="1010"/>
    </row>
    <row r="56" spans="3:16">
      <c r="C56" s="1025"/>
      <c r="D56" s="1018"/>
      <c r="E56" s="1018"/>
      <c r="F56" s="1021"/>
      <c r="G56" s="1023"/>
      <c r="H56" s="1080"/>
      <c r="I56" s="1012"/>
      <c r="J56" s="244">
        <f ca="1">IF(MOD(ROW()-13,2)=0,IF(ISBLANK(OFFSET('12. SEGUIMIENTO 2027'!$N$14,INT((ROW()-13)/2),0)),"",OFFSET('12. SEGUIMIENTO 2027'!$N$14,INT((ROW()-13)/2),0)),IF(ISBLANK(OFFSET('9. METAS'!$U$20,INT((ROW()-14)/2),0)),"",OFFSET('9. METAS'!$U$20,INT((ROW()-14)/2),0)))</f>
        <v>61</v>
      </c>
      <c r="K56" s="245">
        <f ca="1">IF(MOD(ROW()-13,2)=0,IF(ISBLANK(OFFSET('12. SEGUIMIENTO 2027'!$O$14,INT((ROW()-13)/2),0)),"",OFFSET('12. SEGUIMIENTO 2027'!$O$14,INT((ROW()-13)/2),0)),IF(ISBLANK(OFFSET('9. METAS'!$V$20,INT((ROW()-14)/2),0)),"",OFFSET('9. METAS'!$V$20,INT((ROW()-14)/2),0)))</f>
        <v>35</v>
      </c>
      <c r="L56" s="245">
        <f ca="1">IF(MOD(ROW()-13,2)=0,IF(ISBLANK(OFFSET('12. SEGUIMIENTO 2027'!$P$14,INT((ROW()-13)/2),0)),"",OFFSET('12. SEGUIMIENTO 2027'!$P$14,INT((ROW()-13)/2),0)),IF(ISBLANK(OFFSET('9. METAS'!$W$20,INT((ROW()-14)/2),0)),"",OFFSET('9. METAS'!$W$20,INT((ROW()-14)/2),0)))</f>
        <v>58</v>
      </c>
      <c r="M56" s="246">
        <f ca="1">IF(MOD(ROW()-13,2)=0,IF(ISBLANK(OFFSET('12. SEGUIMIENTO 2027'!$Q$14,INT((ROW()-13)/2),0)),"",OFFSET('12. SEGUIMIENTO 2027'!$Q$14,INT((ROW()-13)/2),0)),IF(ISBLANK(OFFSET('9. METAS'!$X$20,INT((ROW()-14)/2),0)),"",OFFSET('9. METAS'!$X$20,INT((ROW()-14)/2),0)))</f>
        <v>48</v>
      </c>
      <c r="N56" s="1013"/>
      <c r="O56" s="1014"/>
      <c r="P56" s="1015"/>
    </row>
    <row r="57" spans="3:16">
      <c r="C57" s="1016" t="str">
        <f ca="1">IF(ISBLANK(OFFSET('5. Pp (3 años)'!$C$46,INT((ROW()-13)/2),0)),"",OFFSET('5. Pp (3 años)'!$C$46,INT((ROW()-13)/2),0))</f>
        <v>Actividad</v>
      </c>
      <c r="D57" s="1018" t="str">
        <f ca="1">IF(ISBLANK(OFFSET('5. Pp (3 años)'!$D$46,INT((ROW()-13)/2),0)),"",OFFSET('5. Pp (3 años)'!$D$46,INT((ROW()-13)/2),0))</f>
        <v/>
      </c>
      <c r="E57" s="1018" t="str">
        <f ca="1">IF(ISBLANK(OFFSET('5. Pp (3 años)'!$E$46,INT((ROW()-13)/2),0)),"",OFFSET('5. Pp (3 años)'!$E$46,INT((ROW()-13)/2),0))</f>
        <v/>
      </c>
      <c r="F57" s="1021" t="str">
        <f ca="1">IF(ISBLANK(OFFSET('5. Pp (3 años)'!$K$46,INT((ROW()-13)/2),0)),"",OFFSET('5. Pp (3 años)'!$K$46,INT((ROW()-13)/2),0))</f>
        <v/>
      </c>
      <c r="G57" s="1023" t="str">
        <f ca="1">IF(ISBLANK(OFFSET('5. Pp (3 años)'!$H$46,INT((ROW()-13)/2),0)),"",OFFSET('5. Pp (3 años)'!$H$46,INT((ROW()-13)/2),0))</f>
        <v/>
      </c>
      <c r="H57" s="1080" t="str">
        <f ca="1">IF(ISBLANK(OFFSET('9. METAS'!$L$20,INT((ROW()-13)/2),0)),"",OFFSET('9. METAS'!$L$20,INT((ROW()-13)/2),0))</f>
        <v/>
      </c>
      <c r="I57" s="1004"/>
      <c r="J57" s="244" t="str">
        <f ca="1">IF(MOD(ROW()-13,2)=0,IF(ISBLANK(OFFSET('12. SEGUIMIENTO 2027'!$N$14,INT((ROW()-13)/2),0)),"",OFFSET('12. SEGUIMIENTO 2027'!$N$14,INT((ROW()-13)/2),0)),IF(ISBLANK(OFFSET('9. METAS'!$U$20,INT((ROW()-14)/2),0)),"",OFFSET('9. METAS'!$U$20,INT((ROW()-14)/2),0)))</f>
        <v/>
      </c>
      <c r="K57" s="245" t="str">
        <f ca="1">IF(MOD(ROW()-13,2)=0,IF(ISBLANK(OFFSET('12. SEGUIMIENTO 2027'!$O$14,INT((ROW()-13)/2),0)),"",OFFSET('12. SEGUIMIENTO 2027'!$O$14,INT((ROW()-13)/2),0)),IF(ISBLANK(OFFSET('9. METAS'!$V$20,INT((ROW()-14)/2),0)),"",OFFSET('9. METAS'!$V$20,INT((ROW()-14)/2),0)))</f>
        <v/>
      </c>
      <c r="L57" s="245" t="str">
        <f ca="1">IF(MOD(ROW()-13,2)=0,IF(ISBLANK(OFFSET('12. SEGUIMIENTO 2027'!$P$14,INT((ROW()-13)/2),0)),"",OFFSET('12. SEGUIMIENTO 2027'!$P$14,INT((ROW()-13)/2),0)),IF(ISBLANK(OFFSET('9. METAS'!$W$20,INT((ROW()-14)/2),0)),"",OFFSET('9. METAS'!$W$20,INT((ROW()-14)/2),0)))</f>
        <v/>
      </c>
      <c r="M57" s="246" t="str">
        <f ca="1">IF(MOD(ROW()-13,2)=0,IF(ISBLANK(OFFSET('12. SEGUIMIENTO 2027'!$Q$14,INT((ROW()-13)/2),0)),"",OFFSET('12. SEGUIMIENTO 2027'!$Q$14,INT((ROW()-13)/2),0)),IF(ISBLANK(OFFSET('9. METAS'!$X$20,INT((ROW()-14)/2),0)),"",OFFSET('9. METAS'!$X$20,INT((ROW()-14)/2),0)))</f>
        <v/>
      </c>
      <c r="N57" s="1006" t="str">
        <f t="shared" ref="N57" ca="1" si="40">IFERROR(J57/J58,"ND")</f>
        <v>ND</v>
      </c>
      <c r="O57" s="1008" t="str">
        <f t="shared" ref="O57" ca="1" si="41">IFERROR(((J57+K57)/H57),"ND")</f>
        <v>ND</v>
      </c>
      <c r="P57" s="1010"/>
    </row>
    <row r="58" spans="3:16">
      <c r="C58" s="1025"/>
      <c r="D58" s="1018"/>
      <c r="E58" s="1018"/>
      <c r="F58" s="1021"/>
      <c r="G58" s="1023"/>
      <c r="H58" s="1080"/>
      <c r="I58" s="1012"/>
      <c r="J58" s="244" t="str">
        <f ca="1">IF(MOD(ROW()-13,2)=0,IF(ISBLANK(OFFSET('12. SEGUIMIENTO 2027'!$N$14,INT((ROW()-13)/2),0)),"",OFFSET('12. SEGUIMIENTO 2027'!$N$14,INT((ROW()-13)/2),0)),IF(ISBLANK(OFFSET('9. METAS'!$U$20,INT((ROW()-14)/2),0)),"",OFFSET('9. METAS'!$U$20,INT((ROW()-14)/2),0)))</f>
        <v/>
      </c>
      <c r="K58" s="245" t="str">
        <f ca="1">IF(MOD(ROW()-13,2)=0,IF(ISBLANK(OFFSET('12. SEGUIMIENTO 2027'!$O$14,INT((ROW()-13)/2),0)),"",OFFSET('12. SEGUIMIENTO 2027'!$O$14,INT((ROW()-13)/2),0)),IF(ISBLANK(OFFSET('9. METAS'!$V$20,INT((ROW()-14)/2),0)),"",OFFSET('9. METAS'!$V$20,INT((ROW()-14)/2),0)))</f>
        <v/>
      </c>
      <c r="L58" s="245" t="str">
        <f ca="1">IF(MOD(ROW()-13,2)=0,IF(ISBLANK(OFFSET('12. SEGUIMIENTO 2027'!$P$14,INT((ROW()-13)/2),0)),"",OFFSET('12. SEGUIMIENTO 2027'!$P$14,INT((ROW()-13)/2),0)),IF(ISBLANK(OFFSET('9. METAS'!$W$20,INT((ROW()-14)/2),0)),"",OFFSET('9. METAS'!$W$20,INT((ROW()-14)/2),0)))</f>
        <v/>
      </c>
      <c r="M58" s="246" t="str">
        <f ca="1">IF(MOD(ROW()-13,2)=0,IF(ISBLANK(OFFSET('12. SEGUIMIENTO 2027'!$Q$14,INT((ROW()-13)/2),0)),"",OFFSET('12. SEGUIMIENTO 2027'!$Q$14,INT((ROW()-13)/2),0)),IF(ISBLANK(OFFSET('9. METAS'!$X$20,INT((ROW()-14)/2),0)),"",OFFSET('9. METAS'!$X$20,INT((ROW()-14)/2),0)))</f>
        <v/>
      </c>
      <c r="N58" s="1013"/>
      <c r="O58" s="1014"/>
      <c r="P58" s="1015"/>
    </row>
    <row r="59" spans="3:16">
      <c r="C59" s="1016" t="str">
        <f ca="1">IF(ISBLANK(OFFSET('5. Pp (3 años)'!$C$46,INT((ROW()-13)/2),0)),"",OFFSET('5. Pp (3 años)'!$C$46,INT((ROW()-13)/2),0))</f>
        <v>Actividad</v>
      </c>
      <c r="D59" s="1018" t="str">
        <f ca="1">IF(ISBLANK(OFFSET('5. Pp (3 años)'!$D$46,INT((ROW()-13)/2),0)),"",OFFSET('5. Pp (3 años)'!$D$46,INT((ROW()-13)/2),0))</f>
        <v/>
      </c>
      <c r="E59" s="1018" t="str">
        <f ca="1">IF(ISBLANK(OFFSET('5. Pp (3 años)'!$E$46,INT((ROW()-13)/2),0)),"",OFFSET('5. Pp (3 años)'!$E$46,INT((ROW()-13)/2),0))</f>
        <v/>
      </c>
      <c r="F59" s="1021" t="str">
        <f ca="1">IF(ISBLANK(OFFSET('5. Pp (3 años)'!$K$46,INT((ROW()-13)/2),0)),"",OFFSET('5. Pp (3 años)'!$K$46,INT((ROW()-13)/2),0))</f>
        <v/>
      </c>
      <c r="G59" s="1023" t="str">
        <f ca="1">IF(ISBLANK(OFFSET('5. Pp (3 años)'!$H$46,INT((ROW()-13)/2),0)),"",OFFSET('5. Pp (3 años)'!$H$46,INT((ROW()-13)/2),0))</f>
        <v/>
      </c>
      <c r="H59" s="1080" t="str">
        <f ca="1">IF(ISBLANK(OFFSET('9. METAS'!$L$20,INT((ROW()-13)/2),0)),"",OFFSET('9. METAS'!$L$20,INT((ROW()-13)/2),0))</f>
        <v/>
      </c>
      <c r="I59" s="1004"/>
      <c r="J59" s="244" t="str">
        <f ca="1">IF(MOD(ROW()-13,2)=0,IF(ISBLANK(OFFSET('12. SEGUIMIENTO 2027'!$N$14,INT((ROW()-13)/2),0)),"",OFFSET('12. SEGUIMIENTO 2027'!$N$14,INT((ROW()-13)/2),0)),IF(ISBLANK(OFFSET('9. METAS'!$U$20,INT((ROW()-14)/2),0)),"",OFFSET('9. METAS'!$U$20,INT((ROW()-14)/2),0)))</f>
        <v/>
      </c>
      <c r="K59" s="245" t="str">
        <f ca="1">IF(MOD(ROW()-13,2)=0,IF(ISBLANK(OFFSET('12. SEGUIMIENTO 2027'!$O$14,INT((ROW()-13)/2),0)),"",OFFSET('12. SEGUIMIENTO 2027'!$O$14,INT((ROW()-13)/2),0)),IF(ISBLANK(OFFSET('9. METAS'!$V$20,INT((ROW()-14)/2),0)),"",OFFSET('9. METAS'!$V$20,INT((ROW()-14)/2),0)))</f>
        <v/>
      </c>
      <c r="L59" s="245" t="str">
        <f ca="1">IF(MOD(ROW()-13,2)=0,IF(ISBLANK(OFFSET('12. SEGUIMIENTO 2027'!$P$14,INT((ROW()-13)/2),0)),"",OFFSET('12. SEGUIMIENTO 2027'!$P$14,INT((ROW()-13)/2),0)),IF(ISBLANK(OFFSET('9. METAS'!$W$20,INT((ROW()-14)/2),0)),"",OFFSET('9. METAS'!$W$20,INT((ROW()-14)/2),0)))</f>
        <v/>
      </c>
      <c r="M59" s="246" t="str">
        <f ca="1">IF(MOD(ROW()-13,2)=0,IF(ISBLANK(OFFSET('12. SEGUIMIENTO 2027'!$Q$14,INT((ROW()-13)/2),0)),"",OFFSET('12. SEGUIMIENTO 2027'!$Q$14,INT((ROW()-13)/2),0)),IF(ISBLANK(OFFSET('9. METAS'!$X$20,INT((ROW()-14)/2),0)),"",OFFSET('9. METAS'!$X$20,INT((ROW()-14)/2),0)))</f>
        <v/>
      </c>
      <c r="N59" s="1006" t="str">
        <f t="shared" ref="N59" ca="1" si="42">IFERROR(J59/J60,"ND")</f>
        <v>ND</v>
      </c>
      <c r="O59" s="1008" t="str">
        <f t="shared" ref="O59" ca="1" si="43">IFERROR(((J59+K59)/H59),"ND")</f>
        <v>ND</v>
      </c>
      <c r="P59" s="1010"/>
    </row>
    <row r="60" spans="3:16">
      <c r="C60" s="1025"/>
      <c r="D60" s="1018"/>
      <c r="E60" s="1018"/>
      <c r="F60" s="1021"/>
      <c r="G60" s="1023"/>
      <c r="H60" s="1080"/>
      <c r="I60" s="1012"/>
      <c r="J60" s="244" t="str">
        <f ca="1">IF(MOD(ROW()-13,2)=0,IF(ISBLANK(OFFSET('12. SEGUIMIENTO 2027'!$N$14,INT((ROW()-13)/2),0)),"",OFFSET('12. SEGUIMIENTO 2027'!$N$14,INT((ROW()-13)/2),0)),IF(ISBLANK(OFFSET('9. METAS'!$U$20,INT((ROW()-14)/2),0)),"",OFFSET('9. METAS'!$U$20,INT((ROW()-14)/2),0)))</f>
        <v/>
      </c>
      <c r="K60" s="245" t="str">
        <f ca="1">IF(MOD(ROW()-13,2)=0,IF(ISBLANK(OFFSET('12. SEGUIMIENTO 2027'!$O$14,INT((ROW()-13)/2),0)),"",OFFSET('12. SEGUIMIENTO 2027'!$O$14,INT((ROW()-13)/2),0)),IF(ISBLANK(OFFSET('9. METAS'!$V$20,INT((ROW()-14)/2),0)),"",OFFSET('9. METAS'!$V$20,INT((ROW()-14)/2),0)))</f>
        <v/>
      </c>
      <c r="L60" s="245" t="str">
        <f ca="1">IF(MOD(ROW()-13,2)=0,IF(ISBLANK(OFFSET('12. SEGUIMIENTO 2027'!$P$14,INT((ROW()-13)/2),0)),"",OFFSET('12. SEGUIMIENTO 2027'!$P$14,INT((ROW()-13)/2),0)),IF(ISBLANK(OFFSET('9. METAS'!$W$20,INT((ROW()-14)/2),0)),"",OFFSET('9. METAS'!$W$20,INT((ROW()-14)/2),0)))</f>
        <v/>
      </c>
      <c r="M60" s="246" t="str">
        <f ca="1">IF(MOD(ROW()-13,2)=0,IF(ISBLANK(OFFSET('12. SEGUIMIENTO 2027'!$Q$14,INT((ROW()-13)/2),0)),"",OFFSET('12. SEGUIMIENTO 2027'!$Q$14,INT((ROW()-13)/2),0)),IF(ISBLANK(OFFSET('9. METAS'!$X$20,INT((ROW()-14)/2),0)),"",OFFSET('9. METAS'!$X$20,INT((ROW()-14)/2),0)))</f>
        <v/>
      </c>
      <c r="N60" s="1013"/>
      <c r="O60" s="1014"/>
      <c r="P60" s="1015"/>
    </row>
    <row r="61" spans="3:16">
      <c r="C61" s="1016" t="str">
        <f ca="1">IF(ISBLANK(OFFSET('5. Pp (3 años)'!$C$46,INT((ROW()-13)/2),0)),"",OFFSET('5. Pp (3 años)'!$C$46,INT((ROW()-13)/2),0))</f>
        <v>Actividad</v>
      </c>
      <c r="D61" s="1018" t="str">
        <f ca="1">IF(ISBLANK(OFFSET('5. Pp (3 años)'!$D$46,INT((ROW()-13)/2),0)),"",OFFSET('5. Pp (3 años)'!$D$46,INT((ROW()-13)/2),0))</f>
        <v/>
      </c>
      <c r="E61" s="1018" t="str">
        <f ca="1">IF(ISBLANK(OFFSET('5. Pp (3 años)'!$E$46,INT((ROW()-13)/2),0)),"",OFFSET('5. Pp (3 años)'!$E$46,INT((ROW()-13)/2),0))</f>
        <v/>
      </c>
      <c r="F61" s="1021" t="str">
        <f ca="1">IF(ISBLANK(OFFSET('5. Pp (3 años)'!$K$46,INT((ROW()-13)/2),0)),"",OFFSET('5. Pp (3 años)'!$K$46,INT((ROW()-13)/2),0))</f>
        <v/>
      </c>
      <c r="G61" s="1023" t="str">
        <f ca="1">IF(ISBLANK(OFFSET('5. Pp (3 años)'!$H$46,INT((ROW()-13)/2),0)),"",OFFSET('5. Pp (3 años)'!$H$46,INT((ROW()-13)/2),0))</f>
        <v/>
      </c>
      <c r="H61" s="1080" t="str">
        <f ca="1">IF(ISBLANK(OFFSET('9. METAS'!$L$20,INT((ROW()-13)/2),0)),"",OFFSET('9. METAS'!$L$20,INT((ROW()-13)/2),0))</f>
        <v/>
      </c>
      <c r="I61" s="1004"/>
      <c r="J61" s="244" t="str">
        <f ca="1">IF(MOD(ROW()-13,2)=0,IF(ISBLANK(OFFSET('12. SEGUIMIENTO 2027'!$N$14,INT((ROW()-13)/2),0)),"",OFFSET('12. SEGUIMIENTO 2027'!$N$14,INT((ROW()-13)/2),0)),IF(ISBLANK(OFFSET('9. METAS'!$U$20,INT((ROW()-14)/2),0)),"",OFFSET('9. METAS'!$U$20,INT((ROW()-14)/2),0)))</f>
        <v/>
      </c>
      <c r="K61" s="245" t="str">
        <f ca="1">IF(MOD(ROW()-13,2)=0,IF(ISBLANK(OFFSET('12. SEGUIMIENTO 2027'!$O$14,INT((ROW()-13)/2),0)),"",OFFSET('12. SEGUIMIENTO 2027'!$O$14,INT((ROW()-13)/2),0)),IF(ISBLANK(OFFSET('9. METAS'!$V$20,INT((ROW()-14)/2),0)),"",OFFSET('9. METAS'!$V$20,INT((ROW()-14)/2),0)))</f>
        <v/>
      </c>
      <c r="L61" s="245" t="str">
        <f ca="1">IF(MOD(ROW()-13,2)=0,IF(ISBLANK(OFFSET('12. SEGUIMIENTO 2027'!$P$14,INT((ROW()-13)/2),0)),"",OFFSET('12. SEGUIMIENTO 2027'!$P$14,INT((ROW()-13)/2),0)),IF(ISBLANK(OFFSET('9. METAS'!$W$20,INT((ROW()-14)/2),0)),"",OFFSET('9. METAS'!$W$20,INT((ROW()-14)/2),0)))</f>
        <v/>
      </c>
      <c r="M61" s="246" t="str">
        <f ca="1">IF(MOD(ROW()-13,2)=0,IF(ISBLANK(OFFSET('12. SEGUIMIENTO 2027'!$Q$14,INT((ROW()-13)/2),0)),"",OFFSET('12. SEGUIMIENTO 2027'!$Q$14,INT((ROW()-13)/2),0)),IF(ISBLANK(OFFSET('9. METAS'!$X$20,INT((ROW()-14)/2),0)),"",OFFSET('9. METAS'!$X$20,INT((ROW()-14)/2),0)))</f>
        <v/>
      </c>
      <c r="N61" s="1006" t="str">
        <f t="shared" ref="N61" ca="1" si="44">IFERROR(J61/J62,"ND")</f>
        <v>ND</v>
      </c>
      <c r="O61" s="1008" t="str">
        <f t="shared" ref="O61" ca="1" si="45">IFERROR(((J61+K61)/H61),"ND")</f>
        <v>ND</v>
      </c>
      <c r="P61" s="1010"/>
    </row>
    <row r="62" spans="3:16">
      <c r="C62" s="1025"/>
      <c r="D62" s="1018"/>
      <c r="E62" s="1018"/>
      <c r="F62" s="1021"/>
      <c r="G62" s="1023"/>
      <c r="H62" s="1080"/>
      <c r="I62" s="1012"/>
      <c r="J62" s="244" t="str">
        <f ca="1">IF(MOD(ROW()-13,2)=0,IF(ISBLANK(OFFSET('12. SEGUIMIENTO 2027'!$N$14,INT((ROW()-13)/2),0)),"",OFFSET('12. SEGUIMIENTO 2027'!$N$14,INT((ROW()-13)/2),0)),IF(ISBLANK(OFFSET('9. METAS'!$U$20,INT((ROW()-14)/2),0)),"",OFFSET('9. METAS'!$U$20,INT((ROW()-14)/2),0)))</f>
        <v/>
      </c>
      <c r="K62" s="245" t="str">
        <f ca="1">IF(MOD(ROW()-13,2)=0,IF(ISBLANK(OFFSET('12. SEGUIMIENTO 2027'!$O$14,INT((ROW()-13)/2),0)),"",OFFSET('12. SEGUIMIENTO 2027'!$O$14,INT((ROW()-13)/2),0)),IF(ISBLANK(OFFSET('9. METAS'!$V$20,INT((ROW()-14)/2),0)),"",OFFSET('9. METAS'!$V$20,INT((ROW()-14)/2),0)))</f>
        <v/>
      </c>
      <c r="L62" s="245" t="str">
        <f ca="1">IF(MOD(ROW()-13,2)=0,IF(ISBLANK(OFFSET('12. SEGUIMIENTO 2027'!$P$14,INT((ROW()-13)/2),0)),"",OFFSET('12. SEGUIMIENTO 2027'!$P$14,INT((ROW()-13)/2),0)),IF(ISBLANK(OFFSET('9. METAS'!$W$20,INT((ROW()-14)/2),0)),"",OFFSET('9. METAS'!$W$20,INT((ROW()-14)/2),0)))</f>
        <v/>
      </c>
      <c r="M62" s="246" t="str">
        <f ca="1">IF(MOD(ROW()-13,2)=0,IF(ISBLANK(OFFSET('12. SEGUIMIENTO 2027'!$Q$14,INT((ROW()-13)/2),0)),"",OFFSET('12. SEGUIMIENTO 2027'!$Q$14,INT((ROW()-13)/2),0)),IF(ISBLANK(OFFSET('9. METAS'!$X$20,INT((ROW()-14)/2),0)),"",OFFSET('9. METAS'!$X$20,INT((ROW()-14)/2),0)))</f>
        <v/>
      </c>
      <c r="N62" s="1013"/>
      <c r="O62" s="1014"/>
      <c r="P62" s="1015"/>
    </row>
    <row r="63" spans="3:16">
      <c r="C63" s="1016" t="str">
        <f ca="1">IF(ISBLANK(OFFSET('5. Pp (3 años)'!$C$46,INT((ROW()-13)/2),0)),"",OFFSET('5. Pp (3 años)'!$C$46,INT((ROW()-13)/2),0))</f>
        <v>Actividad</v>
      </c>
      <c r="D63" s="1018" t="str">
        <f ca="1">IF(ISBLANK(OFFSET('5. Pp (3 años)'!$D$46,INT((ROW()-13)/2),0)),"",OFFSET('5. Pp (3 años)'!$D$46,INT((ROW()-13)/2),0))</f>
        <v/>
      </c>
      <c r="E63" s="1018" t="str">
        <f ca="1">IF(ISBLANK(OFFSET('5. Pp (3 años)'!$E$46,INT((ROW()-13)/2),0)),"",OFFSET('5. Pp (3 años)'!$E$46,INT((ROW()-13)/2),0))</f>
        <v/>
      </c>
      <c r="F63" s="1021" t="str">
        <f ca="1">IF(ISBLANK(OFFSET('5. Pp (3 años)'!$K$46,INT((ROW()-13)/2),0)),"",OFFSET('5. Pp (3 años)'!$K$46,INT((ROW()-13)/2),0))</f>
        <v/>
      </c>
      <c r="G63" s="1023" t="str">
        <f ca="1">IF(ISBLANK(OFFSET('5. Pp (3 años)'!$H$46,INT((ROW()-13)/2),0)),"",OFFSET('5. Pp (3 años)'!$H$46,INT((ROW()-13)/2),0))</f>
        <v/>
      </c>
      <c r="H63" s="1080" t="str">
        <f ca="1">IF(ISBLANK(OFFSET('9. METAS'!$L$20,INT((ROW()-13)/2),0)),"",OFFSET('9. METAS'!$L$20,INT((ROW()-13)/2),0))</f>
        <v/>
      </c>
      <c r="I63" s="1004"/>
      <c r="J63" s="244" t="str">
        <f ca="1">IF(MOD(ROW()-13,2)=0,IF(ISBLANK(OFFSET('12. SEGUIMIENTO 2027'!$N$14,INT((ROW()-13)/2),0)),"",OFFSET('12. SEGUIMIENTO 2027'!$N$14,INT((ROW()-13)/2),0)),IF(ISBLANK(OFFSET('9. METAS'!$U$20,INT((ROW()-14)/2),0)),"",OFFSET('9. METAS'!$U$20,INT((ROW()-14)/2),0)))</f>
        <v/>
      </c>
      <c r="K63" s="245" t="str">
        <f ca="1">IF(MOD(ROW()-13,2)=0,IF(ISBLANK(OFFSET('12. SEGUIMIENTO 2027'!$O$14,INT((ROW()-13)/2),0)),"",OFFSET('12. SEGUIMIENTO 2027'!$O$14,INT((ROW()-13)/2),0)),IF(ISBLANK(OFFSET('9. METAS'!$V$20,INT((ROW()-14)/2),0)),"",OFFSET('9. METAS'!$V$20,INT((ROW()-14)/2),0)))</f>
        <v/>
      </c>
      <c r="L63" s="245" t="str">
        <f ca="1">IF(MOD(ROW()-13,2)=0,IF(ISBLANK(OFFSET('12. SEGUIMIENTO 2027'!$P$14,INT((ROW()-13)/2),0)),"",OFFSET('12. SEGUIMIENTO 2027'!$P$14,INT((ROW()-13)/2),0)),IF(ISBLANK(OFFSET('9. METAS'!$W$20,INT((ROW()-14)/2),0)),"",OFFSET('9. METAS'!$W$20,INT((ROW()-14)/2),0)))</f>
        <v/>
      </c>
      <c r="M63" s="246" t="str">
        <f ca="1">IF(MOD(ROW()-13,2)=0,IF(ISBLANK(OFFSET('12. SEGUIMIENTO 2027'!$Q$14,INT((ROW()-13)/2),0)),"",OFFSET('12. SEGUIMIENTO 2027'!$Q$14,INT((ROW()-13)/2),0)),IF(ISBLANK(OFFSET('9. METAS'!$X$20,INT((ROW()-14)/2),0)),"",OFFSET('9. METAS'!$X$20,INT((ROW()-14)/2),0)))</f>
        <v/>
      </c>
      <c r="N63" s="1006" t="str">
        <f t="shared" ref="N63" ca="1" si="46">IFERROR(J63/J64,"ND")</f>
        <v>ND</v>
      </c>
      <c r="O63" s="1008" t="str">
        <f t="shared" ref="O63" ca="1" si="47">IFERROR(((J63+K63)/H63),"ND")</f>
        <v>ND</v>
      </c>
      <c r="P63" s="1010"/>
    </row>
    <row r="64" spans="3:16">
      <c r="C64" s="1025"/>
      <c r="D64" s="1018"/>
      <c r="E64" s="1018"/>
      <c r="F64" s="1021"/>
      <c r="G64" s="1023"/>
      <c r="H64" s="1080"/>
      <c r="I64" s="1012"/>
      <c r="J64" s="244" t="str">
        <f ca="1">IF(MOD(ROW()-13,2)=0,IF(ISBLANK(OFFSET('12. SEGUIMIENTO 2027'!$N$14,INT((ROW()-13)/2),0)),"",OFFSET('12. SEGUIMIENTO 2027'!$N$14,INT((ROW()-13)/2),0)),IF(ISBLANK(OFFSET('9. METAS'!$U$20,INT((ROW()-14)/2),0)),"",OFFSET('9. METAS'!$U$20,INT((ROW()-14)/2),0)))</f>
        <v/>
      </c>
      <c r="K64" s="245" t="str">
        <f ca="1">IF(MOD(ROW()-13,2)=0,IF(ISBLANK(OFFSET('12. SEGUIMIENTO 2027'!$O$14,INT((ROW()-13)/2),0)),"",OFFSET('12. SEGUIMIENTO 2027'!$O$14,INT((ROW()-13)/2),0)),IF(ISBLANK(OFFSET('9. METAS'!$V$20,INT((ROW()-14)/2),0)),"",OFFSET('9. METAS'!$V$20,INT((ROW()-14)/2),0)))</f>
        <v/>
      </c>
      <c r="L64" s="245" t="str">
        <f ca="1">IF(MOD(ROW()-13,2)=0,IF(ISBLANK(OFFSET('12. SEGUIMIENTO 2027'!$P$14,INT((ROW()-13)/2),0)),"",OFFSET('12. SEGUIMIENTO 2027'!$P$14,INT((ROW()-13)/2),0)),IF(ISBLANK(OFFSET('9. METAS'!$W$20,INT((ROW()-14)/2),0)),"",OFFSET('9. METAS'!$W$20,INT((ROW()-14)/2),0)))</f>
        <v/>
      </c>
      <c r="M64" s="246" t="str">
        <f ca="1">IF(MOD(ROW()-13,2)=0,IF(ISBLANK(OFFSET('12. SEGUIMIENTO 2027'!$Q$14,INT((ROW()-13)/2),0)),"",OFFSET('12. SEGUIMIENTO 2027'!$Q$14,INT((ROW()-13)/2),0)),IF(ISBLANK(OFFSET('9. METAS'!$X$20,INT((ROW()-14)/2),0)),"",OFFSET('9. METAS'!$X$20,INT((ROW()-14)/2),0)))</f>
        <v/>
      </c>
      <c r="N64" s="1013"/>
      <c r="O64" s="1014"/>
      <c r="P64" s="1015"/>
    </row>
    <row r="65" spans="3:16">
      <c r="C65" s="1016" t="str">
        <f ca="1">IF(ISBLANK(OFFSET('5. Pp (3 años)'!$C$46,INT((ROW()-13)/2),0)),"",OFFSET('5. Pp (3 años)'!$C$46,INT((ROW()-13)/2),0))</f>
        <v>Componente</v>
      </c>
      <c r="D65" s="1018" t="str">
        <f ca="1">IF(ISBLANK(OFFSET('5. Pp (3 años)'!$D$46,INT((ROW()-13)/2),0)),"",OFFSET('5. Pp (3 años)'!$D$46,INT((ROW()-13)/2),0))</f>
        <v>4.1.1.1.5 Mecanismos de organización vecinal y anuencias ciudadanas gestionadas.</v>
      </c>
      <c r="E65" s="1018" t="str">
        <f ca="1">IF(ISBLANK(OFFSET('5. Pp (3 años)'!$E$46,INT((ROW()-13)/2),0)),"",OFFSET('5. Pp (3 años)'!$E$46,INT((ROW()-13)/2),0))</f>
        <v>PMVVA: Porcentaje de mecanismos de vinculación vecinal y anuencias formalizados.</v>
      </c>
      <c r="F65" s="1021" t="str">
        <f ca="1">IF(ISBLANK(OFFSET('5. Pp (3 años)'!$K$46,INT((ROW()-13)/2),0)),"",OFFSET('5. Pp (3 años)'!$K$46,INT((ROW()-13)/2),0))</f>
        <v>Ascendente</v>
      </c>
      <c r="G65" s="1023" t="str">
        <f ca="1">IF(ISBLANK(OFFSET('5. Pp (3 años)'!$H$46,INT((ROW()-13)/2),0)),"",OFFSET('5. Pp (3 años)'!$H$46,INT((ROW()-13)/2),0))</f>
        <v>Trimestral</v>
      </c>
      <c r="H65" s="1080">
        <f ca="1">IF(ISBLANK(OFFSET('9. METAS'!$L$20,INT((ROW()-13)/2),0)),"",OFFSET('9. METAS'!$L$20,INT((ROW()-13)/2),0))</f>
        <v>100</v>
      </c>
      <c r="I65" s="1004"/>
      <c r="J65" s="244" t="str">
        <f ca="1">IF(MOD(ROW()-13,2)=0,IF(ISBLANK(OFFSET('12. SEGUIMIENTO 2027'!$N$14,INT((ROW()-13)/2),0)),"",OFFSET('12. SEGUIMIENTO 2027'!$N$14,INT((ROW()-13)/2),0)),IF(ISBLANK(OFFSET('9. METAS'!$U$20,INT((ROW()-14)/2),0)),"",OFFSET('9. METAS'!$U$20,INT((ROW()-14)/2),0)))</f>
        <v/>
      </c>
      <c r="K65" s="245" t="str">
        <f ca="1">IF(MOD(ROW()-13,2)=0,IF(ISBLANK(OFFSET('12. SEGUIMIENTO 2027'!$O$14,INT((ROW()-13)/2),0)),"",OFFSET('12. SEGUIMIENTO 2027'!$O$14,INT((ROW()-13)/2),0)),IF(ISBLANK(OFFSET('9. METAS'!$V$20,INT((ROW()-14)/2),0)),"",OFFSET('9. METAS'!$V$20,INT((ROW()-14)/2),0)))</f>
        <v/>
      </c>
      <c r="L65" s="245" t="str">
        <f ca="1">IF(MOD(ROW()-13,2)=0,IF(ISBLANK(OFFSET('12. SEGUIMIENTO 2027'!$P$14,INT((ROW()-13)/2),0)),"",OFFSET('12. SEGUIMIENTO 2027'!$P$14,INT((ROW()-13)/2),0)),IF(ISBLANK(OFFSET('9. METAS'!$W$20,INT((ROW()-14)/2),0)),"",OFFSET('9. METAS'!$W$20,INT((ROW()-14)/2),0)))</f>
        <v/>
      </c>
      <c r="M65" s="246" t="str">
        <f ca="1">IF(MOD(ROW()-13,2)=0,IF(ISBLANK(OFFSET('12. SEGUIMIENTO 2027'!$Q$14,INT((ROW()-13)/2),0)),"",OFFSET('12. SEGUIMIENTO 2027'!$Q$14,INT((ROW()-13)/2),0)),IF(ISBLANK(OFFSET('9. METAS'!$X$20,INT((ROW()-14)/2),0)),"",OFFSET('9. METAS'!$X$20,INT((ROW()-14)/2),0)))</f>
        <v/>
      </c>
      <c r="N65" s="1006" t="str">
        <f t="shared" ref="N65" ca="1" si="48">IFERROR(J65/J66,"ND")</f>
        <v>ND</v>
      </c>
      <c r="O65" s="1008" t="str">
        <f t="shared" ref="O65" ca="1" si="49">IFERROR(((J65+K65)/H65),"ND")</f>
        <v>ND</v>
      </c>
      <c r="P65" s="1010"/>
    </row>
    <row r="66" spans="3:16">
      <c r="C66" s="1025"/>
      <c r="D66" s="1018"/>
      <c r="E66" s="1018"/>
      <c r="F66" s="1021"/>
      <c r="G66" s="1023"/>
      <c r="H66" s="1080"/>
      <c r="I66" s="1012"/>
      <c r="J66" s="244">
        <f ca="1">IF(MOD(ROW()-13,2)=0,IF(ISBLANK(OFFSET('12. SEGUIMIENTO 2027'!$N$14,INT((ROW()-13)/2),0)),"",OFFSET('12. SEGUIMIENTO 2027'!$N$14,INT((ROW()-13)/2),0)),IF(ISBLANK(OFFSET('9. METAS'!$U$20,INT((ROW()-14)/2),0)),"",OFFSET('9. METAS'!$U$20,INT((ROW()-14)/2),0)))</f>
        <v>25</v>
      </c>
      <c r="K66" s="245">
        <f ca="1">IF(MOD(ROW()-13,2)=0,IF(ISBLANK(OFFSET('12. SEGUIMIENTO 2027'!$O$14,INT((ROW()-13)/2),0)),"",OFFSET('12. SEGUIMIENTO 2027'!$O$14,INT((ROW()-13)/2),0)),IF(ISBLANK(OFFSET('9. METAS'!$V$20,INT((ROW()-14)/2),0)),"",OFFSET('9. METAS'!$V$20,INT((ROW()-14)/2),0)))</f>
        <v>25</v>
      </c>
      <c r="L66" s="245">
        <f ca="1">IF(MOD(ROW()-13,2)=0,IF(ISBLANK(OFFSET('12. SEGUIMIENTO 2027'!$P$14,INT((ROW()-13)/2),0)),"",OFFSET('12. SEGUIMIENTO 2027'!$P$14,INT((ROW()-13)/2),0)),IF(ISBLANK(OFFSET('9. METAS'!$W$20,INT((ROW()-14)/2),0)),"",OFFSET('9. METAS'!$W$20,INT((ROW()-14)/2),0)))</f>
        <v>25</v>
      </c>
      <c r="M66" s="246">
        <f ca="1">IF(MOD(ROW()-13,2)=0,IF(ISBLANK(OFFSET('12. SEGUIMIENTO 2027'!$Q$14,INT((ROW()-13)/2),0)),"",OFFSET('12. SEGUIMIENTO 2027'!$Q$14,INT((ROW()-13)/2),0)),IF(ISBLANK(OFFSET('9. METAS'!$X$20,INT((ROW()-14)/2),0)),"",OFFSET('9. METAS'!$X$20,INT((ROW()-14)/2),0)))</f>
        <v>25</v>
      </c>
      <c r="N66" s="1013"/>
      <c r="O66" s="1014"/>
      <c r="P66" s="1015"/>
    </row>
    <row r="67" spans="3:16">
      <c r="C67" s="1016" t="str">
        <f ca="1">IF(ISBLANK(OFFSET('5. Pp (3 años)'!$C$46,INT((ROW()-13)/2),0)),"",OFFSET('5. Pp (3 años)'!$C$46,INT((ROW()-13)/2),0))</f>
        <v>Actividad</v>
      </c>
      <c r="D67" s="1018" t="str">
        <f ca="1">IF(ISBLANK(OFFSET('5. Pp (3 años)'!$D$46,INT((ROW()-13)/2),0)),"",OFFSET('5. Pp (3 años)'!$D$46,INT((ROW()-13)/2),0))</f>
        <v>4.1.1.1.5.1 Conformación y seguimiento operativo de comités vecinales de participación ciudadana.</v>
      </c>
      <c r="E67" s="1018" t="str">
        <f ca="1">IF(ISBLANK(OFFSET('5. Pp (3 años)'!$E$46,INT((ROW()-13)/2),0)),"",OFFSET('5. Pp (3 años)'!$E$46,INT((ROW()-13)/2),0))</f>
        <v>PCVIS: Porcentaje de comités vecinales integrados y en seguimiento realizados.</v>
      </c>
      <c r="F67" s="1021" t="str">
        <f ca="1">IF(ISBLANK(OFFSET('5. Pp (3 años)'!$K$46,INT((ROW()-13)/2),0)),"",OFFSET('5. Pp (3 años)'!$K$46,INT((ROW()-13)/2),0))</f>
        <v xml:space="preserve">Ascendente </v>
      </c>
      <c r="G67" s="1023" t="str">
        <f ca="1">IF(ISBLANK(OFFSET('5. Pp (3 años)'!$H$46,INT((ROW()-13)/2),0)),"",OFFSET('5. Pp (3 años)'!$H$46,INT((ROW()-13)/2),0))</f>
        <v>Trimestral</v>
      </c>
      <c r="H67" s="1080">
        <f ca="1">IF(ISBLANK(OFFSET('9. METAS'!$L$20,INT((ROW()-13)/2),0)),"",OFFSET('9. METAS'!$L$20,INT((ROW()-13)/2),0))</f>
        <v>260</v>
      </c>
      <c r="I67" s="1004"/>
      <c r="J67" s="244" t="str">
        <f ca="1">IF(MOD(ROW()-13,2)=0,IF(ISBLANK(OFFSET('12. SEGUIMIENTO 2027'!$N$14,INT((ROW()-13)/2),0)),"",OFFSET('12. SEGUIMIENTO 2027'!$N$14,INT((ROW()-13)/2),0)),IF(ISBLANK(OFFSET('9. METAS'!$U$20,INT((ROW()-14)/2),0)),"",OFFSET('9. METAS'!$U$20,INT((ROW()-14)/2),0)))</f>
        <v/>
      </c>
      <c r="K67" s="245" t="str">
        <f ca="1">IF(MOD(ROW()-13,2)=0,IF(ISBLANK(OFFSET('12. SEGUIMIENTO 2027'!$O$14,INT((ROW()-13)/2),0)),"",OFFSET('12. SEGUIMIENTO 2027'!$O$14,INT((ROW()-13)/2),0)),IF(ISBLANK(OFFSET('9. METAS'!$V$20,INT((ROW()-14)/2),0)),"",OFFSET('9. METAS'!$V$20,INT((ROW()-14)/2),0)))</f>
        <v/>
      </c>
      <c r="L67" s="245" t="str">
        <f ca="1">IF(MOD(ROW()-13,2)=0,IF(ISBLANK(OFFSET('12. SEGUIMIENTO 2027'!$P$14,INT((ROW()-13)/2),0)),"",OFFSET('12. SEGUIMIENTO 2027'!$P$14,INT((ROW()-13)/2),0)),IF(ISBLANK(OFFSET('9. METAS'!$W$20,INT((ROW()-14)/2),0)),"",OFFSET('9. METAS'!$W$20,INT((ROW()-14)/2),0)))</f>
        <v/>
      </c>
      <c r="M67" s="246" t="str">
        <f ca="1">IF(MOD(ROW()-13,2)=0,IF(ISBLANK(OFFSET('12. SEGUIMIENTO 2027'!$Q$14,INT((ROW()-13)/2),0)),"",OFFSET('12. SEGUIMIENTO 2027'!$Q$14,INT((ROW()-13)/2),0)),IF(ISBLANK(OFFSET('9. METAS'!$X$20,INT((ROW()-14)/2),0)),"",OFFSET('9. METAS'!$X$20,INT((ROW()-14)/2),0)))</f>
        <v/>
      </c>
      <c r="N67" s="1006" t="str">
        <f t="shared" ref="N67" ca="1" si="50">IFERROR(J67/J68,"ND")</f>
        <v>ND</v>
      </c>
      <c r="O67" s="1008" t="str">
        <f t="shared" ref="O67" ca="1" si="51">IFERROR(((J67+K67)/H67),"ND")</f>
        <v>ND</v>
      </c>
      <c r="P67" s="1010"/>
    </row>
    <row r="68" spans="3:16">
      <c r="C68" s="1025"/>
      <c r="D68" s="1018"/>
      <c r="E68" s="1018"/>
      <c r="F68" s="1021"/>
      <c r="G68" s="1023"/>
      <c r="H68" s="1080"/>
      <c r="I68" s="1012"/>
      <c r="J68" s="244">
        <f ca="1">IF(MOD(ROW()-13,2)=0,IF(ISBLANK(OFFSET('12. SEGUIMIENTO 2027'!$N$14,INT((ROW()-13)/2),0)),"",OFFSET('12. SEGUIMIENTO 2027'!$N$14,INT((ROW()-13)/2),0)),IF(ISBLANK(OFFSET('9. METAS'!$U$20,INT((ROW()-14)/2),0)),"",OFFSET('9. METAS'!$U$20,INT((ROW()-14)/2),0)))</f>
        <v>90</v>
      </c>
      <c r="K68" s="245">
        <f ca="1">IF(MOD(ROW()-13,2)=0,IF(ISBLANK(OFFSET('12. SEGUIMIENTO 2027'!$O$14,INT((ROW()-13)/2),0)),"",OFFSET('12. SEGUIMIENTO 2027'!$O$14,INT((ROW()-13)/2),0)),IF(ISBLANK(OFFSET('9. METAS'!$V$20,INT((ROW()-14)/2),0)),"",OFFSET('9. METAS'!$V$20,INT((ROW()-14)/2),0)))</f>
        <v>20</v>
      </c>
      <c r="L68" s="245">
        <f ca="1">IF(MOD(ROW()-13,2)=0,IF(ISBLANK(OFFSET('12. SEGUIMIENTO 2027'!$P$14,INT((ROW()-13)/2),0)),"",OFFSET('12. SEGUIMIENTO 2027'!$P$14,INT((ROW()-13)/2),0)),IF(ISBLANK(OFFSET('9. METAS'!$W$20,INT((ROW()-14)/2),0)),"",OFFSET('9. METAS'!$W$20,INT((ROW()-14)/2),0)))</f>
        <v>90</v>
      </c>
      <c r="M68" s="246">
        <f ca="1">IF(MOD(ROW()-13,2)=0,IF(ISBLANK(OFFSET('12. SEGUIMIENTO 2027'!$Q$14,INT((ROW()-13)/2),0)),"",OFFSET('12. SEGUIMIENTO 2027'!$Q$14,INT((ROW()-13)/2),0)),IF(ISBLANK(OFFSET('9. METAS'!$X$20,INT((ROW()-14)/2),0)),"",OFFSET('9. METAS'!$X$20,INT((ROW()-14)/2),0)))</f>
        <v>60</v>
      </c>
      <c r="N68" s="1013"/>
      <c r="O68" s="1014"/>
      <c r="P68" s="1015"/>
    </row>
    <row r="69" spans="3:16">
      <c r="C69" s="1016" t="str">
        <f ca="1">IF(ISBLANK(OFFSET('5. Pp (3 años)'!$C$46,INT((ROW()-13)/2),0)),"",OFFSET('5. Pp (3 años)'!$C$46,INT((ROW()-13)/2),0))</f>
        <v>Actividad</v>
      </c>
      <c r="D69" s="1018" t="str">
        <f ca="1">IF(ISBLANK(OFFSET('5. Pp (3 años)'!$D$46,INT((ROW()-13)/2),0)),"",OFFSET('5. Pp (3 años)'!$D$46,INT((ROW()-13)/2),0))</f>
        <v>4.1.1.1.5.2 Tramitación y validación de anuencias vecinales para la apertura de establecimientos.</v>
      </c>
      <c r="E69" s="1018" t="str">
        <f ca="1">IF(ISBLANK(OFFSET('5. Pp (3 años)'!$E$46,INT((ROW()-13)/2),0)),"",OFFSET('5. Pp (3 años)'!$E$46,INT((ROW()-13)/2),0))</f>
        <v>PSAVG: Porcentaje de solicitudes de anuencias vecinales gestionadas.</v>
      </c>
      <c r="F69" s="1021" t="str">
        <f ca="1">IF(ISBLANK(OFFSET('5. Pp (3 años)'!$K$46,INT((ROW()-13)/2),0)),"",OFFSET('5. Pp (3 años)'!$K$46,INT((ROW()-13)/2),0))</f>
        <v>Ascendente</v>
      </c>
      <c r="G69" s="1023" t="str">
        <f ca="1">IF(ISBLANK(OFFSET('5. Pp (3 años)'!$H$46,INT((ROW()-13)/2),0)),"",OFFSET('5. Pp (3 años)'!$H$46,INT((ROW()-13)/2),0))</f>
        <v>Trimestral</v>
      </c>
      <c r="H69" s="1080">
        <f ca="1">IF(ISBLANK(OFFSET('9. METAS'!$L$20,INT((ROW()-13)/2),0)),"",OFFSET('9. METAS'!$L$20,INT((ROW()-13)/2),0))</f>
        <v>20</v>
      </c>
      <c r="I69" s="1004"/>
      <c r="J69" s="244" t="str">
        <f ca="1">IF(MOD(ROW()-13,2)=0,IF(ISBLANK(OFFSET('12. SEGUIMIENTO 2027'!$N$14,INT((ROW()-13)/2),0)),"",OFFSET('12. SEGUIMIENTO 2027'!$N$14,INT((ROW()-13)/2),0)),IF(ISBLANK(OFFSET('9. METAS'!$U$20,INT((ROW()-14)/2),0)),"",OFFSET('9. METAS'!$U$20,INT((ROW()-14)/2),0)))</f>
        <v/>
      </c>
      <c r="K69" s="245" t="str">
        <f ca="1">IF(MOD(ROW()-13,2)=0,IF(ISBLANK(OFFSET('12. SEGUIMIENTO 2027'!$O$14,INT((ROW()-13)/2),0)),"",OFFSET('12. SEGUIMIENTO 2027'!$O$14,INT((ROW()-13)/2),0)),IF(ISBLANK(OFFSET('9. METAS'!$V$20,INT((ROW()-14)/2),0)),"",OFFSET('9. METAS'!$V$20,INT((ROW()-14)/2),0)))</f>
        <v/>
      </c>
      <c r="L69" s="245" t="str">
        <f ca="1">IF(MOD(ROW()-13,2)=0,IF(ISBLANK(OFFSET('12. SEGUIMIENTO 2027'!$P$14,INT((ROW()-13)/2),0)),"",OFFSET('12. SEGUIMIENTO 2027'!$P$14,INT((ROW()-13)/2),0)),IF(ISBLANK(OFFSET('9. METAS'!$W$20,INT((ROW()-14)/2),0)),"",OFFSET('9. METAS'!$W$20,INT((ROW()-14)/2),0)))</f>
        <v/>
      </c>
      <c r="M69" s="246" t="str">
        <f ca="1">IF(MOD(ROW()-13,2)=0,IF(ISBLANK(OFFSET('12. SEGUIMIENTO 2027'!$Q$14,INT((ROW()-13)/2),0)),"",OFFSET('12. SEGUIMIENTO 2027'!$Q$14,INT((ROW()-13)/2),0)),IF(ISBLANK(OFFSET('9. METAS'!$X$20,INT((ROW()-14)/2),0)),"",OFFSET('9. METAS'!$X$20,INT((ROW()-14)/2),0)))</f>
        <v/>
      </c>
      <c r="N69" s="1006" t="str">
        <f t="shared" ref="N69" ca="1" si="52">IFERROR(J69/J70,"ND")</f>
        <v>ND</v>
      </c>
      <c r="O69" s="1008" t="str">
        <f t="shared" ref="O69" ca="1" si="53">IFERROR(((J69+K69)/H69),"ND")</f>
        <v>ND</v>
      </c>
      <c r="P69" s="1010"/>
    </row>
    <row r="70" spans="3:16">
      <c r="C70" s="1025"/>
      <c r="D70" s="1018"/>
      <c r="E70" s="1018"/>
      <c r="F70" s="1021"/>
      <c r="G70" s="1023"/>
      <c r="H70" s="1080"/>
      <c r="I70" s="1012"/>
      <c r="J70" s="244">
        <f ca="1">IF(MOD(ROW()-13,2)=0,IF(ISBLANK(OFFSET('12. SEGUIMIENTO 2027'!$N$14,INT((ROW()-13)/2),0)),"",OFFSET('12. SEGUIMIENTO 2027'!$N$14,INT((ROW()-13)/2),0)),IF(ISBLANK(OFFSET('9. METAS'!$U$20,INT((ROW()-14)/2),0)),"",OFFSET('9. METAS'!$U$20,INT((ROW()-14)/2),0)))</f>
        <v>5</v>
      </c>
      <c r="K70" s="245">
        <f ca="1">IF(MOD(ROW()-13,2)=0,IF(ISBLANK(OFFSET('12. SEGUIMIENTO 2027'!$O$14,INT((ROW()-13)/2),0)),"",OFFSET('12. SEGUIMIENTO 2027'!$O$14,INT((ROW()-13)/2),0)),IF(ISBLANK(OFFSET('9. METAS'!$V$20,INT((ROW()-14)/2),0)),"",OFFSET('9. METAS'!$V$20,INT((ROW()-14)/2),0)))</f>
        <v>5</v>
      </c>
      <c r="L70" s="245">
        <f ca="1">IF(MOD(ROW()-13,2)=0,IF(ISBLANK(OFFSET('12. SEGUIMIENTO 2027'!$P$14,INT((ROW()-13)/2),0)),"",OFFSET('12. SEGUIMIENTO 2027'!$P$14,INT((ROW()-13)/2),0)),IF(ISBLANK(OFFSET('9. METAS'!$W$20,INT((ROW()-14)/2),0)),"",OFFSET('9. METAS'!$W$20,INT((ROW()-14)/2),0)))</f>
        <v>5</v>
      </c>
      <c r="M70" s="246">
        <f ca="1">IF(MOD(ROW()-13,2)=0,IF(ISBLANK(OFFSET('12. SEGUIMIENTO 2027'!$Q$14,INT((ROW()-13)/2),0)),"",OFFSET('12. SEGUIMIENTO 2027'!$Q$14,INT((ROW()-13)/2),0)),IF(ISBLANK(OFFSET('9. METAS'!$X$20,INT((ROW()-14)/2),0)),"",OFFSET('9. METAS'!$X$20,INT((ROW()-14)/2),0)))</f>
        <v>5</v>
      </c>
      <c r="N70" s="1013"/>
      <c r="O70" s="1014"/>
      <c r="P70" s="1015"/>
    </row>
    <row r="71" spans="3:16">
      <c r="C71" s="1016" t="str">
        <f ca="1">IF(ISBLANK(OFFSET('5. Pp (3 años)'!$C$46,INT((ROW()-13)/2),0)),"",OFFSET('5. Pp (3 años)'!$C$46,INT((ROW()-13)/2),0))</f>
        <v>Actividad</v>
      </c>
      <c r="D71" s="1018" t="str">
        <f ca="1">IF(ISBLANK(OFFSET('5. Pp (3 años)'!$D$46,INT((ROW()-13)/2),0)),"",OFFSET('5. Pp (3 años)'!$D$46,INT((ROW()-13)/2),0))</f>
        <v/>
      </c>
      <c r="E71" s="1018" t="str">
        <f ca="1">IF(ISBLANK(OFFSET('5. Pp (3 años)'!$E$46,INT((ROW()-13)/2),0)),"",OFFSET('5. Pp (3 años)'!$E$46,INT((ROW()-13)/2),0))</f>
        <v/>
      </c>
      <c r="F71" s="1021" t="str">
        <f ca="1">IF(ISBLANK(OFFSET('5. Pp (3 años)'!$K$46,INT((ROW()-13)/2),0)),"",OFFSET('5. Pp (3 años)'!$K$46,INT((ROW()-13)/2),0))</f>
        <v/>
      </c>
      <c r="G71" s="1023" t="str">
        <f ca="1">IF(ISBLANK(OFFSET('5. Pp (3 años)'!$H$46,INT((ROW()-13)/2),0)),"",OFFSET('5. Pp (3 años)'!$H$46,INT((ROW()-13)/2),0))</f>
        <v/>
      </c>
      <c r="H71" s="1080" t="str">
        <f ca="1">IF(ISBLANK(OFFSET('9. METAS'!$L$20,INT((ROW()-13)/2),0)),"",OFFSET('9. METAS'!$L$20,INT((ROW()-13)/2),0))</f>
        <v/>
      </c>
      <c r="I71" s="1004"/>
      <c r="J71" s="244" t="str">
        <f ca="1">IF(MOD(ROW()-13,2)=0,IF(ISBLANK(OFFSET('12. SEGUIMIENTO 2027'!$N$14,INT((ROW()-13)/2),0)),"",OFFSET('12. SEGUIMIENTO 2027'!$N$14,INT((ROW()-13)/2),0)),IF(ISBLANK(OFFSET('9. METAS'!$U$20,INT((ROW()-14)/2),0)),"",OFFSET('9. METAS'!$U$20,INT((ROW()-14)/2),0)))</f>
        <v/>
      </c>
      <c r="K71" s="245" t="str">
        <f ca="1">IF(MOD(ROW()-13,2)=0,IF(ISBLANK(OFFSET('12. SEGUIMIENTO 2027'!$O$14,INT((ROW()-13)/2),0)),"",OFFSET('12. SEGUIMIENTO 2027'!$O$14,INT((ROW()-13)/2),0)),IF(ISBLANK(OFFSET('9. METAS'!$V$20,INT((ROW()-14)/2),0)),"",OFFSET('9. METAS'!$V$20,INT((ROW()-14)/2),0)))</f>
        <v/>
      </c>
      <c r="L71" s="245" t="str">
        <f ca="1">IF(MOD(ROW()-13,2)=0,IF(ISBLANK(OFFSET('12. SEGUIMIENTO 2027'!$P$14,INT((ROW()-13)/2),0)),"",OFFSET('12. SEGUIMIENTO 2027'!$P$14,INT((ROW()-13)/2),0)),IF(ISBLANK(OFFSET('9. METAS'!$W$20,INT((ROW()-14)/2),0)),"",OFFSET('9. METAS'!$W$20,INT((ROW()-14)/2),0)))</f>
        <v/>
      </c>
      <c r="M71" s="246" t="str">
        <f ca="1">IF(MOD(ROW()-13,2)=0,IF(ISBLANK(OFFSET('12. SEGUIMIENTO 2027'!$Q$14,INT((ROW()-13)/2),0)),"",OFFSET('12. SEGUIMIENTO 2027'!$Q$14,INT((ROW()-13)/2),0)),IF(ISBLANK(OFFSET('9. METAS'!$X$20,INT((ROW()-14)/2),0)),"",OFFSET('9. METAS'!$X$20,INT((ROW()-14)/2),0)))</f>
        <v/>
      </c>
      <c r="N71" s="1006" t="str">
        <f t="shared" ref="N71" ca="1" si="54">IFERROR(J71/J72,"ND")</f>
        <v>ND</v>
      </c>
      <c r="O71" s="1008" t="str">
        <f t="shared" ref="O71" ca="1" si="55">IFERROR(((J71+K71)/H71),"ND")</f>
        <v>ND</v>
      </c>
      <c r="P71" s="1010"/>
    </row>
    <row r="72" spans="3:16">
      <c r="C72" s="1025"/>
      <c r="D72" s="1018"/>
      <c r="E72" s="1018"/>
      <c r="F72" s="1021"/>
      <c r="G72" s="1023"/>
      <c r="H72" s="1080"/>
      <c r="I72" s="1012"/>
      <c r="J72" s="244" t="str">
        <f ca="1">IF(MOD(ROW()-13,2)=0,IF(ISBLANK(OFFSET('12. SEGUIMIENTO 2027'!$N$14,INT((ROW()-13)/2),0)),"",OFFSET('12. SEGUIMIENTO 2027'!$N$14,INT((ROW()-13)/2),0)),IF(ISBLANK(OFFSET('9. METAS'!$U$20,INT((ROW()-14)/2),0)),"",OFFSET('9. METAS'!$U$20,INT((ROW()-14)/2),0)))</f>
        <v/>
      </c>
      <c r="K72" s="245" t="str">
        <f ca="1">IF(MOD(ROW()-13,2)=0,IF(ISBLANK(OFFSET('12. SEGUIMIENTO 2027'!$O$14,INT((ROW()-13)/2),0)),"",OFFSET('12. SEGUIMIENTO 2027'!$O$14,INT((ROW()-13)/2),0)),IF(ISBLANK(OFFSET('9. METAS'!$V$20,INT((ROW()-14)/2),0)),"",OFFSET('9. METAS'!$V$20,INT((ROW()-14)/2),0)))</f>
        <v/>
      </c>
      <c r="L72" s="245" t="str">
        <f ca="1">IF(MOD(ROW()-13,2)=0,IF(ISBLANK(OFFSET('12. SEGUIMIENTO 2027'!$P$14,INT((ROW()-13)/2),0)),"",OFFSET('12. SEGUIMIENTO 2027'!$P$14,INT((ROW()-13)/2),0)),IF(ISBLANK(OFFSET('9. METAS'!$W$20,INT((ROW()-14)/2),0)),"",OFFSET('9. METAS'!$W$20,INT((ROW()-14)/2),0)))</f>
        <v/>
      </c>
      <c r="M72" s="246" t="str">
        <f ca="1">IF(MOD(ROW()-13,2)=0,IF(ISBLANK(OFFSET('12. SEGUIMIENTO 2027'!$Q$14,INT((ROW()-13)/2),0)),"",OFFSET('12. SEGUIMIENTO 2027'!$Q$14,INT((ROW()-13)/2),0)),IF(ISBLANK(OFFSET('9. METAS'!$X$20,INT((ROW()-14)/2),0)),"",OFFSET('9. METAS'!$X$20,INT((ROW()-14)/2),0)))</f>
        <v/>
      </c>
      <c r="N72" s="1013"/>
      <c r="O72" s="1014"/>
      <c r="P72" s="1015"/>
    </row>
    <row r="73" spans="3:16">
      <c r="C73" s="1016" t="str">
        <f ca="1">IF(ISBLANK(OFFSET('5. Pp (3 años)'!$C$46,INT((ROW()-13)/2),0)),"",OFFSET('5. Pp (3 años)'!$C$46,INT((ROW()-13)/2),0))</f>
        <v>Actividad</v>
      </c>
      <c r="D73" s="1018" t="str">
        <f ca="1">IF(ISBLANK(OFFSET('5. Pp (3 años)'!$D$46,INT((ROW()-13)/2),0)),"",OFFSET('5. Pp (3 años)'!$D$46,INT((ROW()-13)/2),0))</f>
        <v/>
      </c>
      <c r="E73" s="1018" t="str">
        <f ca="1">IF(ISBLANK(OFFSET('5. Pp (3 años)'!$E$46,INT((ROW()-13)/2),0)),"",OFFSET('5. Pp (3 años)'!$E$46,INT((ROW()-13)/2),0))</f>
        <v/>
      </c>
      <c r="F73" s="1021" t="str">
        <f ca="1">IF(ISBLANK(OFFSET('5. Pp (3 años)'!$K$46,INT((ROW()-13)/2),0)),"",OFFSET('5. Pp (3 años)'!$K$46,INT((ROW()-13)/2),0))</f>
        <v/>
      </c>
      <c r="G73" s="1023" t="str">
        <f ca="1">IF(ISBLANK(OFFSET('5. Pp (3 años)'!$H$46,INT((ROW()-13)/2),0)),"",OFFSET('5. Pp (3 años)'!$H$46,INT((ROW()-13)/2),0))</f>
        <v/>
      </c>
      <c r="H73" s="1080" t="str">
        <f ca="1">IF(ISBLANK(OFFSET('9. METAS'!$L$20,INT((ROW()-13)/2),0)),"",OFFSET('9. METAS'!$L$20,INT((ROW()-13)/2),0))</f>
        <v/>
      </c>
      <c r="I73" s="1004"/>
      <c r="J73" s="244" t="str">
        <f ca="1">IF(MOD(ROW()-13,2)=0,IF(ISBLANK(OFFSET('12. SEGUIMIENTO 2027'!$N$14,INT((ROW()-13)/2),0)),"",OFFSET('12. SEGUIMIENTO 2027'!$N$14,INT((ROW()-13)/2),0)),IF(ISBLANK(OFFSET('9. METAS'!$U$20,INT((ROW()-14)/2),0)),"",OFFSET('9. METAS'!$U$20,INT((ROW()-14)/2),0)))</f>
        <v/>
      </c>
      <c r="K73" s="245" t="str">
        <f ca="1">IF(MOD(ROW()-13,2)=0,IF(ISBLANK(OFFSET('12. SEGUIMIENTO 2027'!$O$14,INT((ROW()-13)/2),0)),"",OFFSET('12. SEGUIMIENTO 2027'!$O$14,INT((ROW()-13)/2),0)),IF(ISBLANK(OFFSET('9. METAS'!$V$20,INT((ROW()-14)/2),0)),"",OFFSET('9. METAS'!$V$20,INT((ROW()-14)/2),0)))</f>
        <v/>
      </c>
      <c r="L73" s="245" t="str">
        <f ca="1">IF(MOD(ROW()-13,2)=0,IF(ISBLANK(OFFSET('12. SEGUIMIENTO 2027'!$P$14,INT((ROW()-13)/2),0)),"",OFFSET('12. SEGUIMIENTO 2027'!$P$14,INT((ROW()-13)/2),0)),IF(ISBLANK(OFFSET('9. METAS'!$W$20,INT((ROW()-14)/2),0)),"",OFFSET('9. METAS'!$W$20,INT((ROW()-14)/2),0)))</f>
        <v/>
      </c>
      <c r="M73" s="246" t="str">
        <f ca="1">IF(MOD(ROW()-13,2)=0,IF(ISBLANK(OFFSET('12. SEGUIMIENTO 2027'!$Q$14,INT((ROW()-13)/2),0)),"",OFFSET('12. SEGUIMIENTO 2027'!$Q$14,INT((ROW()-13)/2),0)),IF(ISBLANK(OFFSET('9. METAS'!$X$20,INT((ROW()-14)/2),0)),"",OFFSET('9. METAS'!$X$20,INT((ROW()-14)/2),0)))</f>
        <v/>
      </c>
      <c r="N73" s="1006" t="str">
        <f t="shared" ref="N73" ca="1" si="56">IFERROR(J73/J74,"ND")</f>
        <v>ND</v>
      </c>
      <c r="O73" s="1008" t="str">
        <f t="shared" ref="O73" ca="1" si="57">IFERROR(((J73+K73)/H73),"ND")</f>
        <v>ND</v>
      </c>
      <c r="P73" s="1010"/>
    </row>
    <row r="74" spans="3:16">
      <c r="C74" s="1025"/>
      <c r="D74" s="1018"/>
      <c r="E74" s="1018"/>
      <c r="F74" s="1021"/>
      <c r="G74" s="1023"/>
      <c r="H74" s="1080"/>
      <c r="I74" s="1012"/>
      <c r="J74" s="244" t="str">
        <f ca="1">IF(MOD(ROW()-13,2)=0,IF(ISBLANK(OFFSET('12. SEGUIMIENTO 2027'!$N$14,INT((ROW()-13)/2),0)),"",OFFSET('12. SEGUIMIENTO 2027'!$N$14,INT((ROW()-13)/2),0)),IF(ISBLANK(OFFSET('9. METAS'!$U$20,INT((ROW()-14)/2),0)),"",OFFSET('9. METAS'!$U$20,INT((ROW()-14)/2),0)))</f>
        <v/>
      </c>
      <c r="K74" s="245" t="str">
        <f ca="1">IF(MOD(ROW()-13,2)=0,IF(ISBLANK(OFFSET('12. SEGUIMIENTO 2027'!$O$14,INT((ROW()-13)/2),0)),"",OFFSET('12. SEGUIMIENTO 2027'!$O$14,INT((ROW()-13)/2),0)),IF(ISBLANK(OFFSET('9. METAS'!$V$20,INT((ROW()-14)/2),0)),"",OFFSET('9. METAS'!$V$20,INT((ROW()-14)/2),0)))</f>
        <v/>
      </c>
      <c r="L74" s="245" t="str">
        <f ca="1">IF(MOD(ROW()-13,2)=0,IF(ISBLANK(OFFSET('12. SEGUIMIENTO 2027'!$P$14,INT((ROW()-13)/2),0)),"",OFFSET('12. SEGUIMIENTO 2027'!$P$14,INT((ROW()-13)/2),0)),IF(ISBLANK(OFFSET('9. METAS'!$W$20,INT((ROW()-14)/2),0)),"",OFFSET('9. METAS'!$W$20,INT((ROW()-14)/2),0)))</f>
        <v/>
      </c>
      <c r="M74" s="246" t="str">
        <f ca="1">IF(MOD(ROW()-13,2)=0,IF(ISBLANK(OFFSET('12. SEGUIMIENTO 2027'!$Q$14,INT((ROW()-13)/2),0)),"",OFFSET('12. SEGUIMIENTO 2027'!$Q$14,INT((ROW()-13)/2),0)),IF(ISBLANK(OFFSET('9. METAS'!$X$20,INT((ROW()-14)/2),0)),"",OFFSET('9. METAS'!$X$20,INT((ROW()-14)/2),0)))</f>
        <v/>
      </c>
      <c r="N74" s="1013"/>
      <c r="O74" s="1014"/>
      <c r="P74" s="1015"/>
    </row>
    <row r="75" spans="3:16">
      <c r="C75" s="1016" t="str">
        <f ca="1">IF(ISBLANK(OFFSET('5. Pp (3 años)'!$C$46,INT((ROW()-13)/2),0)),"",OFFSET('5. Pp (3 años)'!$C$46,INT((ROW()-13)/2),0))</f>
        <v>Actividad</v>
      </c>
      <c r="D75" s="1018" t="str">
        <f ca="1">IF(ISBLANK(OFFSET('5. Pp (3 años)'!$D$46,INT((ROW()-13)/2),0)),"",OFFSET('5. Pp (3 años)'!$D$46,INT((ROW()-13)/2),0))</f>
        <v/>
      </c>
      <c r="E75" s="1018" t="str">
        <f ca="1">IF(ISBLANK(OFFSET('5. Pp (3 años)'!$E$46,INT((ROW()-13)/2),0)),"",OFFSET('5. Pp (3 años)'!$E$46,INT((ROW()-13)/2),0))</f>
        <v/>
      </c>
      <c r="F75" s="1021" t="str">
        <f ca="1">IF(ISBLANK(OFFSET('5. Pp (3 años)'!$K$46,INT((ROW()-13)/2),0)),"",OFFSET('5. Pp (3 años)'!$K$46,INT((ROW()-13)/2),0))</f>
        <v/>
      </c>
      <c r="G75" s="1023" t="str">
        <f ca="1">IF(ISBLANK(OFFSET('5. Pp (3 años)'!$H$46,INT((ROW()-13)/2),0)),"",OFFSET('5. Pp (3 años)'!$H$46,INT((ROW()-13)/2),0))</f>
        <v/>
      </c>
      <c r="H75" s="1080" t="str">
        <f ca="1">IF(ISBLANK(OFFSET('9. METAS'!$L$20,INT((ROW()-13)/2),0)),"",OFFSET('9. METAS'!$L$20,INT((ROW()-13)/2),0))</f>
        <v/>
      </c>
      <c r="I75" s="1004"/>
      <c r="J75" s="244" t="str">
        <f ca="1">IF(MOD(ROW()-13,2)=0,IF(ISBLANK(OFFSET('12. SEGUIMIENTO 2027'!$N$14,INT((ROW()-13)/2),0)),"",OFFSET('12. SEGUIMIENTO 2027'!$N$14,INT((ROW()-13)/2),0)),IF(ISBLANK(OFFSET('9. METAS'!$U$20,INT((ROW()-14)/2),0)),"",OFFSET('9. METAS'!$U$20,INT((ROW()-14)/2),0)))</f>
        <v/>
      </c>
      <c r="K75" s="245" t="str">
        <f ca="1">IF(MOD(ROW()-13,2)=0,IF(ISBLANK(OFFSET('12. SEGUIMIENTO 2027'!$O$14,INT((ROW()-13)/2),0)),"",OFFSET('12. SEGUIMIENTO 2027'!$O$14,INT((ROW()-13)/2),0)),IF(ISBLANK(OFFSET('9. METAS'!$V$20,INT((ROW()-14)/2),0)),"",OFFSET('9. METAS'!$V$20,INT((ROW()-14)/2),0)))</f>
        <v/>
      </c>
      <c r="L75" s="245" t="str">
        <f ca="1">IF(MOD(ROW()-13,2)=0,IF(ISBLANK(OFFSET('12. SEGUIMIENTO 2027'!$P$14,INT((ROW()-13)/2),0)),"",OFFSET('12. SEGUIMIENTO 2027'!$P$14,INT((ROW()-13)/2),0)),IF(ISBLANK(OFFSET('9. METAS'!$W$20,INT((ROW()-14)/2),0)),"",OFFSET('9. METAS'!$W$20,INT((ROW()-14)/2),0)))</f>
        <v/>
      </c>
      <c r="M75" s="246" t="str">
        <f ca="1">IF(MOD(ROW()-13,2)=0,IF(ISBLANK(OFFSET('12. SEGUIMIENTO 2027'!$Q$14,INT((ROW()-13)/2),0)),"",OFFSET('12. SEGUIMIENTO 2027'!$Q$14,INT((ROW()-13)/2),0)),IF(ISBLANK(OFFSET('9. METAS'!$X$20,INT((ROW()-14)/2),0)),"",OFFSET('9. METAS'!$X$20,INT((ROW()-14)/2),0)))</f>
        <v/>
      </c>
      <c r="N75" s="1006" t="str">
        <f t="shared" ref="N75" ca="1" si="58">IFERROR(J75/J76,"ND")</f>
        <v>ND</v>
      </c>
      <c r="O75" s="1008" t="str">
        <f t="shared" ref="O75" ca="1" si="59">IFERROR(((J75+K75)/H75),"ND")</f>
        <v>ND</v>
      </c>
      <c r="P75" s="1010"/>
    </row>
    <row r="76" spans="3:16">
      <c r="C76" s="1025"/>
      <c r="D76" s="1018"/>
      <c r="E76" s="1018"/>
      <c r="F76" s="1021"/>
      <c r="G76" s="1023"/>
      <c r="H76" s="1080"/>
      <c r="I76" s="1012"/>
      <c r="J76" s="244" t="str">
        <f ca="1">IF(MOD(ROW()-13,2)=0,IF(ISBLANK(OFFSET('12. SEGUIMIENTO 2027'!$N$14,INT((ROW()-13)/2),0)),"",OFFSET('12. SEGUIMIENTO 2027'!$N$14,INT((ROW()-13)/2),0)),IF(ISBLANK(OFFSET('9. METAS'!$U$20,INT((ROW()-14)/2),0)),"",OFFSET('9. METAS'!$U$20,INT((ROW()-14)/2),0)))</f>
        <v/>
      </c>
      <c r="K76" s="245" t="str">
        <f ca="1">IF(MOD(ROW()-13,2)=0,IF(ISBLANK(OFFSET('12. SEGUIMIENTO 2027'!$O$14,INT((ROW()-13)/2),0)),"",OFFSET('12. SEGUIMIENTO 2027'!$O$14,INT((ROW()-13)/2),0)),IF(ISBLANK(OFFSET('9. METAS'!$V$20,INT((ROW()-14)/2),0)),"",OFFSET('9. METAS'!$V$20,INT((ROW()-14)/2),0)))</f>
        <v/>
      </c>
      <c r="L76" s="245" t="str">
        <f ca="1">IF(MOD(ROW()-13,2)=0,IF(ISBLANK(OFFSET('12. SEGUIMIENTO 2027'!$P$14,INT((ROW()-13)/2),0)),"",OFFSET('12. SEGUIMIENTO 2027'!$P$14,INT((ROW()-13)/2),0)),IF(ISBLANK(OFFSET('9. METAS'!$W$20,INT((ROW()-14)/2),0)),"",OFFSET('9. METAS'!$W$20,INT((ROW()-14)/2),0)))</f>
        <v/>
      </c>
      <c r="M76" s="246" t="str">
        <f ca="1">IF(MOD(ROW()-13,2)=0,IF(ISBLANK(OFFSET('12. SEGUIMIENTO 2027'!$Q$14,INT((ROW()-13)/2),0)),"",OFFSET('12. SEGUIMIENTO 2027'!$Q$14,INT((ROW()-13)/2),0)),IF(ISBLANK(OFFSET('9. METAS'!$X$20,INT((ROW()-14)/2),0)),"",OFFSET('9. METAS'!$X$20,INT((ROW()-14)/2),0)))</f>
        <v/>
      </c>
      <c r="N76" s="1013"/>
      <c r="O76" s="1014"/>
      <c r="P76" s="1015"/>
    </row>
    <row r="77" spans="3:16">
      <c r="C77" s="1016" t="str">
        <f ca="1">IF(ISBLANK(OFFSET('5. Pp (3 años)'!$C$46,INT((ROW()-13)/2),0)),"",OFFSET('5. Pp (3 años)'!$C$46,INT((ROW()-13)/2),0))</f>
        <v xml:space="preserve">Componente  </v>
      </c>
      <c r="D77" s="1018" t="str">
        <f ca="1">IF(ISBLANK(OFFSET('5. Pp (3 años)'!$D$46,INT((ROW()-13)/2),0)),"",OFFSET('5. Pp (3 años)'!$D$46,INT((ROW()-13)/2),0))</f>
        <v>4.1.1.1.6 Oferta de servicios para el desarrollo comunitario y humano en los COBUS consolidada.</v>
      </c>
      <c r="E77" s="1018" t="str">
        <f ca="1">IF(ISBLANK(OFFSET('5. Pp (3 años)'!$E$46,INT((ROW()-13)/2),0)),"",OFFSET('5. Pp (3 años)'!$E$46,INT((ROW()-13)/2),0))</f>
        <v>PSIDHO: Porcentaje de servicios integrales de desarrollo humano otorgados.</v>
      </c>
      <c r="F77" s="1021" t="str">
        <f ca="1">IF(ISBLANK(OFFSET('5. Pp (3 años)'!$K$46,INT((ROW()-13)/2),0)),"",OFFSET('5. Pp (3 años)'!$K$46,INT((ROW()-13)/2),0))</f>
        <v>Ascendente</v>
      </c>
      <c r="G77" s="1023" t="str">
        <f ca="1">IF(ISBLANK(OFFSET('5. Pp (3 años)'!$H$46,INT((ROW()-13)/2),0)),"",OFFSET('5. Pp (3 años)'!$H$46,INT((ROW()-13)/2),0))</f>
        <v>Trimestral</v>
      </c>
      <c r="H77" s="1080">
        <f ca="1">IF(ISBLANK(OFFSET('9. METAS'!$L$20,INT((ROW()-13)/2),0)),"",OFFSET('9. METAS'!$L$20,INT((ROW()-13)/2),0))</f>
        <v>100</v>
      </c>
      <c r="I77" s="1004"/>
      <c r="J77" s="244" t="str">
        <f ca="1">IF(MOD(ROW()-13,2)=0,IF(ISBLANK(OFFSET('12. SEGUIMIENTO 2027'!$N$14,INT((ROW()-13)/2),0)),"",OFFSET('12. SEGUIMIENTO 2027'!$N$14,INT((ROW()-13)/2),0)),IF(ISBLANK(OFFSET('9. METAS'!$U$20,INT((ROW()-14)/2),0)),"",OFFSET('9. METAS'!$U$20,INT((ROW()-14)/2),0)))</f>
        <v/>
      </c>
      <c r="K77" s="245" t="str">
        <f ca="1">IF(MOD(ROW()-13,2)=0,IF(ISBLANK(OFFSET('12. SEGUIMIENTO 2027'!$O$14,INT((ROW()-13)/2),0)),"",OFFSET('12. SEGUIMIENTO 2027'!$O$14,INT((ROW()-13)/2),0)),IF(ISBLANK(OFFSET('9. METAS'!$V$20,INT((ROW()-14)/2),0)),"",OFFSET('9. METAS'!$V$20,INT((ROW()-14)/2),0)))</f>
        <v/>
      </c>
      <c r="L77" s="245" t="str">
        <f ca="1">IF(MOD(ROW()-13,2)=0,IF(ISBLANK(OFFSET('12. SEGUIMIENTO 2027'!$P$14,INT((ROW()-13)/2),0)),"",OFFSET('12. SEGUIMIENTO 2027'!$P$14,INT((ROW()-13)/2),0)),IF(ISBLANK(OFFSET('9. METAS'!$W$20,INT((ROW()-14)/2),0)),"",OFFSET('9. METAS'!$W$20,INT((ROW()-14)/2),0)))</f>
        <v/>
      </c>
      <c r="M77" s="246" t="str">
        <f ca="1">IF(MOD(ROW()-13,2)=0,IF(ISBLANK(OFFSET('12. SEGUIMIENTO 2027'!$Q$14,INT((ROW()-13)/2),0)),"",OFFSET('12. SEGUIMIENTO 2027'!$Q$14,INT((ROW()-13)/2),0)),IF(ISBLANK(OFFSET('9. METAS'!$X$20,INT((ROW()-14)/2),0)),"",OFFSET('9. METAS'!$X$20,INT((ROW()-14)/2),0)))</f>
        <v/>
      </c>
      <c r="N77" s="1006" t="str">
        <f t="shared" ref="N77" ca="1" si="60">IFERROR(J77/J78,"ND")</f>
        <v>ND</v>
      </c>
      <c r="O77" s="1008" t="str">
        <f t="shared" ref="O77" ca="1" si="61">IFERROR(((J77+K77)/H77),"ND")</f>
        <v>ND</v>
      </c>
      <c r="P77" s="1010"/>
    </row>
    <row r="78" spans="3:16">
      <c r="C78" s="1025"/>
      <c r="D78" s="1018"/>
      <c r="E78" s="1018"/>
      <c r="F78" s="1021"/>
      <c r="G78" s="1023"/>
      <c r="H78" s="1080"/>
      <c r="I78" s="1012"/>
      <c r="J78" s="244">
        <f ca="1">IF(MOD(ROW()-13,2)=0,IF(ISBLANK(OFFSET('12. SEGUIMIENTO 2027'!$N$14,INT((ROW()-13)/2),0)),"",OFFSET('12. SEGUIMIENTO 2027'!$N$14,INT((ROW()-13)/2),0)),IF(ISBLANK(OFFSET('9. METAS'!$U$20,INT((ROW()-14)/2),0)),"",OFFSET('9. METAS'!$U$20,INT((ROW()-14)/2),0)))</f>
        <v>25</v>
      </c>
      <c r="K78" s="245">
        <f ca="1">IF(MOD(ROW()-13,2)=0,IF(ISBLANK(OFFSET('12. SEGUIMIENTO 2027'!$O$14,INT((ROW()-13)/2),0)),"",OFFSET('12. SEGUIMIENTO 2027'!$O$14,INT((ROW()-13)/2),0)),IF(ISBLANK(OFFSET('9. METAS'!$V$20,INT((ROW()-14)/2),0)),"",OFFSET('9. METAS'!$V$20,INT((ROW()-14)/2),0)))</f>
        <v>25</v>
      </c>
      <c r="L78" s="245">
        <f ca="1">IF(MOD(ROW()-13,2)=0,IF(ISBLANK(OFFSET('12. SEGUIMIENTO 2027'!$P$14,INT((ROW()-13)/2),0)),"",OFFSET('12. SEGUIMIENTO 2027'!$P$14,INT((ROW()-13)/2),0)),IF(ISBLANK(OFFSET('9. METAS'!$W$20,INT((ROW()-14)/2),0)),"",OFFSET('9. METAS'!$W$20,INT((ROW()-14)/2),0)))</f>
        <v>25</v>
      </c>
      <c r="M78" s="246">
        <f ca="1">IF(MOD(ROW()-13,2)=0,IF(ISBLANK(OFFSET('12. SEGUIMIENTO 2027'!$Q$14,INT((ROW()-13)/2),0)),"",OFFSET('12. SEGUIMIENTO 2027'!$Q$14,INT((ROW()-13)/2),0)),IF(ISBLANK(OFFSET('9. METAS'!$X$20,INT((ROW()-14)/2),0)),"",OFFSET('9. METAS'!$X$20,INT((ROW()-14)/2),0)))</f>
        <v>25</v>
      </c>
      <c r="N78" s="1013"/>
      <c r="O78" s="1014"/>
      <c r="P78" s="1015"/>
    </row>
    <row r="79" spans="3:16">
      <c r="C79" s="1016" t="str">
        <f ca="1">IF(ISBLANK(OFFSET('5. Pp (3 años)'!$C$46,INT((ROW()-13)/2),0)),"",OFFSET('5. Pp (3 años)'!$C$46,INT((ROW()-13)/2),0))</f>
        <v>Actividad</v>
      </c>
      <c r="D79" s="1018" t="str">
        <f ca="1">IF(ISBLANK(OFFSET('5. Pp (3 años)'!$D$46,INT((ROW()-13)/2),0)),"",OFFSET('5. Pp (3 años)'!$D$46,INT((ROW()-13)/2),0))</f>
        <v>4.1.1.1.6.1 Impartición y administración de la oferta de capacitación en centros comunitarios</v>
      </c>
      <c r="E79" s="1018" t="str">
        <f ca="1">IF(ISBLANK(OFFSET('5. Pp (3 años)'!$E$46,INT((ROW()-13)/2),0)),"",OFFSET('5. Pp (3 años)'!$E$46,INT((ROW()-13)/2),0))</f>
        <v>PCTIA: Porcentaje de cursos y talleres impartidos y administrados.</v>
      </c>
      <c r="F79" s="1021" t="str">
        <f ca="1">IF(ISBLANK(OFFSET('5. Pp (3 años)'!$K$46,INT((ROW()-13)/2),0)),"",OFFSET('5. Pp (3 años)'!$K$46,INT((ROW()-13)/2),0))</f>
        <v>Ascendente</v>
      </c>
      <c r="G79" s="1023" t="str">
        <f ca="1">IF(ISBLANK(OFFSET('5. Pp (3 años)'!$H$46,INT((ROW()-13)/2),0)),"",OFFSET('5. Pp (3 años)'!$H$46,INT((ROW()-13)/2),0))</f>
        <v>Trimestral</v>
      </c>
      <c r="H79" s="1080">
        <f ca="1">IF(ISBLANK(OFFSET('9. METAS'!$L$20,INT((ROW()-13)/2),0)),"",OFFSET('9. METAS'!$L$20,INT((ROW()-13)/2),0))</f>
        <v>224</v>
      </c>
      <c r="I79" s="1004"/>
      <c r="J79" s="244" t="str">
        <f ca="1">IF(MOD(ROW()-13,2)=0,IF(ISBLANK(OFFSET('12. SEGUIMIENTO 2027'!$N$14,INT((ROW()-13)/2),0)),"",OFFSET('12. SEGUIMIENTO 2027'!$N$14,INT((ROW()-13)/2),0)),IF(ISBLANK(OFFSET('9. METAS'!$U$20,INT((ROW()-14)/2),0)),"",OFFSET('9. METAS'!$U$20,INT((ROW()-14)/2),0)))</f>
        <v/>
      </c>
      <c r="K79" s="245" t="str">
        <f ca="1">IF(MOD(ROW()-13,2)=0,IF(ISBLANK(OFFSET('12. SEGUIMIENTO 2027'!$O$14,INT((ROW()-13)/2),0)),"",OFFSET('12. SEGUIMIENTO 2027'!$O$14,INT((ROW()-13)/2),0)),IF(ISBLANK(OFFSET('9. METAS'!$V$20,INT((ROW()-14)/2),0)),"",OFFSET('9. METAS'!$V$20,INT((ROW()-14)/2),0)))</f>
        <v/>
      </c>
      <c r="L79" s="245" t="str">
        <f ca="1">IF(MOD(ROW()-13,2)=0,IF(ISBLANK(OFFSET('12. SEGUIMIENTO 2027'!$P$14,INT((ROW()-13)/2),0)),"",OFFSET('12. SEGUIMIENTO 2027'!$P$14,INT((ROW()-13)/2),0)),IF(ISBLANK(OFFSET('9. METAS'!$W$20,INT((ROW()-14)/2),0)),"",OFFSET('9. METAS'!$W$20,INT((ROW()-14)/2),0)))</f>
        <v/>
      </c>
      <c r="M79" s="246" t="str">
        <f ca="1">IF(MOD(ROW()-13,2)=0,IF(ISBLANK(OFFSET('12. SEGUIMIENTO 2027'!$Q$14,INT((ROW()-13)/2),0)),"",OFFSET('12. SEGUIMIENTO 2027'!$Q$14,INT((ROW()-13)/2),0)),IF(ISBLANK(OFFSET('9. METAS'!$X$20,INT((ROW()-14)/2),0)),"",OFFSET('9. METAS'!$X$20,INT((ROW()-14)/2),0)))</f>
        <v/>
      </c>
      <c r="N79" s="1006" t="str">
        <f t="shared" ref="N79" ca="1" si="62">IFERROR(J79/J80,"ND")</f>
        <v>ND</v>
      </c>
      <c r="O79" s="1008" t="str">
        <f t="shared" ref="O79" ca="1" si="63">IFERROR(((J79+K79)/H79),"ND")</f>
        <v>ND</v>
      </c>
      <c r="P79" s="1010"/>
    </row>
    <row r="80" spans="3:16">
      <c r="C80" s="1025"/>
      <c r="D80" s="1018"/>
      <c r="E80" s="1018"/>
      <c r="F80" s="1021"/>
      <c r="G80" s="1023"/>
      <c r="H80" s="1080"/>
      <c r="I80" s="1012"/>
      <c r="J80" s="244">
        <f ca="1">IF(MOD(ROW()-13,2)=0,IF(ISBLANK(OFFSET('12. SEGUIMIENTO 2027'!$N$14,INT((ROW()-13)/2),0)),"",OFFSET('12. SEGUIMIENTO 2027'!$N$14,INT((ROW()-13)/2),0)),IF(ISBLANK(OFFSET('9. METAS'!$U$20,INT((ROW()-14)/2),0)),"",OFFSET('9. METAS'!$U$20,INT((ROW()-14)/2),0)))</f>
        <v>56</v>
      </c>
      <c r="K80" s="245">
        <f ca="1">IF(MOD(ROW()-13,2)=0,IF(ISBLANK(OFFSET('12. SEGUIMIENTO 2027'!$O$14,INT((ROW()-13)/2),0)),"",OFFSET('12. SEGUIMIENTO 2027'!$O$14,INT((ROW()-13)/2),0)),IF(ISBLANK(OFFSET('9. METAS'!$V$20,INT((ROW()-14)/2),0)),"",OFFSET('9. METAS'!$V$20,INT((ROW()-14)/2),0)))</f>
        <v>56</v>
      </c>
      <c r="L80" s="245">
        <f ca="1">IF(MOD(ROW()-13,2)=0,IF(ISBLANK(OFFSET('12. SEGUIMIENTO 2027'!$P$14,INT((ROW()-13)/2),0)),"",OFFSET('12. SEGUIMIENTO 2027'!$P$14,INT((ROW()-13)/2),0)),IF(ISBLANK(OFFSET('9. METAS'!$W$20,INT((ROW()-14)/2),0)),"",OFFSET('9. METAS'!$W$20,INT((ROW()-14)/2),0)))</f>
        <v>56</v>
      </c>
      <c r="M80" s="246">
        <f ca="1">IF(MOD(ROW()-13,2)=0,IF(ISBLANK(OFFSET('12. SEGUIMIENTO 2027'!$Q$14,INT((ROW()-13)/2),0)),"",OFFSET('12. SEGUIMIENTO 2027'!$Q$14,INT((ROW()-13)/2),0)),IF(ISBLANK(OFFSET('9. METAS'!$X$20,INT((ROW()-14)/2),0)),"",OFFSET('9. METAS'!$X$20,INT((ROW()-14)/2),0)))</f>
        <v>56</v>
      </c>
      <c r="N80" s="1013"/>
      <c r="O80" s="1014"/>
      <c r="P80" s="1015"/>
    </row>
    <row r="81" spans="3:16">
      <c r="C81" s="1016" t="str">
        <f ca="1">IF(ISBLANK(OFFSET('5. Pp (3 años)'!$C$46,INT((ROW()-13)/2),0)),"",OFFSET('5. Pp (3 años)'!$C$46,INT((ROW()-13)/2),0))</f>
        <v>Actividad</v>
      </c>
      <c r="D81" s="1018" t="str">
        <f ca="1">IF(ISBLANK(OFFSET('5. Pp (3 años)'!$D$46,INT((ROW()-13)/2),0)),"",OFFSET('5. Pp (3 años)'!$D$46,INT((ROW()-13)/2),0))</f>
        <v>4.1.1.1.6.2  Gestión de espacios para encuentros culturales y actos de reconocimiento social.</v>
      </c>
      <c r="E81" s="1018" t="str">
        <f ca="1">IF(ISBLANK(OFFSET('5. Pp (3 años)'!$E$46,INT((ROW()-13)/2),0)),"",OFFSET('5. Pp (3 años)'!$E$46,INT((ROW()-13)/2),0))</f>
        <v>PEACC: Porcentaje de eventos y actos coordinados en los centros.</v>
      </c>
      <c r="F81" s="1021" t="str">
        <f ca="1">IF(ISBLANK(OFFSET('5. Pp (3 años)'!$K$46,INT((ROW()-13)/2),0)),"",OFFSET('5. Pp (3 años)'!$K$46,INT((ROW()-13)/2),0))</f>
        <v>Ascendente</v>
      </c>
      <c r="G81" s="1023" t="str">
        <f ca="1">IF(ISBLANK(OFFSET('5. Pp (3 años)'!$H$46,INT((ROW()-13)/2),0)),"",OFFSET('5. Pp (3 años)'!$H$46,INT((ROW()-13)/2),0))</f>
        <v>Trimestral</v>
      </c>
      <c r="H81" s="1080">
        <f ca="1">IF(ISBLANK(OFFSET('9. METAS'!$L$20,INT((ROW()-13)/2),0)),"",OFFSET('9. METAS'!$L$20,INT((ROW()-13)/2),0))</f>
        <v>2</v>
      </c>
      <c r="I81" s="1004"/>
      <c r="J81" s="244" t="str">
        <f ca="1">IF(MOD(ROW()-13,2)=0,IF(ISBLANK(OFFSET('12. SEGUIMIENTO 2027'!$N$14,INT((ROW()-13)/2),0)),"",OFFSET('12. SEGUIMIENTO 2027'!$N$14,INT((ROW()-13)/2),0)),IF(ISBLANK(OFFSET('9. METAS'!$U$20,INT((ROW()-14)/2),0)),"",OFFSET('9. METAS'!$U$20,INT((ROW()-14)/2),0)))</f>
        <v/>
      </c>
      <c r="K81" s="245" t="str">
        <f ca="1">IF(MOD(ROW()-13,2)=0,IF(ISBLANK(OFFSET('12. SEGUIMIENTO 2027'!$O$14,INT((ROW()-13)/2),0)),"",OFFSET('12. SEGUIMIENTO 2027'!$O$14,INT((ROW()-13)/2),0)),IF(ISBLANK(OFFSET('9. METAS'!$V$20,INT((ROW()-14)/2),0)),"",OFFSET('9. METAS'!$V$20,INT((ROW()-14)/2),0)))</f>
        <v/>
      </c>
      <c r="L81" s="245" t="str">
        <f ca="1">IF(MOD(ROW()-13,2)=0,IF(ISBLANK(OFFSET('12. SEGUIMIENTO 2027'!$P$14,INT((ROW()-13)/2),0)),"",OFFSET('12. SEGUIMIENTO 2027'!$P$14,INT((ROW()-13)/2),0)),IF(ISBLANK(OFFSET('9. METAS'!$W$20,INT((ROW()-14)/2),0)),"",OFFSET('9. METAS'!$W$20,INT((ROW()-14)/2),0)))</f>
        <v/>
      </c>
      <c r="M81" s="246" t="str">
        <f ca="1">IF(MOD(ROW()-13,2)=0,IF(ISBLANK(OFFSET('12. SEGUIMIENTO 2027'!$Q$14,INT((ROW()-13)/2),0)),"",OFFSET('12. SEGUIMIENTO 2027'!$Q$14,INT((ROW()-13)/2),0)),IF(ISBLANK(OFFSET('9. METAS'!$X$20,INT((ROW()-14)/2),0)),"",OFFSET('9. METAS'!$X$20,INT((ROW()-14)/2),0)))</f>
        <v/>
      </c>
      <c r="N81" s="1006" t="str">
        <f t="shared" ref="N81" ca="1" si="64">IFERROR(J81/J82,"ND")</f>
        <v>ND</v>
      </c>
      <c r="O81" s="1008" t="str">
        <f t="shared" ref="O81" ca="1" si="65">IFERROR(((J81+K81)/H81),"ND")</f>
        <v>ND</v>
      </c>
      <c r="P81" s="1010"/>
    </row>
    <row r="82" spans="3:16">
      <c r="C82" s="1025"/>
      <c r="D82" s="1018"/>
      <c r="E82" s="1018"/>
      <c r="F82" s="1021"/>
      <c r="G82" s="1023"/>
      <c r="H82" s="1080"/>
      <c r="I82" s="1012"/>
      <c r="J82" s="244">
        <f ca="1">IF(MOD(ROW()-13,2)=0,IF(ISBLANK(OFFSET('12. SEGUIMIENTO 2027'!$N$14,INT((ROW()-13)/2),0)),"",OFFSET('12. SEGUIMIENTO 2027'!$N$14,INT((ROW()-13)/2),0)),IF(ISBLANK(OFFSET('9. METAS'!$U$20,INT((ROW()-14)/2),0)),"",OFFSET('9. METAS'!$U$20,INT((ROW()-14)/2),0)))</f>
        <v>0</v>
      </c>
      <c r="K82" s="245">
        <f ca="1">IF(MOD(ROW()-13,2)=0,IF(ISBLANK(OFFSET('12. SEGUIMIENTO 2027'!$O$14,INT((ROW()-13)/2),0)),"",OFFSET('12. SEGUIMIENTO 2027'!$O$14,INT((ROW()-13)/2),0)),IF(ISBLANK(OFFSET('9. METAS'!$V$20,INT((ROW()-14)/2),0)),"",OFFSET('9. METAS'!$V$20,INT((ROW()-14)/2),0)))</f>
        <v>1</v>
      </c>
      <c r="L82" s="245">
        <f ca="1">IF(MOD(ROW()-13,2)=0,IF(ISBLANK(OFFSET('12. SEGUIMIENTO 2027'!$P$14,INT((ROW()-13)/2),0)),"",OFFSET('12. SEGUIMIENTO 2027'!$P$14,INT((ROW()-13)/2),0)),IF(ISBLANK(OFFSET('9. METAS'!$W$20,INT((ROW()-14)/2),0)),"",OFFSET('9. METAS'!$W$20,INT((ROW()-14)/2),0)))</f>
        <v>0</v>
      </c>
      <c r="M82" s="246">
        <f ca="1">IF(MOD(ROW()-13,2)=0,IF(ISBLANK(OFFSET('12. SEGUIMIENTO 2027'!$Q$14,INT((ROW()-13)/2),0)),"",OFFSET('12. SEGUIMIENTO 2027'!$Q$14,INT((ROW()-13)/2),0)),IF(ISBLANK(OFFSET('9. METAS'!$X$20,INT((ROW()-14)/2),0)),"",OFFSET('9. METAS'!$X$20,INT((ROW()-14)/2),0)))</f>
        <v>1</v>
      </c>
      <c r="N82" s="1013"/>
      <c r="O82" s="1014"/>
      <c r="P82" s="1015"/>
    </row>
    <row r="83" spans="3:16">
      <c r="C83" s="1016" t="str">
        <f ca="1">IF(ISBLANK(OFFSET('5. Pp (3 años)'!$C$46,INT((ROW()-13)/2),0)),"",OFFSET('5. Pp (3 años)'!$C$46,INT((ROW()-13)/2),0))</f>
        <v>Actividad</v>
      </c>
      <c r="D83" s="1018" t="str">
        <f ca="1">IF(ISBLANK(OFFSET('5. Pp (3 años)'!$D$46,INT((ROW()-13)/2),0)),"",OFFSET('5. Pp (3 años)'!$D$46,INT((ROW()-13)/2),0))</f>
        <v>4.1.1.1.6.3  Preservación y habilitación física de los inmuebles destinados a los COBUS.</v>
      </c>
      <c r="E83" s="1018" t="str">
        <f ca="1">IF(ISBLANK(OFFSET('5. Pp (3 años)'!$E$46,INT((ROW()-13)/2),0)),"",OFFSET('5. Pp (3 años)'!$E$46,INT((ROW()-13)/2),0))</f>
        <v>PAPMI: Porcentaje de acciones de preservación y mejora de instalaciones realizadas.</v>
      </c>
      <c r="F83" s="1021" t="str">
        <f ca="1">IF(ISBLANK(OFFSET('5. Pp (3 años)'!$K$46,INT((ROW()-13)/2),0)),"",OFFSET('5. Pp (3 años)'!$K$46,INT((ROW()-13)/2),0))</f>
        <v>Ascendente</v>
      </c>
      <c r="G83" s="1023" t="str">
        <f ca="1">IF(ISBLANK(OFFSET('5. Pp (3 años)'!$H$46,INT((ROW()-13)/2),0)),"",OFFSET('5. Pp (3 años)'!$H$46,INT((ROW()-13)/2),0))</f>
        <v>Trimestral</v>
      </c>
      <c r="H83" s="1080">
        <f ca="1">IF(ISBLANK(OFFSET('9. METAS'!$L$20,INT((ROW()-13)/2),0)),"",OFFSET('9. METAS'!$L$20,INT((ROW()-13)/2),0))</f>
        <v>4</v>
      </c>
      <c r="I83" s="1004"/>
      <c r="J83" s="244" t="str">
        <f ca="1">IF(MOD(ROW()-13,2)=0,IF(ISBLANK(OFFSET('12. SEGUIMIENTO 2027'!$N$14,INT((ROW()-13)/2),0)),"",OFFSET('12. SEGUIMIENTO 2027'!$N$14,INT((ROW()-13)/2),0)),IF(ISBLANK(OFFSET('9. METAS'!$U$20,INT((ROW()-14)/2),0)),"",OFFSET('9. METAS'!$U$20,INT((ROW()-14)/2),0)))</f>
        <v/>
      </c>
      <c r="K83" s="245" t="str">
        <f ca="1">IF(MOD(ROW()-13,2)=0,IF(ISBLANK(OFFSET('12. SEGUIMIENTO 2027'!$O$14,INT((ROW()-13)/2),0)),"",OFFSET('12. SEGUIMIENTO 2027'!$O$14,INT((ROW()-13)/2),0)),IF(ISBLANK(OFFSET('9. METAS'!$V$20,INT((ROW()-14)/2),0)),"",OFFSET('9. METAS'!$V$20,INT((ROW()-14)/2),0)))</f>
        <v/>
      </c>
      <c r="L83" s="245" t="str">
        <f ca="1">IF(MOD(ROW()-13,2)=0,IF(ISBLANK(OFFSET('12. SEGUIMIENTO 2027'!$P$14,INT((ROW()-13)/2),0)),"",OFFSET('12. SEGUIMIENTO 2027'!$P$14,INT((ROW()-13)/2),0)),IF(ISBLANK(OFFSET('9. METAS'!$W$20,INT((ROW()-14)/2),0)),"",OFFSET('9. METAS'!$W$20,INT((ROW()-14)/2),0)))</f>
        <v/>
      </c>
      <c r="M83" s="246" t="str">
        <f ca="1">IF(MOD(ROW()-13,2)=0,IF(ISBLANK(OFFSET('12. SEGUIMIENTO 2027'!$Q$14,INT((ROW()-13)/2),0)),"",OFFSET('12. SEGUIMIENTO 2027'!$Q$14,INT((ROW()-13)/2),0)),IF(ISBLANK(OFFSET('9. METAS'!$X$20,INT((ROW()-14)/2),0)),"",OFFSET('9. METAS'!$X$20,INT((ROW()-14)/2),0)))</f>
        <v/>
      </c>
      <c r="N83" s="1006" t="str">
        <f t="shared" ref="N83" ca="1" si="66">IFERROR(J83/J84,"ND")</f>
        <v>ND</v>
      </c>
      <c r="O83" s="1008" t="str">
        <f t="shared" ref="O83" ca="1" si="67">IFERROR(((J83+K83)/H83),"ND")</f>
        <v>ND</v>
      </c>
      <c r="P83" s="1010"/>
    </row>
    <row r="84" spans="3:16">
      <c r="C84" s="1025"/>
      <c r="D84" s="1018"/>
      <c r="E84" s="1018"/>
      <c r="F84" s="1021"/>
      <c r="G84" s="1023"/>
      <c r="H84" s="1080"/>
      <c r="I84" s="1012"/>
      <c r="J84" s="244">
        <f ca="1">IF(MOD(ROW()-13,2)=0,IF(ISBLANK(OFFSET('12. SEGUIMIENTO 2027'!$N$14,INT((ROW()-13)/2),0)),"",OFFSET('12. SEGUIMIENTO 2027'!$N$14,INT((ROW()-13)/2),0)),IF(ISBLANK(OFFSET('9. METAS'!$U$20,INT((ROW()-14)/2),0)),"",OFFSET('9. METAS'!$U$20,INT((ROW()-14)/2),0)))</f>
        <v>1</v>
      </c>
      <c r="K84" s="245">
        <f ca="1">IF(MOD(ROW()-13,2)=0,IF(ISBLANK(OFFSET('12. SEGUIMIENTO 2027'!$O$14,INT((ROW()-13)/2),0)),"",OFFSET('12. SEGUIMIENTO 2027'!$O$14,INT((ROW()-13)/2),0)),IF(ISBLANK(OFFSET('9. METAS'!$V$20,INT((ROW()-14)/2),0)),"",OFFSET('9. METAS'!$V$20,INT((ROW()-14)/2),0)))</f>
        <v>1</v>
      </c>
      <c r="L84" s="245">
        <f ca="1">IF(MOD(ROW()-13,2)=0,IF(ISBLANK(OFFSET('12. SEGUIMIENTO 2027'!$P$14,INT((ROW()-13)/2),0)),"",OFFSET('12. SEGUIMIENTO 2027'!$P$14,INT((ROW()-13)/2),0)),IF(ISBLANK(OFFSET('9. METAS'!$W$20,INT((ROW()-14)/2),0)),"",OFFSET('9. METAS'!$W$20,INT((ROW()-14)/2),0)))</f>
        <v>1</v>
      </c>
      <c r="M84" s="246">
        <f ca="1">IF(MOD(ROW()-13,2)=0,IF(ISBLANK(OFFSET('12. SEGUIMIENTO 2027'!$Q$14,INT((ROW()-13)/2),0)),"",OFFSET('12. SEGUIMIENTO 2027'!$Q$14,INT((ROW()-13)/2),0)),IF(ISBLANK(OFFSET('9. METAS'!$X$20,INT((ROW()-14)/2),0)),"",OFFSET('9. METAS'!$X$20,INT((ROW()-14)/2),0)))</f>
        <v>1</v>
      </c>
      <c r="N84" s="1013"/>
      <c r="O84" s="1014"/>
      <c r="P84" s="1015"/>
    </row>
    <row r="85" spans="3:16">
      <c r="C85" s="1016" t="str">
        <f ca="1">IF(ISBLANK(OFFSET('5. Pp (3 años)'!$C$46,INT((ROW()-13)/2),0)),"",OFFSET('5. Pp (3 años)'!$C$46,INT((ROW()-13)/2),0))</f>
        <v>Actividad</v>
      </c>
      <c r="D85" s="1018" t="str">
        <f ca="1">IF(ISBLANK(OFFSET('5. Pp (3 años)'!$D$46,INT((ROW()-13)/2),0)),"",OFFSET('5. Pp (3 años)'!$D$46,INT((ROW()-13)/2),0))</f>
        <v/>
      </c>
      <c r="E85" s="1018" t="str">
        <f ca="1">IF(ISBLANK(OFFSET('5. Pp (3 años)'!$E$46,INT((ROW()-13)/2),0)),"",OFFSET('5. Pp (3 años)'!$E$46,INT((ROW()-13)/2),0))</f>
        <v/>
      </c>
      <c r="F85" s="1021" t="str">
        <f ca="1">IF(ISBLANK(OFFSET('5. Pp (3 años)'!$K$46,INT((ROW()-13)/2),0)),"",OFFSET('5. Pp (3 años)'!$K$46,INT((ROW()-13)/2),0))</f>
        <v/>
      </c>
      <c r="G85" s="1023" t="str">
        <f ca="1">IF(ISBLANK(OFFSET('5. Pp (3 años)'!$H$46,INT((ROW()-13)/2),0)),"",OFFSET('5. Pp (3 años)'!$H$46,INT((ROW()-13)/2),0))</f>
        <v/>
      </c>
      <c r="H85" s="1080" t="str">
        <f ca="1">IF(ISBLANK(OFFSET('9. METAS'!$L$20,INT((ROW()-13)/2),0)),"",OFFSET('9. METAS'!$L$20,INT((ROW()-13)/2),0))</f>
        <v/>
      </c>
      <c r="I85" s="1004"/>
      <c r="J85" s="244" t="str">
        <f ca="1">IF(MOD(ROW()-13,2)=0,IF(ISBLANK(OFFSET('12. SEGUIMIENTO 2027'!$N$14,INT((ROW()-13)/2),0)),"",OFFSET('12. SEGUIMIENTO 2027'!$N$14,INT((ROW()-13)/2),0)),IF(ISBLANK(OFFSET('9. METAS'!$U$20,INT((ROW()-14)/2),0)),"",OFFSET('9. METAS'!$U$20,INT((ROW()-14)/2),0)))</f>
        <v/>
      </c>
      <c r="K85" s="245" t="str">
        <f ca="1">IF(MOD(ROW()-13,2)=0,IF(ISBLANK(OFFSET('12. SEGUIMIENTO 2027'!$O$14,INT((ROW()-13)/2),0)),"",OFFSET('12. SEGUIMIENTO 2027'!$O$14,INT((ROW()-13)/2),0)),IF(ISBLANK(OFFSET('9. METAS'!$V$20,INT((ROW()-14)/2),0)),"",OFFSET('9. METAS'!$V$20,INT((ROW()-14)/2),0)))</f>
        <v/>
      </c>
      <c r="L85" s="245" t="str">
        <f ca="1">IF(MOD(ROW()-13,2)=0,IF(ISBLANK(OFFSET('12. SEGUIMIENTO 2027'!$P$14,INT((ROW()-13)/2),0)),"",OFFSET('12. SEGUIMIENTO 2027'!$P$14,INT((ROW()-13)/2),0)),IF(ISBLANK(OFFSET('9. METAS'!$W$20,INT((ROW()-14)/2),0)),"",OFFSET('9. METAS'!$W$20,INT((ROW()-14)/2),0)))</f>
        <v/>
      </c>
      <c r="M85" s="246" t="str">
        <f ca="1">IF(MOD(ROW()-13,2)=0,IF(ISBLANK(OFFSET('12. SEGUIMIENTO 2027'!$Q$14,INT((ROW()-13)/2),0)),"",OFFSET('12. SEGUIMIENTO 2027'!$Q$14,INT((ROW()-13)/2),0)),IF(ISBLANK(OFFSET('9. METAS'!$X$20,INT((ROW()-14)/2),0)),"",OFFSET('9. METAS'!$X$20,INT((ROW()-14)/2),0)))</f>
        <v/>
      </c>
      <c r="N85" s="1006" t="str">
        <f t="shared" ref="N85" ca="1" si="68">IFERROR(J85/J86,"ND")</f>
        <v>ND</v>
      </c>
      <c r="O85" s="1008" t="str">
        <f t="shared" ref="O85" ca="1" si="69">IFERROR(((J85+K85)/H85),"ND")</f>
        <v>ND</v>
      </c>
      <c r="P85" s="1010"/>
    </row>
    <row r="86" spans="3:16">
      <c r="C86" s="1025"/>
      <c r="D86" s="1018"/>
      <c r="E86" s="1018"/>
      <c r="F86" s="1021"/>
      <c r="G86" s="1023"/>
      <c r="H86" s="1080"/>
      <c r="I86" s="1012"/>
      <c r="J86" s="244" t="str">
        <f ca="1">IF(MOD(ROW()-13,2)=0,IF(ISBLANK(OFFSET('12. SEGUIMIENTO 2027'!$N$14,INT((ROW()-13)/2),0)),"",OFFSET('12. SEGUIMIENTO 2027'!$N$14,INT((ROW()-13)/2),0)),IF(ISBLANK(OFFSET('9. METAS'!$U$20,INT((ROW()-14)/2),0)),"",OFFSET('9. METAS'!$U$20,INT((ROW()-14)/2),0)))</f>
        <v/>
      </c>
      <c r="K86" s="245" t="str">
        <f ca="1">IF(MOD(ROW()-13,2)=0,IF(ISBLANK(OFFSET('12. SEGUIMIENTO 2027'!$O$14,INT((ROW()-13)/2),0)),"",OFFSET('12. SEGUIMIENTO 2027'!$O$14,INT((ROW()-13)/2),0)),IF(ISBLANK(OFFSET('9. METAS'!$V$20,INT((ROW()-14)/2),0)),"",OFFSET('9. METAS'!$V$20,INT((ROW()-14)/2),0)))</f>
        <v/>
      </c>
      <c r="L86" s="245" t="str">
        <f ca="1">IF(MOD(ROW()-13,2)=0,IF(ISBLANK(OFFSET('12. SEGUIMIENTO 2027'!$P$14,INT((ROW()-13)/2),0)),"",OFFSET('12. SEGUIMIENTO 2027'!$P$14,INT((ROW()-13)/2),0)),IF(ISBLANK(OFFSET('9. METAS'!$W$20,INT((ROW()-14)/2),0)),"",OFFSET('9. METAS'!$W$20,INT((ROW()-14)/2),0)))</f>
        <v/>
      </c>
      <c r="M86" s="246" t="str">
        <f ca="1">IF(MOD(ROW()-13,2)=0,IF(ISBLANK(OFFSET('12. SEGUIMIENTO 2027'!$Q$14,INT((ROW()-13)/2),0)),"",OFFSET('12. SEGUIMIENTO 2027'!$Q$14,INT((ROW()-13)/2),0)),IF(ISBLANK(OFFSET('9. METAS'!$X$20,INT((ROW()-14)/2),0)),"",OFFSET('9. METAS'!$X$20,INT((ROW()-14)/2),0)))</f>
        <v/>
      </c>
      <c r="N86" s="1013"/>
      <c r="O86" s="1014"/>
      <c r="P86" s="1015"/>
    </row>
    <row r="87" spans="3:16">
      <c r="C87" s="1016" t="str">
        <f ca="1">IF(ISBLANK(OFFSET('5. Pp (3 años)'!$C$46,INT((ROW()-13)/2),0)),"",OFFSET('5. Pp (3 años)'!$C$46,INT((ROW()-13)/2),0))</f>
        <v>Actividad</v>
      </c>
      <c r="D87" s="1018" t="str">
        <f ca="1">IF(ISBLANK(OFFSET('5. Pp (3 años)'!$D$46,INT((ROW()-13)/2),0)),"",OFFSET('5. Pp (3 años)'!$D$46,INT((ROW()-13)/2),0))</f>
        <v/>
      </c>
      <c r="E87" s="1018" t="str">
        <f ca="1">IF(ISBLANK(OFFSET('5. Pp (3 años)'!$E$46,INT((ROW()-13)/2),0)),"",OFFSET('5. Pp (3 años)'!$E$46,INT((ROW()-13)/2),0))</f>
        <v/>
      </c>
      <c r="F87" s="1021" t="str">
        <f ca="1">IF(ISBLANK(OFFSET('5. Pp (3 años)'!$K$46,INT((ROW()-13)/2),0)),"",OFFSET('5. Pp (3 años)'!$K$46,INT((ROW()-13)/2),0))</f>
        <v/>
      </c>
      <c r="G87" s="1023" t="str">
        <f ca="1">IF(ISBLANK(OFFSET('5. Pp (3 años)'!$H$46,INT((ROW()-13)/2),0)),"",OFFSET('5. Pp (3 años)'!$H$46,INT((ROW()-13)/2),0))</f>
        <v/>
      </c>
      <c r="H87" s="1080" t="str">
        <f ca="1">IF(ISBLANK(OFFSET('9. METAS'!$L$20,INT((ROW()-13)/2),0)),"",OFFSET('9. METAS'!$L$20,INT((ROW()-13)/2),0))</f>
        <v/>
      </c>
      <c r="I87" s="1004"/>
      <c r="J87" s="244" t="str">
        <f ca="1">IF(MOD(ROW()-13,2)=0,IF(ISBLANK(OFFSET('12. SEGUIMIENTO 2027'!$N$14,INT((ROW()-13)/2),0)),"",OFFSET('12. SEGUIMIENTO 2027'!$N$14,INT((ROW()-13)/2),0)),IF(ISBLANK(OFFSET('9. METAS'!$U$20,INT((ROW()-14)/2),0)),"",OFFSET('9. METAS'!$U$20,INT((ROW()-14)/2),0)))</f>
        <v/>
      </c>
      <c r="K87" s="245" t="str">
        <f ca="1">IF(MOD(ROW()-13,2)=0,IF(ISBLANK(OFFSET('12. SEGUIMIENTO 2027'!$O$14,INT((ROW()-13)/2),0)),"",OFFSET('12. SEGUIMIENTO 2027'!$O$14,INT((ROW()-13)/2),0)),IF(ISBLANK(OFFSET('9. METAS'!$V$20,INT((ROW()-14)/2),0)),"",OFFSET('9. METAS'!$V$20,INT((ROW()-14)/2),0)))</f>
        <v/>
      </c>
      <c r="L87" s="245" t="str">
        <f ca="1">IF(MOD(ROW()-13,2)=0,IF(ISBLANK(OFFSET('12. SEGUIMIENTO 2027'!$P$14,INT((ROW()-13)/2),0)),"",OFFSET('12. SEGUIMIENTO 2027'!$P$14,INT((ROW()-13)/2),0)),IF(ISBLANK(OFFSET('9. METAS'!$W$20,INT((ROW()-14)/2),0)),"",OFFSET('9. METAS'!$W$20,INT((ROW()-14)/2),0)))</f>
        <v/>
      </c>
      <c r="M87" s="246" t="str">
        <f ca="1">IF(MOD(ROW()-13,2)=0,IF(ISBLANK(OFFSET('12. SEGUIMIENTO 2027'!$Q$14,INT((ROW()-13)/2),0)),"",OFFSET('12. SEGUIMIENTO 2027'!$Q$14,INT((ROW()-13)/2),0)),IF(ISBLANK(OFFSET('9. METAS'!$X$20,INT((ROW()-14)/2),0)),"",OFFSET('9. METAS'!$X$20,INT((ROW()-14)/2),0)))</f>
        <v/>
      </c>
      <c r="N87" s="1006" t="str">
        <f t="shared" ref="N87" ca="1" si="70">IFERROR(J87/J88,"ND")</f>
        <v>ND</v>
      </c>
      <c r="O87" s="1008" t="str">
        <f t="shared" ref="O87" ca="1" si="71">IFERROR(((J87+K87)/H87),"ND")</f>
        <v>ND</v>
      </c>
      <c r="P87" s="1010"/>
    </row>
    <row r="88" spans="3:16">
      <c r="C88" s="1025"/>
      <c r="D88" s="1018"/>
      <c r="E88" s="1018"/>
      <c r="F88" s="1021"/>
      <c r="G88" s="1023"/>
      <c r="H88" s="1080"/>
      <c r="I88" s="1012"/>
      <c r="J88" s="244" t="str">
        <f ca="1">IF(MOD(ROW()-13,2)=0,IF(ISBLANK(OFFSET('12. SEGUIMIENTO 2027'!$N$14,INT((ROW()-13)/2),0)),"",OFFSET('12. SEGUIMIENTO 2027'!$N$14,INT((ROW()-13)/2),0)),IF(ISBLANK(OFFSET('9. METAS'!$U$20,INT((ROW()-14)/2),0)),"",OFFSET('9. METAS'!$U$20,INT((ROW()-14)/2),0)))</f>
        <v/>
      </c>
      <c r="K88" s="245" t="str">
        <f ca="1">IF(MOD(ROW()-13,2)=0,IF(ISBLANK(OFFSET('12. SEGUIMIENTO 2027'!$O$14,INT((ROW()-13)/2),0)),"",OFFSET('12. SEGUIMIENTO 2027'!$O$14,INT((ROW()-13)/2),0)),IF(ISBLANK(OFFSET('9. METAS'!$V$20,INT((ROW()-14)/2),0)),"",OFFSET('9. METAS'!$V$20,INT((ROW()-14)/2),0)))</f>
        <v/>
      </c>
      <c r="L88" s="245" t="str">
        <f ca="1">IF(MOD(ROW()-13,2)=0,IF(ISBLANK(OFFSET('12. SEGUIMIENTO 2027'!$P$14,INT((ROW()-13)/2),0)),"",OFFSET('12. SEGUIMIENTO 2027'!$P$14,INT((ROW()-13)/2),0)),IF(ISBLANK(OFFSET('9. METAS'!$W$20,INT((ROW()-14)/2),0)),"",OFFSET('9. METAS'!$W$20,INT((ROW()-14)/2),0)))</f>
        <v/>
      </c>
      <c r="M88" s="246" t="str">
        <f ca="1">IF(MOD(ROW()-13,2)=0,IF(ISBLANK(OFFSET('12. SEGUIMIENTO 2027'!$Q$14,INT((ROW()-13)/2),0)),"",OFFSET('12. SEGUIMIENTO 2027'!$Q$14,INT((ROW()-13)/2),0)),IF(ISBLANK(OFFSET('9. METAS'!$X$20,INT((ROW()-14)/2),0)),"",OFFSET('9. METAS'!$X$20,INT((ROW()-14)/2),0)))</f>
        <v/>
      </c>
      <c r="N88" s="1013"/>
      <c r="O88" s="1014"/>
      <c r="P88" s="1015"/>
    </row>
    <row r="89" spans="3:16">
      <c r="C89" s="1016" t="str">
        <f ca="1">IF(ISBLANK(OFFSET('5. Pp (3 años)'!$C$46,INT((ROW()-13)/2),0)),"",OFFSET('5. Pp (3 años)'!$C$46,INT((ROW()-13)/2),0))</f>
        <v>Componente</v>
      </c>
      <c r="D89" s="1018" t="str">
        <f ca="1">IF(ISBLANK(OFFSET('5. Pp (3 años)'!$D$46,INT((ROW()-13)/2),0)),"",OFFSET('5. Pp (3 años)'!$D$46,INT((ROW()-13)/2),0))</f>
        <v>4.1.1.1.7 Servicios de atención integral para la protección de derechos de grupos prioritarios otorgados.</v>
      </c>
      <c r="E89" s="1018" t="str">
        <f ca="1">IF(ISBLANK(OFFSET('5. Pp (3 años)'!$E$46,INT((ROW()-13)/2),0)),"",OFFSET('5. Pp (3 años)'!$E$46,INT((ROW()-13)/2),0))</f>
        <v>PSAIEP: Porcentaje de servicios de atención integral entregados a grupos prioritarios.</v>
      </c>
      <c r="F89" s="1021" t="str">
        <f ca="1">IF(ISBLANK(OFFSET('5. Pp (3 años)'!$K$46,INT((ROW()-13)/2),0)),"",OFFSET('5. Pp (3 años)'!$K$46,INT((ROW()-13)/2),0))</f>
        <v>Ascendente</v>
      </c>
      <c r="G89" s="1023" t="str">
        <f ca="1">IF(ISBLANK(OFFSET('5. Pp (3 años)'!$H$46,INT((ROW()-13)/2),0)),"",OFFSET('5. Pp (3 años)'!$H$46,INT((ROW()-13)/2),0))</f>
        <v>Trimestral</v>
      </c>
      <c r="H89" s="1080">
        <f ca="1">IF(ISBLANK(OFFSET('9. METAS'!$L$20,INT((ROW()-13)/2),0)),"",OFFSET('9. METAS'!$L$20,INT((ROW()-13)/2),0))</f>
        <v>100</v>
      </c>
      <c r="I89" s="1004"/>
      <c r="J89" s="244" t="str">
        <f ca="1">IF(MOD(ROW()-13,2)=0,IF(ISBLANK(OFFSET('12. SEGUIMIENTO 2027'!$N$14,INT((ROW()-13)/2),0)),"",OFFSET('12. SEGUIMIENTO 2027'!$N$14,INT((ROW()-13)/2),0)),IF(ISBLANK(OFFSET('9. METAS'!$U$20,INT((ROW()-14)/2),0)),"",OFFSET('9. METAS'!$U$20,INT((ROW()-14)/2),0)))</f>
        <v/>
      </c>
      <c r="K89" s="245" t="str">
        <f ca="1">IF(MOD(ROW()-13,2)=0,IF(ISBLANK(OFFSET('12. SEGUIMIENTO 2027'!$O$14,INT((ROW()-13)/2),0)),"",OFFSET('12. SEGUIMIENTO 2027'!$O$14,INT((ROW()-13)/2),0)),IF(ISBLANK(OFFSET('9. METAS'!$V$20,INT((ROW()-14)/2),0)),"",OFFSET('9. METAS'!$V$20,INT((ROW()-14)/2),0)))</f>
        <v/>
      </c>
      <c r="L89" s="245" t="str">
        <f ca="1">IF(MOD(ROW()-13,2)=0,IF(ISBLANK(OFFSET('12. SEGUIMIENTO 2027'!$P$14,INT((ROW()-13)/2),0)),"",OFFSET('12. SEGUIMIENTO 2027'!$P$14,INT((ROW()-13)/2),0)),IF(ISBLANK(OFFSET('9. METAS'!$W$20,INT((ROW()-14)/2),0)),"",OFFSET('9. METAS'!$W$20,INT((ROW()-14)/2),0)))</f>
        <v/>
      </c>
      <c r="M89" s="246" t="str">
        <f ca="1">IF(MOD(ROW()-13,2)=0,IF(ISBLANK(OFFSET('12. SEGUIMIENTO 2027'!$Q$14,INT((ROW()-13)/2),0)),"",OFFSET('12. SEGUIMIENTO 2027'!$Q$14,INT((ROW()-13)/2),0)),IF(ISBLANK(OFFSET('9. METAS'!$X$20,INT((ROW()-14)/2),0)),"",OFFSET('9. METAS'!$X$20,INT((ROW()-14)/2),0)))</f>
        <v/>
      </c>
      <c r="N89" s="1006" t="str">
        <f t="shared" ref="N89" ca="1" si="72">IFERROR(J89/J90,"ND")</f>
        <v>ND</v>
      </c>
      <c r="O89" s="1008" t="str">
        <f t="shared" ref="O89" ca="1" si="73">IFERROR(((J89+K89)/H89),"ND")</f>
        <v>ND</v>
      </c>
      <c r="P89" s="1010"/>
    </row>
    <row r="90" spans="3:16">
      <c r="C90" s="1025"/>
      <c r="D90" s="1018"/>
      <c r="E90" s="1018"/>
      <c r="F90" s="1021"/>
      <c r="G90" s="1023"/>
      <c r="H90" s="1080"/>
      <c r="I90" s="1012"/>
      <c r="J90" s="244">
        <f ca="1">IF(MOD(ROW()-13,2)=0,IF(ISBLANK(OFFSET('12. SEGUIMIENTO 2027'!$N$14,INT((ROW()-13)/2),0)),"",OFFSET('12. SEGUIMIENTO 2027'!$N$14,INT((ROW()-13)/2),0)),IF(ISBLANK(OFFSET('9. METAS'!$U$20,INT((ROW()-14)/2),0)),"",OFFSET('9. METAS'!$U$20,INT((ROW()-14)/2),0)))</f>
        <v>25</v>
      </c>
      <c r="K90" s="245">
        <f ca="1">IF(MOD(ROW()-13,2)=0,IF(ISBLANK(OFFSET('12. SEGUIMIENTO 2027'!$O$14,INT((ROW()-13)/2),0)),"",OFFSET('12. SEGUIMIENTO 2027'!$O$14,INT((ROW()-13)/2),0)),IF(ISBLANK(OFFSET('9. METAS'!$V$20,INT((ROW()-14)/2),0)),"",OFFSET('9. METAS'!$V$20,INT((ROW()-14)/2),0)))</f>
        <v>25</v>
      </c>
      <c r="L90" s="245">
        <f ca="1">IF(MOD(ROW()-13,2)=0,IF(ISBLANK(OFFSET('12. SEGUIMIENTO 2027'!$P$14,INT((ROW()-13)/2),0)),"",OFFSET('12. SEGUIMIENTO 2027'!$P$14,INT((ROW()-13)/2),0)),IF(ISBLANK(OFFSET('9. METAS'!$W$20,INT((ROW()-14)/2),0)),"",OFFSET('9. METAS'!$W$20,INT((ROW()-14)/2),0)))</f>
        <v>25</v>
      </c>
      <c r="M90" s="246">
        <f ca="1">IF(MOD(ROW()-13,2)=0,IF(ISBLANK(OFFSET('12. SEGUIMIENTO 2027'!$Q$14,INT((ROW()-13)/2),0)),"",OFFSET('12. SEGUIMIENTO 2027'!$Q$14,INT((ROW()-13)/2),0)),IF(ISBLANK(OFFSET('9. METAS'!$X$20,INT((ROW()-14)/2),0)),"",OFFSET('9. METAS'!$X$20,INT((ROW()-14)/2),0)))</f>
        <v>25</v>
      </c>
      <c r="N90" s="1013"/>
      <c r="O90" s="1014"/>
      <c r="P90" s="1015"/>
    </row>
    <row r="91" spans="3:16">
      <c r="C91" s="1016" t="str">
        <f ca="1">IF(ISBLANK(OFFSET('5. Pp (3 años)'!$C$46,INT((ROW()-13)/2),0)),"",OFFSET('5. Pp (3 años)'!$C$46,INT((ROW()-13)/2),0))</f>
        <v>Actividad</v>
      </c>
      <c r="D91" s="1018" t="str">
        <f ca="1">IF(ISBLANK(OFFSET('5. Pp (3 años)'!$D$46,INT((ROW()-13)/2),0)),"",OFFSET('5. Pp (3 años)'!$D$46,INT((ROW()-13)/2),0))</f>
        <v>4.1.1.1.7.1  Implementación de estrategias para la prevención y atención de la violencia de género.</v>
      </c>
      <c r="E91" s="1018" t="str">
        <f ca="1">IF(ISBLANK(OFFSET('5. Pp (3 años)'!$E$46,INT((ROW()-13)/2),0)),"",OFFSET('5. Pp (3 años)'!$E$46,INT((ROW()-13)/2),0))</f>
        <v>PAPAV: Porcentaje de acciones para la prevención y atención de la violencia realizadas.</v>
      </c>
      <c r="F91" s="1021" t="str">
        <f ca="1">IF(ISBLANK(OFFSET('5. Pp (3 años)'!$K$46,INT((ROW()-13)/2),0)),"",OFFSET('5. Pp (3 años)'!$K$46,INT((ROW()-13)/2),0))</f>
        <v>Ascendente</v>
      </c>
      <c r="G91" s="1023" t="str">
        <f ca="1">IF(ISBLANK(OFFSET('5. Pp (3 años)'!$H$46,INT((ROW()-13)/2),0)),"",OFFSET('5. Pp (3 años)'!$H$46,INT((ROW()-13)/2),0))</f>
        <v>Trimestral</v>
      </c>
      <c r="H91" s="1080">
        <f ca="1">IF(ISBLANK(OFFSET('9. METAS'!$L$20,INT((ROW()-13)/2),0)),"",OFFSET('9. METAS'!$L$20,INT((ROW()-13)/2),0))</f>
        <v>24</v>
      </c>
      <c r="I91" s="1004"/>
      <c r="J91" s="244" t="str">
        <f ca="1">IF(MOD(ROW()-13,2)=0,IF(ISBLANK(OFFSET('12. SEGUIMIENTO 2027'!$N$14,INT((ROW()-13)/2),0)),"",OFFSET('12. SEGUIMIENTO 2027'!$N$14,INT((ROW()-13)/2),0)),IF(ISBLANK(OFFSET('9. METAS'!$U$20,INT((ROW()-14)/2),0)),"",OFFSET('9. METAS'!$U$20,INT((ROW()-14)/2),0)))</f>
        <v/>
      </c>
      <c r="K91" s="245" t="str">
        <f ca="1">IF(MOD(ROW()-13,2)=0,IF(ISBLANK(OFFSET('12. SEGUIMIENTO 2027'!$O$14,INT((ROW()-13)/2),0)),"",OFFSET('12. SEGUIMIENTO 2027'!$O$14,INT((ROW()-13)/2),0)),IF(ISBLANK(OFFSET('9. METAS'!$V$20,INT((ROW()-14)/2),0)),"",OFFSET('9. METAS'!$V$20,INT((ROW()-14)/2),0)))</f>
        <v/>
      </c>
      <c r="L91" s="245" t="str">
        <f ca="1">IF(MOD(ROW()-13,2)=0,IF(ISBLANK(OFFSET('12. SEGUIMIENTO 2027'!$P$14,INT((ROW()-13)/2),0)),"",OFFSET('12. SEGUIMIENTO 2027'!$P$14,INT((ROW()-13)/2),0)),IF(ISBLANK(OFFSET('9. METAS'!$W$20,INT((ROW()-14)/2),0)),"",OFFSET('9. METAS'!$W$20,INT((ROW()-14)/2),0)))</f>
        <v/>
      </c>
      <c r="M91" s="246" t="str">
        <f ca="1">IF(MOD(ROW()-13,2)=0,IF(ISBLANK(OFFSET('12. SEGUIMIENTO 2027'!$Q$14,INT((ROW()-13)/2),0)),"",OFFSET('12. SEGUIMIENTO 2027'!$Q$14,INT((ROW()-13)/2),0)),IF(ISBLANK(OFFSET('9. METAS'!$X$20,INT((ROW()-14)/2),0)),"",OFFSET('9. METAS'!$X$20,INT((ROW()-14)/2),0)))</f>
        <v/>
      </c>
      <c r="N91" s="1006" t="str">
        <f t="shared" ref="N91" ca="1" si="74">IFERROR(J91/J92,"ND")</f>
        <v>ND</v>
      </c>
      <c r="O91" s="1008" t="str">
        <f t="shared" ref="O91" ca="1" si="75">IFERROR(((J91+K91)/H91),"ND")</f>
        <v>ND</v>
      </c>
      <c r="P91" s="1010"/>
    </row>
    <row r="92" spans="3:16">
      <c r="C92" s="1025"/>
      <c r="D92" s="1018"/>
      <c r="E92" s="1018"/>
      <c r="F92" s="1021"/>
      <c r="G92" s="1023"/>
      <c r="H92" s="1080"/>
      <c r="I92" s="1012"/>
      <c r="J92" s="244">
        <f ca="1">IF(MOD(ROW()-13,2)=0,IF(ISBLANK(OFFSET('12. SEGUIMIENTO 2027'!$N$14,INT((ROW()-13)/2),0)),"",OFFSET('12. SEGUIMIENTO 2027'!$N$14,INT((ROW()-13)/2),0)),IF(ISBLANK(OFFSET('9. METAS'!$U$20,INT((ROW()-14)/2),0)),"",OFFSET('9. METAS'!$U$20,INT((ROW()-14)/2),0)))</f>
        <v>6</v>
      </c>
      <c r="K92" s="245">
        <f ca="1">IF(MOD(ROW()-13,2)=0,IF(ISBLANK(OFFSET('12. SEGUIMIENTO 2027'!$O$14,INT((ROW()-13)/2),0)),"",OFFSET('12. SEGUIMIENTO 2027'!$O$14,INT((ROW()-13)/2),0)),IF(ISBLANK(OFFSET('9. METAS'!$V$20,INT((ROW()-14)/2),0)),"",OFFSET('9. METAS'!$V$20,INT((ROW()-14)/2),0)))</f>
        <v>6</v>
      </c>
      <c r="L92" s="245">
        <f ca="1">IF(MOD(ROW()-13,2)=0,IF(ISBLANK(OFFSET('12. SEGUIMIENTO 2027'!$P$14,INT((ROW()-13)/2),0)),"",OFFSET('12. SEGUIMIENTO 2027'!$P$14,INT((ROW()-13)/2),0)),IF(ISBLANK(OFFSET('9. METAS'!$W$20,INT((ROW()-14)/2),0)),"",OFFSET('9. METAS'!$W$20,INT((ROW()-14)/2),0)))</f>
        <v>6</v>
      </c>
      <c r="M92" s="246">
        <f ca="1">IF(MOD(ROW()-13,2)=0,IF(ISBLANK(OFFSET('12. SEGUIMIENTO 2027'!$Q$14,INT((ROW()-13)/2),0)),"",OFFSET('12. SEGUIMIENTO 2027'!$Q$14,INT((ROW()-13)/2),0)),IF(ISBLANK(OFFSET('9. METAS'!$X$20,INT((ROW()-14)/2),0)),"",OFFSET('9. METAS'!$X$20,INT((ROW()-14)/2),0)))</f>
        <v>6</v>
      </c>
      <c r="N92" s="1013"/>
      <c r="O92" s="1014"/>
      <c r="P92" s="1015"/>
    </row>
    <row r="93" spans="3:16">
      <c r="C93" s="1016" t="str">
        <f ca="1">IF(ISBLANK(OFFSET('5. Pp (3 años)'!$C$46,INT((ROW()-13)/2),0)),"",OFFSET('5. Pp (3 años)'!$C$46,INT((ROW()-13)/2),0))</f>
        <v>Actividad</v>
      </c>
      <c r="D93" s="1018" t="str">
        <f ca="1">IF(ISBLANK(OFFSET('5. Pp (3 años)'!$D$46,INT((ROW()-13)/2),0)),"",OFFSET('5. Pp (3 años)'!$D$46,INT((ROW()-13)/2),0))</f>
        <v>4.1.1.1.7.2  Promoción de derechos y convivencia generacional en zonas de atención prioritaria.</v>
      </c>
      <c r="E93" s="1018" t="str">
        <f ca="1">IF(ISBLANK(OFFSET('5. Pp (3 años)'!$E$46,INT((ROW()-13)/2),0)),"",OFFSET('5. Pp (3 años)'!$E$46,INT((ROW()-13)/2),0))</f>
        <v>PECPD: Porcentaje de encuentros y cursos de promoción de derechos realizados.</v>
      </c>
      <c r="F93" s="1021" t="str">
        <f ca="1">IF(ISBLANK(OFFSET('5. Pp (3 años)'!$K$46,INT((ROW()-13)/2),0)),"",OFFSET('5. Pp (3 años)'!$K$46,INT((ROW()-13)/2),0))</f>
        <v>Ascendente</v>
      </c>
      <c r="G93" s="1023" t="str">
        <f ca="1">IF(ISBLANK(OFFSET('5. Pp (3 años)'!$H$46,INT((ROW()-13)/2),0)),"",OFFSET('5. Pp (3 años)'!$H$46,INT((ROW()-13)/2),0))</f>
        <v>Trimestral</v>
      </c>
      <c r="H93" s="1080">
        <f ca="1">IF(ISBLANK(OFFSET('9. METAS'!$L$20,INT((ROW()-13)/2),0)),"",OFFSET('9. METAS'!$L$20,INT((ROW()-13)/2),0))</f>
        <v>174</v>
      </c>
      <c r="I93" s="1004"/>
      <c r="J93" s="244" t="str">
        <f ca="1">IF(MOD(ROW()-13,2)=0,IF(ISBLANK(OFFSET('12. SEGUIMIENTO 2027'!$N$14,INT((ROW()-13)/2),0)),"",OFFSET('12. SEGUIMIENTO 2027'!$N$14,INT((ROW()-13)/2),0)),IF(ISBLANK(OFFSET('9. METAS'!$U$20,INT((ROW()-14)/2),0)),"",OFFSET('9. METAS'!$U$20,INT((ROW()-14)/2),0)))</f>
        <v/>
      </c>
      <c r="K93" s="245" t="str">
        <f ca="1">IF(MOD(ROW()-13,2)=0,IF(ISBLANK(OFFSET('12. SEGUIMIENTO 2027'!$O$14,INT((ROW()-13)/2),0)),"",OFFSET('12. SEGUIMIENTO 2027'!$O$14,INT((ROW()-13)/2),0)),IF(ISBLANK(OFFSET('9. METAS'!$V$20,INT((ROW()-14)/2),0)),"",OFFSET('9. METAS'!$V$20,INT((ROW()-14)/2),0)))</f>
        <v/>
      </c>
      <c r="L93" s="245" t="str">
        <f ca="1">IF(MOD(ROW()-13,2)=0,IF(ISBLANK(OFFSET('12. SEGUIMIENTO 2027'!$P$14,INT((ROW()-13)/2),0)),"",OFFSET('12. SEGUIMIENTO 2027'!$P$14,INT((ROW()-13)/2),0)),IF(ISBLANK(OFFSET('9. METAS'!$W$20,INT((ROW()-14)/2),0)),"",OFFSET('9. METAS'!$W$20,INT((ROW()-14)/2),0)))</f>
        <v/>
      </c>
      <c r="M93" s="246" t="str">
        <f ca="1">IF(MOD(ROW()-13,2)=0,IF(ISBLANK(OFFSET('12. SEGUIMIENTO 2027'!$Q$14,INT((ROW()-13)/2),0)),"",OFFSET('12. SEGUIMIENTO 2027'!$Q$14,INT((ROW()-13)/2),0)),IF(ISBLANK(OFFSET('9. METAS'!$X$20,INT((ROW()-14)/2),0)),"",OFFSET('9. METAS'!$X$20,INT((ROW()-14)/2),0)))</f>
        <v/>
      </c>
      <c r="N93" s="1006" t="str">
        <f t="shared" ref="N93" ca="1" si="76">IFERROR(J93/J94,"ND")</f>
        <v>ND</v>
      </c>
      <c r="O93" s="1008" t="str">
        <f t="shared" ref="O93" ca="1" si="77">IFERROR(((J93+K93)/H93),"ND")</f>
        <v>ND</v>
      </c>
      <c r="P93" s="1010"/>
    </row>
    <row r="94" spans="3:16">
      <c r="C94" s="1025"/>
      <c r="D94" s="1018"/>
      <c r="E94" s="1018"/>
      <c r="F94" s="1021"/>
      <c r="G94" s="1023"/>
      <c r="H94" s="1080"/>
      <c r="I94" s="1012"/>
      <c r="J94" s="244">
        <f ca="1">IF(MOD(ROW()-13,2)=0,IF(ISBLANK(OFFSET('12. SEGUIMIENTO 2027'!$N$14,INT((ROW()-13)/2),0)),"",OFFSET('12. SEGUIMIENTO 2027'!$N$14,INT((ROW()-13)/2),0)),IF(ISBLANK(OFFSET('9. METAS'!$U$20,INT((ROW()-14)/2),0)),"",OFFSET('9. METAS'!$U$20,INT((ROW()-14)/2),0)))</f>
        <v>43</v>
      </c>
      <c r="K94" s="245">
        <f ca="1">IF(MOD(ROW()-13,2)=0,IF(ISBLANK(OFFSET('12. SEGUIMIENTO 2027'!$O$14,INT((ROW()-13)/2),0)),"",OFFSET('12. SEGUIMIENTO 2027'!$O$14,INT((ROW()-13)/2),0)),IF(ISBLANK(OFFSET('9. METAS'!$V$20,INT((ROW()-14)/2),0)),"",OFFSET('9. METAS'!$V$20,INT((ROW()-14)/2),0)))</f>
        <v>44</v>
      </c>
      <c r="L94" s="245">
        <f ca="1">IF(MOD(ROW()-13,2)=0,IF(ISBLANK(OFFSET('12. SEGUIMIENTO 2027'!$P$14,INT((ROW()-13)/2),0)),"",OFFSET('12. SEGUIMIENTO 2027'!$P$14,INT((ROW()-13)/2),0)),IF(ISBLANK(OFFSET('9. METAS'!$W$20,INT((ROW()-14)/2),0)),"",OFFSET('9. METAS'!$W$20,INT((ROW()-14)/2),0)))</f>
        <v>44</v>
      </c>
      <c r="M94" s="246">
        <f ca="1">IF(MOD(ROW()-13,2)=0,IF(ISBLANK(OFFSET('12. SEGUIMIENTO 2027'!$Q$14,INT((ROW()-13)/2),0)),"",OFFSET('12. SEGUIMIENTO 2027'!$Q$14,INT((ROW()-13)/2),0)),IF(ISBLANK(OFFSET('9. METAS'!$X$20,INT((ROW()-14)/2),0)),"",OFFSET('9. METAS'!$X$20,INT((ROW()-14)/2),0)))</f>
        <v>43</v>
      </c>
      <c r="N94" s="1013"/>
      <c r="O94" s="1014"/>
      <c r="P94" s="1015"/>
    </row>
    <row r="95" spans="3:16">
      <c r="C95" s="1016" t="str">
        <f ca="1">IF(ISBLANK(OFFSET('5. Pp (3 años)'!$C$46,INT((ROW()-13)/2),0)),"",OFFSET('5. Pp (3 años)'!$C$46,INT((ROW()-13)/2),0))</f>
        <v>Actividad</v>
      </c>
      <c r="D95" s="1018" t="str">
        <f ca="1">IF(ISBLANK(OFFSET('5. Pp (3 años)'!$D$46,INT((ROW()-13)/2),0)),"",OFFSET('5. Pp (3 años)'!$D$46,INT((ROW()-13)/2),0))</f>
        <v>4.1.1.1.7.3  Operación de servicios formativos y comunitarios con enfoque en el sistema de cuidados.</v>
      </c>
      <c r="E95" s="1018" t="str">
        <f ca="1">IF(ISBLANK(OFFSET('5. Pp (3 años)'!$E$46,INT((ROW()-13)/2),0)),"",OFFSET('5. Pp (3 años)'!$E$46,INT((ROW()-13)/2),0))</f>
        <v>PSFAPC: Porcentaje de servicios de formación y atención para personas cuidadoras otorgados.</v>
      </c>
      <c r="F95" s="1021" t="str">
        <f ca="1">IF(ISBLANK(OFFSET('5. Pp (3 años)'!$K$46,INT((ROW()-13)/2),0)),"",OFFSET('5. Pp (3 años)'!$K$46,INT((ROW()-13)/2),0))</f>
        <v>Ascendente</v>
      </c>
      <c r="G95" s="1023" t="str">
        <f ca="1">IF(ISBLANK(OFFSET('5. Pp (3 años)'!$H$46,INT((ROW()-13)/2),0)),"",OFFSET('5. Pp (3 años)'!$H$46,INT((ROW()-13)/2),0))</f>
        <v>Trimestral</v>
      </c>
      <c r="H95" s="1080">
        <f ca="1">IF(ISBLANK(OFFSET('9. METAS'!$L$20,INT((ROW()-13)/2),0)),"",OFFSET('9. METAS'!$L$20,INT((ROW()-13)/2),0))</f>
        <v>12</v>
      </c>
      <c r="I95" s="1004"/>
      <c r="J95" s="244" t="str">
        <f ca="1">IF(MOD(ROW()-13,2)=0,IF(ISBLANK(OFFSET('12. SEGUIMIENTO 2027'!$N$14,INT((ROW()-13)/2),0)),"",OFFSET('12. SEGUIMIENTO 2027'!$N$14,INT((ROW()-13)/2),0)),IF(ISBLANK(OFFSET('9. METAS'!$U$20,INT((ROW()-14)/2),0)),"",OFFSET('9. METAS'!$U$20,INT((ROW()-14)/2),0)))</f>
        <v/>
      </c>
      <c r="K95" s="245" t="str">
        <f ca="1">IF(MOD(ROW()-13,2)=0,IF(ISBLANK(OFFSET('12. SEGUIMIENTO 2027'!$O$14,INT((ROW()-13)/2),0)),"",OFFSET('12. SEGUIMIENTO 2027'!$O$14,INT((ROW()-13)/2),0)),IF(ISBLANK(OFFSET('9. METAS'!$V$20,INT((ROW()-14)/2),0)),"",OFFSET('9. METAS'!$V$20,INT((ROW()-14)/2),0)))</f>
        <v/>
      </c>
      <c r="L95" s="245" t="str">
        <f ca="1">IF(MOD(ROW()-13,2)=0,IF(ISBLANK(OFFSET('12. SEGUIMIENTO 2027'!$P$14,INT((ROW()-13)/2),0)),"",OFFSET('12. SEGUIMIENTO 2027'!$P$14,INT((ROW()-13)/2),0)),IF(ISBLANK(OFFSET('9. METAS'!$W$20,INT((ROW()-14)/2),0)),"",OFFSET('9. METAS'!$W$20,INT((ROW()-14)/2),0)))</f>
        <v/>
      </c>
      <c r="M95" s="246" t="str">
        <f ca="1">IF(MOD(ROW()-13,2)=0,IF(ISBLANK(OFFSET('12. SEGUIMIENTO 2027'!$Q$14,INT((ROW()-13)/2),0)),"",OFFSET('12. SEGUIMIENTO 2027'!$Q$14,INT((ROW()-13)/2),0)),IF(ISBLANK(OFFSET('9. METAS'!$X$20,INT((ROW()-14)/2),0)),"",OFFSET('9. METAS'!$X$20,INT((ROW()-14)/2),0)))</f>
        <v/>
      </c>
      <c r="N95" s="1006" t="str">
        <f t="shared" ref="N95" ca="1" si="78">IFERROR(J95/J96,"ND")</f>
        <v>ND</v>
      </c>
      <c r="O95" s="1008" t="str">
        <f t="shared" ref="O95" ca="1" si="79">IFERROR(((J95+K95)/H95),"ND")</f>
        <v>ND</v>
      </c>
      <c r="P95" s="1010"/>
    </row>
    <row r="96" spans="3:16">
      <c r="C96" s="1025"/>
      <c r="D96" s="1018"/>
      <c r="E96" s="1018"/>
      <c r="F96" s="1021"/>
      <c r="G96" s="1023"/>
      <c r="H96" s="1080"/>
      <c r="I96" s="1012"/>
      <c r="J96" s="244">
        <f ca="1">IF(MOD(ROW()-13,2)=0,IF(ISBLANK(OFFSET('12. SEGUIMIENTO 2027'!$N$14,INT((ROW()-13)/2),0)),"",OFFSET('12. SEGUIMIENTO 2027'!$N$14,INT((ROW()-13)/2),0)),IF(ISBLANK(OFFSET('9. METAS'!$U$20,INT((ROW()-14)/2),0)),"",OFFSET('9. METAS'!$U$20,INT((ROW()-14)/2),0)))</f>
        <v>3</v>
      </c>
      <c r="K96" s="245">
        <f ca="1">IF(MOD(ROW()-13,2)=0,IF(ISBLANK(OFFSET('12. SEGUIMIENTO 2027'!$O$14,INT((ROW()-13)/2),0)),"",OFFSET('12. SEGUIMIENTO 2027'!$O$14,INT((ROW()-13)/2),0)),IF(ISBLANK(OFFSET('9. METAS'!$V$20,INT((ROW()-14)/2),0)),"",OFFSET('9. METAS'!$V$20,INT((ROW()-14)/2),0)))</f>
        <v>3</v>
      </c>
      <c r="L96" s="245">
        <f ca="1">IF(MOD(ROW()-13,2)=0,IF(ISBLANK(OFFSET('12. SEGUIMIENTO 2027'!$P$14,INT((ROW()-13)/2),0)),"",OFFSET('12. SEGUIMIENTO 2027'!$P$14,INT((ROW()-13)/2),0)),IF(ISBLANK(OFFSET('9. METAS'!$W$20,INT((ROW()-14)/2),0)),"",OFFSET('9. METAS'!$W$20,INT((ROW()-14)/2),0)))</f>
        <v>3</v>
      </c>
      <c r="M96" s="246">
        <f ca="1">IF(MOD(ROW()-13,2)=0,IF(ISBLANK(OFFSET('12. SEGUIMIENTO 2027'!$Q$14,INT((ROW()-13)/2),0)),"",OFFSET('12. SEGUIMIENTO 2027'!$Q$14,INT((ROW()-13)/2),0)),IF(ISBLANK(OFFSET('9. METAS'!$X$20,INT((ROW()-14)/2),0)),"",OFFSET('9. METAS'!$X$20,INT((ROW()-14)/2),0)))</f>
        <v>3</v>
      </c>
      <c r="N96" s="1013"/>
      <c r="O96" s="1014"/>
      <c r="P96" s="1015"/>
    </row>
    <row r="97" spans="3:16">
      <c r="C97" s="1016" t="str">
        <f ca="1">IF(ISBLANK(OFFSET('5. Pp (3 años)'!$C$46,INT((ROW()-13)/2),0)),"",OFFSET('5. Pp (3 años)'!$C$46,INT((ROW()-13)/2),0))</f>
        <v>Actividad</v>
      </c>
      <c r="D97" s="1018" t="str">
        <f ca="1">IF(ISBLANK(OFFSET('5. Pp (3 años)'!$D$46,INT((ROW()-13)/2),0)),"",OFFSET('5. Pp (3 años)'!$D$46,INT((ROW()-13)/2),0))</f>
        <v/>
      </c>
      <c r="E97" s="1018" t="str">
        <f ca="1">IF(ISBLANK(OFFSET('5. Pp (3 años)'!$E$46,INT((ROW()-13)/2),0)),"",OFFSET('5. Pp (3 años)'!$E$46,INT((ROW()-13)/2),0))</f>
        <v/>
      </c>
      <c r="F97" s="1021" t="str">
        <f ca="1">IF(ISBLANK(OFFSET('5. Pp (3 años)'!$K$46,INT((ROW()-13)/2),0)),"",OFFSET('5. Pp (3 años)'!$K$46,INT((ROW()-13)/2),0))</f>
        <v/>
      </c>
      <c r="G97" s="1023" t="str">
        <f ca="1">IF(ISBLANK(OFFSET('5. Pp (3 años)'!$H$46,INT((ROW()-13)/2),0)),"",OFFSET('5. Pp (3 años)'!$H$46,INT((ROW()-13)/2),0))</f>
        <v/>
      </c>
      <c r="H97" s="1080" t="str">
        <f ca="1">IF(ISBLANK(OFFSET('9. METAS'!$L$20,INT((ROW()-13)/2),0)),"",OFFSET('9. METAS'!$L$20,INT((ROW()-13)/2),0))</f>
        <v/>
      </c>
      <c r="I97" s="1004"/>
      <c r="J97" s="244" t="str">
        <f ca="1">IF(MOD(ROW()-13,2)=0,IF(ISBLANK(OFFSET('12. SEGUIMIENTO 2027'!$N$14,INT((ROW()-13)/2),0)),"",OFFSET('12. SEGUIMIENTO 2027'!$N$14,INT((ROW()-13)/2),0)),IF(ISBLANK(OFFSET('9. METAS'!$U$20,INT((ROW()-14)/2),0)),"",OFFSET('9. METAS'!$U$20,INT((ROW()-14)/2),0)))</f>
        <v/>
      </c>
      <c r="K97" s="245" t="str">
        <f ca="1">IF(MOD(ROW()-13,2)=0,IF(ISBLANK(OFFSET('12. SEGUIMIENTO 2027'!$O$14,INT((ROW()-13)/2),0)),"",OFFSET('12. SEGUIMIENTO 2027'!$O$14,INT((ROW()-13)/2),0)),IF(ISBLANK(OFFSET('9. METAS'!$V$20,INT((ROW()-14)/2),0)),"",OFFSET('9. METAS'!$V$20,INT((ROW()-14)/2),0)))</f>
        <v/>
      </c>
      <c r="L97" s="245" t="str">
        <f ca="1">IF(MOD(ROW()-13,2)=0,IF(ISBLANK(OFFSET('12. SEGUIMIENTO 2027'!$P$14,INT((ROW()-13)/2),0)),"",OFFSET('12. SEGUIMIENTO 2027'!$P$14,INT((ROW()-13)/2),0)),IF(ISBLANK(OFFSET('9. METAS'!$W$20,INT((ROW()-14)/2),0)),"",OFFSET('9. METAS'!$W$20,INT((ROW()-14)/2),0)))</f>
        <v/>
      </c>
      <c r="M97" s="246" t="str">
        <f ca="1">IF(MOD(ROW()-13,2)=0,IF(ISBLANK(OFFSET('12. SEGUIMIENTO 2027'!$Q$14,INT((ROW()-13)/2),0)),"",OFFSET('12. SEGUIMIENTO 2027'!$Q$14,INT((ROW()-13)/2),0)),IF(ISBLANK(OFFSET('9. METAS'!$X$20,INT((ROW()-14)/2),0)),"",OFFSET('9. METAS'!$X$20,INT((ROW()-14)/2),0)))</f>
        <v/>
      </c>
      <c r="N97" s="1006" t="str">
        <f t="shared" ref="N97" ca="1" si="80">IFERROR(J97/J98,"ND")</f>
        <v>ND</v>
      </c>
      <c r="O97" s="1008" t="str">
        <f t="shared" ref="O97" ca="1" si="81">IFERROR(((J97+K97)/H97),"ND")</f>
        <v>ND</v>
      </c>
      <c r="P97" s="1010"/>
    </row>
    <row r="98" spans="3:16">
      <c r="C98" s="1025"/>
      <c r="D98" s="1018"/>
      <c r="E98" s="1018"/>
      <c r="F98" s="1021"/>
      <c r="G98" s="1023"/>
      <c r="H98" s="1080"/>
      <c r="I98" s="1012"/>
      <c r="J98" s="244" t="str">
        <f ca="1">IF(MOD(ROW()-13,2)=0,IF(ISBLANK(OFFSET('12. SEGUIMIENTO 2027'!$N$14,INT((ROW()-13)/2),0)),"",OFFSET('12. SEGUIMIENTO 2027'!$N$14,INT((ROW()-13)/2),0)),IF(ISBLANK(OFFSET('9. METAS'!$U$20,INT((ROW()-14)/2),0)),"",OFFSET('9. METAS'!$U$20,INT((ROW()-14)/2),0)))</f>
        <v/>
      </c>
      <c r="K98" s="245" t="str">
        <f ca="1">IF(MOD(ROW()-13,2)=0,IF(ISBLANK(OFFSET('12. SEGUIMIENTO 2027'!$O$14,INT((ROW()-13)/2),0)),"",OFFSET('12. SEGUIMIENTO 2027'!$O$14,INT((ROW()-13)/2),0)),IF(ISBLANK(OFFSET('9. METAS'!$V$20,INT((ROW()-14)/2),0)),"",OFFSET('9. METAS'!$V$20,INT((ROW()-14)/2),0)))</f>
        <v/>
      </c>
      <c r="L98" s="245" t="str">
        <f ca="1">IF(MOD(ROW()-13,2)=0,IF(ISBLANK(OFFSET('12. SEGUIMIENTO 2027'!$P$14,INT((ROW()-13)/2),0)),"",OFFSET('12. SEGUIMIENTO 2027'!$P$14,INT((ROW()-13)/2),0)),IF(ISBLANK(OFFSET('9. METAS'!$W$20,INT((ROW()-14)/2),0)),"",OFFSET('9. METAS'!$W$20,INT((ROW()-14)/2),0)))</f>
        <v/>
      </c>
      <c r="M98" s="246" t="str">
        <f ca="1">IF(MOD(ROW()-13,2)=0,IF(ISBLANK(OFFSET('12. SEGUIMIENTO 2027'!$Q$14,INT((ROW()-13)/2),0)),"",OFFSET('12. SEGUIMIENTO 2027'!$Q$14,INT((ROW()-13)/2),0)),IF(ISBLANK(OFFSET('9. METAS'!$X$20,INT((ROW()-14)/2),0)),"",OFFSET('9. METAS'!$X$20,INT((ROW()-14)/2),0)))</f>
        <v/>
      </c>
      <c r="N98" s="1013"/>
      <c r="O98" s="1014"/>
      <c r="P98" s="1015"/>
    </row>
    <row r="99" spans="3:16">
      <c r="C99" s="1016" t="str">
        <f ca="1">IF(ISBLANK(OFFSET('5. Pp (3 años)'!$C$46,INT((ROW()-13)/2),0)),"",OFFSET('5. Pp (3 años)'!$C$46,INT((ROW()-13)/2),0))</f>
        <v>Actividad</v>
      </c>
      <c r="D99" s="1018" t="str">
        <f ca="1">IF(ISBLANK(OFFSET('5. Pp (3 años)'!$D$46,INT((ROW()-13)/2),0)),"",OFFSET('5. Pp (3 años)'!$D$46,INT((ROW()-13)/2),0))</f>
        <v/>
      </c>
      <c r="E99" s="1018" t="str">
        <f ca="1">IF(ISBLANK(OFFSET('5. Pp (3 años)'!$E$46,INT((ROW()-13)/2),0)),"",OFFSET('5. Pp (3 años)'!$E$46,INT((ROW()-13)/2),0))</f>
        <v/>
      </c>
      <c r="F99" s="1021" t="str">
        <f ca="1">IF(ISBLANK(OFFSET('5. Pp (3 años)'!$K$46,INT((ROW()-13)/2),0)),"",OFFSET('5. Pp (3 años)'!$K$46,INT((ROW()-13)/2),0))</f>
        <v/>
      </c>
      <c r="G99" s="1023" t="str">
        <f ca="1">IF(ISBLANK(OFFSET('5. Pp (3 años)'!$H$46,INT((ROW()-13)/2),0)),"",OFFSET('5. Pp (3 años)'!$H$46,INT((ROW()-13)/2),0))</f>
        <v/>
      </c>
      <c r="H99" s="1080" t="str">
        <f ca="1">IF(ISBLANK(OFFSET('9. METAS'!$L$20,INT((ROW()-13)/2),0)),"",OFFSET('9. METAS'!$L$20,INT((ROW()-13)/2),0))</f>
        <v/>
      </c>
      <c r="I99" s="1004"/>
      <c r="J99" s="244" t="str">
        <f ca="1">IF(MOD(ROW()-13,2)=0,IF(ISBLANK(OFFSET('12. SEGUIMIENTO 2027'!$N$14,INT((ROW()-13)/2),0)),"",OFFSET('12. SEGUIMIENTO 2027'!$N$14,INT((ROW()-13)/2),0)),IF(ISBLANK(OFFSET('9. METAS'!$U$20,INT((ROW()-14)/2),0)),"",OFFSET('9. METAS'!$U$20,INT((ROW()-14)/2),0)))</f>
        <v/>
      </c>
      <c r="K99" s="245" t="str">
        <f ca="1">IF(MOD(ROW()-13,2)=0,IF(ISBLANK(OFFSET('12. SEGUIMIENTO 2027'!$O$14,INT((ROW()-13)/2),0)),"",OFFSET('12. SEGUIMIENTO 2027'!$O$14,INT((ROW()-13)/2),0)),IF(ISBLANK(OFFSET('9. METAS'!$V$20,INT((ROW()-14)/2),0)),"",OFFSET('9. METAS'!$V$20,INT((ROW()-14)/2),0)))</f>
        <v/>
      </c>
      <c r="L99" s="245" t="str">
        <f ca="1">IF(MOD(ROW()-13,2)=0,IF(ISBLANK(OFFSET('12. SEGUIMIENTO 2027'!$P$14,INT((ROW()-13)/2),0)),"",OFFSET('12. SEGUIMIENTO 2027'!$P$14,INT((ROW()-13)/2),0)),IF(ISBLANK(OFFSET('9. METAS'!$W$20,INT((ROW()-14)/2),0)),"",OFFSET('9. METAS'!$W$20,INT((ROW()-14)/2),0)))</f>
        <v/>
      </c>
      <c r="M99" s="246" t="str">
        <f ca="1">IF(MOD(ROW()-13,2)=0,IF(ISBLANK(OFFSET('12. SEGUIMIENTO 2027'!$Q$14,INT((ROW()-13)/2),0)),"",OFFSET('12. SEGUIMIENTO 2027'!$Q$14,INT((ROW()-13)/2),0)),IF(ISBLANK(OFFSET('9. METAS'!$X$20,INT((ROW()-14)/2),0)),"",OFFSET('9. METAS'!$X$20,INT((ROW()-14)/2),0)))</f>
        <v/>
      </c>
      <c r="N99" s="1006" t="str">
        <f t="shared" ref="N99" ca="1" si="82">IFERROR(J99/J100,"ND")</f>
        <v>ND</v>
      </c>
      <c r="O99" s="1008" t="str">
        <f t="shared" ref="O99" ca="1" si="83">IFERROR(((J99+K99)/H99),"ND")</f>
        <v>ND</v>
      </c>
      <c r="P99" s="1010"/>
    </row>
    <row r="100" spans="3:16">
      <c r="C100" s="1025"/>
      <c r="D100" s="1018"/>
      <c r="E100" s="1018"/>
      <c r="F100" s="1021"/>
      <c r="G100" s="1023"/>
      <c r="H100" s="1080"/>
      <c r="I100" s="1012"/>
      <c r="J100" s="244" t="str">
        <f ca="1">IF(MOD(ROW()-13,2)=0,IF(ISBLANK(OFFSET('12. SEGUIMIENTO 2027'!$N$14,INT((ROW()-13)/2),0)),"",OFFSET('12. SEGUIMIENTO 2027'!$N$14,INT((ROW()-13)/2),0)),IF(ISBLANK(OFFSET('9. METAS'!$U$20,INT((ROW()-14)/2),0)),"",OFFSET('9. METAS'!$U$20,INT((ROW()-14)/2),0)))</f>
        <v/>
      </c>
      <c r="K100" s="245" t="str">
        <f ca="1">IF(MOD(ROW()-13,2)=0,IF(ISBLANK(OFFSET('12. SEGUIMIENTO 2027'!$O$14,INT((ROW()-13)/2),0)),"",OFFSET('12. SEGUIMIENTO 2027'!$O$14,INT((ROW()-13)/2),0)),IF(ISBLANK(OFFSET('9. METAS'!$V$20,INT((ROW()-14)/2),0)),"",OFFSET('9. METAS'!$V$20,INT((ROW()-14)/2),0)))</f>
        <v/>
      </c>
      <c r="L100" s="245" t="str">
        <f ca="1">IF(MOD(ROW()-13,2)=0,IF(ISBLANK(OFFSET('12. SEGUIMIENTO 2027'!$P$14,INT((ROW()-13)/2),0)),"",OFFSET('12. SEGUIMIENTO 2027'!$P$14,INT((ROW()-13)/2),0)),IF(ISBLANK(OFFSET('9. METAS'!$W$20,INT((ROW()-14)/2),0)),"",OFFSET('9. METAS'!$W$20,INT((ROW()-14)/2),0)))</f>
        <v/>
      </c>
      <c r="M100" s="246" t="str">
        <f ca="1">IF(MOD(ROW()-13,2)=0,IF(ISBLANK(OFFSET('12. SEGUIMIENTO 2027'!$Q$14,INT((ROW()-13)/2),0)),"",OFFSET('12. SEGUIMIENTO 2027'!$Q$14,INT((ROW()-13)/2),0)),IF(ISBLANK(OFFSET('9. METAS'!$X$20,INT((ROW()-14)/2),0)),"",OFFSET('9. METAS'!$X$20,INT((ROW()-14)/2),0)))</f>
        <v/>
      </c>
      <c r="N100" s="1013"/>
      <c r="O100" s="1014"/>
      <c r="P100" s="1015"/>
    </row>
    <row r="101" spans="3:16">
      <c r="C101" s="1016" t="str">
        <f ca="1">IF(ISBLANK(OFFSET('5. Pp (3 años)'!$C$46,INT((ROW()-13)/2),0)),"",OFFSET('5. Pp (3 años)'!$C$46,INT((ROW()-13)/2),0))</f>
        <v>Componente</v>
      </c>
      <c r="D101" s="1018" t="str">
        <f ca="1">IF(ISBLANK(OFFSET('5. Pp (3 años)'!$D$46,INT((ROW()-13)/2),0)),"",OFFSET('5. Pp (3 años)'!$D$46,INT((ROW()-13)/2),0))</f>
        <v>4.1.1.1.8 Programas de apoyo a la economía familiar y convivencia comunitaria implementadas.</v>
      </c>
      <c r="E101" s="1018" t="str">
        <f ca="1">IF(ISBLANK(OFFSET('5. Pp (3 años)'!$E$46,INT((ROW()-13)/2),0)),"",OFFSET('5. Pp (3 años)'!$E$46,INT((ROW()-13)/2),0))</f>
        <v>PPAECE: Porcentaje de programas de apoyo económico y comunitario ejecutados.</v>
      </c>
      <c r="F101" s="1021" t="str">
        <f ca="1">IF(ISBLANK(OFFSET('5. Pp (3 años)'!$K$46,INT((ROW()-13)/2),0)),"",OFFSET('5. Pp (3 años)'!$K$46,INT((ROW()-13)/2),0))</f>
        <v>Ascendente</v>
      </c>
      <c r="G101" s="1023" t="str">
        <f ca="1">IF(ISBLANK(OFFSET('5. Pp (3 años)'!$H$46,INT((ROW()-13)/2),0)),"",OFFSET('5. Pp (3 años)'!$H$46,INT((ROW()-13)/2),0))</f>
        <v>Trimestral</v>
      </c>
      <c r="H101" s="1080">
        <f ca="1">IF(ISBLANK(OFFSET('9. METAS'!$L$20,INT((ROW()-13)/2),0)),"",OFFSET('9. METAS'!$L$20,INT((ROW()-13)/2),0))</f>
        <v>100</v>
      </c>
      <c r="I101" s="1004"/>
      <c r="J101" s="244" t="str">
        <f ca="1">IF(MOD(ROW()-13,2)=0,IF(ISBLANK(OFFSET('12. SEGUIMIENTO 2027'!$N$14,INT((ROW()-13)/2),0)),"",OFFSET('12. SEGUIMIENTO 2027'!$N$14,INT((ROW()-13)/2),0)),IF(ISBLANK(OFFSET('9. METAS'!$U$20,INT((ROW()-14)/2),0)),"",OFFSET('9. METAS'!$U$20,INT((ROW()-14)/2),0)))</f>
        <v/>
      </c>
      <c r="K101" s="245" t="str">
        <f ca="1">IF(MOD(ROW()-13,2)=0,IF(ISBLANK(OFFSET('12. SEGUIMIENTO 2027'!$O$14,INT((ROW()-13)/2),0)),"",OFFSET('12. SEGUIMIENTO 2027'!$O$14,INT((ROW()-13)/2),0)),IF(ISBLANK(OFFSET('9. METAS'!$V$20,INT((ROW()-14)/2),0)),"",OFFSET('9. METAS'!$V$20,INT((ROW()-14)/2),0)))</f>
        <v/>
      </c>
      <c r="L101" s="245" t="str">
        <f ca="1">IF(MOD(ROW()-13,2)=0,IF(ISBLANK(OFFSET('12. SEGUIMIENTO 2027'!$P$14,INT((ROW()-13)/2),0)),"",OFFSET('12. SEGUIMIENTO 2027'!$P$14,INT((ROW()-13)/2),0)),IF(ISBLANK(OFFSET('9. METAS'!$W$20,INT((ROW()-14)/2),0)),"",OFFSET('9. METAS'!$W$20,INT((ROW()-14)/2),0)))</f>
        <v/>
      </c>
      <c r="M101" s="246" t="str">
        <f ca="1">IF(MOD(ROW()-13,2)=0,IF(ISBLANK(OFFSET('12. SEGUIMIENTO 2027'!$Q$14,INT((ROW()-13)/2),0)),"",OFFSET('12. SEGUIMIENTO 2027'!$Q$14,INT((ROW()-13)/2),0)),IF(ISBLANK(OFFSET('9. METAS'!$X$20,INT((ROW()-14)/2),0)),"",OFFSET('9. METAS'!$X$20,INT((ROW()-14)/2),0)))</f>
        <v/>
      </c>
      <c r="N101" s="1006" t="str">
        <f t="shared" ref="N101" ca="1" si="84">IFERROR(J101/J102,"ND")</f>
        <v>ND</v>
      </c>
      <c r="O101" s="1008" t="str">
        <f t="shared" ref="O101" ca="1" si="85">IFERROR(((J101+K101)/H101),"ND")</f>
        <v>ND</v>
      </c>
      <c r="P101" s="1010"/>
    </row>
    <row r="102" spans="3:16">
      <c r="C102" s="1025"/>
      <c r="D102" s="1018"/>
      <c r="E102" s="1018"/>
      <c r="F102" s="1021"/>
      <c r="G102" s="1023"/>
      <c r="H102" s="1080"/>
      <c r="I102" s="1012"/>
      <c r="J102" s="244">
        <f ca="1">IF(MOD(ROW()-13,2)=0,IF(ISBLANK(OFFSET('12. SEGUIMIENTO 2027'!$N$14,INT((ROW()-13)/2),0)),"",OFFSET('12. SEGUIMIENTO 2027'!$N$14,INT((ROW()-13)/2),0)),IF(ISBLANK(OFFSET('9. METAS'!$U$20,INT((ROW()-14)/2),0)),"",OFFSET('9. METAS'!$U$20,INT((ROW()-14)/2),0)))</f>
        <v>25</v>
      </c>
      <c r="K102" s="245">
        <f ca="1">IF(MOD(ROW()-13,2)=0,IF(ISBLANK(OFFSET('12. SEGUIMIENTO 2027'!$O$14,INT((ROW()-13)/2),0)),"",OFFSET('12. SEGUIMIENTO 2027'!$O$14,INT((ROW()-13)/2),0)),IF(ISBLANK(OFFSET('9. METAS'!$V$20,INT((ROW()-14)/2),0)),"",OFFSET('9. METAS'!$V$20,INT((ROW()-14)/2),0)))</f>
        <v>25</v>
      </c>
      <c r="L102" s="245">
        <f ca="1">IF(MOD(ROW()-13,2)=0,IF(ISBLANK(OFFSET('12. SEGUIMIENTO 2027'!$P$14,INT((ROW()-13)/2),0)),"",OFFSET('12. SEGUIMIENTO 2027'!$P$14,INT((ROW()-13)/2),0)),IF(ISBLANK(OFFSET('9. METAS'!$W$20,INT((ROW()-14)/2),0)),"",OFFSET('9. METAS'!$W$20,INT((ROW()-14)/2),0)))</f>
        <v>25</v>
      </c>
      <c r="M102" s="246">
        <f ca="1">IF(MOD(ROW()-13,2)=0,IF(ISBLANK(OFFSET('12. SEGUIMIENTO 2027'!$Q$14,INT((ROW()-13)/2),0)),"",OFFSET('12. SEGUIMIENTO 2027'!$Q$14,INT((ROW()-13)/2),0)),IF(ISBLANK(OFFSET('9. METAS'!$X$20,INT((ROW()-14)/2),0)),"",OFFSET('9. METAS'!$X$20,INT((ROW()-14)/2),0)))</f>
        <v>25</v>
      </c>
      <c r="N102" s="1013"/>
      <c r="O102" s="1014"/>
      <c r="P102" s="1015"/>
    </row>
    <row r="103" spans="3:16">
      <c r="C103" s="1016" t="str">
        <f ca="1">IF(ISBLANK(OFFSET('5. Pp (3 años)'!$C$46,INT((ROW()-13)/2),0)),"",OFFSET('5. Pp (3 años)'!$C$46,INT((ROW()-13)/2),0))</f>
        <v>Actividad</v>
      </c>
      <c r="D103" s="1018" t="str">
        <f ca="1">IF(ISBLANK(OFFSET('5. Pp (3 años)'!$D$46,INT((ROW()-13)/2),0)),"",OFFSET('5. Pp (3 años)'!$D$46,INT((ROW()-13)/2),0))</f>
        <v>4.1.1.1.8.1 Gestión de apoyos sociales y eventos para el fortalecimiento de la economía local.</v>
      </c>
      <c r="E103" s="1018" t="str">
        <f ca="1">IF(ISBLANK(OFFSET('5. Pp (3 años)'!$E$46,INT((ROW()-13)/2),0)),"",OFFSET('5. Pp (3 años)'!$E$46,INT((ROW()-13)/2),0))</f>
        <v>PAFEA: Porcentaje de acciones de fortalecimiento a la economía y entrega de apoyos realizadas.</v>
      </c>
      <c r="F103" s="1021" t="str">
        <f ca="1">IF(ISBLANK(OFFSET('5. Pp (3 años)'!$K$46,INT((ROW()-13)/2),0)),"",OFFSET('5. Pp (3 años)'!$K$46,INT((ROW()-13)/2),0))</f>
        <v>Ascendente</v>
      </c>
      <c r="G103" s="1023" t="str">
        <f ca="1">IF(ISBLANK(OFFSET('5. Pp (3 años)'!$H$46,INT((ROW()-13)/2),0)),"",OFFSET('5. Pp (3 años)'!$H$46,INT((ROW()-13)/2),0))</f>
        <v>Trimestral</v>
      </c>
      <c r="H103" s="1080">
        <f ca="1">IF(ISBLANK(OFFSET('9. METAS'!$L$20,INT((ROW()-13)/2),0)),"",OFFSET('9. METAS'!$L$20,INT((ROW()-13)/2),0))</f>
        <v>5</v>
      </c>
      <c r="I103" s="1004"/>
      <c r="J103" s="244" t="str">
        <f ca="1">IF(MOD(ROW()-13,2)=0,IF(ISBLANK(OFFSET('12. SEGUIMIENTO 2027'!$N$14,INT((ROW()-13)/2),0)),"",OFFSET('12. SEGUIMIENTO 2027'!$N$14,INT((ROW()-13)/2),0)),IF(ISBLANK(OFFSET('9. METAS'!$U$20,INT((ROW()-14)/2),0)),"",OFFSET('9. METAS'!$U$20,INT((ROW()-14)/2),0)))</f>
        <v/>
      </c>
      <c r="K103" s="245" t="str">
        <f ca="1">IF(MOD(ROW()-13,2)=0,IF(ISBLANK(OFFSET('12. SEGUIMIENTO 2027'!$O$14,INT((ROW()-13)/2),0)),"",OFFSET('12. SEGUIMIENTO 2027'!$O$14,INT((ROW()-13)/2),0)),IF(ISBLANK(OFFSET('9. METAS'!$V$20,INT((ROW()-14)/2),0)),"",OFFSET('9. METAS'!$V$20,INT((ROW()-14)/2),0)))</f>
        <v/>
      </c>
      <c r="L103" s="245" t="str">
        <f ca="1">IF(MOD(ROW()-13,2)=0,IF(ISBLANK(OFFSET('12. SEGUIMIENTO 2027'!$P$14,INT((ROW()-13)/2),0)),"",OFFSET('12. SEGUIMIENTO 2027'!$P$14,INT((ROW()-13)/2),0)),IF(ISBLANK(OFFSET('9. METAS'!$W$20,INT((ROW()-14)/2),0)),"",OFFSET('9. METAS'!$W$20,INT((ROW()-14)/2),0)))</f>
        <v/>
      </c>
      <c r="M103" s="246" t="str">
        <f ca="1">IF(MOD(ROW()-13,2)=0,IF(ISBLANK(OFFSET('12. SEGUIMIENTO 2027'!$Q$14,INT((ROW()-13)/2),0)),"",OFFSET('12. SEGUIMIENTO 2027'!$Q$14,INT((ROW()-13)/2),0)),IF(ISBLANK(OFFSET('9. METAS'!$X$20,INT((ROW()-14)/2),0)),"",OFFSET('9. METAS'!$X$20,INT((ROW()-14)/2),0)))</f>
        <v/>
      </c>
      <c r="N103" s="1006" t="str">
        <f t="shared" ref="N103" ca="1" si="86">IFERROR(J103/J104,"ND")</f>
        <v>ND</v>
      </c>
      <c r="O103" s="1008" t="str">
        <f t="shared" ref="O103" ca="1" si="87">IFERROR(((J103+K103)/H103),"ND")</f>
        <v>ND</v>
      </c>
      <c r="P103" s="1010"/>
    </row>
    <row r="104" spans="3:16">
      <c r="C104" s="1025"/>
      <c r="D104" s="1018"/>
      <c r="E104" s="1018"/>
      <c r="F104" s="1021"/>
      <c r="G104" s="1023"/>
      <c r="H104" s="1080"/>
      <c r="I104" s="1012"/>
      <c r="J104" s="244">
        <f ca="1">IF(MOD(ROW()-13,2)=0,IF(ISBLANK(OFFSET('12. SEGUIMIENTO 2027'!$N$14,INT((ROW()-13)/2),0)),"",OFFSET('12. SEGUIMIENTO 2027'!$N$14,INT((ROW()-13)/2),0)),IF(ISBLANK(OFFSET('9. METAS'!$U$20,INT((ROW()-14)/2),0)),"",OFFSET('9. METAS'!$U$20,INT((ROW()-14)/2),0)))</f>
        <v>1</v>
      </c>
      <c r="K104" s="245">
        <f ca="1">IF(MOD(ROW()-13,2)=0,IF(ISBLANK(OFFSET('12. SEGUIMIENTO 2027'!$O$14,INT((ROW()-13)/2),0)),"",OFFSET('12. SEGUIMIENTO 2027'!$O$14,INT((ROW()-13)/2),0)),IF(ISBLANK(OFFSET('9. METAS'!$V$20,INT((ROW()-14)/2),0)),"",OFFSET('9. METAS'!$V$20,INT((ROW()-14)/2),0)))</f>
        <v>2</v>
      </c>
      <c r="L104" s="245">
        <f ca="1">IF(MOD(ROW()-13,2)=0,IF(ISBLANK(OFFSET('12. SEGUIMIENTO 2027'!$P$14,INT((ROW()-13)/2),0)),"",OFFSET('12. SEGUIMIENTO 2027'!$P$14,INT((ROW()-13)/2),0)),IF(ISBLANK(OFFSET('9. METAS'!$W$20,INT((ROW()-14)/2),0)),"",OFFSET('9. METAS'!$W$20,INT((ROW()-14)/2),0)))</f>
        <v>1</v>
      </c>
      <c r="M104" s="246">
        <f ca="1">IF(MOD(ROW()-13,2)=0,IF(ISBLANK(OFFSET('12. SEGUIMIENTO 2027'!$Q$14,INT((ROW()-13)/2),0)),"",OFFSET('12. SEGUIMIENTO 2027'!$Q$14,INT((ROW()-13)/2),0)),IF(ISBLANK(OFFSET('9. METAS'!$X$20,INT((ROW()-14)/2),0)),"",OFFSET('9. METAS'!$X$20,INT((ROW()-14)/2),0)))</f>
        <v>1</v>
      </c>
      <c r="N104" s="1013"/>
      <c r="O104" s="1014"/>
      <c r="P104" s="1015"/>
    </row>
    <row r="105" spans="3:16">
      <c r="C105" s="1016" t="str">
        <f ca="1">IF(ISBLANK(OFFSET('5. Pp (3 años)'!$C$46,INT((ROW()-13)/2),0)),"",OFFSET('5. Pp (3 años)'!$C$46,INT((ROW()-13)/2),0))</f>
        <v>Actividad</v>
      </c>
      <c r="D105" s="1018" t="str">
        <f ca="1">IF(ISBLANK(OFFSET('5. Pp (3 años)'!$D$46,INT((ROW()-13)/2),0)),"",OFFSET('5. Pp (3 años)'!$D$46,INT((ROW()-13)/2),0))</f>
        <v>4.1.1.1.8.2  Ejecución de la dispersión de apoyos económicos a las personas cuidadoras.</v>
      </c>
      <c r="E105" s="1018" t="str">
        <f ca="1">IF(ISBLANK(OFFSET('5. Pp (3 años)'!$E$46,INT((ROW()-13)/2),0)),"",OFFSET('5. Pp (3 años)'!$E$46,INT((ROW()-13)/2),0))</f>
        <v>PAECC: Porcentaje de apoyos económicos cobrados por las personas cuidadoras.</v>
      </c>
      <c r="F105" s="1021" t="str">
        <f ca="1">IF(ISBLANK(OFFSET('5. Pp (3 años)'!$K$46,INT((ROW()-13)/2),0)),"",OFFSET('5. Pp (3 años)'!$K$46,INT((ROW()-13)/2),0))</f>
        <v>Ascendente</v>
      </c>
      <c r="G105" s="1023" t="str">
        <f ca="1">IF(ISBLANK(OFFSET('5. Pp (3 años)'!$H$46,INT((ROW()-13)/2),0)),"",OFFSET('5. Pp (3 años)'!$H$46,INT((ROW()-13)/2),0))</f>
        <v>Trimestral</v>
      </c>
      <c r="H105" s="1080">
        <f ca="1">IF(ISBLANK(OFFSET('9. METAS'!$L$20,INT((ROW()-13)/2),0)),"",OFFSET('9. METAS'!$L$20,INT((ROW()-13)/2),0))</f>
        <v>95</v>
      </c>
      <c r="I105" s="1004"/>
      <c r="J105" s="244" t="str">
        <f ca="1">IF(MOD(ROW()-13,2)=0,IF(ISBLANK(OFFSET('12. SEGUIMIENTO 2027'!$N$14,INT((ROW()-13)/2),0)),"",OFFSET('12. SEGUIMIENTO 2027'!$N$14,INT((ROW()-13)/2),0)),IF(ISBLANK(OFFSET('9. METAS'!$U$20,INT((ROW()-14)/2),0)),"",OFFSET('9. METAS'!$U$20,INT((ROW()-14)/2),0)))</f>
        <v/>
      </c>
      <c r="K105" s="245" t="str">
        <f ca="1">IF(MOD(ROW()-13,2)=0,IF(ISBLANK(OFFSET('12. SEGUIMIENTO 2027'!$O$14,INT((ROW()-13)/2),0)),"",OFFSET('12. SEGUIMIENTO 2027'!$O$14,INT((ROW()-13)/2),0)),IF(ISBLANK(OFFSET('9. METAS'!$V$20,INT((ROW()-14)/2),0)),"",OFFSET('9. METAS'!$V$20,INT((ROW()-14)/2),0)))</f>
        <v/>
      </c>
      <c r="L105" s="245" t="str">
        <f ca="1">IF(MOD(ROW()-13,2)=0,IF(ISBLANK(OFFSET('12. SEGUIMIENTO 2027'!$P$14,INT((ROW()-13)/2),0)),"",OFFSET('12. SEGUIMIENTO 2027'!$P$14,INT((ROW()-13)/2),0)),IF(ISBLANK(OFFSET('9. METAS'!$W$20,INT((ROW()-14)/2),0)),"",OFFSET('9. METAS'!$W$20,INT((ROW()-14)/2),0)))</f>
        <v/>
      </c>
      <c r="M105" s="246" t="str">
        <f ca="1">IF(MOD(ROW()-13,2)=0,IF(ISBLANK(OFFSET('12. SEGUIMIENTO 2027'!$Q$14,INT((ROW()-13)/2),0)),"",OFFSET('12. SEGUIMIENTO 2027'!$Q$14,INT((ROW()-13)/2),0)),IF(ISBLANK(OFFSET('9. METAS'!$X$20,INT((ROW()-14)/2),0)),"",OFFSET('9. METAS'!$X$20,INT((ROW()-14)/2),0)))</f>
        <v/>
      </c>
      <c r="N105" s="1006" t="str">
        <f t="shared" ref="N105" ca="1" si="88">IFERROR(J105/J106,"ND")</f>
        <v>ND</v>
      </c>
      <c r="O105" s="1008" t="str">
        <f t="shared" ref="O105" ca="1" si="89">IFERROR(((J105+K105)/H105),"ND")</f>
        <v>ND</v>
      </c>
      <c r="P105" s="1010"/>
    </row>
    <row r="106" spans="3:16">
      <c r="C106" s="1025"/>
      <c r="D106" s="1018"/>
      <c r="E106" s="1018"/>
      <c r="F106" s="1021"/>
      <c r="G106" s="1023"/>
      <c r="H106" s="1080"/>
      <c r="I106" s="1012"/>
      <c r="J106" s="244">
        <f ca="1">IF(MOD(ROW()-13,2)=0,IF(ISBLANK(OFFSET('12. SEGUIMIENTO 2027'!$N$14,INT((ROW()-13)/2),0)),"",OFFSET('12. SEGUIMIENTO 2027'!$N$14,INT((ROW()-13)/2),0)),IF(ISBLANK(OFFSET('9. METAS'!$U$20,INT((ROW()-14)/2),0)),"",OFFSET('9. METAS'!$U$20,INT((ROW()-14)/2),0)))</f>
        <v>0</v>
      </c>
      <c r="K106" s="245">
        <f ca="1">IF(MOD(ROW()-13,2)=0,IF(ISBLANK(OFFSET('12. SEGUIMIENTO 2027'!$O$14,INT((ROW()-13)/2),0)),"",OFFSET('12. SEGUIMIENTO 2027'!$O$14,INT((ROW()-13)/2),0)),IF(ISBLANK(OFFSET('9. METAS'!$V$20,INT((ROW()-14)/2),0)),"",OFFSET('9. METAS'!$V$20,INT((ROW()-14)/2),0)))</f>
        <v>0</v>
      </c>
      <c r="L106" s="245">
        <f ca="1">IF(MOD(ROW()-13,2)=0,IF(ISBLANK(OFFSET('12. SEGUIMIENTO 2027'!$P$14,INT((ROW()-13)/2),0)),"",OFFSET('12. SEGUIMIENTO 2027'!$P$14,INT((ROW()-13)/2),0)),IF(ISBLANK(OFFSET('9. METAS'!$W$20,INT((ROW()-14)/2),0)),"",OFFSET('9. METAS'!$W$20,INT((ROW()-14)/2),0)))</f>
        <v>0</v>
      </c>
      <c r="M106" s="246">
        <f ca="1">IF(MOD(ROW()-13,2)=0,IF(ISBLANK(OFFSET('12. SEGUIMIENTO 2027'!$Q$14,INT((ROW()-13)/2),0)),"",OFFSET('12. SEGUIMIENTO 2027'!$Q$14,INT((ROW()-13)/2),0)),IF(ISBLANK(OFFSET('9. METAS'!$X$20,INT((ROW()-14)/2),0)),"",OFFSET('9. METAS'!$X$20,INT((ROW()-14)/2),0)))</f>
        <v>95</v>
      </c>
      <c r="N106" s="1013"/>
      <c r="O106" s="1014"/>
      <c r="P106" s="1015"/>
    </row>
    <row r="107" spans="3:16">
      <c r="C107" s="1016" t="str">
        <f ca="1">IF(ISBLANK(OFFSET('5. Pp (3 años)'!$C$46,INT((ROW()-13)/2),0)),"",OFFSET('5. Pp (3 años)'!$C$46,INT((ROW()-13)/2),0))</f>
        <v>Actividad</v>
      </c>
      <c r="D107" s="1018" t="str">
        <f ca="1">IF(ISBLANK(OFFSET('5. Pp (3 años)'!$D$46,INT((ROW()-13)/2),0)),"",OFFSET('5. Pp (3 años)'!$D$46,INT((ROW()-13)/2),0))</f>
        <v>4.1.1.1.8.3  Operación y logística del servicio de transporte gratuito a playas públicas del municipio.</v>
      </c>
      <c r="E107" s="1018" t="str">
        <f ca="1">IF(ISBLANK(OFFSET('5. Pp (3 años)'!$E$46,INT((ROW()-13)/2),0)),"",OFFSET('5. Pp (3 años)'!$E$46,INT((ROW()-13)/2),0))</f>
        <v>PERME: Porcentaje de ediciones del programa Ruta Mar ejecutadas.</v>
      </c>
      <c r="F107" s="1021" t="str">
        <f ca="1">IF(ISBLANK(OFFSET('5. Pp (3 años)'!$K$46,INT((ROW()-13)/2),0)),"",OFFSET('5. Pp (3 años)'!$K$46,INT((ROW()-13)/2),0))</f>
        <v>Ascendente</v>
      </c>
      <c r="G107" s="1023" t="str">
        <f ca="1">IF(ISBLANK(OFFSET('5. Pp (3 años)'!$H$46,INT((ROW()-13)/2),0)),"",OFFSET('5. Pp (3 años)'!$H$46,INT((ROW()-13)/2),0))</f>
        <v>Trimestral</v>
      </c>
      <c r="H107" s="1080">
        <f ca="1">IF(ISBLANK(OFFSET('9. METAS'!$L$20,INT((ROW()-13)/2),0)),"",OFFSET('9. METAS'!$L$20,INT((ROW()-13)/2),0))</f>
        <v>33</v>
      </c>
      <c r="I107" s="1004"/>
      <c r="J107" s="244" t="str">
        <f ca="1">IF(MOD(ROW()-13,2)=0,IF(ISBLANK(OFFSET('12. SEGUIMIENTO 2027'!$N$14,INT((ROW()-13)/2),0)),"",OFFSET('12. SEGUIMIENTO 2027'!$N$14,INT((ROW()-13)/2),0)),IF(ISBLANK(OFFSET('9. METAS'!$U$20,INT((ROW()-14)/2),0)),"",OFFSET('9. METAS'!$U$20,INT((ROW()-14)/2),0)))</f>
        <v/>
      </c>
      <c r="K107" s="245" t="str">
        <f ca="1">IF(MOD(ROW()-13,2)=0,IF(ISBLANK(OFFSET('12. SEGUIMIENTO 2027'!$O$14,INT((ROW()-13)/2),0)),"",OFFSET('12. SEGUIMIENTO 2027'!$O$14,INT((ROW()-13)/2),0)),IF(ISBLANK(OFFSET('9. METAS'!$V$20,INT((ROW()-14)/2),0)),"",OFFSET('9. METAS'!$V$20,INT((ROW()-14)/2),0)))</f>
        <v/>
      </c>
      <c r="L107" s="245" t="str">
        <f ca="1">IF(MOD(ROW()-13,2)=0,IF(ISBLANK(OFFSET('12. SEGUIMIENTO 2027'!$P$14,INT((ROW()-13)/2),0)),"",OFFSET('12. SEGUIMIENTO 2027'!$P$14,INT((ROW()-13)/2),0)),IF(ISBLANK(OFFSET('9. METAS'!$W$20,INT((ROW()-14)/2),0)),"",OFFSET('9. METAS'!$W$20,INT((ROW()-14)/2),0)))</f>
        <v/>
      </c>
      <c r="M107" s="246" t="str">
        <f ca="1">IF(MOD(ROW()-13,2)=0,IF(ISBLANK(OFFSET('12. SEGUIMIENTO 2027'!$Q$14,INT((ROW()-13)/2),0)),"",OFFSET('12. SEGUIMIENTO 2027'!$Q$14,INT((ROW()-13)/2),0)),IF(ISBLANK(OFFSET('9. METAS'!$X$20,INT((ROW()-14)/2),0)),"",OFFSET('9. METAS'!$X$20,INT((ROW()-14)/2),0)))</f>
        <v/>
      </c>
      <c r="N107" s="1006" t="str">
        <f t="shared" ref="N107" ca="1" si="90">IFERROR(J107/J108,"ND")</f>
        <v>ND</v>
      </c>
      <c r="O107" s="1008" t="str">
        <f t="shared" ref="O107" ca="1" si="91">IFERROR(((J107+K107)/H107),"ND")</f>
        <v>ND</v>
      </c>
      <c r="P107" s="1010"/>
    </row>
    <row r="108" spans="3:16">
      <c r="C108" s="1025"/>
      <c r="D108" s="1018"/>
      <c r="E108" s="1018"/>
      <c r="F108" s="1021"/>
      <c r="G108" s="1023"/>
      <c r="H108" s="1080"/>
      <c r="I108" s="1012"/>
      <c r="J108" s="244">
        <f ca="1">IF(MOD(ROW()-13,2)=0,IF(ISBLANK(OFFSET('12. SEGUIMIENTO 2027'!$N$14,INT((ROW()-13)/2),0)),"",OFFSET('12. SEGUIMIENTO 2027'!$N$14,INT((ROW()-13)/2),0)),IF(ISBLANK(OFFSET('9. METAS'!$U$20,INT((ROW()-14)/2),0)),"",OFFSET('9. METAS'!$U$20,INT((ROW()-14)/2),0)))</f>
        <v>8</v>
      </c>
      <c r="K108" s="245">
        <f ca="1">IF(MOD(ROW()-13,2)=0,IF(ISBLANK(OFFSET('12. SEGUIMIENTO 2027'!$O$14,INT((ROW()-13)/2),0)),"",OFFSET('12. SEGUIMIENTO 2027'!$O$14,INT((ROW()-13)/2),0)),IF(ISBLANK(OFFSET('9. METAS'!$V$20,INT((ROW()-14)/2),0)),"",OFFSET('9. METAS'!$V$20,INT((ROW()-14)/2),0)))</f>
        <v>13</v>
      </c>
      <c r="L108" s="245">
        <f ca="1">IF(MOD(ROW()-13,2)=0,IF(ISBLANK(OFFSET('12. SEGUIMIENTO 2027'!$P$14,INT((ROW()-13)/2),0)),"",OFFSET('12. SEGUIMIENTO 2027'!$P$14,INT((ROW()-13)/2),0)),IF(ISBLANK(OFFSET('9. METAS'!$W$20,INT((ROW()-14)/2),0)),"",OFFSET('9. METAS'!$W$20,INT((ROW()-14)/2),0)))</f>
        <v>9</v>
      </c>
      <c r="M108" s="246">
        <f ca="1">IF(MOD(ROW()-13,2)=0,IF(ISBLANK(OFFSET('12. SEGUIMIENTO 2027'!$Q$14,INT((ROW()-13)/2),0)),"",OFFSET('12. SEGUIMIENTO 2027'!$Q$14,INT((ROW()-13)/2),0)),IF(ISBLANK(OFFSET('9. METAS'!$X$20,INT((ROW()-14)/2),0)),"",OFFSET('9. METAS'!$X$20,INT((ROW()-14)/2),0)))</f>
        <v>3</v>
      </c>
      <c r="N108" s="1013"/>
      <c r="O108" s="1014"/>
      <c r="P108" s="1015"/>
    </row>
    <row r="109" spans="3:16">
      <c r="C109" s="1016" t="str">
        <f ca="1">IF(ISBLANK(OFFSET('5. Pp (3 años)'!$C$46,INT((ROW()-13)/2),0)),"",OFFSET('5. Pp (3 años)'!$C$46,INT((ROW()-13)/2),0))</f>
        <v>Actividad</v>
      </c>
      <c r="D109" s="1018" t="str">
        <f ca="1">IF(ISBLANK(OFFSET('5. Pp (3 años)'!$D$46,INT((ROW()-13)/2),0)),"",OFFSET('5. Pp (3 años)'!$D$46,INT((ROW()-13)/2),0))</f>
        <v/>
      </c>
      <c r="E109" s="1018" t="str">
        <f ca="1">IF(ISBLANK(OFFSET('5. Pp (3 años)'!$E$46,INT((ROW()-13)/2),0)),"",OFFSET('5. Pp (3 años)'!$E$46,INT((ROW()-13)/2),0))</f>
        <v/>
      </c>
      <c r="F109" s="1021" t="str">
        <f ca="1">IF(ISBLANK(OFFSET('5. Pp (3 años)'!$K$46,INT((ROW()-13)/2),0)),"",OFFSET('5. Pp (3 años)'!$K$46,INT((ROW()-13)/2),0))</f>
        <v/>
      </c>
      <c r="G109" s="1023" t="str">
        <f ca="1">IF(ISBLANK(OFFSET('5. Pp (3 años)'!$H$46,INT((ROW()-13)/2),0)),"",OFFSET('5. Pp (3 años)'!$H$46,INT((ROW()-13)/2),0))</f>
        <v/>
      </c>
      <c r="H109" s="1080" t="str">
        <f ca="1">IF(ISBLANK(OFFSET('9. METAS'!$L$20,INT((ROW()-13)/2),0)),"",OFFSET('9. METAS'!$L$20,INT((ROW()-13)/2),0))</f>
        <v/>
      </c>
      <c r="I109" s="1004"/>
      <c r="J109" s="244" t="str">
        <f ca="1">IF(MOD(ROW()-13,2)=0,IF(ISBLANK(OFFSET('12. SEGUIMIENTO 2027'!$N$14,INT((ROW()-13)/2),0)),"",OFFSET('12. SEGUIMIENTO 2027'!$N$14,INT((ROW()-13)/2),0)),IF(ISBLANK(OFFSET('9. METAS'!$U$20,INT((ROW()-14)/2),0)),"",OFFSET('9. METAS'!$U$20,INT((ROW()-14)/2),0)))</f>
        <v/>
      </c>
      <c r="K109" s="245" t="str">
        <f ca="1">IF(MOD(ROW()-13,2)=0,IF(ISBLANK(OFFSET('12. SEGUIMIENTO 2027'!$O$14,INT((ROW()-13)/2),0)),"",OFFSET('12. SEGUIMIENTO 2027'!$O$14,INT((ROW()-13)/2),0)),IF(ISBLANK(OFFSET('9. METAS'!$V$20,INT((ROW()-14)/2),0)),"",OFFSET('9. METAS'!$V$20,INT((ROW()-14)/2),0)))</f>
        <v/>
      </c>
      <c r="L109" s="245" t="str">
        <f ca="1">IF(MOD(ROW()-13,2)=0,IF(ISBLANK(OFFSET('12. SEGUIMIENTO 2027'!$P$14,INT((ROW()-13)/2),0)),"",OFFSET('12. SEGUIMIENTO 2027'!$P$14,INT((ROW()-13)/2),0)),IF(ISBLANK(OFFSET('9. METAS'!$W$20,INT((ROW()-14)/2),0)),"",OFFSET('9. METAS'!$W$20,INT((ROW()-14)/2),0)))</f>
        <v/>
      </c>
      <c r="M109" s="246" t="str">
        <f ca="1">IF(MOD(ROW()-13,2)=0,IF(ISBLANK(OFFSET('12. SEGUIMIENTO 2027'!$Q$14,INT((ROW()-13)/2),0)),"",OFFSET('12. SEGUIMIENTO 2027'!$Q$14,INT((ROW()-13)/2),0)),IF(ISBLANK(OFFSET('9. METAS'!$X$20,INT((ROW()-14)/2),0)),"",OFFSET('9. METAS'!$X$20,INT((ROW()-14)/2),0)))</f>
        <v/>
      </c>
      <c r="N109" s="1006" t="str">
        <f t="shared" ref="N109" ca="1" si="92">IFERROR(J109/J110,"ND")</f>
        <v>ND</v>
      </c>
      <c r="O109" s="1008" t="str">
        <f t="shared" ref="O109" ca="1" si="93">IFERROR(((J109+K109)/H109),"ND")</f>
        <v>ND</v>
      </c>
      <c r="P109" s="1010"/>
    </row>
    <row r="110" spans="3:16">
      <c r="C110" s="1025"/>
      <c r="D110" s="1018"/>
      <c r="E110" s="1018"/>
      <c r="F110" s="1021"/>
      <c r="G110" s="1023"/>
      <c r="H110" s="1080"/>
      <c r="I110" s="1012"/>
      <c r="J110" s="244" t="str">
        <f ca="1">IF(MOD(ROW()-13,2)=0,IF(ISBLANK(OFFSET('12. SEGUIMIENTO 2027'!$N$14,INT((ROW()-13)/2),0)),"",OFFSET('12. SEGUIMIENTO 2027'!$N$14,INT((ROW()-13)/2),0)),IF(ISBLANK(OFFSET('9. METAS'!$U$20,INT((ROW()-14)/2),0)),"",OFFSET('9. METAS'!$U$20,INT((ROW()-14)/2),0)))</f>
        <v/>
      </c>
      <c r="K110" s="245" t="str">
        <f ca="1">IF(MOD(ROW()-13,2)=0,IF(ISBLANK(OFFSET('12. SEGUIMIENTO 2027'!$O$14,INT((ROW()-13)/2),0)),"",OFFSET('12. SEGUIMIENTO 2027'!$O$14,INT((ROW()-13)/2),0)),IF(ISBLANK(OFFSET('9. METAS'!$V$20,INT((ROW()-14)/2),0)),"",OFFSET('9. METAS'!$V$20,INT((ROW()-14)/2),0)))</f>
        <v/>
      </c>
      <c r="L110" s="245" t="str">
        <f ca="1">IF(MOD(ROW()-13,2)=0,IF(ISBLANK(OFFSET('12. SEGUIMIENTO 2027'!$P$14,INT((ROW()-13)/2),0)),"",OFFSET('12. SEGUIMIENTO 2027'!$P$14,INT((ROW()-13)/2),0)),IF(ISBLANK(OFFSET('9. METAS'!$W$20,INT((ROW()-14)/2),0)),"",OFFSET('9. METAS'!$W$20,INT((ROW()-14)/2),0)))</f>
        <v/>
      </c>
      <c r="M110" s="246" t="str">
        <f ca="1">IF(MOD(ROW()-13,2)=0,IF(ISBLANK(OFFSET('12. SEGUIMIENTO 2027'!$Q$14,INT((ROW()-13)/2),0)),"",OFFSET('12. SEGUIMIENTO 2027'!$Q$14,INT((ROW()-13)/2),0)),IF(ISBLANK(OFFSET('9. METAS'!$X$20,INT((ROW()-14)/2),0)),"",OFFSET('9. METAS'!$X$20,INT((ROW()-14)/2),0)))</f>
        <v/>
      </c>
      <c r="N110" s="1013"/>
      <c r="O110" s="1014"/>
      <c r="P110" s="1015"/>
    </row>
    <row r="111" spans="3:16">
      <c r="C111" s="1016" t="str">
        <f ca="1">IF(ISBLANK(OFFSET('5. Pp (3 años)'!$C$46,INT((ROW()-13)/2),0)),"",OFFSET('5. Pp (3 años)'!$C$46,INT((ROW()-13)/2),0))</f>
        <v>Actividad</v>
      </c>
      <c r="D111" s="1018" t="str">
        <f ca="1">IF(ISBLANK(OFFSET('5. Pp (3 años)'!$D$46,INT((ROW()-13)/2),0)),"",OFFSET('5. Pp (3 años)'!$D$46,INT((ROW()-13)/2),0))</f>
        <v/>
      </c>
      <c r="E111" s="1018" t="str">
        <f ca="1">IF(ISBLANK(OFFSET('5. Pp (3 años)'!$E$46,INT((ROW()-13)/2),0)),"",OFFSET('5. Pp (3 años)'!$E$46,INT((ROW()-13)/2),0))</f>
        <v/>
      </c>
      <c r="F111" s="1021" t="str">
        <f ca="1">IF(ISBLANK(OFFSET('5. Pp (3 años)'!$K$46,INT((ROW()-13)/2),0)),"",OFFSET('5. Pp (3 años)'!$K$46,INT((ROW()-13)/2),0))</f>
        <v/>
      </c>
      <c r="G111" s="1023" t="str">
        <f ca="1">IF(ISBLANK(OFFSET('5. Pp (3 años)'!$H$46,INT((ROW()-13)/2),0)),"",OFFSET('5. Pp (3 años)'!$H$46,INT((ROW()-13)/2),0))</f>
        <v/>
      </c>
      <c r="H111" s="1080" t="str">
        <f ca="1">IF(ISBLANK(OFFSET('9. METAS'!$L$20,INT((ROW()-13)/2),0)),"",OFFSET('9. METAS'!$L$20,INT((ROW()-13)/2),0))</f>
        <v/>
      </c>
      <c r="I111" s="1004"/>
      <c r="J111" s="244" t="str">
        <f ca="1">IF(MOD(ROW()-13,2)=0,IF(ISBLANK(OFFSET('12. SEGUIMIENTO 2027'!$N$14,INT((ROW()-13)/2),0)),"",OFFSET('12. SEGUIMIENTO 2027'!$N$14,INT((ROW()-13)/2),0)),IF(ISBLANK(OFFSET('9. METAS'!$U$20,INT((ROW()-14)/2),0)),"",OFFSET('9. METAS'!$U$20,INT((ROW()-14)/2),0)))</f>
        <v/>
      </c>
      <c r="K111" s="245" t="str">
        <f ca="1">IF(MOD(ROW()-13,2)=0,IF(ISBLANK(OFFSET('12. SEGUIMIENTO 2027'!$O$14,INT((ROW()-13)/2),0)),"",OFFSET('12. SEGUIMIENTO 2027'!$O$14,INT((ROW()-13)/2),0)),IF(ISBLANK(OFFSET('9. METAS'!$V$20,INT((ROW()-14)/2),0)),"",OFFSET('9. METAS'!$V$20,INT((ROW()-14)/2),0)))</f>
        <v/>
      </c>
      <c r="L111" s="245" t="str">
        <f ca="1">IF(MOD(ROW()-13,2)=0,IF(ISBLANK(OFFSET('12. SEGUIMIENTO 2027'!$P$14,INT((ROW()-13)/2),0)),"",OFFSET('12. SEGUIMIENTO 2027'!$P$14,INT((ROW()-13)/2),0)),IF(ISBLANK(OFFSET('9. METAS'!$W$20,INT((ROW()-14)/2),0)),"",OFFSET('9. METAS'!$W$20,INT((ROW()-14)/2),0)))</f>
        <v/>
      </c>
      <c r="M111" s="246" t="str">
        <f ca="1">IF(MOD(ROW()-13,2)=0,IF(ISBLANK(OFFSET('12. SEGUIMIENTO 2027'!$Q$14,INT((ROW()-13)/2),0)),"",OFFSET('12. SEGUIMIENTO 2027'!$Q$14,INT((ROW()-13)/2),0)),IF(ISBLANK(OFFSET('9. METAS'!$X$20,INT((ROW()-14)/2),0)),"",OFFSET('9. METAS'!$X$20,INT((ROW()-14)/2),0)))</f>
        <v/>
      </c>
      <c r="N111" s="1006" t="str">
        <f t="shared" ref="N111" ca="1" si="94">IFERROR(J111/J112,"ND")</f>
        <v>ND</v>
      </c>
      <c r="O111" s="1008" t="str">
        <f t="shared" ref="O111" ca="1" si="95">IFERROR(((J111+K111)/H111),"ND")</f>
        <v>ND</v>
      </c>
      <c r="P111" s="1010"/>
    </row>
    <row r="112" spans="3:16">
      <c r="C112" s="1025"/>
      <c r="D112" s="1018"/>
      <c r="E112" s="1018"/>
      <c r="F112" s="1021"/>
      <c r="G112" s="1023"/>
      <c r="H112" s="1080"/>
      <c r="I112" s="1012"/>
      <c r="J112" s="244" t="str">
        <f ca="1">IF(MOD(ROW()-13,2)=0,IF(ISBLANK(OFFSET('12. SEGUIMIENTO 2027'!$N$14,INT((ROW()-13)/2),0)),"",OFFSET('12. SEGUIMIENTO 2027'!$N$14,INT((ROW()-13)/2),0)),IF(ISBLANK(OFFSET('9. METAS'!$U$20,INT((ROW()-14)/2),0)),"",OFFSET('9. METAS'!$U$20,INT((ROW()-14)/2),0)))</f>
        <v/>
      </c>
      <c r="K112" s="245" t="str">
        <f ca="1">IF(MOD(ROW()-13,2)=0,IF(ISBLANK(OFFSET('12. SEGUIMIENTO 2027'!$O$14,INT((ROW()-13)/2),0)),"",OFFSET('12. SEGUIMIENTO 2027'!$O$14,INT((ROW()-13)/2),0)),IF(ISBLANK(OFFSET('9. METAS'!$V$20,INT((ROW()-14)/2),0)),"",OFFSET('9. METAS'!$V$20,INT((ROW()-14)/2),0)))</f>
        <v/>
      </c>
      <c r="L112" s="245" t="str">
        <f ca="1">IF(MOD(ROW()-13,2)=0,IF(ISBLANK(OFFSET('12. SEGUIMIENTO 2027'!$P$14,INT((ROW()-13)/2),0)),"",OFFSET('12. SEGUIMIENTO 2027'!$P$14,INT((ROW()-13)/2),0)),IF(ISBLANK(OFFSET('9. METAS'!$W$20,INT((ROW()-14)/2),0)),"",OFFSET('9. METAS'!$W$20,INT((ROW()-14)/2),0)))</f>
        <v/>
      </c>
      <c r="M112" s="246" t="str">
        <f ca="1">IF(MOD(ROW()-13,2)=0,IF(ISBLANK(OFFSET('12. SEGUIMIENTO 2027'!$Q$14,INT((ROW()-13)/2),0)),"",OFFSET('12. SEGUIMIENTO 2027'!$Q$14,INT((ROW()-13)/2),0)),IF(ISBLANK(OFFSET('9. METAS'!$X$20,INT((ROW()-14)/2),0)),"",OFFSET('9. METAS'!$X$20,INT((ROW()-14)/2),0)))</f>
        <v/>
      </c>
      <c r="N112" s="1013"/>
      <c r="O112" s="1014"/>
      <c r="P112" s="1015"/>
    </row>
    <row r="113" spans="3:16">
      <c r="C113" s="1016" t="str">
        <f ca="1">IF(ISBLANK(OFFSET('5. Pp (3 años)'!$C$46,INT((ROW()-13)/2),0)),"",OFFSET('5. Pp (3 años)'!$C$46,INT((ROW()-13)/2),0))</f>
        <v>Componente</v>
      </c>
      <c r="D113" s="1018" t="str">
        <f ca="1">IF(ISBLANK(OFFSET('5. Pp (3 años)'!$D$46,INT((ROW()-13)/2),0)),"",OFFSET('5. Pp (3 años)'!$D$46,INT((ROW()-13)/2),0))</f>
        <v>4.1.1.1.9 Mecanismos de colaboración con organismos gubernamentales y particulares operados.</v>
      </c>
      <c r="E113" s="1018" t="str">
        <f ca="1">IF(ISBLANK(OFFSET('5. Pp (3 años)'!$E$46,INT((ROW()-13)/2),0)),"",OFFSET('5. Pp (3 años)'!$E$46,INT((ROW()-13)/2),0))</f>
        <v>PMCICF: Porcentaje de mecanismos de colaboración interinstitucional y ciudadana formalizados.</v>
      </c>
      <c r="F113" s="1021" t="str">
        <f ca="1">IF(ISBLANK(OFFSET('5. Pp (3 años)'!$K$46,INT((ROW()-13)/2),0)),"",OFFSET('5. Pp (3 años)'!$K$46,INT((ROW()-13)/2),0))</f>
        <v>Ascendente</v>
      </c>
      <c r="G113" s="1023" t="str">
        <f ca="1">IF(ISBLANK(OFFSET('5. Pp (3 años)'!$H$46,INT((ROW()-13)/2),0)),"",OFFSET('5. Pp (3 años)'!$H$46,INT((ROW()-13)/2),0))</f>
        <v>Trimestral</v>
      </c>
      <c r="H113" s="1080">
        <f ca="1">IF(ISBLANK(OFFSET('9. METAS'!$L$20,INT((ROW()-13)/2),0)),"",OFFSET('9. METAS'!$L$20,INT((ROW()-13)/2),0))</f>
        <v>100</v>
      </c>
      <c r="I113" s="1004"/>
      <c r="J113" s="244" t="str">
        <f ca="1">IF(MOD(ROW()-13,2)=0,IF(ISBLANK(OFFSET('12. SEGUIMIENTO 2027'!$N$14,INT((ROW()-13)/2),0)),"",OFFSET('12. SEGUIMIENTO 2027'!$N$14,INT((ROW()-13)/2),0)),IF(ISBLANK(OFFSET('9. METAS'!$U$20,INT((ROW()-14)/2),0)),"",OFFSET('9. METAS'!$U$20,INT((ROW()-14)/2),0)))</f>
        <v/>
      </c>
      <c r="K113" s="245" t="str">
        <f ca="1">IF(MOD(ROW()-13,2)=0,IF(ISBLANK(OFFSET('12. SEGUIMIENTO 2027'!$O$14,INT((ROW()-13)/2),0)),"",OFFSET('12. SEGUIMIENTO 2027'!$O$14,INT((ROW()-13)/2),0)),IF(ISBLANK(OFFSET('9. METAS'!$V$20,INT((ROW()-14)/2),0)),"",OFFSET('9. METAS'!$V$20,INT((ROW()-14)/2),0)))</f>
        <v/>
      </c>
      <c r="L113" s="245" t="str">
        <f ca="1">IF(MOD(ROW()-13,2)=0,IF(ISBLANK(OFFSET('12. SEGUIMIENTO 2027'!$P$14,INT((ROW()-13)/2),0)),"",OFFSET('12. SEGUIMIENTO 2027'!$P$14,INT((ROW()-13)/2),0)),IF(ISBLANK(OFFSET('9. METAS'!$W$20,INT((ROW()-14)/2),0)),"",OFFSET('9. METAS'!$W$20,INT((ROW()-14)/2),0)))</f>
        <v/>
      </c>
      <c r="M113" s="246" t="str">
        <f ca="1">IF(MOD(ROW()-13,2)=0,IF(ISBLANK(OFFSET('12. SEGUIMIENTO 2027'!$Q$14,INT((ROW()-13)/2),0)),"",OFFSET('12. SEGUIMIENTO 2027'!$Q$14,INT((ROW()-13)/2),0)),IF(ISBLANK(OFFSET('9. METAS'!$X$20,INT((ROW()-14)/2),0)),"",OFFSET('9. METAS'!$X$20,INT((ROW()-14)/2),0)))</f>
        <v/>
      </c>
      <c r="N113" s="1006" t="str">
        <f t="shared" ref="N113" ca="1" si="96">IFERROR(J113/J114,"ND")</f>
        <v>ND</v>
      </c>
      <c r="O113" s="1008" t="str">
        <f t="shared" ref="O113" ca="1" si="97">IFERROR(((J113+K113)/H113),"ND")</f>
        <v>ND</v>
      </c>
      <c r="P113" s="1010"/>
    </row>
    <row r="114" spans="3:16">
      <c r="C114" s="1025"/>
      <c r="D114" s="1018"/>
      <c r="E114" s="1018"/>
      <c r="F114" s="1021"/>
      <c r="G114" s="1023"/>
      <c r="H114" s="1080"/>
      <c r="I114" s="1012"/>
      <c r="J114" s="244">
        <f ca="1">IF(MOD(ROW()-13,2)=0,IF(ISBLANK(OFFSET('12. SEGUIMIENTO 2027'!$N$14,INT((ROW()-13)/2),0)),"",OFFSET('12. SEGUIMIENTO 2027'!$N$14,INT((ROW()-13)/2),0)),IF(ISBLANK(OFFSET('9. METAS'!$U$20,INT((ROW()-14)/2),0)),"",OFFSET('9. METAS'!$U$20,INT((ROW()-14)/2),0)))</f>
        <v>25</v>
      </c>
      <c r="K114" s="245">
        <f ca="1">IF(MOD(ROW()-13,2)=0,IF(ISBLANK(OFFSET('12. SEGUIMIENTO 2027'!$O$14,INT((ROW()-13)/2),0)),"",OFFSET('12. SEGUIMIENTO 2027'!$O$14,INT((ROW()-13)/2),0)),IF(ISBLANK(OFFSET('9. METAS'!$V$20,INT((ROW()-14)/2),0)),"",OFFSET('9. METAS'!$V$20,INT((ROW()-14)/2),0)))</f>
        <v>25</v>
      </c>
      <c r="L114" s="245">
        <f ca="1">IF(MOD(ROW()-13,2)=0,IF(ISBLANK(OFFSET('12. SEGUIMIENTO 2027'!$P$14,INT((ROW()-13)/2),0)),"",OFFSET('12. SEGUIMIENTO 2027'!$P$14,INT((ROW()-13)/2),0)),IF(ISBLANK(OFFSET('9. METAS'!$W$20,INT((ROW()-14)/2),0)),"",OFFSET('9. METAS'!$W$20,INT((ROW()-14)/2),0)))</f>
        <v>25</v>
      </c>
      <c r="M114" s="246">
        <f ca="1">IF(MOD(ROW()-13,2)=0,IF(ISBLANK(OFFSET('12. SEGUIMIENTO 2027'!$Q$14,INT((ROW()-13)/2),0)),"",OFFSET('12. SEGUIMIENTO 2027'!$Q$14,INT((ROW()-13)/2),0)),IF(ISBLANK(OFFSET('9. METAS'!$X$20,INT((ROW()-14)/2),0)),"",OFFSET('9. METAS'!$X$20,INT((ROW()-14)/2),0)))</f>
        <v>25</v>
      </c>
      <c r="N114" s="1013"/>
      <c r="O114" s="1014"/>
      <c r="P114" s="1015"/>
    </row>
    <row r="115" spans="3:16">
      <c r="C115" s="1016" t="str">
        <f ca="1">IF(ISBLANK(OFFSET('5. Pp (3 años)'!$C$46,INT((ROW()-13)/2),0)),"",OFFSET('5. Pp (3 años)'!$C$46,INT((ROW()-13)/2),0))</f>
        <v>Actividad</v>
      </c>
      <c r="D115" s="1018" t="str">
        <f ca="1">IF(ISBLANK(OFFSET('5. Pp (3 años)'!$D$46,INT((ROW()-13)/2),0)),"",OFFSET('5. Pp (3 años)'!$D$46,INT((ROW()-13)/2),0))</f>
        <v>4.1.1.1.9.1 Coordinación de enlaces de vinculación con los tres órdenes de gobierno y organizaciones civiles</v>
      </c>
      <c r="E115" s="1018" t="str">
        <f ca="1">IF(ISBLANK(OFFSET('5. Pp (3 años)'!$E$46,INT((ROW()-13)/2),0)),"",OFFSET('5. Pp (3 años)'!$E$46,INT((ROW()-13)/2),0))</f>
        <v>PAVIR: Porcentaje de acciones de vinculación institucional realizadas.</v>
      </c>
      <c r="F115" s="1021" t="str">
        <f ca="1">IF(ISBLANK(OFFSET('5. Pp (3 años)'!$K$46,INT((ROW()-13)/2),0)),"",OFFSET('5. Pp (3 años)'!$K$46,INT((ROW()-13)/2),0))</f>
        <v>Ascendente</v>
      </c>
      <c r="G115" s="1023" t="str">
        <f ca="1">IF(ISBLANK(OFFSET('5. Pp (3 años)'!$H$46,INT((ROW()-13)/2),0)),"",OFFSET('5. Pp (3 años)'!$H$46,INT((ROW()-13)/2),0))</f>
        <v>Trimestral</v>
      </c>
      <c r="H115" s="1080">
        <f ca="1">IF(ISBLANK(OFFSET('9. METAS'!$L$20,INT((ROW()-13)/2),0)),"",OFFSET('9. METAS'!$L$20,INT((ROW()-13)/2),0))</f>
        <v>2</v>
      </c>
      <c r="I115" s="1004"/>
      <c r="J115" s="244" t="str">
        <f ca="1">IF(MOD(ROW()-13,2)=0,IF(ISBLANK(OFFSET('12. SEGUIMIENTO 2027'!$N$14,INT((ROW()-13)/2),0)),"",OFFSET('12. SEGUIMIENTO 2027'!$N$14,INT((ROW()-13)/2),0)),IF(ISBLANK(OFFSET('9. METAS'!$U$20,INT((ROW()-14)/2),0)),"",OFFSET('9. METAS'!$U$20,INT((ROW()-14)/2),0)))</f>
        <v/>
      </c>
      <c r="K115" s="245" t="str">
        <f ca="1">IF(MOD(ROW()-13,2)=0,IF(ISBLANK(OFFSET('12. SEGUIMIENTO 2027'!$O$14,INT((ROW()-13)/2),0)),"",OFFSET('12. SEGUIMIENTO 2027'!$O$14,INT((ROW()-13)/2),0)),IF(ISBLANK(OFFSET('9. METAS'!$V$20,INT((ROW()-14)/2),0)),"",OFFSET('9. METAS'!$V$20,INT((ROW()-14)/2),0)))</f>
        <v/>
      </c>
      <c r="L115" s="245" t="str">
        <f ca="1">IF(MOD(ROW()-13,2)=0,IF(ISBLANK(OFFSET('12. SEGUIMIENTO 2027'!$P$14,INT((ROW()-13)/2),0)),"",OFFSET('12. SEGUIMIENTO 2027'!$P$14,INT((ROW()-13)/2),0)),IF(ISBLANK(OFFSET('9. METAS'!$W$20,INT((ROW()-14)/2),0)),"",OFFSET('9. METAS'!$W$20,INT((ROW()-14)/2),0)))</f>
        <v/>
      </c>
      <c r="M115" s="246" t="str">
        <f ca="1">IF(MOD(ROW()-13,2)=0,IF(ISBLANK(OFFSET('12. SEGUIMIENTO 2027'!$Q$14,INT((ROW()-13)/2),0)),"",OFFSET('12. SEGUIMIENTO 2027'!$Q$14,INT((ROW()-13)/2),0)),IF(ISBLANK(OFFSET('9. METAS'!$X$20,INT((ROW()-14)/2),0)),"",OFFSET('9. METAS'!$X$20,INT((ROW()-14)/2),0)))</f>
        <v/>
      </c>
      <c r="N115" s="1006" t="str">
        <f t="shared" ref="N115" ca="1" si="98">IFERROR(J115/J116,"ND")</f>
        <v>ND</v>
      </c>
      <c r="O115" s="1008" t="str">
        <f t="shared" ref="O115" ca="1" si="99">IFERROR(((J115+K115)/H115),"ND")</f>
        <v>ND</v>
      </c>
      <c r="P115" s="1010"/>
    </row>
    <row r="116" spans="3:16">
      <c r="C116" s="1025"/>
      <c r="D116" s="1018"/>
      <c r="E116" s="1018"/>
      <c r="F116" s="1021"/>
      <c r="G116" s="1023"/>
      <c r="H116" s="1080"/>
      <c r="I116" s="1012"/>
      <c r="J116" s="244">
        <f ca="1">IF(MOD(ROW()-13,2)=0,IF(ISBLANK(OFFSET('12. SEGUIMIENTO 2027'!$N$14,INT((ROW()-13)/2),0)),"",OFFSET('12. SEGUIMIENTO 2027'!$N$14,INT((ROW()-13)/2),0)),IF(ISBLANK(OFFSET('9. METAS'!$U$20,INT((ROW()-14)/2),0)),"",OFFSET('9. METAS'!$U$20,INT((ROW()-14)/2),0)))</f>
        <v>1</v>
      </c>
      <c r="K116" s="245">
        <f ca="1">IF(MOD(ROW()-13,2)=0,IF(ISBLANK(OFFSET('12. SEGUIMIENTO 2027'!$O$14,INT((ROW()-13)/2),0)),"",OFFSET('12. SEGUIMIENTO 2027'!$O$14,INT((ROW()-13)/2),0)),IF(ISBLANK(OFFSET('9. METAS'!$V$20,INT((ROW()-14)/2),0)),"",OFFSET('9. METAS'!$V$20,INT((ROW()-14)/2),0)))</f>
        <v>0</v>
      </c>
      <c r="L116" s="245">
        <f ca="1">IF(MOD(ROW()-13,2)=0,IF(ISBLANK(OFFSET('12. SEGUIMIENTO 2027'!$P$14,INT((ROW()-13)/2),0)),"",OFFSET('12. SEGUIMIENTO 2027'!$P$14,INT((ROW()-13)/2),0)),IF(ISBLANK(OFFSET('9. METAS'!$W$20,INT((ROW()-14)/2),0)),"",OFFSET('9. METAS'!$W$20,INT((ROW()-14)/2),0)))</f>
        <v>1</v>
      </c>
      <c r="M116" s="246">
        <f ca="1">IF(MOD(ROW()-13,2)=0,IF(ISBLANK(OFFSET('12. SEGUIMIENTO 2027'!$Q$14,INT((ROW()-13)/2),0)),"",OFFSET('12. SEGUIMIENTO 2027'!$Q$14,INT((ROW()-13)/2),0)),IF(ISBLANK(OFFSET('9. METAS'!$X$20,INT((ROW()-14)/2),0)),"",OFFSET('9. METAS'!$X$20,INT((ROW()-14)/2),0)))</f>
        <v>0</v>
      </c>
      <c r="N116" s="1013"/>
      <c r="O116" s="1014"/>
      <c r="P116" s="1015"/>
    </row>
    <row r="117" spans="3:16">
      <c r="C117" s="1016" t="str">
        <f ca="1">IF(ISBLANK(OFFSET('5. Pp (3 años)'!$C$46,INT((ROW()-13)/2),0)),"",OFFSET('5. Pp (3 años)'!$C$46,INT((ROW()-13)/2),0))</f>
        <v>Actividad</v>
      </c>
      <c r="D117" s="1018" t="str">
        <f ca="1">IF(ISBLANK(OFFSET('5. Pp (3 años)'!$D$46,INT((ROW()-13)/2),0)),"",OFFSET('5. Pp (3 años)'!$D$46,INT((ROW()-13)/2),0))</f>
        <v/>
      </c>
      <c r="E117" s="1018" t="str">
        <f ca="1">IF(ISBLANK(OFFSET('5. Pp (3 años)'!$E$46,INT((ROW()-13)/2),0)),"",OFFSET('5. Pp (3 años)'!$E$46,INT((ROW()-13)/2),0))</f>
        <v/>
      </c>
      <c r="F117" s="1021" t="str">
        <f ca="1">IF(ISBLANK(OFFSET('5. Pp (3 años)'!$K$46,INT((ROW()-13)/2),0)),"",OFFSET('5. Pp (3 años)'!$K$46,INT((ROW()-13)/2),0))</f>
        <v/>
      </c>
      <c r="G117" s="1023" t="str">
        <f ca="1">IF(ISBLANK(OFFSET('5. Pp (3 años)'!$H$46,INT((ROW()-13)/2),0)),"",OFFSET('5. Pp (3 años)'!$H$46,INT((ROW()-13)/2),0))</f>
        <v/>
      </c>
      <c r="H117" s="1080" t="str">
        <f ca="1">IF(ISBLANK(OFFSET('9. METAS'!$L$20,INT((ROW()-13)/2),0)),"",OFFSET('9. METAS'!$L$20,INT((ROW()-13)/2),0))</f>
        <v/>
      </c>
      <c r="I117" s="1004"/>
      <c r="J117" s="244" t="str">
        <f ca="1">IF(MOD(ROW()-13,2)=0,IF(ISBLANK(OFFSET('12. SEGUIMIENTO 2027'!$N$14,INT((ROW()-13)/2),0)),"",OFFSET('12. SEGUIMIENTO 2027'!$N$14,INT((ROW()-13)/2),0)),IF(ISBLANK(OFFSET('9. METAS'!$U$20,INT((ROW()-14)/2),0)),"",OFFSET('9. METAS'!$U$20,INT((ROW()-14)/2),0)))</f>
        <v/>
      </c>
      <c r="K117" s="245" t="str">
        <f ca="1">IF(MOD(ROW()-13,2)=0,IF(ISBLANK(OFFSET('12. SEGUIMIENTO 2027'!$O$14,INT((ROW()-13)/2),0)),"",OFFSET('12. SEGUIMIENTO 2027'!$O$14,INT((ROW()-13)/2),0)),IF(ISBLANK(OFFSET('9. METAS'!$V$20,INT((ROW()-14)/2),0)),"",OFFSET('9. METAS'!$V$20,INT((ROW()-14)/2),0)))</f>
        <v/>
      </c>
      <c r="L117" s="245" t="str">
        <f ca="1">IF(MOD(ROW()-13,2)=0,IF(ISBLANK(OFFSET('12. SEGUIMIENTO 2027'!$P$14,INT((ROW()-13)/2),0)),"",OFFSET('12. SEGUIMIENTO 2027'!$P$14,INT((ROW()-13)/2),0)),IF(ISBLANK(OFFSET('9. METAS'!$W$20,INT((ROW()-14)/2),0)),"",OFFSET('9. METAS'!$W$20,INT((ROW()-14)/2),0)))</f>
        <v/>
      </c>
      <c r="M117" s="246" t="str">
        <f ca="1">IF(MOD(ROW()-13,2)=0,IF(ISBLANK(OFFSET('12. SEGUIMIENTO 2027'!$Q$14,INT((ROW()-13)/2),0)),"",OFFSET('12. SEGUIMIENTO 2027'!$Q$14,INT((ROW()-13)/2),0)),IF(ISBLANK(OFFSET('9. METAS'!$X$20,INT((ROW()-14)/2),0)),"",OFFSET('9. METAS'!$X$20,INT((ROW()-14)/2),0)))</f>
        <v/>
      </c>
      <c r="N117" s="1006" t="str">
        <f t="shared" ref="N117" ca="1" si="100">IFERROR(J117/J118,"ND")</f>
        <v>ND</v>
      </c>
      <c r="O117" s="1008" t="str">
        <f t="shared" ref="O117" ca="1" si="101">IFERROR(((J117+K117)/H117),"ND")</f>
        <v>ND</v>
      </c>
      <c r="P117" s="1010"/>
    </row>
    <row r="118" spans="3:16">
      <c r="C118" s="1025"/>
      <c r="D118" s="1018"/>
      <c r="E118" s="1018"/>
      <c r="F118" s="1021"/>
      <c r="G118" s="1023"/>
      <c r="H118" s="1080"/>
      <c r="I118" s="1012"/>
      <c r="J118" s="244" t="str">
        <f ca="1">IF(MOD(ROW()-13,2)=0,IF(ISBLANK(OFFSET('12. SEGUIMIENTO 2027'!$N$14,INT((ROW()-13)/2),0)),"",OFFSET('12. SEGUIMIENTO 2027'!$N$14,INT((ROW()-13)/2),0)),IF(ISBLANK(OFFSET('9. METAS'!$U$20,INT((ROW()-14)/2),0)),"",OFFSET('9. METAS'!$U$20,INT((ROW()-14)/2),0)))</f>
        <v/>
      </c>
      <c r="K118" s="245" t="str">
        <f ca="1">IF(MOD(ROW()-13,2)=0,IF(ISBLANK(OFFSET('12. SEGUIMIENTO 2027'!$O$14,INT((ROW()-13)/2),0)),"",OFFSET('12. SEGUIMIENTO 2027'!$O$14,INT((ROW()-13)/2),0)),IF(ISBLANK(OFFSET('9. METAS'!$V$20,INT((ROW()-14)/2),0)),"",OFFSET('9. METAS'!$V$20,INT((ROW()-14)/2),0)))</f>
        <v/>
      </c>
      <c r="L118" s="245" t="str">
        <f ca="1">IF(MOD(ROW()-13,2)=0,IF(ISBLANK(OFFSET('12. SEGUIMIENTO 2027'!$P$14,INT((ROW()-13)/2),0)),"",OFFSET('12. SEGUIMIENTO 2027'!$P$14,INT((ROW()-13)/2),0)),IF(ISBLANK(OFFSET('9. METAS'!$W$20,INT((ROW()-14)/2),0)),"",OFFSET('9. METAS'!$W$20,INT((ROW()-14)/2),0)))</f>
        <v/>
      </c>
      <c r="M118" s="246" t="str">
        <f ca="1">IF(MOD(ROW()-13,2)=0,IF(ISBLANK(OFFSET('12. SEGUIMIENTO 2027'!$Q$14,INT((ROW()-13)/2),0)),"",OFFSET('12. SEGUIMIENTO 2027'!$Q$14,INT((ROW()-13)/2),0)),IF(ISBLANK(OFFSET('9. METAS'!$X$20,INT((ROW()-14)/2),0)),"",OFFSET('9. METAS'!$X$20,INT((ROW()-14)/2),0)))</f>
        <v/>
      </c>
      <c r="N118" s="1013"/>
      <c r="O118" s="1014"/>
      <c r="P118" s="1015"/>
    </row>
    <row r="119" spans="3:16">
      <c r="C119" s="1016" t="str">
        <f ca="1">IF(ISBLANK(OFFSET('5. Pp (3 años)'!$C$46,INT((ROW()-13)/2),0)),"",OFFSET('5. Pp (3 años)'!$C$46,INT((ROW()-13)/2),0))</f>
        <v>Actividad</v>
      </c>
      <c r="D119" s="1018" t="str">
        <f ca="1">IF(ISBLANK(OFFSET('5. Pp (3 años)'!$D$46,INT((ROW()-13)/2),0)),"",OFFSET('5. Pp (3 años)'!$D$46,INT((ROW()-13)/2),0))</f>
        <v/>
      </c>
      <c r="E119" s="1018" t="str">
        <f ca="1">IF(ISBLANK(OFFSET('5. Pp (3 años)'!$E$46,INT((ROW()-13)/2),0)),"",OFFSET('5. Pp (3 años)'!$E$46,INT((ROW()-13)/2),0))</f>
        <v/>
      </c>
      <c r="F119" s="1021" t="str">
        <f ca="1">IF(ISBLANK(OFFSET('5. Pp (3 años)'!$K$46,INT((ROW()-13)/2),0)),"",OFFSET('5. Pp (3 años)'!$K$46,INT((ROW()-13)/2),0))</f>
        <v/>
      </c>
      <c r="G119" s="1023" t="str">
        <f ca="1">IF(ISBLANK(OFFSET('5. Pp (3 años)'!$H$46,INT((ROW()-13)/2),0)),"",OFFSET('5. Pp (3 años)'!$H$46,INT((ROW()-13)/2),0))</f>
        <v/>
      </c>
      <c r="H119" s="1080" t="str">
        <f ca="1">IF(ISBLANK(OFFSET('9. METAS'!$L$20,INT((ROW()-13)/2),0)),"",OFFSET('9. METAS'!$L$20,INT((ROW()-13)/2),0))</f>
        <v/>
      </c>
      <c r="I119" s="1004"/>
      <c r="J119" s="244" t="str">
        <f ca="1">IF(MOD(ROW()-13,2)=0,IF(ISBLANK(OFFSET('12. SEGUIMIENTO 2027'!$N$14,INT((ROW()-13)/2),0)),"",OFFSET('12. SEGUIMIENTO 2027'!$N$14,INT((ROW()-13)/2),0)),IF(ISBLANK(OFFSET('9. METAS'!$U$20,INT((ROW()-14)/2),0)),"",OFFSET('9. METAS'!$U$20,INT((ROW()-14)/2),0)))</f>
        <v/>
      </c>
      <c r="K119" s="245" t="str">
        <f ca="1">IF(MOD(ROW()-13,2)=0,IF(ISBLANK(OFFSET('12. SEGUIMIENTO 2027'!$O$14,INT((ROW()-13)/2),0)),"",OFFSET('12. SEGUIMIENTO 2027'!$O$14,INT((ROW()-13)/2),0)),IF(ISBLANK(OFFSET('9. METAS'!$V$20,INT((ROW()-14)/2),0)),"",OFFSET('9. METAS'!$V$20,INT((ROW()-14)/2),0)))</f>
        <v/>
      </c>
      <c r="L119" s="245" t="str">
        <f ca="1">IF(MOD(ROW()-13,2)=0,IF(ISBLANK(OFFSET('12. SEGUIMIENTO 2027'!$P$14,INT((ROW()-13)/2),0)),"",OFFSET('12. SEGUIMIENTO 2027'!$P$14,INT((ROW()-13)/2),0)),IF(ISBLANK(OFFSET('9. METAS'!$W$20,INT((ROW()-14)/2),0)),"",OFFSET('9. METAS'!$W$20,INT((ROW()-14)/2),0)))</f>
        <v/>
      </c>
      <c r="M119" s="246" t="str">
        <f ca="1">IF(MOD(ROW()-13,2)=0,IF(ISBLANK(OFFSET('12. SEGUIMIENTO 2027'!$Q$14,INT((ROW()-13)/2),0)),"",OFFSET('12. SEGUIMIENTO 2027'!$Q$14,INT((ROW()-13)/2),0)),IF(ISBLANK(OFFSET('9. METAS'!$X$20,INT((ROW()-14)/2),0)),"",OFFSET('9. METAS'!$X$20,INT((ROW()-14)/2),0)))</f>
        <v/>
      </c>
      <c r="N119" s="1006" t="str">
        <f t="shared" ref="N119" ca="1" si="102">IFERROR(J119/J120,"ND")</f>
        <v>ND</v>
      </c>
      <c r="O119" s="1008" t="str">
        <f t="shared" ref="O119" ca="1" si="103">IFERROR(((J119+K119)/H119),"ND")</f>
        <v>ND</v>
      </c>
      <c r="P119" s="1010"/>
    </row>
    <row r="120" spans="3:16">
      <c r="C120" s="1025"/>
      <c r="D120" s="1018"/>
      <c r="E120" s="1018"/>
      <c r="F120" s="1021"/>
      <c r="G120" s="1023"/>
      <c r="H120" s="1080"/>
      <c r="I120" s="1012"/>
      <c r="J120" s="244" t="str">
        <f ca="1">IF(MOD(ROW()-13,2)=0,IF(ISBLANK(OFFSET('12. SEGUIMIENTO 2027'!$N$14,INT((ROW()-13)/2),0)),"",OFFSET('12. SEGUIMIENTO 2027'!$N$14,INT((ROW()-13)/2),0)),IF(ISBLANK(OFFSET('9. METAS'!$U$20,INT((ROW()-14)/2),0)),"",OFFSET('9. METAS'!$U$20,INT((ROW()-14)/2),0)))</f>
        <v/>
      </c>
      <c r="K120" s="245" t="str">
        <f ca="1">IF(MOD(ROW()-13,2)=0,IF(ISBLANK(OFFSET('12. SEGUIMIENTO 2027'!$O$14,INT((ROW()-13)/2),0)),"",OFFSET('12. SEGUIMIENTO 2027'!$O$14,INT((ROW()-13)/2),0)),IF(ISBLANK(OFFSET('9. METAS'!$V$20,INT((ROW()-14)/2),0)),"",OFFSET('9. METAS'!$V$20,INT((ROW()-14)/2),0)))</f>
        <v/>
      </c>
      <c r="L120" s="245" t="str">
        <f ca="1">IF(MOD(ROW()-13,2)=0,IF(ISBLANK(OFFSET('12. SEGUIMIENTO 2027'!$P$14,INT((ROW()-13)/2),0)),"",OFFSET('12. SEGUIMIENTO 2027'!$P$14,INT((ROW()-13)/2),0)),IF(ISBLANK(OFFSET('9. METAS'!$W$20,INT((ROW()-14)/2),0)),"",OFFSET('9. METAS'!$W$20,INT((ROW()-14)/2),0)))</f>
        <v/>
      </c>
      <c r="M120" s="246" t="str">
        <f ca="1">IF(MOD(ROW()-13,2)=0,IF(ISBLANK(OFFSET('12. SEGUIMIENTO 2027'!$Q$14,INT((ROW()-13)/2),0)),"",OFFSET('12. SEGUIMIENTO 2027'!$Q$14,INT((ROW()-13)/2),0)),IF(ISBLANK(OFFSET('9. METAS'!$X$20,INT((ROW()-14)/2),0)),"",OFFSET('9. METAS'!$X$20,INT((ROW()-14)/2),0)))</f>
        <v/>
      </c>
      <c r="N120" s="1013"/>
      <c r="O120" s="1014"/>
      <c r="P120" s="1015"/>
    </row>
    <row r="121" spans="3:16">
      <c r="C121" s="1016" t="str">
        <f ca="1">IF(ISBLANK(OFFSET('5. Pp (3 años)'!$C$46,INT((ROW()-13)/2),0)),"",OFFSET('5. Pp (3 años)'!$C$46,INT((ROW()-13)/2),0))</f>
        <v>Actividad</v>
      </c>
      <c r="D121" s="1018" t="str">
        <f ca="1">IF(ISBLANK(OFFSET('5. Pp (3 años)'!$D$46,INT((ROW()-13)/2),0)),"",OFFSET('5. Pp (3 años)'!$D$46,INT((ROW()-13)/2),0))</f>
        <v/>
      </c>
      <c r="E121" s="1018" t="str">
        <f ca="1">IF(ISBLANK(OFFSET('5. Pp (3 años)'!$E$46,INT((ROW()-13)/2),0)),"",OFFSET('5. Pp (3 años)'!$E$46,INT((ROW()-13)/2),0))</f>
        <v/>
      </c>
      <c r="F121" s="1021" t="str">
        <f ca="1">IF(ISBLANK(OFFSET('5. Pp (3 años)'!$K$46,INT((ROW()-13)/2),0)),"",OFFSET('5. Pp (3 años)'!$K$46,INT((ROW()-13)/2),0))</f>
        <v/>
      </c>
      <c r="G121" s="1023" t="str">
        <f ca="1">IF(ISBLANK(OFFSET('5. Pp (3 años)'!$H$46,INT((ROW()-13)/2),0)),"",OFFSET('5. Pp (3 años)'!$H$46,INT((ROW()-13)/2),0))</f>
        <v/>
      </c>
      <c r="H121" s="1080" t="str">
        <f ca="1">IF(ISBLANK(OFFSET('9. METAS'!$L$20,INT((ROW()-13)/2),0)),"",OFFSET('9. METAS'!$L$20,INT((ROW()-13)/2),0))</f>
        <v/>
      </c>
      <c r="I121" s="1004"/>
      <c r="J121" s="244" t="str">
        <f ca="1">IF(MOD(ROW()-13,2)=0,IF(ISBLANK(OFFSET('12. SEGUIMIENTO 2027'!$N$14,INT((ROW()-13)/2),0)),"",OFFSET('12. SEGUIMIENTO 2027'!$N$14,INT((ROW()-13)/2),0)),IF(ISBLANK(OFFSET('9. METAS'!$U$20,INT((ROW()-14)/2),0)),"",OFFSET('9. METAS'!$U$20,INT((ROW()-14)/2),0)))</f>
        <v/>
      </c>
      <c r="K121" s="245" t="str">
        <f ca="1">IF(MOD(ROW()-13,2)=0,IF(ISBLANK(OFFSET('12. SEGUIMIENTO 2027'!$O$14,INT((ROW()-13)/2),0)),"",OFFSET('12. SEGUIMIENTO 2027'!$O$14,INT((ROW()-13)/2),0)),IF(ISBLANK(OFFSET('9. METAS'!$V$20,INT((ROW()-14)/2),0)),"",OFFSET('9. METAS'!$V$20,INT((ROW()-14)/2),0)))</f>
        <v/>
      </c>
      <c r="L121" s="245" t="str">
        <f ca="1">IF(MOD(ROW()-13,2)=0,IF(ISBLANK(OFFSET('12. SEGUIMIENTO 2027'!$P$14,INT((ROW()-13)/2),0)),"",OFFSET('12. SEGUIMIENTO 2027'!$P$14,INT((ROW()-13)/2),0)),IF(ISBLANK(OFFSET('9. METAS'!$W$20,INT((ROW()-14)/2),0)),"",OFFSET('9. METAS'!$W$20,INT((ROW()-14)/2),0)))</f>
        <v/>
      </c>
      <c r="M121" s="246" t="str">
        <f ca="1">IF(MOD(ROW()-13,2)=0,IF(ISBLANK(OFFSET('12. SEGUIMIENTO 2027'!$Q$14,INT((ROW()-13)/2),0)),"",OFFSET('12. SEGUIMIENTO 2027'!$Q$14,INT((ROW()-13)/2),0)),IF(ISBLANK(OFFSET('9. METAS'!$X$20,INT((ROW()-14)/2),0)),"",OFFSET('9. METAS'!$X$20,INT((ROW()-14)/2),0)))</f>
        <v/>
      </c>
      <c r="N121" s="1006" t="str">
        <f t="shared" ref="N121" ca="1" si="104">IFERROR(J121/J122,"ND")</f>
        <v>ND</v>
      </c>
      <c r="O121" s="1008" t="str">
        <f t="shared" ref="O121" ca="1" si="105">IFERROR(((J121+K121)/H121),"ND")</f>
        <v>ND</v>
      </c>
      <c r="P121" s="1010"/>
    </row>
    <row r="122" spans="3:16">
      <c r="C122" s="1025"/>
      <c r="D122" s="1018"/>
      <c r="E122" s="1018"/>
      <c r="F122" s="1021"/>
      <c r="G122" s="1023"/>
      <c r="H122" s="1080"/>
      <c r="I122" s="1012"/>
      <c r="J122" s="244" t="str">
        <f ca="1">IF(MOD(ROW()-13,2)=0,IF(ISBLANK(OFFSET('12. SEGUIMIENTO 2027'!$N$14,INT((ROW()-13)/2),0)),"",OFFSET('12. SEGUIMIENTO 2027'!$N$14,INT((ROW()-13)/2),0)),IF(ISBLANK(OFFSET('9. METAS'!$U$20,INT((ROW()-14)/2),0)),"",OFFSET('9. METAS'!$U$20,INT((ROW()-14)/2),0)))</f>
        <v/>
      </c>
      <c r="K122" s="245" t="str">
        <f ca="1">IF(MOD(ROW()-13,2)=0,IF(ISBLANK(OFFSET('12. SEGUIMIENTO 2027'!$O$14,INT((ROW()-13)/2),0)),"",OFFSET('12. SEGUIMIENTO 2027'!$O$14,INT((ROW()-13)/2),0)),IF(ISBLANK(OFFSET('9. METAS'!$V$20,INT((ROW()-14)/2),0)),"",OFFSET('9. METAS'!$V$20,INT((ROW()-14)/2),0)))</f>
        <v/>
      </c>
      <c r="L122" s="245" t="str">
        <f ca="1">IF(MOD(ROW()-13,2)=0,IF(ISBLANK(OFFSET('12. SEGUIMIENTO 2027'!$P$14,INT((ROW()-13)/2),0)),"",OFFSET('12. SEGUIMIENTO 2027'!$P$14,INT((ROW()-13)/2),0)),IF(ISBLANK(OFFSET('9. METAS'!$W$20,INT((ROW()-14)/2),0)),"",OFFSET('9. METAS'!$W$20,INT((ROW()-14)/2),0)))</f>
        <v/>
      </c>
      <c r="M122" s="246" t="str">
        <f ca="1">IF(MOD(ROW()-13,2)=0,IF(ISBLANK(OFFSET('12. SEGUIMIENTO 2027'!$Q$14,INT((ROW()-13)/2),0)),"",OFFSET('12. SEGUIMIENTO 2027'!$Q$14,INT((ROW()-13)/2),0)),IF(ISBLANK(OFFSET('9. METAS'!$X$20,INT((ROW()-14)/2),0)),"",OFFSET('9. METAS'!$X$20,INT((ROW()-14)/2),0)))</f>
        <v/>
      </c>
      <c r="N122" s="1013"/>
      <c r="O122" s="1014"/>
      <c r="P122" s="1015"/>
    </row>
    <row r="123" spans="3:16">
      <c r="C123" s="1016" t="str">
        <f ca="1">IF(ISBLANK(OFFSET('5. Pp (3 años)'!$C$46,INT((ROW()-13)/2),0)),"",OFFSET('5. Pp (3 años)'!$C$46,INT((ROW()-13)/2),0))</f>
        <v>Actividad</v>
      </c>
      <c r="D123" s="1018" t="str">
        <f ca="1">IF(ISBLANK(OFFSET('5. Pp (3 años)'!$D$46,INT((ROW()-13)/2),0)),"",OFFSET('5. Pp (3 años)'!$D$46,INT((ROW()-13)/2),0))</f>
        <v/>
      </c>
      <c r="E123" s="1018" t="str">
        <f ca="1">IF(ISBLANK(OFFSET('5. Pp (3 años)'!$E$46,INT((ROW()-13)/2),0)),"",OFFSET('5. Pp (3 años)'!$E$46,INT((ROW()-13)/2),0))</f>
        <v/>
      </c>
      <c r="F123" s="1021" t="str">
        <f ca="1">IF(ISBLANK(OFFSET('5. Pp (3 años)'!$K$46,INT((ROW()-13)/2),0)),"",OFFSET('5. Pp (3 años)'!$K$46,INT((ROW()-13)/2),0))</f>
        <v/>
      </c>
      <c r="G123" s="1023" t="str">
        <f ca="1">IF(ISBLANK(OFFSET('5. Pp (3 años)'!$H$46,INT((ROW()-13)/2),0)),"",OFFSET('5. Pp (3 años)'!$H$46,INT((ROW()-13)/2),0))</f>
        <v/>
      </c>
      <c r="H123" s="1080" t="str">
        <f ca="1">IF(ISBLANK(OFFSET('9. METAS'!$L$20,INT((ROW()-13)/2),0)),"",OFFSET('9. METAS'!$L$20,INT((ROW()-13)/2),0))</f>
        <v/>
      </c>
      <c r="I123" s="1004"/>
      <c r="J123" s="244" t="str">
        <f ca="1">IF(MOD(ROW()-13,2)=0,IF(ISBLANK(OFFSET('12. SEGUIMIENTO 2027'!$N$14,INT((ROW()-13)/2),0)),"",OFFSET('12. SEGUIMIENTO 2027'!$N$14,INT((ROW()-13)/2),0)),IF(ISBLANK(OFFSET('9. METAS'!$U$20,INT((ROW()-14)/2),0)),"",OFFSET('9. METAS'!$U$20,INT((ROW()-14)/2),0)))</f>
        <v/>
      </c>
      <c r="K123" s="245" t="str">
        <f ca="1">IF(MOD(ROW()-13,2)=0,IF(ISBLANK(OFFSET('12. SEGUIMIENTO 2027'!$O$14,INT((ROW()-13)/2),0)),"",OFFSET('12. SEGUIMIENTO 2027'!$O$14,INT((ROW()-13)/2),0)),IF(ISBLANK(OFFSET('9. METAS'!$V$20,INT((ROW()-14)/2),0)),"",OFFSET('9. METAS'!$V$20,INT((ROW()-14)/2),0)))</f>
        <v/>
      </c>
      <c r="L123" s="245" t="str">
        <f ca="1">IF(MOD(ROW()-13,2)=0,IF(ISBLANK(OFFSET('12. SEGUIMIENTO 2027'!$P$14,INT((ROW()-13)/2),0)),"",OFFSET('12. SEGUIMIENTO 2027'!$P$14,INT((ROW()-13)/2),0)),IF(ISBLANK(OFFSET('9. METAS'!$W$20,INT((ROW()-14)/2),0)),"",OFFSET('9. METAS'!$W$20,INT((ROW()-14)/2),0)))</f>
        <v/>
      </c>
      <c r="M123" s="246" t="str">
        <f ca="1">IF(MOD(ROW()-13,2)=0,IF(ISBLANK(OFFSET('12. SEGUIMIENTO 2027'!$Q$14,INT((ROW()-13)/2),0)),"",OFFSET('12. SEGUIMIENTO 2027'!$Q$14,INT((ROW()-13)/2),0)),IF(ISBLANK(OFFSET('9. METAS'!$X$20,INT((ROW()-14)/2),0)),"",OFFSET('9. METAS'!$X$20,INT((ROW()-14)/2),0)))</f>
        <v/>
      </c>
      <c r="N123" s="1006" t="str">
        <f t="shared" ref="N123" ca="1" si="106">IFERROR(J123/J124,"ND")</f>
        <v>ND</v>
      </c>
      <c r="O123" s="1008" t="str">
        <f t="shared" ref="O123" ca="1" si="107">IFERROR(((J123+K123)/H123),"ND")</f>
        <v>ND</v>
      </c>
      <c r="P123" s="1010"/>
    </row>
    <row r="124" spans="3:16">
      <c r="C124" s="1025"/>
      <c r="D124" s="1018"/>
      <c r="E124" s="1018"/>
      <c r="F124" s="1021"/>
      <c r="G124" s="1023"/>
      <c r="H124" s="1080"/>
      <c r="I124" s="1012"/>
      <c r="J124" s="244" t="str">
        <f ca="1">IF(MOD(ROW()-13,2)=0,IF(ISBLANK(OFFSET('12. SEGUIMIENTO 2027'!$N$14,INT((ROW()-13)/2),0)),"",OFFSET('12. SEGUIMIENTO 2027'!$N$14,INT((ROW()-13)/2),0)),IF(ISBLANK(OFFSET('9. METAS'!$U$20,INT((ROW()-14)/2),0)),"",OFFSET('9. METAS'!$U$20,INT((ROW()-14)/2),0)))</f>
        <v/>
      </c>
      <c r="K124" s="245" t="str">
        <f ca="1">IF(MOD(ROW()-13,2)=0,IF(ISBLANK(OFFSET('12. SEGUIMIENTO 2027'!$O$14,INT((ROW()-13)/2),0)),"",OFFSET('12. SEGUIMIENTO 2027'!$O$14,INT((ROW()-13)/2),0)),IF(ISBLANK(OFFSET('9. METAS'!$V$20,INT((ROW()-14)/2),0)),"",OFFSET('9. METAS'!$V$20,INT((ROW()-14)/2),0)))</f>
        <v/>
      </c>
      <c r="L124" s="245" t="str">
        <f ca="1">IF(MOD(ROW()-13,2)=0,IF(ISBLANK(OFFSET('12. SEGUIMIENTO 2027'!$P$14,INT((ROW()-13)/2),0)),"",OFFSET('12. SEGUIMIENTO 2027'!$P$14,INT((ROW()-13)/2),0)),IF(ISBLANK(OFFSET('9. METAS'!$W$20,INT((ROW()-14)/2),0)),"",OFFSET('9. METAS'!$W$20,INT((ROW()-14)/2),0)))</f>
        <v/>
      </c>
      <c r="M124" s="246" t="str">
        <f ca="1">IF(MOD(ROW()-13,2)=0,IF(ISBLANK(OFFSET('12. SEGUIMIENTO 2027'!$Q$14,INT((ROW()-13)/2),0)),"",OFFSET('12. SEGUIMIENTO 2027'!$Q$14,INT((ROW()-13)/2),0)),IF(ISBLANK(OFFSET('9. METAS'!$X$20,INT((ROW()-14)/2),0)),"",OFFSET('9. METAS'!$X$20,INT((ROW()-14)/2),0)))</f>
        <v/>
      </c>
      <c r="N124" s="1013"/>
      <c r="O124" s="1014"/>
      <c r="P124" s="1015"/>
    </row>
    <row r="125" spans="3:16">
      <c r="C125" s="1016" t="str">
        <f ca="1">IF(ISBLANK(OFFSET('5. Pp (3 años)'!$C$46,INT((ROW()-13)/2),0)),"",OFFSET('5. Pp (3 años)'!$C$46,INT((ROW()-13)/2),0))</f>
        <v>Componente</v>
      </c>
      <c r="D125" s="1018" t="str">
        <f ca="1">IF(ISBLANK(OFFSET('5. Pp (3 años)'!$D$46,INT((ROW()-13)/2),0)),"",OFFSET('5. Pp (3 años)'!$D$46,INT((ROW()-13)/2),0))</f>
        <v>4.1.1.1.10 Mecanismos de contraloría social y supervisión ciudadana de obra pública operada.</v>
      </c>
      <c r="E125" s="1018" t="str">
        <f ca="1">IF(ISBLANK(OFFSET('5. Pp (3 años)'!$E$46,INT((ROW()-13)/2),0)),"",OFFSET('5. Pp (3 años)'!$E$46,INT((ROW()-13)/2),0))</f>
        <v>PMVCOP: Porcentaje de mecanismos de vigilancia ciudadana en obra pública establecidos.</v>
      </c>
      <c r="F125" s="1021" t="str">
        <f ca="1">IF(ISBLANK(OFFSET('5. Pp (3 años)'!$K$46,INT((ROW()-13)/2),0)),"",OFFSET('5. Pp (3 años)'!$K$46,INT((ROW()-13)/2),0))</f>
        <v xml:space="preserve">Ascendente </v>
      </c>
      <c r="G125" s="1023" t="str">
        <f ca="1">IF(ISBLANK(OFFSET('5. Pp (3 años)'!$H$46,INT((ROW()-13)/2),0)),"",OFFSET('5. Pp (3 años)'!$H$46,INT((ROW()-13)/2),0))</f>
        <v>Trimestral</v>
      </c>
      <c r="H125" s="1080">
        <f ca="1">IF(ISBLANK(OFFSET('9. METAS'!$L$20,INT((ROW()-13)/2),0)),"",OFFSET('9. METAS'!$L$20,INT((ROW()-13)/2),0))</f>
        <v>100</v>
      </c>
      <c r="I125" s="1004"/>
      <c r="J125" s="244" t="str">
        <f ca="1">IF(MOD(ROW()-13,2)=0,IF(ISBLANK(OFFSET('12. SEGUIMIENTO 2027'!$N$14,INT((ROW()-13)/2),0)),"",OFFSET('12. SEGUIMIENTO 2027'!$N$14,INT((ROW()-13)/2),0)),IF(ISBLANK(OFFSET('9. METAS'!$U$20,INT((ROW()-14)/2),0)),"",OFFSET('9. METAS'!$U$20,INT((ROW()-14)/2),0)))</f>
        <v/>
      </c>
      <c r="K125" s="245" t="str">
        <f ca="1">IF(MOD(ROW()-13,2)=0,IF(ISBLANK(OFFSET('12. SEGUIMIENTO 2027'!$O$14,INT((ROW()-13)/2),0)),"",OFFSET('12. SEGUIMIENTO 2027'!$O$14,INT((ROW()-13)/2),0)),IF(ISBLANK(OFFSET('9. METAS'!$V$20,INT((ROW()-14)/2),0)),"",OFFSET('9. METAS'!$V$20,INT((ROW()-14)/2),0)))</f>
        <v/>
      </c>
      <c r="L125" s="245" t="str">
        <f ca="1">IF(MOD(ROW()-13,2)=0,IF(ISBLANK(OFFSET('12. SEGUIMIENTO 2027'!$P$14,INT((ROW()-13)/2),0)),"",OFFSET('12. SEGUIMIENTO 2027'!$P$14,INT((ROW()-13)/2),0)),IF(ISBLANK(OFFSET('9. METAS'!$W$20,INT((ROW()-14)/2),0)),"",OFFSET('9. METAS'!$W$20,INT((ROW()-14)/2),0)))</f>
        <v/>
      </c>
      <c r="M125" s="246" t="str">
        <f ca="1">IF(MOD(ROW()-13,2)=0,IF(ISBLANK(OFFSET('12. SEGUIMIENTO 2027'!$Q$14,INT((ROW()-13)/2),0)),"",OFFSET('12. SEGUIMIENTO 2027'!$Q$14,INT((ROW()-13)/2),0)),IF(ISBLANK(OFFSET('9. METAS'!$X$20,INT((ROW()-14)/2),0)),"",OFFSET('9. METAS'!$X$20,INT((ROW()-14)/2),0)))</f>
        <v/>
      </c>
      <c r="N125" s="1006" t="str">
        <f t="shared" ref="N125" ca="1" si="108">IFERROR(J125/J126,"ND")</f>
        <v>ND</v>
      </c>
      <c r="O125" s="1008" t="str">
        <f t="shared" ref="O125" ca="1" si="109">IFERROR(((J125+K125)/H125),"ND")</f>
        <v>ND</v>
      </c>
      <c r="P125" s="1010"/>
    </row>
    <row r="126" spans="3:16">
      <c r="C126" s="1025"/>
      <c r="D126" s="1018"/>
      <c r="E126" s="1018"/>
      <c r="F126" s="1021"/>
      <c r="G126" s="1023"/>
      <c r="H126" s="1080"/>
      <c r="I126" s="1012"/>
      <c r="J126" s="244">
        <f ca="1">IF(MOD(ROW()-13,2)=0,IF(ISBLANK(OFFSET('12. SEGUIMIENTO 2027'!$N$14,INT((ROW()-13)/2),0)),"",OFFSET('12. SEGUIMIENTO 2027'!$N$14,INT((ROW()-13)/2),0)),IF(ISBLANK(OFFSET('9. METAS'!$U$20,INT((ROW()-14)/2),0)),"",OFFSET('9. METAS'!$U$20,INT((ROW()-14)/2),0)))</f>
        <v>25</v>
      </c>
      <c r="K126" s="245">
        <f ca="1">IF(MOD(ROW()-13,2)=0,IF(ISBLANK(OFFSET('12. SEGUIMIENTO 2027'!$O$14,INT((ROW()-13)/2),0)),"",OFFSET('12. SEGUIMIENTO 2027'!$O$14,INT((ROW()-13)/2),0)),IF(ISBLANK(OFFSET('9. METAS'!$V$20,INT((ROW()-14)/2),0)),"",OFFSET('9. METAS'!$V$20,INT((ROW()-14)/2),0)))</f>
        <v>25</v>
      </c>
      <c r="L126" s="245">
        <f ca="1">IF(MOD(ROW()-13,2)=0,IF(ISBLANK(OFFSET('12. SEGUIMIENTO 2027'!$P$14,INT((ROW()-13)/2),0)),"",OFFSET('12. SEGUIMIENTO 2027'!$P$14,INT((ROW()-13)/2),0)),IF(ISBLANK(OFFSET('9. METAS'!$W$20,INT((ROW()-14)/2),0)),"",OFFSET('9. METAS'!$W$20,INT((ROW()-14)/2),0)))</f>
        <v>25</v>
      </c>
      <c r="M126" s="246">
        <f ca="1">IF(MOD(ROW()-13,2)=0,IF(ISBLANK(OFFSET('12. SEGUIMIENTO 2027'!$Q$14,INT((ROW()-13)/2),0)),"",OFFSET('12. SEGUIMIENTO 2027'!$Q$14,INT((ROW()-13)/2),0)),IF(ISBLANK(OFFSET('9. METAS'!$X$20,INT((ROW()-14)/2),0)),"",OFFSET('9. METAS'!$X$20,INT((ROW()-14)/2),0)))</f>
        <v>25</v>
      </c>
      <c r="N126" s="1013"/>
      <c r="O126" s="1014"/>
      <c r="P126" s="1015"/>
    </row>
    <row r="127" spans="3:16">
      <c r="C127" s="1016" t="str">
        <f ca="1">IF(ISBLANK(OFFSET('5. Pp (3 años)'!$C$46,INT((ROW()-13)/2),0)),"",OFFSET('5. Pp (3 años)'!$C$46,INT((ROW()-13)/2),0))</f>
        <v>Actividad</v>
      </c>
      <c r="D127" s="1018" t="str">
        <f ca="1">IF(ISBLANK(OFFSET('5. Pp (3 años)'!$D$46,INT((ROW()-13)/2),0)),"",OFFSET('5. Pp (3 años)'!$D$46,INT((ROW()-13)/2),0))</f>
        <v xml:space="preserve">4.1.1.1.10.1 Gestión operativa y capacitación de comités de contraloría social para la vigilancia de obra pública
</v>
      </c>
      <c r="E127" s="1018" t="str">
        <f ca="1">IF(ISBLANK(OFFSET('5. Pp (3 años)'!$E$46,INT((ROW()-13)/2),0)),"",OFFSET('5. Pp (3 años)'!$E$46,INT((ROW()-13)/2),0))</f>
        <v>PAICS: Porcentaje de acciones de integración, capacitación y seguimiento a comités de contraloría social realizadas.</v>
      </c>
      <c r="F127" s="1021" t="str">
        <f ca="1">IF(ISBLANK(OFFSET('5. Pp (3 años)'!$K$46,INT((ROW()-13)/2),0)),"",OFFSET('5. Pp (3 años)'!$K$46,INT((ROW()-13)/2),0))</f>
        <v xml:space="preserve">Ascendente </v>
      </c>
      <c r="G127" s="1023" t="str">
        <f ca="1">IF(ISBLANK(OFFSET('5. Pp (3 años)'!$H$46,INT((ROW()-13)/2),0)),"",OFFSET('5. Pp (3 años)'!$H$46,INT((ROW()-13)/2),0))</f>
        <v>Trimestral</v>
      </c>
      <c r="H127" s="1080">
        <f ca="1">IF(ISBLANK(OFFSET('9. METAS'!$L$20,INT((ROW()-13)/2),0)),"",OFFSET('9. METAS'!$L$20,INT((ROW()-13)/2),0))</f>
        <v>78</v>
      </c>
      <c r="I127" s="1004"/>
      <c r="J127" s="244" t="str">
        <f ca="1">IF(MOD(ROW()-13,2)=0,IF(ISBLANK(OFFSET('12. SEGUIMIENTO 2027'!$N$14,INT((ROW()-13)/2),0)),"",OFFSET('12. SEGUIMIENTO 2027'!$N$14,INT((ROW()-13)/2),0)),IF(ISBLANK(OFFSET('9. METAS'!$U$20,INT((ROW()-14)/2),0)),"",OFFSET('9. METAS'!$U$20,INT((ROW()-14)/2),0)))</f>
        <v/>
      </c>
      <c r="K127" s="245" t="str">
        <f ca="1">IF(MOD(ROW()-13,2)=0,IF(ISBLANK(OFFSET('12. SEGUIMIENTO 2027'!$O$14,INT((ROW()-13)/2),0)),"",OFFSET('12. SEGUIMIENTO 2027'!$O$14,INT((ROW()-13)/2),0)),IF(ISBLANK(OFFSET('9. METAS'!$V$20,INT((ROW()-14)/2),0)),"",OFFSET('9. METAS'!$V$20,INT((ROW()-14)/2),0)))</f>
        <v/>
      </c>
      <c r="L127" s="245" t="str">
        <f ca="1">IF(MOD(ROW()-13,2)=0,IF(ISBLANK(OFFSET('12. SEGUIMIENTO 2027'!$P$14,INT((ROW()-13)/2),0)),"",OFFSET('12. SEGUIMIENTO 2027'!$P$14,INT((ROW()-13)/2),0)),IF(ISBLANK(OFFSET('9. METAS'!$W$20,INT((ROW()-14)/2),0)),"",OFFSET('9. METAS'!$W$20,INT((ROW()-14)/2),0)))</f>
        <v/>
      </c>
      <c r="M127" s="246" t="str">
        <f ca="1">IF(MOD(ROW()-13,2)=0,IF(ISBLANK(OFFSET('12. SEGUIMIENTO 2027'!$Q$14,INT((ROW()-13)/2),0)),"",OFFSET('12. SEGUIMIENTO 2027'!$Q$14,INT((ROW()-13)/2),0)),IF(ISBLANK(OFFSET('9. METAS'!$X$20,INT((ROW()-14)/2),0)),"",OFFSET('9. METAS'!$X$20,INT((ROW()-14)/2),0)))</f>
        <v/>
      </c>
      <c r="N127" s="1006" t="str">
        <f t="shared" ref="N127" ca="1" si="110">IFERROR(J127/J128,"ND")</f>
        <v>ND</v>
      </c>
      <c r="O127" s="1008" t="str">
        <f t="shared" ref="O127" ca="1" si="111">IFERROR(((J127+K127)/H127),"ND")</f>
        <v>ND</v>
      </c>
      <c r="P127" s="1010"/>
    </row>
    <row r="128" spans="3:16">
      <c r="C128" s="1025"/>
      <c r="D128" s="1018"/>
      <c r="E128" s="1018"/>
      <c r="F128" s="1021"/>
      <c r="G128" s="1023"/>
      <c r="H128" s="1080"/>
      <c r="I128" s="1012"/>
      <c r="J128" s="244">
        <f ca="1">IF(MOD(ROW()-13,2)=0,IF(ISBLANK(OFFSET('12. SEGUIMIENTO 2027'!$N$14,INT((ROW()-13)/2),0)),"",OFFSET('12. SEGUIMIENTO 2027'!$N$14,INT((ROW()-13)/2),0)),IF(ISBLANK(OFFSET('9. METAS'!$U$20,INT((ROW()-14)/2),0)),"",OFFSET('9. METAS'!$U$20,INT((ROW()-14)/2),0)))</f>
        <v>15</v>
      </c>
      <c r="K128" s="245">
        <f ca="1">IF(MOD(ROW()-13,2)=0,IF(ISBLANK(OFFSET('12. SEGUIMIENTO 2027'!$O$14,INT((ROW()-13)/2),0)),"",OFFSET('12. SEGUIMIENTO 2027'!$O$14,INT((ROW()-13)/2),0)),IF(ISBLANK(OFFSET('9. METAS'!$V$20,INT((ROW()-14)/2),0)),"",OFFSET('9. METAS'!$V$20,INT((ROW()-14)/2),0)))</f>
        <v>24</v>
      </c>
      <c r="L128" s="245">
        <f ca="1">IF(MOD(ROW()-13,2)=0,IF(ISBLANK(OFFSET('12. SEGUIMIENTO 2027'!$P$14,INT((ROW()-13)/2),0)),"",OFFSET('12. SEGUIMIENTO 2027'!$P$14,INT((ROW()-13)/2),0)),IF(ISBLANK(OFFSET('9. METAS'!$W$20,INT((ROW()-14)/2),0)),"",OFFSET('9. METAS'!$W$20,INT((ROW()-14)/2),0)))</f>
        <v>23</v>
      </c>
      <c r="M128" s="246">
        <f ca="1">IF(MOD(ROW()-13,2)=0,IF(ISBLANK(OFFSET('12. SEGUIMIENTO 2027'!$Q$14,INT((ROW()-13)/2),0)),"",OFFSET('12. SEGUIMIENTO 2027'!$Q$14,INT((ROW()-13)/2),0)),IF(ISBLANK(OFFSET('9. METAS'!$X$20,INT((ROW()-14)/2),0)),"",OFFSET('9. METAS'!$X$20,INT((ROW()-14)/2),0)))</f>
        <v>16</v>
      </c>
      <c r="N128" s="1013"/>
      <c r="O128" s="1014"/>
      <c r="P128" s="1015"/>
    </row>
    <row r="129" spans="3:16">
      <c r="C129" s="1016" t="str">
        <f ca="1">IF(ISBLANK(OFFSET('5. Pp (3 años)'!$C$46,INT((ROW()-13)/2),0)),"",OFFSET('5. Pp (3 años)'!$C$46,INT((ROW()-13)/2),0))</f>
        <v>Actividad</v>
      </c>
      <c r="D129" s="1018" t="str">
        <f ca="1">IF(ISBLANK(OFFSET('5. Pp (3 años)'!$D$46,INT((ROW()-13)/2),0)),"",OFFSET('5. Pp (3 años)'!$D$46,INT((ROW()-13)/2),0))</f>
        <v/>
      </c>
      <c r="E129" s="1018" t="str">
        <f ca="1">IF(ISBLANK(OFFSET('5. Pp (3 años)'!$E$46,INT((ROW()-13)/2),0)),"",OFFSET('5. Pp (3 años)'!$E$46,INT((ROW()-13)/2),0))</f>
        <v/>
      </c>
      <c r="F129" s="1021" t="str">
        <f ca="1">IF(ISBLANK(OFFSET('5. Pp (3 años)'!$K$46,INT((ROW()-13)/2),0)),"",OFFSET('5. Pp (3 años)'!$K$46,INT((ROW()-13)/2),0))</f>
        <v/>
      </c>
      <c r="G129" s="1023" t="str">
        <f ca="1">IF(ISBLANK(OFFSET('5. Pp (3 años)'!$H$46,INT((ROW()-13)/2),0)),"",OFFSET('5. Pp (3 años)'!$H$46,INT((ROW()-13)/2),0))</f>
        <v/>
      </c>
      <c r="H129" s="1080" t="str">
        <f ca="1">IF(ISBLANK(OFFSET('9. METAS'!$L$20,INT((ROW()-13)/2),0)),"",OFFSET('9. METAS'!$L$20,INT((ROW()-13)/2),0))</f>
        <v/>
      </c>
      <c r="I129" s="1004"/>
      <c r="J129" s="244" t="str">
        <f ca="1">IF(MOD(ROW()-13,2)=0,IF(ISBLANK(OFFSET('12. SEGUIMIENTO 2027'!$N$14,INT((ROW()-13)/2),0)),"",OFFSET('12. SEGUIMIENTO 2027'!$N$14,INT((ROW()-13)/2),0)),IF(ISBLANK(OFFSET('9. METAS'!$U$20,INT((ROW()-14)/2),0)),"",OFFSET('9. METAS'!$U$20,INT((ROW()-14)/2),0)))</f>
        <v/>
      </c>
      <c r="K129" s="245" t="str">
        <f ca="1">IF(MOD(ROW()-13,2)=0,IF(ISBLANK(OFFSET('12. SEGUIMIENTO 2027'!$O$14,INT((ROW()-13)/2),0)),"",OFFSET('12. SEGUIMIENTO 2027'!$O$14,INT((ROW()-13)/2),0)),IF(ISBLANK(OFFSET('9. METAS'!$V$20,INT((ROW()-14)/2),0)),"",OFFSET('9. METAS'!$V$20,INT((ROW()-14)/2),0)))</f>
        <v/>
      </c>
      <c r="L129" s="245" t="str">
        <f ca="1">IF(MOD(ROW()-13,2)=0,IF(ISBLANK(OFFSET('12. SEGUIMIENTO 2027'!$P$14,INT((ROW()-13)/2),0)),"",OFFSET('12. SEGUIMIENTO 2027'!$P$14,INT((ROW()-13)/2),0)),IF(ISBLANK(OFFSET('9. METAS'!$W$20,INT((ROW()-14)/2),0)),"",OFFSET('9. METAS'!$W$20,INT((ROW()-14)/2),0)))</f>
        <v/>
      </c>
      <c r="M129" s="246" t="str">
        <f ca="1">IF(MOD(ROW()-13,2)=0,IF(ISBLANK(OFFSET('12. SEGUIMIENTO 2027'!$Q$14,INT((ROW()-13)/2),0)),"",OFFSET('12. SEGUIMIENTO 2027'!$Q$14,INT((ROW()-13)/2),0)),IF(ISBLANK(OFFSET('9. METAS'!$X$20,INT((ROW()-14)/2),0)),"",OFFSET('9. METAS'!$X$20,INT((ROW()-14)/2),0)))</f>
        <v/>
      </c>
      <c r="N129" s="1006" t="str">
        <f t="shared" ref="N129" ca="1" si="112">IFERROR(J129/J130,"ND")</f>
        <v>ND</v>
      </c>
      <c r="O129" s="1008" t="str">
        <f t="shared" ref="O129" ca="1" si="113">IFERROR(((J129+K129)/H129),"ND")</f>
        <v>ND</v>
      </c>
      <c r="P129" s="1010"/>
    </row>
    <row r="130" spans="3:16">
      <c r="C130" s="1025"/>
      <c r="D130" s="1018"/>
      <c r="E130" s="1018"/>
      <c r="F130" s="1021"/>
      <c r="G130" s="1023"/>
      <c r="H130" s="1080"/>
      <c r="I130" s="1012"/>
      <c r="J130" s="244" t="str">
        <f ca="1">IF(MOD(ROW()-13,2)=0,IF(ISBLANK(OFFSET('12. SEGUIMIENTO 2027'!$N$14,INT((ROW()-13)/2),0)),"",OFFSET('12. SEGUIMIENTO 2027'!$N$14,INT((ROW()-13)/2),0)),IF(ISBLANK(OFFSET('9. METAS'!$U$20,INT((ROW()-14)/2),0)),"",OFFSET('9. METAS'!$U$20,INT((ROW()-14)/2),0)))</f>
        <v/>
      </c>
      <c r="K130" s="245" t="str">
        <f ca="1">IF(MOD(ROW()-13,2)=0,IF(ISBLANK(OFFSET('12. SEGUIMIENTO 2027'!$O$14,INT((ROW()-13)/2),0)),"",OFFSET('12. SEGUIMIENTO 2027'!$O$14,INT((ROW()-13)/2),0)),IF(ISBLANK(OFFSET('9. METAS'!$V$20,INT((ROW()-14)/2),0)),"",OFFSET('9. METAS'!$V$20,INT((ROW()-14)/2),0)))</f>
        <v/>
      </c>
      <c r="L130" s="245" t="str">
        <f ca="1">IF(MOD(ROW()-13,2)=0,IF(ISBLANK(OFFSET('12. SEGUIMIENTO 2027'!$P$14,INT((ROW()-13)/2),0)),"",OFFSET('12. SEGUIMIENTO 2027'!$P$14,INT((ROW()-13)/2),0)),IF(ISBLANK(OFFSET('9. METAS'!$W$20,INT((ROW()-14)/2),0)),"",OFFSET('9. METAS'!$W$20,INT((ROW()-14)/2),0)))</f>
        <v/>
      </c>
      <c r="M130" s="246" t="str">
        <f ca="1">IF(MOD(ROW()-13,2)=0,IF(ISBLANK(OFFSET('12. SEGUIMIENTO 2027'!$Q$14,INT((ROW()-13)/2),0)),"",OFFSET('12. SEGUIMIENTO 2027'!$Q$14,INT((ROW()-13)/2),0)),IF(ISBLANK(OFFSET('9. METAS'!$X$20,INT((ROW()-14)/2),0)),"",OFFSET('9. METAS'!$X$20,INT((ROW()-14)/2),0)))</f>
        <v/>
      </c>
      <c r="N130" s="1013"/>
      <c r="O130" s="1014"/>
      <c r="P130" s="1015"/>
    </row>
    <row r="131" spans="3:16">
      <c r="C131" s="1016" t="str">
        <f ca="1">IF(ISBLANK(OFFSET('5. Pp (3 años)'!$C$46,INT((ROW()-13)/2),0)),"",OFFSET('5. Pp (3 años)'!$C$46,INT((ROW()-13)/2),0))</f>
        <v>Actividad</v>
      </c>
      <c r="D131" s="1018" t="str">
        <f ca="1">IF(ISBLANK(OFFSET('5. Pp (3 años)'!$D$46,INT((ROW()-13)/2),0)),"",OFFSET('5. Pp (3 años)'!$D$46,INT((ROW()-13)/2),0))</f>
        <v/>
      </c>
      <c r="E131" s="1018" t="str">
        <f ca="1">IF(ISBLANK(OFFSET('5. Pp (3 años)'!$E$46,INT((ROW()-13)/2),0)),"",OFFSET('5. Pp (3 años)'!$E$46,INT((ROW()-13)/2),0))</f>
        <v/>
      </c>
      <c r="F131" s="1021" t="str">
        <f ca="1">IF(ISBLANK(OFFSET('5. Pp (3 años)'!$K$46,INT((ROW()-13)/2),0)),"",OFFSET('5. Pp (3 años)'!$K$46,INT((ROW()-13)/2),0))</f>
        <v/>
      </c>
      <c r="G131" s="1023" t="str">
        <f ca="1">IF(ISBLANK(OFFSET('5. Pp (3 años)'!$H$46,INT((ROW()-13)/2),0)),"",OFFSET('5. Pp (3 años)'!$H$46,INT((ROW()-13)/2),0))</f>
        <v/>
      </c>
      <c r="H131" s="1080" t="str">
        <f ca="1">IF(ISBLANK(OFFSET('9. METAS'!$L$20,INT((ROW()-13)/2),0)),"",OFFSET('9. METAS'!$L$20,INT((ROW()-13)/2),0))</f>
        <v/>
      </c>
      <c r="I131" s="1004"/>
      <c r="J131" s="244" t="str">
        <f ca="1">IF(MOD(ROW()-13,2)=0,IF(ISBLANK(OFFSET('12. SEGUIMIENTO 2027'!$N$14,INT((ROW()-13)/2),0)),"",OFFSET('12. SEGUIMIENTO 2027'!$N$14,INT((ROW()-13)/2),0)),IF(ISBLANK(OFFSET('9. METAS'!$U$20,INT((ROW()-14)/2),0)),"",OFFSET('9. METAS'!$U$20,INT((ROW()-14)/2),0)))</f>
        <v/>
      </c>
      <c r="K131" s="245" t="str">
        <f ca="1">IF(MOD(ROW()-13,2)=0,IF(ISBLANK(OFFSET('12. SEGUIMIENTO 2027'!$O$14,INT((ROW()-13)/2),0)),"",OFFSET('12. SEGUIMIENTO 2027'!$O$14,INT((ROW()-13)/2),0)),IF(ISBLANK(OFFSET('9. METAS'!$V$20,INT((ROW()-14)/2),0)),"",OFFSET('9. METAS'!$V$20,INT((ROW()-14)/2),0)))</f>
        <v/>
      </c>
      <c r="L131" s="245" t="str">
        <f ca="1">IF(MOD(ROW()-13,2)=0,IF(ISBLANK(OFFSET('12. SEGUIMIENTO 2027'!$P$14,INT((ROW()-13)/2),0)),"",OFFSET('12. SEGUIMIENTO 2027'!$P$14,INT((ROW()-13)/2),0)),IF(ISBLANK(OFFSET('9. METAS'!$W$20,INT((ROW()-14)/2),0)),"",OFFSET('9. METAS'!$W$20,INT((ROW()-14)/2),0)))</f>
        <v/>
      </c>
      <c r="M131" s="246" t="str">
        <f ca="1">IF(MOD(ROW()-13,2)=0,IF(ISBLANK(OFFSET('12. SEGUIMIENTO 2027'!$Q$14,INT((ROW()-13)/2),0)),"",OFFSET('12. SEGUIMIENTO 2027'!$Q$14,INT((ROW()-13)/2),0)),IF(ISBLANK(OFFSET('9. METAS'!$X$20,INT((ROW()-14)/2),0)),"",OFFSET('9. METAS'!$X$20,INT((ROW()-14)/2),0)))</f>
        <v/>
      </c>
      <c r="N131" s="1006" t="str">
        <f t="shared" ref="N131" ca="1" si="114">IFERROR(J131/J132,"ND")</f>
        <v>ND</v>
      </c>
      <c r="O131" s="1008" t="str">
        <f t="shared" ref="O131" ca="1" si="115">IFERROR(((J131+K131)/H131),"ND")</f>
        <v>ND</v>
      </c>
      <c r="P131" s="1010"/>
    </row>
    <row r="132" spans="3:16">
      <c r="C132" s="1025"/>
      <c r="D132" s="1018"/>
      <c r="E132" s="1018"/>
      <c r="F132" s="1021"/>
      <c r="G132" s="1023"/>
      <c r="H132" s="1080"/>
      <c r="I132" s="1012"/>
      <c r="J132" s="244" t="str">
        <f ca="1">IF(MOD(ROW()-13,2)=0,IF(ISBLANK(OFFSET('12. SEGUIMIENTO 2027'!$N$14,INT((ROW()-13)/2),0)),"",OFFSET('12. SEGUIMIENTO 2027'!$N$14,INT((ROW()-13)/2),0)),IF(ISBLANK(OFFSET('9. METAS'!$U$20,INT((ROW()-14)/2),0)),"",OFFSET('9. METAS'!$U$20,INT((ROW()-14)/2),0)))</f>
        <v/>
      </c>
      <c r="K132" s="245" t="str">
        <f ca="1">IF(MOD(ROW()-13,2)=0,IF(ISBLANK(OFFSET('12. SEGUIMIENTO 2027'!$O$14,INT((ROW()-13)/2),0)),"",OFFSET('12. SEGUIMIENTO 2027'!$O$14,INT((ROW()-13)/2),0)),IF(ISBLANK(OFFSET('9. METAS'!$V$20,INT((ROW()-14)/2),0)),"",OFFSET('9. METAS'!$V$20,INT((ROW()-14)/2),0)))</f>
        <v/>
      </c>
      <c r="L132" s="245" t="str">
        <f ca="1">IF(MOD(ROW()-13,2)=0,IF(ISBLANK(OFFSET('12. SEGUIMIENTO 2027'!$P$14,INT((ROW()-13)/2),0)),"",OFFSET('12. SEGUIMIENTO 2027'!$P$14,INT((ROW()-13)/2),0)),IF(ISBLANK(OFFSET('9. METAS'!$W$20,INT((ROW()-14)/2),0)),"",OFFSET('9. METAS'!$W$20,INT((ROW()-14)/2),0)))</f>
        <v/>
      </c>
      <c r="M132" s="246" t="str">
        <f ca="1">IF(MOD(ROW()-13,2)=0,IF(ISBLANK(OFFSET('12. SEGUIMIENTO 2027'!$Q$14,INT((ROW()-13)/2),0)),"",OFFSET('12. SEGUIMIENTO 2027'!$Q$14,INT((ROW()-13)/2),0)),IF(ISBLANK(OFFSET('9. METAS'!$X$20,INT((ROW()-14)/2),0)),"",OFFSET('9. METAS'!$X$20,INT((ROW()-14)/2),0)))</f>
        <v/>
      </c>
      <c r="N132" s="1013"/>
      <c r="O132" s="1014"/>
      <c r="P132" s="1015"/>
    </row>
    <row r="133" spans="3:16">
      <c r="C133" s="1016" t="str">
        <f ca="1">IF(ISBLANK(OFFSET('5. Pp (3 años)'!$C$46,INT((ROW()-13)/2),0)),"",OFFSET('5. Pp (3 años)'!$C$46,INT((ROW()-13)/2),0))</f>
        <v>Actividad</v>
      </c>
      <c r="D133" s="1018" t="str">
        <f ca="1">IF(ISBLANK(OFFSET('5. Pp (3 años)'!$D$46,INT((ROW()-13)/2),0)),"",OFFSET('5. Pp (3 años)'!$D$46,INT((ROW()-13)/2),0))</f>
        <v/>
      </c>
      <c r="E133" s="1018" t="str">
        <f ca="1">IF(ISBLANK(OFFSET('5. Pp (3 años)'!$E$46,INT((ROW()-13)/2),0)),"",OFFSET('5. Pp (3 años)'!$E$46,INT((ROW()-13)/2),0))</f>
        <v/>
      </c>
      <c r="F133" s="1021" t="str">
        <f ca="1">IF(ISBLANK(OFFSET('5. Pp (3 años)'!$K$46,INT((ROW()-13)/2),0)),"",OFFSET('5. Pp (3 años)'!$K$46,INT((ROW()-13)/2),0))</f>
        <v/>
      </c>
      <c r="G133" s="1023" t="str">
        <f ca="1">IF(ISBLANK(OFFSET('5. Pp (3 años)'!$H$46,INT((ROW()-13)/2),0)),"",OFFSET('5. Pp (3 años)'!$H$46,INT((ROW()-13)/2),0))</f>
        <v/>
      </c>
      <c r="H133" s="1080" t="str">
        <f ca="1">IF(ISBLANK(OFFSET('9. METAS'!$L$20,INT((ROW()-13)/2),0)),"",OFFSET('9. METAS'!$L$20,INT((ROW()-13)/2),0))</f>
        <v/>
      </c>
      <c r="I133" s="1004"/>
      <c r="J133" s="244" t="str">
        <f ca="1">IF(MOD(ROW()-13,2)=0,IF(ISBLANK(OFFSET('12. SEGUIMIENTO 2027'!$N$14,INT((ROW()-13)/2),0)),"",OFFSET('12. SEGUIMIENTO 2027'!$N$14,INT((ROW()-13)/2),0)),IF(ISBLANK(OFFSET('9. METAS'!$U$20,INT((ROW()-14)/2),0)),"",OFFSET('9. METAS'!$U$20,INT((ROW()-14)/2),0)))</f>
        <v/>
      </c>
      <c r="K133" s="245" t="str">
        <f ca="1">IF(MOD(ROW()-13,2)=0,IF(ISBLANK(OFFSET('12. SEGUIMIENTO 2027'!$O$14,INT((ROW()-13)/2),0)),"",OFFSET('12. SEGUIMIENTO 2027'!$O$14,INT((ROW()-13)/2),0)),IF(ISBLANK(OFFSET('9. METAS'!$V$20,INT((ROW()-14)/2),0)),"",OFFSET('9. METAS'!$V$20,INT((ROW()-14)/2),0)))</f>
        <v/>
      </c>
      <c r="L133" s="245" t="str">
        <f ca="1">IF(MOD(ROW()-13,2)=0,IF(ISBLANK(OFFSET('12. SEGUIMIENTO 2027'!$P$14,INT((ROW()-13)/2),0)),"",OFFSET('12. SEGUIMIENTO 2027'!$P$14,INT((ROW()-13)/2),0)),IF(ISBLANK(OFFSET('9. METAS'!$W$20,INT((ROW()-14)/2),0)),"",OFFSET('9. METAS'!$W$20,INT((ROW()-14)/2),0)))</f>
        <v/>
      </c>
      <c r="M133" s="246" t="str">
        <f ca="1">IF(MOD(ROW()-13,2)=0,IF(ISBLANK(OFFSET('12. SEGUIMIENTO 2027'!$Q$14,INT((ROW()-13)/2),0)),"",OFFSET('12. SEGUIMIENTO 2027'!$Q$14,INT((ROW()-13)/2),0)),IF(ISBLANK(OFFSET('9. METAS'!$X$20,INT((ROW()-14)/2),0)),"",OFFSET('9. METAS'!$X$20,INT((ROW()-14)/2),0)))</f>
        <v/>
      </c>
      <c r="N133" s="1006" t="str">
        <f t="shared" ref="N133" ca="1" si="116">IFERROR(J133/J134,"ND")</f>
        <v>ND</v>
      </c>
      <c r="O133" s="1008" t="str">
        <f t="shared" ref="O133" ca="1" si="117">IFERROR(((J133+K133)/H133),"ND")</f>
        <v>ND</v>
      </c>
      <c r="P133" s="1010"/>
    </row>
    <row r="134" spans="3:16">
      <c r="C134" s="1025"/>
      <c r="D134" s="1018"/>
      <c r="E134" s="1018"/>
      <c r="F134" s="1021"/>
      <c r="G134" s="1023"/>
      <c r="H134" s="1080"/>
      <c r="I134" s="1012"/>
      <c r="J134" s="244" t="str">
        <f ca="1">IF(MOD(ROW()-13,2)=0,IF(ISBLANK(OFFSET('12. SEGUIMIENTO 2027'!$N$14,INT((ROW()-13)/2),0)),"",OFFSET('12. SEGUIMIENTO 2027'!$N$14,INT((ROW()-13)/2),0)),IF(ISBLANK(OFFSET('9. METAS'!$U$20,INT((ROW()-14)/2),0)),"",OFFSET('9. METAS'!$U$20,INT((ROW()-14)/2),0)))</f>
        <v/>
      </c>
      <c r="K134" s="245" t="str">
        <f ca="1">IF(MOD(ROW()-13,2)=0,IF(ISBLANK(OFFSET('12. SEGUIMIENTO 2027'!$O$14,INT((ROW()-13)/2),0)),"",OFFSET('12. SEGUIMIENTO 2027'!$O$14,INT((ROW()-13)/2),0)),IF(ISBLANK(OFFSET('9. METAS'!$V$20,INT((ROW()-14)/2),0)),"",OFFSET('9. METAS'!$V$20,INT((ROW()-14)/2),0)))</f>
        <v/>
      </c>
      <c r="L134" s="245" t="str">
        <f ca="1">IF(MOD(ROW()-13,2)=0,IF(ISBLANK(OFFSET('12. SEGUIMIENTO 2027'!$P$14,INT((ROW()-13)/2),0)),"",OFFSET('12. SEGUIMIENTO 2027'!$P$14,INT((ROW()-13)/2),0)),IF(ISBLANK(OFFSET('9. METAS'!$W$20,INT((ROW()-14)/2),0)),"",OFFSET('9. METAS'!$W$20,INT((ROW()-14)/2),0)))</f>
        <v/>
      </c>
      <c r="M134" s="246" t="str">
        <f ca="1">IF(MOD(ROW()-13,2)=0,IF(ISBLANK(OFFSET('12. SEGUIMIENTO 2027'!$Q$14,INT((ROW()-13)/2),0)),"",OFFSET('12. SEGUIMIENTO 2027'!$Q$14,INT((ROW()-13)/2),0)),IF(ISBLANK(OFFSET('9. METAS'!$X$20,INT((ROW()-14)/2),0)),"",OFFSET('9. METAS'!$X$20,INT((ROW()-14)/2),0)))</f>
        <v/>
      </c>
      <c r="N134" s="1013"/>
      <c r="O134" s="1014"/>
      <c r="P134" s="1015"/>
    </row>
    <row r="135" spans="3:16">
      <c r="C135" s="1016" t="str">
        <f ca="1">IF(ISBLANK(OFFSET('5. Pp (3 años)'!$C$46,INT((ROW()-13)/2),0)),"",OFFSET('5. Pp (3 años)'!$C$46,INT((ROW()-13)/2),0))</f>
        <v>Actividad</v>
      </c>
      <c r="D135" s="1018" t="str">
        <f ca="1">IF(ISBLANK(OFFSET('5. Pp (3 años)'!$D$46,INT((ROW()-13)/2),0)),"",OFFSET('5. Pp (3 años)'!$D$46,INT((ROW()-13)/2),0))</f>
        <v/>
      </c>
      <c r="E135" s="1018" t="str">
        <f ca="1">IF(ISBLANK(OFFSET('5. Pp (3 años)'!$E$46,INT((ROW()-13)/2),0)),"",OFFSET('5. Pp (3 años)'!$E$46,INT((ROW()-13)/2),0))</f>
        <v/>
      </c>
      <c r="F135" s="1021" t="str">
        <f ca="1">IF(ISBLANK(OFFSET('5. Pp (3 años)'!$K$46,INT((ROW()-13)/2),0)),"",OFFSET('5. Pp (3 años)'!$K$46,INT((ROW()-13)/2),0))</f>
        <v/>
      </c>
      <c r="G135" s="1023" t="str">
        <f ca="1">IF(ISBLANK(OFFSET('5. Pp (3 años)'!$H$46,INT((ROW()-13)/2),0)),"",OFFSET('5. Pp (3 años)'!$H$46,INT((ROW()-13)/2),0))</f>
        <v/>
      </c>
      <c r="H135" s="1080" t="str">
        <f ca="1">IF(ISBLANK(OFFSET('9. METAS'!$L$20,INT((ROW()-13)/2),0)),"",OFFSET('9. METAS'!$L$20,INT((ROW()-13)/2),0))</f>
        <v/>
      </c>
      <c r="I135" s="1004"/>
      <c r="J135" s="244" t="str">
        <f ca="1">IF(MOD(ROW()-13,2)=0,IF(ISBLANK(OFFSET('12. SEGUIMIENTO 2027'!$N$14,INT((ROW()-13)/2),0)),"",OFFSET('12. SEGUIMIENTO 2027'!$N$14,INT((ROW()-13)/2),0)),IF(ISBLANK(OFFSET('9. METAS'!$U$20,INT((ROW()-14)/2),0)),"",OFFSET('9. METAS'!$U$20,INT((ROW()-14)/2),0)))</f>
        <v/>
      </c>
      <c r="K135" s="245" t="str">
        <f ca="1">IF(MOD(ROW()-13,2)=0,IF(ISBLANK(OFFSET('12. SEGUIMIENTO 2027'!$O$14,INT((ROW()-13)/2),0)),"",OFFSET('12. SEGUIMIENTO 2027'!$O$14,INT((ROW()-13)/2),0)),IF(ISBLANK(OFFSET('9. METAS'!$V$20,INT((ROW()-14)/2),0)),"",OFFSET('9. METAS'!$V$20,INT((ROW()-14)/2),0)))</f>
        <v/>
      </c>
      <c r="L135" s="245" t="str">
        <f ca="1">IF(MOD(ROW()-13,2)=0,IF(ISBLANK(OFFSET('12. SEGUIMIENTO 2027'!$P$14,INT((ROW()-13)/2),0)),"",OFFSET('12. SEGUIMIENTO 2027'!$P$14,INT((ROW()-13)/2),0)),IF(ISBLANK(OFFSET('9. METAS'!$W$20,INT((ROW()-14)/2),0)),"",OFFSET('9. METAS'!$W$20,INT((ROW()-14)/2),0)))</f>
        <v/>
      </c>
      <c r="M135" s="246" t="str">
        <f ca="1">IF(MOD(ROW()-13,2)=0,IF(ISBLANK(OFFSET('12. SEGUIMIENTO 2027'!$Q$14,INT((ROW()-13)/2),0)),"",OFFSET('12. SEGUIMIENTO 2027'!$Q$14,INT((ROW()-13)/2),0)),IF(ISBLANK(OFFSET('9. METAS'!$X$20,INT((ROW()-14)/2),0)),"",OFFSET('9. METAS'!$X$20,INT((ROW()-14)/2),0)))</f>
        <v/>
      </c>
      <c r="N135" s="1006" t="str">
        <f t="shared" ref="N135" ca="1" si="118">IFERROR(J135/J136,"ND")</f>
        <v>ND</v>
      </c>
      <c r="O135" s="1008" t="str">
        <f t="shared" ref="O135" ca="1" si="119">IFERROR(((J135+K135)/H135),"ND")</f>
        <v>ND</v>
      </c>
      <c r="P135" s="1010"/>
    </row>
    <row r="136" spans="3:16">
      <c r="C136" s="1025"/>
      <c r="D136" s="1018"/>
      <c r="E136" s="1018"/>
      <c r="F136" s="1021"/>
      <c r="G136" s="1023"/>
      <c r="H136" s="1080"/>
      <c r="I136" s="1012"/>
      <c r="J136" s="244" t="str">
        <f ca="1">IF(MOD(ROW()-13,2)=0,IF(ISBLANK(OFFSET('12. SEGUIMIENTO 2027'!$N$14,INT((ROW()-13)/2),0)),"",OFFSET('12. SEGUIMIENTO 2027'!$N$14,INT((ROW()-13)/2),0)),IF(ISBLANK(OFFSET('9. METAS'!$U$20,INT((ROW()-14)/2),0)),"",OFFSET('9. METAS'!$U$20,INT((ROW()-14)/2),0)))</f>
        <v/>
      </c>
      <c r="K136" s="245" t="str">
        <f ca="1">IF(MOD(ROW()-13,2)=0,IF(ISBLANK(OFFSET('12. SEGUIMIENTO 2027'!$O$14,INT((ROW()-13)/2),0)),"",OFFSET('12. SEGUIMIENTO 2027'!$O$14,INT((ROW()-13)/2),0)),IF(ISBLANK(OFFSET('9. METAS'!$V$20,INT((ROW()-14)/2),0)),"",OFFSET('9. METAS'!$V$20,INT((ROW()-14)/2),0)))</f>
        <v/>
      </c>
      <c r="L136" s="245" t="str">
        <f ca="1">IF(MOD(ROW()-13,2)=0,IF(ISBLANK(OFFSET('12. SEGUIMIENTO 2027'!$P$14,INT((ROW()-13)/2),0)),"",OFFSET('12. SEGUIMIENTO 2027'!$P$14,INT((ROW()-13)/2),0)),IF(ISBLANK(OFFSET('9. METAS'!$W$20,INT((ROW()-14)/2),0)),"",OFFSET('9. METAS'!$W$20,INT((ROW()-14)/2),0)))</f>
        <v/>
      </c>
      <c r="M136" s="246" t="str">
        <f ca="1">IF(MOD(ROW()-13,2)=0,IF(ISBLANK(OFFSET('12. SEGUIMIENTO 2027'!$Q$14,INT((ROW()-13)/2),0)),"",OFFSET('12. SEGUIMIENTO 2027'!$Q$14,INT((ROW()-13)/2),0)),IF(ISBLANK(OFFSET('9. METAS'!$X$20,INT((ROW()-14)/2),0)),"",OFFSET('9. METAS'!$X$20,INT((ROW()-14)/2),0)))</f>
        <v/>
      </c>
      <c r="N136" s="1013"/>
      <c r="O136" s="1014"/>
      <c r="P136" s="1015"/>
    </row>
    <row r="137" spans="3:16">
      <c r="C137" s="1016" t="str">
        <f ca="1">IF(ISBLANK(OFFSET('5. Pp (3 años)'!$C$46,INT((ROW()-13)/2),0)),"",OFFSET('5. Pp (3 años)'!$C$46,INT((ROW()-13)/2),0))</f>
        <v>Componente</v>
      </c>
      <c r="D137" s="1018" t="str">
        <f ca="1">IF(ISBLANK(OFFSET('5. Pp (3 años)'!$D$46,INT((ROW()-13)/2),0)),"",OFFSET('5. Pp (3 años)'!$D$46,INT((ROW()-13)/2),0))</f>
        <v>4.1.1.1.11 Mecanismos de participación y visibilidad para la inclusión y diversidad sexual implementados</v>
      </c>
      <c r="E137" s="1018" t="str">
        <f ca="1">IF(ISBLANK(OFFSET('5. Pp (3 años)'!$E$46,INT((ROW()-13)/2),0)),"",OFFSET('5. Pp (3 años)'!$E$46,INT((ROW()-13)/2),0))</f>
        <v>PMVPC: Porcentaje de mecanismos de visibilidad y participación ciudadana por la diversidad sexual ejecutados.</v>
      </c>
      <c r="F137" s="1021" t="str">
        <f ca="1">IF(ISBLANK(OFFSET('5. Pp (3 años)'!$K$46,INT((ROW()-13)/2),0)),"",OFFSET('5. Pp (3 años)'!$K$46,INT((ROW()-13)/2),0))</f>
        <v xml:space="preserve">Ascendente </v>
      </c>
      <c r="G137" s="1023" t="str">
        <f ca="1">IF(ISBLANK(OFFSET('5. Pp (3 años)'!$H$46,INT((ROW()-13)/2),0)),"",OFFSET('5. Pp (3 años)'!$H$46,INT((ROW()-13)/2),0))</f>
        <v>Trimestral</v>
      </c>
      <c r="H137" s="1080">
        <f ca="1">IF(ISBLANK(OFFSET('9. METAS'!$L$20,INT((ROW()-13)/2),0)),"",OFFSET('9. METAS'!$L$20,INT((ROW()-13)/2),0))</f>
        <v>100</v>
      </c>
      <c r="I137" s="1004"/>
      <c r="J137" s="244" t="str">
        <f ca="1">IF(MOD(ROW()-13,2)=0,IF(ISBLANK(OFFSET('12. SEGUIMIENTO 2027'!$N$14,INT((ROW()-13)/2),0)),"",OFFSET('12. SEGUIMIENTO 2027'!$N$14,INT((ROW()-13)/2),0)),IF(ISBLANK(OFFSET('9. METAS'!$U$20,INT((ROW()-14)/2),0)),"",OFFSET('9. METAS'!$U$20,INT((ROW()-14)/2),0)))</f>
        <v/>
      </c>
      <c r="K137" s="245" t="str">
        <f ca="1">IF(MOD(ROW()-13,2)=0,IF(ISBLANK(OFFSET('12. SEGUIMIENTO 2027'!$O$14,INT((ROW()-13)/2),0)),"",OFFSET('12. SEGUIMIENTO 2027'!$O$14,INT((ROW()-13)/2),0)),IF(ISBLANK(OFFSET('9. METAS'!$V$20,INT((ROW()-14)/2),0)),"",OFFSET('9. METAS'!$V$20,INT((ROW()-14)/2),0)))</f>
        <v/>
      </c>
      <c r="L137" s="245" t="str">
        <f ca="1">IF(MOD(ROW()-13,2)=0,IF(ISBLANK(OFFSET('12. SEGUIMIENTO 2027'!$P$14,INT((ROW()-13)/2),0)),"",OFFSET('12. SEGUIMIENTO 2027'!$P$14,INT((ROW()-13)/2),0)),IF(ISBLANK(OFFSET('9. METAS'!$W$20,INT((ROW()-14)/2),0)),"",OFFSET('9. METAS'!$W$20,INT((ROW()-14)/2),0)))</f>
        <v/>
      </c>
      <c r="M137" s="246" t="str">
        <f ca="1">IF(MOD(ROW()-13,2)=0,IF(ISBLANK(OFFSET('12. SEGUIMIENTO 2027'!$Q$14,INT((ROW()-13)/2),0)),"",OFFSET('12. SEGUIMIENTO 2027'!$Q$14,INT((ROW()-13)/2),0)),IF(ISBLANK(OFFSET('9. METAS'!$X$20,INT((ROW()-14)/2),0)),"",OFFSET('9. METAS'!$X$20,INT((ROW()-14)/2),0)))</f>
        <v/>
      </c>
      <c r="N137" s="1006" t="str">
        <f t="shared" ref="N137" ca="1" si="120">IFERROR(J137/J138,"ND")</f>
        <v>ND</v>
      </c>
      <c r="O137" s="1008" t="str">
        <f t="shared" ref="O137" ca="1" si="121">IFERROR(((J137+K137)/H137),"ND")</f>
        <v>ND</v>
      </c>
      <c r="P137" s="1010"/>
    </row>
    <row r="138" spans="3:16">
      <c r="C138" s="1025"/>
      <c r="D138" s="1018"/>
      <c r="E138" s="1018"/>
      <c r="F138" s="1021"/>
      <c r="G138" s="1023"/>
      <c r="H138" s="1080"/>
      <c r="I138" s="1012"/>
      <c r="J138" s="244">
        <f ca="1">IF(MOD(ROW()-13,2)=0,IF(ISBLANK(OFFSET('12. SEGUIMIENTO 2027'!$N$14,INT((ROW()-13)/2),0)),"",OFFSET('12. SEGUIMIENTO 2027'!$N$14,INT((ROW()-13)/2),0)),IF(ISBLANK(OFFSET('9. METAS'!$U$20,INT((ROW()-14)/2),0)),"",OFFSET('9. METAS'!$U$20,INT((ROW()-14)/2),0)))</f>
        <v>25</v>
      </c>
      <c r="K138" s="245">
        <f ca="1">IF(MOD(ROW()-13,2)=0,IF(ISBLANK(OFFSET('12. SEGUIMIENTO 2027'!$O$14,INT((ROW()-13)/2),0)),"",OFFSET('12. SEGUIMIENTO 2027'!$O$14,INT((ROW()-13)/2),0)),IF(ISBLANK(OFFSET('9. METAS'!$V$20,INT((ROW()-14)/2),0)),"",OFFSET('9. METAS'!$V$20,INT((ROW()-14)/2),0)))</f>
        <v>25</v>
      </c>
      <c r="L138" s="245">
        <f ca="1">IF(MOD(ROW()-13,2)=0,IF(ISBLANK(OFFSET('12. SEGUIMIENTO 2027'!$P$14,INT((ROW()-13)/2),0)),"",OFFSET('12. SEGUIMIENTO 2027'!$P$14,INT((ROW()-13)/2),0)),IF(ISBLANK(OFFSET('9. METAS'!$W$20,INT((ROW()-14)/2),0)),"",OFFSET('9. METAS'!$W$20,INT((ROW()-14)/2),0)))</f>
        <v>25</v>
      </c>
      <c r="M138" s="246">
        <f ca="1">IF(MOD(ROW()-13,2)=0,IF(ISBLANK(OFFSET('12. SEGUIMIENTO 2027'!$Q$14,INT((ROW()-13)/2),0)),"",OFFSET('12. SEGUIMIENTO 2027'!$Q$14,INT((ROW()-13)/2),0)),IF(ISBLANK(OFFSET('9. METAS'!$X$20,INT((ROW()-14)/2),0)),"",OFFSET('9. METAS'!$X$20,INT((ROW()-14)/2),0)))</f>
        <v>25</v>
      </c>
      <c r="N138" s="1013"/>
      <c r="O138" s="1014"/>
      <c r="P138" s="1015"/>
    </row>
    <row r="139" spans="3:16">
      <c r="C139" s="1016" t="str">
        <f ca="1">IF(ISBLANK(OFFSET('5. Pp (3 años)'!$C$46,INT((ROW()-13)/2),0)),"",OFFSET('5. Pp (3 años)'!$C$46,INT((ROW()-13)/2),0))</f>
        <v>Actividad</v>
      </c>
      <c r="D139" s="1018" t="str">
        <f ca="1">IF(ISBLANK(OFFSET('5. Pp (3 años)'!$D$46,INT((ROW()-13)/2),0)),"",OFFSET('5. Pp (3 años)'!$D$46,INT((ROW()-13)/2),0))</f>
        <v>4.1.1.1.11.1  Coordinación de encuentros institucionales y jornadas de visibilidad para la diversidad sexual e inclusión.</v>
      </c>
      <c r="E139" s="1018" t="str">
        <f ca="1">IF(ISBLANK(OFFSET('5. Pp (3 años)'!$E$46,INT((ROW()-13)/2),0)),"",OFFSET('5. Pp (3 años)'!$E$46,INT((ROW()-13)/2),0))</f>
        <v>PEJVR: Porcentaje de encuentros y jornadas de visibilidad realizados.</v>
      </c>
      <c r="F139" s="1021" t="str">
        <f ca="1">IF(ISBLANK(OFFSET('5. Pp (3 años)'!$K$46,INT((ROW()-13)/2),0)),"",OFFSET('5. Pp (3 años)'!$K$46,INT((ROW()-13)/2),0))</f>
        <v>Ascendente</v>
      </c>
      <c r="G139" s="1023" t="str">
        <f ca="1">IF(ISBLANK(OFFSET('5. Pp (3 años)'!$H$46,INT((ROW()-13)/2),0)),"",OFFSET('5. Pp (3 años)'!$H$46,INT((ROW()-13)/2),0))</f>
        <v>Trimestral</v>
      </c>
      <c r="H139" s="1080">
        <f ca="1">IF(ISBLANK(OFFSET('9. METAS'!$L$20,INT((ROW()-13)/2),0)),"",OFFSET('9. METAS'!$L$20,INT((ROW()-13)/2),0))</f>
        <v>2</v>
      </c>
      <c r="I139" s="1004"/>
      <c r="J139" s="244" t="str">
        <f ca="1">IF(MOD(ROW()-13,2)=0,IF(ISBLANK(OFFSET('12. SEGUIMIENTO 2027'!$N$14,INT((ROW()-13)/2),0)),"",OFFSET('12. SEGUIMIENTO 2027'!$N$14,INT((ROW()-13)/2),0)),IF(ISBLANK(OFFSET('9. METAS'!$U$20,INT((ROW()-14)/2),0)),"",OFFSET('9. METAS'!$U$20,INT((ROW()-14)/2),0)))</f>
        <v/>
      </c>
      <c r="K139" s="245" t="str">
        <f ca="1">IF(MOD(ROW()-13,2)=0,IF(ISBLANK(OFFSET('12. SEGUIMIENTO 2027'!$O$14,INT((ROW()-13)/2),0)),"",OFFSET('12. SEGUIMIENTO 2027'!$O$14,INT((ROW()-13)/2),0)),IF(ISBLANK(OFFSET('9. METAS'!$V$20,INT((ROW()-14)/2),0)),"",OFFSET('9. METAS'!$V$20,INT((ROW()-14)/2),0)))</f>
        <v/>
      </c>
      <c r="L139" s="245" t="str">
        <f ca="1">IF(MOD(ROW()-13,2)=0,IF(ISBLANK(OFFSET('12. SEGUIMIENTO 2027'!$P$14,INT((ROW()-13)/2),0)),"",OFFSET('12. SEGUIMIENTO 2027'!$P$14,INT((ROW()-13)/2),0)),IF(ISBLANK(OFFSET('9. METAS'!$W$20,INT((ROW()-14)/2),0)),"",OFFSET('9. METAS'!$W$20,INT((ROW()-14)/2),0)))</f>
        <v/>
      </c>
      <c r="M139" s="246" t="str">
        <f ca="1">IF(MOD(ROW()-13,2)=0,IF(ISBLANK(OFFSET('12. SEGUIMIENTO 2027'!$Q$14,INT((ROW()-13)/2),0)),"",OFFSET('12. SEGUIMIENTO 2027'!$Q$14,INT((ROW()-13)/2),0)),IF(ISBLANK(OFFSET('9. METAS'!$X$20,INT((ROW()-14)/2),0)),"",OFFSET('9. METAS'!$X$20,INT((ROW()-14)/2),0)))</f>
        <v/>
      </c>
      <c r="N139" s="1006" t="str">
        <f t="shared" ref="N139" ca="1" si="122">IFERROR(J139/J140,"ND")</f>
        <v>ND</v>
      </c>
      <c r="O139" s="1008" t="str">
        <f t="shared" ref="O139" ca="1" si="123">IFERROR(((J139+K139)/H139),"ND")</f>
        <v>ND</v>
      </c>
      <c r="P139" s="1010"/>
    </row>
    <row r="140" spans="3:16">
      <c r="C140" s="1025"/>
      <c r="D140" s="1018"/>
      <c r="E140" s="1018"/>
      <c r="F140" s="1021"/>
      <c r="G140" s="1023"/>
      <c r="H140" s="1080"/>
      <c r="I140" s="1012"/>
      <c r="J140" s="244">
        <f ca="1">IF(MOD(ROW()-13,2)=0,IF(ISBLANK(OFFSET('12. SEGUIMIENTO 2027'!$N$14,INT((ROW()-13)/2),0)),"",OFFSET('12. SEGUIMIENTO 2027'!$N$14,INT((ROW()-13)/2),0)),IF(ISBLANK(OFFSET('9. METAS'!$U$20,INT((ROW()-14)/2),0)),"",OFFSET('9. METAS'!$U$20,INT((ROW()-14)/2),0)))</f>
        <v>1</v>
      </c>
      <c r="K140" s="245">
        <f ca="1">IF(MOD(ROW()-13,2)=0,IF(ISBLANK(OFFSET('12. SEGUIMIENTO 2027'!$O$14,INT((ROW()-13)/2),0)),"",OFFSET('12. SEGUIMIENTO 2027'!$O$14,INT((ROW()-13)/2),0)),IF(ISBLANK(OFFSET('9. METAS'!$V$20,INT((ROW()-14)/2),0)),"",OFFSET('9. METAS'!$V$20,INT((ROW()-14)/2),0)))</f>
        <v>1</v>
      </c>
      <c r="L140" s="245">
        <f ca="1">IF(MOD(ROW()-13,2)=0,IF(ISBLANK(OFFSET('12. SEGUIMIENTO 2027'!$P$14,INT((ROW()-13)/2),0)),"",OFFSET('12. SEGUIMIENTO 2027'!$P$14,INT((ROW()-13)/2),0)),IF(ISBLANK(OFFSET('9. METAS'!$W$20,INT((ROW()-14)/2),0)),"",OFFSET('9. METAS'!$W$20,INT((ROW()-14)/2),0)))</f>
        <v>0</v>
      </c>
      <c r="M140" s="246">
        <f ca="1">IF(MOD(ROW()-13,2)=0,IF(ISBLANK(OFFSET('12. SEGUIMIENTO 2027'!$Q$14,INT((ROW()-13)/2),0)),"",OFFSET('12. SEGUIMIENTO 2027'!$Q$14,INT((ROW()-13)/2),0)),IF(ISBLANK(OFFSET('9. METAS'!$X$20,INT((ROW()-14)/2),0)),"",OFFSET('9. METAS'!$X$20,INT((ROW()-14)/2),0)))</f>
        <v>0</v>
      </c>
      <c r="N140" s="1013"/>
      <c r="O140" s="1014"/>
      <c r="P140" s="1015"/>
    </row>
    <row r="141" spans="3:16">
      <c r="C141" s="1016" t="str">
        <f ca="1">IF(ISBLANK(OFFSET('5. Pp (3 años)'!$C$46,INT((ROW()-13)/2),0)),"",OFFSET('5. Pp (3 años)'!$C$46,INT((ROW()-13)/2),0))</f>
        <v>Actividad</v>
      </c>
      <c r="D141" s="1018" t="str">
        <f ca="1">IF(ISBLANK(OFFSET('5. Pp (3 años)'!$D$46,INT((ROW()-13)/2),0)),"",OFFSET('5. Pp (3 años)'!$D$46,INT((ROW()-13)/2),0))</f>
        <v/>
      </c>
      <c r="E141" s="1018" t="str">
        <f ca="1">IF(ISBLANK(OFFSET('5. Pp (3 años)'!$E$46,INT((ROW()-13)/2),0)),"",OFFSET('5. Pp (3 años)'!$E$46,INT((ROW()-13)/2),0))</f>
        <v/>
      </c>
      <c r="F141" s="1021" t="str">
        <f ca="1">IF(ISBLANK(OFFSET('5. Pp (3 años)'!$K$46,INT((ROW()-13)/2),0)),"",OFFSET('5. Pp (3 años)'!$K$46,INT((ROW()-13)/2),0))</f>
        <v/>
      </c>
      <c r="G141" s="1023" t="str">
        <f ca="1">IF(ISBLANK(OFFSET('5. Pp (3 años)'!$H$46,INT((ROW()-13)/2),0)),"",OFFSET('5. Pp (3 años)'!$H$46,INT((ROW()-13)/2),0))</f>
        <v/>
      </c>
      <c r="H141" s="1080" t="str">
        <f ca="1">IF(ISBLANK(OFFSET('9. METAS'!$L$20,INT((ROW()-13)/2),0)),"",OFFSET('9. METAS'!$L$20,INT((ROW()-13)/2),0))</f>
        <v/>
      </c>
      <c r="I141" s="1004"/>
      <c r="J141" s="244" t="str">
        <f ca="1">IF(MOD(ROW()-13,2)=0,IF(ISBLANK(OFFSET('12. SEGUIMIENTO 2027'!$N$14,INT((ROW()-13)/2),0)),"",OFFSET('12. SEGUIMIENTO 2027'!$N$14,INT((ROW()-13)/2),0)),IF(ISBLANK(OFFSET('9. METAS'!$U$20,INT((ROW()-14)/2),0)),"",OFFSET('9. METAS'!$U$20,INT((ROW()-14)/2),0)))</f>
        <v/>
      </c>
      <c r="K141" s="245" t="str">
        <f ca="1">IF(MOD(ROW()-13,2)=0,IF(ISBLANK(OFFSET('12. SEGUIMIENTO 2027'!$O$14,INT((ROW()-13)/2),0)),"",OFFSET('12. SEGUIMIENTO 2027'!$O$14,INT((ROW()-13)/2),0)),IF(ISBLANK(OFFSET('9. METAS'!$V$20,INT((ROW()-14)/2),0)),"",OFFSET('9. METAS'!$V$20,INT((ROW()-14)/2),0)))</f>
        <v/>
      </c>
      <c r="L141" s="245" t="str">
        <f ca="1">IF(MOD(ROW()-13,2)=0,IF(ISBLANK(OFFSET('12. SEGUIMIENTO 2027'!$P$14,INT((ROW()-13)/2),0)),"",OFFSET('12. SEGUIMIENTO 2027'!$P$14,INT((ROW()-13)/2),0)),IF(ISBLANK(OFFSET('9. METAS'!$W$20,INT((ROW()-14)/2),0)),"",OFFSET('9. METAS'!$W$20,INT((ROW()-14)/2),0)))</f>
        <v/>
      </c>
      <c r="M141" s="246" t="str">
        <f ca="1">IF(MOD(ROW()-13,2)=0,IF(ISBLANK(OFFSET('12. SEGUIMIENTO 2027'!$Q$14,INT((ROW()-13)/2),0)),"",OFFSET('12. SEGUIMIENTO 2027'!$Q$14,INT((ROW()-13)/2),0)),IF(ISBLANK(OFFSET('9. METAS'!$X$20,INT((ROW()-14)/2),0)),"",OFFSET('9. METAS'!$X$20,INT((ROW()-14)/2),0)))</f>
        <v/>
      </c>
      <c r="N141" s="1006" t="str">
        <f t="shared" ref="N141" ca="1" si="124">IFERROR(J141/J142,"ND")</f>
        <v>ND</v>
      </c>
      <c r="O141" s="1008" t="str">
        <f t="shared" ref="O141" ca="1" si="125">IFERROR(((J141+K141)/H141),"ND")</f>
        <v>ND</v>
      </c>
      <c r="P141" s="1010"/>
    </row>
    <row r="142" spans="3:16">
      <c r="C142" s="1025"/>
      <c r="D142" s="1018"/>
      <c r="E142" s="1018"/>
      <c r="F142" s="1021"/>
      <c r="G142" s="1023"/>
      <c r="H142" s="1080"/>
      <c r="I142" s="1012"/>
      <c r="J142" s="244" t="str">
        <f ca="1">IF(MOD(ROW()-13,2)=0,IF(ISBLANK(OFFSET('12. SEGUIMIENTO 2027'!$N$14,INT((ROW()-13)/2),0)),"",OFFSET('12. SEGUIMIENTO 2027'!$N$14,INT((ROW()-13)/2),0)),IF(ISBLANK(OFFSET('9. METAS'!$U$20,INT((ROW()-14)/2),0)),"",OFFSET('9. METAS'!$U$20,INT((ROW()-14)/2),0)))</f>
        <v/>
      </c>
      <c r="K142" s="245" t="str">
        <f ca="1">IF(MOD(ROW()-13,2)=0,IF(ISBLANK(OFFSET('12. SEGUIMIENTO 2027'!$O$14,INT((ROW()-13)/2),0)),"",OFFSET('12. SEGUIMIENTO 2027'!$O$14,INT((ROW()-13)/2),0)),IF(ISBLANK(OFFSET('9. METAS'!$V$20,INT((ROW()-14)/2),0)),"",OFFSET('9. METAS'!$V$20,INT((ROW()-14)/2),0)))</f>
        <v/>
      </c>
      <c r="L142" s="245" t="str">
        <f ca="1">IF(MOD(ROW()-13,2)=0,IF(ISBLANK(OFFSET('12. SEGUIMIENTO 2027'!$P$14,INT((ROW()-13)/2),0)),"",OFFSET('12. SEGUIMIENTO 2027'!$P$14,INT((ROW()-13)/2),0)),IF(ISBLANK(OFFSET('9. METAS'!$W$20,INT((ROW()-14)/2),0)),"",OFFSET('9. METAS'!$W$20,INT((ROW()-14)/2),0)))</f>
        <v/>
      </c>
      <c r="M142" s="246" t="str">
        <f ca="1">IF(MOD(ROW()-13,2)=0,IF(ISBLANK(OFFSET('12. SEGUIMIENTO 2027'!$Q$14,INT((ROW()-13)/2),0)),"",OFFSET('12. SEGUIMIENTO 2027'!$Q$14,INT((ROW()-13)/2),0)),IF(ISBLANK(OFFSET('9. METAS'!$X$20,INT((ROW()-14)/2),0)),"",OFFSET('9. METAS'!$X$20,INT((ROW()-14)/2),0)))</f>
        <v/>
      </c>
      <c r="N142" s="1013"/>
      <c r="O142" s="1014"/>
      <c r="P142" s="1015"/>
    </row>
    <row r="143" spans="3:16">
      <c r="C143" s="1016" t="str">
        <f ca="1">IF(ISBLANK(OFFSET('5. Pp (3 años)'!$C$46,INT((ROW()-13)/2),0)),"",OFFSET('5. Pp (3 años)'!$C$46,INT((ROW()-13)/2),0))</f>
        <v>Actividad</v>
      </c>
      <c r="D143" s="1018" t="str">
        <f ca="1">IF(ISBLANK(OFFSET('5. Pp (3 años)'!$D$46,INT((ROW()-13)/2),0)),"",OFFSET('5. Pp (3 años)'!$D$46,INT((ROW()-13)/2),0))</f>
        <v/>
      </c>
      <c r="E143" s="1018" t="str">
        <f ca="1">IF(ISBLANK(OFFSET('5. Pp (3 años)'!$E$46,INT((ROW()-13)/2),0)),"",OFFSET('5. Pp (3 años)'!$E$46,INT((ROW()-13)/2),0))</f>
        <v/>
      </c>
      <c r="F143" s="1021" t="str">
        <f ca="1">IF(ISBLANK(OFFSET('5. Pp (3 años)'!$K$46,INT((ROW()-13)/2),0)),"",OFFSET('5. Pp (3 años)'!$K$46,INT((ROW()-13)/2),0))</f>
        <v/>
      </c>
      <c r="G143" s="1023" t="str">
        <f ca="1">IF(ISBLANK(OFFSET('5. Pp (3 años)'!$H$46,INT((ROW()-13)/2),0)),"",OFFSET('5. Pp (3 años)'!$H$46,INT((ROW()-13)/2),0))</f>
        <v/>
      </c>
      <c r="H143" s="1080" t="str">
        <f ca="1">IF(ISBLANK(OFFSET('9. METAS'!$L$20,INT((ROW()-13)/2),0)),"",OFFSET('9. METAS'!$L$20,INT((ROW()-13)/2),0))</f>
        <v/>
      </c>
      <c r="I143" s="1004"/>
      <c r="J143" s="244" t="str">
        <f ca="1">IF(MOD(ROW()-13,2)=0,IF(ISBLANK(OFFSET('12. SEGUIMIENTO 2027'!$N$14,INT((ROW()-13)/2),0)),"",OFFSET('12. SEGUIMIENTO 2027'!$N$14,INT((ROW()-13)/2),0)),IF(ISBLANK(OFFSET('9. METAS'!$U$20,INT((ROW()-14)/2),0)),"",OFFSET('9. METAS'!$U$20,INT((ROW()-14)/2),0)))</f>
        <v/>
      </c>
      <c r="K143" s="245" t="str">
        <f ca="1">IF(MOD(ROW()-13,2)=0,IF(ISBLANK(OFFSET('12. SEGUIMIENTO 2027'!$O$14,INT((ROW()-13)/2),0)),"",OFFSET('12. SEGUIMIENTO 2027'!$O$14,INT((ROW()-13)/2),0)),IF(ISBLANK(OFFSET('9. METAS'!$V$20,INT((ROW()-14)/2),0)),"",OFFSET('9. METAS'!$V$20,INT((ROW()-14)/2),0)))</f>
        <v/>
      </c>
      <c r="L143" s="245" t="str">
        <f ca="1">IF(MOD(ROW()-13,2)=0,IF(ISBLANK(OFFSET('12. SEGUIMIENTO 2027'!$P$14,INT((ROW()-13)/2),0)),"",OFFSET('12. SEGUIMIENTO 2027'!$P$14,INT((ROW()-13)/2),0)),IF(ISBLANK(OFFSET('9. METAS'!$W$20,INT((ROW()-14)/2),0)),"",OFFSET('9. METAS'!$W$20,INT((ROW()-14)/2),0)))</f>
        <v/>
      </c>
      <c r="M143" s="246" t="str">
        <f ca="1">IF(MOD(ROW()-13,2)=0,IF(ISBLANK(OFFSET('12. SEGUIMIENTO 2027'!$Q$14,INT((ROW()-13)/2),0)),"",OFFSET('12. SEGUIMIENTO 2027'!$Q$14,INT((ROW()-13)/2),0)),IF(ISBLANK(OFFSET('9. METAS'!$X$20,INT((ROW()-14)/2),0)),"",OFFSET('9. METAS'!$X$20,INT((ROW()-14)/2),0)))</f>
        <v/>
      </c>
      <c r="N143" s="1006" t="str">
        <f t="shared" ref="N143" ca="1" si="126">IFERROR(J143/J144,"ND")</f>
        <v>ND</v>
      </c>
      <c r="O143" s="1008" t="str">
        <f t="shared" ref="O143" ca="1" si="127">IFERROR(((J143+K143)/H143),"ND")</f>
        <v>ND</v>
      </c>
      <c r="P143" s="1010"/>
    </row>
    <row r="144" spans="3:16">
      <c r="C144" s="1025"/>
      <c r="D144" s="1018"/>
      <c r="E144" s="1018"/>
      <c r="F144" s="1021"/>
      <c r="G144" s="1023"/>
      <c r="H144" s="1080"/>
      <c r="I144" s="1012"/>
      <c r="J144" s="244" t="str">
        <f ca="1">IF(MOD(ROW()-13,2)=0,IF(ISBLANK(OFFSET('12. SEGUIMIENTO 2027'!$N$14,INT((ROW()-13)/2),0)),"",OFFSET('12. SEGUIMIENTO 2027'!$N$14,INT((ROW()-13)/2),0)),IF(ISBLANK(OFFSET('9. METAS'!$U$20,INT((ROW()-14)/2),0)),"",OFFSET('9. METAS'!$U$20,INT((ROW()-14)/2),0)))</f>
        <v/>
      </c>
      <c r="K144" s="245" t="str">
        <f ca="1">IF(MOD(ROW()-13,2)=0,IF(ISBLANK(OFFSET('12. SEGUIMIENTO 2027'!$O$14,INT((ROW()-13)/2),0)),"",OFFSET('12. SEGUIMIENTO 2027'!$O$14,INT((ROW()-13)/2),0)),IF(ISBLANK(OFFSET('9. METAS'!$V$20,INT((ROW()-14)/2),0)),"",OFFSET('9. METAS'!$V$20,INT((ROW()-14)/2),0)))</f>
        <v/>
      </c>
      <c r="L144" s="245" t="str">
        <f ca="1">IF(MOD(ROW()-13,2)=0,IF(ISBLANK(OFFSET('12. SEGUIMIENTO 2027'!$P$14,INT((ROW()-13)/2),0)),"",OFFSET('12. SEGUIMIENTO 2027'!$P$14,INT((ROW()-13)/2),0)),IF(ISBLANK(OFFSET('9. METAS'!$W$20,INT((ROW()-14)/2),0)),"",OFFSET('9. METAS'!$W$20,INT((ROW()-14)/2),0)))</f>
        <v/>
      </c>
      <c r="M144" s="246" t="str">
        <f ca="1">IF(MOD(ROW()-13,2)=0,IF(ISBLANK(OFFSET('12. SEGUIMIENTO 2027'!$Q$14,INT((ROW()-13)/2),0)),"",OFFSET('12. SEGUIMIENTO 2027'!$Q$14,INT((ROW()-13)/2),0)),IF(ISBLANK(OFFSET('9. METAS'!$X$20,INT((ROW()-14)/2),0)),"",OFFSET('9. METAS'!$X$20,INT((ROW()-14)/2),0)))</f>
        <v/>
      </c>
      <c r="N144" s="1013"/>
      <c r="O144" s="1014"/>
      <c r="P144" s="1015"/>
    </row>
    <row r="145" spans="3:16">
      <c r="C145" s="1016" t="str">
        <f ca="1">IF(ISBLANK(OFFSET('5. Pp (3 años)'!$C$46,INT((ROW()-13)/2),0)),"",OFFSET('5. Pp (3 años)'!$C$46,INT((ROW()-13)/2),0))</f>
        <v>Actividad</v>
      </c>
      <c r="D145" s="1018" t="str">
        <f ca="1">IF(ISBLANK(OFFSET('5. Pp (3 años)'!$D$46,INT((ROW()-13)/2),0)),"",OFFSET('5. Pp (3 años)'!$D$46,INT((ROW()-13)/2),0))</f>
        <v/>
      </c>
      <c r="E145" s="1018" t="str">
        <f ca="1">IF(ISBLANK(OFFSET('5. Pp (3 años)'!$E$46,INT((ROW()-13)/2),0)),"",OFFSET('5. Pp (3 años)'!$E$46,INT((ROW()-13)/2),0))</f>
        <v/>
      </c>
      <c r="F145" s="1021" t="str">
        <f ca="1">IF(ISBLANK(OFFSET('5. Pp (3 años)'!$K$46,INT((ROW()-13)/2),0)),"",OFFSET('5. Pp (3 años)'!$K$46,INT((ROW()-13)/2),0))</f>
        <v/>
      </c>
      <c r="G145" s="1023" t="str">
        <f ca="1">IF(ISBLANK(OFFSET('5. Pp (3 años)'!$H$46,INT((ROW()-13)/2),0)),"",OFFSET('5. Pp (3 años)'!$H$46,INT((ROW()-13)/2),0))</f>
        <v/>
      </c>
      <c r="H145" s="1080" t="str">
        <f ca="1">IF(ISBLANK(OFFSET('9. METAS'!$L$20,INT((ROW()-13)/2),0)),"",OFFSET('9. METAS'!$L$20,INT((ROW()-13)/2),0))</f>
        <v/>
      </c>
      <c r="I145" s="1004"/>
      <c r="J145" s="244" t="str">
        <f ca="1">IF(MOD(ROW()-13,2)=0,IF(ISBLANK(OFFSET('12. SEGUIMIENTO 2027'!$N$14,INT((ROW()-13)/2),0)),"",OFFSET('12. SEGUIMIENTO 2027'!$N$14,INT((ROW()-13)/2),0)),IF(ISBLANK(OFFSET('9. METAS'!$U$20,INT((ROW()-14)/2),0)),"",OFFSET('9. METAS'!$U$20,INT((ROW()-14)/2),0)))</f>
        <v/>
      </c>
      <c r="K145" s="245" t="str">
        <f ca="1">IF(MOD(ROW()-13,2)=0,IF(ISBLANK(OFFSET('12. SEGUIMIENTO 2027'!$O$14,INT((ROW()-13)/2),0)),"",OFFSET('12. SEGUIMIENTO 2027'!$O$14,INT((ROW()-13)/2),0)),IF(ISBLANK(OFFSET('9. METAS'!$V$20,INT((ROW()-14)/2),0)),"",OFFSET('9. METAS'!$V$20,INT((ROW()-14)/2),0)))</f>
        <v/>
      </c>
      <c r="L145" s="245" t="str">
        <f ca="1">IF(MOD(ROW()-13,2)=0,IF(ISBLANK(OFFSET('12. SEGUIMIENTO 2027'!$P$14,INT((ROW()-13)/2),0)),"",OFFSET('12. SEGUIMIENTO 2027'!$P$14,INT((ROW()-13)/2),0)),IF(ISBLANK(OFFSET('9. METAS'!$W$20,INT((ROW()-14)/2),0)),"",OFFSET('9. METAS'!$W$20,INT((ROW()-14)/2),0)))</f>
        <v/>
      </c>
      <c r="M145" s="246" t="str">
        <f ca="1">IF(MOD(ROW()-13,2)=0,IF(ISBLANK(OFFSET('12. SEGUIMIENTO 2027'!$Q$14,INT((ROW()-13)/2),0)),"",OFFSET('12. SEGUIMIENTO 2027'!$Q$14,INT((ROW()-13)/2),0)),IF(ISBLANK(OFFSET('9. METAS'!$X$20,INT((ROW()-14)/2),0)),"",OFFSET('9. METAS'!$X$20,INT((ROW()-14)/2),0)))</f>
        <v/>
      </c>
      <c r="N145" s="1006" t="str">
        <f t="shared" ref="N145" ca="1" si="128">IFERROR(J145/J146,"ND")</f>
        <v>ND</v>
      </c>
      <c r="O145" s="1008" t="str">
        <f t="shared" ref="O145" ca="1" si="129">IFERROR(((J145+K145)/H145),"ND")</f>
        <v>ND</v>
      </c>
      <c r="P145" s="1010"/>
    </row>
    <row r="146" spans="3:16">
      <c r="C146" s="1025"/>
      <c r="D146" s="1018"/>
      <c r="E146" s="1018"/>
      <c r="F146" s="1021"/>
      <c r="G146" s="1023"/>
      <c r="H146" s="1080"/>
      <c r="I146" s="1012"/>
      <c r="J146" s="244" t="str">
        <f ca="1">IF(MOD(ROW()-13,2)=0,IF(ISBLANK(OFFSET('12. SEGUIMIENTO 2027'!$N$14,INT((ROW()-13)/2),0)),"",OFFSET('12. SEGUIMIENTO 2027'!$N$14,INT((ROW()-13)/2),0)),IF(ISBLANK(OFFSET('9. METAS'!$U$20,INT((ROW()-14)/2),0)),"",OFFSET('9. METAS'!$U$20,INT((ROW()-14)/2),0)))</f>
        <v/>
      </c>
      <c r="K146" s="245" t="str">
        <f ca="1">IF(MOD(ROW()-13,2)=0,IF(ISBLANK(OFFSET('12. SEGUIMIENTO 2027'!$O$14,INT((ROW()-13)/2),0)),"",OFFSET('12. SEGUIMIENTO 2027'!$O$14,INT((ROW()-13)/2),0)),IF(ISBLANK(OFFSET('9. METAS'!$V$20,INT((ROW()-14)/2),0)),"",OFFSET('9. METAS'!$V$20,INT((ROW()-14)/2),0)))</f>
        <v/>
      </c>
      <c r="L146" s="245" t="str">
        <f ca="1">IF(MOD(ROW()-13,2)=0,IF(ISBLANK(OFFSET('12. SEGUIMIENTO 2027'!$P$14,INT((ROW()-13)/2),0)),"",OFFSET('12. SEGUIMIENTO 2027'!$P$14,INT((ROW()-13)/2),0)),IF(ISBLANK(OFFSET('9. METAS'!$W$20,INT((ROW()-14)/2),0)),"",OFFSET('9. METAS'!$W$20,INT((ROW()-14)/2),0)))</f>
        <v/>
      </c>
      <c r="M146" s="246" t="str">
        <f ca="1">IF(MOD(ROW()-13,2)=0,IF(ISBLANK(OFFSET('12. SEGUIMIENTO 2027'!$Q$14,INT((ROW()-13)/2),0)),"",OFFSET('12. SEGUIMIENTO 2027'!$Q$14,INT((ROW()-13)/2),0)),IF(ISBLANK(OFFSET('9. METAS'!$X$20,INT((ROW()-14)/2),0)),"",OFFSET('9. METAS'!$X$20,INT((ROW()-14)/2),0)))</f>
        <v/>
      </c>
      <c r="N146" s="1013"/>
      <c r="O146" s="1014"/>
      <c r="P146" s="1015"/>
    </row>
    <row r="147" spans="3:16">
      <c r="C147" s="1016" t="str">
        <f ca="1">IF(ISBLANK(OFFSET('5. Pp (3 años)'!$C$46,INT((ROW()-13)/2),0)),"",OFFSET('5. Pp (3 años)'!$C$46,INT((ROW()-13)/2),0))</f>
        <v>Actividad</v>
      </c>
      <c r="D147" s="1018" t="str">
        <f ca="1">IF(ISBLANK(OFFSET('5. Pp (3 años)'!$D$46,INT((ROW()-13)/2),0)),"",OFFSET('5. Pp (3 años)'!$D$46,INT((ROW()-13)/2),0))</f>
        <v/>
      </c>
      <c r="E147" s="1018" t="str">
        <f ca="1">IF(ISBLANK(OFFSET('5. Pp (3 años)'!$E$46,INT((ROW()-13)/2),0)),"",OFFSET('5. Pp (3 años)'!$E$46,INT((ROW()-13)/2),0))</f>
        <v/>
      </c>
      <c r="F147" s="1021" t="str">
        <f ca="1">IF(ISBLANK(OFFSET('5. Pp (3 años)'!$K$46,INT((ROW()-13)/2),0)),"",OFFSET('5. Pp (3 años)'!$K$46,INT((ROW()-13)/2),0))</f>
        <v/>
      </c>
      <c r="G147" s="1023" t="str">
        <f ca="1">IF(ISBLANK(OFFSET('5. Pp (3 años)'!$H$46,INT((ROW()-13)/2),0)),"",OFFSET('5. Pp (3 años)'!$H$46,INT((ROW()-13)/2),0))</f>
        <v/>
      </c>
      <c r="H147" s="1080" t="str">
        <f ca="1">IF(ISBLANK(OFFSET('9. METAS'!$L$20,INT((ROW()-13)/2),0)),"",OFFSET('9. METAS'!$L$20,INT((ROW()-13)/2),0))</f>
        <v/>
      </c>
      <c r="I147" s="1004"/>
      <c r="J147" s="244" t="str">
        <f ca="1">IF(MOD(ROW()-13,2)=0,IF(ISBLANK(OFFSET('12. SEGUIMIENTO 2027'!$N$14,INT((ROW()-13)/2),0)),"",OFFSET('12. SEGUIMIENTO 2027'!$N$14,INT((ROW()-13)/2),0)),IF(ISBLANK(OFFSET('9. METAS'!$U$20,INT((ROW()-14)/2),0)),"",OFFSET('9. METAS'!$U$20,INT((ROW()-14)/2),0)))</f>
        <v/>
      </c>
      <c r="K147" s="245" t="str">
        <f ca="1">IF(MOD(ROW()-13,2)=0,IF(ISBLANK(OFFSET('12. SEGUIMIENTO 2027'!$O$14,INT((ROW()-13)/2),0)),"",OFFSET('12. SEGUIMIENTO 2027'!$O$14,INT((ROW()-13)/2),0)),IF(ISBLANK(OFFSET('9. METAS'!$V$20,INT((ROW()-14)/2),0)),"",OFFSET('9. METAS'!$V$20,INT((ROW()-14)/2),0)))</f>
        <v/>
      </c>
      <c r="L147" s="245" t="str">
        <f ca="1">IF(MOD(ROW()-13,2)=0,IF(ISBLANK(OFFSET('12. SEGUIMIENTO 2027'!$P$14,INT((ROW()-13)/2),0)),"",OFFSET('12. SEGUIMIENTO 2027'!$P$14,INT((ROW()-13)/2),0)),IF(ISBLANK(OFFSET('9. METAS'!$W$20,INT((ROW()-14)/2),0)),"",OFFSET('9. METAS'!$W$20,INT((ROW()-14)/2),0)))</f>
        <v/>
      </c>
      <c r="M147" s="246" t="str">
        <f ca="1">IF(MOD(ROW()-13,2)=0,IF(ISBLANK(OFFSET('12. SEGUIMIENTO 2027'!$Q$14,INT((ROW()-13)/2),0)),"",OFFSET('12. SEGUIMIENTO 2027'!$Q$14,INT((ROW()-13)/2),0)),IF(ISBLANK(OFFSET('9. METAS'!$X$20,INT((ROW()-14)/2),0)),"",OFFSET('9. METAS'!$X$20,INT((ROW()-14)/2),0)))</f>
        <v/>
      </c>
      <c r="N147" s="1006" t="str">
        <f t="shared" ref="N147" ca="1" si="130">IFERROR(J147/J148,"ND")</f>
        <v>ND</v>
      </c>
      <c r="O147" s="1008" t="str">
        <f t="shared" ref="O147" ca="1" si="131">IFERROR(((J147+K147)/H147),"ND")</f>
        <v>ND</v>
      </c>
      <c r="P147" s="1010"/>
    </row>
    <row r="148" spans="3:16">
      <c r="C148" s="1025"/>
      <c r="D148" s="1018"/>
      <c r="E148" s="1018"/>
      <c r="F148" s="1021"/>
      <c r="G148" s="1023"/>
      <c r="H148" s="1080"/>
      <c r="I148" s="1012"/>
      <c r="J148" s="244" t="str">
        <f ca="1">IF(MOD(ROW()-13,2)=0,IF(ISBLANK(OFFSET('12. SEGUIMIENTO 2027'!$N$14,INT((ROW()-13)/2),0)),"",OFFSET('12. SEGUIMIENTO 2027'!$N$14,INT((ROW()-13)/2),0)),IF(ISBLANK(OFFSET('9. METAS'!$U$20,INT((ROW()-14)/2),0)),"",OFFSET('9. METAS'!$U$20,INT((ROW()-14)/2),0)))</f>
        <v/>
      </c>
      <c r="K148" s="245" t="str">
        <f ca="1">IF(MOD(ROW()-13,2)=0,IF(ISBLANK(OFFSET('12. SEGUIMIENTO 2027'!$O$14,INT((ROW()-13)/2),0)),"",OFFSET('12. SEGUIMIENTO 2027'!$O$14,INT((ROW()-13)/2),0)),IF(ISBLANK(OFFSET('9. METAS'!$V$20,INT((ROW()-14)/2),0)),"",OFFSET('9. METAS'!$V$20,INT((ROW()-14)/2),0)))</f>
        <v/>
      </c>
      <c r="L148" s="245" t="str">
        <f ca="1">IF(MOD(ROW()-13,2)=0,IF(ISBLANK(OFFSET('12. SEGUIMIENTO 2027'!$P$14,INT((ROW()-13)/2),0)),"",OFFSET('12. SEGUIMIENTO 2027'!$P$14,INT((ROW()-13)/2),0)),IF(ISBLANK(OFFSET('9. METAS'!$W$20,INT((ROW()-14)/2),0)),"",OFFSET('9. METAS'!$W$20,INT((ROW()-14)/2),0)))</f>
        <v/>
      </c>
      <c r="M148" s="246" t="str">
        <f ca="1">IF(MOD(ROW()-13,2)=0,IF(ISBLANK(OFFSET('12. SEGUIMIENTO 2027'!$Q$14,INT((ROW()-13)/2),0)),"",OFFSET('12. SEGUIMIENTO 2027'!$Q$14,INT((ROW()-13)/2),0)),IF(ISBLANK(OFFSET('9. METAS'!$X$20,INT((ROW()-14)/2),0)),"",OFFSET('9. METAS'!$X$20,INT((ROW()-14)/2),0)))</f>
        <v/>
      </c>
      <c r="N148" s="1013"/>
      <c r="O148" s="1014"/>
      <c r="P148" s="1015"/>
    </row>
    <row r="149" spans="3:16">
      <c r="C149" s="1016" t="str">
        <f ca="1">IF(ISBLANK(OFFSET('5. Pp (3 años)'!$C$46,INT((ROW()-13)/2),0)),"",OFFSET('5. Pp (3 años)'!$C$46,INT((ROW()-13)/2),0))</f>
        <v>Componente</v>
      </c>
      <c r="D149" s="1018" t="str">
        <f ca="1">IF(ISBLANK(OFFSET('5. Pp (3 años)'!$D$46,INT((ROW()-13)/2),0)),"",OFFSET('5. Pp (3 años)'!$D$46,INT((ROW()-13)/2),0))</f>
        <v>4.1.1.1.12 Atenciones y gestiones del programa 'Entrelazos por la Diversidad' otorgadas.</v>
      </c>
      <c r="E149" s="1018" t="str">
        <f ca="1">IF(ISBLANK(OFFSET('5. Pp (3 años)'!$E$46,INT((ROW()-13)/2),0)),"",OFFSET('5. Pp (3 años)'!$E$46,INT((ROW()-13)/2),0))</f>
        <v>PSAGE: Porcentaje de servicios de atención y gestión del programa Entrelazos realizados.</v>
      </c>
      <c r="F149" s="1021" t="str">
        <f ca="1">IF(ISBLANK(OFFSET('5. Pp (3 años)'!$K$46,INT((ROW()-13)/2),0)),"",OFFSET('5. Pp (3 años)'!$K$46,INT((ROW()-13)/2),0))</f>
        <v xml:space="preserve">Ascendente </v>
      </c>
      <c r="G149" s="1023" t="str">
        <f ca="1">IF(ISBLANK(OFFSET('5. Pp (3 años)'!$H$46,INT((ROW()-13)/2),0)),"",OFFSET('5. Pp (3 años)'!$H$46,INT((ROW()-13)/2),0))</f>
        <v>Trimestral</v>
      </c>
      <c r="H149" s="1080">
        <f ca="1">IF(ISBLANK(OFFSET('9. METAS'!$L$20,INT((ROW()-13)/2),0)),"",OFFSET('9. METAS'!$L$20,INT((ROW()-13)/2),0))</f>
        <v>100</v>
      </c>
      <c r="I149" s="1004"/>
      <c r="J149" s="244" t="str">
        <f ca="1">IF(MOD(ROW()-13,2)=0,IF(ISBLANK(OFFSET('12. SEGUIMIENTO 2027'!$N$14,INT((ROW()-13)/2),0)),"",OFFSET('12. SEGUIMIENTO 2027'!$N$14,INT((ROW()-13)/2),0)),IF(ISBLANK(OFFSET('9. METAS'!$U$20,INT((ROW()-14)/2),0)),"",OFFSET('9. METAS'!$U$20,INT((ROW()-14)/2),0)))</f>
        <v/>
      </c>
      <c r="K149" s="245" t="str">
        <f ca="1">IF(MOD(ROW()-13,2)=0,IF(ISBLANK(OFFSET('12. SEGUIMIENTO 2027'!$O$14,INT((ROW()-13)/2),0)),"",OFFSET('12. SEGUIMIENTO 2027'!$O$14,INT((ROW()-13)/2),0)),IF(ISBLANK(OFFSET('9. METAS'!$V$20,INT((ROW()-14)/2),0)),"",OFFSET('9. METAS'!$V$20,INT((ROW()-14)/2),0)))</f>
        <v/>
      </c>
      <c r="L149" s="245" t="str">
        <f ca="1">IF(MOD(ROW()-13,2)=0,IF(ISBLANK(OFFSET('12. SEGUIMIENTO 2027'!$P$14,INT((ROW()-13)/2),0)),"",OFFSET('12. SEGUIMIENTO 2027'!$P$14,INT((ROW()-13)/2),0)),IF(ISBLANK(OFFSET('9. METAS'!$W$20,INT((ROW()-14)/2),0)),"",OFFSET('9. METAS'!$W$20,INT((ROW()-14)/2),0)))</f>
        <v/>
      </c>
      <c r="M149" s="246" t="str">
        <f ca="1">IF(MOD(ROW()-13,2)=0,IF(ISBLANK(OFFSET('12. SEGUIMIENTO 2027'!$Q$14,INT((ROW()-13)/2),0)),"",OFFSET('12. SEGUIMIENTO 2027'!$Q$14,INT((ROW()-13)/2),0)),IF(ISBLANK(OFFSET('9. METAS'!$X$20,INT((ROW()-14)/2),0)),"",OFFSET('9. METAS'!$X$20,INT((ROW()-14)/2),0)))</f>
        <v/>
      </c>
      <c r="N149" s="1006" t="str">
        <f t="shared" ref="N149" ca="1" si="132">IFERROR(J149/J150,"ND")</f>
        <v>ND</v>
      </c>
      <c r="O149" s="1008" t="str">
        <f t="shared" ref="O149" ca="1" si="133">IFERROR(((J149+K149)/H149),"ND")</f>
        <v>ND</v>
      </c>
      <c r="P149" s="1010"/>
    </row>
    <row r="150" spans="3:16">
      <c r="C150" s="1025"/>
      <c r="D150" s="1018"/>
      <c r="E150" s="1018"/>
      <c r="F150" s="1021"/>
      <c r="G150" s="1023"/>
      <c r="H150" s="1080"/>
      <c r="I150" s="1012"/>
      <c r="J150" s="244">
        <f ca="1">IF(MOD(ROW()-13,2)=0,IF(ISBLANK(OFFSET('12. SEGUIMIENTO 2027'!$N$14,INT((ROW()-13)/2),0)),"",OFFSET('12. SEGUIMIENTO 2027'!$N$14,INT((ROW()-13)/2),0)),IF(ISBLANK(OFFSET('9. METAS'!$U$20,INT((ROW()-14)/2),0)),"",OFFSET('9. METAS'!$U$20,INT((ROW()-14)/2),0)))</f>
        <v>25</v>
      </c>
      <c r="K150" s="245">
        <f ca="1">IF(MOD(ROW()-13,2)=0,IF(ISBLANK(OFFSET('12. SEGUIMIENTO 2027'!$O$14,INT((ROW()-13)/2),0)),"",OFFSET('12. SEGUIMIENTO 2027'!$O$14,INT((ROW()-13)/2),0)),IF(ISBLANK(OFFSET('9. METAS'!$V$20,INT((ROW()-14)/2),0)),"",OFFSET('9. METAS'!$V$20,INT((ROW()-14)/2),0)))</f>
        <v>25</v>
      </c>
      <c r="L150" s="245">
        <f ca="1">IF(MOD(ROW()-13,2)=0,IF(ISBLANK(OFFSET('12. SEGUIMIENTO 2027'!$P$14,INT((ROW()-13)/2),0)),"",OFFSET('12. SEGUIMIENTO 2027'!$P$14,INT((ROW()-13)/2),0)),IF(ISBLANK(OFFSET('9. METAS'!$W$20,INT((ROW()-14)/2),0)),"",OFFSET('9. METAS'!$W$20,INT((ROW()-14)/2),0)))</f>
        <v>25</v>
      </c>
      <c r="M150" s="246">
        <f ca="1">IF(MOD(ROW()-13,2)=0,IF(ISBLANK(OFFSET('12. SEGUIMIENTO 2027'!$Q$14,INT((ROW()-13)/2),0)),"",OFFSET('12. SEGUIMIENTO 2027'!$Q$14,INT((ROW()-13)/2),0)),IF(ISBLANK(OFFSET('9. METAS'!$X$20,INT((ROW()-14)/2),0)),"",OFFSET('9. METAS'!$X$20,INT((ROW()-14)/2),0)))</f>
        <v>25</v>
      </c>
      <c r="N150" s="1013"/>
      <c r="O150" s="1014"/>
      <c r="P150" s="1015"/>
    </row>
    <row r="151" spans="3:16">
      <c r="C151" s="1016" t="str">
        <f ca="1">IF(ISBLANK(OFFSET('5. Pp (3 años)'!$C$46,INT((ROW()-13)/2),0)),"",OFFSET('5. Pp (3 años)'!$C$46,INT((ROW()-13)/2),0))</f>
        <v>Actividad</v>
      </c>
      <c r="D151" s="1018" t="str">
        <f ca="1">IF(ISBLANK(OFFSET('5. Pp (3 años)'!$D$46,INT((ROW()-13)/2),0)),"",OFFSET('5. Pp (3 años)'!$D$46,INT((ROW()-13)/2),0))</f>
        <v>4.1.1.1.12.1 Gestión de canales de atención y enlace interinstitucional para la diversidad sexual.</v>
      </c>
      <c r="E151" s="1018" t="str">
        <f ca="1">IF(ISBLANK(OFFSET('5. Pp (3 años)'!$E$46,INT((ROW()-13)/2),0)),"",OFFSET('5. Pp (3 años)'!$E$46,INT((ROW()-13)/2),0))</f>
        <v>PSVAG: Porcentaje de servicios de vinculación y atención personalizada gestionados.</v>
      </c>
      <c r="F151" s="1021" t="str">
        <f ca="1">IF(ISBLANK(OFFSET('5. Pp (3 años)'!$K$46,INT((ROW()-13)/2),0)),"",OFFSET('5. Pp (3 años)'!$K$46,INT((ROW()-13)/2),0))</f>
        <v>Ascendente</v>
      </c>
      <c r="G151" s="1023" t="str">
        <f ca="1">IF(ISBLANK(OFFSET('5. Pp (3 años)'!$H$46,INT((ROW()-13)/2),0)),"",OFFSET('5. Pp (3 años)'!$H$46,INT((ROW()-13)/2),0))</f>
        <v>Trimestral</v>
      </c>
      <c r="H151" s="1080">
        <f ca="1">IF(ISBLANK(OFFSET('9. METAS'!$L$20,INT((ROW()-13)/2),0)),"",OFFSET('9. METAS'!$L$20,INT((ROW()-13)/2),0))</f>
        <v>150</v>
      </c>
      <c r="I151" s="1004"/>
      <c r="J151" s="244" t="str">
        <f ca="1">IF(MOD(ROW()-13,2)=0,IF(ISBLANK(OFFSET('12. SEGUIMIENTO 2027'!$N$14,INT((ROW()-13)/2),0)),"",OFFSET('12. SEGUIMIENTO 2027'!$N$14,INT((ROW()-13)/2),0)),IF(ISBLANK(OFFSET('9. METAS'!$U$20,INT((ROW()-14)/2),0)),"",OFFSET('9. METAS'!$U$20,INT((ROW()-14)/2),0)))</f>
        <v/>
      </c>
      <c r="K151" s="245" t="str">
        <f ca="1">IF(MOD(ROW()-13,2)=0,IF(ISBLANK(OFFSET('12. SEGUIMIENTO 2027'!$O$14,INT((ROW()-13)/2),0)),"",OFFSET('12. SEGUIMIENTO 2027'!$O$14,INT((ROW()-13)/2),0)),IF(ISBLANK(OFFSET('9. METAS'!$V$20,INT((ROW()-14)/2),0)),"",OFFSET('9. METAS'!$V$20,INT((ROW()-14)/2),0)))</f>
        <v/>
      </c>
      <c r="L151" s="245" t="str">
        <f ca="1">IF(MOD(ROW()-13,2)=0,IF(ISBLANK(OFFSET('12. SEGUIMIENTO 2027'!$P$14,INT((ROW()-13)/2),0)),"",OFFSET('12. SEGUIMIENTO 2027'!$P$14,INT((ROW()-13)/2),0)),IF(ISBLANK(OFFSET('9. METAS'!$W$20,INT((ROW()-14)/2),0)),"",OFFSET('9. METAS'!$W$20,INT((ROW()-14)/2),0)))</f>
        <v/>
      </c>
      <c r="M151" s="246" t="str">
        <f ca="1">IF(MOD(ROW()-13,2)=0,IF(ISBLANK(OFFSET('12. SEGUIMIENTO 2027'!$Q$14,INT((ROW()-13)/2),0)),"",OFFSET('12. SEGUIMIENTO 2027'!$Q$14,INT((ROW()-13)/2),0)),IF(ISBLANK(OFFSET('9. METAS'!$X$20,INT((ROW()-14)/2),0)),"",OFFSET('9. METAS'!$X$20,INT((ROW()-14)/2),0)))</f>
        <v/>
      </c>
      <c r="N151" s="1006" t="str">
        <f t="shared" ref="N151" ca="1" si="134">IFERROR(J151/J152,"ND")</f>
        <v>ND</v>
      </c>
      <c r="O151" s="1008" t="str">
        <f t="shared" ref="O151" ca="1" si="135">IFERROR(((J151+K151)/H151),"ND")</f>
        <v>ND</v>
      </c>
      <c r="P151" s="1010"/>
    </row>
    <row r="152" spans="3:16">
      <c r="C152" s="1025"/>
      <c r="D152" s="1018"/>
      <c r="E152" s="1018"/>
      <c r="F152" s="1021"/>
      <c r="G152" s="1023"/>
      <c r="H152" s="1080"/>
      <c r="I152" s="1012"/>
      <c r="J152" s="244">
        <f ca="1">IF(MOD(ROW()-13,2)=0,IF(ISBLANK(OFFSET('12. SEGUIMIENTO 2027'!$N$14,INT((ROW()-13)/2),0)),"",OFFSET('12. SEGUIMIENTO 2027'!$N$14,INT((ROW()-13)/2),0)),IF(ISBLANK(OFFSET('9. METAS'!$U$20,INT((ROW()-14)/2),0)),"",OFFSET('9. METAS'!$U$20,INT((ROW()-14)/2),0)))</f>
        <v>35</v>
      </c>
      <c r="K152" s="245">
        <f ca="1">IF(MOD(ROW()-13,2)=0,IF(ISBLANK(OFFSET('12. SEGUIMIENTO 2027'!$O$14,INT((ROW()-13)/2),0)),"",OFFSET('12. SEGUIMIENTO 2027'!$O$14,INT((ROW()-13)/2),0)),IF(ISBLANK(OFFSET('9. METAS'!$V$20,INT((ROW()-14)/2),0)),"",OFFSET('9. METAS'!$V$20,INT((ROW()-14)/2),0)))</f>
        <v>45</v>
      </c>
      <c r="L152" s="245">
        <f ca="1">IF(MOD(ROW()-13,2)=0,IF(ISBLANK(OFFSET('12. SEGUIMIENTO 2027'!$P$14,INT((ROW()-13)/2),0)),"",OFFSET('12. SEGUIMIENTO 2027'!$P$14,INT((ROW()-13)/2),0)),IF(ISBLANK(OFFSET('9. METAS'!$W$20,INT((ROW()-14)/2),0)),"",OFFSET('9. METAS'!$W$20,INT((ROW()-14)/2),0)))</f>
        <v>45</v>
      </c>
      <c r="M152" s="246">
        <f ca="1">IF(MOD(ROW()-13,2)=0,IF(ISBLANK(OFFSET('12. SEGUIMIENTO 2027'!$Q$14,INT((ROW()-13)/2),0)),"",OFFSET('12. SEGUIMIENTO 2027'!$Q$14,INT((ROW()-13)/2),0)),IF(ISBLANK(OFFSET('9. METAS'!$X$20,INT((ROW()-14)/2),0)),"",OFFSET('9. METAS'!$X$20,INT((ROW()-14)/2),0)))</f>
        <v>25</v>
      </c>
      <c r="N152" s="1013"/>
      <c r="O152" s="1014"/>
      <c r="P152" s="1015"/>
    </row>
    <row r="153" spans="3:16">
      <c r="C153" s="1016" t="str">
        <f ca="1">IF(ISBLANK(OFFSET('5. Pp (3 años)'!$C$46,INT((ROW()-13)/2),0)),"",OFFSET('5. Pp (3 años)'!$C$46,INT((ROW()-13)/2),0))</f>
        <v>Actividad</v>
      </c>
      <c r="D153" s="1018" t="str">
        <f ca="1">IF(ISBLANK(OFFSET('5. Pp (3 años)'!$D$46,INT((ROW()-13)/2),0)),"",OFFSET('5. Pp (3 años)'!$D$46,INT((ROW()-13)/2),0))</f>
        <v/>
      </c>
      <c r="E153" s="1018" t="str">
        <f ca="1">IF(ISBLANK(OFFSET('5. Pp (3 años)'!$E$46,INT((ROW()-13)/2),0)),"",OFFSET('5. Pp (3 años)'!$E$46,INT((ROW()-13)/2),0))</f>
        <v/>
      </c>
      <c r="F153" s="1021" t="str">
        <f ca="1">IF(ISBLANK(OFFSET('5. Pp (3 años)'!$K$46,INT((ROW()-13)/2),0)),"",OFFSET('5. Pp (3 años)'!$K$46,INT((ROW()-13)/2),0))</f>
        <v/>
      </c>
      <c r="G153" s="1023" t="str">
        <f ca="1">IF(ISBLANK(OFFSET('5. Pp (3 años)'!$H$46,INT((ROW()-13)/2),0)),"",OFFSET('5. Pp (3 años)'!$H$46,INT((ROW()-13)/2),0))</f>
        <v/>
      </c>
      <c r="H153" s="1080" t="str">
        <f ca="1">IF(ISBLANK(OFFSET('9. METAS'!$L$20,INT((ROW()-13)/2),0)),"",OFFSET('9. METAS'!$L$20,INT((ROW()-13)/2),0))</f>
        <v/>
      </c>
      <c r="I153" s="1004"/>
      <c r="J153" s="244" t="str">
        <f ca="1">IF(MOD(ROW()-13,2)=0,IF(ISBLANK(OFFSET('12. SEGUIMIENTO 2027'!$N$14,INT((ROW()-13)/2),0)),"",OFFSET('12. SEGUIMIENTO 2027'!$N$14,INT((ROW()-13)/2),0)),IF(ISBLANK(OFFSET('9. METAS'!$U$20,INT((ROW()-14)/2),0)),"",OFFSET('9. METAS'!$U$20,INT((ROW()-14)/2),0)))</f>
        <v/>
      </c>
      <c r="K153" s="245" t="str">
        <f ca="1">IF(MOD(ROW()-13,2)=0,IF(ISBLANK(OFFSET('12. SEGUIMIENTO 2027'!$O$14,INT((ROW()-13)/2),0)),"",OFFSET('12. SEGUIMIENTO 2027'!$O$14,INT((ROW()-13)/2),0)),IF(ISBLANK(OFFSET('9. METAS'!$V$20,INT((ROW()-14)/2),0)),"",OFFSET('9. METAS'!$V$20,INT((ROW()-14)/2),0)))</f>
        <v/>
      </c>
      <c r="L153" s="245" t="str">
        <f ca="1">IF(MOD(ROW()-13,2)=0,IF(ISBLANK(OFFSET('12. SEGUIMIENTO 2027'!$P$14,INT((ROW()-13)/2),0)),"",OFFSET('12. SEGUIMIENTO 2027'!$P$14,INT((ROW()-13)/2),0)),IF(ISBLANK(OFFSET('9. METAS'!$W$20,INT((ROW()-14)/2),0)),"",OFFSET('9. METAS'!$W$20,INT((ROW()-14)/2),0)))</f>
        <v/>
      </c>
      <c r="M153" s="246" t="str">
        <f ca="1">IF(MOD(ROW()-13,2)=0,IF(ISBLANK(OFFSET('12. SEGUIMIENTO 2027'!$Q$14,INT((ROW()-13)/2),0)),"",OFFSET('12. SEGUIMIENTO 2027'!$Q$14,INT((ROW()-13)/2),0)),IF(ISBLANK(OFFSET('9. METAS'!$X$20,INT((ROW()-14)/2),0)),"",OFFSET('9. METAS'!$X$20,INT((ROW()-14)/2),0)))</f>
        <v/>
      </c>
      <c r="N153" s="1006" t="str">
        <f t="shared" ref="N153" ca="1" si="136">IFERROR(J153/J154,"ND")</f>
        <v>ND</v>
      </c>
      <c r="O153" s="1008" t="str">
        <f t="shared" ref="O153" ca="1" si="137">IFERROR(((J153+K153)/H153),"ND")</f>
        <v>ND</v>
      </c>
      <c r="P153" s="1010"/>
    </row>
    <row r="154" spans="3:16">
      <c r="C154" s="1025"/>
      <c r="D154" s="1018"/>
      <c r="E154" s="1018"/>
      <c r="F154" s="1021"/>
      <c r="G154" s="1023"/>
      <c r="H154" s="1080"/>
      <c r="I154" s="1012"/>
      <c r="J154" s="244" t="str">
        <f ca="1">IF(MOD(ROW()-13,2)=0,IF(ISBLANK(OFFSET('12. SEGUIMIENTO 2027'!$N$14,INT((ROW()-13)/2),0)),"",OFFSET('12. SEGUIMIENTO 2027'!$N$14,INT((ROW()-13)/2),0)),IF(ISBLANK(OFFSET('9. METAS'!$U$20,INT((ROW()-14)/2),0)),"",OFFSET('9. METAS'!$U$20,INT((ROW()-14)/2),0)))</f>
        <v/>
      </c>
      <c r="K154" s="245" t="str">
        <f ca="1">IF(MOD(ROW()-13,2)=0,IF(ISBLANK(OFFSET('12. SEGUIMIENTO 2027'!$O$14,INT((ROW()-13)/2),0)),"",OFFSET('12. SEGUIMIENTO 2027'!$O$14,INT((ROW()-13)/2),0)),IF(ISBLANK(OFFSET('9. METAS'!$V$20,INT((ROW()-14)/2),0)),"",OFFSET('9. METAS'!$V$20,INT((ROW()-14)/2),0)))</f>
        <v/>
      </c>
      <c r="L154" s="245" t="str">
        <f ca="1">IF(MOD(ROW()-13,2)=0,IF(ISBLANK(OFFSET('12. SEGUIMIENTO 2027'!$P$14,INT((ROW()-13)/2),0)),"",OFFSET('12. SEGUIMIENTO 2027'!$P$14,INT((ROW()-13)/2),0)),IF(ISBLANK(OFFSET('9. METAS'!$W$20,INT((ROW()-14)/2),0)),"",OFFSET('9. METAS'!$W$20,INT((ROW()-14)/2),0)))</f>
        <v/>
      </c>
      <c r="M154" s="246" t="str">
        <f ca="1">IF(MOD(ROW()-13,2)=0,IF(ISBLANK(OFFSET('12. SEGUIMIENTO 2027'!$Q$14,INT((ROW()-13)/2),0)),"",OFFSET('12. SEGUIMIENTO 2027'!$Q$14,INT((ROW()-13)/2),0)),IF(ISBLANK(OFFSET('9. METAS'!$X$20,INT((ROW()-14)/2),0)),"",OFFSET('9. METAS'!$X$20,INT((ROW()-14)/2),0)))</f>
        <v/>
      </c>
      <c r="N154" s="1013"/>
      <c r="O154" s="1014"/>
      <c r="P154" s="1015"/>
    </row>
    <row r="155" spans="3:16">
      <c r="C155" s="1016" t="str">
        <f ca="1">IF(ISBLANK(OFFSET('5. Pp (3 años)'!$C$46,INT((ROW()-13)/2),0)),"",OFFSET('5. Pp (3 años)'!$C$46,INT((ROW()-13)/2),0))</f>
        <v>Actividad</v>
      </c>
      <c r="D155" s="1018" t="str">
        <f ca="1">IF(ISBLANK(OFFSET('5. Pp (3 años)'!$D$46,INT((ROW()-13)/2),0)),"",OFFSET('5. Pp (3 años)'!$D$46,INT((ROW()-13)/2),0))</f>
        <v/>
      </c>
      <c r="E155" s="1018" t="str">
        <f ca="1">IF(ISBLANK(OFFSET('5. Pp (3 años)'!$E$46,INT((ROW()-13)/2),0)),"",OFFSET('5. Pp (3 años)'!$E$46,INT((ROW()-13)/2),0))</f>
        <v/>
      </c>
      <c r="F155" s="1021" t="str">
        <f ca="1">IF(ISBLANK(OFFSET('5. Pp (3 años)'!$K$46,INT((ROW()-13)/2),0)),"",OFFSET('5. Pp (3 años)'!$K$46,INT((ROW()-13)/2),0))</f>
        <v/>
      </c>
      <c r="G155" s="1023" t="str">
        <f ca="1">IF(ISBLANK(OFFSET('5. Pp (3 años)'!$H$46,INT((ROW()-13)/2),0)),"",OFFSET('5. Pp (3 años)'!$H$46,INT((ROW()-13)/2),0))</f>
        <v/>
      </c>
      <c r="H155" s="1080" t="str">
        <f ca="1">IF(ISBLANK(OFFSET('9. METAS'!$L$20,INT((ROW()-13)/2),0)),"",OFFSET('9. METAS'!$L$20,INT((ROW()-13)/2),0))</f>
        <v/>
      </c>
      <c r="I155" s="1004"/>
      <c r="J155" s="244" t="str">
        <f ca="1">IF(MOD(ROW()-13,2)=0,IF(ISBLANK(OFFSET('12. SEGUIMIENTO 2027'!$N$14,INT((ROW()-13)/2),0)),"",OFFSET('12. SEGUIMIENTO 2027'!$N$14,INT((ROW()-13)/2),0)),IF(ISBLANK(OFFSET('9. METAS'!$U$20,INT((ROW()-14)/2),0)),"",OFFSET('9. METAS'!$U$20,INT((ROW()-14)/2),0)))</f>
        <v/>
      </c>
      <c r="K155" s="245" t="str">
        <f ca="1">IF(MOD(ROW()-13,2)=0,IF(ISBLANK(OFFSET('12. SEGUIMIENTO 2027'!$O$14,INT((ROW()-13)/2),0)),"",OFFSET('12. SEGUIMIENTO 2027'!$O$14,INT((ROW()-13)/2),0)),IF(ISBLANK(OFFSET('9. METAS'!$V$20,INT((ROW()-14)/2),0)),"",OFFSET('9. METAS'!$V$20,INT((ROW()-14)/2),0)))</f>
        <v/>
      </c>
      <c r="L155" s="245" t="str">
        <f ca="1">IF(MOD(ROW()-13,2)=0,IF(ISBLANK(OFFSET('12. SEGUIMIENTO 2027'!$P$14,INT((ROW()-13)/2),0)),"",OFFSET('12. SEGUIMIENTO 2027'!$P$14,INT((ROW()-13)/2),0)),IF(ISBLANK(OFFSET('9. METAS'!$W$20,INT((ROW()-14)/2),0)),"",OFFSET('9. METAS'!$W$20,INT((ROW()-14)/2),0)))</f>
        <v/>
      </c>
      <c r="M155" s="246" t="str">
        <f ca="1">IF(MOD(ROW()-13,2)=0,IF(ISBLANK(OFFSET('12. SEGUIMIENTO 2027'!$Q$14,INT((ROW()-13)/2),0)),"",OFFSET('12. SEGUIMIENTO 2027'!$Q$14,INT((ROW()-13)/2),0)),IF(ISBLANK(OFFSET('9. METAS'!$X$20,INT((ROW()-14)/2),0)),"",OFFSET('9. METAS'!$X$20,INT((ROW()-14)/2),0)))</f>
        <v/>
      </c>
      <c r="N155" s="1006" t="str">
        <f t="shared" ref="N155" ca="1" si="138">IFERROR(J155/J156,"ND")</f>
        <v>ND</v>
      </c>
      <c r="O155" s="1008" t="str">
        <f t="shared" ref="O155" ca="1" si="139">IFERROR(((J155+K155)/H155),"ND")</f>
        <v>ND</v>
      </c>
      <c r="P155" s="1010"/>
    </row>
    <row r="156" spans="3:16">
      <c r="C156" s="1025"/>
      <c r="D156" s="1018"/>
      <c r="E156" s="1018"/>
      <c r="F156" s="1021"/>
      <c r="G156" s="1023"/>
      <c r="H156" s="1080"/>
      <c r="I156" s="1012"/>
      <c r="J156" s="244" t="str">
        <f ca="1">IF(MOD(ROW()-13,2)=0,IF(ISBLANK(OFFSET('12. SEGUIMIENTO 2027'!$N$14,INT((ROW()-13)/2),0)),"",OFFSET('12. SEGUIMIENTO 2027'!$N$14,INT((ROW()-13)/2),0)),IF(ISBLANK(OFFSET('9. METAS'!$U$20,INT((ROW()-14)/2),0)),"",OFFSET('9. METAS'!$U$20,INT((ROW()-14)/2),0)))</f>
        <v/>
      </c>
      <c r="K156" s="245" t="str">
        <f ca="1">IF(MOD(ROW()-13,2)=0,IF(ISBLANK(OFFSET('12. SEGUIMIENTO 2027'!$O$14,INT((ROW()-13)/2),0)),"",OFFSET('12. SEGUIMIENTO 2027'!$O$14,INT((ROW()-13)/2),0)),IF(ISBLANK(OFFSET('9. METAS'!$V$20,INT((ROW()-14)/2),0)),"",OFFSET('9. METAS'!$V$20,INT((ROW()-14)/2),0)))</f>
        <v/>
      </c>
      <c r="L156" s="245" t="str">
        <f ca="1">IF(MOD(ROW()-13,2)=0,IF(ISBLANK(OFFSET('12. SEGUIMIENTO 2027'!$P$14,INT((ROW()-13)/2),0)),"",OFFSET('12. SEGUIMIENTO 2027'!$P$14,INT((ROW()-13)/2),0)),IF(ISBLANK(OFFSET('9. METAS'!$W$20,INT((ROW()-14)/2),0)),"",OFFSET('9. METAS'!$W$20,INT((ROW()-14)/2),0)))</f>
        <v/>
      </c>
      <c r="M156" s="246" t="str">
        <f ca="1">IF(MOD(ROW()-13,2)=0,IF(ISBLANK(OFFSET('12. SEGUIMIENTO 2027'!$Q$14,INT((ROW()-13)/2),0)),"",OFFSET('12. SEGUIMIENTO 2027'!$Q$14,INT((ROW()-13)/2),0)),IF(ISBLANK(OFFSET('9. METAS'!$X$20,INT((ROW()-14)/2),0)),"",OFFSET('9. METAS'!$X$20,INT((ROW()-14)/2),0)))</f>
        <v/>
      </c>
      <c r="N156" s="1013"/>
      <c r="O156" s="1014"/>
      <c r="P156" s="1015"/>
    </row>
    <row r="157" spans="3:16">
      <c r="C157" s="1016" t="str">
        <f ca="1">IF(ISBLANK(OFFSET('5. Pp (3 años)'!$C$46,INT((ROW()-13)/2),0)),"",OFFSET('5. Pp (3 años)'!$C$46,INT((ROW()-13)/2),0))</f>
        <v>Actividad</v>
      </c>
      <c r="D157" s="1018" t="str">
        <f ca="1">IF(ISBLANK(OFFSET('5. Pp (3 años)'!$D$46,INT((ROW()-13)/2),0)),"",OFFSET('5. Pp (3 años)'!$D$46,INT((ROW()-13)/2),0))</f>
        <v/>
      </c>
      <c r="E157" s="1018" t="str">
        <f ca="1">IF(ISBLANK(OFFSET('5. Pp (3 años)'!$E$46,INT((ROW()-13)/2),0)),"",OFFSET('5. Pp (3 años)'!$E$46,INT((ROW()-13)/2),0))</f>
        <v/>
      </c>
      <c r="F157" s="1021" t="str">
        <f ca="1">IF(ISBLANK(OFFSET('5. Pp (3 años)'!$K$46,INT((ROW()-13)/2),0)),"",OFFSET('5. Pp (3 años)'!$K$46,INT((ROW()-13)/2),0))</f>
        <v/>
      </c>
      <c r="G157" s="1023" t="str">
        <f ca="1">IF(ISBLANK(OFFSET('5. Pp (3 años)'!$H$46,INT((ROW()-13)/2),0)),"",OFFSET('5. Pp (3 años)'!$H$46,INT((ROW()-13)/2),0))</f>
        <v/>
      </c>
      <c r="H157" s="1080" t="str">
        <f ca="1">IF(ISBLANK(OFFSET('9. METAS'!$L$20,INT((ROW()-13)/2),0)),"",OFFSET('9. METAS'!$L$20,INT((ROW()-13)/2),0))</f>
        <v/>
      </c>
      <c r="I157" s="1004"/>
      <c r="J157" s="244" t="str">
        <f ca="1">IF(MOD(ROW()-13,2)=0,IF(ISBLANK(OFFSET('12. SEGUIMIENTO 2027'!$N$14,INT((ROW()-13)/2),0)),"",OFFSET('12. SEGUIMIENTO 2027'!$N$14,INT((ROW()-13)/2),0)),IF(ISBLANK(OFFSET('9. METAS'!$U$20,INT((ROW()-14)/2),0)),"",OFFSET('9. METAS'!$U$20,INT((ROW()-14)/2),0)))</f>
        <v/>
      </c>
      <c r="K157" s="245" t="str">
        <f ca="1">IF(MOD(ROW()-13,2)=0,IF(ISBLANK(OFFSET('12. SEGUIMIENTO 2027'!$O$14,INT((ROW()-13)/2),0)),"",OFFSET('12. SEGUIMIENTO 2027'!$O$14,INT((ROW()-13)/2),0)),IF(ISBLANK(OFFSET('9. METAS'!$V$20,INT((ROW()-14)/2),0)),"",OFFSET('9. METAS'!$V$20,INT((ROW()-14)/2),0)))</f>
        <v/>
      </c>
      <c r="L157" s="245" t="str">
        <f ca="1">IF(MOD(ROW()-13,2)=0,IF(ISBLANK(OFFSET('12. SEGUIMIENTO 2027'!$P$14,INT((ROW()-13)/2),0)),"",OFFSET('12. SEGUIMIENTO 2027'!$P$14,INT((ROW()-13)/2),0)),IF(ISBLANK(OFFSET('9. METAS'!$W$20,INT((ROW()-14)/2),0)),"",OFFSET('9. METAS'!$W$20,INT((ROW()-14)/2),0)))</f>
        <v/>
      </c>
      <c r="M157" s="246" t="str">
        <f ca="1">IF(MOD(ROW()-13,2)=0,IF(ISBLANK(OFFSET('12. SEGUIMIENTO 2027'!$Q$14,INT((ROW()-13)/2),0)),"",OFFSET('12. SEGUIMIENTO 2027'!$Q$14,INT((ROW()-13)/2),0)),IF(ISBLANK(OFFSET('9. METAS'!$X$20,INT((ROW()-14)/2),0)),"",OFFSET('9. METAS'!$X$20,INT((ROW()-14)/2),0)))</f>
        <v/>
      </c>
      <c r="N157" s="1006" t="str">
        <f t="shared" ref="N157" ca="1" si="140">IFERROR(J157/J158,"ND")</f>
        <v>ND</v>
      </c>
      <c r="O157" s="1008" t="str">
        <f t="shared" ref="O157" ca="1" si="141">IFERROR(((J157+K157)/H157),"ND")</f>
        <v>ND</v>
      </c>
      <c r="P157" s="1010"/>
    </row>
    <row r="158" spans="3:16">
      <c r="C158" s="1025"/>
      <c r="D158" s="1018"/>
      <c r="E158" s="1018"/>
      <c r="F158" s="1021"/>
      <c r="G158" s="1023"/>
      <c r="H158" s="1080"/>
      <c r="I158" s="1012"/>
      <c r="J158" s="244" t="str">
        <f ca="1">IF(MOD(ROW()-13,2)=0,IF(ISBLANK(OFFSET('12. SEGUIMIENTO 2027'!$N$14,INT((ROW()-13)/2),0)),"",OFFSET('12. SEGUIMIENTO 2027'!$N$14,INT((ROW()-13)/2),0)),IF(ISBLANK(OFFSET('9. METAS'!$U$20,INT((ROW()-14)/2),0)),"",OFFSET('9. METAS'!$U$20,INT((ROW()-14)/2),0)))</f>
        <v/>
      </c>
      <c r="K158" s="245" t="str">
        <f ca="1">IF(MOD(ROW()-13,2)=0,IF(ISBLANK(OFFSET('12. SEGUIMIENTO 2027'!$O$14,INT((ROW()-13)/2),0)),"",OFFSET('12. SEGUIMIENTO 2027'!$O$14,INT((ROW()-13)/2),0)),IF(ISBLANK(OFFSET('9. METAS'!$V$20,INT((ROW()-14)/2),0)),"",OFFSET('9. METAS'!$V$20,INT((ROW()-14)/2),0)))</f>
        <v/>
      </c>
      <c r="L158" s="245" t="str">
        <f ca="1">IF(MOD(ROW()-13,2)=0,IF(ISBLANK(OFFSET('12. SEGUIMIENTO 2027'!$P$14,INT((ROW()-13)/2),0)),"",OFFSET('12. SEGUIMIENTO 2027'!$P$14,INT((ROW()-13)/2),0)),IF(ISBLANK(OFFSET('9. METAS'!$W$20,INT((ROW()-14)/2),0)),"",OFFSET('9. METAS'!$W$20,INT((ROW()-14)/2),0)))</f>
        <v/>
      </c>
      <c r="M158" s="246" t="str">
        <f ca="1">IF(MOD(ROW()-13,2)=0,IF(ISBLANK(OFFSET('12. SEGUIMIENTO 2027'!$Q$14,INT((ROW()-13)/2),0)),"",OFFSET('12. SEGUIMIENTO 2027'!$Q$14,INT((ROW()-13)/2),0)),IF(ISBLANK(OFFSET('9. METAS'!$X$20,INT((ROW()-14)/2),0)),"",OFFSET('9. METAS'!$X$20,INT((ROW()-14)/2),0)))</f>
        <v/>
      </c>
      <c r="N158" s="1013"/>
      <c r="O158" s="1014"/>
      <c r="P158" s="1015"/>
    </row>
    <row r="159" spans="3:16">
      <c r="C159" s="1016" t="str">
        <f ca="1">IF(ISBLANK(OFFSET('5. Pp (3 años)'!$C$46,INT((ROW()-13)/2),0)),"",OFFSET('5. Pp (3 años)'!$C$46,INT((ROW()-13)/2),0))</f>
        <v>Actividad</v>
      </c>
      <c r="D159" s="1018" t="str">
        <f ca="1">IF(ISBLANK(OFFSET('5. Pp (3 años)'!$D$46,INT((ROW()-13)/2),0)),"",OFFSET('5. Pp (3 años)'!$D$46,INT((ROW()-13)/2),0))</f>
        <v/>
      </c>
      <c r="E159" s="1018" t="str">
        <f ca="1">IF(ISBLANK(OFFSET('5. Pp (3 años)'!$E$46,INT((ROW()-13)/2),0)),"",OFFSET('5. Pp (3 años)'!$E$46,INT((ROW()-13)/2),0))</f>
        <v/>
      </c>
      <c r="F159" s="1021" t="str">
        <f ca="1">IF(ISBLANK(OFFSET('5. Pp (3 años)'!$K$46,INT((ROW()-13)/2),0)),"",OFFSET('5. Pp (3 años)'!$K$46,INT((ROW()-13)/2),0))</f>
        <v/>
      </c>
      <c r="G159" s="1023" t="str">
        <f ca="1">IF(ISBLANK(OFFSET('5. Pp (3 años)'!$H$46,INT((ROW()-13)/2),0)),"",OFFSET('5. Pp (3 años)'!$H$46,INT((ROW()-13)/2),0))</f>
        <v/>
      </c>
      <c r="H159" s="1080" t="str">
        <f ca="1">IF(ISBLANK(OFFSET('9. METAS'!$L$20,INT((ROW()-13)/2),0)),"",OFFSET('9. METAS'!$L$20,INT((ROW()-13)/2),0))</f>
        <v/>
      </c>
      <c r="I159" s="1004"/>
      <c r="J159" s="244" t="str">
        <f ca="1">IF(MOD(ROW()-13,2)=0,IF(ISBLANK(OFFSET('12. SEGUIMIENTO 2027'!$N$14,INT((ROW()-13)/2),0)),"",OFFSET('12. SEGUIMIENTO 2027'!$N$14,INT((ROW()-13)/2),0)),IF(ISBLANK(OFFSET('9. METAS'!$U$20,INT((ROW()-14)/2),0)),"",OFFSET('9. METAS'!$U$20,INT((ROW()-14)/2),0)))</f>
        <v/>
      </c>
      <c r="K159" s="245" t="str">
        <f ca="1">IF(MOD(ROW()-13,2)=0,IF(ISBLANK(OFFSET('12. SEGUIMIENTO 2027'!$O$14,INT((ROW()-13)/2),0)),"",OFFSET('12. SEGUIMIENTO 2027'!$O$14,INT((ROW()-13)/2),0)),IF(ISBLANK(OFFSET('9. METAS'!$V$20,INT((ROW()-14)/2),0)),"",OFFSET('9. METAS'!$V$20,INT((ROW()-14)/2),0)))</f>
        <v/>
      </c>
      <c r="L159" s="245" t="str">
        <f ca="1">IF(MOD(ROW()-13,2)=0,IF(ISBLANK(OFFSET('12. SEGUIMIENTO 2027'!$P$14,INT((ROW()-13)/2),0)),"",OFFSET('12. SEGUIMIENTO 2027'!$P$14,INT((ROW()-13)/2),0)),IF(ISBLANK(OFFSET('9. METAS'!$W$20,INT((ROW()-14)/2),0)),"",OFFSET('9. METAS'!$W$20,INT((ROW()-14)/2),0)))</f>
        <v/>
      </c>
      <c r="M159" s="246" t="str">
        <f ca="1">IF(MOD(ROW()-13,2)=0,IF(ISBLANK(OFFSET('12. SEGUIMIENTO 2027'!$Q$14,INT((ROW()-13)/2),0)),"",OFFSET('12. SEGUIMIENTO 2027'!$Q$14,INT((ROW()-13)/2),0)),IF(ISBLANK(OFFSET('9. METAS'!$X$20,INT((ROW()-14)/2),0)),"",OFFSET('9. METAS'!$X$20,INT((ROW()-14)/2),0)))</f>
        <v/>
      </c>
      <c r="N159" s="1006" t="str">
        <f t="shared" ref="N159" ca="1" si="142">IFERROR(J159/J160,"ND")</f>
        <v>ND</v>
      </c>
      <c r="O159" s="1008" t="str">
        <f t="shared" ref="O159" ca="1" si="143">IFERROR(((J159+K159)/H159),"ND")</f>
        <v>ND</v>
      </c>
      <c r="P159" s="1010"/>
    </row>
    <row r="160" spans="3:16">
      <c r="C160" s="1025"/>
      <c r="D160" s="1018"/>
      <c r="E160" s="1018"/>
      <c r="F160" s="1021"/>
      <c r="G160" s="1023"/>
      <c r="H160" s="1080"/>
      <c r="I160" s="1012"/>
      <c r="J160" s="244" t="str">
        <f ca="1">IF(MOD(ROW()-13,2)=0,IF(ISBLANK(OFFSET('12. SEGUIMIENTO 2027'!$N$14,INT((ROW()-13)/2),0)),"",OFFSET('12. SEGUIMIENTO 2027'!$N$14,INT((ROW()-13)/2),0)),IF(ISBLANK(OFFSET('9. METAS'!$U$20,INT((ROW()-14)/2),0)),"",OFFSET('9. METAS'!$U$20,INT((ROW()-14)/2),0)))</f>
        <v/>
      </c>
      <c r="K160" s="245" t="str">
        <f ca="1">IF(MOD(ROW()-13,2)=0,IF(ISBLANK(OFFSET('12. SEGUIMIENTO 2027'!$O$14,INT((ROW()-13)/2),0)),"",OFFSET('12. SEGUIMIENTO 2027'!$O$14,INT((ROW()-13)/2),0)),IF(ISBLANK(OFFSET('9. METAS'!$V$20,INT((ROW()-14)/2),0)),"",OFFSET('9. METAS'!$V$20,INT((ROW()-14)/2),0)))</f>
        <v/>
      </c>
      <c r="L160" s="245" t="str">
        <f ca="1">IF(MOD(ROW()-13,2)=0,IF(ISBLANK(OFFSET('12. SEGUIMIENTO 2027'!$P$14,INT((ROW()-13)/2),0)),"",OFFSET('12. SEGUIMIENTO 2027'!$P$14,INT((ROW()-13)/2),0)),IF(ISBLANK(OFFSET('9. METAS'!$W$20,INT((ROW()-14)/2),0)),"",OFFSET('9. METAS'!$W$20,INT((ROW()-14)/2),0)))</f>
        <v/>
      </c>
      <c r="M160" s="246" t="str">
        <f ca="1">IF(MOD(ROW()-13,2)=0,IF(ISBLANK(OFFSET('12. SEGUIMIENTO 2027'!$Q$14,INT((ROW()-13)/2),0)),"",OFFSET('12. SEGUIMIENTO 2027'!$Q$14,INT((ROW()-13)/2),0)),IF(ISBLANK(OFFSET('9. METAS'!$X$20,INT((ROW()-14)/2),0)),"",OFFSET('9. METAS'!$X$20,INT((ROW()-14)/2),0)))</f>
        <v/>
      </c>
      <c r="N160" s="1013"/>
      <c r="O160" s="1014"/>
      <c r="P160" s="1015"/>
    </row>
    <row r="161" spans="3:16">
      <c r="C161" s="1016" t="str">
        <f ca="1">IF(ISBLANK(OFFSET('5. Pp (3 años)'!$C$46,INT((ROW()-13)/2),0)),"",OFFSET('5. Pp (3 años)'!$C$46,INT((ROW()-13)/2),0))</f>
        <v>Componente</v>
      </c>
      <c r="D161" s="1018" t="str">
        <f ca="1">IF(ISBLANK(OFFSET('5. Pp (3 años)'!$D$46,INT((ROW()-13)/2),0)),"",OFFSET('5. Pp (3 años)'!$D$46,INT((ROW()-13)/2),0))</f>
        <v>4.1.1.1.13 Estrategias de sensibilización y fomento a la cultura de la diversidad sexual implementadas.</v>
      </c>
      <c r="E161" s="1018" t="str">
        <f ca="1">IF(ISBLANK(OFFSET('5. Pp (3 años)'!$E$46,INT((ROW()-13)/2),0)),"",OFFSET('5. Pp (3 años)'!$E$46,INT((ROW()-13)/2),0))</f>
        <v>PESFR: Porcentaje de estrategias de sensibilización y fomento realizadas.</v>
      </c>
      <c r="F161" s="1021" t="str">
        <f ca="1">IF(ISBLANK(OFFSET('5. Pp (3 años)'!$K$46,INT((ROW()-13)/2),0)),"",OFFSET('5. Pp (3 años)'!$K$46,INT((ROW()-13)/2),0))</f>
        <v>Ascendente</v>
      </c>
      <c r="G161" s="1023" t="str">
        <f ca="1">IF(ISBLANK(OFFSET('5. Pp (3 años)'!$H$46,INT((ROW()-13)/2),0)),"",OFFSET('5. Pp (3 años)'!$H$46,INT((ROW()-13)/2),0))</f>
        <v>Trimestral</v>
      </c>
      <c r="H161" s="1080">
        <f ca="1">IF(ISBLANK(OFFSET('9. METAS'!$L$20,INT((ROW()-13)/2),0)),"",OFFSET('9. METAS'!$L$20,INT((ROW()-13)/2),0))</f>
        <v>100</v>
      </c>
      <c r="I161" s="1004"/>
      <c r="J161" s="244" t="str">
        <f ca="1">IF(MOD(ROW()-13,2)=0,IF(ISBLANK(OFFSET('12. SEGUIMIENTO 2027'!$N$14,INT((ROW()-13)/2),0)),"",OFFSET('12. SEGUIMIENTO 2027'!$N$14,INT((ROW()-13)/2),0)),IF(ISBLANK(OFFSET('9. METAS'!$U$20,INT((ROW()-14)/2),0)),"",OFFSET('9. METAS'!$U$20,INT((ROW()-14)/2),0)))</f>
        <v/>
      </c>
      <c r="K161" s="245" t="str">
        <f ca="1">IF(MOD(ROW()-13,2)=0,IF(ISBLANK(OFFSET('12. SEGUIMIENTO 2027'!$O$14,INT((ROW()-13)/2),0)),"",OFFSET('12. SEGUIMIENTO 2027'!$O$14,INT((ROW()-13)/2),0)),IF(ISBLANK(OFFSET('9. METAS'!$V$20,INT((ROW()-14)/2),0)),"",OFFSET('9. METAS'!$V$20,INT((ROW()-14)/2),0)))</f>
        <v/>
      </c>
      <c r="L161" s="245" t="str">
        <f ca="1">IF(MOD(ROW()-13,2)=0,IF(ISBLANK(OFFSET('12. SEGUIMIENTO 2027'!$P$14,INT((ROW()-13)/2),0)),"",OFFSET('12. SEGUIMIENTO 2027'!$P$14,INT((ROW()-13)/2),0)),IF(ISBLANK(OFFSET('9. METAS'!$W$20,INT((ROW()-14)/2),0)),"",OFFSET('9. METAS'!$W$20,INT((ROW()-14)/2),0)))</f>
        <v/>
      </c>
      <c r="M161" s="246" t="str">
        <f ca="1">IF(MOD(ROW()-13,2)=0,IF(ISBLANK(OFFSET('12. SEGUIMIENTO 2027'!$Q$14,INT((ROW()-13)/2),0)),"",OFFSET('12. SEGUIMIENTO 2027'!$Q$14,INT((ROW()-13)/2),0)),IF(ISBLANK(OFFSET('9. METAS'!$X$20,INT((ROW()-14)/2),0)),"",OFFSET('9. METAS'!$X$20,INT((ROW()-14)/2),0)))</f>
        <v/>
      </c>
      <c r="N161" s="1006" t="str">
        <f t="shared" ref="N161" ca="1" si="144">IFERROR(J161/J162,"ND")</f>
        <v>ND</v>
      </c>
      <c r="O161" s="1008" t="str">
        <f t="shared" ref="O161" ca="1" si="145">IFERROR(((J161+K161)/H161),"ND")</f>
        <v>ND</v>
      </c>
      <c r="P161" s="1010"/>
    </row>
    <row r="162" spans="3:16">
      <c r="C162" s="1025"/>
      <c r="D162" s="1018"/>
      <c r="E162" s="1018"/>
      <c r="F162" s="1021"/>
      <c r="G162" s="1023"/>
      <c r="H162" s="1080"/>
      <c r="I162" s="1012"/>
      <c r="J162" s="244">
        <f ca="1">IF(MOD(ROW()-13,2)=0,IF(ISBLANK(OFFSET('12. SEGUIMIENTO 2027'!$N$14,INT((ROW()-13)/2),0)),"",OFFSET('12. SEGUIMIENTO 2027'!$N$14,INT((ROW()-13)/2),0)),IF(ISBLANK(OFFSET('9. METAS'!$U$20,INT((ROW()-14)/2),0)),"",OFFSET('9. METAS'!$U$20,INT((ROW()-14)/2),0)))</f>
        <v>25</v>
      </c>
      <c r="K162" s="245">
        <f ca="1">IF(MOD(ROW()-13,2)=0,IF(ISBLANK(OFFSET('12. SEGUIMIENTO 2027'!$O$14,INT((ROW()-13)/2),0)),"",OFFSET('12. SEGUIMIENTO 2027'!$O$14,INT((ROW()-13)/2),0)),IF(ISBLANK(OFFSET('9. METAS'!$V$20,INT((ROW()-14)/2),0)),"",OFFSET('9. METAS'!$V$20,INT((ROW()-14)/2),0)))</f>
        <v>25</v>
      </c>
      <c r="L162" s="245">
        <f ca="1">IF(MOD(ROW()-13,2)=0,IF(ISBLANK(OFFSET('12. SEGUIMIENTO 2027'!$P$14,INT((ROW()-13)/2),0)),"",OFFSET('12. SEGUIMIENTO 2027'!$P$14,INT((ROW()-13)/2),0)),IF(ISBLANK(OFFSET('9. METAS'!$W$20,INT((ROW()-14)/2),0)),"",OFFSET('9. METAS'!$W$20,INT((ROW()-14)/2),0)))</f>
        <v>25</v>
      </c>
      <c r="M162" s="246">
        <f ca="1">IF(MOD(ROW()-13,2)=0,IF(ISBLANK(OFFSET('12. SEGUIMIENTO 2027'!$Q$14,INT((ROW()-13)/2),0)),"",OFFSET('12. SEGUIMIENTO 2027'!$Q$14,INT((ROW()-13)/2),0)),IF(ISBLANK(OFFSET('9. METAS'!$X$20,INT((ROW()-14)/2),0)),"",OFFSET('9. METAS'!$X$20,INT((ROW()-14)/2),0)))</f>
        <v>25</v>
      </c>
      <c r="N162" s="1013"/>
      <c r="O162" s="1014"/>
      <c r="P162" s="1015"/>
    </row>
    <row r="163" spans="3:16">
      <c r="C163" s="1016" t="str">
        <f ca="1">IF(ISBLANK(OFFSET('5. Pp (3 años)'!$C$46,INT((ROW()-13)/2),0)),"",OFFSET('5. Pp (3 años)'!$C$46,INT((ROW()-13)/2),0))</f>
        <v>Actividad</v>
      </c>
      <c r="D163" s="1018" t="str">
        <f ca="1">IF(ISBLANK(OFFSET('5. Pp (3 años)'!$D$46,INT((ROW()-13)/2),0)),"",OFFSET('5. Pp (3 años)'!$D$46,INT((ROW()-13)/2),0))</f>
        <v>4.1.1.1.13.1 Coordinación de mecanismos de vinculación interinstitucional y sectorial para la diversidad sexual.</v>
      </c>
      <c r="E163" s="1018" t="str">
        <f ca="1">IF(ISBLANK(OFFSET('5. Pp (3 años)'!$E$46,INT((ROW()-13)/2),0)),"",OFFSET('5. Pp (3 años)'!$E$46,INT((ROW()-13)/2),0))</f>
        <v>PRC: Porcentaje de reuniones de coordinación para la diversidad sexual realizadas.</v>
      </c>
      <c r="F163" s="1021" t="str">
        <f ca="1">IF(ISBLANK(OFFSET('5. Pp (3 años)'!$K$46,INT((ROW()-13)/2),0)),"",OFFSET('5. Pp (3 años)'!$K$46,INT((ROW()-13)/2),0))</f>
        <v>Ascendente</v>
      </c>
      <c r="G163" s="1023" t="str">
        <f ca="1">IF(ISBLANK(OFFSET('5. Pp (3 años)'!$H$46,INT((ROW()-13)/2),0)),"",OFFSET('5. Pp (3 años)'!$H$46,INT((ROW()-13)/2),0))</f>
        <v>Trimestral</v>
      </c>
      <c r="H163" s="1080">
        <f ca="1">IF(ISBLANK(OFFSET('9. METAS'!$L$20,INT((ROW()-13)/2),0)),"",OFFSET('9. METAS'!$L$20,INT((ROW()-13)/2),0))</f>
        <v>70</v>
      </c>
      <c r="I163" s="1004"/>
      <c r="J163" s="244" t="str">
        <f ca="1">IF(MOD(ROW()-13,2)=0,IF(ISBLANK(OFFSET('12. SEGUIMIENTO 2027'!$N$14,INT((ROW()-13)/2),0)),"",OFFSET('12. SEGUIMIENTO 2027'!$N$14,INT((ROW()-13)/2),0)),IF(ISBLANK(OFFSET('9. METAS'!$U$20,INT((ROW()-14)/2),0)),"",OFFSET('9. METAS'!$U$20,INT((ROW()-14)/2),0)))</f>
        <v/>
      </c>
      <c r="K163" s="245" t="str">
        <f ca="1">IF(MOD(ROW()-13,2)=0,IF(ISBLANK(OFFSET('12. SEGUIMIENTO 2027'!$O$14,INT((ROW()-13)/2),0)),"",OFFSET('12. SEGUIMIENTO 2027'!$O$14,INT((ROW()-13)/2),0)),IF(ISBLANK(OFFSET('9. METAS'!$V$20,INT((ROW()-14)/2),0)),"",OFFSET('9. METAS'!$V$20,INT((ROW()-14)/2),0)))</f>
        <v/>
      </c>
      <c r="L163" s="245" t="str">
        <f ca="1">IF(MOD(ROW()-13,2)=0,IF(ISBLANK(OFFSET('12. SEGUIMIENTO 2027'!$P$14,INT((ROW()-13)/2),0)),"",OFFSET('12. SEGUIMIENTO 2027'!$P$14,INT((ROW()-13)/2),0)),IF(ISBLANK(OFFSET('9. METAS'!$W$20,INT((ROW()-14)/2),0)),"",OFFSET('9. METAS'!$W$20,INT((ROW()-14)/2),0)))</f>
        <v/>
      </c>
      <c r="M163" s="246" t="str">
        <f ca="1">IF(MOD(ROW()-13,2)=0,IF(ISBLANK(OFFSET('12. SEGUIMIENTO 2027'!$Q$14,INT((ROW()-13)/2),0)),"",OFFSET('12. SEGUIMIENTO 2027'!$Q$14,INT((ROW()-13)/2),0)),IF(ISBLANK(OFFSET('9. METAS'!$X$20,INT((ROW()-14)/2),0)),"",OFFSET('9. METAS'!$X$20,INT((ROW()-14)/2),0)))</f>
        <v/>
      </c>
      <c r="N163" s="1006" t="str">
        <f t="shared" ref="N163" ca="1" si="146">IFERROR(J163/J164,"ND")</f>
        <v>ND</v>
      </c>
      <c r="O163" s="1008" t="str">
        <f t="shared" ref="O163" ca="1" si="147">IFERROR(((J163+K163)/H163),"ND")</f>
        <v>ND</v>
      </c>
      <c r="P163" s="1010"/>
    </row>
    <row r="164" spans="3:16">
      <c r="C164" s="1025"/>
      <c r="D164" s="1018"/>
      <c r="E164" s="1018"/>
      <c r="F164" s="1021"/>
      <c r="G164" s="1023"/>
      <c r="H164" s="1080"/>
      <c r="I164" s="1012"/>
      <c r="J164" s="244">
        <f ca="1">IF(MOD(ROW()-13,2)=0,IF(ISBLANK(OFFSET('12. SEGUIMIENTO 2027'!$N$14,INT((ROW()-13)/2),0)),"",OFFSET('12. SEGUIMIENTO 2027'!$N$14,INT((ROW()-13)/2),0)),IF(ISBLANK(OFFSET('9. METAS'!$U$20,INT((ROW()-14)/2),0)),"",OFFSET('9. METAS'!$U$20,INT((ROW()-14)/2),0)))</f>
        <v>25</v>
      </c>
      <c r="K164" s="245">
        <f ca="1">IF(MOD(ROW()-13,2)=0,IF(ISBLANK(OFFSET('12. SEGUIMIENTO 2027'!$O$14,INT((ROW()-13)/2),0)),"",OFFSET('12. SEGUIMIENTO 2027'!$O$14,INT((ROW()-13)/2),0)),IF(ISBLANK(OFFSET('9. METAS'!$V$20,INT((ROW()-14)/2),0)),"",OFFSET('9. METAS'!$V$20,INT((ROW()-14)/2),0)))</f>
        <v>18</v>
      </c>
      <c r="L164" s="245">
        <f ca="1">IF(MOD(ROW()-13,2)=0,IF(ISBLANK(OFFSET('12. SEGUIMIENTO 2027'!$P$14,INT((ROW()-13)/2),0)),"",OFFSET('12. SEGUIMIENTO 2027'!$P$14,INT((ROW()-13)/2),0)),IF(ISBLANK(OFFSET('9. METAS'!$W$20,INT((ROW()-14)/2),0)),"",OFFSET('9. METAS'!$W$20,INT((ROW()-14)/2),0)))</f>
        <v>15</v>
      </c>
      <c r="M164" s="246">
        <f ca="1">IF(MOD(ROW()-13,2)=0,IF(ISBLANK(OFFSET('12. SEGUIMIENTO 2027'!$Q$14,INT((ROW()-13)/2),0)),"",OFFSET('12. SEGUIMIENTO 2027'!$Q$14,INT((ROW()-13)/2),0)),IF(ISBLANK(OFFSET('9. METAS'!$X$20,INT((ROW()-14)/2),0)),"",OFFSET('9. METAS'!$X$20,INT((ROW()-14)/2),0)))</f>
        <v>12</v>
      </c>
      <c r="N164" s="1013"/>
      <c r="O164" s="1014"/>
      <c r="P164" s="1015"/>
    </row>
    <row r="165" spans="3:16">
      <c r="C165" s="1016" t="str">
        <f ca="1">IF(ISBLANK(OFFSET('5. Pp (3 años)'!$C$46,INT((ROW()-13)/2),0)),"",OFFSET('5. Pp (3 años)'!$C$46,INT((ROW()-13)/2),0))</f>
        <v>Actividad</v>
      </c>
      <c r="D165" s="1018" t="str">
        <f ca="1">IF(ISBLANK(OFFSET('5. Pp (3 años)'!$D$46,INT((ROW()-13)/2),0)),"",OFFSET('5. Pp (3 años)'!$D$46,INT((ROW()-13)/2),0))</f>
        <v>4.1.1.1.13.2 Ejecución de programas de difusión, información y sensibilización para el fomento de la diversidad sexual y la inclusión.</v>
      </c>
      <c r="E165" s="1018" t="str">
        <f ca="1">IF(ISBLANK(OFFSET('5. Pp (3 años)'!$E$46,INT((ROW()-13)/2),0)),"",OFFSET('5. Pp (3 años)'!$E$46,INT((ROW()-13)/2),0))</f>
        <v>PASI: Porcentaje de actividades de sensibilización y fomento a la inclusión realizadas.</v>
      </c>
      <c r="F165" s="1021" t="str">
        <f ca="1">IF(ISBLANK(OFFSET('5. Pp (3 años)'!$K$46,INT((ROW()-13)/2),0)),"",OFFSET('5. Pp (3 años)'!$K$46,INT((ROW()-13)/2),0))</f>
        <v>Ascendente</v>
      </c>
      <c r="G165" s="1023" t="str">
        <f ca="1">IF(ISBLANK(OFFSET('5. Pp (3 años)'!$H$46,INT((ROW()-13)/2),0)),"",OFFSET('5. Pp (3 años)'!$H$46,INT((ROW()-13)/2),0))</f>
        <v>Trimestral</v>
      </c>
      <c r="H165" s="1080">
        <f ca="1">IF(ISBLANK(OFFSET('9. METAS'!$L$20,INT((ROW()-13)/2),0)),"",OFFSET('9. METAS'!$L$20,INT((ROW()-13)/2),0))</f>
        <v>31</v>
      </c>
      <c r="I165" s="1004"/>
      <c r="J165" s="244" t="str">
        <f ca="1">IF(MOD(ROW()-13,2)=0,IF(ISBLANK(OFFSET('12. SEGUIMIENTO 2027'!$N$14,INT((ROW()-13)/2),0)),"",OFFSET('12. SEGUIMIENTO 2027'!$N$14,INT((ROW()-13)/2),0)),IF(ISBLANK(OFFSET('9. METAS'!$U$20,INT((ROW()-14)/2),0)),"",OFFSET('9. METAS'!$U$20,INT((ROW()-14)/2),0)))</f>
        <v/>
      </c>
      <c r="K165" s="245" t="str">
        <f ca="1">IF(MOD(ROW()-13,2)=0,IF(ISBLANK(OFFSET('12. SEGUIMIENTO 2027'!$O$14,INT((ROW()-13)/2),0)),"",OFFSET('12. SEGUIMIENTO 2027'!$O$14,INT((ROW()-13)/2),0)),IF(ISBLANK(OFFSET('9. METAS'!$V$20,INT((ROW()-14)/2),0)),"",OFFSET('9. METAS'!$V$20,INT((ROW()-14)/2),0)))</f>
        <v/>
      </c>
      <c r="L165" s="245" t="str">
        <f ca="1">IF(MOD(ROW()-13,2)=0,IF(ISBLANK(OFFSET('12. SEGUIMIENTO 2027'!$P$14,INT((ROW()-13)/2),0)),"",OFFSET('12. SEGUIMIENTO 2027'!$P$14,INT((ROW()-13)/2),0)),IF(ISBLANK(OFFSET('9. METAS'!$W$20,INT((ROW()-14)/2),0)),"",OFFSET('9. METAS'!$W$20,INT((ROW()-14)/2),0)))</f>
        <v/>
      </c>
      <c r="M165" s="246" t="str">
        <f ca="1">IF(MOD(ROW()-13,2)=0,IF(ISBLANK(OFFSET('12. SEGUIMIENTO 2027'!$Q$14,INT((ROW()-13)/2),0)),"",OFFSET('12. SEGUIMIENTO 2027'!$Q$14,INT((ROW()-13)/2),0)),IF(ISBLANK(OFFSET('9. METAS'!$X$20,INT((ROW()-14)/2),0)),"",OFFSET('9. METAS'!$X$20,INT((ROW()-14)/2),0)))</f>
        <v/>
      </c>
      <c r="N165" s="1006" t="str">
        <f t="shared" ref="N165" ca="1" si="148">IFERROR(J165/J166,"ND")</f>
        <v>ND</v>
      </c>
      <c r="O165" s="1008" t="str">
        <f t="shared" ref="O165" ca="1" si="149">IFERROR(((J165+K165)/H165),"ND")</f>
        <v>ND</v>
      </c>
      <c r="P165" s="1010"/>
    </row>
    <row r="166" spans="3:16">
      <c r="C166" s="1025"/>
      <c r="D166" s="1018"/>
      <c r="E166" s="1018"/>
      <c r="F166" s="1021"/>
      <c r="G166" s="1023"/>
      <c r="H166" s="1080"/>
      <c r="I166" s="1012"/>
      <c r="J166" s="244">
        <f ca="1">IF(MOD(ROW()-13,2)=0,IF(ISBLANK(OFFSET('12. SEGUIMIENTO 2027'!$N$14,INT((ROW()-13)/2),0)),"",OFFSET('12. SEGUIMIENTO 2027'!$N$14,INT((ROW()-13)/2),0)),IF(ISBLANK(OFFSET('9. METAS'!$U$20,INT((ROW()-14)/2),0)),"",OFFSET('9. METAS'!$U$20,INT((ROW()-14)/2),0)))</f>
        <v>9</v>
      </c>
      <c r="K166" s="245">
        <f ca="1">IF(MOD(ROW()-13,2)=0,IF(ISBLANK(OFFSET('12. SEGUIMIENTO 2027'!$O$14,INT((ROW()-13)/2),0)),"",OFFSET('12. SEGUIMIENTO 2027'!$O$14,INT((ROW()-13)/2),0)),IF(ISBLANK(OFFSET('9. METAS'!$V$20,INT((ROW()-14)/2),0)),"",OFFSET('9. METAS'!$V$20,INT((ROW()-14)/2),0)))</f>
        <v>9</v>
      </c>
      <c r="L166" s="245">
        <f ca="1">IF(MOD(ROW()-13,2)=0,IF(ISBLANK(OFFSET('12. SEGUIMIENTO 2027'!$P$14,INT((ROW()-13)/2),0)),"",OFFSET('12. SEGUIMIENTO 2027'!$P$14,INT((ROW()-13)/2),0)),IF(ISBLANK(OFFSET('9. METAS'!$W$20,INT((ROW()-14)/2),0)),"",OFFSET('9. METAS'!$W$20,INT((ROW()-14)/2),0)))</f>
        <v>8</v>
      </c>
      <c r="M166" s="246">
        <f ca="1">IF(MOD(ROW()-13,2)=0,IF(ISBLANK(OFFSET('12. SEGUIMIENTO 2027'!$Q$14,INT((ROW()-13)/2),0)),"",OFFSET('12. SEGUIMIENTO 2027'!$Q$14,INT((ROW()-13)/2),0)),IF(ISBLANK(OFFSET('9. METAS'!$X$20,INT((ROW()-14)/2),0)),"",OFFSET('9. METAS'!$X$20,INT((ROW()-14)/2),0)))</f>
        <v>5</v>
      </c>
      <c r="N166" s="1013"/>
      <c r="O166" s="1014"/>
      <c r="P166" s="1015"/>
    </row>
    <row r="167" spans="3:16">
      <c r="C167" s="1016" t="str">
        <f ca="1">IF(ISBLANK(OFFSET('5. Pp (3 años)'!$C$46,INT((ROW()-13)/2),0)),"",OFFSET('5. Pp (3 años)'!$C$46,INT((ROW()-13)/2),0))</f>
        <v>Actividad</v>
      </c>
      <c r="D167" s="1018" t="str">
        <f ca="1">IF(ISBLANK(OFFSET('5. Pp (3 años)'!$D$46,INT((ROW()-13)/2),0)),"",OFFSET('5. Pp (3 años)'!$D$46,INT((ROW()-13)/2),0))</f>
        <v/>
      </c>
      <c r="E167" s="1018" t="str">
        <f ca="1">IF(ISBLANK(OFFSET('5. Pp (3 años)'!$E$46,INT((ROW()-13)/2),0)),"",OFFSET('5. Pp (3 años)'!$E$46,INT((ROW()-13)/2),0))</f>
        <v/>
      </c>
      <c r="F167" s="1021" t="str">
        <f ca="1">IF(ISBLANK(OFFSET('5. Pp (3 años)'!$K$46,INT((ROW()-13)/2),0)),"",OFFSET('5. Pp (3 años)'!$K$46,INT((ROW()-13)/2),0))</f>
        <v/>
      </c>
      <c r="G167" s="1023" t="str">
        <f ca="1">IF(ISBLANK(OFFSET('5. Pp (3 años)'!$H$46,INT((ROW()-13)/2),0)),"",OFFSET('5. Pp (3 años)'!$H$46,INT((ROW()-13)/2),0))</f>
        <v/>
      </c>
      <c r="H167" s="1080" t="str">
        <f ca="1">IF(ISBLANK(OFFSET('9. METAS'!$L$20,INT((ROW()-13)/2),0)),"",OFFSET('9. METAS'!$L$20,INT((ROW()-13)/2),0))</f>
        <v/>
      </c>
      <c r="I167" s="1004"/>
      <c r="J167" s="244" t="str">
        <f ca="1">IF(MOD(ROW()-13,2)=0,IF(ISBLANK(OFFSET('12. SEGUIMIENTO 2027'!$N$14,INT((ROW()-13)/2),0)),"",OFFSET('12. SEGUIMIENTO 2027'!$N$14,INT((ROW()-13)/2),0)),IF(ISBLANK(OFFSET('9. METAS'!$U$20,INT((ROW()-14)/2),0)),"",OFFSET('9. METAS'!$U$20,INT((ROW()-14)/2),0)))</f>
        <v/>
      </c>
      <c r="K167" s="245" t="str">
        <f ca="1">IF(MOD(ROW()-13,2)=0,IF(ISBLANK(OFFSET('12. SEGUIMIENTO 2027'!$O$14,INT((ROW()-13)/2),0)),"",OFFSET('12. SEGUIMIENTO 2027'!$O$14,INT((ROW()-13)/2),0)),IF(ISBLANK(OFFSET('9. METAS'!$V$20,INT((ROW()-14)/2),0)),"",OFFSET('9. METAS'!$V$20,INT((ROW()-14)/2),0)))</f>
        <v/>
      </c>
      <c r="L167" s="245" t="str">
        <f ca="1">IF(MOD(ROW()-13,2)=0,IF(ISBLANK(OFFSET('12. SEGUIMIENTO 2027'!$P$14,INT((ROW()-13)/2),0)),"",OFFSET('12. SEGUIMIENTO 2027'!$P$14,INT((ROW()-13)/2),0)),IF(ISBLANK(OFFSET('9. METAS'!$W$20,INT((ROW()-14)/2),0)),"",OFFSET('9. METAS'!$W$20,INT((ROW()-14)/2),0)))</f>
        <v/>
      </c>
      <c r="M167" s="246" t="str">
        <f ca="1">IF(MOD(ROW()-13,2)=0,IF(ISBLANK(OFFSET('12. SEGUIMIENTO 2027'!$Q$14,INT((ROW()-13)/2),0)),"",OFFSET('12. SEGUIMIENTO 2027'!$Q$14,INT((ROW()-13)/2),0)),IF(ISBLANK(OFFSET('9. METAS'!$X$20,INT((ROW()-14)/2),0)),"",OFFSET('9. METAS'!$X$20,INT((ROW()-14)/2),0)))</f>
        <v/>
      </c>
      <c r="N167" s="1006" t="str">
        <f t="shared" ref="N167" ca="1" si="150">IFERROR(J167/J168,"ND")</f>
        <v>ND</v>
      </c>
      <c r="O167" s="1008" t="str">
        <f t="shared" ref="O167" ca="1" si="151">IFERROR(((J167+K167)/H167),"ND")</f>
        <v>ND</v>
      </c>
      <c r="P167" s="1010"/>
    </row>
    <row r="168" spans="3:16">
      <c r="C168" s="1025"/>
      <c r="D168" s="1018"/>
      <c r="E168" s="1018"/>
      <c r="F168" s="1021"/>
      <c r="G168" s="1023"/>
      <c r="H168" s="1080"/>
      <c r="I168" s="1012"/>
      <c r="J168" s="244" t="str">
        <f ca="1">IF(MOD(ROW()-13,2)=0,IF(ISBLANK(OFFSET('12. SEGUIMIENTO 2027'!$N$14,INT((ROW()-13)/2),0)),"",OFFSET('12. SEGUIMIENTO 2027'!$N$14,INT((ROW()-13)/2),0)),IF(ISBLANK(OFFSET('9. METAS'!$U$20,INT((ROW()-14)/2),0)),"",OFFSET('9. METAS'!$U$20,INT((ROW()-14)/2),0)))</f>
        <v/>
      </c>
      <c r="K168" s="245" t="str">
        <f ca="1">IF(MOD(ROW()-13,2)=0,IF(ISBLANK(OFFSET('12. SEGUIMIENTO 2027'!$O$14,INT((ROW()-13)/2),0)),"",OFFSET('12. SEGUIMIENTO 2027'!$O$14,INT((ROW()-13)/2),0)),IF(ISBLANK(OFFSET('9. METAS'!$V$20,INT((ROW()-14)/2),0)),"",OFFSET('9. METAS'!$V$20,INT((ROW()-14)/2),0)))</f>
        <v/>
      </c>
      <c r="L168" s="245" t="str">
        <f ca="1">IF(MOD(ROW()-13,2)=0,IF(ISBLANK(OFFSET('12. SEGUIMIENTO 2027'!$P$14,INT((ROW()-13)/2),0)),"",OFFSET('12. SEGUIMIENTO 2027'!$P$14,INT((ROW()-13)/2),0)),IF(ISBLANK(OFFSET('9. METAS'!$W$20,INT((ROW()-14)/2),0)),"",OFFSET('9. METAS'!$W$20,INT((ROW()-14)/2),0)))</f>
        <v/>
      </c>
      <c r="M168" s="246" t="str">
        <f ca="1">IF(MOD(ROW()-13,2)=0,IF(ISBLANK(OFFSET('12. SEGUIMIENTO 2027'!$Q$14,INT((ROW()-13)/2),0)),"",OFFSET('12. SEGUIMIENTO 2027'!$Q$14,INT((ROW()-13)/2),0)),IF(ISBLANK(OFFSET('9. METAS'!$X$20,INT((ROW()-14)/2),0)),"",OFFSET('9. METAS'!$X$20,INT((ROW()-14)/2),0)))</f>
        <v/>
      </c>
      <c r="N168" s="1013"/>
      <c r="O168" s="1014"/>
      <c r="P168" s="1015"/>
    </row>
    <row r="169" spans="3:16">
      <c r="C169" s="1016" t="str">
        <f ca="1">IF(ISBLANK(OFFSET('5. Pp (3 años)'!$C$46,INT((ROW()-13)/2),0)),"",OFFSET('5. Pp (3 años)'!$C$46,INT((ROW()-13)/2),0))</f>
        <v>Actividad</v>
      </c>
      <c r="D169" s="1018" t="str">
        <f ca="1">IF(ISBLANK(OFFSET('5. Pp (3 años)'!$D$46,INT((ROW()-13)/2),0)),"",OFFSET('5. Pp (3 años)'!$D$46,INT((ROW()-13)/2),0))</f>
        <v/>
      </c>
      <c r="E169" s="1018" t="str">
        <f ca="1">IF(ISBLANK(OFFSET('5. Pp (3 años)'!$E$46,INT((ROW()-13)/2),0)),"",OFFSET('5. Pp (3 años)'!$E$46,INT((ROW()-13)/2),0))</f>
        <v/>
      </c>
      <c r="F169" s="1021" t="str">
        <f ca="1">IF(ISBLANK(OFFSET('5. Pp (3 años)'!$K$46,INT((ROW()-13)/2),0)),"",OFFSET('5. Pp (3 años)'!$K$46,INT((ROW()-13)/2),0))</f>
        <v/>
      </c>
      <c r="G169" s="1023" t="str">
        <f ca="1">IF(ISBLANK(OFFSET('5. Pp (3 años)'!$H$46,INT((ROW()-13)/2),0)),"",OFFSET('5. Pp (3 años)'!$H$46,INT((ROW()-13)/2),0))</f>
        <v/>
      </c>
      <c r="H169" s="1080" t="str">
        <f ca="1">IF(ISBLANK(OFFSET('9. METAS'!$L$20,INT((ROW()-13)/2),0)),"",OFFSET('9. METAS'!$L$20,INT((ROW()-13)/2),0))</f>
        <v/>
      </c>
      <c r="I169" s="1004"/>
      <c r="J169" s="244" t="str">
        <f ca="1">IF(MOD(ROW()-13,2)=0,IF(ISBLANK(OFFSET('12. SEGUIMIENTO 2027'!$N$14,INT((ROW()-13)/2),0)),"",OFFSET('12. SEGUIMIENTO 2027'!$N$14,INT((ROW()-13)/2),0)),IF(ISBLANK(OFFSET('9. METAS'!$U$20,INT((ROW()-14)/2),0)),"",OFFSET('9. METAS'!$U$20,INT((ROW()-14)/2),0)))</f>
        <v/>
      </c>
      <c r="K169" s="245" t="str">
        <f ca="1">IF(MOD(ROW()-13,2)=0,IF(ISBLANK(OFFSET('12. SEGUIMIENTO 2027'!$O$14,INT((ROW()-13)/2),0)),"",OFFSET('12. SEGUIMIENTO 2027'!$O$14,INT((ROW()-13)/2),0)),IF(ISBLANK(OFFSET('9. METAS'!$V$20,INT((ROW()-14)/2),0)),"",OFFSET('9. METAS'!$V$20,INT((ROW()-14)/2),0)))</f>
        <v/>
      </c>
      <c r="L169" s="245" t="str">
        <f ca="1">IF(MOD(ROW()-13,2)=0,IF(ISBLANK(OFFSET('12. SEGUIMIENTO 2027'!$P$14,INT((ROW()-13)/2),0)),"",OFFSET('12. SEGUIMIENTO 2027'!$P$14,INT((ROW()-13)/2),0)),IF(ISBLANK(OFFSET('9. METAS'!$W$20,INT((ROW()-14)/2),0)),"",OFFSET('9. METAS'!$W$20,INT((ROW()-14)/2),0)))</f>
        <v/>
      </c>
      <c r="M169" s="246" t="str">
        <f ca="1">IF(MOD(ROW()-13,2)=0,IF(ISBLANK(OFFSET('12. SEGUIMIENTO 2027'!$Q$14,INT((ROW()-13)/2),0)),"",OFFSET('12. SEGUIMIENTO 2027'!$Q$14,INT((ROW()-13)/2),0)),IF(ISBLANK(OFFSET('9. METAS'!$X$20,INT((ROW()-14)/2),0)),"",OFFSET('9. METAS'!$X$20,INT((ROW()-14)/2),0)))</f>
        <v/>
      </c>
      <c r="N169" s="1006" t="str">
        <f t="shared" ref="N169" ca="1" si="152">IFERROR(J169/J170,"ND")</f>
        <v>ND</v>
      </c>
      <c r="O169" s="1008" t="str">
        <f t="shared" ref="O169" ca="1" si="153">IFERROR(((J169+K169)/H169),"ND")</f>
        <v>ND</v>
      </c>
      <c r="P169" s="1010"/>
    </row>
    <row r="170" spans="3:16">
      <c r="C170" s="1025"/>
      <c r="D170" s="1018"/>
      <c r="E170" s="1018"/>
      <c r="F170" s="1021"/>
      <c r="G170" s="1023"/>
      <c r="H170" s="1080"/>
      <c r="I170" s="1012"/>
      <c r="J170" s="244" t="str">
        <f ca="1">IF(MOD(ROW()-13,2)=0,IF(ISBLANK(OFFSET('12. SEGUIMIENTO 2027'!$N$14,INT((ROW()-13)/2),0)),"",OFFSET('12. SEGUIMIENTO 2027'!$N$14,INT((ROW()-13)/2),0)),IF(ISBLANK(OFFSET('9. METAS'!$U$20,INT((ROW()-14)/2),0)),"",OFFSET('9. METAS'!$U$20,INT((ROW()-14)/2),0)))</f>
        <v/>
      </c>
      <c r="K170" s="245" t="str">
        <f ca="1">IF(MOD(ROW()-13,2)=0,IF(ISBLANK(OFFSET('12. SEGUIMIENTO 2027'!$O$14,INT((ROW()-13)/2),0)),"",OFFSET('12. SEGUIMIENTO 2027'!$O$14,INT((ROW()-13)/2),0)),IF(ISBLANK(OFFSET('9. METAS'!$V$20,INT((ROW()-14)/2),0)),"",OFFSET('9. METAS'!$V$20,INT((ROW()-14)/2),0)))</f>
        <v/>
      </c>
      <c r="L170" s="245" t="str">
        <f ca="1">IF(MOD(ROW()-13,2)=0,IF(ISBLANK(OFFSET('12. SEGUIMIENTO 2027'!$P$14,INT((ROW()-13)/2),0)),"",OFFSET('12. SEGUIMIENTO 2027'!$P$14,INT((ROW()-13)/2),0)),IF(ISBLANK(OFFSET('9. METAS'!$W$20,INT((ROW()-14)/2),0)),"",OFFSET('9. METAS'!$W$20,INT((ROW()-14)/2),0)))</f>
        <v/>
      </c>
      <c r="M170" s="246" t="str">
        <f ca="1">IF(MOD(ROW()-13,2)=0,IF(ISBLANK(OFFSET('12. SEGUIMIENTO 2027'!$Q$14,INT((ROW()-13)/2),0)),"",OFFSET('12. SEGUIMIENTO 2027'!$Q$14,INT((ROW()-13)/2),0)),IF(ISBLANK(OFFSET('9. METAS'!$X$20,INT((ROW()-14)/2),0)),"",OFFSET('9. METAS'!$X$20,INT((ROW()-14)/2),0)))</f>
        <v/>
      </c>
      <c r="N170" s="1013"/>
      <c r="O170" s="1014"/>
      <c r="P170" s="1015"/>
    </row>
    <row r="171" spans="3:16">
      <c r="C171" s="1016" t="str">
        <f ca="1">IF(ISBLANK(OFFSET('5. Pp (3 años)'!$C$46,INT((ROW()-13)/2),0)),"",OFFSET('5. Pp (3 años)'!$C$46,INT((ROW()-13)/2),0))</f>
        <v>Actividad</v>
      </c>
      <c r="D171" s="1018" t="str">
        <f ca="1">IF(ISBLANK(OFFSET('5. Pp (3 años)'!$D$46,INT((ROW()-13)/2),0)),"",OFFSET('5. Pp (3 años)'!$D$46,INT((ROW()-13)/2),0))</f>
        <v/>
      </c>
      <c r="E171" s="1018" t="str">
        <f ca="1">IF(ISBLANK(OFFSET('5. Pp (3 años)'!$E$46,INT((ROW()-13)/2),0)),"",OFFSET('5. Pp (3 años)'!$E$46,INT((ROW()-13)/2),0))</f>
        <v/>
      </c>
      <c r="F171" s="1021" t="str">
        <f ca="1">IF(ISBLANK(OFFSET('5. Pp (3 años)'!$K$46,INT((ROW()-13)/2),0)),"",OFFSET('5. Pp (3 años)'!$K$46,INT((ROW()-13)/2),0))</f>
        <v/>
      </c>
      <c r="G171" s="1023" t="str">
        <f ca="1">IF(ISBLANK(OFFSET('5. Pp (3 años)'!$H$46,INT((ROW()-13)/2),0)),"",OFFSET('5. Pp (3 años)'!$H$46,INT((ROW()-13)/2),0))</f>
        <v/>
      </c>
      <c r="H171" s="1080" t="str">
        <f ca="1">IF(ISBLANK(OFFSET('9. METAS'!$L$20,INT((ROW()-13)/2),0)),"",OFFSET('9. METAS'!$L$20,INT((ROW()-13)/2),0))</f>
        <v/>
      </c>
      <c r="I171" s="1004"/>
      <c r="J171" s="244" t="str">
        <f ca="1">IF(MOD(ROW()-13,2)=0,IF(ISBLANK(OFFSET('12. SEGUIMIENTO 2027'!$N$14,INT((ROW()-13)/2),0)),"",OFFSET('12. SEGUIMIENTO 2027'!$N$14,INT((ROW()-13)/2),0)),IF(ISBLANK(OFFSET('9. METAS'!$U$20,INT((ROW()-14)/2),0)),"",OFFSET('9. METAS'!$U$20,INT((ROW()-14)/2),0)))</f>
        <v/>
      </c>
      <c r="K171" s="245" t="str">
        <f ca="1">IF(MOD(ROW()-13,2)=0,IF(ISBLANK(OFFSET('12. SEGUIMIENTO 2027'!$O$14,INT((ROW()-13)/2),0)),"",OFFSET('12. SEGUIMIENTO 2027'!$O$14,INT((ROW()-13)/2),0)),IF(ISBLANK(OFFSET('9. METAS'!$V$20,INT((ROW()-14)/2),0)),"",OFFSET('9. METAS'!$V$20,INT((ROW()-14)/2),0)))</f>
        <v/>
      </c>
      <c r="L171" s="245" t="str">
        <f ca="1">IF(MOD(ROW()-13,2)=0,IF(ISBLANK(OFFSET('12. SEGUIMIENTO 2027'!$P$14,INT((ROW()-13)/2),0)),"",OFFSET('12. SEGUIMIENTO 2027'!$P$14,INT((ROW()-13)/2),0)),IF(ISBLANK(OFFSET('9. METAS'!$W$20,INT((ROW()-14)/2),0)),"",OFFSET('9. METAS'!$W$20,INT((ROW()-14)/2),0)))</f>
        <v/>
      </c>
      <c r="M171" s="246" t="str">
        <f ca="1">IF(MOD(ROW()-13,2)=0,IF(ISBLANK(OFFSET('12. SEGUIMIENTO 2027'!$Q$14,INT((ROW()-13)/2),0)),"",OFFSET('12. SEGUIMIENTO 2027'!$Q$14,INT((ROW()-13)/2),0)),IF(ISBLANK(OFFSET('9. METAS'!$X$20,INT((ROW()-14)/2),0)),"",OFFSET('9. METAS'!$X$20,INT((ROW()-14)/2),0)))</f>
        <v/>
      </c>
      <c r="N171" s="1006" t="str">
        <f t="shared" ref="N171" ca="1" si="154">IFERROR(J171/J172,"ND")</f>
        <v>ND</v>
      </c>
      <c r="O171" s="1008" t="str">
        <f t="shared" ref="O171" ca="1" si="155">IFERROR(((J171+K171)/H171),"ND")</f>
        <v>ND</v>
      </c>
      <c r="P171" s="1010"/>
    </row>
    <row r="172" spans="3:16">
      <c r="C172" s="1025"/>
      <c r="D172" s="1018"/>
      <c r="E172" s="1018"/>
      <c r="F172" s="1021"/>
      <c r="G172" s="1023"/>
      <c r="H172" s="1080"/>
      <c r="I172" s="1012"/>
      <c r="J172" s="244" t="str">
        <f ca="1">IF(MOD(ROW()-13,2)=0,IF(ISBLANK(OFFSET('12. SEGUIMIENTO 2027'!$N$14,INT((ROW()-13)/2),0)),"",OFFSET('12. SEGUIMIENTO 2027'!$N$14,INT((ROW()-13)/2),0)),IF(ISBLANK(OFFSET('9. METAS'!$U$20,INT((ROW()-14)/2),0)),"",OFFSET('9. METAS'!$U$20,INT((ROW()-14)/2),0)))</f>
        <v/>
      </c>
      <c r="K172" s="245" t="str">
        <f ca="1">IF(MOD(ROW()-13,2)=0,IF(ISBLANK(OFFSET('12. SEGUIMIENTO 2027'!$O$14,INT((ROW()-13)/2),0)),"",OFFSET('12. SEGUIMIENTO 2027'!$O$14,INT((ROW()-13)/2),0)),IF(ISBLANK(OFFSET('9. METAS'!$V$20,INT((ROW()-14)/2),0)),"",OFFSET('9. METAS'!$V$20,INT((ROW()-14)/2),0)))</f>
        <v/>
      </c>
      <c r="L172" s="245" t="str">
        <f ca="1">IF(MOD(ROW()-13,2)=0,IF(ISBLANK(OFFSET('12. SEGUIMIENTO 2027'!$P$14,INT((ROW()-13)/2),0)),"",OFFSET('12. SEGUIMIENTO 2027'!$P$14,INT((ROW()-13)/2),0)),IF(ISBLANK(OFFSET('9. METAS'!$W$20,INT((ROW()-14)/2),0)),"",OFFSET('9. METAS'!$W$20,INT((ROW()-14)/2),0)))</f>
        <v/>
      </c>
      <c r="M172" s="246" t="str">
        <f ca="1">IF(MOD(ROW()-13,2)=0,IF(ISBLANK(OFFSET('12. SEGUIMIENTO 2027'!$Q$14,INT((ROW()-13)/2),0)),"",OFFSET('12. SEGUIMIENTO 2027'!$Q$14,INT((ROW()-13)/2),0)),IF(ISBLANK(OFFSET('9. METAS'!$X$20,INT((ROW()-14)/2),0)),"",OFFSET('9. METAS'!$X$20,INT((ROW()-14)/2),0)))</f>
        <v/>
      </c>
      <c r="N172" s="1013"/>
      <c r="O172" s="1014"/>
      <c r="P172" s="1015"/>
    </row>
    <row r="173" spans="3:16">
      <c r="C173" s="1016" t="str">
        <f ca="1">IF(ISBLANK(OFFSET('5. Pp (3 años)'!$C$46,INT((ROW()-13)/2),0)),"",OFFSET('5. Pp (3 años)'!$C$46,INT((ROW()-13)/2),0))</f>
        <v>Componente</v>
      </c>
      <c r="D173" s="1018" t="str">
        <f ca="1">IF(ISBLANK(OFFSET('5. Pp (3 años)'!$D$46,INT((ROW()-13)/2),0)),"",OFFSET('5. Pp (3 años)'!$D$46,INT((ROW()-13)/2),0))</f>
        <v>4.1.1.1.14 Capacidades para el desarrollo integral y la afirmación de la identidad LGBTIQ+ fortalecidas.</v>
      </c>
      <c r="E173" s="1018" t="str">
        <f ca="1">IF(ISBLANK(OFFSET('5. Pp (3 años)'!$E$46,INT((ROW()-13)/2),0)),"",OFFSET('5. Pp (3 años)'!$E$46,INT((ROW()-13)/2),0))</f>
        <v>PAFCI: Porcentaje de acciones para el fortalecimiento de capacidades y la identidad realizadas.</v>
      </c>
      <c r="F173" s="1021" t="str">
        <f ca="1">IF(ISBLANK(OFFSET('5. Pp (3 años)'!$K$46,INT((ROW()-13)/2),0)),"",OFFSET('5. Pp (3 años)'!$K$46,INT((ROW()-13)/2),0))</f>
        <v>Ascendente</v>
      </c>
      <c r="G173" s="1023" t="str">
        <f ca="1">IF(ISBLANK(OFFSET('5. Pp (3 años)'!$H$46,INT((ROW()-13)/2),0)),"",OFFSET('5. Pp (3 años)'!$H$46,INT((ROW()-13)/2),0))</f>
        <v>Trimestral</v>
      </c>
      <c r="H173" s="1080">
        <f ca="1">IF(ISBLANK(OFFSET('9. METAS'!$L$20,INT((ROW()-13)/2),0)),"",OFFSET('9. METAS'!$L$20,INT((ROW()-13)/2),0))</f>
        <v>100</v>
      </c>
      <c r="I173" s="1004"/>
      <c r="J173" s="244" t="str">
        <f ca="1">IF(MOD(ROW()-13,2)=0,IF(ISBLANK(OFFSET('12. SEGUIMIENTO 2027'!$N$14,INT((ROW()-13)/2),0)),"",OFFSET('12. SEGUIMIENTO 2027'!$N$14,INT((ROW()-13)/2),0)),IF(ISBLANK(OFFSET('9. METAS'!$U$20,INT((ROW()-14)/2),0)),"",OFFSET('9. METAS'!$U$20,INT((ROW()-14)/2),0)))</f>
        <v/>
      </c>
      <c r="K173" s="245" t="str">
        <f ca="1">IF(MOD(ROW()-13,2)=0,IF(ISBLANK(OFFSET('12. SEGUIMIENTO 2027'!$O$14,INT((ROW()-13)/2),0)),"",OFFSET('12. SEGUIMIENTO 2027'!$O$14,INT((ROW()-13)/2),0)),IF(ISBLANK(OFFSET('9. METAS'!$V$20,INT((ROW()-14)/2),0)),"",OFFSET('9. METAS'!$V$20,INT((ROW()-14)/2),0)))</f>
        <v/>
      </c>
      <c r="L173" s="245" t="str">
        <f ca="1">IF(MOD(ROW()-13,2)=0,IF(ISBLANK(OFFSET('12. SEGUIMIENTO 2027'!$P$14,INT((ROW()-13)/2),0)),"",OFFSET('12. SEGUIMIENTO 2027'!$P$14,INT((ROW()-13)/2),0)),IF(ISBLANK(OFFSET('9. METAS'!$W$20,INT((ROW()-14)/2),0)),"",OFFSET('9. METAS'!$W$20,INT((ROW()-14)/2),0)))</f>
        <v/>
      </c>
      <c r="M173" s="246" t="str">
        <f ca="1">IF(MOD(ROW()-13,2)=0,IF(ISBLANK(OFFSET('12. SEGUIMIENTO 2027'!$Q$14,INT((ROW()-13)/2),0)),"",OFFSET('12. SEGUIMIENTO 2027'!$Q$14,INT((ROW()-13)/2),0)),IF(ISBLANK(OFFSET('9. METAS'!$X$20,INT((ROW()-14)/2),0)),"",OFFSET('9. METAS'!$X$20,INT((ROW()-14)/2),0)))</f>
        <v/>
      </c>
      <c r="N173" s="1006" t="str">
        <f t="shared" ref="N173" ca="1" si="156">IFERROR(J173/J174,"ND")</f>
        <v>ND</v>
      </c>
      <c r="O173" s="1008" t="str">
        <f t="shared" ref="O173" ca="1" si="157">IFERROR(((J173+K173)/H173),"ND")</f>
        <v>ND</v>
      </c>
      <c r="P173" s="1010"/>
    </row>
    <row r="174" spans="3:16">
      <c r="C174" s="1025"/>
      <c r="D174" s="1018"/>
      <c r="E174" s="1018"/>
      <c r="F174" s="1021"/>
      <c r="G174" s="1023"/>
      <c r="H174" s="1080"/>
      <c r="I174" s="1012"/>
      <c r="J174" s="244">
        <f ca="1">IF(MOD(ROW()-13,2)=0,IF(ISBLANK(OFFSET('12. SEGUIMIENTO 2027'!$N$14,INT((ROW()-13)/2),0)),"",OFFSET('12. SEGUIMIENTO 2027'!$N$14,INT((ROW()-13)/2),0)),IF(ISBLANK(OFFSET('9. METAS'!$U$20,INT((ROW()-14)/2),0)),"",OFFSET('9. METAS'!$U$20,INT((ROW()-14)/2),0)))</f>
        <v>25</v>
      </c>
      <c r="K174" s="245">
        <f ca="1">IF(MOD(ROW()-13,2)=0,IF(ISBLANK(OFFSET('12. SEGUIMIENTO 2027'!$O$14,INT((ROW()-13)/2),0)),"",OFFSET('12. SEGUIMIENTO 2027'!$O$14,INT((ROW()-13)/2),0)),IF(ISBLANK(OFFSET('9. METAS'!$V$20,INT((ROW()-14)/2),0)),"",OFFSET('9. METAS'!$V$20,INT((ROW()-14)/2),0)))</f>
        <v>25</v>
      </c>
      <c r="L174" s="245">
        <f ca="1">IF(MOD(ROW()-13,2)=0,IF(ISBLANK(OFFSET('12. SEGUIMIENTO 2027'!$P$14,INT((ROW()-13)/2),0)),"",OFFSET('12. SEGUIMIENTO 2027'!$P$14,INT((ROW()-13)/2),0)),IF(ISBLANK(OFFSET('9. METAS'!$W$20,INT((ROW()-14)/2),0)),"",OFFSET('9. METAS'!$W$20,INT((ROW()-14)/2),0)))</f>
        <v>25</v>
      </c>
      <c r="M174" s="246">
        <f ca="1">IF(MOD(ROW()-13,2)=0,IF(ISBLANK(OFFSET('12. SEGUIMIENTO 2027'!$Q$14,INT((ROW()-13)/2),0)),"",OFFSET('12. SEGUIMIENTO 2027'!$Q$14,INT((ROW()-13)/2),0)),IF(ISBLANK(OFFSET('9. METAS'!$X$20,INT((ROW()-14)/2),0)),"",OFFSET('9. METAS'!$X$20,INT((ROW()-14)/2),0)))</f>
        <v>25</v>
      </c>
      <c r="N174" s="1013"/>
      <c r="O174" s="1014"/>
      <c r="P174" s="1015"/>
    </row>
    <row r="175" spans="3:16">
      <c r="C175" s="1016" t="str">
        <f ca="1">IF(ISBLANK(OFFSET('5. Pp (3 años)'!$C$46,INT((ROW()-13)/2),0)),"",OFFSET('5. Pp (3 años)'!$C$46,INT((ROW()-13)/2),0))</f>
        <v>Actividad</v>
      </c>
      <c r="D175" s="1018" t="str">
        <f ca="1">IF(ISBLANK(OFFSET('5. Pp (3 años)'!$D$46,INT((ROW()-13)/2),0)),"",OFFSET('5. Pp (3 años)'!$D$46,INT((ROW()-13)/2),0))</f>
        <v>4.1.1.1.14.1 Ejecución de programas de capacitación y fortalecimiento de la identidad para la comunidad LGBTIQ+.</v>
      </c>
      <c r="E175" s="1018" t="str">
        <f ca="1">IF(ISBLANK(OFFSET('5. Pp (3 años)'!$E$46,INT((ROW()-13)/2),0)),"",OFFSET('5. Pp (3 años)'!$E$46,INT((ROW()-13)/2),0))</f>
        <v>PACEI: Porcentaje de acciones de capacitación y encuentros de identidad ejecutados.</v>
      </c>
      <c r="F175" s="1021" t="str">
        <f ca="1">IF(ISBLANK(OFFSET('5. Pp (3 años)'!$K$46,INT((ROW()-13)/2),0)),"",OFFSET('5. Pp (3 años)'!$K$46,INT((ROW()-13)/2),0))</f>
        <v>Ascendente</v>
      </c>
      <c r="G175" s="1023" t="str">
        <f ca="1">IF(ISBLANK(OFFSET('5. Pp (3 años)'!$H$46,INT((ROW()-13)/2),0)),"",OFFSET('5. Pp (3 años)'!$H$46,INT((ROW()-13)/2),0))</f>
        <v>Trimestral</v>
      </c>
      <c r="H175" s="1080">
        <f ca="1">IF(ISBLANK(OFFSET('9. METAS'!$L$20,INT((ROW()-13)/2),0)),"",OFFSET('9. METAS'!$L$20,INT((ROW()-13)/2),0))</f>
        <v>43</v>
      </c>
      <c r="I175" s="1004"/>
      <c r="J175" s="244" t="str">
        <f ca="1">IF(MOD(ROW()-13,2)=0,IF(ISBLANK(OFFSET('12. SEGUIMIENTO 2027'!$N$14,INT((ROW()-13)/2),0)),"",OFFSET('12. SEGUIMIENTO 2027'!$N$14,INT((ROW()-13)/2),0)),IF(ISBLANK(OFFSET('9. METAS'!$U$20,INT((ROW()-14)/2),0)),"",OFFSET('9. METAS'!$U$20,INT((ROW()-14)/2),0)))</f>
        <v/>
      </c>
      <c r="K175" s="245" t="str">
        <f ca="1">IF(MOD(ROW()-13,2)=0,IF(ISBLANK(OFFSET('12. SEGUIMIENTO 2027'!$O$14,INT((ROW()-13)/2),0)),"",OFFSET('12. SEGUIMIENTO 2027'!$O$14,INT((ROW()-13)/2),0)),IF(ISBLANK(OFFSET('9. METAS'!$V$20,INT((ROW()-14)/2),0)),"",OFFSET('9. METAS'!$V$20,INT((ROW()-14)/2),0)))</f>
        <v/>
      </c>
      <c r="L175" s="245" t="str">
        <f ca="1">IF(MOD(ROW()-13,2)=0,IF(ISBLANK(OFFSET('12. SEGUIMIENTO 2027'!$P$14,INT((ROW()-13)/2),0)),"",OFFSET('12. SEGUIMIENTO 2027'!$P$14,INT((ROW()-13)/2),0)),IF(ISBLANK(OFFSET('9. METAS'!$W$20,INT((ROW()-14)/2),0)),"",OFFSET('9. METAS'!$W$20,INT((ROW()-14)/2),0)))</f>
        <v/>
      </c>
      <c r="M175" s="246" t="str">
        <f ca="1">IF(MOD(ROW()-13,2)=0,IF(ISBLANK(OFFSET('12. SEGUIMIENTO 2027'!$Q$14,INT((ROW()-13)/2),0)),"",OFFSET('12. SEGUIMIENTO 2027'!$Q$14,INT((ROW()-13)/2),0)),IF(ISBLANK(OFFSET('9. METAS'!$X$20,INT((ROW()-14)/2),0)),"",OFFSET('9. METAS'!$X$20,INT((ROW()-14)/2),0)))</f>
        <v/>
      </c>
      <c r="N175" s="1006" t="str">
        <f t="shared" ref="N175" ca="1" si="158">IFERROR(J175/J176,"ND")</f>
        <v>ND</v>
      </c>
      <c r="O175" s="1008" t="str">
        <f t="shared" ref="O175" ca="1" si="159">IFERROR(((J175+K175)/H175),"ND")</f>
        <v>ND</v>
      </c>
      <c r="P175" s="1010"/>
    </row>
    <row r="176" spans="3:16">
      <c r="C176" s="1025"/>
      <c r="D176" s="1018"/>
      <c r="E176" s="1018"/>
      <c r="F176" s="1021"/>
      <c r="G176" s="1023"/>
      <c r="H176" s="1080"/>
      <c r="I176" s="1012"/>
      <c r="J176" s="244">
        <f ca="1">IF(MOD(ROW()-13,2)=0,IF(ISBLANK(OFFSET('12. SEGUIMIENTO 2027'!$N$14,INT((ROW()-13)/2),0)),"",OFFSET('12. SEGUIMIENTO 2027'!$N$14,INT((ROW()-13)/2),0)),IF(ISBLANK(OFFSET('9. METAS'!$U$20,INT((ROW()-14)/2),0)),"",OFFSET('9. METAS'!$U$20,INT((ROW()-14)/2),0)))</f>
        <v>12</v>
      </c>
      <c r="K176" s="245">
        <f ca="1">IF(MOD(ROW()-13,2)=0,IF(ISBLANK(OFFSET('12. SEGUIMIENTO 2027'!$O$14,INT((ROW()-13)/2),0)),"",OFFSET('12. SEGUIMIENTO 2027'!$O$14,INT((ROW()-13)/2),0)),IF(ISBLANK(OFFSET('9. METAS'!$V$20,INT((ROW()-14)/2),0)),"",OFFSET('9. METAS'!$V$20,INT((ROW()-14)/2),0)))</f>
        <v>12</v>
      </c>
      <c r="L176" s="245">
        <f ca="1">IF(MOD(ROW()-13,2)=0,IF(ISBLANK(OFFSET('12. SEGUIMIENTO 2027'!$P$14,INT((ROW()-13)/2),0)),"",OFFSET('12. SEGUIMIENTO 2027'!$P$14,INT((ROW()-13)/2),0)),IF(ISBLANK(OFFSET('9. METAS'!$W$20,INT((ROW()-14)/2),0)),"",OFFSET('9. METAS'!$W$20,INT((ROW()-14)/2),0)))</f>
        <v>12</v>
      </c>
      <c r="M176" s="246">
        <f ca="1">IF(MOD(ROW()-13,2)=0,IF(ISBLANK(OFFSET('12. SEGUIMIENTO 2027'!$Q$14,INT((ROW()-13)/2),0)),"",OFFSET('12. SEGUIMIENTO 2027'!$Q$14,INT((ROW()-13)/2),0)),IF(ISBLANK(OFFSET('9. METAS'!$X$20,INT((ROW()-14)/2),0)),"",OFFSET('9. METAS'!$X$20,INT((ROW()-14)/2),0)))</f>
        <v>7</v>
      </c>
      <c r="N176" s="1013"/>
      <c r="O176" s="1014"/>
      <c r="P176" s="1015"/>
    </row>
    <row r="177" spans="3:16">
      <c r="C177" s="1016" t="str">
        <f ca="1">IF(ISBLANK(OFFSET('5. Pp (3 años)'!$C$46,INT((ROW()-13)/2),0)),"",OFFSET('5. Pp (3 años)'!$C$46,INT((ROW()-13)/2),0))</f>
        <v>Actividad</v>
      </c>
      <c r="D177" s="1018" t="str">
        <f ca="1">IF(ISBLANK(OFFSET('5. Pp (3 años)'!$D$46,INT((ROW()-13)/2),0)),"",OFFSET('5. Pp (3 años)'!$D$46,INT((ROW()-13)/2),0))</f>
        <v/>
      </c>
      <c r="E177" s="1018" t="str">
        <f ca="1">IF(ISBLANK(OFFSET('5. Pp (3 años)'!$E$46,INT((ROW()-13)/2),0)),"",OFFSET('5. Pp (3 años)'!$E$46,INT((ROW()-13)/2),0))</f>
        <v/>
      </c>
      <c r="F177" s="1021" t="str">
        <f ca="1">IF(ISBLANK(OFFSET('5. Pp (3 años)'!$K$46,INT((ROW()-13)/2),0)),"",OFFSET('5. Pp (3 años)'!$K$46,INT((ROW()-13)/2),0))</f>
        <v/>
      </c>
      <c r="G177" s="1023" t="str">
        <f ca="1">IF(ISBLANK(OFFSET('5. Pp (3 años)'!$H$46,INT((ROW()-13)/2),0)),"",OFFSET('5. Pp (3 años)'!$H$46,INT((ROW()-13)/2),0))</f>
        <v/>
      </c>
      <c r="H177" s="1080" t="str">
        <f ca="1">IF(ISBLANK(OFFSET('9. METAS'!$L$20,INT((ROW()-13)/2),0)),"",OFFSET('9. METAS'!$L$20,INT((ROW()-13)/2),0))</f>
        <v/>
      </c>
      <c r="I177" s="1004"/>
      <c r="J177" s="244" t="str">
        <f ca="1">IF(MOD(ROW()-13,2)=0,IF(ISBLANK(OFFSET('12. SEGUIMIENTO 2027'!$N$14,INT((ROW()-13)/2),0)),"",OFFSET('12. SEGUIMIENTO 2027'!$N$14,INT((ROW()-13)/2),0)),IF(ISBLANK(OFFSET('9. METAS'!$U$20,INT((ROW()-14)/2),0)),"",OFFSET('9. METAS'!$U$20,INT((ROW()-14)/2),0)))</f>
        <v/>
      </c>
      <c r="K177" s="245" t="str">
        <f ca="1">IF(MOD(ROW()-13,2)=0,IF(ISBLANK(OFFSET('12. SEGUIMIENTO 2027'!$O$14,INT((ROW()-13)/2),0)),"",OFFSET('12. SEGUIMIENTO 2027'!$O$14,INT((ROW()-13)/2),0)),IF(ISBLANK(OFFSET('9. METAS'!$V$20,INT((ROW()-14)/2),0)),"",OFFSET('9. METAS'!$V$20,INT((ROW()-14)/2),0)))</f>
        <v/>
      </c>
      <c r="L177" s="245" t="str">
        <f ca="1">IF(MOD(ROW()-13,2)=0,IF(ISBLANK(OFFSET('12. SEGUIMIENTO 2027'!$P$14,INT((ROW()-13)/2),0)),"",OFFSET('12. SEGUIMIENTO 2027'!$P$14,INT((ROW()-13)/2),0)),IF(ISBLANK(OFFSET('9. METAS'!$W$20,INT((ROW()-14)/2),0)),"",OFFSET('9. METAS'!$W$20,INT((ROW()-14)/2),0)))</f>
        <v/>
      </c>
      <c r="M177" s="246" t="str">
        <f ca="1">IF(MOD(ROW()-13,2)=0,IF(ISBLANK(OFFSET('12. SEGUIMIENTO 2027'!$Q$14,INT((ROW()-13)/2),0)),"",OFFSET('12. SEGUIMIENTO 2027'!$Q$14,INT((ROW()-13)/2),0)),IF(ISBLANK(OFFSET('9. METAS'!$X$20,INT((ROW()-14)/2),0)),"",OFFSET('9. METAS'!$X$20,INT((ROW()-14)/2),0)))</f>
        <v/>
      </c>
      <c r="N177" s="1006" t="str">
        <f t="shared" ref="N177" ca="1" si="160">IFERROR(J177/J178,"ND")</f>
        <v>ND</v>
      </c>
      <c r="O177" s="1008" t="str">
        <f t="shared" ref="O177" ca="1" si="161">IFERROR(((J177+K177)/H177),"ND")</f>
        <v>ND</v>
      </c>
      <c r="P177" s="1010"/>
    </row>
    <row r="178" spans="3:16">
      <c r="C178" s="1025"/>
      <c r="D178" s="1018"/>
      <c r="E178" s="1018"/>
      <c r="F178" s="1021"/>
      <c r="G178" s="1023"/>
      <c r="H178" s="1080"/>
      <c r="I178" s="1012"/>
      <c r="J178" s="244" t="str">
        <f ca="1">IF(MOD(ROW()-13,2)=0,IF(ISBLANK(OFFSET('12. SEGUIMIENTO 2027'!$N$14,INT((ROW()-13)/2),0)),"",OFFSET('12. SEGUIMIENTO 2027'!$N$14,INT((ROW()-13)/2),0)),IF(ISBLANK(OFFSET('9. METAS'!$U$20,INT((ROW()-14)/2),0)),"",OFFSET('9. METAS'!$U$20,INT((ROW()-14)/2),0)))</f>
        <v/>
      </c>
      <c r="K178" s="245" t="str">
        <f ca="1">IF(MOD(ROW()-13,2)=0,IF(ISBLANK(OFFSET('12. SEGUIMIENTO 2027'!$O$14,INT((ROW()-13)/2),0)),"",OFFSET('12. SEGUIMIENTO 2027'!$O$14,INT((ROW()-13)/2),0)),IF(ISBLANK(OFFSET('9. METAS'!$V$20,INT((ROW()-14)/2),0)),"",OFFSET('9. METAS'!$V$20,INT((ROW()-14)/2),0)))</f>
        <v/>
      </c>
      <c r="L178" s="245" t="str">
        <f ca="1">IF(MOD(ROW()-13,2)=0,IF(ISBLANK(OFFSET('12. SEGUIMIENTO 2027'!$P$14,INT((ROW()-13)/2),0)),"",OFFSET('12. SEGUIMIENTO 2027'!$P$14,INT((ROW()-13)/2),0)),IF(ISBLANK(OFFSET('9. METAS'!$W$20,INT((ROW()-14)/2),0)),"",OFFSET('9. METAS'!$W$20,INT((ROW()-14)/2),0)))</f>
        <v/>
      </c>
      <c r="M178" s="246" t="str">
        <f ca="1">IF(MOD(ROW()-13,2)=0,IF(ISBLANK(OFFSET('12. SEGUIMIENTO 2027'!$Q$14,INT((ROW()-13)/2),0)),"",OFFSET('12. SEGUIMIENTO 2027'!$Q$14,INT((ROW()-13)/2),0)),IF(ISBLANK(OFFSET('9. METAS'!$X$20,INT((ROW()-14)/2),0)),"",OFFSET('9. METAS'!$X$20,INT((ROW()-14)/2),0)))</f>
        <v/>
      </c>
      <c r="N178" s="1013"/>
      <c r="O178" s="1014"/>
      <c r="P178" s="1015"/>
    </row>
    <row r="179" spans="3:16">
      <c r="C179" s="1016" t="str">
        <f ca="1">IF(ISBLANK(OFFSET('5. Pp (3 años)'!$C$46,INT((ROW()-13)/2),0)),"",OFFSET('5. Pp (3 años)'!$C$46,INT((ROW()-13)/2),0))</f>
        <v>Actividad</v>
      </c>
      <c r="D179" s="1018" t="str">
        <f ca="1">IF(ISBLANK(OFFSET('5. Pp (3 años)'!$D$46,INT((ROW()-13)/2),0)),"",OFFSET('5. Pp (3 años)'!$D$46,INT((ROW()-13)/2),0))</f>
        <v/>
      </c>
      <c r="E179" s="1018" t="str">
        <f ca="1">IF(ISBLANK(OFFSET('5. Pp (3 años)'!$E$46,INT((ROW()-13)/2),0)),"",OFFSET('5. Pp (3 años)'!$E$46,INT((ROW()-13)/2),0))</f>
        <v/>
      </c>
      <c r="F179" s="1021" t="str">
        <f ca="1">IF(ISBLANK(OFFSET('5. Pp (3 años)'!$K$46,INT((ROW()-13)/2),0)),"",OFFSET('5. Pp (3 años)'!$K$46,INT((ROW()-13)/2),0))</f>
        <v/>
      </c>
      <c r="G179" s="1023" t="str">
        <f ca="1">IF(ISBLANK(OFFSET('5. Pp (3 años)'!$H$46,INT((ROW()-13)/2),0)),"",OFFSET('5. Pp (3 años)'!$H$46,INT((ROW()-13)/2),0))</f>
        <v/>
      </c>
      <c r="H179" s="1080" t="str">
        <f ca="1">IF(ISBLANK(OFFSET('9. METAS'!$L$20,INT((ROW()-13)/2),0)),"",OFFSET('9. METAS'!$L$20,INT((ROW()-13)/2),0))</f>
        <v/>
      </c>
      <c r="I179" s="1004"/>
      <c r="J179" s="244" t="str">
        <f ca="1">IF(MOD(ROW()-13,2)=0,IF(ISBLANK(OFFSET('12. SEGUIMIENTO 2027'!$N$14,INT((ROW()-13)/2),0)),"",OFFSET('12. SEGUIMIENTO 2027'!$N$14,INT((ROW()-13)/2),0)),IF(ISBLANK(OFFSET('9. METAS'!$U$20,INT((ROW()-14)/2),0)),"",OFFSET('9. METAS'!$U$20,INT((ROW()-14)/2),0)))</f>
        <v/>
      </c>
      <c r="K179" s="245" t="str">
        <f ca="1">IF(MOD(ROW()-13,2)=0,IF(ISBLANK(OFFSET('12. SEGUIMIENTO 2027'!$O$14,INT((ROW()-13)/2),0)),"",OFFSET('12. SEGUIMIENTO 2027'!$O$14,INT((ROW()-13)/2),0)),IF(ISBLANK(OFFSET('9. METAS'!$V$20,INT((ROW()-14)/2),0)),"",OFFSET('9. METAS'!$V$20,INT((ROW()-14)/2),0)))</f>
        <v/>
      </c>
      <c r="L179" s="245" t="str">
        <f ca="1">IF(MOD(ROW()-13,2)=0,IF(ISBLANK(OFFSET('12. SEGUIMIENTO 2027'!$P$14,INT((ROW()-13)/2),0)),"",OFFSET('12. SEGUIMIENTO 2027'!$P$14,INT((ROW()-13)/2),0)),IF(ISBLANK(OFFSET('9. METAS'!$W$20,INT((ROW()-14)/2),0)),"",OFFSET('9. METAS'!$W$20,INT((ROW()-14)/2),0)))</f>
        <v/>
      </c>
      <c r="M179" s="246" t="str">
        <f ca="1">IF(MOD(ROW()-13,2)=0,IF(ISBLANK(OFFSET('12. SEGUIMIENTO 2027'!$Q$14,INT((ROW()-13)/2),0)),"",OFFSET('12. SEGUIMIENTO 2027'!$Q$14,INT((ROW()-13)/2),0)),IF(ISBLANK(OFFSET('9. METAS'!$X$20,INT((ROW()-14)/2),0)),"",OFFSET('9. METAS'!$X$20,INT((ROW()-14)/2),0)))</f>
        <v/>
      </c>
      <c r="N179" s="1006" t="str">
        <f t="shared" ref="N179" ca="1" si="162">IFERROR(J179/J180,"ND")</f>
        <v>ND</v>
      </c>
      <c r="O179" s="1008" t="str">
        <f t="shared" ref="O179" ca="1" si="163">IFERROR(((J179+K179)/H179),"ND")</f>
        <v>ND</v>
      </c>
      <c r="P179" s="1010"/>
    </row>
    <row r="180" spans="3:16">
      <c r="C180" s="1025"/>
      <c r="D180" s="1018"/>
      <c r="E180" s="1018"/>
      <c r="F180" s="1021"/>
      <c r="G180" s="1023"/>
      <c r="H180" s="1080"/>
      <c r="I180" s="1012"/>
      <c r="J180" s="244" t="str">
        <f ca="1">IF(MOD(ROW()-13,2)=0,IF(ISBLANK(OFFSET('12. SEGUIMIENTO 2027'!$N$14,INT((ROW()-13)/2),0)),"",OFFSET('12. SEGUIMIENTO 2027'!$N$14,INT((ROW()-13)/2),0)),IF(ISBLANK(OFFSET('9. METAS'!$U$20,INT((ROW()-14)/2),0)),"",OFFSET('9. METAS'!$U$20,INT((ROW()-14)/2),0)))</f>
        <v/>
      </c>
      <c r="K180" s="245" t="str">
        <f ca="1">IF(MOD(ROW()-13,2)=0,IF(ISBLANK(OFFSET('12. SEGUIMIENTO 2027'!$O$14,INT((ROW()-13)/2),0)),"",OFFSET('12. SEGUIMIENTO 2027'!$O$14,INT((ROW()-13)/2),0)),IF(ISBLANK(OFFSET('9. METAS'!$V$20,INT((ROW()-14)/2),0)),"",OFFSET('9. METAS'!$V$20,INT((ROW()-14)/2),0)))</f>
        <v/>
      </c>
      <c r="L180" s="245" t="str">
        <f ca="1">IF(MOD(ROW()-13,2)=0,IF(ISBLANK(OFFSET('12. SEGUIMIENTO 2027'!$P$14,INT((ROW()-13)/2),0)),"",OFFSET('12. SEGUIMIENTO 2027'!$P$14,INT((ROW()-13)/2),0)),IF(ISBLANK(OFFSET('9. METAS'!$W$20,INT((ROW()-14)/2),0)),"",OFFSET('9. METAS'!$W$20,INT((ROW()-14)/2),0)))</f>
        <v/>
      </c>
      <c r="M180" s="246" t="str">
        <f ca="1">IF(MOD(ROW()-13,2)=0,IF(ISBLANK(OFFSET('12. SEGUIMIENTO 2027'!$Q$14,INT((ROW()-13)/2),0)),"",OFFSET('12. SEGUIMIENTO 2027'!$Q$14,INT((ROW()-13)/2),0)),IF(ISBLANK(OFFSET('9. METAS'!$X$20,INT((ROW()-14)/2),0)),"",OFFSET('9. METAS'!$X$20,INT((ROW()-14)/2),0)))</f>
        <v/>
      </c>
      <c r="N180" s="1013"/>
      <c r="O180" s="1014"/>
      <c r="P180" s="1015"/>
    </row>
    <row r="181" spans="3:16">
      <c r="C181" s="1016" t="str">
        <f ca="1">IF(ISBLANK(OFFSET('5. Pp (3 años)'!$C$46,INT((ROW()-13)/2),0)),"",OFFSET('5. Pp (3 años)'!$C$46,INT((ROW()-13)/2),0))</f>
        <v>Actividad</v>
      </c>
      <c r="D181" s="1018" t="str">
        <f ca="1">IF(ISBLANK(OFFSET('5. Pp (3 años)'!$D$46,INT((ROW()-13)/2),0)),"",OFFSET('5. Pp (3 años)'!$D$46,INT((ROW()-13)/2),0))</f>
        <v/>
      </c>
      <c r="E181" s="1018" t="str">
        <f ca="1">IF(ISBLANK(OFFSET('5. Pp (3 años)'!$E$46,INT((ROW()-13)/2),0)),"",OFFSET('5. Pp (3 años)'!$E$46,INT((ROW()-13)/2),0))</f>
        <v/>
      </c>
      <c r="F181" s="1021" t="str">
        <f ca="1">IF(ISBLANK(OFFSET('5. Pp (3 años)'!$K$46,INT((ROW()-13)/2),0)),"",OFFSET('5. Pp (3 años)'!$K$46,INT((ROW()-13)/2),0))</f>
        <v/>
      </c>
      <c r="G181" s="1023" t="str">
        <f ca="1">IF(ISBLANK(OFFSET('5. Pp (3 años)'!$H$46,INT((ROW()-13)/2),0)),"",OFFSET('5. Pp (3 años)'!$H$46,INT((ROW()-13)/2),0))</f>
        <v/>
      </c>
      <c r="H181" s="1080" t="str">
        <f ca="1">IF(ISBLANK(OFFSET('9. METAS'!$L$20,INT((ROW()-13)/2),0)),"",OFFSET('9. METAS'!$L$20,INT((ROW()-13)/2),0))</f>
        <v/>
      </c>
      <c r="I181" s="1004"/>
      <c r="J181" s="244" t="str">
        <f ca="1">IF(MOD(ROW()-13,2)=0,IF(ISBLANK(OFFSET('12. SEGUIMIENTO 2027'!$N$14,INT((ROW()-13)/2),0)),"",OFFSET('12. SEGUIMIENTO 2027'!$N$14,INT((ROW()-13)/2),0)),IF(ISBLANK(OFFSET('9. METAS'!$U$20,INT((ROW()-14)/2),0)),"",OFFSET('9. METAS'!$U$20,INT((ROW()-14)/2),0)))</f>
        <v/>
      </c>
      <c r="K181" s="245" t="str">
        <f ca="1">IF(MOD(ROW()-13,2)=0,IF(ISBLANK(OFFSET('12. SEGUIMIENTO 2027'!$O$14,INT((ROW()-13)/2),0)),"",OFFSET('12. SEGUIMIENTO 2027'!$O$14,INT((ROW()-13)/2),0)),IF(ISBLANK(OFFSET('9. METAS'!$V$20,INT((ROW()-14)/2),0)),"",OFFSET('9. METAS'!$V$20,INT((ROW()-14)/2),0)))</f>
        <v/>
      </c>
      <c r="L181" s="245" t="str">
        <f ca="1">IF(MOD(ROW()-13,2)=0,IF(ISBLANK(OFFSET('12. SEGUIMIENTO 2027'!$P$14,INT((ROW()-13)/2),0)),"",OFFSET('12. SEGUIMIENTO 2027'!$P$14,INT((ROW()-13)/2),0)),IF(ISBLANK(OFFSET('9. METAS'!$W$20,INT((ROW()-14)/2),0)),"",OFFSET('9. METAS'!$W$20,INT((ROW()-14)/2),0)))</f>
        <v/>
      </c>
      <c r="M181" s="246" t="str">
        <f ca="1">IF(MOD(ROW()-13,2)=0,IF(ISBLANK(OFFSET('12. SEGUIMIENTO 2027'!$Q$14,INT((ROW()-13)/2),0)),"",OFFSET('12. SEGUIMIENTO 2027'!$Q$14,INT((ROW()-13)/2),0)),IF(ISBLANK(OFFSET('9. METAS'!$X$20,INT((ROW()-14)/2),0)),"",OFFSET('9. METAS'!$X$20,INT((ROW()-14)/2),0)))</f>
        <v/>
      </c>
      <c r="N181" s="1006" t="str">
        <f t="shared" ref="N181" ca="1" si="164">IFERROR(J181/J182,"ND")</f>
        <v>ND</v>
      </c>
      <c r="O181" s="1008" t="str">
        <f t="shared" ref="O181" ca="1" si="165">IFERROR(((J181+K181)/H181),"ND")</f>
        <v>ND</v>
      </c>
      <c r="P181" s="1010"/>
    </row>
    <row r="182" spans="3:16">
      <c r="C182" s="1025"/>
      <c r="D182" s="1018"/>
      <c r="E182" s="1018"/>
      <c r="F182" s="1021"/>
      <c r="G182" s="1023"/>
      <c r="H182" s="1080"/>
      <c r="I182" s="1012"/>
      <c r="J182" s="244" t="str">
        <f ca="1">IF(MOD(ROW()-13,2)=0,IF(ISBLANK(OFFSET('12. SEGUIMIENTO 2027'!$N$14,INT((ROW()-13)/2),0)),"",OFFSET('12. SEGUIMIENTO 2027'!$N$14,INT((ROW()-13)/2),0)),IF(ISBLANK(OFFSET('9. METAS'!$U$20,INT((ROW()-14)/2),0)),"",OFFSET('9. METAS'!$U$20,INT((ROW()-14)/2),0)))</f>
        <v/>
      </c>
      <c r="K182" s="245" t="str">
        <f ca="1">IF(MOD(ROW()-13,2)=0,IF(ISBLANK(OFFSET('12. SEGUIMIENTO 2027'!$O$14,INT((ROW()-13)/2),0)),"",OFFSET('12. SEGUIMIENTO 2027'!$O$14,INT((ROW()-13)/2),0)),IF(ISBLANK(OFFSET('9. METAS'!$V$20,INT((ROW()-14)/2),0)),"",OFFSET('9. METAS'!$V$20,INT((ROW()-14)/2),0)))</f>
        <v/>
      </c>
      <c r="L182" s="245" t="str">
        <f ca="1">IF(MOD(ROW()-13,2)=0,IF(ISBLANK(OFFSET('12. SEGUIMIENTO 2027'!$P$14,INT((ROW()-13)/2),0)),"",OFFSET('12. SEGUIMIENTO 2027'!$P$14,INT((ROW()-13)/2),0)),IF(ISBLANK(OFFSET('9. METAS'!$W$20,INT((ROW()-14)/2),0)),"",OFFSET('9. METAS'!$W$20,INT((ROW()-14)/2),0)))</f>
        <v/>
      </c>
      <c r="M182" s="246" t="str">
        <f ca="1">IF(MOD(ROW()-13,2)=0,IF(ISBLANK(OFFSET('12. SEGUIMIENTO 2027'!$Q$14,INT((ROW()-13)/2),0)),"",OFFSET('12. SEGUIMIENTO 2027'!$Q$14,INT((ROW()-13)/2),0)),IF(ISBLANK(OFFSET('9. METAS'!$X$20,INT((ROW()-14)/2),0)),"",OFFSET('9. METAS'!$X$20,INT((ROW()-14)/2),0)))</f>
        <v/>
      </c>
      <c r="N182" s="1013"/>
      <c r="O182" s="1014"/>
      <c r="P182" s="1015"/>
    </row>
    <row r="183" spans="3:16">
      <c r="C183" s="1016" t="str">
        <f ca="1">IF(ISBLANK(OFFSET('5. Pp (3 años)'!$C$46,INT((ROW()-13)/2),0)),"",OFFSET('5. Pp (3 años)'!$C$46,INT((ROW()-13)/2),0))</f>
        <v>Actividad</v>
      </c>
      <c r="D183" s="1018" t="str">
        <f ca="1">IF(ISBLANK(OFFSET('5. Pp (3 años)'!$D$46,INT((ROW()-13)/2),0)),"",OFFSET('5. Pp (3 años)'!$D$46,INT((ROW()-13)/2),0))</f>
        <v/>
      </c>
      <c r="E183" s="1018" t="str">
        <f ca="1">IF(ISBLANK(OFFSET('5. Pp (3 años)'!$E$46,INT((ROW()-13)/2),0)),"",OFFSET('5. Pp (3 años)'!$E$46,INT((ROW()-13)/2),0))</f>
        <v/>
      </c>
      <c r="F183" s="1021" t="str">
        <f ca="1">IF(ISBLANK(OFFSET('5. Pp (3 años)'!$K$46,INT((ROW()-13)/2),0)),"",OFFSET('5. Pp (3 años)'!$K$46,INT((ROW()-13)/2),0))</f>
        <v/>
      </c>
      <c r="G183" s="1023" t="str">
        <f ca="1">IF(ISBLANK(OFFSET('5. Pp (3 años)'!$H$46,INT((ROW()-13)/2),0)),"",OFFSET('5. Pp (3 años)'!$H$46,INT((ROW()-13)/2),0))</f>
        <v/>
      </c>
      <c r="H183" s="1080" t="str">
        <f ca="1">IF(ISBLANK(OFFSET('9. METAS'!$L$20,INT((ROW()-13)/2),0)),"",OFFSET('9. METAS'!$L$20,INT((ROW()-13)/2),0))</f>
        <v/>
      </c>
      <c r="I183" s="1004"/>
      <c r="J183" s="244" t="str">
        <f ca="1">IF(MOD(ROW()-13,2)=0,IF(ISBLANK(OFFSET('12. SEGUIMIENTO 2027'!$N$14,INT((ROW()-13)/2),0)),"",OFFSET('12. SEGUIMIENTO 2027'!$N$14,INT((ROW()-13)/2),0)),IF(ISBLANK(OFFSET('9. METAS'!$U$20,INT((ROW()-14)/2),0)),"",OFFSET('9. METAS'!$U$20,INT((ROW()-14)/2),0)))</f>
        <v/>
      </c>
      <c r="K183" s="245" t="str">
        <f ca="1">IF(MOD(ROW()-13,2)=0,IF(ISBLANK(OFFSET('12. SEGUIMIENTO 2027'!$O$14,INT((ROW()-13)/2),0)),"",OFFSET('12. SEGUIMIENTO 2027'!$O$14,INT((ROW()-13)/2),0)),IF(ISBLANK(OFFSET('9. METAS'!$V$20,INT((ROW()-14)/2),0)),"",OFFSET('9. METAS'!$V$20,INT((ROW()-14)/2),0)))</f>
        <v/>
      </c>
      <c r="L183" s="245" t="str">
        <f ca="1">IF(MOD(ROW()-13,2)=0,IF(ISBLANK(OFFSET('12. SEGUIMIENTO 2027'!$P$14,INT((ROW()-13)/2),0)),"",OFFSET('12. SEGUIMIENTO 2027'!$P$14,INT((ROW()-13)/2),0)),IF(ISBLANK(OFFSET('9. METAS'!$W$20,INT((ROW()-14)/2),0)),"",OFFSET('9. METAS'!$W$20,INT((ROW()-14)/2),0)))</f>
        <v/>
      </c>
      <c r="M183" s="246" t="str">
        <f ca="1">IF(MOD(ROW()-13,2)=0,IF(ISBLANK(OFFSET('12. SEGUIMIENTO 2027'!$Q$14,INT((ROW()-13)/2),0)),"",OFFSET('12. SEGUIMIENTO 2027'!$Q$14,INT((ROW()-13)/2),0)),IF(ISBLANK(OFFSET('9. METAS'!$X$20,INT((ROW()-14)/2),0)),"",OFFSET('9. METAS'!$X$20,INT((ROW()-14)/2),0)))</f>
        <v/>
      </c>
      <c r="N183" s="1006" t="str">
        <f t="shared" ref="N183" ca="1" si="166">IFERROR(J183/J184,"ND")</f>
        <v>ND</v>
      </c>
      <c r="O183" s="1008" t="str">
        <f t="shared" ref="O183" ca="1" si="167">IFERROR(((J183+K183)/H183),"ND")</f>
        <v>ND</v>
      </c>
      <c r="P183" s="1010"/>
    </row>
    <row r="184" spans="3:16">
      <c r="C184" s="1025"/>
      <c r="D184" s="1018"/>
      <c r="E184" s="1018"/>
      <c r="F184" s="1021"/>
      <c r="G184" s="1023"/>
      <c r="H184" s="1080"/>
      <c r="I184" s="1012"/>
      <c r="J184" s="244" t="str">
        <f ca="1">IF(MOD(ROW()-13,2)=0,IF(ISBLANK(OFFSET('12. SEGUIMIENTO 2027'!$N$14,INT((ROW()-13)/2),0)),"",OFFSET('12. SEGUIMIENTO 2027'!$N$14,INT((ROW()-13)/2),0)),IF(ISBLANK(OFFSET('9. METAS'!$U$20,INT((ROW()-14)/2),0)),"",OFFSET('9. METAS'!$U$20,INT((ROW()-14)/2),0)))</f>
        <v/>
      </c>
      <c r="K184" s="245" t="str">
        <f ca="1">IF(MOD(ROW()-13,2)=0,IF(ISBLANK(OFFSET('12. SEGUIMIENTO 2027'!$O$14,INT((ROW()-13)/2),0)),"",OFFSET('12. SEGUIMIENTO 2027'!$O$14,INT((ROW()-13)/2),0)),IF(ISBLANK(OFFSET('9. METAS'!$V$20,INT((ROW()-14)/2),0)),"",OFFSET('9. METAS'!$V$20,INT((ROW()-14)/2),0)))</f>
        <v/>
      </c>
      <c r="L184" s="245" t="str">
        <f ca="1">IF(MOD(ROW()-13,2)=0,IF(ISBLANK(OFFSET('12. SEGUIMIENTO 2027'!$P$14,INT((ROW()-13)/2),0)),"",OFFSET('12. SEGUIMIENTO 2027'!$P$14,INT((ROW()-13)/2),0)),IF(ISBLANK(OFFSET('9. METAS'!$W$20,INT((ROW()-14)/2),0)),"",OFFSET('9. METAS'!$W$20,INT((ROW()-14)/2),0)))</f>
        <v/>
      </c>
      <c r="M184" s="246" t="str">
        <f ca="1">IF(MOD(ROW()-13,2)=0,IF(ISBLANK(OFFSET('12. SEGUIMIENTO 2027'!$Q$14,INT((ROW()-13)/2),0)),"",OFFSET('12. SEGUIMIENTO 2027'!$Q$14,INT((ROW()-13)/2),0)),IF(ISBLANK(OFFSET('9. METAS'!$X$20,INT((ROW()-14)/2),0)),"",OFFSET('9. METAS'!$X$20,INT((ROW()-14)/2),0)))</f>
        <v/>
      </c>
      <c r="N184" s="1013"/>
      <c r="O184" s="1014"/>
      <c r="P184" s="1015"/>
    </row>
    <row r="185" spans="3:16">
      <c r="C185" s="1016" t="str">
        <f ca="1">IF(ISBLANK(OFFSET('5. Pp (3 años)'!$C$46,INT((ROW()-13)/2),0)),"",OFFSET('5. Pp (3 años)'!$C$46,INT((ROW()-13)/2),0))</f>
        <v>Componente</v>
      </c>
      <c r="D185" s="1018" t="str">
        <f ca="1">IF(ISBLANK(OFFSET('5. Pp (3 años)'!$D$46,INT((ROW()-13)/2),0)),"",OFFSET('5. Pp (3 años)'!$D$46,INT((ROW()-13)/2),0))</f>
        <v>4.1.1.1.15  Servicios de formación y fortalecimiento para el emprendimiento sostenible impartidos.</v>
      </c>
      <c r="E185" s="1018" t="str">
        <f ca="1">IF(ISBLANK(OFFSET('5. Pp (3 años)'!$E$46,INT((ROW()-13)/2),0)),"",OFFSET('5. Pp (3 años)'!$E$46,INT((ROW()-13)/2),0))</f>
        <v>PSFEO: Porcentaje de servicios de formación para el emprendimiento otorgados.</v>
      </c>
      <c r="F185" s="1021" t="str">
        <f ca="1">IF(ISBLANK(OFFSET('5. Pp (3 años)'!$K$46,INT((ROW()-13)/2),0)),"",OFFSET('5. Pp (3 años)'!$K$46,INT((ROW()-13)/2),0))</f>
        <v>Ascendente</v>
      </c>
      <c r="G185" s="1023" t="str">
        <f ca="1">IF(ISBLANK(OFFSET('5. Pp (3 años)'!$H$46,INT((ROW()-13)/2),0)),"",OFFSET('5. Pp (3 años)'!$H$46,INT((ROW()-13)/2),0))</f>
        <v>Trimestral</v>
      </c>
      <c r="H185" s="1080">
        <f ca="1">IF(ISBLANK(OFFSET('9. METAS'!$L$20,INT((ROW()-13)/2),0)),"",OFFSET('9. METAS'!$L$20,INT((ROW()-13)/2),0))</f>
        <v>100</v>
      </c>
      <c r="I185" s="1004"/>
      <c r="J185" s="244" t="str">
        <f ca="1">IF(MOD(ROW()-13,2)=0,IF(ISBLANK(OFFSET('12. SEGUIMIENTO 2027'!$N$14,INT((ROW()-13)/2),0)),"",OFFSET('12. SEGUIMIENTO 2027'!$N$14,INT((ROW()-13)/2),0)),IF(ISBLANK(OFFSET('9. METAS'!$U$20,INT((ROW()-14)/2),0)),"",OFFSET('9. METAS'!$U$20,INT((ROW()-14)/2),0)))</f>
        <v/>
      </c>
      <c r="K185" s="245" t="str">
        <f ca="1">IF(MOD(ROW()-13,2)=0,IF(ISBLANK(OFFSET('12. SEGUIMIENTO 2027'!$O$14,INT((ROW()-13)/2),0)),"",OFFSET('12. SEGUIMIENTO 2027'!$O$14,INT((ROW()-13)/2),0)),IF(ISBLANK(OFFSET('9. METAS'!$V$20,INT((ROW()-14)/2),0)),"",OFFSET('9. METAS'!$V$20,INT((ROW()-14)/2),0)))</f>
        <v/>
      </c>
      <c r="L185" s="245" t="str">
        <f ca="1">IF(MOD(ROW()-13,2)=0,IF(ISBLANK(OFFSET('12. SEGUIMIENTO 2027'!$P$14,INT((ROW()-13)/2),0)),"",OFFSET('12. SEGUIMIENTO 2027'!$P$14,INT((ROW()-13)/2),0)),IF(ISBLANK(OFFSET('9. METAS'!$W$20,INT((ROW()-14)/2),0)),"",OFFSET('9. METAS'!$W$20,INT((ROW()-14)/2),0)))</f>
        <v/>
      </c>
      <c r="M185" s="246" t="str">
        <f ca="1">IF(MOD(ROW()-13,2)=0,IF(ISBLANK(OFFSET('12. SEGUIMIENTO 2027'!$Q$14,INT((ROW()-13)/2),0)),"",OFFSET('12. SEGUIMIENTO 2027'!$Q$14,INT((ROW()-13)/2),0)),IF(ISBLANK(OFFSET('9. METAS'!$X$20,INT((ROW()-14)/2),0)),"",OFFSET('9. METAS'!$X$20,INT((ROW()-14)/2),0)))</f>
        <v/>
      </c>
      <c r="N185" s="1006" t="str">
        <f t="shared" ref="N185" ca="1" si="168">IFERROR(J185/J186,"ND")</f>
        <v>ND</v>
      </c>
      <c r="O185" s="1008" t="str">
        <f t="shared" ref="O185" ca="1" si="169">IFERROR(((J185+K185)/H185),"ND")</f>
        <v>ND</v>
      </c>
      <c r="P185" s="1010"/>
    </row>
    <row r="186" spans="3:16">
      <c r="C186" s="1025"/>
      <c r="D186" s="1018"/>
      <c r="E186" s="1018"/>
      <c r="F186" s="1021"/>
      <c r="G186" s="1023"/>
      <c r="H186" s="1080"/>
      <c r="I186" s="1012"/>
      <c r="J186" s="244">
        <f ca="1">IF(MOD(ROW()-13,2)=0,IF(ISBLANK(OFFSET('12. SEGUIMIENTO 2027'!$N$14,INT((ROW()-13)/2),0)),"",OFFSET('12. SEGUIMIENTO 2027'!$N$14,INT((ROW()-13)/2),0)),IF(ISBLANK(OFFSET('9. METAS'!$U$20,INT((ROW()-14)/2),0)),"",OFFSET('9. METAS'!$U$20,INT((ROW()-14)/2),0)))</f>
        <v>25</v>
      </c>
      <c r="K186" s="245">
        <f ca="1">IF(MOD(ROW()-13,2)=0,IF(ISBLANK(OFFSET('12. SEGUIMIENTO 2027'!$O$14,INT((ROW()-13)/2),0)),"",OFFSET('12. SEGUIMIENTO 2027'!$O$14,INT((ROW()-13)/2),0)),IF(ISBLANK(OFFSET('9. METAS'!$V$20,INT((ROW()-14)/2),0)),"",OFFSET('9. METAS'!$V$20,INT((ROW()-14)/2),0)))</f>
        <v>25</v>
      </c>
      <c r="L186" s="245">
        <f ca="1">IF(MOD(ROW()-13,2)=0,IF(ISBLANK(OFFSET('12. SEGUIMIENTO 2027'!$P$14,INT((ROW()-13)/2),0)),"",OFFSET('12. SEGUIMIENTO 2027'!$P$14,INT((ROW()-13)/2),0)),IF(ISBLANK(OFFSET('9. METAS'!$W$20,INT((ROW()-14)/2),0)),"",OFFSET('9. METAS'!$W$20,INT((ROW()-14)/2),0)))</f>
        <v>25</v>
      </c>
      <c r="M186" s="246">
        <f ca="1">IF(MOD(ROW()-13,2)=0,IF(ISBLANK(OFFSET('12. SEGUIMIENTO 2027'!$Q$14,INT((ROW()-13)/2),0)),"",OFFSET('12. SEGUIMIENTO 2027'!$Q$14,INT((ROW()-13)/2),0)),IF(ISBLANK(OFFSET('9. METAS'!$X$20,INT((ROW()-14)/2),0)),"",OFFSET('9. METAS'!$X$20,INT((ROW()-14)/2),0)))</f>
        <v>25</v>
      </c>
      <c r="N186" s="1013"/>
      <c r="O186" s="1014"/>
      <c r="P186" s="1015"/>
    </row>
    <row r="187" spans="3:16">
      <c r="C187" s="1016" t="str">
        <f ca="1">IF(ISBLANK(OFFSET('5. Pp (3 años)'!$C$46,INT((ROW()-13)/2),0)),"",OFFSET('5. Pp (3 años)'!$C$46,INT((ROW()-13)/2),0))</f>
        <v>Actividad</v>
      </c>
      <c r="D187" s="1018" t="str">
        <f ca="1">IF(ISBLANK(OFFSET('5. Pp (3 años)'!$D$46,INT((ROW()-13)/2),0)),"",OFFSET('5. Pp (3 años)'!$D$46,INT((ROW()-13)/2),0))</f>
        <v>4.1.1.1.15.1  Organización de jornadas de instrucción y transferencia de herramientas para el ecosistema emprendedor.</v>
      </c>
      <c r="E187" s="1018" t="str">
        <f ca="1">IF(ISBLANK(OFFSET('5. Pp (3 años)'!$E$46,INT((ROW()-13)/2),0)),"",OFFSET('5. Pp (3 años)'!$E$46,INT((ROW()-13)/2),0))</f>
        <v>PCJIR: Porcentaje de conferencias y jornadas de instrucción realizadas.</v>
      </c>
      <c r="F187" s="1021" t="str">
        <f ca="1">IF(ISBLANK(OFFSET('5. Pp (3 años)'!$K$46,INT((ROW()-13)/2),0)),"",OFFSET('5. Pp (3 años)'!$K$46,INT((ROW()-13)/2),0))</f>
        <v>Ascendente</v>
      </c>
      <c r="G187" s="1023" t="str">
        <f ca="1">IF(ISBLANK(OFFSET('5. Pp (3 años)'!$H$46,INT((ROW()-13)/2),0)),"",OFFSET('5. Pp (3 años)'!$H$46,INT((ROW()-13)/2),0))</f>
        <v>Trimestral</v>
      </c>
      <c r="H187" s="1080">
        <f ca="1">IF(ISBLANK(OFFSET('9. METAS'!$L$20,INT((ROW()-13)/2),0)),"",OFFSET('9. METAS'!$L$20,INT((ROW()-13)/2),0))</f>
        <v>6</v>
      </c>
      <c r="I187" s="1004"/>
      <c r="J187" s="244" t="str">
        <f ca="1">IF(MOD(ROW()-13,2)=0,IF(ISBLANK(OFFSET('12. SEGUIMIENTO 2027'!$N$14,INT((ROW()-13)/2),0)),"",OFFSET('12. SEGUIMIENTO 2027'!$N$14,INT((ROW()-13)/2),0)),IF(ISBLANK(OFFSET('9. METAS'!$U$20,INT((ROW()-14)/2),0)),"",OFFSET('9. METAS'!$U$20,INT((ROW()-14)/2),0)))</f>
        <v/>
      </c>
      <c r="K187" s="245" t="str">
        <f ca="1">IF(MOD(ROW()-13,2)=0,IF(ISBLANK(OFFSET('12. SEGUIMIENTO 2027'!$O$14,INT((ROW()-13)/2),0)),"",OFFSET('12. SEGUIMIENTO 2027'!$O$14,INT((ROW()-13)/2),0)),IF(ISBLANK(OFFSET('9. METAS'!$V$20,INT((ROW()-14)/2),0)),"",OFFSET('9. METAS'!$V$20,INT((ROW()-14)/2),0)))</f>
        <v/>
      </c>
      <c r="L187" s="245" t="str">
        <f ca="1">IF(MOD(ROW()-13,2)=0,IF(ISBLANK(OFFSET('12. SEGUIMIENTO 2027'!$P$14,INT((ROW()-13)/2),0)),"",OFFSET('12. SEGUIMIENTO 2027'!$P$14,INT((ROW()-13)/2),0)),IF(ISBLANK(OFFSET('9. METAS'!$W$20,INT((ROW()-14)/2),0)),"",OFFSET('9. METAS'!$W$20,INT((ROW()-14)/2),0)))</f>
        <v/>
      </c>
      <c r="M187" s="246" t="str">
        <f ca="1">IF(MOD(ROW()-13,2)=0,IF(ISBLANK(OFFSET('12. SEGUIMIENTO 2027'!$Q$14,INT((ROW()-13)/2),0)),"",OFFSET('12. SEGUIMIENTO 2027'!$Q$14,INT((ROW()-13)/2),0)),IF(ISBLANK(OFFSET('9. METAS'!$X$20,INT((ROW()-14)/2),0)),"",OFFSET('9. METAS'!$X$20,INT((ROW()-14)/2),0)))</f>
        <v/>
      </c>
      <c r="N187" s="1006" t="str">
        <f t="shared" ref="N187" ca="1" si="170">IFERROR(J187/J188,"ND")</f>
        <v>ND</v>
      </c>
      <c r="O187" s="1008" t="str">
        <f t="shared" ref="O187" ca="1" si="171">IFERROR(((J187+K187)/H187),"ND")</f>
        <v>ND</v>
      </c>
      <c r="P187" s="1010"/>
    </row>
    <row r="188" spans="3:16">
      <c r="C188" s="1025"/>
      <c r="D188" s="1018"/>
      <c r="E188" s="1018"/>
      <c r="F188" s="1021"/>
      <c r="G188" s="1023"/>
      <c r="H188" s="1080"/>
      <c r="I188" s="1012"/>
      <c r="J188" s="244">
        <f ca="1">IF(MOD(ROW()-13,2)=0,IF(ISBLANK(OFFSET('12. SEGUIMIENTO 2027'!$N$14,INT((ROW()-13)/2),0)),"",OFFSET('12. SEGUIMIENTO 2027'!$N$14,INT((ROW()-13)/2),0)),IF(ISBLANK(OFFSET('9. METAS'!$U$20,INT((ROW()-14)/2),0)),"",OFFSET('9. METAS'!$U$20,INT((ROW()-14)/2),0)))</f>
        <v>1</v>
      </c>
      <c r="K188" s="245">
        <f ca="1">IF(MOD(ROW()-13,2)=0,IF(ISBLANK(OFFSET('12. SEGUIMIENTO 2027'!$O$14,INT((ROW()-13)/2),0)),"",OFFSET('12. SEGUIMIENTO 2027'!$O$14,INT((ROW()-13)/2),0)),IF(ISBLANK(OFFSET('9. METAS'!$V$20,INT((ROW()-14)/2),0)),"",OFFSET('9. METAS'!$V$20,INT((ROW()-14)/2),0)))</f>
        <v>2</v>
      </c>
      <c r="L188" s="245">
        <f ca="1">IF(MOD(ROW()-13,2)=0,IF(ISBLANK(OFFSET('12. SEGUIMIENTO 2027'!$P$14,INT((ROW()-13)/2),0)),"",OFFSET('12. SEGUIMIENTO 2027'!$P$14,INT((ROW()-13)/2),0)),IF(ISBLANK(OFFSET('9. METAS'!$W$20,INT((ROW()-14)/2),0)),"",OFFSET('9. METAS'!$W$20,INT((ROW()-14)/2),0)))</f>
        <v>2</v>
      </c>
      <c r="M188" s="246">
        <f ca="1">IF(MOD(ROW()-13,2)=0,IF(ISBLANK(OFFSET('12. SEGUIMIENTO 2027'!$Q$14,INT((ROW()-13)/2),0)),"",OFFSET('12. SEGUIMIENTO 2027'!$Q$14,INT((ROW()-13)/2),0)),IF(ISBLANK(OFFSET('9. METAS'!$X$20,INT((ROW()-14)/2),0)),"",OFFSET('9. METAS'!$X$20,INT((ROW()-14)/2),0)))</f>
        <v>1</v>
      </c>
      <c r="N188" s="1013"/>
      <c r="O188" s="1014"/>
      <c r="P188" s="1015"/>
    </row>
    <row r="189" spans="3:16">
      <c r="C189" s="1016" t="str">
        <f ca="1">IF(ISBLANK(OFFSET('5. Pp (3 años)'!$C$46,INT((ROW()-13)/2),0)),"",OFFSET('5. Pp (3 años)'!$C$46,INT((ROW()-13)/2),0))</f>
        <v>Actividad</v>
      </c>
      <c r="D189" s="1018" t="str">
        <f ca="1">IF(ISBLANK(OFFSET('5. Pp (3 años)'!$D$46,INT((ROW()-13)/2),0)),"",OFFSET('5. Pp (3 años)'!$D$46,INT((ROW()-13)/2),0))</f>
        <v/>
      </c>
      <c r="E189" s="1018" t="str">
        <f ca="1">IF(ISBLANK(OFFSET('5. Pp (3 años)'!$E$46,INT((ROW()-13)/2),0)),"",OFFSET('5. Pp (3 años)'!$E$46,INT((ROW()-13)/2),0))</f>
        <v/>
      </c>
      <c r="F189" s="1021" t="str">
        <f ca="1">IF(ISBLANK(OFFSET('5. Pp (3 años)'!$K$46,INT((ROW()-13)/2),0)),"",OFFSET('5. Pp (3 años)'!$K$46,INT((ROW()-13)/2),0))</f>
        <v/>
      </c>
      <c r="G189" s="1023" t="str">
        <f ca="1">IF(ISBLANK(OFFSET('5. Pp (3 años)'!$H$46,INT((ROW()-13)/2),0)),"",OFFSET('5. Pp (3 años)'!$H$46,INT((ROW()-13)/2),0))</f>
        <v/>
      </c>
      <c r="H189" s="1080" t="str">
        <f ca="1">IF(ISBLANK(OFFSET('9. METAS'!$L$20,INT((ROW()-13)/2),0)),"",OFFSET('9. METAS'!$L$20,INT((ROW()-13)/2),0))</f>
        <v/>
      </c>
      <c r="I189" s="1004"/>
      <c r="J189" s="244" t="str">
        <f ca="1">IF(MOD(ROW()-13,2)=0,IF(ISBLANK(OFFSET('12. SEGUIMIENTO 2027'!$N$14,INT((ROW()-13)/2),0)),"",OFFSET('12. SEGUIMIENTO 2027'!$N$14,INT((ROW()-13)/2),0)),IF(ISBLANK(OFFSET('9. METAS'!$U$20,INT((ROW()-14)/2),0)),"",OFFSET('9. METAS'!$U$20,INT((ROW()-14)/2),0)))</f>
        <v/>
      </c>
      <c r="K189" s="245" t="str">
        <f ca="1">IF(MOD(ROW()-13,2)=0,IF(ISBLANK(OFFSET('12. SEGUIMIENTO 2027'!$O$14,INT((ROW()-13)/2),0)),"",OFFSET('12. SEGUIMIENTO 2027'!$O$14,INT((ROW()-13)/2),0)),IF(ISBLANK(OFFSET('9. METAS'!$V$20,INT((ROW()-14)/2),0)),"",OFFSET('9. METAS'!$V$20,INT((ROW()-14)/2),0)))</f>
        <v/>
      </c>
      <c r="L189" s="245" t="str">
        <f ca="1">IF(MOD(ROW()-13,2)=0,IF(ISBLANK(OFFSET('12. SEGUIMIENTO 2027'!$P$14,INT((ROW()-13)/2),0)),"",OFFSET('12. SEGUIMIENTO 2027'!$P$14,INT((ROW()-13)/2),0)),IF(ISBLANK(OFFSET('9. METAS'!$W$20,INT((ROW()-14)/2),0)),"",OFFSET('9. METAS'!$W$20,INT((ROW()-14)/2),0)))</f>
        <v/>
      </c>
      <c r="M189" s="246" t="str">
        <f ca="1">IF(MOD(ROW()-13,2)=0,IF(ISBLANK(OFFSET('12. SEGUIMIENTO 2027'!$Q$14,INT((ROW()-13)/2),0)),"",OFFSET('12. SEGUIMIENTO 2027'!$Q$14,INT((ROW()-13)/2),0)),IF(ISBLANK(OFFSET('9. METAS'!$X$20,INT((ROW()-14)/2),0)),"",OFFSET('9. METAS'!$X$20,INT((ROW()-14)/2),0)))</f>
        <v/>
      </c>
      <c r="N189" s="1006" t="str">
        <f t="shared" ref="N189" ca="1" si="172">IFERROR(J189/J190,"ND")</f>
        <v>ND</v>
      </c>
      <c r="O189" s="1008" t="str">
        <f t="shared" ref="O189" ca="1" si="173">IFERROR(((J189+K189)/H189),"ND")</f>
        <v>ND</v>
      </c>
      <c r="P189" s="1010"/>
    </row>
    <row r="190" spans="3:16">
      <c r="C190" s="1025"/>
      <c r="D190" s="1018"/>
      <c r="E190" s="1018"/>
      <c r="F190" s="1021"/>
      <c r="G190" s="1023"/>
      <c r="H190" s="1080"/>
      <c r="I190" s="1012"/>
      <c r="J190" s="244" t="str">
        <f ca="1">IF(MOD(ROW()-13,2)=0,IF(ISBLANK(OFFSET('12. SEGUIMIENTO 2027'!$N$14,INT((ROW()-13)/2),0)),"",OFFSET('12. SEGUIMIENTO 2027'!$N$14,INT((ROW()-13)/2),0)),IF(ISBLANK(OFFSET('9. METAS'!$U$20,INT((ROW()-14)/2),0)),"",OFFSET('9. METAS'!$U$20,INT((ROW()-14)/2),0)))</f>
        <v/>
      </c>
      <c r="K190" s="245" t="str">
        <f ca="1">IF(MOD(ROW()-13,2)=0,IF(ISBLANK(OFFSET('12. SEGUIMIENTO 2027'!$O$14,INT((ROW()-13)/2),0)),"",OFFSET('12. SEGUIMIENTO 2027'!$O$14,INT((ROW()-13)/2),0)),IF(ISBLANK(OFFSET('9. METAS'!$V$20,INT((ROW()-14)/2),0)),"",OFFSET('9. METAS'!$V$20,INT((ROW()-14)/2),0)))</f>
        <v/>
      </c>
      <c r="L190" s="245" t="str">
        <f ca="1">IF(MOD(ROW()-13,2)=0,IF(ISBLANK(OFFSET('12. SEGUIMIENTO 2027'!$P$14,INT((ROW()-13)/2),0)),"",OFFSET('12. SEGUIMIENTO 2027'!$P$14,INT((ROW()-13)/2),0)),IF(ISBLANK(OFFSET('9. METAS'!$W$20,INT((ROW()-14)/2),0)),"",OFFSET('9. METAS'!$W$20,INT((ROW()-14)/2),0)))</f>
        <v/>
      </c>
      <c r="M190" s="246" t="str">
        <f ca="1">IF(MOD(ROW()-13,2)=0,IF(ISBLANK(OFFSET('12. SEGUIMIENTO 2027'!$Q$14,INT((ROW()-13)/2),0)),"",OFFSET('12. SEGUIMIENTO 2027'!$Q$14,INT((ROW()-13)/2),0)),IF(ISBLANK(OFFSET('9. METAS'!$X$20,INT((ROW()-14)/2),0)),"",OFFSET('9. METAS'!$X$20,INT((ROW()-14)/2),0)))</f>
        <v/>
      </c>
      <c r="N190" s="1013"/>
      <c r="O190" s="1014"/>
      <c r="P190" s="1015"/>
    </row>
    <row r="191" spans="3:16">
      <c r="C191" s="1016" t="str">
        <f ca="1">IF(ISBLANK(OFFSET('5. Pp (3 años)'!$C$46,INT((ROW()-13)/2),0)),"",OFFSET('5. Pp (3 años)'!$C$46,INT((ROW()-13)/2),0))</f>
        <v>Actividad</v>
      </c>
      <c r="D191" s="1018" t="str">
        <f ca="1">IF(ISBLANK(OFFSET('5. Pp (3 años)'!$D$46,INT((ROW()-13)/2),0)),"",OFFSET('5. Pp (3 años)'!$D$46,INT((ROW()-13)/2),0))</f>
        <v/>
      </c>
      <c r="E191" s="1018" t="str">
        <f ca="1">IF(ISBLANK(OFFSET('5. Pp (3 años)'!$E$46,INT((ROW()-13)/2),0)),"",OFFSET('5. Pp (3 años)'!$E$46,INT((ROW()-13)/2),0))</f>
        <v/>
      </c>
      <c r="F191" s="1021" t="str">
        <f ca="1">IF(ISBLANK(OFFSET('5. Pp (3 años)'!$K$46,INT((ROW()-13)/2),0)),"",OFFSET('5. Pp (3 años)'!$K$46,INT((ROW()-13)/2),0))</f>
        <v/>
      </c>
      <c r="G191" s="1023" t="str">
        <f ca="1">IF(ISBLANK(OFFSET('5. Pp (3 años)'!$H$46,INT((ROW()-13)/2),0)),"",OFFSET('5. Pp (3 años)'!$H$46,INT((ROW()-13)/2),0))</f>
        <v/>
      </c>
      <c r="H191" s="1080" t="str">
        <f ca="1">IF(ISBLANK(OFFSET('9. METAS'!$L$20,INT((ROW()-13)/2),0)),"",OFFSET('9. METAS'!$L$20,INT((ROW()-13)/2),0))</f>
        <v/>
      </c>
      <c r="I191" s="1004"/>
      <c r="J191" s="244" t="str">
        <f ca="1">IF(MOD(ROW()-13,2)=0,IF(ISBLANK(OFFSET('12. SEGUIMIENTO 2027'!$N$14,INT((ROW()-13)/2),0)),"",OFFSET('12. SEGUIMIENTO 2027'!$N$14,INT((ROW()-13)/2),0)),IF(ISBLANK(OFFSET('9. METAS'!$U$20,INT((ROW()-14)/2),0)),"",OFFSET('9. METAS'!$U$20,INT((ROW()-14)/2),0)))</f>
        <v/>
      </c>
      <c r="K191" s="245" t="str">
        <f ca="1">IF(MOD(ROW()-13,2)=0,IF(ISBLANK(OFFSET('12. SEGUIMIENTO 2027'!$O$14,INT((ROW()-13)/2),0)),"",OFFSET('12. SEGUIMIENTO 2027'!$O$14,INT((ROW()-13)/2),0)),IF(ISBLANK(OFFSET('9. METAS'!$V$20,INT((ROW()-14)/2),0)),"",OFFSET('9. METAS'!$V$20,INT((ROW()-14)/2),0)))</f>
        <v/>
      </c>
      <c r="L191" s="245" t="str">
        <f ca="1">IF(MOD(ROW()-13,2)=0,IF(ISBLANK(OFFSET('12. SEGUIMIENTO 2027'!$P$14,INT((ROW()-13)/2),0)),"",OFFSET('12. SEGUIMIENTO 2027'!$P$14,INT((ROW()-13)/2),0)),IF(ISBLANK(OFFSET('9. METAS'!$W$20,INT((ROW()-14)/2),0)),"",OFFSET('9. METAS'!$W$20,INT((ROW()-14)/2),0)))</f>
        <v/>
      </c>
      <c r="M191" s="246" t="str">
        <f ca="1">IF(MOD(ROW()-13,2)=0,IF(ISBLANK(OFFSET('12. SEGUIMIENTO 2027'!$Q$14,INT((ROW()-13)/2),0)),"",OFFSET('12. SEGUIMIENTO 2027'!$Q$14,INT((ROW()-13)/2),0)),IF(ISBLANK(OFFSET('9. METAS'!$X$20,INT((ROW()-14)/2),0)),"",OFFSET('9. METAS'!$X$20,INT((ROW()-14)/2),0)))</f>
        <v/>
      </c>
      <c r="N191" s="1006" t="str">
        <f t="shared" ref="N191" ca="1" si="174">IFERROR(J191/J192,"ND")</f>
        <v>ND</v>
      </c>
      <c r="O191" s="1008" t="str">
        <f t="shared" ref="O191" ca="1" si="175">IFERROR(((J191+K191)/H191),"ND")</f>
        <v>ND</v>
      </c>
      <c r="P191" s="1010"/>
    </row>
    <row r="192" spans="3:16">
      <c r="C192" s="1025"/>
      <c r="D192" s="1018"/>
      <c r="E192" s="1018"/>
      <c r="F192" s="1021"/>
      <c r="G192" s="1023"/>
      <c r="H192" s="1080"/>
      <c r="I192" s="1012"/>
      <c r="J192" s="244" t="str">
        <f ca="1">IF(MOD(ROW()-13,2)=0,IF(ISBLANK(OFFSET('12. SEGUIMIENTO 2027'!$N$14,INT((ROW()-13)/2),0)),"",OFFSET('12. SEGUIMIENTO 2027'!$N$14,INT((ROW()-13)/2),0)),IF(ISBLANK(OFFSET('9. METAS'!$U$20,INT((ROW()-14)/2),0)),"",OFFSET('9. METAS'!$U$20,INT((ROW()-14)/2),0)))</f>
        <v/>
      </c>
      <c r="K192" s="245" t="str">
        <f ca="1">IF(MOD(ROW()-13,2)=0,IF(ISBLANK(OFFSET('12. SEGUIMIENTO 2027'!$O$14,INT((ROW()-13)/2),0)),"",OFFSET('12. SEGUIMIENTO 2027'!$O$14,INT((ROW()-13)/2),0)),IF(ISBLANK(OFFSET('9. METAS'!$V$20,INT((ROW()-14)/2),0)),"",OFFSET('9. METAS'!$V$20,INT((ROW()-14)/2),0)))</f>
        <v/>
      </c>
      <c r="L192" s="245" t="str">
        <f ca="1">IF(MOD(ROW()-13,2)=0,IF(ISBLANK(OFFSET('12. SEGUIMIENTO 2027'!$P$14,INT((ROW()-13)/2),0)),"",OFFSET('12. SEGUIMIENTO 2027'!$P$14,INT((ROW()-13)/2),0)),IF(ISBLANK(OFFSET('9. METAS'!$W$20,INT((ROW()-14)/2),0)),"",OFFSET('9. METAS'!$W$20,INT((ROW()-14)/2),0)))</f>
        <v/>
      </c>
      <c r="M192" s="246" t="str">
        <f ca="1">IF(MOD(ROW()-13,2)=0,IF(ISBLANK(OFFSET('12. SEGUIMIENTO 2027'!$Q$14,INT((ROW()-13)/2),0)),"",OFFSET('12. SEGUIMIENTO 2027'!$Q$14,INT((ROW()-13)/2),0)),IF(ISBLANK(OFFSET('9. METAS'!$X$20,INT((ROW()-14)/2),0)),"",OFFSET('9. METAS'!$X$20,INT((ROW()-14)/2),0)))</f>
        <v/>
      </c>
      <c r="N192" s="1013"/>
      <c r="O192" s="1014"/>
      <c r="P192" s="1015"/>
    </row>
    <row r="193" spans="3:16">
      <c r="C193" s="1016" t="str">
        <f ca="1">IF(ISBLANK(OFFSET('5. Pp (3 años)'!$C$46,INT((ROW()-13)/2),0)),"",OFFSET('5. Pp (3 años)'!$C$46,INT((ROW()-13)/2),0))</f>
        <v>Actividad</v>
      </c>
      <c r="D193" s="1018" t="str">
        <f ca="1">IF(ISBLANK(OFFSET('5. Pp (3 años)'!$D$46,INT((ROW()-13)/2),0)),"",OFFSET('5. Pp (3 años)'!$D$46,INT((ROW()-13)/2),0))</f>
        <v/>
      </c>
      <c r="E193" s="1018" t="str">
        <f ca="1">IF(ISBLANK(OFFSET('5. Pp (3 años)'!$E$46,INT((ROW()-13)/2),0)),"",OFFSET('5. Pp (3 años)'!$E$46,INT((ROW()-13)/2),0))</f>
        <v/>
      </c>
      <c r="F193" s="1021" t="str">
        <f ca="1">IF(ISBLANK(OFFSET('5. Pp (3 años)'!$K$46,INT((ROW()-13)/2),0)),"",OFFSET('5. Pp (3 años)'!$K$46,INT((ROW()-13)/2),0))</f>
        <v/>
      </c>
      <c r="G193" s="1023" t="str">
        <f ca="1">IF(ISBLANK(OFFSET('5. Pp (3 años)'!$H$46,INT((ROW()-13)/2),0)),"",OFFSET('5. Pp (3 años)'!$H$46,INT((ROW()-13)/2),0))</f>
        <v/>
      </c>
      <c r="H193" s="1080" t="str">
        <f ca="1">IF(ISBLANK(OFFSET('9. METAS'!$L$20,INT((ROW()-13)/2),0)),"",OFFSET('9. METAS'!$L$20,INT((ROW()-13)/2),0))</f>
        <v/>
      </c>
      <c r="I193" s="1004"/>
      <c r="J193" s="244" t="str">
        <f ca="1">IF(MOD(ROW()-13,2)=0,IF(ISBLANK(OFFSET('12. SEGUIMIENTO 2027'!$N$14,INT((ROW()-13)/2),0)),"",OFFSET('12. SEGUIMIENTO 2027'!$N$14,INT((ROW()-13)/2),0)),IF(ISBLANK(OFFSET('9. METAS'!$U$20,INT((ROW()-14)/2),0)),"",OFFSET('9. METAS'!$U$20,INT((ROW()-14)/2),0)))</f>
        <v/>
      </c>
      <c r="K193" s="245" t="str">
        <f ca="1">IF(MOD(ROW()-13,2)=0,IF(ISBLANK(OFFSET('12. SEGUIMIENTO 2027'!$O$14,INT((ROW()-13)/2),0)),"",OFFSET('12. SEGUIMIENTO 2027'!$O$14,INT((ROW()-13)/2),0)),IF(ISBLANK(OFFSET('9. METAS'!$V$20,INT((ROW()-14)/2),0)),"",OFFSET('9. METAS'!$V$20,INT((ROW()-14)/2),0)))</f>
        <v/>
      </c>
      <c r="L193" s="245" t="str">
        <f ca="1">IF(MOD(ROW()-13,2)=0,IF(ISBLANK(OFFSET('12. SEGUIMIENTO 2027'!$P$14,INT((ROW()-13)/2),0)),"",OFFSET('12. SEGUIMIENTO 2027'!$P$14,INT((ROW()-13)/2),0)),IF(ISBLANK(OFFSET('9. METAS'!$W$20,INT((ROW()-14)/2),0)),"",OFFSET('9. METAS'!$W$20,INT((ROW()-14)/2),0)))</f>
        <v/>
      </c>
      <c r="M193" s="246" t="str">
        <f ca="1">IF(MOD(ROW()-13,2)=0,IF(ISBLANK(OFFSET('12. SEGUIMIENTO 2027'!$Q$14,INT((ROW()-13)/2),0)),"",OFFSET('12. SEGUIMIENTO 2027'!$Q$14,INT((ROW()-13)/2),0)),IF(ISBLANK(OFFSET('9. METAS'!$X$20,INT((ROW()-14)/2),0)),"",OFFSET('9. METAS'!$X$20,INT((ROW()-14)/2),0)))</f>
        <v/>
      </c>
      <c r="N193" s="1006" t="str">
        <f t="shared" ref="N193" ca="1" si="176">IFERROR(J193/J194,"ND")</f>
        <v>ND</v>
      </c>
      <c r="O193" s="1008" t="str">
        <f t="shared" ref="O193" ca="1" si="177">IFERROR(((J193+K193)/H193),"ND")</f>
        <v>ND</v>
      </c>
      <c r="P193" s="1010"/>
    </row>
    <row r="194" spans="3:16">
      <c r="C194" s="1025"/>
      <c r="D194" s="1018"/>
      <c r="E194" s="1018"/>
      <c r="F194" s="1021"/>
      <c r="G194" s="1023"/>
      <c r="H194" s="1080"/>
      <c r="I194" s="1012"/>
      <c r="J194" s="244" t="str">
        <f ca="1">IF(MOD(ROW()-13,2)=0,IF(ISBLANK(OFFSET('12. SEGUIMIENTO 2027'!$N$14,INT((ROW()-13)/2),0)),"",OFFSET('12. SEGUIMIENTO 2027'!$N$14,INT((ROW()-13)/2),0)),IF(ISBLANK(OFFSET('9. METAS'!$U$20,INT((ROW()-14)/2),0)),"",OFFSET('9. METAS'!$U$20,INT((ROW()-14)/2),0)))</f>
        <v/>
      </c>
      <c r="K194" s="245" t="str">
        <f ca="1">IF(MOD(ROW()-13,2)=0,IF(ISBLANK(OFFSET('12. SEGUIMIENTO 2027'!$O$14,INT((ROW()-13)/2),0)),"",OFFSET('12. SEGUIMIENTO 2027'!$O$14,INT((ROW()-13)/2),0)),IF(ISBLANK(OFFSET('9. METAS'!$V$20,INT((ROW()-14)/2),0)),"",OFFSET('9. METAS'!$V$20,INT((ROW()-14)/2),0)))</f>
        <v/>
      </c>
      <c r="L194" s="245" t="str">
        <f ca="1">IF(MOD(ROW()-13,2)=0,IF(ISBLANK(OFFSET('12. SEGUIMIENTO 2027'!$P$14,INT((ROW()-13)/2),0)),"",OFFSET('12. SEGUIMIENTO 2027'!$P$14,INT((ROW()-13)/2),0)),IF(ISBLANK(OFFSET('9. METAS'!$W$20,INT((ROW()-14)/2),0)),"",OFFSET('9. METAS'!$W$20,INT((ROW()-14)/2),0)))</f>
        <v/>
      </c>
      <c r="M194" s="246" t="str">
        <f ca="1">IF(MOD(ROW()-13,2)=0,IF(ISBLANK(OFFSET('12. SEGUIMIENTO 2027'!$Q$14,INT((ROW()-13)/2),0)),"",OFFSET('12. SEGUIMIENTO 2027'!$Q$14,INT((ROW()-13)/2),0)),IF(ISBLANK(OFFSET('9. METAS'!$X$20,INT((ROW()-14)/2),0)),"",OFFSET('9. METAS'!$X$20,INT((ROW()-14)/2),0)))</f>
        <v/>
      </c>
      <c r="N194" s="1013"/>
      <c r="O194" s="1014"/>
      <c r="P194" s="1015"/>
    </row>
    <row r="195" spans="3:16">
      <c r="C195" s="1016" t="str">
        <f ca="1">IF(ISBLANK(OFFSET('5. Pp (3 años)'!$C$46,INT((ROW()-13)/2),0)),"",OFFSET('5. Pp (3 años)'!$C$46,INT((ROW()-13)/2),0))</f>
        <v>Actividad</v>
      </c>
      <c r="D195" s="1018" t="str">
        <f ca="1">IF(ISBLANK(OFFSET('5. Pp (3 años)'!$D$46,INT((ROW()-13)/2),0)),"",OFFSET('5. Pp (3 años)'!$D$46,INT((ROW()-13)/2),0))</f>
        <v/>
      </c>
      <c r="E195" s="1018" t="str">
        <f ca="1">IF(ISBLANK(OFFSET('5. Pp (3 años)'!$E$46,INT((ROW()-13)/2),0)),"",OFFSET('5. Pp (3 años)'!$E$46,INT((ROW()-13)/2),0))</f>
        <v/>
      </c>
      <c r="F195" s="1021" t="str">
        <f ca="1">IF(ISBLANK(OFFSET('5. Pp (3 años)'!$K$46,INT((ROW()-13)/2),0)),"",OFFSET('5. Pp (3 años)'!$K$46,INT((ROW()-13)/2),0))</f>
        <v/>
      </c>
      <c r="G195" s="1023" t="str">
        <f ca="1">IF(ISBLANK(OFFSET('5. Pp (3 años)'!$H$46,INT((ROW()-13)/2),0)),"",OFFSET('5. Pp (3 años)'!$H$46,INT((ROW()-13)/2),0))</f>
        <v/>
      </c>
      <c r="H195" s="1080" t="str">
        <f ca="1">IF(ISBLANK(OFFSET('9. METAS'!$L$20,INT((ROW()-13)/2),0)),"",OFFSET('9. METAS'!$L$20,INT((ROW()-13)/2),0))</f>
        <v/>
      </c>
      <c r="I195" s="1004"/>
      <c r="J195" s="244" t="str">
        <f ca="1">IF(MOD(ROW()-13,2)=0,IF(ISBLANK(OFFSET('12. SEGUIMIENTO 2027'!$N$14,INT((ROW()-13)/2),0)),"",OFFSET('12. SEGUIMIENTO 2027'!$N$14,INT((ROW()-13)/2),0)),IF(ISBLANK(OFFSET('9. METAS'!$U$20,INT((ROW()-14)/2),0)),"",OFFSET('9. METAS'!$U$20,INT((ROW()-14)/2),0)))</f>
        <v/>
      </c>
      <c r="K195" s="245" t="str">
        <f ca="1">IF(MOD(ROW()-13,2)=0,IF(ISBLANK(OFFSET('12. SEGUIMIENTO 2027'!$O$14,INT((ROW()-13)/2),0)),"",OFFSET('12. SEGUIMIENTO 2027'!$O$14,INT((ROW()-13)/2),0)),IF(ISBLANK(OFFSET('9. METAS'!$V$20,INT((ROW()-14)/2),0)),"",OFFSET('9. METAS'!$V$20,INT((ROW()-14)/2),0)))</f>
        <v/>
      </c>
      <c r="L195" s="245" t="str">
        <f ca="1">IF(MOD(ROW()-13,2)=0,IF(ISBLANK(OFFSET('12. SEGUIMIENTO 2027'!$P$14,INT((ROW()-13)/2),0)),"",OFFSET('12. SEGUIMIENTO 2027'!$P$14,INT((ROW()-13)/2),0)),IF(ISBLANK(OFFSET('9. METAS'!$W$20,INT((ROW()-14)/2),0)),"",OFFSET('9. METAS'!$W$20,INT((ROW()-14)/2),0)))</f>
        <v/>
      </c>
      <c r="M195" s="246" t="str">
        <f ca="1">IF(MOD(ROW()-13,2)=0,IF(ISBLANK(OFFSET('12. SEGUIMIENTO 2027'!$Q$14,INT((ROW()-13)/2),0)),"",OFFSET('12. SEGUIMIENTO 2027'!$Q$14,INT((ROW()-13)/2),0)),IF(ISBLANK(OFFSET('9. METAS'!$X$20,INT((ROW()-14)/2),0)),"",OFFSET('9. METAS'!$X$20,INT((ROW()-14)/2),0)))</f>
        <v/>
      </c>
      <c r="N195" s="1006" t="str">
        <f t="shared" ref="N195" ca="1" si="178">IFERROR(J195/J196,"ND")</f>
        <v>ND</v>
      </c>
      <c r="O195" s="1008" t="str">
        <f t="shared" ref="O195" ca="1" si="179">IFERROR(((J195+K195)/H195),"ND")</f>
        <v>ND</v>
      </c>
      <c r="P195" s="1010"/>
    </row>
    <row r="196" spans="3:16">
      <c r="C196" s="1025"/>
      <c r="D196" s="1018"/>
      <c r="E196" s="1018"/>
      <c r="F196" s="1021"/>
      <c r="G196" s="1023"/>
      <c r="H196" s="1080"/>
      <c r="I196" s="1012"/>
      <c r="J196" s="244" t="str">
        <f ca="1">IF(MOD(ROW()-13,2)=0,IF(ISBLANK(OFFSET('12. SEGUIMIENTO 2027'!$N$14,INT((ROW()-13)/2),0)),"",OFFSET('12. SEGUIMIENTO 2027'!$N$14,INT((ROW()-13)/2),0)),IF(ISBLANK(OFFSET('9. METAS'!$U$20,INT((ROW()-14)/2),0)),"",OFFSET('9. METAS'!$U$20,INT((ROW()-14)/2),0)))</f>
        <v/>
      </c>
      <c r="K196" s="245" t="str">
        <f ca="1">IF(MOD(ROW()-13,2)=0,IF(ISBLANK(OFFSET('12. SEGUIMIENTO 2027'!$O$14,INT((ROW()-13)/2),0)),"",OFFSET('12. SEGUIMIENTO 2027'!$O$14,INT((ROW()-13)/2),0)),IF(ISBLANK(OFFSET('9. METAS'!$V$20,INT((ROW()-14)/2),0)),"",OFFSET('9. METAS'!$V$20,INT((ROW()-14)/2),0)))</f>
        <v/>
      </c>
      <c r="L196" s="245" t="str">
        <f ca="1">IF(MOD(ROW()-13,2)=0,IF(ISBLANK(OFFSET('12. SEGUIMIENTO 2027'!$P$14,INT((ROW()-13)/2),0)),"",OFFSET('12. SEGUIMIENTO 2027'!$P$14,INT((ROW()-13)/2),0)),IF(ISBLANK(OFFSET('9. METAS'!$W$20,INT((ROW()-14)/2),0)),"",OFFSET('9. METAS'!$W$20,INT((ROW()-14)/2),0)))</f>
        <v/>
      </c>
      <c r="M196" s="246" t="str">
        <f ca="1">IF(MOD(ROW()-13,2)=0,IF(ISBLANK(OFFSET('12. SEGUIMIENTO 2027'!$Q$14,INT((ROW()-13)/2),0)),"",OFFSET('12. SEGUIMIENTO 2027'!$Q$14,INT((ROW()-13)/2),0)),IF(ISBLANK(OFFSET('9. METAS'!$X$20,INT((ROW()-14)/2),0)),"",OFFSET('9. METAS'!$X$20,INT((ROW()-14)/2),0)))</f>
        <v/>
      </c>
      <c r="N196" s="1013"/>
      <c r="O196" s="1014"/>
      <c r="P196" s="1015"/>
    </row>
    <row r="197" spans="3:16">
      <c r="C197" s="1016" t="str">
        <f ca="1">IF(ISBLANK(OFFSET('5. Pp (3 años)'!$C$46,INT((ROW()-13)/2),0)),"",OFFSET('5. Pp (3 años)'!$C$46,INT((ROW()-13)/2),0))</f>
        <v>Componente</v>
      </c>
      <c r="D197" s="1018" t="str">
        <f ca="1">IF(ISBLANK(OFFSET('5. Pp (3 años)'!$D$46,INT((ROW()-13)/2),0)),"",OFFSET('5. Pp (3 años)'!$D$46,INT((ROW()-13)/2),0))</f>
        <v>4.1.1.1.16  Mecanismos de inserción laboral y dignificación del trabajo implementados.</v>
      </c>
      <c r="E197" s="1018" t="str">
        <f ca="1">IF(ISBLANK(OFFSET('5. Pp (3 años)'!$E$46,INT((ROW()-13)/2),0)),"",OFFSET('5. Pp (3 años)'!$E$46,INT((ROW()-13)/2),0))</f>
        <v>PMILO: Porcentaje de mecanismos de inserción laboral operados.</v>
      </c>
      <c r="F197" s="1021" t="str">
        <f ca="1">IF(ISBLANK(OFFSET('5. Pp (3 años)'!$K$46,INT((ROW()-13)/2),0)),"",OFFSET('5. Pp (3 años)'!$K$46,INT((ROW()-13)/2),0))</f>
        <v>Ascendente</v>
      </c>
      <c r="G197" s="1023" t="str">
        <f ca="1">IF(ISBLANK(OFFSET('5. Pp (3 años)'!$H$46,INT((ROW()-13)/2),0)),"",OFFSET('5. Pp (3 años)'!$H$46,INT((ROW()-13)/2),0))</f>
        <v>Trimestral</v>
      </c>
      <c r="H197" s="1080">
        <f ca="1">IF(ISBLANK(OFFSET('9. METAS'!$L$20,INT((ROW()-13)/2),0)),"",OFFSET('9. METAS'!$L$20,INT((ROW()-13)/2),0))</f>
        <v>100</v>
      </c>
      <c r="I197" s="1004"/>
      <c r="J197" s="244" t="str">
        <f ca="1">IF(MOD(ROW()-13,2)=0,IF(ISBLANK(OFFSET('12. SEGUIMIENTO 2027'!$N$14,INT((ROW()-13)/2),0)),"",OFFSET('12. SEGUIMIENTO 2027'!$N$14,INT((ROW()-13)/2),0)),IF(ISBLANK(OFFSET('9. METAS'!$U$20,INT((ROW()-14)/2),0)),"",OFFSET('9. METAS'!$U$20,INT((ROW()-14)/2),0)))</f>
        <v/>
      </c>
      <c r="K197" s="245" t="str">
        <f ca="1">IF(MOD(ROW()-13,2)=0,IF(ISBLANK(OFFSET('12. SEGUIMIENTO 2027'!$O$14,INT((ROW()-13)/2),0)),"",OFFSET('12. SEGUIMIENTO 2027'!$O$14,INT((ROW()-13)/2),0)),IF(ISBLANK(OFFSET('9. METAS'!$V$20,INT((ROW()-14)/2),0)),"",OFFSET('9. METAS'!$V$20,INT((ROW()-14)/2),0)))</f>
        <v/>
      </c>
      <c r="L197" s="245" t="str">
        <f ca="1">IF(MOD(ROW()-13,2)=0,IF(ISBLANK(OFFSET('12. SEGUIMIENTO 2027'!$P$14,INT((ROW()-13)/2),0)),"",OFFSET('12. SEGUIMIENTO 2027'!$P$14,INT((ROW()-13)/2),0)),IF(ISBLANK(OFFSET('9. METAS'!$W$20,INT((ROW()-14)/2),0)),"",OFFSET('9. METAS'!$W$20,INT((ROW()-14)/2),0)))</f>
        <v/>
      </c>
      <c r="M197" s="246" t="str">
        <f ca="1">IF(MOD(ROW()-13,2)=0,IF(ISBLANK(OFFSET('12. SEGUIMIENTO 2027'!$Q$14,INT((ROW()-13)/2),0)),"",OFFSET('12. SEGUIMIENTO 2027'!$Q$14,INT((ROW()-13)/2),0)),IF(ISBLANK(OFFSET('9. METAS'!$X$20,INT((ROW()-14)/2),0)),"",OFFSET('9. METAS'!$X$20,INT((ROW()-14)/2),0)))</f>
        <v/>
      </c>
      <c r="N197" s="1006" t="str">
        <f t="shared" ref="N197" ca="1" si="180">IFERROR(J197/J198,"ND")</f>
        <v>ND</v>
      </c>
      <c r="O197" s="1008" t="str">
        <f t="shared" ref="O197" ca="1" si="181">IFERROR(((J197+K197)/H197),"ND")</f>
        <v>ND</v>
      </c>
      <c r="P197" s="1010"/>
    </row>
    <row r="198" spans="3:16">
      <c r="C198" s="1025"/>
      <c r="D198" s="1018"/>
      <c r="E198" s="1018"/>
      <c r="F198" s="1021"/>
      <c r="G198" s="1023"/>
      <c r="H198" s="1080"/>
      <c r="I198" s="1012"/>
      <c r="J198" s="244">
        <f ca="1">IF(MOD(ROW()-13,2)=0,IF(ISBLANK(OFFSET('12. SEGUIMIENTO 2027'!$N$14,INT((ROW()-13)/2),0)),"",OFFSET('12. SEGUIMIENTO 2027'!$N$14,INT((ROW()-13)/2),0)),IF(ISBLANK(OFFSET('9. METAS'!$U$20,INT((ROW()-14)/2),0)),"",OFFSET('9. METAS'!$U$20,INT((ROW()-14)/2),0)))</f>
        <v>25</v>
      </c>
      <c r="K198" s="245">
        <f ca="1">IF(MOD(ROW()-13,2)=0,IF(ISBLANK(OFFSET('12. SEGUIMIENTO 2027'!$O$14,INT((ROW()-13)/2),0)),"",OFFSET('12. SEGUIMIENTO 2027'!$O$14,INT((ROW()-13)/2),0)),IF(ISBLANK(OFFSET('9. METAS'!$V$20,INT((ROW()-14)/2),0)),"",OFFSET('9. METAS'!$V$20,INT((ROW()-14)/2),0)))</f>
        <v>25</v>
      </c>
      <c r="L198" s="245">
        <f ca="1">IF(MOD(ROW()-13,2)=0,IF(ISBLANK(OFFSET('12. SEGUIMIENTO 2027'!$P$14,INT((ROW()-13)/2),0)),"",OFFSET('12. SEGUIMIENTO 2027'!$P$14,INT((ROW()-13)/2),0)),IF(ISBLANK(OFFSET('9. METAS'!$W$20,INT((ROW()-14)/2),0)),"",OFFSET('9. METAS'!$W$20,INT((ROW()-14)/2),0)))</f>
        <v>25</v>
      </c>
      <c r="M198" s="246">
        <f ca="1">IF(MOD(ROW()-13,2)=0,IF(ISBLANK(OFFSET('12. SEGUIMIENTO 2027'!$Q$14,INT((ROW()-13)/2),0)),"",OFFSET('12. SEGUIMIENTO 2027'!$Q$14,INT((ROW()-13)/2),0)),IF(ISBLANK(OFFSET('9. METAS'!$X$20,INT((ROW()-14)/2),0)),"",OFFSET('9. METAS'!$X$20,INT((ROW()-14)/2),0)))</f>
        <v>25</v>
      </c>
      <c r="N198" s="1013"/>
      <c r="O198" s="1014"/>
      <c r="P198" s="1015"/>
    </row>
    <row r="199" spans="3:16">
      <c r="C199" s="1016" t="str">
        <f ca="1">IF(ISBLANK(OFFSET('5. Pp (3 años)'!$C$46,INT((ROW()-13)/2),0)),"",OFFSET('5. Pp (3 años)'!$C$46,INT((ROW()-13)/2),0))</f>
        <v>Actividad</v>
      </c>
      <c r="D199" s="1018" t="str">
        <f ca="1">IF(ISBLANK(OFFSET('5. Pp (3 años)'!$D$46,INT((ROW()-13)/2),0)),"",OFFSET('5. Pp (3 años)'!$D$46,INT((ROW()-13)/2),0))</f>
        <v>4.1.1.1.16.1 Gestión de plataformas y jornadas de intermediación laboral para el sector productivo y la ciudadanía.</v>
      </c>
      <c r="E199" s="1018" t="str">
        <f ca="1">IF(ISBLANK(OFFSET('5. Pp (3 años)'!$E$46,INT((ROW()-13)/2),0)),"",OFFSET('5. Pp (3 años)'!$E$46,INT((ROW()-13)/2),0))</f>
        <v>PPAL: Porcentaje de eventos y servicios de vinculación laboral ejecutados.</v>
      </c>
      <c r="F199" s="1021" t="str">
        <f ca="1">IF(ISBLANK(OFFSET('5. Pp (3 años)'!$K$46,INT((ROW()-13)/2),0)),"",OFFSET('5. Pp (3 años)'!$K$46,INT((ROW()-13)/2),0))</f>
        <v>Ascendente</v>
      </c>
      <c r="G199" s="1023" t="str">
        <f ca="1">IF(ISBLANK(OFFSET('5. Pp (3 años)'!$H$46,INT((ROW()-13)/2),0)),"",OFFSET('5. Pp (3 años)'!$H$46,INT((ROW()-13)/2),0))</f>
        <v>Trimestral</v>
      </c>
      <c r="H199" s="1080">
        <f ca="1">IF(ISBLANK(OFFSET('9. METAS'!$L$20,INT((ROW()-13)/2),0)),"",OFFSET('9. METAS'!$L$20,INT((ROW()-13)/2),0))</f>
        <v>10600</v>
      </c>
      <c r="I199" s="1004"/>
      <c r="J199" s="244" t="str">
        <f ca="1">IF(MOD(ROW()-13,2)=0,IF(ISBLANK(OFFSET('12. SEGUIMIENTO 2027'!$N$14,INT((ROW()-13)/2),0)),"",OFFSET('12. SEGUIMIENTO 2027'!$N$14,INT((ROW()-13)/2),0)),IF(ISBLANK(OFFSET('9. METAS'!$U$20,INT((ROW()-14)/2),0)),"",OFFSET('9. METAS'!$U$20,INT((ROW()-14)/2),0)))</f>
        <v/>
      </c>
      <c r="K199" s="245" t="str">
        <f ca="1">IF(MOD(ROW()-13,2)=0,IF(ISBLANK(OFFSET('12. SEGUIMIENTO 2027'!$O$14,INT((ROW()-13)/2),0)),"",OFFSET('12. SEGUIMIENTO 2027'!$O$14,INT((ROW()-13)/2),0)),IF(ISBLANK(OFFSET('9. METAS'!$V$20,INT((ROW()-14)/2),0)),"",OFFSET('9. METAS'!$V$20,INT((ROW()-14)/2),0)))</f>
        <v/>
      </c>
      <c r="L199" s="245" t="str">
        <f ca="1">IF(MOD(ROW()-13,2)=0,IF(ISBLANK(OFFSET('12. SEGUIMIENTO 2027'!$P$14,INT((ROW()-13)/2),0)),"",OFFSET('12. SEGUIMIENTO 2027'!$P$14,INT((ROW()-13)/2),0)),IF(ISBLANK(OFFSET('9. METAS'!$W$20,INT((ROW()-14)/2),0)),"",OFFSET('9. METAS'!$W$20,INT((ROW()-14)/2),0)))</f>
        <v/>
      </c>
      <c r="M199" s="246" t="str">
        <f ca="1">IF(MOD(ROW()-13,2)=0,IF(ISBLANK(OFFSET('12. SEGUIMIENTO 2027'!$Q$14,INT((ROW()-13)/2),0)),"",OFFSET('12. SEGUIMIENTO 2027'!$Q$14,INT((ROW()-13)/2),0)),IF(ISBLANK(OFFSET('9. METAS'!$X$20,INT((ROW()-14)/2),0)),"",OFFSET('9. METAS'!$X$20,INT((ROW()-14)/2),0)))</f>
        <v/>
      </c>
      <c r="N199" s="1006" t="str">
        <f t="shared" ref="N199" ca="1" si="182">IFERROR(J199/J200,"ND")</f>
        <v>ND</v>
      </c>
      <c r="O199" s="1008" t="str">
        <f t="shared" ref="O199" ca="1" si="183">IFERROR(((J199+K199)/H199),"ND")</f>
        <v>ND</v>
      </c>
      <c r="P199" s="1010"/>
    </row>
    <row r="200" spans="3:16">
      <c r="C200" s="1025"/>
      <c r="D200" s="1018"/>
      <c r="E200" s="1018"/>
      <c r="F200" s="1021"/>
      <c r="G200" s="1023"/>
      <c r="H200" s="1080"/>
      <c r="I200" s="1012"/>
      <c r="J200" s="244">
        <f ca="1">IF(MOD(ROW()-13,2)=0,IF(ISBLANK(OFFSET('12. SEGUIMIENTO 2027'!$N$14,INT((ROW()-13)/2),0)),"",OFFSET('12. SEGUIMIENTO 2027'!$N$14,INT((ROW()-13)/2),0)),IF(ISBLANK(OFFSET('9. METAS'!$U$20,INT((ROW()-14)/2),0)),"",OFFSET('9. METAS'!$U$20,INT((ROW()-14)/2),0)))</f>
        <v>2515</v>
      </c>
      <c r="K200" s="245">
        <f ca="1">IF(MOD(ROW()-13,2)=0,IF(ISBLANK(OFFSET('12. SEGUIMIENTO 2027'!$O$14,INT((ROW()-13)/2),0)),"",OFFSET('12. SEGUIMIENTO 2027'!$O$14,INT((ROW()-13)/2),0)),IF(ISBLANK(OFFSET('9. METAS'!$V$20,INT((ROW()-14)/2),0)),"",OFFSET('9. METAS'!$V$20,INT((ROW()-14)/2),0)))</f>
        <v>2785</v>
      </c>
      <c r="L200" s="245">
        <f ca="1">IF(MOD(ROW()-13,2)=0,IF(ISBLANK(OFFSET('12. SEGUIMIENTO 2027'!$P$14,INT((ROW()-13)/2),0)),"",OFFSET('12. SEGUIMIENTO 2027'!$P$14,INT((ROW()-13)/2),0)),IF(ISBLANK(OFFSET('9. METAS'!$W$20,INT((ROW()-14)/2),0)),"",OFFSET('9. METAS'!$W$20,INT((ROW()-14)/2),0)))</f>
        <v>2790</v>
      </c>
      <c r="M200" s="246">
        <f ca="1">IF(MOD(ROW()-13,2)=0,IF(ISBLANK(OFFSET('12. SEGUIMIENTO 2027'!$Q$14,INT((ROW()-13)/2),0)),"",OFFSET('12. SEGUIMIENTO 2027'!$Q$14,INT((ROW()-13)/2),0)),IF(ISBLANK(OFFSET('9. METAS'!$X$20,INT((ROW()-14)/2),0)),"",OFFSET('9. METAS'!$X$20,INT((ROW()-14)/2),0)))</f>
        <v>2510</v>
      </c>
      <c r="N200" s="1013"/>
      <c r="O200" s="1014"/>
      <c r="P200" s="1015"/>
    </row>
    <row r="201" spans="3:16">
      <c r="C201" s="1016" t="str">
        <f ca="1">IF(ISBLANK(OFFSET('5. Pp (3 años)'!$C$46,INT((ROW()-13)/2),0)),"",OFFSET('5. Pp (3 años)'!$C$46,INT((ROW()-13)/2),0))</f>
        <v>Actividad</v>
      </c>
      <c r="D201" s="1018" t="str">
        <f ca="1">IF(ISBLANK(OFFSET('5. Pp (3 años)'!$D$46,INT((ROW()-13)/2),0)),"",OFFSET('5. Pp (3 años)'!$D$46,INT((ROW()-13)/2),0))</f>
        <v/>
      </c>
      <c r="E201" s="1018" t="str">
        <f ca="1">IF(ISBLANK(OFFSET('5. Pp (3 años)'!$E$46,INT((ROW()-13)/2),0)),"",OFFSET('5. Pp (3 años)'!$E$46,INT((ROW()-13)/2),0))</f>
        <v/>
      </c>
      <c r="F201" s="1021" t="str">
        <f ca="1">IF(ISBLANK(OFFSET('5. Pp (3 años)'!$K$46,INT((ROW()-13)/2),0)),"",OFFSET('5. Pp (3 años)'!$K$46,INT((ROW()-13)/2),0))</f>
        <v/>
      </c>
      <c r="G201" s="1023" t="str">
        <f ca="1">IF(ISBLANK(OFFSET('5. Pp (3 años)'!$H$46,INT((ROW()-13)/2),0)),"",OFFSET('5. Pp (3 años)'!$H$46,INT((ROW()-13)/2),0))</f>
        <v/>
      </c>
      <c r="H201" s="1080" t="str">
        <f ca="1">IF(ISBLANK(OFFSET('9. METAS'!$L$20,INT((ROW()-13)/2),0)),"",OFFSET('9. METAS'!$L$20,INT((ROW()-13)/2),0))</f>
        <v/>
      </c>
      <c r="I201" s="1004"/>
      <c r="J201" s="244" t="str">
        <f ca="1">IF(MOD(ROW()-13,2)=0,IF(ISBLANK(OFFSET('12. SEGUIMIENTO 2027'!$N$14,INT((ROW()-13)/2),0)),"",OFFSET('12. SEGUIMIENTO 2027'!$N$14,INT((ROW()-13)/2),0)),IF(ISBLANK(OFFSET('9. METAS'!$U$20,INT((ROW()-14)/2),0)),"",OFFSET('9. METAS'!$U$20,INT((ROW()-14)/2),0)))</f>
        <v/>
      </c>
      <c r="K201" s="245" t="str">
        <f ca="1">IF(MOD(ROW()-13,2)=0,IF(ISBLANK(OFFSET('12. SEGUIMIENTO 2027'!$O$14,INT((ROW()-13)/2),0)),"",OFFSET('12. SEGUIMIENTO 2027'!$O$14,INT((ROW()-13)/2),0)),IF(ISBLANK(OFFSET('9. METAS'!$V$20,INT((ROW()-14)/2),0)),"",OFFSET('9. METAS'!$V$20,INT((ROW()-14)/2),0)))</f>
        <v/>
      </c>
      <c r="L201" s="245" t="str">
        <f ca="1">IF(MOD(ROW()-13,2)=0,IF(ISBLANK(OFFSET('12. SEGUIMIENTO 2027'!$P$14,INT((ROW()-13)/2),0)),"",OFFSET('12. SEGUIMIENTO 2027'!$P$14,INT((ROW()-13)/2),0)),IF(ISBLANK(OFFSET('9. METAS'!$W$20,INT((ROW()-14)/2),0)),"",OFFSET('9. METAS'!$W$20,INT((ROW()-14)/2),0)))</f>
        <v/>
      </c>
      <c r="M201" s="246" t="str">
        <f ca="1">IF(MOD(ROW()-13,2)=0,IF(ISBLANK(OFFSET('12. SEGUIMIENTO 2027'!$Q$14,INT((ROW()-13)/2),0)),"",OFFSET('12. SEGUIMIENTO 2027'!$Q$14,INT((ROW()-13)/2),0)),IF(ISBLANK(OFFSET('9. METAS'!$X$20,INT((ROW()-14)/2),0)),"",OFFSET('9. METAS'!$X$20,INT((ROW()-14)/2),0)))</f>
        <v/>
      </c>
      <c r="N201" s="1006" t="str">
        <f t="shared" ref="N201" ca="1" si="184">IFERROR(J201/J202,"ND")</f>
        <v>ND</v>
      </c>
      <c r="O201" s="1008" t="str">
        <f t="shared" ref="O201" ca="1" si="185">IFERROR(((J201+K201)/H201),"ND")</f>
        <v>ND</v>
      </c>
      <c r="P201" s="1010"/>
    </row>
    <row r="202" spans="3:16">
      <c r="C202" s="1025"/>
      <c r="D202" s="1018"/>
      <c r="E202" s="1018"/>
      <c r="F202" s="1021"/>
      <c r="G202" s="1023"/>
      <c r="H202" s="1080"/>
      <c r="I202" s="1012"/>
      <c r="J202" s="244" t="str">
        <f ca="1">IF(MOD(ROW()-13,2)=0,IF(ISBLANK(OFFSET('12. SEGUIMIENTO 2027'!$N$14,INT((ROW()-13)/2),0)),"",OFFSET('12. SEGUIMIENTO 2027'!$N$14,INT((ROW()-13)/2),0)),IF(ISBLANK(OFFSET('9. METAS'!$U$20,INT((ROW()-14)/2),0)),"",OFFSET('9. METAS'!$U$20,INT((ROW()-14)/2),0)))</f>
        <v/>
      </c>
      <c r="K202" s="245" t="str">
        <f ca="1">IF(MOD(ROW()-13,2)=0,IF(ISBLANK(OFFSET('12. SEGUIMIENTO 2027'!$O$14,INT((ROW()-13)/2),0)),"",OFFSET('12. SEGUIMIENTO 2027'!$O$14,INT((ROW()-13)/2),0)),IF(ISBLANK(OFFSET('9. METAS'!$V$20,INT((ROW()-14)/2),0)),"",OFFSET('9. METAS'!$V$20,INT((ROW()-14)/2),0)))</f>
        <v/>
      </c>
      <c r="L202" s="245" t="str">
        <f ca="1">IF(MOD(ROW()-13,2)=0,IF(ISBLANK(OFFSET('12. SEGUIMIENTO 2027'!$P$14,INT((ROW()-13)/2),0)),"",OFFSET('12. SEGUIMIENTO 2027'!$P$14,INT((ROW()-13)/2),0)),IF(ISBLANK(OFFSET('9. METAS'!$W$20,INT((ROW()-14)/2),0)),"",OFFSET('9. METAS'!$W$20,INT((ROW()-14)/2),0)))</f>
        <v/>
      </c>
      <c r="M202" s="246" t="str">
        <f ca="1">IF(MOD(ROW()-13,2)=0,IF(ISBLANK(OFFSET('12. SEGUIMIENTO 2027'!$Q$14,INT((ROW()-13)/2),0)),"",OFFSET('12. SEGUIMIENTO 2027'!$Q$14,INT((ROW()-13)/2),0)),IF(ISBLANK(OFFSET('9. METAS'!$X$20,INT((ROW()-14)/2),0)),"",OFFSET('9. METAS'!$X$20,INT((ROW()-14)/2),0)))</f>
        <v/>
      </c>
      <c r="N202" s="1013"/>
      <c r="O202" s="1014"/>
      <c r="P202" s="1015"/>
    </row>
    <row r="203" spans="3:16">
      <c r="C203" s="1016" t="str">
        <f ca="1">IF(ISBLANK(OFFSET('5. Pp (3 años)'!$C$46,INT((ROW()-13)/2),0)),"",OFFSET('5. Pp (3 años)'!$C$46,INT((ROW()-13)/2),0))</f>
        <v>Actividad</v>
      </c>
      <c r="D203" s="1018" t="str">
        <f ca="1">IF(ISBLANK(OFFSET('5. Pp (3 años)'!$D$46,INT((ROW()-13)/2),0)),"",OFFSET('5. Pp (3 años)'!$D$46,INT((ROW()-13)/2),0))</f>
        <v/>
      </c>
      <c r="E203" s="1018" t="str">
        <f ca="1">IF(ISBLANK(OFFSET('5. Pp (3 años)'!$E$46,INT((ROW()-13)/2),0)),"",OFFSET('5. Pp (3 años)'!$E$46,INT((ROW()-13)/2),0))</f>
        <v/>
      </c>
      <c r="F203" s="1021" t="str">
        <f ca="1">IF(ISBLANK(OFFSET('5. Pp (3 años)'!$K$46,INT((ROW()-13)/2),0)),"",OFFSET('5. Pp (3 años)'!$K$46,INT((ROW()-13)/2),0))</f>
        <v/>
      </c>
      <c r="G203" s="1023" t="str">
        <f ca="1">IF(ISBLANK(OFFSET('5. Pp (3 años)'!$H$46,INT((ROW()-13)/2),0)),"",OFFSET('5. Pp (3 años)'!$H$46,INT((ROW()-13)/2),0))</f>
        <v/>
      </c>
      <c r="H203" s="1080" t="str">
        <f ca="1">IF(ISBLANK(OFFSET('9. METAS'!$L$20,INT((ROW()-13)/2),0)),"",OFFSET('9. METAS'!$L$20,INT((ROW()-13)/2),0))</f>
        <v/>
      </c>
      <c r="I203" s="1004"/>
      <c r="J203" s="244" t="str">
        <f ca="1">IF(MOD(ROW()-13,2)=0,IF(ISBLANK(OFFSET('12. SEGUIMIENTO 2027'!$N$14,INT((ROW()-13)/2),0)),"",OFFSET('12. SEGUIMIENTO 2027'!$N$14,INT((ROW()-13)/2),0)),IF(ISBLANK(OFFSET('9. METAS'!$U$20,INT((ROW()-14)/2),0)),"",OFFSET('9. METAS'!$U$20,INT((ROW()-14)/2),0)))</f>
        <v/>
      </c>
      <c r="K203" s="245" t="str">
        <f ca="1">IF(MOD(ROW()-13,2)=0,IF(ISBLANK(OFFSET('12. SEGUIMIENTO 2027'!$O$14,INT((ROW()-13)/2),0)),"",OFFSET('12. SEGUIMIENTO 2027'!$O$14,INT((ROW()-13)/2),0)),IF(ISBLANK(OFFSET('9. METAS'!$V$20,INT((ROW()-14)/2),0)),"",OFFSET('9. METAS'!$V$20,INT((ROW()-14)/2),0)))</f>
        <v/>
      </c>
      <c r="L203" s="245" t="str">
        <f ca="1">IF(MOD(ROW()-13,2)=0,IF(ISBLANK(OFFSET('12. SEGUIMIENTO 2027'!$P$14,INT((ROW()-13)/2),0)),"",OFFSET('12. SEGUIMIENTO 2027'!$P$14,INT((ROW()-13)/2),0)),IF(ISBLANK(OFFSET('9. METAS'!$W$20,INT((ROW()-14)/2),0)),"",OFFSET('9. METAS'!$W$20,INT((ROW()-14)/2),0)))</f>
        <v/>
      </c>
      <c r="M203" s="246" t="str">
        <f ca="1">IF(MOD(ROW()-13,2)=0,IF(ISBLANK(OFFSET('12. SEGUIMIENTO 2027'!$Q$14,INT((ROW()-13)/2),0)),"",OFFSET('12. SEGUIMIENTO 2027'!$Q$14,INT((ROW()-13)/2),0)),IF(ISBLANK(OFFSET('9. METAS'!$X$20,INT((ROW()-14)/2),0)),"",OFFSET('9. METAS'!$X$20,INT((ROW()-14)/2),0)))</f>
        <v/>
      </c>
      <c r="N203" s="1006" t="str">
        <f t="shared" ref="N203" ca="1" si="186">IFERROR(J203/J204,"ND")</f>
        <v>ND</v>
      </c>
      <c r="O203" s="1008" t="str">
        <f t="shared" ref="O203" ca="1" si="187">IFERROR(((J203+K203)/H203),"ND")</f>
        <v>ND</v>
      </c>
      <c r="P203" s="1010"/>
    </row>
    <row r="204" spans="3:16">
      <c r="C204" s="1025"/>
      <c r="D204" s="1018"/>
      <c r="E204" s="1018"/>
      <c r="F204" s="1021"/>
      <c r="G204" s="1023"/>
      <c r="H204" s="1080"/>
      <c r="I204" s="1012"/>
      <c r="J204" s="244" t="str">
        <f ca="1">IF(MOD(ROW()-13,2)=0,IF(ISBLANK(OFFSET('12. SEGUIMIENTO 2027'!$N$14,INT((ROW()-13)/2),0)),"",OFFSET('12. SEGUIMIENTO 2027'!$N$14,INT((ROW()-13)/2),0)),IF(ISBLANK(OFFSET('9. METAS'!$U$20,INT((ROW()-14)/2),0)),"",OFFSET('9. METAS'!$U$20,INT((ROW()-14)/2),0)))</f>
        <v/>
      </c>
      <c r="K204" s="245" t="str">
        <f ca="1">IF(MOD(ROW()-13,2)=0,IF(ISBLANK(OFFSET('12. SEGUIMIENTO 2027'!$O$14,INT((ROW()-13)/2),0)),"",OFFSET('12. SEGUIMIENTO 2027'!$O$14,INT((ROW()-13)/2),0)),IF(ISBLANK(OFFSET('9. METAS'!$V$20,INT((ROW()-14)/2),0)),"",OFFSET('9. METAS'!$V$20,INT((ROW()-14)/2),0)))</f>
        <v/>
      </c>
      <c r="L204" s="245" t="str">
        <f ca="1">IF(MOD(ROW()-13,2)=0,IF(ISBLANK(OFFSET('12. SEGUIMIENTO 2027'!$P$14,INT((ROW()-13)/2),0)),"",OFFSET('12. SEGUIMIENTO 2027'!$P$14,INT((ROW()-13)/2),0)),IF(ISBLANK(OFFSET('9. METAS'!$W$20,INT((ROW()-14)/2),0)),"",OFFSET('9. METAS'!$W$20,INT((ROW()-14)/2),0)))</f>
        <v/>
      </c>
      <c r="M204" s="246" t="str">
        <f ca="1">IF(MOD(ROW()-13,2)=0,IF(ISBLANK(OFFSET('12. SEGUIMIENTO 2027'!$Q$14,INT((ROW()-13)/2),0)),"",OFFSET('12. SEGUIMIENTO 2027'!$Q$14,INT((ROW()-13)/2),0)),IF(ISBLANK(OFFSET('9. METAS'!$X$20,INT((ROW()-14)/2),0)),"",OFFSET('9. METAS'!$X$20,INT((ROW()-14)/2),0)))</f>
        <v/>
      </c>
      <c r="N204" s="1013"/>
      <c r="O204" s="1014"/>
      <c r="P204" s="1015"/>
    </row>
    <row r="205" spans="3:16">
      <c r="C205" s="1016" t="str">
        <f ca="1">IF(ISBLANK(OFFSET('5. Pp (3 años)'!$C$46,INT((ROW()-13)/2),0)),"",OFFSET('5. Pp (3 años)'!$C$46,INT((ROW()-13)/2),0))</f>
        <v>Actividad</v>
      </c>
      <c r="D205" s="1018" t="str">
        <f ca="1">IF(ISBLANK(OFFSET('5. Pp (3 años)'!$D$46,INT((ROW()-13)/2),0)),"",OFFSET('5. Pp (3 años)'!$D$46,INT((ROW()-13)/2),0))</f>
        <v/>
      </c>
      <c r="E205" s="1018" t="str">
        <f ca="1">IF(ISBLANK(OFFSET('5. Pp (3 años)'!$E$46,INT((ROW()-13)/2),0)),"",OFFSET('5. Pp (3 años)'!$E$46,INT((ROW()-13)/2),0))</f>
        <v/>
      </c>
      <c r="F205" s="1021" t="str">
        <f ca="1">IF(ISBLANK(OFFSET('5. Pp (3 años)'!$K$46,INT((ROW()-13)/2),0)),"",OFFSET('5. Pp (3 años)'!$K$46,INT((ROW()-13)/2),0))</f>
        <v/>
      </c>
      <c r="G205" s="1023" t="str">
        <f ca="1">IF(ISBLANK(OFFSET('5. Pp (3 años)'!$H$46,INT((ROW()-13)/2),0)),"",OFFSET('5. Pp (3 años)'!$H$46,INT((ROW()-13)/2),0))</f>
        <v/>
      </c>
      <c r="H205" s="1080" t="str">
        <f ca="1">IF(ISBLANK(OFFSET('9. METAS'!$L$20,INT((ROW()-13)/2),0)),"",OFFSET('9. METAS'!$L$20,INT((ROW()-13)/2),0))</f>
        <v/>
      </c>
      <c r="I205" s="1004"/>
      <c r="J205" s="244" t="str">
        <f ca="1">IF(MOD(ROW()-13,2)=0,IF(ISBLANK(OFFSET('12. SEGUIMIENTO 2027'!$N$14,INT((ROW()-13)/2),0)),"",OFFSET('12. SEGUIMIENTO 2027'!$N$14,INT((ROW()-13)/2),0)),IF(ISBLANK(OFFSET('9. METAS'!$U$20,INT((ROW()-14)/2),0)),"",OFFSET('9. METAS'!$U$20,INT((ROW()-14)/2),0)))</f>
        <v/>
      </c>
      <c r="K205" s="245" t="str">
        <f ca="1">IF(MOD(ROW()-13,2)=0,IF(ISBLANK(OFFSET('12. SEGUIMIENTO 2027'!$O$14,INT((ROW()-13)/2),0)),"",OFFSET('12. SEGUIMIENTO 2027'!$O$14,INT((ROW()-13)/2),0)),IF(ISBLANK(OFFSET('9. METAS'!$V$20,INT((ROW()-14)/2),0)),"",OFFSET('9. METAS'!$V$20,INT((ROW()-14)/2),0)))</f>
        <v/>
      </c>
      <c r="L205" s="245" t="str">
        <f ca="1">IF(MOD(ROW()-13,2)=0,IF(ISBLANK(OFFSET('12. SEGUIMIENTO 2027'!$P$14,INT((ROW()-13)/2),0)),"",OFFSET('12. SEGUIMIENTO 2027'!$P$14,INT((ROW()-13)/2),0)),IF(ISBLANK(OFFSET('9. METAS'!$W$20,INT((ROW()-14)/2),0)),"",OFFSET('9. METAS'!$W$20,INT((ROW()-14)/2),0)))</f>
        <v/>
      </c>
      <c r="M205" s="246" t="str">
        <f ca="1">IF(MOD(ROW()-13,2)=0,IF(ISBLANK(OFFSET('12. SEGUIMIENTO 2027'!$Q$14,INT((ROW()-13)/2),0)),"",OFFSET('12. SEGUIMIENTO 2027'!$Q$14,INT((ROW()-13)/2),0)),IF(ISBLANK(OFFSET('9. METAS'!$X$20,INT((ROW()-14)/2),0)),"",OFFSET('9. METAS'!$X$20,INT((ROW()-14)/2),0)))</f>
        <v/>
      </c>
      <c r="N205" s="1006" t="str">
        <f t="shared" ref="N205" ca="1" si="188">IFERROR(J205/J206,"ND")</f>
        <v>ND</v>
      </c>
      <c r="O205" s="1008" t="str">
        <f t="shared" ref="O205" ca="1" si="189">IFERROR(((J205+K205)/H205),"ND")</f>
        <v>ND</v>
      </c>
      <c r="P205" s="1010"/>
    </row>
    <row r="206" spans="3:16">
      <c r="C206" s="1025"/>
      <c r="D206" s="1018"/>
      <c r="E206" s="1018"/>
      <c r="F206" s="1021"/>
      <c r="G206" s="1023"/>
      <c r="H206" s="1080"/>
      <c r="I206" s="1012"/>
      <c r="J206" s="244" t="str">
        <f ca="1">IF(MOD(ROW()-13,2)=0,IF(ISBLANK(OFFSET('12. SEGUIMIENTO 2027'!$N$14,INT((ROW()-13)/2),0)),"",OFFSET('12. SEGUIMIENTO 2027'!$N$14,INT((ROW()-13)/2),0)),IF(ISBLANK(OFFSET('9. METAS'!$U$20,INT((ROW()-14)/2),0)),"",OFFSET('9. METAS'!$U$20,INT((ROW()-14)/2),0)))</f>
        <v/>
      </c>
      <c r="K206" s="245" t="str">
        <f ca="1">IF(MOD(ROW()-13,2)=0,IF(ISBLANK(OFFSET('12. SEGUIMIENTO 2027'!$O$14,INT((ROW()-13)/2),0)),"",OFFSET('12. SEGUIMIENTO 2027'!$O$14,INT((ROW()-13)/2),0)),IF(ISBLANK(OFFSET('9. METAS'!$V$20,INT((ROW()-14)/2),0)),"",OFFSET('9. METAS'!$V$20,INT((ROW()-14)/2),0)))</f>
        <v/>
      </c>
      <c r="L206" s="245" t="str">
        <f ca="1">IF(MOD(ROW()-13,2)=0,IF(ISBLANK(OFFSET('12. SEGUIMIENTO 2027'!$P$14,INT((ROW()-13)/2),0)),"",OFFSET('12. SEGUIMIENTO 2027'!$P$14,INT((ROW()-13)/2),0)),IF(ISBLANK(OFFSET('9. METAS'!$W$20,INT((ROW()-14)/2),0)),"",OFFSET('9. METAS'!$W$20,INT((ROW()-14)/2),0)))</f>
        <v/>
      </c>
      <c r="M206" s="246" t="str">
        <f ca="1">IF(MOD(ROW()-13,2)=0,IF(ISBLANK(OFFSET('12. SEGUIMIENTO 2027'!$Q$14,INT((ROW()-13)/2),0)),"",OFFSET('12. SEGUIMIENTO 2027'!$Q$14,INT((ROW()-13)/2),0)),IF(ISBLANK(OFFSET('9. METAS'!$X$20,INT((ROW()-14)/2),0)),"",OFFSET('9. METAS'!$X$20,INT((ROW()-14)/2),0)))</f>
        <v/>
      </c>
      <c r="N206" s="1013"/>
      <c r="O206" s="1014"/>
      <c r="P206" s="1015"/>
    </row>
    <row r="207" spans="3:16">
      <c r="C207" s="1016" t="str">
        <f ca="1">IF(ISBLANK(OFFSET('5. Pp (3 años)'!$C$46,INT((ROW()-13)/2),0)),"",OFFSET('5. Pp (3 años)'!$C$46,INT((ROW()-13)/2),0))</f>
        <v>Actividad</v>
      </c>
      <c r="D207" s="1018" t="str">
        <f ca="1">IF(ISBLANK(OFFSET('5. Pp (3 años)'!$D$46,INT((ROW()-13)/2),0)),"",OFFSET('5. Pp (3 años)'!$D$46,INT((ROW()-13)/2),0))</f>
        <v/>
      </c>
      <c r="E207" s="1018" t="str">
        <f ca="1">IF(ISBLANK(OFFSET('5. Pp (3 años)'!$E$46,INT((ROW()-13)/2),0)),"",OFFSET('5. Pp (3 años)'!$E$46,INT((ROW()-13)/2),0))</f>
        <v/>
      </c>
      <c r="F207" s="1021" t="str">
        <f ca="1">IF(ISBLANK(OFFSET('5. Pp (3 años)'!$K$46,INT((ROW()-13)/2),0)),"",OFFSET('5. Pp (3 años)'!$K$46,INT((ROW()-13)/2),0))</f>
        <v/>
      </c>
      <c r="G207" s="1023" t="str">
        <f ca="1">IF(ISBLANK(OFFSET('5. Pp (3 años)'!$H$46,INT((ROW()-13)/2),0)),"",OFFSET('5. Pp (3 años)'!$H$46,INT((ROW()-13)/2),0))</f>
        <v/>
      </c>
      <c r="H207" s="1080" t="str">
        <f ca="1">IF(ISBLANK(OFFSET('9. METAS'!$L$20,INT((ROW()-13)/2),0)),"",OFFSET('9. METAS'!$L$20,INT((ROW()-13)/2),0))</f>
        <v/>
      </c>
      <c r="I207" s="1004"/>
      <c r="J207" s="244" t="str">
        <f ca="1">IF(MOD(ROW()-13,2)=0,IF(ISBLANK(OFFSET('12. SEGUIMIENTO 2027'!$N$14,INT((ROW()-13)/2),0)),"",OFFSET('12. SEGUIMIENTO 2027'!$N$14,INT((ROW()-13)/2),0)),IF(ISBLANK(OFFSET('9. METAS'!$U$20,INT((ROW()-14)/2),0)),"",OFFSET('9. METAS'!$U$20,INT((ROW()-14)/2),0)))</f>
        <v/>
      </c>
      <c r="K207" s="245" t="str">
        <f ca="1">IF(MOD(ROW()-13,2)=0,IF(ISBLANK(OFFSET('12. SEGUIMIENTO 2027'!$O$14,INT((ROW()-13)/2),0)),"",OFFSET('12. SEGUIMIENTO 2027'!$O$14,INT((ROW()-13)/2),0)),IF(ISBLANK(OFFSET('9. METAS'!$V$20,INT((ROW()-14)/2),0)),"",OFFSET('9. METAS'!$V$20,INT((ROW()-14)/2),0)))</f>
        <v/>
      </c>
      <c r="L207" s="245" t="str">
        <f ca="1">IF(MOD(ROW()-13,2)=0,IF(ISBLANK(OFFSET('12. SEGUIMIENTO 2027'!$P$14,INT((ROW()-13)/2),0)),"",OFFSET('12. SEGUIMIENTO 2027'!$P$14,INT((ROW()-13)/2),0)),IF(ISBLANK(OFFSET('9. METAS'!$W$20,INT((ROW()-14)/2),0)),"",OFFSET('9. METAS'!$W$20,INT((ROW()-14)/2),0)))</f>
        <v/>
      </c>
      <c r="M207" s="246" t="str">
        <f ca="1">IF(MOD(ROW()-13,2)=0,IF(ISBLANK(OFFSET('12. SEGUIMIENTO 2027'!$Q$14,INT((ROW()-13)/2),0)),"",OFFSET('12. SEGUIMIENTO 2027'!$Q$14,INT((ROW()-13)/2),0)),IF(ISBLANK(OFFSET('9. METAS'!$X$20,INT((ROW()-14)/2),0)),"",OFFSET('9. METAS'!$X$20,INT((ROW()-14)/2),0)))</f>
        <v/>
      </c>
      <c r="N207" s="1006" t="str">
        <f t="shared" ref="N207" ca="1" si="190">IFERROR(J207/J208,"ND")</f>
        <v>ND</v>
      </c>
      <c r="O207" s="1008" t="str">
        <f t="shared" ref="O207" ca="1" si="191">IFERROR(((J207+K207)/H207),"ND")</f>
        <v>ND</v>
      </c>
      <c r="P207" s="1010"/>
    </row>
    <row r="208" spans="3:16">
      <c r="C208" s="1025"/>
      <c r="D208" s="1018"/>
      <c r="E208" s="1018"/>
      <c r="F208" s="1021"/>
      <c r="G208" s="1023"/>
      <c r="H208" s="1080"/>
      <c r="I208" s="1012"/>
      <c r="J208" s="244" t="str">
        <f ca="1">IF(MOD(ROW()-13,2)=0,IF(ISBLANK(OFFSET('12. SEGUIMIENTO 2027'!$N$14,INT((ROW()-13)/2),0)),"",OFFSET('12. SEGUIMIENTO 2027'!$N$14,INT((ROW()-13)/2),0)),IF(ISBLANK(OFFSET('9. METAS'!$U$20,INT((ROW()-14)/2),0)),"",OFFSET('9. METAS'!$U$20,INT((ROW()-14)/2),0)))</f>
        <v/>
      </c>
      <c r="K208" s="245" t="str">
        <f ca="1">IF(MOD(ROW()-13,2)=0,IF(ISBLANK(OFFSET('12. SEGUIMIENTO 2027'!$O$14,INT((ROW()-13)/2),0)),"",OFFSET('12. SEGUIMIENTO 2027'!$O$14,INT((ROW()-13)/2),0)),IF(ISBLANK(OFFSET('9. METAS'!$V$20,INT((ROW()-14)/2),0)),"",OFFSET('9. METAS'!$V$20,INT((ROW()-14)/2),0)))</f>
        <v/>
      </c>
      <c r="L208" s="245" t="str">
        <f ca="1">IF(MOD(ROW()-13,2)=0,IF(ISBLANK(OFFSET('12. SEGUIMIENTO 2027'!$P$14,INT((ROW()-13)/2),0)),"",OFFSET('12. SEGUIMIENTO 2027'!$P$14,INT((ROW()-13)/2),0)),IF(ISBLANK(OFFSET('9. METAS'!$W$20,INT((ROW()-14)/2),0)),"",OFFSET('9. METAS'!$W$20,INT((ROW()-14)/2),0)))</f>
        <v/>
      </c>
      <c r="M208" s="246" t="str">
        <f ca="1">IF(MOD(ROW()-13,2)=0,IF(ISBLANK(OFFSET('12. SEGUIMIENTO 2027'!$Q$14,INT((ROW()-13)/2),0)),"",OFFSET('12. SEGUIMIENTO 2027'!$Q$14,INT((ROW()-13)/2),0)),IF(ISBLANK(OFFSET('9. METAS'!$X$20,INT((ROW()-14)/2),0)),"",OFFSET('9. METAS'!$X$20,INT((ROW()-14)/2),0)))</f>
        <v/>
      </c>
      <c r="N208" s="1013"/>
      <c r="O208" s="1014"/>
      <c r="P208" s="1015"/>
    </row>
    <row r="209" spans="3:16">
      <c r="C209" s="1016" t="str">
        <f ca="1">IF(ISBLANK(OFFSET('5. Pp (3 años)'!$C$46,INT((ROW()-13)/2),0)),"",OFFSET('5. Pp (3 años)'!$C$46,INT((ROW()-13)/2),0))</f>
        <v>Componente</v>
      </c>
      <c r="D209" s="1018" t="str">
        <f ca="1">IF(ISBLANK(OFFSET('5. Pp (3 años)'!$D$46,INT((ROW()-13)/2),0)),"",OFFSET('5. Pp (3 años)'!$D$46,INT((ROW()-13)/2),0))</f>
        <v>4.1.1.1.17 Estrategias de vinculación y gestión de talento laboral implementadas.</v>
      </c>
      <c r="E209" s="1018" t="str">
        <f ca="1">IF(ISBLANK(OFFSET('5. Pp (3 años)'!$E$46,INT((ROW()-13)/2),0)),"",OFFSET('5. Pp (3 años)'!$E$46,INT((ROW()-13)/2),0))</f>
        <v>PEVGT: Porcentaje de estrategias de vinculación y gestión de talento ejecutadas.</v>
      </c>
      <c r="F209" s="1021" t="str">
        <f ca="1">IF(ISBLANK(OFFSET('5. Pp (3 años)'!$K$46,INT((ROW()-13)/2),0)),"",OFFSET('5. Pp (3 años)'!$K$46,INT((ROW()-13)/2),0))</f>
        <v>Ascendente</v>
      </c>
      <c r="G209" s="1023" t="str">
        <f ca="1">IF(ISBLANK(OFFSET('5. Pp (3 años)'!$H$46,INT((ROW()-13)/2),0)),"",OFFSET('5. Pp (3 años)'!$H$46,INT((ROW()-13)/2),0))</f>
        <v>Trimestral</v>
      </c>
      <c r="H209" s="1080">
        <f ca="1">IF(ISBLANK(OFFSET('9. METAS'!$L$20,INT((ROW()-13)/2),0)),"",OFFSET('9. METAS'!$L$20,INT((ROW()-13)/2),0))</f>
        <v>100</v>
      </c>
      <c r="I209" s="1004"/>
      <c r="J209" s="244" t="str">
        <f ca="1">IF(MOD(ROW()-13,2)=0,IF(ISBLANK(OFFSET('12. SEGUIMIENTO 2027'!$N$14,INT((ROW()-13)/2),0)),"",OFFSET('12. SEGUIMIENTO 2027'!$N$14,INT((ROW()-13)/2),0)),IF(ISBLANK(OFFSET('9. METAS'!$U$20,INT((ROW()-14)/2),0)),"",OFFSET('9. METAS'!$U$20,INT((ROW()-14)/2),0)))</f>
        <v/>
      </c>
      <c r="K209" s="245" t="str">
        <f ca="1">IF(MOD(ROW()-13,2)=0,IF(ISBLANK(OFFSET('12. SEGUIMIENTO 2027'!$O$14,INT((ROW()-13)/2),0)),"",OFFSET('12. SEGUIMIENTO 2027'!$O$14,INT((ROW()-13)/2),0)),IF(ISBLANK(OFFSET('9. METAS'!$V$20,INT((ROW()-14)/2),0)),"",OFFSET('9. METAS'!$V$20,INT((ROW()-14)/2),0)))</f>
        <v/>
      </c>
      <c r="L209" s="245" t="str">
        <f ca="1">IF(MOD(ROW()-13,2)=0,IF(ISBLANK(OFFSET('12. SEGUIMIENTO 2027'!$P$14,INT((ROW()-13)/2),0)),"",OFFSET('12. SEGUIMIENTO 2027'!$P$14,INT((ROW()-13)/2),0)),IF(ISBLANK(OFFSET('9. METAS'!$W$20,INT((ROW()-14)/2),0)),"",OFFSET('9. METAS'!$W$20,INT((ROW()-14)/2),0)))</f>
        <v/>
      </c>
      <c r="M209" s="246" t="str">
        <f ca="1">IF(MOD(ROW()-13,2)=0,IF(ISBLANK(OFFSET('12. SEGUIMIENTO 2027'!$Q$14,INT((ROW()-13)/2),0)),"",OFFSET('12. SEGUIMIENTO 2027'!$Q$14,INT((ROW()-13)/2),0)),IF(ISBLANK(OFFSET('9. METAS'!$X$20,INT((ROW()-14)/2),0)),"",OFFSET('9. METAS'!$X$20,INT((ROW()-14)/2),0)))</f>
        <v/>
      </c>
      <c r="N209" s="1006" t="str">
        <f t="shared" ref="N209" ca="1" si="192">IFERROR(J209/J210,"ND")</f>
        <v>ND</v>
      </c>
      <c r="O209" s="1008" t="str">
        <f t="shared" ref="O209" ca="1" si="193">IFERROR(((J209+K209)/H209),"ND")</f>
        <v>ND</v>
      </c>
      <c r="P209" s="1010"/>
    </row>
    <row r="210" spans="3:16">
      <c r="C210" s="1025"/>
      <c r="D210" s="1018"/>
      <c r="E210" s="1018"/>
      <c r="F210" s="1021"/>
      <c r="G210" s="1023"/>
      <c r="H210" s="1080"/>
      <c r="I210" s="1012"/>
      <c r="J210" s="244">
        <f ca="1">IF(MOD(ROW()-13,2)=0,IF(ISBLANK(OFFSET('12. SEGUIMIENTO 2027'!$N$14,INT((ROW()-13)/2),0)),"",OFFSET('12. SEGUIMIENTO 2027'!$N$14,INT((ROW()-13)/2),0)),IF(ISBLANK(OFFSET('9. METAS'!$U$20,INT((ROW()-14)/2),0)),"",OFFSET('9. METAS'!$U$20,INT((ROW()-14)/2),0)))</f>
        <v>25</v>
      </c>
      <c r="K210" s="245">
        <f ca="1">IF(MOD(ROW()-13,2)=0,IF(ISBLANK(OFFSET('12. SEGUIMIENTO 2027'!$O$14,INT((ROW()-13)/2),0)),"",OFFSET('12. SEGUIMIENTO 2027'!$O$14,INT((ROW()-13)/2),0)),IF(ISBLANK(OFFSET('9. METAS'!$V$20,INT((ROW()-14)/2),0)),"",OFFSET('9. METAS'!$V$20,INT((ROW()-14)/2),0)))</f>
        <v>25</v>
      </c>
      <c r="L210" s="245">
        <f ca="1">IF(MOD(ROW()-13,2)=0,IF(ISBLANK(OFFSET('12. SEGUIMIENTO 2027'!$P$14,INT((ROW()-13)/2),0)),"",OFFSET('12. SEGUIMIENTO 2027'!$P$14,INT((ROW()-13)/2),0)),IF(ISBLANK(OFFSET('9. METAS'!$W$20,INT((ROW()-14)/2),0)),"",OFFSET('9. METAS'!$W$20,INT((ROW()-14)/2),0)))</f>
        <v>25</v>
      </c>
      <c r="M210" s="246">
        <f ca="1">IF(MOD(ROW()-13,2)=0,IF(ISBLANK(OFFSET('12. SEGUIMIENTO 2027'!$Q$14,INT((ROW()-13)/2),0)),"",OFFSET('12. SEGUIMIENTO 2027'!$Q$14,INT((ROW()-13)/2),0)),IF(ISBLANK(OFFSET('9. METAS'!$X$20,INT((ROW()-14)/2),0)),"",OFFSET('9. METAS'!$X$20,INT((ROW()-14)/2),0)))</f>
        <v>25</v>
      </c>
      <c r="N210" s="1013"/>
      <c r="O210" s="1014"/>
      <c r="P210" s="1015"/>
    </row>
    <row r="211" spans="3:16">
      <c r="C211" s="1016" t="str">
        <f ca="1">IF(ISBLANK(OFFSET('5. Pp (3 años)'!$C$46,INT((ROW()-13)/2),0)),"",OFFSET('5. Pp (3 años)'!$C$46,INT((ROW()-13)/2),0))</f>
        <v>Actividad</v>
      </c>
      <c r="D211" s="1018" t="str">
        <f ca="1">IF(ISBLANK(OFFSET('5. Pp (3 años)'!$D$46,INT((ROW()-13)/2),0)),"",OFFSET('5. Pp (3 años)'!$D$46,INT((ROW()-13)/2),0))</f>
        <v>4.1.1.1.17.1 Administración del sistema de seguimiento y perfilamiento de buscadores de empleo.</v>
      </c>
      <c r="E211" s="1018" t="str">
        <f ca="1">IF(ISBLANK(OFFSET('5. Pp (3 años)'!$E$46,INT((ROW()-13)/2),0)),"",OFFSET('5. Pp (3 años)'!$E$46,INT((ROW()-13)/2),0))</f>
        <v>PSEC: Porcentaje de solicitantes de empleo con seguimiento y canalización realizada.</v>
      </c>
      <c r="F211" s="1021" t="str">
        <f ca="1">IF(ISBLANK(OFFSET('5. Pp (3 años)'!$K$46,INT((ROW()-13)/2),0)),"",OFFSET('5. Pp (3 años)'!$K$46,INT((ROW()-13)/2),0))</f>
        <v>Ascendente</v>
      </c>
      <c r="G211" s="1023" t="str">
        <f ca="1">IF(ISBLANK(OFFSET('5. Pp (3 años)'!$H$46,INT((ROW()-13)/2),0)),"",OFFSET('5. Pp (3 años)'!$H$46,INT((ROW()-13)/2),0))</f>
        <v>Trimestral</v>
      </c>
      <c r="H211" s="1080">
        <f ca="1">IF(ISBLANK(OFFSET('9. METAS'!$L$20,INT((ROW()-13)/2),0)),"",OFFSET('9. METAS'!$L$20,INT((ROW()-13)/2),0))</f>
        <v>1490</v>
      </c>
      <c r="I211" s="1004"/>
      <c r="J211" s="244" t="str">
        <f ca="1">IF(MOD(ROW()-13,2)=0,IF(ISBLANK(OFFSET('12. SEGUIMIENTO 2027'!$N$14,INT((ROW()-13)/2),0)),"",OFFSET('12. SEGUIMIENTO 2027'!$N$14,INT((ROW()-13)/2),0)),IF(ISBLANK(OFFSET('9. METAS'!$U$20,INT((ROW()-14)/2),0)),"",OFFSET('9. METAS'!$U$20,INT((ROW()-14)/2),0)))</f>
        <v/>
      </c>
      <c r="K211" s="245" t="str">
        <f ca="1">IF(MOD(ROW()-13,2)=0,IF(ISBLANK(OFFSET('12. SEGUIMIENTO 2027'!$O$14,INT((ROW()-13)/2),0)),"",OFFSET('12. SEGUIMIENTO 2027'!$O$14,INT((ROW()-13)/2),0)),IF(ISBLANK(OFFSET('9. METAS'!$V$20,INT((ROW()-14)/2),0)),"",OFFSET('9. METAS'!$V$20,INT((ROW()-14)/2),0)))</f>
        <v/>
      </c>
      <c r="L211" s="245" t="str">
        <f ca="1">IF(MOD(ROW()-13,2)=0,IF(ISBLANK(OFFSET('12. SEGUIMIENTO 2027'!$P$14,INT((ROW()-13)/2),0)),"",OFFSET('12. SEGUIMIENTO 2027'!$P$14,INT((ROW()-13)/2),0)),IF(ISBLANK(OFFSET('9. METAS'!$W$20,INT((ROW()-14)/2),0)),"",OFFSET('9. METAS'!$W$20,INT((ROW()-14)/2),0)))</f>
        <v/>
      </c>
      <c r="M211" s="246" t="str">
        <f ca="1">IF(MOD(ROW()-13,2)=0,IF(ISBLANK(OFFSET('12. SEGUIMIENTO 2027'!$Q$14,INT((ROW()-13)/2),0)),"",OFFSET('12. SEGUIMIENTO 2027'!$Q$14,INT((ROW()-13)/2),0)),IF(ISBLANK(OFFSET('9. METAS'!$X$20,INT((ROW()-14)/2),0)),"",OFFSET('9. METAS'!$X$20,INT((ROW()-14)/2),0)))</f>
        <v/>
      </c>
      <c r="N211" s="1006" t="str">
        <f t="shared" ref="N211" ca="1" si="194">IFERROR(J211/J212,"ND")</f>
        <v>ND</v>
      </c>
      <c r="O211" s="1008" t="str">
        <f t="shared" ref="O211" ca="1" si="195">IFERROR(((J211+K211)/H211),"ND")</f>
        <v>ND</v>
      </c>
      <c r="P211" s="1010"/>
    </row>
    <row r="212" spans="3:16">
      <c r="C212" s="1025"/>
      <c r="D212" s="1018"/>
      <c r="E212" s="1018"/>
      <c r="F212" s="1021"/>
      <c r="G212" s="1023"/>
      <c r="H212" s="1080"/>
      <c r="I212" s="1012"/>
      <c r="J212" s="244">
        <f ca="1">IF(MOD(ROW()-13,2)=0,IF(ISBLANK(OFFSET('12. SEGUIMIENTO 2027'!$N$14,INT((ROW()-13)/2),0)),"",OFFSET('12. SEGUIMIENTO 2027'!$N$14,INT((ROW()-13)/2),0)),IF(ISBLANK(OFFSET('9. METAS'!$U$20,INT((ROW()-14)/2),0)),"",OFFSET('9. METAS'!$U$20,INT((ROW()-14)/2),0)))</f>
        <v>372</v>
      </c>
      <c r="K212" s="245">
        <f ca="1">IF(MOD(ROW()-13,2)=0,IF(ISBLANK(OFFSET('12. SEGUIMIENTO 2027'!$O$14,INT((ROW()-13)/2),0)),"",OFFSET('12. SEGUIMIENTO 2027'!$O$14,INT((ROW()-13)/2),0)),IF(ISBLANK(OFFSET('9. METAS'!$V$20,INT((ROW()-14)/2),0)),"",OFFSET('9. METAS'!$V$20,INT((ROW()-14)/2),0)))</f>
        <v>383</v>
      </c>
      <c r="L212" s="245">
        <f ca="1">IF(MOD(ROW()-13,2)=0,IF(ISBLANK(OFFSET('12. SEGUIMIENTO 2027'!$P$14,INT((ROW()-13)/2),0)),"",OFFSET('12. SEGUIMIENTO 2027'!$P$14,INT((ROW()-13)/2),0)),IF(ISBLANK(OFFSET('9. METAS'!$W$20,INT((ROW()-14)/2),0)),"",OFFSET('9. METAS'!$W$20,INT((ROW()-14)/2),0)))</f>
        <v>383</v>
      </c>
      <c r="M212" s="246">
        <f ca="1">IF(MOD(ROW()-13,2)=0,IF(ISBLANK(OFFSET('12. SEGUIMIENTO 2027'!$Q$14,INT((ROW()-13)/2),0)),"",OFFSET('12. SEGUIMIENTO 2027'!$Q$14,INT((ROW()-13)/2),0)),IF(ISBLANK(OFFSET('9. METAS'!$X$20,INT((ROW()-14)/2),0)),"",OFFSET('9. METAS'!$X$20,INT((ROW()-14)/2),0)))</f>
        <v>352</v>
      </c>
      <c r="N212" s="1013"/>
      <c r="O212" s="1014"/>
      <c r="P212" s="1015"/>
    </row>
    <row r="213" spans="3:16">
      <c r="C213" s="1016" t="str">
        <f ca="1">IF(ISBLANK(OFFSET('5. Pp (3 años)'!$C$46,INT((ROW()-13)/2),0)),"",OFFSET('5. Pp (3 años)'!$C$46,INT((ROW()-13)/2),0))</f>
        <v>Actividad</v>
      </c>
      <c r="D213" s="1018" t="str">
        <f ca="1">IF(ISBLANK(OFFSET('5. Pp (3 años)'!$D$46,INT((ROW()-13)/2),0)),"",OFFSET('5. Pp (3 años)'!$D$46,INT((ROW()-13)/2),0))</f>
        <v/>
      </c>
      <c r="E213" s="1018" t="str">
        <f ca="1">IF(ISBLANK(OFFSET('5. Pp (3 años)'!$E$46,INT((ROW()-13)/2),0)),"",OFFSET('5. Pp (3 años)'!$E$46,INT((ROW()-13)/2),0))</f>
        <v/>
      </c>
      <c r="F213" s="1021" t="str">
        <f ca="1">IF(ISBLANK(OFFSET('5. Pp (3 años)'!$K$46,INT((ROW()-13)/2),0)),"",OFFSET('5. Pp (3 años)'!$K$46,INT((ROW()-13)/2),0))</f>
        <v/>
      </c>
      <c r="G213" s="1023" t="str">
        <f ca="1">IF(ISBLANK(OFFSET('5. Pp (3 años)'!$H$46,INT((ROW()-13)/2),0)),"",OFFSET('5. Pp (3 años)'!$H$46,INT((ROW()-13)/2),0))</f>
        <v/>
      </c>
      <c r="H213" s="1080" t="str">
        <f ca="1">IF(ISBLANK(OFFSET('9. METAS'!$L$20,INT((ROW()-13)/2),0)),"",OFFSET('9. METAS'!$L$20,INT((ROW()-13)/2),0))</f>
        <v/>
      </c>
      <c r="I213" s="1004"/>
      <c r="J213" s="244" t="str">
        <f ca="1">IF(MOD(ROW()-13,2)=0,IF(ISBLANK(OFFSET('12. SEGUIMIENTO 2027'!$N$14,INT((ROW()-13)/2),0)),"",OFFSET('12. SEGUIMIENTO 2027'!$N$14,INT((ROW()-13)/2),0)),IF(ISBLANK(OFFSET('9. METAS'!$U$20,INT((ROW()-14)/2),0)),"",OFFSET('9. METAS'!$U$20,INT((ROW()-14)/2),0)))</f>
        <v/>
      </c>
      <c r="K213" s="245" t="str">
        <f ca="1">IF(MOD(ROW()-13,2)=0,IF(ISBLANK(OFFSET('12. SEGUIMIENTO 2027'!$O$14,INT((ROW()-13)/2),0)),"",OFFSET('12. SEGUIMIENTO 2027'!$O$14,INT((ROW()-13)/2),0)),IF(ISBLANK(OFFSET('9. METAS'!$V$20,INT((ROW()-14)/2),0)),"",OFFSET('9. METAS'!$V$20,INT((ROW()-14)/2),0)))</f>
        <v/>
      </c>
      <c r="L213" s="245" t="str">
        <f ca="1">IF(MOD(ROW()-13,2)=0,IF(ISBLANK(OFFSET('12. SEGUIMIENTO 2027'!$P$14,INT((ROW()-13)/2),0)),"",OFFSET('12. SEGUIMIENTO 2027'!$P$14,INT((ROW()-13)/2),0)),IF(ISBLANK(OFFSET('9. METAS'!$W$20,INT((ROW()-14)/2),0)),"",OFFSET('9. METAS'!$W$20,INT((ROW()-14)/2),0)))</f>
        <v/>
      </c>
      <c r="M213" s="246" t="str">
        <f ca="1">IF(MOD(ROW()-13,2)=0,IF(ISBLANK(OFFSET('12. SEGUIMIENTO 2027'!$Q$14,INT((ROW()-13)/2),0)),"",OFFSET('12. SEGUIMIENTO 2027'!$Q$14,INT((ROW()-13)/2),0)),IF(ISBLANK(OFFSET('9. METAS'!$X$20,INT((ROW()-14)/2),0)),"",OFFSET('9. METAS'!$X$20,INT((ROW()-14)/2),0)))</f>
        <v/>
      </c>
      <c r="N213" s="1006" t="str">
        <f t="shared" ref="N213" ca="1" si="196">IFERROR(J213/J214,"ND")</f>
        <v>ND</v>
      </c>
      <c r="O213" s="1008" t="str">
        <f t="shared" ref="O213" ca="1" si="197">IFERROR(((J213+K213)/H213),"ND")</f>
        <v>ND</v>
      </c>
      <c r="P213" s="1010"/>
    </row>
    <row r="214" spans="3:16">
      <c r="C214" s="1025"/>
      <c r="D214" s="1018"/>
      <c r="E214" s="1018"/>
      <c r="F214" s="1021"/>
      <c r="G214" s="1023"/>
      <c r="H214" s="1080"/>
      <c r="I214" s="1012"/>
      <c r="J214" s="244" t="str">
        <f ca="1">IF(MOD(ROW()-13,2)=0,IF(ISBLANK(OFFSET('12. SEGUIMIENTO 2027'!$N$14,INT((ROW()-13)/2),0)),"",OFFSET('12. SEGUIMIENTO 2027'!$N$14,INT((ROW()-13)/2),0)),IF(ISBLANK(OFFSET('9. METAS'!$U$20,INT((ROW()-14)/2),0)),"",OFFSET('9. METAS'!$U$20,INT((ROW()-14)/2),0)))</f>
        <v/>
      </c>
      <c r="K214" s="245" t="str">
        <f ca="1">IF(MOD(ROW()-13,2)=0,IF(ISBLANK(OFFSET('12. SEGUIMIENTO 2027'!$O$14,INT((ROW()-13)/2),0)),"",OFFSET('12. SEGUIMIENTO 2027'!$O$14,INT((ROW()-13)/2),0)),IF(ISBLANK(OFFSET('9. METAS'!$V$20,INT((ROW()-14)/2),0)),"",OFFSET('9. METAS'!$V$20,INT((ROW()-14)/2),0)))</f>
        <v/>
      </c>
      <c r="L214" s="245" t="str">
        <f ca="1">IF(MOD(ROW()-13,2)=0,IF(ISBLANK(OFFSET('12. SEGUIMIENTO 2027'!$P$14,INT((ROW()-13)/2),0)),"",OFFSET('12. SEGUIMIENTO 2027'!$P$14,INT((ROW()-13)/2),0)),IF(ISBLANK(OFFSET('9. METAS'!$W$20,INT((ROW()-14)/2),0)),"",OFFSET('9. METAS'!$W$20,INT((ROW()-14)/2),0)))</f>
        <v/>
      </c>
      <c r="M214" s="246" t="str">
        <f ca="1">IF(MOD(ROW()-13,2)=0,IF(ISBLANK(OFFSET('12. SEGUIMIENTO 2027'!$Q$14,INT((ROW()-13)/2),0)),"",OFFSET('12. SEGUIMIENTO 2027'!$Q$14,INT((ROW()-13)/2),0)),IF(ISBLANK(OFFSET('9. METAS'!$X$20,INT((ROW()-14)/2),0)),"",OFFSET('9. METAS'!$X$20,INT((ROW()-14)/2),0)))</f>
        <v/>
      </c>
      <c r="N214" s="1013"/>
      <c r="O214" s="1014"/>
      <c r="P214" s="1015"/>
    </row>
    <row r="215" spans="3:16">
      <c r="C215" s="1016" t="str">
        <f ca="1">IF(ISBLANK(OFFSET('5. Pp (3 años)'!$C$46,INT((ROW()-13)/2),0)),"",OFFSET('5. Pp (3 años)'!$C$46,INT((ROW()-13)/2),0))</f>
        <v>Actividad</v>
      </c>
      <c r="D215" s="1018" t="str">
        <f ca="1">IF(ISBLANK(OFFSET('5. Pp (3 años)'!$D$46,INT((ROW()-13)/2),0)),"",OFFSET('5. Pp (3 años)'!$D$46,INT((ROW()-13)/2),0))</f>
        <v/>
      </c>
      <c r="E215" s="1018" t="str">
        <f ca="1">IF(ISBLANK(OFFSET('5. Pp (3 años)'!$E$46,INT((ROW()-13)/2),0)),"",OFFSET('5. Pp (3 años)'!$E$46,INT((ROW()-13)/2),0))</f>
        <v/>
      </c>
      <c r="F215" s="1021" t="str">
        <f ca="1">IF(ISBLANK(OFFSET('5. Pp (3 años)'!$K$46,INT((ROW()-13)/2),0)),"",OFFSET('5. Pp (3 años)'!$K$46,INT((ROW()-13)/2),0))</f>
        <v/>
      </c>
      <c r="G215" s="1023" t="str">
        <f ca="1">IF(ISBLANK(OFFSET('5. Pp (3 años)'!$H$46,INT((ROW()-13)/2),0)),"",OFFSET('5. Pp (3 años)'!$H$46,INT((ROW()-13)/2),0))</f>
        <v/>
      </c>
      <c r="H215" s="1080" t="str">
        <f ca="1">IF(ISBLANK(OFFSET('9. METAS'!$L$20,INT((ROW()-13)/2),0)),"",OFFSET('9. METAS'!$L$20,INT((ROW()-13)/2),0))</f>
        <v/>
      </c>
      <c r="I215" s="1004"/>
      <c r="J215" s="244" t="str">
        <f ca="1">IF(MOD(ROW()-13,2)=0,IF(ISBLANK(OFFSET('12. SEGUIMIENTO 2027'!$N$14,INT((ROW()-13)/2),0)),"",OFFSET('12. SEGUIMIENTO 2027'!$N$14,INT((ROW()-13)/2),0)),IF(ISBLANK(OFFSET('9. METAS'!$U$20,INT((ROW()-14)/2),0)),"",OFFSET('9. METAS'!$U$20,INT((ROW()-14)/2),0)))</f>
        <v/>
      </c>
      <c r="K215" s="245" t="str">
        <f ca="1">IF(MOD(ROW()-13,2)=0,IF(ISBLANK(OFFSET('12. SEGUIMIENTO 2027'!$O$14,INT((ROW()-13)/2),0)),"",OFFSET('12. SEGUIMIENTO 2027'!$O$14,INT((ROW()-13)/2),0)),IF(ISBLANK(OFFSET('9. METAS'!$V$20,INT((ROW()-14)/2),0)),"",OFFSET('9. METAS'!$V$20,INT((ROW()-14)/2),0)))</f>
        <v/>
      </c>
      <c r="L215" s="245" t="str">
        <f ca="1">IF(MOD(ROW()-13,2)=0,IF(ISBLANK(OFFSET('12. SEGUIMIENTO 2027'!$P$14,INT((ROW()-13)/2),0)),"",OFFSET('12. SEGUIMIENTO 2027'!$P$14,INT((ROW()-13)/2),0)),IF(ISBLANK(OFFSET('9. METAS'!$W$20,INT((ROW()-14)/2),0)),"",OFFSET('9. METAS'!$W$20,INT((ROW()-14)/2),0)))</f>
        <v/>
      </c>
      <c r="M215" s="246" t="str">
        <f ca="1">IF(MOD(ROW()-13,2)=0,IF(ISBLANK(OFFSET('12. SEGUIMIENTO 2027'!$Q$14,INT((ROW()-13)/2),0)),"",OFFSET('12. SEGUIMIENTO 2027'!$Q$14,INT((ROW()-13)/2),0)),IF(ISBLANK(OFFSET('9. METAS'!$X$20,INT((ROW()-14)/2),0)),"",OFFSET('9. METAS'!$X$20,INT((ROW()-14)/2),0)))</f>
        <v/>
      </c>
      <c r="N215" s="1006" t="str">
        <f t="shared" ref="N215" ca="1" si="198">IFERROR(J215/J216,"ND")</f>
        <v>ND</v>
      </c>
      <c r="O215" s="1008" t="str">
        <f t="shared" ref="O215" ca="1" si="199">IFERROR(((J215+K215)/H215),"ND")</f>
        <v>ND</v>
      </c>
      <c r="P215" s="1010"/>
    </row>
    <row r="216" spans="3:16">
      <c r="C216" s="1025"/>
      <c r="D216" s="1018"/>
      <c r="E216" s="1018"/>
      <c r="F216" s="1021"/>
      <c r="G216" s="1023"/>
      <c r="H216" s="1080"/>
      <c r="I216" s="1012"/>
      <c r="J216" s="244" t="str">
        <f ca="1">IF(MOD(ROW()-13,2)=0,IF(ISBLANK(OFFSET('12. SEGUIMIENTO 2027'!$N$14,INT((ROW()-13)/2),0)),"",OFFSET('12. SEGUIMIENTO 2027'!$N$14,INT((ROW()-13)/2),0)),IF(ISBLANK(OFFSET('9. METAS'!$U$20,INT((ROW()-14)/2),0)),"",OFFSET('9. METAS'!$U$20,INT((ROW()-14)/2),0)))</f>
        <v/>
      </c>
      <c r="K216" s="245" t="str">
        <f ca="1">IF(MOD(ROW()-13,2)=0,IF(ISBLANK(OFFSET('12. SEGUIMIENTO 2027'!$O$14,INT((ROW()-13)/2),0)),"",OFFSET('12. SEGUIMIENTO 2027'!$O$14,INT((ROW()-13)/2),0)),IF(ISBLANK(OFFSET('9. METAS'!$V$20,INT((ROW()-14)/2),0)),"",OFFSET('9. METAS'!$V$20,INT((ROW()-14)/2),0)))</f>
        <v/>
      </c>
      <c r="L216" s="245" t="str">
        <f ca="1">IF(MOD(ROW()-13,2)=0,IF(ISBLANK(OFFSET('12. SEGUIMIENTO 2027'!$P$14,INT((ROW()-13)/2),0)),"",OFFSET('12. SEGUIMIENTO 2027'!$P$14,INT((ROW()-13)/2),0)),IF(ISBLANK(OFFSET('9. METAS'!$W$20,INT((ROW()-14)/2),0)),"",OFFSET('9. METAS'!$W$20,INT((ROW()-14)/2),0)))</f>
        <v/>
      </c>
      <c r="M216" s="246" t="str">
        <f ca="1">IF(MOD(ROW()-13,2)=0,IF(ISBLANK(OFFSET('12. SEGUIMIENTO 2027'!$Q$14,INT((ROW()-13)/2),0)),"",OFFSET('12. SEGUIMIENTO 2027'!$Q$14,INT((ROW()-13)/2),0)),IF(ISBLANK(OFFSET('9. METAS'!$X$20,INT((ROW()-14)/2),0)),"",OFFSET('9. METAS'!$X$20,INT((ROW()-14)/2),0)))</f>
        <v/>
      </c>
      <c r="N216" s="1013"/>
      <c r="O216" s="1014"/>
      <c r="P216" s="1015"/>
    </row>
    <row r="217" spans="3:16">
      <c r="C217" s="1016" t="str">
        <f ca="1">IF(ISBLANK(OFFSET('5. Pp (3 años)'!$C$46,INT((ROW()-13)/2),0)),"",OFFSET('5. Pp (3 años)'!$C$46,INT((ROW()-13)/2),0))</f>
        <v>Actividad</v>
      </c>
      <c r="D217" s="1018" t="str">
        <f ca="1">IF(ISBLANK(OFFSET('5. Pp (3 años)'!$D$46,INT((ROW()-13)/2),0)),"",OFFSET('5. Pp (3 años)'!$D$46,INT((ROW()-13)/2),0))</f>
        <v/>
      </c>
      <c r="E217" s="1018" t="str">
        <f ca="1">IF(ISBLANK(OFFSET('5. Pp (3 años)'!$E$46,INT((ROW()-13)/2),0)),"",OFFSET('5. Pp (3 años)'!$E$46,INT((ROW()-13)/2),0))</f>
        <v/>
      </c>
      <c r="F217" s="1021" t="str">
        <f ca="1">IF(ISBLANK(OFFSET('5. Pp (3 años)'!$K$46,INT((ROW()-13)/2),0)),"",OFFSET('5. Pp (3 años)'!$K$46,INT((ROW()-13)/2),0))</f>
        <v/>
      </c>
      <c r="G217" s="1023" t="str">
        <f ca="1">IF(ISBLANK(OFFSET('5. Pp (3 años)'!$H$46,INT((ROW()-13)/2),0)),"",OFFSET('5. Pp (3 años)'!$H$46,INT((ROW()-13)/2),0))</f>
        <v/>
      </c>
      <c r="H217" s="1080" t="str">
        <f ca="1">IF(ISBLANK(OFFSET('9. METAS'!$L$20,INT((ROW()-13)/2),0)),"",OFFSET('9. METAS'!$L$20,INT((ROW()-13)/2),0))</f>
        <v/>
      </c>
      <c r="I217" s="1004"/>
      <c r="J217" s="244" t="str">
        <f ca="1">IF(MOD(ROW()-13,2)=0,IF(ISBLANK(OFFSET('12. SEGUIMIENTO 2027'!$N$14,INT((ROW()-13)/2),0)),"",OFFSET('12. SEGUIMIENTO 2027'!$N$14,INT((ROW()-13)/2),0)),IF(ISBLANK(OFFSET('9. METAS'!$U$20,INT((ROW()-14)/2),0)),"",OFFSET('9. METAS'!$U$20,INT((ROW()-14)/2),0)))</f>
        <v/>
      </c>
      <c r="K217" s="245" t="str">
        <f ca="1">IF(MOD(ROW()-13,2)=0,IF(ISBLANK(OFFSET('12. SEGUIMIENTO 2027'!$O$14,INT((ROW()-13)/2),0)),"",OFFSET('12. SEGUIMIENTO 2027'!$O$14,INT((ROW()-13)/2),0)),IF(ISBLANK(OFFSET('9. METAS'!$V$20,INT((ROW()-14)/2),0)),"",OFFSET('9. METAS'!$V$20,INT((ROW()-14)/2),0)))</f>
        <v/>
      </c>
      <c r="L217" s="245" t="str">
        <f ca="1">IF(MOD(ROW()-13,2)=0,IF(ISBLANK(OFFSET('12. SEGUIMIENTO 2027'!$P$14,INT((ROW()-13)/2),0)),"",OFFSET('12. SEGUIMIENTO 2027'!$P$14,INT((ROW()-13)/2),0)),IF(ISBLANK(OFFSET('9. METAS'!$W$20,INT((ROW()-14)/2),0)),"",OFFSET('9. METAS'!$W$20,INT((ROW()-14)/2),0)))</f>
        <v/>
      </c>
      <c r="M217" s="246" t="str">
        <f ca="1">IF(MOD(ROW()-13,2)=0,IF(ISBLANK(OFFSET('12. SEGUIMIENTO 2027'!$Q$14,INT((ROW()-13)/2),0)),"",OFFSET('12. SEGUIMIENTO 2027'!$Q$14,INT((ROW()-13)/2),0)),IF(ISBLANK(OFFSET('9. METAS'!$X$20,INT((ROW()-14)/2),0)),"",OFFSET('9. METAS'!$X$20,INT((ROW()-14)/2),0)))</f>
        <v/>
      </c>
      <c r="N217" s="1006" t="str">
        <f t="shared" ref="N217" ca="1" si="200">IFERROR(J217/J218,"ND")</f>
        <v>ND</v>
      </c>
      <c r="O217" s="1008" t="str">
        <f t="shared" ref="O217" ca="1" si="201">IFERROR(((J217+K217)/H217),"ND")</f>
        <v>ND</v>
      </c>
      <c r="P217" s="1010"/>
    </row>
    <row r="218" spans="3:16">
      <c r="C218" s="1025"/>
      <c r="D218" s="1018"/>
      <c r="E218" s="1018"/>
      <c r="F218" s="1021"/>
      <c r="G218" s="1023"/>
      <c r="H218" s="1080"/>
      <c r="I218" s="1012"/>
      <c r="J218" s="244" t="str">
        <f ca="1">IF(MOD(ROW()-13,2)=0,IF(ISBLANK(OFFSET('12. SEGUIMIENTO 2027'!$N$14,INT((ROW()-13)/2),0)),"",OFFSET('12. SEGUIMIENTO 2027'!$N$14,INT((ROW()-13)/2),0)),IF(ISBLANK(OFFSET('9. METAS'!$U$20,INT((ROW()-14)/2),0)),"",OFFSET('9. METAS'!$U$20,INT((ROW()-14)/2),0)))</f>
        <v/>
      </c>
      <c r="K218" s="245" t="str">
        <f ca="1">IF(MOD(ROW()-13,2)=0,IF(ISBLANK(OFFSET('12. SEGUIMIENTO 2027'!$O$14,INT((ROW()-13)/2),0)),"",OFFSET('12. SEGUIMIENTO 2027'!$O$14,INT((ROW()-13)/2),0)),IF(ISBLANK(OFFSET('9. METAS'!$V$20,INT((ROW()-14)/2),0)),"",OFFSET('9. METAS'!$V$20,INT((ROW()-14)/2),0)))</f>
        <v/>
      </c>
      <c r="L218" s="245" t="str">
        <f ca="1">IF(MOD(ROW()-13,2)=0,IF(ISBLANK(OFFSET('12. SEGUIMIENTO 2027'!$P$14,INT((ROW()-13)/2),0)),"",OFFSET('12. SEGUIMIENTO 2027'!$P$14,INT((ROW()-13)/2),0)),IF(ISBLANK(OFFSET('9. METAS'!$W$20,INT((ROW()-14)/2),0)),"",OFFSET('9. METAS'!$W$20,INT((ROW()-14)/2),0)))</f>
        <v/>
      </c>
      <c r="M218" s="246" t="str">
        <f ca="1">IF(MOD(ROW()-13,2)=0,IF(ISBLANK(OFFSET('12. SEGUIMIENTO 2027'!$Q$14,INT((ROW()-13)/2),0)),"",OFFSET('12. SEGUIMIENTO 2027'!$Q$14,INT((ROW()-13)/2),0)),IF(ISBLANK(OFFSET('9. METAS'!$X$20,INT((ROW()-14)/2),0)),"",OFFSET('9. METAS'!$X$20,INT((ROW()-14)/2),0)))</f>
        <v/>
      </c>
      <c r="N218" s="1013"/>
      <c r="O218" s="1014"/>
      <c r="P218" s="1015"/>
    </row>
    <row r="219" spans="3:16">
      <c r="C219" s="1016" t="str">
        <f ca="1">IF(ISBLANK(OFFSET('5. Pp (3 años)'!$C$46,INT((ROW()-13)/2),0)),"",OFFSET('5. Pp (3 años)'!$C$46,INT((ROW()-13)/2),0))</f>
        <v>Actividad</v>
      </c>
      <c r="D219" s="1018" t="str">
        <f ca="1">IF(ISBLANK(OFFSET('5. Pp (3 años)'!$D$46,INT((ROW()-13)/2),0)),"",OFFSET('5. Pp (3 años)'!$D$46,INT((ROW()-13)/2),0))</f>
        <v/>
      </c>
      <c r="E219" s="1018" t="str">
        <f ca="1">IF(ISBLANK(OFFSET('5. Pp (3 años)'!$E$46,INT((ROW()-13)/2),0)),"",OFFSET('5. Pp (3 años)'!$E$46,INT((ROW()-13)/2),0))</f>
        <v/>
      </c>
      <c r="F219" s="1021" t="str">
        <f ca="1">IF(ISBLANK(OFFSET('5. Pp (3 años)'!$K$46,INT((ROW()-13)/2),0)),"",OFFSET('5. Pp (3 años)'!$K$46,INT((ROW()-13)/2),0))</f>
        <v/>
      </c>
      <c r="G219" s="1023" t="str">
        <f ca="1">IF(ISBLANK(OFFSET('5. Pp (3 años)'!$H$46,INT((ROW()-13)/2),0)),"",OFFSET('5. Pp (3 años)'!$H$46,INT((ROW()-13)/2),0))</f>
        <v/>
      </c>
      <c r="H219" s="1080" t="str">
        <f ca="1">IF(ISBLANK(OFFSET('9. METAS'!$L$20,INT((ROW()-13)/2),0)),"",OFFSET('9. METAS'!$L$20,INT((ROW()-13)/2),0))</f>
        <v/>
      </c>
      <c r="I219" s="1004"/>
      <c r="J219" s="244" t="str">
        <f ca="1">IF(MOD(ROW()-13,2)=0,IF(ISBLANK(OFFSET('12. SEGUIMIENTO 2027'!$N$14,INT((ROW()-13)/2),0)),"",OFFSET('12. SEGUIMIENTO 2027'!$N$14,INT((ROW()-13)/2),0)),IF(ISBLANK(OFFSET('9. METAS'!$U$20,INT((ROW()-14)/2),0)),"",OFFSET('9. METAS'!$U$20,INT((ROW()-14)/2),0)))</f>
        <v/>
      </c>
      <c r="K219" s="245" t="str">
        <f ca="1">IF(MOD(ROW()-13,2)=0,IF(ISBLANK(OFFSET('12. SEGUIMIENTO 2027'!$O$14,INT((ROW()-13)/2),0)),"",OFFSET('12. SEGUIMIENTO 2027'!$O$14,INT((ROW()-13)/2),0)),IF(ISBLANK(OFFSET('9. METAS'!$V$20,INT((ROW()-14)/2),0)),"",OFFSET('9. METAS'!$V$20,INT((ROW()-14)/2),0)))</f>
        <v/>
      </c>
      <c r="L219" s="245" t="str">
        <f ca="1">IF(MOD(ROW()-13,2)=0,IF(ISBLANK(OFFSET('12. SEGUIMIENTO 2027'!$P$14,INT((ROW()-13)/2),0)),"",OFFSET('12. SEGUIMIENTO 2027'!$P$14,INT((ROW()-13)/2),0)),IF(ISBLANK(OFFSET('9. METAS'!$W$20,INT((ROW()-14)/2),0)),"",OFFSET('9. METAS'!$W$20,INT((ROW()-14)/2),0)))</f>
        <v/>
      </c>
      <c r="M219" s="246" t="str">
        <f ca="1">IF(MOD(ROW()-13,2)=0,IF(ISBLANK(OFFSET('12. SEGUIMIENTO 2027'!$Q$14,INT((ROW()-13)/2),0)),"",OFFSET('12. SEGUIMIENTO 2027'!$Q$14,INT((ROW()-13)/2),0)),IF(ISBLANK(OFFSET('9. METAS'!$X$20,INT((ROW()-14)/2),0)),"",OFFSET('9. METAS'!$X$20,INT((ROW()-14)/2),0)))</f>
        <v/>
      </c>
      <c r="N219" s="1006" t="str">
        <f t="shared" ref="N219" ca="1" si="202">IFERROR(J219/J220,"ND")</f>
        <v>ND</v>
      </c>
      <c r="O219" s="1008" t="str">
        <f t="shared" ref="O219" ca="1" si="203">IFERROR(((J219+K219)/H219),"ND")</f>
        <v>ND</v>
      </c>
      <c r="P219" s="1010"/>
    </row>
    <row r="220" spans="3:16">
      <c r="C220" s="1025"/>
      <c r="D220" s="1018"/>
      <c r="E220" s="1018"/>
      <c r="F220" s="1021"/>
      <c r="G220" s="1023"/>
      <c r="H220" s="1080"/>
      <c r="I220" s="1012"/>
      <c r="J220" s="244" t="str">
        <f ca="1">IF(MOD(ROW()-13,2)=0,IF(ISBLANK(OFFSET('12. SEGUIMIENTO 2027'!$N$14,INT((ROW()-13)/2),0)),"",OFFSET('12. SEGUIMIENTO 2027'!$N$14,INT((ROW()-13)/2),0)),IF(ISBLANK(OFFSET('9. METAS'!$U$20,INT((ROW()-14)/2),0)),"",OFFSET('9. METAS'!$U$20,INT((ROW()-14)/2),0)))</f>
        <v/>
      </c>
      <c r="K220" s="245" t="str">
        <f ca="1">IF(MOD(ROW()-13,2)=0,IF(ISBLANK(OFFSET('12. SEGUIMIENTO 2027'!$O$14,INT((ROW()-13)/2),0)),"",OFFSET('12. SEGUIMIENTO 2027'!$O$14,INT((ROW()-13)/2),0)),IF(ISBLANK(OFFSET('9. METAS'!$V$20,INT((ROW()-14)/2),0)),"",OFFSET('9. METAS'!$V$20,INT((ROW()-14)/2),0)))</f>
        <v/>
      </c>
      <c r="L220" s="245" t="str">
        <f ca="1">IF(MOD(ROW()-13,2)=0,IF(ISBLANK(OFFSET('12. SEGUIMIENTO 2027'!$P$14,INT((ROW()-13)/2),0)),"",OFFSET('12. SEGUIMIENTO 2027'!$P$14,INT((ROW()-13)/2),0)),IF(ISBLANK(OFFSET('9. METAS'!$W$20,INT((ROW()-14)/2),0)),"",OFFSET('9. METAS'!$W$20,INT((ROW()-14)/2),0)))</f>
        <v/>
      </c>
      <c r="M220" s="246" t="str">
        <f ca="1">IF(MOD(ROW()-13,2)=0,IF(ISBLANK(OFFSET('12. SEGUIMIENTO 2027'!$Q$14,INT((ROW()-13)/2),0)),"",OFFSET('12. SEGUIMIENTO 2027'!$Q$14,INT((ROW()-13)/2),0)),IF(ISBLANK(OFFSET('9. METAS'!$X$20,INT((ROW()-14)/2),0)),"",OFFSET('9. METAS'!$X$20,INT((ROW()-14)/2),0)))</f>
        <v/>
      </c>
      <c r="N220" s="1013"/>
      <c r="O220" s="1014"/>
      <c r="P220" s="1015"/>
    </row>
    <row r="221" spans="3:16">
      <c r="C221" s="1016" t="str">
        <f ca="1">IF(ISBLANK(OFFSET('5. Pp (3 años)'!$C$46,INT((ROW()-13)/2),0)),"",OFFSET('5. Pp (3 años)'!$C$46,INT((ROW()-13)/2),0))</f>
        <v>Componente</v>
      </c>
      <c r="D221" s="1018" t="str">
        <f ca="1">IF(ISBLANK(OFFSET('5. Pp (3 años)'!$D$46,INT((ROW()-13)/2),0)),"",OFFSET('5. Pp (3 años)'!$D$46,INT((ROW()-13)/2),0))</f>
        <v>4.1.1.1.18 Servicios de formación para la dignificación laboral y el acompañamiento a cuidadores otorgados.</v>
      </c>
      <c r="E221" s="1018" t="str">
        <f ca="1">IF(ISBLANK(OFFSET('5. Pp (3 años)'!$E$46,INT((ROW()-13)/2),0)),"",OFFSET('5. Pp (3 años)'!$E$46,INT((ROW()-13)/2),0))</f>
        <v>PSFAO: Porcentaje de servicios de formación y acompañamiento otorgados.</v>
      </c>
      <c r="F221" s="1021" t="str">
        <f ca="1">IF(ISBLANK(OFFSET('5. Pp (3 años)'!$K$46,INT((ROW()-13)/2),0)),"",OFFSET('5. Pp (3 años)'!$K$46,INT((ROW()-13)/2),0))</f>
        <v>Ascendente</v>
      </c>
      <c r="G221" s="1023" t="str">
        <f ca="1">IF(ISBLANK(OFFSET('5. Pp (3 años)'!$H$46,INT((ROW()-13)/2),0)),"",OFFSET('5. Pp (3 años)'!$H$46,INT((ROW()-13)/2),0))</f>
        <v>Trimestral</v>
      </c>
      <c r="H221" s="1080">
        <f ca="1">IF(ISBLANK(OFFSET('9. METAS'!$L$20,INT((ROW()-13)/2),0)),"",OFFSET('9. METAS'!$L$20,INT((ROW()-13)/2),0))</f>
        <v>100</v>
      </c>
      <c r="I221" s="1004"/>
      <c r="J221" s="244" t="str">
        <f ca="1">IF(MOD(ROW()-13,2)=0,IF(ISBLANK(OFFSET('12. SEGUIMIENTO 2027'!$N$14,INT((ROW()-13)/2),0)),"",OFFSET('12. SEGUIMIENTO 2027'!$N$14,INT((ROW()-13)/2),0)),IF(ISBLANK(OFFSET('9. METAS'!$U$20,INT((ROW()-14)/2),0)),"",OFFSET('9. METAS'!$U$20,INT((ROW()-14)/2),0)))</f>
        <v/>
      </c>
      <c r="K221" s="245" t="str">
        <f ca="1">IF(MOD(ROW()-13,2)=0,IF(ISBLANK(OFFSET('12. SEGUIMIENTO 2027'!$O$14,INT((ROW()-13)/2),0)),"",OFFSET('12. SEGUIMIENTO 2027'!$O$14,INT((ROW()-13)/2),0)),IF(ISBLANK(OFFSET('9. METAS'!$V$20,INT((ROW()-14)/2),0)),"",OFFSET('9. METAS'!$V$20,INT((ROW()-14)/2),0)))</f>
        <v/>
      </c>
      <c r="L221" s="245" t="str">
        <f ca="1">IF(MOD(ROW()-13,2)=0,IF(ISBLANK(OFFSET('12. SEGUIMIENTO 2027'!$P$14,INT((ROW()-13)/2),0)),"",OFFSET('12. SEGUIMIENTO 2027'!$P$14,INT((ROW()-13)/2),0)),IF(ISBLANK(OFFSET('9. METAS'!$W$20,INT((ROW()-14)/2),0)),"",OFFSET('9. METAS'!$W$20,INT((ROW()-14)/2),0)))</f>
        <v/>
      </c>
      <c r="M221" s="246" t="str">
        <f ca="1">IF(MOD(ROW()-13,2)=0,IF(ISBLANK(OFFSET('12. SEGUIMIENTO 2027'!$Q$14,INT((ROW()-13)/2),0)),"",OFFSET('12. SEGUIMIENTO 2027'!$Q$14,INT((ROW()-13)/2),0)),IF(ISBLANK(OFFSET('9. METAS'!$X$20,INT((ROW()-14)/2),0)),"",OFFSET('9. METAS'!$X$20,INT((ROW()-14)/2),0)))</f>
        <v/>
      </c>
      <c r="N221" s="1006" t="str">
        <f t="shared" ref="N221" ca="1" si="204">IFERROR(J221/J222,"ND")</f>
        <v>ND</v>
      </c>
      <c r="O221" s="1008" t="str">
        <f t="shared" ref="O221" ca="1" si="205">IFERROR(((J221+K221)/H221),"ND")</f>
        <v>ND</v>
      </c>
      <c r="P221" s="1010"/>
    </row>
    <row r="222" spans="3:16">
      <c r="C222" s="1025"/>
      <c r="D222" s="1018"/>
      <c r="E222" s="1018"/>
      <c r="F222" s="1021"/>
      <c r="G222" s="1023"/>
      <c r="H222" s="1080"/>
      <c r="I222" s="1012"/>
      <c r="J222" s="244">
        <f ca="1">IF(MOD(ROW()-13,2)=0,IF(ISBLANK(OFFSET('12. SEGUIMIENTO 2027'!$N$14,INT((ROW()-13)/2),0)),"",OFFSET('12. SEGUIMIENTO 2027'!$N$14,INT((ROW()-13)/2),0)),IF(ISBLANK(OFFSET('9. METAS'!$U$20,INT((ROW()-14)/2),0)),"",OFFSET('9. METAS'!$U$20,INT((ROW()-14)/2),0)))</f>
        <v>25</v>
      </c>
      <c r="K222" s="245">
        <f ca="1">IF(MOD(ROW()-13,2)=0,IF(ISBLANK(OFFSET('12. SEGUIMIENTO 2027'!$O$14,INT((ROW()-13)/2),0)),"",OFFSET('12. SEGUIMIENTO 2027'!$O$14,INT((ROW()-13)/2),0)),IF(ISBLANK(OFFSET('9. METAS'!$V$20,INT((ROW()-14)/2),0)),"",OFFSET('9. METAS'!$V$20,INT((ROW()-14)/2),0)))</f>
        <v>25</v>
      </c>
      <c r="L222" s="245">
        <f ca="1">IF(MOD(ROW()-13,2)=0,IF(ISBLANK(OFFSET('12. SEGUIMIENTO 2027'!$P$14,INT((ROW()-13)/2),0)),"",OFFSET('12. SEGUIMIENTO 2027'!$P$14,INT((ROW()-13)/2),0)),IF(ISBLANK(OFFSET('9. METAS'!$W$20,INT((ROW()-14)/2),0)),"",OFFSET('9. METAS'!$W$20,INT((ROW()-14)/2),0)))</f>
        <v>25</v>
      </c>
      <c r="M222" s="246">
        <f ca="1">IF(MOD(ROW()-13,2)=0,IF(ISBLANK(OFFSET('12. SEGUIMIENTO 2027'!$Q$14,INT((ROW()-13)/2),0)),"",OFFSET('12. SEGUIMIENTO 2027'!$Q$14,INT((ROW()-13)/2),0)),IF(ISBLANK(OFFSET('9. METAS'!$X$20,INT((ROW()-14)/2),0)),"",OFFSET('9. METAS'!$X$20,INT((ROW()-14)/2),0)))</f>
        <v>25</v>
      </c>
      <c r="N222" s="1013"/>
      <c r="O222" s="1014"/>
      <c r="P222" s="1015"/>
    </row>
    <row r="223" spans="3:16">
      <c r="C223" s="1016" t="str">
        <f ca="1">IF(ISBLANK(OFFSET('5. Pp (3 años)'!$C$46,INT((ROW()-13)/2),0)),"",OFFSET('5. Pp (3 años)'!$C$46,INT((ROW()-13)/2),0))</f>
        <v>Actividad</v>
      </c>
      <c r="D223" s="1018" t="str">
        <f ca="1">IF(ISBLANK(OFFSET('5. Pp (3 años)'!$D$46,INT((ROW()-13)/2),0)),"",OFFSET('5. Pp (3 años)'!$D$46,INT((ROW()-13)/2),0))</f>
        <v>4.1.1.1.18.1 Instrucción a sectores productivos en materia de dignificación laboral y entornos libres de discriminación.</v>
      </c>
      <c r="E223" s="1018" t="str">
        <f ca="1">IF(ISBLANK(OFFSET('5. Pp (3 años)'!$E$46,INT((ROW()-13)/2),0)),"",OFFSET('5. Pp (3 años)'!$E$46,INT((ROW()-13)/2),0))</f>
        <v>PCDLR: Porcentaje de capacitaciones en dignificación laboral realizadas.</v>
      </c>
      <c r="F223" s="1021" t="str">
        <f ca="1">IF(ISBLANK(OFFSET('5. Pp (3 años)'!$K$46,INT((ROW()-13)/2),0)),"",OFFSET('5. Pp (3 años)'!$K$46,INT((ROW()-13)/2),0))</f>
        <v>Ascendente</v>
      </c>
      <c r="G223" s="1023" t="str">
        <f ca="1">IF(ISBLANK(OFFSET('5. Pp (3 años)'!$H$46,INT((ROW()-13)/2),0)),"",OFFSET('5. Pp (3 años)'!$H$46,INT((ROW()-13)/2),0))</f>
        <v>Trimestral</v>
      </c>
      <c r="H223" s="1080">
        <f ca="1">IF(ISBLANK(OFFSET('9. METAS'!$L$20,INT((ROW()-13)/2),0)),"",OFFSET('9. METAS'!$L$20,INT((ROW()-13)/2),0))</f>
        <v>20</v>
      </c>
      <c r="I223" s="1004"/>
      <c r="J223" s="244" t="str">
        <f ca="1">IF(MOD(ROW()-13,2)=0,IF(ISBLANK(OFFSET('12. SEGUIMIENTO 2027'!$N$14,INT((ROW()-13)/2),0)),"",OFFSET('12. SEGUIMIENTO 2027'!$N$14,INT((ROW()-13)/2),0)),IF(ISBLANK(OFFSET('9. METAS'!$U$20,INT((ROW()-14)/2),0)),"",OFFSET('9. METAS'!$U$20,INT((ROW()-14)/2),0)))</f>
        <v/>
      </c>
      <c r="K223" s="245" t="str">
        <f ca="1">IF(MOD(ROW()-13,2)=0,IF(ISBLANK(OFFSET('12. SEGUIMIENTO 2027'!$O$14,INT((ROW()-13)/2),0)),"",OFFSET('12. SEGUIMIENTO 2027'!$O$14,INT((ROW()-13)/2),0)),IF(ISBLANK(OFFSET('9. METAS'!$V$20,INT((ROW()-14)/2),0)),"",OFFSET('9. METAS'!$V$20,INT((ROW()-14)/2),0)))</f>
        <v/>
      </c>
      <c r="L223" s="245" t="str">
        <f ca="1">IF(MOD(ROW()-13,2)=0,IF(ISBLANK(OFFSET('12. SEGUIMIENTO 2027'!$P$14,INT((ROW()-13)/2),0)),"",OFFSET('12. SEGUIMIENTO 2027'!$P$14,INT((ROW()-13)/2),0)),IF(ISBLANK(OFFSET('9. METAS'!$W$20,INT((ROW()-14)/2),0)),"",OFFSET('9. METAS'!$W$20,INT((ROW()-14)/2),0)))</f>
        <v/>
      </c>
      <c r="M223" s="246" t="str">
        <f ca="1">IF(MOD(ROW()-13,2)=0,IF(ISBLANK(OFFSET('12. SEGUIMIENTO 2027'!$Q$14,INT((ROW()-13)/2),0)),"",OFFSET('12. SEGUIMIENTO 2027'!$Q$14,INT((ROW()-13)/2),0)),IF(ISBLANK(OFFSET('9. METAS'!$X$20,INT((ROW()-14)/2),0)),"",OFFSET('9. METAS'!$X$20,INT((ROW()-14)/2),0)))</f>
        <v/>
      </c>
      <c r="N223" s="1006" t="str">
        <f t="shared" ref="N223" ca="1" si="206">IFERROR(J223/J224,"ND")</f>
        <v>ND</v>
      </c>
      <c r="O223" s="1008" t="str">
        <f t="shared" ref="O223" ca="1" si="207">IFERROR(((J223+K223)/H223),"ND")</f>
        <v>ND</v>
      </c>
      <c r="P223" s="1010"/>
    </row>
    <row r="224" spans="3:16">
      <c r="C224" s="1025"/>
      <c r="D224" s="1018"/>
      <c r="E224" s="1018"/>
      <c r="F224" s="1021"/>
      <c r="G224" s="1023"/>
      <c r="H224" s="1080"/>
      <c r="I224" s="1012"/>
      <c r="J224" s="244">
        <f ca="1">IF(MOD(ROW()-13,2)=0,IF(ISBLANK(OFFSET('12. SEGUIMIENTO 2027'!$N$14,INT((ROW()-13)/2),0)),"",OFFSET('12. SEGUIMIENTO 2027'!$N$14,INT((ROW()-13)/2),0)),IF(ISBLANK(OFFSET('9. METAS'!$U$20,INT((ROW()-14)/2),0)),"",OFFSET('9. METAS'!$U$20,INT((ROW()-14)/2),0)))</f>
        <v>6</v>
      </c>
      <c r="K224" s="245">
        <f ca="1">IF(MOD(ROW()-13,2)=0,IF(ISBLANK(OFFSET('12. SEGUIMIENTO 2027'!$O$14,INT((ROW()-13)/2),0)),"",OFFSET('12. SEGUIMIENTO 2027'!$O$14,INT((ROW()-13)/2),0)),IF(ISBLANK(OFFSET('9. METAS'!$V$20,INT((ROW()-14)/2),0)),"",OFFSET('9. METAS'!$V$20,INT((ROW()-14)/2),0)))</f>
        <v>6</v>
      </c>
      <c r="L224" s="245">
        <f ca="1">IF(MOD(ROW()-13,2)=0,IF(ISBLANK(OFFSET('12. SEGUIMIENTO 2027'!$P$14,INT((ROW()-13)/2),0)),"",OFFSET('12. SEGUIMIENTO 2027'!$P$14,INT((ROW()-13)/2),0)),IF(ISBLANK(OFFSET('9. METAS'!$W$20,INT((ROW()-14)/2),0)),"",OFFSET('9. METAS'!$W$20,INT((ROW()-14)/2),0)))</f>
        <v>4</v>
      </c>
      <c r="M224" s="246">
        <f ca="1">IF(MOD(ROW()-13,2)=0,IF(ISBLANK(OFFSET('12. SEGUIMIENTO 2027'!$Q$14,INT((ROW()-13)/2),0)),"",OFFSET('12. SEGUIMIENTO 2027'!$Q$14,INT((ROW()-13)/2),0)),IF(ISBLANK(OFFSET('9. METAS'!$X$20,INT((ROW()-14)/2),0)),"",OFFSET('9. METAS'!$X$20,INT((ROW()-14)/2),0)))</f>
        <v>4</v>
      </c>
      <c r="N224" s="1013"/>
      <c r="O224" s="1014"/>
      <c r="P224" s="1015"/>
    </row>
    <row r="225" spans="3:16">
      <c r="C225" s="1016" t="str">
        <f ca="1">IF(ISBLANK(OFFSET('5. Pp (3 años)'!$C$46,INT((ROW()-13)/2),0)),"",OFFSET('5. Pp (3 años)'!$C$46,INT((ROW()-13)/2),0))</f>
        <v>Actividad</v>
      </c>
      <c r="D225" s="1018" t="str">
        <f ca="1">IF(ISBLANK(OFFSET('5. Pp (3 años)'!$D$46,INT((ROW()-13)/2),0)),"",OFFSET('5. Pp (3 años)'!$D$46,INT((ROW()-13)/2),0))</f>
        <v>4.1.1.1.18.2 Gestión de la vinculación laboral inclusiva y canalización para la corresponsabilidad del cuidado.</v>
      </c>
      <c r="E225" s="1018" t="str">
        <f ca="1">IF(ISBLANK(OFFSET('5. Pp (3 años)'!$E$46,INT((ROW()-13)/2),0)),"",OFFSET('5. Pp (3 años)'!$E$46,INT((ROW()-13)/2),0))</f>
        <v>PAVCI: Porcentaje de acciones de vinculación y canalización institucional ejecutadas.</v>
      </c>
      <c r="F225" s="1021" t="str">
        <f ca="1">IF(ISBLANK(OFFSET('5. Pp (3 años)'!$K$46,INT((ROW()-13)/2),0)),"",OFFSET('5. Pp (3 años)'!$K$46,INT((ROW()-13)/2),0))</f>
        <v>Ascendente</v>
      </c>
      <c r="G225" s="1023" t="str">
        <f ca="1">IF(ISBLANK(OFFSET('5. Pp (3 años)'!$H$46,INT((ROW()-13)/2),0)),"",OFFSET('5. Pp (3 años)'!$H$46,INT((ROW()-13)/2),0))</f>
        <v>Trimestral</v>
      </c>
      <c r="H225" s="1080">
        <f ca="1">IF(ISBLANK(OFFSET('9. METAS'!$L$20,INT((ROW()-13)/2),0)),"",OFFSET('9. METAS'!$L$20,INT((ROW()-13)/2),0))</f>
        <v>80</v>
      </c>
      <c r="I225" s="1004"/>
      <c r="J225" s="244" t="str">
        <f ca="1">IF(MOD(ROW()-13,2)=0,IF(ISBLANK(OFFSET('12. SEGUIMIENTO 2027'!$N$14,INT((ROW()-13)/2),0)),"",OFFSET('12. SEGUIMIENTO 2027'!$N$14,INT((ROW()-13)/2),0)),IF(ISBLANK(OFFSET('9. METAS'!$U$20,INT((ROW()-14)/2),0)),"",OFFSET('9. METAS'!$U$20,INT((ROW()-14)/2),0)))</f>
        <v/>
      </c>
      <c r="K225" s="245" t="str">
        <f ca="1">IF(MOD(ROW()-13,2)=0,IF(ISBLANK(OFFSET('12. SEGUIMIENTO 2027'!$O$14,INT((ROW()-13)/2),0)),"",OFFSET('12. SEGUIMIENTO 2027'!$O$14,INT((ROW()-13)/2),0)),IF(ISBLANK(OFFSET('9. METAS'!$V$20,INT((ROW()-14)/2),0)),"",OFFSET('9. METAS'!$V$20,INT((ROW()-14)/2),0)))</f>
        <v/>
      </c>
      <c r="L225" s="245" t="str">
        <f ca="1">IF(MOD(ROW()-13,2)=0,IF(ISBLANK(OFFSET('12. SEGUIMIENTO 2027'!$P$14,INT((ROW()-13)/2),0)),"",OFFSET('12. SEGUIMIENTO 2027'!$P$14,INT((ROW()-13)/2),0)),IF(ISBLANK(OFFSET('9. METAS'!$W$20,INT((ROW()-14)/2),0)),"",OFFSET('9. METAS'!$W$20,INT((ROW()-14)/2),0)))</f>
        <v/>
      </c>
      <c r="M225" s="246" t="str">
        <f ca="1">IF(MOD(ROW()-13,2)=0,IF(ISBLANK(OFFSET('12. SEGUIMIENTO 2027'!$Q$14,INT((ROW()-13)/2),0)),"",OFFSET('12. SEGUIMIENTO 2027'!$Q$14,INT((ROW()-13)/2),0)),IF(ISBLANK(OFFSET('9. METAS'!$X$20,INT((ROW()-14)/2),0)),"",OFFSET('9. METAS'!$X$20,INT((ROW()-14)/2),0)))</f>
        <v/>
      </c>
      <c r="N225" s="1006" t="str">
        <f t="shared" ref="N225" ca="1" si="208">IFERROR(J225/J226,"ND")</f>
        <v>ND</v>
      </c>
      <c r="O225" s="1008" t="str">
        <f t="shared" ref="O225" ca="1" si="209">IFERROR(((J225+K225)/H225),"ND")</f>
        <v>ND</v>
      </c>
      <c r="P225" s="1010"/>
    </row>
    <row r="226" spans="3:16">
      <c r="C226" s="1025"/>
      <c r="D226" s="1018"/>
      <c r="E226" s="1018"/>
      <c r="F226" s="1021"/>
      <c r="G226" s="1023"/>
      <c r="H226" s="1080"/>
      <c r="I226" s="1012"/>
      <c r="J226" s="244">
        <f ca="1">IF(MOD(ROW()-13,2)=0,IF(ISBLANK(OFFSET('12. SEGUIMIENTO 2027'!$N$14,INT((ROW()-13)/2),0)),"",OFFSET('12. SEGUIMIENTO 2027'!$N$14,INT((ROW()-13)/2),0)),IF(ISBLANK(OFFSET('9. METAS'!$U$20,INT((ROW()-14)/2),0)),"",OFFSET('9. METAS'!$U$20,INT((ROW()-14)/2),0)))</f>
        <v>20</v>
      </c>
      <c r="K226" s="245">
        <f ca="1">IF(MOD(ROW()-13,2)=0,IF(ISBLANK(OFFSET('12. SEGUIMIENTO 2027'!$O$14,INT((ROW()-13)/2),0)),"",OFFSET('12. SEGUIMIENTO 2027'!$O$14,INT((ROW()-13)/2),0)),IF(ISBLANK(OFFSET('9. METAS'!$V$20,INT((ROW()-14)/2),0)),"",OFFSET('9. METAS'!$V$20,INT((ROW()-14)/2),0)))</f>
        <v>20</v>
      </c>
      <c r="L226" s="245">
        <f ca="1">IF(MOD(ROW()-13,2)=0,IF(ISBLANK(OFFSET('12. SEGUIMIENTO 2027'!$P$14,INT((ROW()-13)/2),0)),"",OFFSET('12. SEGUIMIENTO 2027'!$P$14,INT((ROW()-13)/2),0)),IF(ISBLANK(OFFSET('9. METAS'!$W$20,INT((ROW()-14)/2),0)),"",OFFSET('9. METAS'!$W$20,INT((ROW()-14)/2),0)))</f>
        <v>20</v>
      </c>
      <c r="M226" s="246">
        <f ca="1">IF(MOD(ROW()-13,2)=0,IF(ISBLANK(OFFSET('12. SEGUIMIENTO 2027'!$Q$14,INT((ROW()-13)/2),0)),"",OFFSET('12. SEGUIMIENTO 2027'!$Q$14,INT((ROW()-13)/2),0)),IF(ISBLANK(OFFSET('9. METAS'!$X$20,INT((ROW()-14)/2),0)),"",OFFSET('9. METAS'!$X$20,INT((ROW()-14)/2),0)))</f>
        <v>20</v>
      </c>
      <c r="N226" s="1013"/>
      <c r="O226" s="1014"/>
      <c r="P226" s="1015"/>
    </row>
    <row r="227" spans="3:16">
      <c r="C227" s="1016" t="str">
        <f ca="1">IF(ISBLANK(OFFSET('5. Pp (3 años)'!$C$46,INT((ROW()-13)/2),0)),"",OFFSET('5. Pp (3 años)'!$C$46,INT((ROW()-13)/2),0))</f>
        <v>Actividad</v>
      </c>
      <c r="D227" s="1018" t="str">
        <f ca="1">IF(ISBLANK(OFFSET('5. Pp (3 años)'!$D$46,INT((ROW()-13)/2),0)),"",OFFSET('5. Pp (3 años)'!$D$46,INT((ROW()-13)/2),0))</f>
        <v/>
      </c>
      <c r="E227" s="1018" t="str">
        <f ca="1">IF(ISBLANK(OFFSET('5. Pp (3 años)'!$E$46,INT((ROW()-13)/2),0)),"",OFFSET('5. Pp (3 años)'!$E$46,INT((ROW()-13)/2),0))</f>
        <v/>
      </c>
      <c r="F227" s="1021" t="str">
        <f ca="1">IF(ISBLANK(OFFSET('5. Pp (3 años)'!$K$46,INT((ROW()-13)/2),0)),"",OFFSET('5. Pp (3 años)'!$K$46,INT((ROW()-13)/2),0))</f>
        <v/>
      </c>
      <c r="G227" s="1023" t="str">
        <f ca="1">IF(ISBLANK(OFFSET('5. Pp (3 años)'!$H$46,INT((ROW()-13)/2),0)),"",OFFSET('5. Pp (3 años)'!$H$46,INT((ROW()-13)/2),0))</f>
        <v/>
      </c>
      <c r="H227" s="1080" t="str">
        <f ca="1">IF(ISBLANK(OFFSET('9. METAS'!$L$20,INT((ROW()-13)/2),0)),"",OFFSET('9. METAS'!$L$20,INT((ROW()-13)/2),0))</f>
        <v/>
      </c>
      <c r="I227" s="1004"/>
      <c r="J227" s="244" t="str">
        <f ca="1">IF(MOD(ROW()-13,2)=0,IF(ISBLANK(OFFSET('12. SEGUIMIENTO 2027'!$N$14,INT((ROW()-13)/2),0)),"",OFFSET('12. SEGUIMIENTO 2027'!$N$14,INT((ROW()-13)/2),0)),IF(ISBLANK(OFFSET('9. METAS'!$U$20,INT((ROW()-14)/2),0)),"",OFFSET('9. METAS'!$U$20,INT((ROW()-14)/2),0)))</f>
        <v/>
      </c>
      <c r="K227" s="245" t="str">
        <f ca="1">IF(MOD(ROW()-13,2)=0,IF(ISBLANK(OFFSET('12. SEGUIMIENTO 2027'!$O$14,INT((ROW()-13)/2),0)),"",OFFSET('12. SEGUIMIENTO 2027'!$O$14,INT((ROW()-13)/2),0)),IF(ISBLANK(OFFSET('9. METAS'!$V$20,INT((ROW()-14)/2),0)),"",OFFSET('9. METAS'!$V$20,INT((ROW()-14)/2),0)))</f>
        <v/>
      </c>
      <c r="L227" s="245" t="str">
        <f ca="1">IF(MOD(ROW()-13,2)=0,IF(ISBLANK(OFFSET('12. SEGUIMIENTO 2027'!$P$14,INT((ROW()-13)/2),0)),"",OFFSET('12. SEGUIMIENTO 2027'!$P$14,INT((ROW()-13)/2),0)),IF(ISBLANK(OFFSET('9. METAS'!$W$20,INT((ROW()-14)/2),0)),"",OFFSET('9. METAS'!$W$20,INT((ROW()-14)/2),0)))</f>
        <v/>
      </c>
      <c r="M227" s="246" t="str">
        <f ca="1">IF(MOD(ROW()-13,2)=0,IF(ISBLANK(OFFSET('12. SEGUIMIENTO 2027'!$Q$14,INT((ROW()-13)/2),0)),"",OFFSET('12. SEGUIMIENTO 2027'!$Q$14,INT((ROW()-13)/2),0)),IF(ISBLANK(OFFSET('9. METAS'!$X$20,INT((ROW()-14)/2),0)),"",OFFSET('9. METAS'!$X$20,INT((ROW()-14)/2),0)))</f>
        <v/>
      </c>
      <c r="N227" s="1006" t="str">
        <f t="shared" ref="N227" ca="1" si="210">IFERROR(J227/J228,"ND")</f>
        <v>ND</v>
      </c>
      <c r="O227" s="1008" t="str">
        <f t="shared" ref="O227" ca="1" si="211">IFERROR(((J227+K227)/H227),"ND")</f>
        <v>ND</v>
      </c>
      <c r="P227" s="1010"/>
    </row>
    <row r="228" spans="3:16">
      <c r="C228" s="1025"/>
      <c r="D228" s="1018"/>
      <c r="E228" s="1018"/>
      <c r="F228" s="1021"/>
      <c r="G228" s="1023"/>
      <c r="H228" s="1080"/>
      <c r="I228" s="1012"/>
      <c r="J228" s="244" t="str">
        <f ca="1">IF(MOD(ROW()-13,2)=0,IF(ISBLANK(OFFSET('12. SEGUIMIENTO 2027'!$N$14,INT((ROW()-13)/2),0)),"",OFFSET('12. SEGUIMIENTO 2027'!$N$14,INT((ROW()-13)/2),0)),IF(ISBLANK(OFFSET('9. METAS'!$U$20,INT((ROW()-14)/2),0)),"",OFFSET('9. METAS'!$U$20,INT((ROW()-14)/2),0)))</f>
        <v/>
      </c>
      <c r="K228" s="245" t="str">
        <f ca="1">IF(MOD(ROW()-13,2)=0,IF(ISBLANK(OFFSET('12. SEGUIMIENTO 2027'!$O$14,INT((ROW()-13)/2),0)),"",OFFSET('12. SEGUIMIENTO 2027'!$O$14,INT((ROW()-13)/2),0)),IF(ISBLANK(OFFSET('9. METAS'!$V$20,INT((ROW()-14)/2),0)),"",OFFSET('9. METAS'!$V$20,INT((ROW()-14)/2),0)))</f>
        <v/>
      </c>
      <c r="L228" s="245" t="str">
        <f ca="1">IF(MOD(ROW()-13,2)=0,IF(ISBLANK(OFFSET('12. SEGUIMIENTO 2027'!$P$14,INT((ROW()-13)/2),0)),"",OFFSET('12. SEGUIMIENTO 2027'!$P$14,INT((ROW()-13)/2),0)),IF(ISBLANK(OFFSET('9. METAS'!$W$20,INT((ROW()-14)/2),0)),"",OFFSET('9. METAS'!$W$20,INT((ROW()-14)/2),0)))</f>
        <v/>
      </c>
      <c r="M228" s="246" t="str">
        <f ca="1">IF(MOD(ROW()-13,2)=0,IF(ISBLANK(OFFSET('12. SEGUIMIENTO 2027'!$Q$14,INT((ROW()-13)/2),0)),"",OFFSET('12. SEGUIMIENTO 2027'!$Q$14,INT((ROW()-13)/2),0)),IF(ISBLANK(OFFSET('9. METAS'!$X$20,INT((ROW()-14)/2),0)),"",OFFSET('9. METAS'!$X$20,INT((ROW()-14)/2),0)))</f>
        <v/>
      </c>
      <c r="N228" s="1013"/>
      <c r="O228" s="1014"/>
      <c r="P228" s="1015"/>
    </row>
    <row r="229" spans="3:16">
      <c r="C229" s="1016" t="str">
        <f ca="1">IF(ISBLANK(OFFSET('5. Pp (3 años)'!$C$46,INT((ROW()-13)/2),0)),"",OFFSET('5. Pp (3 años)'!$C$46,INT((ROW()-13)/2),0))</f>
        <v>Actividad</v>
      </c>
      <c r="D229" s="1018" t="str">
        <f ca="1">IF(ISBLANK(OFFSET('5. Pp (3 años)'!$D$46,INT((ROW()-13)/2),0)),"",OFFSET('5. Pp (3 años)'!$D$46,INT((ROW()-13)/2),0))</f>
        <v/>
      </c>
      <c r="E229" s="1018" t="str">
        <f ca="1">IF(ISBLANK(OFFSET('5. Pp (3 años)'!$E$46,INT((ROW()-13)/2),0)),"",OFFSET('5. Pp (3 años)'!$E$46,INT((ROW()-13)/2),0))</f>
        <v/>
      </c>
      <c r="F229" s="1021" t="str">
        <f ca="1">IF(ISBLANK(OFFSET('5. Pp (3 años)'!$K$46,INT((ROW()-13)/2),0)),"",OFFSET('5. Pp (3 años)'!$K$46,INT((ROW()-13)/2),0))</f>
        <v/>
      </c>
      <c r="G229" s="1023" t="str">
        <f ca="1">IF(ISBLANK(OFFSET('5. Pp (3 años)'!$H$46,INT((ROW()-13)/2),0)),"",OFFSET('5. Pp (3 años)'!$H$46,INT((ROW()-13)/2),0))</f>
        <v/>
      </c>
      <c r="H229" s="1080" t="str">
        <f ca="1">IF(ISBLANK(OFFSET('9. METAS'!$L$20,INT((ROW()-13)/2),0)),"",OFFSET('9. METAS'!$L$20,INT((ROW()-13)/2),0))</f>
        <v/>
      </c>
      <c r="I229" s="1004"/>
      <c r="J229" s="244" t="str">
        <f ca="1">IF(MOD(ROW()-13,2)=0,IF(ISBLANK(OFFSET('12. SEGUIMIENTO 2027'!$N$14,INT((ROW()-13)/2),0)),"",OFFSET('12. SEGUIMIENTO 2027'!$N$14,INT((ROW()-13)/2),0)),IF(ISBLANK(OFFSET('9. METAS'!$U$20,INT((ROW()-14)/2),0)),"",OFFSET('9. METAS'!$U$20,INT((ROW()-14)/2),0)))</f>
        <v/>
      </c>
      <c r="K229" s="245" t="str">
        <f ca="1">IF(MOD(ROW()-13,2)=0,IF(ISBLANK(OFFSET('12. SEGUIMIENTO 2027'!$O$14,INT((ROW()-13)/2),0)),"",OFFSET('12. SEGUIMIENTO 2027'!$O$14,INT((ROW()-13)/2),0)),IF(ISBLANK(OFFSET('9. METAS'!$V$20,INT((ROW()-14)/2),0)),"",OFFSET('9. METAS'!$V$20,INT((ROW()-14)/2),0)))</f>
        <v/>
      </c>
      <c r="L229" s="245" t="str">
        <f ca="1">IF(MOD(ROW()-13,2)=0,IF(ISBLANK(OFFSET('12. SEGUIMIENTO 2027'!$P$14,INT((ROW()-13)/2),0)),"",OFFSET('12. SEGUIMIENTO 2027'!$P$14,INT((ROW()-13)/2),0)),IF(ISBLANK(OFFSET('9. METAS'!$W$20,INT((ROW()-14)/2),0)),"",OFFSET('9. METAS'!$W$20,INT((ROW()-14)/2),0)))</f>
        <v/>
      </c>
      <c r="M229" s="246" t="str">
        <f ca="1">IF(MOD(ROW()-13,2)=0,IF(ISBLANK(OFFSET('12. SEGUIMIENTO 2027'!$Q$14,INT((ROW()-13)/2),0)),"",OFFSET('12. SEGUIMIENTO 2027'!$Q$14,INT((ROW()-13)/2),0)),IF(ISBLANK(OFFSET('9. METAS'!$X$20,INT((ROW()-14)/2),0)),"",OFFSET('9. METAS'!$X$20,INT((ROW()-14)/2),0)))</f>
        <v/>
      </c>
      <c r="N229" s="1006" t="str">
        <f t="shared" ref="N229" ca="1" si="212">IFERROR(J229/J230,"ND")</f>
        <v>ND</v>
      </c>
      <c r="O229" s="1008" t="str">
        <f t="shared" ref="O229" ca="1" si="213">IFERROR(((J229+K229)/H229),"ND")</f>
        <v>ND</v>
      </c>
      <c r="P229" s="1010"/>
    </row>
    <row r="230" spans="3:16">
      <c r="C230" s="1025"/>
      <c r="D230" s="1018"/>
      <c r="E230" s="1018"/>
      <c r="F230" s="1021"/>
      <c r="G230" s="1023"/>
      <c r="H230" s="1080"/>
      <c r="I230" s="1012"/>
      <c r="J230" s="244" t="str">
        <f ca="1">IF(MOD(ROW()-13,2)=0,IF(ISBLANK(OFFSET('12. SEGUIMIENTO 2027'!$N$14,INT((ROW()-13)/2),0)),"",OFFSET('12. SEGUIMIENTO 2027'!$N$14,INT((ROW()-13)/2),0)),IF(ISBLANK(OFFSET('9. METAS'!$U$20,INT((ROW()-14)/2),0)),"",OFFSET('9. METAS'!$U$20,INT((ROW()-14)/2),0)))</f>
        <v/>
      </c>
      <c r="K230" s="245" t="str">
        <f ca="1">IF(MOD(ROW()-13,2)=0,IF(ISBLANK(OFFSET('12. SEGUIMIENTO 2027'!$O$14,INT((ROW()-13)/2),0)),"",OFFSET('12. SEGUIMIENTO 2027'!$O$14,INT((ROW()-13)/2),0)),IF(ISBLANK(OFFSET('9. METAS'!$V$20,INT((ROW()-14)/2),0)),"",OFFSET('9. METAS'!$V$20,INT((ROW()-14)/2),0)))</f>
        <v/>
      </c>
      <c r="L230" s="245" t="str">
        <f ca="1">IF(MOD(ROW()-13,2)=0,IF(ISBLANK(OFFSET('12. SEGUIMIENTO 2027'!$P$14,INT((ROW()-13)/2),0)),"",OFFSET('12. SEGUIMIENTO 2027'!$P$14,INT((ROW()-13)/2),0)),IF(ISBLANK(OFFSET('9. METAS'!$W$20,INT((ROW()-14)/2),0)),"",OFFSET('9. METAS'!$W$20,INT((ROW()-14)/2),0)))</f>
        <v/>
      </c>
      <c r="M230" s="246" t="str">
        <f ca="1">IF(MOD(ROW()-13,2)=0,IF(ISBLANK(OFFSET('12. SEGUIMIENTO 2027'!$Q$14,INT((ROW()-13)/2),0)),"",OFFSET('12. SEGUIMIENTO 2027'!$Q$14,INT((ROW()-13)/2),0)),IF(ISBLANK(OFFSET('9. METAS'!$X$20,INT((ROW()-14)/2),0)),"",OFFSET('9. METAS'!$X$20,INT((ROW()-14)/2),0)))</f>
        <v/>
      </c>
      <c r="N230" s="1013"/>
      <c r="O230" s="1014"/>
      <c r="P230" s="1015"/>
    </row>
    <row r="231" spans="3:16">
      <c r="C231" s="1016" t="str">
        <f ca="1">IF(ISBLANK(OFFSET('5. Pp (3 años)'!$C$46,INT((ROW()-13)/2),0)),"",OFFSET('5. Pp (3 años)'!$C$46,INT((ROW()-13)/2),0))</f>
        <v>Actividad</v>
      </c>
      <c r="D231" s="1018" t="str">
        <f ca="1">IF(ISBLANK(OFFSET('5. Pp (3 años)'!$D$46,INT((ROW()-13)/2),0)),"",OFFSET('5. Pp (3 años)'!$D$46,INT((ROW()-13)/2),0))</f>
        <v/>
      </c>
      <c r="E231" s="1018" t="str">
        <f ca="1">IF(ISBLANK(OFFSET('5. Pp (3 años)'!$E$46,INT((ROW()-13)/2),0)),"",OFFSET('5. Pp (3 años)'!$E$46,INT((ROW()-13)/2),0))</f>
        <v/>
      </c>
      <c r="F231" s="1021" t="str">
        <f ca="1">IF(ISBLANK(OFFSET('5. Pp (3 años)'!$K$46,INT((ROW()-13)/2),0)),"",OFFSET('5. Pp (3 años)'!$K$46,INT((ROW()-13)/2),0))</f>
        <v/>
      </c>
      <c r="G231" s="1023" t="str">
        <f ca="1">IF(ISBLANK(OFFSET('5. Pp (3 años)'!$H$46,INT((ROW()-13)/2),0)),"",OFFSET('5. Pp (3 años)'!$H$46,INT((ROW()-13)/2),0))</f>
        <v/>
      </c>
      <c r="H231" s="1080" t="str">
        <f ca="1">IF(ISBLANK(OFFSET('9. METAS'!$L$20,INT((ROW()-13)/2),0)),"",OFFSET('9. METAS'!$L$20,INT((ROW()-13)/2),0))</f>
        <v/>
      </c>
      <c r="I231" s="1004"/>
      <c r="J231" s="244" t="str">
        <f ca="1">IF(MOD(ROW()-13,2)=0,IF(ISBLANK(OFFSET('12. SEGUIMIENTO 2027'!$N$14,INT((ROW()-13)/2),0)),"",OFFSET('12. SEGUIMIENTO 2027'!$N$14,INT((ROW()-13)/2),0)),IF(ISBLANK(OFFSET('9. METAS'!$U$20,INT((ROW()-14)/2),0)),"",OFFSET('9. METAS'!$U$20,INT((ROW()-14)/2),0)))</f>
        <v/>
      </c>
      <c r="K231" s="245" t="str">
        <f ca="1">IF(MOD(ROW()-13,2)=0,IF(ISBLANK(OFFSET('12. SEGUIMIENTO 2027'!$O$14,INT((ROW()-13)/2),0)),"",OFFSET('12. SEGUIMIENTO 2027'!$O$14,INT((ROW()-13)/2),0)),IF(ISBLANK(OFFSET('9. METAS'!$V$20,INT((ROW()-14)/2),0)),"",OFFSET('9. METAS'!$V$20,INT((ROW()-14)/2),0)))</f>
        <v/>
      </c>
      <c r="L231" s="245" t="str">
        <f ca="1">IF(MOD(ROW()-13,2)=0,IF(ISBLANK(OFFSET('12. SEGUIMIENTO 2027'!$P$14,INT((ROW()-13)/2),0)),"",OFFSET('12. SEGUIMIENTO 2027'!$P$14,INT((ROW()-13)/2),0)),IF(ISBLANK(OFFSET('9. METAS'!$W$20,INT((ROW()-14)/2),0)),"",OFFSET('9. METAS'!$W$20,INT((ROW()-14)/2),0)))</f>
        <v/>
      </c>
      <c r="M231" s="246" t="str">
        <f ca="1">IF(MOD(ROW()-13,2)=0,IF(ISBLANK(OFFSET('12. SEGUIMIENTO 2027'!$Q$14,INT((ROW()-13)/2),0)),"",OFFSET('12. SEGUIMIENTO 2027'!$Q$14,INT((ROW()-13)/2),0)),IF(ISBLANK(OFFSET('9. METAS'!$X$20,INT((ROW()-14)/2),0)),"",OFFSET('9. METAS'!$X$20,INT((ROW()-14)/2),0)))</f>
        <v/>
      </c>
      <c r="N231" s="1006" t="str">
        <f t="shared" ref="N231" ca="1" si="214">IFERROR(J231/J232,"ND")</f>
        <v>ND</v>
      </c>
      <c r="O231" s="1008" t="str">
        <f t="shared" ref="O231" ca="1" si="215">IFERROR(((J231+K231)/H231),"ND")</f>
        <v>ND</v>
      </c>
      <c r="P231" s="1010"/>
    </row>
    <row r="232" spans="3:16">
      <c r="C232" s="1025"/>
      <c r="D232" s="1018"/>
      <c r="E232" s="1018"/>
      <c r="F232" s="1021"/>
      <c r="G232" s="1023"/>
      <c r="H232" s="1080"/>
      <c r="I232" s="1012"/>
      <c r="J232" s="244" t="str">
        <f ca="1">IF(MOD(ROW()-13,2)=0,IF(ISBLANK(OFFSET('12. SEGUIMIENTO 2027'!$N$14,INT((ROW()-13)/2),0)),"",OFFSET('12. SEGUIMIENTO 2027'!$N$14,INT((ROW()-13)/2),0)),IF(ISBLANK(OFFSET('9. METAS'!$U$20,INT((ROW()-14)/2),0)),"",OFFSET('9. METAS'!$U$20,INT((ROW()-14)/2),0)))</f>
        <v/>
      </c>
      <c r="K232" s="245" t="str">
        <f ca="1">IF(MOD(ROW()-13,2)=0,IF(ISBLANK(OFFSET('12. SEGUIMIENTO 2027'!$O$14,INT((ROW()-13)/2),0)),"",OFFSET('12. SEGUIMIENTO 2027'!$O$14,INT((ROW()-13)/2),0)),IF(ISBLANK(OFFSET('9. METAS'!$V$20,INT((ROW()-14)/2),0)),"",OFFSET('9. METAS'!$V$20,INT((ROW()-14)/2),0)))</f>
        <v/>
      </c>
      <c r="L232" s="245" t="str">
        <f ca="1">IF(MOD(ROW()-13,2)=0,IF(ISBLANK(OFFSET('12. SEGUIMIENTO 2027'!$P$14,INT((ROW()-13)/2),0)),"",OFFSET('12. SEGUIMIENTO 2027'!$P$14,INT((ROW()-13)/2),0)),IF(ISBLANK(OFFSET('9. METAS'!$W$20,INT((ROW()-14)/2),0)),"",OFFSET('9. METAS'!$W$20,INT((ROW()-14)/2),0)))</f>
        <v/>
      </c>
      <c r="M232" s="246" t="str">
        <f ca="1">IF(MOD(ROW()-13,2)=0,IF(ISBLANK(OFFSET('12. SEGUIMIENTO 2027'!$Q$14,INT((ROW()-13)/2),0)),"",OFFSET('12. SEGUIMIENTO 2027'!$Q$14,INT((ROW()-13)/2),0)),IF(ISBLANK(OFFSET('9. METAS'!$X$20,INT((ROW()-14)/2),0)),"",OFFSET('9. METAS'!$X$20,INT((ROW()-14)/2),0)))</f>
        <v/>
      </c>
      <c r="N232" s="1013"/>
      <c r="O232" s="1014"/>
      <c r="P232" s="1015"/>
    </row>
    <row r="233" spans="3:16">
      <c r="C233" s="1016" t="str">
        <f ca="1">IF(ISBLANK(OFFSET('5. Pp (3 años)'!$C$46,INT((ROW()-13)/2),0)),"",OFFSET('5. Pp (3 años)'!$C$46,INT((ROW()-13)/2),0))</f>
        <v>Componente</v>
      </c>
      <c r="D233" s="1018" t="str">
        <f ca="1">IF(ISBLANK(OFFSET('5. Pp (3 años)'!$D$46,INT((ROW()-13)/2),0)),"",OFFSET('5. Pp (3 años)'!$D$46,INT((ROW()-13)/2),0))</f>
        <v>4.1.1.1.19   Estrategias de inclusión financiera y fortalecimiento empresarial implementadas.</v>
      </c>
      <c r="E233" s="1018" t="str">
        <f ca="1">IF(ISBLANK(OFFSET('5. Pp (3 años)'!$E$46,INT((ROW()-13)/2),0)),"",OFFSET('5. Pp (3 años)'!$E$46,INT((ROW()-13)/2),0))</f>
        <v>PEIFF: Porcentaje de estrategias de inclusión financiera y fortalecimiento realizadas.</v>
      </c>
      <c r="F233" s="1021" t="str">
        <f ca="1">IF(ISBLANK(OFFSET('5. Pp (3 años)'!$K$46,INT((ROW()-13)/2),0)),"",OFFSET('5. Pp (3 años)'!$K$46,INT((ROW()-13)/2),0))</f>
        <v>Ascendente</v>
      </c>
      <c r="G233" s="1023" t="str">
        <f ca="1">IF(ISBLANK(OFFSET('5. Pp (3 años)'!$H$46,INT((ROW()-13)/2),0)),"",OFFSET('5. Pp (3 años)'!$H$46,INT((ROW()-13)/2),0))</f>
        <v>Trimestral</v>
      </c>
      <c r="H233" s="1080">
        <f ca="1">IF(ISBLANK(OFFSET('9. METAS'!$L$20,INT((ROW()-13)/2),0)),"",OFFSET('9. METAS'!$L$20,INT((ROW()-13)/2),0))</f>
        <v>100</v>
      </c>
      <c r="I233" s="1004"/>
      <c r="J233" s="244" t="str">
        <f ca="1">IF(MOD(ROW()-13,2)=0,IF(ISBLANK(OFFSET('12. SEGUIMIENTO 2027'!$N$14,INT((ROW()-13)/2),0)),"",OFFSET('12. SEGUIMIENTO 2027'!$N$14,INT((ROW()-13)/2),0)),IF(ISBLANK(OFFSET('9. METAS'!$U$20,INT((ROW()-14)/2),0)),"",OFFSET('9. METAS'!$U$20,INT((ROW()-14)/2),0)))</f>
        <v/>
      </c>
      <c r="K233" s="245" t="str">
        <f ca="1">IF(MOD(ROW()-13,2)=0,IF(ISBLANK(OFFSET('12. SEGUIMIENTO 2027'!$O$14,INT((ROW()-13)/2),0)),"",OFFSET('12. SEGUIMIENTO 2027'!$O$14,INT((ROW()-13)/2),0)),IF(ISBLANK(OFFSET('9. METAS'!$V$20,INT((ROW()-14)/2),0)),"",OFFSET('9. METAS'!$V$20,INT((ROW()-14)/2),0)))</f>
        <v/>
      </c>
      <c r="L233" s="245" t="str">
        <f ca="1">IF(MOD(ROW()-13,2)=0,IF(ISBLANK(OFFSET('12. SEGUIMIENTO 2027'!$P$14,INT((ROW()-13)/2),0)),"",OFFSET('12. SEGUIMIENTO 2027'!$P$14,INT((ROW()-13)/2),0)),IF(ISBLANK(OFFSET('9. METAS'!$W$20,INT((ROW()-14)/2),0)),"",OFFSET('9. METAS'!$W$20,INT((ROW()-14)/2),0)))</f>
        <v/>
      </c>
      <c r="M233" s="246" t="str">
        <f ca="1">IF(MOD(ROW()-13,2)=0,IF(ISBLANK(OFFSET('12. SEGUIMIENTO 2027'!$Q$14,INT((ROW()-13)/2),0)),"",OFFSET('12. SEGUIMIENTO 2027'!$Q$14,INT((ROW()-13)/2),0)),IF(ISBLANK(OFFSET('9. METAS'!$X$20,INT((ROW()-14)/2),0)),"",OFFSET('9. METAS'!$X$20,INT((ROW()-14)/2),0)))</f>
        <v/>
      </c>
      <c r="N233" s="1006" t="str">
        <f t="shared" ref="N233" ca="1" si="216">IFERROR(J233/J234,"ND")</f>
        <v>ND</v>
      </c>
      <c r="O233" s="1008" t="str">
        <f t="shared" ref="O233" ca="1" si="217">IFERROR(((J233+K233)/H233),"ND")</f>
        <v>ND</v>
      </c>
      <c r="P233" s="1010"/>
    </row>
    <row r="234" spans="3:16">
      <c r="C234" s="1025"/>
      <c r="D234" s="1018"/>
      <c r="E234" s="1018"/>
      <c r="F234" s="1021"/>
      <c r="G234" s="1023"/>
      <c r="H234" s="1080"/>
      <c r="I234" s="1012"/>
      <c r="J234" s="244">
        <f ca="1">IF(MOD(ROW()-13,2)=0,IF(ISBLANK(OFFSET('12. SEGUIMIENTO 2027'!$N$14,INT((ROW()-13)/2),0)),"",OFFSET('12. SEGUIMIENTO 2027'!$N$14,INT((ROW()-13)/2),0)),IF(ISBLANK(OFFSET('9. METAS'!$U$20,INT((ROW()-14)/2),0)),"",OFFSET('9. METAS'!$U$20,INT((ROW()-14)/2),0)))</f>
        <v>25</v>
      </c>
      <c r="K234" s="245">
        <f ca="1">IF(MOD(ROW()-13,2)=0,IF(ISBLANK(OFFSET('12. SEGUIMIENTO 2027'!$O$14,INT((ROW()-13)/2),0)),"",OFFSET('12. SEGUIMIENTO 2027'!$O$14,INT((ROW()-13)/2),0)),IF(ISBLANK(OFFSET('9. METAS'!$V$20,INT((ROW()-14)/2),0)),"",OFFSET('9. METAS'!$V$20,INT((ROW()-14)/2),0)))</f>
        <v>25</v>
      </c>
      <c r="L234" s="245">
        <f ca="1">IF(MOD(ROW()-13,2)=0,IF(ISBLANK(OFFSET('12. SEGUIMIENTO 2027'!$P$14,INT((ROW()-13)/2),0)),"",OFFSET('12. SEGUIMIENTO 2027'!$P$14,INT((ROW()-13)/2),0)),IF(ISBLANK(OFFSET('9. METAS'!$W$20,INT((ROW()-14)/2),0)),"",OFFSET('9. METAS'!$W$20,INT((ROW()-14)/2),0)))</f>
        <v>25</v>
      </c>
      <c r="M234" s="246">
        <f ca="1">IF(MOD(ROW()-13,2)=0,IF(ISBLANK(OFFSET('12. SEGUIMIENTO 2027'!$Q$14,INT((ROW()-13)/2),0)),"",OFFSET('12. SEGUIMIENTO 2027'!$Q$14,INT((ROW()-13)/2),0)),IF(ISBLANK(OFFSET('9. METAS'!$X$20,INT((ROW()-14)/2),0)),"",OFFSET('9. METAS'!$X$20,INT((ROW()-14)/2),0)))</f>
        <v>25</v>
      </c>
      <c r="N234" s="1013"/>
      <c r="O234" s="1014"/>
      <c r="P234" s="1015"/>
    </row>
    <row r="235" spans="3:16">
      <c r="C235" s="1016" t="str">
        <f ca="1">IF(ISBLANK(OFFSET('5. Pp (3 años)'!$C$46,INT((ROW()-13)/2),0)),"",OFFSET('5. Pp (3 años)'!$C$46,INT((ROW()-13)/2),0))</f>
        <v>Actividad</v>
      </c>
      <c r="D235" s="1018" t="str">
        <f ca="1">IF(ISBLANK(OFFSET('5. Pp (3 años)'!$D$46,INT((ROW()-13)/2),0)),"",OFFSET('5. Pp (3 años)'!$D$46,INT((ROW()-13)/2),0))</f>
        <v>4.1.1.1.19.1  Gestión de asesorías y vinculación a programas de apoyo financiero para el sector productivo y social.</v>
      </c>
      <c r="E235" s="1018" t="str">
        <f ca="1">IF(ISBLANK(OFFSET('5. Pp (3 años)'!$E$46,INT((ROW()-13)/2),0)),"",OFFSET('5. Pp (3 años)'!$E$46,INT((ROW()-13)/2),0))</f>
        <v>PAVFR: Porcentaje de asesorías y vinculaciones financieras realizadas.</v>
      </c>
      <c r="F235" s="1021" t="str">
        <f ca="1">IF(ISBLANK(OFFSET('5. Pp (3 años)'!$K$46,INT((ROW()-13)/2),0)),"",OFFSET('5. Pp (3 años)'!$K$46,INT((ROW()-13)/2),0))</f>
        <v>Ascendente</v>
      </c>
      <c r="G235" s="1023" t="str">
        <f ca="1">IF(ISBLANK(OFFSET('5. Pp (3 años)'!$H$46,INT((ROW()-13)/2),0)),"",OFFSET('5. Pp (3 años)'!$H$46,INT((ROW()-13)/2),0))</f>
        <v>Trimestral</v>
      </c>
      <c r="H235" s="1080">
        <f ca="1">IF(ISBLANK(OFFSET('9. METAS'!$L$20,INT((ROW()-13)/2),0)),"",OFFSET('9. METAS'!$L$20,INT((ROW()-13)/2),0))</f>
        <v>190</v>
      </c>
      <c r="I235" s="1004"/>
      <c r="J235" s="244" t="str">
        <f ca="1">IF(MOD(ROW()-13,2)=0,IF(ISBLANK(OFFSET('12. SEGUIMIENTO 2027'!$N$14,INT((ROW()-13)/2),0)),"",OFFSET('12. SEGUIMIENTO 2027'!$N$14,INT((ROW()-13)/2),0)),IF(ISBLANK(OFFSET('9. METAS'!$U$20,INT((ROW()-14)/2),0)),"",OFFSET('9. METAS'!$U$20,INT((ROW()-14)/2),0)))</f>
        <v/>
      </c>
      <c r="K235" s="245" t="str">
        <f ca="1">IF(MOD(ROW()-13,2)=0,IF(ISBLANK(OFFSET('12. SEGUIMIENTO 2027'!$O$14,INT((ROW()-13)/2),0)),"",OFFSET('12. SEGUIMIENTO 2027'!$O$14,INT((ROW()-13)/2),0)),IF(ISBLANK(OFFSET('9. METAS'!$V$20,INT((ROW()-14)/2),0)),"",OFFSET('9. METAS'!$V$20,INT((ROW()-14)/2),0)))</f>
        <v/>
      </c>
      <c r="L235" s="245" t="str">
        <f ca="1">IF(MOD(ROW()-13,2)=0,IF(ISBLANK(OFFSET('12. SEGUIMIENTO 2027'!$P$14,INT((ROW()-13)/2),0)),"",OFFSET('12. SEGUIMIENTO 2027'!$P$14,INT((ROW()-13)/2),0)),IF(ISBLANK(OFFSET('9. METAS'!$W$20,INT((ROW()-14)/2),0)),"",OFFSET('9. METAS'!$W$20,INT((ROW()-14)/2),0)))</f>
        <v/>
      </c>
      <c r="M235" s="246" t="str">
        <f ca="1">IF(MOD(ROW()-13,2)=0,IF(ISBLANK(OFFSET('12. SEGUIMIENTO 2027'!$Q$14,INT((ROW()-13)/2),0)),"",OFFSET('12. SEGUIMIENTO 2027'!$Q$14,INT((ROW()-13)/2),0)),IF(ISBLANK(OFFSET('9. METAS'!$X$20,INT((ROW()-14)/2),0)),"",OFFSET('9. METAS'!$X$20,INT((ROW()-14)/2),0)))</f>
        <v/>
      </c>
      <c r="N235" s="1006" t="str">
        <f t="shared" ref="N235" ca="1" si="218">IFERROR(J235/J236,"ND")</f>
        <v>ND</v>
      </c>
      <c r="O235" s="1008" t="str">
        <f t="shared" ref="O235" ca="1" si="219">IFERROR(((J235+K235)/H235),"ND")</f>
        <v>ND</v>
      </c>
      <c r="P235" s="1010"/>
    </row>
    <row r="236" spans="3:16">
      <c r="C236" s="1025"/>
      <c r="D236" s="1018"/>
      <c r="E236" s="1018"/>
      <c r="F236" s="1021"/>
      <c r="G236" s="1023"/>
      <c r="H236" s="1080"/>
      <c r="I236" s="1012"/>
      <c r="J236" s="244">
        <f ca="1">IF(MOD(ROW()-13,2)=0,IF(ISBLANK(OFFSET('12. SEGUIMIENTO 2027'!$N$14,INT((ROW()-13)/2),0)),"",OFFSET('12. SEGUIMIENTO 2027'!$N$14,INT((ROW()-13)/2),0)),IF(ISBLANK(OFFSET('9. METAS'!$U$20,INT((ROW()-14)/2),0)),"",OFFSET('9. METAS'!$U$20,INT((ROW()-14)/2),0)))</f>
        <v>50</v>
      </c>
      <c r="K236" s="245">
        <f ca="1">IF(MOD(ROW()-13,2)=0,IF(ISBLANK(OFFSET('12. SEGUIMIENTO 2027'!$O$14,INT((ROW()-13)/2),0)),"",OFFSET('12. SEGUIMIENTO 2027'!$O$14,INT((ROW()-13)/2),0)),IF(ISBLANK(OFFSET('9. METAS'!$V$20,INT((ROW()-14)/2),0)),"",OFFSET('9. METAS'!$V$20,INT((ROW()-14)/2),0)))</f>
        <v>60</v>
      </c>
      <c r="L236" s="245">
        <f ca="1">IF(MOD(ROW()-13,2)=0,IF(ISBLANK(OFFSET('12. SEGUIMIENTO 2027'!$P$14,INT((ROW()-13)/2),0)),"",OFFSET('12. SEGUIMIENTO 2027'!$P$14,INT((ROW()-13)/2),0)),IF(ISBLANK(OFFSET('9. METAS'!$W$20,INT((ROW()-14)/2),0)),"",OFFSET('9. METAS'!$W$20,INT((ROW()-14)/2),0)))</f>
        <v>26</v>
      </c>
      <c r="M236" s="246">
        <f ca="1">IF(MOD(ROW()-13,2)=0,IF(ISBLANK(OFFSET('12. SEGUIMIENTO 2027'!$Q$14,INT((ROW()-13)/2),0)),"",OFFSET('12. SEGUIMIENTO 2027'!$Q$14,INT((ROW()-13)/2),0)),IF(ISBLANK(OFFSET('9. METAS'!$X$20,INT((ROW()-14)/2),0)),"",OFFSET('9. METAS'!$X$20,INT((ROW()-14)/2),0)))</f>
        <v>54</v>
      </c>
      <c r="N236" s="1013"/>
      <c r="O236" s="1014"/>
      <c r="P236" s="1015"/>
    </row>
    <row r="237" spans="3:16">
      <c r="C237" s="1016" t="str">
        <f ca="1">IF(ISBLANK(OFFSET('5. Pp (3 años)'!$C$46,INT((ROW()-13)/2),0)),"",OFFSET('5. Pp (3 años)'!$C$46,INT((ROW()-13)/2),0))</f>
        <v>Actividad</v>
      </c>
      <c r="D237" s="1018" t="str">
        <f ca="1">IF(ISBLANK(OFFSET('5. Pp (3 años)'!$D$46,INT((ROW()-13)/2),0)),"",OFFSET('5. Pp (3 años)'!$D$46,INT((ROW()-13)/2),0))</f>
        <v>4.1.1.1.19.2  Implementación de jornadas de orientación y habilidades emprendedoras para la juventud.</v>
      </c>
      <c r="E237" s="1018" t="str">
        <f ca="1">IF(ISBLANK(OFFSET('5. Pp (3 años)'!$E$46,INT((ROW()-13)/2),0)),"",OFFSET('5. Pp (3 años)'!$E$46,INT((ROW()-13)/2),0))</f>
        <v>PJJEE: Porcentaje de jornadas juveniles de emprendimiento ejecutadas.</v>
      </c>
      <c r="F237" s="1021" t="str">
        <f ca="1">IF(ISBLANK(OFFSET('5. Pp (3 años)'!$K$46,INT((ROW()-13)/2),0)),"",OFFSET('5. Pp (3 años)'!$K$46,INT((ROW()-13)/2),0))</f>
        <v>Ascendente</v>
      </c>
      <c r="G237" s="1023" t="str">
        <f ca="1">IF(ISBLANK(OFFSET('5. Pp (3 años)'!$H$46,INT((ROW()-13)/2),0)),"",OFFSET('5. Pp (3 años)'!$H$46,INT((ROW()-13)/2),0))</f>
        <v>Trimestral</v>
      </c>
      <c r="H237" s="1080">
        <f ca="1">IF(ISBLANK(OFFSET('9. METAS'!$L$20,INT((ROW()-13)/2),0)),"",OFFSET('9. METAS'!$L$20,INT((ROW()-13)/2),0))</f>
        <v>12</v>
      </c>
      <c r="I237" s="1004"/>
      <c r="J237" s="244" t="str">
        <f ca="1">IF(MOD(ROW()-13,2)=0,IF(ISBLANK(OFFSET('12. SEGUIMIENTO 2027'!$N$14,INT((ROW()-13)/2),0)),"",OFFSET('12. SEGUIMIENTO 2027'!$N$14,INT((ROW()-13)/2),0)),IF(ISBLANK(OFFSET('9. METAS'!$U$20,INT((ROW()-14)/2),0)),"",OFFSET('9. METAS'!$U$20,INT((ROW()-14)/2),0)))</f>
        <v/>
      </c>
      <c r="K237" s="245" t="str">
        <f ca="1">IF(MOD(ROW()-13,2)=0,IF(ISBLANK(OFFSET('12. SEGUIMIENTO 2027'!$O$14,INT((ROW()-13)/2),0)),"",OFFSET('12. SEGUIMIENTO 2027'!$O$14,INT((ROW()-13)/2),0)),IF(ISBLANK(OFFSET('9. METAS'!$V$20,INT((ROW()-14)/2),0)),"",OFFSET('9. METAS'!$V$20,INT((ROW()-14)/2),0)))</f>
        <v/>
      </c>
      <c r="L237" s="245" t="str">
        <f ca="1">IF(MOD(ROW()-13,2)=0,IF(ISBLANK(OFFSET('12. SEGUIMIENTO 2027'!$P$14,INT((ROW()-13)/2),0)),"",OFFSET('12. SEGUIMIENTO 2027'!$P$14,INT((ROW()-13)/2),0)),IF(ISBLANK(OFFSET('9. METAS'!$W$20,INT((ROW()-14)/2),0)),"",OFFSET('9. METAS'!$W$20,INT((ROW()-14)/2),0)))</f>
        <v/>
      </c>
      <c r="M237" s="246" t="str">
        <f ca="1">IF(MOD(ROW()-13,2)=0,IF(ISBLANK(OFFSET('12. SEGUIMIENTO 2027'!$Q$14,INT((ROW()-13)/2),0)),"",OFFSET('12. SEGUIMIENTO 2027'!$Q$14,INT((ROW()-13)/2),0)),IF(ISBLANK(OFFSET('9. METAS'!$X$20,INT((ROW()-14)/2),0)),"",OFFSET('9. METAS'!$X$20,INT((ROW()-14)/2),0)))</f>
        <v/>
      </c>
      <c r="N237" s="1006" t="str">
        <f t="shared" ref="N237" ca="1" si="220">IFERROR(J237/J238,"ND")</f>
        <v>ND</v>
      </c>
      <c r="O237" s="1008" t="str">
        <f t="shared" ref="O237" ca="1" si="221">IFERROR(((J237+K237)/H237),"ND")</f>
        <v>ND</v>
      </c>
      <c r="P237" s="1010"/>
    </row>
    <row r="238" spans="3:16">
      <c r="C238" s="1025"/>
      <c r="D238" s="1018"/>
      <c r="E238" s="1018"/>
      <c r="F238" s="1021"/>
      <c r="G238" s="1023"/>
      <c r="H238" s="1080"/>
      <c r="I238" s="1012"/>
      <c r="J238" s="244">
        <f ca="1">IF(MOD(ROW()-13,2)=0,IF(ISBLANK(OFFSET('12. SEGUIMIENTO 2027'!$N$14,INT((ROW()-13)/2),0)),"",OFFSET('12. SEGUIMIENTO 2027'!$N$14,INT((ROW()-13)/2),0)),IF(ISBLANK(OFFSET('9. METAS'!$U$20,INT((ROW()-14)/2),0)),"",OFFSET('9. METAS'!$U$20,INT((ROW()-14)/2),0)))</f>
        <v>4</v>
      </c>
      <c r="K238" s="245">
        <f ca="1">IF(MOD(ROW()-13,2)=0,IF(ISBLANK(OFFSET('12. SEGUIMIENTO 2027'!$O$14,INT((ROW()-13)/2),0)),"",OFFSET('12. SEGUIMIENTO 2027'!$O$14,INT((ROW()-13)/2),0)),IF(ISBLANK(OFFSET('9. METAS'!$V$20,INT((ROW()-14)/2),0)),"",OFFSET('9. METAS'!$V$20,INT((ROW()-14)/2),0)))</f>
        <v>5</v>
      </c>
      <c r="L238" s="245">
        <f ca="1">IF(MOD(ROW()-13,2)=0,IF(ISBLANK(OFFSET('12. SEGUIMIENTO 2027'!$P$14,INT((ROW()-13)/2),0)),"",OFFSET('12. SEGUIMIENTO 2027'!$P$14,INT((ROW()-13)/2),0)),IF(ISBLANK(OFFSET('9. METAS'!$W$20,INT((ROW()-14)/2),0)),"",OFFSET('9. METAS'!$W$20,INT((ROW()-14)/2),0)))</f>
        <v>2</v>
      </c>
      <c r="M238" s="246">
        <f ca="1">IF(MOD(ROW()-13,2)=0,IF(ISBLANK(OFFSET('12. SEGUIMIENTO 2027'!$Q$14,INT((ROW()-13)/2),0)),"",OFFSET('12. SEGUIMIENTO 2027'!$Q$14,INT((ROW()-13)/2),0)),IF(ISBLANK(OFFSET('9. METAS'!$X$20,INT((ROW()-14)/2),0)),"",OFFSET('9. METAS'!$X$20,INT((ROW()-14)/2),0)))</f>
        <v>1</v>
      </c>
      <c r="N238" s="1013"/>
      <c r="O238" s="1014"/>
      <c r="P238" s="1015"/>
    </row>
    <row r="239" spans="3:16">
      <c r="C239" s="1016" t="str">
        <f ca="1">IF(ISBLANK(OFFSET('5. Pp (3 años)'!$C$46,INT((ROW()-13)/2),0)),"",OFFSET('5. Pp (3 años)'!$C$46,INT((ROW()-13)/2),0))</f>
        <v>Actividad</v>
      </c>
      <c r="D239" s="1018" t="str">
        <f ca="1">IF(ISBLANK(OFFSET('5. Pp (3 años)'!$D$46,INT((ROW()-13)/2),0)),"",OFFSET('5. Pp (3 años)'!$D$46,INT((ROW()-13)/2),0))</f>
        <v/>
      </c>
      <c r="E239" s="1018" t="str">
        <f ca="1">IF(ISBLANK(OFFSET('5. Pp (3 años)'!$E$46,INT((ROW()-13)/2),0)),"",OFFSET('5. Pp (3 años)'!$E$46,INT((ROW()-13)/2),0))</f>
        <v/>
      </c>
      <c r="F239" s="1021" t="str">
        <f ca="1">IF(ISBLANK(OFFSET('5. Pp (3 años)'!$K$46,INT((ROW()-13)/2),0)),"",OFFSET('5. Pp (3 años)'!$K$46,INT((ROW()-13)/2),0))</f>
        <v/>
      </c>
      <c r="G239" s="1023" t="str">
        <f ca="1">IF(ISBLANK(OFFSET('5. Pp (3 años)'!$H$46,INT((ROW()-13)/2),0)),"",OFFSET('5. Pp (3 años)'!$H$46,INT((ROW()-13)/2),0))</f>
        <v/>
      </c>
      <c r="H239" s="1080" t="str">
        <f ca="1">IF(ISBLANK(OFFSET('9. METAS'!$L$20,INT((ROW()-13)/2),0)),"",OFFSET('9. METAS'!$L$20,INT((ROW()-13)/2),0))</f>
        <v/>
      </c>
      <c r="I239" s="1004"/>
      <c r="J239" s="244" t="str">
        <f ca="1">IF(MOD(ROW()-13,2)=0,IF(ISBLANK(OFFSET('12. SEGUIMIENTO 2027'!$N$14,INT((ROW()-13)/2),0)),"",OFFSET('12. SEGUIMIENTO 2027'!$N$14,INT((ROW()-13)/2),0)),IF(ISBLANK(OFFSET('9. METAS'!$U$20,INT((ROW()-14)/2),0)),"",OFFSET('9. METAS'!$U$20,INT((ROW()-14)/2),0)))</f>
        <v/>
      </c>
      <c r="K239" s="245" t="str">
        <f ca="1">IF(MOD(ROW()-13,2)=0,IF(ISBLANK(OFFSET('12. SEGUIMIENTO 2027'!$O$14,INT((ROW()-13)/2),0)),"",OFFSET('12. SEGUIMIENTO 2027'!$O$14,INT((ROW()-13)/2),0)),IF(ISBLANK(OFFSET('9. METAS'!$V$20,INT((ROW()-14)/2),0)),"",OFFSET('9. METAS'!$V$20,INT((ROW()-14)/2),0)))</f>
        <v/>
      </c>
      <c r="L239" s="245" t="str">
        <f ca="1">IF(MOD(ROW()-13,2)=0,IF(ISBLANK(OFFSET('12. SEGUIMIENTO 2027'!$P$14,INT((ROW()-13)/2),0)),"",OFFSET('12. SEGUIMIENTO 2027'!$P$14,INT((ROW()-13)/2),0)),IF(ISBLANK(OFFSET('9. METAS'!$W$20,INT((ROW()-14)/2),0)),"",OFFSET('9. METAS'!$W$20,INT((ROW()-14)/2),0)))</f>
        <v/>
      </c>
      <c r="M239" s="246" t="str">
        <f ca="1">IF(MOD(ROW()-13,2)=0,IF(ISBLANK(OFFSET('12. SEGUIMIENTO 2027'!$Q$14,INT((ROW()-13)/2),0)),"",OFFSET('12. SEGUIMIENTO 2027'!$Q$14,INT((ROW()-13)/2),0)),IF(ISBLANK(OFFSET('9. METAS'!$X$20,INT((ROW()-14)/2),0)),"",OFFSET('9. METAS'!$X$20,INT((ROW()-14)/2),0)))</f>
        <v/>
      </c>
      <c r="N239" s="1006" t="str">
        <f t="shared" ref="N239" ca="1" si="222">IFERROR(J239/J240,"ND")</f>
        <v>ND</v>
      </c>
      <c r="O239" s="1008" t="str">
        <f t="shared" ref="O239" ca="1" si="223">IFERROR(((J239+K239)/H239),"ND")</f>
        <v>ND</v>
      </c>
      <c r="P239" s="1010"/>
    </row>
    <row r="240" spans="3:16">
      <c r="C240" s="1025"/>
      <c r="D240" s="1018"/>
      <c r="E240" s="1018"/>
      <c r="F240" s="1021"/>
      <c r="G240" s="1023"/>
      <c r="H240" s="1080"/>
      <c r="I240" s="1012"/>
      <c r="J240" s="244" t="str">
        <f ca="1">IF(MOD(ROW()-13,2)=0,IF(ISBLANK(OFFSET('12. SEGUIMIENTO 2027'!$N$14,INT((ROW()-13)/2),0)),"",OFFSET('12. SEGUIMIENTO 2027'!$N$14,INT((ROW()-13)/2),0)),IF(ISBLANK(OFFSET('9. METAS'!$U$20,INT((ROW()-14)/2),0)),"",OFFSET('9. METAS'!$U$20,INT((ROW()-14)/2),0)))</f>
        <v/>
      </c>
      <c r="K240" s="245" t="str">
        <f ca="1">IF(MOD(ROW()-13,2)=0,IF(ISBLANK(OFFSET('12. SEGUIMIENTO 2027'!$O$14,INT((ROW()-13)/2),0)),"",OFFSET('12. SEGUIMIENTO 2027'!$O$14,INT((ROW()-13)/2),0)),IF(ISBLANK(OFFSET('9. METAS'!$V$20,INT((ROW()-14)/2),0)),"",OFFSET('9. METAS'!$V$20,INT((ROW()-14)/2),0)))</f>
        <v/>
      </c>
      <c r="L240" s="245" t="str">
        <f ca="1">IF(MOD(ROW()-13,2)=0,IF(ISBLANK(OFFSET('12. SEGUIMIENTO 2027'!$P$14,INT((ROW()-13)/2),0)),"",OFFSET('12. SEGUIMIENTO 2027'!$P$14,INT((ROW()-13)/2),0)),IF(ISBLANK(OFFSET('9. METAS'!$W$20,INT((ROW()-14)/2),0)),"",OFFSET('9. METAS'!$W$20,INT((ROW()-14)/2),0)))</f>
        <v/>
      </c>
      <c r="M240" s="246" t="str">
        <f ca="1">IF(MOD(ROW()-13,2)=0,IF(ISBLANK(OFFSET('12. SEGUIMIENTO 2027'!$Q$14,INT((ROW()-13)/2),0)),"",OFFSET('12. SEGUIMIENTO 2027'!$Q$14,INT((ROW()-13)/2),0)),IF(ISBLANK(OFFSET('9. METAS'!$X$20,INT((ROW()-14)/2),0)),"",OFFSET('9. METAS'!$X$20,INT((ROW()-14)/2),0)))</f>
        <v/>
      </c>
      <c r="N240" s="1013"/>
      <c r="O240" s="1014"/>
      <c r="P240" s="1015"/>
    </row>
    <row r="241" spans="3:16">
      <c r="C241" s="1016" t="str">
        <f ca="1">IF(ISBLANK(OFFSET('5. Pp (3 años)'!$C$46,INT((ROW()-13)/2),0)),"",OFFSET('5. Pp (3 años)'!$C$46,INT((ROW()-13)/2),0))</f>
        <v>Actividad</v>
      </c>
      <c r="D241" s="1018" t="str">
        <f ca="1">IF(ISBLANK(OFFSET('5. Pp (3 años)'!$D$46,INT((ROW()-13)/2),0)),"",OFFSET('5. Pp (3 años)'!$D$46,INT((ROW()-13)/2),0))</f>
        <v/>
      </c>
      <c r="E241" s="1018" t="str">
        <f ca="1">IF(ISBLANK(OFFSET('5. Pp (3 años)'!$E$46,INT((ROW()-13)/2),0)),"",OFFSET('5. Pp (3 años)'!$E$46,INT((ROW()-13)/2),0))</f>
        <v/>
      </c>
      <c r="F241" s="1021" t="str">
        <f ca="1">IF(ISBLANK(OFFSET('5. Pp (3 años)'!$K$46,INT((ROW()-13)/2),0)),"",OFFSET('5. Pp (3 años)'!$K$46,INT((ROW()-13)/2),0))</f>
        <v/>
      </c>
      <c r="G241" s="1023" t="str">
        <f ca="1">IF(ISBLANK(OFFSET('5. Pp (3 años)'!$H$46,INT((ROW()-13)/2),0)),"",OFFSET('5. Pp (3 años)'!$H$46,INT((ROW()-13)/2),0))</f>
        <v/>
      </c>
      <c r="H241" s="1080" t="str">
        <f ca="1">IF(ISBLANK(OFFSET('9. METAS'!$L$20,INT((ROW()-13)/2),0)),"",OFFSET('9. METAS'!$L$20,INT((ROW()-13)/2),0))</f>
        <v/>
      </c>
      <c r="I241" s="1004"/>
      <c r="J241" s="244" t="str">
        <f ca="1">IF(MOD(ROW()-13,2)=0,IF(ISBLANK(OFFSET('12. SEGUIMIENTO 2027'!$N$14,INT((ROW()-13)/2),0)),"",OFFSET('12. SEGUIMIENTO 2027'!$N$14,INT((ROW()-13)/2),0)),IF(ISBLANK(OFFSET('9. METAS'!$U$20,INT((ROW()-14)/2),0)),"",OFFSET('9. METAS'!$U$20,INT((ROW()-14)/2),0)))</f>
        <v/>
      </c>
      <c r="K241" s="245" t="str">
        <f ca="1">IF(MOD(ROW()-13,2)=0,IF(ISBLANK(OFFSET('12. SEGUIMIENTO 2027'!$O$14,INT((ROW()-13)/2),0)),"",OFFSET('12. SEGUIMIENTO 2027'!$O$14,INT((ROW()-13)/2),0)),IF(ISBLANK(OFFSET('9. METAS'!$V$20,INT((ROW()-14)/2),0)),"",OFFSET('9. METAS'!$V$20,INT((ROW()-14)/2),0)))</f>
        <v/>
      </c>
      <c r="L241" s="245" t="str">
        <f ca="1">IF(MOD(ROW()-13,2)=0,IF(ISBLANK(OFFSET('12. SEGUIMIENTO 2027'!$P$14,INT((ROW()-13)/2),0)),"",OFFSET('12. SEGUIMIENTO 2027'!$P$14,INT((ROW()-13)/2),0)),IF(ISBLANK(OFFSET('9. METAS'!$W$20,INT((ROW()-14)/2),0)),"",OFFSET('9. METAS'!$W$20,INT((ROW()-14)/2),0)))</f>
        <v/>
      </c>
      <c r="M241" s="246" t="str">
        <f ca="1">IF(MOD(ROW()-13,2)=0,IF(ISBLANK(OFFSET('12. SEGUIMIENTO 2027'!$Q$14,INT((ROW()-13)/2),0)),"",OFFSET('12. SEGUIMIENTO 2027'!$Q$14,INT((ROW()-13)/2),0)),IF(ISBLANK(OFFSET('9. METAS'!$X$20,INT((ROW()-14)/2),0)),"",OFFSET('9. METAS'!$X$20,INT((ROW()-14)/2),0)))</f>
        <v/>
      </c>
      <c r="N241" s="1006" t="str">
        <f t="shared" ref="N241" ca="1" si="224">IFERROR(J241/J242,"ND")</f>
        <v>ND</v>
      </c>
      <c r="O241" s="1008" t="str">
        <f t="shared" ref="O241" ca="1" si="225">IFERROR(((J241+K241)/H241),"ND")</f>
        <v>ND</v>
      </c>
      <c r="P241" s="1010"/>
    </row>
    <row r="242" spans="3:16">
      <c r="C242" s="1025"/>
      <c r="D242" s="1018"/>
      <c r="E242" s="1018"/>
      <c r="F242" s="1021"/>
      <c r="G242" s="1023"/>
      <c r="H242" s="1080"/>
      <c r="I242" s="1012"/>
      <c r="J242" s="244" t="str">
        <f ca="1">IF(MOD(ROW()-13,2)=0,IF(ISBLANK(OFFSET('12. SEGUIMIENTO 2027'!$N$14,INT((ROW()-13)/2),0)),"",OFFSET('12. SEGUIMIENTO 2027'!$N$14,INT((ROW()-13)/2),0)),IF(ISBLANK(OFFSET('9. METAS'!$U$20,INT((ROW()-14)/2),0)),"",OFFSET('9. METAS'!$U$20,INT((ROW()-14)/2),0)))</f>
        <v/>
      </c>
      <c r="K242" s="245" t="str">
        <f ca="1">IF(MOD(ROW()-13,2)=0,IF(ISBLANK(OFFSET('12. SEGUIMIENTO 2027'!$O$14,INT((ROW()-13)/2),0)),"",OFFSET('12. SEGUIMIENTO 2027'!$O$14,INT((ROW()-13)/2),0)),IF(ISBLANK(OFFSET('9. METAS'!$V$20,INT((ROW()-14)/2),0)),"",OFFSET('9. METAS'!$V$20,INT((ROW()-14)/2),0)))</f>
        <v/>
      </c>
      <c r="L242" s="245" t="str">
        <f ca="1">IF(MOD(ROW()-13,2)=0,IF(ISBLANK(OFFSET('12. SEGUIMIENTO 2027'!$P$14,INT((ROW()-13)/2),0)),"",OFFSET('12. SEGUIMIENTO 2027'!$P$14,INT((ROW()-13)/2),0)),IF(ISBLANK(OFFSET('9. METAS'!$W$20,INT((ROW()-14)/2),0)),"",OFFSET('9. METAS'!$W$20,INT((ROW()-14)/2),0)))</f>
        <v/>
      </c>
      <c r="M242" s="246" t="str">
        <f ca="1">IF(MOD(ROW()-13,2)=0,IF(ISBLANK(OFFSET('12. SEGUIMIENTO 2027'!$Q$14,INT((ROW()-13)/2),0)),"",OFFSET('12. SEGUIMIENTO 2027'!$Q$14,INT((ROW()-13)/2),0)),IF(ISBLANK(OFFSET('9. METAS'!$X$20,INT((ROW()-14)/2),0)),"",OFFSET('9. METAS'!$X$20,INT((ROW()-14)/2),0)))</f>
        <v/>
      </c>
      <c r="N242" s="1013"/>
      <c r="O242" s="1014"/>
      <c r="P242" s="1015"/>
    </row>
    <row r="243" spans="3:16">
      <c r="C243" s="1016" t="str">
        <f ca="1">IF(ISBLANK(OFFSET('5. Pp (3 años)'!$C$46,INT((ROW()-13)/2),0)),"",OFFSET('5. Pp (3 años)'!$C$46,INT((ROW()-13)/2),0))</f>
        <v>Actividad</v>
      </c>
      <c r="D243" s="1018" t="str">
        <f ca="1">IF(ISBLANK(OFFSET('5. Pp (3 años)'!$D$46,INT((ROW()-13)/2),0)),"",OFFSET('5. Pp (3 años)'!$D$46,INT((ROW()-13)/2),0))</f>
        <v/>
      </c>
      <c r="E243" s="1018" t="str">
        <f ca="1">IF(ISBLANK(OFFSET('5. Pp (3 años)'!$E$46,INT((ROW()-13)/2),0)),"",OFFSET('5. Pp (3 años)'!$E$46,INT((ROW()-13)/2),0))</f>
        <v/>
      </c>
      <c r="F243" s="1021" t="str">
        <f ca="1">IF(ISBLANK(OFFSET('5. Pp (3 años)'!$K$46,INT((ROW()-13)/2),0)),"",OFFSET('5. Pp (3 años)'!$K$46,INT((ROW()-13)/2),0))</f>
        <v/>
      </c>
      <c r="G243" s="1023" t="str">
        <f ca="1">IF(ISBLANK(OFFSET('5. Pp (3 años)'!$H$46,INT((ROW()-13)/2),0)),"",OFFSET('5. Pp (3 años)'!$H$46,INT((ROW()-13)/2),0))</f>
        <v/>
      </c>
      <c r="H243" s="1080" t="str">
        <f ca="1">IF(ISBLANK(OFFSET('9. METAS'!$L$20,INT((ROW()-13)/2),0)),"",OFFSET('9. METAS'!$L$20,INT((ROW()-13)/2),0))</f>
        <v/>
      </c>
      <c r="I243" s="1004"/>
      <c r="J243" s="244" t="str">
        <f ca="1">IF(MOD(ROW()-13,2)=0,IF(ISBLANK(OFFSET('12. SEGUIMIENTO 2027'!$N$14,INT((ROW()-13)/2),0)),"",OFFSET('12. SEGUIMIENTO 2027'!$N$14,INT((ROW()-13)/2),0)),IF(ISBLANK(OFFSET('9. METAS'!$U$20,INT((ROW()-14)/2),0)),"",OFFSET('9. METAS'!$U$20,INT((ROW()-14)/2),0)))</f>
        <v/>
      </c>
      <c r="K243" s="245" t="str">
        <f ca="1">IF(MOD(ROW()-13,2)=0,IF(ISBLANK(OFFSET('12. SEGUIMIENTO 2027'!$O$14,INT((ROW()-13)/2),0)),"",OFFSET('12. SEGUIMIENTO 2027'!$O$14,INT((ROW()-13)/2),0)),IF(ISBLANK(OFFSET('9. METAS'!$V$20,INT((ROW()-14)/2),0)),"",OFFSET('9. METAS'!$V$20,INT((ROW()-14)/2),0)))</f>
        <v/>
      </c>
      <c r="L243" s="245" t="str">
        <f ca="1">IF(MOD(ROW()-13,2)=0,IF(ISBLANK(OFFSET('12. SEGUIMIENTO 2027'!$P$14,INT((ROW()-13)/2),0)),"",OFFSET('12. SEGUIMIENTO 2027'!$P$14,INT((ROW()-13)/2),0)),IF(ISBLANK(OFFSET('9. METAS'!$W$20,INT((ROW()-14)/2),0)),"",OFFSET('9. METAS'!$W$20,INT((ROW()-14)/2),0)))</f>
        <v/>
      </c>
      <c r="M243" s="246" t="str">
        <f ca="1">IF(MOD(ROW()-13,2)=0,IF(ISBLANK(OFFSET('12. SEGUIMIENTO 2027'!$Q$14,INT((ROW()-13)/2),0)),"",OFFSET('12. SEGUIMIENTO 2027'!$Q$14,INT((ROW()-13)/2),0)),IF(ISBLANK(OFFSET('9. METAS'!$X$20,INT((ROW()-14)/2),0)),"",OFFSET('9. METAS'!$X$20,INT((ROW()-14)/2),0)))</f>
        <v/>
      </c>
      <c r="N243" s="1006" t="str">
        <f t="shared" ref="N243" ca="1" si="226">IFERROR(J243/J244,"ND")</f>
        <v>ND</v>
      </c>
      <c r="O243" s="1008" t="str">
        <f t="shared" ref="O243" ca="1" si="227">IFERROR(((J243+K243)/H243),"ND")</f>
        <v>ND</v>
      </c>
      <c r="P243" s="1010"/>
    </row>
    <row r="244" spans="3:16">
      <c r="C244" s="1025"/>
      <c r="D244" s="1018"/>
      <c r="E244" s="1018"/>
      <c r="F244" s="1021"/>
      <c r="G244" s="1023"/>
      <c r="H244" s="1080"/>
      <c r="I244" s="1012"/>
      <c r="J244" s="244" t="str">
        <f ca="1">IF(MOD(ROW()-13,2)=0,IF(ISBLANK(OFFSET('12. SEGUIMIENTO 2027'!$N$14,INT((ROW()-13)/2),0)),"",OFFSET('12. SEGUIMIENTO 2027'!$N$14,INT((ROW()-13)/2),0)),IF(ISBLANK(OFFSET('9. METAS'!$U$20,INT((ROW()-14)/2),0)),"",OFFSET('9. METAS'!$U$20,INT((ROW()-14)/2),0)))</f>
        <v/>
      </c>
      <c r="K244" s="245" t="str">
        <f ca="1">IF(MOD(ROW()-13,2)=0,IF(ISBLANK(OFFSET('12. SEGUIMIENTO 2027'!$O$14,INT((ROW()-13)/2),0)),"",OFFSET('12. SEGUIMIENTO 2027'!$O$14,INT((ROW()-13)/2),0)),IF(ISBLANK(OFFSET('9. METAS'!$V$20,INT((ROW()-14)/2),0)),"",OFFSET('9. METAS'!$V$20,INT((ROW()-14)/2),0)))</f>
        <v/>
      </c>
      <c r="L244" s="245" t="str">
        <f ca="1">IF(MOD(ROW()-13,2)=0,IF(ISBLANK(OFFSET('12. SEGUIMIENTO 2027'!$P$14,INT((ROW()-13)/2),0)),"",OFFSET('12. SEGUIMIENTO 2027'!$P$14,INT((ROW()-13)/2),0)),IF(ISBLANK(OFFSET('9. METAS'!$W$20,INT((ROW()-14)/2),0)),"",OFFSET('9. METAS'!$W$20,INT((ROW()-14)/2),0)))</f>
        <v/>
      </c>
      <c r="M244" s="246" t="str">
        <f ca="1">IF(MOD(ROW()-13,2)=0,IF(ISBLANK(OFFSET('12. SEGUIMIENTO 2027'!$Q$14,INT((ROW()-13)/2),0)),"",OFFSET('12. SEGUIMIENTO 2027'!$Q$14,INT((ROW()-13)/2),0)),IF(ISBLANK(OFFSET('9. METAS'!$X$20,INT((ROW()-14)/2),0)),"",OFFSET('9. METAS'!$X$20,INT((ROW()-14)/2),0)))</f>
        <v/>
      </c>
      <c r="N244" s="1013"/>
      <c r="O244" s="1014"/>
      <c r="P244" s="1015"/>
    </row>
    <row r="245" spans="3:16">
      <c r="C245" s="1016" t="str">
        <f ca="1">IF(ISBLANK(OFFSET('5. Pp (3 años)'!$C$46,INT((ROW()-13)/2),0)),"",OFFSET('5. Pp (3 años)'!$C$46,INT((ROW()-13)/2),0))</f>
        <v>Componente</v>
      </c>
      <c r="D245" s="1018" t="str">
        <f ca="1">IF(ISBLANK(OFFSET('5. Pp (3 años)'!$D$46,INT((ROW()-13)/2),0)),"",OFFSET('5. Pp (3 años)'!$D$46,INT((ROW()-13)/2),0))</f>
        <v>4.1.1.1.20 Programas de capacitación para la producción sustentable y economía comunitaria implementadas.</v>
      </c>
      <c r="E245" s="1018" t="str">
        <f ca="1">IF(ISBLANK(OFFSET('5. Pp (3 años)'!$E$46,INT((ROW()-13)/2),0)),"",OFFSET('5. Pp (3 años)'!$E$46,INT((ROW()-13)/2),0))</f>
        <v>PCPEC: Porcentaje de programas de capacitación en producción y economía comunitaria realizados.</v>
      </c>
      <c r="F245" s="1021" t="str">
        <f ca="1">IF(ISBLANK(OFFSET('5. Pp (3 años)'!$K$46,INT((ROW()-13)/2),0)),"",OFFSET('5. Pp (3 años)'!$K$46,INT((ROW()-13)/2),0))</f>
        <v>Ascendente</v>
      </c>
      <c r="G245" s="1023" t="str">
        <f ca="1">IF(ISBLANK(OFFSET('5. Pp (3 años)'!$H$46,INT((ROW()-13)/2),0)),"",OFFSET('5. Pp (3 años)'!$H$46,INT((ROW()-13)/2),0))</f>
        <v>Trimestral</v>
      </c>
      <c r="H245" s="1080">
        <f ca="1">IF(ISBLANK(OFFSET('9. METAS'!$L$20,INT((ROW()-13)/2),0)),"",OFFSET('9. METAS'!$L$20,INT((ROW()-13)/2),0))</f>
        <v>100</v>
      </c>
      <c r="I245" s="1004"/>
      <c r="J245" s="244" t="str">
        <f ca="1">IF(MOD(ROW()-13,2)=0,IF(ISBLANK(OFFSET('12. SEGUIMIENTO 2027'!$N$14,INT((ROW()-13)/2),0)),"",OFFSET('12. SEGUIMIENTO 2027'!$N$14,INT((ROW()-13)/2),0)),IF(ISBLANK(OFFSET('9. METAS'!$U$20,INT((ROW()-14)/2),0)),"",OFFSET('9. METAS'!$U$20,INT((ROW()-14)/2),0)))</f>
        <v/>
      </c>
      <c r="K245" s="245" t="str">
        <f ca="1">IF(MOD(ROW()-13,2)=0,IF(ISBLANK(OFFSET('12. SEGUIMIENTO 2027'!$O$14,INT((ROW()-13)/2),0)),"",OFFSET('12. SEGUIMIENTO 2027'!$O$14,INT((ROW()-13)/2),0)),IF(ISBLANK(OFFSET('9. METAS'!$V$20,INT((ROW()-14)/2),0)),"",OFFSET('9. METAS'!$V$20,INT((ROW()-14)/2),0)))</f>
        <v/>
      </c>
      <c r="L245" s="245" t="str">
        <f ca="1">IF(MOD(ROW()-13,2)=0,IF(ISBLANK(OFFSET('12. SEGUIMIENTO 2027'!$P$14,INT((ROW()-13)/2),0)),"",OFFSET('12. SEGUIMIENTO 2027'!$P$14,INT((ROW()-13)/2),0)),IF(ISBLANK(OFFSET('9. METAS'!$W$20,INT((ROW()-14)/2),0)),"",OFFSET('9. METAS'!$W$20,INT((ROW()-14)/2),0)))</f>
        <v/>
      </c>
      <c r="M245" s="246" t="str">
        <f ca="1">IF(MOD(ROW()-13,2)=0,IF(ISBLANK(OFFSET('12. SEGUIMIENTO 2027'!$Q$14,INT((ROW()-13)/2),0)),"",OFFSET('12. SEGUIMIENTO 2027'!$Q$14,INT((ROW()-13)/2),0)),IF(ISBLANK(OFFSET('9. METAS'!$X$20,INT((ROW()-14)/2),0)),"",OFFSET('9. METAS'!$X$20,INT((ROW()-14)/2),0)))</f>
        <v/>
      </c>
      <c r="N245" s="1006" t="str">
        <f t="shared" ref="N245" ca="1" si="228">IFERROR(J245/J246,"ND")</f>
        <v>ND</v>
      </c>
      <c r="O245" s="1008" t="str">
        <f t="shared" ref="O245" ca="1" si="229">IFERROR(((J245+K245)/H245),"ND")</f>
        <v>ND</v>
      </c>
      <c r="P245" s="1010"/>
    </row>
    <row r="246" spans="3:16">
      <c r="C246" s="1025"/>
      <c r="D246" s="1018"/>
      <c r="E246" s="1018"/>
      <c r="F246" s="1021"/>
      <c r="G246" s="1023"/>
      <c r="H246" s="1080"/>
      <c r="I246" s="1012"/>
      <c r="J246" s="244">
        <f ca="1">IF(MOD(ROW()-13,2)=0,IF(ISBLANK(OFFSET('12. SEGUIMIENTO 2027'!$N$14,INT((ROW()-13)/2),0)),"",OFFSET('12. SEGUIMIENTO 2027'!$N$14,INT((ROW()-13)/2),0)),IF(ISBLANK(OFFSET('9. METAS'!$U$20,INT((ROW()-14)/2),0)),"",OFFSET('9. METAS'!$U$20,INT((ROW()-14)/2),0)))</f>
        <v>25</v>
      </c>
      <c r="K246" s="245">
        <f ca="1">IF(MOD(ROW()-13,2)=0,IF(ISBLANK(OFFSET('12. SEGUIMIENTO 2027'!$O$14,INT((ROW()-13)/2),0)),"",OFFSET('12. SEGUIMIENTO 2027'!$O$14,INT((ROW()-13)/2),0)),IF(ISBLANK(OFFSET('9. METAS'!$V$20,INT((ROW()-14)/2),0)),"",OFFSET('9. METAS'!$V$20,INT((ROW()-14)/2),0)))</f>
        <v>25</v>
      </c>
      <c r="L246" s="245">
        <f ca="1">IF(MOD(ROW()-13,2)=0,IF(ISBLANK(OFFSET('12. SEGUIMIENTO 2027'!$P$14,INT((ROW()-13)/2),0)),"",OFFSET('12. SEGUIMIENTO 2027'!$P$14,INT((ROW()-13)/2),0)),IF(ISBLANK(OFFSET('9. METAS'!$W$20,INT((ROW()-14)/2),0)),"",OFFSET('9. METAS'!$W$20,INT((ROW()-14)/2),0)))</f>
        <v>25</v>
      </c>
      <c r="M246" s="246">
        <f ca="1">IF(MOD(ROW()-13,2)=0,IF(ISBLANK(OFFSET('12. SEGUIMIENTO 2027'!$Q$14,INT((ROW()-13)/2),0)),"",OFFSET('12. SEGUIMIENTO 2027'!$Q$14,INT((ROW()-13)/2),0)),IF(ISBLANK(OFFSET('9. METAS'!$X$20,INT((ROW()-14)/2),0)),"",OFFSET('9. METAS'!$X$20,INT((ROW()-14)/2),0)))</f>
        <v>25</v>
      </c>
      <c r="N246" s="1013"/>
      <c r="O246" s="1014"/>
      <c r="P246" s="1015"/>
    </row>
    <row r="247" spans="3:16">
      <c r="C247" s="1016" t="str">
        <f ca="1">IF(ISBLANK(OFFSET('5. Pp (3 años)'!$C$46,INT((ROW()-13)/2),0)),"",OFFSET('5. Pp (3 años)'!$C$46,INT((ROW()-13)/2),0))</f>
        <v>Actividad</v>
      </c>
      <c r="D247" s="1018" t="str">
        <f ca="1">IF(ISBLANK(OFFSET('5. Pp (3 años)'!$D$46,INT((ROW()-13)/2),0)),"",OFFSET('5. Pp (3 años)'!$D$46,INT((ROW()-13)/2),0))</f>
        <v>4.1.1.1.20.1 Impartición de programas de formación técnica en producción sustentable y aprovechamiento de recursos naturales.</v>
      </c>
      <c r="E247" s="1018" t="str">
        <f ca="1">IF(ISBLANK(OFFSET('5. Pp (3 años)'!$E$46,INT((ROW()-13)/2),0)),"",OFFSET('5. Pp (3 años)'!$E$46,INT((ROW()-13)/2),0))</f>
        <v>PCPSE: Porcentaje de cursos y talleres de producción sustentable ejecutados.</v>
      </c>
      <c r="F247" s="1021" t="str">
        <f ca="1">IF(ISBLANK(OFFSET('5. Pp (3 años)'!$K$46,INT((ROW()-13)/2),0)),"",OFFSET('5. Pp (3 años)'!$K$46,INT((ROW()-13)/2),0))</f>
        <v>Ascendente</v>
      </c>
      <c r="G247" s="1023" t="str">
        <f ca="1">IF(ISBLANK(OFFSET('5. Pp (3 años)'!$H$46,INT((ROW()-13)/2),0)),"",OFFSET('5. Pp (3 años)'!$H$46,INT((ROW()-13)/2),0))</f>
        <v>Trimestral</v>
      </c>
      <c r="H247" s="1080">
        <f ca="1">IF(ISBLANK(OFFSET('9. METAS'!$L$20,INT((ROW()-13)/2),0)),"",OFFSET('9. METAS'!$L$20,INT((ROW()-13)/2),0))</f>
        <v>28</v>
      </c>
      <c r="I247" s="1004"/>
      <c r="J247" s="244" t="str">
        <f ca="1">IF(MOD(ROW()-13,2)=0,IF(ISBLANK(OFFSET('12. SEGUIMIENTO 2027'!$N$14,INT((ROW()-13)/2),0)),"",OFFSET('12. SEGUIMIENTO 2027'!$N$14,INT((ROW()-13)/2),0)),IF(ISBLANK(OFFSET('9. METAS'!$U$20,INT((ROW()-14)/2),0)),"",OFFSET('9. METAS'!$U$20,INT((ROW()-14)/2),0)))</f>
        <v/>
      </c>
      <c r="K247" s="245" t="str">
        <f ca="1">IF(MOD(ROW()-13,2)=0,IF(ISBLANK(OFFSET('12. SEGUIMIENTO 2027'!$O$14,INT((ROW()-13)/2),0)),"",OFFSET('12. SEGUIMIENTO 2027'!$O$14,INT((ROW()-13)/2),0)),IF(ISBLANK(OFFSET('9. METAS'!$V$20,INT((ROW()-14)/2),0)),"",OFFSET('9. METAS'!$V$20,INT((ROW()-14)/2),0)))</f>
        <v/>
      </c>
      <c r="L247" s="245" t="str">
        <f ca="1">IF(MOD(ROW()-13,2)=0,IF(ISBLANK(OFFSET('12. SEGUIMIENTO 2027'!$P$14,INT((ROW()-13)/2),0)),"",OFFSET('12. SEGUIMIENTO 2027'!$P$14,INT((ROW()-13)/2),0)),IF(ISBLANK(OFFSET('9. METAS'!$W$20,INT((ROW()-14)/2),0)),"",OFFSET('9. METAS'!$W$20,INT((ROW()-14)/2),0)))</f>
        <v/>
      </c>
      <c r="M247" s="246" t="str">
        <f ca="1">IF(MOD(ROW()-13,2)=0,IF(ISBLANK(OFFSET('12. SEGUIMIENTO 2027'!$Q$14,INT((ROW()-13)/2),0)),"",OFFSET('12. SEGUIMIENTO 2027'!$Q$14,INT((ROW()-13)/2),0)),IF(ISBLANK(OFFSET('9. METAS'!$X$20,INT((ROW()-14)/2),0)),"",OFFSET('9. METAS'!$X$20,INT((ROW()-14)/2),0)))</f>
        <v/>
      </c>
      <c r="N247" s="1006" t="str">
        <f t="shared" ref="N247" ca="1" si="230">IFERROR(J247/J248,"ND")</f>
        <v>ND</v>
      </c>
      <c r="O247" s="1008" t="str">
        <f t="shared" ref="O247" ca="1" si="231">IFERROR(((J247+K247)/H247),"ND")</f>
        <v>ND</v>
      </c>
      <c r="P247" s="1010"/>
    </row>
    <row r="248" spans="3:16">
      <c r="C248" s="1025"/>
      <c r="D248" s="1018"/>
      <c r="E248" s="1018"/>
      <c r="F248" s="1021"/>
      <c r="G248" s="1023"/>
      <c r="H248" s="1080"/>
      <c r="I248" s="1012"/>
      <c r="J248" s="244">
        <f ca="1">IF(MOD(ROW()-13,2)=0,IF(ISBLANK(OFFSET('12. SEGUIMIENTO 2027'!$N$14,INT((ROW()-13)/2),0)),"",OFFSET('12. SEGUIMIENTO 2027'!$N$14,INT((ROW()-13)/2),0)),IF(ISBLANK(OFFSET('9. METAS'!$U$20,INT((ROW()-14)/2),0)),"",OFFSET('9. METAS'!$U$20,INT((ROW()-14)/2),0)))</f>
        <v>5</v>
      </c>
      <c r="K248" s="245">
        <f ca="1">IF(MOD(ROW()-13,2)=0,IF(ISBLANK(OFFSET('12. SEGUIMIENTO 2027'!$O$14,INT((ROW()-13)/2),0)),"",OFFSET('12. SEGUIMIENTO 2027'!$O$14,INT((ROW()-13)/2),0)),IF(ISBLANK(OFFSET('9. METAS'!$V$20,INT((ROW()-14)/2),0)),"",OFFSET('9. METAS'!$V$20,INT((ROW()-14)/2),0)))</f>
        <v>9</v>
      </c>
      <c r="L248" s="245">
        <f ca="1">IF(MOD(ROW()-13,2)=0,IF(ISBLANK(OFFSET('12. SEGUIMIENTO 2027'!$P$14,INT((ROW()-13)/2),0)),"",OFFSET('12. SEGUIMIENTO 2027'!$P$14,INT((ROW()-13)/2),0)),IF(ISBLANK(OFFSET('9. METAS'!$W$20,INT((ROW()-14)/2),0)),"",OFFSET('9. METAS'!$W$20,INT((ROW()-14)/2),0)))</f>
        <v>7</v>
      </c>
      <c r="M248" s="246">
        <f ca="1">IF(MOD(ROW()-13,2)=0,IF(ISBLANK(OFFSET('12. SEGUIMIENTO 2027'!$Q$14,INT((ROW()-13)/2),0)),"",OFFSET('12. SEGUIMIENTO 2027'!$Q$14,INT((ROW()-13)/2),0)),IF(ISBLANK(OFFSET('9. METAS'!$X$20,INT((ROW()-14)/2),0)),"",OFFSET('9. METAS'!$X$20,INT((ROW()-14)/2),0)))</f>
        <v>7</v>
      </c>
      <c r="N248" s="1013"/>
      <c r="O248" s="1014"/>
      <c r="P248" s="1015"/>
    </row>
    <row r="249" spans="3:16">
      <c r="C249" s="1016" t="str">
        <f ca="1">IF(ISBLANK(OFFSET('5. Pp (3 años)'!$C$46,INT((ROW()-13)/2),0)),"",OFFSET('5. Pp (3 años)'!$C$46,INT((ROW()-13)/2),0))</f>
        <v>Actividad</v>
      </c>
      <c r="D249" s="1018" t="str">
        <f ca="1">IF(ISBLANK(OFFSET('5. Pp (3 años)'!$D$46,INT((ROW()-13)/2),0)),"",OFFSET('5. Pp (3 años)'!$D$46,INT((ROW()-13)/2),0))</f>
        <v/>
      </c>
      <c r="E249" s="1018" t="str">
        <f ca="1">IF(ISBLANK(OFFSET('5. Pp (3 años)'!$E$46,INT((ROW()-13)/2),0)),"",OFFSET('5. Pp (3 años)'!$E$46,INT((ROW()-13)/2),0))</f>
        <v/>
      </c>
      <c r="F249" s="1021" t="str">
        <f ca="1">IF(ISBLANK(OFFSET('5. Pp (3 años)'!$K$46,INT((ROW()-13)/2),0)),"",OFFSET('5. Pp (3 años)'!$K$46,INT((ROW()-13)/2),0))</f>
        <v/>
      </c>
      <c r="G249" s="1023" t="str">
        <f ca="1">IF(ISBLANK(OFFSET('5. Pp (3 años)'!$H$46,INT((ROW()-13)/2),0)),"",OFFSET('5. Pp (3 años)'!$H$46,INT((ROW()-13)/2),0))</f>
        <v/>
      </c>
      <c r="H249" s="1080" t="str">
        <f ca="1">IF(ISBLANK(OFFSET('9. METAS'!$L$20,INT((ROW()-13)/2),0)),"",OFFSET('9. METAS'!$L$20,INT((ROW()-13)/2),0))</f>
        <v/>
      </c>
      <c r="I249" s="1004"/>
      <c r="J249" s="244" t="str">
        <f ca="1">IF(MOD(ROW()-13,2)=0,IF(ISBLANK(OFFSET('12. SEGUIMIENTO 2027'!$N$14,INT((ROW()-13)/2),0)),"",OFFSET('12. SEGUIMIENTO 2027'!$N$14,INT((ROW()-13)/2),0)),IF(ISBLANK(OFFSET('9. METAS'!$U$20,INT((ROW()-14)/2),0)),"",OFFSET('9. METAS'!$U$20,INT((ROW()-14)/2),0)))</f>
        <v/>
      </c>
      <c r="K249" s="245" t="str">
        <f ca="1">IF(MOD(ROW()-13,2)=0,IF(ISBLANK(OFFSET('12. SEGUIMIENTO 2027'!$O$14,INT((ROW()-13)/2),0)),"",OFFSET('12. SEGUIMIENTO 2027'!$O$14,INT((ROW()-13)/2),0)),IF(ISBLANK(OFFSET('9. METAS'!$V$20,INT((ROW()-14)/2),0)),"",OFFSET('9. METAS'!$V$20,INT((ROW()-14)/2),0)))</f>
        <v/>
      </c>
      <c r="L249" s="245" t="str">
        <f ca="1">IF(MOD(ROW()-13,2)=0,IF(ISBLANK(OFFSET('12. SEGUIMIENTO 2027'!$P$14,INT((ROW()-13)/2),0)),"",OFFSET('12. SEGUIMIENTO 2027'!$P$14,INT((ROW()-13)/2),0)),IF(ISBLANK(OFFSET('9. METAS'!$W$20,INT((ROW()-14)/2),0)),"",OFFSET('9. METAS'!$W$20,INT((ROW()-14)/2),0)))</f>
        <v/>
      </c>
      <c r="M249" s="246" t="str">
        <f ca="1">IF(MOD(ROW()-13,2)=0,IF(ISBLANK(OFFSET('12. SEGUIMIENTO 2027'!$Q$14,INT((ROW()-13)/2),0)),"",OFFSET('12. SEGUIMIENTO 2027'!$Q$14,INT((ROW()-13)/2),0)),IF(ISBLANK(OFFSET('9. METAS'!$X$20,INT((ROW()-14)/2),0)),"",OFFSET('9. METAS'!$X$20,INT((ROW()-14)/2),0)))</f>
        <v/>
      </c>
      <c r="N249" s="1006" t="str">
        <f t="shared" ref="N249" ca="1" si="232">IFERROR(J249/J250,"ND")</f>
        <v>ND</v>
      </c>
      <c r="O249" s="1008" t="str">
        <f t="shared" ref="O249" ca="1" si="233">IFERROR(((J249+K249)/H249),"ND")</f>
        <v>ND</v>
      </c>
      <c r="P249" s="1010"/>
    </row>
    <row r="250" spans="3:16">
      <c r="C250" s="1025"/>
      <c r="D250" s="1018"/>
      <c r="E250" s="1018"/>
      <c r="F250" s="1021"/>
      <c r="G250" s="1023"/>
      <c r="H250" s="1080"/>
      <c r="I250" s="1012"/>
      <c r="J250" s="244" t="str">
        <f ca="1">IF(MOD(ROW()-13,2)=0,IF(ISBLANK(OFFSET('12. SEGUIMIENTO 2027'!$N$14,INT((ROW()-13)/2),0)),"",OFFSET('12. SEGUIMIENTO 2027'!$N$14,INT((ROW()-13)/2),0)),IF(ISBLANK(OFFSET('9. METAS'!$U$20,INT((ROW()-14)/2),0)),"",OFFSET('9. METAS'!$U$20,INT((ROW()-14)/2),0)))</f>
        <v/>
      </c>
      <c r="K250" s="245" t="str">
        <f ca="1">IF(MOD(ROW()-13,2)=0,IF(ISBLANK(OFFSET('12. SEGUIMIENTO 2027'!$O$14,INT((ROW()-13)/2),0)),"",OFFSET('12. SEGUIMIENTO 2027'!$O$14,INT((ROW()-13)/2),0)),IF(ISBLANK(OFFSET('9. METAS'!$V$20,INT((ROW()-14)/2),0)),"",OFFSET('9. METAS'!$V$20,INT((ROW()-14)/2),0)))</f>
        <v/>
      </c>
      <c r="L250" s="245" t="str">
        <f ca="1">IF(MOD(ROW()-13,2)=0,IF(ISBLANK(OFFSET('12. SEGUIMIENTO 2027'!$P$14,INT((ROW()-13)/2),0)),"",OFFSET('12. SEGUIMIENTO 2027'!$P$14,INT((ROW()-13)/2),0)),IF(ISBLANK(OFFSET('9. METAS'!$W$20,INT((ROW()-14)/2),0)),"",OFFSET('9. METAS'!$W$20,INT((ROW()-14)/2),0)))</f>
        <v/>
      </c>
      <c r="M250" s="246" t="str">
        <f ca="1">IF(MOD(ROW()-13,2)=0,IF(ISBLANK(OFFSET('12. SEGUIMIENTO 2027'!$Q$14,INT((ROW()-13)/2),0)),"",OFFSET('12. SEGUIMIENTO 2027'!$Q$14,INT((ROW()-13)/2),0)),IF(ISBLANK(OFFSET('9. METAS'!$X$20,INT((ROW()-14)/2),0)),"",OFFSET('9. METAS'!$X$20,INT((ROW()-14)/2),0)))</f>
        <v/>
      </c>
      <c r="N250" s="1013"/>
      <c r="O250" s="1014"/>
      <c r="P250" s="1015"/>
    </row>
    <row r="251" spans="3:16">
      <c r="C251" s="1016" t="str">
        <f ca="1">IF(ISBLANK(OFFSET('5. Pp (3 años)'!$C$46,INT((ROW()-13)/2),0)),"",OFFSET('5. Pp (3 años)'!$C$46,INT((ROW()-13)/2),0))</f>
        <v>Actividad</v>
      </c>
      <c r="D251" s="1018" t="str">
        <f ca="1">IF(ISBLANK(OFFSET('5. Pp (3 años)'!$D$46,INT((ROW()-13)/2),0)),"",OFFSET('5. Pp (3 años)'!$D$46,INT((ROW()-13)/2),0))</f>
        <v/>
      </c>
      <c r="E251" s="1018" t="str">
        <f ca="1">IF(ISBLANK(OFFSET('5. Pp (3 años)'!$E$46,INT((ROW()-13)/2),0)),"",OFFSET('5. Pp (3 años)'!$E$46,INT((ROW()-13)/2),0))</f>
        <v/>
      </c>
      <c r="F251" s="1021" t="str">
        <f ca="1">IF(ISBLANK(OFFSET('5. Pp (3 años)'!$K$46,INT((ROW()-13)/2),0)),"",OFFSET('5. Pp (3 años)'!$K$46,INT((ROW()-13)/2),0))</f>
        <v/>
      </c>
      <c r="G251" s="1023" t="str">
        <f ca="1">IF(ISBLANK(OFFSET('5. Pp (3 años)'!$H$46,INT((ROW()-13)/2),0)),"",OFFSET('5. Pp (3 años)'!$H$46,INT((ROW()-13)/2),0))</f>
        <v/>
      </c>
      <c r="H251" s="1080" t="str">
        <f ca="1">IF(ISBLANK(OFFSET('9. METAS'!$L$20,INT((ROW()-13)/2),0)),"",OFFSET('9. METAS'!$L$20,INT((ROW()-13)/2),0))</f>
        <v/>
      </c>
      <c r="I251" s="1004"/>
      <c r="J251" s="244" t="str">
        <f ca="1">IF(MOD(ROW()-13,2)=0,IF(ISBLANK(OFFSET('12. SEGUIMIENTO 2027'!$N$14,INT((ROW()-13)/2),0)),"",OFFSET('12. SEGUIMIENTO 2027'!$N$14,INT((ROW()-13)/2),0)),IF(ISBLANK(OFFSET('9. METAS'!$U$20,INT((ROW()-14)/2),0)),"",OFFSET('9. METAS'!$U$20,INT((ROW()-14)/2),0)))</f>
        <v/>
      </c>
      <c r="K251" s="245" t="str">
        <f ca="1">IF(MOD(ROW()-13,2)=0,IF(ISBLANK(OFFSET('12. SEGUIMIENTO 2027'!$O$14,INT((ROW()-13)/2),0)),"",OFFSET('12. SEGUIMIENTO 2027'!$O$14,INT((ROW()-13)/2),0)),IF(ISBLANK(OFFSET('9. METAS'!$V$20,INT((ROW()-14)/2),0)),"",OFFSET('9. METAS'!$V$20,INT((ROW()-14)/2),0)))</f>
        <v/>
      </c>
      <c r="L251" s="245" t="str">
        <f ca="1">IF(MOD(ROW()-13,2)=0,IF(ISBLANK(OFFSET('12. SEGUIMIENTO 2027'!$P$14,INT((ROW()-13)/2),0)),"",OFFSET('12. SEGUIMIENTO 2027'!$P$14,INT((ROW()-13)/2),0)),IF(ISBLANK(OFFSET('9. METAS'!$W$20,INT((ROW()-14)/2),0)),"",OFFSET('9. METAS'!$W$20,INT((ROW()-14)/2),0)))</f>
        <v/>
      </c>
      <c r="M251" s="246" t="str">
        <f ca="1">IF(MOD(ROW()-13,2)=0,IF(ISBLANK(OFFSET('12. SEGUIMIENTO 2027'!$Q$14,INT((ROW()-13)/2),0)),"",OFFSET('12. SEGUIMIENTO 2027'!$Q$14,INT((ROW()-13)/2),0)),IF(ISBLANK(OFFSET('9. METAS'!$X$20,INT((ROW()-14)/2),0)),"",OFFSET('9. METAS'!$X$20,INT((ROW()-14)/2),0)))</f>
        <v/>
      </c>
      <c r="N251" s="1006" t="str">
        <f t="shared" ref="N251" ca="1" si="234">IFERROR(J251/J252,"ND")</f>
        <v>ND</v>
      </c>
      <c r="O251" s="1008" t="str">
        <f t="shared" ref="O251" ca="1" si="235">IFERROR(((J251+K251)/H251),"ND")</f>
        <v>ND</v>
      </c>
      <c r="P251" s="1010"/>
    </row>
    <row r="252" spans="3:16">
      <c r="C252" s="1025"/>
      <c r="D252" s="1018"/>
      <c r="E252" s="1018"/>
      <c r="F252" s="1021"/>
      <c r="G252" s="1023"/>
      <c r="H252" s="1080"/>
      <c r="I252" s="1012"/>
      <c r="J252" s="244" t="str">
        <f ca="1">IF(MOD(ROW()-13,2)=0,IF(ISBLANK(OFFSET('12. SEGUIMIENTO 2027'!$N$14,INT((ROW()-13)/2),0)),"",OFFSET('12. SEGUIMIENTO 2027'!$N$14,INT((ROW()-13)/2),0)),IF(ISBLANK(OFFSET('9. METAS'!$U$20,INT((ROW()-14)/2),0)),"",OFFSET('9. METAS'!$U$20,INT((ROW()-14)/2),0)))</f>
        <v/>
      </c>
      <c r="K252" s="245" t="str">
        <f ca="1">IF(MOD(ROW()-13,2)=0,IF(ISBLANK(OFFSET('12. SEGUIMIENTO 2027'!$O$14,INT((ROW()-13)/2),0)),"",OFFSET('12. SEGUIMIENTO 2027'!$O$14,INT((ROW()-13)/2),0)),IF(ISBLANK(OFFSET('9. METAS'!$V$20,INT((ROW()-14)/2),0)),"",OFFSET('9. METAS'!$V$20,INT((ROW()-14)/2),0)))</f>
        <v/>
      </c>
      <c r="L252" s="245" t="str">
        <f ca="1">IF(MOD(ROW()-13,2)=0,IF(ISBLANK(OFFSET('12. SEGUIMIENTO 2027'!$P$14,INT((ROW()-13)/2),0)),"",OFFSET('12. SEGUIMIENTO 2027'!$P$14,INT((ROW()-13)/2),0)),IF(ISBLANK(OFFSET('9. METAS'!$W$20,INT((ROW()-14)/2),0)),"",OFFSET('9. METAS'!$W$20,INT((ROW()-14)/2),0)))</f>
        <v/>
      </c>
      <c r="M252" s="246" t="str">
        <f ca="1">IF(MOD(ROW()-13,2)=0,IF(ISBLANK(OFFSET('12. SEGUIMIENTO 2027'!$Q$14,INT((ROW()-13)/2),0)),"",OFFSET('12. SEGUIMIENTO 2027'!$Q$14,INT((ROW()-13)/2),0)),IF(ISBLANK(OFFSET('9. METAS'!$X$20,INT((ROW()-14)/2),0)),"",OFFSET('9. METAS'!$X$20,INT((ROW()-14)/2),0)))</f>
        <v/>
      </c>
      <c r="N252" s="1013"/>
      <c r="O252" s="1014"/>
      <c r="P252" s="1015"/>
    </row>
    <row r="253" spans="3:16">
      <c r="C253" s="1016" t="str">
        <f ca="1">IF(ISBLANK(OFFSET('5. Pp (3 años)'!$C$46,INT((ROW()-13)/2),0)),"",OFFSET('5. Pp (3 años)'!$C$46,INT((ROW()-13)/2),0))</f>
        <v>Actividad</v>
      </c>
      <c r="D253" s="1018" t="str">
        <f ca="1">IF(ISBLANK(OFFSET('5. Pp (3 años)'!$D$46,INT((ROW()-13)/2),0)),"",OFFSET('5. Pp (3 años)'!$D$46,INT((ROW()-13)/2),0))</f>
        <v/>
      </c>
      <c r="E253" s="1018" t="str">
        <f ca="1">IF(ISBLANK(OFFSET('5. Pp (3 años)'!$E$46,INT((ROW()-13)/2),0)),"",OFFSET('5. Pp (3 años)'!$E$46,INT((ROW()-13)/2),0))</f>
        <v/>
      </c>
      <c r="F253" s="1021" t="str">
        <f ca="1">IF(ISBLANK(OFFSET('5. Pp (3 años)'!$K$46,INT((ROW()-13)/2),0)),"",OFFSET('5. Pp (3 años)'!$K$46,INT((ROW()-13)/2),0))</f>
        <v/>
      </c>
      <c r="G253" s="1023" t="str">
        <f ca="1">IF(ISBLANK(OFFSET('5. Pp (3 años)'!$H$46,INT((ROW()-13)/2),0)),"",OFFSET('5. Pp (3 años)'!$H$46,INT((ROW()-13)/2),0))</f>
        <v/>
      </c>
      <c r="H253" s="1080" t="str">
        <f ca="1">IF(ISBLANK(OFFSET('9. METAS'!$L$20,INT((ROW()-13)/2),0)),"",OFFSET('9. METAS'!$L$20,INT((ROW()-13)/2),0))</f>
        <v/>
      </c>
      <c r="I253" s="1004"/>
      <c r="J253" s="244" t="str">
        <f ca="1">IF(MOD(ROW()-13,2)=0,IF(ISBLANK(OFFSET('12. SEGUIMIENTO 2027'!$N$14,INT((ROW()-13)/2),0)),"",OFFSET('12. SEGUIMIENTO 2027'!$N$14,INT((ROW()-13)/2),0)),IF(ISBLANK(OFFSET('9. METAS'!$U$20,INT((ROW()-14)/2),0)),"",OFFSET('9. METAS'!$U$20,INT((ROW()-14)/2),0)))</f>
        <v/>
      </c>
      <c r="K253" s="245" t="str">
        <f ca="1">IF(MOD(ROW()-13,2)=0,IF(ISBLANK(OFFSET('12. SEGUIMIENTO 2027'!$O$14,INT((ROW()-13)/2),0)),"",OFFSET('12. SEGUIMIENTO 2027'!$O$14,INT((ROW()-13)/2),0)),IF(ISBLANK(OFFSET('9. METAS'!$V$20,INT((ROW()-14)/2),0)),"",OFFSET('9. METAS'!$V$20,INT((ROW()-14)/2),0)))</f>
        <v/>
      </c>
      <c r="L253" s="245" t="str">
        <f ca="1">IF(MOD(ROW()-13,2)=0,IF(ISBLANK(OFFSET('12. SEGUIMIENTO 2027'!$P$14,INT((ROW()-13)/2),0)),"",OFFSET('12. SEGUIMIENTO 2027'!$P$14,INT((ROW()-13)/2),0)),IF(ISBLANK(OFFSET('9. METAS'!$W$20,INT((ROW()-14)/2),0)),"",OFFSET('9. METAS'!$W$20,INT((ROW()-14)/2),0)))</f>
        <v/>
      </c>
      <c r="M253" s="246" t="str">
        <f ca="1">IF(MOD(ROW()-13,2)=0,IF(ISBLANK(OFFSET('12. SEGUIMIENTO 2027'!$Q$14,INT((ROW()-13)/2),0)),"",OFFSET('12. SEGUIMIENTO 2027'!$Q$14,INT((ROW()-13)/2),0)),IF(ISBLANK(OFFSET('9. METAS'!$X$20,INT((ROW()-14)/2),0)),"",OFFSET('9. METAS'!$X$20,INT((ROW()-14)/2),0)))</f>
        <v/>
      </c>
      <c r="N253" s="1006" t="str">
        <f t="shared" ref="N253" ca="1" si="236">IFERROR(J253/J254,"ND")</f>
        <v>ND</v>
      </c>
      <c r="O253" s="1008" t="str">
        <f t="shared" ref="O253" ca="1" si="237">IFERROR(((J253+K253)/H253),"ND")</f>
        <v>ND</v>
      </c>
      <c r="P253" s="1010"/>
    </row>
    <row r="254" spans="3:16">
      <c r="C254" s="1025"/>
      <c r="D254" s="1018"/>
      <c r="E254" s="1018"/>
      <c r="F254" s="1021"/>
      <c r="G254" s="1023"/>
      <c r="H254" s="1080"/>
      <c r="I254" s="1012"/>
      <c r="J254" s="244" t="str">
        <f ca="1">IF(MOD(ROW()-13,2)=0,IF(ISBLANK(OFFSET('12. SEGUIMIENTO 2027'!$N$14,INT((ROW()-13)/2),0)),"",OFFSET('12. SEGUIMIENTO 2027'!$N$14,INT((ROW()-13)/2),0)),IF(ISBLANK(OFFSET('9. METAS'!$U$20,INT((ROW()-14)/2),0)),"",OFFSET('9. METAS'!$U$20,INT((ROW()-14)/2),0)))</f>
        <v/>
      </c>
      <c r="K254" s="245" t="str">
        <f ca="1">IF(MOD(ROW()-13,2)=0,IF(ISBLANK(OFFSET('12. SEGUIMIENTO 2027'!$O$14,INT((ROW()-13)/2),0)),"",OFFSET('12. SEGUIMIENTO 2027'!$O$14,INT((ROW()-13)/2),0)),IF(ISBLANK(OFFSET('9. METAS'!$V$20,INT((ROW()-14)/2),0)),"",OFFSET('9. METAS'!$V$20,INT((ROW()-14)/2),0)))</f>
        <v/>
      </c>
      <c r="L254" s="245" t="str">
        <f ca="1">IF(MOD(ROW()-13,2)=0,IF(ISBLANK(OFFSET('12. SEGUIMIENTO 2027'!$P$14,INT((ROW()-13)/2),0)),"",OFFSET('12. SEGUIMIENTO 2027'!$P$14,INT((ROW()-13)/2),0)),IF(ISBLANK(OFFSET('9. METAS'!$W$20,INT((ROW()-14)/2),0)),"",OFFSET('9. METAS'!$W$20,INT((ROW()-14)/2),0)))</f>
        <v/>
      </c>
      <c r="M254" s="246" t="str">
        <f ca="1">IF(MOD(ROW()-13,2)=0,IF(ISBLANK(OFFSET('12. SEGUIMIENTO 2027'!$Q$14,INT((ROW()-13)/2),0)),"",OFFSET('12. SEGUIMIENTO 2027'!$Q$14,INT((ROW()-13)/2),0)),IF(ISBLANK(OFFSET('9. METAS'!$X$20,INT((ROW()-14)/2),0)),"",OFFSET('9. METAS'!$X$20,INT((ROW()-14)/2),0)))</f>
        <v/>
      </c>
      <c r="N254" s="1013"/>
      <c r="O254" s="1014"/>
      <c r="P254" s="1015"/>
    </row>
    <row r="255" spans="3:16">
      <c r="C255" s="1016" t="str">
        <f ca="1">IF(ISBLANK(OFFSET('5. Pp (3 años)'!$C$46,INT((ROW()-13)/2),0)),"",OFFSET('5. Pp (3 años)'!$C$46,INT((ROW()-13)/2),0))</f>
        <v>Actividad</v>
      </c>
      <c r="D255" s="1018" t="str">
        <f ca="1">IF(ISBLANK(OFFSET('5. Pp (3 años)'!$D$46,INT((ROW()-13)/2),0)),"",OFFSET('5. Pp (3 años)'!$D$46,INT((ROW()-13)/2),0))</f>
        <v/>
      </c>
      <c r="E255" s="1018" t="str">
        <f ca="1">IF(ISBLANK(OFFSET('5. Pp (3 años)'!$E$46,INT((ROW()-13)/2),0)),"",OFFSET('5. Pp (3 años)'!$E$46,INT((ROW()-13)/2),0))</f>
        <v/>
      </c>
      <c r="F255" s="1021" t="str">
        <f ca="1">IF(ISBLANK(OFFSET('5. Pp (3 años)'!$K$46,INT((ROW()-13)/2),0)),"",OFFSET('5. Pp (3 años)'!$K$46,INT((ROW()-13)/2),0))</f>
        <v/>
      </c>
      <c r="G255" s="1023" t="str">
        <f ca="1">IF(ISBLANK(OFFSET('5. Pp (3 años)'!$H$46,INT((ROW()-13)/2),0)),"",OFFSET('5. Pp (3 años)'!$H$46,INT((ROW()-13)/2),0))</f>
        <v/>
      </c>
      <c r="H255" s="1080" t="str">
        <f ca="1">IF(ISBLANK(OFFSET('9. METAS'!$L$20,INT((ROW()-13)/2),0)),"",OFFSET('9. METAS'!$L$20,INT((ROW()-13)/2),0))</f>
        <v/>
      </c>
      <c r="I255" s="1004"/>
      <c r="J255" s="244" t="str">
        <f ca="1">IF(MOD(ROW()-13,2)=0,IF(ISBLANK(OFFSET('12. SEGUIMIENTO 2027'!$N$14,INT((ROW()-13)/2),0)),"",OFFSET('12. SEGUIMIENTO 2027'!$N$14,INT((ROW()-13)/2),0)),IF(ISBLANK(OFFSET('9. METAS'!$U$20,INT((ROW()-14)/2),0)),"",OFFSET('9. METAS'!$U$20,INT((ROW()-14)/2),0)))</f>
        <v/>
      </c>
      <c r="K255" s="245" t="str">
        <f ca="1">IF(MOD(ROW()-13,2)=0,IF(ISBLANK(OFFSET('12. SEGUIMIENTO 2027'!$O$14,INT((ROW()-13)/2),0)),"",OFFSET('12. SEGUIMIENTO 2027'!$O$14,INT((ROW()-13)/2),0)),IF(ISBLANK(OFFSET('9. METAS'!$V$20,INT((ROW()-14)/2),0)),"",OFFSET('9. METAS'!$V$20,INT((ROW()-14)/2),0)))</f>
        <v/>
      </c>
      <c r="L255" s="245" t="str">
        <f ca="1">IF(MOD(ROW()-13,2)=0,IF(ISBLANK(OFFSET('12. SEGUIMIENTO 2027'!$P$14,INT((ROW()-13)/2),0)),"",OFFSET('12. SEGUIMIENTO 2027'!$P$14,INT((ROW()-13)/2),0)),IF(ISBLANK(OFFSET('9. METAS'!$W$20,INT((ROW()-14)/2),0)),"",OFFSET('9. METAS'!$W$20,INT((ROW()-14)/2),0)))</f>
        <v/>
      </c>
      <c r="M255" s="246" t="str">
        <f ca="1">IF(MOD(ROW()-13,2)=0,IF(ISBLANK(OFFSET('12. SEGUIMIENTO 2027'!$Q$14,INT((ROW()-13)/2),0)),"",OFFSET('12. SEGUIMIENTO 2027'!$Q$14,INT((ROW()-13)/2),0)),IF(ISBLANK(OFFSET('9. METAS'!$X$20,INT((ROW()-14)/2),0)),"",OFFSET('9. METAS'!$X$20,INT((ROW()-14)/2),0)))</f>
        <v/>
      </c>
      <c r="N255" s="1006" t="str">
        <f t="shared" ref="N255" ca="1" si="238">IFERROR(J255/J256,"ND")</f>
        <v>ND</v>
      </c>
      <c r="O255" s="1008" t="str">
        <f t="shared" ref="O255" ca="1" si="239">IFERROR(((J255+K255)/H255),"ND")</f>
        <v>ND</v>
      </c>
      <c r="P255" s="1010"/>
    </row>
    <row r="256" spans="3:16">
      <c r="C256" s="1025"/>
      <c r="D256" s="1018"/>
      <c r="E256" s="1018"/>
      <c r="F256" s="1021"/>
      <c r="G256" s="1023"/>
      <c r="H256" s="1080"/>
      <c r="I256" s="1012"/>
      <c r="J256" s="244" t="str">
        <f ca="1">IF(MOD(ROW()-13,2)=0,IF(ISBLANK(OFFSET('12. SEGUIMIENTO 2027'!$N$14,INT((ROW()-13)/2),0)),"",OFFSET('12. SEGUIMIENTO 2027'!$N$14,INT((ROW()-13)/2),0)),IF(ISBLANK(OFFSET('9. METAS'!$U$20,INT((ROW()-14)/2),0)),"",OFFSET('9. METAS'!$U$20,INT((ROW()-14)/2),0)))</f>
        <v/>
      </c>
      <c r="K256" s="245" t="str">
        <f ca="1">IF(MOD(ROW()-13,2)=0,IF(ISBLANK(OFFSET('12. SEGUIMIENTO 2027'!$O$14,INT((ROW()-13)/2),0)),"",OFFSET('12. SEGUIMIENTO 2027'!$O$14,INT((ROW()-13)/2),0)),IF(ISBLANK(OFFSET('9. METAS'!$V$20,INT((ROW()-14)/2),0)),"",OFFSET('9. METAS'!$V$20,INT((ROW()-14)/2),0)))</f>
        <v/>
      </c>
      <c r="L256" s="245" t="str">
        <f ca="1">IF(MOD(ROW()-13,2)=0,IF(ISBLANK(OFFSET('12. SEGUIMIENTO 2027'!$P$14,INT((ROW()-13)/2),0)),"",OFFSET('12. SEGUIMIENTO 2027'!$P$14,INT((ROW()-13)/2),0)),IF(ISBLANK(OFFSET('9. METAS'!$W$20,INT((ROW()-14)/2),0)),"",OFFSET('9. METAS'!$W$20,INT((ROW()-14)/2),0)))</f>
        <v/>
      </c>
      <c r="M256" s="246" t="str">
        <f ca="1">IF(MOD(ROW()-13,2)=0,IF(ISBLANK(OFFSET('12. SEGUIMIENTO 2027'!$Q$14,INT((ROW()-13)/2),0)),"",OFFSET('12. SEGUIMIENTO 2027'!$Q$14,INT((ROW()-13)/2),0)),IF(ISBLANK(OFFSET('9. METAS'!$X$20,INT((ROW()-14)/2),0)),"",OFFSET('9. METAS'!$X$20,INT((ROW()-14)/2),0)))</f>
        <v/>
      </c>
      <c r="N256" s="1013"/>
      <c r="O256" s="1014"/>
      <c r="P256" s="1015"/>
    </row>
    <row r="257" spans="3:16">
      <c r="C257" s="1016" t="str">
        <f ca="1">IF(ISBLANK(OFFSET('5. Pp (3 años)'!$C$46,INT((ROW()-13)/2),0)),"",OFFSET('5. Pp (3 años)'!$C$46,INT((ROW()-13)/2),0))</f>
        <v>Componente</v>
      </c>
      <c r="D257" s="1018" t="str">
        <f ca="1">IF(ISBLANK(OFFSET('5. Pp (3 años)'!$D$46,INT((ROW()-13)/2),0)),"",OFFSET('5. Pp (3 años)'!$D$46,INT((ROW()-13)/2),0))</f>
        <v xml:space="preserve">4.1.1.1.21 Mecanismos de comercialización comunitaria y suministro de productos de la canasta básica implementados
</v>
      </c>
      <c r="E257" s="1018" t="str">
        <f ca="1">IF(ISBLANK(OFFSET('5. Pp (3 años)'!$E$46,INT((ROW()-13)/2),0)),"",OFFSET('5. Pp (3 años)'!$E$46,INT((ROW()-13)/2),0))</f>
        <v>PMCSO: Porcentaje de mecanismos de comercialización y suministro operados.</v>
      </c>
      <c r="F257" s="1021" t="str">
        <f ca="1">IF(ISBLANK(OFFSET('5. Pp (3 años)'!$K$46,INT((ROW()-13)/2),0)),"",OFFSET('5. Pp (3 años)'!$K$46,INT((ROW()-13)/2),0))</f>
        <v>Ascendente</v>
      </c>
      <c r="G257" s="1023" t="str">
        <f ca="1">IF(ISBLANK(OFFSET('5. Pp (3 años)'!$H$46,INT((ROW()-13)/2),0)),"",OFFSET('5. Pp (3 años)'!$H$46,INT((ROW()-13)/2),0))</f>
        <v>Trimestral</v>
      </c>
      <c r="H257" s="1080">
        <f ca="1">IF(ISBLANK(OFFSET('9. METAS'!$L$20,INT((ROW()-13)/2),0)),"",OFFSET('9. METAS'!$L$20,INT((ROW()-13)/2),0))</f>
        <v>100</v>
      </c>
      <c r="I257" s="1004"/>
      <c r="J257" s="244" t="str">
        <f ca="1">IF(MOD(ROW()-13,2)=0,IF(ISBLANK(OFFSET('12. SEGUIMIENTO 2027'!$N$14,INT((ROW()-13)/2),0)),"",OFFSET('12. SEGUIMIENTO 2027'!$N$14,INT((ROW()-13)/2),0)),IF(ISBLANK(OFFSET('9. METAS'!$U$20,INT((ROW()-14)/2),0)),"",OFFSET('9. METAS'!$U$20,INT((ROW()-14)/2),0)))</f>
        <v/>
      </c>
      <c r="K257" s="245" t="str">
        <f ca="1">IF(MOD(ROW()-13,2)=0,IF(ISBLANK(OFFSET('12. SEGUIMIENTO 2027'!$O$14,INT((ROW()-13)/2),0)),"",OFFSET('12. SEGUIMIENTO 2027'!$O$14,INT((ROW()-13)/2),0)),IF(ISBLANK(OFFSET('9. METAS'!$V$20,INT((ROW()-14)/2),0)),"",OFFSET('9. METAS'!$V$20,INT((ROW()-14)/2),0)))</f>
        <v/>
      </c>
      <c r="L257" s="245" t="str">
        <f ca="1">IF(MOD(ROW()-13,2)=0,IF(ISBLANK(OFFSET('12. SEGUIMIENTO 2027'!$P$14,INT((ROW()-13)/2),0)),"",OFFSET('12. SEGUIMIENTO 2027'!$P$14,INT((ROW()-13)/2),0)),IF(ISBLANK(OFFSET('9. METAS'!$W$20,INT((ROW()-14)/2),0)),"",OFFSET('9. METAS'!$W$20,INT((ROW()-14)/2),0)))</f>
        <v/>
      </c>
      <c r="M257" s="246" t="str">
        <f ca="1">IF(MOD(ROW()-13,2)=0,IF(ISBLANK(OFFSET('12. SEGUIMIENTO 2027'!$Q$14,INT((ROW()-13)/2),0)),"",OFFSET('12. SEGUIMIENTO 2027'!$Q$14,INT((ROW()-13)/2),0)),IF(ISBLANK(OFFSET('9. METAS'!$X$20,INT((ROW()-14)/2),0)),"",OFFSET('9. METAS'!$X$20,INT((ROW()-14)/2),0)))</f>
        <v/>
      </c>
      <c r="N257" s="1006" t="str">
        <f t="shared" ref="N257" ca="1" si="240">IFERROR(J257/J258,"ND")</f>
        <v>ND</v>
      </c>
      <c r="O257" s="1008" t="str">
        <f t="shared" ref="O257" ca="1" si="241">IFERROR(((J257+K257)/H257),"ND")</f>
        <v>ND</v>
      </c>
      <c r="P257" s="1010"/>
    </row>
    <row r="258" spans="3:16">
      <c r="C258" s="1025"/>
      <c r="D258" s="1018"/>
      <c r="E258" s="1018"/>
      <c r="F258" s="1021"/>
      <c r="G258" s="1023"/>
      <c r="H258" s="1080"/>
      <c r="I258" s="1012"/>
      <c r="J258" s="244">
        <f ca="1">IF(MOD(ROW()-13,2)=0,IF(ISBLANK(OFFSET('12. SEGUIMIENTO 2027'!$N$14,INT((ROW()-13)/2),0)),"",OFFSET('12. SEGUIMIENTO 2027'!$N$14,INT((ROW()-13)/2),0)),IF(ISBLANK(OFFSET('9. METAS'!$U$20,INT((ROW()-14)/2),0)),"",OFFSET('9. METAS'!$U$20,INT((ROW()-14)/2),0)))</f>
        <v>25</v>
      </c>
      <c r="K258" s="245">
        <f ca="1">IF(MOD(ROW()-13,2)=0,IF(ISBLANK(OFFSET('12. SEGUIMIENTO 2027'!$O$14,INT((ROW()-13)/2),0)),"",OFFSET('12. SEGUIMIENTO 2027'!$O$14,INT((ROW()-13)/2),0)),IF(ISBLANK(OFFSET('9. METAS'!$V$20,INT((ROW()-14)/2),0)),"",OFFSET('9. METAS'!$V$20,INT((ROW()-14)/2),0)))</f>
        <v>25</v>
      </c>
      <c r="L258" s="245">
        <f ca="1">IF(MOD(ROW()-13,2)=0,IF(ISBLANK(OFFSET('12. SEGUIMIENTO 2027'!$P$14,INT((ROW()-13)/2),0)),"",OFFSET('12. SEGUIMIENTO 2027'!$P$14,INT((ROW()-13)/2),0)),IF(ISBLANK(OFFSET('9. METAS'!$W$20,INT((ROW()-14)/2),0)),"",OFFSET('9. METAS'!$W$20,INT((ROW()-14)/2),0)))</f>
        <v>25</v>
      </c>
      <c r="M258" s="246">
        <f ca="1">IF(MOD(ROW()-13,2)=0,IF(ISBLANK(OFFSET('12. SEGUIMIENTO 2027'!$Q$14,INT((ROW()-13)/2),0)),"",OFFSET('12. SEGUIMIENTO 2027'!$Q$14,INT((ROW()-13)/2),0)),IF(ISBLANK(OFFSET('9. METAS'!$X$20,INT((ROW()-14)/2),0)),"",OFFSET('9. METAS'!$X$20,INT((ROW()-14)/2),0)))</f>
        <v>25</v>
      </c>
      <c r="N258" s="1013"/>
      <c r="O258" s="1014"/>
      <c r="P258" s="1015"/>
    </row>
    <row r="259" spans="3:16">
      <c r="C259" s="1016" t="str">
        <f ca="1">IF(ISBLANK(OFFSET('5. Pp (3 años)'!$C$46,INT((ROW()-13)/2),0)),"",OFFSET('5. Pp (3 años)'!$C$46,INT((ROW()-13)/2),0))</f>
        <v>Actividad</v>
      </c>
      <c r="D259" s="1018" t="str">
        <f ca="1">IF(ISBLANK(OFFSET('5. Pp (3 años)'!$D$46,INT((ROW()-13)/2),0)),"",OFFSET('5. Pp (3 años)'!$D$46,INT((ROW()-13)/2),0))</f>
        <v>4.1.1.1.21.1 Promoción de canales de comercialización y ferias de economía local para productos artesanales.</v>
      </c>
      <c r="E259" s="1018" t="str">
        <f ca="1">IF(ISBLANK(OFFSET('5. Pp (3 años)'!$E$46,INT((ROW()-13)/2),0)),"",OFFSET('5. Pp (3 años)'!$E$46,INT((ROW()-13)/2),0))</f>
        <v>PEECAR: Porcentaje de eventos y espacios de comercialización artesanal realizados.</v>
      </c>
      <c r="F259" s="1021" t="str">
        <f ca="1">IF(ISBLANK(OFFSET('5. Pp (3 años)'!$K$46,INT((ROW()-13)/2),0)),"",OFFSET('5. Pp (3 años)'!$K$46,INT((ROW()-13)/2),0))</f>
        <v>Ascendente</v>
      </c>
      <c r="G259" s="1023" t="str">
        <f ca="1">IF(ISBLANK(OFFSET('5. Pp (3 años)'!$H$46,INT((ROW()-13)/2),0)),"",OFFSET('5. Pp (3 años)'!$H$46,INT((ROW()-13)/2),0))</f>
        <v>Trimestral</v>
      </c>
      <c r="H259" s="1080">
        <f ca="1">IF(ISBLANK(OFFSET('9. METAS'!$L$20,INT((ROW()-13)/2),0)),"",OFFSET('9. METAS'!$L$20,INT((ROW()-13)/2),0))</f>
        <v>100</v>
      </c>
      <c r="I259" s="1004"/>
      <c r="J259" s="244" t="str">
        <f ca="1">IF(MOD(ROW()-13,2)=0,IF(ISBLANK(OFFSET('12. SEGUIMIENTO 2027'!$N$14,INT((ROW()-13)/2),0)),"",OFFSET('12. SEGUIMIENTO 2027'!$N$14,INT((ROW()-13)/2),0)),IF(ISBLANK(OFFSET('9. METAS'!$U$20,INT((ROW()-14)/2),0)),"",OFFSET('9. METAS'!$U$20,INT((ROW()-14)/2),0)))</f>
        <v/>
      </c>
      <c r="K259" s="245" t="str">
        <f ca="1">IF(MOD(ROW()-13,2)=0,IF(ISBLANK(OFFSET('12. SEGUIMIENTO 2027'!$O$14,INT((ROW()-13)/2),0)),"",OFFSET('12. SEGUIMIENTO 2027'!$O$14,INT((ROW()-13)/2),0)),IF(ISBLANK(OFFSET('9. METAS'!$V$20,INT((ROW()-14)/2),0)),"",OFFSET('9. METAS'!$V$20,INT((ROW()-14)/2),0)))</f>
        <v/>
      </c>
      <c r="L259" s="245" t="str">
        <f ca="1">IF(MOD(ROW()-13,2)=0,IF(ISBLANK(OFFSET('12. SEGUIMIENTO 2027'!$P$14,INT((ROW()-13)/2),0)),"",OFFSET('12. SEGUIMIENTO 2027'!$P$14,INT((ROW()-13)/2),0)),IF(ISBLANK(OFFSET('9. METAS'!$W$20,INT((ROW()-14)/2),0)),"",OFFSET('9. METAS'!$W$20,INT((ROW()-14)/2),0)))</f>
        <v/>
      </c>
      <c r="M259" s="246" t="str">
        <f ca="1">IF(MOD(ROW()-13,2)=0,IF(ISBLANK(OFFSET('12. SEGUIMIENTO 2027'!$Q$14,INT((ROW()-13)/2),0)),"",OFFSET('12. SEGUIMIENTO 2027'!$Q$14,INT((ROW()-13)/2),0)),IF(ISBLANK(OFFSET('9. METAS'!$X$20,INT((ROW()-14)/2),0)),"",OFFSET('9. METAS'!$X$20,INT((ROW()-14)/2),0)))</f>
        <v/>
      </c>
      <c r="N259" s="1006" t="str">
        <f t="shared" ref="N259" ca="1" si="242">IFERROR(J259/J260,"ND")</f>
        <v>ND</v>
      </c>
      <c r="O259" s="1008" t="str">
        <f t="shared" ref="O259" ca="1" si="243">IFERROR(((J259+K259)/H259),"ND")</f>
        <v>ND</v>
      </c>
      <c r="P259" s="1010"/>
    </row>
    <row r="260" spans="3:16">
      <c r="C260" s="1025"/>
      <c r="D260" s="1018"/>
      <c r="E260" s="1018"/>
      <c r="F260" s="1021"/>
      <c r="G260" s="1023"/>
      <c r="H260" s="1080"/>
      <c r="I260" s="1012"/>
      <c r="J260" s="244">
        <f ca="1">IF(MOD(ROW()-13,2)=0,IF(ISBLANK(OFFSET('12. SEGUIMIENTO 2027'!$N$14,INT((ROW()-13)/2),0)),"",OFFSET('12. SEGUIMIENTO 2027'!$N$14,INT((ROW()-13)/2),0)),IF(ISBLANK(OFFSET('9. METAS'!$U$20,INT((ROW()-14)/2),0)),"",OFFSET('9. METAS'!$U$20,INT((ROW()-14)/2),0)))</f>
        <v>24</v>
      </c>
      <c r="K260" s="245">
        <f ca="1">IF(MOD(ROW()-13,2)=0,IF(ISBLANK(OFFSET('12. SEGUIMIENTO 2027'!$O$14,INT((ROW()-13)/2),0)),"",OFFSET('12. SEGUIMIENTO 2027'!$O$14,INT((ROW()-13)/2),0)),IF(ISBLANK(OFFSET('9. METAS'!$V$20,INT((ROW()-14)/2),0)),"",OFFSET('9. METAS'!$V$20,INT((ROW()-14)/2),0)))</f>
        <v>27</v>
      </c>
      <c r="L260" s="245">
        <f ca="1">IF(MOD(ROW()-13,2)=0,IF(ISBLANK(OFFSET('12. SEGUIMIENTO 2027'!$P$14,INT((ROW()-13)/2),0)),"",OFFSET('12. SEGUIMIENTO 2027'!$P$14,INT((ROW()-13)/2),0)),IF(ISBLANK(OFFSET('9. METAS'!$W$20,INT((ROW()-14)/2),0)),"",OFFSET('9. METAS'!$W$20,INT((ROW()-14)/2),0)))</f>
        <v>27</v>
      </c>
      <c r="M260" s="246">
        <f ca="1">IF(MOD(ROW()-13,2)=0,IF(ISBLANK(OFFSET('12. SEGUIMIENTO 2027'!$Q$14,INT((ROW()-13)/2),0)),"",OFFSET('12. SEGUIMIENTO 2027'!$Q$14,INT((ROW()-13)/2),0)),IF(ISBLANK(OFFSET('9. METAS'!$X$20,INT((ROW()-14)/2),0)),"",OFFSET('9. METAS'!$X$20,INT((ROW()-14)/2),0)))</f>
        <v>22</v>
      </c>
      <c r="N260" s="1013"/>
      <c r="O260" s="1014"/>
      <c r="P260" s="1015"/>
    </row>
    <row r="261" spans="3:16">
      <c r="C261" s="1016" t="str">
        <f ca="1">IF(ISBLANK(OFFSET('5. Pp (3 años)'!$C$46,INT((ROW()-13)/2),0)),"",OFFSET('5. Pp (3 años)'!$C$46,INT((ROW()-13)/2),0))</f>
        <v>Actividad</v>
      </c>
      <c r="D261" s="1018" t="str">
        <f ca="1">IF(ISBLANK(OFFSET('5. Pp (3 años)'!$D$46,INT((ROW()-13)/2),0)),"",OFFSET('5. Pp (3 años)'!$D$46,INT((ROW()-13)/2),0))</f>
        <v>4.1.1.1.21.2  Operación de puntos de abasto móvil y suministro de productos básicos para grupos prioritarios.</v>
      </c>
      <c r="E261" s="1018" t="str">
        <f ca="1">IF(ISBLANK(OFFSET('5. Pp (3 años)'!$E$46,INT((ROW()-13)/2),0)),"",OFFSET('5. Pp (3 años)'!$E$46,INT((ROW()-13)/2),0))</f>
        <v>PJAM: Porcentaje de jornadas de abasto móvil realizadas.</v>
      </c>
      <c r="F261" s="1021" t="str">
        <f ca="1">IF(ISBLANK(OFFSET('5. Pp (3 años)'!$K$46,INT((ROW()-13)/2),0)),"",OFFSET('5. Pp (3 años)'!$K$46,INT((ROW()-13)/2),0))</f>
        <v>Ascendente</v>
      </c>
      <c r="G261" s="1023" t="str">
        <f ca="1">IF(ISBLANK(OFFSET('5. Pp (3 años)'!$H$46,INT((ROW()-13)/2),0)),"",OFFSET('5. Pp (3 años)'!$H$46,INT((ROW()-13)/2),0))</f>
        <v>Trimestral</v>
      </c>
      <c r="H261" s="1080">
        <f ca="1">IF(ISBLANK(OFFSET('9. METAS'!$L$20,INT((ROW()-13)/2),0)),"",OFFSET('9. METAS'!$L$20,INT((ROW()-13)/2),0))</f>
        <v>84</v>
      </c>
      <c r="I261" s="1004"/>
      <c r="J261" s="244" t="str">
        <f ca="1">IF(MOD(ROW()-13,2)=0,IF(ISBLANK(OFFSET('12. SEGUIMIENTO 2027'!$N$14,INT((ROW()-13)/2),0)),"",OFFSET('12. SEGUIMIENTO 2027'!$N$14,INT((ROW()-13)/2),0)),IF(ISBLANK(OFFSET('9. METAS'!$U$20,INT((ROW()-14)/2),0)),"",OFFSET('9. METAS'!$U$20,INT((ROW()-14)/2),0)))</f>
        <v/>
      </c>
      <c r="K261" s="245" t="str">
        <f ca="1">IF(MOD(ROW()-13,2)=0,IF(ISBLANK(OFFSET('12. SEGUIMIENTO 2027'!$O$14,INT((ROW()-13)/2),0)),"",OFFSET('12. SEGUIMIENTO 2027'!$O$14,INT((ROW()-13)/2),0)),IF(ISBLANK(OFFSET('9. METAS'!$V$20,INT((ROW()-14)/2),0)),"",OFFSET('9. METAS'!$V$20,INT((ROW()-14)/2),0)))</f>
        <v/>
      </c>
      <c r="L261" s="245" t="str">
        <f ca="1">IF(MOD(ROW()-13,2)=0,IF(ISBLANK(OFFSET('12. SEGUIMIENTO 2027'!$P$14,INT((ROW()-13)/2),0)),"",OFFSET('12. SEGUIMIENTO 2027'!$P$14,INT((ROW()-13)/2),0)),IF(ISBLANK(OFFSET('9. METAS'!$W$20,INT((ROW()-14)/2),0)),"",OFFSET('9. METAS'!$W$20,INT((ROW()-14)/2),0)))</f>
        <v/>
      </c>
      <c r="M261" s="246" t="str">
        <f ca="1">IF(MOD(ROW()-13,2)=0,IF(ISBLANK(OFFSET('12. SEGUIMIENTO 2027'!$Q$14,INT((ROW()-13)/2),0)),"",OFFSET('12. SEGUIMIENTO 2027'!$Q$14,INT((ROW()-13)/2),0)),IF(ISBLANK(OFFSET('9. METAS'!$X$20,INT((ROW()-14)/2),0)),"",OFFSET('9. METAS'!$X$20,INT((ROW()-14)/2),0)))</f>
        <v/>
      </c>
      <c r="N261" s="1006" t="str">
        <f t="shared" ref="N261" ca="1" si="244">IFERROR(J261/J262,"ND")</f>
        <v>ND</v>
      </c>
      <c r="O261" s="1008" t="str">
        <f t="shared" ref="O261" ca="1" si="245">IFERROR(((J261+K261)/H261),"ND")</f>
        <v>ND</v>
      </c>
      <c r="P261" s="1010"/>
    </row>
    <row r="262" spans="3:16">
      <c r="C262" s="1025"/>
      <c r="D262" s="1018"/>
      <c r="E262" s="1018"/>
      <c r="F262" s="1021"/>
      <c r="G262" s="1023"/>
      <c r="H262" s="1080"/>
      <c r="I262" s="1012"/>
      <c r="J262" s="244">
        <f ca="1">IF(MOD(ROW()-13,2)=0,IF(ISBLANK(OFFSET('12. SEGUIMIENTO 2027'!$N$14,INT((ROW()-13)/2),0)),"",OFFSET('12. SEGUIMIENTO 2027'!$N$14,INT((ROW()-13)/2),0)),IF(ISBLANK(OFFSET('9. METAS'!$U$20,INT((ROW()-14)/2),0)),"",OFFSET('9. METAS'!$U$20,INT((ROW()-14)/2),0)))</f>
        <v>24</v>
      </c>
      <c r="K262" s="245">
        <f ca="1">IF(MOD(ROW()-13,2)=0,IF(ISBLANK(OFFSET('12. SEGUIMIENTO 2027'!$O$14,INT((ROW()-13)/2),0)),"",OFFSET('12. SEGUIMIENTO 2027'!$O$14,INT((ROW()-13)/2),0)),IF(ISBLANK(OFFSET('9. METAS'!$V$20,INT((ROW()-14)/2),0)),"",OFFSET('9. METAS'!$V$20,INT((ROW()-14)/2),0)))</f>
        <v>24</v>
      </c>
      <c r="L262" s="245">
        <f ca="1">IF(MOD(ROW()-13,2)=0,IF(ISBLANK(OFFSET('12. SEGUIMIENTO 2027'!$P$14,INT((ROW()-13)/2),0)),"",OFFSET('12. SEGUIMIENTO 2027'!$P$14,INT((ROW()-13)/2),0)),IF(ISBLANK(OFFSET('9. METAS'!$W$20,INT((ROW()-14)/2),0)),"",OFFSET('9. METAS'!$W$20,INT((ROW()-14)/2),0)))</f>
        <v>16</v>
      </c>
      <c r="M262" s="246">
        <f ca="1">IF(MOD(ROW()-13,2)=0,IF(ISBLANK(OFFSET('12. SEGUIMIENTO 2027'!$Q$14,INT((ROW()-13)/2),0)),"",OFFSET('12. SEGUIMIENTO 2027'!$Q$14,INT((ROW()-13)/2),0)),IF(ISBLANK(OFFSET('9. METAS'!$X$20,INT((ROW()-14)/2),0)),"",OFFSET('9. METAS'!$X$20,INT((ROW()-14)/2),0)))</f>
        <v>20</v>
      </c>
      <c r="N262" s="1013"/>
      <c r="O262" s="1014"/>
      <c r="P262" s="1015"/>
    </row>
    <row r="263" spans="3:16">
      <c r="C263" s="1016" t="str">
        <f ca="1">IF(ISBLANK(OFFSET('5. Pp (3 años)'!$C$46,INT((ROW()-13)/2),0)),"",OFFSET('5. Pp (3 años)'!$C$46,INT((ROW()-13)/2),0))</f>
        <v>Actividad</v>
      </c>
      <c r="D263" s="1018" t="str">
        <f ca="1">IF(ISBLANK(OFFSET('5. Pp (3 años)'!$D$46,INT((ROW()-13)/2),0)),"",OFFSET('5. Pp (3 años)'!$D$46,INT((ROW()-13)/2),0))</f>
        <v/>
      </c>
      <c r="E263" s="1018" t="str">
        <f ca="1">IF(ISBLANK(OFFSET('5. Pp (3 años)'!$E$46,INT((ROW()-13)/2),0)),"",OFFSET('5. Pp (3 años)'!$E$46,INT((ROW()-13)/2),0))</f>
        <v/>
      </c>
      <c r="F263" s="1021" t="str">
        <f ca="1">IF(ISBLANK(OFFSET('5. Pp (3 años)'!$K$46,INT((ROW()-13)/2),0)),"",OFFSET('5. Pp (3 años)'!$K$46,INT((ROW()-13)/2),0))</f>
        <v/>
      </c>
      <c r="G263" s="1023" t="str">
        <f ca="1">IF(ISBLANK(OFFSET('5. Pp (3 años)'!$H$46,INT((ROW()-13)/2),0)),"",OFFSET('5. Pp (3 años)'!$H$46,INT((ROW()-13)/2),0))</f>
        <v/>
      </c>
      <c r="H263" s="1080" t="str">
        <f ca="1">IF(ISBLANK(OFFSET('9. METAS'!$L$20,INT((ROW()-13)/2),0)),"",OFFSET('9. METAS'!$L$20,INT((ROW()-13)/2),0))</f>
        <v/>
      </c>
      <c r="I263" s="1004"/>
      <c r="J263" s="244" t="str">
        <f ca="1">IF(MOD(ROW()-13,2)=0,IF(ISBLANK(OFFSET('12. SEGUIMIENTO 2027'!$N$14,INT((ROW()-13)/2),0)),"",OFFSET('12. SEGUIMIENTO 2027'!$N$14,INT((ROW()-13)/2),0)),IF(ISBLANK(OFFSET('9. METAS'!$U$20,INT((ROW()-14)/2),0)),"",OFFSET('9. METAS'!$U$20,INT((ROW()-14)/2),0)))</f>
        <v/>
      </c>
      <c r="K263" s="245" t="str">
        <f ca="1">IF(MOD(ROW()-13,2)=0,IF(ISBLANK(OFFSET('12. SEGUIMIENTO 2027'!$O$14,INT((ROW()-13)/2),0)),"",OFFSET('12. SEGUIMIENTO 2027'!$O$14,INT((ROW()-13)/2),0)),IF(ISBLANK(OFFSET('9. METAS'!$V$20,INT((ROW()-14)/2),0)),"",OFFSET('9. METAS'!$V$20,INT((ROW()-14)/2),0)))</f>
        <v/>
      </c>
      <c r="L263" s="245" t="str">
        <f ca="1">IF(MOD(ROW()-13,2)=0,IF(ISBLANK(OFFSET('12. SEGUIMIENTO 2027'!$P$14,INT((ROW()-13)/2),0)),"",OFFSET('12. SEGUIMIENTO 2027'!$P$14,INT((ROW()-13)/2),0)),IF(ISBLANK(OFFSET('9. METAS'!$W$20,INT((ROW()-14)/2),0)),"",OFFSET('9. METAS'!$W$20,INT((ROW()-14)/2),0)))</f>
        <v/>
      </c>
      <c r="M263" s="246" t="str">
        <f ca="1">IF(MOD(ROW()-13,2)=0,IF(ISBLANK(OFFSET('12. SEGUIMIENTO 2027'!$Q$14,INT((ROW()-13)/2),0)),"",OFFSET('12. SEGUIMIENTO 2027'!$Q$14,INT((ROW()-13)/2),0)),IF(ISBLANK(OFFSET('9. METAS'!$X$20,INT((ROW()-14)/2),0)),"",OFFSET('9. METAS'!$X$20,INT((ROW()-14)/2),0)))</f>
        <v/>
      </c>
      <c r="N263" s="1006" t="str">
        <f t="shared" ref="N263" ca="1" si="246">IFERROR(J263/J264,"ND")</f>
        <v>ND</v>
      </c>
      <c r="O263" s="1008" t="str">
        <f t="shared" ref="O263" ca="1" si="247">IFERROR(((J263+K263)/H263),"ND")</f>
        <v>ND</v>
      </c>
      <c r="P263" s="1010"/>
    </row>
    <row r="264" spans="3:16">
      <c r="C264" s="1025"/>
      <c r="D264" s="1018"/>
      <c r="E264" s="1018"/>
      <c r="F264" s="1021"/>
      <c r="G264" s="1023"/>
      <c r="H264" s="1080"/>
      <c r="I264" s="1012"/>
      <c r="J264" s="244" t="str">
        <f ca="1">IF(MOD(ROW()-13,2)=0,IF(ISBLANK(OFFSET('12. SEGUIMIENTO 2027'!$N$14,INT((ROW()-13)/2),0)),"",OFFSET('12. SEGUIMIENTO 2027'!$N$14,INT((ROW()-13)/2),0)),IF(ISBLANK(OFFSET('9. METAS'!$U$20,INT((ROW()-14)/2),0)),"",OFFSET('9. METAS'!$U$20,INT((ROW()-14)/2),0)))</f>
        <v/>
      </c>
      <c r="K264" s="245" t="str">
        <f ca="1">IF(MOD(ROW()-13,2)=0,IF(ISBLANK(OFFSET('12. SEGUIMIENTO 2027'!$O$14,INT((ROW()-13)/2),0)),"",OFFSET('12. SEGUIMIENTO 2027'!$O$14,INT((ROW()-13)/2),0)),IF(ISBLANK(OFFSET('9. METAS'!$V$20,INT((ROW()-14)/2),0)),"",OFFSET('9. METAS'!$V$20,INT((ROW()-14)/2),0)))</f>
        <v/>
      </c>
      <c r="L264" s="245" t="str">
        <f ca="1">IF(MOD(ROW()-13,2)=0,IF(ISBLANK(OFFSET('12. SEGUIMIENTO 2027'!$P$14,INT((ROW()-13)/2),0)),"",OFFSET('12. SEGUIMIENTO 2027'!$P$14,INT((ROW()-13)/2),0)),IF(ISBLANK(OFFSET('9. METAS'!$W$20,INT((ROW()-14)/2),0)),"",OFFSET('9. METAS'!$W$20,INT((ROW()-14)/2),0)))</f>
        <v/>
      </c>
      <c r="M264" s="246" t="str">
        <f ca="1">IF(MOD(ROW()-13,2)=0,IF(ISBLANK(OFFSET('12. SEGUIMIENTO 2027'!$Q$14,INT((ROW()-13)/2),0)),"",OFFSET('12. SEGUIMIENTO 2027'!$Q$14,INT((ROW()-13)/2),0)),IF(ISBLANK(OFFSET('9. METAS'!$X$20,INT((ROW()-14)/2),0)),"",OFFSET('9. METAS'!$X$20,INT((ROW()-14)/2),0)))</f>
        <v/>
      </c>
      <c r="N264" s="1013"/>
      <c r="O264" s="1014"/>
      <c r="P264" s="1015"/>
    </row>
    <row r="265" spans="3:16">
      <c r="C265" s="1016" t="str">
        <f ca="1">IF(ISBLANK(OFFSET('5. Pp (3 años)'!$C$46,INT((ROW()-13)/2),0)),"",OFFSET('5. Pp (3 años)'!$C$46,INT((ROW()-13)/2),0))</f>
        <v>Actividad</v>
      </c>
      <c r="D265" s="1018" t="str">
        <f ca="1">IF(ISBLANK(OFFSET('5. Pp (3 años)'!$D$46,INT((ROW()-13)/2),0)),"",OFFSET('5. Pp (3 años)'!$D$46,INT((ROW()-13)/2),0))</f>
        <v/>
      </c>
      <c r="E265" s="1018" t="str">
        <f ca="1">IF(ISBLANK(OFFSET('5. Pp (3 años)'!$E$46,INT((ROW()-13)/2),0)),"",OFFSET('5. Pp (3 años)'!$E$46,INT((ROW()-13)/2),0))</f>
        <v/>
      </c>
      <c r="F265" s="1021" t="str">
        <f ca="1">IF(ISBLANK(OFFSET('5. Pp (3 años)'!$K$46,INT((ROW()-13)/2),0)),"",OFFSET('5. Pp (3 años)'!$K$46,INT((ROW()-13)/2),0))</f>
        <v/>
      </c>
      <c r="G265" s="1023" t="str">
        <f ca="1">IF(ISBLANK(OFFSET('5. Pp (3 años)'!$H$46,INT((ROW()-13)/2),0)),"",OFFSET('5. Pp (3 años)'!$H$46,INT((ROW()-13)/2),0))</f>
        <v/>
      </c>
      <c r="H265" s="1080" t="str">
        <f ca="1">IF(ISBLANK(OFFSET('9. METAS'!$L$20,INT((ROW()-13)/2),0)),"",OFFSET('9. METAS'!$L$20,INT((ROW()-13)/2),0))</f>
        <v/>
      </c>
      <c r="I265" s="1004"/>
      <c r="J265" s="244" t="str">
        <f ca="1">IF(MOD(ROW()-13,2)=0,IF(ISBLANK(OFFSET('12. SEGUIMIENTO 2027'!$N$14,INT((ROW()-13)/2),0)),"",OFFSET('12. SEGUIMIENTO 2027'!$N$14,INT((ROW()-13)/2),0)),IF(ISBLANK(OFFSET('9. METAS'!$U$20,INT((ROW()-14)/2),0)),"",OFFSET('9. METAS'!$U$20,INT((ROW()-14)/2),0)))</f>
        <v/>
      </c>
      <c r="K265" s="245" t="str">
        <f ca="1">IF(MOD(ROW()-13,2)=0,IF(ISBLANK(OFFSET('12. SEGUIMIENTO 2027'!$O$14,INT((ROW()-13)/2),0)),"",OFFSET('12. SEGUIMIENTO 2027'!$O$14,INT((ROW()-13)/2),0)),IF(ISBLANK(OFFSET('9. METAS'!$V$20,INT((ROW()-14)/2),0)),"",OFFSET('9. METAS'!$V$20,INT((ROW()-14)/2),0)))</f>
        <v/>
      </c>
      <c r="L265" s="245" t="str">
        <f ca="1">IF(MOD(ROW()-13,2)=0,IF(ISBLANK(OFFSET('12. SEGUIMIENTO 2027'!$P$14,INT((ROW()-13)/2),0)),"",OFFSET('12. SEGUIMIENTO 2027'!$P$14,INT((ROW()-13)/2),0)),IF(ISBLANK(OFFSET('9. METAS'!$W$20,INT((ROW()-14)/2),0)),"",OFFSET('9. METAS'!$W$20,INT((ROW()-14)/2),0)))</f>
        <v/>
      </c>
      <c r="M265" s="246" t="str">
        <f ca="1">IF(MOD(ROW()-13,2)=0,IF(ISBLANK(OFFSET('12. SEGUIMIENTO 2027'!$Q$14,INT((ROW()-13)/2),0)),"",OFFSET('12. SEGUIMIENTO 2027'!$Q$14,INT((ROW()-13)/2),0)),IF(ISBLANK(OFFSET('9. METAS'!$X$20,INT((ROW()-14)/2),0)),"",OFFSET('9. METAS'!$X$20,INT((ROW()-14)/2),0)))</f>
        <v/>
      </c>
      <c r="N265" s="1006" t="str">
        <f t="shared" ref="N265" ca="1" si="248">IFERROR(J265/J266,"ND")</f>
        <v>ND</v>
      </c>
      <c r="O265" s="1008" t="str">
        <f t="shared" ref="O265" ca="1" si="249">IFERROR(((J265+K265)/H265),"ND")</f>
        <v>ND</v>
      </c>
      <c r="P265" s="1010"/>
    </row>
    <row r="266" spans="3:16">
      <c r="C266" s="1025"/>
      <c r="D266" s="1018"/>
      <c r="E266" s="1018"/>
      <c r="F266" s="1021"/>
      <c r="G266" s="1023"/>
      <c r="H266" s="1080"/>
      <c r="I266" s="1012"/>
      <c r="J266" s="244" t="str">
        <f ca="1">IF(MOD(ROW()-13,2)=0,IF(ISBLANK(OFFSET('12. SEGUIMIENTO 2027'!$N$14,INT((ROW()-13)/2),0)),"",OFFSET('12. SEGUIMIENTO 2027'!$N$14,INT((ROW()-13)/2),0)),IF(ISBLANK(OFFSET('9. METAS'!$U$20,INT((ROW()-14)/2),0)),"",OFFSET('9. METAS'!$U$20,INT((ROW()-14)/2),0)))</f>
        <v/>
      </c>
      <c r="K266" s="245" t="str">
        <f ca="1">IF(MOD(ROW()-13,2)=0,IF(ISBLANK(OFFSET('12. SEGUIMIENTO 2027'!$O$14,INT((ROW()-13)/2),0)),"",OFFSET('12. SEGUIMIENTO 2027'!$O$14,INT((ROW()-13)/2),0)),IF(ISBLANK(OFFSET('9. METAS'!$V$20,INT((ROW()-14)/2),0)),"",OFFSET('9. METAS'!$V$20,INT((ROW()-14)/2),0)))</f>
        <v/>
      </c>
      <c r="L266" s="245" t="str">
        <f ca="1">IF(MOD(ROW()-13,2)=0,IF(ISBLANK(OFFSET('12. SEGUIMIENTO 2027'!$P$14,INT((ROW()-13)/2),0)),"",OFFSET('12. SEGUIMIENTO 2027'!$P$14,INT((ROW()-13)/2),0)),IF(ISBLANK(OFFSET('9. METAS'!$W$20,INT((ROW()-14)/2),0)),"",OFFSET('9. METAS'!$W$20,INT((ROW()-14)/2),0)))</f>
        <v/>
      </c>
      <c r="M266" s="246" t="str">
        <f ca="1">IF(MOD(ROW()-13,2)=0,IF(ISBLANK(OFFSET('12. SEGUIMIENTO 2027'!$Q$14,INT((ROW()-13)/2),0)),"",OFFSET('12. SEGUIMIENTO 2027'!$Q$14,INT((ROW()-13)/2),0)),IF(ISBLANK(OFFSET('9. METAS'!$X$20,INT((ROW()-14)/2),0)),"",OFFSET('9. METAS'!$X$20,INT((ROW()-14)/2),0)))</f>
        <v/>
      </c>
      <c r="N266" s="1013"/>
      <c r="O266" s="1014"/>
      <c r="P266" s="1015"/>
    </row>
    <row r="267" spans="3:16">
      <c r="C267" s="1016" t="str">
        <f ca="1">IF(ISBLANK(OFFSET('5. Pp (3 años)'!$C$46,INT((ROW()-13)/2),0)),"",OFFSET('5. Pp (3 años)'!$C$46,INT((ROW()-13)/2),0))</f>
        <v>Actividad</v>
      </c>
      <c r="D267" s="1018" t="str">
        <f ca="1">IF(ISBLANK(OFFSET('5. Pp (3 años)'!$D$46,INT((ROW()-13)/2),0)),"",OFFSET('5. Pp (3 años)'!$D$46,INT((ROW()-13)/2),0))</f>
        <v/>
      </c>
      <c r="E267" s="1018" t="str">
        <f ca="1">IF(ISBLANK(OFFSET('5. Pp (3 años)'!$E$46,INT((ROW()-13)/2),0)),"",OFFSET('5. Pp (3 años)'!$E$46,INT((ROW()-13)/2),0))</f>
        <v/>
      </c>
      <c r="F267" s="1021" t="str">
        <f ca="1">IF(ISBLANK(OFFSET('5. Pp (3 años)'!$K$46,INT((ROW()-13)/2),0)),"",OFFSET('5. Pp (3 años)'!$K$46,INT((ROW()-13)/2),0))</f>
        <v/>
      </c>
      <c r="G267" s="1023" t="str">
        <f ca="1">IF(ISBLANK(OFFSET('5. Pp (3 años)'!$H$46,INT((ROW()-13)/2),0)),"",OFFSET('5. Pp (3 años)'!$H$46,INT((ROW()-13)/2),0))</f>
        <v/>
      </c>
      <c r="H267" s="1080" t="str">
        <f ca="1">IF(ISBLANK(OFFSET('9. METAS'!$L$20,INT((ROW()-13)/2),0)),"",OFFSET('9. METAS'!$L$20,INT((ROW()-13)/2),0))</f>
        <v/>
      </c>
      <c r="I267" s="1004"/>
      <c r="J267" s="244" t="str">
        <f ca="1">IF(MOD(ROW()-13,2)=0,IF(ISBLANK(OFFSET('12. SEGUIMIENTO 2027'!$N$14,INT((ROW()-13)/2),0)),"",OFFSET('12. SEGUIMIENTO 2027'!$N$14,INT((ROW()-13)/2),0)),IF(ISBLANK(OFFSET('9. METAS'!$U$20,INT((ROW()-14)/2),0)),"",OFFSET('9. METAS'!$U$20,INT((ROW()-14)/2),0)))</f>
        <v/>
      </c>
      <c r="K267" s="245" t="str">
        <f ca="1">IF(MOD(ROW()-13,2)=0,IF(ISBLANK(OFFSET('12. SEGUIMIENTO 2027'!$O$14,INT((ROW()-13)/2),0)),"",OFFSET('12. SEGUIMIENTO 2027'!$O$14,INT((ROW()-13)/2),0)),IF(ISBLANK(OFFSET('9. METAS'!$V$20,INT((ROW()-14)/2),0)),"",OFFSET('9. METAS'!$V$20,INT((ROW()-14)/2),0)))</f>
        <v/>
      </c>
      <c r="L267" s="245" t="str">
        <f ca="1">IF(MOD(ROW()-13,2)=0,IF(ISBLANK(OFFSET('12. SEGUIMIENTO 2027'!$P$14,INT((ROW()-13)/2),0)),"",OFFSET('12. SEGUIMIENTO 2027'!$P$14,INT((ROW()-13)/2),0)),IF(ISBLANK(OFFSET('9. METAS'!$W$20,INT((ROW()-14)/2),0)),"",OFFSET('9. METAS'!$W$20,INT((ROW()-14)/2),0)))</f>
        <v/>
      </c>
      <c r="M267" s="246" t="str">
        <f ca="1">IF(MOD(ROW()-13,2)=0,IF(ISBLANK(OFFSET('12. SEGUIMIENTO 2027'!$Q$14,INT((ROW()-13)/2),0)),"",OFFSET('12. SEGUIMIENTO 2027'!$Q$14,INT((ROW()-13)/2),0)),IF(ISBLANK(OFFSET('9. METAS'!$X$20,INT((ROW()-14)/2),0)),"",OFFSET('9. METAS'!$X$20,INT((ROW()-14)/2),0)))</f>
        <v/>
      </c>
      <c r="N267" s="1006" t="str">
        <f t="shared" ref="N267" ca="1" si="250">IFERROR(J267/J268,"ND")</f>
        <v>ND</v>
      </c>
      <c r="O267" s="1008" t="str">
        <f t="shared" ref="O267" ca="1" si="251">IFERROR(((J267+K267)/H267),"ND")</f>
        <v>ND</v>
      </c>
      <c r="P267" s="1010"/>
    </row>
    <row r="268" spans="3:16">
      <c r="C268" s="1025"/>
      <c r="D268" s="1018"/>
      <c r="E268" s="1018"/>
      <c r="F268" s="1021"/>
      <c r="G268" s="1023"/>
      <c r="H268" s="1080"/>
      <c r="I268" s="1012"/>
      <c r="J268" s="244" t="str">
        <f ca="1">IF(MOD(ROW()-13,2)=0,IF(ISBLANK(OFFSET('12. SEGUIMIENTO 2027'!$N$14,INT((ROW()-13)/2),0)),"",OFFSET('12. SEGUIMIENTO 2027'!$N$14,INT((ROW()-13)/2),0)),IF(ISBLANK(OFFSET('9. METAS'!$U$20,INT((ROW()-14)/2),0)),"",OFFSET('9. METAS'!$U$20,INT((ROW()-14)/2),0)))</f>
        <v/>
      </c>
      <c r="K268" s="245" t="str">
        <f ca="1">IF(MOD(ROW()-13,2)=0,IF(ISBLANK(OFFSET('12. SEGUIMIENTO 2027'!$O$14,INT((ROW()-13)/2),0)),"",OFFSET('12. SEGUIMIENTO 2027'!$O$14,INT((ROW()-13)/2),0)),IF(ISBLANK(OFFSET('9. METAS'!$V$20,INT((ROW()-14)/2),0)),"",OFFSET('9. METAS'!$V$20,INT((ROW()-14)/2),0)))</f>
        <v/>
      </c>
      <c r="L268" s="245" t="str">
        <f ca="1">IF(MOD(ROW()-13,2)=0,IF(ISBLANK(OFFSET('12. SEGUIMIENTO 2027'!$P$14,INT((ROW()-13)/2),0)),"",OFFSET('12. SEGUIMIENTO 2027'!$P$14,INT((ROW()-13)/2),0)),IF(ISBLANK(OFFSET('9. METAS'!$W$20,INT((ROW()-14)/2),0)),"",OFFSET('9. METAS'!$W$20,INT((ROW()-14)/2),0)))</f>
        <v/>
      </c>
      <c r="M268" s="246" t="str">
        <f ca="1">IF(MOD(ROW()-13,2)=0,IF(ISBLANK(OFFSET('12. SEGUIMIENTO 2027'!$Q$14,INT((ROW()-13)/2),0)),"",OFFSET('12. SEGUIMIENTO 2027'!$Q$14,INT((ROW()-13)/2),0)),IF(ISBLANK(OFFSET('9. METAS'!$X$20,INT((ROW()-14)/2),0)),"",OFFSET('9. METAS'!$X$20,INT((ROW()-14)/2),0)))</f>
        <v/>
      </c>
      <c r="N268" s="1013"/>
      <c r="O268" s="1014"/>
      <c r="P268" s="1015"/>
    </row>
    <row r="269" spans="3:16">
      <c r="C269" s="1016" t="str">
        <f ca="1">IF(ISBLANK(OFFSET('5. Pp (3 años)'!$C$46,INT((ROW()-13)/2),0)),"",OFFSET('5. Pp (3 años)'!$C$46,INT((ROW()-13)/2),0))</f>
        <v>Componente</v>
      </c>
      <c r="D269" s="1018" t="str">
        <f ca="1">IF(ISBLANK(OFFSET('5. Pp (3 años)'!$D$46,INT((ROW()-13)/2),0)),"",OFFSET('5. Pp (3 años)'!$D$46,INT((ROW()-13)/2),0))</f>
        <v>4.1.1.1.22 Acciones de fomento a la competitividad y desarrollo de capacidades para los emprendedores realizadas.</v>
      </c>
      <c r="E269" s="1018" t="str">
        <f ca="1">IF(ISBLANK(OFFSET('5. Pp (3 años)'!$E$46,INT((ROW()-13)/2),0)),"",OFFSET('5. Pp (3 años)'!$E$46,INT((ROW()-13)/2),0))</f>
        <v>PAFER: Porcentaje de acciones de fomento al emprendimiento realizadas.</v>
      </c>
      <c r="F269" s="1021" t="str">
        <f ca="1">IF(ISBLANK(OFFSET('5. Pp (3 años)'!$K$46,INT((ROW()-13)/2),0)),"",OFFSET('5. Pp (3 años)'!$K$46,INT((ROW()-13)/2),0))</f>
        <v>Ascendente</v>
      </c>
      <c r="G269" s="1023" t="str">
        <f ca="1">IF(ISBLANK(OFFSET('5. Pp (3 años)'!$H$46,INT((ROW()-13)/2),0)),"",OFFSET('5. Pp (3 años)'!$H$46,INT((ROW()-13)/2),0))</f>
        <v>Trimestral</v>
      </c>
      <c r="H269" s="1080">
        <f ca="1">IF(ISBLANK(OFFSET('9. METAS'!$L$20,INT((ROW()-13)/2),0)),"",OFFSET('9. METAS'!$L$20,INT((ROW()-13)/2),0))</f>
        <v>100</v>
      </c>
      <c r="I269" s="1004"/>
      <c r="J269" s="244" t="str">
        <f ca="1">IF(MOD(ROW()-13,2)=0,IF(ISBLANK(OFFSET('12. SEGUIMIENTO 2027'!$N$14,INT((ROW()-13)/2),0)),"",OFFSET('12. SEGUIMIENTO 2027'!$N$14,INT((ROW()-13)/2),0)),IF(ISBLANK(OFFSET('9. METAS'!$U$20,INT((ROW()-14)/2),0)),"",OFFSET('9. METAS'!$U$20,INT((ROW()-14)/2),0)))</f>
        <v/>
      </c>
      <c r="K269" s="245" t="str">
        <f ca="1">IF(MOD(ROW()-13,2)=0,IF(ISBLANK(OFFSET('12. SEGUIMIENTO 2027'!$O$14,INT((ROW()-13)/2),0)),"",OFFSET('12. SEGUIMIENTO 2027'!$O$14,INT((ROW()-13)/2),0)),IF(ISBLANK(OFFSET('9. METAS'!$V$20,INT((ROW()-14)/2),0)),"",OFFSET('9. METAS'!$V$20,INT((ROW()-14)/2),0)))</f>
        <v/>
      </c>
      <c r="L269" s="245" t="str">
        <f ca="1">IF(MOD(ROW()-13,2)=0,IF(ISBLANK(OFFSET('12. SEGUIMIENTO 2027'!$P$14,INT((ROW()-13)/2),0)),"",OFFSET('12. SEGUIMIENTO 2027'!$P$14,INT((ROW()-13)/2),0)),IF(ISBLANK(OFFSET('9. METAS'!$W$20,INT((ROW()-14)/2),0)),"",OFFSET('9. METAS'!$W$20,INT((ROW()-14)/2),0)))</f>
        <v/>
      </c>
      <c r="M269" s="246" t="str">
        <f ca="1">IF(MOD(ROW()-13,2)=0,IF(ISBLANK(OFFSET('12. SEGUIMIENTO 2027'!$Q$14,INT((ROW()-13)/2),0)),"",OFFSET('12. SEGUIMIENTO 2027'!$Q$14,INT((ROW()-13)/2),0)),IF(ISBLANK(OFFSET('9. METAS'!$X$20,INT((ROW()-14)/2),0)),"",OFFSET('9. METAS'!$X$20,INT((ROW()-14)/2),0)))</f>
        <v/>
      </c>
      <c r="N269" s="1006" t="str">
        <f t="shared" ref="N269" ca="1" si="252">IFERROR(J269/J270,"ND")</f>
        <v>ND</v>
      </c>
      <c r="O269" s="1008" t="str">
        <f t="shared" ref="O269" ca="1" si="253">IFERROR(((J269+K269)/H269),"ND")</f>
        <v>ND</v>
      </c>
      <c r="P269" s="1010"/>
    </row>
    <row r="270" spans="3:16">
      <c r="C270" s="1025"/>
      <c r="D270" s="1018"/>
      <c r="E270" s="1018"/>
      <c r="F270" s="1021"/>
      <c r="G270" s="1023"/>
      <c r="H270" s="1080"/>
      <c r="I270" s="1012"/>
      <c r="J270" s="244">
        <f ca="1">IF(MOD(ROW()-13,2)=0,IF(ISBLANK(OFFSET('12. SEGUIMIENTO 2027'!$N$14,INT((ROW()-13)/2),0)),"",OFFSET('12. SEGUIMIENTO 2027'!$N$14,INT((ROW()-13)/2),0)),IF(ISBLANK(OFFSET('9. METAS'!$U$20,INT((ROW()-14)/2),0)),"",OFFSET('9. METAS'!$U$20,INT((ROW()-14)/2),0)))</f>
        <v>25</v>
      </c>
      <c r="K270" s="245">
        <f ca="1">IF(MOD(ROW()-13,2)=0,IF(ISBLANK(OFFSET('12. SEGUIMIENTO 2027'!$O$14,INT((ROW()-13)/2),0)),"",OFFSET('12. SEGUIMIENTO 2027'!$O$14,INT((ROW()-13)/2),0)),IF(ISBLANK(OFFSET('9. METAS'!$V$20,INT((ROW()-14)/2),0)),"",OFFSET('9. METAS'!$V$20,INT((ROW()-14)/2),0)))</f>
        <v>25</v>
      </c>
      <c r="L270" s="245">
        <f ca="1">IF(MOD(ROW()-13,2)=0,IF(ISBLANK(OFFSET('12. SEGUIMIENTO 2027'!$P$14,INT((ROW()-13)/2),0)),"",OFFSET('12. SEGUIMIENTO 2027'!$P$14,INT((ROW()-13)/2),0)),IF(ISBLANK(OFFSET('9. METAS'!$W$20,INT((ROW()-14)/2),0)),"",OFFSET('9. METAS'!$W$20,INT((ROW()-14)/2),0)))</f>
        <v>25</v>
      </c>
      <c r="M270" s="246">
        <f ca="1">IF(MOD(ROW()-13,2)=0,IF(ISBLANK(OFFSET('12. SEGUIMIENTO 2027'!$Q$14,INT((ROW()-13)/2),0)),"",OFFSET('12. SEGUIMIENTO 2027'!$Q$14,INT((ROW()-13)/2),0)),IF(ISBLANK(OFFSET('9. METAS'!$X$20,INT((ROW()-14)/2),0)),"",OFFSET('9. METAS'!$X$20,INT((ROW()-14)/2),0)))</f>
        <v>25</v>
      </c>
      <c r="N270" s="1013"/>
      <c r="O270" s="1014"/>
      <c r="P270" s="1015"/>
    </row>
    <row r="271" spans="3:16">
      <c r="C271" s="1016" t="str">
        <f ca="1">IF(ISBLANK(OFFSET('5. Pp (3 años)'!$C$46,INT((ROW()-13)/2),0)),"",OFFSET('5. Pp (3 años)'!$C$46,INT((ROW()-13)/2),0))</f>
        <v>Actividad</v>
      </c>
      <c r="D271" s="1018" t="str">
        <f ca="1">IF(ISBLANK(OFFSET('5. Pp (3 años)'!$D$46,INT((ROW()-13)/2),0)),"",OFFSET('5. Pp (3 años)'!$D$46,INT((ROW()-13)/2),0))</f>
        <v>4.1.1.1.22.1 Gestión de servicios de asesoría técnica y jornadas de sensibilización para el sector emprendedor</v>
      </c>
      <c r="E271" s="1018" t="str">
        <f ca="1">IF(ISBLANK(OFFSET('5. Pp (3 años)'!$E$46,INT((ROW()-13)/2),0)),"",OFFSET('5. Pp (3 años)'!$E$46,INT((ROW()-13)/2),0))</f>
        <v>PSASE: Porcentaje de servicios de asesoría y sensibilización al emprendedor realizados.</v>
      </c>
      <c r="F271" s="1021" t="str">
        <f ca="1">IF(ISBLANK(OFFSET('5. Pp (3 años)'!$K$46,INT((ROW()-13)/2),0)),"",OFFSET('5. Pp (3 años)'!$K$46,INT((ROW()-13)/2),0))</f>
        <v>Ascendente</v>
      </c>
      <c r="G271" s="1023" t="str">
        <f ca="1">IF(ISBLANK(OFFSET('5. Pp (3 años)'!$H$46,INT((ROW()-13)/2),0)),"",OFFSET('5. Pp (3 años)'!$H$46,INT((ROW()-13)/2),0))</f>
        <v>Trimestral</v>
      </c>
      <c r="H271" s="1080">
        <f ca="1">IF(ISBLANK(OFFSET('9. METAS'!$L$20,INT((ROW()-13)/2),0)),"",OFFSET('9. METAS'!$L$20,INT((ROW()-13)/2),0))</f>
        <v>973</v>
      </c>
      <c r="I271" s="1004"/>
      <c r="J271" s="244" t="str">
        <f ca="1">IF(MOD(ROW()-13,2)=0,IF(ISBLANK(OFFSET('12. SEGUIMIENTO 2027'!$N$14,INT((ROW()-13)/2),0)),"",OFFSET('12. SEGUIMIENTO 2027'!$N$14,INT((ROW()-13)/2),0)),IF(ISBLANK(OFFSET('9. METAS'!$U$20,INT((ROW()-14)/2),0)),"",OFFSET('9. METAS'!$U$20,INT((ROW()-14)/2),0)))</f>
        <v/>
      </c>
      <c r="K271" s="245" t="str">
        <f ca="1">IF(MOD(ROW()-13,2)=0,IF(ISBLANK(OFFSET('12. SEGUIMIENTO 2027'!$O$14,INT((ROW()-13)/2),0)),"",OFFSET('12. SEGUIMIENTO 2027'!$O$14,INT((ROW()-13)/2),0)),IF(ISBLANK(OFFSET('9. METAS'!$V$20,INT((ROW()-14)/2),0)),"",OFFSET('9. METAS'!$V$20,INT((ROW()-14)/2),0)))</f>
        <v/>
      </c>
      <c r="L271" s="245" t="str">
        <f ca="1">IF(MOD(ROW()-13,2)=0,IF(ISBLANK(OFFSET('12. SEGUIMIENTO 2027'!$P$14,INT((ROW()-13)/2),0)),"",OFFSET('12. SEGUIMIENTO 2027'!$P$14,INT((ROW()-13)/2),0)),IF(ISBLANK(OFFSET('9. METAS'!$W$20,INT((ROW()-14)/2),0)),"",OFFSET('9. METAS'!$W$20,INT((ROW()-14)/2),0)))</f>
        <v/>
      </c>
      <c r="M271" s="246" t="str">
        <f ca="1">IF(MOD(ROW()-13,2)=0,IF(ISBLANK(OFFSET('12. SEGUIMIENTO 2027'!$Q$14,INT((ROW()-13)/2),0)),"",OFFSET('12. SEGUIMIENTO 2027'!$Q$14,INT((ROW()-13)/2),0)),IF(ISBLANK(OFFSET('9. METAS'!$X$20,INT((ROW()-14)/2),0)),"",OFFSET('9. METAS'!$X$20,INT((ROW()-14)/2),0)))</f>
        <v/>
      </c>
      <c r="N271" s="1006" t="str">
        <f t="shared" ref="N271" ca="1" si="254">IFERROR(J271/J272,"ND")</f>
        <v>ND</v>
      </c>
      <c r="O271" s="1008" t="str">
        <f t="shared" ref="O271" ca="1" si="255">IFERROR(((J271+K271)/H271),"ND")</f>
        <v>ND</v>
      </c>
      <c r="P271" s="1010"/>
    </row>
    <row r="272" spans="3:16">
      <c r="C272" s="1025"/>
      <c r="D272" s="1018"/>
      <c r="E272" s="1018"/>
      <c r="F272" s="1021"/>
      <c r="G272" s="1023"/>
      <c r="H272" s="1080"/>
      <c r="I272" s="1012"/>
      <c r="J272" s="244">
        <f ca="1">IF(MOD(ROW()-13,2)=0,IF(ISBLANK(OFFSET('12. SEGUIMIENTO 2027'!$N$14,INT((ROW()-13)/2),0)),"",OFFSET('12. SEGUIMIENTO 2027'!$N$14,INT((ROW()-13)/2),0)),IF(ISBLANK(OFFSET('9. METAS'!$U$20,INT((ROW()-14)/2),0)),"",OFFSET('9. METAS'!$U$20,INT((ROW()-14)/2),0)))</f>
        <v>226</v>
      </c>
      <c r="K272" s="245">
        <f ca="1">IF(MOD(ROW()-13,2)=0,IF(ISBLANK(OFFSET('12. SEGUIMIENTO 2027'!$O$14,INT((ROW()-13)/2),0)),"",OFFSET('12. SEGUIMIENTO 2027'!$O$14,INT((ROW()-13)/2),0)),IF(ISBLANK(OFFSET('9. METAS'!$V$20,INT((ROW()-14)/2),0)),"",OFFSET('9. METAS'!$V$20,INT((ROW()-14)/2),0)))</f>
        <v>261</v>
      </c>
      <c r="L272" s="245">
        <f ca="1">IF(MOD(ROW()-13,2)=0,IF(ISBLANK(OFFSET('12. SEGUIMIENTO 2027'!$P$14,INT((ROW()-13)/2),0)),"",OFFSET('12. SEGUIMIENTO 2027'!$P$14,INT((ROW()-13)/2),0)),IF(ISBLANK(OFFSET('9. METAS'!$W$20,INT((ROW()-14)/2),0)),"",OFFSET('9. METAS'!$W$20,INT((ROW()-14)/2),0)))</f>
        <v>260</v>
      </c>
      <c r="M272" s="246">
        <f ca="1">IF(MOD(ROW()-13,2)=0,IF(ISBLANK(OFFSET('12. SEGUIMIENTO 2027'!$Q$14,INT((ROW()-13)/2),0)),"",OFFSET('12. SEGUIMIENTO 2027'!$Q$14,INT((ROW()-13)/2),0)),IF(ISBLANK(OFFSET('9. METAS'!$X$20,INT((ROW()-14)/2),0)),"",OFFSET('9. METAS'!$X$20,INT((ROW()-14)/2),0)))</f>
        <v>226</v>
      </c>
      <c r="N272" s="1013"/>
      <c r="O272" s="1014"/>
      <c r="P272" s="1015"/>
    </row>
    <row r="273" spans="3:16">
      <c r="C273" s="1016" t="str">
        <f ca="1">IF(ISBLANK(OFFSET('5. Pp (3 años)'!$C$46,INT((ROW()-13)/2),0)),"",OFFSET('5. Pp (3 años)'!$C$46,INT((ROW()-13)/2),0))</f>
        <v>Actividad</v>
      </c>
      <c r="D273" s="1018" t="str">
        <f ca="1">IF(ISBLANK(OFFSET('5. Pp (3 años)'!$D$46,INT((ROW()-13)/2),0)),"",OFFSET('5. Pp (3 años)'!$D$46,INT((ROW()-13)/2),0))</f>
        <v/>
      </c>
      <c r="E273" s="1018" t="str">
        <f ca="1">IF(ISBLANK(OFFSET('5. Pp (3 años)'!$E$46,INT((ROW()-13)/2),0)),"",OFFSET('5. Pp (3 años)'!$E$46,INT((ROW()-13)/2),0))</f>
        <v/>
      </c>
      <c r="F273" s="1021" t="str">
        <f ca="1">IF(ISBLANK(OFFSET('5. Pp (3 años)'!$K$46,INT((ROW()-13)/2),0)),"",OFFSET('5. Pp (3 años)'!$K$46,INT((ROW()-13)/2),0))</f>
        <v/>
      </c>
      <c r="G273" s="1023" t="str">
        <f ca="1">IF(ISBLANK(OFFSET('5. Pp (3 años)'!$H$46,INT((ROW()-13)/2),0)),"",OFFSET('5. Pp (3 años)'!$H$46,INT((ROW()-13)/2),0))</f>
        <v/>
      </c>
      <c r="H273" s="1080" t="str">
        <f ca="1">IF(ISBLANK(OFFSET('9. METAS'!$L$20,INT((ROW()-13)/2),0)),"",OFFSET('9. METAS'!$L$20,INT((ROW()-13)/2),0))</f>
        <v/>
      </c>
      <c r="I273" s="1004"/>
      <c r="J273" s="244" t="str">
        <f ca="1">IF(MOD(ROW()-13,2)=0,IF(ISBLANK(OFFSET('12. SEGUIMIENTO 2027'!$N$14,INT((ROW()-13)/2),0)),"",OFFSET('12. SEGUIMIENTO 2027'!$N$14,INT((ROW()-13)/2),0)),IF(ISBLANK(OFFSET('9. METAS'!$U$20,INT((ROW()-14)/2),0)),"",OFFSET('9. METAS'!$U$20,INT((ROW()-14)/2),0)))</f>
        <v/>
      </c>
      <c r="K273" s="245" t="str">
        <f ca="1">IF(MOD(ROW()-13,2)=0,IF(ISBLANK(OFFSET('12. SEGUIMIENTO 2027'!$O$14,INT((ROW()-13)/2),0)),"",OFFSET('12. SEGUIMIENTO 2027'!$O$14,INT((ROW()-13)/2),0)),IF(ISBLANK(OFFSET('9. METAS'!$V$20,INT((ROW()-14)/2),0)),"",OFFSET('9. METAS'!$V$20,INT((ROW()-14)/2),0)))</f>
        <v/>
      </c>
      <c r="L273" s="245" t="str">
        <f ca="1">IF(MOD(ROW()-13,2)=0,IF(ISBLANK(OFFSET('12. SEGUIMIENTO 2027'!$P$14,INT((ROW()-13)/2),0)),"",OFFSET('12. SEGUIMIENTO 2027'!$P$14,INT((ROW()-13)/2),0)),IF(ISBLANK(OFFSET('9. METAS'!$W$20,INT((ROW()-14)/2),0)),"",OFFSET('9. METAS'!$W$20,INT((ROW()-14)/2),0)))</f>
        <v/>
      </c>
      <c r="M273" s="246" t="str">
        <f ca="1">IF(MOD(ROW()-13,2)=0,IF(ISBLANK(OFFSET('12. SEGUIMIENTO 2027'!$Q$14,INT((ROW()-13)/2),0)),"",OFFSET('12. SEGUIMIENTO 2027'!$Q$14,INT((ROW()-13)/2),0)),IF(ISBLANK(OFFSET('9. METAS'!$X$20,INT((ROW()-14)/2),0)),"",OFFSET('9. METAS'!$X$20,INT((ROW()-14)/2),0)))</f>
        <v/>
      </c>
      <c r="N273" s="1006" t="str">
        <f t="shared" ref="N273" ca="1" si="256">IFERROR(J273/J274,"ND")</f>
        <v>ND</v>
      </c>
      <c r="O273" s="1008" t="str">
        <f t="shared" ref="O273" ca="1" si="257">IFERROR(((J273+K273)/H273),"ND")</f>
        <v>ND</v>
      </c>
      <c r="P273" s="1010"/>
    </row>
    <row r="274" spans="3:16">
      <c r="C274" s="1025"/>
      <c r="D274" s="1018"/>
      <c r="E274" s="1018"/>
      <c r="F274" s="1021"/>
      <c r="G274" s="1023"/>
      <c r="H274" s="1080"/>
      <c r="I274" s="1012"/>
      <c r="J274" s="244" t="str">
        <f ca="1">IF(MOD(ROW()-13,2)=0,IF(ISBLANK(OFFSET('12. SEGUIMIENTO 2027'!$N$14,INT((ROW()-13)/2),0)),"",OFFSET('12. SEGUIMIENTO 2027'!$N$14,INT((ROW()-13)/2),0)),IF(ISBLANK(OFFSET('9. METAS'!$U$20,INT((ROW()-14)/2),0)),"",OFFSET('9. METAS'!$U$20,INT((ROW()-14)/2),0)))</f>
        <v/>
      </c>
      <c r="K274" s="245" t="str">
        <f ca="1">IF(MOD(ROW()-13,2)=0,IF(ISBLANK(OFFSET('12. SEGUIMIENTO 2027'!$O$14,INT((ROW()-13)/2),0)),"",OFFSET('12. SEGUIMIENTO 2027'!$O$14,INT((ROW()-13)/2),0)),IF(ISBLANK(OFFSET('9. METAS'!$V$20,INT((ROW()-14)/2),0)),"",OFFSET('9. METAS'!$V$20,INT((ROW()-14)/2),0)))</f>
        <v/>
      </c>
      <c r="L274" s="245" t="str">
        <f ca="1">IF(MOD(ROW()-13,2)=0,IF(ISBLANK(OFFSET('12. SEGUIMIENTO 2027'!$P$14,INT((ROW()-13)/2),0)),"",OFFSET('12. SEGUIMIENTO 2027'!$P$14,INT((ROW()-13)/2),0)),IF(ISBLANK(OFFSET('9. METAS'!$W$20,INT((ROW()-14)/2),0)),"",OFFSET('9. METAS'!$W$20,INT((ROW()-14)/2),0)))</f>
        <v/>
      </c>
      <c r="M274" s="246" t="str">
        <f ca="1">IF(MOD(ROW()-13,2)=0,IF(ISBLANK(OFFSET('12. SEGUIMIENTO 2027'!$Q$14,INT((ROW()-13)/2),0)),"",OFFSET('12. SEGUIMIENTO 2027'!$Q$14,INT((ROW()-13)/2),0)),IF(ISBLANK(OFFSET('9. METAS'!$X$20,INT((ROW()-14)/2),0)),"",OFFSET('9. METAS'!$X$20,INT((ROW()-14)/2),0)))</f>
        <v/>
      </c>
      <c r="N274" s="1013"/>
      <c r="O274" s="1014"/>
      <c r="P274" s="1015"/>
    </row>
    <row r="275" spans="3:16">
      <c r="C275" s="1016" t="str">
        <f ca="1">IF(ISBLANK(OFFSET('5. Pp (3 años)'!$C$46,INT((ROW()-13)/2),0)),"",OFFSET('5. Pp (3 años)'!$C$46,INT((ROW()-13)/2),0))</f>
        <v>Actividad</v>
      </c>
      <c r="D275" s="1018" t="str">
        <f ca="1">IF(ISBLANK(OFFSET('5. Pp (3 años)'!$D$46,INT((ROW()-13)/2),0)),"",OFFSET('5. Pp (3 años)'!$D$46,INT((ROW()-13)/2),0))</f>
        <v/>
      </c>
      <c r="E275" s="1018" t="str">
        <f ca="1">IF(ISBLANK(OFFSET('5. Pp (3 años)'!$E$46,INT((ROW()-13)/2),0)),"",OFFSET('5. Pp (3 años)'!$E$46,INT((ROW()-13)/2),0))</f>
        <v/>
      </c>
      <c r="F275" s="1021" t="str">
        <f ca="1">IF(ISBLANK(OFFSET('5. Pp (3 años)'!$K$46,INT((ROW()-13)/2),0)),"",OFFSET('5. Pp (3 años)'!$K$46,INT((ROW()-13)/2),0))</f>
        <v/>
      </c>
      <c r="G275" s="1023" t="str">
        <f ca="1">IF(ISBLANK(OFFSET('5. Pp (3 años)'!$H$46,INT((ROW()-13)/2),0)),"",OFFSET('5. Pp (3 años)'!$H$46,INT((ROW()-13)/2),0))</f>
        <v/>
      </c>
      <c r="H275" s="1080" t="str">
        <f ca="1">IF(ISBLANK(OFFSET('9. METAS'!$L$20,INT((ROW()-13)/2),0)),"",OFFSET('9. METAS'!$L$20,INT((ROW()-13)/2),0))</f>
        <v/>
      </c>
      <c r="I275" s="1004"/>
      <c r="J275" s="244" t="str">
        <f ca="1">IF(MOD(ROW()-13,2)=0,IF(ISBLANK(OFFSET('12. SEGUIMIENTO 2027'!$N$14,INT((ROW()-13)/2),0)),"",OFFSET('12. SEGUIMIENTO 2027'!$N$14,INT((ROW()-13)/2),0)),IF(ISBLANK(OFFSET('9. METAS'!$U$20,INT((ROW()-14)/2),0)),"",OFFSET('9. METAS'!$U$20,INT((ROW()-14)/2),0)))</f>
        <v/>
      </c>
      <c r="K275" s="245" t="str">
        <f ca="1">IF(MOD(ROW()-13,2)=0,IF(ISBLANK(OFFSET('12. SEGUIMIENTO 2027'!$O$14,INT((ROW()-13)/2),0)),"",OFFSET('12. SEGUIMIENTO 2027'!$O$14,INT((ROW()-13)/2),0)),IF(ISBLANK(OFFSET('9. METAS'!$V$20,INT((ROW()-14)/2),0)),"",OFFSET('9. METAS'!$V$20,INT((ROW()-14)/2),0)))</f>
        <v/>
      </c>
      <c r="L275" s="245" t="str">
        <f ca="1">IF(MOD(ROW()-13,2)=0,IF(ISBLANK(OFFSET('12. SEGUIMIENTO 2027'!$P$14,INT((ROW()-13)/2),0)),"",OFFSET('12. SEGUIMIENTO 2027'!$P$14,INT((ROW()-13)/2),0)),IF(ISBLANK(OFFSET('9. METAS'!$W$20,INT((ROW()-14)/2),0)),"",OFFSET('9. METAS'!$W$20,INT((ROW()-14)/2),0)))</f>
        <v/>
      </c>
      <c r="M275" s="246" t="str">
        <f ca="1">IF(MOD(ROW()-13,2)=0,IF(ISBLANK(OFFSET('12. SEGUIMIENTO 2027'!$Q$14,INT((ROW()-13)/2),0)),"",OFFSET('12. SEGUIMIENTO 2027'!$Q$14,INT((ROW()-13)/2),0)),IF(ISBLANK(OFFSET('9. METAS'!$X$20,INT((ROW()-14)/2),0)),"",OFFSET('9. METAS'!$X$20,INT((ROW()-14)/2),0)))</f>
        <v/>
      </c>
      <c r="N275" s="1006" t="str">
        <f t="shared" ref="N275" ca="1" si="258">IFERROR(J275/J276,"ND")</f>
        <v>ND</v>
      </c>
      <c r="O275" s="1008" t="str">
        <f t="shared" ref="O275" ca="1" si="259">IFERROR(((J275+K275)/H275),"ND")</f>
        <v>ND</v>
      </c>
      <c r="P275" s="1010"/>
    </row>
    <row r="276" spans="3:16">
      <c r="C276" s="1025"/>
      <c r="D276" s="1018"/>
      <c r="E276" s="1018"/>
      <c r="F276" s="1021"/>
      <c r="G276" s="1023"/>
      <c r="H276" s="1080"/>
      <c r="I276" s="1012"/>
      <c r="J276" s="244" t="str">
        <f ca="1">IF(MOD(ROW()-13,2)=0,IF(ISBLANK(OFFSET('12. SEGUIMIENTO 2027'!$N$14,INT((ROW()-13)/2),0)),"",OFFSET('12. SEGUIMIENTO 2027'!$N$14,INT((ROW()-13)/2),0)),IF(ISBLANK(OFFSET('9. METAS'!$U$20,INT((ROW()-14)/2),0)),"",OFFSET('9. METAS'!$U$20,INT((ROW()-14)/2),0)))</f>
        <v/>
      </c>
      <c r="K276" s="245" t="str">
        <f ca="1">IF(MOD(ROW()-13,2)=0,IF(ISBLANK(OFFSET('12. SEGUIMIENTO 2027'!$O$14,INT((ROW()-13)/2),0)),"",OFFSET('12. SEGUIMIENTO 2027'!$O$14,INT((ROW()-13)/2),0)),IF(ISBLANK(OFFSET('9. METAS'!$V$20,INT((ROW()-14)/2),0)),"",OFFSET('9. METAS'!$V$20,INT((ROW()-14)/2),0)))</f>
        <v/>
      </c>
      <c r="L276" s="245" t="str">
        <f ca="1">IF(MOD(ROW()-13,2)=0,IF(ISBLANK(OFFSET('12. SEGUIMIENTO 2027'!$P$14,INT((ROW()-13)/2),0)),"",OFFSET('12. SEGUIMIENTO 2027'!$P$14,INT((ROW()-13)/2),0)),IF(ISBLANK(OFFSET('9. METAS'!$W$20,INT((ROW()-14)/2),0)),"",OFFSET('9. METAS'!$W$20,INT((ROW()-14)/2),0)))</f>
        <v/>
      </c>
      <c r="M276" s="246" t="str">
        <f ca="1">IF(MOD(ROW()-13,2)=0,IF(ISBLANK(OFFSET('12. SEGUIMIENTO 2027'!$Q$14,INT((ROW()-13)/2),0)),"",OFFSET('12. SEGUIMIENTO 2027'!$Q$14,INT((ROW()-13)/2),0)),IF(ISBLANK(OFFSET('9. METAS'!$X$20,INT((ROW()-14)/2),0)),"",OFFSET('9. METAS'!$X$20,INT((ROW()-14)/2),0)))</f>
        <v/>
      </c>
      <c r="N276" s="1013"/>
      <c r="O276" s="1014"/>
      <c r="P276" s="1015"/>
    </row>
    <row r="277" spans="3:16">
      <c r="C277" s="1016" t="str">
        <f ca="1">IF(ISBLANK(OFFSET('5. Pp (3 años)'!$C$46,INT((ROW()-13)/2),0)),"",OFFSET('5. Pp (3 años)'!$C$46,INT((ROW()-13)/2),0))</f>
        <v>Actividad</v>
      </c>
      <c r="D277" s="1018" t="str">
        <f ca="1">IF(ISBLANK(OFFSET('5. Pp (3 años)'!$D$46,INT((ROW()-13)/2),0)),"",OFFSET('5. Pp (3 años)'!$D$46,INT((ROW()-13)/2),0))</f>
        <v/>
      </c>
      <c r="E277" s="1018" t="str">
        <f ca="1">IF(ISBLANK(OFFSET('5. Pp (3 años)'!$E$46,INT((ROW()-13)/2),0)),"",OFFSET('5. Pp (3 años)'!$E$46,INT((ROW()-13)/2),0))</f>
        <v/>
      </c>
      <c r="F277" s="1021" t="str">
        <f ca="1">IF(ISBLANK(OFFSET('5. Pp (3 años)'!$K$46,INT((ROW()-13)/2),0)),"",OFFSET('5. Pp (3 años)'!$K$46,INT((ROW()-13)/2),0))</f>
        <v/>
      </c>
      <c r="G277" s="1023" t="str">
        <f ca="1">IF(ISBLANK(OFFSET('5. Pp (3 años)'!$H$46,INT((ROW()-13)/2),0)),"",OFFSET('5. Pp (3 años)'!$H$46,INT((ROW()-13)/2),0))</f>
        <v/>
      </c>
      <c r="H277" s="1080" t="str">
        <f ca="1">IF(ISBLANK(OFFSET('9. METAS'!$L$20,INT((ROW()-13)/2),0)),"",OFFSET('9. METAS'!$L$20,INT((ROW()-13)/2),0))</f>
        <v/>
      </c>
      <c r="I277" s="1004"/>
      <c r="J277" s="244" t="str">
        <f ca="1">IF(MOD(ROW()-13,2)=0,IF(ISBLANK(OFFSET('12. SEGUIMIENTO 2027'!$N$14,INT((ROW()-13)/2),0)),"",OFFSET('12. SEGUIMIENTO 2027'!$N$14,INT((ROW()-13)/2),0)),IF(ISBLANK(OFFSET('9. METAS'!$U$20,INT((ROW()-14)/2),0)),"",OFFSET('9. METAS'!$U$20,INT((ROW()-14)/2),0)))</f>
        <v/>
      </c>
      <c r="K277" s="245" t="str">
        <f ca="1">IF(MOD(ROW()-13,2)=0,IF(ISBLANK(OFFSET('12. SEGUIMIENTO 2027'!$O$14,INT((ROW()-13)/2),0)),"",OFFSET('12. SEGUIMIENTO 2027'!$O$14,INT((ROW()-13)/2),0)),IF(ISBLANK(OFFSET('9. METAS'!$V$20,INT((ROW()-14)/2),0)),"",OFFSET('9. METAS'!$V$20,INT((ROW()-14)/2),0)))</f>
        <v/>
      </c>
      <c r="L277" s="245" t="str">
        <f ca="1">IF(MOD(ROW()-13,2)=0,IF(ISBLANK(OFFSET('12. SEGUIMIENTO 2027'!$P$14,INT((ROW()-13)/2),0)),"",OFFSET('12. SEGUIMIENTO 2027'!$P$14,INT((ROW()-13)/2),0)),IF(ISBLANK(OFFSET('9. METAS'!$W$20,INT((ROW()-14)/2),0)),"",OFFSET('9. METAS'!$W$20,INT((ROW()-14)/2),0)))</f>
        <v/>
      </c>
      <c r="M277" s="246" t="str">
        <f ca="1">IF(MOD(ROW()-13,2)=0,IF(ISBLANK(OFFSET('12. SEGUIMIENTO 2027'!$Q$14,INT((ROW()-13)/2),0)),"",OFFSET('12. SEGUIMIENTO 2027'!$Q$14,INT((ROW()-13)/2),0)),IF(ISBLANK(OFFSET('9. METAS'!$X$20,INT((ROW()-14)/2),0)),"",OFFSET('9. METAS'!$X$20,INT((ROW()-14)/2),0)))</f>
        <v/>
      </c>
      <c r="N277" s="1006" t="str">
        <f t="shared" ref="N277" ca="1" si="260">IFERROR(J277/J278,"ND")</f>
        <v>ND</v>
      </c>
      <c r="O277" s="1008" t="str">
        <f t="shared" ref="O277" ca="1" si="261">IFERROR(((J277+K277)/H277),"ND")</f>
        <v>ND</v>
      </c>
      <c r="P277" s="1010"/>
    </row>
    <row r="278" spans="3:16">
      <c r="C278" s="1025"/>
      <c r="D278" s="1018"/>
      <c r="E278" s="1018"/>
      <c r="F278" s="1021"/>
      <c r="G278" s="1023"/>
      <c r="H278" s="1080"/>
      <c r="I278" s="1012"/>
      <c r="J278" s="244" t="str">
        <f ca="1">IF(MOD(ROW()-13,2)=0,IF(ISBLANK(OFFSET('12. SEGUIMIENTO 2027'!$N$14,INT((ROW()-13)/2),0)),"",OFFSET('12. SEGUIMIENTO 2027'!$N$14,INT((ROW()-13)/2),0)),IF(ISBLANK(OFFSET('9. METAS'!$U$20,INT((ROW()-14)/2),0)),"",OFFSET('9. METAS'!$U$20,INT((ROW()-14)/2),0)))</f>
        <v/>
      </c>
      <c r="K278" s="245" t="str">
        <f ca="1">IF(MOD(ROW()-13,2)=0,IF(ISBLANK(OFFSET('12. SEGUIMIENTO 2027'!$O$14,INT((ROW()-13)/2),0)),"",OFFSET('12. SEGUIMIENTO 2027'!$O$14,INT((ROW()-13)/2),0)),IF(ISBLANK(OFFSET('9. METAS'!$V$20,INT((ROW()-14)/2),0)),"",OFFSET('9. METAS'!$V$20,INT((ROW()-14)/2),0)))</f>
        <v/>
      </c>
      <c r="L278" s="245" t="str">
        <f ca="1">IF(MOD(ROW()-13,2)=0,IF(ISBLANK(OFFSET('12. SEGUIMIENTO 2027'!$P$14,INT((ROW()-13)/2),0)),"",OFFSET('12. SEGUIMIENTO 2027'!$P$14,INT((ROW()-13)/2),0)),IF(ISBLANK(OFFSET('9. METAS'!$W$20,INT((ROW()-14)/2),0)),"",OFFSET('9. METAS'!$W$20,INT((ROW()-14)/2),0)))</f>
        <v/>
      </c>
      <c r="M278" s="246" t="str">
        <f ca="1">IF(MOD(ROW()-13,2)=0,IF(ISBLANK(OFFSET('12. SEGUIMIENTO 2027'!$Q$14,INT((ROW()-13)/2),0)),"",OFFSET('12. SEGUIMIENTO 2027'!$Q$14,INT((ROW()-13)/2),0)),IF(ISBLANK(OFFSET('9. METAS'!$X$20,INT((ROW()-14)/2),0)),"",OFFSET('9. METAS'!$X$20,INT((ROW()-14)/2),0)))</f>
        <v/>
      </c>
      <c r="N278" s="1013"/>
      <c r="O278" s="1014"/>
      <c r="P278" s="1015"/>
    </row>
    <row r="279" spans="3:16">
      <c r="C279" s="1016" t="str">
        <f ca="1">IF(ISBLANK(OFFSET('5. Pp (3 años)'!$C$46,INT((ROW()-13)/2),0)),"",OFFSET('5. Pp (3 años)'!$C$46,INT((ROW()-13)/2),0))</f>
        <v>Actividad</v>
      </c>
      <c r="D279" s="1018" t="str">
        <f ca="1">IF(ISBLANK(OFFSET('5. Pp (3 años)'!$D$46,INT((ROW()-13)/2),0)),"",OFFSET('5. Pp (3 años)'!$D$46,INT((ROW()-13)/2),0))</f>
        <v/>
      </c>
      <c r="E279" s="1018" t="str">
        <f ca="1">IF(ISBLANK(OFFSET('5. Pp (3 años)'!$E$46,INT((ROW()-13)/2),0)),"",OFFSET('5. Pp (3 años)'!$E$46,INT((ROW()-13)/2),0))</f>
        <v/>
      </c>
      <c r="F279" s="1021" t="str">
        <f ca="1">IF(ISBLANK(OFFSET('5. Pp (3 años)'!$K$46,INT((ROW()-13)/2),0)),"",OFFSET('5. Pp (3 años)'!$K$46,INT((ROW()-13)/2),0))</f>
        <v/>
      </c>
      <c r="G279" s="1023" t="str">
        <f ca="1">IF(ISBLANK(OFFSET('5. Pp (3 años)'!$H$46,INT((ROW()-13)/2),0)),"",OFFSET('5. Pp (3 años)'!$H$46,INT((ROW()-13)/2),0))</f>
        <v/>
      </c>
      <c r="H279" s="1080" t="str">
        <f ca="1">IF(ISBLANK(OFFSET('9. METAS'!$L$20,INT((ROW()-13)/2),0)),"",OFFSET('9. METAS'!$L$20,INT((ROW()-13)/2),0))</f>
        <v/>
      </c>
      <c r="I279" s="1004"/>
      <c r="J279" s="244" t="str">
        <f ca="1">IF(MOD(ROW()-13,2)=0,IF(ISBLANK(OFFSET('12. SEGUIMIENTO 2027'!$N$14,INT((ROW()-13)/2),0)),"",OFFSET('12. SEGUIMIENTO 2027'!$N$14,INT((ROW()-13)/2),0)),IF(ISBLANK(OFFSET('9. METAS'!$U$20,INT((ROW()-14)/2),0)),"",OFFSET('9. METAS'!$U$20,INT((ROW()-14)/2),0)))</f>
        <v/>
      </c>
      <c r="K279" s="245" t="str">
        <f ca="1">IF(MOD(ROW()-13,2)=0,IF(ISBLANK(OFFSET('12. SEGUIMIENTO 2027'!$O$14,INT((ROW()-13)/2),0)),"",OFFSET('12. SEGUIMIENTO 2027'!$O$14,INT((ROW()-13)/2),0)),IF(ISBLANK(OFFSET('9. METAS'!$V$20,INT((ROW()-14)/2),0)),"",OFFSET('9. METAS'!$V$20,INT((ROW()-14)/2),0)))</f>
        <v/>
      </c>
      <c r="L279" s="245" t="str">
        <f ca="1">IF(MOD(ROW()-13,2)=0,IF(ISBLANK(OFFSET('12. SEGUIMIENTO 2027'!$P$14,INT((ROW()-13)/2),0)),"",OFFSET('12. SEGUIMIENTO 2027'!$P$14,INT((ROW()-13)/2),0)),IF(ISBLANK(OFFSET('9. METAS'!$W$20,INT((ROW()-14)/2),0)),"",OFFSET('9. METAS'!$W$20,INT((ROW()-14)/2),0)))</f>
        <v/>
      </c>
      <c r="M279" s="246" t="str">
        <f ca="1">IF(MOD(ROW()-13,2)=0,IF(ISBLANK(OFFSET('12. SEGUIMIENTO 2027'!$Q$14,INT((ROW()-13)/2),0)),"",OFFSET('12. SEGUIMIENTO 2027'!$Q$14,INT((ROW()-13)/2),0)),IF(ISBLANK(OFFSET('9. METAS'!$X$20,INT((ROW()-14)/2),0)),"",OFFSET('9. METAS'!$X$20,INT((ROW()-14)/2),0)))</f>
        <v/>
      </c>
      <c r="N279" s="1006" t="str">
        <f t="shared" ref="N279" ca="1" si="262">IFERROR(J279/J280,"ND")</f>
        <v>ND</v>
      </c>
      <c r="O279" s="1008" t="str">
        <f t="shared" ref="O279" ca="1" si="263">IFERROR(((J279+K279)/H279),"ND")</f>
        <v>ND</v>
      </c>
      <c r="P279" s="1010"/>
    </row>
    <row r="280" spans="3:16">
      <c r="C280" s="1025"/>
      <c r="D280" s="1018"/>
      <c r="E280" s="1018"/>
      <c r="F280" s="1021"/>
      <c r="G280" s="1023"/>
      <c r="H280" s="1080"/>
      <c r="I280" s="1012"/>
      <c r="J280" s="244" t="str">
        <f ca="1">IF(MOD(ROW()-13,2)=0,IF(ISBLANK(OFFSET('12. SEGUIMIENTO 2027'!$N$14,INT((ROW()-13)/2),0)),"",OFFSET('12. SEGUIMIENTO 2027'!$N$14,INT((ROW()-13)/2),0)),IF(ISBLANK(OFFSET('9. METAS'!$U$20,INT((ROW()-14)/2),0)),"",OFFSET('9. METAS'!$U$20,INT((ROW()-14)/2),0)))</f>
        <v/>
      </c>
      <c r="K280" s="245" t="str">
        <f ca="1">IF(MOD(ROW()-13,2)=0,IF(ISBLANK(OFFSET('12. SEGUIMIENTO 2027'!$O$14,INT((ROW()-13)/2),0)),"",OFFSET('12. SEGUIMIENTO 2027'!$O$14,INT((ROW()-13)/2),0)),IF(ISBLANK(OFFSET('9. METAS'!$V$20,INT((ROW()-14)/2),0)),"",OFFSET('9. METAS'!$V$20,INT((ROW()-14)/2),0)))</f>
        <v/>
      </c>
      <c r="L280" s="245" t="str">
        <f ca="1">IF(MOD(ROW()-13,2)=0,IF(ISBLANK(OFFSET('12. SEGUIMIENTO 2027'!$P$14,INT((ROW()-13)/2),0)),"",OFFSET('12. SEGUIMIENTO 2027'!$P$14,INT((ROW()-13)/2),0)),IF(ISBLANK(OFFSET('9. METAS'!$W$20,INT((ROW()-14)/2),0)),"",OFFSET('9. METAS'!$W$20,INT((ROW()-14)/2),0)))</f>
        <v/>
      </c>
      <c r="M280" s="246" t="str">
        <f ca="1">IF(MOD(ROW()-13,2)=0,IF(ISBLANK(OFFSET('12. SEGUIMIENTO 2027'!$Q$14,INT((ROW()-13)/2),0)),"",OFFSET('12. SEGUIMIENTO 2027'!$Q$14,INT((ROW()-13)/2),0)),IF(ISBLANK(OFFSET('9. METAS'!$X$20,INT((ROW()-14)/2),0)),"",OFFSET('9. METAS'!$X$20,INT((ROW()-14)/2),0)))</f>
        <v/>
      </c>
      <c r="N280" s="1013"/>
      <c r="O280" s="1014"/>
      <c r="P280" s="1015"/>
    </row>
    <row r="281" spans="3:16">
      <c r="C281" s="1016" t="str">
        <f ca="1">IF(ISBLANK(OFFSET('5. Pp (3 años)'!$C$46,INT((ROW()-13)/2),0)),"",OFFSET('5. Pp (3 años)'!$C$46,INT((ROW()-13)/2),0))</f>
        <v>Componente</v>
      </c>
      <c r="D281" s="1018" t="str">
        <f ca="1">IF(ISBLANK(OFFSET('5. Pp (3 años)'!$D$46,INT((ROW()-13)/2),0)),"",OFFSET('5. Pp (3 años)'!$D$46,INT((ROW()-13)/2),0))</f>
        <v>4.1.1.1.23 Servicios de formación y asesoría técnica para el fortalecimiento empresarial otorgados.</v>
      </c>
      <c r="E281" s="1018" t="str">
        <f ca="1">IF(ISBLANK(OFFSET('5. Pp (3 años)'!$E$46,INT((ROW()-13)/2),0)),"",OFFSET('5. Pp (3 años)'!$E$46,INT((ROW()-13)/2),0))</f>
        <v>PSFAT: Porcentaje de servicios de formación y asesoría técnica especializada realizados.</v>
      </c>
      <c r="F281" s="1021" t="str">
        <f ca="1">IF(ISBLANK(OFFSET('5. Pp (3 años)'!$K$46,INT((ROW()-13)/2),0)),"",OFFSET('5. Pp (3 años)'!$K$46,INT((ROW()-13)/2),0))</f>
        <v>Ascendente</v>
      </c>
      <c r="G281" s="1023" t="str">
        <f ca="1">IF(ISBLANK(OFFSET('5. Pp (3 años)'!$H$46,INT((ROW()-13)/2),0)),"",OFFSET('5. Pp (3 años)'!$H$46,INT((ROW()-13)/2),0))</f>
        <v>Trimestral</v>
      </c>
      <c r="H281" s="1080">
        <f ca="1">IF(ISBLANK(OFFSET('9. METAS'!$L$20,INT((ROW()-13)/2),0)),"",OFFSET('9. METAS'!$L$20,INT((ROW()-13)/2),0))</f>
        <v>100</v>
      </c>
      <c r="I281" s="1004"/>
      <c r="J281" s="244" t="str">
        <f ca="1">IF(MOD(ROW()-13,2)=0,IF(ISBLANK(OFFSET('12. SEGUIMIENTO 2027'!$N$14,INT((ROW()-13)/2),0)),"",OFFSET('12. SEGUIMIENTO 2027'!$N$14,INT((ROW()-13)/2),0)),IF(ISBLANK(OFFSET('9. METAS'!$U$20,INT((ROW()-14)/2),0)),"",OFFSET('9. METAS'!$U$20,INT((ROW()-14)/2),0)))</f>
        <v/>
      </c>
      <c r="K281" s="245" t="str">
        <f ca="1">IF(MOD(ROW()-13,2)=0,IF(ISBLANK(OFFSET('12. SEGUIMIENTO 2027'!$O$14,INT((ROW()-13)/2),0)),"",OFFSET('12. SEGUIMIENTO 2027'!$O$14,INT((ROW()-13)/2),0)),IF(ISBLANK(OFFSET('9. METAS'!$V$20,INT((ROW()-14)/2),0)),"",OFFSET('9. METAS'!$V$20,INT((ROW()-14)/2),0)))</f>
        <v/>
      </c>
      <c r="L281" s="245" t="str">
        <f ca="1">IF(MOD(ROW()-13,2)=0,IF(ISBLANK(OFFSET('12. SEGUIMIENTO 2027'!$P$14,INT((ROW()-13)/2),0)),"",OFFSET('12. SEGUIMIENTO 2027'!$P$14,INT((ROW()-13)/2),0)),IF(ISBLANK(OFFSET('9. METAS'!$W$20,INT((ROW()-14)/2),0)),"",OFFSET('9. METAS'!$W$20,INT((ROW()-14)/2),0)))</f>
        <v/>
      </c>
      <c r="M281" s="246" t="str">
        <f ca="1">IF(MOD(ROW()-13,2)=0,IF(ISBLANK(OFFSET('12. SEGUIMIENTO 2027'!$Q$14,INT((ROW()-13)/2),0)),"",OFFSET('12. SEGUIMIENTO 2027'!$Q$14,INT((ROW()-13)/2),0)),IF(ISBLANK(OFFSET('9. METAS'!$X$20,INT((ROW()-14)/2),0)),"",OFFSET('9. METAS'!$X$20,INT((ROW()-14)/2),0)))</f>
        <v/>
      </c>
      <c r="N281" s="1006" t="str">
        <f t="shared" ref="N281" ca="1" si="264">IFERROR(J281/J282,"ND")</f>
        <v>ND</v>
      </c>
      <c r="O281" s="1008" t="str">
        <f t="shared" ref="O281" ca="1" si="265">IFERROR(((J281+K281)/H281),"ND")</f>
        <v>ND</v>
      </c>
      <c r="P281" s="1010"/>
    </row>
    <row r="282" spans="3:16">
      <c r="C282" s="1025"/>
      <c r="D282" s="1018"/>
      <c r="E282" s="1018"/>
      <c r="F282" s="1021"/>
      <c r="G282" s="1023"/>
      <c r="H282" s="1080"/>
      <c r="I282" s="1012"/>
      <c r="J282" s="244">
        <f ca="1">IF(MOD(ROW()-13,2)=0,IF(ISBLANK(OFFSET('12. SEGUIMIENTO 2027'!$N$14,INT((ROW()-13)/2),0)),"",OFFSET('12. SEGUIMIENTO 2027'!$N$14,INT((ROW()-13)/2),0)),IF(ISBLANK(OFFSET('9. METAS'!$U$20,INT((ROW()-14)/2),0)),"",OFFSET('9. METAS'!$U$20,INT((ROW()-14)/2),0)))</f>
        <v>25</v>
      </c>
      <c r="K282" s="245">
        <f ca="1">IF(MOD(ROW()-13,2)=0,IF(ISBLANK(OFFSET('12. SEGUIMIENTO 2027'!$O$14,INT((ROW()-13)/2),0)),"",OFFSET('12. SEGUIMIENTO 2027'!$O$14,INT((ROW()-13)/2),0)),IF(ISBLANK(OFFSET('9. METAS'!$V$20,INT((ROW()-14)/2),0)),"",OFFSET('9. METAS'!$V$20,INT((ROW()-14)/2),0)))</f>
        <v>25</v>
      </c>
      <c r="L282" s="245">
        <f ca="1">IF(MOD(ROW()-13,2)=0,IF(ISBLANK(OFFSET('12. SEGUIMIENTO 2027'!$P$14,INT((ROW()-13)/2),0)),"",OFFSET('12. SEGUIMIENTO 2027'!$P$14,INT((ROW()-13)/2),0)),IF(ISBLANK(OFFSET('9. METAS'!$W$20,INT((ROW()-14)/2),0)),"",OFFSET('9. METAS'!$W$20,INT((ROW()-14)/2),0)))</f>
        <v>25</v>
      </c>
      <c r="M282" s="246">
        <f ca="1">IF(MOD(ROW()-13,2)=0,IF(ISBLANK(OFFSET('12. SEGUIMIENTO 2027'!$Q$14,INT((ROW()-13)/2),0)),"",OFFSET('12. SEGUIMIENTO 2027'!$Q$14,INT((ROW()-13)/2),0)),IF(ISBLANK(OFFSET('9. METAS'!$X$20,INT((ROW()-14)/2),0)),"",OFFSET('9. METAS'!$X$20,INT((ROW()-14)/2),0)))</f>
        <v>25</v>
      </c>
      <c r="N282" s="1013"/>
      <c r="O282" s="1014"/>
      <c r="P282" s="1015"/>
    </row>
    <row r="283" spans="3:16">
      <c r="C283" s="1016" t="str">
        <f ca="1">IF(ISBLANK(OFFSET('5. Pp (3 años)'!$C$46,INT((ROW()-13)/2),0)),"",OFFSET('5. Pp (3 años)'!$C$46,INT((ROW()-13)/2),0))</f>
        <v>Actividad</v>
      </c>
      <c r="D283" s="1018" t="str">
        <f ca="1">IF(ISBLANK(OFFSET('5. Pp (3 años)'!$D$46,INT((ROW()-13)/2),0)),"",OFFSET('5. Pp (3 años)'!$D$46,INT((ROW()-13)/2),0))</f>
        <v>4.1.1.1.23.1  Gestión de tutorías y programas de capacitación especializada para el impulso de negocios locales.</v>
      </c>
      <c r="E283" s="1018" t="str">
        <f ca="1">IF(ISBLANK(OFFSET('5. Pp (3 años)'!$E$46,INT((ROW()-13)/2),0)),"",OFFSET('5. Pp (3 años)'!$E$46,INT((ROW()-13)/2),0))</f>
        <v>PATCE: Porcentaje de acciones de tutoría y capacitación ejecutadas.</v>
      </c>
      <c r="F283" s="1021" t="str">
        <f ca="1">IF(ISBLANK(OFFSET('5. Pp (3 años)'!$K$46,INT((ROW()-13)/2),0)),"",OFFSET('5. Pp (3 años)'!$K$46,INT((ROW()-13)/2),0))</f>
        <v>Ascendente</v>
      </c>
      <c r="G283" s="1023" t="str">
        <f ca="1">IF(ISBLANK(OFFSET('5. Pp (3 años)'!$H$46,INT((ROW()-13)/2),0)),"",OFFSET('5. Pp (3 años)'!$H$46,INT((ROW()-13)/2),0))</f>
        <v>Trimestral</v>
      </c>
      <c r="H283" s="1080">
        <f ca="1">IF(ISBLANK(OFFSET('9. METAS'!$L$20,INT((ROW()-13)/2),0)),"",OFFSET('9. METAS'!$L$20,INT((ROW()-13)/2),0))</f>
        <v>50</v>
      </c>
      <c r="I283" s="1004"/>
      <c r="J283" s="244" t="str">
        <f ca="1">IF(MOD(ROW()-13,2)=0,IF(ISBLANK(OFFSET('12. SEGUIMIENTO 2027'!$N$14,INT((ROW()-13)/2),0)),"",OFFSET('12. SEGUIMIENTO 2027'!$N$14,INT((ROW()-13)/2),0)),IF(ISBLANK(OFFSET('9. METAS'!$U$20,INT((ROW()-14)/2),0)),"",OFFSET('9. METAS'!$U$20,INT((ROW()-14)/2),0)))</f>
        <v/>
      </c>
      <c r="K283" s="245" t="str">
        <f ca="1">IF(MOD(ROW()-13,2)=0,IF(ISBLANK(OFFSET('12. SEGUIMIENTO 2027'!$O$14,INT((ROW()-13)/2),0)),"",OFFSET('12. SEGUIMIENTO 2027'!$O$14,INT((ROW()-13)/2),0)),IF(ISBLANK(OFFSET('9. METAS'!$V$20,INT((ROW()-14)/2),0)),"",OFFSET('9. METAS'!$V$20,INT((ROW()-14)/2),0)))</f>
        <v/>
      </c>
      <c r="L283" s="245" t="str">
        <f ca="1">IF(MOD(ROW()-13,2)=0,IF(ISBLANK(OFFSET('12. SEGUIMIENTO 2027'!$P$14,INT((ROW()-13)/2),0)),"",OFFSET('12. SEGUIMIENTO 2027'!$P$14,INT((ROW()-13)/2),0)),IF(ISBLANK(OFFSET('9. METAS'!$W$20,INT((ROW()-14)/2),0)),"",OFFSET('9. METAS'!$W$20,INT((ROW()-14)/2),0)))</f>
        <v/>
      </c>
      <c r="M283" s="246" t="str">
        <f ca="1">IF(MOD(ROW()-13,2)=0,IF(ISBLANK(OFFSET('12. SEGUIMIENTO 2027'!$Q$14,INT((ROW()-13)/2),0)),"",OFFSET('12. SEGUIMIENTO 2027'!$Q$14,INT((ROW()-13)/2),0)),IF(ISBLANK(OFFSET('9. METAS'!$X$20,INT((ROW()-14)/2),0)),"",OFFSET('9. METAS'!$X$20,INT((ROW()-14)/2),0)))</f>
        <v/>
      </c>
      <c r="N283" s="1006" t="str">
        <f t="shared" ref="N283" ca="1" si="266">IFERROR(J283/J284,"ND")</f>
        <v>ND</v>
      </c>
      <c r="O283" s="1008" t="str">
        <f t="shared" ref="O283" ca="1" si="267">IFERROR(((J283+K283)/H283),"ND")</f>
        <v>ND</v>
      </c>
      <c r="P283" s="1010"/>
    </row>
    <row r="284" spans="3:16">
      <c r="C284" s="1025"/>
      <c r="D284" s="1018"/>
      <c r="E284" s="1018"/>
      <c r="F284" s="1021"/>
      <c r="G284" s="1023"/>
      <c r="H284" s="1080"/>
      <c r="I284" s="1012"/>
      <c r="J284" s="244">
        <f ca="1">IF(MOD(ROW()-13,2)=0,IF(ISBLANK(OFFSET('12. SEGUIMIENTO 2027'!$N$14,INT((ROW()-13)/2),0)),"",OFFSET('12. SEGUIMIENTO 2027'!$N$14,INT((ROW()-13)/2),0)),IF(ISBLANK(OFFSET('9. METAS'!$U$20,INT((ROW()-14)/2),0)),"",OFFSET('9. METAS'!$U$20,INT((ROW()-14)/2),0)))</f>
        <v>7</v>
      </c>
      <c r="K284" s="245">
        <f ca="1">IF(MOD(ROW()-13,2)=0,IF(ISBLANK(OFFSET('12. SEGUIMIENTO 2027'!$O$14,INT((ROW()-13)/2),0)),"",OFFSET('12. SEGUIMIENTO 2027'!$O$14,INT((ROW()-13)/2),0)),IF(ISBLANK(OFFSET('9. METAS'!$V$20,INT((ROW()-14)/2),0)),"",OFFSET('9. METAS'!$V$20,INT((ROW()-14)/2),0)))</f>
        <v>18</v>
      </c>
      <c r="L284" s="245">
        <f ca="1">IF(MOD(ROW()-13,2)=0,IF(ISBLANK(OFFSET('12. SEGUIMIENTO 2027'!$P$14,INT((ROW()-13)/2),0)),"",OFFSET('12. SEGUIMIENTO 2027'!$P$14,INT((ROW()-13)/2),0)),IF(ISBLANK(OFFSET('9. METAS'!$W$20,INT((ROW()-14)/2),0)),"",OFFSET('9. METAS'!$W$20,INT((ROW()-14)/2),0)))</f>
        <v>18</v>
      </c>
      <c r="M284" s="246">
        <f ca="1">IF(MOD(ROW()-13,2)=0,IF(ISBLANK(OFFSET('12. SEGUIMIENTO 2027'!$Q$14,INT((ROW()-13)/2),0)),"",OFFSET('12. SEGUIMIENTO 2027'!$Q$14,INT((ROW()-13)/2),0)),IF(ISBLANK(OFFSET('9. METAS'!$X$20,INT((ROW()-14)/2),0)),"",OFFSET('9. METAS'!$X$20,INT((ROW()-14)/2),0)))</f>
        <v>7</v>
      </c>
      <c r="N284" s="1013"/>
      <c r="O284" s="1014"/>
      <c r="P284" s="1015"/>
    </row>
    <row r="285" spans="3:16">
      <c r="C285" s="1016" t="str">
        <f ca="1">IF(ISBLANK(OFFSET('5. Pp (3 años)'!$C$46,INT((ROW()-13)/2),0)),"",OFFSET('5. Pp (3 años)'!$C$46,INT((ROW()-13)/2),0))</f>
        <v>Actividad</v>
      </c>
      <c r="D285" s="1018" t="str">
        <f ca="1">IF(ISBLANK(OFFSET('5. Pp (3 años)'!$D$46,INT((ROW()-13)/2),0)),"",OFFSET('5. Pp (3 años)'!$D$46,INT((ROW()-13)/2),0))</f>
        <v/>
      </c>
      <c r="E285" s="1018" t="str">
        <f ca="1">IF(ISBLANK(OFFSET('5. Pp (3 años)'!$E$46,INT((ROW()-13)/2),0)),"",OFFSET('5. Pp (3 años)'!$E$46,INT((ROW()-13)/2),0))</f>
        <v/>
      </c>
      <c r="F285" s="1021" t="str">
        <f ca="1">IF(ISBLANK(OFFSET('5. Pp (3 años)'!$K$46,INT((ROW()-13)/2),0)),"",OFFSET('5. Pp (3 años)'!$K$46,INT((ROW()-13)/2),0))</f>
        <v/>
      </c>
      <c r="G285" s="1023" t="str">
        <f ca="1">IF(ISBLANK(OFFSET('5. Pp (3 años)'!$H$46,INT((ROW()-13)/2),0)),"",OFFSET('5. Pp (3 años)'!$H$46,INT((ROW()-13)/2),0))</f>
        <v/>
      </c>
      <c r="H285" s="1080" t="str">
        <f ca="1">IF(ISBLANK(OFFSET('9. METAS'!$L$20,INT((ROW()-13)/2),0)),"",OFFSET('9. METAS'!$L$20,INT((ROW()-13)/2),0))</f>
        <v/>
      </c>
      <c r="I285" s="1004"/>
      <c r="J285" s="244" t="str">
        <f ca="1">IF(MOD(ROW()-13,2)=0,IF(ISBLANK(OFFSET('12. SEGUIMIENTO 2027'!$N$14,INT((ROW()-13)/2),0)),"",OFFSET('12. SEGUIMIENTO 2027'!$N$14,INT((ROW()-13)/2),0)),IF(ISBLANK(OFFSET('9. METAS'!$U$20,INT((ROW()-14)/2),0)),"",OFFSET('9. METAS'!$U$20,INT((ROW()-14)/2),0)))</f>
        <v/>
      </c>
      <c r="K285" s="245" t="str">
        <f ca="1">IF(MOD(ROW()-13,2)=0,IF(ISBLANK(OFFSET('12. SEGUIMIENTO 2027'!$O$14,INT((ROW()-13)/2),0)),"",OFFSET('12. SEGUIMIENTO 2027'!$O$14,INT((ROW()-13)/2),0)),IF(ISBLANK(OFFSET('9. METAS'!$V$20,INT((ROW()-14)/2),0)),"",OFFSET('9. METAS'!$V$20,INT((ROW()-14)/2),0)))</f>
        <v/>
      </c>
      <c r="L285" s="245" t="str">
        <f ca="1">IF(MOD(ROW()-13,2)=0,IF(ISBLANK(OFFSET('12. SEGUIMIENTO 2027'!$P$14,INT((ROW()-13)/2),0)),"",OFFSET('12. SEGUIMIENTO 2027'!$P$14,INT((ROW()-13)/2),0)),IF(ISBLANK(OFFSET('9. METAS'!$W$20,INT((ROW()-14)/2),0)),"",OFFSET('9. METAS'!$W$20,INT((ROW()-14)/2),0)))</f>
        <v/>
      </c>
      <c r="M285" s="246" t="str">
        <f ca="1">IF(MOD(ROW()-13,2)=0,IF(ISBLANK(OFFSET('12. SEGUIMIENTO 2027'!$Q$14,INT((ROW()-13)/2),0)),"",OFFSET('12. SEGUIMIENTO 2027'!$Q$14,INT((ROW()-13)/2),0)),IF(ISBLANK(OFFSET('9. METAS'!$X$20,INT((ROW()-14)/2),0)),"",OFFSET('9. METAS'!$X$20,INT((ROW()-14)/2),0)))</f>
        <v/>
      </c>
      <c r="N285" s="1006" t="str">
        <f t="shared" ref="N285" ca="1" si="268">IFERROR(J285/J286,"ND")</f>
        <v>ND</v>
      </c>
      <c r="O285" s="1008" t="str">
        <f t="shared" ref="O285" ca="1" si="269">IFERROR(((J285+K285)/H285),"ND")</f>
        <v>ND</v>
      </c>
      <c r="P285" s="1010"/>
    </row>
    <row r="286" spans="3:16">
      <c r="C286" s="1025"/>
      <c r="D286" s="1018"/>
      <c r="E286" s="1018"/>
      <c r="F286" s="1021"/>
      <c r="G286" s="1023"/>
      <c r="H286" s="1080"/>
      <c r="I286" s="1012"/>
      <c r="J286" s="244" t="str">
        <f ca="1">IF(MOD(ROW()-13,2)=0,IF(ISBLANK(OFFSET('12. SEGUIMIENTO 2027'!$N$14,INT((ROW()-13)/2),0)),"",OFFSET('12. SEGUIMIENTO 2027'!$N$14,INT((ROW()-13)/2),0)),IF(ISBLANK(OFFSET('9. METAS'!$U$20,INT((ROW()-14)/2),0)),"",OFFSET('9. METAS'!$U$20,INT((ROW()-14)/2),0)))</f>
        <v/>
      </c>
      <c r="K286" s="245" t="str">
        <f ca="1">IF(MOD(ROW()-13,2)=0,IF(ISBLANK(OFFSET('12. SEGUIMIENTO 2027'!$O$14,INT((ROW()-13)/2),0)),"",OFFSET('12. SEGUIMIENTO 2027'!$O$14,INT((ROW()-13)/2),0)),IF(ISBLANK(OFFSET('9. METAS'!$V$20,INT((ROW()-14)/2),0)),"",OFFSET('9. METAS'!$V$20,INT((ROW()-14)/2),0)))</f>
        <v/>
      </c>
      <c r="L286" s="245" t="str">
        <f ca="1">IF(MOD(ROW()-13,2)=0,IF(ISBLANK(OFFSET('12. SEGUIMIENTO 2027'!$P$14,INT((ROW()-13)/2),0)),"",OFFSET('12. SEGUIMIENTO 2027'!$P$14,INT((ROW()-13)/2),0)),IF(ISBLANK(OFFSET('9. METAS'!$W$20,INT((ROW()-14)/2),0)),"",OFFSET('9. METAS'!$W$20,INT((ROW()-14)/2),0)))</f>
        <v/>
      </c>
      <c r="M286" s="246" t="str">
        <f ca="1">IF(MOD(ROW()-13,2)=0,IF(ISBLANK(OFFSET('12. SEGUIMIENTO 2027'!$Q$14,INT((ROW()-13)/2),0)),"",OFFSET('12. SEGUIMIENTO 2027'!$Q$14,INT((ROW()-13)/2),0)),IF(ISBLANK(OFFSET('9. METAS'!$X$20,INT((ROW()-14)/2),0)),"",OFFSET('9. METAS'!$X$20,INT((ROW()-14)/2),0)))</f>
        <v/>
      </c>
      <c r="N286" s="1013"/>
      <c r="O286" s="1014"/>
      <c r="P286" s="1015"/>
    </row>
    <row r="287" spans="3:16">
      <c r="C287" s="1016" t="str">
        <f ca="1">IF(ISBLANK(OFFSET('5. Pp (3 años)'!$C$46,INT((ROW()-13)/2),0)),"",OFFSET('5. Pp (3 años)'!$C$46,INT((ROW()-13)/2),0))</f>
        <v>Actividad</v>
      </c>
      <c r="D287" s="1018" t="str">
        <f ca="1">IF(ISBLANK(OFFSET('5. Pp (3 años)'!$D$46,INT((ROW()-13)/2),0)),"",OFFSET('5. Pp (3 años)'!$D$46,INT((ROW()-13)/2),0))</f>
        <v/>
      </c>
      <c r="E287" s="1018" t="str">
        <f ca="1">IF(ISBLANK(OFFSET('5. Pp (3 años)'!$E$46,INT((ROW()-13)/2),0)),"",OFFSET('5. Pp (3 años)'!$E$46,INT((ROW()-13)/2),0))</f>
        <v/>
      </c>
      <c r="F287" s="1021" t="str">
        <f ca="1">IF(ISBLANK(OFFSET('5. Pp (3 años)'!$K$46,INT((ROW()-13)/2),0)),"",OFFSET('5. Pp (3 años)'!$K$46,INT((ROW()-13)/2),0))</f>
        <v/>
      </c>
      <c r="G287" s="1023" t="str">
        <f ca="1">IF(ISBLANK(OFFSET('5. Pp (3 años)'!$H$46,INT((ROW()-13)/2),0)),"",OFFSET('5. Pp (3 años)'!$H$46,INT((ROW()-13)/2),0))</f>
        <v/>
      </c>
      <c r="H287" s="1080" t="str">
        <f ca="1">IF(ISBLANK(OFFSET('9. METAS'!$L$20,INT((ROW()-13)/2),0)),"",OFFSET('9. METAS'!$L$20,INT((ROW()-13)/2),0))</f>
        <v/>
      </c>
      <c r="I287" s="1004"/>
      <c r="J287" s="244" t="str">
        <f ca="1">IF(MOD(ROW()-13,2)=0,IF(ISBLANK(OFFSET('12. SEGUIMIENTO 2027'!$N$14,INT((ROW()-13)/2),0)),"",OFFSET('12. SEGUIMIENTO 2027'!$N$14,INT((ROW()-13)/2),0)),IF(ISBLANK(OFFSET('9. METAS'!$U$20,INT((ROW()-14)/2),0)),"",OFFSET('9. METAS'!$U$20,INT((ROW()-14)/2),0)))</f>
        <v/>
      </c>
      <c r="K287" s="245" t="str">
        <f ca="1">IF(MOD(ROW()-13,2)=0,IF(ISBLANK(OFFSET('12. SEGUIMIENTO 2027'!$O$14,INT((ROW()-13)/2),0)),"",OFFSET('12. SEGUIMIENTO 2027'!$O$14,INT((ROW()-13)/2),0)),IF(ISBLANK(OFFSET('9. METAS'!$V$20,INT((ROW()-14)/2),0)),"",OFFSET('9. METAS'!$V$20,INT((ROW()-14)/2),0)))</f>
        <v/>
      </c>
      <c r="L287" s="245" t="str">
        <f ca="1">IF(MOD(ROW()-13,2)=0,IF(ISBLANK(OFFSET('12. SEGUIMIENTO 2027'!$P$14,INT((ROW()-13)/2),0)),"",OFFSET('12. SEGUIMIENTO 2027'!$P$14,INT((ROW()-13)/2),0)),IF(ISBLANK(OFFSET('9. METAS'!$W$20,INT((ROW()-14)/2),0)),"",OFFSET('9. METAS'!$W$20,INT((ROW()-14)/2),0)))</f>
        <v/>
      </c>
      <c r="M287" s="246" t="str">
        <f ca="1">IF(MOD(ROW()-13,2)=0,IF(ISBLANK(OFFSET('12. SEGUIMIENTO 2027'!$Q$14,INT((ROW()-13)/2),0)),"",OFFSET('12. SEGUIMIENTO 2027'!$Q$14,INT((ROW()-13)/2),0)),IF(ISBLANK(OFFSET('9. METAS'!$X$20,INT((ROW()-14)/2),0)),"",OFFSET('9. METAS'!$X$20,INT((ROW()-14)/2),0)))</f>
        <v/>
      </c>
      <c r="N287" s="1006" t="str">
        <f t="shared" ref="N287" ca="1" si="270">IFERROR(J287/J288,"ND")</f>
        <v>ND</v>
      </c>
      <c r="O287" s="1008" t="str">
        <f t="shared" ref="O287" ca="1" si="271">IFERROR(((J287+K287)/H287),"ND")</f>
        <v>ND</v>
      </c>
      <c r="P287" s="1010"/>
    </row>
    <row r="288" spans="3:16">
      <c r="C288" s="1025"/>
      <c r="D288" s="1018"/>
      <c r="E288" s="1018"/>
      <c r="F288" s="1021"/>
      <c r="G288" s="1023"/>
      <c r="H288" s="1080"/>
      <c r="I288" s="1012"/>
      <c r="J288" s="244" t="str">
        <f ca="1">IF(MOD(ROW()-13,2)=0,IF(ISBLANK(OFFSET('12. SEGUIMIENTO 2027'!$N$14,INT((ROW()-13)/2),0)),"",OFFSET('12. SEGUIMIENTO 2027'!$N$14,INT((ROW()-13)/2),0)),IF(ISBLANK(OFFSET('9. METAS'!$U$20,INT((ROW()-14)/2),0)),"",OFFSET('9. METAS'!$U$20,INT((ROW()-14)/2),0)))</f>
        <v/>
      </c>
      <c r="K288" s="245" t="str">
        <f ca="1">IF(MOD(ROW()-13,2)=0,IF(ISBLANK(OFFSET('12. SEGUIMIENTO 2027'!$O$14,INT((ROW()-13)/2),0)),"",OFFSET('12. SEGUIMIENTO 2027'!$O$14,INT((ROW()-13)/2),0)),IF(ISBLANK(OFFSET('9. METAS'!$V$20,INT((ROW()-14)/2),0)),"",OFFSET('9. METAS'!$V$20,INT((ROW()-14)/2),0)))</f>
        <v/>
      </c>
      <c r="L288" s="245" t="str">
        <f ca="1">IF(MOD(ROW()-13,2)=0,IF(ISBLANK(OFFSET('12. SEGUIMIENTO 2027'!$P$14,INT((ROW()-13)/2),0)),"",OFFSET('12. SEGUIMIENTO 2027'!$P$14,INT((ROW()-13)/2),0)),IF(ISBLANK(OFFSET('9. METAS'!$W$20,INT((ROW()-14)/2),0)),"",OFFSET('9. METAS'!$W$20,INT((ROW()-14)/2),0)))</f>
        <v/>
      </c>
      <c r="M288" s="246" t="str">
        <f ca="1">IF(MOD(ROW()-13,2)=0,IF(ISBLANK(OFFSET('12. SEGUIMIENTO 2027'!$Q$14,INT((ROW()-13)/2),0)),"",OFFSET('12. SEGUIMIENTO 2027'!$Q$14,INT((ROW()-13)/2),0)),IF(ISBLANK(OFFSET('9. METAS'!$X$20,INT((ROW()-14)/2),0)),"",OFFSET('9. METAS'!$X$20,INT((ROW()-14)/2),0)))</f>
        <v/>
      </c>
      <c r="N288" s="1013"/>
      <c r="O288" s="1014"/>
      <c r="P288" s="1015"/>
    </row>
    <row r="289" spans="3:16">
      <c r="C289" s="1016" t="str">
        <f ca="1">IF(ISBLANK(OFFSET('5. Pp (3 años)'!$C$46,INT((ROW()-13)/2),0)),"",OFFSET('5. Pp (3 años)'!$C$46,INT((ROW()-13)/2),0))</f>
        <v>Actividad</v>
      </c>
      <c r="D289" s="1018" t="str">
        <f ca="1">IF(ISBLANK(OFFSET('5. Pp (3 años)'!$D$46,INT((ROW()-13)/2),0)),"",OFFSET('5. Pp (3 años)'!$D$46,INT((ROW()-13)/2),0))</f>
        <v/>
      </c>
      <c r="E289" s="1018" t="str">
        <f ca="1">IF(ISBLANK(OFFSET('5. Pp (3 años)'!$E$46,INT((ROW()-13)/2),0)),"",OFFSET('5. Pp (3 años)'!$E$46,INT((ROW()-13)/2),0))</f>
        <v/>
      </c>
      <c r="F289" s="1021" t="str">
        <f ca="1">IF(ISBLANK(OFFSET('5. Pp (3 años)'!$K$46,INT((ROW()-13)/2),0)),"",OFFSET('5. Pp (3 años)'!$K$46,INT((ROW()-13)/2),0))</f>
        <v/>
      </c>
      <c r="G289" s="1023" t="str">
        <f ca="1">IF(ISBLANK(OFFSET('5. Pp (3 años)'!$H$46,INT((ROW()-13)/2),0)),"",OFFSET('5. Pp (3 años)'!$H$46,INT((ROW()-13)/2),0))</f>
        <v/>
      </c>
      <c r="H289" s="1080" t="str">
        <f ca="1">IF(ISBLANK(OFFSET('9. METAS'!$L$20,INT((ROW()-13)/2),0)),"",OFFSET('9. METAS'!$L$20,INT((ROW()-13)/2),0))</f>
        <v/>
      </c>
      <c r="I289" s="1004"/>
      <c r="J289" s="244" t="str">
        <f ca="1">IF(MOD(ROW()-13,2)=0,IF(ISBLANK(OFFSET('12. SEGUIMIENTO 2027'!$N$14,INT((ROW()-13)/2),0)),"",OFFSET('12. SEGUIMIENTO 2027'!$N$14,INT((ROW()-13)/2),0)),IF(ISBLANK(OFFSET('9. METAS'!$U$20,INT((ROW()-14)/2),0)),"",OFFSET('9. METAS'!$U$20,INT((ROW()-14)/2),0)))</f>
        <v/>
      </c>
      <c r="K289" s="245" t="str">
        <f ca="1">IF(MOD(ROW()-13,2)=0,IF(ISBLANK(OFFSET('12. SEGUIMIENTO 2027'!$O$14,INT((ROW()-13)/2),0)),"",OFFSET('12. SEGUIMIENTO 2027'!$O$14,INT((ROW()-13)/2),0)),IF(ISBLANK(OFFSET('9. METAS'!$V$20,INT((ROW()-14)/2),0)),"",OFFSET('9. METAS'!$V$20,INT((ROW()-14)/2),0)))</f>
        <v/>
      </c>
      <c r="L289" s="245" t="str">
        <f ca="1">IF(MOD(ROW()-13,2)=0,IF(ISBLANK(OFFSET('12. SEGUIMIENTO 2027'!$P$14,INT((ROW()-13)/2),0)),"",OFFSET('12. SEGUIMIENTO 2027'!$P$14,INT((ROW()-13)/2),0)),IF(ISBLANK(OFFSET('9. METAS'!$W$20,INT((ROW()-14)/2),0)),"",OFFSET('9. METAS'!$W$20,INT((ROW()-14)/2),0)))</f>
        <v/>
      </c>
      <c r="M289" s="246" t="str">
        <f ca="1">IF(MOD(ROW()-13,2)=0,IF(ISBLANK(OFFSET('12. SEGUIMIENTO 2027'!$Q$14,INT((ROW()-13)/2),0)),"",OFFSET('12. SEGUIMIENTO 2027'!$Q$14,INT((ROW()-13)/2),0)),IF(ISBLANK(OFFSET('9. METAS'!$X$20,INT((ROW()-14)/2),0)),"",OFFSET('9. METAS'!$X$20,INT((ROW()-14)/2),0)))</f>
        <v/>
      </c>
      <c r="N289" s="1006" t="str">
        <f t="shared" ref="N289" ca="1" si="272">IFERROR(J289/J290,"ND")</f>
        <v>ND</v>
      </c>
      <c r="O289" s="1008" t="str">
        <f t="shared" ref="O289" ca="1" si="273">IFERROR(((J289+K289)/H289),"ND")</f>
        <v>ND</v>
      </c>
      <c r="P289" s="1010"/>
    </row>
    <row r="290" spans="3:16">
      <c r="C290" s="1025"/>
      <c r="D290" s="1018"/>
      <c r="E290" s="1018"/>
      <c r="F290" s="1021"/>
      <c r="G290" s="1023"/>
      <c r="H290" s="1080"/>
      <c r="I290" s="1012"/>
      <c r="J290" s="244" t="str">
        <f ca="1">IF(MOD(ROW()-13,2)=0,IF(ISBLANK(OFFSET('12. SEGUIMIENTO 2027'!$N$14,INT((ROW()-13)/2),0)),"",OFFSET('12. SEGUIMIENTO 2027'!$N$14,INT((ROW()-13)/2),0)),IF(ISBLANK(OFFSET('9. METAS'!$U$20,INT((ROW()-14)/2),0)),"",OFFSET('9. METAS'!$U$20,INT((ROW()-14)/2),0)))</f>
        <v/>
      </c>
      <c r="K290" s="245" t="str">
        <f ca="1">IF(MOD(ROW()-13,2)=0,IF(ISBLANK(OFFSET('12. SEGUIMIENTO 2027'!$O$14,INT((ROW()-13)/2),0)),"",OFFSET('12. SEGUIMIENTO 2027'!$O$14,INT((ROW()-13)/2),0)),IF(ISBLANK(OFFSET('9. METAS'!$V$20,INT((ROW()-14)/2),0)),"",OFFSET('9. METAS'!$V$20,INT((ROW()-14)/2),0)))</f>
        <v/>
      </c>
      <c r="L290" s="245" t="str">
        <f ca="1">IF(MOD(ROW()-13,2)=0,IF(ISBLANK(OFFSET('12. SEGUIMIENTO 2027'!$P$14,INT((ROW()-13)/2),0)),"",OFFSET('12. SEGUIMIENTO 2027'!$P$14,INT((ROW()-13)/2),0)),IF(ISBLANK(OFFSET('9. METAS'!$W$20,INT((ROW()-14)/2),0)),"",OFFSET('9. METAS'!$W$20,INT((ROW()-14)/2),0)))</f>
        <v/>
      </c>
      <c r="M290" s="246" t="str">
        <f ca="1">IF(MOD(ROW()-13,2)=0,IF(ISBLANK(OFFSET('12. SEGUIMIENTO 2027'!$Q$14,INT((ROW()-13)/2),0)),"",OFFSET('12. SEGUIMIENTO 2027'!$Q$14,INT((ROW()-13)/2),0)),IF(ISBLANK(OFFSET('9. METAS'!$X$20,INT((ROW()-14)/2),0)),"",OFFSET('9. METAS'!$X$20,INT((ROW()-14)/2),0)))</f>
        <v/>
      </c>
      <c r="N290" s="1013"/>
      <c r="O290" s="1014"/>
      <c r="P290" s="1015"/>
    </row>
    <row r="291" spans="3:16">
      <c r="C291" s="1016" t="str">
        <f ca="1">IF(ISBLANK(OFFSET('5. Pp (3 años)'!$C$46,INT((ROW()-13)/2),0)),"",OFFSET('5. Pp (3 años)'!$C$46,INT((ROW()-13)/2),0))</f>
        <v>Actividad</v>
      </c>
      <c r="D291" s="1018" t="str">
        <f ca="1">IF(ISBLANK(OFFSET('5. Pp (3 años)'!$D$46,INT((ROW()-13)/2),0)),"",OFFSET('5. Pp (3 años)'!$D$46,INT((ROW()-13)/2),0))</f>
        <v/>
      </c>
      <c r="E291" s="1018" t="str">
        <f ca="1">IF(ISBLANK(OFFSET('5. Pp (3 años)'!$E$46,INT((ROW()-13)/2),0)),"",OFFSET('5. Pp (3 años)'!$E$46,INT((ROW()-13)/2),0))</f>
        <v/>
      </c>
      <c r="F291" s="1021" t="str">
        <f ca="1">IF(ISBLANK(OFFSET('5. Pp (3 años)'!$K$46,INT((ROW()-13)/2),0)),"",OFFSET('5. Pp (3 años)'!$K$46,INT((ROW()-13)/2),0))</f>
        <v/>
      </c>
      <c r="G291" s="1023" t="str">
        <f ca="1">IF(ISBLANK(OFFSET('5. Pp (3 años)'!$H$46,INT((ROW()-13)/2),0)),"",OFFSET('5. Pp (3 años)'!$H$46,INT((ROW()-13)/2),0))</f>
        <v/>
      </c>
      <c r="H291" s="1080" t="str">
        <f ca="1">IF(ISBLANK(OFFSET('9. METAS'!$L$20,INT((ROW()-13)/2),0)),"",OFFSET('9. METAS'!$L$20,INT((ROW()-13)/2),0))</f>
        <v/>
      </c>
      <c r="I291" s="1004"/>
      <c r="J291" s="244" t="str">
        <f ca="1">IF(MOD(ROW()-13,2)=0,IF(ISBLANK(OFFSET('12. SEGUIMIENTO 2027'!$N$14,INT((ROW()-13)/2),0)),"",OFFSET('12. SEGUIMIENTO 2027'!$N$14,INT((ROW()-13)/2),0)),IF(ISBLANK(OFFSET('9. METAS'!$U$20,INT((ROW()-14)/2),0)),"",OFFSET('9. METAS'!$U$20,INT((ROW()-14)/2),0)))</f>
        <v/>
      </c>
      <c r="K291" s="245" t="str">
        <f ca="1">IF(MOD(ROW()-13,2)=0,IF(ISBLANK(OFFSET('12. SEGUIMIENTO 2027'!$O$14,INT((ROW()-13)/2),0)),"",OFFSET('12. SEGUIMIENTO 2027'!$O$14,INT((ROW()-13)/2),0)),IF(ISBLANK(OFFSET('9. METAS'!$V$20,INT((ROW()-14)/2),0)),"",OFFSET('9. METAS'!$V$20,INT((ROW()-14)/2),0)))</f>
        <v/>
      </c>
      <c r="L291" s="245" t="str">
        <f ca="1">IF(MOD(ROW()-13,2)=0,IF(ISBLANK(OFFSET('12. SEGUIMIENTO 2027'!$P$14,INT((ROW()-13)/2),0)),"",OFFSET('12. SEGUIMIENTO 2027'!$P$14,INT((ROW()-13)/2),0)),IF(ISBLANK(OFFSET('9. METAS'!$W$20,INT((ROW()-14)/2),0)),"",OFFSET('9. METAS'!$W$20,INT((ROW()-14)/2),0)))</f>
        <v/>
      </c>
      <c r="M291" s="246" t="str">
        <f ca="1">IF(MOD(ROW()-13,2)=0,IF(ISBLANK(OFFSET('12. SEGUIMIENTO 2027'!$Q$14,INT((ROW()-13)/2),0)),"",OFFSET('12. SEGUIMIENTO 2027'!$Q$14,INT((ROW()-13)/2),0)),IF(ISBLANK(OFFSET('9. METAS'!$X$20,INT((ROW()-14)/2),0)),"",OFFSET('9. METAS'!$X$20,INT((ROW()-14)/2),0)))</f>
        <v/>
      </c>
      <c r="N291" s="1006" t="str">
        <f t="shared" ref="N291" ca="1" si="274">IFERROR(J291/J292,"ND")</f>
        <v>ND</v>
      </c>
      <c r="O291" s="1008" t="str">
        <f t="shared" ref="O291" ca="1" si="275">IFERROR(((J291+K291)/H291),"ND")</f>
        <v>ND</v>
      </c>
      <c r="P291" s="1010"/>
    </row>
    <row r="292" spans="3:16">
      <c r="C292" s="1025"/>
      <c r="D292" s="1018"/>
      <c r="E292" s="1018"/>
      <c r="F292" s="1021"/>
      <c r="G292" s="1023"/>
      <c r="H292" s="1080"/>
      <c r="I292" s="1012"/>
      <c r="J292" s="244" t="str">
        <f ca="1">IF(MOD(ROW()-13,2)=0,IF(ISBLANK(OFFSET('12. SEGUIMIENTO 2027'!$N$14,INT((ROW()-13)/2),0)),"",OFFSET('12. SEGUIMIENTO 2027'!$N$14,INT((ROW()-13)/2),0)),IF(ISBLANK(OFFSET('9. METAS'!$U$20,INT((ROW()-14)/2),0)),"",OFFSET('9. METAS'!$U$20,INT((ROW()-14)/2),0)))</f>
        <v/>
      </c>
      <c r="K292" s="245" t="str">
        <f ca="1">IF(MOD(ROW()-13,2)=0,IF(ISBLANK(OFFSET('12. SEGUIMIENTO 2027'!$O$14,INT((ROW()-13)/2),0)),"",OFFSET('12. SEGUIMIENTO 2027'!$O$14,INT((ROW()-13)/2),0)),IF(ISBLANK(OFFSET('9. METAS'!$V$20,INT((ROW()-14)/2),0)),"",OFFSET('9. METAS'!$V$20,INT((ROW()-14)/2),0)))</f>
        <v/>
      </c>
      <c r="L292" s="245" t="str">
        <f ca="1">IF(MOD(ROW()-13,2)=0,IF(ISBLANK(OFFSET('12. SEGUIMIENTO 2027'!$P$14,INT((ROW()-13)/2),0)),"",OFFSET('12. SEGUIMIENTO 2027'!$P$14,INT((ROW()-13)/2),0)),IF(ISBLANK(OFFSET('9. METAS'!$W$20,INT((ROW()-14)/2),0)),"",OFFSET('9. METAS'!$W$20,INT((ROW()-14)/2),0)))</f>
        <v/>
      </c>
      <c r="M292" s="246" t="str">
        <f ca="1">IF(MOD(ROW()-13,2)=0,IF(ISBLANK(OFFSET('12. SEGUIMIENTO 2027'!$Q$14,INT((ROW()-13)/2),0)),"",OFFSET('12. SEGUIMIENTO 2027'!$Q$14,INT((ROW()-13)/2),0)),IF(ISBLANK(OFFSET('9. METAS'!$X$20,INT((ROW()-14)/2),0)),"",OFFSET('9. METAS'!$X$20,INT((ROW()-14)/2),0)))</f>
        <v/>
      </c>
      <c r="N292" s="1013"/>
      <c r="O292" s="1014"/>
      <c r="P292" s="1015"/>
    </row>
    <row r="293" spans="3:16">
      <c r="C293" s="1016" t="str">
        <f ca="1">IF(ISBLANK(OFFSET('5. Pp (3 años)'!$C$46,INT((ROW()-13)/2),0)),"",OFFSET('5. Pp (3 años)'!$C$46,INT((ROW()-13)/2),0))</f>
        <v>Componente</v>
      </c>
      <c r="D293" s="1018" t="str">
        <f ca="1">IF(ISBLANK(OFFSET('5. Pp (3 años)'!$D$46,INT((ROW()-13)/2),0)),"",OFFSET('5. Pp (3 años)'!$D$46,INT((ROW()-13)/2),0))</f>
        <v>4.1.1.1.24 Plataformas de vinculación y exposición para el sector emprendedor consolidadas.</v>
      </c>
      <c r="E293" s="1018" t="str">
        <f ca="1">IF(ISBLANK(OFFSET('5. Pp (3 años)'!$E$46,INT((ROW()-13)/2),0)),"",OFFSET('5. Pp (3 años)'!$E$46,INT((ROW()-13)/2),0))</f>
        <v>PPCO: Porcentaje de plataformas consolidadas y operadas.</v>
      </c>
      <c r="F293" s="1021" t="str">
        <f ca="1">IF(ISBLANK(OFFSET('5. Pp (3 años)'!$K$46,INT((ROW()-13)/2),0)),"",OFFSET('5. Pp (3 años)'!$K$46,INT((ROW()-13)/2),0))</f>
        <v>Ascendente</v>
      </c>
      <c r="G293" s="1023" t="str">
        <f ca="1">IF(ISBLANK(OFFSET('5. Pp (3 años)'!$H$46,INT((ROW()-13)/2),0)),"",OFFSET('5. Pp (3 años)'!$H$46,INT((ROW()-13)/2),0))</f>
        <v>Trimestral</v>
      </c>
      <c r="H293" s="1080">
        <f ca="1">IF(ISBLANK(OFFSET('9. METAS'!$L$20,INT((ROW()-13)/2),0)),"",OFFSET('9. METAS'!$L$20,INT((ROW()-13)/2),0))</f>
        <v>100</v>
      </c>
      <c r="I293" s="1004"/>
      <c r="J293" s="244" t="str">
        <f ca="1">IF(MOD(ROW()-13,2)=0,IF(ISBLANK(OFFSET('12. SEGUIMIENTO 2027'!$N$14,INT((ROW()-13)/2),0)),"",OFFSET('12. SEGUIMIENTO 2027'!$N$14,INT((ROW()-13)/2),0)),IF(ISBLANK(OFFSET('9. METAS'!$U$20,INT((ROW()-14)/2),0)),"",OFFSET('9. METAS'!$U$20,INT((ROW()-14)/2),0)))</f>
        <v/>
      </c>
      <c r="K293" s="245" t="str">
        <f ca="1">IF(MOD(ROW()-13,2)=0,IF(ISBLANK(OFFSET('12. SEGUIMIENTO 2027'!$O$14,INT((ROW()-13)/2),0)),"",OFFSET('12. SEGUIMIENTO 2027'!$O$14,INT((ROW()-13)/2),0)),IF(ISBLANK(OFFSET('9. METAS'!$V$20,INT((ROW()-14)/2),0)),"",OFFSET('9. METAS'!$V$20,INT((ROW()-14)/2),0)))</f>
        <v/>
      </c>
      <c r="L293" s="245" t="str">
        <f ca="1">IF(MOD(ROW()-13,2)=0,IF(ISBLANK(OFFSET('12. SEGUIMIENTO 2027'!$P$14,INT((ROW()-13)/2),0)),"",OFFSET('12. SEGUIMIENTO 2027'!$P$14,INT((ROW()-13)/2),0)),IF(ISBLANK(OFFSET('9. METAS'!$W$20,INT((ROW()-14)/2),0)),"",OFFSET('9. METAS'!$W$20,INT((ROW()-14)/2),0)))</f>
        <v/>
      </c>
      <c r="M293" s="246" t="str">
        <f ca="1">IF(MOD(ROW()-13,2)=0,IF(ISBLANK(OFFSET('12. SEGUIMIENTO 2027'!$Q$14,INT((ROW()-13)/2),0)),"",OFFSET('12. SEGUIMIENTO 2027'!$Q$14,INT((ROW()-13)/2),0)),IF(ISBLANK(OFFSET('9. METAS'!$X$20,INT((ROW()-14)/2),0)),"",OFFSET('9. METAS'!$X$20,INT((ROW()-14)/2),0)))</f>
        <v/>
      </c>
      <c r="N293" s="1006" t="str">
        <f t="shared" ref="N293" ca="1" si="276">IFERROR(J293/J294,"ND")</f>
        <v>ND</v>
      </c>
      <c r="O293" s="1008" t="str">
        <f t="shared" ref="O293" ca="1" si="277">IFERROR(((J293+K293)/H293),"ND")</f>
        <v>ND</v>
      </c>
      <c r="P293" s="1010"/>
    </row>
    <row r="294" spans="3:16">
      <c r="C294" s="1025"/>
      <c r="D294" s="1018"/>
      <c r="E294" s="1018"/>
      <c r="F294" s="1021"/>
      <c r="G294" s="1023"/>
      <c r="H294" s="1080"/>
      <c r="I294" s="1012"/>
      <c r="J294" s="244">
        <f ca="1">IF(MOD(ROW()-13,2)=0,IF(ISBLANK(OFFSET('12. SEGUIMIENTO 2027'!$N$14,INT((ROW()-13)/2),0)),"",OFFSET('12. SEGUIMIENTO 2027'!$N$14,INT((ROW()-13)/2),0)),IF(ISBLANK(OFFSET('9. METAS'!$U$20,INT((ROW()-14)/2),0)),"",OFFSET('9. METAS'!$U$20,INT((ROW()-14)/2),0)))</f>
        <v>25</v>
      </c>
      <c r="K294" s="245">
        <f ca="1">IF(MOD(ROW()-13,2)=0,IF(ISBLANK(OFFSET('12. SEGUIMIENTO 2027'!$O$14,INT((ROW()-13)/2),0)),"",OFFSET('12. SEGUIMIENTO 2027'!$O$14,INT((ROW()-13)/2),0)),IF(ISBLANK(OFFSET('9. METAS'!$V$20,INT((ROW()-14)/2),0)),"",OFFSET('9. METAS'!$V$20,INT((ROW()-14)/2),0)))</f>
        <v>25</v>
      </c>
      <c r="L294" s="245">
        <f ca="1">IF(MOD(ROW()-13,2)=0,IF(ISBLANK(OFFSET('12. SEGUIMIENTO 2027'!$P$14,INT((ROW()-13)/2),0)),"",OFFSET('12. SEGUIMIENTO 2027'!$P$14,INT((ROW()-13)/2),0)),IF(ISBLANK(OFFSET('9. METAS'!$W$20,INT((ROW()-14)/2),0)),"",OFFSET('9. METAS'!$W$20,INT((ROW()-14)/2),0)))</f>
        <v>25</v>
      </c>
      <c r="M294" s="246">
        <f ca="1">IF(MOD(ROW()-13,2)=0,IF(ISBLANK(OFFSET('12. SEGUIMIENTO 2027'!$Q$14,INT((ROW()-13)/2),0)),"",OFFSET('12. SEGUIMIENTO 2027'!$Q$14,INT((ROW()-13)/2),0)),IF(ISBLANK(OFFSET('9. METAS'!$X$20,INT((ROW()-14)/2),0)),"",OFFSET('9. METAS'!$X$20,INT((ROW()-14)/2),0)))</f>
        <v>25</v>
      </c>
      <c r="N294" s="1013"/>
      <c r="O294" s="1014"/>
      <c r="P294" s="1015"/>
    </row>
    <row r="295" spans="3:16">
      <c r="C295" s="1016" t="str">
        <f ca="1">IF(ISBLANK(OFFSET('5. Pp (3 años)'!$C$46,INT((ROW()-13)/2),0)),"",OFFSET('5. Pp (3 años)'!$C$46,INT((ROW()-13)/2),0))</f>
        <v>Actividad</v>
      </c>
      <c r="D295" s="1018" t="str">
        <f ca="1">IF(ISBLANK(OFFSET('5. Pp (3 años)'!$D$46,INT((ROW()-13)/2),0)),"",OFFSET('5. Pp (3 años)'!$D$46,INT((ROW()-13)/2),0))</f>
        <v>4.1.1.1.24.1 Implementación de programas de fortalecimiento y vinculación estratégica para el ecosistema emprendedor.</v>
      </c>
      <c r="E295" s="1018" t="str">
        <f ca="1">IF(ISBLANK(OFFSET('5. Pp (3 años)'!$E$46,INT((ROW()-13)/2),0)),"",OFFSET('5. Pp (3 años)'!$E$46,INT((ROW()-13)/2),0))</f>
        <v>PACVE: Porcentaje de acciones de capacitación y vinculación estratégica ejecutadas.</v>
      </c>
      <c r="F295" s="1021" t="str">
        <f ca="1">IF(ISBLANK(OFFSET('5. Pp (3 años)'!$K$46,INT((ROW()-13)/2),0)),"",OFFSET('5. Pp (3 años)'!$K$46,INT((ROW()-13)/2),0))</f>
        <v>Ascendente</v>
      </c>
      <c r="G295" s="1023" t="str">
        <f ca="1">IF(ISBLANK(OFFSET('5. Pp (3 años)'!$H$46,INT((ROW()-13)/2),0)),"",OFFSET('5. Pp (3 años)'!$H$46,INT((ROW()-13)/2),0))</f>
        <v>Trimestral</v>
      </c>
      <c r="H295" s="1080">
        <f ca="1">IF(ISBLANK(OFFSET('9. METAS'!$L$20,INT((ROW()-13)/2),0)),"",OFFSET('9. METAS'!$L$20,INT((ROW()-13)/2),0))</f>
        <v>4026</v>
      </c>
      <c r="I295" s="1004"/>
      <c r="J295" s="244" t="str">
        <f ca="1">IF(MOD(ROW()-13,2)=0,IF(ISBLANK(OFFSET('12. SEGUIMIENTO 2027'!$N$14,INT((ROW()-13)/2),0)),"",OFFSET('12. SEGUIMIENTO 2027'!$N$14,INT((ROW()-13)/2),0)),IF(ISBLANK(OFFSET('9. METAS'!$U$20,INT((ROW()-14)/2),0)),"",OFFSET('9. METAS'!$U$20,INT((ROW()-14)/2),0)))</f>
        <v/>
      </c>
      <c r="K295" s="245" t="str">
        <f ca="1">IF(MOD(ROW()-13,2)=0,IF(ISBLANK(OFFSET('12. SEGUIMIENTO 2027'!$O$14,INT((ROW()-13)/2),0)),"",OFFSET('12. SEGUIMIENTO 2027'!$O$14,INT((ROW()-13)/2),0)),IF(ISBLANK(OFFSET('9. METAS'!$V$20,INT((ROW()-14)/2),0)),"",OFFSET('9. METAS'!$V$20,INT((ROW()-14)/2),0)))</f>
        <v/>
      </c>
      <c r="L295" s="245" t="str">
        <f ca="1">IF(MOD(ROW()-13,2)=0,IF(ISBLANK(OFFSET('12. SEGUIMIENTO 2027'!$P$14,INT((ROW()-13)/2),0)),"",OFFSET('12. SEGUIMIENTO 2027'!$P$14,INT((ROW()-13)/2),0)),IF(ISBLANK(OFFSET('9. METAS'!$W$20,INT((ROW()-14)/2),0)),"",OFFSET('9. METAS'!$W$20,INT((ROW()-14)/2),0)))</f>
        <v/>
      </c>
      <c r="M295" s="246" t="str">
        <f ca="1">IF(MOD(ROW()-13,2)=0,IF(ISBLANK(OFFSET('12. SEGUIMIENTO 2027'!$Q$14,INT((ROW()-13)/2),0)),"",OFFSET('12. SEGUIMIENTO 2027'!$Q$14,INT((ROW()-13)/2),0)),IF(ISBLANK(OFFSET('9. METAS'!$X$20,INT((ROW()-14)/2),0)),"",OFFSET('9. METAS'!$X$20,INT((ROW()-14)/2),0)))</f>
        <v/>
      </c>
      <c r="N295" s="1006" t="str">
        <f t="shared" ref="N295" ca="1" si="278">IFERROR(J295/J296,"ND")</f>
        <v>ND</v>
      </c>
      <c r="O295" s="1008" t="str">
        <f t="shared" ref="O295" ca="1" si="279">IFERROR(((J295+K295)/H295),"ND")</f>
        <v>ND</v>
      </c>
      <c r="P295" s="1010"/>
    </row>
    <row r="296" spans="3:16">
      <c r="C296" s="1025"/>
      <c r="D296" s="1018"/>
      <c r="E296" s="1018"/>
      <c r="F296" s="1021"/>
      <c r="G296" s="1023"/>
      <c r="H296" s="1080"/>
      <c r="I296" s="1012"/>
      <c r="J296" s="244">
        <f ca="1">IF(MOD(ROW()-13,2)=0,IF(ISBLANK(OFFSET('12. SEGUIMIENTO 2027'!$N$14,INT((ROW()-13)/2),0)),"",OFFSET('12. SEGUIMIENTO 2027'!$N$14,INT((ROW()-13)/2),0)),IF(ISBLANK(OFFSET('9. METAS'!$U$20,INT((ROW()-14)/2),0)),"",OFFSET('9. METAS'!$U$20,INT((ROW()-14)/2),0)))</f>
        <v>1005</v>
      </c>
      <c r="K296" s="245">
        <f ca="1">IF(MOD(ROW()-13,2)=0,IF(ISBLANK(OFFSET('12. SEGUIMIENTO 2027'!$O$14,INT((ROW()-13)/2),0)),"",OFFSET('12. SEGUIMIENTO 2027'!$O$14,INT((ROW()-13)/2),0)),IF(ISBLANK(OFFSET('9. METAS'!$V$20,INT((ROW()-14)/2),0)),"",OFFSET('9. METAS'!$V$20,INT((ROW()-14)/2),0)))</f>
        <v>1011</v>
      </c>
      <c r="L296" s="245">
        <f ca="1">IF(MOD(ROW()-13,2)=0,IF(ISBLANK(OFFSET('12. SEGUIMIENTO 2027'!$P$14,INT((ROW()-13)/2),0)),"",OFFSET('12. SEGUIMIENTO 2027'!$P$14,INT((ROW()-13)/2),0)),IF(ISBLANK(OFFSET('9. METAS'!$W$20,INT((ROW()-14)/2),0)),"",OFFSET('9. METAS'!$W$20,INT((ROW()-14)/2),0)))</f>
        <v>1005</v>
      </c>
      <c r="M296" s="246">
        <f ca="1">IF(MOD(ROW()-13,2)=0,IF(ISBLANK(OFFSET('12. SEGUIMIENTO 2027'!$Q$14,INT((ROW()-13)/2),0)),"",OFFSET('12. SEGUIMIENTO 2027'!$Q$14,INT((ROW()-13)/2),0)),IF(ISBLANK(OFFSET('9. METAS'!$X$20,INT((ROW()-14)/2),0)),"",OFFSET('9. METAS'!$X$20,INT((ROW()-14)/2),0)))</f>
        <v>1005</v>
      </c>
      <c r="N296" s="1013"/>
      <c r="O296" s="1014"/>
      <c r="P296" s="1015"/>
    </row>
    <row r="297" spans="3:16">
      <c r="C297" s="1016" t="str">
        <f ca="1">IF(ISBLANK(OFFSET('5. Pp (3 años)'!$C$46,INT((ROW()-13)/2),0)),"",OFFSET('5. Pp (3 años)'!$C$46,INT((ROW()-13)/2),0))</f>
        <v>Actividad</v>
      </c>
      <c r="D297" s="1018" t="str">
        <f ca="1">IF(ISBLANK(OFFSET('5. Pp (3 años)'!$D$46,INT((ROW()-13)/2),0)),"",OFFSET('5. Pp (3 años)'!$D$46,INT((ROW()-13)/2),0))</f>
        <v>4.1.1.1.24.2 Gestión logística y operación de pabellones comerciales para la exhibición de productos locales.</v>
      </c>
      <c r="E297" s="1018" t="str">
        <f ca="1">IF(ISBLANK(OFFSET('5. Pp (3 años)'!$E$46,INT((ROW()-13)/2),0)),"",OFFSET('5. Pp (3 años)'!$E$46,INT((ROW()-13)/2),0))</f>
        <v>PEEIO: Porcentaje de espacios de exhibición instalados y operados.</v>
      </c>
      <c r="F297" s="1021" t="str">
        <f ca="1">IF(ISBLANK(OFFSET('5. Pp (3 años)'!$K$46,INT((ROW()-13)/2),0)),"",OFFSET('5. Pp (3 años)'!$K$46,INT((ROW()-13)/2),0))</f>
        <v>Ascendente</v>
      </c>
      <c r="G297" s="1023" t="str">
        <f ca="1">IF(ISBLANK(OFFSET('5. Pp (3 años)'!$H$46,INT((ROW()-13)/2),0)),"",OFFSET('5. Pp (3 años)'!$H$46,INT((ROW()-13)/2),0))</f>
        <v>Trimestral</v>
      </c>
      <c r="H297" s="1080">
        <f ca="1">IF(ISBLANK(OFFSET('9. METAS'!$L$20,INT((ROW()-13)/2),0)),"",OFFSET('9. METAS'!$L$20,INT((ROW()-13)/2),0))</f>
        <v>76</v>
      </c>
      <c r="I297" s="1004"/>
      <c r="J297" s="244" t="str">
        <f ca="1">IF(MOD(ROW()-13,2)=0,IF(ISBLANK(OFFSET('12. SEGUIMIENTO 2027'!$N$14,INT((ROW()-13)/2),0)),"",OFFSET('12. SEGUIMIENTO 2027'!$N$14,INT((ROW()-13)/2),0)),IF(ISBLANK(OFFSET('9. METAS'!$U$20,INT((ROW()-14)/2),0)),"",OFFSET('9. METAS'!$U$20,INT((ROW()-14)/2),0)))</f>
        <v/>
      </c>
      <c r="K297" s="245" t="str">
        <f ca="1">IF(MOD(ROW()-13,2)=0,IF(ISBLANK(OFFSET('12. SEGUIMIENTO 2027'!$O$14,INT((ROW()-13)/2),0)),"",OFFSET('12. SEGUIMIENTO 2027'!$O$14,INT((ROW()-13)/2),0)),IF(ISBLANK(OFFSET('9. METAS'!$V$20,INT((ROW()-14)/2),0)),"",OFFSET('9. METAS'!$V$20,INT((ROW()-14)/2),0)))</f>
        <v/>
      </c>
      <c r="L297" s="245" t="str">
        <f ca="1">IF(MOD(ROW()-13,2)=0,IF(ISBLANK(OFFSET('12. SEGUIMIENTO 2027'!$P$14,INT((ROW()-13)/2),0)),"",OFFSET('12. SEGUIMIENTO 2027'!$P$14,INT((ROW()-13)/2),0)),IF(ISBLANK(OFFSET('9. METAS'!$W$20,INT((ROW()-14)/2),0)),"",OFFSET('9. METAS'!$W$20,INT((ROW()-14)/2),0)))</f>
        <v/>
      </c>
      <c r="M297" s="246" t="str">
        <f ca="1">IF(MOD(ROW()-13,2)=0,IF(ISBLANK(OFFSET('12. SEGUIMIENTO 2027'!$Q$14,INT((ROW()-13)/2),0)),"",OFFSET('12. SEGUIMIENTO 2027'!$Q$14,INT((ROW()-13)/2),0)),IF(ISBLANK(OFFSET('9. METAS'!$X$20,INT((ROW()-14)/2),0)),"",OFFSET('9. METAS'!$X$20,INT((ROW()-14)/2),0)))</f>
        <v/>
      </c>
      <c r="N297" s="1006" t="str">
        <f t="shared" ref="N297" ca="1" si="280">IFERROR(J297/J298,"ND")</f>
        <v>ND</v>
      </c>
      <c r="O297" s="1008" t="str">
        <f t="shared" ref="O297" ca="1" si="281">IFERROR(((J297+K297)/H297),"ND")</f>
        <v>ND</v>
      </c>
      <c r="P297" s="1010"/>
    </row>
    <row r="298" spans="3:16">
      <c r="C298" s="1025"/>
      <c r="D298" s="1018"/>
      <c r="E298" s="1018"/>
      <c r="F298" s="1021"/>
      <c r="G298" s="1023"/>
      <c r="H298" s="1080"/>
      <c r="I298" s="1012"/>
      <c r="J298" s="244">
        <f ca="1">IF(MOD(ROW()-13,2)=0,IF(ISBLANK(OFFSET('12. SEGUIMIENTO 2027'!$N$14,INT((ROW()-13)/2),0)),"",OFFSET('12. SEGUIMIENTO 2027'!$N$14,INT((ROW()-13)/2),0)),IF(ISBLANK(OFFSET('9. METAS'!$U$20,INT((ROW()-14)/2),0)),"",OFFSET('9. METAS'!$U$20,INT((ROW()-14)/2),0)))</f>
        <v>21</v>
      </c>
      <c r="K298" s="245">
        <f ca="1">IF(MOD(ROW()-13,2)=0,IF(ISBLANK(OFFSET('12. SEGUIMIENTO 2027'!$O$14,INT((ROW()-13)/2),0)),"",OFFSET('12. SEGUIMIENTO 2027'!$O$14,INT((ROW()-13)/2),0)),IF(ISBLANK(OFFSET('9. METAS'!$V$20,INT((ROW()-14)/2),0)),"",OFFSET('9. METAS'!$V$20,INT((ROW()-14)/2),0)))</f>
        <v>19</v>
      </c>
      <c r="L298" s="245">
        <f ca="1">IF(MOD(ROW()-13,2)=0,IF(ISBLANK(OFFSET('12. SEGUIMIENTO 2027'!$P$14,INT((ROW()-13)/2),0)),"",OFFSET('12. SEGUIMIENTO 2027'!$P$14,INT((ROW()-13)/2),0)),IF(ISBLANK(OFFSET('9. METAS'!$W$20,INT((ROW()-14)/2),0)),"",OFFSET('9. METAS'!$W$20,INT((ROW()-14)/2),0)))</f>
        <v>20</v>
      </c>
      <c r="M298" s="246">
        <f ca="1">IF(MOD(ROW()-13,2)=0,IF(ISBLANK(OFFSET('12. SEGUIMIENTO 2027'!$Q$14,INT((ROW()-13)/2),0)),"",OFFSET('12. SEGUIMIENTO 2027'!$Q$14,INT((ROW()-13)/2),0)),IF(ISBLANK(OFFSET('9. METAS'!$X$20,INT((ROW()-14)/2),0)),"",OFFSET('9. METAS'!$X$20,INT((ROW()-14)/2),0)))</f>
        <v>16</v>
      </c>
      <c r="N298" s="1013"/>
      <c r="O298" s="1014"/>
      <c r="P298" s="1015"/>
    </row>
    <row r="299" spans="3:16">
      <c r="C299" s="1016" t="str">
        <f ca="1">IF(ISBLANK(OFFSET('5. Pp (3 años)'!$C$46,INT((ROW()-13)/2),0)),"",OFFSET('5. Pp (3 años)'!$C$46,INT((ROW()-13)/2),0))</f>
        <v>Actividad</v>
      </c>
      <c r="D299" s="1018" t="str">
        <f ca="1">IF(ISBLANK(OFFSET('5. Pp (3 años)'!$D$46,INT((ROW()-13)/2),0)),"",OFFSET('5. Pp (3 años)'!$D$46,INT((ROW()-13)/2),0))</f>
        <v/>
      </c>
      <c r="E299" s="1018" t="str">
        <f ca="1">IF(ISBLANK(OFFSET('5. Pp (3 años)'!$E$46,INT((ROW()-13)/2),0)),"",OFFSET('5. Pp (3 años)'!$E$46,INT((ROW()-13)/2),0))</f>
        <v/>
      </c>
      <c r="F299" s="1021" t="str">
        <f ca="1">IF(ISBLANK(OFFSET('5. Pp (3 años)'!$K$46,INT((ROW()-13)/2),0)),"",OFFSET('5. Pp (3 años)'!$K$46,INT((ROW()-13)/2),0))</f>
        <v/>
      </c>
      <c r="G299" s="1023" t="str">
        <f ca="1">IF(ISBLANK(OFFSET('5. Pp (3 años)'!$H$46,INT((ROW()-13)/2),0)),"",OFFSET('5. Pp (3 años)'!$H$46,INT((ROW()-13)/2),0))</f>
        <v/>
      </c>
      <c r="H299" s="1080" t="str">
        <f ca="1">IF(ISBLANK(OFFSET('9. METAS'!$L$20,INT((ROW()-13)/2),0)),"",OFFSET('9. METAS'!$L$20,INT((ROW()-13)/2),0))</f>
        <v/>
      </c>
      <c r="I299" s="1004"/>
      <c r="J299" s="244" t="str">
        <f ca="1">IF(MOD(ROW()-13,2)=0,IF(ISBLANK(OFFSET('12. SEGUIMIENTO 2027'!$N$14,INT((ROW()-13)/2),0)),"",OFFSET('12. SEGUIMIENTO 2027'!$N$14,INT((ROW()-13)/2),0)),IF(ISBLANK(OFFSET('9. METAS'!$U$20,INT((ROW()-14)/2),0)),"",OFFSET('9. METAS'!$U$20,INT((ROW()-14)/2),0)))</f>
        <v/>
      </c>
      <c r="K299" s="245" t="str">
        <f ca="1">IF(MOD(ROW()-13,2)=0,IF(ISBLANK(OFFSET('12. SEGUIMIENTO 2027'!$O$14,INT((ROW()-13)/2),0)),"",OFFSET('12. SEGUIMIENTO 2027'!$O$14,INT((ROW()-13)/2),0)),IF(ISBLANK(OFFSET('9. METAS'!$V$20,INT((ROW()-14)/2),0)),"",OFFSET('9. METAS'!$V$20,INT((ROW()-14)/2),0)))</f>
        <v/>
      </c>
      <c r="L299" s="245" t="str">
        <f ca="1">IF(MOD(ROW()-13,2)=0,IF(ISBLANK(OFFSET('12. SEGUIMIENTO 2027'!$P$14,INT((ROW()-13)/2),0)),"",OFFSET('12. SEGUIMIENTO 2027'!$P$14,INT((ROW()-13)/2),0)),IF(ISBLANK(OFFSET('9. METAS'!$W$20,INT((ROW()-14)/2),0)),"",OFFSET('9. METAS'!$W$20,INT((ROW()-14)/2),0)))</f>
        <v/>
      </c>
      <c r="M299" s="246" t="str">
        <f ca="1">IF(MOD(ROW()-13,2)=0,IF(ISBLANK(OFFSET('12. SEGUIMIENTO 2027'!$Q$14,INT((ROW()-13)/2),0)),"",OFFSET('12. SEGUIMIENTO 2027'!$Q$14,INT((ROW()-13)/2),0)),IF(ISBLANK(OFFSET('9. METAS'!$X$20,INT((ROW()-14)/2),0)),"",OFFSET('9. METAS'!$X$20,INT((ROW()-14)/2),0)))</f>
        <v/>
      </c>
      <c r="N299" s="1006" t="str">
        <f t="shared" ref="N299" ca="1" si="282">IFERROR(J299/J300,"ND")</f>
        <v>ND</v>
      </c>
      <c r="O299" s="1008" t="str">
        <f t="shared" ref="O299" ca="1" si="283">IFERROR(((J299+K299)/H299),"ND")</f>
        <v>ND</v>
      </c>
      <c r="P299" s="1010"/>
    </row>
    <row r="300" spans="3:16">
      <c r="C300" s="1025"/>
      <c r="D300" s="1018"/>
      <c r="E300" s="1018"/>
      <c r="F300" s="1021"/>
      <c r="G300" s="1023"/>
      <c r="H300" s="1080"/>
      <c r="I300" s="1012"/>
      <c r="J300" s="244" t="str">
        <f ca="1">IF(MOD(ROW()-13,2)=0,IF(ISBLANK(OFFSET('12. SEGUIMIENTO 2027'!$N$14,INT((ROW()-13)/2),0)),"",OFFSET('12. SEGUIMIENTO 2027'!$N$14,INT((ROW()-13)/2),0)),IF(ISBLANK(OFFSET('9. METAS'!$U$20,INT((ROW()-14)/2),0)),"",OFFSET('9. METAS'!$U$20,INT((ROW()-14)/2),0)))</f>
        <v/>
      </c>
      <c r="K300" s="245" t="str">
        <f ca="1">IF(MOD(ROW()-13,2)=0,IF(ISBLANK(OFFSET('12. SEGUIMIENTO 2027'!$O$14,INT((ROW()-13)/2),0)),"",OFFSET('12. SEGUIMIENTO 2027'!$O$14,INT((ROW()-13)/2),0)),IF(ISBLANK(OFFSET('9. METAS'!$V$20,INT((ROW()-14)/2),0)),"",OFFSET('9. METAS'!$V$20,INT((ROW()-14)/2),0)))</f>
        <v/>
      </c>
      <c r="L300" s="245" t="str">
        <f ca="1">IF(MOD(ROW()-13,2)=0,IF(ISBLANK(OFFSET('12. SEGUIMIENTO 2027'!$P$14,INT((ROW()-13)/2),0)),"",OFFSET('12. SEGUIMIENTO 2027'!$P$14,INT((ROW()-13)/2),0)),IF(ISBLANK(OFFSET('9. METAS'!$W$20,INT((ROW()-14)/2),0)),"",OFFSET('9. METAS'!$W$20,INT((ROW()-14)/2),0)))</f>
        <v/>
      </c>
      <c r="M300" s="246" t="str">
        <f ca="1">IF(MOD(ROW()-13,2)=0,IF(ISBLANK(OFFSET('12. SEGUIMIENTO 2027'!$Q$14,INT((ROW()-13)/2),0)),"",OFFSET('12. SEGUIMIENTO 2027'!$Q$14,INT((ROW()-13)/2),0)),IF(ISBLANK(OFFSET('9. METAS'!$X$20,INT((ROW()-14)/2),0)),"",OFFSET('9. METAS'!$X$20,INT((ROW()-14)/2),0)))</f>
        <v/>
      </c>
      <c r="N300" s="1013"/>
      <c r="O300" s="1014"/>
      <c r="P300" s="1015"/>
    </row>
    <row r="301" spans="3:16">
      <c r="C301" s="1016" t="str">
        <f ca="1">IF(ISBLANK(OFFSET('5. Pp (3 años)'!$C$46,INT((ROW()-13)/2),0)),"",OFFSET('5. Pp (3 años)'!$C$46,INT((ROW()-13)/2),0))</f>
        <v>Actividad</v>
      </c>
      <c r="D301" s="1018" t="str">
        <f ca="1">IF(ISBLANK(OFFSET('5. Pp (3 años)'!$D$46,INT((ROW()-13)/2),0)),"",OFFSET('5. Pp (3 años)'!$D$46,INT((ROW()-13)/2),0))</f>
        <v/>
      </c>
      <c r="E301" s="1018" t="str">
        <f ca="1">IF(ISBLANK(OFFSET('5. Pp (3 años)'!$E$46,INT((ROW()-13)/2),0)),"",OFFSET('5. Pp (3 años)'!$E$46,INT((ROW()-13)/2),0))</f>
        <v/>
      </c>
      <c r="F301" s="1021" t="str">
        <f ca="1">IF(ISBLANK(OFFSET('5. Pp (3 años)'!$K$46,INT((ROW()-13)/2),0)),"",OFFSET('5. Pp (3 años)'!$K$46,INT((ROW()-13)/2),0))</f>
        <v/>
      </c>
      <c r="G301" s="1023" t="str">
        <f ca="1">IF(ISBLANK(OFFSET('5. Pp (3 años)'!$H$46,INT((ROW()-13)/2),0)),"",OFFSET('5. Pp (3 años)'!$H$46,INT((ROW()-13)/2),0))</f>
        <v/>
      </c>
      <c r="H301" s="1080" t="str">
        <f ca="1">IF(ISBLANK(OFFSET('9. METAS'!$L$20,INT((ROW()-13)/2),0)),"",OFFSET('9. METAS'!$L$20,INT((ROW()-13)/2),0))</f>
        <v/>
      </c>
      <c r="I301" s="1004"/>
      <c r="J301" s="244" t="str">
        <f ca="1">IF(MOD(ROW()-13,2)=0,IF(ISBLANK(OFFSET('12. SEGUIMIENTO 2027'!$N$14,INT((ROW()-13)/2),0)),"",OFFSET('12. SEGUIMIENTO 2027'!$N$14,INT((ROW()-13)/2),0)),IF(ISBLANK(OFFSET('9. METAS'!$U$20,INT((ROW()-14)/2),0)),"",OFFSET('9. METAS'!$U$20,INT((ROW()-14)/2),0)))</f>
        <v/>
      </c>
      <c r="K301" s="245" t="str">
        <f ca="1">IF(MOD(ROW()-13,2)=0,IF(ISBLANK(OFFSET('12. SEGUIMIENTO 2027'!$O$14,INT((ROW()-13)/2),0)),"",OFFSET('12. SEGUIMIENTO 2027'!$O$14,INT((ROW()-13)/2),0)),IF(ISBLANK(OFFSET('9. METAS'!$V$20,INT((ROW()-14)/2),0)),"",OFFSET('9. METAS'!$V$20,INT((ROW()-14)/2),0)))</f>
        <v/>
      </c>
      <c r="L301" s="245" t="str">
        <f ca="1">IF(MOD(ROW()-13,2)=0,IF(ISBLANK(OFFSET('12. SEGUIMIENTO 2027'!$P$14,INT((ROW()-13)/2),0)),"",OFFSET('12. SEGUIMIENTO 2027'!$P$14,INT((ROW()-13)/2),0)),IF(ISBLANK(OFFSET('9. METAS'!$W$20,INT((ROW()-14)/2),0)),"",OFFSET('9. METAS'!$W$20,INT((ROW()-14)/2),0)))</f>
        <v/>
      </c>
      <c r="M301" s="246" t="str">
        <f ca="1">IF(MOD(ROW()-13,2)=0,IF(ISBLANK(OFFSET('12. SEGUIMIENTO 2027'!$Q$14,INT((ROW()-13)/2),0)),"",OFFSET('12. SEGUIMIENTO 2027'!$Q$14,INT((ROW()-13)/2),0)),IF(ISBLANK(OFFSET('9. METAS'!$X$20,INT((ROW()-14)/2),0)),"",OFFSET('9. METAS'!$X$20,INT((ROW()-14)/2),0)))</f>
        <v/>
      </c>
      <c r="N301" s="1006" t="str">
        <f t="shared" ref="N301" ca="1" si="284">IFERROR(J301/J302,"ND")</f>
        <v>ND</v>
      </c>
      <c r="O301" s="1008" t="str">
        <f t="shared" ref="O301" ca="1" si="285">IFERROR(((J301+K301)/H301),"ND")</f>
        <v>ND</v>
      </c>
      <c r="P301" s="1010"/>
    </row>
    <row r="302" spans="3:16">
      <c r="C302" s="1025"/>
      <c r="D302" s="1018"/>
      <c r="E302" s="1018"/>
      <c r="F302" s="1021"/>
      <c r="G302" s="1023"/>
      <c r="H302" s="1080"/>
      <c r="I302" s="1012"/>
      <c r="J302" s="244" t="str">
        <f ca="1">IF(MOD(ROW()-13,2)=0,IF(ISBLANK(OFFSET('12. SEGUIMIENTO 2027'!$N$14,INT((ROW()-13)/2),0)),"",OFFSET('12. SEGUIMIENTO 2027'!$N$14,INT((ROW()-13)/2),0)),IF(ISBLANK(OFFSET('9. METAS'!$U$20,INT((ROW()-14)/2),0)),"",OFFSET('9. METAS'!$U$20,INT((ROW()-14)/2),0)))</f>
        <v/>
      </c>
      <c r="K302" s="245" t="str">
        <f ca="1">IF(MOD(ROW()-13,2)=0,IF(ISBLANK(OFFSET('12. SEGUIMIENTO 2027'!$O$14,INT((ROW()-13)/2),0)),"",OFFSET('12. SEGUIMIENTO 2027'!$O$14,INT((ROW()-13)/2),0)),IF(ISBLANK(OFFSET('9. METAS'!$V$20,INT((ROW()-14)/2),0)),"",OFFSET('9. METAS'!$V$20,INT((ROW()-14)/2),0)))</f>
        <v/>
      </c>
      <c r="L302" s="245" t="str">
        <f ca="1">IF(MOD(ROW()-13,2)=0,IF(ISBLANK(OFFSET('12. SEGUIMIENTO 2027'!$P$14,INT((ROW()-13)/2),0)),"",OFFSET('12. SEGUIMIENTO 2027'!$P$14,INT((ROW()-13)/2),0)),IF(ISBLANK(OFFSET('9. METAS'!$W$20,INT((ROW()-14)/2),0)),"",OFFSET('9. METAS'!$W$20,INT((ROW()-14)/2),0)))</f>
        <v/>
      </c>
      <c r="M302" s="246" t="str">
        <f ca="1">IF(MOD(ROW()-13,2)=0,IF(ISBLANK(OFFSET('12. SEGUIMIENTO 2027'!$Q$14,INT((ROW()-13)/2),0)),"",OFFSET('12. SEGUIMIENTO 2027'!$Q$14,INT((ROW()-13)/2),0)),IF(ISBLANK(OFFSET('9. METAS'!$X$20,INT((ROW()-14)/2),0)),"",OFFSET('9. METAS'!$X$20,INT((ROW()-14)/2),0)))</f>
        <v/>
      </c>
      <c r="N302" s="1013"/>
      <c r="O302" s="1014"/>
      <c r="P302" s="1015"/>
    </row>
    <row r="303" spans="3:16">
      <c r="C303" s="1016" t="str">
        <f ca="1">IF(ISBLANK(OFFSET('5. Pp (3 años)'!$C$46,INT((ROW()-13)/2),0)),"",OFFSET('5. Pp (3 años)'!$C$46,INT((ROW()-13)/2),0))</f>
        <v>Actividad</v>
      </c>
      <c r="D303" s="1018" t="str">
        <f ca="1">IF(ISBLANK(OFFSET('5. Pp (3 años)'!$D$46,INT((ROW()-13)/2),0)),"",OFFSET('5. Pp (3 años)'!$D$46,INT((ROW()-13)/2),0))</f>
        <v/>
      </c>
      <c r="E303" s="1018" t="str">
        <f ca="1">IF(ISBLANK(OFFSET('5. Pp (3 años)'!$E$46,INT((ROW()-13)/2),0)),"",OFFSET('5. Pp (3 años)'!$E$46,INT((ROW()-13)/2),0))</f>
        <v/>
      </c>
      <c r="F303" s="1021" t="str">
        <f ca="1">IF(ISBLANK(OFFSET('5. Pp (3 años)'!$K$46,INT((ROW()-13)/2),0)),"",OFFSET('5. Pp (3 años)'!$K$46,INT((ROW()-13)/2),0))</f>
        <v/>
      </c>
      <c r="G303" s="1023" t="str">
        <f ca="1">IF(ISBLANK(OFFSET('5. Pp (3 años)'!$H$46,INT((ROW()-13)/2),0)),"",OFFSET('5. Pp (3 años)'!$H$46,INT((ROW()-13)/2),0))</f>
        <v/>
      </c>
      <c r="H303" s="1080" t="str">
        <f ca="1">IF(ISBLANK(OFFSET('9. METAS'!$L$20,INT((ROW()-13)/2),0)),"",OFFSET('9. METAS'!$L$20,INT((ROW()-13)/2),0))</f>
        <v/>
      </c>
      <c r="I303" s="1004"/>
      <c r="J303" s="244" t="str">
        <f ca="1">IF(MOD(ROW()-13,2)=0,IF(ISBLANK(OFFSET('12. SEGUIMIENTO 2027'!$N$14,INT((ROW()-13)/2),0)),"",OFFSET('12. SEGUIMIENTO 2027'!$N$14,INT((ROW()-13)/2),0)),IF(ISBLANK(OFFSET('9. METAS'!$U$20,INT((ROW()-14)/2),0)),"",OFFSET('9. METAS'!$U$20,INT((ROW()-14)/2),0)))</f>
        <v/>
      </c>
      <c r="K303" s="245" t="str">
        <f ca="1">IF(MOD(ROW()-13,2)=0,IF(ISBLANK(OFFSET('12. SEGUIMIENTO 2027'!$O$14,INT((ROW()-13)/2),0)),"",OFFSET('12. SEGUIMIENTO 2027'!$O$14,INT((ROW()-13)/2),0)),IF(ISBLANK(OFFSET('9. METAS'!$V$20,INT((ROW()-14)/2),0)),"",OFFSET('9. METAS'!$V$20,INT((ROW()-14)/2),0)))</f>
        <v/>
      </c>
      <c r="L303" s="245" t="str">
        <f ca="1">IF(MOD(ROW()-13,2)=0,IF(ISBLANK(OFFSET('12. SEGUIMIENTO 2027'!$P$14,INT((ROW()-13)/2),0)),"",OFFSET('12. SEGUIMIENTO 2027'!$P$14,INT((ROW()-13)/2),0)),IF(ISBLANK(OFFSET('9. METAS'!$W$20,INT((ROW()-14)/2),0)),"",OFFSET('9. METAS'!$W$20,INT((ROW()-14)/2),0)))</f>
        <v/>
      </c>
      <c r="M303" s="246" t="str">
        <f ca="1">IF(MOD(ROW()-13,2)=0,IF(ISBLANK(OFFSET('12. SEGUIMIENTO 2027'!$Q$14,INT((ROW()-13)/2),0)),"",OFFSET('12. SEGUIMIENTO 2027'!$Q$14,INT((ROW()-13)/2),0)),IF(ISBLANK(OFFSET('9. METAS'!$X$20,INT((ROW()-14)/2),0)),"",OFFSET('9. METAS'!$X$20,INT((ROW()-14)/2),0)))</f>
        <v/>
      </c>
      <c r="N303" s="1006" t="str">
        <f t="shared" ref="N303" ca="1" si="286">IFERROR(J303/J304,"ND")</f>
        <v>ND</v>
      </c>
      <c r="O303" s="1008" t="str">
        <f t="shared" ref="O303" ca="1" si="287">IFERROR(((J303+K303)/H303),"ND")</f>
        <v>ND</v>
      </c>
      <c r="P303" s="1010"/>
    </row>
    <row r="304" spans="3:16">
      <c r="C304" s="1025"/>
      <c r="D304" s="1018"/>
      <c r="E304" s="1018"/>
      <c r="F304" s="1021"/>
      <c r="G304" s="1023"/>
      <c r="H304" s="1080"/>
      <c r="I304" s="1012"/>
      <c r="J304" s="244" t="str">
        <f ca="1">IF(MOD(ROW()-13,2)=0,IF(ISBLANK(OFFSET('12. SEGUIMIENTO 2027'!$N$14,INT((ROW()-13)/2),0)),"",OFFSET('12. SEGUIMIENTO 2027'!$N$14,INT((ROW()-13)/2),0)),IF(ISBLANK(OFFSET('9. METAS'!$U$20,INT((ROW()-14)/2),0)),"",OFFSET('9. METAS'!$U$20,INT((ROW()-14)/2),0)))</f>
        <v/>
      </c>
      <c r="K304" s="245" t="str">
        <f ca="1">IF(MOD(ROW()-13,2)=0,IF(ISBLANK(OFFSET('12. SEGUIMIENTO 2027'!$O$14,INT((ROW()-13)/2),0)),"",OFFSET('12. SEGUIMIENTO 2027'!$O$14,INT((ROW()-13)/2),0)),IF(ISBLANK(OFFSET('9. METAS'!$V$20,INT((ROW()-14)/2),0)),"",OFFSET('9. METAS'!$V$20,INT((ROW()-14)/2),0)))</f>
        <v/>
      </c>
      <c r="L304" s="245" t="str">
        <f ca="1">IF(MOD(ROW()-13,2)=0,IF(ISBLANK(OFFSET('12. SEGUIMIENTO 2027'!$P$14,INT((ROW()-13)/2),0)),"",OFFSET('12. SEGUIMIENTO 2027'!$P$14,INT((ROW()-13)/2),0)),IF(ISBLANK(OFFSET('9. METAS'!$W$20,INT((ROW()-14)/2),0)),"",OFFSET('9. METAS'!$W$20,INT((ROW()-14)/2),0)))</f>
        <v/>
      </c>
      <c r="M304" s="246" t="str">
        <f ca="1">IF(MOD(ROW()-13,2)=0,IF(ISBLANK(OFFSET('12. SEGUIMIENTO 2027'!$Q$14,INT((ROW()-13)/2),0)),"",OFFSET('12. SEGUIMIENTO 2027'!$Q$14,INT((ROW()-13)/2),0)),IF(ISBLANK(OFFSET('9. METAS'!$X$20,INT((ROW()-14)/2),0)),"",OFFSET('9. METAS'!$X$20,INT((ROW()-14)/2),0)))</f>
        <v/>
      </c>
      <c r="N304" s="1013"/>
      <c r="O304" s="1014"/>
      <c r="P304" s="1015"/>
    </row>
    <row r="305" spans="3:16">
      <c r="C305" s="1016" t="str">
        <f ca="1">IF(ISBLANK(OFFSET('5. Pp (3 años)'!$C$46,INT((ROW()-13)/2),0)),"",OFFSET('5. Pp (3 años)'!$C$46,INT((ROW()-13)/2),0))</f>
        <v>Componente</v>
      </c>
      <c r="D305" s="1018" t="str">
        <f ca="1">IF(ISBLANK(OFFSET('5. Pp (3 años)'!$D$46,INT((ROW()-13)/2),0)),"",OFFSET('5. Pp (3 años)'!$D$46,INT((ROW()-13)/2),0))</f>
        <v>4.1.1.1.25 Servicios para la protección integral, garantía de derechos y prevención de vulneraciones en niñas, niños y adolescentes otorgados.</v>
      </c>
      <c r="E305" s="1018" t="str">
        <f ca="1">IF(ISBLANK(OFFSET('5. Pp (3 años)'!$E$46,INT((ROW()-13)/2),0)),"",OFFSET('5. Pp (3 años)'!$E$46,INT((ROW()-13)/2),0))</f>
        <v>PSPIP: Porcentaje de servicios de protección integral y promoción de derechos realizados.</v>
      </c>
      <c r="F305" s="1021" t="str">
        <f ca="1">IF(ISBLANK(OFFSET('5. Pp (3 años)'!$K$46,INT((ROW()-13)/2),0)),"",OFFSET('5. Pp (3 años)'!$K$46,INT((ROW()-13)/2),0))</f>
        <v>Ascendente</v>
      </c>
      <c r="G305" s="1023" t="str">
        <f ca="1">IF(ISBLANK(OFFSET('5. Pp (3 años)'!$H$46,INT((ROW()-13)/2),0)),"",OFFSET('5. Pp (3 años)'!$H$46,INT((ROW()-13)/2),0))</f>
        <v>Trimestral</v>
      </c>
      <c r="H305" s="1080">
        <f ca="1">IF(ISBLANK(OFFSET('9. METAS'!$L$20,INT((ROW()-13)/2),0)),"",OFFSET('9. METAS'!$L$20,INT((ROW()-13)/2),0))</f>
        <v>100</v>
      </c>
      <c r="I305" s="1004"/>
      <c r="J305" s="244" t="str">
        <f ca="1">IF(MOD(ROW()-13,2)=0,IF(ISBLANK(OFFSET('12. SEGUIMIENTO 2027'!$N$14,INT((ROW()-13)/2),0)),"",OFFSET('12. SEGUIMIENTO 2027'!$N$14,INT((ROW()-13)/2),0)),IF(ISBLANK(OFFSET('9. METAS'!$U$20,INT((ROW()-14)/2),0)),"",OFFSET('9. METAS'!$U$20,INT((ROW()-14)/2),0)))</f>
        <v/>
      </c>
      <c r="K305" s="245" t="str">
        <f ca="1">IF(MOD(ROW()-13,2)=0,IF(ISBLANK(OFFSET('12. SEGUIMIENTO 2027'!$O$14,INT((ROW()-13)/2),0)),"",OFFSET('12. SEGUIMIENTO 2027'!$O$14,INT((ROW()-13)/2),0)),IF(ISBLANK(OFFSET('9. METAS'!$V$20,INT((ROW()-14)/2),0)),"",OFFSET('9. METAS'!$V$20,INT((ROW()-14)/2),0)))</f>
        <v/>
      </c>
      <c r="L305" s="245" t="str">
        <f ca="1">IF(MOD(ROW()-13,2)=0,IF(ISBLANK(OFFSET('12. SEGUIMIENTO 2027'!$P$14,INT((ROW()-13)/2),0)),"",OFFSET('12. SEGUIMIENTO 2027'!$P$14,INT((ROW()-13)/2),0)),IF(ISBLANK(OFFSET('9. METAS'!$W$20,INT((ROW()-14)/2),0)),"",OFFSET('9. METAS'!$W$20,INT((ROW()-14)/2),0)))</f>
        <v/>
      </c>
      <c r="M305" s="246" t="str">
        <f ca="1">IF(MOD(ROW()-13,2)=0,IF(ISBLANK(OFFSET('12. SEGUIMIENTO 2027'!$Q$14,INT((ROW()-13)/2),0)),"",OFFSET('12. SEGUIMIENTO 2027'!$Q$14,INT((ROW()-13)/2),0)),IF(ISBLANK(OFFSET('9. METAS'!$X$20,INT((ROW()-14)/2),0)),"",OFFSET('9. METAS'!$X$20,INT((ROW()-14)/2),0)))</f>
        <v/>
      </c>
      <c r="N305" s="1006" t="str">
        <f t="shared" ref="N305" ca="1" si="288">IFERROR(J305/J306,"ND")</f>
        <v>ND</v>
      </c>
      <c r="O305" s="1008" t="str">
        <f t="shared" ref="O305" ca="1" si="289">IFERROR(((J305+K305)/H305),"ND")</f>
        <v>ND</v>
      </c>
      <c r="P305" s="1010"/>
    </row>
    <row r="306" spans="3:16">
      <c r="C306" s="1025"/>
      <c r="D306" s="1018"/>
      <c r="E306" s="1018"/>
      <c r="F306" s="1021"/>
      <c r="G306" s="1023"/>
      <c r="H306" s="1080"/>
      <c r="I306" s="1012"/>
      <c r="J306" s="244">
        <f ca="1">IF(MOD(ROW()-13,2)=0,IF(ISBLANK(OFFSET('12. SEGUIMIENTO 2027'!$N$14,INT((ROW()-13)/2),0)),"",OFFSET('12. SEGUIMIENTO 2027'!$N$14,INT((ROW()-13)/2),0)),IF(ISBLANK(OFFSET('9. METAS'!$U$20,INT((ROW()-14)/2),0)),"",OFFSET('9. METAS'!$U$20,INT((ROW()-14)/2),0)))</f>
        <v>25</v>
      </c>
      <c r="K306" s="245">
        <f ca="1">IF(MOD(ROW()-13,2)=0,IF(ISBLANK(OFFSET('12. SEGUIMIENTO 2027'!$O$14,INT((ROW()-13)/2),0)),"",OFFSET('12. SEGUIMIENTO 2027'!$O$14,INT((ROW()-13)/2),0)),IF(ISBLANK(OFFSET('9. METAS'!$V$20,INT((ROW()-14)/2),0)),"",OFFSET('9. METAS'!$V$20,INT((ROW()-14)/2),0)))</f>
        <v>25</v>
      </c>
      <c r="L306" s="245">
        <f ca="1">IF(MOD(ROW()-13,2)=0,IF(ISBLANK(OFFSET('12. SEGUIMIENTO 2027'!$P$14,INT((ROW()-13)/2),0)),"",OFFSET('12. SEGUIMIENTO 2027'!$P$14,INT((ROW()-13)/2),0)),IF(ISBLANK(OFFSET('9. METAS'!$W$20,INT((ROW()-14)/2),0)),"",OFFSET('9. METAS'!$W$20,INT((ROW()-14)/2),0)))</f>
        <v>25</v>
      </c>
      <c r="M306" s="246">
        <f ca="1">IF(MOD(ROW()-13,2)=0,IF(ISBLANK(OFFSET('12. SEGUIMIENTO 2027'!$Q$14,INT((ROW()-13)/2),0)),"",OFFSET('12. SEGUIMIENTO 2027'!$Q$14,INT((ROW()-13)/2),0)),IF(ISBLANK(OFFSET('9. METAS'!$X$20,INT((ROW()-14)/2),0)),"",OFFSET('9. METAS'!$X$20,INT((ROW()-14)/2),0)))</f>
        <v>25</v>
      </c>
      <c r="N306" s="1013"/>
      <c r="O306" s="1014"/>
      <c r="P306" s="1015"/>
    </row>
    <row r="307" spans="3:16">
      <c r="C307" s="1016" t="str">
        <f ca="1">IF(ISBLANK(OFFSET('5. Pp (3 años)'!$C$46,INT((ROW()-13)/2),0)),"",OFFSET('5. Pp (3 años)'!$C$46,INT((ROW()-13)/2),0))</f>
        <v>Actividad</v>
      </c>
      <c r="D307" s="1018" t="str">
        <f ca="1">IF(ISBLANK(OFFSET('5. Pp (3 años)'!$D$46,INT((ROW()-13)/2),0)),"",OFFSET('5. Pp (3 años)'!$D$46,INT((ROW()-13)/2),0))</f>
        <v>4.1.1.1.25.1 Implementación de jornadas de capacitación y mecanismos de participación para la protección integral de la niñez y adolescencia.</v>
      </c>
      <c r="E307" s="1018" t="str">
        <f ca="1">IF(ISBLANK(OFFSET('5. Pp (3 años)'!$E$46,INT((ROW()-13)/2),0)),"",OFFSET('5. Pp (3 años)'!$E$46,INT((ROW()-13)/2),0))</f>
        <v>PASPI: Porcentaje de acciones de sensibilización para la protección integral realizados.</v>
      </c>
      <c r="F307" s="1021" t="str">
        <f ca="1">IF(ISBLANK(OFFSET('5. Pp (3 años)'!$K$46,INT((ROW()-13)/2),0)),"",OFFSET('5. Pp (3 años)'!$K$46,INT((ROW()-13)/2),0))</f>
        <v>Ascendente</v>
      </c>
      <c r="G307" s="1023" t="str">
        <f ca="1">IF(ISBLANK(OFFSET('5. Pp (3 años)'!$H$46,INT((ROW()-13)/2),0)),"",OFFSET('5. Pp (3 años)'!$H$46,INT((ROW()-13)/2),0))</f>
        <v>Trimestral</v>
      </c>
      <c r="H307" s="1080">
        <f ca="1">IF(ISBLANK(OFFSET('9. METAS'!$L$20,INT((ROW()-13)/2),0)),"",OFFSET('9. METAS'!$L$20,INT((ROW()-13)/2),0))</f>
        <v>22</v>
      </c>
      <c r="I307" s="1004"/>
      <c r="J307" s="244" t="str">
        <f ca="1">IF(MOD(ROW()-13,2)=0,IF(ISBLANK(OFFSET('12. SEGUIMIENTO 2027'!$N$14,INT((ROW()-13)/2),0)),"",OFFSET('12. SEGUIMIENTO 2027'!$N$14,INT((ROW()-13)/2),0)),IF(ISBLANK(OFFSET('9. METAS'!$U$20,INT((ROW()-14)/2),0)),"",OFFSET('9. METAS'!$U$20,INT((ROW()-14)/2),0)))</f>
        <v/>
      </c>
      <c r="K307" s="245" t="str">
        <f ca="1">IF(MOD(ROW()-13,2)=0,IF(ISBLANK(OFFSET('12. SEGUIMIENTO 2027'!$O$14,INT((ROW()-13)/2),0)),"",OFFSET('12. SEGUIMIENTO 2027'!$O$14,INT((ROW()-13)/2),0)),IF(ISBLANK(OFFSET('9. METAS'!$V$20,INT((ROW()-14)/2),0)),"",OFFSET('9. METAS'!$V$20,INT((ROW()-14)/2),0)))</f>
        <v/>
      </c>
      <c r="L307" s="245" t="str">
        <f ca="1">IF(MOD(ROW()-13,2)=0,IF(ISBLANK(OFFSET('12. SEGUIMIENTO 2027'!$P$14,INT((ROW()-13)/2),0)),"",OFFSET('12. SEGUIMIENTO 2027'!$P$14,INT((ROW()-13)/2),0)),IF(ISBLANK(OFFSET('9. METAS'!$W$20,INT((ROW()-14)/2),0)),"",OFFSET('9. METAS'!$W$20,INT((ROW()-14)/2),0)))</f>
        <v/>
      </c>
      <c r="M307" s="246" t="str">
        <f ca="1">IF(MOD(ROW()-13,2)=0,IF(ISBLANK(OFFSET('12. SEGUIMIENTO 2027'!$Q$14,INT((ROW()-13)/2),0)),"",OFFSET('12. SEGUIMIENTO 2027'!$Q$14,INT((ROW()-13)/2),0)),IF(ISBLANK(OFFSET('9. METAS'!$X$20,INT((ROW()-14)/2),0)),"",OFFSET('9. METAS'!$X$20,INT((ROW()-14)/2),0)))</f>
        <v/>
      </c>
      <c r="N307" s="1006" t="str">
        <f t="shared" ref="N307" ca="1" si="290">IFERROR(J307/J308,"ND")</f>
        <v>ND</v>
      </c>
      <c r="O307" s="1008" t="str">
        <f t="shared" ref="O307" ca="1" si="291">IFERROR(((J307+K307)/H307),"ND")</f>
        <v>ND</v>
      </c>
      <c r="P307" s="1010"/>
    </row>
    <row r="308" spans="3:16">
      <c r="C308" s="1025"/>
      <c r="D308" s="1018"/>
      <c r="E308" s="1018"/>
      <c r="F308" s="1021"/>
      <c r="G308" s="1023"/>
      <c r="H308" s="1080"/>
      <c r="I308" s="1012"/>
      <c r="J308" s="244">
        <f ca="1">IF(MOD(ROW()-13,2)=0,IF(ISBLANK(OFFSET('12. SEGUIMIENTO 2027'!$N$14,INT((ROW()-13)/2),0)),"",OFFSET('12. SEGUIMIENTO 2027'!$N$14,INT((ROW()-13)/2),0)),IF(ISBLANK(OFFSET('9. METAS'!$U$20,INT((ROW()-14)/2),0)),"",OFFSET('9. METAS'!$U$20,INT((ROW()-14)/2),0)))</f>
        <v>7</v>
      </c>
      <c r="K308" s="245">
        <f ca="1">IF(MOD(ROW()-13,2)=0,IF(ISBLANK(OFFSET('12. SEGUIMIENTO 2027'!$O$14,INT((ROW()-13)/2),0)),"",OFFSET('12. SEGUIMIENTO 2027'!$O$14,INT((ROW()-13)/2),0)),IF(ISBLANK(OFFSET('9. METAS'!$V$20,INT((ROW()-14)/2),0)),"",OFFSET('9. METAS'!$V$20,INT((ROW()-14)/2),0)))</f>
        <v>8</v>
      </c>
      <c r="L308" s="245">
        <f ca="1">IF(MOD(ROW()-13,2)=0,IF(ISBLANK(OFFSET('12. SEGUIMIENTO 2027'!$P$14,INT((ROW()-13)/2),0)),"",OFFSET('12. SEGUIMIENTO 2027'!$P$14,INT((ROW()-13)/2),0)),IF(ISBLANK(OFFSET('9. METAS'!$W$20,INT((ROW()-14)/2),0)),"",OFFSET('9. METAS'!$W$20,INT((ROW()-14)/2),0)))</f>
        <v>1</v>
      </c>
      <c r="M308" s="246">
        <f ca="1">IF(MOD(ROW()-13,2)=0,IF(ISBLANK(OFFSET('12. SEGUIMIENTO 2027'!$Q$14,INT((ROW()-13)/2),0)),"",OFFSET('12. SEGUIMIENTO 2027'!$Q$14,INT((ROW()-13)/2),0)),IF(ISBLANK(OFFSET('9. METAS'!$X$20,INT((ROW()-14)/2),0)),"",OFFSET('9. METAS'!$X$20,INT((ROW()-14)/2),0)))</f>
        <v>6</v>
      </c>
      <c r="N308" s="1013"/>
      <c r="O308" s="1014"/>
      <c r="P308" s="1015"/>
    </row>
    <row r="309" spans="3:16">
      <c r="C309" s="1016" t="str">
        <f ca="1">IF(ISBLANK(OFFSET('5. Pp (3 años)'!$C$46,INT((ROW()-13)/2),0)),"",OFFSET('5. Pp (3 años)'!$C$46,INT((ROW()-13)/2),0))</f>
        <v>Actividad</v>
      </c>
      <c r="D309" s="1018" t="str">
        <f ca="1">IF(ISBLANK(OFFSET('5. Pp (3 años)'!$D$46,INT((ROW()-13)/2),0)),"",OFFSET('5. Pp (3 años)'!$D$46,INT((ROW()-13)/2),0))</f>
        <v/>
      </c>
      <c r="E309" s="1018" t="str">
        <f ca="1">IF(ISBLANK(OFFSET('5. Pp (3 años)'!$E$46,INT((ROW()-13)/2),0)),"",OFFSET('5. Pp (3 años)'!$E$46,INT((ROW()-13)/2),0))</f>
        <v/>
      </c>
      <c r="F309" s="1021" t="str">
        <f ca="1">IF(ISBLANK(OFFSET('5. Pp (3 años)'!$K$46,INT((ROW()-13)/2),0)),"",OFFSET('5. Pp (3 años)'!$K$46,INT((ROW()-13)/2),0))</f>
        <v/>
      </c>
      <c r="G309" s="1023" t="str">
        <f ca="1">IF(ISBLANK(OFFSET('5. Pp (3 años)'!$H$46,INT((ROW()-13)/2),0)),"",OFFSET('5. Pp (3 años)'!$H$46,INT((ROW()-13)/2),0))</f>
        <v/>
      </c>
      <c r="H309" s="1080" t="str">
        <f ca="1">IF(ISBLANK(OFFSET('9. METAS'!$L$20,INT((ROW()-13)/2),0)),"",OFFSET('9. METAS'!$L$20,INT((ROW()-13)/2),0))</f>
        <v/>
      </c>
      <c r="I309" s="1004"/>
      <c r="J309" s="244" t="str">
        <f ca="1">IF(MOD(ROW()-13,2)=0,IF(ISBLANK(OFFSET('12. SEGUIMIENTO 2027'!$N$14,INT((ROW()-13)/2),0)),"",OFFSET('12. SEGUIMIENTO 2027'!$N$14,INT((ROW()-13)/2),0)),IF(ISBLANK(OFFSET('9. METAS'!$U$20,INT((ROW()-14)/2),0)),"",OFFSET('9. METAS'!$U$20,INT((ROW()-14)/2),0)))</f>
        <v/>
      </c>
      <c r="K309" s="245" t="str">
        <f ca="1">IF(MOD(ROW()-13,2)=0,IF(ISBLANK(OFFSET('12. SEGUIMIENTO 2027'!$O$14,INT((ROW()-13)/2),0)),"",OFFSET('12. SEGUIMIENTO 2027'!$O$14,INT((ROW()-13)/2),0)),IF(ISBLANK(OFFSET('9. METAS'!$V$20,INT((ROW()-14)/2),0)),"",OFFSET('9. METAS'!$V$20,INT((ROW()-14)/2),0)))</f>
        <v/>
      </c>
      <c r="L309" s="245" t="str">
        <f ca="1">IF(MOD(ROW()-13,2)=0,IF(ISBLANK(OFFSET('12. SEGUIMIENTO 2027'!$P$14,INT((ROW()-13)/2),0)),"",OFFSET('12. SEGUIMIENTO 2027'!$P$14,INT((ROW()-13)/2),0)),IF(ISBLANK(OFFSET('9. METAS'!$W$20,INT((ROW()-14)/2),0)),"",OFFSET('9. METAS'!$W$20,INT((ROW()-14)/2),0)))</f>
        <v/>
      </c>
      <c r="M309" s="246" t="str">
        <f ca="1">IF(MOD(ROW()-13,2)=0,IF(ISBLANK(OFFSET('12. SEGUIMIENTO 2027'!$Q$14,INT((ROW()-13)/2),0)),"",OFFSET('12. SEGUIMIENTO 2027'!$Q$14,INT((ROW()-13)/2),0)),IF(ISBLANK(OFFSET('9. METAS'!$X$20,INT((ROW()-14)/2),0)),"",OFFSET('9. METAS'!$X$20,INT((ROW()-14)/2),0)))</f>
        <v/>
      </c>
      <c r="N309" s="1006" t="str">
        <f t="shared" ref="N309" ca="1" si="292">IFERROR(J309/J310,"ND")</f>
        <v>ND</v>
      </c>
      <c r="O309" s="1008" t="str">
        <f t="shared" ref="O309" ca="1" si="293">IFERROR(((J309+K309)/H309),"ND")</f>
        <v>ND</v>
      </c>
      <c r="P309" s="1010"/>
    </row>
    <row r="310" spans="3:16">
      <c r="C310" s="1025"/>
      <c r="D310" s="1018"/>
      <c r="E310" s="1018"/>
      <c r="F310" s="1021"/>
      <c r="G310" s="1023"/>
      <c r="H310" s="1080"/>
      <c r="I310" s="1012"/>
      <c r="J310" s="244" t="str">
        <f ca="1">IF(MOD(ROW()-13,2)=0,IF(ISBLANK(OFFSET('12. SEGUIMIENTO 2027'!$N$14,INT((ROW()-13)/2),0)),"",OFFSET('12. SEGUIMIENTO 2027'!$N$14,INT((ROW()-13)/2),0)),IF(ISBLANK(OFFSET('9. METAS'!$U$20,INT((ROW()-14)/2),0)),"",OFFSET('9. METAS'!$U$20,INT((ROW()-14)/2),0)))</f>
        <v/>
      </c>
      <c r="K310" s="245" t="str">
        <f ca="1">IF(MOD(ROW()-13,2)=0,IF(ISBLANK(OFFSET('12. SEGUIMIENTO 2027'!$O$14,INT((ROW()-13)/2),0)),"",OFFSET('12. SEGUIMIENTO 2027'!$O$14,INT((ROW()-13)/2),0)),IF(ISBLANK(OFFSET('9. METAS'!$V$20,INT((ROW()-14)/2),0)),"",OFFSET('9. METAS'!$V$20,INT((ROW()-14)/2),0)))</f>
        <v/>
      </c>
      <c r="L310" s="245" t="str">
        <f ca="1">IF(MOD(ROW()-13,2)=0,IF(ISBLANK(OFFSET('12. SEGUIMIENTO 2027'!$P$14,INT((ROW()-13)/2),0)),"",OFFSET('12. SEGUIMIENTO 2027'!$P$14,INT((ROW()-13)/2),0)),IF(ISBLANK(OFFSET('9. METAS'!$W$20,INT((ROW()-14)/2),0)),"",OFFSET('9. METAS'!$W$20,INT((ROW()-14)/2),0)))</f>
        <v/>
      </c>
      <c r="M310" s="246" t="str">
        <f ca="1">IF(MOD(ROW()-13,2)=0,IF(ISBLANK(OFFSET('12. SEGUIMIENTO 2027'!$Q$14,INT((ROW()-13)/2),0)),"",OFFSET('12. SEGUIMIENTO 2027'!$Q$14,INT((ROW()-13)/2),0)),IF(ISBLANK(OFFSET('9. METAS'!$X$20,INT((ROW()-14)/2),0)),"",OFFSET('9. METAS'!$X$20,INT((ROW()-14)/2),0)))</f>
        <v/>
      </c>
      <c r="N310" s="1013"/>
      <c r="O310" s="1014"/>
      <c r="P310" s="1015"/>
    </row>
    <row r="311" spans="3:16">
      <c r="C311" s="1016" t="str">
        <f ca="1">IF(ISBLANK(OFFSET('5. Pp (3 años)'!$C$46,INT((ROW()-13)/2),0)),"",OFFSET('5. Pp (3 años)'!$C$46,INT((ROW()-13)/2),0))</f>
        <v>Actividad</v>
      </c>
      <c r="D311" s="1018" t="str">
        <f ca="1">IF(ISBLANK(OFFSET('5. Pp (3 años)'!$D$46,INT((ROW()-13)/2),0)),"",OFFSET('5. Pp (3 años)'!$D$46,INT((ROW()-13)/2),0))</f>
        <v/>
      </c>
      <c r="E311" s="1018" t="str">
        <f ca="1">IF(ISBLANK(OFFSET('5. Pp (3 años)'!$E$46,INT((ROW()-13)/2),0)),"",OFFSET('5. Pp (3 años)'!$E$46,INT((ROW()-13)/2),0))</f>
        <v/>
      </c>
      <c r="F311" s="1021" t="str">
        <f ca="1">IF(ISBLANK(OFFSET('5. Pp (3 años)'!$K$46,INT((ROW()-13)/2),0)),"",OFFSET('5. Pp (3 años)'!$K$46,INT((ROW()-13)/2),0))</f>
        <v/>
      </c>
      <c r="G311" s="1023" t="str">
        <f ca="1">IF(ISBLANK(OFFSET('5. Pp (3 años)'!$H$46,INT((ROW()-13)/2),0)),"",OFFSET('5. Pp (3 años)'!$H$46,INT((ROW()-13)/2),0))</f>
        <v/>
      </c>
      <c r="H311" s="1080" t="str">
        <f ca="1">IF(ISBLANK(OFFSET('9. METAS'!$L$20,INT((ROW()-13)/2),0)),"",OFFSET('9. METAS'!$L$20,INT((ROW()-13)/2),0))</f>
        <v/>
      </c>
      <c r="I311" s="1004"/>
      <c r="J311" s="244" t="str">
        <f ca="1">IF(MOD(ROW()-13,2)=0,IF(ISBLANK(OFFSET('12. SEGUIMIENTO 2027'!$N$14,INT((ROW()-13)/2),0)),"",OFFSET('12. SEGUIMIENTO 2027'!$N$14,INT((ROW()-13)/2),0)),IF(ISBLANK(OFFSET('9. METAS'!$U$20,INT((ROW()-14)/2),0)),"",OFFSET('9. METAS'!$U$20,INT((ROW()-14)/2),0)))</f>
        <v/>
      </c>
      <c r="K311" s="245" t="str">
        <f ca="1">IF(MOD(ROW()-13,2)=0,IF(ISBLANK(OFFSET('12. SEGUIMIENTO 2027'!$O$14,INT((ROW()-13)/2),0)),"",OFFSET('12. SEGUIMIENTO 2027'!$O$14,INT((ROW()-13)/2),0)),IF(ISBLANK(OFFSET('9. METAS'!$V$20,INT((ROW()-14)/2),0)),"",OFFSET('9. METAS'!$V$20,INT((ROW()-14)/2),0)))</f>
        <v/>
      </c>
      <c r="L311" s="245" t="str">
        <f ca="1">IF(MOD(ROW()-13,2)=0,IF(ISBLANK(OFFSET('12. SEGUIMIENTO 2027'!$P$14,INT((ROW()-13)/2),0)),"",OFFSET('12. SEGUIMIENTO 2027'!$P$14,INT((ROW()-13)/2),0)),IF(ISBLANK(OFFSET('9. METAS'!$W$20,INT((ROW()-14)/2),0)),"",OFFSET('9. METAS'!$W$20,INT((ROW()-14)/2),0)))</f>
        <v/>
      </c>
      <c r="M311" s="246" t="str">
        <f ca="1">IF(MOD(ROW()-13,2)=0,IF(ISBLANK(OFFSET('12. SEGUIMIENTO 2027'!$Q$14,INT((ROW()-13)/2),0)),"",OFFSET('12. SEGUIMIENTO 2027'!$Q$14,INT((ROW()-13)/2),0)),IF(ISBLANK(OFFSET('9. METAS'!$X$20,INT((ROW()-14)/2),0)),"",OFFSET('9. METAS'!$X$20,INT((ROW()-14)/2),0)))</f>
        <v/>
      </c>
      <c r="N311" s="1006" t="str">
        <f t="shared" ref="N311" ca="1" si="294">IFERROR(J311/J312,"ND")</f>
        <v>ND</v>
      </c>
      <c r="O311" s="1008" t="str">
        <f t="shared" ref="O311" ca="1" si="295">IFERROR(((J311+K311)/H311),"ND")</f>
        <v>ND</v>
      </c>
      <c r="P311" s="1010"/>
    </row>
    <row r="312" spans="3:16">
      <c r="C312" s="1025"/>
      <c r="D312" s="1018"/>
      <c r="E312" s="1018"/>
      <c r="F312" s="1021"/>
      <c r="G312" s="1023"/>
      <c r="H312" s="1080"/>
      <c r="I312" s="1012"/>
      <c r="J312" s="244" t="str">
        <f ca="1">IF(MOD(ROW()-13,2)=0,IF(ISBLANK(OFFSET('12. SEGUIMIENTO 2027'!$N$14,INT((ROW()-13)/2),0)),"",OFFSET('12. SEGUIMIENTO 2027'!$N$14,INT((ROW()-13)/2),0)),IF(ISBLANK(OFFSET('9. METAS'!$U$20,INT((ROW()-14)/2),0)),"",OFFSET('9. METAS'!$U$20,INT((ROW()-14)/2),0)))</f>
        <v/>
      </c>
      <c r="K312" s="245" t="str">
        <f ca="1">IF(MOD(ROW()-13,2)=0,IF(ISBLANK(OFFSET('12. SEGUIMIENTO 2027'!$O$14,INT((ROW()-13)/2),0)),"",OFFSET('12. SEGUIMIENTO 2027'!$O$14,INT((ROW()-13)/2),0)),IF(ISBLANK(OFFSET('9. METAS'!$V$20,INT((ROW()-14)/2),0)),"",OFFSET('9. METAS'!$V$20,INT((ROW()-14)/2),0)))</f>
        <v/>
      </c>
      <c r="L312" s="245" t="str">
        <f ca="1">IF(MOD(ROW()-13,2)=0,IF(ISBLANK(OFFSET('12. SEGUIMIENTO 2027'!$P$14,INT((ROW()-13)/2),0)),"",OFFSET('12. SEGUIMIENTO 2027'!$P$14,INT((ROW()-13)/2),0)),IF(ISBLANK(OFFSET('9. METAS'!$W$20,INT((ROW()-14)/2),0)),"",OFFSET('9. METAS'!$W$20,INT((ROW()-14)/2),0)))</f>
        <v/>
      </c>
      <c r="M312" s="246" t="str">
        <f ca="1">IF(MOD(ROW()-13,2)=0,IF(ISBLANK(OFFSET('12. SEGUIMIENTO 2027'!$Q$14,INT((ROW()-13)/2),0)),"",OFFSET('12. SEGUIMIENTO 2027'!$Q$14,INT((ROW()-13)/2),0)),IF(ISBLANK(OFFSET('9. METAS'!$X$20,INT((ROW()-14)/2),0)),"",OFFSET('9. METAS'!$X$20,INT((ROW()-14)/2),0)))</f>
        <v/>
      </c>
      <c r="N312" s="1013"/>
      <c r="O312" s="1014"/>
      <c r="P312" s="1015"/>
    </row>
    <row r="313" spans="3:16">
      <c r="C313" s="1016" t="str">
        <f ca="1">IF(ISBLANK(OFFSET('5. Pp (3 años)'!$C$46,INT((ROW()-13)/2),0)),"",OFFSET('5. Pp (3 años)'!$C$46,INT((ROW()-13)/2),0))</f>
        <v>Actividad</v>
      </c>
      <c r="D313" s="1018" t="str">
        <f ca="1">IF(ISBLANK(OFFSET('5. Pp (3 años)'!$D$46,INT((ROW()-13)/2),0)),"",OFFSET('5. Pp (3 años)'!$D$46,INT((ROW()-13)/2),0))</f>
        <v/>
      </c>
      <c r="E313" s="1018" t="str">
        <f ca="1">IF(ISBLANK(OFFSET('5. Pp (3 años)'!$E$46,INT((ROW()-13)/2),0)),"",OFFSET('5. Pp (3 años)'!$E$46,INT((ROW()-13)/2),0))</f>
        <v/>
      </c>
      <c r="F313" s="1021" t="str">
        <f ca="1">IF(ISBLANK(OFFSET('5. Pp (3 años)'!$K$46,INT((ROW()-13)/2),0)),"",OFFSET('5. Pp (3 años)'!$K$46,INT((ROW()-13)/2),0))</f>
        <v/>
      </c>
      <c r="G313" s="1023" t="str">
        <f ca="1">IF(ISBLANK(OFFSET('5. Pp (3 años)'!$H$46,INT((ROW()-13)/2),0)),"",OFFSET('5. Pp (3 años)'!$H$46,INT((ROW()-13)/2),0))</f>
        <v/>
      </c>
      <c r="H313" s="1080" t="str">
        <f ca="1">IF(ISBLANK(OFFSET('9. METAS'!$L$20,INT((ROW()-13)/2),0)),"",OFFSET('9. METAS'!$L$20,INT((ROW()-13)/2),0))</f>
        <v/>
      </c>
      <c r="I313" s="1004"/>
      <c r="J313" s="244" t="str">
        <f ca="1">IF(MOD(ROW()-13,2)=0,IF(ISBLANK(OFFSET('12. SEGUIMIENTO 2027'!$N$14,INT((ROW()-13)/2),0)),"",OFFSET('12. SEGUIMIENTO 2027'!$N$14,INT((ROW()-13)/2),0)),IF(ISBLANK(OFFSET('9. METAS'!$U$20,INT((ROW()-14)/2),0)),"",OFFSET('9. METAS'!$U$20,INT((ROW()-14)/2),0)))</f>
        <v/>
      </c>
      <c r="K313" s="245" t="str">
        <f ca="1">IF(MOD(ROW()-13,2)=0,IF(ISBLANK(OFFSET('12. SEGUIMIENTO 2027'!$O$14,INT((ROW()-13)/2),0)),"",OFFSET('12. SEGUIMIENTO 2027'!$O$14,INT((ROW()-13)/2),0)),IF(ISBLANK(OFFSET('9. METAS'!$V$20,INT((ROW()-14)/2),0)),"",OFFSET('9. METAS'!$V$20,INT((ROW()-14)/2),0)))</f>
        <v/>
      </c>
      <c r="L313" s="245" t="str">
        <f ca="1">IF(MOD(ROW()-13,2)=0,IF(ISBLANK(OFFSET('12. SEGUIMIENTO 2027'!$P$14,INT((ROW()-13)/2),0)),"",OFFSET('12. SEGUIMIENTO 2027'!$P$14,INT((ROW()-13)/2),0)),IF(ISBLANK(OFFSET('9. METAS'!$W$20,INT((ROW()-14)/2),0)),"",OFFSET('9. METAS'!$W$20,INT((ROW()-14)/2),0)))</f>
        <v/>
      </c>
      <c r="M313" s="246" t="str">
        <f ca="1">IF(MOD(ROW()-13,2)=0,IF(ISBLANK(OFFSET('12. SEGUIMIENTO 2027'!$Q$14,INT((ROW()-13)/2),0)),"",OFFSET('12. SEGUIMIENTO 2027'!$Q$14,INT((ROW()-13)/2),0)),IF(ISBLANK(OFFSET('9. METAS'!$X$20,INT((ROW()-14)/2),0)),"",OFFSET('9. METAS'!$X$20,INT((ROW()-14)/2),0)))</f>
        <v/>
      </c>
      <c r="N313" s="1006" t="str">
        <f t="shared" ref="N313" ca="1" si="296">IFERROR(J313/J314,"ND")</f>
        <v>ND</v>
      </c>
      <c r="O313" s="1008" t="str">
        <f t="shared" ref="O313" ca="1" si="297">IFERROR(((J313+K313)/H313),"ND")</f>
        <v>ND</v>
      </c>
      <c r="P313" s="1010"/>
    </row>
    <row r="314" spans="3:16">
      <c r="C314" s="1025"/>
      <c r="D314" s="1018"/>
      <c r="E314" s="1018"/>
      <c r="F314" s="1021"/>
      <c r="G314" s="1023"/>
      <c r="H314" s="1080"/>
      <c r="I314" s="1012"/>
      <c r="J314" s="244" t="str">
        <f ca="1">IF(MOD(ROW()-13,2)=0,IF(ISBLANK(OFFSET('12. SEGUIMIENTO 2027'!$N$14,INT((ROW()-13)/2),0)),"",OFFSET('12. SEGUIMIENTO 2027'!$N$14,INT((ROW()-13)/2),0)),IF(ISBLANK(OFFSET('9. METAS'!$U$20,INT((ROW()-14)/2),0)),"",OFFSET('9. METAS'!$U$20,INT((ROW()-14)/2),0)))</f>
        <v/>
      </c>
      <c r="K314" s="245" t="str">
        <f ca="1">IF(MOD(ROW()-13,2)=0,IF(ISBLANK(OFFSET('12. SEGUIMIENTO 2027'!$O$14,INT((ROW()-13)/2),0)),"",OFFSET('12. SEGUIMIENTO 2027'!$O$14,INT((ROW()-13)/2),0)),IF(ISBLANK(OFFSET('9. METAS'!$V$20,INT((ROW()-14)/2),0)),"",OFFSET('9. METAS'!$V$20,INT((ROW()-14)/2),0)))</f>
        <v/>
      </c>
      <c r="L314" s="245" t="str">
        <f ca="1">IF(MOD(ROW()-13,2)=0,IF(ISBLANK(OFFSET('12. SEGUIMIENTO 2027'!$P$14,INT((ROW()-13)/2),0)),"",OFFSET('12. SEGUIMIENTO 2027'!$P$14,INT((ROW()-13)/2),0)),IF(ISBLANK(OFFSET('9. METAS'!$W$20,INT((ROW()-14)/2),0)),"",OFFSET('9. METAS'!$W$20,INT((ROW()-14)/2),0)))</f>
        <v/>
      </c>
      <c r="M314" s="246" t="str">
        <f ca="1">IF(MOD(ROW()-13,2)=0,IF(ISBLANK(OFFSET('12. SEGUIMIENTO 2027'!$Q$14,INT((ROW()-13)/2),0)),"",OFFSET('12. SEGUIMIENTO 2027'!$Q$14,INT((ROW()-13)/2),0)),IF(ISBLANK(OFFSET('9. METAS'!$X$20,INT((ROW()-14)/2),0)),"",OFFSET('9. METAS'!$X$20,INT((ROW()-14)/2),0)))</f>
        <v/>
      </c>
      <c r="N314" s="1013"/>
      <c r="O314" s="1014"/>
      <c r="P314" s="1015"/>
    </row>
    <row r="315" spans="3:16">
      <c r="C315" s="1016" t="str">
        <f ca="1">IF(ISBLANK(OFFSET('5. Pp (3 años)'!$C$46,INT((ROW()-13)/2),0)),"",OFFSET('5. Pp (3 años)'!$C$46,INT((ROW()-13)/2),0))</f>
        <v>Actividad</v>
      </c>
      <c r="D315" s="1018" t="str">
        <f ca="1">IF(ISBLANK(OFFSET('5. Pp (3 años)'!$D$46,INT((ROW()-13)/2),0)),"",OFFSET('5. Pp (3 años)'!$D$46,INT((ROW()-13)/2),0))</f>
        <v/>
      </c>
      <c r="E315" s="1018" t="str">
        <f ca="1">IF(ISBLANK(OFFSET('5. Pp (3 años)'!$E$46,INT((ROW()-13)/2),0)),"",OFFSET('5. Pp (3 años)'!$E$46,INT((ROW()-13)/2),0))</f>
        <v/>
      </c>
      <c r="F315" s="1021" t="str">
        <f ca="1">IF(ISBLANK(OFFSET('5. Pp (3 años)'!$K$46,INT((ROW()-13)/2),0)),"",OFFSET('5. Pp (3 años)'!$K$46,INT((ROW()-13)/2),0))</f>
        <v/>
      </c>
      <c r="G315" s="1023" t="str">
        <f ca="1">IF(ISBLANK(OFFSET('5. Pp (3 años)'!$H$46,INT((ROW()-13)/2),0)),"",OFFSET('5. Pp (3 años)'!$H$46,INT((ROW()-13)/2),0))</f>
        <v/>
      </c>
      <c r="H315" s="1080" t="str">
        <f ca="1">IF(ISBLANK(OFFSET('9. METAS'!$L$20,INT((ROW()-13)/2),0)),"",OFFSET('9. METAS'!$L$20,INT((ROW()-13)/2),0))</f>
        <v/>
      </c>
      <c r="I315" s="1004"/>
      <c r="J315" s="244" t="str">
        <f ca="1">IF(MOD(ROW()-13,2)=0,IF(ISBLANK(OFFSET('12. SEGUIMIENTO 2027'!$N$14,INT((ROW()-13)/2),0)),"",OFFSET('12. SEGUIMIENTO 2027'!$N$14,INT((ROW()-13)/2),0)),IF(ISBLANK(OFFSET('9. METAS'!$U$20,INT((ROW()-14)/2),0)),"",OFFSET('9. METAS'!$U$20,INT((ROW()-14)/2),0)))</f>
        <v/>
      </c>
      <c r="K315" s="245" t="str">
        <f ca="1">IF(MOD(ROW()-13,2)=0,IF(ISBLANK(OFFSET('12. SEGUIMIENTO 2027'!$O$14,INT((ROW()-13)/2),0)),"",OFFSET('12. SEGUIMIENTO 2027'!$O$14,INT((ROW()-13)/2),0)),IF(ISBLANK(OFFSET('9. METAS'!$V$20,INT((ROW()-14)/2),0)),"",OFFSET('9. METAS'!$V$20,INT((ROW()-14)/2),0)))</f>
        <v/>
      </c>
      <c r="L315" s="245" t="str">
        <f ca="1">IF(MOD(ROW()-13,2)=0,IF(ISBLANK(OFFSET('12. SEGUIMIENTO 2027'!$P$14,INT((ROW()-13)/2),0)),"",OFFSET('12. SEGUIMIENTO 2027'!$P$14,INT((ROW()-13)/2),0)),IF(ISBLANK(OFFSET('9. METAS'!$W$20,INT((ROW()-14)/2),0)),"",OFFSET('9. METAS'!$W$20,INT((ROW()-14)/2),0)))</f>
        <v/>
      </c>
      <c r="M315" s="246" t="str">
        <f ca="1">IF(MOD(ROW()-13,2)=0,IF(ISBLANK(OFFSET('12. SEGUIMIENTO 2027'!$Q$14,INT((ROW()-13)/2),0)),"",OFFSET('12. SEGUIMIENTO 2027'!$Q$14,INT((ROW()-13)/2),0)),IF(ISBLANK(OFFSET('9. METAS'!$X$20,INT((ROW()-14)/2),0)),"",OFFSET('9. METAS'!$X$20,INT((ROW()-14)/2),0)))</f>
        <v/>
      </c>
      <c r="N315" s="1006" t="str">
        <f t="shared" ref="N315" ca="1" si="298">IFERROR(J315/J316,"ND")</f>
        <v>ND</v>
      </c>
      <c r="O315" s="1008" t="str">
        <f t="shared" ref="O315" ca="1" si="299">IFERROR(((J315+K315)/H315),"ND")</f>
        <v>ND</v>
      </c>
      <c r="P315" s="1010"/>
    </row>
    <row r="316" spans="3:16">
      <c r="C316" s="1025"/>
      <c r="D316" s="1018"/>
      <c r="E316" s="1018"/>
      <c r="F316" s="1021"/>
      <c r="G316" s="1023"/>
      <c r="H316" s="1080"/>
      <c r="I316" s="1012"/>
      <c r="J316" s="244" t="str">
        <f ca="1">IF(MOD(ROW()-13,2)=0,IF(ISBLANK(OFFSET('12. SEGUIMIENTO 2027'!$N$14,INT((ROW()-13)/2),0)),"",OFFSET('12. SEGUIMIENTO 2027'!$N$14,INT((ROW()-13)/2),0)),IF(ISBLANK(OFFSET('9. METAS'!$U$20,INT((ROW()-14)/2),0)),"",OFFSET('9. METAS'!$U$20,INT((ROW()-14)/2),0)))</f>
        <v/>
      </c>
      <c r="K316" s="245" t="str">
        <f ca="1">IF(MOD(ROW()-13,2)=0,IF(ISBLANK(OFFSET('12. SEGUIMIENTO 2027'!$O$14,INT((ROW()-13)/2),0)),"",OFFSET('12. SEGUIMIENTO 2027'!$O$14,INT((ROW()-13)/2),0)),IF(ISBLANK(OFFSET('9. METAS'!$V$20,INT((ROW()-14)/2),0)),"",OFFSET('9. METAS'!$V$20,INT((ROW()-14)/2),0)))</f>
        <v/>
      </c>
      <c r="L316" s="245" t="str">
        <f ca="1">IF(MOD(ROW()-13,2)=0,IF(ISBLANK(OFFSET('12. SEGUIMIENTO 2027'!$P$14,INT((ROW()-13)/2),0)),"",OFFSET('12. SEGUIMIENTO 2027'!$P$14,INT((ROW()-13)/2),0)),IF(ISBLANK(OFFSET('9. METAS'!$W$20,INT((ROW()-14)/2),0)),"",OFFSET('9. METAS'!$W$20,INT((ROW()-14)/2),0)))</f>
        <v/>
      </c>
      <c r="M316" s="246" t="str">
        <f ca="1">IF(MOD(ROW()-13,2)=0,IF(ISBLANK(OFFSET('12. SEGUIMIENTO 2027'!$Q$14,INT((ROW()-13)/2),0)),"",OFFSET('12. SEGUIMIENTO 2027'!$Q$14,INT((ROW()-13)/2),0)),IF(ISBLANK(OFFSET('9. METAS'!$X$20,INT((ROW()-14)/2),0)),"",OFFSET('9. METAS'!$X$20,INT((ROW()-14)/2),0)))</f>
        <v/>
      </c>
      <c r="N316" s="1013"/>
      <c r="O316" s="1014"/>
      <c r="P316" s="1015"/>
    </row>
    <row r="317" spans="3:16">
      <c r="C317" s="1016" t="str">
        <f ca="1">IF(ISBLANK(OFFSET('5. Pp (3 años)'!$C$46,INT((ROW()-13)/2),0)),"",OFFSET('5. Pp (3 años)'!$C$46,INT((ROW()-13)/2),0))</f>
        <v>Componente</v>
      </c>
      <c r="D317" s="1018" t="str">
        <f ca="1">IF(ISBLANK(OFFSET('5. Pp (3 años)'!$D$46,INT((ROW()-13)/2),0)),"",OFFSET('5. Pp (3 años)'!$D$46,INT((ROW()-13)/2),0))</f>
        <v xml:space="preserve">4.1.1.1.26  Programas de intervención integral para entornos escolares dignos y seguros implementados.
</v>
      </c>
      <c r="E317" s="1018" t="str">
        <f ca="1">IF(ISBLANK(OFFSET('5. Pp (3 años)'!$E$46,INT((ROW()-13)/2),0)),"",OFFSET('5. Pp (3 años)'!$E$46,INT((ROW()-13)/2),0))</f>
        <v>PPIIE: Porcentaje de programas de intervención integral escolar realizados.</v>
      </c>
      <c r="F317" s="1021" t="str">
        <f ca="1">IF(ISBLANK(OFFSET('5. Pp (3 años)'!$K$46,INT((ROW()-13)/2),0)),"",OFFSET('5. Pp (3 años)'!$K$46,INT((ROW()-13)/2),0))</f>
        <v>Ascendente</v>
      </c>
      <c r="G317" s="1023" t="str">
        <f ca="1">IF(ISBLANK(OFFSET('5. Pp (3 años)'!$H$46,INT((ROW()-13)/2),0)),"",OFFSET('5. Pp (3 años)'!$H$46,INT((ROW()-13)/2),0))</f>
        <v>Trimestral</v>
      </c>
      <c r="H317" s="1080">
        <f ca="1">IF(ISBLANK(OFFSET('9. METAS'!$L$20,INT((ROW()-13)/2),0)),"",OFFSET('9. METAS'!$L$20,INT((ROW()-13)/2),0))</f>
        <v>100</v>
      </c>
      <c r="I317" s="1004"/>
      <c r="J317" s="244" t="str">
        <f ca="1">IF(MOD(ROW()-13,2)=0,IF(ISBLANK(OFFSET('12. SEGUIMIENTO 2027'!$N$14,INT((ROW()-13)/2),0)),"",OFFSET('12. SEGUIMIENTO 2027'!$N$14,INT((ROW()-13)/2),0)),IF(ISBLANK(OFFSET('9. METAS'!$U$20,INT((ROW()-14)/2),0)),"",OFFSET('9. METAS'!$U$20,INT((ROW()-14)/2),0)))</f>
        <v/>
      </c>
      <c r="K317" s="245" t="str">
        <f ca="1">IF(MOD(ROW()-13,2)=0,IF(ISBLANK(OFFSET('12. SEGUIMIENTO 2027'!$O$14,INT((ROW()-13)/2),0)),"",OFFSET('12. SEGUIMIENTO 2027'!$O$14,INT((ROW()-13)/2),0)),IF(ISBLANK(OFFSET('9. METAS'!$V$20,INT((ROW()-14)/2),0)),"",OFFSET('9. METAS'!$V$20,INT((ROW()-14)/2),0)))</f>
        <v/>
      </c>
      <c r="L317" s="245" t="str">
        <f ca="1">IF(MOD(ROW()-13,2)=0,IF(ISBLANK(OFFSET('12. SEGUIMIENTO 2027'!$P$14,INT((ROW()-13)/2),0)),"",OFFSET('12. SEGUIMIENTO 2027'!$P$14,INT((ROW()-13)/2),0)),IF(ISBLANK(OFFSET('9. METAS'!$W$20,INT((ROW()-14)/2),0)),"",OFFSET('9. METAS'!$W$20,INT((ROW()-14)/2),0)))</f>
        <v/>
      </c>
      <c r="M317" s="246" t="str">
        <f ca="1">IF(MOD(ROW()-13,2)=0,IF(ISBLANK(OFFSET('12. SEGUIMIENTO 2027'!$Q$14,INT((ROW()-13)/2),0)),"",OFFSET('12. SEGUIMIENTO 2027'!$Q$14,INT((ROW()-13)/2),0)),IF(ISBLANK(OFFSET('9. METAS'!$X$20,INT((ROW()-14)/2),0)),"",OFFSET('9. METAS'!$X$20,INT((ROW()-14)/2),0)))</f>
        <v/>
      </c>
      <c r="N317" s="1006" t="str">
        <f t="shared" ref="N317" ca="1" si="300">IFERROR(J317/J318,"ND")</f>
        <v>ND</v>
      </c>
      <c r="O317" s="1008" t="str">
        <f t="shared" ref="O317" ca="1" si="301">IFERROR(((J317+K317)/H317),"ND")</f>
        <v>ND</v>
      </c>
      <c r="P317" s="1010"/>
    </row>
    <row r="318" spans="3:16">
      <c r="C318" s="1025"/>
      <c r="D318" s="1018"/>
      <c r="E318" s="1018"/>
      <c r="F318" s="1021"/>
      <c r="G318" s="1023"/>
      <c r="H318" s="1080"/>
      <c r="I318" s="1012"/>
      <c r="J318" s="244">
        <f ca="1">IF(MOD(ROW()-13,2)=0,IF(ISBLANK(OFFSET('12. SEGUIMIENTO 2027'!$N$14,INT((ROW()-13)/2),0)),"",OFFSET('12. SEGUIMIENTO 2027'!$N$14,INT((ROW()-13)/2),0)),IF(ISBLANK(OFFSET('9. METAS'!$U$20,INT((ROW()-14)/2),0)),"",OFFSET('9. METAS'!$U$20,INT((ROW()-14)/2),0)))</f>
        <v>25</v>
      </c>
      <c r="K318" s="245">
        <f ca="1">IF(MOD(ROW()-13,2)=0,IF(ISBLANK(OFFSET('12. SEGUIMIENTO 2027'!$O$14,INT((ROW()-13)/2),0)),"",OFFSET('12. SEGUIMIENTO 2027'!$O$14,INT((ROW()-13)/2),0)),IF(ISBLANK(OFFSET('9. METAS'!$V$20,INT((ROW()-14)/2),0)),"",OFFSET('9. METAS'!$V$20,INT((ROW()-14)/2),0)))</f>
        <v>25</v>
      </c>
      <c r="L318" s="245">
        <f ca="1">IF(MOD(ROW()-13,2)=0,IF(ISBLANK(OFFSET('12. SEGUIMIENTO 2027'!$P$14,INT((ROW()-13)/2),0)),"",OFFSET('12. SEGUIMIENTO 2027'!$P$14,INT((ROW()-13)/2),0)),IF(ISBLANK(OFFSET('9. METAS'!$W$20,INT((ROW()-14)/2),0)),"",OFFSET('9. METAS'!$W$20,INT((ROW()-14)/2),0)))</f>
        <v>25</v>
      </c>
      <c r="M318" s="246">
        <f ca="1">IF(MOD(ROW()-13,2)=0,IF(ISBLANK(OFFSET('12. SEGUIMIENTO 2027'!$Q$14,INT((ROW()-13)/2),0)),"",OFFSET('12. SEGUIMIENTO 2027'!$Q$14,INT((ROW()-13)/2),0)),IF(ISBLANK(OFFSET('9. METAS'!$X$20,INT((ROW()-14)/2),0)),"",OFFSET('9. METAS'!$X$20,INT((ROW()-14)/2),0)))</f>
        <v>25</v>
      </c>
      <c r="N318" s="1013"/>
      <c r="O318" s="1014"/>
      <c r="P318" s="1015"/>
    </row>
    <row r="319" spans="3:16">
      <c r="C319" s="1016" t="str">
        <f ca="1">IF(ISBLANK(OFFSET('5. Pp (3 años)'!$C$46,INT((ROW()-13)/2),0)),"",OFFSET('5. Pp (3 años)'!$C$46,INT((ROW()-13)/2),0))</f>
        <v>Actividad</v>
      </c>
      <c r="D319" s="1018" t="str">
        <f ca="1">IF(ISBLANK(OFFSET('5. Pp (3 años)'!$D$46,INT((ROW()-13)/2),0)),"",OFFSET('5. Pp (3 años)'!$D$46,INT((ROW()-13)/2),0))</f>
        <v>4.1.1.1.26.1 Gestión y canalización de requerimientos para el fortalecimiento de la infraestructura educativa.</v>
      </c>
      <c r="E319" s="1018" t="str">
        <f ca="1">IF(ISBLANK(OFFSET('5. Pp (3 años)'!$E$46,INT((ROW()-13)/2),0)),"",OFFSET('5. Pp (3 años)'!$E$46,INT((ROW()-13)/2),0))</f>
        <v>PSDIG:  Porcentaje de solicitudes y diagnósticos de infraestructura gestionados.</v>
      </c>
      <c r="F319" s="1021" t="str">
        <f ca="1">IF(ISBLANK(OFFSET('5. Pp (3 años)'!$K$46,INT((ROW()-13)/2),0)),"",OFFSET('5. Pp (3 años)'!$K$46,INT((ROW()-13)/2),0))</f>
        <v>Ascendente</v>
      </c>
      <c r="G319" s="1023" t="str">
        <f ca="1">IF(ISBLANK(OFFSET('5. Pp (3 años)'!$H$46,INT((ROW()-13)/2),0)),"",OFFSET('5. Pp (3 años)'!$H$46,INT((ROW()-13)/2),0))</f>
        <v>Trimestral</v>
      </c>
      <c r="H319" s="1080">
        <f ca="1">IF(ISBLANK(OFFSET('9. METAS'!$L$20,INT((ROW()-13)/2),0)),"",OFFSET('9. METAS'!$L$20,INT((ROW()-13)/2),0))</f>
        <v>12</v>
      </c>
      <c r="I319" s="1004"/>
      <c r="J319" s="244" t="str">
        <f ca="1">IF(MOD(ROW()-13,2)=0,IF(ISBLANK(OFFSET('12. SEGUIMIENTO 2027'!$N$14,INT((ROW()-13)/2),0)),"",OFFSET('12. SEGUIMIENTO 2027'!$N$14,INT((ROW()-13)/2),0)),IF(ISBLANK(OFFSET('9. METAS'!$U$20,INT((ROW()-14)/2),0)),"",OFFSET('9. METAS'!$U$20,INT((ROW()-14)/2),0)))</f>
        <v/>
      </c>
      <c r="K319" s="245" t="str">
        <f ca="1">IF(MOD(ROW()-13,2)=0,IF(ISBLANK(OFFSET('12. SEGUIMIENTO 2027'!$O$14,INT((ROW()-13)/2),0)),"",OFFSET('12. SEGUIMIENTO 2027'!$O$14,INT((ROW()-13)/2),0)),IF(ISBLANK(OFFSET('9. METAS'!$V$20,INT((ROW()-14)/2),0)),"",OFFSET('9. METAS'!$V$20,INT((ROW()-14)/2),0)))</f>
        <v/>
      </c>
      <c r="L319" s="245" t="str">
        <f ca="1">IF(MOD(ROW()-13,2)=0,IF(ISBLANK(OFFSET('12. SEGUIMIENTO 2027'!$P$14,INT((ROW()-13)/2),0)),"",OFFSET('12. SEGUIMIENTO 2027'!$P$14,INT((ROW()-13)/2),0)),IF(ISBLANK(OFFSET('9. METAS'!$W$20,INT((ROW()-14)/2),0)),"",OFFSET('9. METAS'!$W$20,INT((ROW()-14)/2),0)))</f>
        <v/>
      </c>
      <c r="M319" s="246" t="str">
        <f ca="1">IF(MOD(ROW()-13,2)=0,IF(ISBLANK(OFFSET('12. SEGUIMIENTO 2027'!$Q$14,INT((ROW()-13)/2),0)),"",OFFSET('12. SEGUIMIENTO 2027'!$Q$14,INT((ROW()-13)/2),0)),IF(ISBLANK(OFFSET('9. METAS'!$X$20,INT((ROW()-14)/2),0)),"",OFFSET('9. METAS'!$X$20,INT((ROW()-14)/2),0)))</f>
        <v/>
      </c>
      <c r="N319" s="1006" t="str">
        <f t="shared" ref="N319" ca="1" si="302">IFERROR(J319/J320,"ND")</f>
        <v>ND</v>
      </c>
      <c r="O319" s="1008" t="str">
        <f t="shared" ref="O319" ca="1" si="303">IFERROR(((J319+K319)/H319),"ND")</f>
        <v>ND</v>
      </c>
      <c r="P319" s="1010"/>
    </row>
    <row r="320" spans="3:16">
      <c r="C320" s="1025"/>
      <c r="D320" s="1018"/>
      <c r="E320" s="1018"/>
      <c r="F320" s="1021"/>
      <c r="G320" s="1023"/>
      <c r="H320" s="1080"/>
      <c r="I320" s="1012"/>
      <c r="J320" s="244">
        <f ca="1">IF(MOD(ROW()-13,2)=0,IF(ISBLANK(OFFSET('12. SEGUIMIENTO 2027'!$N$14,INT((ROW()-13)/2),0)),"",OFFSET('12. SEGUIMIENTO 2027'!$N$14,INT((ROW()-13)/2),0)),IF(ISBLANK(OFFSET('9. METAS'!$U$20,INT((ROW()-14)/2),0)),"",OFFSET('9. METAS'!$U$20,INT((ROW()-14)/2),0)))</f>
        <v>3</v>
      </c>
      <c r="K320" s="245">
        <f ca="1">IF(MOD(ROW()-13,2)=0,IF(ISBLANK(OFFSET('12. SEGUIMIENTO 2027'!$O$14,INT((ROW()-13)/2),0)),"",OFFSET('12. SEGUIMIENTO 2027'!$O$14,INT((ROW()-13)/2),0)),IF(ISBLANK(OFFSET('9. METAS'!$V$20,INT((ROW()-14)/2),0)),"",OFFSET('9. METAS'!$V$20,INT((ROW()-14)/2),0)))</f>
        <v>3</v>
      </c>
      <c r="L320" s="245">
        <f ca="1">IF(MOD(ROW()-13,2)=0,IF(ISBLANK(OFFSET('12. SEGUIMIENTO 2027'!$P$14,INT((ROW()-13)/2),0)),"",OFFSET('12. SEGUIMIENTO 2027'!$P$14,INT((ROW()-13)/2),0)),IF(ISBLANK(OFFSET('9. METAS'!$W$20,INT((ROW()-14)/2),0)),"",OFFSET('9. METAS'!$W$20,INT((ROW()-14)/2),0)))</f>
        <v>3</v>
      </c>
      <c r="M320" s="246">
        <f ca="1">IF(MOD(ROW()-13,2)=0,IF(ISBLANK(OFFSET('12. SEGUIMIENTO 2027'!$Q$14,INT((ROW()-13)/2),0)),"",OFFSET('12. SEGUIMIENTO 2027'!$Q$14,INT((ROW()-13)/2),0)),IF(ISBLANK(OFFSET('9. METAS'!$X$20,INT((ROW()-14)/2),0)),"",OFFSET('9. METAS'!$X$20,INT((ROW()-14)/2),0)))</f>
        <v>3</v>
      </c>
      <c r="N320" s="1013"/>
      <c r="O320" s="1014"/>
      <c r="P320" s="1015"/>
    </row>
    <row r="321" spans="3:16">
      <c r="C321" s="1016" t="str">
        <f ca="1">IF(ISBLANK(OFFSET('5. Pp (3 años)'!$C$46,INT((ROW()-13)/2),0)),"",OFFSET('5. Pp (3 años)'!$C$46,INT((ROW()-13)/2),0))</f>
        <v>Actividad</v>
      </c>
      <c r="D321" s="1018" t="str">
        <f ca="1">IF(ISBLANK(OFFSET('5. Pp (3 años)'!$D$46,INT((ROW()-13)/2),0)),"",OFFSET('5. Pp (3 años)'!$D$46,INT((ROW()-13)/2),0))</f>
        <v xml:space="preserve">4.1.1.1.26.2  Ejecución de servicios educativos transversales para la seguridad y el bienestar escolar.
</v>
      </c>
      <c r="E321" s="1018" t="str">
        <f ca="1">IF(ISBLANK(OFFSET('5. Pp (3 años)'!$E$46,INT((ROW()-13)/2),0)),"",OFFSET('5. Pp (3 años)'!$E$46,INT((ROW()-13)/2),0))</f>
        <v>PSECI: Porcentaje de servicios educativos complementarios impartidos.</v>
      </c>
      <c r="F321" s="1021" t="str">
        <f ca="1">IF(ISBLANK(OFFSET('5. Pp (3 años)'!$K$46,INT((ROW()-13)/2),0)),"",OFFSET('5. Pp (3 años)'!$K$46,INT((ROW()-13)/2),0))</f>
        <v>Ascendente</v>
      </c>
      <c r="G321" s="1023" t="str">
        <f ca="1">IF(ISBLANK(OFFSET('5. Pp (3 años)'!$H$46,INT((ROW()-13)/2),0)),"",OFFSET('5. Pp (3 años)'!$H$46,INT((ROW()-13)/2),0))</f>
        <v>Trimestral</v>
      </c>
      <c r="H321" s="1080">
        <f ca="1">IF(ISBLANK(OFFSET('9. METAS'!$L$20,INT((ROW()-13)/2),0)),"",OFFSET('9. METAS'!$L$20,INT((ROW()-13)/2),0))</f>
        <v>28</v>
      </c>
      <c r="I321" s="1004"/>
      <c r="J321" s="244" t="str">
        <f ca="1">IF(MOD(ROW()-13,2)=0,IF(ISBLANK(OFFSET('12. SEGUIMIENTO 2027'!$N$14,INT((ROW()-13)/2),0)),"",OFFSET('12. SEGUIMIENTO 2027'!$N$14,INT((ROW()-13)/2),0)),IF(ISBLANK(OFFSET('9. METAS'!$U$20,INT((ROW()-14)/2),0)),"",OFFSET('9. METAS'!$U$20,INT((ROW()-14)/2),0)))</f>
        <v/>
      </c>
      <c r="K321" s="245" t="str">
        <f ca="1">IF(MOD(ROW()-13,2)=0,IF(ISBLANK(OFFSET('12. SEGUIMIENTO 2027'!$O$14,INT((ROW()-13)/2),0)),"",OFFSET('12. SEGUIMIENTO 2027'!$O$14,INT((ROW()-13)/2),0)),IF(ISBLANK(OFFSET('9. METAS'!$V$20,INT((ROW()-14)/2),0)),"",OFFSET('9. METAS'!$V$20,INT((ROW()-14)/2),0)))</f>
        <v/>
      </c>
      <c r="L321" s="245" t="str">
        <f ca="1">IF(MOD(ROW()-13,2)=0,IF(ISBLANK(OFFSET('12. SEGUIMIENTO 2027'!$P$14,INT((ROW()-13)/2),0)),"",OFFSET('12. SEGUIMIENTO 2027'!$P$14,INT((ROW()-13)/2),0)),IF(ISBLANK(OFFSET('9. METAS'!$W$20,INT((ROW()-14)/2),0)),"",OFFSET('9. METAS'!$W$20,INT((ROW()-14)/2),0)))</f>
        <v/>
      </c>
      <c r="M321" s="246" t="str">
        <f ca="1">IF(MOD(ROW()-13,2)=0,IF(ISBLANK(OFFSET('12. SEGUIMIENTO 2027'!$Q$14,INT((ROW()-13)/2),0)),"",OFFSET('12. SEGUIMIENTO 2027'!$Q$14,INT((ROW()-13)/2),0)),IF(ISBLANK(OFFSET('9. METAS'!$X$20,INT((ROW()-14)/2),0)),"",OFFSET('9. METAS'!$X$20,INT((ROW()-14)/2),0)))</f>
        <v/>
      </c>
      <c r="N321" s="1006" t="str">
        <f t="shared" ref="N321" ca="1" si="304">IFERROR(J321/J322,"ND")</f>
        <v>ND</v>
      </c>
      <c r="O321" s="1008" t="str">
        <f t="shared" ref="O321" ca="1" si="305">IFERROR(((J321+K321)/H321),"ND")</f>
        <v>ND</v>
      </c>
      <c r="P321" s="1010"/>
    </row>
    <row r="322" spans="3:16">
      <c r="C322" s="1025"/>
      <c r="D322" s="1018"/>
      <c r="E322" s="1018"/>
      <c r="F322" s="1021"/>
      <c r="G322" s="1023"/>
      <c r="H322" s="1080"/>
      <c r="I322" s="1012"/>
      <c r="J322" s="244">
        <f ca="1">IF(MOD(ROW()-13,2)=0,IF(ISBLANK(OFFSET('12. SEGUIMIENTO 2027'!$N$14,INT((ROW()-13)/2),0)),"",OFFSET('12. SEGUIMIENTO 2027'!$N$14,INT((ROW()-13)/2),0)),IF(ISBLANK(OFFSET('9. METAS'!$U$20,INT((ROW()-14)/2),0)),"",OFFSET('9. METAS'!$U$20,INT((ROW()-14)/2),0)))</f>
        <v>8</v>
      </c>
      <c r="K322" s="245">
        <f ca="1">IF(MOD(ROW()-13,2)=0,IF(ISBLANK(OFFSET('12. SEGUIMIENTO 2027'!$O$14,INT((ROW()-13)/2),0)),"",OFFSET('12. SEGUIMIENTO 2027'!$O$14,INT((ROW()-13)/2),0)),IF(ISBLANK(OFFSET('9. METAS'!$V$20,INT((ROW()-14)/2),0)),"",OFFSET('9. METAS'!$V$20,INT((ROW()-14)/2),0)))</f>
        <v>7</v>
      </c>
      <c r="L322" s="245">
        <f ca="1">IF(MOD(ROW()-13,2)=0,IF(ISBLANK(OFFSET('12. SEGUIMIENTO 2027'!$P$14,INT((ROW()-13)/2),0)),"",OFFSET('12. SEGUIMIENTO 2027'!$P$14,INT((ROW()-13)/2),0)),IF(ISBLANK(OFFSET('9. METAS'!$W$20,INT((ROW()-14)/2),0)),"",OFFSET('9. METAS'!$W$20,INT((ROW()-14)/2),0)))</f>
        <v>7</v>
      </c>
      <c r="M322" s="246">
        <f ca="1">IF(MOD(ROW()-13,2)=0,IF(ISBLANK(OFFSET('12. SEGUIMIENTO 2027'!$Q$14,INT((ROW()-13)/2),0)),"",OFFSET('12. SEGUIMIENTO 2027'!$Q$14,INT((ROW()-13)/2),0)),IF(ISBLANK(OFFSET('9. METAS'!$X$20,INT((ROW()-14)/2),0)),"",OFFSET('9. METAS'!$X$20,INT((ROW()-14)/2),0)))</f>
        <v>6</v>
      </c>
      <c r="N322" s="1013"/>
      <c r="O322" s="1014"/>
      <c r="P322" s="1015"/>
    </row>
    <row r="323" spans="3:16">
      <c r="C323" s="1016" t="str">
        <f ca="1">IF(ISBLANK(OFFSET('5. Pp (3 años)'!$C$46,INT((ROW()-13)/2),0)),"",OFFSET('5. Pp (3 años)'!$C$46,INT((ROW()-13)/2),0))</f>
        <v>Actividad</v>
      </c>
      <c r="D323" s="1018" t="str">
        <f ca="1">IF(ISBLANK(OFFSET('5. Pp (3 años)'!$D$46,INT((ROW()-13)/2),0)),"",OFFSET('5. Pp (3 años)'!$D$46,INT((ROW()-13)/2),0))</f>
        <v/>
      </c>
      <c r="E323" s="1018" t="str">
        <f ca="1">IF(ISBLANK(OFFSET('5. Pp (3 años)'!$E$46,INT((ROW()-13)/2),0)),"",OFFSET('5. Pp (3 años)'!$E$46,INT((ROW()-13)/2),0))</f>
        <v/>
      </c>
      <c r="F323" s="1021" t="str">
        <f ca="1">IF(ISBLANK(OFFSET('5. Pp (3 años)'!$K$46,INT((ROW()-13)/2),0)),"",OFFSET('5. Pp (3 años)'!$K$46,INT((ROW()-13)/2),0))</f>
        <v/>
      </c>
      <c r="G323" s="1023" t="str">
        <f ca="1">IF(ISBLANK(OFFSET('5. Pp (3 años)'!$H$46,INT((ROW()-13)/2),0)),"",OFFSET('5. Pp (3 años)'!$H$46,INT((ROW()-13)/2),0))</f>
        <v/>
      </c>
      <c r="H323" s="1080" t="str">
        <f ca="1">IF(ISBLANK(OFFSET('9. METAS'!$L$20,INT((ROW()-13)/2),0)),"",OFFSET('9. METAS'!$L$20,INT((ROW()-13)/2),0))</f>
        <v/>
      </c>
      <c r="I323" s="1004"/>
      <c r="J323" s="244" t="str">
        <f ca="1">IF(MOD(ROW()-13,2)=0,IF(ISBLANK(OFFSET('12. SEGUIMIENTO 2027'!$N$14,INT((ROW()-13)/2),0)),"",OFFSET('12. SEGUIMIENTO 2027'!$N$14,INT((ROW()-13)/2),0)),IF(ISBLANK(OFFSET('9. METAS'!$U$20,INT((ROW()-14)/2),0)),"",OFFSET('9. METAS'!$U$20,INT((ROW()-14)/2),0)))</f>
        <v/>
      </c>
      <c r="K323" s="245" t="str">
        <f ca="1">IF(MOD(ROW()-13,2)=0,IF(ISBLANK(OFFSET('12. SEGUIMIENTO 2027'!$O$14,INT((ROW()-13)/2),0)),"",OFFSET('12. SEGUIMIENTO 2027'!$O$14,INT((ROW()-13)/2),0)),IF(ISBLANK(OFFSET('9. METAS'!$V$20,INT((ROW()-14)/2),0)),"",OFFSET('9. METAS'!$V$20,INT((ROW()-14)/2),0)))</f>
        <v/>
      </c>
      <c r="L323" s="245" t="str">
        <f ca="1">IF(MOD(ROW()-13,2)=0,IF(ISBLANK(OFFSET('12. SEGUIMIENTO 2027'!$P$14,INT((ROW()-13)/2),0)),"",OFFSET('12. SEGUIMIENTO 2027'!$P$14,INT((ROW()-13)/2),0)),IF(ISBLANK(OFFSET('9. METAS'!$W$20,INT((ROW()-14)/2),0)),"",OFFSET('9. METAS'!$W$20,INT((ROW()-14)/2),0)))</f>
        <v/>
      </c>
      <c r="M323" s="246" t="str">
        <f ca="1">IF(MOD(ROW()-13,2)=0,IF(ISBLANK(OFFSET('12. SEGUIMIENTO 2027'!$Q$14,INT((ROW()-13)/2),0)),"",OFFSET('12. SEGUIMIENTO 2027'!$Q$14,INT((ROW()-13)/2),0)),IF(ISBLANK(OFFSET('9. METAS'!$X$20,INT((ROW()-14)/2),0)),"",OFFSET('9. METAS'!$X$20,INT((ROW()-14)/2),0)))</f>
        <v/>
      </c>
      <c r="N323" s="1006" t="str">
        <f t="shared" ref="N323" ca="1" si="306">IFERROR(J323/J324,"ND")</f>
        <v>ND</v>
      </c>
      <c r="O323" s="1008" t="str">
        <f t="shared" ref="O323" ca="1" si="307">IFERROR(((J323+K323)/H323),"ND")</f>
        <v>ND</v>
      </c>
      <c r="P323" s="1010"/>
    </row>
    <row r="324" spans="3:16">
      <c r="C324" s="1025"/>
      <c r="D324" s="1018"/>
      <c r="E324" s="1018"/>
      <c r="F324" s="1021"/>
      <c r="G324" s="1023"/>
      <c r="H324" s="1080"/>
      <c r="I324" s="1012"/>
      <c r="J324" s="244" t="str">
        <f ca="1">IF(MOD(ROW()-13,2)=0,IF(ISBLANK(OFFSET('12. SEGUIMIENTO 2027'!$N$14,INT((ROW()-13)/2),0)),"",OFFSET('12. SEGUIMIENTO 2027'!$N$14,INT((ROW()-13)/2),0)),IF(ISBLANK(OFFSET('9. METAS'!$U$20,INT((ROW()-14)/2),0)),"",OFFSET('9. METAS'!$U$20,INT((ROW()-14)/2),0)))</f>
        <v/>
      </c>
      <c r="K324" s="245" t="str">
        <f ca="1">IF(MOD(ROW()-13,2)=0,IF(ISBLANK(OFFSET('12. SEGUIMIENTO 2027'!$O$14,INT((ROW()-13)/2),0)),"",OFFSET('12. SEGUIMIENTO 2027'!$O$14,INT((ROW()-13)/2),0)),IF(ISBLANK(OFFSET('9. METAS'!$V$20,INT((ROW()-14)/2),0)),"",OFFSET('9. METAS'!$V$20,INT((ROW()-14)/2),0)))</f>
        <v/>
      </c>
      <c r="L324" s="245" t="str">
        <f ca="1">IF(MOD(ROW()-13,2)=0,IF(ISBLANK(OFFSET('12. SEGUIMIENTO 2027'!$P$14,INT((ROW()-13)/2),0)),"",OFFSET('12. SEGUIMIENTO 2027'!$P$14,INT((ROW()-13)/2),0)),IF(ISBLANK(OFFSET('9. METAS'!$W$20,INT((ROW()-14)/2),0)),"",OFFSET('9. METAS'!$W$20,INT((ROW()-14)/2),0)))</f>
        <v/>
      </c>
      <c r="M324" s="246" t="str">
        <f ca="1">IF(MOD(ROW()-13,2)=0,IF(ISBLANK(OFFSET('12. SEGUIMIENTO 2027'!$Q$14,INT((ROW()-13)/2),0)),"",OFFSET('12. SEGUIMIENTO 2027'!$Q$14,INT((ROW()-13)/2),0)),IF(ISBLANK(OFFSET('9. METAS'!$X$20,INT((ROW()-14)/2),0)),"",OFFSET('9. METAS'!$X$20,INT((ROW()-14)/2),0)))</f>
        <v/>
      </c>
      <c r="N324" s="1013"/>
      <c r="O324" s="1014"/>
      <c r="P324" s="1015"/>
    </row>
    <row r="325" spans="3:16">
      <c r="C325" s="1016" t="str">
        <f ca="1">IF(ISBLANK(OFFSET('5. Pp (3 años)'!$C$46,INT((ROW()-13)/2),0)),"",OFFSET('5. Pp (3 años)'!$C$46,INT((ROW()-13)/2),0))</f>
        <v>Actividad</v>
      </c>
      <c r="D325" s="1018" t="str">
        <f ca="1">IF(ISBLANK(OFFSET('5. Pp (3 años)'!$D$46,INT((ROW()-13)/2),0)),"",OFFSET('5. Pp (3 años)'!$D$46,INT((ROW()-13)/2),0))</f>
        <v/>
      </c>
      <c r="E325" s="1018" t="str">
        <f ca="1">IF(ISBLANK(OFFSET('5. Pp (3 años)'!$E$46,INT((ROW()-13)/2),0)),"",OFFSET('5. Pp (3 años)'!$E$46,INT((ROW()-13)/2),0))</f>
        <v/>
      </c>
      <c r="F325" s="1021" t="str">
        <f ca="1">IF(ISBLANK(OFFSET('5. Pp (3 años)'!$K$46,INT((ROW()-13)/2),0)),"",OFFSET('5. Pp (3 años)'!$K$46,INT((ROW()-13)/2),0))</f>
        <v/>
      </c>
      <c r="G325" s="1023" t="str">
        <f ca="1">IF(ISBLANK(OFFSET('5. Pp (3 años)'!$H$46,INT((ROW()-13)/2),0)),"",OFFSET('5. Pp (3 años)'!$H$46,INT((ROW()-13)/2),0))</f>
        <v/>
      </c>
      <c r="H325" s="1080" t="str">
        <f ca="1">IF(ISBLANK(OFFSET('9. METAS'!$L$20,INT((ROW()-13)/2),0)),"",OFFSET('9. METAS'!$L$20,INT((ROW()-13)/2),0))</f>
        <v/>
      </c>
      <c r="I325" s="1004"/>
      <c r="J325" s="244" t="str">
        <f ca="1">IF(MOD(ROW()-13,2)=0,IF(ISBLANK(OFFSET('12. SEGUIMIENTO 2027'!$N$14,INT((ROW()-13)/2),0)),"",OFFSET('12. SEGUIMIENTO 2027'!$N$14,INT((ROW()-13)/2),0)),IF(ISBLANK(OFFSET('9. METAS'!$U$20,INT((ROW()-14)/2),0)),"",OFFSET('9. METAS'!$U$20,INT((ROW()-14)/2),0)))</f>
        <v/>
      </c>
      <c r="K325" s="245" t="str">
        <f ca="1">IF(MOD(ROW()-13,2)=0,IF(ISBLANK(OFFSET('12. SEGUIMIENTO 2027'!$O$14,INT((ROW()-13)/2),0)),"",OFFSET('12. SEGUIMIENTO 2027'!$O$14,INT((ROW()-13)/2),0)),IF(ISBLANK(OFFSET('9. METAS'!$V$20,INT((ROW()-14)/2),0)),"",OFFSET('9. METAS'!$V$20,INT((ROW()-14)/2),0)))</f>
        <v/>
      </c>
      <c r="L325" s="245" t="str">
        <f ca="1">IF(MOD(ROW()-13,2)=0,IF(ISBLANK(OFFSET('12. SEGUIMIENTO 2027'!$P$14,INT((ROW()-13)/2),0)),"",OFFSET('12. SEGUIMIENTO 2027'!$P$14,INT((ROW()-13)/2),0)),IF(ISBLANK(OFFSET('9. METAS'!$W$20,INT((ROW()-14)/2),0)),"",OFFSET('9. METAS'!$W$20,INT((ROW()-14)/2),0)))</f>
        <v/>
      </c>
      <c r="M325" s="246" t="str">
        <f ca="1">IF(MOD(ROW()-13,2)=0,IF(ISBLANK(OFFSET('12. SEGUIMIENTO 2027'!$Q$14,INT((ROW()-13)/2),0)),"",OFFSET('12. SEGUIMIENTO 2027'!$Q$14,INT((ROW()-13)/2),0)),IF(ISBLANK(OFFSET('9. METAS'!$X$20,INT((ROW()-14)/2),0)),"",OFFSET('9. METAS'!$X$20,INT((ROW()-14)/2),0)))</f>
        <v/>
      </c>
      <c r="N325" s="1006" t="str">
        <f t="shared" ref="N325" ca="1" si="308">IFERROR(J325/J326,"ND")</f>
        <v>ND</v>
      </c>
      <c r="O325" s="1008" t="str">
        <f t="shared" ref="O325" ca="1" si="309">IFERROR(((J325+K325)/H325),"ND")</f>
        <v>ND</v>
      </c>
      <c r="P325" s="1010"/>
    </row>
    <row r="326" spans="3:16">
      <c r="C326" s="1025"/>
      <c r="D326" s="1018"/>
      <c r="E326" s="1018"/>
      <c r="F326" s="1021"/>
      <c r="G326" s="1023"/>
      <c r="H326" s="1080"/>
      <c r="I326" s="1012"/>
      <c r="J326" s="244" t="str">
        <f ca="1">IF(MOD(ROW()-13,2)=0,IF(ISBLANK(OFFSET('12. SEGUIMIENTO 2027'!$N$14,INT((ROW()-13)/2),0)),"",OFFSET('12. SEGUIMIENTO 2027'!$N$14,INT((ROW()-13)/2),0)),IF(ISBLANK(OFFSET('9. METAS'!$U$20,INT((ROW()-14)/2),0)),"",OFFSET('9. METAS'!$U$20,INT((ROW()-14)/2),0)))</f>
        <v/>
      </c>
      <c r="K326" s="245" t="str">
        <f ca="1">IF(MOD(ROW()-13,2)=0,IF(ISBLANK(OFFSET('12. SEGUIMIENTO 2027'!$O$14,INT((ROW()-13)/2),0)),"",OFFSET('12. SEGUIMIENTO 2027'!$O$14,INT((ROW()-13)/2),0)),IF(ISBLANK(OFFSET('9. METAS'!$V$20,INT((ROW()-14)/2),0)),"",OFFSET('9. METAS'!$V$20,INT((ROW()-14)/2),0)))</f>
        <v/>
      </c>
      <c r="L326" s="245" t="str">
        <f ca="1">IF(MOD(ROW()-13,2)=0,IF(ISBLANK(OFFSET('12. SEGUIMIENTO 2027'!$P$14,INT((ROW()-13)/2),0)),"",OFFSET('12. SEGUIMIENTO 2027'!$P$14,INT((ROW()-13)/2),0)),IF(ISBLANK(OFFSET('9. METAS'!$W$20,INT((ROW()-14)/2),0)),"",OFFSET('9. METAS'!$W$20,INT((ROW()-14)/2),0)))</f>
        <v/>
      </c>
      <c r="M326" s="246" t="str">
        <f ca="1">IF(MOD(ROW()-13,2)=0,IF(ISBLANK(OFFSET('12. SEGUIMIENTO 2027'!$Q$14,INT((ROW()-13)/2),0)),"",OFFSET('12. SEGUIMIENTO 2027'!$Q$14,INT((ROW()-13)/2),0)),IF(ISBLANK(OFFSET('9. METAS'!$X$20,INT((ROW()-14)/2),0)),"",OFFSET('9. METAS'!$X$20,INT((ROW()-14)/2),0)))</f>
        <v/>
      </c>
      <c r="N326" s="1013"/>
      <c r="O326" s="1014"/>
      <c r="P326" s="1015"/>
    </row>
    <row r="327" spans="3:16">
      <c r="C327" s="1016" t="str">
        <f ca="1">IF(ISBLANK(OFFSET('5. Pp (3 años)'!$C$46,INT((ROW()-13)/2),0)),"",OFFSET('5. Pp (3 años)'!$C$46,INT((ROW()-13)/2),0))</f>
        <v>Actividad</v>
      </c>
      <c r="D327" s="1018" t="str">
        <f ca="1">IF(ISBLANK(OFFSET('5. Pp (3 años)'!$D$46,INT((ROW()-13)/2),0)),"",OFFSET('5. Pp (3 años)'!$D$46,INT((ROW()-13)/2),0))</f>
        <v/>
      </c>
      <c r="E327" s="1018" t="str">
        <f ca="1">IF(ISBLANK(OFFSET('5. Pp (3 años)'!$E$46,INT((ROW()-13)/2),0)),"",OFFSET('5. Pp (3 años)'!$E$46,INT((ROW()-13)/2),0))</f>
        <v/>
      </c>
      <c r="F327" s="1021" t="str">
        <f ca="1">IF(ISBLANK(OFFSET('5. Pp (3 años)'!$K$46,INT((ROW()-13)/2),0)),"",OFFSET('5. Pp (3 años)'!$K$46,INT((ROW()-13)/2),0))</f>
        <v/>
      </c>
      <c r="G327" s="1023" t="str">
        <f ca="1">IF(ISBLANK(OFFSET('5. Pp (3 años)'!$H$46,INT((ROW()-13)/2),0)),"",OFFSET('5. Pp (3 años)'!$H$46,INT((ROW()-13)/2),0))</f>
        <v/>
      </c>
      <c r="H327" s="1080" t="str">
        <f ca="1">IF(ISBLANK(OFFSET('9. METAS'!$L$20,INT((ROW()-13)/2),0)),"",OFFSET('9. METAS'!$L$20,INT((ROW()-13)/2),0))</f>
        <v/>
      </c>
      <c r="I327" s="1004"/>
      <c r="J327" s="244" t="str">
        <f ca="1">IF(MOD(ROW()-13,2)=0,IF(ISBLANK(OFFSET('12. SEGUIMIENTO 2027'!$N$14,INT((ROW()-13)/2),0)),"",OFFSET('12. SEGUIMIENTO 2027'!$N$14,INT((ROW()-13)/2),0)),IF(ISBLANK(OFFSET('9. METAS'!$U$20,INT((ROW()-14)/2),0)),"",OFFSET('9. METAS'!$U$20,INT((ROW()-14)/2),0)))</f>
        <v/>
      </c>
      <c r="K327" s="245" t="str">
        <f ca="1">IF(MOD(ROW()-13,2)=0,IF(ISBLANK(OFFSET('12. SEGUIMIENTO 2027'!$O$14,INT((ROW()-13)/2),0)),"",OFFSET('12. SEGUIMIENTO 2027'!$O$14,INT((ROW()-13)/2),0)),IF(ISBLANK(OFFSET('9. METAS'!$V$20,INT((ROW()-14)/2),0)),"",OFFSET('9. METAS'!$V$20,INT((ROW()-14)/2),0)))</f>
        <v/>
      </c>
      <c r="L327" s="245" t="str">
        <f ca="1">IF(MOD(ROW()-13,2)=0,IF(ISBLANK(OFFSET('12. SEGUIMIENTO 2027'!$P$14,INT((ROW()-13)/2),0)),"",OFFSET('12. SEGUIMIENTO 2027'!$P$14,INT((ROW()-13)/2),0)),IF(ISBLANK(OFFSET('9. METAS'!$W$20,INT((ROW()-14)/2),0)),"",OFFSET('9. METAS'!$W$20,INT((ROW()-14)/2),0)))</f>
        <v/>
      </c>
      <c r="M327" s="246" t="str">
        <f ca="1">IF(MOD(ROW()-13,2)=0,IF(ISBLANK(OFFSET('12. SEGUIMIENTO 2027'!$Q$14,INT((ROW()-13)/2),0)),"",OFFSET('12. SEGUIMIENTO 2027'!$Q$14,INT((ROW()-13)/2),0)),IF(ISBLANK(OFFSET('9. METAS'!$X$20,INT((ROW()-14)/2),0)),"",OFFSET('9. METAS'!$X$20,INT((ROW()-14)/2),0)))</f>
        <v/>
      </c>
      <c r="N327" s="1006" t="str">
        <f t="shared" ref="N327" ca="1" si="310">IFERROR(J327/J328,"ND")</f>
        <v>ND</v>
      </c>
      <c r="O327" s="1008" t="str">
        <f t="shared" ref="O327" ca="1" si="311">IFERROR(((J327+K327)/H327),"ND")</f>
        <v>ND</v>
      </c>
      <c r="P327" s="1010"/>
    </row>
    <row r="328" spans="3:16">
      <c r="C328" s="1025"/>
      <c r="D328" s="1018"/>
      <c r="E328" s="1018"/>
      <c r="F328" s="1021"/>
      <c r="G328" s="1023"/>
      <c r="H328" s="1080"/>
      <c r="I328" s="1012"/>
      <c r="J328" s="244" t="str">
        <f ca="1">IF(MOD(ROW()-13,2)=0,IF(ISBLANK(OFFSET('12. SEGUIMIENTO 2027'!$N$14,INT((ROW()-13)/2),0)),"",OFFSET('12. SEGUIMIENTO 2027'!$N$14,INT((ROW()-13)/2),0)),IF(ISBLANK(OFFSET('9. METAS'!$U$20,INT((ROW()-14)/2),0)),"",OFFSET('9. METAS'!$U$20,INT((ROW()-14)/2),0)))</f>
        <v/>
      </c>
      <c r="K328" s="245" t="str">
        <f ca="1">IF(MOD(ROW()-13,2)=0,IF(ISBLANK(OFFSET('12. SEGUIMIENTO 2027'!$O$14,INT((ROW()-13)/2),0)),"",OFFSET('12. SEGUIMIENTO 2027'!$O$14,INT((ROW()-13)/2),0)),IF(ISBLANK(OFFSET('9. METAS'!$V$20,INT((ROW()-14)/2),0)),"",OFFSET('9. METAS'!$V$20,INT((ROW()-14)/2),0)))</f>
        <v/>
      </c>
      <c r="L328" s="245" t="str">
        <f ca="1">IF(MOD(ROW()-13,2)=0,IF(ISBLANK(OFFSET('12. SEGUIMIENTO 2027'!$P$14,INT((ROW()-13)/2),0)),"",OFFSET('12. SEGUIMIENTO 2027'!$P$14,INT((ROW()-13)/2),0)),IF(ISBLANK(OFFSET('9. METAS'!$W$20,INT((ROW()-14)/2),0)),"",OFFSET('9. METAS'!$W$20,INT((ROW()-14)/2),0)))</f>
        <v/>
      </c>
      <c r="M328" s="246" t="str">
        <f ca="1">IF(MOD(ROW()-13,2)=0,IF(ISBLANK(OFFSET('12. SEGUIMIENTO 2027'!$Q$14,INT((ROW()-13)/2),0)),"",OFFSET('12. SEGUIMIENTO 2027'!$Q$14,INT((ROW()-13)/2),0)),IF(ISBLANK(OFFSET('9. METAS'!$X$20,INT((ROW()-14)/2),0)),"",OFFSET('9. METAS'!$X$20,INT((ROW()-14)/2),0)))</f>
        <v/>
      </c>
      <c r="N328" s="1013"/>
      <c r="O328" s="1014"/>
      <c r="P328" s="1015"/>
    </row>
    <row r="329" spans="3:16">
      <c r="C329" s="1016" t="str">
        <f ca="1">IF(ISBLANK(OFFSET('5. Pp (3 años)'!$C$46,INT((ROW()-13)/2),0)),"",OFFSET('5. Pp (3 años)'!$C$46,INT((ROW()-13)/2),0))</f>
        <v>Componente</v>
      </c>
      <c r="D329" s="1018" t="str">
        <f ca="1">IF(ISBLANK(OFFSET('5. Pp (3 años)'!$D$46,INT((ROW()-13)/2),0)),"",OFFSET('5. Pp (3 años)'!$D$46,INT((ROW()-13)/2),0))</f>
        <v>4.1.1.1.27 Servicios de fomento a la lectura y formación cultural en bibliotecas públicas municipales otorgados.</v>
      </c>
      <c r="E329" s="1018" t="str">
        <f ca="1">IF(ISBLANK(OFFSET('5. Pp (3 años)'!$E$46,INT((ROW()-13)/2),0)),"",OFFSET('5. Pp (3 años)'!$E$46,INT((ROW()-13)/2),0))</f>
        <v>PSBCR: Porcentaje de servicios bibliotecarios y culturales realizados.</v>
      </c>
      <c r="F329" s="1021" t="str">
        <f ca="1">IF(ISBLANK(OFFSET('5. Pp (3 años)'!$K$46,INT((ROW()-13)/2),0)),"",OFFSET('5. Pp (3 años)'!$K$46,INT((ROW()-13)/2),0))</f>
        <v>Ascendente</v>
      </c>
      <c r="G329" s="1023" t="str">
        <f ca="1">IF(ISBLANK(OFFSET('5. Pp (3 años)'!$H$46,INT((ROW()-13)/2),0)),"",OFFSET('5. Pp (3 años)'!$H$46,INT((ROW()-13)/2),0))</f>
        <v>Trimestral</v>
      </c>
      <c r="H329" s="1080">
        <f ca="1">IF(ISBLANK(OFFSET('9. METAS'!$L$20,INT((ROW()-13)/2),0)),"",OFFSET('9. METAS'!$L$20,INT((ROW()-13)/2),0))</f>
        <v>100</v>
      </c>
      <c r="I329" s="1004"/>
      <c r="J329" s="244" t="str">
        <f ca="1">IF(MOD(ROW()-13,2)=0,IF(ISBLANK(OFFSET('12. SEGUIMIENTO 2027'!$N$14,INT((ROW()-13)/2),0)),"",OFFSET('12. SEGUIMIENTO 2027'!$N$14,INT((ROW()-13)/2),0)),IF(ISBLANK(OFFSET('9. METAS'!$U$20,INT((ROW()-14)/2),0)),"",OFFSET('9. METAS'!$U$20,INT((ROW()-14)/2),0)))</f>
        <v/>
      </c>
      <c r="K329" s="245" t="str">
        <f ca="1">IF(MOD(ROW()-13,2)=0,IF(ISBLANK(OFFSET('12. SEGUIMIENTO 2027'!$O$14,INT((ROW()-13)/2),0)),"",OFFSET('12. SEGUIMIENTO 2027'!$O$14,INT((ROW()-13)/2),0)),IF(ISBLANK(OFFSET('9. METAS'!$V$20,INT((ROW()-14)/2),0)),"",OFFSET('9. METAS'!$V$20,INT((ROW()-14)/2),0)))</f>
        <v/>
      </c>
      <c r="L329" s="245" t="str">
        <f ca="1">IF(MOD(ROW()-13,2)=0,IF(ISBLANK(OFFSET('12. SEGUIMIENTO 2027'!$P$14,INT((ROW()-13)/2),0)),"",OFFSET('12. SEGUIMIENTO 2027'!$P$14,INT((ROW()-13)/2),0)),IF(ISBLANK(OFFSET('9. METAS'!$W$20,INT((ROW()-14)/2),0)),"",OFFSET('9. METAS'!$W$20,INT((ROW()-14)/2),0)))</f>
        <v/>
      </c>
      <c r="M329" s="246" t="str">
        <f ca="1">IF(MOD(ROW()-13,2)=0,IF(ISBLANK(OFFSET('12. SEGUIMIENTO 2027'!$Q$14,INT((ROW()-13)/2),0)),"",OFFSET('12. SEGUIMIENTO 2027'!$Q$14,INT((ROW()-13)/2),0)),IF(ISBLANK(OFFSET('9. METAS'!$X$20,INT((ROW()-14)/2),0)),"",OFFSET('9. METAS'!$X$20,INT((ROW()-14)/2),0)))</f>
        <v/>
      </c>
      <c r="N329" s="1006" t="str">
        <f t="shared" ref="N329" ca="1" si="312">IFERROR(J329/J330,"ND")</f>
        <v>ND</v>
      </c>
      <c r="O329" s="1008" t="str">
        <f t="shared" ref="O329" ca="1" si="313">IFERROR(((J329+K329)/H329),"ND")</f>
        <v>ND</v>
      </c>
      <c r="P329" s="1010"/>
    </row>
    <row r="330" spans="3:16">
      <c r="C330" s="1025"/>
      <c r="D330" s="1018"/>
      <c r="E330" s="1018"/>
      <c r="F330" s="1021"/>
      <c r="G330" s="1023"/>
      <c r="H330" s="1080"/>
      <c r="I330" s="1012"/>
      <c r="J330" s="244">
        <f ca="1">IF(MOD(ROW()-13,2)=0,IF(ISBLANK(OFFSET('12. SEGUIMIENTO 2027'!$N$14,INT((ROW()-13)/2),0)),"",OFFSET('12. SEGUIMIENTO 2027'!$N$14,INT((ROW()-13)/2),0)),IF(ISBLANK(OFFSET('9. METAS'!$U$20,INT((ROW()-14)/2),0)),"",OFFSET('9. METAS'!$U$20,INT((ROW()-14)/2),0)))</f>
        <v>25</v>
      </c>
      <c r="K330" s="245">
        <f ca="1">IF(MOD(ROW()-13,2)=0,IF(ISBLANK(OFFSET('12. SEGUIMIENTO 2027'!$O$14,INT((ROW()-13)/2),0)),"",OFFSET('12. SEGUIMIENTO 2027'!$O$14,INT((ROW()-13)/2),0)),IF(ISBLANK(OFFSET('9. METAS'!$V$20,INT((ROW()-14)/2),0)),"",OFFSET('9. METAS'!$V$20,INT((ROW()-14)/2),0)))</f>
        <v>25</v>
      </c>
      <c r="L330" s="245">
        <f ca="1">IF(MOD(ROW()-13,2)=0,IF(ISBLANK(OFFSET('12. SEGUIMIENTO 2027'!$P$14,INT((ROW()-13)/2),0)),"",OFFSET('12. SEGUIMIENTO 2027'!$P$14,INT((ROW()-13)/2),0)),IF(ISBLANK(OFFSET('9. METAS'!$W$20,INT((ROW()-14)/2),0)),"",OFFSET('9. METAS'!$W$20,INT((ROW()-14)/2),0)))</f>
        <v>25</v>
      </c>
      <c r="M330" s="246">
        <f ca="1">IF(MOD(ROW()-13,2)=0,IF(ISBLANK(OFFSET('12. SEGUIMIENTO 2027'!$Q$14,INT((ROW()-13)/2),0)),"",OFFSET('12. SEGUIMIENTO 2027'!$Q$14,INT((ROW()-13)/2),0)),IF(ISBLANK(OFFSET('9. METAS'!$X$20,INT((ROW()-14)/2),0)),"",OFFSET('9. METAS'!$X$20,INT((ROW()-14)/2),0)))</f>
        <v>25</v>
      </c>
      <c r="N330" s="1013"/>
      <c r="O330" s="1014"/>
      <c r="P330" s="1015"/>
    </row>
    <row r="331" spans="3:16">
      <c r="C331" s="1016" t="str">
        <f ca="1">IF(ISBLANK(OFFSET('5. Pp (3 años)'!$C$46,INT((ROW()-13)/2),0)),"",OFFSET('5. Pp (3 años)'!$C$46,INT((ROW()-13)/2),0))</f>
        <v>Actividad</v>
      </c>
      <c r="D331" s="1018" t="str">
        <f ca="1">IF(ISBLANK(OFFSET('5. Pp (3 años)'!$D$46,INT((ROW()-13)/2),0)),"",OFFSET('5. Pp (3 años)'!$D$46,INT((ROW()-13)/2),0))</f>
        <v>4.1.1.1.27.1 Administración de servicios bibliotecarios e impartición de actividades para la extensión cultural y social.</v>
      </c>
      <c r="E331" s="1018" t="str">
        <f ca="1">IF(ISBLANK(OFFSET('5. Pp (3 años)'!$E$46,INT((ROW()-13)/2),0)),"",OFFSET('5. Pp (3 años)'!$E$46,INT((ROW()-13)/2),0))</f>
        <v>PAFLE: Porcentaje de actividades de fomento a la lectura y extensión cultural realizadas.</v>
      </c>
      <c r="F331" s="1021" t="str">
        <f ca="1">IF(ISBLANK(OFFSET('5. Pp (3 años)'!$K$46,INT((ROW()-13)/2),0)),"",OFFSET('5. Pp (3 años)'!$K$46,INT((ROW()-13)/2),0))</f>
        <v>Ascendente</v>
      </c>
      <c r="G331" s="1023" t="str">
        <f ca="1">IF(ISBLANK(OFFSET('5. Pp (3 años)'!$H$46,INT((ROW()-13)/2),0)),"",OFFSET('5. Pp (3 años)'!$H$46,INT((ROW()-13)/2),0))</f>
        <v>Trimestral</v>
      </c>
      <c r="H331" s="1080">
        <f ca="1">IF(ISBLANK(OFFSET('9. METAS'!$L$20,INT((ROW()-13)/2),0)),"",OFFSET('9. METAS'!$L$20,INT((ROW()-13)/2),0))</f>
        <v>384</v>
      </c>
      <c r="I331" s="1004"/>
      <c r="J331" s="244" t="str">
        <f ca="1">IF(MOD(ROW()-13,2)=0,IF(ISBLANK(OFFSET('12. SEGUIMIENTO 2027'!$N$14,INT((ROW()-13)/2),0)),"",OFFSET('12. SEGUIMIENTO 2027'!$N$14,INT((ROW()-13)/2),0)),IF(ISBLANK(OFFSET('9. METAS'!$U$20,INT((ROW()-14)/2),0)),"",OFFSET('9. METAS'!$U$20,INT((ROW()-14)/2),0)))</f>
        <v/>
      </c>
      <c r="K331" s="245" t="str">
        <f ca="1">IF(MOD(ROW()-13,2)=0,IF(ISBLANK(OFFSET('12. SEGUIMIENTO 2027'!$O$14,INT((ROW()-13)/2),0)),"",OFFSET('12. SEGUIMIENTO 2027'!$O$14,INT((ROW()-13)/2),0)),IF(ISBLANK(OFFSET('9. METAS'!$V$20,INT((ROW()-14)/2),0)),"",OFFSET('9. METAS'!$V$20,INT((ROW()-14)/2),0)))</f>
        <v/>
      </c>
      <c r="L331" s="245" t="str">
        <f ca="1">IF(MOD(ROW()-13,2)=0,IF(ISBLANK(OFFSET('12. SEGUIMIENTO 2027'!$P$14,INT((ROW()-13)/2),0)),"",OFFSET('12. SEGUIMIENTO 2027'!$P$14,INT((ROW()-13)/2),0)),IF(ISBLANK(OFFSET('9. METAS'!$W$20,INT((ROW()-14)/2),0)),"",OFFSET('9. METAS'!$W$20,INT((ROW()-14)/2),0)))</f>
        <v/>
      </c>
      <c r="M331" s="246" t="str">
        <f ca="1">IF(MOD(ROW()-13,2)=0,IF(ISBLANK(OFFSET('12. SEGUIMIENTO 2027'!$Q$14,INT((ROW()-13)/2),0)),"",OFFSET('12. SEGUIMIENTO 2027'!$Q$14,INT((ROW()-13)/2),0)),IF(ISBLANK(OFFSET('9. METAS'!$X$20,INT((ROW()-14)/2),0)),"",OFFSET('9. METAS'!$X$20,INT((ROW()-14)/2),0)))</f>
        <v/>
      </c>
      <c r="N331" s="1006" t="str">
        <f t="shared" ref="N331" ca="1" si="314">IFERROR(J331/J332,"ND")</f>
        <v>ND</v>
      </c>
      <c r="O331" s="1008" t="str">
        <f t="shared" ref="O331" ca="1" si="315">IFERROR(((J331+K331)/H331),"ND")</f>
        <v>ND</v>
      </c>
      <c r="P331" s="1010"/>
    </row>
    <row r="332" spans="3:16">
      <c r="C332" s="1025"/>
      <c r="D332" s="1018"/>
      <c r="E332" s="1018"/>
      <c r="F332" s="1021"/>
      <c r="G332" s="1023"/>
      <c r="H332" s="1080"/>
      <c r="I332" s="1012"/>
      <c r="J332" s="244">
        <f ca="1">IF(MOD(ROW()-13,2)=0,IF(ISBLANK(OFFSET('12. SEGUIMIENTO 2027'!$N$14,INT((ROW()-13)/2),0)),"",OFFSET('12. SEGUIMIENTO 2027'!$N$14,INT((ROW()-13)/2),0)),IF(ISBLANK(OFFSET('9. METAS'!$U$20,INT((ROW()-14)/2),0)),"",OFFSET('9. METAS'!$U$20,INT((ROW()-14)/2),0)))</f>
        <v>86</v>
      </c>
      <c r="K332" s="245">
        <f ca="1">IF(MOD(ROW()-13,2)=0,IF(ISBLANK(OFFSET('12. SEGUIMIENTO 2027'!$O$14,INT((ROW()-13)/2),0)),"",OFFSET('12. SEGUIMIENTO 2027'!$O$14,INT((ROW()-13)/2),0)),IF(ISBLANK(OFFSET('9. METAS'!$V$20,INT((ROW()-14)/2),0)),"",OFFSET('9. METAS'!$V$20,INT((ROW()-14)/2),0)))</f>
        <v>101</v>
      </c>
      <c r="L332" s="245">
        <f ca="1">IF(MOD(ROW()-13,2)=0,IF(ISBLANK(OFFSET('12. SEGUIMIENTO 2027'!$P$14,INT((ROW()-13)/2),0)),"",OFFSET('12. SEGUIMIENTO 2027'!$P$14,INT((ROW()-13)/2),0)),IF(ISBLANK(OFFSET('9. METAS'!$W$20,INT((ROW()-14)/2),0)),"",OFFSET('9. METAS'!$W$20,INT((ROW()-14)/2),0)))</f>
        <v>111</v>
      </c>
      <c r="M332" s="246">
        <f ca="1">IF(MOD(ROW()-13,2)=0,IF(ISBLANK(OFFSET('12. SEGUIMIENTO 2027'!$Q$14,INT((ROW()-13)/2),0)),"",OFFSET('12. SEGUIMIENTO 2027'!$Q$14,INT((ROW()-13)/2),0)),IF(ISBLANK(OFFSET('9. METAS'!$X$20,INT((ROW()-14)/2),0)),"",OFFSET('9. METAS'!$X$20,INT((ROW()-14)/2),0)))</f>
        <v>86</v>
      </c>
      <c r="N332" s="1013"/>
      <c r="O332" s="1014"/>
      <c r="P332" s="1015"/>
    </row>
    <row r="333" spans="3:16">
      <c r="C333" s="1016" t="str">
        <f ca="1">IF(ISBLANK(OFFSET('5. Pp (3 años)'!$C$46,INT((ROW()-13)/2),0)),"",OFFSET('5. Pp (3 años)'!$C$46,INT((ROW()-13)/2),0))</f>
        <v>Actividad</v>
      </c>
      <c r="D333" s="1018" t="str">
        <f ca="1">IF(ISBLANK(OFFSET('5. Pp (3 años)'!$D$46,INT((ROW()-13)/2),0)),"",OFFSET('5. Pp (3 años)'!$D$46,INT((ROW()-13)/2),0))</f>
        <v/>
      </c>
      <c r="E333" s="1018" t="str">
        <f ca="1">IF(ISBLANK(OFFSET('5. Pp (3 años)'!$E$46,INT((ROW()-13)/2),0)),"",OFFSET('5. Pp (3 años)'!$E$46,INT((ROW()-13)/2),0))</f>
        <v/>
      </c>
      <c r="F333" s="1021" t="str">
        <f ca="1">IF(ISBLANK(OFFSET('5. Pp (3 años)'!$K$46,INT((ROW()-13)/2),0)),"",OFFSET('5. Pp (3 años)'!$K$46,INT((ROW()-13)/2),0))</f>
        <v/>
      </c>
      <c r="G333" s="1023" t="str">
        <f ca="1">IF(ISBLANK(OFFSET('5. Pp (3 años)'!$H$46,INT((ROW()-13)/2),0)),"",OFFSET('5. Pp (3 años)'!$H$46,INT((ROW()-13)/2),0))</f>
        <v/>
      </c>
      <c r="H333" s="1080" t="str">
        <f ca="1">IF(ISBLANK(OFFSET('9. METAS'!$L$20,INT((ROW()-13)/2),0)),"",OFFSET('9. METAS'!$L$20,INT((ROW()-13)/2),0))</f>
        <v/>
      </c>
      <c r="I333" s="1004"/>
      <c r="J333" s="244" t="str">
        <f ca="1">IF(MOD(ROW()-13,2)=0,IF(ISBLANK(OFFSET('12. SEGUIMIENTO 2027'!$N$14,INT((ROW()-13)/2),0)),"",OFFSET('12. SEGUIMIENTO 2027'!$N$14,INT((ROW()-13)/2),0)),IF(ISBLANK(OFFSET('9. METAS'!$U$20,INT((ROW()-14)/2),0)),"",OFFSET('9. METAS'!$U$20,INT((ROW()-14)/2),0)))</f>
        <v/>
      </c>
      <c r="K333" s="245" t="str">
        <f ca="1">IF(MOD(ROW()-13,2)=0,IF(ISBLANK(OFFSET('12. SEGUIMIENTO 2027'!$O$14,INT((ROW()-13)/2),0)),"",OFFSET('12. SEGUIMIENTO 2027'!$O$14,INT((ROW()-13)/2),0)),IF(ISBLANK(OFFSET('9. METAS'!$V$20,INT((ROW()-14)/2),0)),"",OFFSET('9. METAS'!$V$20,INT((ROW()-14)/2),0)))</f>
        <v/>
      </c>
      <c r="L333" s="245" t="str">
        <f ca="1">IF(MOD(ROW()-13,2)=0,IF(ISBLANK(OFFSET('12. SEGUIMIENTO 2027'!$P$14,INT((ROW()-13)/2),0)),"",OFFSET('12. SEGUIMIENTO 2027'!$P$14,INT((ROW()-13)/2),0)),IF(ISBLANK(OFFSET('9. METAS'!$W$20,INT((ROW()-14)/2),0)),"",OFFSET('9. METAS'!$W$20,INT((ROW()-14)/2),0)))</f>
        <v/>
      </c>
      <c r="M333" s="246" t="str">
        <f ca="1">IF(MOD(ROW()-13,2)=0,IF(ISBLANK(OFFSET('12. SEGUIMIENTO 2027'!$Q$14,INT((ROW()-13)/2),0)),"",OFFSET('12. SEGUIMIENTO 2027'!$Q$14,INT((ROW()-13)/2),0)),IF(ISBLANK(OFFSET('9. METAS'!$X$20,INT((ROW()-14)/2),0)),"",OFFSET('9. METAS'!$X$20,INT((ROW()-14)/2),0)))</f>
        <v/>
      </c>
      <c r="N333" s="1006" t="str">
        <f t="shared" ref="N333" ca="1" si="316">IFERROR(J333/J334,"ND")</f>
        <v>ND</v>
      </c>
      <c r="O333" s="1008" t="str">
        <f t="shared" ref="O333" ca="1" si="317">IFERROR(((J333+K333)/H333),"ND")</f>
        <v>ND</v>
      </c>
      <c r="P333" s="1010"/>
    </row>
    <row r="334" spans="3:16">
      <c r="C334" s="1025"/>
      <c r="D334" s="1018"/>
      <c r="E334" s="1018"/>
      <c r="F334" s="1021"/>
      <c r="G334" s="1023"/>
      <c r="H334" s="1080"/>
      <c r="I334" s="1012"/>
      <c r="J334" s="244" t="str">
        <f ca="1">IF(MOD(ROW()-13,2)=0,IF(ISBLANK(OFFSET('12. SEGUIMIENTO 2027'!$N$14,INT((ROW()-13)/2),0)),"",OFFSET('12. SEGUIMIENTO 2027'!$N$14,INT((ROW()-13)/2),0)),IF(ISBLANK(OFFSET('9. METAS'!$U$20,INT((ROW()-14)/2),0)),"",OFFSET('9. METAS'!$U$20,INT((ROW()-14)/2),0)))</f>
        <v/>
      </c>
      <c r="K334" s="245" t="str">
        <f ca="1">IF(MOD(ROW()-13,2)=0,IF(ISBLANK(OFFSET('12. SEGUIMIENTO 2027'!$O$14,INT((ROW()-13)/2),0)),"",OFFSET('12. SEGUIMIENTO 2027'!$O$14,INT((ROW()-13)/2),0)),IF(ISBLANK(OFFSET('9. METAS'!$V$20,INT((ROW()-14)/2),0)),"",OFFSET('9. METAS'!$V$20,INT((ROW()-14)/2),0)))</f>
        <v/>
      </c>
      <c r="L334" s="245" t="str">
        <f ca="1">IF(MOD(ROW()-13,2)=0,IF(ISBLANK(OFFSET('12. SEGUIMIENTO 2027'!$P$14,INT((ROW()-13)/2),0)),"",OFFSET('12. SEGUIMIENTO 2027'!$P$14,INT((ROW()-13)/2),0)),IF(ISBLANK(OFFSET('9. METAS'!$W$20,INT((ROW()-14)/2),0)),"",OFFSET('9. METAS'!$W$20,INT((ROW()-14)/2),0)))</f>
        <v/>
      </c>
      <c r="M334" s="246" t="str">
        <f ca="1">IF(MOD(ROW()-13,2)=0,IF(ISBLANK(OFFSET('12. SEGUIMIENTO 2027'!$Q$14,INT((ROW()-13)/2),0)),"",OFFSET('12. SEGUIMIENTO 2027'!$Q$14,INT((ROW()-13)/2),0)),IF(ISBLANK(OFFSET('9. METAS'!$X$20,INT((ROW()-14)/2),0)),"",OFFSET('9. METAS'!$X$20,INT((ROW()-14)/2),0)))</f>
        <v/>
      </c>
      <c r="N334" s="1013"/>
      <c r="O334" s="1014"/>
      <c r="P334" s="1015"/>
    </row>
    <row r="335" spans="3:16">
      <c r="C335" s="1016" t="str">
        <f ca="1">IF(ISBLANK(OFFSET('5. Pp (3 años)'!$C$46,INT((ROW()-13)/2),0)),"",OFFSET('5. Pp (3 años)'!$C$46,INT((ROW()-13)/2),0))</f>
        <v>Actividad</v>
      </c>
      <c r="D335" s="1018" t="str">
        <f ca="1">IF(ISBLANK(OFFSET('5. Pp (3 años)'!$D$46,INT((ROW()-13)/2),0)),"",OFFSET('5. Pp (3 años)'!$D$46,INT((ROW()-13)/2),0))</f>
        <v/>
      </c>
      <c r="E335" s="1018" t="str">
        <f ca="1">IF(ISBLANK(OFFSET('5. Pp (3 años)'!$E$46,INT((ROW()-13)/2),0)),"",OFFSET('5. Pp (3 años)'!$E$46,INT((ROW()-13)/2),0))</f>
        <v/>
      </c>
      <c r="F335" s="1021" t="str">
        <f ca="1">IF(ISBLANK(OFFSET('5. Pp (3 años)'!$K$46,INT((ROW()-13)/2),0)),"",OFFSET('5. Pp (3 años)'!$K$46,INT((ROW()-13)/2),0))</f>
        <v/>
      </c>
      <c r="G335" s="1023" t="str">
        <f ca="1">IF(ISBLANK(OFFSET('5. Pp (3 años)'!$H$46,INT((ROW()-13)/2),0)),"",OFFSET('5. Pp (3 años)'!$H$46,INT((ROW()-13)/2),0))</f>
        <v/>
      </c>
      <c r="H335" s="1080" t="str">
        <f ca="1">IF(ISBLANK(OFFSET('9. METAS'!$L$20,INT((ROW()-13)/2),0)),"",OFFSET('9. METAS'!$L$20,INT((ROW()-13)/2),0))</f>
        <v/>
      </c>
      <c r="I335" s="1004"/>
      <c r="J335" s="244" t="str">
        <f ca="1">IF(MOD(ROW()-13,2)=0,IF(ISBLANK(OFFSET('12. SEGUIMIENTO 2027'!$N$14,INT((ROW()-13)/2),0)),"",OFFSET('12. SEGUIMIENTO 2027'!$N$14,INT((ROW()-13)/2),0)),IF(ISBLANK(OFFSET('9. METAS'!$U$20,INT((ROW()-14)/2),0)),"",OFFSET('9. METAS'!$U$20,INT((ROW()-14)/2),0)))</f>
        <v/>
      </c>
      <c r="K335" s="245" t="str">
        <f ca="1">IF(MOD(ROW()-13,2)=0,IF(ISBLANK(OFFSET('12. SEGUIMIENTO 2027'!$O$14,INT((ROW()-13)/2),0)),"",OFFSET('12. SEGUIMIENTO 2027'!$O$14,INT((ROW()-13)/2),0)),IF(ISBLANK(OFFSET('9. METAS'!$V$20,INT((ROW()-14)/2),0)),"",OFFSET('9. METAS'!$V$20,INT((ROW()-14)/2),0)))</f>
        <v/>
      </c>
      <c r="L335" s="245" t="str">
        <f ca="1">IF(MOD(ROW()-13,2)=0,IF(ISBLANK(OFFSET('12. SEGUIMIENTO 2027'!$P$14,INT((ROW()-13)/2),0)),"",OFFSET('12. SEGUIMIENTO 2027'!$P$14,INT((ROW()-13)/2),0)),IF(ISBLANK(OFFSET('9. METAS'!$W$20,INT((ROW()-14)/2),0)),"",OFFSET('9. METAS'!$W$20,INT((ROW()-14)/2),0)))</f>
        <v/>
      </c>
      <c r="M335" s="246" t="str">
        <f ca="1">IF(MOD(ROW()-13,2)=0,IF(ISBLANK(OFFSET('12. SEGUIMIENTO 2027'!$Q$14,INT((ROW()-13)/2),0)),"",OFFSET('12. SEGUIMIENTO 2027'!$Q$14,INT((ROW()-13)/2),0)),IF(ISBLANK(OFFSET('9. METAS'!$X$20,INT((ROW()-14)/2),0)),"",OFFSET('9. METAS'!$X$20,INT((ROW()-14)/2),0)))</f>
        <v/>
      </c>
      <c r="N335" s="1006" t="str">
        <f t="shared" ref="N335" ca="1" si="318">IFERROR(J335/J336,"ND")</f>
        <v>ND</v>
      </c>
      <c r="O335" s="1008" t="str">
        <f t="shared" ref="O335" ca="1" si="319">IFERROR(((J335+K335)/H335),"ND")</f>
        <v>ND</v>
      </c>
      <c r="P335" s="1010"/>
    </row>
    <row r="336" spans="3:16">
      <c r="C336" s="1025"/>
      <c r="D336" s="1018"/>
      <c r="E336" s="1018"/>
      <c r="F336" s="1021"/>
      <c r="G336" s="1023"/>
      <c r="H336" s="1080"/>
      <c r="I336" s="1012"/>
      <c r="J336" s="244" t="str">
        <f ca="1">IF(MOD(ROW()-13,2)=0,IF(ISBLANK(OFFSET('12. SEGUIMIENTO 2027'!$N$14,INT((ROW()-13)/2),0)),"",OFFSET('12. SEGUIMIENTO 2027'!$N$14,INT((ROW()-13)/2),0)),IF(ISBLANK(OFFSET('9. METAS'!$U$20,INT((ROW()-14)/2),0)),"",OFFSET('9. METAS'!$U$20,INT((ROW()-14)/2),0)))</f>
        <v/>
      </c>
      <c r="K336" s="245" t="str">
        <f ca="1">IF(MOD(ROW()-13,2)=0,IF(ISBLANK(OFFSET('12. SEGUIMIENTO 2027'!$O$14,INT((ROW()-13)/2),0)),"",OFFSET('12. SEGUIMIENTO 2027'!$O$14,INT((ROW()-13)/2),0)),IF(ISBLANK(OFFSET('9. METAS'!$V$20,INT((ROW()-14)/2),0)),"",OFFSET('9. METAS'!$V$20,INT((ROW()-14)/2),0)))</f>
        <v/>
      </c>
      <c r="L336" s="245" t="str">
        <f ca="1">IF(MOD(ROW()-13,2)=0,IF(ISBLANK(OFFSET('12. SEGUIMIENTO 2027'!$P$14,INT((ROW()-13)/2),0)),"",OFFSET('12. SEGUIMIENTO 2027'!$P$14,INT((ROW()-13)/2),0)),IF(ISBLANK(OFFSET('9. METAS'!$W$20,INT((ROW()-14)/2),0)),"",OFFSET('9. METAS'!$W$20,INT((ROW()-14)/2),0)))</f>
        <v/>
      </c>
      <c r="M336" s="246" t="str">
        <f ca="1">IF(MOD(ROW()-13,2)=0,IF(ISBLANK(OFFSET('12. SEGUIMIENTO 2027'!$Q$14,INT((ROW()-13)/2),0)),"",OFFSET('12. SEGUIMIENTO 2027'!$Q$14,INT((ROW()-13)/2),0)),IF(ISBLANK(OFFSET('9. METAS'!$X$20,INT((ROW()-14)/2),0)),"",OFFSET('9. METAS'!$X$20,INT((ROW()-14)/2),0)))</f>
        <v/>
      </c>
      <c r="N336" s="1013"/>
      <c r="O336" s="1014"/>
      <c r="P336" s="1015"/>
    </row>
    <row r="337" spans="3:16">
      <c r="C337" s="1016" t="str">
        <f ca="1">IF(ISBLANK(OFFSET('5. Pp (3 años)'!$C$46,INT((ROW()-13)/2),0)),"",OFFSET('5. Pp (3 años)'!$C$46,INT((ROW()-13)/2),0))</f>
        <v>Actividad</v>
      </c>
      <c r="D337" s="1018" t="str">
        <f ca="1">IF(ISBLANK(OFFSET('5. Pp (3 años)'!$D$46,INT((ROW()-13)/2),0)),"",OFFSET('5. Pp (3 años)'!$D$46,INT((ROW()-13)/2),0))</f>
        <v/>
      </c>
      <c r="E337" s="1018" t="str">
        <f ca="1">IF(ISBLANK(OFFSET('5. Pp (3 años)'!$E$46,INT((ROW()-13)/2),0)),"",OFFSET('5. Pp (3 años)'!$E$46,INT((ROW()-13)/2),0))</f>
        <v/>
      </c>
      <c r="F337" s="1021" t="str">
        <f ca="1">IF(ISBLANK(OFFSET('5. Pp (3 años)'!$K$46,INT((ROW()-13)/2),0)),"",OFFSET('5. Pp (3 años)'!$K$46,INT((ROW()-13)/2),0))</f>
        <v/>
      </c>
      <c r="G337" s="1023" t="str">
        <f ca="1">IF(ISBLANK(OFFSET('5. Pp (3 años)'!$H$46,INT((ROW()-13)/2),0)),"",OFFSET('5. Pp (3 años)'!$H$46,INT((ROW()-13)/2),0))</f>
        <v/>
      </c>
      <c r="H337" s="1080" t="str">
        <f ca="1">IF(ISBLANK(OFFSET('9. METAS'!$L$20,INT((ROW()-13)/2),0)),"",OFFSET('9. METAS'!$L$20,INT((ROW()-13)/2),0))</f>
        <v/>
      </c>
      <c r="I337" s="1004"/>
      <c r="J337" s="244" t="str">
        <f ca="1">IF(MOD(ROW()-13,2)=0,IF(ISBLANK(OFFSET('12. SEGUIMIENTO 2027'!$N$14,INT((ROW()-13)/2),0)),"",OFFSET('12. SEGUIMIENTO 2027'!$N$14,INT((ROW()-13)/2),0)),IF(ISBLANK(OFFSET('9. METAS'!$U$20,INT((ROW()-14)/2),0)),"",OFFSET('9. METAS'!$U$20,INT((ROW()-14)/2),0)))</f>
        <v/>
      </c>
      <c r="K337" s="245" t="str">
        <f ca="1">IF(MOD(ROW()-13,2)=0,IF(ISBLANK(OFFSET('12. SEGUIMIENTO 2027'!$O$14,INT((ROW()-13)/2),0)),"",OFFSET('12. SEGUIMIENTO 2027'!$O$14,INT((ROW()-13)/2),0)),IF(ISBLANK(OFFSET('9. METAS'!$V$20,INT((ROW()-14)/2),0)),"",OFFSET('9. METAS'!$V$20,INT((ROW()-14)/2),0)))</f>
        <v/>
      </c>
      <c r="L337" s="245" t="str">
        <f ca="1">IF(MOD(ROW()-13,2)=0,IF(ISBLANK(OFFSET('12. SEGUIMIENTO 2027'!$P$14,INT((ROW()-13)/2),0)),"",OFFSET('12. SEGUIMIENTO 2027'!$P$14,INT((ROW()-13)/2),0)),IF(ISBLANK(OFFSET('9. METAS'!$W$20,INT((ROW()-14)/2),0)),"",OFFSET('9. METAS'!$W$20,INT((ROW()-14)/2),0)))</f>
        <v/>
      </c>
      <c r="M337" s="246" t="str">
        <f ca="1">IF(MOD(ROW()-13,2)=0,IF(ISBLANK(OFFSET('12. SEGUIMIENTO 2027'!$Q$14,INT((ROW()-13)/2),0)),"",OFFSET('12. SEGUIMIENTO 2027'!$Q$14,INT((ROW()-13)/2),0)),IF(ISBLANK(OFFSET('9. METAS'!$X$20,INT((ROW()-14)/2),0)),"",OFFSET('9. METAS'!$X$20,INT((ROW()-14)/2),0)))</f>
        <v/>
      </c>
      <c r="N337" s="1006" t="str">
        <f t="shared" ref="N337" ca="1" si="320">IFERROR(J337/J338,"ND")</f>
        <v>ND</v>
      </c>
      <c r="O337" s="1008" t="str">
        <f t="shared" ref="O337" ca="1" si="321">IFERROR(((J337+K337)/H337),"ND")</f>
        <v>ND</v>
      </c>
      <c r="P337" s="1010"/>
    </row>
    <row r="338" spans="3:16">
      <c r="C338" s="1025"/>
      <c r="D338" s="1018"/>
      <c r="E338" s="1018"/>
      <c r="F338" s="1021"/>
      <c r="G338" s="1023"/>
      <c r="H338" s="1080"/>
      <c r="I338" s="1012"/>
      <c r="J338" s="244" t="str">
        <f ca="1">IF(MOD(ROW()-13,2)=0,IF(ISBLANK(OFFSET('12. SEGUIMIENTO 2027'!$N$14,INT((ROW()-13)/2),0)),"",OFFSET('12. SEGUIMIENTO 2027'!$N$14,INT((ROW()-13)/2),0)),IF(ISBLANK(OFFSET('9. METAS'!$U$20,INT((ROW()-14)/2),0)),"",OFFSET('9. METAS'!$U$20,INT((ROW()-14)/2),0)))</f>
        <v/>
      </c>
      <c r="K338" s="245" t="str">
        <f ca="1">IF(MOD(ROW()-13,2)=0,IF(ISBLANK(OFFSET('12. SEGUIMIENTO 2027'!$O$14,INT((ROW()-13)/2),0)),"",OFFSET('12. SEGUIMIENTO 2027'!$O$14,INT((ROW()-13)/2),0)),IF(ISBLANK(OFFSET('9. METAS'!$V$20,INT((ROW()-14)/2),0)),"",OFFSET('9. METAS'!$V$20,INT((ROW()-14)/2),0)))</f>
        <v/>
      </c>
      <c r="L338" s="245" t="str">
        <f ca="1">IF(MOD(ROW()-13,2)=0,IF(ISBLANK(OFFSET('12. SEGUIMIENTO 2027'!$P$14,INT((ROW()-13)/2),0)),"",OFFSET('12. SEGUIMIENTO 2027'!$P$14,INT((ROW()-13)/2),0)),IF(ISBLANK(OFFSET('9. METAS'!$W$20,INT((ROW()-14)/2),0)),"",OFFSET('9. METAS'!$W$20,INT((ROW()-14)/2),0)))</f>
        <v/>
      </c>
      <c r="M338" s="246" t="str">
        <f ca="1">IF(MOD(ROW()-13,2)=0,IF(ISBLANK(OFFSET('12. SEGUIMIENTO 2027'!$Q$14,INT((ROW()-13)/2),0)),"",OFFSET('12. SEGUIMIENTO 2027'!$Q$14,INT((ROW()-13)/2),0)),IF(ISBLANK(OFFSET('9. METAS'!$X$20,INT((ROW()-14)/2),0)),"",OFFSET('9. METAS'!$X$20,INT((ROW()-14)/2),0)))</f>
        <v/>
      </c>
      <c r="N338" s="1013"/>
      <c r="O338" s="1014"/>
      <c r="P338" s="1015"/>
    </row>
    <row r="339" spans="3:16">
      <c r="C339" s="1016" t="str">
        <f ca="1">IF(ISBLANK(OFFSET('5. Pp (3 años)'!$C$46,INT((ROW()-13)/2),0)),"",OFFSET('5. Pp (3 años)'!$C$46,INT((ROW()-13)/2),0))</f>
        <v>Actividad</v>
      </c>
      <c r="D339" s="1018" t="str">
        <f ca="1">IF(ISBLANK(OFFSET('5. Pp (3 años)'!$D$46,INT((ROW()-13)/2),0)),"",OFFSET('5. Pp (3 años)'!$D$46,INT((ROW()-13)/2),0))</f>
        <v/>
      </c>
      <c r="E339" s="1018" t="str">
        <f ca="1">IF(ISBLANK(OFFSET('5. Pp (3 años)'!$E$46,INT((ROW()-13)/2),0)),"",OFFSET('5. Pp (3 años)'!$E$46,INT((ROW()-13)/2),0))</f>
        <v/>
      </c>
      <c r="F339" s="1021" t="str">
        <f ca="1">IF(ISBLANK(OFFSET('5. Pp (3 años)'!$K$46,INT((ROW()-13)/2),0)),"",OFFSET('5. Pp (3 años)'!$K$46,INT((ROW()-13)/2),0))</f>
        <v/>
      </c>
      <c r="G339" s="1023" t="str">
        <f ca="1">IF(ISBLANK(OFFSET('5. Pp (3 años)'!$H$46,INT((ROW()-13)/2),0)),"",OFFSET('5. Pp (3 años)'!$H$46,INT((ROW()-13)/2),0))</f>
        <v/>
      </c>
      <c r="H339" s="1080" t="str">
        <f ca="1">IF(ISBLANK(OFFSET('9. METAS'!$L$20,INT((ROW()-13)/2),0)),"",OFFSET('9. METAS'!$L$20,INT((ROW()-13)/2),0))</f>
        <v/>
      </c>
      <c r="I339" s="1004"/>
      <c r="J339" s="244" t="str">
        <f ca="1">IF(MOD(ROW()-13,2)=0,IF(ISBLANK(OFFSET('12. SEGUIMIENTO 2027'!$N$14,INT((ROW()-13)/2),0)),"",OFFSET('12. SEGUIMIENTO 2027'!$N$14,INT((ROW()-13)/2),0)),IF(ISBLANK(OFFSET('9. METAS'!$U$20,INT((ROW()-14)/2),0)),"",OFFSET('9. METAS'!$U$20,INT((ROW()-14)/2),0)))</f>
        <v/>
      </c>
      <c r="K339" s="245" t="str">
        <f ca="1">IF(MOD(ROW()-13,2)=0,IF(ISBLANK(OFFSET('12. SEGUIMIENTO 2027'!$O$14,INT((ROW()-13)/2),0)),"",OFFSET('12. SEGUIMIENTO 2027'!$O$14,INT((ROW()-13)/2),0)),IF(ISBLANK(OFFSET('9. METAS'!$V$20,INT((ROW()-14)/2),0)),"",OFFSET('9. METAS'!$V$20,INT((ROW()-14)/2),0)))</f>
        <v/>
      </c>
      <c r="L339" s="245" t="str">
        <f ca="1">IF(MOD(ROW()-13,2)=0,IF(ISBLANK(OFFSET('12. SEGUIMIENTO 2027'!$P$14,INT((ROW()-13)/2),0)),"",OFFSET('12. SEGUIMIENTO 2027'!$P$14,INT((ROW()-13)/2),0)),IF(ISBLANK(OFFSET('9. METAS'!$W$20,INT((ROW()-14)/2),0)),"",OFFSET('9. METAS'!$W$20,INT((ROW()-14)/2),0)))</f>
        <v/>
      </c>
      <c r="M339" s="246" t="str">
        <f ca="1">IF(MOD(ROW()-13,2)=0,IF(ISBLANK(OFFSET('12. SEGUIMIENTO 2027'!$Q$14,INT((ROW()-13)/2),0)),"",OFFSET('12. SEGUIMIENTO 2027'!$Q$14,INT((ROW()-13)/2),0)),IF(ISBLANK(OFFSET('9. METAS'!$X$20,INT((ROW()-14)/2),0)),"",OFFSET('9. METAS'!$X$20,INT((ROW()-14)/2),0)))</f>
        <v/>
      </c>
      <c r="N339" s="1006" t="str">
        <f t="shared" ref="N339" ca="1" si="322">IFERROR(J339/J340,"ND")</f>
        <v>ND</v>
      </c>
      <c r="O339" s="1008" t="str">
        <f t="shared" ref="O339" ca="1" si="323">IFERROR(((J339+K339)/H339),"ND")</f>
        <v>ND</v>
      </c>
      <c r="P339" s="1010"/>
    </row>
    <row r="340" spans="3:16">
      <c r="C340" s="1025"/>
      <c r="D340" s="1018"/>
      <c r="E340" s="1018"/>
      <c r="F340" s="1021"/>
      <c r="G340" s="1023"/>
      <c r="H340" s="1080"/>
      <c r="I340" s="1012"/>
      <c r="J340" s="244" t="str">
        <f ca="1">IF(MOD(ROW()-13,2)=0,IF(ISBLANK(OFFSET('12. SEGUIMIENTO 2027'!$N$14,INT((ROW()-13)/2),0)),"",OFFSET('12. SEGUIMIENTO 2027'!$N$14,INT((ROW()-13)/2),0)),IF(ISBLANK(OFFSET('9. METAS'!$U$20,INT((ROW()-14)/2),0)),"",OFFSET('9. METAS'!$U$20,INT((ROW()-14)/2),0)))</f>
        <v/>
      </c>
      <c r="K340" s="245" t="str">
        <f ca="1">IF(MOD(ROW()-13,2)=0,IF(ISBLANK(OFFSET('12. SEGUIMIENTO 2027'!$O$14,INT((ROW()-13)/2),0)),"",OFFSET('12. SEGUIMIENTO 2027'!$O$14,INT((ROW()-13)/2),0)),IF(ISBLANK(OFFSET('9. METAS'!$V$20,INT((ROW()-14)/2),0)),"",OFFSET('9. METAS'!$V$20,INT((ROW()-14)/2),0)))</f>
        <v/>
      </c>
      <c r="L340" s="245" t="str">
        <f ca="1">IF(MOD(ROW()-13,2)=0,IF(ISBLANK(OFFSET('12. SEGUIMIENTO 2027'!$P$14,INT((ROW()-13)/2),0)),"",OFFSET('12. SEGUIMIENTO 2027'!$P$14,INT((ROW()-13)/2),0)),IF(ISBLANK(OFFSET('9. METAS'!$W$20,INT((ROW()-14)/2),0)),"",OFFSET('9. METAS'!$W$20,INT((ROW()-14)/2),0)))</f>
        <v/>
      </c>
      <c r="M340" s="246" t="str">
        <f ca="1">IF(MOD(ROW()-13,2)=0,IF(ISBLANK(OFFSET('12. SEGUIMIENTO 2027'!$Q$14,INT((ROW()-13)/2),0)),"",OFFSET('12. SEGUIMIENTO 2027'!$Q$14,INT((ROW()-13)/2),0)),IF(ISBLANK(OFFSET('9. METAS'!$X$20,INT((ROW()-14)/2),0)),"",OFFSET('9. METAS'!$X$20,INT((ROW()-14)/2),0)))</f>
        <v/>
      </c>
      <c r="N340" s="1013"/>
      <c r="O340" s="1014"/>
      <c r="P340" s="1015"/>
    </row>
    <row r="341" spans="3:16">
      <c r="C341" s="1016" t="str">
        <f ca="1">IF(ISBLANK(OFFSET('5. Pp (3 años)'!$C$46,INT((ROW()-13)/2),0)),"",OFFSET('5. Pp (3 años)'!$C$46,INT((ROW()-13)/2),0))</f>
        <v>Componente</v>
      </c>
      <c r="D341" s="1018" t="str">
        <f ca="1">IF(ISBLANK(OFFSET('5. Pp (3 años)'!$D$46,INT((ROW()-13)/2),0)),"",OFFSET('5. Pp (3 años)'!$D$46,INT((ROW()-13)/2),0))</f>
        <v>4.1.1.1.28 Acciones para la prevención del acoso escolar y el fomento de entornos familiares libres de violencia realizadas.</v>
      </c>
      <c r="E341" s="1018" t="str">
        <f ca="1">IF(ISBLANK(OFFSET('5. Pp (3 años)'!$E$46,INT((ROW()-13)/2),0)),"",OFFSET('5. Pp (3 años)'!$E$46,INT((ROW()-13)/2),0))</f>
        <v>PPVFC: Porcentaje de acciones de prevención del acoso y violencia familiar cumplidas.</v>
      </c>
      <c r="F341" s="1021" t="str">
        <f ca="1">IF(ISBLANK(OFFSET('5. Pp (3 años)'!$K$46,INT((ROW()-13)/2),0)),"",OFFSET('5. Pp (3 años)'!$K$46,INT((ROW()-13)/2),0))</f>
        <v>Ascendente</v>
      </c>
      <c r="G341" s="1023" t="str">
        <f ca="1">IF(ISBLANK(OFFSET('5. Pp (3 años)'!$H$46,INT((ROW()-13)/2),0)),"",OFFSET('5. Pp (3 años)'!$H$46,INT((ROW()-13)/2),0))</f>
        <v>Trimestral</v>
      </c>
      <c r="H341" s="1080">
        <f ca="1">IF(ISBLANK(OFFSET('9. METAS'!$L$20,INT((ROW()-13)/2),0)),"",OFFSET('9. METAS'!$L$20,INT((ROW()-13)/2),0))</f>
        <v>100</v>
      </c>
      <c r="I341" s="1004"/>
      <c r="J341" s="244" t="str">
        <f ca="1">IF(MOD(ROW()-13,2)=0,IF(ISBLANK(OFFSET('12. SEGUIMIENTO 2027'!$N$14,INT((ROW()-13)/2),0)),"",OFFSET('12. SEGUIMIENTO 2027'!$N$14,INT((ROW()-13)/2),0)),IF(ISBLANK(OFFSET('9. METAS'!$U$20,INT((ROW()-14)/2),0)),"",OFFSET('9. METAS'!$U$20,INT((ROW()-14)/2),0)))</f>
        <v/>
      </c>
      <c r="K341" s="245" t="str">
        <f ca="1">IF(MOD(ROW()-13,2)=0,IF(ISBLANK(OFFSET('12. SEGUIMIENTO 2027'!$O$14,INT((ROW()-13)/2),0)),"",OFFSET('12. SEGUIMIENTO 2027'!$O$14,INT((ROW()-13)/2),0)),IF(ISBLANK(OFFSET('9. METAS'!$V$20,INT((ROW()-14)/2),0)),"",OFFSET('9. METAS'!$V$20,INT((ROW()-14)/2),0)))</f>
        <v/>
      </c>
      <c r="L341" s="245" t="str">
        <f ca="1">IF(MOD(ROW()-13,2)=0,IF(ISBLANK(OFFSET('12. SEGUIMIENTO 2027'!$P$14,INT((ROW()-13)/2),0)),"",OFFSET('12. SEGUIMIENTO 2027'!$P$14,INT((ROW()-13)/2),0)),IF(ISBLANK(OFFSET('9. METAS'!$W$20,INT((ROW()-14)/2),0)),"",OFFSET('9. METAS'!$W$20,INT((ROW()-14)/2),0)))</f>
        <v/>
      </c>
      <c r="M341" s="246" t="str">
        <f ca="1">IF(MOD(ROW()-13,2)=0,IF(ISBLANK(OFFSET('12. SEGUIMIENTO 2027'!$Q$14,INT((ROW()-13)/2),0)),"",OFFSET('12. SEGUIMIENTO 2027'!$Q$14,INT((ROW()-13)/2),0)),IF(ISBLANK(OFFSET('9. METAS'!$X$20,INT((ROW()-14)/2),0)),"",OFFSET('9. METAS'!$X$20,INT((ROW()-14)/2),0)))</f>
        <v/>
      </c>
      <c r="N341" s="1006" t="str">
        <f t="shared" ref="N341" ca="1" si="324">IFERROR(J341/J342,"ND")</f>
        <v>ND</v>
      </c>
      <c r="O341" s="1008" t="str">
        <f t="shared" ref="O341" ca="1" si="325">IFERROR(((J341+K341)/H341),"ND")</f>
        <v>ND</v>
      </c>
      <c r="P341" s="1010"/>
    </row>
    <row r="342" spans="3:16">
      <c r="C342" s="1025"/>
      <c r="D342" s="1018"/>
      <c r="E342" s="1018"/>
      <c r="F342" s="1021"/>
      <c r="G342" s="1023"/>
      <c r="H342" s="1080"/>
      <c r="I342" s="1012"/>
      <c r="J342" s="244">
        <f ca="1">IF(MOD(ROW()-13,2)=0,IF(ISBLANK(OFFSET('12. SEGUIMIENTO 2027'!$N$14,INT((ROW()-13)/2),0)),"",OFFSET('12. SEGUIMIENTO 2027'!$N$14,INT((ROW()-13)/2),0)),IF(ISBLANK(OFFSET('9. METAS'!$U$20,INT((ROW()-14)/2),0)),"",OFFSET('9. METAS'!$U$20,INT((ROW()-14)/2),0)))</f>
        <v>25</v>
      </c>
      <c r="K342" s="245">
        <f ca="1">IF(MOD(ROW()-13,2)=0,IF(ISBLANK(OFFSET('12. SEGUIMIENTO 2027'!$O$14,INT((ROW()-13)/2),0)),"",OFFSET('12. SEGUIMIENTO 2027'!$O$14,INT((ROW()-13)/2),0)),IF(ISBLANK(OFFSET('9. METAS'!$V$20,INT((ROW()-14)/2),0)),"",OFFSET('9. METAS'!$V$20,INT((ROW()-14)/2),0)))</f>
        <v>25</v>
      </c>
      <c r="L342" s="245">
        <f ca="1">IF(MOD(ROW()-13,2)=0,IF(ISBLANK(OFFSET('12. SEGUIMIENTO 2027'!$P$14,INT((ROW()-13)/2),0)),"",OFFSET('12. SEGUIMIENTO 2027'!$P$14,INT((ROW()-13)/2),0)),IF(ISBLANK(OFFSET('9. METAS'!$W$20,INT((ROW()-14)/2),0)),"",OFFSET('9. METAS'!$W$20,INT((ROW()-14)/2),0)))</f>
        <v>25</v>
      </c>
      <c r="M342" s="246">
        <f ca="1">IF(MOD(ROW()-13,2)=0,IF(ISBLANK(OFFSET('12. SEGUIMIENTO 2027'!$Q$14,INT((ROW()-13)/2),0)),"",OFFSET('12. SEGUIMIENTO 2027'!$Q$14,INT((ROW()-13)/2),0)),IF(ISBLANK(OFFSET('9. METAS'!$X$20,INT((ROW()-14)/2),0)),"",OFFSET('9. METAS'!$X$20,INT((ROW()-14)/2),0)))</f>
        <v>25</v>
      </c>
      <c r="N342" s="1013"/>
      <c r="O342" s="1014"/>
      <c r="P342" s="1015"/>
    </row>
    <row r="343" spans="3:16">
      <c r="C343" s="1016" t="str">
        <f ca="1">IF(ISBLANK(OFFSET('5. Pp (3 años)'!$C$46,INT((ROW()-13)/2),0)),"",OFFSET('5. Pp (3 años)'!$C$46,INT((ROW()-13)/2),0))</f>
        <v>Actividad</v>
      </c>
      <c r="D343" s="1018" t="str">
        <f ca="1">IF(ISBLANK(OFFSET('5. Pp (3 años)'!$D$46,INT((ROW()-13)/2),0)),"",OFFSET('5. Pp (3 años)'!$D$46,INT((ROW()-13)/2),0))</f>
        <v>4.1.1.1.28.1 Implementación de estrategias de intervención psicoeducativa para la convivencia escolar y la corresponsabilidad familiar.</v>
      </c>
      <c r="E343" s="1018" t="str">
        <f ca="1">IF(ISBLANK(OFFSET('5. Pp (3 años)'!$E$46,INT((ROW()-13)/2),0)),"",OFFSET('5. Pp (3 años)'!$E$46,INT((ROW()-13)/2),0))</f>
        <v>PJIFE: Porcentaje de jornadas de intervención y formación familiar ejecutadas.</v>
      </c>
      <c r="F343" s="1021" t="str">
        <f ca="1">IF(ISBLANK(OFFSET('5. Pp (3 años)'!$K$46,INT((ROW()-13)/2),0)),"",OFFSET('5. Pp (3 años)'!$K$46,INT((ROW()-13)/2),0))</f>
        <v>Ascendente</v>
      </c>
      <c r="G343" s="1023" t="str">
        <f ca="1">IF(ISBLANK(OFFSET('5. Pp (3 años)'!$H$46,INT((ROW()-13)/2),0)),"",OFFSET('5. Pp (3 años)'!$H$46,INT((ROW()-13)/2),0))</f>
        <v>Trimestral</v>
      </c>
      <c r="H343" s="1080">
        <f ca="1">IF(ISBLANK(OFFSET('9. METAS'!$L$20,INT((ROW()-13)/2),0)),"",OFFSET('9. METAS'!$L$20,INT((ROW()-13)/2),0))</f>
        <v>45</v>
      </c>
      <c r="I343" s="1004"/>
      <c r="J343" s="244" t="str">
        <f ca="1">IF(MOD(ROW()-13,2)=0,IF(ISBLANK(OFFSET('12. SEGUIMIENTO 2027'!$N$14,INT((ROW()-13)/2),0)),"",OFFSET('12. SEGUIMIENTO 2027'!$N$14,INT((ROW()-13)/2),0)),IF(ISBLANK(OFFSET('9. METAS'!$U$20,INT((ROW()-14)/2),0)),"",OFFSET('9. METAS'!$U$20,INT((ROW()-14)/2),0)))</f>
        <v/>
      </c>
      <c r="K343" s="245" t="str">
        <f ca="1">IF(MOD(ROW()-13,2)=0,IF(ISBLANK(OFFSET('12. SEGUIMIENTO 2027'!$O$14,INT((ROW()-13)/2),0)),"",OFFSET('12. SEGUIMIENTO 2027'!$O$14,INT((ROW()-13)/2),0)),IF(ISBLANK(OFFSET('9. METAS'!$V$20,INT((ROW()-14)/2),0)),"",OFFSET('9. METAS'!$V$20,INT((ROW()-14)/2),0)))</f>
        <v/>
      </c>
      <c r="L343" s="245" t="str">
        <f ca="1">IF(MOD(ROW()-13,2)=0,IF(ISBLANK(OFFSET('12. SEGUIMIENTO 2027'!$P$14,INT((ROW()-13)/2),0)),"",OFFSET('12. SEGUIMIENTO 2027'!$P$14,INT((ROW()-13)/2),0)),IF(ISBLANK(OFFSET('9. METAS'!$W$20,INT((ROW()-14)/2),0)),"",OFFSET('9. METAS'!$W$20,INT((ROW()-14)/2),0)))</f>
        <v/>
      </c>
      <c r="M343" s="246" t="str">
        <f ca="1">IF(MOD(ROW()-13,2)=0,IF(ISBLANK(OFFSET('12. SEGUIMIENTO 2027'!$Q$14,INT((ROW()-13)/2),0)),"",OFFSET('12. SEGUIMIENTO 2027'!$Q$14,INT((ROW()-13)/2),0)),IF(ISBLANK(OFFSET('9. METAS'!$X$20,INT((ROW()-14)/2),0)),"",OFFSET('9. METAS'!$X$20,INT((ROW()-14)/2),0)))</f>
        <v/>
      </c>
      <c r="N343" s="1006" t="str">
        <f t="shared" ref="N343" ca="1" si="326">IFERROR(J343/J344,"ND")</f>
        <v>ND</v>
      </c>
      <c r="O343" s="1008" t="str">
        <f t="shared" ref="O343" ca="1" si="327">IFERROR(((J343+K343)/H343),"ND")</f>
        <v>ND</v>
      </c>
      <c r="P343" s="1010"/>
    </row>
    <row r="344" spans="3:16">
      <c r="C344" s="1025"/>
      <c r="D344" s="1018"/>
      <c r="E344" s="1018"/>
      <c r="F344" s="1021"/>
      <c r="G344" s="1023"/>
      <c r="H344" s="1080"/>
      <c r="I344" s="1012"/>
      <c r="J344" s="244">
        <f ca="1">IF(MOD(ROW()-13,2)=0,IF(ISBLANK(OFFSET('12. SEGUIMIENTO 2027'!$N$14,INT((ROW()-13)/2),0)),"",OFFSET('12. SEGUIMIENTO 2027'!$N$14,INT((ROW()-13)/2),0)),IF(ISBLANK(OFFSET('9. METAS'!$U$20,INT((ROW()-14)/2),0)),"",OFFSET('9. METAS'!$U$20,INT((ROW()-14)/2),0)))</f>
        <v>14</v>
      </c>
      <c r="K344" s="245">
        <f ca="1">IF(MOD(ROW()-13,2)=0,IF(ISBLANK(OFFSET('12. SEGUIMIENTO 2027'!$O$14,INT((ROW()-13)/2),0)),"",OFFSET('12. SEGUIMIENTO 2027'!$O$14,INT((ROW()-13)/2),0)),IF(ISBLANK(OFFSET('9. METAS'!$V$20,INT((ROW()-14)/2),0)),"",OFFSET('9. METAS'!$V$20,INT((ROW()-14)/2),0)))</f>
        <v>11</v>
      </c>
      <c r="L344" s="245">
        <f ca="1">IF(MOD(ROW()-13,2)=0,IF(ISBLANK(OFFSET('12. SEGUIMIENTO 2027'!$P$14,INT((ROW()-13)/2),0)),"",OFFSET('12. SEGUIMIENTO 2027'!$P$14,INT((ROW()-13)/2),0)),IF(ISBLANK(OFFSET('9. METAS'!$W$20,INT((ROW()-14)/2),0)),"",OFFSET('9. METAS'!$W$20,INT((ROW()-14)/2),0)))</f>
        <v>10</v>
      </c>
      <c r="M344" s="246">
        <f ca="1">IF(MOD(ROW()-13,2)=0,IF(ISBLANK(OFFSET('12. SEGUIMIENTO 2027'!$Q$14,INT((ROW()-13)/2),0)),"",OFFSET('12. SEGUIMIENTO 2027'!$Q$14,INT((ROW()-13)/2),0)),IF(ISBLANK(OFFSET('9. METAS'!$X$20,INT((ROW()-14)/2),0)),"",OFFSET('9. METAS'!$X$20,INT((ROW()-14)/2),0)))</f>
        <v>10</v>
      </c>
      <c r="N344" s="1013"/>
      <c r="O344" s="1014"/>
      <c r="P344" s="1015"/>
    </row>
    <row r="345" spans="3:16">
      <c r="C345" s="1016" t="str">
        <f ca="1">IF(ISBLANK(OFFSET('5. Pp (3 años)'!$C$46,INT((ROW()-13)/2),0)),"",OFFSET('5. Pp (3 años)'!$C$46,INT((ROW()-13)/2),0))</f>
        <v>Actividad</v>
      </c>
      <c r="D345" s="1018" t="str">
        <f ca="1">IF(ISBLANK(OFFSET('5. Pp (3 años)'!$D$46,INT((ROW()-13)/2),0)),"",OFFSET('5. Pp (3 años)'!$D$46,INT((ROW()-13)/2),0))</f>
        <v/>
      </c>
      <c r="E345" s="1018" t="str">
        <f ca="1">IF(ISBLANK(OFFSET('5. Pp (3 años)'!$E$46,INT((ROW()-13)/2),0)),"",OFFSET('5. Pp (3 años)'!$E$46,INT((ROW()-13)/2),0))</f>
        <v/>
      </c>
      <c r="F345" s="1021" t="str">
        <f ca="1">IF(ISBLANK(OFFSET('5. Pp (3 años)'!$K$46,INT((ROW()-13)/2),0)),"",OFFSET('5. Pp (3 años)'!$K$46,INT((ROW()-13)/2),0))</f>
        <v/>
      </c>
      <c r="G345" s="1023" t="str">
        <f ca="1">IF(ISBLANK(OFFSET('5. Pp (3 años)'!$H$46,INT((ROW()-13)/2),0)),"",OFFSET('5. Pp (3 años)'!$H$46,INT((ROW()-13)/2),0))</f>
        <v/>
      </c>
      <c r="H345" s="1080" t="str">
        <f ca="1">IF(ISBLANK(OFFSET('9. METAS'!$L$20,INT((ROW()-13)/2),0)),"",OFFSET('9. METAS'!$L$20,INT((ROW()-13)/2),0))</f>
        <v/>
      </c>
      <c r="I345" s="1004"/>
      <c r="J345" s="244" t="str">
        <f ca="1">IF(MOD(ROW()-13,2)=0,IF(ISBLANK(OFFSET('12. SEGUIMIENTO 2027'!$N$14,INT((ROW()-13)/2),0)),"",OFFSET('12. SEGUIMIENTO 2027'!$N$14,INT((ROW()-13)/2),0)),IF(ISBLANK(OFFSET('9. METAS'!$U$20,INT((ROW()-14)/2),0)),"",OFFSET('9. METAS'!$U$20,INT((ROW()-14)/2),0)))</f>
        <v/>
      </c>
      <c r="K345" s="245" t="str">
        <f ca="1">IF(MOD(ROW()-13,2)=0,IF(ISBLANK(OFFSET('12. SEGUIMIENTO 2027'!$O$14,INT((ROW()-13)/2),0)),"",OFFSET('12. SEGUIMIENTO 2027'!$O$14,INT((ROW()-13)/2),0)),IF(ISBLANK(OFFSET('9. METAS'!$V$20,INT((ROW()-14)/2),0)),"",OFFSET('9. METAS'!$V$20,INT((ROW()-14)/2),0)))</f>
        <v/>
      </c>
      <c r="L345" s="245" t="str">
        <f ca="1">IF(MOD(ROW()-13,2)=0,IF(ISBLANK(OFFSET('12. SEGUIMIENTO 2027'!$P$14,INT((ROW()-13)/2),0)),"",OFFSET('12. SEGUIMIENTO 2027'!$P$14,INT((ROW()-13)/2),0)),IF(ISBLANK(OFFSET('9. METAS'!$W$20,INT((ROW()-14)/2),0)),"",OFFSET('9. METAS'!$W$20,INT((ROW()-14)/2),0)))</f>
        <v/>
      </c>
      <c r="M345" s="246" t="str">
        <f ca="1">IF(MOD(ROW()-13,2)=0,IF(ISBLANK(OFFSET('12. SEGUIMIENTO 2027'!$Q$14,INT((ROW()-13)/2),0)),"",OFFSET('12. SEGUIMIENTO 2027'!$Q$14,INT((ROW()-13)/2),0)),IF(ISBLANK(OFFSET('9. METAS'!$X$20,INT((ROW()-14)/2),0)),"",OFFSET('9. METAS'!$X$20,INT((ROW()-14)/2),0)))</f>
        <v/>
      </c>
      <c r="N345" s="1006" t="str">
        <f t="shared" ref="N345" ca="1" si="328">IFERROR(J345/J346,"ND")</f>
        <v>ND</v>
      </c>
      <c r="O345" s="1008" t="str">
        <f t="shared" ref="O345" ca="1" si="329">IFERROR(((J345+K345)/H345),"ND")</f>
        <v>ND</v>
      </c>
      <c r="P345" s="1010"/>
    </row>
    <row r="346" spans="3:16">
      <c r="C346" s="1025"/>
      <c r="D346" s="1018"/>
      <c r="E346" s="1018"/>
      <c r="F346" s="1021"/>
      <c r="G346" s="1023"/>
      <c r="H346" s="1080"/>
      <c r="I346" s="1012"/>
      <c r="J346" s="244" t="str">
        <f ca="1">IF(MOD(ROW()-13,2)=0,IF(ISBLANK(OFFSET('12. SEGUIMIENTO 2027'!$N$14,INT((ROW()-13)/2),0)),"",OFFSET('12. SEGUIMIENTO 2027'!$N$14,INT((ROW()-13)/2),0)),IF(ISBLANK(OFFSET('9. METAS'!$U$20,INT((ROW()-14)/2),0)),"",OFFSET('9. METAS'!$U$20,INT((ROW()-14)/2),0)))</f>
        <v/>
      </c>
      <c r="K346" s="245" t="str">
        <f ca="1">IF(MOD(ROW()-13,2)=0,IF(ISBLANK(OFFSET('12. SEGUIMIENTO 2027'!$O$14,INT((ROW()-13)/2),0)),"",OFFSET('12. SEGUIMIENTO 2027'!$O$14,INT((ROW()-13)/2),0)),IF(ISBLANK(OFFSET('9. METAS'!$V$20,INT((ROW()-14)/2),0)),"",OFFSET('9. METAS'!$V$20,INT((ROW()-14)/2),0)))</f>
        <v/>
      </c>
      <c r="L346" s="245" t="str">
        <f ca="1">IF(MOD(ROW()-13,2)=0,IF(ISBLANK(OFFSET('12. SEGUIMIENTO 2027'!$P$14,INT((ROW()-13)/2),0)),"",OFFSET('12. SEGUIMIENTO 2027'!$P$14,INT((ROW()-13)/2),0)),IF(ISBLANK(OFFSET('9. METAS'!$W$20,INT((ROW()-14)/2),0)),"",OFFSET('9. METAS'!$W$20,INT((ROW()-14)/2),0)))</f>
        <v/>
      </c>
      <c r="M346" s="246" t="str">
        <f ca="1">IF(MOD(ROW()-13,2)=0,IF(ISBLANK(OFFSET('12. SEGUIMIENTO 2027'!$Q$14,INT((ROW()-13)/2),0)),"",OFFSET('12. SEGUIMIENTO 2027'!$Q$14,INT((ROW()-13)/2),0)),IF(ISBLANK(OFFSET('9. METAS'!$X$20,INT((ROW()-14)/2),0)),"",OFFSET('9. METAS'!$X$20,INT((ROW()-14)/2),0)))</f>
        <v/>
      </c>
      <c r="N346" s="1013"/>
      <c r="O346" s="1014"/>
      <c r="P346" s="1015"/>
    </row>
    <row r="347" spans="3:16">
      <c r="C347" s="1016" t="str">
        <f ca="1">IF(ISBLANK(OFFSET('5. Pp (3 años)'!$C$46,INT((ROW()-13)/2),0)),"",OFFSET('5. Pp (3 años)'!$C$46,INT((ROW()-13)/2),0))</f>
        <v>Actividad</v>
      </c>
      <c r="D347" s="1018" t="str">
        <f ca="1">IF(ISBLANK(OFFSET('5. Pp (3 años)'!$D$46,INT((ROW()-13)/2),0)),"",OFFSET('5. Pp (3 años)'!$D$46,INT((ROW()-13)/2),0))</f>
        <v/>
      </c>
      <c r="E347" s="1018" t="str">
        <f ca="1">IF(ISBLANK(OFFSET('5. Pp (3 años)'!$E$46,INT((ROW()-13)/2),0)),"",OFFSET('5. Pp (3 años)'!$E$46,INT((ROW()-13)/2),0))</f>
        <v/>
      </c>
      <c r="F347" s="1021" t="str">
        <f ca="1">IF(ISBLANK(OFFSET('5. Pp (3 años)'!$K$46,INT((ROW()-13)/2),0)),"",OFFSET('5. Pp (3 años)'!$K$46,INT((ROW()-13)/2),0))</f>
        <v/>
      </c>
      <c r="G347" s="1023" t="str">
        <f ca="1">IF(ISBLANK(OFFSET('5. Pp (3 años)'!$H$46,INT((ROW()-13)/2),0)),"",OFFSET('5. Pp (3 años)'!$H$46,INT((ROW()-13)/2),0))</f>
        <v/>
      </c>
      <c r="H347" s="1080" t="str">
        <f ca="1">IF(ISBLANK(OFFSET('9. METAS'!$L$20,INT((ROW()-13)/2),0)),"",OFFSET('9. METAS'!$L$20,INT((ROW()-13)/2),0))</f>
        <v/>
      </c>
      <c r="I347" s="1004"/>
      <c r="J347" s="244" t="str">
        <f ca="1">IF(MOD(ROW()-13,2)=0,IF(ISBLANK(OFFSET('12. SEGUIMIENTO 2027'!$N$14,INT((ROW()-13)/2),0)),"",OFFSET('12. SEGUIMIENTO 2027'!$N$14,INT((ROW()-13)/2),0)),IF(ISBLANK(OFFSET('9. METAS'!$U$20,INT((ROW()-14)/2),0)),"",OFFSET('9. METAS'!$U$20,INT((ROW()-14)/2),0)))</f>
        <v/>
      </c>
      <c r="K347" s="245" t="str">
        <f ca="1">IF(MOD(ROW()-13,2)=0,IF(ISBLANK(OFFSET('12. SEGUIMIENTO 2027'!$O$14,INT((ROW()-13)/2),0)),"",OFFSET('12. SEGUIMIENTO 2027'!$O$14,INT((ROW()-13)/2),0)),IF(ISBLANK(OFFSET('9. METAS'!$V$20,INT((ROW()-14)/2),0)),"",OFFSET('9. METAS'!$V$20,INT((ROW()-14)/2),0)))</f>
        <v/>
      </c>
      <c r="L347" s="245" t="str">
        <f ca="1">IF(MOD(ROW()-13,2)=0,IF(ISBLANK(OFFSET('12. SEGUIMIENTO 2027'!$P$14,INT((ROW()-13)/2),0)),"",OFFSET('12. SEGUIMIENTO 2027'!$P$14,INT((ROW()-13)/2),0)),IF(ISBLANK(OFFSET('9. METAS'!$W$20,INT((ROW()-14)/2),0)),"",OFFSET('9. METAS'!$W$20,INT((ROW()-14)/2),0)))</f>
        <v/>
      </c>
      <c r="M347" s="246" t="str">
        <f ca="1">IF(MOD(ROW()-13,2)=0,IF(ISBLANK(OFFSET('12. SEGUIMIENTO 2027'!$Q$14,INT((ROW()-13)/2),0)),"",OFFSET('12. SEGUIMIENTO 2027'!$Q$14,INT((ROW()-13)/2),0)),IF(ISBLANK(OFFSET('9. METAS'!$X$20,INT((ROW()-14)/2),0)),"",OFFSET('9. METAS'!$X$20,INT((ROW()-14)/2),0)))</f>
        <v/>
      </c>
      <c r="N347" s="1006" t="str">
        <f t="shared" ref="N347" ca="1" si="330">IFERROR(J347/J348,"ND")</f>
        <v>ND</v>
      </c>
      <c r="O347" s="1008" t="str">
        <f t="shared" ref="O347" ca="1" si="331">IFERROR(((J347+K347)/H347),"ND")</f>
        <v>ND</v>
      </c>
      <c r="P347" s="1010"/>
    </row>
    <row r="348" spans="3:16">
      <c r="C348" s="1025"/>
      <c r="D348" s="1018"/>
      <c r="E348" s="1018"/>
      <c r="F348" s="1021"/>
      <c r="G348" s="1023"/>
      <c r="H348" s="1080"/>
      <c r="I348" s="1012"/>
      <c r="J348" s="244" t="str">
        <f ca="1">IF(MOD(ROW()-13,2)=0,IF(ISBLANK(OFFSET('12. SEGUIMIENTO 2027'!$N$14,INT((ROW()-13)/2),0)),"",OFFSET('12. SEGUIMIENTO 2027'!$N$14,INT((ROW()-13)/2),0)),IF(ISBLANK(OFFSET('9. METAS'!$U$20,INT((ROW()-14)/2),0)),"",OFFSET('9. METAS'!$U$20,INT((ROW()-14)/2),0)))</f>
        <v/>
      </c>
      <c r="K348" s="245" t="str">
        <f ca="1">IF(MOD(ROW()-13,2)=0,IF(ISBLANK(OFFSET('12. SEGUIMIENTO 2027'!$O$14,INT((ROW()-13)/2),0)),"",OFFSET('12. SEGUIMIENTO 2027'!$O$14,INT((ROW()-13)/2),0)),IF(ISBLANK(OFFSET('9. METAS'!$V$20,INT((ROW()-14)/2),0)),"",OFFSET('9. METAS'!$V$20,INT((ROW()-14)/2),0)))</f>
        <v/>
      </c>
      <c r="L348" s="245" t="str">
        <f ca="1">IF(MOD(ROW()-13,2)=0,IF(ISBLANK(OFFSET('12. SEGUIMIENTO 2027'!$P$14,INT((ROW()-13)/2),0)),"",OFFSET('12. SEGUIMIENTO 2027'!$P$14,INT((ROW()-13)/2),0)),IF(ISBLANK(OFFSET('9. METAS'!$W$20,INT((ROW()-14)/2),0)),"",OFFSET('9. METAS'!$W$20,INT((ROW()-14)/2),0)))</f>
        <v/>
      </c>
      <c r="M348" s="246" t="str">
        <f ca="1">IF(MOD(ROW()-13,2)=0,IF(ISBLANK(OFFSET('12. SEGUIMIENTO 2027'!$Q$14,INT((ROW()-13)/2),0)),"",OFFSET('12. SEGUIMIENTO 2027'!$Q$14,INT((ROW()-13)/2),0)),IF(ISBLANK(OFFSET('9. METAS'!$X$20,INT((ROW()-14)/2),0)),"",OFFSET('9. METAS'!$X$20,INT((ROW()-14)/2),0)))</f>
        <v/>
      </c>
      <c r="N348" s="1013"/>
      <c r="O348" s="1014"/>
      <c r="P348" s="1015"/>
    </row>
    <row r="349" spans="3:16">
      <c r="C349" s="1016" t="str">
        <f ca="1">IF(ISBLANK(OFFSET('5. Pp (3 años)'!$C$46,INT((ROW()-13)/2),0)),"",OFFSET('5. Pp (3 años)'!$C$46,INT((ROW()-13)/2),0))</f>
        <v>Actividad</v>
      </c>
      <c r="D349" s="1018" t="str">
        <f ca="1">IF(ISBLANK(OFFSET('5. Pp (3 años)'!$D$46,INT((ROW()-13)/2),0)),"",OFFSET('5. Pp (3 años)'!$D$46,INT((ROW()-13)/2),0))</f>
        <v/>
      </c>
      <c r="E349" s="1018" t="str">
        <f ca="1">IF(ISBLANK(OFFSET('5. Pp (3 años)'!$E$46,INT((ROW()-13)/2),0)),"",OFFSET('5. Pp (3 años)'!$E$46,INT((ROW()-13)/2),0))</f>
        <v/>
      </c>
      <c r="F349" s="1021" t="str">
        <f ca="1">IF(ISBLANK(OFFSET('5. Pp (3 años)'!$K$46,INT((ROW()-13)/2),0)),"",OFFSET('5. Pp (3 años)'!$K$46,INT((ROW()-13)/2),0))</f>
        <v/>
      </c>
      <c r="G349" s="1023" t="str">
        <f ca="1">IF(ISBLANK(OFFSET('5. Pp (3 años)'!$H$46,INT((ROW()-13)/2),0)),"",OFFSET('5. Pp (3 años)'!$H$46,INT((ROW()-13)/2),0))</f>
        <v/>
      </c>
      <c r="H349" s="1080" t="str">
        <f ca="1">IF(ISBLANK(OFFSET('9. METAS'!$L$20,INT((ROW()-13)/2),0)),"",OFFSET('9. METAS'!$L$20,INT((ROW()-13)/2),0))</f>
        <v/>
      </c>
      <c r="I349" s="1004"/>
      <c r="J349" s="244" t="str">
        <f ca="1">IF(MOD(ROW()-13,2)=0,IF(ISBLANK(OFFSET('12. SEGUIMIENTO 2027'!$N$14,INT((ROW()-13)/2),0)),"",OFFSET('12. SEGUIMIENTO 2027'!$N$14,INT((ROW()-13)/2),0)),IF(ISBLANK(OFFSET('9. METAS'!$U$20,INT((ROW()-14)/2),0)),"",OFFSET('9. METAS'!$U$20,INT((ROW()-14)/2),0)))</f>
        <v/>
      </c>
      <c r="K349" s="245" t="str">
        <f ca="1">IF(MOD(ROW()-13,2)=0,IF(ISBLANK(OFFSET('12. SEGUIMIENTO 2027'!$O$14,INT((ROW()-13)/2),0)),"",OFFSET('12. SEGUIMIENTO 2027'!$O$14,INT((ROW()-13)/2),0)),IF(ISBLANK(OFFSET('9. METAS'!$V$20,INT((ROW()-14)/2),0)),"",OFFSET('9. METAS'!$V$20,INT((ROW()-14)/2),0)))</f>
        <v/>
      </c>
      <c r="L349" s="245" t="str">
        <f ca="1">IF(MOD(ROW()-13,2)=0,IF(ISBLANK(OFFSET('12. SEGUIMIENTO 2027'!$P$14,INT((ROW()-13)/2),0)),"",OFFSET('12. SEGUIMIENTO 2027'!$P$14,INT((ROW()-13)/2),0)),IF(ISBLANK(OFFSET('9. METAS'!$W$20,INT((ROW()-14)/2),0)),"",OFFSET('9. METAS'!$W$20,INT((ROW()-14)/2),0)))</f>
        <v/>
      </c>
      <c r="M349" s="246" t="str">
        <f ca="1">IF(MOD(ROW()-13,2)=0,IF(ISBLANK(OFFSET('12. SEGUIMIENTO 2027'!$Q$14,INT((ROW()-13)/2),0)),"",OFFSET('12. SEGUIMIENTO 2027'!$Q$14,INT((ROW()-13)/2),0)),IF(ISBLANK(OFFSET('9. METAS'!$X$20,INT((ROW()-14)/2),0)),"",OFFSET('9. METAS'!$X$20,INT((ROW()-14)/2),0)))</f>
        <v/>
      </c>
      <c r="N349" s="1006" t="str">
        <f t="shared" ref="N349" ca="1" si="332">IFERROR(J349/J350,"ND")</f>
        <v>ND</v>
      </c>
      <c r="O349" s="1008" t="str">
        <f t="shared" ref="O349" ca="1" si="333">IFERROR(((J349+K349)/H349),"ND")</f>
        <v>ND</v>
      </c>
      <c r="P349" s="1010"/>
    </row>
    <row r="350" spans="3:16">
      <c r="C350" s="1025"/>
      <c r="D350" s="1018"/>
      <c r="E350" s="1018"/>
      <c r="F350" s="1021"/>
      <c r="G350" s="1023"/>
      <c r="H350" s="1080"/>
      <c r="I350" s="1012"/>
      <c r="J350" s="244" t="str">
        <f ca="1">IF(MOD(ROW()-13,2)=0,IF(ISBLANK(OFFSET('12. SEGUIMIENTO 2027'!$N$14,INT((ROW()-13)/2),0)),"",OFFSET('12. SEGUIMIENTO 2027'!$N$14,INT((ROW()-13)/2),0)),IF(ISBLANK(OFFSET('9. METAS'!$U$20,INT((ROW()-14)/2),0)),"",OFFSET('9. METAS'!$U$20,INT((ROW()-14)/2),0)))</f>
        <v/>
      </c>
      <c r="K350" s="245" t="str">
        <f ca="1">IF(MOD(ROW()-13,2)=0,IF(ISBLANK(OFFSET('12. SEGUIMIENTO 2027'!$O$14,INT((ROW()-13)/2),0)),"",OFFSET('12. SEGUIMIENTO 2027'!$O$14,INT((ROW()-13)/2),0)),IF(ISBLANK(OFFSET('9. METAS'!$V$20,INT((ROW()-14)/2),0)),"",OFFSET('9. METAS'!$V$20,INT((ROW()-14)/2),0)))</f>
        <v/>
      </c>
      <c r="L350" s="245" t="str">
        <f ca="1">IF(MOD(ROW()-13,2)=0,IF(ISBLANK(OFFSET('12. SEGUIMIENTO 2027'!$P$14,INT((ROW()-13)/2),0)),"",OFFSET('12. SEGUIMIENTO 2027'!$P$14,INT((ROW()-13)/2),0)),IF(ISBLANK(OFFSET('9. METAS'!$W$20,INT((ROW()-14)/2),0)),"",OFFSET('9. METAS'!$W$20,INT((ROW()-14)/2),0)))</f>
        <v/>
      </c>
      <c r="M350" s="246" t="str">
        <f ca="1">IF(MOD(ROW()-13,2)=0,IF(ISBLANK(OFFSET('12. SEGUIMIENTO 2027'!$Q$14,INT((ROW()-13)/2),0)),"",OFFSET('12. SEGUIMIENTO 2027'!$Q$14,INT((ROW()-13)/2),0)),IF(ISBLANK(OFFSET('9. METAS'!$X$20,INT((ROW()-14)/2),0)),"",OFFSET('9. METAS'!$X$20,INT((ROW()-14)/2),0)))</f>
        <v/>
      </c>
      <c r="N350" s="1013"/>
      <c r="O350" s="1014"/>
      <c r="P350" s="1015"/>
    </row>
    <row r="351" spans="3:16">
      <c r="C351" s="1016" t="str">
        <f ca="1">IF(ISBLANK(OFFSET('5. Pp (3 años)'!$C$46,INT((ROW()-13)/2),0)),"",OFFSET('5. Pp (3 años)'!$C$46,INT((ROW()-13)/2),0))</f>
        <v>Actividad</v>
      </c>
      <c r="D351" s="1018" t="str">
        <f ca="1">IF(ISBLANK(OFFSET('5. Pp (3 años)'!$D$46,INT((ROW()-13)/2),0)),"",OFFSET('5. Pp (3 años)'!$D$46,INT((ROW()-13)/2),0))</f>
        <v/>
      </c>
      <c r="E351" s="1018" t="str">
        <f ca="1">IF(ISBLANK(OFFSET('5. Pp (3 años)'!$E$46,INT((ROW()-13)/2),0)),"",OFFSET('5. Pp (3 años)'!$E$46,INT((ROW()-13)/2),0))</f>
        <v/>
      </c>
      <c r="F351" s="1021" t="str">
        <f ca="1">IF(ISBLANK(OFFSET('5. Pp (3 años)'!$K$46,INT((ROW()-13)/2),0)),"",OFFSET('5. Pp (3 años)'!$K$46,INT((ROW()-13)/2),0))</f>
        <v/>
      </c>
      <c r="G351" s="1023" t="str">
        <f ca="1">IF(ISBLANK(OFFSET('5. Pp (3 años)'!$H$46,INT((ROW()-13)/2),0)),"",OFFSET('5. Pp (3 años)'!$H$46,INT((ROW()-13)/2),0))</f>
        <v/>
      </c>
      <c r="H351" s="1080" t="str">
        <f ca="1">IF(ISBLANK(OFFSET('9. METAS'!$L$20,INT((ROW()-13)/2),0)),"",OFFSET('9. METAS'!$L$20,INT((ROW()-13)/2),0))</f>
        <v/>
      </c>
      <c r="I351" s="1004"/>
      <c r="J351" s="244" t="str">
        <f ca="1">IF(MOD(ROW()-13,2)=0,IF(ISBLANK(OFFSET('12. SEGUIMIENTO 2027'!$N$14,INT((ROW()-13)/2),0)),"",OFFSET('12. SEGUIMIENTO 2027'!$N$14,INT((ROW()-13)/2),0)),IF(ISBLANK(OFFSET('9. METAS'!$U$20,INT((ROW()-14)/2),0)),"",OFFSET('9. METAS'!$U$20,INT((ROW()-14)/2),0)))</f>
        <v/>
      </c>
      <c r="K351" s="245" t="str">
        <f ca="1">IF(MOD(ROW()-13,2)=0,IF(ISBLANK(OFFSET('12. SEGUIMIENTO 2027'!$O$14,INT((ROW()-13)/2),0)),"",OFFSET('12. SEGUIMIENTO 2027'!$O$14,INT((ROW()-13)/2),0)),IF(ISBLANK(OFFSET('9. METAS'!$V$20,INT((ROW()-14)/2),0)),"",OFFSET('9. METAS'!$V$20,INT((ROW()-14)/2),0)))</f>
        <v/>
      </c>
      <c r="L351" s="245" t="str">
        <f ca="1">IF(MOD(ROW()-13,2)=0,IF(ISBLANK(OFFSET('12. SEGUIMIENTO 2027'!$P$14,INT((ROW()-13)/2),0)),"",OFFSET('12. SEGUIMIENTO 2027'!$P$14,INT((ROW()-13)/2),0)),IF(ISBLANK(OFFSET('9. METAS'!$W$20,INT((ROW()-14)/2),0)),"",OFFSET('9. METAS'!$W$20,INT((ROW()-14)/2),0)))</f>
        <v/>
      </c>
      <c r="M351" s="246" t="str">
        <f ca="1">IF(MOD(ROW()-13,2)=0,IF(ISBLANK(OFFSET('12. SEGUIMIENTO 2027'!$Q$14,INT((ROW()-13)/2),0)),"",OFFSET('12. SEGUIMIENTO 2027'!$Q$14,INT((ROW()-13)/2),0)),IF(ISBLANK(OFFSET('9. METAS'!$X$20,INT((ROW()-14)/2),0)),"",OFFSET('9. METAS'!$X$20,INT((ROW()-14)/2),0)))</f>
        <v/>
      </c>
      <c r="N351" s="1006" t="str">
        <f t="shared" ref="N351" ca="1" si="334">IFERROR(J351/J352,"ND")</f>
        <v>ND</v>
      </c>
      <c r="O351" s="1008" t="str">
        <f t="shared" ref="O351" ca="1" si="335">IFERROR(((J351+K351)/H351),"ND")</f>
        <v>ND</v>
      </c>
      <c r="P351" s="1010"/>
    </row>
    <row r="352" spans="3:16">
      <c r="C352" s="1025"/>
      <c r="D352" s="1018"/>
      <c r="E352" s="1018"/>
      <c r="F352" s="1021"/>
      <c r="G352" s="1023"/>
      <c r="H352" s="1080"/>
      <c r="I352" s="1012"/>
      <c r="J352" s="244" t="str">
        <f ca="1">IF(MOD(ROW()-13,2)=0,IF(ISBLANK(OFFSET('12. SEGUIMIENTO 2027'!$N$14,INT((ROW()-13)/2),0)),"",OFFSET('12. SEGUIMIENTO 2027'!$N$14,INT((ROW()-13)/2),0)),IF(ISBLANK(OFFSET('9. METAS'!$U$20,INT((ROW()-14)/2),0)),"",OFFSET('9. METAS'!$U$20,INT((ROW()-14)/2),0)))</f>
        <v/>
      </c>
      <c r="K352" s="245" t="str">
        <f ca="1">IF(MOD(ROW()-13,2)=0,IF(ISBLANK(OFFSET('12. SEGUIMIENTO 2027'!$O$14,INT((ROW()-13)/2),0)),"",OFFSET('12. SEGUIMIENTO 2027'!$O$14,INT((ROW()-13)/2),0)),IF(ISBLANK(OFFSET('9. METAS'!$V$20,INT((ROW()-14)/2),0)),"",OFFSET('9. METAS'!$V$20,INT((ROW()-14)/2),0)))</f>
        <v/>
      </c>
      <c r="L352" s="245" t="str">
        <f ca="1">IF(MOD(ROW()-13,2)=0,IF(ISBLANK(OFFSET('12. SEGUIMIENTO 2027'!$P$14,INT((ROW()-13)/2),0)),"",OFFSET('12. SEGUIMIENTO 2027'!$P$14,INT((ROW()-13)/2),0)),IF(ISBLANK(OFFSET('9. METAS'!$W$20,INT((ROW()-14)/2),0)),"",OFFSET('9. METAS'!$W$20,INT((ROW()-14)/2),0)))</f>
        <v/>
      </c>
      <c r="M352" s="246" t="str">
        <f ca="1">IF(MOD(ROW()-13,2)=0,IF(ISBLANK(OFFSET('12. SEGUIMIENTO 2027'!$Q$14,INT((ROW()-13)/2),0)),"",OFFSET('12. SEGUIMIENTO 2027'!$Q$14,INT((ROW()-13)/2),0)),IF(ISBLANK(OFFSET('9. METAS'!$X$20,INT((ROW()-14)/2),0)),"",OFFSET('9. METAS'!$X$20,INT((ROW()-14)/2),0)))</f>
        <v/>
      </c>
      <c r="N352" s="1013"/>
      <c r="O352" s="1014"/>
      <c r="P352" s="1015"/>
    </row>
    <row r="353" spans="3:16">
      <c r="C353" s="1016" t="str">
        <f ca="1">IF(ISBLANK(OFFSET('5. Pp (3 años)'!$C$46,INT((ROW()-13)/2),0)),"",OFFSET('5. Pp (3 años)'!$C$46,INT((ROW()-13)/2),0))</f>
        <v>Componente</v>
      </c>
      <c r="D353" s="1018" t="str">
        <f ca="1">IF(ISBLANK(OFFSET('5. Pp (3 años)'!$D$46,INT((ROW()-13)/2),0)),"",OFFSET('5. Pp (3 años)'!$D$46,INT((ROW()-13)/2),0))</f>
        <v>4.1.1.1.29 Servicios de formación ciudadana, apoyos escolares y mecanismos de vinculación para el fortalecimiento educativo otorgados.</v>
      </c>
      <c r="E353" s="1018" t="str">
        <f ca="1">IF(ISBLANK(OFFSET('5. Pp (3 años)'!$E$46,INT((ROW()-13)/2),0)),"",OFFSET('5. Pp (3 años)'!$E$46,INT((ROW()-13)/2),0))</f>
        <v>PSFAE: Porcentaje de servicios de formación y apoyos educativos realizados.</v>
      </c>
      <c r="F353" s="1021" t="str">
        <f ca="1">IF(ISBLANK(OFFSET('5. Pp (3 años)'!$K$46,INT((ROW()-13)/2),0)),"",OFFSET('5. Pp (3 años)'!$K$46,INT((ROW()-13)/2),0))</f>
        <v>Ascendente</v>
      </c>
      <c r="G353" s="1023" t="str">
        <f ca="1">IF(ISBLANK(OFFSET('5. Pp (3 años)'!$H$46,INT((ROW()-13)/2),0)),"",OFFSET('5. Pp (3 años)'!$H$46,INT((ROW()-13)/2),0))</f>
        <v>Trimestral</v>
      </c>
      <c r="H353" s="1080">
        <f ca="1">IF(ISBLANK(OFFSET('9. METAS'!$L$20,INT((ROW()-13)/2),0)),"",OFFSET('9. METAS'!$L$20,INT((ROW()-13)/2),0))</f>
        <v>100</v>
      </c>
      <c r="I353" s="1004"/>
      <c r="J353" s="244" t="str">
        <f ca="1">IF(MOD(ROW()-13,2)=0,IF(ISBLANK(OFFSET('12. SEGUIMIENTO 2027'!$N$14,INT((ROW()-13)/2),0)),"",OFFSET('12. SEGUIMIENTO 2027'!$N$14,INT((ROW()-13)/2),0)),IF(ISBLANK(OFFSET('9. METAS'!$U$20,INT((ROW()-14)/2),0)),"",OFFSET('9. METAS'!$U$20,INT((ROW()-14)/2),0)))</f>
        <v/>
      </c>
      <c r="K353" s="245" t="str">
        <f ca="1">IF(MOD(ROW()-13,2)=0,IF(ISBLANK(OFFSET('12. SEGUIMIENTO 2027'!$O$14,INT((ROW()-13)/2),0)),"",OFFSET('12. SEGUIMIENTO 2027'!$O$14,INT((ROW()-13)/2),0)),IF(ISBLANK(OFFSET('9. METAS'!$V$20,INT((ROW()-14)/2),0)),"",OFFSET('9. METAS'!$V$20,INT((ROW()-14)/2),0)))</f>
        <v/>
      </c>
      <c r="L353" s="245" t="str">
        <f ca="1">IF(MOD(ROW()-13,2)=0,IF(ISBLANK(OFFSET('12. SEGUIMIENTO 2027'!$P$14,INT((ROW()-13)/2),0)),"",OFFSET('12. SEGUIMIENTO 2027'!$P$14,INT((ROW()-13)/2),0)),IF(ISBLANK(OFFSET('9. METAS'!$W$20,INT((ROW()-14)/2),0)),"",OFFSET('9. METAS'!$W$20,INT((ROW()-14)/2),0)))</f>
        <v/>
      </c>
      <c r="M353" s="246" t="str">
        <f ca="1">IF(MOD(ROW()-13,2)=0,IF(ISBLANK(OFFSET('12. SEGUIMIENTO 2027'!$Q$14,INT((ROW()-13)/2),0)),"",OFFSET('12. SEGUIMIENTO 2027'!$Q$14,INT((ROW()-13)/2),0)),IF(ISBLANK(OFFSET('9. METAS'!$X$20,INT((ROW()-14)/2),0)),"",OFFSET('9. METAS'!$X$20,INT((ROW()-14)/2),0)))</f>
        <v/>
      </c>
      <c r="N353" s="1006" t="str">
        <f t="shared" ref="N353" ca="1" si="336">IFERROR(J353/J354,"ND")</f>
        <v>ND</v>
      </c>
      <c r="O353" s="1008" t="str">
        <f t="shared" ref="O353" ca="1" si="337">IFERROR(((J353+K353)/H353),"ND")</f>
        <v>ND</v>
      </c>
      <c r="P353" s="1010"/>
    </row>
    <row r="354" spans="3:16">
      <c r="C354" s="1025"/>
      <c r="D354" s="1018"/>
      <c r="E354" s="1018"/>
      <c r="F354" s="1021"/>
      <c r="G354" s="1023"/>
      <c r="H354" s="1080"/>
      <c r="I354" s="1012"/>
      <c r="J354" s="244">
        <f ca="1">IF(MOD(ROW()-13,2)=0,IF(ISBLANK(OFFSET('12. SEGUIMIENTO 2027'!$N$14,INT((ROW()-13)/2),0)),"",OFFSET('12. SEGUIMIENTO 2027'!$N$14,INT((ROW()-13)/2),0)),IF(ISBLANK(OFFSET('9. METAS'!$U$20,INT((ROW()-14)/2),0)),"",OFFSET('9. METAS'!$U$20,INT((ROW()-14)/2),0)))</f>
        <v>25</v>
      </c>
      <c r="K354" s="245">
        <f ca="1">IF(MOD(ROW()-13,2)=0,IF(ISBLANK(OFFSET('12. SEGUIMIENTO 2027'!$O$14,INT((ROW()-13)/2),0)),"",OFFSET('12. SEGUIMIENTO 2027'!$O$14,INT((ROW()-13)/2),0)),IF(ISBLANK(OFFSET('9. METAS'!$V$20,INT((ROW()-14)/2),0)),"",OFFSET('9. METAS'!$V$20,INT((ROW()-14)/2),0)))</f>
        <v>25</v>
      </c>
      <c r="L354" s="245">
        <f ca="1">IF(MOD(ROW()-13,2)=0,IF(ISBLANK(OFFSET('12. SEGUIMIENTO 2027'!$P$14,INT((ROW()-13)/2),0)),"",OFFSET('12. SEGUIMIENTO 2027'!$P$14,INT((ROW()-13)/2),0)),IF(ISBLANK(OFFSET('9. METAS'!$W$20,INT((ROW()-14)/2),0)),"",OFFSET('9. METAS'!$W$20,INT((ROW()-14)/2),0)))</f>
        <v>25</v>
      </c>
      <c r="M354" s="246">
        <f ca="1">IF(MOD(ROW()-13,2)=0,IF(ISBLANK(OFFSET('12. SEGUIMIENTO 2027'!$Q$14,INT((ROW()-13)/2),0)),"",OFFSET('12. SEGUIMIENTO 2027'!$Q$14,INT((ROW()-13)/2),0)),IF(ISBLANK(OFFSET('9. METAS'!$X$20,INT((ROW()-14)/2),0)),"",OFFSET('9. METAS'!$X$20,INT((ROW()-14)/2),0)))</f>
        <v>25</v>
      </c>
      <c r="N354" s="1013"/>
      <c r="O354" s="1014"/>
      <c r="P354" s="1015"/>
    </row>
    <row r="355" spans="3:16">
      <c r="C355" s="1016" t="str">
        <f ca="1">IF(ISBLANK(OFFSET('5. Pp (3 años)'!$C$46,INT((ROW()-13)/2),0)),"",OFFSET('5. Pp (3 años)'!$C$46,INT((ROW()-13)/2),0))</f>
        <v>Actividad</v>
      </c>
      <c r="D355" s="1018" t="str">
        <f ca="1">IF(ISBLANK(OFFSET('5. Pp (3 años)'!$D$46,INT((ROW()-13)/2),0)),"",OFFSET('5. Pp (3 años)'!$D$46,INT((ROW()-13)/2),0))</f>
        <v>4.1.1.1.29.1  Organización del mecanismo de participación ciudadana interactiva "Cabildo Infantil".</v>
      </c>
      <c r="E355" s="1018" t="str">
        <f ca="1">IF(ISBLANK(OFFSET('5. Pp (3 años)'!$E$46,INT((ROW()-13)/2),0)),"",OFFSET('5. Pp (3 años)'!$E$46,INT((ROW()-13)/2),0))</f>
        <v>PCIR: Porcentaje del "Cabildo Infantil" realizado</v>
      </c>
      <c r="F355" s="1021" t="str">
        <f ca="1">IF(ISBLANK(OFFSET('5. Pp (3 años)'!$K$46,INT((ROW()-13)/2),0)),"",OFFSET('5. Pp (3 años)'!$K$46,INT((ROW()-13)/2),0))</f>
        <v>Ascendente</v>
      </c>
      <c r="G355" s="1023" t="str">
        <f ca="1">IF(ISBLANK(OFFSET('5. Pp (3 años)'!$H$46,INT((ROW()-13)/2),0)),"",OFFSET('5. Pp (3 años)'!$H$46,INT((ROW()-13)/2),0))</f>
        <v>Trimestral</v>
      </c>
      <c r="H355" s="1080">
        <f ca="1">IF(ISBLANK(OFFSET('9. METAS'!$L$20,INT((ROW()-13)/2),0)),"",OFFSET('9. METAS'!$L$20,INT((ROW()-13)/2),0))</f>
        <v>1</v>
      </c>
      <c r="I355" s="1004"/>
      <c r="J355" s="244" t="str">
        <f ca="1">IF(MOD(ROW()-13,2)=0,IF(ISBLANK(OFFSET('12. SEGUIMIENTO 2027'!$N$14,INT((ROW()-13)/2),0)),"",OFFSET('12. SEGUIMIENTO 2027'!$N$14,INT((ROW()-13)/2),0)),IF(ISBLANK(OFFSET('9. METAS'!$U$20,INT((ROW()-14)/2),0)),"",OFFSET('9. METAS'!$U$20,INT((ROW()-14)/2),0)))</f>
        <v/>
      </c>
      <c r="K355" s="245" t="str">
        <f ca="1">IF(MOD(ROW()-13,2)=0,IF(ISBLANK(OFFSET('12. SEGUIMIENTO 2027'!$O$14,INT((ROW()-13)/2),0)),"",OFFSET('12. SEGUIMIENTO 2027'!$O$14,INT((ROW()-13)/2),0)),IF(ISBLANK(OFFSET('9. METAS'!$V$20,INT((ROW()-14)/2),0)),"",OFFSET('9. METAS'!$V$20,INT((ROW()-14)/2),0)))</f>
        <v/>
      </c>
      <c r="L355" s="245" t="str">
        <f ca="1">IF(MOD(ROW()-13,2)=0,IF(ISBLANK(OFFSET('12. SEGUIMIENTO 2027'!$P$14,INT((ROW()-13)/2),0)),"",OFFSET('12. SEGUIMIENTO 2027'!$P$14,INT((ROW()-13)/2),0)),IF(ISBLANK(OFFSET('9. METAS'!$W$20,INT((ROW()-14)/2),0)),"",OFFSET('9. METAS'!$W$20,INT((ROW()-14)/2),0)))</f>
        <v/>
      </c>
      <c r="M355" s="246" t="str">
        <f ca="1">IF(MOD(ROW()-13,2)=0,IF(ISBLANK(OFFSET('12. SEGUIMIENTO 2027'!$Q$14,INT((ROW()-13)/2),0)),"",OFFSET('12. SEGUIMIENTO 2027'!$Q$14,INT((ROW()-13)/2),0)),IF(ISBLANK(OFFSET('9. METAS'!$X$20,INT((ROW()-14)/2),0)),"",OFFSET('9. METAS'!$X$20,INT((ROW()-14)/2),0)))</f>
        <v/>
      </c>
      <c r="N355" s="1006" t="str">
        <f t="shared" ref="N355" ca="1" si="338">IFERROR(J355/J356,"ND")</f>
        <v>ND</v>
      </c>
      <c r="O355" s="1008" t="str">
        <f t="shared" ref="O355" ca="1" si="339">IFERROR(((J355+K355)/H355),"ND")</f>
        <v>ND</v>
      </c>
      <c r="P355" s="1010"/>
    </row>
    <row r="356" spans="3:16">
      <c r="C356" s="1025"/>
      <c r="D356" s="1018"/>
      <c r="E356" s="1018"/>
      <c r="F356" s="1021"/>
      <c r="G356" s="1023"/>
      <c r="H356" s="1080"/>
      <c r="I356" s="1012"/>
      <c r="J356" s="244">
        <f ca="1">IF(MOD(ROW()-13,2)=0,IF(ISBLANK(OFFSET('12. SEGUIMIENTO 2027'!$N$14,INT((ROW()-13)/2),0)),"",OFFSET('12. SEGUIMIENTO 2027'!$N$14,INT((ROW()-13)/2),0)),IF(ISBLANK(OFFSET('9. METAS'!$U$20,INT((ROW()-14)/2),0)),"",OFFSET('9. METAS'!$U$20,INT((ROW()-14)/2),0)))</f>
        <v>0</v>
      </c>
      <c r="K356" s="245">
        <f ca="1">IF(MOD(ROW()-13,2)=0,IF(ISBLANK(OFFSET('12. SEGUIMIENTO 2027'!$O$14,INT((ROW()-13)/2),0)),"",OFFSET('12. SEGUIMIENTO 2027'!$O$14,INT((ROW()-13)/2),0)),IF(ISBLANK(OFFSET('9. METAS'!$V$20,INT((ROW()-14)/2),0)),"",OFFSET('9. METAS'!$V$20,INT((ROW()-14)/2),0)))</f>
        <v>1</v>
      </c>
      <c r="L356" s="245">
        <f ca="1">IF(MOD(ROW()-13,2)=0,IF(ISBLANK(OFFSET('12. SEGUIMIENTO 2027'!$P$14,INT((ROW()-13)/2),0)),"",OFFSET('12. SEGUIMIENTO 2027'!$P$14,INT((ROW()-13)/2),0)),IF(ISBLANK(OFFSET('9. METAS'!$W$20,INT((ROW()-14)/2),0)),"",OFFSET('9. METAS'!$W$20,INT((ROW()-14)/2),0)))</f>
        <v>0</v>
      </c>
      <c r="M356" s="246">
        <f ca="1">IF(MOD(ROW()-13,2)=0,IF(ISBLANK(OFFSET('12. SEGUIMIENTO 2027'!$Q$14,INT((ROW()-13)/2),0)),"",OFFSET('12. SEGUIMIENTO 2027'!$Q$14,INT((ROW()-13)/2),0)),IF(ISBLANK(OFFSET('9. METAS'!$X$20,INT((ROW()-14)/2),0)),"",OFFSET('9. METAS'!$X$20,INT((ROW()-14)/2),0)))</f>
        <v>0</v>
      </c>
      <c r="N356" s="1013"/>
      <c r="O356" s="1014"/>
      <c r="P356" s="1015"/>
    </row>
    <row r="357" spans="3:16">
      <c r="C357" s="1016" t="str">
        <f ca="1">IF(ISBLANK(OFFSET('5. Pp (3 años)'!$C$46,INT((ROW()-13)/2),0)),"",OFFSET('5. Pp (3 años)'!$C$46,INT((ROW()-13)/2),0))</f>
        <v>Actividad</v>
      </c>
      <c r="D357" s="1018" t="str">
        <f ca="1">IF(ISBLANK(OFFSET('5. Pp (3 años)'!$D$46,INT((ROW()-13)/2),0)),"",OFFSET('5. Pp (3 años)'!$D$46,INT((ROW()-13)/2),0))</f>
        <v>4.1.1.1.29.2 Gestión de apoyos educativos y ejecución de mecanismos de recaudación para el fortalecimiento escolar.</v>
      </c>
      <c r="E357" s="1018" t="str">
        <f ca="1">IF(ISBLANK(OFFSET('5. Pp (3 años)'!$E$46,INT((ROW()-13)/2),0)),"",OFFSET('5. Pp (3 años)'!$E$46,INT((ROW()-13)/2),0))</f>
        <v>PAERE: Porcentaje de acciones de apoyo y eventos de recaudación educativa realizados.</v>
      </c>
      <c r="F357" s="1021" t="str">
        <f ca="1">IF(ISBLANK(OFFSET('5. Pp (3 años)'!$K$46,INT((ROW()-13)/2),0)),"",OFFSET('5. Pp (3 años)'!$K$46,INT((ROW()-13)/2),0))</f>
        <v>Ascendente</v>
      </c>
      <c r="G357" s="1023" t="str">
        <f ca="1">IF(ISBLANK(OFFSET('5. Pp (3 años)'!$H$46,INT((ROW()-13)/2),0)),"",OFFSET('5. Pp (3 años)'!$H$46,INT((ROW()-13)/2),0))</f>
        <v>Trimestral</v>
      </c>
      <c r="H357" s="1080">
        <f ca="1">IF(ISBLANK(OFFSET('9. METAS'!$L$20,INT((ROW()-13)/2),0)),"",OFFSET('9. METAS'!$L$20,INT((ROW()-13)/2),0))</f>
        <v>2</v>
      </c>
      <c r="I357" s="1004"/>
      <c r="J357" s="244" t="str">
        <f ca="1">IF(MOD(ROW()-13,2)=0,IF(ISBLANK(OFFSET('12. SEGUIMIENTO 2027'!$N$14,INT((ROW()-13)/2),0)),"",OFFSET('12. SEGUIMIENTO 2027'!$N$14,INT((ROW()-13)/2),0)),IF(ISBLANK(OFFSET('9. METAS'!$U$20,INT((ROW()-14)/2),0)),"",OFFSET('9. METAS'!$U$20,INT((ROW()-14)/2),0)))</f>
        <v/>
      </c>
      <c r="K357" s="245" t="str">
        <f ca="1">IF(MOD(ROW()-13,2)=0,IF(ISBLANK(OFFSET('12. SEGUIMIENTO 2027'!$O$14,INT((ROW()-13)/2),0)),"",OFFSET('12. SEGUIMIENTO 2027'!$O$14,INT((ROW()-13)/2),0)),IF(ISBLANK(OFFSET('9. METAS'!$V$20,INT((ROW()-14)/2),0)),"",OFFSET('9. METAS'!$V$20,INT((ROW()-14)/2),0)))</f>
        <v/>
      </c>
      <c r="L357" s="245" t="str">
        <f ca="1">IF(MOD(ROW()-13,2)=0,IF(ISBLANK(OFFSET('12. SEGUIMIENTO 2027'!$P$14,INT((ROW()-13)/2),0)),"",OFFSET('12. SEGUIMIENTO 2027'!$P$14,INT((ROW()-13)/2),0)),IF(ISBLANK(OFFSET('9. METAS'!$W$20,INT((ROW()-14)/2),0)),"",OFFSET('9. METAS'!$W$20,INT((ROW()-14)/2),0)))</f>
        <v/>
      </c>
      <c r="M357" s="246" t="str">
        <f ca="1">IF(MOD(ROW()-13,2)=0,IF(ISBLANK(OFFSET('12. SEGUIMIENTO 2027'!$Q$14,INT((ROW()-13)/2),0)),"",OFFSET('12. SEGUIMIENTO 2027'!$Q$14,INT((ROW()-13)/2),0)),IF(ISBLANK(OFFSET('9. METAS'!$X$20,INT((ROW()-14)/2),0)),"",OFFSET('9. METAS'!$X$20,INT((ROW()-14)/2),0)))</f>
        <v/>
      </c>
      <c r="N357" s="1006" t="str">
        <f t="shared" ref="N357" ca="1" si="340">IFERROR(J357/J358,"ND")</f>
        <v>ND</v>
      </c>
      <c r="O357" s="1008" t="str">
        <f t="shared" ref="O357" ca="1" si="341">IFERROR(((J357+K357)/H357),"ND")</f>
        <v>ND</v>
      </c>
      <c r="P357" s="1010"/>
    </row>
    <row r="358" spans="3:16">
      <c r="C358" s="1025"/>
      <c r="D358" s="1018"/>
      <c r="E358" s="1018"/>
      <c r="F358" s="1021"/>
      <c r="G358" s="1023"/>
      <c r="H358" s="1080"/>
      <c r="I358" s="1012"/>
      <c r="J358" s="244">
        <f ca="1">IF(MOD(ROW()-13,2)=0,IF(ISBLANK(OFFSET('12. SEGUIMIENTO 2027'!$N$14,INT((ROW()-13)/2),0)),"",OFFSET('12. SEGUIMIENTO 2027'!$N$14,INT((ROW()-13)/2),0)),IF(ISBLANK(OFFSET('9. METAS'!$U$20,INT((ROW()-14)/2),0)),"",OFFSET('9. METAS'!$U$20,INT((ROW()-14)/2),0)))</f>
        <v>0</v>
      </c>
      <c r="K358" s="245">
        <f ca="1">IF(MOD(ROW()-13,2)=0,IF(ISBLANK(OFFSET('12. SEGUIMIENTO 2027'!$O$14,INT((ROW()-13)/2),0)),"",OFFSET('12. SEGUIMIENTO 2027'!$O$14,INT((ROW()-13)/2),0)),IF(ISBLANK(OFFSET('9. METAS'!$V$20,INT((ROW()-14)/2),0)),"",OFFSET('9. METAS'!$V$20,INT((ROW()-14)/2),0)))</f>
        <v>0</v>
      </c>
      <c r="L358" s="245">
        <f ca="1">IF(MOD(ROW()-13,2)=0,IF(ISBLANK(OFFSET('12. SEGUIMIENTO 2027'!$P$14,INT((ROW()-13)/2),0)),"",OFFSET('12. SEGUIMIENTO 2027'!$P$14,INT((ROW()-13)/2),0)),IF(ISBLANK(OFFSET('9. METAS'!$W$20,INT((ROW()-14)/2),0)),"",OFFSET('9. METAS'!$W$20,INT((ROW()-14)/2),0)))</f>
        <v>0</v>
      </c>
      <c r="M358" s="246">
        <f ca="1">IF(MOD(ROW()-13,2)=0,IF(ISBLANK(OFFSET('12. SEGUIMIENTO 2027'!$Q$14,INT((ROW()-13)/2),0)),"",OFFSET('12. SEGUIMIENTO 2027'!$Q$14,INT((ROW()-13)/2),0)),IF(ISBLANK(OFFSET('9. METAS'!$X$20,INT((ROW()-14)/2),0)),"",OFFSET('9. METAS'!$X$20,INT((ROW()-14)/2),0)))</f>
        <v>2</v>
      </c>
      <c r="N358" s="1013"/>
      <c r="O358" s="1014"/>
      <c r="P358" s="1015"/>
    </row>
    <row r="359" spans="3:16">
      <c r="C359" s="1016" t="str">
        <f ca="1">IF(ISBLANK(OFFSET('5. Pp (3 años)'!$C$46,INT((ROW()-13)/2),0)),"",OFFSET('5. Pp (3 años)'!$C$46,INT((ROW()-13)/2),0))</f>
        <v>Actividad</v>
      </c>
      <c r="D359" s="1018" t="str">
        <f ca="1">IF(ISBLANK(OFFSET('5. Pp (3 años)'!$D$46,INT((ROW()-13)/2),0)),"",OFFSET('5. Pp (3 años)'!$D$46,INT((ROW()-13)/2),0))</f>
        <v>4.1.1.1.29.3  Implementación de servicios de estancia post-escolar y atención integral para el fortalecimiento del Sistema Municipal de Cuidados.</v>
      </c>
      <c r="E359" s="1018" t="str">
        <f ca="1">IF(ISBLANK(OFFSET('5. Pp (3 años)'!$E$46,INT((ROW()-13)/2),0)),"",OFFSET('5. Pp (3 años)'!$E$46,INT((ROW()-13)/2),0))</f>
        <v>PAIEP: Porcentaje de atenciones integrales brindadas en espacios de estancia post-escolar.</v>
      </c>
      <c r="F359" s="1021" t="str">
        <f ca="1">IF(ISBLANK(OFFSET('5. Pp (3 años)'!$K$46,INT((ROW()-13)/2),0)),"",OFFSET('5. Pp (3 años)'!$K$46,INT((ROW()-13)/2),0))</f>
        <v>Ascendente</v>
      </c>
      <c r="G359" s="1023" t="str">
        <f ca="1">IF(ISBLANK(OFFSET('5. Pp (3 años)'!$H$46,INT((ROW()-13)/2),0)),"",OFFSET('5. Pp (3 años)'!$H$46,INT((ROW()-13)/2),0))</f>
        <v>Trimestral</v>
      </c>
      <c r="H359" s="1080">
        <f ca="1">IF(ISBLANK(OFFSET('9. METAS'!$L$20,INT((ROW()-13)/2),0)),"",OFFSET('9. METAS'!$L$20,INT((ROW()-13)/2),0))</f>
        <v>2</v>
      </c>
      <c r="I359" s="1004"/>
      <c r="J359" s="244" t="str">
        <f ca="1">IF(MOD(ROW()-13,2)=0,IF(ISBLANK(OFFSET('12. SEGUIMIENTO 2027'!$N$14,INT((ROW()-13)/2),0)),"",OFFSET('12. SEGUIMIENTO 2027'!$N$14,INT((ROW()-13)/2),0)),IF(ISBLANK(OFFSET('9. METAS'!$U$20,INT((ROW()-14)/2),0)),"",OFFSET('9. METAS'!$U$20,INT((ROW()-14)/2),0)))</f>
        <v/>
      </c>
      <c r="K359" s="245" t="str">
        <f ca="1">IF(MOD(ROW()-13,2)=0,IF(ISBLANK(OFFSET('12. SEGUIMIENTO 2027'!$O$14,INT((ROW()-13)/2),0)),"",OFFSET('12. SEGUIMIENTO 2027'!$O$14,INT((ROW()-13)/2),0)),IF(ISBLANK(OFFSET('9. METAS'!$V$20,INT((ROW()-14)/2),0)),"",OFFSET('9. METAS'!$V$20,INT((ROW()-14)/2),0)))</f>
        <v/>
      </c>
      <c r="L359" s="245" t="str">
        <f ca="1">IF(MOD(ROW()-13,2)=0,IF(ISBLANK(OFFSET('12. SEGUIMIENTO 2027'!$P$14,INT((ROW()-13)/2),0)),"",OFFSET('12. SEGUIMIENTO 2027'!$P$14,INT((ROW()-13)/2),0)),IF(ISBLANK(OFFSET('9. METAS'!$W$20,INT((ROW()-14)/2),0)),"",OFFSET('9. METAS'!$W$20,INT((ROW()-14)/2),0)))</f>
        <v/>
      </c>
      <c r="M359" s="246" t="str">
        <f ca="1">IF(MOD(ROW()-13,2)=0,IF(ISBLANK(OFFSET('12. SEGUIMIENTO 2027'!$Q$14,INT((ROW()-13)/2),0)),"",OFFSET('12. SEGUIMIENTO 2027'!$Q$14,INT((ROW()-13)/2),0)),IF(ISBLANK(OFFSET('9. METAS'!$X$20,INT((ROW()-14)/2),0)),"",OFFSET('9. METAS'!$X$20,INT((ROW()-14)/2),0)))</f>
        <v/>
      </c>
      <c r="N359" s="1006" t="str">
        <f t="shared" ref="N359" ca="1" si="342">IFERROR(J359/J360,"ND")</f>
        <v>ND</v>
      </c>
      <c r="O359" s="1008" t="str">
        <f t="shared" ref="O359" ca="1" si="343">IFERROR(((J359+K359)/H359),"ND")</f>
        <v>ND</v>
      </c>
      <c r="P359" s="1010"/>
    </row>
    <row r="360" spans="3:16">
      <c r="C360" s="1025"/>
      <c r="D360" s="1018"/>
      <c r="E360" s="1018"/>
      <c r="F360" s="1021"/>
      <c r="G360" s="1023"/>
      <c r="H360" s="1080"/>
      <c r="I360" s="1012"/>
      <c r="J360" s="244">
        <f ca="1">IF(MOD(ROW()-13,2)=0,IF(ISBLANK(OFFSET('12. SEGUIMIENTO 2027'!$N$14,INT((ROW()-13)/2),0)),"",OFFSET('12. SEGUIMIENTO 2027'!$N$14,INT((ROW()-13)/2),0)),IF(ISBLANK(OFFSET('9. METAS'!$U$20,INT((ROW()-14)/2),0)),"",OFFSET('9. METAS'!$U$20,INT((ROW()-14)/2),0)))</f>
        <v>1</v>
      </c>
      <c r="K360" s="245">
        <f ca="1">IF(MOD(ROW()-13,2)=0,IF(ISBLANK(OFFSET('12. SEGUIMIENTO 2027'!$O$14,INT((ROW()-13)/2),0)),"",OFFSET('12. SEGUIMIENTO 2027'!$O$14,INT((ROW()-13)/2),0)),IF(ISBLANK(OFFSET('9. METAS'!$V$20,INT((ROW()-14)/2),0)),"",OFFSET('9. METAS'!$V$20,INT((ROW()-14)/2),0)))</f>
        <v>1</v>
      </c>
      <c r="L360" s="245">
        <f ca="1">IF(MOD(ROW()-13,2)=0,IF(ISBLANK(OFFSET('12. SEGUIMIENTO 2027'!$P$14,INT((ROW()-13)/2),0)),"",OFFSET('12. SEGUIMIENTO 2027'!$P$14,INT((ROW()-13)/2),0)),IF(ISBLANK(OFFSET('9. METAS'!$W$20,INT((ROW()-14)/2),0)),"",OFFSET('9. METAS'!$W$20,INT((ROW()-14)/2),0)))</f>
        <v>0</v>
      </c>
      <c r="M360" s="246">
        <f ca="1">IF(MOD(ROW()-13,2)=0,IF(ISBLANK(OFFSET('12. SEGUIMIENTO 2027'!$Q$14,INT((ROW()-13)/2),0)),"",OFFSET('12. SEGUIMIENTO 2027'!$Q$14,INT((ROW()-13)/2),0)),IF(ISBLANK(OFFSET('9. METAS'!$X$20,INT((ROW()-14)/2),0)),"",OFFSET('9. METAS'!$X$20,INT((ROW()-14)/2),0)))</f>
        <v>0</v>
      </c>
      <c r="N360" s="1013"/>
      <c r="O360" s="1014"/>
      <c r="P360" s="1015"/>
    </row>
    <row r="361" spans="3:16">
      <c r="C361" s="1016" t="str">
        <f ca="1">IF(ISBLANK(OFFSET('5. Pp (3 años)'!$C$46,INT((ROW()-13)/2),0)),"",OFFSET('5. Pp (3 años)'!$C$46,INT((ROW()-13)/2),0))</f>
        <v>Actividad</v>
      </c>
      <c r="D361" s="1018" t="str">
        <f ca="1">IF(ISBLANK(OFFSET('5. Pp (3 años)'!$D$46,INT((ROW()-13)/2),0)),"",OFFSET('5. Pp (3 años)'!$D$46,INT((ROW()-13)/2),0))</f>
        <v/>
      </c>
      <c r="E361" s="1018" t="str">
        <f ca="1">IF(ISBLANK(OFFSET('5. Pp (3 años)'!$E$46,INT((ROW()-13)/2),0)),"",OFFSET('5. Pp (3 años)'!$E$46,INT((ROW()-13)/2),0))</f>
        <v/>
      </c>
      <c r="F361" s="1021" t="str">
        <f ca="1">IF(ISBLANK(OFFSET('5. Pp (3 años)'!$K$46,INT((ROW()-13)/2),0)),"",OFFSET('5. Pp (3 años)'!$K$46,INT((ROW()-13)/2),0))</f>
        <v/>
      </c>
      <c r="G361" s="1023" t="str">
        <f ca="1">IF(ISBLANK(OFFSET('5. Pp (3 años)'!$H$46,INT((ROW()-13)/2),0)),"",OFFSET('5. Pp (3 años)'!$H$46,INT((ROW()-13)/2),0))</f>
        <v/>
      </c>
      <c r="H361" s="1080" t="str">
        <f ca="1">IF(ISBLANK(OFFSET('9. METAS'!$L$20,INT((ROW()-13)/2),0)),"",OFFSET('9. METAS'!$L$20,INT((ROW()-13)/2),0))</f>
        <v/>
      </c>
      <c r="I361" s="1004"/>
      <c r="J361" s="244" t="str">
        <f ca="1">IF(MOD(ROW()-13,2)=0,IF(ISBLANK(OFFSET('12. SEGUIMIENTO 2027'!$N$14,INT((ROW()-13)/2),0)),"",OFFSET('12. SEGUIMIENTO 2027'!$N$14,INT((ROW()-13)/2),0)),IF(ISBLANK(OFFSET('9. METAS'!$U$20,INT((ROW()-14)/2),0)),"",OFFSET('9. METAS'!$U$20,INT((ROW()-14)/2),0)))</f>
        <v/>
      </c>
      <c r="K361" s="245" t="str">
        <f ca="1">IF(MOD(ROW()-13,2)=0,IF(ISBLANK(OFFSET('12. SEGUIMIENTO 2027'!$O$14,INT((ROW()-13)/2),0)),"",OFFSET('12. SEGUIMIENTO 2027'!$O$14,INT((ROW()-13)/2),0)),IF(ISBLANK(OFFSET('9. METAS'!$V$20,INT((ROW()-14)/2),0)),"",OFFSET('9. METAS'!$V$20,INT((ROW()-14)/2),0)))</f>
        <v/>
      </c>
      <c r="L361" s="245" t="str">
        <f ca="1">IF(MOD(ROW()-13,2)=0,IF(ISBLANK(OFFSET('12. SEGUIMIENTO 2027'!$P$14,INT((ROW()-13)/2),0)),"",OFFSET('12. SEGUIMIENTO 2027'!$P$14,INT((ROW()-13)/2),0)),IF(ISBLANK(OFFSET('9. METAS'!$W$20,INT((ROW()-14)/2),0)),"",OFFSET('9. METAS'!$W$20,INT((ROW()-14)/2),0)))</f>
        <v/>
      </c>
      <c r="M361" s="246" t="str">
        <f ca="1">IF(MOD(ROW()-13,2)=0,IF(ISBLANK(OFFSET('12. SEGUIMIENTO 2027'!$Q$14,INT((ROW()-13)/2),0)),"",OFFSET('12. SEGUIMIENTO 2027'!$Q$14,INT((ROW()-13)/2),0)),IF(ISBLANK(OFFSET('9. METAS'!$X$20,INT((ROW()-14)/2),0)),"",OFFSET('9. METAS'!$X$20,INT((ROW()-14)/2),0)))</f>
        <v/>
      </c>
      <c r="N361" s="1006" t="str">
        <f t="shared" ref="N361" ca="1" si="344">IFERROR(J361/J362,"ND")</f>
        <v>ND</v>
      </c>
      <c r="O361" s="1008" t="str">
        <f t="shared" ref="O361" ca="1" si="345">IFERROR(((J361+K361)/H361),"ND")</f>
        <v>ND</v>
      </c>
      <c r="P361" s="1010"/>
    </row>
    <row r="362" spans="3:16">
      <c r="C362" s="1025"/>
      <c r="D362" s="1018"/>
      <c r="E362" s="1018"/>
      <c r="F362" s="1021"/>
      <c r="G362" s="1023"/>
      <c r="H362" s="1080"/>
      <c r="I362" s="1012"/>
      <c r="J362" s="244" t="str">
        <f ca="1">IF(MOD(ROW()-13,2)=0,IF(ISBLANK(OFFSET('12. SEGUIMIENTO 2027'!$N$14,INT((ROW()-13)/2),0)),"",OFFSET('12. SEGUIMIENTO 2027'!$N$14,INT((ROW()-13)/2),0)),IF(ISBLANK(OFFSET('9. METAS'!$U$20,INT((ROW()-14)/2),0)),"",OFFSET('9. METAS'!$U$20,INT((ROW()-14)/2),0)))</f>
        <v/>
      </c>
      <c r="K362" s="245" t="str">
        <f ca="1">IF(MOD(ROW()-13,2)=0,IF(ISBLANK(OFFSET('12. SEGUIMIENTO 2027'!$O$14,INT((ROW()-13)/2),0)),"",OFFSET('12. SEGUIMIENTO 2027'!$O$14,INT((ROW()-13)/2),0)),IF(ISBLANK(OFFSET('9. METAS'!$V$20,INT((ROW()-14)/2),0)),"",OFFSET('9. METAS'!$V$20,INT((ROW()-14)/2),0)))</f>
        <v/>
      </c>
      <c r="L362" s="245" t="str">
        <f ca="1">IF(MOD(ROW()-13,2)=0,IF(ISBLANK(OFFSET('12. SEGUIMIENTO 2027'!$P$14,INT((ROW()-13)/2),0)),"",OFFSET('12. SEGUIMIENTO 2027'!$P$14,INT((ROW()-13)/2),0)),IF(ISBLANK(OFFSET('9. METAS'!$W$20,INT((ROW()-14)/2),0)),"",OFFSET('9. METAS'!$W$20,INT((ROW()-14)/2),0)))</f>
        <v/>
      </c>
      <c r="M362" s="246" t="str">
        <f ca="1">IF(MOD(ROW()-13,2)=0,IF(ISBLANK(OFFSET('12. SEGUIMIENTO 2027'!$Q$14,INT((ROW()-13)/2),0)),"",OFFSET('12. SEGUIMIENTO 2027'!$Q$14,INT((ROW()-13)/2),0)),IF(ISBLANK(OFFSET('9. METAS'!$X$20,INT((ROW()-14)/2),0)),"",OFFSET('9. METAS'!$X$20,INT((ROW()-14)/2),0)))</f>
        <v/>
      </c>
      <c r="N362" s="1013"/>
      <c r="O362" s="1014"/>
      <c r="P362" s="1015"/>
    </row>
    <row r="363" spans="3:16">
      <c r="C363" s="1016" t="str">
        <f ca="1">IF(ISBLANK(OFFSET('5. Pp (3 años)'!$C$46,INT((ROW()-13)/2),0)),"",OFFSET('5. Pp (3 años)'!$C$46,INT((ROW()-13)/2),0))</f>
        <v>Actividad</v>
      </c>
      <c r="D363" s="1018" t="str">
        <f ca="1">IF(ISBLANK(OFFSET('5. Pp (3 años)'!$D$46,INT((ROW()-13)/2),0)),"",OFFSET('5. Pp (3 años)'!$D$46,INT((ROW()-13)/2),0))</f>
        <v/>
      </c>
      <c r="E363" s="1018" t="str">
        <f ca="1">IF(ISBLANK(OFFSET('5. Pp (3 años)'!$E$46,INT((ROW()-13)/2),0)),"",OFFSET('5. Pp (3 años)'!$E$46,INT((ROW()-13)/2),0))</f>
        <v/>
      </c>
      <c r="F363" s="1021" t="str">
        <f ca="1">IF(ISBLANK(OFFSET('5. Pp (3 años)'!$K$46,INT((ROW()-13)/2),0)),"",OFFSET('5. Pp (3 años)'!$K$46,INT((ROW()-13)/2),0))</f>
        <v/>
      </c>
      <c r="G363" s="1023" t="str">
        <f ca="1">IF(ISBLANK(OFFSET('5. Pp (3 años)'!$H$46,INT((ROW()-13)/2),0)),"",OFFSET('5. Pp (3 años)'!$H$46,INT((ROW()-13)/2),0))</f>
        <v/>
      </c>
      <c r="H363" s="1080" t="str">
        <f ca="1">IF(ISBLANK(OFFSET('9. METAS'!$L$20,INT((ROW()-13)/2),0)),"",OFFSET('9. METAS'!$L$20,INT((ROW()-13)/2),0))</f>
        <v/>
      </c>
      <c r="I363" s="1004"/>
      <c r="J363" s="244" t="str">
        <f ca="1">IF(MOD(ROW()-13,2)=0,IF(ISBLANK(OFFSET('12. SEGUIMIENTO 2027'!$N$14,INT((ROW()-13)/2),0)),"",OFFSET('12. SEGUIMIENTO 2027'!$N$14,INT((ROW()-13)/2),0)),IF(ISBLANK(OFFSET('9. METAS'!$U$20,INT((ROW()-14)/2),0)),"",OFFSET('9. METAS'!$U$20,INT((ROW()-14)/2),0)))</f>
        <v/>
      </c>
      <c r="K363" s="245" t="str">
        <f ca="1">IF(MOD(ROW()-13,2)=0,IF(ISBLANK(OFFSET('12. SEGUIMIENTO 2027'!$O$14,INT((ROW()-13)/2),0)),"",OFFSET('12. SEGUIMIENTO 2027'!$O$14,INT((ROW()-13)/2),0)),IF(ISBLANK(OFFSET('9. METAS'!$V$20,INT((ROW()-14)/2),0)),"",OFFSET('9. METAS'!$V$20,INT((ROW()-14)/2),0)))</f>
        <v/>
      </c>
      <c r="L363" s="245" t="str">
        <f ca="1">IF(MOD(ROW()-13,2)=0,IF(ISBLANK(OFFSET('12. SEGUIMIENTO 2027'!$P$14,INT((ROW()-13)/2),0)),"",OFFSET('12. SEGUIMIENTO 2027'!$P$14,INT((ROW()-13)/2),0)),IF(ISBLANK(OFFSET('9. METAS'!$W$20,INT((ROW()-14)/2),0)),"",OFFSET('9. METAS'!$W$20,INT((ROW()-14)/2),0)))</f>
        <v/>
      </c>
      <c r="M363" s="246" t="str">
        <f ca="1">IF(MOD(ROW()-13,2)=0,IF(ISBLANK(OFFSET('12. SEGUIMIENTO 2027'!$Q$14,INT((ROW()-13)/2),0)),"",OFFSET('12. SEGUIMIENTO 2027'!$Q$14,INT((ROW()-13)/2),0)),IF(ISBLANK(OFFSET('9. METAS'!$X$20,INT((ROW()-14)/2),0)),"",OFFSET('9. METAS'!$X$20,INT((ROW()-14)/2),0)))</f>
        <v/>
      </c>
      <c r="N363" s="1006" t="str">
        <f t="shared" ref="N363" ca="1" si="346">IFERROR(J363/J364,"ND")</f>
        <v>ND</v>
      </c>
      <c r="O363" s="1008" t="str">
        <f t="shared" ref="O363" ca="1" si="347">IFERROR(((J363+K363)/H363),"ND")</f>
        <v>ND</v>
      </c>
      <c r="P363" s="1010"/>
    </row>
    <row r="364" spans="3:16">
      <c r="C364" s="1025"/>
      <c r="D364" s="1018"/>
      <c r="E364" s="1018"/>
      <c r="F364" s="1021"/>
      <c r="G364" s="1023"/>
      <c r="H364" s="1080"/>
      <c r="I364" s="1012"/>
      <c r="J364" s="244" t="str">
        <f ca="1">IF(MOD(ROW()-13,2)=0,IF(ISBLANK(OFFSET('12. SEGUIMIENTO 2027'!$N$14,INT((ROW()-13)/2),0)),"",OFFSET('12. SEGUIMIENTO 2027'!$N$14,INT((ROW()-13)/2),0)),IF(ISBLANK(OFFSET('9. METAS'!$U$20,INT((ROW()-14)/2),0)),"",OFFSET('9. METAS'!$U$20,INT((ROW()-14)/2),0)))</f>
        <v/>
      </c>
      <c r="K364" s="245" t="str">
        <f ca="1">IF(MOD(ROW()-13,2)=0,IF(ISBLANK(OFFSET('12. SEGUIMIENTO 2027'!$O$14,INT((ROW()-13)/2),0)),"",OFFSET('12. SEGUIMIENTO 2027'!$O$14,INT((ROW()-13)/2),0)),IF(ISBLANK(OFFSET('9. METAS'!$V$20,INT((ROW()-14)/2),0)),"",OFFSET('9. METAS'!$V$20,INT((ROW()-14)/2),0)))</f>
        <v/>
      </c>
      <c r="L364" s="245" t="str">
        <f ca="1">IF(MOD(ROW()-13,2)=0,IF(ISBLANK(OFFSET('12. SEGUIMIENTO 2027'!$P$14,INT((ROW()-13)/2),0)),"",OFFSET('12. SEGUIMIENTO 2027'!$P$14,INT((ROW()-13)/2),0)),IF(ISBLANK(OFFSET('9. METAS'!$W$20,INT((ROW()-14)/2),0)),"",OFFSET('9. METAS'!$W$20,INT((ROW()-14)/2),0)))</f>
        <v/>
      </c>
      <c r="M364" s="246" t="str">
        <f ca="1">IF(MOD(ROW()-13,2)=0,IF(ISBLANK(OFFSET('12. SEGUIMIENTO 2027'!$Q$14,INT((ROW()-13)/2),0)),"",OFFSET('12. SEGUIMIENTO 2027'!$Q$14,INT((ROW()-13)/2),0)),IF(ISBLANK(OFFSET('9. METAS'!$X$20,INT((ROW()-14)/2),0)),"",OFFSET('9. METAS'!$X$20,INT((ROW()-14)/2),0)))</f>
        <v/>
      </c>
      <c r="N364" s="1013"/>
      <c r="O364" s="1014"/>
      <c r="P364" s="1015"/>
    </row>
    <row r="365" spans="3:16">
      <c r="C365" s="1016" t="str">
        <f ca="1">IF(ISBLANK(OFFSET('5. Pp (3 años)'!$C$46,INT((ROW()-13)/2),0)),"",OFFSET('5. Pp (3 años)'!$C$46,INT((ROW()-13)/2),0))</f>
        <v>Componente</v>
      </c>
      <c r="D365" s="1018" t="str">
        <f ca="1">IF(ISBLANK(OFFSET('5. Pp (3 años)'!$D$46,INT((ROW()-13)/2),0)),"",OFFSET('5. Pp (3 años)'!$D$46,INT((ROW()-13)/2),0))</f>
        <v>4.1.1.1.30 Estímulos económicos y servicios de inclusión para estudiantes en situación prioritaria otorgados.</v>
      </c>
      <c r="E365" s="1018" t="str">
        <f ca="1">IF(ISBLANK(OFFSET('5. Pp (3 años)'!$E$46,INT((ROW()-13)/2),0)),"",OFFSET('5. Pp (3 años)'!$E$46,INT((ROW()-13)/2),0))</f>
        <v>PESIE: Porcentaje de estímulos y servicios de inclusión entregados.</v>
      </c>
      <c r="F365" s="1021" t="str">
        <f ca="1">IF(ISBLANK(OFFSET('5. Pp (3 años)'!$K$46,INT((ROW()-13)/2),0)),"",OFFSET('5. Pp (3 años)'!$K$46,INT((ROW()-13)/2),0))</f>
        <v>Ascendente</v>
      </c>
      <c r="G365" s="1023" t="str">
        <f ca="1">IF(ISBLANK(OFFSET('5. Pp (3 años)'!$H$46,INT((ROW()-13)/2),0)),"",OFFSET('5. Pp (3 años)'!$H$46,INT((ROW()-13)/2),0))</f>
        <v>Trimestral</v>
      </c>
      <c r="H365" s="1080">
        <f ca="1">IF(ISBLANK(OFFSET('9. METAS'!$L$20,INT((ROW()-13)/2),0)),"",OFFSET('9. METAS'!$L$20,INT((ROW()-13)/2),0))</f>
        <v>100</v>
      </c>
      <c r="I365" s="1004"/>
      <c r="J365" s="244" t="str">
        <f ca="1">IF(MOD(ROW()-13,2)=0,IF(ISBLANK(OFFSET('12. SEGUIMIENTO 2027'!$N$14,INT((ROW()-13)/2),0)),"",OFFSET('12. SEGUIMIENTO 2027'!$N$14,INT((ROW()-13)/2),0)),IF(ISBLANK(OFFSET('9. METAS'!$U$20,INT((ROW()-14)/2),0)),"",OFFSET('9. METAS'!$U$20,INT((ROW()-14)/2),0)))</f>
        <v/>
      </c>
      <c r="K365" s="245" t="str">
        <f ca="1">IF(MOD(ROW()-13,2)=0,IF(ISBLANK(OFFSET('12. SEGUIMIENTO 2027'!$O$14,INT((ROW()-13)/2),0)),"",OFFSET('12. SEGUIMIENTO 2027'!$O$14,INT((ROW()-13)/2),0)),IF(ISBLANK(OFFSET('9. METAS'!$V$20,INT((ROW()-14)/2),0)),"",OFFSET('9. METAS'!$V$20,INT((ROW()-14)/2),0)))</f>
        <v/>
      </c>
      <c r="L365" s="245" t="str">
        <f ca="1">IF(MOD(ROW()-13,2)=0,IF(ISBLANK(OFFSET('12. SEGUIMIENTO 2027'!$P$14,INT((ROW()-13)/2),0)),"",OFFSET('12. SEGUIMIENTO 2027'!$P$14,INT((ROW()-13)/2),0)),IF(ISBLANK(OFFSET('9. METAS'!$W$20,INT((ROW()-14)/2),0)),"",OFFSET('9. METAS'!$W$20,INT((ROW()-14)/2),0)))</f>
        <v/>
      </c>
      <c r="M365" s="246" t="str">
        <f ca="1">IF(MOD(ROW()-13,2)=0,IF(ISBLANK(OFFSET('12. SEGUIMIENTO 2027'!$Q$14,INT((ROW()-13)/2),0)),"",OFFSET('12. SEGUIMIENTO 2027'!$Q$14,INT((ROW()-13)/2),0)),IF(ISBLANK(OFFSET('9. METAS'!$X$20,INT((ROW()-14)/2),0)),"",OFFSET('9. METAS'!$X$20,INT((ROW()-14)/2),0)))</f>
        <v/>
      </c>
      <c r="N365" s="1006" t="str">
        <f t="shared" ref="N365" ca="1" si="348">IFERROR(J365/J366,"ND")</f>
        <v>ND</v>
      </c>
      <c r="O365" s="1008" t="str">
        <f t="shared" ref="O365" ca="1" si="349">IFERROR(((J365+K365)/H365),"ND")</f>
        <v>ND</v>
      </c>
      <c r="P365" s="1010"/>
    </row>
    <row r="366" spans="3:16">
      <c r="C366" s="1025"/>
      <c r="D366" s="1018"/>
      <c r="E366" s="1018"/>
      <c r="F366" s="1021"/>
      <c r="G366" s="1023"/>
      <c r="H366" s="1080"/>
      <c r="I366" s="1012"/>
      <c r="J366" s="244">
        <f ca="1">IF(MOD(ROW()-13,2)=0,IF(ISBLANK(OFFSET('12. SEGUIMIENTO 2027'!$N$14,INT((ROW()-13)/2),0)),"",OFFSET('12. SEGUIMIENTO 2027'!$N$14,INT((ROW()-13)/2),0)),IF(ISBLANK(OFFSET('9. METAS'!$U$20,INT((ROW()-14)/2),0)),"",OFFSET('9. METAS'!$U$20,INT((ROW()-14)/2),0)))</f>
        <v>25</v>
      </c>
      <c r="K366" s="245">
        <f ca="1">IF(MOD(ROW()-13,2)=0,IF(ISBLANK(OFFSET('12. SEGUIMIENTO 2027'!$O$14,INT((ROW()-13)/2),0)),"",OFFSET('12. SEGUIMIENTO 2027'!$O$14,INT((ROW()-13)/2),0)),IF(ISBLANK(OFFSET('9. METAS'!$V$20,INT((ROW()-14)/2),0)),"",OFFSET('9. METAS'!$V$20,INT((ROW()-14)/2),0)))</f>
        <v>25</v>
      </c>
      <c r="L366" s="245">
        <f ca="1">IF(MOD(ROW()-13,2)=0,IF(ISBLANK(OFFSET('12. SEGUIMIENTO 2027'!$P$14,INT((ROW()-13)/2),0)),"",OFFSET('12. SEGUIMIENTO 2027'!$P$14,INT((ROW()-13)/2),0)),IF(ISBLANK(OFFSET('9. METAS'!$W$20,INT((ROW()-14)/2),0)),"",OFFSET('9. METAS'!$W$20,INT((ROW()-14)/2),0)))</f>
        <v>25</v>
      </c>
      <c r="M366" s="246">
        <f ca="1">IF(MOD(ROW()-13,2)=0,IF(ISBLANK(OFFSET('12. SEGUIMIENTO 2027'!$Q$14,INT((ROW()-13)/2),0)),"",OFFSET('12. SEGUIMIENTO 2027'!$Q$14,INT((ROW()-13)/2),0)),IF(ISBLANK(OFFSET('9. METAS'!$X$20,INT((ROW()-14)/2),0)),"",OFFSET('9. METAS'!$X$20,INT((ROW()-14)/2),0)))</f>
        <v>25</v>
      </c>
      <c r="N366" s="1013"/>
      <c r="O366" s="1014"/>
      <c r="P366" s="1015"/>
    </row>
    <row r="367" spans="3:16">
      <c r="C367" s="1016" t="str">
        <f ca="1">IF(ISBLANK(OFFSET('5. Pp (3 años)'!$C$46,INT((ROW()-13)/2),0)),"",OFFSET('5. Pp (3 años)'!$C$46,INT((ROW()-13)/2),0))</f>
        <v>Actividad</v>
      </c>
      <c r="D367" s="1018" t="str">
        <f ca="1">IF(ISBLANK(OFFSET('5. Pp (3 años)'!$D$46,INT((ROW()-13)/2),0)),"",OFFSET('5. Pp (3 años)'!$D$46,INT((ROW()-13)/2),0))</f>
        <v>4.1.1.1.30.1  Operación del programa de estímulos económicos para la permanencia educativa.</v>
      </c>
      <c r="E367" s="1018" t="str">
        <f ca="1">IF(ISBLANK(OFFSET('5. Pp (3 años)'!$E$46,INT((ROW()-13)/2),0)),"",OFFSET('5. Pp (3 años)'!$E$46,INT((ROW()-13)/2),0))</f>
        <v>PBE: Porcentaje de Becas Entregadas</v>
      </c>
      <c r="F367" s="1021" t="str">
        <f ca="1">IF(ISBLANK(OFFSET('5. Pp (3 años)'!$K$46,INT((ROW()-13)/2),0)),"",OFFSET('5. Pp (3 años)'!$K$46,INT((ROW()-13)/2),0))</f>
        <v>Ascendente</v>
      </c>
      <c r="G367" s="1023" t="str">
        <f ca="1">IF(ISBLANK(OFFSET('5. Pp (3 años)'!$H$46,INT((ROW()-13)/2),0)),"",OFFSET('5. Pp (3 años)'!$H$46,INT((ROW()-13)/2),0))</f>
        <v>Trimestral</v>
      </c>
      <c r="H367" s="1080">
        <f ca="1">IF(ISBLANK(OFFSET('9. METAS'!$L$20,INT((ROW()-13)/2),0)),"",OFFSET('9. METAS'!$L$20,INT((ROW()-13)/2),0))</f>
        <v>6980</v>
      </c>
      <c r="I367" s="1004"/>
      <c r="J367" s="244" t="str">
        <f ca="1">IF(MOD(ROW()-13,2)=0,IF(ISBLANK(OFFSET('12. SEGUIMIENTO 2027'!$N$14,INT((ROW()-13)/2),0)),"",OFFSET('12. SEGUIMIENTO 2027'!$N$14,INT((ROW()-13)/2),0)),IF(ISBLANK(OFFSET('9. METAS'!$U$20,INT((ROW()-14)/2),0)),"",OFFSET('9. METAS'!$U$20,INT((ROW()-14)/2),0)))</f>
        <v/>
      </c>
      <c r="K367" s="245" t="str">
        <f ca="1">IF(MOD(ROW()-13,2)=0,IF(ISBLANK(OFFSET('12. SEGUIMIENTO 2027'!$O$14,INT((ROW()-13)/2),0)),"",OFFSET('12. SEGUIMIENTO 2027'!$O$14,INT((ROW()-13)/2),0)),IF(ISBLANK(OFFSET('9. METAS'!$V$20,INT((ROW()-14)/2),0)),"",OFFSET('9. METAS'!$V$20,INT((ROW()-14)/2),0)))</f>
        <v/>
      </c>
      <c r="L367" s="245" t="str">
        <f ca="1">IF(MOD(ROW()-13,2)=0,IF(ISBLANK(OFFSET('12. SEGUIMIENTO 2027'!$P$14,INT((ROW()-13)/2),0)),"",OFFSET('12. SEGUIMIENTO 2027'!$P$14,INT((ROW()-13)/2),0)),IF(ISBLANK(OFFSET('9. METAS'!$W$20,INT((ROW()-14)/2),0)),"",OFFSET('9. METAS'!$W$20,INT((ROW()-14)/2),0)))</f>
        <v/>
      </c>
      <c r="M367" s="246" t="str">
        <f ca="1">IF(MOD(ROW()-13,2)=0,IF(ISBLANK(OFFSET('12. SEGUIMIENTO 2027'!$Q$14,INT((ROW()-13)/2),0)),"",OFFSET('12. SEGUIMIENTO 2027'!$Q$14,INT((ROW()-13)/2),0)),IF(ISBLANK(OFFSET('9. METAS'!$X$20,INT((ROW()-14)/2),0)),"",OFFSET('9. METAS'!$X$20,INT((ROW()-14)/2),0)))</f>
        <v/>
      </c>
      <c r="N367" s="1006" t="str">
        <f t="shared" ref="N367" ca="1" si="350">IFERROR(J367/J368,"ND")</f>
        <v>ND</v>
      </c>
      <c r="O367" s="1008" t="str">
        <f t="shared" ref="O367" ca="1" si="351">IFERROR(((J367+K367)/H367),"ND")</f>
        <v>ND</v>
      </c>
      <c r="P367" s="1010"/>
    </row>
    <row r="368" spans="3:16">
      <c r="C368" s="1025"/>
      <c r="D368" s="1018"/>
      <c r="E368" s="1018"/>
      <c r="F368" s="1021"/>
      <c r="G368" s="1023"/>
      <c r="H368" s="1080"/>
      <c r="I368" s="1012"/>
      <c r="J368" s="244">
        <f ca="1">IF(MOD(ROW()-13,2)=0,IF(ISBLANK(OFFSET('12. SEGUIMIENTO 2027'!$N$14,INT((ROW()-13)/2),0)),"",OFFSET('12. SEGUIMIENTO 2027'!$N$14,INT((ROW()-13)/2),0)),IF(ISBLANK(OFFSET('9. METAS'!$U$20,INT((ROW()-14)/2),0)),"",OFFSET('9. METAS'!$U$20,INT((ROW()-14)/2),0)))</f>
        <v>0</v>
      </c>
      <c r="K368" s="245">
        <f ca="1">IF(MOD(ROW()-13,2)=0,IF(ISBLANK(OFFSET('12. SEGUIMIENTO 2027'!$O$14,INT((ROW()-13)/2),0)),"",OFFSET('12. SEGUIMIENTO 2027'!$O$14,INT((ROW()-13)/2),0)),IF(ISBLANK(OFFSET('9. METAS'!$V$20,INT((ROW()-14)/2),0)),"",OFFSET('9. METAS'!$V$20,INT((ROW()-14)/2),0)))</f>
        <v>3490</v>
      </c>
      <c r="L368" s="245">
        <f ca="1">IF(MOD(ROW()-13,2)=0,IF(ISBLANK(OFFSET('12. SEGUIMIENTO 2027'!$P$14,INT((ROW()-13)/2),0)),"",OFFSET('12. SEGUIMIENTO 2027'!$P$14,INT((ROW()-13)/2),0)),IF(ISBLANK(OFFSET('9. METAS'!$W$20,INT((ROW()-14)/2),0)),"",OFFSET('9. METAS'!$W$20,INT((ROW()-14)/2),0)))</f>
        <v>0</v>
      </c>
      <c r="M368" s="246">
        <f ca="1">IF(MOD(ROW()-13,2)=0,IF(ISBLANK(OFFSET('12. SEGUIMIENTO 2027'!$Q$14,INT((ROW()-13)/2),0)),"",OFFSET('12. SEGUIMIENTO 2027'!$Q$14,INT((ROW()-13)/2),0)),IF(ISBLANK(OFFSET('9. METAS'!$X$20,INT((ROW()-14)/2),0)),"",OFFSET('9. METAS'!$X$20,INT((ROW()-14)/2),0)))</f>
        <v>3490</v>
      </c>
      <c r="N368" s="1013"/>
      <c r="O368" s="1014"/>
      <c r="P368" s="1015"/>
    </row>
    <row r="369" spans="3:16">
      <c r="C369" s="1016" t="str">
        <f ca="1">IF(ISBLANK(OFFSET('5. Pp (3 años)'!$C$46,INT((ROW()-13)/2),0)),"",OFFSET('5. Pp (3 años)'!$C$46,INT((ROW()-13)/2),0))</f>
        <v>Actividad</v>
      </c>
      <c r="D369" s="1018" t="str">
        <f ca="1">IF(ISBLANK(OFFSET('5. Pp (3 años)'!$D$46,INT((ROW()-13)/2),0)),"",OFFSET('5. Pp (3 años)'!$D$46,INT((ROW()-13)/2),0))</f>
        <v>4.1.1.1.30.2 Ejecución de acciones de acompañamiento integral y fomento a la inclusión para la comunidad becaria.</v>
      </c>
      <c r="E369" s="1018" t="str">
        <f ca="1">IF(ISBLANK(OFFSET('5. Pp (3 años)'!$E$46,INT((ROW()-13)/2),0)),"",OFFSET('5. Pp (3 años)'!$E$46,INT((ROW()-13)/2),0))</f>
        <v>PAAIR: Porcentaje de acciones de acompañamiento e inclusión realizadas.</v>
      </c>
      <c r="F369" s="1021" t="str">
        <f ca="1">IF(ISBLANK(OFFSET('5. Pp (3 años)'!$K$46,INT((ROW()-13)/2),0)),"",OFFSET('5. Pp (3 años)'!$K$46,INT((ROW()-13)/2),0))</f>
        <v>Ascendente</v>
      </c>
      <c r="G369" s="1023" t="str">
        <f ca="1">IF(ISBLANK(OFFSET('5. Pp (3 años)'!$H$46,INT((ROW()-13)/2),0)),"",OFFSET('5. Pp (3 años)'!$H$46,INT((ROW()-13)/2),0))</f>
        <v>Trimestral</v>
      </c>
      <c r="H369" s="1080">
        <f ca="1">IF(ISBLANK(OFFSET('9. METAS'!$L$20,INT((ROW()-13)/2),0)),"",OFFSET('9. METAS'!$L$20,INT((ROW()-13)/2),0))</f>
        <v>20</v>
      </c>
      <c r="I369" s="1004"/>
      <c r="J369" s="244" t="str">
        <f ca="1">IF(MOD(ROW()-13,2)=0,IF(ISBLANK(OFFSET('12. SEGUIMIENTO 2027'!$N$14,INT((ROW()-13)/2),0)),"",OFFSET('12. SEGUIMIENTO 2027'!$N$14,INT((ROW()-13)/2),0)),IF(ISBLANK(OFFSET('9. METAS'!$U$20,INT((ROW()-14)/2),0)),"",OFFSET('9. METAS'!$U$20,INT((ROW()-14)/2),0)))</f>
        <v/>
      </c>
      <c r="K369" s="245" t="str">
        <f ca="1">IF(MOD(ROW()-13,2)=0,IF(ISBLANK(OFFSET('12. SEGUIMIENTO 2027'!$O$14,INT((ROW()-13)/2),0)),"",OFFSET('12. SEGUIMIENTO 2027'!$O$14,INT((ROW()-13)/2),0)),IF(ISBLANK(OFFSET('9. METAS'!$V$20,INT((ROW()-14)/2),0)),"",OFFSET('9. METAS'!$V$20,INT((ROW()-14)/2),0)))</f>
        <v/>
      </c>
      <c r="L369" s="245" t="str">
        <f ca="1">IF(MOD(ROW()-13,2)=0,IF(ISBLANK(OFFSET('12. SEGUIMIENTO 2027'!$P$14,INT((ROW()-13)/2),0)),"",OFFSET('12. SEGUIMIENTO 2027'!$P$14,INT((ROW()-13)/2),0)),IF(ISBLANK(OFFSET('9. METAS'!$W$20,INT((ROW()-14)/2),0)),"",OFFSET('9. METAS'!$W$20,INT((ROW()-14)/2),0)))</f>
        <v/>
      </c>
      <c r="M369" s="246" t="str">
        <f ca="1">IF(MOD(ROW()-13,2)=0,IF(ISBLANK(OFFSET('12. SEGUIMIENTO 2027'!$Q$14,INT((ROW()-13)/2),0)),"",OFFSET('12. SEGUIMIENTO 2027'!$Q$14,INT((ROW()-13)/2),0)),IF(ISBLANK(OFFSET('9. METAS'!$X$20,INT((ROW()-14)/2),0)),"",OFFSET('9. METAS'!$X$20,INT((ROW()-14)/2),0)))</f>
        <v/>
      </c>
      <c r="N369" s="1006" t="str">
        <f t="shared" ref="N369" ca="1" si="352">IFERROR(J369/J370,"ND")</f>
        <v>ND</v>
      </c>
      <c r="O369" s="1008" t="str">
        <f t="shared" ref="O369" ca="1" si="353">IFERROR(((J369+K369)/H369),"ND")</f>
        <v>ND</v>
      </c>
      <c r="P369" s="1010"/>
    </row>
    <row r="370" spans="3:16">
      <c r="C370" s="1025"/>
      <c r="D370" s="1018"/>
      <c r="E370" s="1018"/>
      <c r="F370" s="1021"/>
      <c r="G370" s="1023"/>
      <c r="H370" s="1080"/>
      <c r="I370" s="1012"/>
      <c r="J370" s="244">
        <f ca="1">IF(MOD(ROW()-13,2)=0,IF(ISBLANK(OFFSET('12. SEGUIMIENTO 2027'!$N$14,INT((ROW()-13)/2),0)),"",OFFSET('12. SEGUIMIENTO 2027'!$N$14,INT((ROW()-13)/2),0)),IF(ISBLANK(OFFSET('9. METAS'!$U$20,INT((ROW()-14)/2),0)),"",OFFSET('9. METAS'!$U$20,INT((ROW()-14)/2),0)))</f>
        <v>10</v>
      </c>
      <c r="K370" s="245">
        <f ca="1">IF(MOD(ROW()-13,2)=0,IF(ISBLANK(OFFSET('12. SEGUIMIENTO 2027'!$O$14,INT((ROW()-13)/2),0)),"",OFFSET('12. SEGUIMIENTO 2027'!$O$14,INT((ROW()-13)/2),0)),IF(ISBLANK(OFFSET('9. METAS'!$V$20,INT((ROW()-14)/2),0)),"",OFFSET('9. METAS'!$V$20,INT((ROW()-14)/2),0)))</f>
        <v>6</v>
      </c>
      <c r="L370" s="245">
        <f ca="1">IF(MOD(ROW()-13,2)=0,IF(ISBLANK(OFFSET('12. SEGUIMIENTO 2027'!$P$14,INT((ROW()-13)/2),0)),"",OFFSET('12. SEGUIMIENTO 2027'!$P$14,INT((ROW()-13)/2),0)),IF(ISBLANK(OFFSET('9. METAS'!$W$20,INT((ROW()-14)/2),0)),"",OFFSET('9. METAS'!$W$20,INT((ROW()-14)/2),0)))</f>
        <v>4</v>
      </c>
      <c r="M370" s="246">
        <f ca="1">IF(MOD(ROW()-13,2)=0,IF(ISBLANK(OFFSET('12. SEGUIMIENTO 2027'!$Q$14,INT((ROW()-13)/2),0)),"",OFFSET('12. SEGUIMIENTO 2027'!$Q$14,INT((ROW()-13)/2),0)),IF(ISBLANK(OFFSET('9. METAS'!$X$20,INT((ROW()-14)/2),0)),"",OFFSET('9. METAS'!$X$20,INT((ROW()-14)/2),0)))</f>
        <v>0</v>
      </c>
      <c r="N370" s="1013"/>
      <c r="O370" s="1014"/>
      <c r="P370" s="1015"/>
    </row>
    <row r="371" spans="3:16">
      <c r="C371" s="1016" t="str">
        <f ca="1">IF(ISBLANK(OFFSET('5. Pp (3 años)'!$C$46,INT((ROW()-13)/2),0)),"",OFFSET('5. Pp (3 años)'!$C$46,INT((ROW()-13)/2),0))</f>
        <v>Actividad</v>
      </c>
      <c r="D371" s="1018" t="str">
        <f ca="1">IF(ISBLANK(OFFSET('5. Pp (3 años)'!$D$46,INT((ROW()-13)/2),0)),"",OFFSET('5. Pp (3 años)'!$D$46,INT((ROW()-13)/2),0))</f>
        <v/>
      </c>
      <c r="E371" s="1018" t="str">
        <f ca="1">IF(ISBLANK(OFFSET('5. Pp (3 años)'!$E$46,INT((ROW()-13)/2),0)),"",OFFSET('5. Pp (3 años)'!$E$46,INT((ROW()-13)/2),0))</f>
        <v/>
      </c>
      <c r="F371" s="1021" t="str">
        <f ca="1">IF(ISBLANK(OFFSET('5. Pp (3 años)'!$K$46,INT((ROW()-13)/2),0)),"",OFFSET('5. Pp (3 años)'!$K$46,INT((ROW()-13)/2),0))</f>
        <v/>
      </c>
      <c r="G371" s="1023" t="str">
        <f ca="1">IF(ISBLANK(OFFSET('5. Pp (3 años)'!$H$46,INT((ROW()-13)/2),0)),"",OFFSET('5. Pp (3 años)'!$H$46,INT((ROW()-13)/2),0))</f>
        <v/>
      </c>
      <c r="H371" s="1080" t="str">
        <f ca="1">IF(ISBLANK(OFFSET('9. METAS'!$L$20,INT((ROW()-13)/2),0)),"",OFFSET('9. METAS'!$L$20,INT((ROW()-13)/2),0))</f>
        <v/>
      </c>
      <c r="I371" s="1004"/>
      <c r="J371" s="244" t="str">
        <f ca="1">IF(MOD(ROW()-13,2)=0,IF(ISBLANK(OFFSET('12. SEGUIMIENTO 2027'!$N$14,INT((ROW()-13)/2),0)),"",OFFSET('12. SEGUIMIENTO 2027'!$N$14,INT((ROW()-13)/2),0)),IF(ISBLANK(OFFSET('9. METAS'!$U$20,INT((ROW()-14)/2),0)),"",OFFSET('9. METAS'!$U$20,INT((ROW()-14)/2),0)))</f>
        <v/>
      </c>
      <c r="K371" s="245" t="str">
        <f ca="1">IF(MOD(ROW()-13,2)=0,IF(ISBLANK(OFFSET('12. SEGUIMIENTO 2027'!$O$14,INT((ROW()-13)/2),0)),"",OFFSET('12. SEGUIMIENTO 2027'!$O$14,INT((ROW()-13)/2),0)),IF(ISBLANK(OFFSET('9. METAS'!$V$20,INT((ROW()-14)/2),0)),"",OFFSET('9. METAS'!$V$20,INT((ROW()-14)/2),0)))</f>
        <v/>
      </c>
      <c r="L371" s="245" t="str">
        <f ca="1">IF(MOD(ROW()-13,2)=0,IF(ISBLANK(OFFSET('12. SEGUIMIENTO 2027'!$P$14,INT((ROW()-13)/2),0)),"",OFFSET('12. SEGUIMIENTO 2027'!$P$14,INT((ROW()-13)/2),0)),IF(ISBLANK(OFFSET('9. METAS'!$W$20,INT((ROW()-14)/2),0)),"",OFFSET('9. METAS'!$W$20,INT((ROW()-14)/2),0)))</f>
        <v/>
      </c>
      <c r="M371" s="246" t="str">
        <f ca="1">IF(MOD(ROW()-13,2)=0,IF(ISBLANK(OFFSET('12. SEGUIMIENTO 2027'!$Q$14,INT((ROW()-13)/2),0)),"",OFFSET('12. SEGUIMIENTO 2027'!$Q$14,INT((ROW()-13)/2),0)),IF(ISBLANK(OFFSET('9. METAS'!$X$20,INT((ROW()-14)/2),0)),"",OFFSET('9. METAS'!$X$20,INT((ROW()-14)/2),0)))</f>
        <v/>
      </c>
      <c r="N371" s="1006" t="str">
        <f t="shared" ref="N371" ca="1" si="354">IFERROR(J371/J372,"ND")</f>
        <v>ND</v>
      </c>
      <c r="O371" s="1008" t="str">
        <f t="shared" ref="O371" ca="1" si="355">IFERROR(((J371+K371)/H371),"ND")</f>
        <v>ND</v>
      </c>
      <c r="P371" s="1010"/>
    </row>
    <row r="372" spans="3:16">
      <c r="C372" s="1025"/>
      <c r="D372" s="1018"/>
      <c r="E372" s="1018"/>
      <c r="F372" s="1021"/>
      <c r="G372" s="1023"/>
      <c r="H372" s="1080"/>
      <c r="I372" s="1012"/>
      <c r="J372" s="244" t="str">
        <f ca="1">IF(MOD(ROW()-13,2)=0,IF(ISBLANK(OFFSET('12. SEGUIMIENTO 2027'!$N$14,INT((ROW()-13)/2),0)),"",OFFSET('12. SEGUIMIENTO 2027'!$N$14,INT((ROW()-13)/2),0)),IF(ISBLANK(OFFSET('9. METAS'!$U$20,INT((ROW()-14)/2),0)),"",OFFSET('9. METAS'!$U$20,INT((ROW()-14)/2),0)))</f>
        <v/>
      </c>
      <c r="K372" s="245" t="str">
        <f ca="1">IF(MOD(ROW()-13,2)=0,IF(ISBLANK(OFFSET('12. SEGUIMIENTO 2027'!$O$14,INT((ROW()-13)/2),0)),"",OFFSET('12. SEGUIMIENTO 2027'!$O$14,INT((ROW()-13)/2),0)),IF(ISBLANK(OFFSET('9. METAS'!$V$20,INT((ROW()-14)/2),0)),"",OFFSET('9. METAS'!$V$20,INT((ROW()-14)/2),0)))</f>
        <v/>
      </c>
      <c r="L372" s="245" t="str">
        <f ca="1">IF(MOD(ROW()-13,2)=0,IF(ISBLANK(OFFSET('12. SEGUIMIENTO 2027'!$P$14,INT((ROW()-13)/2),0)),"",OFFSET('12. SEGUIMIENTO 2027'!$P$14,INT((ROW()-13)/2),0)),IF(ISBLANK(OFFSET('9. METAS'!$W$20,INT((ROW()-14)/2),0)),"",OFFSET('9. METAS'!$W$20,INT((ROW()-14)/2),0)))</f>
        <v/>
      </c>
      <c r="M372" s="246" t="str">
        <f ca="1">IF(MOD(ROW()-13,2)=0,IF(ISBLANK(OFFSET('12. SEGUIMIENTO 2027'!$Q$14,INT((ROW()-13)/2),0)),"",OFFSET('12. SEGUIMIENTO 2027'!$Q$14,INT((ROW()-13)/2),0)),IF(ISBLANK(OFFSET('9. METAS'!$X$20,INT((ROW()-14)/2),0)),"",OFFSET('9. METAS'!$X$20,INT((ROW()-14)/2),0)))</f>
        <v/>
      </c>
      <c r="N372" s="1013"/>
      <c r="O372" s="1014"/>
      <c r="P372" s="1015"/>
    </row>
    <row r="373" spans="3:16">
      <c r="C373" s="1016" t="str">
        <f ca="1">IF(ISBLANK(OFFSET('5. Pp (3 años)'!$C$46,INT((ROW()-13)/2),0)),"",OFFSET('5. Pp (3 años)'!$C$46,INT((ROW()-13)/2),0))</f>
        <v>Actividad</v>
      </c>
      <c r="D373" s="1018" t="str">
        <f ca="1">IF(ISBLANK(OFFSET('5. Pp (3 años)'!$D$46,INT((ROW()-13)/2),0)),"",OFFSET('5. Pp (3 años)'!$D$46,INT((ROW()-13)/2),0))</f>
        <v/>
      </c>
      <c r="E373" s="1018" t="str">
        <f ca="1">IF(ISBLANK(OFFSET('5. Pp (3 años)'!$E$46,INT((ROW()-13)/2),0)),"",OFFSET('5. Pp (3 años)'!$E$46,INT((ROW()-13)/2),0))</f>
        <v/>
      </c>
      <c r="F373" s="1021" t="str">
        <f ca="1">IF(ISBLANK(OFFSET('5. Pp (3 años)'!$K$46,INT((ROW()-13)/2),0)),"",OFFSET('5. Pp (3 años)'!$K$46,INT((ROW()-13)/2),0))</f>
        <v/>
      </c>
      <c r="G373" s="1023" t="str">
        <f ca="1">IF(ISBLANK(OFFSET('5. Pp (3 años)'!$H$46,INT((ROW()-13)/2),0)),"",OFFSET('5. Pp (3 años)'!$H$46,INT((ROW()-13)/2),0))</f>
        <v/>
      </c>
      <c r="H373" s="1080" t="str">
        <f ca="1">IF(ISBLANK(OFFSET('9. METAS'!$L$20,INT((ROW()-13)/2),0)),"",OFFSET('9. METAS'!$L$20,INT((ROW()-13)/2),0))</f>
        <v/>
      </c>
      <c r="I373" s="1004"/>
      <c r="J373" s="244" t="str">
        <f ca="1">IF(MOD(ROW()-13,2)=0,IF(ISBLANK(OFFSET('12. SEGUIMIENTO 2027'!$N$14,INT((ROW()-13)/2),0)),"",OFFSET('12. SEGUIMIENTO 2027'!$N$14,INT((ROW()-13)/2),0)),IF(ISBLANK(OFFSET('9. METAS'!$U$20,INT((ROW()-14)/2),0)),"",OFFSET('9. METAS'!$U$20,INT((ROW()-14)/2),0)))</f>
        <v/>
      </c>
      <c r="K373" s="245" t="str">
        <f ca="1">IF(MOD(ROW()-13,2)=0,IF(ISBLANK(OFFSET('12. SEGUIMIENTO 2027'!$O$14,INT((ROW()-13)/2),0)),"",OFFSET('12. SEGUIMIENTO 2027'!$O$14,INT((ROW()-13)/2),0)),IF(ISBLANK(OFFSET('9. METAS'!$V$20,INT((ROW()-14)/2),0)),"",OFFSET('9. METAS'!$V$20,INT((ROW()-14)/2),0)))</f>
        <v/>
      </c>
      <c r="L373" s="245" t="str">
        <f ca="1">IF(MOD(ROW()-13,2)=0,IF(ISBLANK(OFFSET('12. SEGUIMIENTO 2027'!$P$14,INT((ROW()-13)/2),0)),"",OFFSET('12. SEGUIMIENTO 2027'!$P$14,INT((ROW()-13)/2),0)),IF(ISBLANK(OFFSET('9. METAS'!$W$20,INT((ROW()-14)/2),0)),"",OFFSET('9. METAS'!$W$20,INT((ROW()-14)/2),0)))</f>
        <v/>
      </c>
      <c r="M373" s="246" t="str">
        <f ca="1">IF(MOD(ROW()-13,2)=0,IF(ISBLANK(OFFSET('12. SEGUIMIENTO 2027'!$Q$14,INT((ROW()-13)/2),0)),"",OFFSET('12. SEGUIMIENTO 2027'!$Q$14,INT((ROW()-13)/2),0)),IF(ISBLANK(OFFSET('9. METAS'!$X$20,INT((ROW()-14)/2),0)),"",OFFSET('9. METAS'!$X$20,INT((ROW()-14)/2),0)))</f>
        <v/>
      </c>
      <c r="N373" s="1006" t="str">
        <f t="shared" ref="N373" ca="1" si="356">IFERROR(J373/J374,"ND")</f>
        <v>ND</v>
      </c>
      <c r="O373" s="1008" t="str">
        <f t="shared" ref="O373" ca="1" si="357">IFERROR(((J373+K373)/H373),"ND")</f>
        <v>ND</v>
      </c>
      <c r="P373" s="1010"/>
    </row>
    <row r="374" spans="3:16">
      <c r="C374" s="1025"/>
      <c r="D374" s="1018"/>
      <c r="E374" s="1018"/>
      <c r="F374" s="1021"/>
      <c r="G374" s="1023"/>
      <c r="H374" s="1080"/>
      <c r="I374" s="1012"/>
      <c r="J374" s="244" t="str">
        <f ca="1">IF(MOD(ROW()-13,2)=0,IF(ISBLANK(OFFSET('12. SEGUIMIENTO 2027'!$N$14,INT((ROW()-13)/2),0)),"",OFFSET('12. SEGUIMIENTO 2027'!$N$14,INT((ROW()-13)/2),0)),IF(ISBLANK(OFFSET('9. METAS'!$U$20,INT((ROW()-14)/2),0)),"",OFFSET('9. METAS'!$U$20,INT((ROW()-14)/2),0)))</f>
        <v/>
      </c>
      <c r="K374" s="245" t="str">
        <f ca="1">IF(MOD(ROW()-13,2)=0,IF(ISBLANK(OFFSET('12. SEGUIMIENTO 2027'!$O$14,INT((ROW()-13)/2),0)),"",OFFSET('12. SEGUIMIENTO 2027'!$O$14,INT((ROW()-13)/2),0)),IF(ISBLANK(OFFSET('9. METAS'!$V$20,INT((ROW()-14)/2),0)),"",OFFSET('9. METAS'!$V$20,INT((ROW()-14)/2),0)))</f>
        <v/>
      </c>
      <c r="L374" s="245" t="str">
        <f ca="1">IF(MOD(ROW()-13,2)=0,IF(ISBLANK(OFFSET('12. SEGUIMIENTO 2027'!$P$14,INT((ROW()-13)/2),0)),"",OFFSET('12. SEGUIMIENTO 2027'!$P$14,INT((ROW()-13)/2),0)),IF(ISBLANK(OFFSET('9. METAS'!$W$20,INT((ROW()-14)/2),0)),"",OFFSET('9. METAS'!$W$20,INT((ROW()-14)/2),0)))</f>
        <v/>
      </c>
      <c r="M374" s="246" t="str">
        <f ca="1">IF(MOD(ROW()-13,2)=0,IF(ISBLANK(OFFSET('12. SEGUIMIENTO 2027'!$Q$14,INT((ROW()-13)/2),0)),"",OFFSET('12. SEGUIMIENTO 2027'!$Q$14,INT((ROW()-13)/2),0)),IF(ISBLANK(OFFSET('9. METAS'!$X$20,INT((ROW()-14)/2),0)),"",OFFSET('9. METAS'!$X$20,INT((ROW()-14)/2),0)))</f>
        <v/>
      </c>
      <c r="N374" s="1013"/>
      <c r="O374" s="1014"/>
      <c r="P374" s="1015"/>
    </row>
    <row r="375" spans="3:16">
      <c r="C375" s="1016" t="str">
        <f ca="1">IF(ISBLANK(OFFSET('5. Pp (3 años)'!$C$46,INT((ROW()-13)/2),0)),"",OFFSET('5. Pp (3 años)'!$C$46,INT((ROW()-13)/2),0))</f>
        <v>Actividad</v>
      </c>
      <c r="D375" s="1018" t="str">
        <f ca="1">IF(ISBLANK(OFFSET('5. Pp (3 años)'!$D$46,INT((ROW()-13)/2),0)),"",OFFSET('5. Pp (3 años)'!$D$46,INT((ROW()-13)/2),0))</f>
        <v/>
      </c>
      <c r="E375" s="1018" t="str">
        <f ca="1">IF(ISBLANK(OFFSET('5. Pp (3 años)'!$E$46,INT((ROW()-13)/2),0)),"",OFFSET('5. Pp (3 años)'!$E$46,INT((ROW()-13)/2),0))</f>
        <v/>
      </c>
      <c r="F375" s="1021" t="str">
        <f ca="1">IF(ISBLANK(OFFSET('5. Pp (3 años)'!$K$46,INT((ROW()-13)/2),0)),"",OFFSET('5. Pp (3 años)'!$K$46,INT((ROW()-13)/2),0))</f>
        <v/>
      </c>
      <c r="G375" s="1023" t="str">
        <f ca="1">IF(ISBLANK(OFFSET('5. Pp (3 años)'!$H$46,INT((ROW()-13)/2),0)),"",OFFSET('5. Pp (3 años)'!$H$46,INT((ROW()-13)/2),0))</f>
        <v/>
      </c>
      <c r="H375" s="1080" t="str">
        <f ca="1">IF(ISBLANK(OFFSET('9. METAS'!$L$20,INT((ROW()-13)/2),0)),"",OFFSET('9. METAS'!$L$20,INT((ROW()-13)/2),0))</f>
        <v/>
      </c>
      <c r="I375" s="1004"/>
      <c r="J375" s="244" t="str">
        <f ca="1">IF(MOD(ROW()-13,2)=0,IF(ISBLANK(OFFSET('12. SEGUIMIENTO 2027'!$N$14,INT((ROW()-13)/2),0)),"",OFFSET('12. SEGUIMIENTO 2027'!$N$14,INT((ROW()-13)/2),0)),IF(ISBLANK(OFFSET('9. METAS'!$U$20,INT((ROW()-14)/2),0)),"",OFFSET('9. METAS'!$U$20,INT((ROW()-14)/2),0)))</f>
        <v/>
      </c>
      <c r="K375" s="245" t="str">
        <f ca="1">IF(MOD(ROW()-13,2)=0,IF(ISBLANK(OFFSET('12. SEGUIMIENTO 2027'!$O$14,INT((ROW()-13)/2),0)),"",OFFSET('12. SEGUIMIENTO 2027'!$O$14,INT((ROW()-13)/2),0)),IF(ISBLANK(OFFSET('9. METAS'!$V$20,INT((ROW()-14)/2),0)),"",OFFSET('9. METAS'!$V$20,INT((ROW()-14)/2),0)))</f>
        <v/>
      </c>
      <c r="L375" s="245" t="str">
        <f ca="1">IF(MOD(ROW()-13,2)=0,IF(ISBLANK(OFFSET('12. SEGUIMIENTO 2027'!$P$14,INT((ROW()-13)/2),0)),"",OFFSET('12. SEGUIMIENTO 2027'!$P$14,INT((ROW()-13)/2),0)),IF(ISBLANK(OFFSET('9. METAS'!$W$20,INT((ROW()-14)/2),0)),"",OFFSET('9. METAS'!$W$20,INT((ROW()-14)/2),0)))</f>
        <v/>
      </c>
      <c r="M375" s="246" t="str">
        <f ca="1">IF(MOD(ROW()-13,2)=0,IF(ISBLANK(OFFSET('12. SEGUIMIENTO 2027'!$Q$14,INT((ROW()-13)/2),0)),"",OFFSET('12. SEGUIMIENTO 2027'!$Q$14,INT((ROW()-13)/2),0)),IF(ISBLANK(OFFSET('9. METAS'!$X$20,INT((ROW()-14)/2),0)),"",OFFSET('9. METAS'!$X$20,INT((ROW()-14)/2),0)))</f>
        <v/>
      </c>
      <c r="N375" s="1006" t="str">
        <f t="shared" ref="N375" ca="1" si="358">IFERROR(J375/J376,"ND")</f>
        <v>ND</v>
      </c>
      <c r="O375" s="1008" t="str">
        <f t="shared" ref="O375" ca="1" si="359">IFERROR(((J375+K375)/H375),"ND")</f>
        <v>ND</v>
      </c>
      <c r="P375" s="1010"/>
    </row>
    <row r="376" spans="3:16">
      <c r="C376" s="1025"/>
      <c r="D376" s="1018"/>
      <c r="E376" s="1018"/>
      <c r="F376" s="1021"/>
      <c r="G376" s="1023"/>
      <c r="H376" s="1080"/>
      <c r="I376" s="1012"/>
      <c r="J376" s="244" t="str">
        <f ca="1">IF(MOD(ROW()-13,2)=0,IF(ISBLANK(OFFSET('12. SEGUIMIENTO 2027'!$N$14,INT((ROW()-13)/2),0)),"",OFFSET('12. SEGUIMIENTO 2027'!$N$14,INT((ROW()-13)/2),0)),IF(ISBLANK(OFFSET('9. METAS'!$U$20,INT((ROW()-14)/2),0)),"",OFFSET('9. METAS'!$U$20,INT((ROW()-14)/2),0)))</f>
        <v/>
      </c>
      <c r="K376" s="245" t="str">
        <f ca="1">IF(MOD(ROW()-13,2)=0,IF(ISBLANK(OFFSET('12. SEGUIMIENTO 2027'!$O$14,INT((ROW()-13)/2),0)),"",OFFSET('12. SEGUIMIENTO 2027'!$O$14,INT((ROW()-13)/2),0)),IF(ISBLANK(OFFSET('9. METAS'!$V$20,INT((ROW()-14)/2),0)),"",OFFSET('9. METAS'!$V$20,INT((ROW()-14)/2),0)))</f>
        <v/>
      </c>
      <c r="L376" s="245" t="str">
        <f ca="1">IF(MOD(ROW()-13,2)=0,IF(ISBLANK(OFFSET('12. SEGUIMIENTO 2027'!$P$14,INT((ROW()-13)/2),0)),"",OFFSET('12. SEGUIMIENTO 2027'!$P$14,INT((ROW()-13)/2),0)),IF(ISBLANK(OFFSET('9. METAS'!$W$20,INT((ROW()-14)/2),0)),"",OFFSET('9. METAS'!$W$20,INT((ROW()-14)/2),0)))</f>
        <v/>
      </c>
      <c r="M376" s="246" t="str">
        <f ca="1">IF(MOD(ROW()-13,2)=0,IF(ISBLANK(OFFSET('12. SEGUIMIENTO 2027'!$Q$14,INT((ROW()-13)/2),0)),"",OFFSET('12. SEGUIMIENTO 2027'!$Q$14,INT((ROW()-13)/2),0)),IF(ISBLANK(OFFSET('9. METAS'!$X$20,INT((ROW()-14)/2),0)),"",OFFSET('9. METAS'!$X$20,INT((ROW()-14)/2),0)))</f>
        <v/>
      </c>
      <c r="N376" s="1013"/>
      <c r="O376" s="1014"/>
      <c r="P376" s="1015"/>
    </row>
    <row r="377" spans="3:16">
      <c r="C377" s="1016" t="str">
        <f ca="1">IF(ISBLANK(OFFSET('5. Pp (3 años)'!$C$46,INT((ROW()-13)/2),0)),"",OFFSET('5. Pp (3 años)'!$C$46,INT((ROW()-13)/2),0))</f>
        <v>Componente</v>
      </c>
      <c r="D377" s="1018" t="str">
        <f ca="1">IF(ISBLANK(OFFSET('5. Pp (3 años)'!$D$46,INT((ROW()-13)/2),0)),"",OFFSET('5. Pp (3 años)'!$D$46,INT((ROW()-13)/2),0))</f>
        <v>4.1.1.1.31 Servicios de formación educativa inclusiva y capacitación para el desarrollo productivo otorgados.</v>
      </c>
      <c r="E377" s="1018" t="str">
        <f ca="1">IF(ISBLANK(OFFSET('5. Pp (3 años)'!$E$46,INT((ROW()-13)/2),0)),"",OFFSET('5. Pp (3 años)'!$E$46,INT((ROW()-13)/2),0))</f>
        <v>PCDHP: Porcentaje de capacidades de desarrollo humano y productivo fortalecidas</v>
      </c>
      <c r="F377" s="1021" t="str">
        <f ca="1">IF(ISBLANK(OFFSET('5. Pp (3 años)'!$K$46,INT((ROW()-13)/2),0)),"",OFFSET('5. Pp (3 años)'!$K$46,INT((ROW()-13)/2),0))</f>
        <v>Ascendente</v>
      </c>
      <c r="G377" s="1023" t="str">
        <f ca="1">IF(ISBLANK(OFFSET('5. Pp (3 años)'!$H$46,INT((ROW()-13)/2),0)),"",OFFSET('5. Pp (3 años)'!$H$46,INT((ROW()-13)/2),0))</f>
        <v>Trimestral</v>
      </c>
      <c r="H377" s="1080">
        <f ca="1">IF(ISBLANK(OFFSET('9. METAS'!$L$20,INT((ROW()-13)/2),0)),"",OFFSET('9. METAS'!$L$20,INT((ROW()-13)/2),0))</f>
        <v>100</v>
      </c>
      <c r="I377" s="1004"/>
      <c r="J377" s="244" t="str">
        <f ca="1">IF(MOD(ROW()-13,2)=0,IF(ISBLANK(OFFSET('12. SEGUIMIENTO 2027'!$N$14,INT((ROW()-13)/2),0)),"",OFFSET('12. SEGUIMIENTO 2027'!$N$14,INT((ROW()-13)/2),0)),IF(ISBLANK(OFFSET('9. METAS'!$U$20,INT((ROW()-14)/2),0)),"",OFFSET('9. METAS'!$U$20,INT((ROW()-14)/2),0)))</f>
        <v/>
      </c>
      <c r="K377" s="245" t="str">
        <f ca="1">IF(MOD(ROW()-13,2)=0,IF(ISBLANK(OFFSET('12. SEGUIMIENTO 2027'!$O$14,INT((ROW()-13)/2),0)),"",OFFSET('12. SEGUIMIENTO 2027'!$O$14,INT((ROW()-13)/2),0)),IF(ISBLANK(OFFSET('9. METAS'!$V$20,INT((ROW()-14)/2),0)),"",OFFSET('9. METAS'!$V$20,INT((ROW()-14)/2),0)))</f>
        <v/>
      </c>
      <c r="L377" s="245" t="str">
        <f ca="1">IF(MOD(ROW()-13,2)=0,IF(ISBLANK(OFFSET('12. SEGUIMIENTO 2027'!$P$14,INT((ROW()-13)/2),0)),"",OFFSET('12. SEGUIMIENTO 2027'!$P$14,INT((ROW()-13)/2),0)),IF(ISBLANK(OFFSET('9. METAS'!$W$20,INT((ROW()-14)/2),0)),"",OFFSET('9. METAS'!$W$20,INT((ROW()-14)/2),0)))</f>
        <v/>
      </c>
      <c r="M377" s="246" t="str">
        <f ca="1">IF(MOD(ROW()-13,2)=0,IF(ISBLANK(OFFSET('12. SEGUIMIENTO 2027'!$Q$14,INT((ROW()-13)/2),0)),"",OFFSET('12. SEGUIMIENTO 2027'!$Q$14,INT((ROW()-13)/2),0)),IF(ISBLANK(OFFSET('9. METAS'!$X$20,INT((ROW()-14)/2),0)),"",OFFSET('9. METAS'!$X$20,INT((ROW()-14)/2),0)))</f>
        <v/>
      </c>
      <c r="N377" s="1006" t="str">
        <f t="shared" ref="N377" ca="1" si="360">IFERROR(J377/J378,"ND")</f>
        <v>ND</v>
      </c>
      <c r="O377" s="1008" t="str">
        <f t="shared" ref="O377" ca="1" si="361">IFERROR(((J377+K377)/H377),"ND")</f>
        <v>ND</v>
      </c>
      <c r="P377" s="1010"/>
    </row>
    <row r="378" spans="3:16">
      <c r="C378" s="1025"/>
      <c r="D378" s="1018"/>
      <c r="E378" s="1018"/>
      <c r="F378" s="1021"/>
      <c r="G378" s="1023"/>
      <c r="H378" s="1080"/>
      <c r="I378" s="1012"/>
      <c r="J378" s="244">
        <f ca="1">IF(MOD(ROW()-13,2)=0,IF(ISBLANK(OFFSET('12. SEGUIMIENTO 2027'!$N$14,INT((ROW()-13)/2),0)),"",OFFSET('12. SEGUIMIENTO 2027'!$N$14,INT((ROW()-13)/2),0)),IF(ISBLANK(OFFSET('9. METAS'!$U$20,INT((ROW()-14)/2),0)),"",OFFSET('9. METAS'!$U$20,INT((ROW()-14)/2),0)))</f>
        <v>25</v>
      </c>
      <c r="K378" s="245">
        <f ca="1">IF(MOD(ROW()-13,2)=0,IF(ISBLANK(OFFSET('12. SEGUIMIENTO 2027'!$O$14,INT((ROW()-13)/2),0)),"",OFFSET('12. SEGUIMIENTO 2027'!$O$14,INT((ROW()-13)/2),0)),IF(ISBLANK(OFFSET('9. METAS'!$V$20,INT((ROW()-14)/2),0)),"",OFFSET('9. METAS'!$V$20,INT((ROW()-14)/2),0)))</f>
        <v>25</v>
      </c>
      <c r="L378" s="245">
        <f ca="1">IF(MOD(ROW()-13,2)=0,IF(ISBLANK(OFFSET('12. SEGUIMIENTO 2027'!$P$14,INT((ROW()-13)/2),0)),"",OFFSET('12. SEGUIMIENTO 2027'!$P$14,INT((ROW()-13)/2),0)),IF(ISBLANK(OFFSET('9. METAS'!$W$20,INT((ROW()-14)/2),0)),"",OFFSET('9. METAS'!$W$20,INT((ROW()-14)/2),0)))</f>
        <v>25</v>
      </c>
      <c r="M378" s="246">
        <f ca="1">IF(MOD(ROW()-13,2)=0,IF(ISBLANK(OFFSET('12. SEGUIMIENTO 2027'!$Q$14,INT((ROW()-13)/2),0)),"",OFFSET('12. SEGUIMIENTO 2027'!$Q$14,INT((ROW()-13)/2),0)),IF(ISBLANK(OFFSET('9. METAS'!$X$20,INT((ROW()-14)/2),0)),"",OFFSET('9. METAS'!$X$20,INT((ROW()-14)/2),0)))</f>
        <v>25</v>
      </c>
      <c r="N378" s="1013"/>
      <c r="O378" s="1014"/>
      <c r="P378" s="1015"/>
    </row>
    <row r="379" spans="3:16">
      <c r="C379" s="1016" t="str">
        <f ca="1">IF(ISBLANK(OFFSET('5. Pp (3 años)'!$C$46,INT((ROW()-13)/2),0)),"",OFFSET('5. Pp (3 años)'!$C$46,INT((ROW()-13)/2),0))</f>
        <v>Actividad</v>
      </c>
      <c r="D379" s="1018" t="str">
        <f ca="1">IF(ISBLANK(OFFSET('5. Pp (3 años)'!$D$46,INT((ROW()-13)/2),0)),"",OFFSET('5. Pp (3 años)'!$D$46,INT((ROW()-13)/2),0))</f>
        <v xml:space="preserve">4.1.1.1.31.1 Implementación de programas de instrucción académica, participación social y competencias para la productividad.
</v>
      </c>
      <c r="E379" s="1018" t="str">
        <f ca="1">IF(ISBLANK(OFFSET('5. Pp (3 años)'!$E$46,INT((ROW()-13)/2),0)),"",OFFSET('5. Pp (3 años)'!$E$46,INT((ROW()-13)/2),0))</f>
        <v>PAACP: Porcentaje de acciones de alfabetización, capacitación y participación educativa realizadas.</v>
      </c>
      <c r="F379" s="1021" t="str">
        <f ca="1">IF(ISBLANK(OFFSET('5. Pp (3 años)'!$K$46,INT((ROW()-13)/2),0)),"",OFFSET('5. Pp (3 años)'!$K$46,INT((ROW()-13)/2),0))</f>
        <v>Ascendente</v>
      </c>
      <c r="G379" s="1023" t="str">
        <f ca="1">IF(ISBLANK(OFFSET('5. Pp (3 años)'!$H$46,INT((ROW()-13)/2),0)),"",OFFSET('5. Pp (3 años)'!$H$46,INT((ROW()-13)/2),0))</f>
        <v>Trimestral</v>
      </c>
      <c r="H379" s="1080">
        <f ca="1">IF(ISBLANK(OFFSET('9. METAS'!$L$20,INT((ROW()-13)/2),0)),"",OFFSET('9. METAS'!$L$20,INT((ROW()-13)/2),0))</f>
        <v>37</v>
      </c>
      <c r="I379" s="1004"/>
      <c r="J379" s="244" t="str">
        <f ca="1">IF(MOD(ROW()-13,2)=0,IF(ISBLANK(OFFSET('12. SEGUIMIENTO 2027'!$N$14,INT((ROW()-13)/2),0)),"",OFFSET('12. SEGUIMIENTO 2027'!$N$14,INT((ROW()-13)/2),0)),IF(ISBLANK(OFFSET('9. METAS'!$U$20,INT((ROW()-14)/2),0)),"",OFFSET('9. METAS'!$U$20,INT((ROW()-14)/2),0)))</f>
        <v/>
      </c>
      <c r="K379" s="245" t="str">
        <f ca="1">IF(MOD(ROW()-13,2)=0,IF(ISBLANK(OFFSET('12. SEGUIMIENTO 2027'!$O$14,INT((ROW()-13)/2),0)),"",OFFSET('12. SEGUIMIENTO 2027'!$O$14,INT((ROW()-13)/2),0)),IF(ISBLANK(OFFSET('9. METAS'!$V$20,INT((ROW()-14)/2),0)),"",OFFSET('9. METAS'!$V$20,INT((ROW()-14)/2),0)))</f>
        <v/>
      </c>
      <c r="L379" s="245" t="str">
        <f ca="1">IF(MOD(ROW()-13,2)=0,IF(ISBLANK(OFFSET('12. SEGUIMIENTO 2027'!$P$14,INT((ROW()-13)/2),0)),"",OFFSET('12. SEGUIMIENTO 2027'!$P$14,INT((ROW()-13)/2),0)),IF(ISBLANK(OFFSET('9. METAS'!$W$20,INT((ROW()-14)/2),0)),"",OFFSET('9. METAS'!$W$20,INT((ROW()-14)/2),0)))</f>
        <v/>
      </c>
      <c r="M379" s="246" t="str">
        <f ca="1">IF(MOD(ROW()-13,2)=0,IF(ISBLANK(OFFSET('12. SEGUIMIENTO 2027'!$Q$14,INT((ROW()-13)/2),0)),"",OFFSET('12. SEGUIMIENTO 2027'!$Q$14,INT((ROW()-13)/2),0)),IF(ISBLANK(OFFSET('9. METAS'!$X$20,INT((ROW()-14)/2),0)),"",OFFSET('9. METAS'!$X$20,INT((ROW()-14)/2),0)))</f>
        <v/>
      </c>
      <c r="N379" s="1006" t="str">
        <f t="shared" ref="N379" ca="1" si="362">IFERROR(J379/J380,"ND")</f>
        <v>ND</v>
      </c>
      <c r="O379" s="1008" t="str">
        <f t="shared" ref="O379" ca="1" si="363">IFERROR(((J379+K379)/H379),"ND")</f>
        <v>ND</v>
      </c>
      <c r="P379" s="1010"/>
    </row>
    <row r="380" spans="3:16">
      <c r="C380" s="1025"/>
      <c r="D380" s="1018"/>
      <c r="E380" s="1018"/>
      <c r="F380" s="1021"/>
      <c r="G380" s="1023"/>
      <c r="H380" s="1080"/>
      <c r="I380" s="1012"/>
      <c r="J380" s="244">
        <f ca="1">IF(MOD(ROW()-13,2)=0,IF(ISBLANK(OFFSET('12. SEGUIMIENTO 2027'!$N$14,INT((ROW()-13)/2),0)),"",OFFSET('12. SEGUIMIENTO 2027'!$N$14,INT((ROW()-13)/2),0)),IF(ISBLANK(OFFSET('9. METAS'!$U$20,INT((ROW()-14)/2),0)),"",OFFSET('9. METAS'!$U$20,INT((ROW()-14)/2),0)))</f>
        <v>8</v>
      </c>
      <c r="K380" s="245">
        <f ca="1">IF(MOD(ROW()-13,2)=0,IF(ISBLANK(OFFSET('12. SEGUIMIENTO 2027'!$O$14,INT((ROW()-13)/2),0)),"",OFFSET('12. SEGUIMIENTO 2027'!$O$14,INT((ROW()-13)/2),0)),IF(ISBLANK(OFFSET('9. METAS'!$V$20,INT((ROW()-14)/2),0)),"",OFFSET('9. METAS'!$V$20,INT((ROW()-14)/2),0)))</f>
        <v>11</v>
      </c>
      <c r="L380" s="245">
        <f ca="1">IF(MOD(ROW()-13,2)=0,IF(ISBLANK(OFFSET('12. SEGUIMIENTO 2027'!$P$14,INT((ROW()-13)/2),0)),"",OFFSET('12. SEGUIMIENTO 2027'!$P$14,INT((ROW()-13)/2),0)),IF(ISBLANK(OFFSET('9. METAS'!$W$20,INT((ROW()-14)/2),0)),"",OFFSET('9. METAS'!$W$20,INT((ROW()-14)/2),0)))</f>
        <v>8</v>
      </c>
      <c r="M380" s="246">
        <f ca="1">IF(MOD(ROW()-13,2)=0,IF(ISBLANK(OFFSET('12. SEGUIMIENTO 2027'!$Q$14,INT((ROW()-13)/2),0)),"",OFFSET('12. SEGUIMIENTO 2027'!$Q$14,INT((ROW()-13)/2),0)),IF(ISBLANK(OFFSET('9. METAS'!$X$20,INT((ROW()-14)/2),0)),"",OFFSET('9. METAS'!$X$20,INT((ROW()-14)/2),0)))</f>
        <v>10</v>
      </c>
      <c r="N380" s="1013"/>
      <c r="O380" s="1014"/>
      <c r="P380" s="1015"/>
    </row>
    <row r="381" spans="3:16">
      <c r="C381" s="1016" t="str">
        <f ca="1">IF(ISBLANK(OFFSET('5. Pp (3 años)'!$C$46,INT((ROW()-13)/2),0)),"",OFFSET('5. Pp (3 años)'!$C$46,INT((ROW()-13)/2),0))</f>
        <v>Actividad</v>
      </c>
      <c r="D381" s="1018" t="str">
        <f ca="1">IF(ISBLANK(OFFSET('5. Pp (3 años)'!$D$46,INT((ROW()-13)/2),0)),"",OFFSET('5. Pp (3 años)'!$D$46,INT((ROW()-13)/2),0))</f>
        <v/>
      </c>
      <c r="E381" s="1018" t="str">
        <f ca="1">IF(ISBLANK(OFFSET('5. Pp (3 años)'!$E$46,INT((ROW()-13)/2),0)),"",OFFSET('5. Pp (3 años)'!$E$46,INT((ROW()-13)/2),0))</f>
        <v/>
      </c>
      <c r="F381" s="1021" t="str">
        <f ca="1">IF(ISBLANK(OFFSET('5. Pp (3 años)'!$K$46,INT((ROW()-13)/2),0)),"",OFFSET('5. Pp (3 años)'!$K$46,INT((ROW()-13)/2),0))</f>
        <v/>
      </c>
      <c r="G381" s="1023" t="str">
        <f ca="1">IF(ISBLANK(OFFSET('5. Pp (3 años)'!$H$46,INT((ROW()-13)/2),0)),"",OFFSET('5. Pp (3 años)'!$H$46,INT((ROW()-13)/2),0))</f>
        <v/>
      </c>
      <c r="H381" s="1080" t="str">
        <f ca="1">IF(ISBLANK(OFFSET('9. METAS'!$L$20,INT((ROW()-13)/2),0)),"",OFFSET('9. METAS'!$L$20,INT((ROW()-13)/2),0))</f>
        <v/>
      </c>
      <c r="I381" s="1004"/>
      <c r="J381" s="244" t="str">
        <f ca="1">IF(MOD(ROW()-13,2)=0,IF(ISBLANK(OFFSET('12. SEGUIMIENTO 2027'!$N$14,INT((ROW()-13)/2),0)),"",OFFSET('12. SEGUIMIENTO 2027'!$N$14,INT((ROW()-13)/2),0)),IF(ISBLANK(OFFSET('9. METAS'!$U$20,INT((ROW()-14)/2),0)),"",OFFSET('9. METAS'!$U$20,INT((ROW()-14)/2),0)))</f>
        <v/>
      </c>
      <c r="K381" s="245" t="str">
        <f ca="1">IF(MOD(ROW()-13,2)=0,IF(ISBLANK(OFFSET('12. SEGUIMIENTO 2027'!$O$14,INT((ROW()-13)/2),0)),"",OFFSET('12. SEGUIMIENTO 2027'!$O$14,INT((ROW()-13)/2),0)),IF(ISBLANK(OFFSET('9. METAS'!$V$20,INT((ROW()-14)/2),0)),"",OFFSET('9. METAS'!$V$20,INT((ROW()-14)/2),0)))</f>
        <v/>
      </c>
      <c r="L381" s="245" t="str">
        <f ca="1">IF(MOD(ROW()-13,2)=0,IF(ISBLANK(OFFSET('12. SEGUIMIENTO 2027'!$P$14,INT((ROW()-13)/2),0)),"",OFFSET('12. SEGUIMIENTO 2027'!$P$14,INT((ROW()-13)/2),0)),IF(ISBLANK(OFFSET('9. METAS'!$W$20,INT((ROW()-14)/2),0)),"",OFFSET('9. METAS'!$W$20,INT((ROW()-14)/2),0)))</f>
        <v/>
      </c>
      <c r="M381" s="246" t="str">
        <f ca="1">IF(MOD(ROW()-13,2)=0,IF(ISBLANK(OFFSET('12. SEGUIMIENTO 2027'!$Q$14,INT((ROW()-13)/2),0)),"",OFFSET('12. SEGUIMIENTO 2027'!$Q$14,INT((ROW()-13)/2),0)),IF(ISBLANK(OFFSET('9. METAS'!$X$20,INT((ROW()-14)/2),0)),"",OFFSET('9. METAS'!$X$20,INT((ROW()-14)/2),0)))</f>
        <v/>
      </c>
      <c r="N381" s="1006" t="str">
        <f t="shared" ref="N381" ca="1" si="364">IFERROR(J381/J382,"ND")</f>
        <v>ND</v>
      </c>
      <c r="O381" s="1008" t="str">
        <f t="shared" ref="O381" ca="1" si="365">IFERROR(((J381+K381)/H381),"ND")</f>
        <v>ND</v>
      </c>
      <c r="P381" s="1010"/>
    </row>
    <row r="382" spans="3:16">
      <c r="C382" s="1025"/>
      <c r="D382" s="1018"/>
      <c r="E382" s="1018"/>
      <c r="F382" s="1021"/>
      <c r="G382" s="1023"/>
      <c r="H382" s="1080"/>
      <c r="I382" s="1012"/>
      <c r="J382" s="244" t="str">
        <f ca="1">IF(MOD(ROW()-13,2)=0,IF(ISBLANK(OFFSET('12. SEGUIMIENTO 2027'!$N$14,INT((ROW()-13)/2),0)),"",OFFSET('12. SEGUIMIENTO 2027'!$N$14,INT((ROW()-13)/2),0)),IF(ISBLANK(OFFSET('9. METAS'!$U$20,INT((ROW()-14)/2),0)),"",OFFSET('9. METAS'!$U$20,INT((ROW()-14)/2),0)))</f>
        <v/>
      </c>
      <c r="K382" s="245" t="str">
        <f ca="1">IF(MOD(ROW()-13,2)=0,IF(ISBLANK(OFFSET('12. SEGUIMIENTO 2027'!$O$14,INT((ROW()-13)/2),0)),"",OFFSET('12. SEGUIMIENTO 2027'!$O$14,INT((ROW()-13)/2),0)),IF(ISBLANK(OFFSET('9. METAS'!$V$20,INT((ROW()-14)/2),0)),"",OFFSET('9. METAS'!$V$20,INT((ROW()-14)/2),0)))</f>
        <v/>
      </c>
      <c r="L382" s="245" t="str">
        <f ca="1">IF(MOD(ROW()-13,2)=0,IF(ISBLANK(OFFSET('12. SEGUIMIENTO 2027'!$P$14,INT((ROW()-13)/2),0)),"",OFFSET('12. SEGUIMIENTO 2027'!$P$14,INT((ROW()-13)/2),0)),IF(ISBLANK(OFFSET('9. METAS'!$W$20,INT((ROW()-14)/2),0)),"",OFFSET('9. METAS'!$W$20,INT((ROW()-14)/2),0)))</f>
        <v/>
      </c>
      <c r="M382" s="246" t="str">
        <f ca="1">IF(MOD(ROW()-13,2)=0,IF(ISBLANK(OFFSET('12. SEGUIMIENTO 2027'!$Q$14,INT((ROW()-13)/2),0)),"",OFFSET('12. SEGUIMIENTO 2027'!$Q$14,INT((ROW()-13)/2),0)),IF(ISBLANK(OFFSET('9. METAS'!$X$20,INT((ROW()-14)/2),0)),"",OFFSET('9. METAS'!$X$20,INT((ROW()-14)/2),0)))</f>
        <v/>
      </c>
      <c r="N382" s="1013"/>
      <c r="O382" s="1014"/>
      <c r="P382" s="1015"/>
    </row>
    <row r="383" spans="3:16">
      <c r="C383" s="1016" t="str">
        <f ca="1">IF(ISBLANK(OFFSET('5. Pp (3 años)'!$C$46,INT((ROW()-13)/2),0)),"",OFFSET('5. Pp (3 años)'!$C$46,INT((ROW()-13)/2),0))</f>
        <v>Actividad</v>
      </c>
      <c r="D383" s="1018" t="str">
        <f ca="1">IF(ISBLANK(OFFSET('5. Pp (3 años)'!$D$46,INT((ROW()-13)/2),0)),"",OFFSET('5. Pp (3 años)'!$D$46,INT((ROW()-13)/2),0))</f>
        <v/>
      </c>
      <c r="E383" s="1018" t="str">
        <f ca="1">IF(ISBLANK(OFFSET('5. Pp (3 años)'!$E$46,INT((ROW()-13)/2),0)),"",OFFSET('5. Pp (3 años)'!$E$46,INT((ROW()-13)/2),0))</f>
        <v/>
      </c>
      <c r="F383" s="1021" t="str">
        <f ca="1">IF(ISBLANK(OFFSET('5. Pp (3 años)'!$K$46,INT((ROW()-13)/2),0)),"",OFFSET('5. Pp (3 años)'!$K$46,INT((ROW()-13)/2),0))</f>
        <v/>
      </c>
      <c r="G383" s="1023" t="str">
        <f ca="1">IF(ISBLANK(OFFSET('5. Pp (3 años)'!$H$46,INT((ROW()-13)/2),0)),"",OFFSET('5. Pp (3 años)'!$H$46,INT((ROW()-13)/2),0))</f>
        <v/>
      </c>
      <c r="H383" s="1080" t="str">
        <f ca="1">IF(ISBLANK(OFFSET('9. METAS'!$L$20,INT((ROW()-13)/2),0)),"",OFFSET('9. METAS'!$L$20,INT((ROW()-13)/2),0))</f>
        <v/>
      </c>
      <c r="I383" s="1004"/>
      <c r="J383" s="244" t="str">
        <f ca="1">IF(MOD(ROW()-13,2)=0,IF(ISBLANK(OFFSET('12. SEGUIMIENTO 2027'!$N$14,INT((ROW()-13)/2),0)),"",OFFSET('12. SEGUIMIENTO 2027'!$N$14,INT((ROW()-13)/2),0)),IF(ISBLANK(OFFSET('9. METAS'!$U$20,INT((ROW()-14)/2),0)),"",OFFSET('9. METAS'!$U$20,INT((ROW()-14)/2),0)))</f>
        <v/>
      </c>
      <c r="K383" s="245" t="str">
        <f ca="1">IF(MOD(ROW()-13,2)=0,IF(ISBLANK(OFFSET('12. SEGUIMIENTO 2027'!$O$14,INT((ROW()-13)/2),0)),"",OFFSET('12. SEGUIMIENTO 2027'!$O$14,INT((ROW()-13)/2),0)),IF(ISBLANK(OFFSET('9. METAS'!$V$20,INT((ROW()-14)/2),0)),"",OFFSET('9. METAS'!$V$20,INT((ROW()-14)/2),0)))</f>
        <v/>
      </c>
      <c r="L383" s="245" t="str">
        <f ca="1">IF(MOD(ROW()-13,2)=0,IF(ISBLANK(OFFSET('12. SEGUIMIENTO 2027'!$P$14,INT((ROW()-13)/2),0)),"",OFFSET('12. SEGUIMIENTO 2027'!$P$14,INT((ROW()-13)/2),0)),IF(ISBLANK(OFFSET('9. METAS'!$W$20,INT((ROW()-14)/2),0)),"",OFFSET('9. METAS'!$W$20,INT((ROW()-14)/2),0)))</f>
        <v/>
      </c>
      <c r="M383" s="246" t="str">
        <f ca="1">IF(MOD(ROW()-13,2)=0,IF(ISBLANK(OFFSET('12. SEGUIMIENTO 2027'!$Q$14,INT((ROW()-13)/2),0)),"",OFFSET('12. SEGUIMIENTO 2027'!$Q$14,INT((ROW()-13)/2),0)),IF(ISBLANK(OFFSET('9. METAS'!$X$20,INT((ROW()-14)/2),0)),"",OFFSET('9. METAS'!$X$20,INT((ROW()-14)/2),0)))</f>
        <v/>
      </c>
      <c r="N383" s="1006" t="str">
        <f t="shared" ref="N383" ca="1" si="366">IFERROR(J383/J384,"ND")</f>
        <v>ND</v>
      </c>
      <c r="O383" s="1008" t="str">
        <f t="shared" ref="O383" ca="1" si="367">IFERROR(((J383+K383)/H383),"ND")</f>
        <v>ND</v>
      </c>
      <c r="P383" s="1010"/>
    </row>
    <row r="384" spans="3:16">
      <c r="C384" s="1025"/>
      <c r="D384" s="1018"/>
      <c r="E384" s="1018"/>
      <c r="F384" s="1021"/>
      <c r="G384" s="1023"/>
      <c r="H384" s="1080"/>
      <c r="I384" s="1012"/>
      <c r="J384" s="244" t="str">
        <f ca="1">IF(MOD(ROW()-13,2)=0,IF(ISBLANK(OFFSET('12. SEGUIMIENTO 2027'!$N$14,INT((ROW()-13)/2),0)),"",OFFSET('12. SEGUIMIENTO 2027'!$N$14,INT((ROW()-13)/2),0)),IF(ISBLANK(OFFSET('9. METAS'!$U$20,INT((ROW()-14)/2),0)),"",OFFSET('9. METAS'!$U$20,INT((ROW()-14)/2),0)))</f>
        <v/>
      </c>
      <c r="K384" s="245" t="str">
        <f ca="1">IF(MOD(ROW()-13,2)=0,IF(ISBLANK(OFFSET('12. SEGUIMIENTO 2027'!$O$14,INT((ROW()-13)/2),0)),"",OFFSET('12. SEGUIMIENTO 2027'!$O$14,INT((ROW()-13)/2),0)),IF(ISBLANK(OFFSET('9. METAS'!$V$20,INT((ROW()-14)/2),0)),"",OFFSET('9. METAS'!$V$20,INT((ROW()-14)/2),0)))</f>
        <v/>
      </c>
      <c r="L384" s="245" t="str">
        <f ca="1">IF(MOD(ROW()-13,2)=0,IF(ISBLANK(OFFSET('12. SEGUIMIENTO 2027'!$P$14,INT((ROW()-13)/2),0)),"",OFFSET('12. SEGUIMIENTO 2027'!$P$14,INT((ROW()-13)/2),0)),IF(ISBLANK(OFFSET('9. METAS'!$W$20,INT((ROW()-14)/2),0)),"",OFFSET('9. METAS'!$W$20,INT((ROW()-14)/2),0)))</f>
        <v/>
      </c>
      <c r="M384" s="246" t="str">
        <f ca="1">IF(MOD(ROW()-13,2)=0,IF(ISBLANK(OFFSET('12. SEGUIMIENTO 2027'!$Q$14,INT((ROW()-13)/2),0)),"",OFFSET('12. SEGUIMIENTO 2027'!$Q$14,INT((ROW()-13)/2),0)),IF(ISBLANK(OFFSET('9. METAS'!$X$20,INT((ROW()-14)/2),0)),"",OFFSET('9. METAS'!$X$20,INT((ROW()-14)/2),0)))</f>
        <v/>
      </c>
      <c r="N384" s="1013"/>
      <c r="O384" s="1014"/>
      <c r="P384" s="1015"/>
    </row>
    <row r="385" spans="3:16">
      <c r="C385" s="1016" t="str">
        <f ca="1">IF(ISBLANK(OFFSET('5. Pp (3 años)'!$C$46,INT((ROW()-13)/2),0)),"",OFFSET('5. Pp (3 años)'!$C$46,INT((ROW()-13)/2),0))</f>
        <v>Actividad</v>
      </c>
      <c r="D385" s="1018" t="str">
        <f ca="1">IF(ISBLANK(OFFSET('5. Pp (3 años)'!$D$46,INT((ROW()-13)/2),0)),"",OFFSET('5. Pp (3 años)'!$D$46,INT((ROW()-13)/2),0))</f>
        <v/>
      </c>
      <c r="E385" s="1018" t="str">
        <f ca="1">IF(ISBLANK(OFFSET('5. Pp (3 años)'!$E$46,INT((ROW()-13)/2),0)),"",OFFSET('5. Pp (3 años)'!$E$46,INT((ROW()-13)/2),0))</f>
        <v/>
      </c>
      <c r="F385" s="1021" t="str">
        <f ca="1">IF(ISBLANK(OFFSET('5. Pp (3 años)'!$K$46,INT((ROW()-13)/2),0)),"",OFFSET('5. Pp (3 años)'!$K$46,INT((ROW()-13)/2),0))</f>
        <v/>
      </c>
      <c r="G385" s="1023" t="str">
        <f ca="1">IF(ISBLANK(OFFSET('5. Pp (3 años)'!$H$46,INT((ROW()-13)/2),0)),"",OFFSET('5. Pp (3 años)'!$H$46,INT((ROW()-13)/2),0))</f>
        <v/>
      </c>
      <c r="H385" s="1080" t="str">
        <f ca="1">IF(ISBLANK(OFFSET('9. METAS'!$L$20,INT((ROW()-13)/2),0)),"",OFFSET('9. METAS'!$L$20,INT((ROW()-13)/2),0))</f>
        <v/>
      </c>
      <c r="I385" s="1004"/>
      <c r="J385" s="244" t="str">
        <f ca="1">IF(MOD(ROW()-13,2)=0,IF(ISBLANK(OFFSET('12. SEGUIMIENTO 2027'!$N$14,INT((ROW()-13)/2),0)),"",OFFSET('12. SEGUIMIENTO 2027'!$N$14,INT((ROW()-13)/2),0)),IF(ISBLANK(OFFSET('9. METAS'!$U$20,INT((ROW()-14)/2),0)),"",OFFSET('9. METAS'!$U$20,INT((ROW()-14)/2),0)))</f>
        <v/>
      </c>
      <c r="K385" s="245" t="str">
        <f ca="1">IF(MOD(ROW()-13,2)=0,IF(ISBLANK(OFFSET('12. SEGUIMIENTO 2027'!$O$14,INT((ROW()-13)/2),0)),"",OFFSET('12. SEGUIMIENTO 2027'!$O$14,INT((ROW()-13)/2),0)),IF(ISBLANK(OFFSET('9. METAS'!$V$20,INT((ROW()-14)/2),0)),"",OFFSET('9. METAS'!$V$20,INT((ROW()-14)/2),0)))</f>
        <v/>
      </c>
      <c r="L385" s="245" t="str">
        <f ca="1">IF(MOD(ROW()-13,2)=0,IF(ISBLANK(OFFSET('12. SEGUIMIENTO 2027'!$P$14,INT((ROW()-13)/2),0)),"",OFFSET('12. SEGUIMIENTO 2027'!$P$14,INT((ROW()-13)/2),0)),IF(ISBLANK(OFFSET('9. METAS'!$W$20,INT((ROW()-14)/2),0)),"",OFFSET('9. METAS'!$W$20,INT((ROW()-14)/2),0)))</f>
        <v/>
      </c>
      <c r="M385" s="246" t="str">
        <f ca="1">IF(MOD(ROW()-13,2)=0,IF(ISBLANK(OFFSET('12. SEGUIMIENTO 2027'!$Q$14,INT((ROW()-13)/2),0)),"",OFFSET('12. SEGUIMIENTO 2027'!$Q$14,INT((ROW()-13)/2),0)),IF(ISBLANK(OFFSET('9. METAS'!$X$20,INT((ROW()-14)/2),0)),"",OFFSET('9. METAS'!$X$20,INT((ROW()-14)/2),0)))</f>
        <v/>
      </c>
      <c r="N385" s="1006" t="str">
        <f t="shared" ref="N385" ca="1" si="368">IFERROR(J385/J386,"ND")</f>
        <v>ND</v>
      </c>
      <c r="O385" s="1008" t="str">
        <f t="shared" ref="O385" ca="1" si="369">IFERROR(((J385+K385)/H385),"ND")</f>
        <v>ND</v>
      </c>
      <c r="P385" s="1010"/>
    </row>
    <row r="386" spans="3:16">
      <c r="C386" s="1025"/>
      <c r="D386" s="1018"/>
      <c r="E386" s="1018"/>
      <c r="F386" s="1021"/>
      <c r="G386" s="1023"/>
      <c r="H386" s="1080"/>
      <c r="I386" s="1012"/>
      <c r="J386" s="244" t="str">
        <f ca="1">IF(MOD(ROW()-13,2)=0,IF(ISBLANK(OFFSET('12. SEGUIMIENTO 2027'!$N$14,INT((ROW()-13)/2),0)),"",OFFSET('12. SEGUIMIENTO 2027'!$N$14,INT((ROW()-13)/2),0)),IF(ISBLANK(OFFSET('9. METAS'!$U$20,INT((ROW()-14)/2),0)),"",OFFSET('9. METAS'!$U$20,INT((ROW()-14)/2),0)))</f>
        <v/>
      </c>
      <c r="K386" s="245" t="str">
        <f ca="1">IF(MOD(ROW()-13,2)=0,IF(ISBLANK(OFFSET('12. SEGUIMIENTO 2027'!$O$14,INT((ROW()-13)/2),0)),"",OFFSET('12. SEGUIMIENTO 2027'!$O$14,INT((ROW()-13)/2),0)),IF(ISBLANK(OFFSET('9. METAS'!$V$20,INT((ROW()-14)/2),0)),"",OFFSET('9. METAS'!$V$20,INT((ROW()-14)/2),0)))</f>
        <v/>
      </c>
      <c r="L386" s="245" t="str">
        <f ca="1">IF(MOD(ROW()-13,2)=0,IF(ISBLANK(OFFSET('12. SEGUIMIENTO 2027'!$P$14,INT((ROW()-13)/2),0)),"",OFFSET('12. SEGUIMIENTO 2027'!$P$14,INT((ROW()-13)/2),0)),IF(ISBLANK(OFFSET('9. METAS'!$W$20,INT((ROW()-14)/2),0)),"",OFFSET('9. METAS'!$W$20,INT((ROW()-14)/2),0)))</f>
        <v/>
      </c>
      <c r="M386" s="246" t="str">
        <f ca="1">IF(MOD(ROW()-13,2)=0,IF(ISBLANK(OFFSET('12. SEGUIMIENTO 2027'!$Q$14,INT((ROW()-13)/2),0)),"",OFFSET('12. SEGUIMIENTO 2027'!$Q$14,INT((ROW()-13)/2),0)),IF(ISBLANK(OFFSET('9. METAS'!$X$20,INT((ROW()-14)/2),0)),"",OFFSET('9. METAS'!$X$20,INT((ROW()-14)/2),0)))</f>
        <v/>
      </c>
      <c r="N386" s="1013"/>
      <c r="O386" s="1014"/>
      <c r="P386" s="1015"/>
    </row>
    <row r="387" spans="3:16">
      <c r="C387" s="1016" t="str">
        <f ca="1">IF(ISBLANK(OFFSET('5. Pp (3 años)'!$C$46,INT((ROW()-13)/2),0)),"",OFFSET('5. Pp (3 años)'!$C$46,INT((ROW()-13)/2),0))</f>
        <v>Actividad</v>
      </c>
      <c r="D387" s="1018" t="str">
        <f ca="1">IF(ISBLANK(OFFSET('5. Pp (3 años)'!$D$46,INT((ROW()-13)/2),0)),"",OFFSET('5. Pp (3 años)'!$D$46,INT((ROW()-13)/2),0))</f>
        <v/>
      </c>
      <c r="E387" s="1018" t="str">
        <f ca="1">IF(ISBLANK(OFFSET('5. Pp (3 años)'!$E$46,INT((ROW()-13)/2),0)),"",OFFSET('5. Pp (3 años)'!$E$46,INT((ROW()-13)/2),0))</f>
        <v/>
      </c>
      <c r="F387" s="1021" t="str">
        <f ca="1">IF(ISBLANK(OFFSET('5. Pp (3 años)'!$K$46,INT((ROW()-13)/2),0)),"",OFFSET('5. Pp (3 años)'!$K$46,INT((ROW()-13)/2),0))</f>
        <v/>
      </c>
      <c r="G387" s="1023" t="str">
        <f ca="1">IF(ISBLANK(OFFSET('5. Pp (3 años)'!$H$46,INT((ROW()-13)/2),0)),"",OFFSET('5. Pp (3 años)'!$H$46,INT((ROW()-13)/2),0))</f>
        <v/>
      </c>
      <c r="H387" s="1080" t="str">
        <f ca="1">IF(ISBLANK(OFFSET('9. METAS'!$L$20,INT((ROW()-13)/2),0)),"",OFFSET('9. METAS'!$L$20,INT((ROW()-13)/2),0))</f>
        <v/>
      </c>
      <c r="I387" s="1004"/>
      <c r="J387" s="244" t="str">
        <f ca="1">IF(MOD(ROW()-13,2)=0,IF(ISBLANK(OFFSET('12. SEGUIMIENTO 2027'!$N$14,INT((ROW()-13)/2),0)),"",OFFSET('12. SEGUIMIENTO 2027'!$N$14,INT((ROW()-13)/2),0)),IF(ISBLANK(OFFSET('9. METAS'!$U$20,INT((ROW()-14)/2),0)),"",OFFSET('9. METAS'!$U$20,INT((ROW()-14)/2),0)))</f>
        <v/>
      </c>
      <c r="K387" s="245" t="str">
        <f ca="1">IF(MOD(ROW()-13,2)=0,IF(ISBLANK(OFFSET('12. SEGUIMIENTO 2027'!$O$14,INT((ROW()-13)/2),0)),"",OFFSET('12. SEGUIMIENTO 2027'!$O$14,INT((ROW()-13)/2),0)),IF(ISBLANK(OFFSET('9. METAS'!$V$20,INT((ROW()-14)/2),0)),"",OFFSET('9. METAS'!$V$20,INT((ROW()-14)/2),0)))</f>
        <v/>
      </c>
      <c r="L387" s="245" t="str">
        <f ca="1">IF(MOD(ROW()-13,2)=0,IF(ISBLANK(OFFSET('12. SEGUIMIENTO 2027'!$P$14,INT((ROW()-13)/2),0)),"",OFFSET('12. SEGUIMIENTO 2027'!$P$14,INT((ROW()-13)/2),0)),IF(ISBLANK(OFFSET('9. METAS'!$W$20,INT((ROW()-14)/2),0)),"",OFFSET('9. METAS'!$W$20,INT((ROW()-14)/2),0)))</f>
        <v/>
      </c>
      <c r="M387" s="246" t="str">
        <f ca="1">IF(MOD(ROW()-13,2)=0,IF(ISBLANK(OFFSET('12. SEGUIMIENTO 2027'!$Q$14,INT((ROW()-13)/2),0)),"",OFFSET('12. SEGUIMIENTO 2027'!$Q$14,INT((ROW()-13)/2),0)),IF(ISBLANK(OFFSET('9. METAS'!$X$20,INT((ROW()-14)/2),0)),"",OFFSET('9. METAS'!$X$20,INT((ROW()-14)/2),0)))</f>
        <v/>
      </c>
      <c r="N387" s="1006" t="str">
        <f t="shared" ref="N387" ca="1" si="370">IFERROR(J387/J388,"ND")</f>
        <v>ND</v>
      </c>
      <c r="O387" s="1008" t="str">
        <f t="shared" ref="O387" ca="1" si="371">IFERROR(((J387+K387)/H387),"ND")</f>
        <v>ND</v>
      </c>
      <c r="P387" s="1010"/>
    </row>
    <row r="388" spans="3:16">
      <c r="C388" s="1025"/>
      <c r="D388" s="1018"/>
      <c r="E388" s="1018"/>
      <c r="F388" s="1021"/>
      <c r="G388" s="1023"/>
      <c r="H388" s="1080"/>
      <c r="I388" s="1012"/>
      <c r="J388" s="244" t="str">
        <f ca="1">IF(MOD(ROW()-13,2)=0,IF(ISBLANK(OFFSET('12. SEGUIMIENTO 2027'!$N$14,INT((ROW()-13)/2),0)),"",OFFSET('12. SEGUIMIENTO 2027'!$N$14,INT((ROW()-13)/2),0)),IF(ISBLANK(OFFSET('9. METAS'!$U$20,INT((ROW()-14)/2),0)),"",OFFSET('9. METAS'!$U$20,INT((ROW()-14)/2),0)))</f>
        <v/>
      </c>
      <c r="K388" s="245" t="str">
        <f ca="1">IF(MOD(ROW()-13,2)=0,IF(ISBLANK(OFFSET('12. SEGUIMIENTO 2027'!$O$14,INT((ROW()-13)/2),0)),"",OFFSET('12. SEGUIMIENTO 2027'!$O$14,INT((ROW()-13)/2),0)),IF(ISBLANK(OFFSET('9. METAS'!$V$20,INT((ROW()-14)/2),0)),"",OFFSET('9. METAS'!$V$20,INT((ROW()-14)/2),0)))</f>
        <v/>
      </c>
      <c r="L388" s="245" t="str">
        <f ca="1">IF(MOD(ROW()-13,2)=0,IF(ISBLANK(OFFSET('12. SEGUIMIENTO 2027'!$P$14,INT((ROW()-13)/2),0)),"",OFFSET('12. SEGUIMIENTO 2027'!$P$14,INT((ROW()-13)/2),0)),IF(ISBLANK(OFFSET('9. METAS'!$W$20,INT((ROW()-14)/2),0)),"",OFFSET('9. METAS'!$W$20,INT((ROW()-14)/2),0)))</f>
        <v/>
      </c>
      <c r="M388" s="246" t="str">
        <f ca="1">IF(MOD(ROW()-13,2)=0,IF(ISBLANK(OFFSET('12. SEGUIMIENTO 2027'!$Q$14,INT((ROW()-13)/2),0)),"",OFFSET('12. SEGUIMIENTO 2027'!$Q$14,INT((ROW()-13)/2),0)),IF(ISBLANK(OFFSET('9. METAS'!$X$20,INT((ROW()-14)/2),0)),"",OFFSET('9. METAS'!$X$20,INT((ROW()-14)/2),0)))</f>
        <v/>
      </c>
      <c r="N388" s="1013"/>
      <c r="O388" s="1014"/>
      <c r="P388" s="1015"/>
    </row>
    <row r="389" spans="3:16">
      <c r="C389" s="1016" t="str">
        <f ca="1">IF(ISBLANK(OFFSET('5. Pp (3 años)'!$C$46,INT((ROW()-13)/2),0)),"",OFFSET('5. Pp (3 años)'!$C$46,INT((ROW()-13)/2),0))</f>
        <v>Componente</v>
      </c>
      <c r="D389" s="1018" t="str">
        <f ca="1">IF(ISBLANK(OFFSET('5. Pp (3 años)'!$D$46,INT((ROW()-13)/2),0)),"",OFFSET('5. Pp (3 años)'!$D$46,INT((ROW()-13)/2),0))</f>
        <v>4.1.1.1.32 Servicios de salud itinerante y programas de formación preventiva otorgados.</v>
      </c>
      <c r="E389" s="1018" t="str">
        <f ca="1">IF(ISBLANK(OFFSET('5. Pp (3 años)'!$E$46,INT((ROW()-13)/2),0)),"",OFFSET('5. Pp (3 años)'!$E$46,INT((ROW()-13)/2),0))</f>
        <v>PEAPC: Porcentaje de esquemas de atención primaria y capacidades de cuidado consolidados.</v>
      </c>
      <c r="F389" s="1021" t="str">
        <f ca="1">IF(ISBLANK(OFFSET('5. Pp (3 años)'!$K$46,INT((ROW()-13)/2),0)),"",OFFSET('5. Pp (3 años)'!$K$46,INT((ROW()-13)/2),0))</f>
        <v>Ascendente</v>
      </c>
      <c r="G389" s="1023" t="str">
        <f ca="1">IF(ISBLANK(OFFSET('5. Pp (3 años)'!$H$46,INT((ROW()-13)/2),0)),"",OFFSET('5. Pp (3 años)'!$H$46,INT((ROW()-13)/2),0))</f>
        <v>Trimestral</v>
      </c>
      <c r="H389" s="1080">
        <f ca="1">IF(ISBLANK(OFFSET('9. METAS'!$L$20,INT((ROW()-13)/2),0)),"",OFFSET('9. METAS'!$L$20,INT((ROW()-13)/2),0))</f>
        <v>100</v>
      </c>
      <c r="I389" s="1004"/>
      <c r="J389" s="244" t="str">
        <f ca="1">IF(MOD(ROW()-13,2)=0,IF(ISBLANK(OFFSET('12. SEGUIMIENTO 2027'!$N$14,INT((ROW()-13)/2),0)),"",OFFSET('12. SEGUIMIENTO 2027'!$N$14,INT((ROW()-13)/2),0)),IF(ISBLANK(OFFSET('9. METAS'!$U$20,INT((ROW()-14)/2),0)),"",OFFSET('9. METAS'!$U$20,INT((ROW()-14)/2),0)))</f>
        <v/>
      </c>
      <c r="K389" s="245" t="str">
        <f ca="1">IF(MOD(ROW()-13,2)=0,IF(ISBLANK(OFFSET('12. SEGUIMIENTO 2027'!$O$14,INT((ROW()-13)/2),0)),"",OFFSET('12. SEGUIMIENTO 2027'!$O$14,INT((ROW()-13)/2),0)),IF(ISBLANK(OFFSET('9. METAS'!$V$20,INT((ROW()-14)/2),0)),"",OFFSET('9. METAS'!$V$20,INT((ROW()-14)/2),0)))</f>
        <v/>
      </c>
      <c r="L389" s="245" t="str">
        <f ca="1">IF(MOD(ROW()-13,2)=0,IF(ISBLANK(OFFSET('12. SEGUIMIENTO 2027'!$P$14,INT((ROW()-13)/2),0)),"",OFFSET('12. SEGUIMIENTO 2027'!$P$14,INT((ROW()-13)/2),0)),IF(ISBLANK(OFFSET('9. METAS'!$W$20,INT((ROW()-14)/2),0)),"",OFFSET('9. METAS'!$W$20,INT((ROW()-14)/2),0)))</f>
        <v/>
      </c>
      <c r="M389" s="246" t="str">
        <f ca="1">IF(MOD(ROW()-13,2)=0,IF(ISBLANK(OFFSET('12. SEGUIMIENTO 2027'!$Q$14,INT((ROW()-13)/2),0)),"",OFFSET('12. SEGUIMIENTO 2027'!$Q$14,INT((ROW()-13)/2),0)),IF(ISBLANK(OFFSET('9. METAS'!$X$20,INT((ROW()-14)/2),0)),"",OFFSET('9. METAS'!$X$20,INT((ROW()-14)/2),0)))</f>
        <v/>
      </c>
      <c r="N389" s="1006" t="str">
        <f t="shared" ref="N389" ca="1" si="372">IFERROR(J389/J390,"ND")</f>
        <v>ND</v>
      </c>
      <c r="O389" s="1008" t="str">
        <f t="shared" ref="O389" ca="1" si="373">IFERROR(((J389+K389)/H389),"ND")</f>
        <v>ND</v>
      </c>
      <c r="P389" s="1010"/>
    </row>
    <row r="390" spans="3:16">
      <c r="C390" s="1025"/>
      <c r="D390" s="1018"/>
      <c r="E390" s="1018"/>
      <c r="F390" s="1021"/>
      <c r="G390" s="1023"/>
      <c r="H390" s="1080"/>
      <c r="I390" s="1012"/>
      <c r="J390" s="244">
        <f ca="1">IF(MOD(ROW()-13,2)=0,IF(ISBLANK(OFFSET('12. SEGUIMIENTO 2027'!$N$14,INT((ROW()-13)/2),0)),"",OFFSET('12. SEGUIMIENTO 2027'!$N$14,INT((ROW()-13)/2),0)),IF(ISBLANK(OFFSET('9. METAS'!$U$20,INT((ROW()-14)/2),0)),"",OFFSET('9. METAS'!$U$20,INT((ROW()-14)/2),0)))</f>
        <v>25</v>
      </c>
      <c r="K390" s="245">
        <f ca="1">IF(MOD(ROW()-13,2)=0,IF(ISBLANK(OFFSET('12. SEGUIMIENTO 2027'!$O$14,INT((ROW()-13)/2),0)),"",OFFSET('12. SEGUIMIENTO 2027'!$O$14,INT((ROW()-13)/2),0)),IF(ISBLANK(OFFSET('9. METAS'!$V$20,INT((ROW()-14)/2),0)),"",OFFSET('9. METAS'!$V$20,INT((ROW()-14)/2),0)))</f>
        <v>25</v>
      </c>
      <c r="L390" s="245">
        <f ca="1">IF(MOD(ROW()-13,2)=0,IF(ISBLANK(OFFSET('12. SEGUIMIENTO 2027'!$P$14,INT((ROW()-13)/2),0)),"",OFFSET('12. SEGUIMIENTO 2027'!$P$14,INT((ROW()-13)/2),0)),IF(ISBLANK(OFFSET('9. METAS'!$W$20,INT((ROW()-14)/2),0)),"",OFFSET('9. METAS'!$W$20,INT((ROW()-14)/2),0)))</f>
        <v>25</v>
      </c>
      <c r="M390" s="246">
        <f ca="1">IF(MOD(ROW()-13,2)=0,IF(ISBLANK(OFFSET('12. SEGUIMIENTO 2027'!$Q$14,INT((ROW()-13)/2),0)),"",OFFSET('12. SEGUIMIENTO 2027'!$Q$14,INT((ROW()-13)/2),0)),IF(ISBLANK(OFFSET('9. METAS'!$X$20,INT((ROW()-14)/2),0)),"",OFFSET('9. METAS'!$X$20,INT((ROW()-14)/2),0)))</f>
        <v>25</v>
      </c>
      <c r="N390" s="1013"/>
      <c r="O390" s="1014"/>
      <c r="P390" s="1015"/>
    </row>
    <row r="391" spans="3:16">
      <c r="C391" s="1016" t="str">
        <f ca="1">IF(ISBLANK(OFFSET('5. Pp (3 años)'!$C$46,INT((ROW()-13)/2),0)),"",OFFSET('5. Pp (3 años)'!$C$46,INT((ROW()-13)/2),0))</f>
        <v>Actividad</v>
      </c>
      <c r="D391" s="1018" t="str">
        <f ca="1">IF(ISBLANK(OFFSET('5. Pp (3 años)'!$D$46,INT((ROW()-13)/2),0)),"",OFFSET('5. Pp (3 años)'!$D$46,INT((ROW()-13)/2),0))</f>
        <v>4.1.1.1.32.1 Despliegue operativo de brigadas integrales para la prevención, diagnóstico y promoción de la salud comunitaria.</v>
      </c>
      <c r="E391" s="1018" t="str">
        <f ca="1">IF(ISBLANK(OFFSET('5. Pp (3 años)'!$E$46,INT((ROW()-13)/2),0)),"",OFFSET('5. Pp (3 años)'!$E$46,INT((ROW()-13)/2),0))</f>
        <v>PBJSR: Porcentaje de brigadas y jornadas de salud realizadas.</v>
      </c>
      <c r="F391" s="1021" t="str">
        <f ca="1">IF(ISBLANK(OFFSET('5. Pp (3 años)'!$K$46,INT((ROW()-13)/2),0)),"",OFFSET('5. Pp (3 años)'!$K$46,INT((ROW()-13)/2),0))</f>
        <v>Ascendente</v>
      </c>
      <c r="G391" s="1023" t="str">
        <f ca="1">IF(ISBLANK(OFFSET('5. Pp (3 años)'!$H$46,INT((ROW()-13)/2),0)),"",OFFSET('5. Pp (3 años)'!$H$46,INT((ROW()-13)/2),0))</f>
        <v>Trimestral</v>
      </c>
      <c r="H391" s="1080">
        <f ca="1">IF(ISBLANK(OFFSET('9. METAS'!$L$20,INT((ROW()-13)/2),0)),"",OFFSET('9. METAS'!$L$20,INT((ROW()-13)/2),0))</f>
        <v>225</v>
      </c>
      <c r="I391" s="1004"/>
      <c r="J391" s="244" t="str">
        <f ca="1">IF(MOD(ROW()-13,2)=0,IF(ISBLANK(OFFSET('12. SEGUIMIENTO 2027'!$N$14,INT((ROW()-13)/2),0)),"",OFFSET('12. SEGUIMIENTO 2027'!$N$14,INT((ROW()-13)/2),0)),IF(ISBLANK(OFFSET('9. METAS'!$U$20,INT((ROW()-14)/2),0)),"",OFFSET('9. METAS'!$U$20,INT((ROW()-14)/2),0)))</f>
        <v/>
      </c>
      <c r="K391" s="245" t="str">
        <f ca="1">IF(MOD(ROW()-13,2)=0,IF(ISBLANK(OFFSET('12. SEGUIMIENTO 2027'!$O$14,INT((ROW()-13)/2),0)),"",OFFSET('12. SEGUIMIENTO 2027'!$O$14,INT((ROW()-13)/2),0)),IF(ISBLANK(OFFSET('9. METAS'!$V$20,INT((ROW()-14)/2),0)),"",OFFSET('9. METAS'!$V$20,INT((ROW()-14)/2),0)))</f>
        <v/>
      </c>
      <c r="L391" s="245" t="str">
        <f ca="1">IF(MOD(ROW()-13,2)=0,IF(ISBLANK(OFFSET('12. SEGUIMIENTO 2027'!$P$14,INT((ROW()-13)/2),0)),"",OFFSET('12. SEGUIMIENTO 2027'!$P$14,INT((ROW()-13)/2),0)),IF(ISBLANK(OFFSET('9. METAS'!$W$20,INT((ROW()-14)/2),0)),"",OFFSET('9. METAS'!$W$20,INT((ROW()-14)/2),0)))</f>
        <v/>
      </c>
      <c r="M391" s="246" t="str">
        <f ca="1">IF(MOD(ROW()-13,2)=0,IF(ISBLANK(OFFSET('12. SEGUIMIENTO 2027'!$Q$14,INT((ROW()-13)/2),0)),"",OFFSET('12. SEGUIMIENTO 2027'!$Q$14,INT((ROW()-13)/2),0)),IF(ISBLANK(OFFSET('9. METAS'!$X$20,INT((ROW()-14)/2),0)),"",OFFSET('9. METAS'!$X$20,INT((ROW()-14)/2),0)))</f>
        <v/>
      </c>
      <c r="N391" s="1006" t="str">
        <f t="shared" ref="N391" ca="1" si="374">IFERROR(J391/J392,"ND")</f>
        <v>ND</v>
      </c>
      <c r="O391" s="1008" t="str">
        <f t="shared" ref="O391" ca="1" si="375">IFERROR(((J391+K391)/H391),"ND")</f>
        <v>ND</v>
      </c>
      <c r="P391" s="1010"/>
    </row>
    <row r="392" spans="3:16">
      <c r="C392" s="1025"/>
      <c r="D392" s="1018"/>
      <c r="E392" s="1018"/>
      <c r="F392" s="1021"/>
      <c r="G392" s="1023"/>
      <c r="H392" s="1080"/>
      <c r="I392" s="1012"/>
      <c r="J392" s="244">
        <f ca="1">IF(MOD(ROW()-13,2)=0,IF(ISBLANK(OFFSET('12. SEGUIMIENTO 2027'!$N$14,INT((ROW()-13)/2),0)),"",OFFSET('12. SEGUIMIENTO 2027'!$N$14,INT((ROW()-13)/2),0)),IF(ISBLANK(OFFSET('9. METAS'!$U$20,INT((ROW()-14)/2),0)),"",OFFSET('9. METAS'!$U$20,INT((ROW()-14)/2),0)))</f>
        <v>60</v>
      </c>
      <c r="K392" s="245">
        <f ca="1">IF(MOD(ROW()-13,2)=0,IF(ISBLANK(OFFSET('12. SEGUIMIENTO 2027'!$O$14,INT((ROW()-13)/2),0)),"",OFFSET('12. SEGUIMIENTO 2027'!$O$14,INT((ROW()-13)/2),0)),IF(ISBLANK(OFFSET('9. METAS'!$V$20,INT((ROW()-14)/2),0)),"",OFFSET('9. METAS'!$V$20,INT((ROW()-14)/2),0)))</f>
        <v>60</v>
      </c>
      <c r="L392" s="245">
        <f ca="1">IF(MOD(ROW()-13,2)=0,IF(ISBLANK(OFFSET('12. SEGUIMIENTO 2027'!$P$14,INT((ROW()-13)/2),0)),"",OFFSET('12. SEGUIMIENTO 2027'!$P$14,INT((ROW()-13)/2),0)),IF(ISBLANK(OFFSET('9. METAS'!$W$20,INT((ROW()-14)/2),0)),"",OFFSET('9. METAS'!$W$20,INT((ROW()-14)/2),0)))</f>
        <v>50</v>
      </c>
      <c r="M392" s="246">
        <f ca="1">IF(MOD(ROW()-13,2)=0,IF(ISBLANK(OFFSET('12. SEGUIMIENTO 2027'!$Q$14,INT((ROW()-13)/2),0)),"",OFFSET('12. SEGUIMIENTO 2027'!$Q$14,INT((ROW()-13)/2),0)),IF(ISBLANK(OFFSET('9. METAS'!$X$20,INT((ROW()-14)/2),0)),"",OFFSET('9. METAS'!$X$20,INT((ROW()-14)/2),0)))</f>
        <v>55</v>
      </c>
      <c r="N392" s="1013"/>
      <c r="O392" s="1014"/>
      <c r="P392" s="1015"/>
    </row>
    <row r="393" spans="3:16">
      <c r="C393" s="1016" t="str">
        <f ca="1">IF(ISBLANK(OFFSET('5. Pp (3 años)'!$C$46,INT((ROW()-13)/2),0)),"",OFFSET('5. Pp (3 años)'!$C$46,INT((ROW()-13)/2),0))</f>
        <v>Actividad</v>
      </c>
      <c r="D393" s="1018" t="str">
        <f ca="1">IF(ISBLANK(OFFSET('5. Pp (3 años)'!$D$46,INT((ROW()-13)/2),0)),"",OFFSET('5. Pp (3 años)'!$D$46,INT((ROW()-13)/2),0))</f>
        <v>4.1.1.1.32.2 Impartición de talleres formativos y jornadas de atención preventiva para el fortalecimiento de las capacidades de cuidado.</v>
      </c>
      <c r="E393" s="1018" t="str">
        <f ca="1">IF(ISBLANK(OFFSET('5. Pp (3 años)'!$E$46,INT((ROW()-13)/2),0)),"",OFFSET('5. Pp (3 años)'!$E$46,INT((ROW()-13)/2),0))</f>
        <v>PSFCE: Porcentaje de sesiones formativas y campañas de salud ejecutadas</v>
      </c>
      <c r="F393" s="1021" t="str">
        <f ca="1">IF(ISBLANK(OFFSET('5. Pp (3 años)'!$K$46,INT((ROW()-13)/2),0)),"",OFFSET('5. Pp (3 años)'!$K$46,INT((ROW()-13)/2),0))</f>
        <v>Ascendente</v>
      </c>
      <c r="G393" s="1023" t="str">
        <f ca="1">IF(ISBLANK(OFFSET('5. Pp (3 años)'!$H$46,INT((ROW()-13)/2),0)),"",OFFSET('5. Pp (3 años)'!$H$46,INT((ROW()-13)/2),0))</f>
        <v>Trimestral</v>
      </c>
      <c r="H393" s="1080">
        <f ca="1">IF(ISBLANK(OFFSET('9. METAS'!$L$20,INT((ROW()-13)/2),0)),"",OFFSET('9. METAS'!$L$20,INT((ROW()-13)/2),0))</f>
        <v>20</v>
      </c>
      <c r="I393" s="1004"/>
      <c r="J393" s="244" t="str">
        <f ca="1">IF(MOD(ROW()-13,2)=0,IF(ISBLANK(OFFSET('12. SEGUIMIENTO 2027'!$N$14,INT((ROW()-13)/2),0)),"",OFFSET('12. SEGUIMIENTO 2027'!$N$14,INT((ROW()-13)/2),0)),IF(ISBLANK(OFFSET('9. METAS'!$U$20,INT((ROW()-14)/2),0)),"",OFFSET('9. METAS'!$U$20,INT((ROW()-14)/2),0)))</f>
        <v/>
      </c>
      <c r="K393" s="245" t="str">
        <f ca="1">IF(MOD(ROW()-13,2)=0,IF(ISBLANK(OFFSET('12. SEGUIMIENTO 2027'!$O$14,INT((ROW()-13)/2),0)),"",OFFSET('12. SEGUIMIENTO 2027'!$O$14,INT((ROW()-13)/2),0)),IF(ISBLANK(OFFSET('9. METAS'!$V$20,INT((ROW()-14)/2),0)),"",OFFSET('9. METAS'!$V$20,INT((ROW()-14)/2),0)))</f>
        <v/>
      </c>
      <c r="L393" s="245" t="str">
        <f ca="1">IF(MOD(ROW()-13,2)=0,IF(ISBLANK(OFFSET('12. SEGUIMIENTO 2027'!$P$14,INT((ROW()-13)/2),0)),"",OFFSET('12. SEGUIMIENTO 2027'!$P$14,INT((ROW()-13)/2),0)),IF(ISBLANK(OFFSET('9. METAS'!$W$20,INT((ROW()-14)/2),0)),"",OFFSET('9. METAS'!$W$20,INT((ROW()-14)/2),0)))</f>
        <v/>
      </c>
      <c r="M393" s="246" t="str">
        <f ca="1">IF(MOD(ROW()-13,2)=0,IF(ISBLANK(OFFSET('12. SEGUIMIENTO 2027'!$Q$14,INT((ROW()-13)/2),0)),"",OFFSET('12. SEGUIMIENTO 2027'!$Q$14,INT((ROW()-13)/2),0)),IF(ISBLANK(OFFSET('9. METAS'!$X$20,INT((ROW()-14)/2),0)),"",OFFSET('9. METAS'!$X$20,INT((ROW()-14)/2),0)))</f>
        <v/>
      </c>
      <c r="N393" s="1006" t="str">
        <f t="shared" ref="N393" ca="1" si="376">IFERROR(J393/J394,"ND")</f>
        <v>ND</v>
      </c>
      <c r="O393" s="1008" t="str">
        <f t="shared" ref="O393" ca="1" si="377">IFERROR(((J393+K393)/H393),"ND")</f>
        <v>ND</v>
      </c>
      <c r="P393" s="1010"/>
    </row>
    <row r="394" spans="3:16">
      <c r="C394" s="1025"/>
      <c r="D394" s="1018"/>
      <c r="E394" s="1018"/>
      <c r="F394" s="1021"/>
      <c r="G394" s="1023"/>
      <c r="H394" s="1080"/>
      <c r="I394" s="1012"/>
      <c r="J394" s="244">
        <f ca="1">IF(MOD(ROW()-13,2)=0,IF(ISBLANK(OFFSET('12. SEGUIMIENTO 2027'!$N$14,INT((ROW()-13)/2),0)),"",OFFSET('12. SEGUIMIENTO 2027'!$N$14,INT((ROW()-13)/2),0)),IF(ISBLANK(OFFSET('9. METAS'!$U$20,INT((ROW()-14)/2),0)),"",OFFSET('9. METAS'!$U$20,INT((ROW()-14)/2),0)))</f>
        <v>5</v>
      </c>
      <c r="K394" s="245">
        <f ca="1">IF(MOD(ROW()-13,2)=0,IF(ISBLANK(OFFSET('12. SEGUIMIENTO 2027'!$O$14,INT((ROW()-13)/2),0)),"",OFFSET('12. SEGUIMIENTO 2027'!$O$14,INT((ROW()-13)/2),0)),IF(ISBLANK(OFFSET('9. METAS'!$V$20,INT((ROW()-14)/2),0)),"",OFFSET('9. METAS'!$V$20,INT((ROW()-14)/2),0)))</f>
        <v>5</v>
      </c>
      <c r="L394" s="245">
        <f ca="1">IF(MOD(ROW()-13,2)=0,IF(ISBLANK(OFFSET('12. SEGUIMIENTO 2027'!$P$14,INT((ROW()-13)/2),0)),"",OFFSET('12. SEGUIMIENTO 2027'!$P$14,INT((ROW()-13)/2),0)),IF(ISBLANK(OFFSET('9. METAS'!$W$20,INT((ROW()-14)/2),0)),"",OFFSET('9. METAS'!$W$20,INT((ROW()-14)/2),0)))</f>
        <v>5</v>
      </c>
      <c r="M394" s="246">
        <f ca="1">IF(MOD(ROW()-13,2)=0,IF(ISBLANK(OFFSET('12. SEGUIMIENTO 2027'!$Q$14,INT((ROW()-13)/2),0)),"",OFFSET('12. SEGUIMIENTO 2027'!$Q$14,INT((ROW()-13)/2),0)),IF(ISBLANK(OFFSET('9. METAS'!$X$20,INT((ROW()-14)/2),0)),"",OFFSET('9. METAS'!$X$20,INT((ROW()-14)/2),0)))</f>
        <v>5</v>
      </c>
      <c r="N394" s="1013"/>
      <c r="O394" s="1014"/>
      <c r="P394" s="1015"/>
    </row>
    <row r="395" spans="3:16">
      <c r="C395" s="1016" t="str">
        <f ca="1">IF(ISBLANK(OFFSET('5. Pp (3 años)'!$C$46,INT((ROW()-13)/2),0)),"",OFFSET('5. Pp (3 años)'!$C$46,INT((ROW()-13)/2),0))</f>
        <v>Actividad</v>
      </c>
      <c r="D395" s="1018" t="str">
        <f ca="1">IF(ISBLANK(OFFSET('5. Pp (3 años)'!$D$46,INT((ROW()-13)/2),0)),"",OFFSET('5. Pp (3 años)'!$D$46,INT((ROW()-13)/2),0))</f>
        <v/>
      </c>
      <c r="E395" s="1018" t="str">
        <f ca="1">IF(ISBLANK(OFFSET('5. Pp (3 años)'!$E$46,INT((ROW()-13)/2),0)),"",OFFSET('5. Pp (3 años)'!$E$46,INT((ROW()-13)/2),0))</f>
        <v/>
      </c>
      <c r="F395" s="1021" t="str">
        <f ca="1">IF(ISBLANK(OFFSET('5. Pp (3 años)'!$K$46,INT((ROW()-13)/2),0)),"",OFFSET('5. Pp (3 años)'!$K$46,INT((ROW()-13)/2),0))</f>
        <v/>
      </c>
      <c r="G395" s="1023" t="str">
        <f ca="1">IF(ISBLANK(OFFSET('5. Pp (3 años)'!$H$46,INT((ROW()-13)/2),0)),"",OFFSET('5. Pp (3 años)'!$H$46,INT((ROW()-13)/2),0))</f>
        <v/>
      </c>
      <c r="H395" s="1080" t="str">
        <f ca="1">IF(ISBLANK(OFFSET('9. METAS'!$L$20,INT((ROW()-13)/2),0)),"",OFFSET('9. METAS'!$L$20,INT((ROW()-13)/2),0))</f>
        <v/>
      </c>
      <c r="I395" s="1004"/>
      <c r="J395" s="244" t="str">
        <f ca="1">IF(MOD(ROW()-13,2)=0,IF(ISBLANK(OFFSET('12. SEGUIMIENTO 2027'!$N$14,INT((ROW()-13)/2),0)),"",OFFSET('12. SEGUIMIENTO 2027'!$N$14,INT((ROW()-13)/2),0)),IF(ISBLANK(OFFSET('9. METAS'!$U$20,INT((ROW()-14)/2),0)),"",OFFSET('9. METAS'!$U$20,INT((ROW()-14)/2),0)))</f>
        <v/>
      </c>
      <c r="K395" s="245" t="str">
        <f ca="1">IF(MOD(ROW()-13,2)=0,IF(ISBLANK(OFFSET('12. SEGUIMIENTO 2027'!$O$14,INT((ROW()-13)/2),0)),"",OFFSET('12. SEGUIMIENTO 2027'!$O$14,INT((ROW()-13)/2),0)),IF(ISBLANK(OFFSET('9. METAS'!$V$20,INT((ROW()-14)/2),0)),"",OFFSET('9. METAS'!$V$20,INT((ROW()-14)/2),0)))</f>
        <v/>
      </c>
      <c r="L395" s="245" t="str">
        <f ca="1">IF(MOD(ROW()-13,2)=0,IF(ISBLANK(OFFSET('12. SEGUIMIENTO 2027'!$P$14,INT((ROW()-13)/2),0)),"",OFFSET('12. SEGUIMIENTO 2027'!$P$14,INT((ROW()-13)/2),0)),IF(ISBLANK(OFFSET('9. METAS'!$W$20,INT((ROW()-14)/2),0)),"",OFFSET('9. METAS'!$W$20,INT((ROW()-14)/2),0)))</f>
        <v/>
      </c>
      <c r="M395" s="246" t="str">
        <f ca="1">IF(MOD(ROW()-13,2)=0,IF(ISBLANK(OFFSET('12. SEGUIMIENTO 2027'!$Q$14,INT((ROW()-13)/2),0)),"",OFFSET('12. SEGUIMIENTO 2027'!$Q$14,INT((ROW()-13)/2),0)),IF(ISBLANK(OFFSET('9. METAS'!$X$20,INT((ROW()-14)/2),0)),"",OFFSET('9. METAS'!$X$20,INT((ROW()-14)/2),0)))</f>
        <v/>
      </c>
      <c r="N395" s="1006" t="str">
        <f t="shared" ref="N395" ca="1" si="378">IFERROR(J395/J396,"ND")</f>
        <v>ND</v>
      </c>
      <c r="O395" s="1008" t="str">
        <f t="shared" ref="O395" ca="1" si="379">IFERROR(((J395+K395)/H395),"ND")</f>
        <v>ND</v>
      </c>
      <c r="P395" s="1010"/>
    </row>
    <row r="396" spans="3:16">
      <c r="C396" s="1025"/>
      <c r="D396" s="1018"/>
      <c r="E396" s="1018"/>
      <c r="F396" s="1021"/>
      <c r="G396" s="1023"/>
      <c r="H396" s="1080"/>
      <c r="I396" s="1012"/>
      <c r="J396" s="244" t="str">
        <f ca="1">IF(MOD(ROW()-13,2)=0,IF(ISBLANK(OFFSET('12. SEGUIMIENTO 2027'!$N$14,INT((ROW()-13)/2),0)),"",OFFSET('12. SEGUIMIENTO 2027'!$N$14,INT((ROW()-13)/2),0)),IF(ISBLANK(OFFSET('9. METAS'!$U$20,INT((ROW()-14)/2),0)),"",OFFSET('9. METAS'!$U$20,INT((ROW()-14)/2),0)))</f>
        <v/>
      </c>
      <c r="K396" s="245" t="str">
        <f ca="1">IF(MOD(ROW()-13,2)=0,IF(ISBLANK(OFFSET('12. SEGUIMIENTO 2027'!$O$14,INT((ROW()-13)/2),0)),"",OFFSET('12. SEGUIMIENTO 2027'!$O$14,INT((ROW()-13)/2),0)),IF(ISBLANK(OFFSET('9. METAS'!$V$20,INT((ROW()-14)/2),0)),"",OFFSET('9. METAS'!$V$20,INT((ROW()-14)/2),0)))</f>
        <v/>
      </c>
      <c r="L396" s="245" t="str">
        <f ca="1">IF(MOD(ROW()-13,2)=0,IF(ISBLANK(OFFSET('12. SEGUIMIENTO 2027'!$P$14,INT((ROW()-13)/2),0)),"",OFFSET('12. SEGUIMIENTO 2027'!$P$14,INT((ROW()-13)/2),0)),IF(ISBLANK(OFFSET('9. METAS'!$W$20,INT((ROW()-14)/2),0)),"",OFFSET('9. METAS'!$W$20,INT((ROW()-14)/2),0)))</f>
        <v/>
      </c>
      <c r="M396" s="246" t="str">
        <f ca="1">IF(MOD(ROW()-13,2)=0,IF(ISBLANK(OFFSET('12. SEGUIMIENTO 2027'!$Q$14,INT((ROW()-13)/2),0)),"",OFFSET('12. SEGUIMIENTO 2027'!$Q$14,INT((ROW()-13)/2),0)),IF(ISBLANK(OFFSET('9. METAS'!$X$20,INT((ROW()-14)/2),0)),"",OFFSET('9. METAS'!$X$20,INT((ROW()-14)/2),0)))</f>
        <v/>
      </c>
      <c r="N396" s="1013"/>
      <c r="O396" s="1014"/>
      <c r="P396" s="1015"/>
    </row>
    <row r="397" spans="3:16">
      <c r="C397" s="1016" t="str">
        <f ca="1">IF(ISBLANK(OFFSET('5. Pp (3 años)'!$C$46,INT((ROW()-13)/2),0)),"",OFFSET('5. Pp (3 años)'!$C$46,INT((ROW()-13)/2),0))</f>
        <v>Actividad</v>
      </c>
      <c r="D397" s="1018" t="str">
        <f ca="1">IF(ISBLANK(OFFSET('5. Pp (3 años)'!$D$46,INT((ROW()-13)/2),0)),"",OFFSET('5. Pp (3 años)'!$D$46,INT((ROW()-13)/2),0))</f>
        <v/>
      </c>
      <c r="E397" s="1018" t="str">
        <f ca="1">IF(ISBLANK(OFFSET('5. Pp (3 años)'!$E$46,INT((ROW()-13)/2),0)),"",OFFSET('5. Pp (3 años)'!$E$46,INT((ROW()-13)/2),0))</f>
        <v/>
      </c>
      <c r="F397" s="1021" t="str">
        <f ca="1">IF(ISBLANK(OFFSET('5. Pp (3 años)'!$K$46,INT((ROW()-13)/2),0)),"",OFFSET('5. Pp (3 años)'!$K$46,INT((ROW()-13)/2),0))</f>
        <v/>
      </c>
      <c r="G397" s="1023" t="str">
        <f ca="1">IF(ISBLANK(OFFSET('5. Pp (3 años)'!$H$46,INT((ROW()-13)/2),0)),"",OFFSET('5. Pp (3 años)'!$H$46,INT((ROW()-13)/2),0))</f>
        <v/>
      </c>
      <c r="H397" s="1080" t="str">
        <f ca="1">IF(ISBLANK(OFFSET('9. METAS'!$L$20,INT((ROW()-13)/2),0)),"",OFFSET('9. METAS'!$L$20,INT((ROW()-13)/2),0))</f>
        <v/>
      </c>
      <c r="I397" s="1004"/>
      <c r="J397" s="244" t="str">
        <f ca="1">IF(MOD(ROW()-13,2)=0,IF(ISBLANK(OFFSET('12. SEGUIMIENTO 2027'!$N$14,INT((ROW()-13)/2),0)),"",OFFSET('12. SEGUIMIENTO 2027'!$N$14,INT((ROW()-13)/2),0)),IF(ISBLANK(OFFSET('9. METAS'!$U$20,INT((ROW()-14)/2),0)),"",OFFSET('9. METAS'!$U$20,INT((ROW()-14)/2),0)))</f>
        <v/>
      </c>
      <c r="K397" s="245" t="str">
        <f ca="1">IF(MOD(ROW()-13,2)=0,IF(ISBLANK(OFFSET('12. SEGUIMIENTO 2027'!$O$14,INT((ROW()-13)/2),0)),"",OFFSET('12. SEGUIMIENTO 2027'!$O$14,INT((ROW()-13)/2),0)),IF(ISBLANK(OFFSET('9. METAS'!$V$20,INT((ROW()-14)/2),0)),"",OFFSET('9. METAS'!$V$20,INT((ROW()-14)/2),0)))</f>
        <v/>
      </c>
      <c r="L397" s="245" t="str">
        <f ca="1">IF(MOD(ROW()-13,2)=0,IF(ISBLANK(OFFSET('12. SEGUIMIENTO 2027'!$P$14,INT((ROW()-13)/2),0)),"",OFFSET('12. SEGUIMIENTO 2027'!$P$14,INT((ROW()-13)/2),0)),IF(ISBLANK(OFFSET('9. METAS'!$W$20,INT((ROW()-14)/2),0)),"",OFFSET('9. METAS'!$W$20,INT((ROW()-14)/2),0)))</f>
        <v/>
      </c>
      <c r="M397" s="246" t="str">
        <f ca="1">IF(MOD(ROW()-13,2)=0,IF(ISBLANK(OFFSET('12. SEGUIMIENTO 2027'!$Q$14,INT((ROW()-13)/2),0)),"",OFFSET('12. SEGUIMIENTO 2027'!$Q$14,INT((ROW()-13)/2),0)),IF(ISBLANK(OFFSET('9. METAS'!$X$20,INT((ROW()-14)/2),0)),"",OFFSET('9. METAS'!$X$20,INT((ROW()-14)/2),0)))</f>
        <v/>
      </c>
      <c r="N397" s="1006" t="str">
        <f t="shared" ref="N397" ca="1" si="380">IFERROR(J397/J398,"ND")</f>
        <v>ND</v>
      </c>
      <c r="O397" s="1008" t="str">
        <f t="shared" ref="O397" ca="1" si="381">IFERROR(((J397+K397)/H397),"ND")</f>
        <v>ND</v>
      </c>
      <c r="P397" s="1010"/>
    </row>
    <row r="398" spans="3:16">
      <c r="C398" s="1025"/>
      <c r="D398" s="1018"/>
      <c r="E398" s="1018"/>
      <c r="F398" s="1021"/>
      <c r="G398" s="1023"/>
      <c r="H398" s="1080"/>
      <c r="I398" s="1012"/>
      <c r="J398" s="244" t="str">
        <f ca="1">IF(MOD(ROW()-13,2)=0,IF(ISBLANK(OFFSET('12. SEGUIMIENTO 2027'!$N$14,INT((ROW()-13)/2),0)),"",OFFSET('12. SEGUIMIENTO 2027'!$N$14,INT((ROW()-13)/2),0)),IF(ISBLANK(OFFSET('9. METAS'!$U$20,INT((ROW()-14)/2),0)),"",OFFSET('9. METAS'!$U$20,INT((ROW()-14)/2),0)))</f>
        <v/>
      </c>
      <c r="K398" s="245" t="str">
        <f ca="1">IF(MOD(ROW()-13,2)=0,IF(ISBLANK(OFFSET('12. SEGUIMIENTO 2027'!$O$14,INT((ROW()-13)/2),0)),"",OFFSET('12. SEGUIMIENTO 2027'!$O$14,INT((ROW()-13)/2),0)),IF(ISBLANK(OFFSET('9. METAS'!$V$20,INT((ROW()-14)/2),0)),"",OFFSET('9. METAS'!$V$20,INT((ROW()-14)/2),0)))</f>
        <v/>
      </c>
      <c r="L398" s="245" t="str">
        <f ca="1">IF(MOD(ROW()-13,2)=0,IF(ISBLANK(OFFSET('12. SEGUIMIENTO 2027'!$P$14,INT((ROW()-13)/2),0)),"",OFFSET('12. SEGUIMIENTO 2027'!$P$14,INT((ROW()-13)/2),0)),IF(ISBLANK(OFFSET('9. METAS'!$W$20,INT((ROW()-14)/2),0)),"",OFFSET('9. METAS'!$W$20,INT((ROW()-14)/2),0)))</f>
        <v/>
      </c>
      <c r="M398" s="246" t="str">
        <f ca="1">IF(MOD(ROW()-13,2)=0,IF(ISBLANK(OFFSET('12. SEGUIMIENTO 2027'!$Q$14,INT((ROW()-13)/2),0)),"",OFFSET('12. SEGUIMIENTO 2027'!$Q$14,INT((ROW()-13)/2),0)),IF(ISBLANK(OFFSET('9. METAS'!$X$20,INT((ROW()-14)/2),0)),"",OFFSET('9. METAS'!$X$20,INT((ROW()-14)/2),0)))</f>
        <v/>
      </c>
      <c r="N398" s="1013"/>
      <c r="O398" s="1014"/>
      <c r="P398" s="1015"/>
    </row>
    <row r="399" spans="3:16">
      <c r="C399" s="1016" t="str">
        <f ca="1">IF(ISBLANK(OFFSET('5. Pp (3 años)'!$C$46,INT((ROW()-13)/2),0)),"",OFFSET('5. Pp (3 años)'!$C$46,INT((ROW()-13)/2),0))</f>
        <v>Actividad</v>
      </c>
      <c r="D399" s="1018" t="str">
        <f ca="1">IF(ISBLANK(OFFSET('5. Pp (3 años)'!$D$46,INT((ROW()-13)/2),0)),"",OFFSET('5. Pp (3 años)'!$D$46,INT((ROW()-13)/2),0))</f>
        <v/>
      </c>
      <c r="E399" s="1018" t="str">
        <f ca="1">IF(ISBLANK(OFFSET('5. Pp (3 años)'!$E$46,INT((ROW()-13)/2),0)),"",OFFSET('5. Pp (3 años)'!$E$46,INT((ROW()-13)/2),0))</f>
        <v/>
      </c>
      <c r="F399" s="1021" t="str">
        <f ca="1">IF(ISBLANK(OFFSET('5. Pp (3 años)'!$K$46,INT((ROW()-13)/2),0)),"",OFFSET('5. Pp (3 años)'!$K$46,INT((ROW()-13)/2),0))</f>
        <v/>
      </c>
      <c r="G399" s="1023" t="str">
        <f ca="1">IF(ISBLANK(OFFSET('5. Pp (3 años)'!$H$46,INT((ROW()-13)/2),0)),"",OFFSET('5. Pp (3 años)'!$H$46,INT((ROW()-13)/2),0))</f>
        <v/>
      </c>
      <c r="H399" s="1080" t="str">
        <f ca="1">IF(ISBLANK(OFFSET('9. METAS'!$L$20,INT((ROW()-13)/2),0)),"",OFFSET('9. METAS'!$L$20,INT((ROW()-13)/2),0))</f>
        <v/>
      </c>
      <c r="I399" s="1004"/>
      <c r="J399" s="244" t="str">
        <f ca="1">IF(MOD(ROW()-13,2)=0,IF(ISBLANK(OFFSET('12. SEGUIMIENTO 2027'!$N$14,INT((ROW()-13)/2),0)),"",OFFSET('12. SEGUIMIENTO 2027'!$N$14,INT((ROW()-13)/2),0)),IF(ISBLANK(OFFSET('9. METAS'!$U$20,INT((ROW()-14)/2),0)),"",OFFSET('9. METAS'!$U$20,INT((ROW()-14)/2),0)))</f>
        <v/>
      </c>
      <c r="K399" s="245" t="str">
        <f ca="1">IF(MOD(ROW()-13,2)=0,IF(ISBLANK(OFFSET('12. SEGUIMIENTO 2027'!$O$14,INT((ROW()-13)/2),0)),"",OFFSET('12. SEGUIMIENTO 2027'!$O$14,INT((ROW()-13)/2),0)),IF(ISBLANK(OFFSET('9. METAS'!$V$20,INT((ROW()-14)/2),0)),"",OFFSET('9. METAS'!$V$20,INT((ROW()-14)/2),0)))</f>
        <v/>
      </c>
      <c r="L399" s="245" t="str">
        <f ca="1">IF(MOD(ROW()-13,2)=0,IF(ISBLANK(OFFSET('12. SEGUIMIENTO 2027'!$P$14,INT((ROW()-13)/2),0)),"",OFFSET('12. SEGUIMIENTO 2027'!$P$14,INT((ROW()-13)/2),0)),IF(ISBLANK(OFFSET('9. METAS'!$W$20,INT((ROW()-14)/2),0)),"",OFFSET('9. METAS'!$W$20,INT((ROW()-14)/2),0)))</f>
        <v/>
      </c>
      <c r="M399" s="246" t="str">
        <f ca="1">IF(MOD(ROW()-13,2)=0,IF(ISBLANK(OFFSET('12. SEGUIMIENTO 2027'!$Q$14,INT((ROW()-13)/2),0)),"",OFFSET('12. SEGUIMIENTO 2027'!$Q$14,INT((ROW()-13)/2),0)),IF(ISBLANK(OFFSET('9. METAS'!$X$20,INT((ROW()-14)/2),0)),"",OFFSET('9. METAS'!$X$20,INT((ROW()-14)/2),0)))</f>
        <v/>
      </c>
      <c r="N399" s="1006" t="str">
        <f t="shared" ref="N399" ca="1" si="382">IFERROR(J399/J400,"ND")</f>
        <v>ND</v>
      </c>
      <c r="O399" s="1008" t="str">
        <f t="shared" ref="O399" ca="1" si="383">IFERROR(((J399+K399)/H399),"ND")</f>
        <v>ND</v>
      </c>
      <c r="P399" s="1010"/>
    </row>
    <row r="400" spans="3:16">
      <c r="C400" s="1025"/>
      <c r="D400" s="1018"/>
      <c r="E400" s="1018"/>
      <c r="F400" s="1021"/>
      <c r="G400" s="1023"/>
      <c r="H400" s="1080"/>
      <c r="I400" s="1012"/>
      <c r="J400" s="244" t="str">
        <f ca="1">IF(MOD(ROW()-13,2)=0,IF(ISBLANK(OFFSET('12. SEGUIMIENTO 2027'!$N$14,INT((ROW()-13)/2),0)),"",OFFSET('12. SEGUIMIENTO 2027'!$N$14,INT((ROW()-13)/2),0)),IF(ISBLANK(OFFSET('9. METAS'!$U$20,INT((ROW()-14)/2),0)),"",OFFSET('9. METAS'!$U$20,INT((ROW()-14)/2),0)))</f>
        <v/>
      </c>
      <c r="K400" s="245" t="str">
        <f ca="1">IF(MOD(ROW()-13,2)=0,IF(ISBLANK(OFFSET('12. SEGUIMIENTO 2027'!$O$14,INT((ROW()-13)/2),0)),"",OFFSET('12. SEGUIMIENTO 2027'!$O$14,INT((ROW()-13)/2),0)),IF(ISBLANK(OFFSET('9. METAS'!$V$20,INT((ROW()-14)/2),0)),"",OFFSET('9. METAS'!$V$20,INT((ROW()-14)/2),0)))</f>
        <v/>
      </c>
      <c r="L400" s="245" t="str">
        <f ca="1">IF(MOD(ROW()-13,2)=0,IF(ISBLANK(OFFSET('12. SEGUIMIENTO 2027'!$P$14,INT((ROW()-13)/2),0)),"",OFFSET('12. SEGUIMIENTO 2027'!$P$14,INT((ROW()-13)/2),0)),IF(ISBLANK(OFFSET('9. METAS'!$W$20,INT((ROW()-14)/2),0)),"",OFFSET('9. METAS'!$W$20,INT((ROW()-14)/2),0)))</f>
        <v/>
      </c>
      <c r="M400" s="246" t="str">
        <f ca="1">IF(MOD(ROW()-13,2)=0,IF(ISBLANK(OFFSET('12. SEGUIMIENTO 2027'!$Q$14,INT((ROW()-13)/2),0)),"",OFFSET('12. SEGUIMIENTO 2027'!$Q$14,INT((ROW()-13)/2),0)),IF(ISBLANK(OFFSET('9. METAS'!$X$20,INT((ROW()-14)/2),0)),"",OFFSET('9. METAS'!$X$20,INT((ROW()-14)/2),0)))</f>
        <v/>
      </c>
      <c r="N400" s="1013"/>
      <c r="O400" s="1014"/>
      <c r="P400" s="1015"/>
    </row>
    <row r="401" spans="3:16">
      <c r="C401" s="1016" t="str">
        <f ca="1">IF(ISBLANK(OFFSET('5. Pp (3 años)'!$C$46,INT((ROW()-13)/2),0)),"",OFFSET('5. Pp (3 años)'!$C$46,INT((ROW()-13)/2),0))</f>
        <v>Componente</v>
      </c>
      <c r="D401" s="1018" t="str">
        <f ca="1">IF(ISBLANK(OFFSET('5. Pp (3 años)'!$D$46,INT((ROW()-13)/2),0)),"",OFFSET('5. Pp (3 años)'!$D$46,INT((ROW()-13)/2),0))</f>
        <v>4.1.1.1.33  Servicios de atención médica primaria, especialidades básicas y traslados programados otorgados.</v>
      </c>
      <c r="E401" s="1018" t="str">
        <f ca="1">IF(ISBLANK(OFFSET('5. Pp (3 años)'!$E$46,INT((ROW()-13)/2),0)),"",OFFSET('5. Pp (3 años)'!$E$46,INT((ROW()-13)/2),0))</f>
        <v>PEAPF: Porcentaje de esquema de atención primaria y asistencia médica fortalecido.</v>
      </c>
      <c r="F401" s="1021" t="str">
        <f ca="1">IF(ISBLANK(OFFSET('5. Pp (3 años)'!$K$46,INT((ROW()-13)/2),0)),"",OFFSET('5. Pp (3 años)'!$K$46,INT((ROW()-13)/2),0))</f>
        <v>Ascendente</v>
      </c>
      <c r="G401" s="1023" t="str">
        <f ca="1">IF(ISBLANK(OFFSET('5. Pp (3 años)'!$H$46,INT((ROW()-13)/2),0)),"",OFFSET('5. Pp (3 años)'!$H$46,INT((ROW()-13)/2),0))</f>
        <v>Trimestral</v>
      </c>
      <c r="H401" s="1080">
        <f ca="1">IF(ISBLANK(OFFSET('9. METAS'!$L$20,INT((ROW()-13)/2),0)),"",OFFSET('9. METAS'!$L$20,INT((ROW()-13)/2),0))</f>
        <v>100</v>
      </c>
      <c r="I401" s="1004"/>
      <c r="J401" s="244" t="str">
        <f ca="1">IF(MOD(ROW()-13,2)=0,IF(ISBLANK(OFFSET('12. SEGUIMIENTO 2027'!$N$14,INT((ROW()-13)/2),0)),"",OFFSET('12. SEGUIMIENTO 2027'!$N$14,INT((ROW()-13)/2),0)),IF(ISBLANK(OFFSET('9. METAS'!$U$20,INT((ROW()-14)/2),0)),"",OFFSET('9. METAS'!$U$20,INT((ROW()-14)/2),0)))</f>
        <v/>
      </c>
      <c r="K401" s="245" t="str">
        <f ca="1">IF(MOD(ROW()-13,2)=0,IF(ISBLANK(OFFSET('12. SEGUIMIENTO 2027'!$O$14,INT((ROW()-13)/2),0)),"",OFFSET('12. SEGUIMIENTO 2027'!$O$14,INT((ROW()-13)/2),0)),IF(ISBLANK(OFFSET('9. METAS'!$V$20,INT((ROW()-14)/2),0)),"",OFFSET('9. METAS'!$V$20,INT((ROW()-14)/2),0)))</f>
        <v/>
      </c>
      <c r="L401" s="245" t="str">
        <f ca="1">IF(MOD(ROW()-13,2)=0,IF(ISBLANK(OFFSET('12. SEGUIMIENTO 2027'!$P$14,INT((ROW()-13)/2),0)),"",OFFSET('12. SEGUIMIENTO 2027'!$P$14,INT((ROW()-13)/2),0)),IF(ISBLANK(OFFSET('9. METAS'!$W$20,INT((ROW()-14)/2),0)),"",OFFSET('9. METAS'!$W$20,INT((ROW()-14)/2),0)))</f>
        <v/>
      </c>
      <c r="M401" s="246" t="str">
        <f ca="1">IF(MOD(ROW()-13,2)=0,IF(ISBLANK(OFFSET('12. SEGUIMIENTO 2027'!$Q$14,INT((ROW()-13)/2),0)),"",OFFSET('12. SEGUIMIENTO 2027'!$Q$14,INT((ROW()-13)/2),0)),IF(ISBLANK(OFFSET('9. METAS'!$X$20,INT((ROW()-14)/2),0)),"",OFFSET('9. METAS'!$X$20,INT((ROW()-14)/2),0)))</f>
        <v/>
      </c>
      <c r="N401" s="1006" t="str">
        <f t="shared" ref="N401" ca="1" si="384">IFERROR(J401/J402,"ND")</f>
        <v>ND</v>
      </c>
      <c r="O401" s="1008" t="str">
        <f t="shared" ref="O401" ca="1" si="385">IFERROR(((J401+K401)/H401),"ND")</f>
        <v>ND</v>
      </c>
      <c r="P401" s="1010"/>
    </row>
    <row r="402" spans="3:16">
      <c r="C402" s="1025"/>
      <c r="D402" s="1018"/>
      <c r="E402" s="1018"/>
      <c r="F402" s="1021"/>
      <c r="G402" s="1023"/>
      <c r="H402" s="1080"/>
      <c r="I402" s="1012"/>
      <c r="J402" s="244">
        <f ca="1">IF(MOD(ROW()-13,2)=0,IF(ISBLANK(OFFSET('12. SEGUIMIENTO 2027'!$N$14,INT((ROW()-13)/2),0)),"",OFFSET('12. SEGUIMIENTO 2027'!$N$14,INT((ROW()-13)/2),0)),IF(ISBLANK(OFFSET('9. METAS'!$U$20,INT((ROW()-14)/2),0)),"",OFFSET('9. METAS'!$U$20,INT((ROW()-14)/2),0)))</f>
        <v>25</v>
      </c>
      <c r="K402" s="245">
        <f ca="1">IF(MOD(ROW()-13,2)=0,IF(ISBLANK(OFFSET('12. SEGUIMIENTO 2027'!$O$14,INT((ROW()-13)/2),0)),"",OFFSET('12. SEGUIMIENTO 2027'!$O$14,INT((ROW()-13)/2),0)),IF(ISBLANK(OFFSET('9. METAS'!$V$20,INT((ROW()-14)/2),0)),"",OFFSET('9. METAS'!$V$20,INT((ROW()-14)/2),0)))</f>
        <v>25</v>
      </c>
      <c r="L402" s="245">
        <f ca="1">IF(MOD(ROW()-13,2)=0,IF(ISBLANK(OFFSET('12. SEGUIMIENTO 2027'!$P$14,INT((ROW()-13)/2),0)),"",OFFSET('12. SEGUIMIENTO 2027'!$P$14,INT((ROW()-13)/2),0)),IF(ISBLANK(OFFSET('9. METAS'!$W$20,INT((ROW()-14)/2),0)),"",OFFSET('9. METAS'!$W$20,INT((ROW()-14)/2),0)))</f>
        <v>25</v>
      </c>
      <c r="M402" s="246">
        <f ca="1">IF(MOD(ROW()-13,2)=0,IF(ISBLANK(OFFSET('12. SEGUIMIENTO 2027'!$Q$14,INT((ROW()-13)/2),0)),"",OFFSET('12. SEGUIMIENTO 2027'!$Q$14,INT((ROW()-13)/2),0)),IF(ISBLANK(OFFSET('9. METAS'!$X$20,INT((ROW()-14)/2),0)),"",OFFSET('9. METAS'!$X$20,INT((ROW()-14)/2),0)))</f>
        <v>25</v>
      </c>
      <c r="N402" s="1013"/>
      <c r="O402" s="1014"/>
      <c r="P402" s="1015"/>
    </row>
    <row r="403" spans="3:16">
      <c r="C403" s="1016" t="str">
        <f ca="1">IF(ISBLANK(OFFSET('5. Pp (3 años)'!$C$46,INT((ROW()-13)/2),0)),"",OFFSET('5. Pp (3 años)'!$C$46,INT((ROW()-13)/2),0))</f>
        <v>Actividad</v>
      </c>
      <c r="D403" s="1018" t="str">
        <f ca="1">IF(ISBLANK(OFFSET('5. Pp (3 años)'!$D$46,INT((ROW()-13)/2),0)),"",OFFSET('5. Pp (3 años)'!$D$46,INT((ROW()-13)/2),0))</f>
        <v>4.1.1.1.33.1 Prestación de consultas médicas generales y servicios de especialidades básicas.</v>
      </c>
      <c r="E403" s="1018" t="str">
        <f ca="1">IF(ISBLANK(OFFSET('5. Pp (3 años)'!$E$46,INT((ROW()-13)/2),0)),"",OFFSET('5. Pp (3 años)'!$E$46,INT((ROW()-13)/2),0))</f>
        <v>PCSEB: Porcentaje de consultas y servicios especializados brindados.</v>
      </c>
      <c r="F403" s="1021" t="str">
        <f ca="1">IF(ISBLANK(OFFSET('5. Pp (3 años)'!$K$46,INT((ROW()-13)/2),0)),"",OFFSET('5. Pp (3 años)'!$K$46,INT((ROW()-13)/2),0))</f>
        <v>Ascendente</v>
      </c>
      <c r="G403" s="1023" t="str">
        <f ca="1">IF(ISBLANK(OFFSET('5. Pp (3 años)'!$H$46,INT((ROW()-13)/2),0)),"",OFFSET('5. Pp (3 años)'!$H$46,INT((ROW()-13)/2),0))</f>
        <v>Trimestral</v>
      </c>
      <c r="H403" s="1080">
        <f ca="1">IF(ISBLANK(OFFSET('9. METAS'!$L$20,INT((ROW()-13)/2),0)),"",OFFSET('9. METAS'!$L$20,INT((ROW()-13)/2),0))</f>
        <v>13400</v>
      </c>
      <c r="I403" s="1004"/>
      <c r="J403" s="244" t="str">
        <f ca="1">IF(MOD(ROW()-13,2)=0,IF(ISBLANK(OFFSET('12. SEGUIMIENTO 2027'!$N$14,INT((ROW()-13)/2),0)),"",OFFSET('12. SEGUIMIENTO 2027'!$N$14,INT((ROW()-13)/2),0)),IF(ISBLANK(OFFSET('9. METAS'!$U$20,INT((ROW()-14)/2),0)),"",OFFSET('9. METAS'!$U$20,INT((ROW()-14)/2),0)))</f>
        <v/>
      </c>
      <c r="K403" s="245" t="str">
        <f ca="1">IF(MOD(ROW()-13,2)=0,IF(ISBLANK(OFFSET('12. SEGUIMIENTO 2027'!$O$14,INT((ROW()-13)/2),0)),"",OFFSET('12. SEGUIMIENTO 2027'!$O$14,INT((ROW()-13)/2),0)),IF(ISBLANK(OFFSET('9. METAS'!$V$20,INT((ROW()-14)/2),0)),"",OFFSET('9. METAS'!$V$20,INT((ROW()-14)/2),0)))</f>
        <v/>
      </c>
      <c r="L403" s="245" t="str">
        <f ca="1">IF(MOD(ROW()-13,2)=0,IF(ISBLANK(OFFSET('12. SEGUIMIENTO 2027'!$P$14,INT((ROW()-13)/2),0)),"",OFFSET('12. SEGUIMIENTO 2027'!$P$14,INT((ROW()-13)/2),0)),IF(ISBLANK(OFFSET('9. METAS'!$W$20,INT((ROW()-14)/2),0)),"",OFFSET('9. METAS'!$W$20,INT((ROW()-14)/2),0)))</f>
        <v/>
      </c>
      <c r="M403" s="246" t="str">
        <f ca="1">IF(MOD(ROW()-13,2)=0,IF(ISBLANK(OFFSET('12. SEGUIMIENTO 2027'!$Q$14,INT((ROW()-13)/2),0)),"",OFFSET('12. SEGUIMIENTO 2027'!$Q$14,INT((ROW()-13)/2),0)),IF(ISBLANK(OFFSET('9. METAS'!$X$20,INT((ROW()-14)/2),0)),"",OFFSET('9. METAS'!$X$20,INT((ROW()-14)/2),0)))</f>
        <v/>
      </c>
      <c r="N403" s="1006" t="str">
        <f t="shared" ref="N403" ca="1" si="386">IFERROR(J403/J404,"ND")</f>
        <v>ND</v>
      </c>
      <c r="O403" s="1008" t="str">
        <f t="shared" ref="O403" ca="1" si="387">IFERROR(((J403+K403)/H403),"ND")</f>
        <v>ND</v>
      </c>
      <c r="P403" s="1010"/>
    </row>
    <row r="404" spans="3:16">
      <c r="C404" s="1025"/>
      <c r="D404" s="1018"/>
      <c r="E404" s="1018"/>
      <c r="F404" s="1021"/>
      <c r="G404" s="1023"/>
      <c r="H404" s="1080"/>
      <c r="I404" s="1012"/>
      <c r="J404" s="244">
        <f ca="1">IF(MOD(ROW()-13,2)=0,IF(ISBLANK(OFFSET('12. SEGUIMIENTO 2027'!$N$14,INT((ROW()-13)/2),0)),"",OFFSET('12. SEGUIMIENTO 2027'!$N$14,INT((ROW()-13)/2),0)),IF(ISBLANK(OFFSET('9. METAS'!$U$20,INT((ROW()-14)/2),0)),"",OFFSET('9. METAS'!$U$20,INT((ROW()-14)/2),0)))</f>
        <v>3330</v>
      </c>
      <c r="K404" s="245">
        <f ca="1">IF(MOD(ROW()-13,2)=0,IF(ISBLANK(OFFSET('12. SEGUIMIENTO 2027'!$O$14,INT((ROW()-13)/2),0)),"",OFFSET('12. SEGUIMIENTO 2027'!$O$14,INT((ROW()-13)/2),0)),IF(ISBLANK(OFFSET('9. METAS'!$V$20,INT((ROW()-14)/2),0)),"",OFFSET('9. METAS'!$V$20,INT((ROW()-14)/2),0)))</f>
        <v>3380</v>
      </c>
      <c r="L404" s="245">
        <f ca="1">IF(MOD(ROW()-13,2)=0,IF(ISBLANK(OFFSET('12. SEGUIMIENTO 2027'!$P$14,INT((ROW()-13)/2),0)),"",OFFSET('12. SEGUIMIENTO 2027'!$P$14,INT((ROW()-13)/2),0)),IF(ISBLANK(OFFSET('9. METAS'!$W$20,INT((ROW()-14)/2),0)),"",OFFSET('9. METAS'!$W$20,INT((ROW()-14)/2),0)))</f>
        <v>3380</v>
      </c>
      <c r="M404" s="246">
        <f ca="1">IF(MOD(ROW()-13,2)=0,IF(ISBLANK(OFFSET('12. SEGUIMIENTO 2027'!$Q$14,INT((ROW()-13)/2),0)),"",OFFSET('12. SEGUIMIENTO 2027'!$Q$14,INT((ROW()-13)/2),0)),IF(ISBLANK(OFFSET('9. METAS'!$X$20,INT((ROW()-14)/2),0)),"",OFFSET('9. METAS'!$X$20,INT((ROW()-14)/2),0)))</f>
        <v>3310</v>
      </c>
      <c r="N404" s="1013"/>
      <c r="O404" s="1014"/>
      <c r="P404" s="1015"/>
    </row>
    <row r="405" spans="3:16">
      <c r="C405" s="1016" t="str">
        <f ca="1">IF(ISBLANK(OFFSET('5. Pp (3 años)'!$C$46,INT((ROW()-13)/2),0)),"",OFFSET('5. Pp (3 años)'!$C$46,INT((ROW()-13)/2),0))</f>
        <v>Actividad</v>
      </c>
      <c r="D405" s="1018" t="str">
        <f ca="1">IF(ISBLANK(OFFSET('5. Pp (3 años)'!$D$46,INT((ROW()-13)/2),0)),"",OFFSET('5. Pp (3 años)'!$D$46,INT((ROW()-13)/2),0))</f>
        <v>4.1.1.1.33.2 Organización de jornadas de orientación y capacitación en temas de relevancia epidemiológica.</v>
      </c>
      <c r="E405" s="1018" t="str">
        <f ca="1">IF(ISBLANK(OFFSET('5. Pp (3 años)'!$E$46,INT((ROW()-13)/2),0)),"",OFFSET('5. Pp (3 años)'!$E$46,INT((ROW()-13)/2),0))</f>
        <v>PPPI: Porcentaje de pláticas promocionales impartidas.</v>
      </c>
      <c r="F405" s="1021" t="str">
        <f ca="1">IF(ISBLANK(OFFSET('5. Pp (3 años)'!$K$46,INT((ROW()-13)/2),0)),"",OFFSET('5. Pp (3 años)'!$K$46,INT((ROW()-13)/2),0))</f>
        <v>Ascendente</v>
      </c>
      <c r="G405" s="1023" t="str">
        <f ca="1">IF(ISBLANK(OFFSET('5. Pp (3 años)'!$H$46,INT((ROW()-13)/2),0)),"",OFFSET('5. Pp (3 años)'!$H$46,INT((ROW()-13)/2),0))</f>
        <v>Trimestral</v>
      </c>
      <c r="H405" s="1080">
        <f ca="1">IF(ISBLANK(OFFSET('9. METAS'!$L$20,INT((ROW()-13)/2),0)),"",OFFSET('9. METAS'!$L$20,INT((ROW()-13)/2),0))</f>
        <v>261</v>
      </c>
      <c r="I405" s="1004"/>
      <c r="J405" s="244" t="str">
        <f ca="1">IF(MOD(ROW()-13,2)=0,IF(ISBLANK(OFFSET('12. SEGUIMIENTO 2027'!$N$14,INT((ROW()-13)/2),0)),"",OFFSET('12. SEGUIMIENTO 2027'!$N$14,INT((ROW()-13)/2),0)),IF(ISBLANK(OFFSET('9. METAS'!$U$20,INT((ROW()-14)/2),0)),"",OFFSET('9. METAS'!$U$20,INT((ROW()-14)/2),0)))</f>
        <v/>
      </c>
      <c r="K405" s="245" t="str">
        <f ca="1">IF(MOD(ROW()-13,2)=0,IF(ISBLANK(OFFSET('12. SEGUIMIENTO 2027'!$O$14,INT((ROW()-13)/2),0)),"",OFFSET('12. SEGUIMIENTO 2027'!$O$14,INT((ROW()-13)/2),0)),IF(ISBLANK(OFFSET('9. METAS'!$V$20,INT((ROW()-14)/2),0)),"",OFFSET('9. METAS'!$V$20,INT((ROW()-14)/2),0)))</f>
        <v/>
      </c>
      <c r="L405" s="245" t="str">
        <f ca="1">IF(MOD(ROW()-13,2)=0,IF(ISBLANK(OFFSET('12. SEGUIMIENTO 2027'!$P$14,INT((ROW()-13)/2),0)),"",OFFSET('12. SEGUIMIENTO 2027'!$P$14,INT((ROW()-13)/2),0)),IF(ISBLANK(OFFSET('9. METAS'!$W$20,INT((ROW()-14)/2),0)),"",OFFSET('9. METAS'!$W$20,INT((ROW()-14)/2),0)))</f>
        <v/>
      </c>
      <c r="M405" s="246" t="str">
        <f ca="1">IF(MOD(ROW()-13,2)=0,IF(ISBLANK(OFFSET('12. SEGUIMIENTO 2027'!$Q$14,INT((ROW()-13)/2),0)),"",OFFSET('12. SEGUIMIENTO 2027'!$Q$14,INT((ROW()-13)/2),0)),IF(ISBLANK(OFFSET('9. METAS'!$X$20,INT((ROW()-14)/2),0)),"",OFFSET('9. METAS'!$X$20,INT((ROW()-14)/2),0)))</f>
        <v/>
      </c>
      <c r="N405" s="1006" t="str">
        <f t="shared" ref="N405" ca="1" si="388">IFERROR(J405/J406,"ND")</f>
        <v>ND</v>
      </c>
      <c r="O405" s="1008" t="str">
        <f t="shared" ref="O405" ca="1" si="389">IFERROR(((J405+K405)/H405),"ND")</f>
        <v>ND</v>
      </c>
      <c r="P405" s="1010"/>
    </row>
    <row r="406" spans="3:16">
      <c r="C406" s="1025"/>
      <c r="D406" s="1018"/>
      <c r="E406" s="1018"/>
      <c r="F406" s="1021"/>
      <c r="G406" s="1023"/>
      <c r="H406" s="1080"/>
      <c r="I406" s="1012"/>
      <c r="J406" s="244">
        <f ca="1">IF(MOD(ROW()-13,2)=0,IF(ISBLANK(OFFSET('12. SEGUIMIENTO 2027'!$N$14,INT((ROW()-13)/2),0)),"",OFFSET('12. SEGUIMIENTO 2027'!$N$14,INT((ROW()-13)/2),0)),IF(ISBLANK(OFFSET('9. METAS'!$U$20,INT((ROW()-14)/2),0)),"",OFFSET('9. METAS'!$U$20,INT((ROW()-14)/2),0)))</f>
        <v>78</v>
      </c>
      <c r="K406" s="245">
        <f ca="1">IF(MOD(ROW()-13,2)=0,IF(ISBLANK(OFFSET('12. SEGUIMIENTO 2027'!$O$14,INT((ROW()-13)/2),0)),"",OFFSET('12. SEGUIMIENTO 2027'!$O$14,INT((ROW()-13)/2),0)),IF(ISBLANK(OFFSET('9. METAS'!$V$20,INT((ROW()-14)/2),0)),"",OFFSET('9. METAS'!$V$20,INT((ROW()-14)/2),0)))</f>
        <v>78</v>
      </c>
      <c r="L406" s="245">
        <f ca="1">IF(MOD(ROW()-13,2)=0,IF(ISBLANK(OFFSET('12. SEGUIMIENTO 2027'!$P$14,INT((ROW()-13)/2),0)),"",OFFSET('12. SEGUIMIENTO 2027'!$P$14,INT((ROW()-13)/2),0)),IF(ISBLANK(OFFSET('9. METAS'!$W$20,INT((ROW()-14)/2),0)),"",OFFSET('9. METAS'!$W$20,INT((ROW()-14)/2),0)))</f>
        <v>45</v>
      </c>
      <c r="M406" s="246">
        <f ca="1">IF(MOD(ROW()-13,2)=0,IF(ISBLANK(OFFSET('12. SEGUIMIENTO 2027'!$Q$14,INT((ROW()-13)/2),0)),"",OFFSET('12. SEGUIMIENTO 2027'!$Q$14,INT((ROW()-13)/2),0)),IF(ISBLANK(OFFSET('9. METAS'!$X$20,INT((ROW()-14)/2),0)),"",OFFSET('9. METAS'!$X$20,INT((ROW()-14)/2),0)))</f>
        <v>60</v>
      </c>
      <c r="N406" s="1013"/>
      <c r="O406" s="1014"/>
      <c r="P406" s="1015"/>
    </row>
    <row r="407" spans="3:16">
      <c r="C407" s="1016" t="str">
        <f ca="1">IF(ISBLANK(OFFSET('5. Pp (3 años)'!$C$46,INT((ROW()-13)/2),0)),"",OFFSET('5. Pp (3 años)'!$C$46,INT((ROW()-13)/2),0))</f>
        <v>Actividad</v>
      </c>
      <c r="D407" s="1018" t="str">
        <f ca="1">IF(ISBLANK(OFFSET('5. Pp (3 años)'!$D$46,INT((ROW()-13)/2),0)),"",OFFSET('5. Pp (3 años)'!$D$46,INT((ROW()-13)/2),0))</f>
        <v>4.1.1.1.33.3 Gestión y ejecución de servicios asistenciales para el traslado de personas con movilidad reducida.</v>
      </c>
      <c r="E407" s="1018" t="str">
        <f ca="1">IF(ISBLANK(OFFSET('5. Pp (3 años)'!$E$46,INT((ROW()-13)/2),0)),"",OFFSET('5. Pp (3 años)'!$E$46,INT((ROW()-13)/2),0))</f>
        <v>PSTR: Porcentaje de servicios de traslado realizados.</v>
      </c>
      <c r="F407" s="1021" t="str">
        <f ca="1">IF(ISBLANK(OFFSET('5. Pp (3 años)'!$K$46,INT((ROW()-13)/2),0)),"",OFFSET('5. Pp (3 años)'!$K$46,INT((ROW()-13)/2),0))</f>
        <v>Ascendente</v>
      </c>
      <c r="G407" s="1023" t="str">
        <f ca="1">IF(ISBLANK(OFFSET('5. Pp (3 años)'!$H$46,INT((ROW()-13)/2),0)),"",OFFSET('5. Pp (3 años)'!$H$46,INT((ROW()-13)/2),0))</f>
        <v>Trimestral</v>
      </c>
      <c r="H407" s="1080">
        <f ca="1">IF(ISBLANK(OFFSET('9. METAS'!$L$20,INT((ROW()-13)/2),0)),"",OFFSET('9. METAS'!$L$20,INT((ROW()-13)/2),0))</f>
        <v>60</v>
      </c>
      <c r="I407" s="1004"/>
      <c r="J407" s="244" t="str">
        <f ca="1">IF(MOD(ROW()-13,2)=0,IF(ISBLANK(OFFSET('12. SEGUIMIENTO 2027'!$N$14,INT((ROW()-13)/2),0)),"",OFFSET('12. SEGUIMIENTO 2027'!$N$14,INT((ROW()-13)/2),0)),IF(ISBLANK(OFFSET('9. METAS'!$U$20,INT((ROW()-14)/2),0)),"",OFFSET('9. METAS'!$U$20,INT((ROW()-14)/2),0)))</f>
        <v/>
      </c>
      <c r="K407" s="245" t="str">
        <f ca="1">IF(MOD(ROW()-13,2)=0,IF(ISBLANK(OFFSET('12. SEGUIMIENTO 2027'!$O$14,INT((ROW()-13)/2),0)),"",OFFSET('12. SEGUIMIENTO 2027'!$O$14,INT((ROW()-13)/2),0)),IF(ISBLANK(OFFSET('9. METAS'!$V$20,INT((ROW()-14)/2),0)),"",OFFSET('9. METAS'!$V$20,INT((ROW()-14)/2),0)))</f>
        <v/>
      </c>
      <c r="L407" s="245" t="str">
        <f ca="1">IF(MOD(ROW()-13,2)=0,IF(ISBLANK(OFFSET('12. SEGUIMIENTO 2027'!$P$14,INT((ROW()-13)/2),0)),"",OFFSET('12. SEGUIMIENTO 2027'!$P$14,INT((ROW()-13)/2),0)),IF(ISBLANK(OFFSET('9. METAS'!$W$20,INT((ROW()-14)/2),0)),"",OFFSET('9. METAS'!$W$20,INT((ROW()-14)/2),0)))</f>
        <v/>
      </c>
      <c r="M407" s="246" t="str">
        <f ca="1">IF(MOD(ROW()-13,2)=0,IF(ISBLANK(OFFSET('12. SEGUIMIENTO 2027'!$Q$14,INT((ROW()-13)/2),0)),"",OFFSET('12. SEGUIMIENTO 2027'!$Q$14,INT((ROW()-13)/2),0)),IF(ISBLANK(OFFSET('9. METAS'!$X$20,INT((ROW()-14)/2),0)),"",OFFSET('9. METAS'!$X$20,INT((ROW()-14)/2),0)))</f>
        <v/>
      </c>
      <c r="N407" s="1006" t="str">
        <f t="shared" ref="N407" ca="1" si="390">IFERROR(J407/J408,"ND")</f>
        <v>ND</v>
      </c>
      <c r="O407" s="1008" t="str">
        <f t="shared" ref="O407" ca="1" si="391">IFERROR(((J407+K407)/H407),"ND")</f>
        <v>ND</v>
      </c>
      <c r="P407" s="1010"/>
    </row>
    <row r="408" spans="3:16">
      <c r="C408" s="1025"/>
      <c r="D408" s="1018"/>
      <c r="E408" s="1018"/>
      <c r="F408" s="1021"/>
      <c r="G408" s="1023"/>
      <c r="H408" s="1080"/>
      <c r="I408" s="1012"/>
      <c r="J408" s="244">
        <f ca="1">IF(MOD(ROW()-13,2)=0,IF(ISBLANK(OFFSET('12. SEGUIMIENTO 2027'!$N$14,INT((ROW()-13)/2),0)),"",OFFSET('12. SEGUIMIENTO 2027'!$N$14,INT((ROW()-13)/2),0)),IF(ISBLANK(OFFSET('9. METAS'!$U$20,INT((ROW()-14)/2),0)),"",OFFSET('9. METAS'!$U$20,INT((ROW()-14)/2),0)))</f>
        <v>15</v>
      </c>
      <c r="K408" s="245">
        <f ca="1">IF(MOD(ROW()-13,2)=0,IF(ISBLANK(OFFSET('12. SEGUIMIENTO 2027'!$O$14,INT((ROW()-13)/2),0)),"",OFFSET('12. SEGUIMIENTO 2027'!$O$14,INT((ROW()-13)/2),0)),IF(ISBLANK(OFFSET('9. METAS'!$V$20,INT((ROW()-14)/2),0)),"",OFFSET('9. METAS'!$V$20,INT((ROW()-14)/2),0)))</f>
        <v>15</v>
      </c>
      <c r="L408" s="245">
        <f ca="1">IF(MOD(ROW()-13,2)=0,IF(ISBLANK(OFFSET('12. SEGUIMIENTO 2027'!$P$14,INT((ROW()-13)/2),0)),"",OFFSET('12. SEGUIMIENTO 2027'!$P$14,INT((ROW()-13)/2),0)),IF(ISBLANK(OFFSET('9. METAS'!$W$20,INT((ROW()-14)/2),0)),"",OFFSET('9. METAS'!$W$20,INT((ROW()-14)/2),0)))</f>
        <v>15</v>
      </c>
      <c r="M408" s="246">
        <f ca="1">IF(MOD(ROW()-13,2)=0,IF(ISBLANK(OFFSET('12. SEGUIMIENTO 2027'!$Q$14,INT((ROW()-13)/2),0)),"",OFFSET('12. SEGUIMIENTO 2027'!$Q$14,INT((ROW()-13)/2),0)),IF(ISBLANK(OFFSET('9. METAS'!$X$20,INT((ROW()-14)/2),0)),"",OFFSET('9. METAS'!$X$20,INT((ROW()-14)/2),0)))</f>
        <v>15</v>
      </c>
      <c r="N408" s="1013"/>
      <c r="O408" s="1014"/>
      <c r="P408" s="1015"/>
    </row>
    <row r="409" spans="3:16">
      <c r="C409" s="1016" t="str">
        <f ca="1">IF(ISBLANK(OFFSET('5. Pp (3 años)'!$C$46,INT((ROW()-13)/2),0)),"",OFFSET('5. Pp (3 años)'!$C$46,INT((ROW()-13)/2),0))</f>
        <v>Actividad</v>
      </c>
      <c r="D409" s="1018" t="str">
        <f ca="1">IF(ISBLANK(OFFSET('5. Pp (3 años)'!$D$46,INT((ROW()-13)/2),0)),"",OFFSET('5. Pp (3 años)'!$D$46,INT((ROW()-13)/2),0))</f>
        <v/>
      </c>
      <c r="E409" s="1018" t="str">
        <f ca="1">IF(ISBLANK(OFFSET('5. Pp (3 años)'!$E$46,INT((ROW()-13)/2),0)),"",OFFSET('5. Pp (3 años)'!$E$46,INT((ROW()-13)/2),0))</f>
        <v/>
      </c>
      <c r="F409" s="1021" t="str">
        <f ca="1">IF(ISBLANK(OFFSET('5. Pp (3 años)'!$K$46,INT((ROW()-13)/2),0)),"",OFFSET('5. Pp (3 años)'!$K$46,INT((ROW()-13)/2),0))</f>
        <v/>
      </c>
      <c r="G409" s="1023" t="str">
        <f ca="1">IF(ISBLANK(OFFSET('5. Pp (3 años)'!$H$46,INT((ROW()-13)/2),0)),"",OFFSET('5. Pp (3 años)'!$H$46,INT((ROW()-13)/2),0))</f>
        <v/>
      </c>
      <c r="H409" s="1080" t="str">
        <f ca="1">IF(ISBLANK(OFFSET('9. METAS'!$L$20,INT((ROW()-13)/2),0)),"",OFFSET('9. METAS'!$L$20,INT((ROW()-13)/2),0))</f>
        <v/>
      </c>
      <c r="I409" s="1004"/>
      <c r="J409" s="244" t="str">
        <f ca="1">IF(MOD(ROW()-13,2)=0,IF(ISBLANK(OFFSET('12. SEGUIMIENTO 2027'!$N$14,INT((ROW()-13)/2),0)),"",OFFSET('12. SEGUIMIENTO 2027'!$N$14,INT((ROW()-13)/2),0)),IF(ISBLANK(OFFSET('9. METAS'!$U$20,INT((ROW()-14)/2),0)),"",OFFSET('9. METAS'!$U$20,INT((ROW()-14)/2),0)))</f>
        <v/>
      </c>
      <c r="K409" s="245" t="str">
        <f ca="1">IF(MOD(ROW()-13,2)=0,IF(ISBLANK(OFFSET('12. SEGUIMIENTO 2027'!$O$14,INT((ROW()-13)/2),0)),"",OFFSET('12. SEGUIMIENTO 2027'!$O$14,INT((ROW()-13)/2),0)),IF(ISBLANK(OFFSET('9. METAS'!$V$20,INT((ROW()-14)/2),0)),"",OFFSET('9. METAS'!$V$20,INT((ROW()-14)/2),0)))</f>
        <v/>
      </c>
      <c r="L409" s="245" t="str">
        <f ca="1">IF(MOD(ROW()-13,2)=0,IF(ISBLANK(OFFSET('12. SEGUIMIENTO 2027'!$P$14,INT((ROW()-13)/2),0)),"",OFFSET('12. SEGUIMIENTO 2027'!$P$14,INT((ROW()-13)/2),0)),IF(ISBLANK(OFFSET('9. METAS'!$W$20,INT((ROW()-14)/2),0)),"",OFFSET('9. METAS'!$W$20,INT((ROW()-14)/2),0)))</f>
        <v/>
      </c>
      <c r="M409" s="246" t="str">
        <f ca="1">IF(MOD(ROW()-13,2)=0,IF(ISBLANK(OFFSET('12. SEGUIMIENTO 2027'!$Q$14,INT((ROW()-13)/2),0)),"",OFFSET('12. SEGUIMIENTO 2027'!$Q$14,INT((ROW()-13)/2),0)),IF(ISBLANK(OFFSET('9. METAS'!$X$20,INT((ROW()-14)/2),0)),"",OFFSET('9. METAS'!$X$20,INT((ROW()-14)/2),0)))</f>
        <v/>
      </c>
      <c r="N409" s="1006" t="str">
        <f t="shared" ref="N409" ca="1" si="392">IFERROR(J409/J410,"ND")</f>
        <v>ND</v>
      </c>
      <c r="O409" s="1008" t="str">
        <f t="shared" ref="O409" ca="1" si="393">IFERROR(((J409+K409)/H409),"ND")</f>
        <v>ND</v>
      </c>
      <c r="P409" s="1010"/>
    </row>
    <row r="410" spans="3:16">
      <c r="C410" s="1025"/>
      <c r="D410" s="1018"/>
      <c r="E410" s="1018"/>
      <c r="F410" s="1021"/>
      <c r="G410" s="1023"/>
      <c r="H410" s="1080"/>
      <c r="I410" s="1012"/>
      <c r="J410" s="244" t="str">
        <f ca="1">IF(MOD(ROW()-13,2)=0,IF(ISBLANK(OFFSET('12. SEGUIMIENTO 2027'!$N$14,INT((ROW()-13)/2),0)),"",OFFSET('12. SEGUIMIENTO 2027'!$N$14,INT((ROW()-13)/2),0)),IF(ISBLANK(OFFSET('9. METAS'!$U$20,INT((ROW()-14)/2),0)),"",OFFSET('9. METAS'!$U$20,INT((ROW()-14)/2),0)))</f>
        <v/>
      </c>
      <c r="K410" s="245" t="str">
        <f ca="1">IF(MOD(ROW()-13,2)=0,IF(ISBLANK(OFFSET('12. SEGUIMIENTO 2027'!$O$14,INT((ROW()-13)/2),0)),"",OFFSET('12. SEGUIMIENTO 2027'!$O$14,INT((ROW()-13)/2),0)),IF(ISBLANK(OFFSET('9. METAS'!$V$20,INT((ROW()-14)/2),0)),"",OFFSET('9. METAS'!$V$20,INT((ROW()-14)/2),0)))</f>
        <v/>
      </c>
      <c r="L410" s="245" t="str">
        <f ca="1">IF(MOD(ROW()-13,2)=0,IF(ISBLANK(OFFSET('12. SEGUIMIENTO 2027'!$P$14,INT((ROW()-13)/2),0)),"",OFFSET('12. SEGUIMIENTO 2027'!$P$14,INT((ROW()-13)/2),0)),IF(ISBLANK(OFFSET('9. METAS'!$W$20,INT((ROW()-14)/2),0)),"",OFFSET('9. METAS'!$W$20,INT((ROW()-14)/2),0)))</f>
        <v/>
      </c>
      <c r="M410" s="246" t="str">
        <f ca="1">IF(MOD(ROW()-13,2)=0,IF(ISBLANK(OFFSET('12. SEGUIMIENTO 2027'!$Q$14,INT((ROW()-13)/2),0)),"",OFFSET('12. SEGUIMIENTO 2027'!$Q$14,INT((ROW()-13)/2),0)),IF(ISBLANK(OFFSET('9. METAS'!$X$20,INT((ROW()-14)/2),0)),"",OFFSET('9. METAS'!$X$20,INT((ROW()-14)/2),0)))</f>
        <v/>
      </c>
      <c r="N410" s="1013"/>
      <c r="O410" s="1014"/>
      <c r="P410" s="1015"/>
    </row>
    <row r="411" spans="3:16">
      <c r="C411" s="1016" t="str">
        <f ca="1">IF(ISBLANK(OFFSET('5. Pp (3 años)'!$C$46,INT((ROW()-13)/2),0)),"",OFFSET('5. Pp (3 años)'!$C$46,INT((ROW()-13)/2),0))</f>
        <v>Actividad</v>
      </c>
      <c r="D411" s="1018" t="str">
        <f ca="1">IF(ISBLANK(OFFSET('5. Pp (3 años)'!$D$46,INT((ROW()-13)/2),0)),"",OFFSET('5. Pp (3 años)'!$D$46,INT((ROW()-13)/2),0))</f>
        <v/>
      </c>
      <c r="E411" s="1018" t="str">
        <f ca="1">IF(ISBLANK(OFFSET('5. Pp (3 años)'!$E$46,INT((ROW()-13)/2),0)),"",OFFSET('5. Pp (3 años)'!$E$46,INT((ROW()-13)/2),0))</f>
        <v/>
      </c>
      <c r="F411" s="1021" t="str">
        <f ca="1">IF(ISBLANK(OFFSET('5. Pp (3 años)'!$K$46,INT((ROW()-13)/2),0)),"",OFFSET('5. Pp (3 años)'!$K$46,INT((ROW()-13)/2),0))</f>
        <v/>
      </c>
      <c r="G411" s="1023" t="str">
        <f ca="1">IF(ISBLANK(OFFSET('5. Pp (3 años)'!$H$46,INT((ROW()-13)/2),0)),"",OFFSET('5. Pp (3 años)'!$H$46,INT((ROW()-13)/2),0))</f>
        <v/>
      </c>
      <c r="H411" s="1080" t="str">
        <f ca="1">IF(ISBLANK(OFFSET('9. METAS'!$L$20,INT((ROW()-13)/2),0)),"",OFFSET('9. METAS'!$L$20,INT((ROW()-13)/2),0))</f>
        <v/>
      </c>
      <c r="I411" s="1004"/>
      <c r="J411" s="244" t="str">
        <f ca="1">IF(MOD(ROW()-13,2)=0,IF(ISBLANK(OFFSET('12. SEGUIMIENTO 2027'!$N$14,INT((ROW()-13)/2),0)),"",OFFSET('12. SEGUIMIENTO 2027'!$N$14,INT((ROW()-13)/2),0)),IF(ISBLANK(OFFSET('9. METAS'!$U$20,INT((ROW()-14)/2),0)),"",OFFSET('9. METAS'!$U$20,INT((ROW()-14)/2),0)))</f>
        <v/>
      </c>
      <c r="K411" s="245" t="str">
        <f ca="1">IF(MOD(ROW()-13,2)=0,IF(ISBLANK(OFFSET('12. SEGUIMIENTO 2027'!$O$14,INT((ROW()-13)/2),0)),"",OFFSET('12. SEGUIMIENTO 2027'!$O$14,INT((ROW()-13)/2),0)),IF(ISBLANK(OFFSET('9. METAS'!$V$20,INT((ROW()-14)/2),0)),"",OFFSET('9. METAS'!$V$20,INT((ROW()-14)/2),0)))</f>
        <v/>
      </c>
      <c r="L411" s="245" t="str">
        <f ca="1">IF(MOD(ROW()-13,2)=0,IF(ISBLANK(OFFSET('12. SEGUIMIENTO 2027'!$P$14,INT((ROW()-13)/2),0)),"",OFFSET('12. SEGUIMIENTO 2027'!$P$14,INT((ROW()-13)/2),0)),IF(ISBLANK(OFFSET('9. METAS'!$W$20,INT((ROW()-14)/2),0)),"",OFFSET('9. METAS'!$W$20,INT((ROW()-14)/2),0)))</f>
        <v/>
      </c>
      <c r="M411" s="246" t="str">
        <f ca="1">IF(MOD(ROW()-13,2)=0,IF(ISBLANK(OFFSET('12. SEGUIMIENTO 2027'!$Q$14,INT((ROW()-13)/2),0)),"",OFFSET('12. SEGUIMIENTO 2027'!$Q$14,INT((ROW()-13)/2),0)),IF(ISBLANK(OFFSET('9. METAS'!$X$20,INT((ROW()-14)/2),0)),"",OFFSET('9. METAS'!$X$20,INT((ROW()-14)/2),0)))</f>
        <v/>
      </c>
      <c r="N411" s="1006" t="str">
        <f t="shared" ref="N411" ca="1" si="394">IFERROR(J411/J412,"ND")</f>
        <v>ND</v>
      </c>
      <c r="O411" s="1008" t="str">
        <f t="shared" ref="O411" ca="1" si="395">IFERROR(((J411+K411)/H411),"ND")</f>
        <v>ND</v>
      </c>
      <c r="P411" s="1010"/>
    </row>
    <row r="412" spans="3:16">
      <c r="C412" s="1025"/>
      <c r="D412" s="1018"/>
      <c r="E412" s="1018"/>
      <c r="F412" s="1021"/>
      <c r="G412" s="1023"/>
      <c r="H412" s="1080"/>
      <c r="I412" s="1012"/>
      <c r="J412" s="244" t="str">
        <f ca="1">IF(MOD(ROW()-13,2)=0,IF(ISBLANK(OFFSET('12. SEGUIMIENTO 2027'!$N$14,INT((ROW()-13)/2),0)),"",OFFSET('12. SEGUIMIENTO 2027'!$N$14,INT((ROW()-13)/2),0)),IF(ISBLANK(OFFSET('9. METAS'!$U$20,INT((ROW()-14)/2),0)),"",OFFSET('9. METAS'!$U$20,INT((ROW()-14)/2),0)))</f>
        <v/>
      </c>
      <c r="K412" s="245" t="str">
        <f ca="1">IF(MOD(ROW()-13,2)=0,IF(ISBLANK(OFFSET('12. SEGUIMIENTO 2027'!$O$14,INT((ROW()-13)/2),0)),"",OFFSET('12. SEGUIMIENTO 2027'!$O$14,INT((ROW()-13)/2),0)),IF(ISBLANK(OFFSET('9. METAS'!$V$20,INT((ROW()-14)/2),0)),"",OFFSET('9. METAS'!$V$20,INT((ROW()-14)/2),0)))</f>
        <v/>
      </c>
      <c r="L412" s="245" t="str">
        <f ca="1">IF(MOD(ROW()-13,2)=0,IF(ISBLANK(OFFSET('12. SEGUIMIENTO 2027'!$P$14,INT((ROW()-13)/2),0)),"",OFFSET('12. SEGUIMIENTO 2027'!$P$14,INT((ROW()-13)/2),0)),IF(ISBLANK(OFFSET('9. METAS'!$W$20,INT((ROW()-14)/2),0)),"",OFFSET('9. METAS'!$W$20,INT((ROW()-14)/2),0)))</f>
        <v/>
      </c>
      <c r="M412" s="246" t="str">
        <f ca="1">IF(MOD(ROW()-13,2)=0,IF(ISBLANK(OFFSET('12. SEGUIMIENTO 2027'!$Q$14,INT((ROW()-13)/2),0)),"",OFFSET('12. SEGUIMIENTO 2027'!$Q$14,INT((ROW()-13)/2),0)),IF(ISBLANK(OFFSET('9. METAS'!$X$20,INT((ROW()-14)/2),0)),"",OFFSET('9. METAS'!$X$20,INT((ROW()-14)/2),0)))</f>
        <v/>
      </c>
      <c r="N412" s="1013"/>
      <c r="O412" s="1014"/>
      <c r="P412" s="1015"/>
    </row>
    <row r="413" spans="3:16">
      <c r="C413" s="1016" t="str">
        <f ca="1">IF(ISBLANK(OFFSET('5. Pp (3 años)'!$C$46,INT((ROW()-13)/2),0)),"",OFFSET('5. Pp (3 años)'!$C$46,INT((ROW()-13)/2),0))</f>
        <v>Actividad</v>
      </c>
      <c r="D413" s="1018" t="str">
        <f ca="1">IF(ISBLANK(OFFSET('5. Pp (3 años)'!$D$46,INT((ROW()-13)/2),0)),"",OFFSET('5. Pp (3 años)'!$D$46,INT((ROW()-13)/2),0))</f>
        <v/>
      </c>
      <c r="E413" s="1018" t="str">
        <f ca="1">IF(ISBLANK(OFFSET('5. Pp (3 años)'!$E$46,INT((ROW()-13)/2),0)),"",OFFSET('5. Pp (3 años)'!$E$46,INT((ROW()-13)/2),0))</f>
        <v/>
      </c>
      <c r="F413" s="1021" t="str">
        <f ca="1">IF(ISBLANK(OFFSET('5. Pp (3 años)'!$K$46,INT((ROW()-13)/2),0)),"",OFFSET('5. Pp (3 años)'!$K$46,INT((ROW()-13)/2),0))</f>
        <v/>
      </c>
      <c r="G413" s="1023" t="str">
        <f ca="1">IF(ISBLANK(OFFSET('5. Pp (3 años)'!$H$46,INT((ROW()-13)/2),0)),"",OFFSET('5. Pp (3 años)'!$H$46,INT((ROW()-13)/2),0))</f>
        <v/>
      </c>
      <c r="H413" s="1080" t="str">
        <f ca="1">IF(ISBLANK(OFFSET('9. METAS'!$L$20,INT((ROW()-13)/2),0)),"",OFFSET('9. METAS'!$L$20,INT((ROW()-13)/2),0))</f>
        <v/>
      </c>
      <c r="I413" s="1004"/>
      <c r="J413" s="244" t="str">
        <f ca="1">IF(MOD(ROW()-13,2)=0,IF(ISBLANK(OFFSET('12. SEGUIMIENTO 2027'!$N$14,INT((ROW()-13)/2),0)),"",OFFSET('12. SEGUIMIENTO 2027'!$N$14,INT((ROW()-13)/2),0)),IF(ISBLANK(OFFSET('9. METAS'!$U$20,INT((ROW()-14)/2),0)),"",OFFSET('9. METAS'!$U$20,INT((ROW()-14)/2),0)))</f>
        <v/>
      </c>
      <c r="K413" s="245" t="str">
        <f ca="1">IF(MOD(ROW()-13,2)=0,IF(ISBLANK(OFFSET('12. SEGUIMIENTO 2027'!$O$14,INT((ROW()-13)/2),0)),"",OFFSET('12. SEGUIMIENTO 2027'!$O$14,INT((ROW()-13)/2),0)),IF(ISBLANK(OFFSET('9. METAS'!$V$20,INT((ROW()-14)/2),0)),"",OFFSET('9. METAS'!$V$20,INT((ROW()-14)/2),0)))</f>
        <v/>
      </c>
      <c r="L413" s="245" t="str">
        <f ca="1">IF(MOD(ROW()-13,2)=0,IF(ISBLANK(OFFSET('12. SEGUIMIENTO 2027'!$P$14,INT((ROW()-13)/2),0)),"",OFFSET('12. SEGUIMIENTO 2027'!$P$14,INT((ROW()-13)/2),0)),IF(ISBLANK(OFFSET('9. METAS'!$W$20,INT((ROW()-14)/2),0)),"",OFFSET('9. METAS'!$W$20,INT((ROW()-14)/2),0)))</f>
        <v/>
      </c>
      <c r="M413" s="246" t="str">
        <f ca="1">IF(MOD(ROW()-13,2)=0,IF(ISBLANK(OFFSET('12. SEGUIMIENTO 2027'!$Q$14,INT((ROW()-13)/2),0)),"",OFFSET('12. SEGUIMIENTO 2027'!$Q$14,INT((ROW()-13)/2),0)),IF(ISBLANK(OFFSET('9. METAS'!$X$20,INT((ROW()-14)/2),0)),"",OFFSET('9. METAS'!$X$20,INT((ROW()-14)/2),0)))</f>
        <v/>
      </c>
      <c r="N413" s="1006" t="str">
        <f t="shared" ref="N413" ca="1" si="396">IFERROR(J413/J414,"ND")</f>
        <v>ND</v>
      </c>
      <c r="O413" s="1008" t="str">
        <f t="shared" ref="O413" ca="1" si="397">IFERROR(((J413+K413)/H413),"ND")</f>
        <v>ND</v>
      </c>
      <c r="P413" s="1010"/>
    </row>
    <row r="414" spans="3:16">
      <c r="C414" s="1025"/>
      <c r="D414" s="1018"/>
      <c r="E414" s="1018"/>
      <c r="F414" s="1021"/>
      <c r="G414" s="1023"/>
      <c r="H414" s="1080"/>
      <c r="I414" s="1012"/>
      <c r="J414" s="244" t="str">
        <f ca="1">IF(MOD(ROW()-13,2)=0,IF(ISBLANK(OFFSET('12. SEGUIMIENTO 2027'!$N$14,INT((ROW()-13)/2),0)),"",OFFSET('12. SEGUIMIENTO 2027'!$N$14,INT((ROW()-13)/2),0)),IF(ISBLANK(OFFSET('9. METAS'!$U$20,INT((ROW()-14)/2),0)),"",OFFSET('9. METAS'!$U$20,INT((ROW()-14)/2),0)))</f>
        <v/>
      </c>
      <c r="K414" s="245" t="str">
        <f ca="1">IF(MOD(ROW()-13,2)=0,IF(ISBLANK(OFFSET('12. SEGUIMIENTO 2027'!$O$14,INT((ROW()-13)/2),0)),"",OFFSET('12. SEGUIMIENTO 2027'!$O$14,INT((ROW()-13)/2),0)),IF(ISBLANK(OFFSET('9. METAS'!$V$20,INT((ROW()-14)/2),0)),"",OFFSET('9. METAS'!$V$20,INT((ROW()-14)/2),0)))</f>
        <v/>
      </c>
      <c r="L414" s="245" t="str">
        <f ca="1">IF(MOD(ROW()-13,2)=0,IF(ISBLANK(OFFSET('12. SEGUIMIENTO 2027'!$P$14,INT((ROW()-13)/2),0)),"",OFFSET('12. SEGUIMIENTO 2027'!$P$14,INT((ROW()-13)/2),0)),IF(ISBLANK(OFFSET('9. METAS'!$W$20,INT((ROW()-14)/2),0)),"",OFFSET('9. METAS'!$W$20,INT((ROW()-14)/2),0)))</f>
        <v/>
      </c>
      <c r="M414" s="246" t="str">
        <f ca="1">IF(MOD(ROW()-13,2)=0,IF(ISBLANK(OFFSET('12. SEGUIMIENTO 2027'!$Q$14,INT((ROW()-13)/2),0)),"",OFFSET('12. SEGUIMIENTO 2027'!$Q$14,INT((ROW()-13)/2),0)),IF(ISBLANK(OFFSET('9. METAS'!$X$20,INT((ROW()-14)/2),0)),"",OFFSET('9. METAS'!$X$20,INT((ROW()-14)/2),0)))</f>
        <v/>
      </c>
      <c r="N414" s="1013"/>
      <c r="O414" s="1014"/>
      <c r="P414" s="1015"/>
    </row>
    <row r="415" spans="3:16">
      <c r="C415" s="1016" t="str">
        <f ca="1">IF(ISBLANK(OFFSET('5. Pp (3 años)'!$C$46,INT((ROW()-13)/2),0)),"",OFFSET('5. Pp (3 años)'!$C$46,INT((ROW()-13)/2),0))</f>
        <v>Actividad</v>
      </c>
      <c r="D415" s="1018" t="str">
        <f ca="1">IF(ISBLANK(OFFSET('5. Pp (3 años)'!$D$46,INT((ROW()-13)/2),0)),"",OFFSET('5. Pp (3 años)'!$D$46,INT((ROW()-13)/2),0))</f>
        <v/>
      </c>
      <c r="E415" s="1018" t="str">
        <f ca="1">IF(ISBLANK(OFFSET('5. Pp (3 años)'!$E$46,INT((ROW()-13)/2),0)),"",OFFSET('5. Pp (3 años)'!$E$46,INT((ROW()-13)/2),0))</f>
        <v/>
      </c>
      <c r="F415" s="1021" t="str">
        <f ca="1">IF(ISBLANK(OFFSET('5. Pp (3 años)'!$K$46,INT((ROW()-13)/2),0)),"",OFFSET('5. Pp (3 años)'!$K$46,INT((ROW()-13)/2),0))</f>
        <v/>
      </c>
      <c r="G415" s="1023" t="str">
        <f ca="1">IF(ISBLANK(OFFSET('5. Pp (3 años)'!$H$46,INT((ROW()-13)/2),0)),"",OFFSET('5. Pp (3 años)'!$H$46,INT((ROW()-13)/2),0))</f>
        <v/>
      </c>
      <c r="H415" s="1080" t="str">
        <f ca="1">IF(ISBLANK(OFFSET('9. METAS'!$L$20,INT((ROW()-13)/2),0)),"",OFFSET('9. METAS'!$L$20,INT((ROW()-13)/2),0))</f>
        <v/>
      </c>
      <c r="I415" s="1004"/>
      <c r="J415" s="244" t="str">
        <f ca="1">IF(MOD(ROW()-13,2)=0,IF(ISBLANK(OFFSET('12. SEGUIMIENTO 2027'!$N$14,INT((ROW()-13)/2),0)),"",OFFSET('12. SEGUIMIENTO 2027'!$N$14,INT((ROW()-13)/2),0)),IF(ISBLANK(OFFSET('9. METAS'!$U$20,INT((ROW()-14)/2),0)),"",OFFSET('9. METAS'!$U$20,INT((ROW()-14)/2),0)))</f>
        <v/>
      </c>
      <c r="K415" s="245" t="str">
        <f ca="1">IF(MOD(ROW()-13,2)=0,IF(ISBLANK(OFFSET('12. SEGUIMIENTO 2027'!$O$14,INT((ROW()-13)/2),0)),"",OFFSET('12. SEGUIMIENTO 2027'!$O$14,INT((ROW()-13)/2),0)),IF(ISBLANK(OFFSET('9. METAS'!$V$20,INT((ROW()-14)/2),0)),"",OFFSET('9. METAS'!$V$20,INT((ROW()-14)/2),0)))</f>
        <v/>
      </c>
      <c r="L415" s="245" t="str">
        <f ca="1">IF(MOD(ROW()-13,2)=0,IF(ISBLANK(OFFSET('12. SEGUIMIENTO 2027'!$P$14,INT((ROW()-13)/2),0)),"",OFFSET('12. SEGUIMIENTO 2027'!$P$14,INT((ROW()-13)/2),0)),IF(ISBLANK(OFFSET('9. METAS'!$W$20,INT((ROW()-14)/2),0)),"",OFFSET('9. METAS'!$W$20,INT((ROW()-14)/2),0)))</f>
        <v/>
      </c>
      <c r="M415" s="246" t="str">
        <f ca="1">IF(MOD(ROW()-13,2)=0,IF(ISBLANK(OFFSET('12. SEGUIMIENTO 2027'!$Q$14,INT((ROW()-13)/2),0)),"",OFFSET('12. SEGUIMIENTO 2027'!$Q$14,INT((ROW()-13)/2),0)),IF(ISBLANK(OFFSET('9. METAS'!$X$20,INT((ROW()-14)/2),0)),"",OFFSET('9. METAS'!$X$20,INT((ROW()-14)/2),0)))</f>
        <v/>
      </c>
      <c r="N415" s="1006" t="str">
        <f t="shared" ref="N415" ca="1" si="398">IFERROR(J415/J416,"ND")</f>
        <v>ND</v>
      </c>
      <c r="O415" s="1008" t="str">
        <f t="shared" ref="O415" ca="1" si="399">IFERROR(((J415+K415)/H415),"ND")</f>
        <v>ND</v>
      </c>
      <c r="P415" s="1010"/>
    </row>
    <row r="416" spans="3:16">
      <c r="C416" s="1025"/>
      <c r="D416" s="1018"/>
      <c r="E416" s="1018"/>
      <c r="F416" s="1021"/>
      <c r="G416" s="1023"/>
      <c r="H416" s="1080"/>
      <c r="I416" s="1012"/>
      <c r="J416" s="244" t="str">
        <f ca="1">IF(MOD(ROW()-13,2)=0,IF(ISBLANK(OFFSET('12. SEGUIMIENTO 2027'!$N$14,INT((ROW()-13)/2),0)),"",OFFSET('12. SEGUIMIENTO 2027'!$N$14,INT((ROW()-13)/2),0)),IF(ISBLANK(OFFSET('9. METAS'!$U$20,INT((ROW()-14)/2),0)),"",OFFSET('9. METAS'!$U$20,INT((ROW()-14)/2),0)))</f>
        <v/>
      </c>
      <c r="K416" s="245" t="str">
        <f ca="1">IF(MOD(ROW()-13,2)=0,IF(ISBLANK(OFFSET('12. SEGUIMIENTO 2027'!$O$14,INT((ROW()-13)/2),0)),"",OFFSET('12. SEGUIMIENTO 2027'!$O$14,INT((ROW()-13)/2),0)),IF(ISBLANK(OFFSET('9. METAS'!$V$20,INT((ROW()-14)/2),0)),"",OFFSET('9. METAS'!$V$20,INT((ROW()-14)/2),0)))</f>
        <v/>
      </c>
      <c r="L416" s="245" t="str">
        <f ca="1">IF(MOD(ROW()-13,2)=0,IF(ISBLANK(OFFSET('12. SEGUIMIENTO 2027'!$P$14,INT((ROW()-13)/2),0)),"",OFFSET('12. SEGUIMIENTO 2027'!$P$14,INT((ROW()-13)/2),0)),IF(ISBLANK(OFFSET('9. METAS'!$W$20,INT((ROW()-14)/2),0)),"",OFFSET('9. METAS'!$W$20,INT((ROW()-14)/2),0)))</f>
        <v/>
      </c>
      <c r="M416" s="246" t="str">
        <f ca="1">IF(MOD(ROW()-13,2)=0,IF(ISBLANK(OFFSET('12. SEGUIMIENTO 2027'!$Q$14,INT((ROW()-13)/2),0)),"",OFFSET('12. SEGUIMIENTO 2027'!$Q$14,INT((ROW()-13)/2),0)),IF(ISBLANK(OFFSET('9. METAS'!$X$20,INT((ROW()-14)/2),0)),"",OFFSET('9. METAS'!$X$20,INT((ROW()-14)/2),0)))</f>
        <v/>
      </c>
      <c r="N416" s="1013"/>
      <c r="O416" s="1014"/>
      <c r="P416" s="1015"/>
    </row>
    <row r="417" spans="3:16">
      <c r="C417" s="1016" t="str">
        <f ca="1">IF(ISBLANK(OFFSET('5. Pp (3 años)'!$C$46,INT((ROW()-13)/2),0)),"",OFFSET('5. Pp (3 años)'!$C$46,INT((ROW()-13)/2),0))</f>
        <v>Componente</v>
      </c>
      <c r="D417" s="1018" t="str">
        <f ca="1">IF(ISBLANK(OFFSET('5. Pp (3 años)'!$D$46,INT((ROW()-13)/2),0)),"",OFFSET('5. Pp (3 años)'!$D$46,INT((ROW()-13)/2),0))</f>
        <v>4.1.1.1.34 Servicios de control de riesgos sanitarios ambientales y eliminación de vectores otorgados.</v>
      </c>
      <c r="E417" s="1018" t="str">
        <f ca="1">IF(ISBLANK(OFFSET('5. Pp (3 años)'!$E$46,INT((ROW()-13)/2),0)),"",OFFSET('5. Pp (3 años)'!$E$46,INT((ROW()-13)/2),0))</f>
        <v>PSMR: Porcentaje de servicios de mitigación de riesgos sanitarios realizados".</v>
      </c>
      <c r="F417" s="1021" t="str">
        <f ca="1">IF(ISBLANK(OFFSET('5. Pp (3 años)'!$K$46,INT((ROW()-13)/2),0)),"",OFFSET('5. Pp (3 años)'!$K$46,INT((ROW()-13)/2),0))</f>
        <v>Ascendente</v>
      </c>
      <c r="G417" s="1023" t="str">
        <f ca="1">IF(ISBLANK(OFFSET('5. Pp (3 años)'!$H$46,INT((ROW()-13)/2),0)),"",OFFSET('5. Pp (3 años)'!$H$46,INT((ROW()-13)/2),0))</f>
        <v>Trimestral</v>
      </c>
      <c r="H417" s="1080">
        <f ca="1">IF(ISBLANK(OFFSET('9. METAS'!$L$20,INT((ROW()-13)/2),0)),"",OFFSET('9. METAS'!$L$20,INT((ROW()-13)/2),0))</f>
        <v>100</v>
      </c>
      <c r="I417" s="1004"/>
      <c r="J417" s="244" t="str">
        <f ca="1">IF(MOD(ROW()-13,2)=0,IF(ISBLANK(OFFSET('12. SEGUIMIENTO 2027'!$N$14,INT((ROW()-13)/2),0)),"",OFFSET('12. SEGUIMIENTO 2027'!$N$14,INT((ROW()-13)/2),0)),IF(ISBLANK(OFFSET('9. METAS'!$U$20,INT((ROW()-14)/2),0)),"",OFFSET('9. METAS'!$U$20,INT((ROW()-14)/2),0)))</f>
        <v/>
      </c>
      <c r="K417" s="245" t="str">
        <f ca="1">IF(MOD(ROW()-13,2)=0,IF(ISBLANK(OFFSET('12. SEGUIMIENTO 2027'!$O$14,INT((ROW()-13)/2),0)),"",OFFSET('12. SEGUIMIENTO 2027'!$O$14,INT((ROW()-13)/2),0)),IF(ISBLANK(OFFSET('9. METAS'!$V$20,INT((ROW()-14)/2),0)),"",OFFSET('9. METAS'!$V$20,INT((ROW()-14)/2),0)))</f>
        <v/>
      </c>
      <c r="L417" s="245" t="str">
        <f ca="1">IF(MOD(ROW()-13,2)=0,IF(ISBLANK(OFFSET('12. SEGUIMIENTO 2027'!$P$14,INT((ROW()-13)/2),0)),"",OFFSET('12. SEGUIMIENTO 2027'!$P$14,INT((ROW()-13)/2),0)),IF(ISBLANK(OFFSET('9. METAS'!$W$20,INT((ROW()-14)/2),0)),"",OFFSET('9. METAS'!$W$20,INT((ROW()-14)/2),0)))</f>
        <v/>
      </c>
      <c r="M417" s="246" t="str">
        <f ca="1">IF(MOD(ROW()-13,2)=0,IF(ISBLANK(OFFSET('12. SEGUIMIENTO 2027'!$Q$14,INT((ROW()-13)/2),0)),"",OFFSET('12. SEGUIMIENTO 2027'!$Q$14,INT((ROW()-13)/2),0)),IF(ISBLANK(OFFSET('9. METAS'!$X$20,INT((ROW()-14)/2),0)),"",OFFSET('9. METAS'!$X$20,INT((ROW()-14)/2),0)))</f>
        <v/>
      </c>
      <c r="N417" s="1006" t="str">
        <f t="shared" ref="N417" ca="1" si="400">IFERROR(J417/J418,"ND")</f>
        <v>ND</v>
      </c>
      <c r="O417" s="1008" t="str">
        <f t="shared" ref="O417" ca="1" si="401">IFERROR(((J417+K417)/H417),"ND")</f>
        <v>ND</v>
      </c>
      <c r="P417" s="1010"/>
    </row>
    <row r="418" spans="3:16">
      <c r="C418" s="1025"/>
      <c r="D418" s="1018"/>
      <c r="E418" s="1018"/>
      <c r="F418" s="1021"/>
      <c r="G418" s="1023"/>
      <c r="H418" s="1080"/>
      <c r="I418" s="1012"/>
      <c r="J418" s="244">
        <f ca="1">IF(MOD(ROW()-13,2)=0,IF(ISBLANK(OFFSET('12. SEGUIMIENTO 2027'!$N$14,INT((ROW()-13)/2),0)),"",OFFSET('12. SEGUIMIENTO 2027'!$N$14,INT((ROW()-13)/2),0)),IF(ISBLANK(OFFSET('9. METAS'!$U$20,INT((ROW()-14)/2),0)),"",OFFSET('9. METAS'!$U$20,INT((ROW()-14)/2),0)))</f>
        <v>25</v>
      </c>
      <c r="K418" s="245">
        <f ca="1">IF(MOD(ROW()-13,2)=0,IF(ISBLANK(OFFSET('12. SEGUIMIENTO 2027'!$O$14,INT((ROW()-13)/2),0)),"",OFFSET('12. SEGUIMIENTO 2027'!$O$14,INT((ROW()-13)/2),0)),IF(ISBLANK(OFFSET('9. METAS'!$V$20,INT((ROW()-14)/2),0)),"",OFFSET('9. METAS'!$V$20,INT((ROW()-14)/2),0)))</f>
        <v>25</v>
      </c>
      <c r="L418" s="245">
        <f ca="1">IF(MOD(ROW()-13,2)=0,IF(ISBLANK(OFFSET('12. SEGUIMIENTO 2027'!$P$14,INT((ROW()-13)/2),0)),"",OFFSET('12. SEGUIMIENTO 2027'!$P$14,INT((ROW()-13)/2),0)),IF(ISBLANK(OFFSET('9. METAS'!$W$20,INT((ROW()-14)/2),0)),"",OFFSET('9. METAS'!$W$20,INT((ROW()-14)/2),0)))</f>
        <v>25</v>
      </c>
      <c r="M418" s="246">
        <f ca="1">IF(MOD(ROW()-13,2)=0,IF(ISBLANK(OFFSET('12. SEGUIMIENTO 2027'!$Q$14,INT((ROW()-13)/2),0)),"",OFFSET('12. SEGUIMIENTO 2027'!$Q$14,INT((ROW()-13)/2),0)),IF(ISBLANK(OFFSET('9. METAS'!$X$20,INT((ROW()-14)/2),0)),"",OFFSET('9. METAS'!$X$20,INT((ROW()-14)/2),0)))</f>
        <v>25</v>
      </c>
      <c r="N418" s="1013"/>
      <c r="O418" s="1014"/>
      <c r="P418" s="1015"/>
    </row>
    <row r="419" spans="3:16">
      <c r="C419" s="1016" t="str">
        <f ca="1">IF(ISBLANK(OFFSET('5. Pp (3 años)'!$C$46,INT((ROW()-13)/2),0)),"",OFFSET('5. Pp (3 años)'!$C$46,INT((ROW()-13)/2),0))</f>
        <v>Actividad</v>
      </c>
      <c r="D419" s="1018" t="str">
        <f ca="1">IF(ISBLANK(OFFSET('5. Pp (3 años)'!$D$46,INT((ROW()-13)/2),0)),"",OFFSET('5. Pp (3 años)'!$D$46,INT((ROW()-13)/2),0))</f>
        <v>4.1.1.1.34.1 Coordinación de estrategias para la mitigación de riesgos por vectores y fomento de entornos saludables.</v>
      </c>
      <c r="E419" s="1018" t="str">
        <f ca="1">IF(ISBLANK(OFFSET('5. Pp (3 años)'!$E$46,INT((ROW()-13)/2),0)),"",OFFSET('5. Pp (3 años)'!$E$46,INT((ROW()-13)/2),0))</f>
        <v>PAMFE: Porcentaje de acciones de mitigación y fomento a la salud ejecutadas.</v>
      </c>
      <c r="F419" s="1021" t="str">
        <f ca="1">IF(ISBLANK(OFFSET('5. Pp (3 años)'!$K$46,INT((ROW()-13)/2),0)),"",OFFSET('5. Pp (3 años)'!$K$46,INT((ROW()-13)/2),0))</f>
        <v>Ascendente</v>
      </c>
      <c r="G419" s="1023" t="str">
        <f ca="1">IF(ISBLANK(OFFSET('5. Pp (3 años)'!$H$46,INT((ROW()-13)/2),0)),"",OFFSET('5. Pp (3 años)'!$H$46,INT((ROW()-13)/2),0))</f>
        <v>Trimestral</v>
      </c>
      <c r="H419" s="1080">
        <f ca="1">IF(ISBLANK(OFFSET('9. METAS'!$L$20,INT((ROW()-13)/2),0)),"",OFFSET('9. METAS'!$L$20,INT((ROW()-13)/2),0))</f>
        <v>36</v>
      </c>
      <c r="I419" s="1004"/>
      <c r="J419" s="244" t="str">
        <f ca="1">IF(MOD(ROW()-13,2)=0,IF(ISBLANK(OFFSET('12. SEGUIMIENTO 2027'!$N$14,INT((ROW()-13)/2),0)),"",OFFSET('12. SEGUIMIENTO 2027'!$N$14,INT((ROW()-13)/2),0)),IF(ISBLANK(OFFSET('9. METAS'!$U$20,INT((ROW()-14)/2),0)),"",OFFSET('9. METAS'!$U$20,INT((ROW()-14)/2),0)))</f>
        <v/>
      </c>
      <c r="K419" s="245" t="str">
        <f ca="1">IF(MOD(ROW()-13,2)=0,IF(ISBLANK(OFFSET('12. SEGUIMIENTO 2027'!$O$14,INT((ROW()-13)/2),0)),"",OFFSET('12. SEGUIMIENTO 2027'!$O$14,INT((ROW()-13)/2),0)),IF(ISBLANK(OFFSET('9. METAS'!$V$20,INT((ROW()-14)/2),0)),"",OFFSET('9. METAS'!$V$20,INT((ROW()-14)/2),0)))</f>
        <v/>
      </c>
      <c r="L419" s="245" t="str">
        <f ca="1">IF(MOD(ROW()-13,2)=0,IF(ISBLANK(OFFSET('12. SEGUIMIENTO 2027'!$P$14,INT((ROW()-13)/2),0)),"",OFFSET('12. SEGUIMIENTO 2027'!$P$14,INT((ROW()-13)/2),0)),IF(ISBLANK(OFFSET('9. METAS'!$W$20,INT((ROW()-14)/2),0)),"",OFFSET('9. METAS'!$W$20,INT((ROW()-14)/2),0)))</f>
        <v/>
      </c>
      <c r="M419" s="246" t="str">
        <f ca="1">IF(MOD(ROW()-13,2)=0,IF(ISBLANK(OFFSET('12. SEGUIMIENTO 2027'!$Q$14,INT((ROW()-13)/2),0)),"",OFFSET('12. SEGUIMIENTO 2027'!$Q$14,INT((ROW()-13)/2),0)),IF(ISBLANK(OFFSET('9. METAS'!$X$20,INT((ROW()-14)/2),0)),"",OFFSET('9. METAS'!$X$20,INT((ROW()-14)/2),0)))</f>
        <v/>
      </c>
      <c r="N419" s="1006" t="str">
        <f t="shared" ref="N419" ca="1" si="402">IFERROR(J419/J420,"ND")</f>
        <v>ND</v>
      </c>
      <c r="O419" s="1008" t="str">
        <f t="shared" ref="O419" ca="1" si="403">IFERROR(((J419+K419)/H419),"ND")</f>
        <v>ND</v>
      </c>
      <c r="P419" s="1010"/>
    </row>
    <row r="420" spans="3:16">
      <c r="C420" s="1025"/>
      <c r="D420" s="1018"/>
      <c r="E420" s="1018"/>
      <c r="F420" s="1021"/>
      <c r="G420" s="1023"/>
      <c r="H420" s="1080"/>
      <c r="I420" s="1012"/>
      <c r="J420" s="244">
        <f ca="1">IF(MOD(ROW()-13,2)=0,IF(ISBLANK(OFFSET('12. SEGUIMIENTO 2027'!$N$14,INT((ROW()-13)/2),0)),"",OFFSET('12. SEGUIMIENTO 2027'!$N$14,INT((ROW()-13)/2),0)),IF(ISBLANK(OFFSET('9. METAS'!$U$20,INT((ROW()-14)/2),0)),"",OFFSET('9. METAS'!$U$20,INT((ROW()-14)/2),0)))</f>
        <v>9</v>
      </c>
      <c r="K420" s="245">
        <f ca="1">IF(MOD(ROW()-13,2)=0,IF(ISBLANK(OFFSET('12. SEGUIMIENTO 2027'!$O$14,INT((ROW()-13)/2),0)),"",OFFSET('12. SEGUIMIENTO 2027'!$O$14,INT((ROW()-13)/2),0)),IF(ISBLANK(OFFSET('9. METAS'!$V$20,INT((ROW()-14)/2),0)),"",OFFSET('9. METAS'!$V$20,INT((ROW()-14)/2),0)))</f>
        <v>9</v>
      </c>
      <c r="L420" s="245">
        <f ca="1">IF(MOD(ROW()-13,2)=0,IF(ISBLANK(OFFSET('12. SEGUIMIENTO 2027'!$P$14,INT((ROW()-13)/2),0)),"",OFFSET('12. SEGUIMIENTO 2027'!$P$14,INT((ROW()-13)/2),0)),IF(ISBLANK(OFFSET('9. METAS'!$W$20,INT((ROW()-14)/2),0)),"",OFFSET('9. METAS'!$W$20,INT((ROW()-14)/2),0)))</f>
        <v>9</v>
      </c>
      <c r="M420" s="246">
        <f ca="1">IF(MOD(ROW()-13,2)=0,IF(ISBLANK(OFFSET('12. SEGUIMIENTO 2027'!$Q$14,INT((ROW()-13)/2),0)),"",OFFSET('12. SEGUIMIENTO 2027'!$Q$14,INT((ROW()-13)/2),0)),IF(ISBLANK(OFFSET('9. METAS'!$X$20,INT((ROW()-14)/2),0)),"",OFFSET('9. METAS'!$X$20,INT((ROW()-14)/2),0)))</f>
        <v>9</v>
      </c>
      <c r="N420" s="1013"/>
      <c r="O420" s="1014"/>
      <c r="P420" s="1015"/>
    </row>
    <row r="421" spans="3:16">
      <c r="C421" s="1016" t="str">
        <f ca="1">IF(ISBLANK(OFFSET('5. Pp (3 años)'!$C$46,INT((ROW()-13)/2),0)),"",OFFSET('5. Pp (3 años)'!$C$46,INT((ROW()-13)/2),0))</f>
        <v>Actividad</v>
      </c>
      <c r="D421" s="1018" t="str">
        <f ca="1">IF(ISBLANK(OFFSET('5. Pp (3 años)'!$D$46,INT((ROW()-13)/2),0)),"",OFFSET('5. Pp (3 años)'!$D$46,INT((ROW()-13)/2),0))</f>
        <v>4.1.1.1.34.2 Ejecución de jornadas de saneamiento ambiental y eliminación de microtiraderos.</v>
      </c>
      <c r="E421" s="1018" t="str">
        <f ca="1">IF(ISBLANK(OFFSET('5. Pp (3 años)'!$E$46,INT((ROW()-13)/2),0)),"",OFFSET('5. Pp (3 años)'!$E$46,INT((ROW()-13)/2),0))</f>
        <v>PJSRD: Porcentaje de jornadas de saneamiento y recolección de desechos sólidos realizadas</v>
      </c>
      <c r="F421" s="1021" t="str">
        <f ca="1">IF(ISBLANK(OFFSET('5. Pp (3 años)'!$K$46,INT((ROW()-13)/2),0)),"",OFFSET('5. Pp (3 años)'!$K$46,INT((ROW()-13)/2),0))</f>
        <v>Ascendente</v>
      </c>
      <c r="G421" s="1023" t="str">
        <f ca="1">IF(ISBLANK(OFFSET('5. Pp (3 años)'!$H$46,INT((ROW()-13)/2),0)),"",OFFSET('5. Pp (3 años)'!$H$46,INT((ROW()-13)/2),0))</f>
        <v>Trimestral</v>
      </c>
      <c r="H421" s="1080">
        <f ca="1">IF(ISBLANK(OFFSET('9. METAS'!$L$20,INT((ROW()-13)/2),0)),"",OFFSET('9. METAS'!$L$20,INT((ROW()-13)/2),0))</f>
        <v>33740</v>
      </c>
      <c r="I421" s="1004"/>
      <c r="J421" s="244" t="str">
        <f ca="1">IF(MOD(ROW()-13,2)=0,IF(ISBLANK(OFFSET('12. SEGUIMIENTO 2027'!$N$14,INT((ROW()-13)/2),0)),"",OFFSET('12. SEGUIMIENTO 2027'!$N$14,INT((ROW()-13)/2),0)),IF(ISBLANK(OFFSET('9. METAS'!$U$20,INT((ROW()-14)/2),0)),"",OFFSET('9. METAS'!$U$20,INT((ROW()-14)/2),0)))</f>
        <v/>
      </c>
      <c r="K421" s="245" t="str">
        <f ca="1">IF(MOD(ROW()-13,2)=0,IF(ISBLANK(OFFSET('12. SEGUIMIENTO 2027'!$O$14,INT((ROW()-13)/2),0)),"",OFFSET('12. SEGUIMIENTO 2027'!$O$14,INT((ROW()-13)/2),0)),IF(ISBLANK(OFFSET('9. METAS'!$V$20,INT((ROW()-14)/2),0)),"",OFFSET('9. METAS'!$V$20,INT((ROW()-14)/2),0)))</f>
        <v/>
      </c>
      <c r="L421" s="245" t="str">
        <f ca="1">IF(MOD(ROW()-13,2)=0,IF(ISBLANK(OFFSET('12. SEGUIMIENTO 2027'!$P$14,INT((ROW()-13)/2),0)),"",OFFSET('12. SEGUIMIENTO 2027'!$P$14,INT((ROW()-13)/2),0)),IF(ISBLANK(OFFSET('9. METAS'!$W$20,INT((ROW()-14)/2),0)),"",OFFSET('9. METAS'!$W$20,INT((ROW()-14)/2),0)))</f>
        <v/>
      </c>
      <c r="M421" s="246" t="str">
        <f ca="1">IF(MOD(ROW()-13,2)=0,IF(ISBLANK(OFFSET('12. SEGUIMIENTO 2027'!$Q$14,INT((ROW()-13)/2),0)),"",OFFSET('12. SEGUIMIENTO 2027'!$Q$14,INT((ROW()-13)/2),0)),IF(ISBLANK(OFFSET('9. METAS'!$X$20,INT((ROW()-14)/2),0)),"",OFFSET('9. METAS'!$X$20,INT((ROW()-14)/2),0)))</f>
        <v/>
      </c>
      <c r="N421" s="1006" t="str">
        <f t="shared" ref="N421" ca="1" si="404">IFERROR(J421/J422,"ND")</f>
        <v>ND</v>
      </c>
      <c r="O421" s="1008" t="str">
        <f t="shared" ref="O421" ca="1" si="405">IFERROR(((J421+K421)/H421),"ND")</f>
        <v>ND</v>
      </c>
      <c r="P421" s="1010"/>
    </row>
    <row r="422" spans="3:16">
      <c r="C422" s="1025"/>
      <c r="D422" s="1018"/>
      <c r="E422" s="1018"/>
      <c r="F422" s="1021"/>
      <c r="G422" s="1023"/>
      <c r="H422" s="1080"/>
      <c r="I422" s="1012"/>
      <c r="J422" s="244">
        <f ca="1">IF(MOD(ROW()-13,2)=0,IF(ISBLANK(OFFSET('12. SEGUIMIENTO 2027'!$N$14,INT((ROW()-13)/2),0)),"",OFFSET('12. SEGUIMIENTO 2027'!$N$14,INT((ROW()-13)/2),0)),IF(ISBLANK(OFFSET('9. METAS'!$U$20,INT((ROW()-14)/2),0)),"",OFFSET('9. METAS'!$U$20,INT((ROW()-14)/2),0)))</f>
        <v>8435</v>
      </c>
      <c r="K422" s="245">
        <f ca="1">IF(MOD(ROW()-13,2)=0,IF(ISBLANK(OFFSET('12. SEGUIMIENTO 2027'!$O$14,INT((ROW()-13)/2),0)),"",OFFSET('12. SEGUIMIENTO 2027'!$O$14,INT((ROW()-13)/2),0)),IF(ISBLANK(OFFSET('9. METAS'!$V$20,INT((ROW()-14)/2),0)),"",OFFSET('9. METAS'!$V$20,INT((ROW()-14)/2),0)))</f>
        <v>8435</v>
      </c>
      <c r="L422" s="245">
        <f ca="1">IF(MOD(ROW()-13,2)=0,IF(ISBLANK(OFFSET('12. SEGUIMIENTO 2027'!$P$14,INT((ROW()-13)/2),0)),"",OFFSET('12. SEGUIMIENTO 2027'!$P$14,INT((ROW()-13)/2),0)),IF(ISBLANK(OFFSET('9. METAS'!$W$20,INT((ROW()-14)/2),0)),"",OFFSET('9. METAS'!$W$20,INT((ROW()-14)/2),0)))</f>
        <v>8435</v>
      </c>
      <c r="M422" s="246">
        <f ca="1">IF(MOD(ROW()-13,2)=0,IF(ISBLANK(OFFSET('12. SEGUIMIENTO 2027'!$Q$14,INT((ROW()-13)/2),0)),"",OFFSET('12. SEGUIMIENTO 2027'!$Q$14,INT((ROW()-13)/2),0)),IF(ISBLANK(OFFSET('9. METAS'!$X$20,INT((ROW()-14)/2),0)),"",OFFSET('9. METAS'!$X$20,INT((ROW()-14)/2),0)))</f>
        <v>8435</v>
      </c>
      <c r="N422" s="1013"/>
      <c r="O422" s="1014"/>
      <c r="P422" s="1015"/>
    </row>
    <row r="423" spans="3:16">
      <c r="C423" s="1016" t="str">
        <f ca="1">IF(ISBLANK(OFFSET('5. Pp (3 años)'!$C$46,INT((ROW()-13)/2),0)),"",OFFSET('5. Pp (3 años)'!$C$46,INT((ROW()-13)/2),0))</f>
        <v>Actividad</v>
      </c>
      <c r="D423" s="1018" t="str">
        <f ca="1">IF(ISBLANK(OFFSET('5. Pp (3 años)'!$D$46,INT((ROW()-13)/2),0)),"",OFFSET('5. Pp (3 años)'!$D$46,INT((ROW()-13)/2),0))</f>
        <v/>
      </c>
      <c r="E423" s="1018" t="str">
        <f ca="1">IF(ISBLANK(OFFSET('5. Pp (3 años)'!$E$46,INT((ROW()-13)/2),0)),"",OFFSET('5. Pp (3 años)'!$E$46,INT((ROW()-13)/2),0))</f>
        <v/>
      </c>
      <c r="F423" s="1021" t="str">
        <f ca="1">IF(ISBLANK(OFFSET('5. Pp (3 años)'!$K$46,INT((ROW()-13)/2),0)),"",OFFSET('5. Pp (3 años)'!$K$46,INT((ROW()-13)/2),0))</f>
        <v/>
      </c>
      <c r="G423" s="1023" t="str">
        <f ca="1">IF(ISBLANK(OFFSET('5. Pp (3 años)'!$H$46,INT((ROW()-13)/2),0)),"",OFFSET('5. Pp (3 años)'!$H$46,INT((ROW()-13)/2),0))</f>
        <v/>
      </c>
      <c r="H423" s="1080" t="str">
        <f ca="1">IF(ISBLANK(OFFSET('9. METAS'!$L$20,INT((ROW()-13)/2),0)),"",OFFSET('9. METAS'!$L$20,INT((ROW()-13)/2),0))</f>
        <v/>
      </c>
      <c r="I423" s="1004"/>
      <c r="J423" s="244" t="str">
        <f ca="1">IF(MOD(ROW()-13,2)=0,IF(ISBLANK(OFFSET('12. SEGUIMIENTO 2027'!$N$14,INT((ROW()-13)/2),0)),"",OFFSET('12. SEGUIMIENTO 2027'!$N$14,INT((ROW()-13)/2),0)),IF(ISBLANK(OFFSET('9. METAS'!$U$20,INT((ROW()-14)/2),0)),"",OFFSET('9. METAS'!$U$20,INT((ROW()-14)/2),0)))</f>
        <v/>
      </c>
      <c r="K423" s="245" t="str">
        <f ca="1">IF(MOD(ROW()-13,2)=0,IF(ISBLANK(OFFSET('12. SEGUIMIENTO 2027'!$O$14,INT((ROW()-13)/2),0)),"",OFFSET('12. SEGUIMIENTO 2027'!$O$14,INT((ROW()-13)/2),0)),IF(ISBLANK(OFFSET('9. METAS'!$V$20,INT((ROW()-14)/2),0)),"",OFFSET('9. METAS'!$V$20,INT((ROW()-14)/2),0)))</f>
        <v/>
      </c>
      <c r="L423" s="245" t="str">
        <f ca="1">IF(MOD(ROW()-13,2)=0,IF(ISBLANK(OFFSET('12. SEGUIMIENTO 2027'!$P$14,INT((ROW()-13)/2),0)),"",OFFSET('12. SEGUIMIENTO 2027'!$P$14,INT((ROW()-13)/2),0)),IF(ISBLANK(OFFSET('9. METAS'!$W$20,INT((ROW()-14)/2),0)),"",OFFSET('9. METAS'!$W$20,INT((ROW()-14)/2),0)))</f>
        <v/>
      </c>
      <c r="M423" s="246" t="str">
        <f ca="1">IF(MOD(ROW()-13,2)=0,IF(ISBLANK(OFFSET('12. SEGUIMIENTO 2027'!$Q$14,INT((ROW()-13)/2),0)),"",OFFSET('12. SEGUIMIENTO 2027'!$Q$14,INT((ROW()-13)/2),0)),IF(ISBLANK(OFFSET('9. METAS'!$X$20,INT((ROW()-14)/2),0)),"",OFFSET('9. METAS'!$X$20,INT((ROW()-14)/2),0)))</f>
        <v/>
      </c>
      <c r="N423" s="1006" t="str">
        <f t="shared" ref="N423" ca="1" si="406">IFERROR(J423/J424,"ND")</f>
        <v>ND</v>
      </c>
      <c r="O423" s="1008" t="str">
        <f t="shared" ref="O423" ca="1" si="407">IFERROR(((J423+K423)/H423),"ND")</f>
        <v>ND</v>
      </c>
      <c r="P423" s="1010"/>
    </row>
    <row r="424" spans="3:16">
      <c r="C424" s="1025"/>
      <c r="D424" s="1018"/>
      <c r="E424" s="1018"/>
      <c r="F424" s="1021"/>
      <c r="G424" s="1023"/>
      <c r="H424" s="1080"/>
      <c r="I424" s="1012"/>
      <c r="J424" s="244" t="str">
        <f ca="1">IF(MOD(ROW()-13,2)=0,IF(ISBLANK(OFFSET('12. SEGUIMIENTO 2027'!$N$14,INT((ROW()-13)/2),0)),"",OFFSET('12. SEGUIMIENTO 2027'!$N$14,INT((ROW()-13)/2),0)),IF(ISBLANK(OFFSET('9. METAS'!$U$20,INT((ROW()-14)/2),0)),"",OFFSET('9. METAS'!$U$20,INT((ROW()-14)/2),0)))</f>
        <v/>
      </c>
      <c r="K424" s="245" t="str">
        <f ca="1">IF(MOD(ROW()-13,2)=0,IF(ISBLANK(OFFSET('12. SEGUIMIENTO 2027'!$O$14,INT((ROW()-13)/2),0)),"",OFFSET('12. SEGUIMIENTO 2027'!$O$14,INT((ROW()-13)/2),0)),IF(ISBLANK(OFFSET('9. METAS'!$V$20,INT((ROW()-14)/2),0)),"",OFFSET('9. METAS'!$V$20,INT((ROW()-14)/2),0)))</f>
        <v/>
      </c>
      <c r="L424" s="245" t="str">
        <f ca="1">IF(MOD(ROW()-13,2)=0,IF(ISBLANK(OFFSET('12. SEGUIMIENTO 2027'!$P$14,INT((ROW()-13)/2),0)),"",OFFSET('12. SEGUIMIENTO 2027'!$P$14,INT((ROW()-13)/2),0)),IF(ISBLANK(OFFSET('9. METAS'!$W$20,INT((ROW()-14)/2),0)),"",OFFSET('9. METAS'!$W$20,INT((ROW()-14)/2),0)))</f>
        <v/>
      </c>
      <c r="M424" s="246" t="str">
        <f ca="1">IF(MOD(ROW()-13,2)=0,IF(ISBLANK(OFFSET('12. SEGUIMIENTO 2027'!$Q$14,INT((ROW()-13)/2),0)),"",OFFSET('12. SEGUIMIENTO 2027'!$Q$14,INT((ROW()-13)/2),0)),IF(ISBLANK(OFFSET('9. METAS'!$X$20,INT((ROW()-14)/2),0)),"",OFFSET('9. METAS'!$X$20,INT((ROW()-14)/2),0)))</f>
        <v/>
      </c>
      <c r="N424" s="1013"/>
      <c r="O424" s="1014"/>
      <c r="P424" s="1015"/>
    </row>
    <row r="425" spans="3:16">
      <c r="C425" s="1016" t="str">
        <f ca="1">IF(ISBLANK(OFFSET('5. Pp (3 años)'!$C$46,INT((ROW()-13)/2),0)),"",OFFSET('5. Pp (3 años)'!$C$46,INT((ROW()-13)/2),0))</f>
        <v>Actividad</v>
      </c>
      <c r="D425" s="1018" t="str">
        <f ca="1">IF(ISBLANK(OFFSET('5. Pp (3 años)'!$D$46,INT((ROW()-13)/2),0)),"",OFFSET('5. Pp (3 años)'!$D$46,INT((ROW()-13)/2),0))</f>
        <v/>
      </c>
      <c r="E425" s="1018" t="str">
        <f ca="1">IF(ISBLANK(OFFSET('5. Pp (3 años)'!$E$46,INT((ROW()-13)/2),0)),"",OFFSET('5. Pp (3 años)'!$E$46,INT((ROW()-13)/2),0))</f>
        <v/>
      </c>
      <c r="F425" s="1021" t="str">
        <f ca="1">IF(ISBLANK(OFFSET('5. Pp (3 años)'!$K$46,INT((ROW()-13)/2),0)),"",OFFSET('5. Pp (3 años)'!$K$46,INT((ROW()-13)/2),0))</f>
        <v/>
      </c>
      <c r="G425" s="1023" t="str">
        <f ca="1">IF(ISBLANK(OFFSET('5. Pp (3 años)'!$H$46,INT((ROW()-13)/2),0)),"",OFFSET('5. Pp (3 años)'!$H$46,INT((ROW()-13)/2),0))</f>
        <v/>
      </c>
      <c r="H425" s="1080" t="str">
        <f ca="1">IF(ISBLANK(OFFSET('9. METAS'!$L$20,INT((ROW()-13)/2),0)),"",OFFSET('9. METAS'!$L$20,INT((ROW()-13)/2),0))</f>
        <v/>
      </c>
      <c r="I425" s="1004"/>
      <c r="J425" s="244" t="str">
        <f ca="1">IF(MOD(ROW()-13,2)=0,IF(ISBLANK(OFFSET('12. SEGUIMIENTO 2027'!$N$14,INT((ROW()-13)/2),0)),"",OFFSET('12. SEGUIMIENTO 2027'!$N$14,INT((ROW()-13)/2),0)),IF(ISBLANK(OFFSET('9. METAS'!$U$20,INT((ROW()-14)/2),0)),"",OFFSET('9. METAS'!$U$20,INT((ROW()-14)/2),0)))</f>
        <v/>
      </c>
      <c r="K425" s="245" t="str">
        <f ca="1">IF(MOD(ROW()-13,2)=0,IF(ISBLANK(OFFSET('12. SEGUIMIENTO 2027'!$O$14,INT((ROW()-13)/2),0)),"",OFFSET('12. SEGUIMIENTO 2027'!$O$14,INT((ROW()-13)/2),0)),IF(ISBLANK(OFFSET('9. METAS'!$V$20,INT((ROW()-14)/2),0)),"",OFFSET('9. METAS'!$V$20,INT((ROW()-14)/2),0)))</f>
        <v/>
      </c>
      <c r="L425" s="245" t="str">
        <f ca="1">IF(MOD(ROW()-13,2)=0,IF(ISBLANK(OFFSET('12. SEGUIMIENTO 2027'!$P$14,INT((ROW()-13)/2),0)),"",OFFSET('12. SEGUIMIENTO 2027'!$P$14,INT((ROW()-13)/2),0)),IF(ISBLANK(OFFSET('9. METAS'!$W$20,INT((ROW()-14)/2),0)),"",OFFSET('9. METAS'!$W$20,INT((ROW()-14)/2),0)))</f>
        <v/>
      </c>
      <c r="M425" s="246" t="str">
        <f ca="1">IF(MOD(ROW()-13,2)=0,IF(ISBLANK(OFFSET('12. SEGUIMIENTO 2027'!$Q$14,INT((ROW()-13)/2),0)),"",OFFSET('12. SEGUIMIENTO 2027'!$Q$14,INT((ROW()-13)/2),0)),IF(ISBLANK(OFFSET('9. METAS'!$X$20,INT((ROW()-14)/2),0)),"",OFFSET('9. METAS'!$X$20,INT((ROW()-14)/2),0)))</f>
        <v/>
      </c>
      <c r="N425" s="1006" t="str">
        <f t="shared" ref="N425" ca="1" si="408">IFERROR(J425/J426,"ND")</f>
        <v>ND</v>
      </c>
      <c r="O425" s="1008" t="str">
        <f t="shared" ref="O425" ca="1" si="409">IFERROR(((J425+K425)/H425),"ND")</f>
        <v>ND</v>
      </c>
      <c r="P425" s="1010"/>
    </row>
    <row r="426" spans="3:16">
      <c r="C426" s="1025"/>
      <c r="D426" s="1018"/>
      <c r="E426" s="1018"/>
      <c r="F426" s="1021"/>
      <c r="G426" s="1023"/>
      <c r="H426" s="1080"/>
      <c r="I426" s="1012"/>
      <c r="J426" s="244" t="str">
        <f ca="1">IF(MOD(ROW()-13,2)=0,IF(ISBLANK(OFFSET('12. SEGUIMIENTO 2027'!$N$14,INT((ROW()-13)/2),0)),"",OFFSET('12. SEGUIMIENTO 2027'!$N$14,INT((ROW()-13)/2),0)),IF(ISBLANK(OFFSET('9. METAS'!$U$20,INT((ROW()-14)/2),0)),"",OFFSET('9. METAS'!$U$20,INT((ROW()-14)/2),0)))</f>
        <v/>
      </c>
      <c r="K426" s="245" t="str">
        <f ca="1">IF(MOD(ROW()-13,2)=0,IF(ISBLANK(OFFSET('12. SEGUIMIENTO 2027'!$O$14,INT((ROW()-13)/2),0)),"",OFFSET('12. SEGUIMIENTO 2027'!$O$14,INT((ROW()-13)/2),0)),IF(ISBLANK(OFFSET('9. METAS'!$V$20,INT((ROW()-14)/2),0)),"",OFFSET('9. METAS'!$V$20,INT((ROW()-14)/2),0)))</f>
        <v/>
      </c>
      <c r="L426" s="245" t="str">
        <f ca="1">IF(MOD(ROW()-13,2)=0,IF(ISBLANK(OFFSET('12. SEGUIMIENTO 2027'!$P$14,INT((ROW()-13)/2),0)),"",OFFSET('12. SEGUIMIENTO 2027'!$P$14,INT((ROW()-13)/2),0)),IF(ISBLANK(OFFSET('9. METAS'!$W$20,INT((ROW()-14)/2),0)),"",OFFSET('9. METAS'!$W$20,INT((ROW()-14)/2),0)))</f>
        <v/>
      </c>
      <c r="M426" s="246" t="str">
        <f ca="1">IF(MOD(ROW()-13,2)=0,IF(ISBLANK(OFFSET('12. SEGUIMIENTO 2027'!$Q$14,INT((ROW()-13)/2),0)),"",OFFSET('12. SEGUIMIENTO 2027'!$Q$14,INT((ROW()-13)/2),0)),IF(ISBLANK(OFFSET('9. METAS'!$X$20,INT((ROW()-14)/2),0)),"",OFFSET('9. METAS'!$X$20,INT((ROW()-14)/2),0)))</f>
        <v/>
      </c>
      <c r="N426" s="1013"/>
      <c r="O426" s="1014"/>
      <c r="P426" s="1015"/>
    </row>
    <row r="427" spans="3:16">
      <c r="C427" s="1016" t="str">
        <f ca="1">IF(ISBLANK(OFFSET('5. Pp (3 años)'!$C$46,INT((ROW()-13)/2),0)),"",OFFSET('5. Pp (3 años)'!$C$46,INT((ROW()-13)/2),0))</f>
        <v>Actividad</v>
      </c>
      <c r="D427" s="1018" t="str">
        <f ca="1">IF(ISBLANK(OFFSET('5. Pp (3 años)'!$D$46,INT((ROW()-13)/2),0)),"",OFFSET('5. Pp (3 años)'!$D$46,INT((ROW()-13)/2),0))</f>
        <v/>
      </c>
      <c r="E427" s="1018" t="str">
        <f ca="1">IF(ISBLANK(OFFSET('5. Pp (3 años)'!$E$46,INT((ROW()-13)/2),0)),"",OFFSET('5. Pp (3 años)'!$E$46,INT((ROW()-13)/2),0))</f>
        <v/>
      </c>
      <c r="F427" s="1021" t="str">
        <f ca="1">IF(ISBLANK(OFFSET('5. Pp (3 años)'!$K$46,INT((ROW()-13)/2),0)),"",OFFSET('5. Pp (3 años)'!$K$46,INT((ROW()-13)/2),0))</f>
        <v/>
      </c>
      <c r="G427" s="1023" t="str">
        <f ca="1">IF(ISBLANK(OFFSET('5. Pp (3 años)'!$H$46,INT((ROW()-13)/2),0)),"",OFFSET('5. Pp (3 años)'!$H$46,INT((ROW()-13)/2),0))</f>
        <v/>
      </c>
      <c r="H427" s="1080" t="str">
        <f ca="1">IF(ISBLANK(OFFSET('9. METAS'!$L$20,INT((ROW()-13)/2),0)),"",OFFSET('9. METAS'!$L$20,INT((ROW()-13)/2),0))</f>
        <v/>
      </c>
      <c r="I427" s="1004"/>
      <c r="J427" s="244" t="str">
        <f ca="1">IF(MOD(ROW()-13,2)=0,IF(ISBLANK(OFFSET('12. SEGUIMIENTO 2027'!$N$14,INT((ROW()-13)/2),0)),"",OFFSET('12. SEGUIMIENTO 2027'!$N$14,INT((ROW()-13)/2),0)),IF(ISBLANK(OFFSET('9. METAS'!$U$20,INT((ROW()-14)/2),0)),"",OFFSET('9. METAS'!$U$20,INT((ROW()-14)/2),0)))</f>
        <v/>
      </c>
      <c r="K427" s="245" t="str">
        <f ca="1">IF(MOD(ROW()-13,2)=0,IF(ISBLANK(OFFSET('12. SEGUIMIENTO 2027'!$O$14,INT((ROW()-13)/2),0)),"",OFFSET('12. SEGUIMIENTO 2027'!$O$14,INT((ROW()-13)/2),0)),IF(ISBLANK(OFFSET('9. METAS'!$V$20,INT((ROW()-14)/2),0)),"",OFFSET('9. METAS'!$V$20,INT((ROW()-14)/2),0)))</f>
        <v/>
      </c>
      <c r="L427" s="245" t="str">
        <f ca="1">IF(MOD(ROW()-13,2)=0,IF(ISBLANK(OFFSET('12. SEGUIMIENTO 2027'!$P$14,INT((ROW()-13)/2),0)),"",OFFSET('12. SEGUIMIENTO 2027'!$P$14,INT((ROW()-13)/2),0)),IF(ISBLANK(OFFSET('9. METAS'!$W$20,INT((ROW()-14)/2),0)),"",OFFSET('9. METAS'!$W$20,INT((ROW()-14)/2),0)))</f>
        <v/>
      </c>
      <c r="M427" s="246" t="str">
        <f ca="1">IF(MOD(ROW()-13,2)=0,IF(ISBLANK(OFFSET('12. SEGUIMIENTO 2027'!$Q$14,INT((ROW()-13)/2),0)),"",OFFSET('12. SEGUIMIENTO 2027'!$Q$14,INT((ROW()-13)/2),0)),IF(ISBLANK(OFFSET('9. METAS'!$X$20,INT((ROW()-14)/2),0)),"",OFFSET('9. METAS'!$X$20,INT((ROW()-14)/2),0)))</f>
        <v/>
      </c>
      <c r="N427" s="1006" t="str">
        <f t="shared" ref="N427" ca="1" si="410">IFERROR(J427/J428,"ND")</f>
        <v>ND</v>
      </c>
      <c r="O427" s="1008" t="str">
        <f t="shared" ref="O427" ca="1" si="411">IFERROR(((J427+K427)/H427),"ND")</f>
        <v>ND</v>
      </c>
      <c r="P427" s="1010"/>
    </row>
    <row r="428" spans="3:16">
      <c r="C428" s="1025"/>
      <c r="D428" s="1018"/>
      <c r="E428" s="1018"/>
      <c r="F428" s="1021"/>
      <c r="G428" s="1023"/>
      <c r="H428" s="1080"/>
      <c r="I428" s="1012"/>
      <c r="J428" s="244" t="str">
        <f ca="1">IF(MOD(ROW()-13,2)=0,IF(ISBLANK(OFFSET('12. SEGUIMIENTO 2027'!$N$14,INT((ROW()-13)/2),0)),"",OFFSET('12. SEGUIMIENTO 2027'!$N$14,INT((ROW()-13)/2),0)),IF(ISBLANK(OFFSET('9. METAS'!$U$20,INT((ROW()-14)/2),0)),"",OFFSET('9. METAS'!$U$20,INT((ROW()-14)/2),0)))</f>
        <v/>
      </c>
      <c r="K428" s="245" t="str">
        <f ca="1">IF(MOD(ROW()-13,2)=0,IF(ISBLANK(OFFSET('12. SEGUIMIENTO 2027'!$O$14,INT((ROW()-13)/2),0)),"",OFFSET('12. SEGUIMIENTO 2027'!$O$14,INT((ROW()-13)/2),0)),IF(ISBLANK(OFFSET('9. METAS'!$V$20,INT((ROW()-14)/2),0)),"",OFFSET('9. METAS'!$V$20,INT((ROW()-14)/2),0)))</f>
        <v/>
      </c>
      <c r="L428" s="245" t="str">
        <f ca="1">IF(MOD(ROW()-13,2)=0,IF(ISBLANK(OFFSET('12. SEGUIMIENTO 2027'!$P$14,INT((ROW()-13)/2),0)),"",OFFSET('12. SEGUIMIENTO 2027'!$P$14,INT((ROW()-13)/2),0)),IF(ISBLANK(OFFSET('9. METAS'!$W$20,INT((ROW()-14)/2),0)),"",OFFSET('9. METAS'!$W$20,INT((ROW()-14)/2),0)))</f>
        <v/>
      </c>
      <c r="M428" s="246" t="str">
        <f ca="1">IF(MOD(ROW()-13,2)=0,IF(ISBLANK(OFFSET('12. SEGUIMIENTO 2027'!$Q$14,INT((ROW()-13)/2),0)),"",OFFSET('12. SEGUIMIENTO 2027'!$Q$14,INT((ROW()-13)/2),0)),IF(ISBLANK(OFFSET('9. METAS'!$X$20,INT((ROW()-14)/2),0)),"",OFFSET('9. METAS'!$X$20,INT((ROW()-14)/2),0)))</f>
        <v/>
      </c>
      <c r="N428" s="1013"/>
      <c r="O428" s="1014"/>
      <c r="P428" s="1015"/>
    </row>
    <row r="429" spans="3:16">
      <c r="C429" s="1016" t="str">
        <f ca="1">IF(ISBLANK(OFFSET('5. Pp (3 años)'!$C$46,INT((ROW()-13)/2),0)),"",OFFSET('5. Pp (3 años)'!$C$46,INT((ROW()-13)/2),0))</f>
        <v>Componente</v>
      </c>
      <c r="D429" s="1018" t="str">
        <f ca="1">IF(ISBLANK(OFFSET('5. Pp (3 años)'!$D$46,INT((ROW()-13)/2),0)),"",OFFSET('5. Pp (3 años)'!$D$46,INT((ROW()-13)/2),0))</f>
        <v>4.1.1.1.35 Estrategias de intervención en salud mental y acompañamiento emocional comunitario implementadas.</v>
      </c>
      <c r="E429" s="1018" t="str">
        <f ca="1">IF(ISBLANK(OFFSET('5. Pp (3 años)'!$E$46,INT((ROW()-13)/2),0)),"",OFFSET('5. Pp (3 años)'!$E$46,INT((ROW()-13)/2),0))</f>
        <v>PEAPF: Porcentaje de esquema de atención psicosocial y acompañamiento emocional fortalecido.</v>
      </c>
      <c r="F429" s="1021" t="str">
        <f ca="1">IF(ISBLANK(OFFSET('5. Pp (3 años)'!$K$46,INT((ROW()-13)/2),0)),"",OFFSET('5. Pp (3 años)'!$K$46,INT((ROW()-13)/2),0))</f>
        <v>Ascendente</v>
      </c>
      <c r="G429" s="1023" t="str">
        <f ca="1">IF(ISBLANK(OFFSET('5. Pp (3 años)'!$H$46,INT((ROW()-13)/2),0)),"",OFFSET('5. Pp (3 años)'!$H$46,INT((ROW()-13)/2),0))</f>
        <v>Trimestral</v>
      </c>
      <c r="H429" s="1080">
        <f ca="1">IF(ISBLANK(OFFSET('9. METAS'!$L$20,INT((ROW()-13)/2),0)),"",OFFSET('9. METAS'!$L$20,INT((ROW()-13)/2),0))</f>
        <v>100</v>
      </c>
      <c r="I429" s="1004"/>
      <c r="J429" s="244" t="str">
        <f ca="1">IF(MOD(ROW()-13,2)=0,IF(ISBLANK(OFFSET('12. SEGUIMIENTO 2027'!$N$14,INT((ROW()-13)/2),0)),"",OFFSET('12. SEGUIMIENTO 2027'!$N$14,INT((ROW()-13)/2),0)),IF(ISBLANK(OFFSET('9. METAS'!$U$20,INT((ROW()-14)/2),0)),"",OFFSET('9. METAS'!$U$20,INT((ROW()-14)/2),0)))</f>
        <v/>
      </c>
      <c r="K429" s="245" t="str">
        <f ca="1">IF(MOD(ROW()-13,2)=0,IF(ISBLANK(OFFSET('12. SEGUIMIENTO 2027'!$O$14,INT((ROW()-13)/2),0)),"",OFFSET('12. SEGUIMIENTO 2027'!$O$14,INT((ROW()-13)/2),0)),IF(ISBLANK(OFFSET('9. METAS'!$V$20,INT((ROW()-14)/2),0)),"",OFFSET('9. METAS'!$V$20,INT((ROW()-14)/2),0)))</f>
        <v/>
      </c>
      <c r="L429" s="245" t="str">
        <f ca="1">IF(MOD(ROW()-13,2)=0,IF(ISBLANK(OFFSET('12. SEGUIMIENTO 2027'!$P$14,INT((ROW()-13)/2),0)),"",OFFSET('12. SEGUIMIENTO 2027'!$P$14,INT((ROW()-13)/2),0)),IF(ISBLANK(OFFSET('9. METAS'!$W$20,INT((ROW()-14)/2),0)),"",OFFSET('9. METAS'!$W$20,INT((ROW()-14)/2),0)))</f>
        <v/>
      </c>
      <c r="M429" s="246" t="str">
        <f ca="1">IF(MOD(ROW()-13,2)=0,IF(ISBLANK(OFFSET('12. SEGUIMIENTO 2027'!$Q$14,INT((ROW()-13)/2),0)),"",OFFSET('12. SEGUIMIENTO 2027'!$Q$14,INT((ROW()-13)/2),0)),IF(ISBLANK(OFFSET('9. METAS'!$X$20,INT((ROW()-14)/2),0)),"",OFFSET('9. METAS'!$X$20,INT((ROW()-14)/2),0)))</f>
        <v/>
      </c>
      <c r="N429" s="1006" t="str">
        <f t="shared" ref="N429" ca="1" si="412">IFERROR(J429/J430,"ND")</f>
        <v>ND</v>
      </c>
      <c r="O429" s="1008" t="str">
        <f t="shared" ref="O429" ca="1" si="413">IFERROR(((J429+K429)/H429),"ND")</f>
        <v>ND</v>
      </c>
      <c r="P429" s="1010"/>
    </row>
    <row r="430" spans="3:16">
      <c r="C430" s="1025"/>
      <c r="D430" s="1018"/>
      <c r="E430" s="1018"/>
      <c r="F430" s="1021"/>
      <c r="G430" s="1023"/>
      <c r="H430" s="1080"/>
      <c r="I430" s="1012"/>
      <c r="J430" s="244">
        <f ca="1">IF(MOD(ROW()-13,2)=0,IF(ISBLANK(OFFSET('12. SEGUIMIENTO 2027'!$N$14,INT((ROW()-13)/2),0)),"",OFFSET('12. SEGUIMIENTO 2027'!$N$14,INT((ROW()-13)/2),0)),IF(ISBLANK(OFFSET('9. METAS'!$U$20,INT((ROW()-14)/2),0)),"",OFFSET('9. METAS'!$U$20,INT((ROW()-14)/2),0)))</f>
        <v>25</v>
      </c>
      <c r="K430" s="245">
        <f ca="1">IF(MOD(ROW()-13,2)=0,IF(ISBLANK(OFFSET('12. SEGUIMIENTO 2027'!$O$14,INT((ROW()-13)/2),0)),"",OFFSET('12. SEGUIMIENTO 2027'!$O$14,INT((ROW()-13)/2),0)),IF(ISBLANK(OFFSET('9. METAS'!$V$20,INT((ROW()-14)/2),0)),"",OFFSET('9. METAS'!$V$20,INT((ROW()-14)/2),0)))</f>
        <v>25</v>
      </c>
      <c r="L430" s="245">
        <f ca="1">IF(MOD(ROW()-13,2)=0,IF(ISBLANK(OFFSET('12. SEGUIMIENTO 2027'!$P$14,INT((ROW()-13)/2),0)),"",OFFSET('12. SEGUIMIENTO 2027'!$P$14,INT((ROW()-13)/2),0)),IF(ISBLANK(OFFSET('9. METAS'!$W$20,INT((ROW()-14)/2),0)),"",OFFSET('9. METAS'!$W$20,INT((ROW()-14)/2),0)))</f>
        <v>25</v>
      </c>
      <c r="M430" s="246">
        <f ca="1">IF(MOD(ROW()-13,2)=0,IF(ISBLANK(OFFSET('12. SEGUIMIENTO 2027'!$Q$14,INT((ROW()-13)/2),0)),"",OFFSET('12. SEGUIMIENTO 2027'!$Q$14,INT((ROW()-13)/2),0)),IF(ISBLANK(OFFSET('9. METAS'!$X$20,INT((ROW()-14)/2),0)),"",OFFSET('9. METAS'!$X$20,INT((ROW()-14)/2),0)))</f>
        <v>25</v>
      </c>
      <c r="N430" s="1013"/>
      <c r="O430" s="1014"/>
      <c r="P430" s="1015"/>
    </row>
    <row r="431" spans="3:16">
      <c r="C431" s="1016" t="str">
        <f ca="1">IF(ISBLANK(OFFSET('5. Pp (3 años)'!$C$46,INT((ROW()-13)/2),0)),"",OFFSET('5. Pp (3 años)'!$C$46,INT((ROW()-13)/2),0))</f>
        <v>Actividad</v>
      </c>
      <c r="D431" s="1018" t="str">
        <f ca="1">IF(ISBLANK(OFFSET('5. Pp (3 años)'!$D$46,INT((ROW()-13)/2),0)),"",OFFSET('5. Pp (3 años)'!$D$46,INT((ROW()-13)/2),0))</f>
        <v>4.1.1.1.35.1 Prestación de servicios de consulta psicológica para la prevención y el manejo psicoafectivo.</v>
      </c>
      <c r="E431" s="1018" t="str">
        <f ca="1">IF(ISBLANK(OFFSET('5. Pp (3 años)'!$E$46,INT((ROW()-13)/2),0)),"",OFFSET('5. Pp (3 años)'!$E$46,INT((ROW()-13)/2),0))</f>
        <v>PAPR: Porcentaje de atenciones psicológicas realizadas</v>
      </c>
      <c r="F431" s="1021" t="str">
        <f ca="1">IF(ISBLANK(OFFSET('5. Pp (3 años)'!$K$46,INT((ROW()-13)/2),0)),"",OFFSET('5. Pp (3 años)'!$K$46,INT((ROW()-13)/2),0))</f>
        <v>Ascendente</v>
      </c>
      <c r="G431" s="1023" t="str">
        <f ca="1">IF(ISBLANK(OFFSET('5. Pp (3 años)'!$H$46,INT((ROW()-13)/2),0)),"",OFFSET('5. Pp (3 años)'!$H$46,INT((ROW()-13)/2),0))</f>
        <v>Trimestral</v>
      </c>
      <c r="H431" s="1080">
        <f ca="1">IF(ISBLANK(OFFSET('9. METAS'!$L$20,INT((ROW()-13)/2),0)),"",OFFSET('9. METAS'!$L$20,INT((ROW()-13)/2),0))</f>
        <v>2400</v>
      </c>
      <c r="I431" s="1004"/>
      <c r="J431" s="244" t="str">
        <f ca="1">IF(MOD(ROW()-13,2)=0,IF(ISBLANK(OFFSET('12. SEGUIMIENTO 2027'!$N$14,INT((ROW()-13)/2),0)),"",OFFSET('12. SEGUIMIENTO 2027'!$N$14,INT((ROW()-13)/2),0)),IF(ISBLANK(OFFSET('9. METAS'!$U$20,INT((ROW()-14)/2),0)),"",OFFSET('9. METAS'!$U$20,INT((ROW()-14)/2),0)))</f>
        <v/>
      </c>
      <c r="K431" s="245" t="str">
        <f ca="1">IF(MOD(ROW()-13,2)=0,IF(ISBLANK(OFFSET('12. SEGUIMIENTO 2027'!$O$14,INT((ROW()-13)/2),0)),"",OFFSET('12. SEGUIMIENTO 2027'!$O$14,INT((ROW()-13)/2),0)),IF(ISBLANK(OFFSET('9. METAS'!$V$20,INT((ROW()-14)/2),0)),"",OFFSET('9. METAS'!$V$20,INT((ROW()-14)/2),0)))</f>
        <v/>
      </c>
      <c r="L431" s="245" t="str">
        <f ca="1">IF(MOD(ROW()-13,2)=0,IF(ISBLANK(OFFSET('12. SEGUIMIENTO 2027'!$P$14,INT((ROW()-13)/2),0)),"",OFFSET('12. SEGUIMIENTO 2027'!$P$14,INT((ROW()-13)/2),0)),IF(ISBLANK(OFFSET('9. METAS'!$W$20,INT((ROW()-14)/2),0)),"",OFFSET('9. METAS'!$W$20,INT((ROW()-14)/2),0)))</f>
        <v/>
      </c>
      <c r="M431" s="246" t="str">
        <f ca="1">IF(MOD(ROW()-13,2)=0,IF(ISBLANK(OFFSET('12. SEGUIMIENTO 2027'!$Q$14,INT((ROW()-13)/2),0)),"",OFFSET('12. SEGUIMIENTO 2027'!$Q$14,INT((ROW()-13)/2),0)),IF(ISBLANK(OFFSET('9. METAS'!$X$20,INT((ROW()-14)/2),0)),"",OFFSET('9. METAS'!$X$20,INT((ROW()-14)/2),0)))</f>
        <v/>
      </c>
      <c r="N431" s="1006" t="str">
        <f t="shared" ref="N431" ca="1" si="414">IFERROR(J431/J432,"ND")</f>
        <v>ND</v>
      </c>
      <c r="O431" s="1008" t="str">
        <f t="shared" ref="O431" ca="1" si="415">IFERROR(((J431+K431)/H431),"ND")</f>
        <v>ND</v>
      </c>
      <c r="P431" s="1010"/>
    </row>
    <row r="432" spans="3:16">
      <c r="C432" s="1025"/>
      <c r="D432" s="1018"/>
      <c r="E432" s="1018"/>
      <c r="F432" s="1021"/>
      <c r="G432" s="1023"/>
      <c r="H432" s="1080"/>
      <c r="I432" s="1012"/>
      <c r="J432" s="244">
        <f ca="1">IF(MOD(ROW()-13,2)=0,IF(ISBLANK(OFFSET('12. SEGUIMIENTO 2027'!$N$14,INT((ROW()-13)/2),0)),"",OFFSET('12. SEGUIMIENTO 2027'!$N$14,INT((ROW()-13)/2),0)),IF(ISBLANK(OFFSET('9. METAS'!$U$20,INT((ROW()-14)/2),0)),"",OFFSET('9. METAS'!$U$20,INT((ROW()-14)/2),0)))</f>
        <v>600</v>
      </c>
      <c r="K432" s="245">
        <f ca="1">IF(MOD(ROW()-13,2)=0,IF(ISBLANK(OFFSET('12. SEGUIMIENTO 2027'!$O$14,INT((ROW()-13)/2),0)),"",OFFSET('12. SEGUIMIENTO 2027'!$O$14,INT((ROW()-13)/2),0)),IF(ISBLANK(OFFSET('9. METAS'!$V$20,INT((ROW()-14)/2),0)),"",OFFSET('9. METAS'!$V$20,INT((ROW()-14)/2),0)))</f>
        <v>600</v>
      </c>
      <c r="L432" s="245">
        <f ca="1">IF(MOD(ROW()-13,2)=0,IF(ISBLANK(OFFSET('12. SEGUIMIENTO 2027'!$P$14,INT((ROW()-13)/2),0)),"",OFFSET('12. SEGUIMIENTO 2027'!$P$14,INT((ROW()-13)/2),0)),IF(ISBLANK(OFFSET('9. METAS'!$W$20,INT((ROW()-14)/2),0)),"",OFFSET('9. METAS'!$W$20,INT((ROW()-14)/2),0)))</f>
        <v>600</v>
      </c>
      <c r="M432" s="246">
        <f ca="1">IF(MOD(ROW()-13,2)=0,IF(ISBLANK(OFFSET('12. SEGUIMIENTO 2027'!$Q$14,INT((ROW()-13)/2),0)),"",OFFSET('12. SEGUIMIENTO 2027'!$Q$14,INT((ROW()-13)/2),0)),IF(ISBLANK(OFFSET('9. METAS'!$X$20,INT((ROW()-14)/2),0)),"",OFFSET('9. METAS'!$X$20,INT((ROW()-14)/2),0)))</f>
        <v>600</v>
      </c>
      <c r="N432" s="1013"/>
      <c r="O432" s="1014"/>
      <c r="P432" s="1015"/>
    </row>
    <row r="433" spans="3:16">
      <c r="C433" s="1016" t="str">
        <f ca="1">IF(ISBLANK(OFFSET('5. Pp (3 años)'!$C$46,INT((ROW()-13)/2),0)),"",OFFSET('5. Pp (3 años)'!$C$46,INT((ROW()-13)/2),0))</f>
        <v>Actividad</v>
      </c>
      <c r="D433" s="1018" t="str">
        <f ca="1">IF(ISBLANK(OFFSET('5. Pp (3 años)'!$D$46,INT((ROW()-13)/2),0)),"",OFFSET('5. Pp (3 años)'!$D$46,INT((ROW()-13)/2),0))</f>
        <v>4.1.1.1.35.2 Ejecución de consultas de trabajo social y referencia asistencial para grupos prioritarios.</v>
      </c>
      <c r="E433" s="1018" t="str">
        <f ca="1">IF(ISBLANK(OFFSET('5. Pp (3 años)'!$E$46,INT((ROW()-13)/2),0)),"",OFFSET('5. Pp (3 años)'!$E$46,INT((ROW()-13)/2),0))</f>
        <v>PCTSR: Porcentaje de consultas de trabajo social y referencias asistenciales realizadas.</v>
      </c>
      <c r="F433" s="1021" t="str">
        <f ca="1">IF(ISBLANK(OFFSET('5. Pp (3 años)'!$K$46,INT((ROW()-13)/2),0)),"",OFFSET('5. Pp (3 años)'!$K$46,INT((ROW()-13)/2),0))</f>
        <v>Ascendente</v>
      </c>
      <c r="G433" s="1023" t="str">
        <f ca="1">IF(ISBLANK(OFFSET('5. Pp (3 años)'!$H$46,INT((ROW()-13)/2),0)),"",OFFSET('5. Pp (3 años)'!$H$46,INT((ROW()-13)/2),0))</f>
        <v>Trimestral</v>
      </c>
      <c r="H433" s="1080">
        <f ca="1">IF(ISBLANK(OFFSET('9. METAS'!$L$20,INT((ROW()-13)/2),0)),"",OFFSET('9. METAS'!$L$20,INT((ROW()-13)/2),0))</f>
        <v>1400</v>
      </c>
      <c r="I433" s="1004"/>
      <c r="J433" s="244" t="str">
        <f ca="1">IF(MOD(ROW()-13,2)=0,IF(ISBLANK(OFFSET('12. SEGUIMIENTO 2027'!$N$14,INT((ROW()-13)/2),0)),"",OFFSET('12. SEGUIMIENTO 2027'!$N$14,INT((ROW()-13)/2),0)),IF(ISBLANK(OFFSET('9. METAS'!$U$20,INT((ROW()-14)/2),0)),"",OFFSET('9. METAS'!$U$20,INT((ROW()-14)/2),0)))</f>
        <v/>
      </c>
      <c r="K433" s="245" t="str">
        <f ca="1">IF(MOD(ROW()-13,2)=0,IF(ISBLANK(OFFSET('12. SEGUIMIENTO 2027'!$O$14,INT((ROW()-13)/2),0)),"",OFFSET('12. SEGUIMIENTO 2027'!$O$14,INT((ROW()-13)/2),0)),IF(ISBLANK(OFFSET('9. METAS'!$V$20,INT((ROW()-14)/2),0)),"",OFFSET('9. METAS'!$V$20,INT((ROW()-14)/2),0)))</f>
        <v/>
      </c>
      <c r="L433" s="245" t="str">
        <f ca="1">IF(MOD(ROW()-13,2)=0,IF(ISBLANK(OFFSET('12. SEGUIMIENTO 2027'!$P$14,INT((ROW()-13)/2),0)),"",OFFSET('12. SEGUIMIENTO 2027'!$P$14,INT((ROW()-13)/2),0)),IF(ISBLANK(OFFSET('9. METAS'!$W$20,INT((ROW()-14)/2),0)),"",OFFSET('9. METAS'!$W$20,INT((ROW()-14)/2),0)))</f>
        <v/>
      </c>
      <c r="M433" s="246" t="str">
        <f ca="1">IF(MOD(ROW()-13,2)=0,IF(ISBLANK(OFFSET('12. SEGUIMIENTO 2027'!$Q$14,INT((ROW()-13)/2),0)),"",OFFSET('12. SEGUIMIENTO 2027'!$Q$14,INT((ROW()-13)/2),0)),IF(ISBLANK(OFFSET('9. METAS'!$X$20,INT((ROW()-14)/2),0)),"",OFFSET('9. METAS'!$X$20,INT((ROW()-14)/2),0)))</f>
        <v/>
      </c>
      <c r="N433" s="1006" t="str">
        <f t="shared" ref="N433" ca="1" si="416">IFERROR(J433/J434,"ND")</f>
        <v>ND</v>
      </c>
      <c r="O433" s="1008" t="str">
        <f t="shared" ref="O433" ca="1" si="417">IFERROR(((J433+K433)/H433),"ND")</f>
        <v>ND</v>
      </c>
      <c r="P433" s="1010"/>
    </row>
    <row r="434" spans="3:16">
      <c r="C434" s="1025"/>
      <c r="D434" s="1018"/>
      <c r="E434" s="1018"/>
      <c r="F434" s="1021"/>
      <c r="G434" s="1023"/>
      <c r="H434" s="1080"/>
      <c r="I434" s="1012"/>
      <c r="J434" s="244">
        <f ca="1">IF(MOD(ROW()-13,2)=0,IF(ISBLANK(OFFSET('12. SEGUIMIENTO 2027'!$N$14,INT((ROW()-13)/2),0)),"",OFFSET('12. SEGUIMIENTO 2027'!$N$14,INT((ROW()-13)/2),0)),IF(ISBLANK(OFFSET('9. METAS'!$U$20,INT((ROW()-14)/2),0)),"",OFFSET('9. METAS'!$U$20,INT((ROW()-14)/2),0)))</f>
        <v>350</v>
      </c>
      <c r="K434" s="245">
        <f ca="1">IF(MOD(ROW()-13,2)=0,IF(ISBLANK(OFFSET('12. SEGUIMIENTO 2027'!$O$14,INT((ROW()-13)/2),0)),"",OFFSET('12. SEGUIMIENTO 2027'!$O$14,INT((ROW()-13)/2),0)),IF(ISBLANK(OFFSET('9. METAS'!$V$20,INT((ROW()-14)/2),0)),"",OFFSET('9. METAS'!$V$20,INT((ROW()-14)/2),0)))</f>
        <v>350</v>
      </c>
      <c r="L434" s="245">
        <f ca="1">IF(MOD(ROW()-13,2)=0,IF(ISBLANK(OFFSET('12. SEGUIMIENTO 2027'!$P$14,INT((ROW()-13)/2),0)),"",OFFSET('12. SEGUIMIENTO 2027'!$P$14,INT((ROW()-13)/2),0)),IF(ISBLANK(OFFSET('9. METAS'!$W$20,INT((ROW()-14)/2),0)),"",OFFSET('9. METAS'!$W$20,INT((ROW()-14)/2),0)))</f>
        <v>350</v>
      </c>
      <c r="M434" s="246">
        <f ca="1">IF(MOD(ROW()-13,2)=0,IF(ISBLANK(OFFSET('12. SEGUIMIENTO 2027'!$Q$14,INT((ROW()-13)/2),0)),"",OFFSET('12. SEGUIMIENTO 2027'!$Q$14,INT((ROW()-13)/2),0)),IF(ISBLANK(OFFSET('9. METAS'!$X$20,INT((ROW()-14)/2),0)),"",OFFSET('9. METAS'!$X$20,INT((ROW()-14)/2),0)))</f>
        <v>350</v>
      </c>
      <c r="N434" s="1013"/>
      <c r="O434" s="1014"/>
      <c r="P434" s="1015"/>
    </row>
    <row r="435" spans="3:16">
      <c r="C435" s="1016" t="str">
        <f ca="1">IF(ISBLANK(OFFSET('5. Pp (3 años)'!$C$46,INT((ROW()-13)/2),0)),"",OFFSET('5. Pp (3 años)'!$C$46,INT((ROW()-13)/2),0))</f>
        <v>Actividad</v>
      </c>
      <c r="D435" s="1018" t="str">
        <f ca="1">IF(ISBLANK(OFFSET('5. Pp (3 años)'!$D$46,INT((ROW()-13)/2),0)),"",OFFSET('5. Pp (3 años)'!$D$46,INT((ROW()-13)/2),0))</f>
        <v>4.1.1.1.35.3 Organización de jornadas de sensibilización en salud mental y apoyo para personas cuidadoras.</v>
      </c>
      <c r="E435" s="1018" t="str">
        <f ca="1">IF(ISBLANK(OFFSET('5. Pp (3 años)'!$E$46,INT((ROW()-13)/2),0)),"",OFFSET('5. Pp (3 años)'!$E$46,INT((ROW()-13)/2),0))</f>
        <v>PJSAE: Porcentaje de jornadas de sensibilización y apoyo emocional realizadas.</v>
      </c>
      <c r="F435" s="1021" t="str">
        <f ca="1">IF(ISBLANK(OFFSET('5. Pp (3 años)'!$K$46,INT((ROW()-13)/2),0)),"",OFFSET('5. Pp (3 años)'!$K$46,INT((ROW()-13)/2),0))</f>
        <v>Ascendente</v>
      </c>
      <c r="G435" s="1023" t="str">
        <f ca="1">IF(ISBLANK(OFFSET('5. Pp (3 años)'!$H$46,INT((ROW()-13)/2),0)),"",OFFSET('5. Pp (3 años)'!$H$46,INT((ROW()-13)/2),0))</f>
        <v>Trimestral</v>
      </c>
      <c r="H435" s="1080">
        <f ca="1">IF(ISBLANK(OFFSET('9. METAS'!$L$20,INT((ROW()-13)/2),0)),"",OFFSET('9. METAS'!$L$20,INT((ROW()-13)/2),0))</f>
        <v>120</v>
      </c>
      <c r="I435" s="1004"/>
      <c r="J435" s="244" t="str">
        <f ca="1">IF(MOD(ROW()-13,2)=0,IF(ISBLANK(OFFSET('12. SEGUIMIENTO 2027'!$N$14,INT((ROW()-13)/2),0)),"",OFFSET('12. SEGUIMIENTO 2027'!$N$14,INT((ROW()-13)/2),0)),IF(ISBLANK(OFFSET('9. METAS'!$U$20,INT((ROW()-14)/2),0)),"",OFFSET('9. METAS'!$U$20,INT((ROW()-14)/2),0)))</f>
        <v/>
      </c>
      <c r="K435" s="245" t="str">
        <f ca="1">IF(MOD(ROW()-13,2)=0,IF(ISBLANK(OFFSET('12. SEGUIMIENTO 2027'!$O$14,INT((ROW()-13)/2),0)),"",OFFSET('12. SEGUIMIENTO 2027'!$O$14,INT((ROW()-13)/2),0)),IF(ISBLANK(OFFSET('9. METAS'!$V$20,INT((ROW()-14)/2),0)),"",OFFSET('9. METAS'!$V$20,INT((ROW()-14)/2),0)))</f>
        <v/>
      </c>
      <c r="L435" s="245" t="str">
        <f ca="1">IF(MOD(ROW()-13,2)=0,IF(ISBLANK(OFFSET('12. SEGUIMIENTO 2027'!$P$14,INT((ROW()-13)/2),0)),"",OFFSET('12. SEGUIMIENTO 2027'!$P$14,INT((ROW()-13)/2),0)),IF(ISBLANK(OFFSET('9. METAS'!$W$20,INT((ROW()-14)/2),0)),"",OFFSET('9. METAS'!$W$20,INT((ROW()-14)/2),0)))</f>
        <v/>
      </c>
      <c r="M435" s="246" t="str">
        <f ca="1">IF(MOD(ROW()-13,2)=0,IF(ISBLANK(OFFSET('12. SEGUIMIENTO 2027'!$Q$14,INT((ROW()-13)/2),0)),"",OFFSET('12. SEGUIMIENTO 2027'!$Q$14,INT((ROW()-13)/2),0)),IF(ISBLANK(OFFSET('9. METAS'!$X$20,INT((ROW()-14)/2),0)),"",OFFSET('9. METAS'!$X$20,INT((ROW()-14)/2),0)))</f>
        <v/>
      </c>
      <c r="N435" s="1006" t="str">
        <f t="shared" ref="N435" ca="1" si="418">IFERROR(J435/J436,"ND")</f>
        <v>ND</v>
      </c>
      <c r="O435" s="1008" t="str">
        <f t="shared" ref="O435" ca="1" si="419">IFERROR(((J435+K435)/H435),"ND")</f>
        <v>ND</v>
      </c>
      <c r="P435" s="1010"/>
    </row>
    <row r="436" spans="3:16">
      <c r="C436" s="1025"/>
      <c r="D436" s="1018"/>
      <c r="E436" s="1018"/>
      <c r="F436" s="1021"/>
      <c r="G436" s="1023"/>
      <c r="H436" s="1080"/>
      <c r="I436" s="1012"/>
      <c r="J436" s="244">
        <f ca="1">IF(MOD(ROW()-13,2)=0,IF(ISBLANK(OFFSET('12. SEGUIMIENTO 2027'!$N$14,INT((ROW()-13)/2),0)),"",OFFSET('12. SEGUIMIENTO 2027'!$N$14,INT((ROW()-13)/2),0)),IF(ISBLANK(OFFSET('9. METAS'!$U$20,INT((ROW()-14)/2),0)),"",OFFSET('9. METAS'!$U$20,INT((ROW()-14)/2),0)))</f>
        <v>30</v>
      </c>
      <c r="K436" s="245">
        <f ca="1">IF(MOD(ROW()-13,2)=0,IF(ISBLANK(OFFSET('12. SEGUIMIENTO 2027'!$O$14,INT((ROW()-13)/2),0)),"",OFFSET('12. SEGUIMIENTO 2027'!$O$14,INT((ROW()-13)/2),0)),IF(ISBLANK(OFFSET('9. METAS'!$V$20,INT((ROW()-14)/2),0)),"",OFFSET('9. METAS'!$V$20,INT((ROW()-14)/2),0)))</f>
        <v>30</v>
      </c>
      <c r="L436" s="245">
        <f ca="1">IF(MOD(ROW()-13,2)=0,IF(ISBLANK(OFFSET('12. SEGUIMIENTO 2027'!$P$14,INT((ROW()-13)/2),0)),"",OFFSET('12. SEGUIMIENTO 2027'!$P$14,INT((ROW()-13)/2),0)),IF(ISBLANK(OFFSET('9. METAS'!$W$20,INT((ROW()-14)/2),0)),"",OFFSET('9. METAS'!$W$20,INT((ROW()-14)/2),0)))</f>
        <v>30</v>
      </c>
      <c r="M436" s="246">
        <f ca="1">IF(MOD(ROW()-13,2)=0,IF(ISBLANK(OFFSET('12. SEGUIMIENTO 2027'!$Q$14,INT((ROW()-13)/2),0)),"",OFFSET('12. SEGUIMIENTO 2027'!$Q$14,INT((ROW()-13)/2),0)),IF(ISBLANK(OFFSET('9. METAS'!$X$20,INT((ROW()-14)/2),0)),"",OFFSET('9. METAS'!$X$20,INT((ROW()-14)/2),0)))</f>
        <v>30</v>
      </c>
      <c r="N436" s="1013"/>
      <c r="O436" s="1014"/>
      <c r="P436" s="1015"/>
    </row>
    <row r="437" spans="3:16">
      <c r="C437" s="1016" t="str">
        <f ca="1">IF(ISBLANK(OFFSET('5. Pp (3 años)'!$C$46,INT((ROW()-13)/2),0)),"",OFFSET('5. Pp (3 años)'!$C$46,INT((ROW()-13)/2),0))</f>
        <v>Actividad</v>
      </c>
      <c r="D437" s="1018" t="str">
        <f ca="1">IF(ISBLANK(OFFSET('5. Pp (3 años)'!$D$46,INT((ROW()-13)/2),0)),"",OFFSET('5. Pp (3 años)'!$D$46,INT((ROW()-13)/2),0))</f>
        <v>4.1.1.1.35.4  Aplicación de diagnósticos psicométricos y seguimiento del neurodesarrollo en la niñez y adolescencia.</v>
      </c>
      <c r="E437" s="1018" t="str">
        <f ca="1">IF(ISBLANK(OFFSET('5. Pp (3 años)'!$E$46,INT((ROW()-13)/2),0)),"",OFFSET('5. Pp (3 años)'!$E$46,INT((ROW()-13)/2),0))</f>
        <v>PESNR: Porcentaje de evaluaciones y seguimientos del neurodesarrollo realizados.</v>
      </c>
      <c r="F437" s="1021" t="str">
        <f ca="1">IF(ISBLANK(OFFSET('5. Pp (3 años)'!$K$46,INT((ROW()-13)/2),0)),"",OFFSET('5. Pp (3 años)'!$K$46,INT((ROW()-13)/2),0))</f>
        <v>Ascendente</v>
      </c>
      <c r="G437" s="1023" t="str">
        <f ca="1">IF(ISBLANK(OFFSET('5. Pp (3 años)'!$H$46,INT((ROW()-13)/2),0)),"",OFFSET('5. Pp (3 años)'!$H$46,INT((ROW()-13)/2),0))</f>
        <v>Trimestral</v>
      </c>
      <c r="H437" s="1080">
        <f ca="1">IF(ISBLANK(OFFSET('9. METAS'!$L$20,INT((ROW()-13)/2),0)),"",OFFSET('9. METAS'!$L$20,INT((ROW()-13)/2),0))</f>
        <v>8</v>
      </c>
      <c r="I437" s="1004"/>
      <c r="J437" s="244" t="str">
        <f ca="1">IF(MOD(ROW()-13,2)=0,IF(ISBLANK(OFFSET('12. SEGUIMIENTO 2027'!$N$14,INT((ROW()-13)/2),0)),"",OFFSET('12. SEGUIMIENTO 2027'!$N$14,INT((ROW()-13)/2),0)),IF(ISBLANK(OFFSET('9. METAS'!$U$20,INT((ROW()-14)/2),0)),"",OFFSET('9. METAS'!$U$20,INT((ROW()-14)/2),0)))</f>
        <v/>
      </c>
      <c r="K437" s="245" t="str">
        <f ca="1">IF(MOD(ROW()-13,2)=0,IF(ISBLANK(OFFSET('12. SEGUIMIENTO 2027'!$O$14,INT((ROW()-13)/2),0)),"",OFFSET('12. SEGUIMIENTO 2027'!$O$14,INT((ROW()-13)/2),0)),IF(ISBLANK(OFFSET('9. METAS'!$V$20,INT((ROW()-14)/2),0)),"",OFFSET('9. METAS'!$V$20,INT((ROW()-14)/2),0)))</f>
        <v/>
      </c>
      <c r="L437" s="245" t="str">
        <f ca="1">IF(MOD(ROW()-13,2)=0,IF(ISBLANK(OFFSET('12. SEGUIMIENTO 2027'!$P$14,INT((ROW()-13)/2),0)),"",OFFSET('12. SEGUIMIENTO 2027'!$P$14,INT((ROW()-13)/2),0)),IF(ISBLANK(OFFSET('9. METAS'!$W$20,INT((ROW()-14)/2),0)),"",OFFSET('9. METAS'!$W$20,INT((ROW()-14)/2),0)))</f>
        <v/>
      </c>
      <c r="M437" s="246" t="str">
        <f ca="1">IF(MOD(ROW()-13,2)=0,IF(ISBLANK(OFFSET('12. SEGUIMIENTO 2027'!$Q$14,INT((ROW()-13)/2),0)),"",OFFSET('12. SEGUIMIENTO 2027'!$Q$14,INT((ROW()-13)/2),0)),IF(ISBLANK(OFFSET('9. METAS'!$X$20,INT((ROW()-14)/2),0)),"",OFFSET('9. METAS'!$X$20,INT((ROW()-14)/2),0)))</f>
        <v/>
      </c>
      <c r="N437" s="1006" t="str">
        <f t="shared" ref="N437" ca="1" si="420">IFERROR(J437/J438,"ND")</f>
        <v>ND</v>
      </c>
      <c r="O437" s="1008" t="str">
        <f t="shared" ref="O437" ca="1" si="421">IFERROR(((J437+K437)/H437),"ND")</f>
        <v>ND</v>
      </c>
      <c r="P437" s="1010"/>
    </row>
    <row r="438" spans="3:16">
      <c r="C438" s="1025"/>
      <c r="D438" s="1018"/>
      <c r="E438" s="1018"/>
      <c r="F438" s="1021"/>
      <c r="G438" s="1023"/>
      <c r="H438" s="1080"/>
      <c r="I438" s="1012"/>
      <c r="J438" s="244">
        <f ca="1">IF(MOD(ROW()-13,2)=0,IF(ISBLANK(OFFSET('12. SEGUIMIENTO 2027'!$N$14,INT((ROW()-13)/2),0)),"",OFFSET('12. SEGUIMIENTO 2027'!$N$14,INT((ROW()-13)/2),0)),IF(ISBLANK(OFFSET('9. METAS'!$U$20,INT((ROW()-14)/2),0)),"",OFFSET('9. METAS'!$U$20,INT((ROW()-14)/2),0)))</f>
        <v>2</v>
      </c>
      <c r="K438" s="245">
        <f ca="1">IF(MOD(ROW()-13,2)=0,IF(ISBLANK(OFFSET('12. SEGUIMIENTO 2027'!$O$14,INT((ROW()-13)/2),0)),"",OFFSET('12. SEGUIMIENTO 2027'!$O$14,INT((ROW()-13)/2),0)),IF(ISBLANK(OFFSET('9. METAS'!$V$20,INT((ROW()-14)/2),0)),"",OFFSET('9. METAS'!$V$20,INT((ROW()-14)/2),0)))</f>
        <v>2</v>
      </c>
      <c r="L438" s="245">
        <f ca="1">IF(MOD(ROW()-13,2)=0,IF(ISBLANK(OFFSET('12. SEGUIMIENTO 2027'!$P$14,INT((ROW()-13)/2),0)),"",OFFSET('12. SEGUIMIENTO 2027'!$P$14,INT((ROW()-13)/2),0)),IF(ISBLANK(OFFSET('9. METAS'!$W$20,INT((ROW()-14)/2),0)),"",OFFSET('9. METAS'!$W$20,INT((ROW()-14)/2),0)))</f>
        <v>2</v>
      </c>
      <c r="M438" s="246">
        <f ca="1">IF(MOD(ROW()-13,2)=0,IF(ISBLANK(OFFSET('12. SEGUIMIENTO 2027'!$Q$14,INT((ROW()-13)/2),0)),"",OFFSET('12. SEGUIMIENTO 2027'!$Q$14,INT((ROW()-13)/2),0)),IF(ISBLANK(OFFSET('9. METAS'!$X$20,INT((ROW()-14)/2),0)),"",OFFSET('9. METAS'!$X$20,INT((ROW()-14)/2),0)))</f>
        <v>2</v>
      </c>
      <c r="N438" s="1013"/>
      <c r="O438" s="1014"/>
      <c r="P438" s="1015"/>
    </row>
    <row r="439" spans="3:16">
      <c r="C439" s="1016" t="str">
        <f ca="1">IF(ISBLANK(OFFSET('5. Pp (3 años)'!$C$46,INT((ROW()-13)/2),0)),"",OFFSET('5. Pp (3 años)'!$C$46,INT((ROW()-13)/2),0))</f>
        <v>Actividad</v>
      </c>
      <c r="D439" s="1018" t="str">
        <f ca="1">IF(ISBLANK(OFFSET('5. Pp (3 años)'!$D$46,INT((ROW()-13)/2),0)),"",OFFSET('5. Pp (3 años)'!$D$46,INT((ROW()-13)/2),0))</f>
        <v/>
      </c>
      <c r="E439" s="1018" t="str">
        <f ca="1">IF(ISBLANK(OFFSET('5. Pp (3 años)'!$E$46,INT((ROW()-13)/2),0)),"",OFFSET('5. Pp (3 años)'!$E$46,INT((ROW()-13)/2),0))</f>
        <v/>
      </c>
      <c r="F439" s="1021" t="str">
        <f ca="1">IF(ISBLANK(OFFSET('5. Pp (3 años)'!$K$46,INT((ROW()-13)/2),0)),"",OFFSET('5. Pp (3 años)'!$K$46,INT((ROW()-13)/2),0))</f>
        <v/>
      </c>
      <c r="G439" s="1023" t="str">
        <f ca="1">IF(ISBLANK(OFFSET('5. Pp (3 años)'!$H$46,INT((ROW()-13)/2),0)),"",OFFSET('5. Pp (3 años)'!$H$46,INT((ROW()-13)/2),0))</f>
        <v/>
      </c>
      <c r="H439" s="1080" t="str">
        <f ca="1">IF(ISBLANK(OFFSET('9. METAS'!$L$20,INT((ROW()-13)/2),0)),"",OFFSET('9. METAS'!$L$20,INT((ROW()-13)/2),0))</f>
        <v/>
      </c>
      <c r="I439" s="1004"/>
      <c r="J439" s="244" t="str">
        <f ca="1">IF(MOD(ROW()-13,2)=0,IF(ISBLANK(OFFSET('12. SEGUIMIENTO 2027'!$N$14,INT((ROW()-13)/2),0)),"",OFFSET('12. SEGUIMIENTO 2027'!$N$14,INT((ROW()-13)/2),0)),IF(ISBLANK(OFFSET('9. METAS'!$U$20,INT((ROW()-14)/2),0)),"",OFFSET('9. METAS'!$U$20,INT((ROW()-14)/2),0)))</f>
        <v/>
      </c>
      <c r="K439" s="245" t="str">
        <f ca="1">IF(MOD(ROW()-13,2)=0,IF(ISBLANK(OFFSET('12. SEGUIMIENTO 2027'!$O$14,INT((ROW()-13)/2),0)),"",OFFSET('12. SEGUIMIENTO 2027'!$O$14,INT((ROW()-13)/2),0)),IF(ISBLANK(OFFSET('9. METAS'!$V$20,INT((ROW()-14)/2),0)),"",OFFSET('9. METAS'!$V$20,INT((ROW()-14)/2),0)))</f>
        <v/>
      </c>
      <c r="L439" s="245" t="str">
        <f ca="1">IF(MOD(ROW()-13,2)=0,IF(ISBLANK(OFFSET('12. SEGUIMIENTO 2027'!$P$14,INT((ROW()-13)/2),0)),"",OFFSET('12. SEGUIMIENTO 2027'!$P$14,INT((ROW()-13)/2),0)),IF(ISBLANK(OFFSET('9. METAS'!$W$20,INT((ROW()-14)/2),0)),"",OFFSET('9. METAS'!$W$20,INT((ROW()-14)/2),0)))</f>
        <v/>
      </c>
      <c r="M439" s="246" t="str">
        <f ca="1">IF(MOD(ROW()-13,2)=0,IF(ISBLANK(OFFSET('12. SEGUIMIENTO 2027'!$Q$14,INT((ROW()-13)/2),0)),"",OFFSET('12. SEGUIMIENTO 2027'!$Q$14,INT((ROW()-13)/2),0)),IF(ISBLANK(OFFSET('9. METAS'!$X$20,INT((ROW()-14)/2),0)),"",OFFSET('9. METAS'!$X$20,INT((ROW()-14)/2),0)))</f>
        <v/>
      </c>
      <c r="N439" s="1006" t="str">
        <f t="shared" ref="N439" ca="1" si="422">IFERROR(J439/J440,"ND")</f>
        <v>ND</v>
      </c>
      <c r="O439" s="1008" t="str">
        <f t="shared" ref="O439" ca="1" si="423">IFERROR(((J439+K439)/H439),"ND")</f>
        <v>ND</v>
      </c>
      <c r="P439" s="1010"/>
    </row>
    <row r="440" spans="3:16">
      <c r="C440" s="1025"/>
      <c r="D440" s="1018"/>
      <c r="E440" s="1018"/>
      <c r="F440" s="1021"/>
      <c r="G440" s="1023"/>
      <c r="H440" s="1080"/>
      <c r="I440" s="1012"/>
      <c r="J440" s="244" t="str">
        <f ca="1">IF(MOD(ROW()-13,2)=0,IF(ISBLANK(OFFSET('12. SEGUIMIENTO 2027'!$N$14,INT((ROW()-13)/2),0)),"",OFFSET('12. SEGUIMIENTO 2027'!$N$14,INT((ROW()-13)/2),0)),IF(ISBLANK(OFFSET('9. METAS'!$U$20,INT((ROW()-14)/2),0)),"",OFFSET('9. METAS'!$U$20,INT((ROW()-14)/2),0)))</f>
        <v/>
      </c>
      <c r="K440" s="245" t="str">
        <f ca="1">IF(MOD(ROW()-13,2)=0,IF(ISBLANK(OFFSET('12. SEGUIMIENTO 2027'!$O$14,INT((ROW()-13)/2),0)),"",OFFSET('12. SEGUIMIENTO 2027'!$O$14,INT((ROW()-13)/2),0)),IF(ISBLANK(OFFSET('9. METAS'!$V$20,INT((ROW()-14)/2),0)),"",OFFSET('9. METAS'!$V$20,INT((ROW()-14)/2),0)))</f>
        <v/>
      </c>
      <c r="L440" s="245" t="str">
        <f ca="1">IF(MOD(ROW()-13,2)=0,IF(ISBLANK(OFFSET('12. SEGUIMIENTO 2027'!$P$14,INT((ROW()-13)/2),0)),"",OFFSET('12. SEGUIMIENTO 2027'!$P$14,INT((ROW()-13)/2),0)),IF(ISBLANK(OFFSET('9. METAS'!$W$20,INT((ROW()-14)/2),0)),"",OFFSET('9. METAS'!$W$20,INT((ROW()-14)/2),0)))</f>
        <v/>
      </c>
      <c r="M440" s="246" t="str">
        <f ca="1">IF(MOD(ROW()-13,2)=0,IF(ISBLANK(OFFSET('12. SEGUIMIENTO 2027'!$Q$14,INT((ROW()-13)/2),0)),"",OFFSET('12. SEGUIMIENTO 2027'!$Q$14,INT((ROW()-13)/2),0)),IF(ISBLANK(OFFSET('9. METAS'!$X$20,INT((ROW()-14)/2),0)),"",OFFSET('9. METAS'!$X$20,INT((ROW()-14)/2),0)))</f>
        <v/>
      </c>
      <c r="N440" s="1013"/>
      <c r="O440" s="1014"/>
      <c r="P440" s="1015"/>
    </row>
    <row r="441" spans="3:16">
      <c r="C441" s="1016" t="str">
        <f ca="1">IF(ISBLANK(OFFSET('5. Pp (3 años)'!$C$46,INT((ROW()-13)/2),0)),"",OFFSET('5. Pp (3 años)'!$C$46,INT((ROW()-13)/2),0))</f>
        <v>Componente</v>
      </c>
      <c r="D441" s="1018" t="str">
        <f ca="1">IF(ISBLANK(OFFSET('5. Pp (3 años)'!$D$46,INT((ROW()-13)/2),0)),"",OFFSET('5. Pp (3 años)'!$D$46,INT((ROW()-13)/2),0))</f>
        <v/>
      </c>
      <c r="E441" s="1018" t="str">
        <f ca="1">IF(ISBLANK(OFFSET('5. Pp (3 años)'!$E$46,INT((ROW()-13)/2),0)),"",OFFSET('5. Pp (3 años)'!$E$46,INT((ROW()-13)/2),0))</f>
        <v/>
      </c>
      <c r="F441" s="1021" t="str">
        <f ca="1">IF(ISBLANK(OFFSET('5. Pp (3 años)'!$K$46,INT((ROW()-13)/2),0)),"",OFFSET('5. Pp (3 años)'!$K$46,INT((ROW()-13)/2),0))</f>
        <v/>
      </c>
      <c r="G441" s="1023" t="str">
        <f ca="1">IF(ISBLANK(OFFSET('5. Pp (3 años)'!$H$46,INT((ROW()-13)/2),0)),"",OFFSET('5. Pp (3 años)'!$H$46,INT((ROW()-13)/2),0))</f>
        <v/>
      </c>
      <c r="H441" s="1080" t="str">
        <f ca="1">IF(ISBLANK(OFFSET('9. METAS'!$L$20,INT((ROW()-13)/2),0)),"",OFFSET('9. METAS'!$L$20,INT((ROW()-13)/2),0))</f>
        <v/>
      </c>
      <c r="I441" s="1004"/>
      <c r="J441" s="244" t="str">
        <f ca="1">IF(MOD(ROW()-13,2)=0,IF(ISBLANK(OFFSET('12. SEGUIMIENTO 2027'!$N$14,INT((ROW()-13)/2),0)),"",OFFSET('12. SEGUIMIENTO 2027'!$N$14,INT((ROW()-13)/2),0)),IF(ISBLANK(OFFSET('9. METAS'!$U$20,INT((ROW()-14)/2),0)),"",OFFSET('9. METAS'!$U$20,INT((ROW()-14)/2),0)))</f>
        <v/>
      </c>
      <c r="K441" s="245" t="str">
        <f ca="1">IF(MOD(ROW()-13,2)=0,IF(ISBLANK(OFFSET('12. SEGUIMIENTO 2027'!$O$14,INT((ROW()-13)/2),0)),"",OFFSET('12. SEGUIMIENTO 2027'!$O$14,INT((ROW()-13)/2),0)),IF(ISBLANK(OFFSET('9. METAS'!$V$20,INT((ROW()-14)/2),0)),"",OFFSET('9. METAS'!$V$20,INT((ROW()-14)/2),0)))</f>
        <v/>
      </c>
      <c r="L441" s="245" t="str">
        <f ca="1">IF(MOD(ROW()-13,2)=0,IF(ISBLANK(OFFSET('12. SEGUIMIENTO 2027'!$P$14,INT((ROW()-13)/2),0)),"",OFFSET('12. SEGUIMIENTO 2027'!$P$14,INT((ROW()-13)/2),0)),IF(ISBLANK(OFFSET('9. METAS'!$W$20,INT((ROW()-14)/2),0)),"",OFFSET('9. METAS'!$W$20,INT((ROW()-14)/2),0)))</f>
        <v/>
      </c>
      <c r="M441" s="246" t="str">
        <f ca="1">IF(MOD(ROW()-13,2)=0,IF(ISBLANK(OFFSET('12. SEGUIMIENTO 2027'!$Q$14,INT((ROW()-13)/2),0)),"",OFFSET('12. SEGUIMIENTO 2027'!$Q$14,INT((ROW()-13)/2),0)),IF(ISBLANK(OFFSET('9. METAS'!$X$20,INT((ROW()-14)/2),0)),"",OFFSET('9. METAS'!$X$20,INT((ROW()-14)/2),0)))</f>
        <v/>
      </c>
      <c r="N441" s="1006" t="str">
        <f t="shared" ref="N441" ca="1" si="424">IFERROR(J441/J442,"ND")</f>
        <v>ND</v>
      </c>
      <c r="O441" s="1008" t="str">
        <f t="shared" ref="O441" ca="1" si="425">IFERROR(((J441+K441)/H441),"ND")</f>
        <v>ND</v>
      </c>
      <c r="P441" s="1010"/>
    </row>
    <row r="442" spans="3:16">
      <c r="C442" s="1025"/>
      <c r="D442" s="1018"/>
      <c r="E442" s="1018"/>
      <c r="F442" s="1021"/>
      <c r="G442" s="1023"/>
      <c r="H442" s="1080"/>
      <c r="I442" s="1012"/>
      <c r="J442" s="244" t="str">
        <f ca="1">IF(MOD(ROW()-13,2)=0,IF(ISBLANK(OFFSET('12. SEGUIMIENTO 2027'!$N$14,INT((ROW()-13)/2),0)),"",OFFSET('12. SEGUIMIENTO 2027'!$N$14,INT((ROW()-13)/2),0)),IF(ISBLANK(OFFSET('9. METAS'!$U$20,INT((ROW()-14)/2),0)),"",OFFSET('9. METAS'!$U$20,INT((ROW()-14)/2),0)))</f>
        <v/>
      </c>
      <c r="K442" s="245" t="str">
        <f ca="1">IF(MOD(ROW()-13,2)=0,IF(ISBLANK(OFFSET('12. SEGUIMIENTO 2027'!$O$14,INT((ROW()-13)/2),0)),"",OFFSET('12. SEGUIMIENTO 2027'!$O$14,INT((ROW()-13)/2),0)),IF(ISBLANK(OFFSET('9. METAS'!$V$20,INT((ROW()-14)/2),0)),"",OFFSET('9. METAS'!$V$20,INT((ROW()-14)/2),0)))</f>
        <v/>
      </c>
      <c r="L442" s="245" t="str">
        <f ca="1">IF(MOD(ROW()-13,2)=0,IF(ISBLANK(OFFSET('12. SEGUIMIENTO 2027'!$P$14,INT((ROW()-13)/2),0)),"",OFFSET('12. SEGUIMIENTO 2027'!$P$14,INT((ROW()-13)/2),0)),IF(ISBLANK(OFFSET('9. METAS'!$W$20,INT((ROW()-14)/2),0)),"",OFFSET('9. METAS'!$W$20,INT((ROW()-14)/2),0)))</f>
        <v/>
      </c>
      <c r="M442" s="246" t="str">
        <f ca="1">IF(MOD(ROW()-13,2)=0,IF(ISBLANK(OFFSET('12. SEGUIMIENTO 2027'!$Q$14,INT((ROW()-13)/2),0)),"",OFFSET('12. SEGUIMIENTO 2027'!$Q$14,INT((ROW()-13)/2),0)),IF(ISBLANK(OFFSET('9. METAS'!$X$20,INT((ROW()-14)/2),0)),"",OFFSET('9. METAS'!$X$20,INT((ROW()-14)/2),0)))</f>
        <v/>
      </c>
      <c r="N442" s="1013"/>
      <c r="O442" s="1014"/>
      <c r="P442" s="1015"/>
    </row>
    <row r="443" spans="3:16">
      <c r="C443" s="1016" t="str">
        <f ca="1">IF(ISBLANK(OFFSET('5. Pp (3 años)'!$C$46,INT((ROW()-13)/2),0)),"",OFFSET('5. Pp (3 años)'!$C$46,INT((ROW()-13)/2),0))</f>
        <v>Actividad</v>
      </c>
      <c r="D443" s="1018" t="str">
        <f ca="1">IF(ISBLANK(OFFSET('5. Pp (3 años)'!$D$46,INT((ROW()-13)/2),0)),"",OFFSET('5. Pp (3 años)'!$D$46,INT((ROW()-13)/2),0))</f>
        <v/>
      </c>
      <c r="E443" s="1018" t="str">
        <f ca="1">IF(ISBLANK(OFFSET('5. Pp (3 años)'!$E$46,INT((ROW()-13)/2),0)),"",OFFSET('5. Pp (3 años)'!$E$46,INT((ROW()-13)/2),0))</f>
        <v/>
      </c>
      <c r="F443" s="1021" t="str">
        <f ca="1">IF(ISBLANK(OFFSET('5. Pp (3 años)'!$K$46,INT((ROW()-13)/2),0)),"",OFFSET('5. Pp (3 años)'!$K$46,INT((ROW()-13)/2),0))</f>
        <v/>
      </c>
      <c r="G443" s="1023" t="str">
        <f ca="1">IF(ISBLANK(OFFSET('5. Pp (3 años)'!$H$46,INT((ROW()-13)/2),0)),"",OFFSET('5. Pp (3 años)'!$H$46,INT((ROW()-13)/2),0))</f>
        <v/>
      </c>
      <c r="H443" s="1080" t="str">
        <f ca="1">IF(ISBLANK(OFFSET('9. METAS'!$L$20,INT((ROW()-13)/2),0)),"",OFFSET('9. METAS'!$L$20,INT((ROW()-13)/2),0))</f>
        <v/>
      </c>
      <c r="I443" s="1004"/>
      <c r="J443" s="244" t="str">
        <f ca="1">IF(MOD(ROW()-13,2)=0,IF(ISBLANK(OFFSET('12. SEGUIMIENTO 2027'!$N$14,INT((ROW()-13)/2),0)),"",OFFSET('12. SEGUIMIENTO 2027'!$N$14,INT((ROW()-13)/2),0)),IF(ISBLANK(OFFSET('9. METAS'!$U$20,INT((ROW()-14)/2),0)),"",OFFSET('9. METAS'!$U$20,INT((ROW()-14)/2),0)))</f>
        <v/>
      </c>
      <c r="K443" s="245" t="str">
        <f ca="1">IF(MOD(ROW()-13,2)=0,IF(ISBLANK(OFFSET('12. SEGUIMIENTO 2027'!$O$14,INT((ROW()-13)/2),0)),"",OFFSET('12. SEGUIMIENTO 2027'!$O$14,INT((ROW()-13)/2),0)),IF(ISBLANK(OFFSET('9. METAS'!$V$20,INT((ROW()-14)/2),0)),"",OFFSET('9. METAS'!$V$20,INT((ROW()-14)/2),0)))</f>
        <v/>
      </c>
      <c r="L443" s="245" t="str">
        <f ca="1">IF(MOD(ROW()-13,2)=0,IF(ISBLANK(OFFSET('12. SEGUIMIENTO 2027'!$P$14,INT((ROW()-13)/2),0)),"",OFFSET('12. SEGUIMIENTO 2027'!$P$14,INT((ROW()-13)/2),0)),IF(ISBLANK(OFFSET('9. METAS'!$W$20,INT((ROW()-14)/2),0)),"",OFFSET('9. METAS'!$W$20,INT((ROW()-14)/2),0)))</f>
        <v/>
      </c>
      <c r="M443" s="246" t="str">
        <f ca="1">IF(MOD(ROW()-13,2)=0,IF(ISBLANK(OFFSET('12. SEGUIMIENTO 2027'!$Q$14,INT((ROW()-13)/2),0)),"",OFFSET('12. SEGUIMIENTO 2027'!$Q$14,INT((ROW()-13)/2),0)),IF(ISBLANK(OFFSET('9. METAS'!$X$20,INT((ROW()-14)/2),0)),"",OFFSET('9. METAS'!$X$20,INT((ROW()-14)/2),0)))</f>
        <v/>
      </c>
      <c r="N443" s="1006" t="str">
        <f t="shared" ref="N443" ca="1" si="426">IFERROR(J443/J444,"ND")</f>
        <v>ND</v>
      </c>
      <c r="O443" s="1008" t="str">
        <f t="shared" ref="O443" ca="1" si="427">IFERROR(((J443+K443)/H443),"ND")</f>
        <v>ND</v>
      </c>
      <c r="P443" s="1010"/>
    </row>
    <row r="444" spans="3:16">
      <c r="C444" s="1025"/>
      <c r="D444" s="1018"/>
      <c r="E444" s="1018"/>
      <c r="F444" s="1021"/>
      <c r="G444" s="1023"/>
      <c r="H444" s="1080"/>
      <c r="I444" s="1012"/>
      <c r="J444" s="244" t="str">
        <f ca="1">IF(MOD(ROW()-13,2)=0,IF(ISBLANK(OFFSET('12. SEGUIMIENTO 2027'!$N$14,INT((ROW()-13)/2),0)),"",OFFSET('12. SEGUIMIENTO 2027'!$N$14,INT((ROW()-13)/2),0)),IF(ISBLANK(OFFSET('9. METAS'!$U$20,INT((ROW()-14)/2),0)),"",OFFSET('9. METAS'!$U$20,INT((ROW()-14)/2),0)))</f>
        <v/>
      </c>
      <c r="K444" s="245" t="str">
        <f ca="1">IF(MOD(ROW()-13,2)=0,IF(ISBLANK(OFFSET('12. SEGUIMIENTO 2027'!$O$14,INT((ROW()-13)/2),0)),"",OFFSET('12. SEGUIMIENTO 2027'!$O$14,INT((ROW()-13)/2),0)),IF(ISBLANK(OFFSET('9. METAS'!$V$20,INT((ROW()-14)/2),0)),"",OFFSET('9. METAS'!$V$20,INT((ROW()-14)/2),0)))</f>
        <v/>
      </c>
      <c r="L444" s="245" t="str">
        <f ca="1">IF(MOD(ROW()-13,2)=0,IF(ISBLANK(OFFSET('12. SEGUIMIENTO 2027'!$P$14,INT((ROW()-13)/2),0)),"",OFFSET('12. SEGUIMIENTO 2027'!$P$14,INT((ROW()-13)/2),0)),IF(ISBLANK(OFFSET('9. METAS'!$W$20,INT((ROW()-14)/2),0)),"",OFFSET('9. METAS'!$W$20,INT((ROW()-14)/2),0)))</f>
        <v/>
      </c>
      <c r="M444" s="246" t="str">
        <f ca="1">IF(MOD(ROW()-13,2)=0,IF(ISBLANK(OFFSET('12. SEGUIMIENTO 2027'!$Q$14,INT((ROW()-13)/2),0)),"",OFFSET('12. SEGUIMIENTO 2027'!$Q$14,INT((ROW()-13)/2),0)),IF(ISBLANK(OFFSET('9. METAS'!$X$20,INT((ROW()-14)/2),0)),"",OFFSET('9. METAS'!$X$20,INT((ROW()-14)/2),0)))</f>
        <v/>
      </c>
      <c r="N444" s="1013"/>
      <c r="O444" s="1014"/>
      <c r="P444" s="1015"/>
    </row>
    <row r="445" spans="3:16">
      <c r="C445" s="1016" t="str">
        <f ca="1">IF(ISBLANK(OFFSET('5. Pp (3 años)'!$C$46,INT((ROW()-13)/2),0)),"",OFFSET('5. Pp (3 años)'!$C$46,INT((ROW()-13)/2),0))</f>
        <v>Actividad</v>
      </c>
      <c r="D445" s="1018" t="str">
        <f ca="1">IF(ISBLANK(OFFSET('5. Pp (3 años)'!$D$46,INT((ROW()-13)/2),0)),"",OFFSET('5. Pp (3 años)'!$D$46,INT((ROW()-13)/2),0))</f>
        <v/>
      </c>
      <c r="E445" s="1018" t="str">
        <f ca="1">IF(ISBLANK(OFFSET('5. Pp (3 años)'!$E$46,INT((ROW()-13)/2),0)),"",OFFSET('5. Pp (3 años)'!$E$46,INT((ROW()-13)/2),0))</f>
        <v/>
      </c>
      <c r="F445" s="1021" t="str">
        <f ca="1">IF(ISBLANK(OFFSET('5. Pp (3 años)'!$K$46,INT((ROW()-13)/2),0)),"",OFFSET('5. Pp (3 años)'!$K$46,INT((ROW()-13)/2),0))</f>
        <v/>
      </c>
      <c r="G445" s="1023" t="str">
        <f ca="1">IF(ISBLANK(OFFSET('5. Pp (3 años)'!$H$46,INT((ROW()-13)/2),0)),"",OFFSET('5. Pp (3 años)'!$H$46,INT((ROW()-13)/2),0))</f>
        <v/>
      </c>
      <c r="H445" s="1080" t="str">
        <f ca="1">IF(ISBLANK(OFFSET('9. METAS'!$L$20,INT((ROW()-13)/2),0)),"",OFFSET('9. METAS'!$L$20,INT((ROW()-13)/2),0))</f>
        <v/>
      </c>
      <c r="I445" s="1004"/>
      <c r="J445" s="244" t="str">
        <f ca="1">IF(MOD(ROW()-13,2)=0,IF(ISBLANK(OFFSET('12. SEGUIMIENTO 2027'!$N$14,INT((ROW()-13)/2),0)),"",OFFSET('12. SEGUIMIENTO 2027'!$N$14,INT((ROW()-13)/2),0)),IF(ISBLANK(OFFSET('9. METAS'!$U$20,INT((ROW()-14)/2),0)),"",OFFSET('9. METAS'!$U$20,INT((ROW()-14)/2),0)))</f>
        <v/>
      </c>
      <c r="K445" s="245" t="str">
        <f ca="1">IF(MOD(ROW()-13,2)=0,IF(ISBLANK(OFFSET('12. SEGUIMIENTO 2027'!$O$14,INT((ROW()-13)/2),0)),"",OFFSET('12. SEGUIMIENTO 2027'!$O$14,INT((ROW()-13)/2),0)),IF(ISBLANK(OFFSET('9. METAS'!$V$20,INT((ROW()-14)/2),0)),"",OFFSET('9. METAS'!$V$20,INT((ROW()-14)/2),0)))</f>
        <v/>
      </c>
      <c r="L445" s="245" t="str">
        <f ca="1">IF(MOD(ROW()-13,2)=0,IF(ISBLANK(OFFSET('12. SEGUIMIENTO 2027'!$P$14,INT((ROW()-13)/2),0)),"",OFFSET('12. SEGUIMIENTO 2027'!$P$14,INT((ROW()-13)/2),0)),IF(ISBLANK(OFFSET('9. METAS'!$W$20,INT((ROW()-14)/2),0)),"",OFFSET('9. METAS'!$W$20,INT((ROW()-14)/2),0)))</f>
        <v/>
      </c>
      <c r="M445" s="246" t="str">
        <f ca="1">IF(MOD(ROW()-13,2)=0,IF(ISBLANK(OFFSET('12. SEGUIMIENTO 2027'!$Q$14,INT((ROW()-13)/2),0)),"",OFFSET('12. SEGUIMIENTO 2027'!$Q$14,INT((ROW()-13)/2),0)),IF(ISBLANK(OFFSET('9. METAS'!$X$20,INT((ROW()-14)/2),0)),"",OFFSET('9. METAS'!$X$20,INT((ROW()-14)/2),0)))</f>
        <v/>
      </c>
      <c r="N445" s="1006" t="str">
        <f t="shared" ref="N445" ca="1" si="428">IFERROR(J445/J446,"ND")</f>
        <v>ND</v>
      </c>
      <c r="O445" s="1008" t="str">
        <f t="shared" ref="O445" ca="1" si="429">IFERROR(((J445+K445)/H445),"ND")</f>
        <v>ND</v>
      </c>
      <c r="P445" s="1010"/>
    </row>
    <row r="446" spans="3:16">
      <c r="C446" s="1025"/>
      <c r="D446" s="1018"/>
      <c r="E446" s="1018"/>
      <c r="F446" s="1021"/>
      <c r="G446" s="1023"/>
      <c r="H446" s="1080"/>
      <c r="I446" s="1012"/>
      <c r="J446" s="244" t="str">
        <f ca="1">IF(MOD(ROW()-13,2)=0,IF(ISBLANK(OFFSET('12. SEGUIMIENTO 2027'!$N$14,INT((ROW()-13)/2),0)),"",OFFSET('12. SEGUIMIENTO 2027'!$N$14,INT((ROW()-13)/2),0)),IF(ISBLANK(OFFSET('9. METAS'!$U$20,INT((ROW()-14)/2),0)),"",OFFSET('9. METAS'!$U$20,INT((ROW()-14)/2),0)))</f>
        <v/>
      </c>
      <c r="K446" s="245" t="str">
        <f ca="1">IF(MOD(ROW()-13,2)=0,IF(ISBLANK(OFFSET('12. SEGUIMIENTO 2027'!$O$14,INT((ROW()-13)/2),0)),"",OFFSET('12. SEGUIMIENTO 2027'!$O$14,INT((ROW()-13)/2),0)),IF(ISBLANK(OFFSET('9. METAS'!$V$20,INT((ROW()-14)/2),0)),"",OFFSET('9. METAS'!$V$20,INT((ROW()-14)/2),0)))</f>
        <v/>
      </c>
      <c r="L446" s="245" t="str">
        <f ca="1">IF(MOD(ROW()-13,2)=0,IF(ISBLANK(OFFSET('12. SEGUIMIENTO 2027'!$P$14,INT((ROW()-13)/2),0)),"",OFFSET('12. SEGUIMIENTO 2027'!$P$14,INT((ROW()-13)/2),0)),IF(ISBLANK(OFFSET('9. METAS'!$W$20,INT((ROW()-14)/2),0)),"",OFFSET('9. METAS'!$W$20,INT((ROW()-14)/2),0)))</f>
        <v/>
      </c>
      <c r="M446" s="246" t="str">
        <f ca="1">IF(MOD(ROW()-13,2)=0,IF(ISBLANK(OFFSET('12. SEGUIMIENTO 2027'!$Q$14,INT((ROW()-13)/2),0)),"",OFFSET('12. SEGUIMIENTO 2027'!$Q$14,INT((ROW()-13)/2),0)),IF(ISBLANK(OFFSET('9. METAS'!$X$20,INT((ROW()-14)/2),0)),"",OFFSET('9. METAS'!$X$20,INT((ROW()-14)/2),0)))</f>
        <v/>
      </c>
      <c r="N446" s="1013"/>
      <c r="O446" s="1014"/>
      <c r="P446" s="1015"/>
    </row>
    <row r="447" spans="3:16">
      <c r="C447" s="1016" t="str">
        <f ca="1">IF(ISBLANK(OFFSET('5. Pp (3 años)'!$C$46,INT((ROW()-13)/2),0)),"",OFFSET('5. Pp (3 años)'!$C$46,INT((ROW()-13)/2),0))</f>
        <v>Actividad</v>
      </c>
      <c r="D447" s="1018" t="str">
        <f ca="1">IF(ISBLANK(OFFSET('5. Pp (3 años)'!$D$46,INT((ROW()-13)/2),0)),"",OFFSET('5. Pp (3 años)'!$D$46,INT((ROW()-13)/2),0))</f>
        <v/>
      </c>
      <c r="E447" s="1018" t="str">
        <f ca="1">IF(ISBLANK(OFFSET('5. Pp (3 años)'!$E$46,INT((ROW()-13)/2),0)),"",OFFSET('5. Pp (3 años)'!$E$46,INT((ROW()-13)/2),0))</f>
        <v/>
      </c>
      <c r="F447" s="1021" t="str">
        <f ca="1">IF(ISBLANK(OFFSET('5. Pp (3 años)'!$K$46,INT((ROW()-13)/2),0)),"",OFFSET('5. Pp (3 años)'!$K$46,INT((ROW()-13)/2),0))</f>
        <v/>
      </c>
      <c r="G447" s="1023" t="str">
        <f ca="1">IF(ISBLANK(OFFSET('5. Pp (3 años)'!$H$46,INT((ROW()-13)/2),0)),"",OFFSET('5. Pp (3 años)'!$H$46,INT((ROW()-13)/2),0))</f>
        <v/>
      </c>
      <c r="H447" s="1080" t="str">
        <f ca="1">IF(ISBLANK(OFFSET('9. METAS'!$L$20,INT((ROW()-13)/2),0)),"",OFFSET('9. METAS'!$L$20,INT((ROW()-13)/2),0))</f>
        <v/>
      </c>
      <c r="I447" s="1004"/>
      <c r="J447" s="244" t="str">
        <f ca="1">IF(MOD(ROW()-13,2)=0,IF(ISBLANK(OFFSET('12. SEGUIMIENTO 2027'!$N$14,INT((ROW()-13)/2),0)),"",OFFSET('12. SEGUIMIENTO 2027'!$N$14,INT((ROW()-13)/2),0)),IF(ISBLANK(OFFSET('9. METAS'!$U$20,INT((ROW()-14)/2),0)),"",OFFSET('9. METAS'!$U$20,INT((ROW()-14)/2),0)))</f>
        <v/>
      </c>
      <c r="K447" s="245" t="str">
        <f ca="1">IF(MOD(ROW()-13,2)=0,IF(ISBLANK(OFFSET('12. SEGUIMIENTO 2027'!$O$14,INT((ROW()-13)/2),0)),"",OFFSET('12. SEGUIMIENTO 2027'!$O$14,INT((ROW()-13)/2),0)),IF(ISBLANK(OFFSET('9. METAS'!$V$20,INT((ROW()-14)/2),0)),"",OFFSET('9. METAS'!$V$20,INT((ROW()-14)/2),0)))</f>
        <v/>
      </c>
      <c r="L447" s="245" t="str">
        <f ca="1">IF(MOD(ROW()-13,2)=0,IF(ISBLANK(OFFSET('12. SEGUIMIENTO 2027'!$P$14,INT((ROW()-13)/2),0)),"",OFFSET('12. SEGUIMIENTO 2027'!$P$14,INT((ROW()-13)/2),0)),IF(ISBLANK(OFFSET('9. METAS'!$W$20,INT((ROW()-14)/2),0)),"",OFFSET('9. METAS'!$W$20,INT((ROW()-14)/2),0)))</f>
        <v/>
      </c>
      <c r="M447" s="246" t="str">
        <f ca="1">IF(MOD(ROW()-13,2)=0,IF(ISBLANK(OFFSET('12. SEGUIMIENTO 2027'!$Q$14,INT((ROW()-13)/2),0)),"",OFFSET('12. SEGUIMIENTO 2027'!$Q$14,INT((ROW()-13)/2),0)),IF(ISBLANK(OFFSET('9. METAS'!$X$20,INT((ROW()-14)/2),0)),"",OFFSET('9. METAS'!$X$20,INT((ROW()-14)/2),0)))</f>
        <v/>
      </c>
      <c r="N447" s="1006" t="str">
        <f t="shared" ref="N447" ca="1" si="430">IFERROR(J447/J448,"ND")</f>
        <v>ND</v>
      </c>
      <c r="O447" s="1008" t="str">
        <f t="shared" ref="O447" ca="1" si="431">IFERROR(((J447+K447)/H447),"ND")</f>
        <v>ND</v>
      </c>
      <c r="P447" s="1010"/>
    </row>
    <row r="448" spans="3:16">
      <c r="C448" s="1025"/>
      <c r="D448" s="1018"/>
      <c r="E448" s="1018"/>
      <c r="F448" s="1021"/>
      <c r="G448" s="1023"/>
      <c r="H448" s="1080"/>
      <c r="I448" s="1012"/>
      <c r="J448" s="244" t="str">
        <f ca="1">IF(MOD(ROW()-13,2)=0,IF(ISBLANK(OFFSET('12. SEGUIMIENTO 2027'!$N$14,INT((ROW()-13)/2),0)),"",OFFSET('12. SEGUIMIENTO 2027'!$N$14,INT((ROW()-13)/2),0)),IF(ISBLANK(OFFSET('9. METAS'!$U$20,INT((ROW()-14)/2),0)),"",OFFSET('9. METAS'!$U$20,INT((ROW()-14)/2),0)))</f>
        <v/>
      </c>
      <c r="K448" s="245" t="str">
        <f ca="1">IF(MOD(ROW()-13,2)=0,IF(ISBLANK(OFFSET('12. SEGUIMIENTO 2027'!$O$14,INT((ROW()-13)/2),0)),"",OFFSET('12. SEGUIMIENTO 2027'!$O$14,INT((ROW()-13)/2),0)),IF(ISBLANK(OFFSET('9. METAS'!$V$20,INT((ROW()-14)/2),0)),"",OFFSET('9. METAS'!$V$20,INT((ROW()-14)/2),0)))</f>
        <v/>
      </c>
      <c r="L448" s="245" t="str">
        <f ca="1">IF(MOD(ROW()-13,2)=0,IF(ISBLANK(OFFSET('12. SEGUIMIENTO 2027'!$P$14,INT((ROW()-13)/2),0)),"",OFFSET('12. SEGUIMIENTO 2027'!$P$14,INT((ROW()-13)/2),0)),IF(ISBLANK(OFFSET('9. METAS'!$W$20,INT((ROW()-14)/2),0)),"",OFFSET('9. METAS'!$W$20,INT((ROW()-14)/2),0)))</f>
        <v/>
      </c>
      <c r="M448" s="246" t="str">
        <f ca="1">IF(MOD(ROW()-13,2)=0,IF(ISBLANK(OFFSET('12. SEGUIMIENTO 2027'!$Q$14,INT((ROW()-13)/2),0)),"",OFFSET('12. SEGUIMIENTO 2027'!$Q$14,INT((ROW()-13)/2),0)),IF(ISBLANK(OFFSET('9. METAS'!$X$20,INT((ROW()-14)/2),0)),"",OFFSET('9. METAS'!$X$20,INT((ROW()-14)/2),0)))</f>
        <v/>
      </c>
      <c r="N448" s="1013"/>
      <c r="O448" s="1014"/>
      <c r="P448" s="1015"/>
    </row>
    <row r="449" spans="3:16">
      <c r="C449" s="1016" t="str">
        <f ca="1">IF(ISBLANK(OFFSET('5. Pp (3 años)'!$C$46,INT((ROW()-13)/2),0)),"",OFFSET('5. Pp (3 años)'!$C$46,INT((ROW()-13)/2),0))</f>
        <v>Actividad</v>
      </c>
      <c r="D449" s="1018" t="str">
        <f ca="1">IF(ISBLANK(OFFSET('5. Pp (3 años)'!$D$46,INT((ROW()-13)/2),0)),"",OFFSET('5. Pp (3 años)'!$D$46,INT((ROW()-13)/2),0))</f>
        <v/>
      </c>
      <c r="E449" s="1018" t="str">
        <f ca="1">IF(ISBLANK(OFFSET('5. Pp (3 años)'!$E$46,INT((ROW()-13)/2),0)),"",OFFSET('5. Pp (3 años)'!$E$46,INT((ROW()-13)/2),0))</f>
        <v/>
      </c>
      <c r="F449" s="1021" t="str">
        <f ca="1">IF(ISBLANK(OFFSET('5. Pp (3 años)'!$K$46,INT((ROW()-13)/2),0)),"",OFFSET('5. Pp (3 años)'!$K$46,INT((ROW()-13)/2),0))</f>
        <v/>
      </c>
      <c r="G449" s="1023" t="str">
        <f ca="1">IF(ISBLANK(OFFSET('5. Pp (3 años)'!$H$46,INT((ROW()-13)/2),0)),"",OFFSET('5. Pp (3 años)'!$H$46,INT((ROW()-13)/2),0))</f>
        <v/>
      </c>
      <c r="H449" s="1080" t="str">
        <f ca="1">IF(ISBLANK(OFFSET('9. METAS'!$L$20,INT((ROW()-13)/2),0)),"",OFFSET('9. METAS'!$L$20,INT((ROW()-13)/2),0))</f>
        <v/>
      </c>
      <c r="I449" s="1004"/>
      <c r="J449" s="244" t="str">
        <f ca="1">IF(MOD(ROW()-13,2)=0,IF(ISBLANK(OFFSET('12. SEGUIMIENTO 2027'!$N$14,INT((ROW()-13)/2),0)),"",OFFSET('12. SEGUIMIENTO 2027'!$N$14,INT((ROW()-13)/2),0)),IF(ISBLANK(OFFSET('9. METAS'!$U$20,INT((ROW()-14)/2),0)),"",OFFSET('9. METAS'!$U$20,INT((ROW()-14)/2),0)))</f>
        <v/>
      </c>
      <c r="K449" s="245" t="str">
        <f ca="1">IF(MOD(ROW()-13,2)=0,IF(ISBLANK(OFFSET('12. SEGUIMIENTO 2027'!$O$14,INT((ROW()-13)/2),0)),"",OFFSET('12. SEGUIMIENTO 2027'!$O$14,INT((ROW()-13)/2),0)),IF(ISBLANK(OFFSET('9. METAS'!$V$20,INT((ROW()-14)/2),0)),"",OFFSET('9. METAS'!$V$20,INT((ROW()-14)/2),0)))</f>
        <v/>
      </c>
      <c r="L449" s="245" t="str">
        <f ca="1">IF(MOD(ROW()-13,2)=0,IF(ISBLANK(OFFSET('12. SEGUIMIENTO 2027'!$P$14,INT((ROW()-13)/2),0)),"",OFFSET('12. SEGUIMIENTO 2027'!$P$14,INT((ROW()-13)/2),0)),IF(ISBLANK(OFFSET('9. METAS'!$W$20,INT((ROW()-14)/2),0)),"",OFFSET('9. METAS'!$W$20,INT((ROW()-14)/2),0)))</f>
        <v/>
      </c>
      <c r="M449" s="246" t="str">
        <f ca="1">IF(MOD(ROW()-13,2)=0,IF(ISBLANK(OFFSET('12. SEGUIMIENTO 2027'!$Q$14,INT((ROW()-13)/2),0)),"",OFFSET('12. SEGUIMIENTO 2027'!$Q$14,INT((ROW()-13)/2),0)),IF(ISBLANK(OFFSET('9. METAS'!$X$20,INT((ROW()-14)/2),0)),"",OFFSET('9. METAS'!$X$20,INT((ROW()-14)/2),0)))</f>
        <v/>
      </c>
      <c r="N449" s="1006" t="str">
        <f t="shared" ref="N449" ca="1" si="432">IFERROR(J449/J450,"ND")</f>
        <v>ND</v>
      </c>
      <c r="O449" s="1008" t="str">
        <f t="shared" ref="O449" ca="1" si="433">IFERROR(((J449+K449)/H449),"ND")</f>
        <v>ND</v>
      </c>
      <c r="P449" s="1010"/>
    </row>
    <row r="450" spans="3:16">
      <c r="C450" s="1025"/>
      <c r="D450" s="1018"/>
      <c r="E450" s="1018"/>
      <c r="F450" s="1021"/>
      <c r="G450" s="1023"/>
      <c r="H450" s="1080"/>
      <c r="I450" s="1012"/>
      <c r="J450" s="244" t="str">
        <f ca="1">IF(MOD(ROW()-13,2)=0,IF(ISBLANK(OFFSET('12. SEGUIMIENTO 2027'!$N$14,INT((ROW()-13)/2),0)),"",OFFSET('12. SEGUIMIENTO 2027'!$N$14,INT((ROW()-13)/2),0)),IF(ISBLANK(OFFSET('9. METAS'!$U$20,INT((ROW()-14)/2),0)),"",OFFSET('9. METAS'!$U$20,INT((ROW()-14)/2),0)))</f>
        <v/>
      </c>
      <c r="K450" s="245" t="str">
        <f ca="1">IF(MOD(ROW()-13,2)=0,IF(ISBLANK(OFFSET('12. SEGUIMIENTO 2027'!$O$14,INT((ROW()-13)/2),0)),"",OFFSET('12. SEGUIMIENTO 2027'!$O$14,INT((ROW()-13)/2),0)),IF(ISBLANK(OFFSET('9. METAS'!$V$20,INT((ROW()-14)/2),0)),"",OFFSET('9. METAS'!$V$20,INT((ROW()-14)/2),0)))</f>
        <v/>
      </c>
      <c r="L450" s="245" t="str">
        <f ca="1">IF(MOD(ROW()-13,2)=0,IF(ISBLANK(OFFSET('12. SEGUIMIENTO 2027'!$P$14,INT((ROW()-13)/2),0)),"",OFFSET('12. SEGUIMIENTO 2027'!$P$14,INT((ROW()-13)/2),0)),IF(ISBLANK(OFFSET('9. METAS'!$W$20,INT((ROW()-14)/2),0)),"",OFFSET('9. METAS'!$W$20,INT((ROW()-14)/2),0)))</f>
        <v/>
      </c>
      <c r="M450" s="246" t="str">
        <f ca="1">IF(MOD(ROW()-13,2)=0,IF(ISBLANK(OFFSET('12. SEGUIMIENTO 2027'!$Q$14,INT((ROW()-13)/2),0)),"",OFFSET('12. SEGUIMIENTO 2027'!$Q$14,INT((ROW()-13)/2),0)),IF(ISBLANK(OFFSET('9. METAS'!$X$20,INT((ROW()-14)/2),0)),"",OFFSET('9. METAS'!$X$20,INT((ROW()-14)/2),0)))</f>
        <v/>
      </c>
      <c r="N450" s="1013"/>
      <c r="O450" s="1014"/>
      <c r="P450" s="1015"/>
    </row>
    <row r="451" spans="3:16">
      <c r="C451" s="1016" t="str">
        <f ca="1">IF(ISBLANK(OFFSET('5. Pp (3 años)'!$C$46,INT((ROW()-13)/2),0)),"",OFFSET('5. Pp (3 años)'!$C$46,INT((ROW()-13)/2),0))</f>
        <v>Actividad</v>
      </c>
      <c r="D451" s="1018" t="str">
        <f ca="1">IF(ISBLANK(OFFSET('5. Pp (3 años)'!$D$46,INT((ROW()-13)/2),0)),"",OFFSET('5. Pp (3 años)'!$D$46,INT((ROW()-13)/2),0))</f>
        <v/>
      </c>
      <c r="E451" s="1018" t="str">
        <f ca="1">IF(ISBLANK(OFFSET('5. Pp (3 años)'!$E$46,INT((ROW()-13)/2),0)),"",OFFSET('5. Pp (3 años)'!$E$46,INT((ROW()-13)/2),0))</f>
        <v/>
      </c>
      <c r="F451" s="1021" t="str">
        <f ca="1">IF(ISBLANK(OFFSET('5. Pp (3 años)'!$K$46,INT((ROW()-13)/2),0)),"",OFFSET('5. Pp (3 años)'!$K$46,INT((ROW()-13)/2),0))</f>
        <v/>
      </c>
      <c r="G451" s="1023" t="str">
        <f ca="1">IF(ISBLANK(OFFSET('5. Pp (3 años)'!$H$46,INT((ROW()-13)/2),0)),"",OFFSET('5. Pp (3 años)'!$H$46,INT((ROW()-13)/2),0))</f>
        <v/>
      </c>
      <c r="H451" s="1080" t="str">
        <f ca="1">IF(ISBLANK(OFFSET('9. METAS'!$L$20,INT((ROW()-13)/2),0)),"",OFFSET('9. METAS'!$L$20,INT((ROW()-13)/2),0))</f>
        <v/>
      </c>
      <c r="I451" s="1004"/>
      <c r="J451" s="244" t="str">
        <f ca="1">IF(MOD(ROW()-13,2)=0,IF(ISBLANK(OFFSET('12. SEGUIMIENTO 2027'!$N$14,INT((ROW()-13)/2),0)),"",OFFSET('12. SEGUIMIENTO 2027'!$N$14,INT((ROW()-13)/2),0)),IF(ISBLANK(OFFSET('9. METAS'!$U$20,INT((ROW()-14)/2),0)),"",OFFSET('9. METAS'!$U$20,INT((ROW()-14)/2),0)))</f>
        <v/>
      </c>
      <c r="K451" s="245" t="str">
        <f ca="1">IF(MOD(ROW()-13,2)=0,IF(ISBLANK(OFFSET('12. SEGUIMIENTO 2027'!$O$14,INT((ROW()-13)/2),0)),"",OFFSET('12. SEGUIMIENTO 2027'!$O$14,INT((ROW()-13)/2),0)),IF(ISBLANK(OFFSET('9. METAS'!$V$20,INT((ROW()-14)/2),0)),"",OFFSET('9. METAS'!$V$20,INT((ROW()-14)/2),0)))</f>
        <v/>
      </c>
      <c r="L451" s="245" t="str">
        <f ca="1">IF(MOD(ROW()-13,2)=0,IF(ISBLANK(OFFSET('12. SEGUIMIENTO 2027'!$P$14,INT((ROW()-13)/2),0)),"",OFFSET('12. SEGUIMIENTO 2027'!$P$14,INT((ROW()-13)/2),0)),IF(ISBLANK(OFFSET('9. METAS'!$W$20,INT((ROW()-14)/2),0)),"",OFFSET('9. METAS'!$W$20,INT((ROW()-14)/2),0)))</f>
        <v/>
      </c>
      <c r="M451" s="246" t="str">
        <f ca="1">IF(MOD(ROW()-13,2)=0,IF(ISBLANK(OFFSET('12. SEGUIMIENTO 2027'!$Q$14,INT((ROW()-13)/2),0)),"",OFFSET('12. SEGUIMIENTO 2027'!$Q$14,INT((ROW()-13)/2),0)),IF(ISBLANK(OFFSET('9. METAS'!$X$20,INT((ROW()-14)/2),0)),"",OFFSET('9. METAS'!$X$20,INT((ROW()-14)/2),0)))</f>
        <v/>
      </c>
      <c r="N451" s="1006" t="str">
        <f t="shared" ref="N451" ca="1" si="434">IFERROR(J451/J452,"ND")</f>
        <v>ND</v>
      </c>
      <c r="O451" s="1008" t="str">
        <f t="shared" ref="O451" ca="1" si="435">IFERROR(((J451+K451)/H451),"ND")</f>
        <v>ND</v>
      </c>
      <c r="P451" s="1010"/>
    </row>
    <row r="452" spans="3:16">
      <c r="C452" s="1025"/>
      <c r="D452" s="1018"/>
      <c r="E452" s="1018"/>
      <c r="F452" s="1021"/>
      <c r="G452" s="1023"/>
      <c r="H452" s="1080"/>
      <c r="I452" s="1012"/>
      <c r="J452" s="244" t="str">
        <f ca="1">IF(MOD(ROW()-13,2)=0,IF(ISBLANK(OFFSET('12. SEGUIMIENTO 2027'!$N$14,INT((ROW()-13)/2),0)),"",OFFSET('12. SEGUIMIENTO 2027'!$N$14,INT((ROW()-13)/2),0)),IF(ISBLANK(OFFSET('9. METAS'!$U$20,INT((ROW()-14)/2),0)),"",OFFSET('9. METAS'!$U$20,INT((ROW()-14)/2),0)))</f>
        <v/>
      </c>
      <c r="K452" s="245" t="str">
        <f ca="1">IF(MOD(ROW()-13,2)=0,IF(ISBLANK(OFFSET('12. SEGUIMIENTO 2027'!$O$14,INT((ROW()-13)/2),0)),"",OFFSET('12. SEGUIMIENTO 2027'!$O$14,INT((ROW()-13)/2),0)),IF(ISBLANK(OFFSET('9. METAS'!$V$20,INT((ROW()-14)/2),0)),"",OFFSET('9. METAS'!$V$20,INT((ROW()-14)/2),0)))</f>
        <v/>
      </c>
      <c r="L452" s="245" t="str">
        <f ca="1">IF(MOD(ROW()-13,2)=0,IF(ISBLANK(OFFSET('12. SEGUIMIENTO 2027'!$P$14,INT((ROW()-13)/2),0)),"",OFFSET('12. SEGUIMIENTO 2027'!$P$14,INT((ROW()-13)/2),0)),IF(ISBLANK(OFFSET('9. METAS'!$W$20,INT((ROW()-14)/2),0)),"",OFFSET('9. METAS'!$W$20,INT((ROW()-14)/2),0)))</f>
        <v/>
      </c>
      <c r="M452" s="246" t="str">
        <f ca="1">IF(MOD(ROW()-13,2)=0,IF(ISBLANK(OFFSET('12. SEGUIMIENTO 2027'!$Q$14,INT((ROW()-13)/2),0)),"",OFFSET('12. SEGUIMIENTO 2027'!$Q$14,INT((ROW()-13)/2),0)),IF(ISBLANK(OFFSET('9. METAS'!$X$20,INT((ROW()-14)/2),0)),"",OFFSET('9. METAS'!$X$20,INT((ROW()-14)/2),0)))</f>
        <v/>
      </c>
      <c r="N452" s="1013"/>
      <c r="O452" s="1014"/>
      <c r="P452" s="1015"/>
    </row>
    <row r="453" spans="3:16">
      <c r="C453" s="1016" t="str">
        <f ca="1">IF(ISBLANK(OFFSET('5. Pp (3 años)'!$C$46,INT((ROW()-13)/2),0)),"",OFFSET('5. Pp (3 años)'!$C$46,INT((ROW()-13)/2),0))</f>
        <v>Componente</v>
      </c>
      <c r="D453" s="1018" t="str">
        <f ca="1">IF(ISBLANK(OFFSET('5. Pp (3 años)'!$D$46,INT((ROW()-13)/2),0)),"",OFFSET('5. Pp (3 años)'!$D$46,INT((ROW()-13)/2),0))</f>
        <v/>
      </c>
      <c r="E453" s="1018" t="str">
        <f ca="1">IF(ISBLANK(OFFSET('5. Pp (3 años)'!$E$46,INT((ROW()-13)/2),0)),"",OFFSET('5. Pp (3 años)'!$E$46,INT((ROW()-13)/2),0))</f>
        <v/>
      </c>
      <c r="F453" s="1021" t="str">
        <f ca="1">IF(ISBLANK(OFFSET('5. Pp (3 años)'!$K$46,INT((ROW()-13)/2),0)),"",OFFSET('5. Pp (3 años)'!$K$46,INT((ROW()-13)/2),0))</f>
        <v/>
      </c>
      <c r="G453" s="1023" t="str">
        <f ca="1">IF(ISBLANK(OFFSET('5. Pp (3 años)'!$H$46,INT((ROW()-13)/2),0)),"",OFFSET('5. Pp (3 años)'!$H$46,INT((ROW()-13)/2),0))</f>
        <v/>
      </c>
      <c r="H453" s="1080" t="str">
        <f ca="1">IF(ISBLANK(OFFSET('9. METAS'!$L$20,INT((ROW()-13)/2),0)),"",OFFSET('9. METAS'!$L$20,INT((ROW()-13)/2),0))</f>
        <v/>
      </c>
      <c r="I453" s="1004"/>
      <c r="J453" s="244" t="str">
        <f ca="1">IF(MOD(ROW()-13,2)=0,IF(ISBLANK(OFFSET('12. SEGUIMIENTO 2027'!$N$14,INT((ROW()-13)/2),0)),"",OFFSET('12. SEGUIMIENTO 2027'!$N$14,INT((ROW()-13)/2),0)),IF(ISBLANK(OFFSET('9. METAS'!$U$20,INT((ROW()-14)/2),0)),"",OFFSET('9. METAS'!$U$20,INT((ROW()-14)/2),0)))</f>
        <v/>
      </c>
      <c r="K453" s="245" t="str">
        <f ca="1">IF(MOD(ROW()-13,2)=0,IF(ISBLANK(OFFSET('12. SEGUIMIENTO 2027'!$O$14,INT((ROW()-13)/2),0)),"",OFFSET('12. SEGUIMIENTO 2027'!$O$14,INT((ROW()-13)/2),0)),IF(ISBLANK(OFFSET('9. METAS'!$V$20,INT((ROW()-14)/2),0)),"",OFFSET('9. METAS'!$V$20,INT((ROW()-14)/2),0)))</f>
        <v/>
      </c>
      <c r="L453" s="245" t="str">
        <f ca="1">IF(MOD(ROW()-13,2)=0,IF(ISBLANK(OFFSET('12. SEGUIMIENTO 2027'!$P$14,INT((ROW()-13)/2),0)),"",OFFSET('12. SEGUIMIENTO 2027'!$P$14,INT((ROW()-13)/2),0)),IF(ISBLANK(OFFSET('9. METAS'!$W$20,INT((ROW()-14)/2),0)),"",OFFSET('9. METAS'!$W$20,INT((ROW()-14)/2),0)))</f>
        <v/>
      </c>
      <c r="M453" s="246" t="str">
        <f ca="1">IF(MOD(ROW()-13,2)=0,IF(ISBLANK(OFFSET('12. SEGUIMIENTO 2027'!$Q$14,INT((ROW()-13)/2),0)),"",OFFSET('12. SEGUIMIENTO 2027'!$Q$14,INT((ROW()-13)/2),0)),IF(ISBLANK(OFFSET('9. METAS'!$X$20,INT((ROW()-14)/2),0)),"",OFFSET('9. METAS'!$X$20,INT((ROW()-14)/2),0)))</f>
        <v/>
      </c>
      <c r="N453" s="1006" t="str">
        <f t="shared" ref="N453" ca="1" si="436">IFERROR(J453/J454,"ND")</f>
        <v>ND</v>
      </c>
      <c r="O453" s="1008" t="str">
        <f t="shared" ref="O453" ca="1" si="437">IFERROR(((J453+K453)/H453),"ND")</f>
        <v>ND</v>
      </c>
      <c r="P453" s="1010"/>
    </row>
    <row r="454" spans="3:16">
      <c r="C454" s="1025"/>
      <c r="D454" s="1018"/>
      <c r="E454" s="1018"/>
      <c r="F454" s="1021"/>
      <c r="G454" s="1023"/>
      <c r="H454" s="1080"/>
      <c r="I454" s="1012"/>
      <c r="J454" s="244" t="str">
        <f ca="1">IF(MOD(ROW()-13,2)=0,IF(ISBLANK(OFFSET('12. SEGUIMIENTO 2027'!$N$14,INT((ROW()-13)/2),0)),"",OFFSET('12. SEGUIMIENTO 2027'!$N$14,INT((ROW()-13)/2),0)),IF(ISBLANK(OFFSET('9. METAS'!$U$20,INT((ROW()-14)/2),0)),"",OFFSET('9. METAS'!$U$20,INT((ROW()-14)/2),0)))</f>
        <v/>
      </c>
      <c r="K454" s="245" t="str">
        <f ca="1">IF(MOD(ROW()-13,2)=0,IF(ISBLANK(OFFSET('12. SEGUIMIENTO 2027'!$O$14,INT((ROW()-13)/2),0)),"",OFFSET('12. SEGUIMIENTO 2027'!$O$14,INT((ROW()-13)/2),0)),IF(ISBLANK(OFFSET('9. METAS'!$V$20,INT((ROW()-14)/2),0)),"",OFFSET('9. METAS'!$V$20,INT((ROW()-14)/2),0)))</f>
        <v/>
      </c>
      <c r="L454" s="245" t="str">
        <f ca="1">IF(MOD(ROW()-13,2)=0,IF(ISBLANK(OFFSET('12. SEGUIMIENTO 2027'!$P$14,INT((ROW()-13)/2),0)),"",OFFSET('12. SEGUIMIENTO 2027'!$P$14,INT((ROW()-13)/2),0)),IF(ISBLANK(OFFSET('9. METAS'!$W$20,INT((ROW()-14)/2),0)),"",OFFSET('9. METAS'!$W$20,INT((ROW()-14)/2),0)))</f>
        <v/>
      </c>
      <c r="M454" s="246" t="str">
        <f ca="1">IF(MOD(ROW()-13,2)=0,IF(ISBLANK(OFFSET('12. SEGUIMIENTO 2027'!$Q$14,INT((ROW()-13)/2),0)),"",OFFSET('12. SEGUIMIENTO 2027'!$Q$14,INT((ROW()-13)/2),0)),IF(ISBLANK(OFFSET('9. METAS'!$X$20,INT((ROW()-14)/2),0)),"",OFFSET('9. METAS'!$X$20,INT((ROW()-14)/2),0)))</f>
        <v/>
      </c>
      <c r="N454" s="1013"/>
      <c r="O454" s="1014"/>
      <c r="P454" s="1015"/>
    </row>
    <row r="455" spans="3:16">
      <c r="C455" s="1016" t="str">
        <f ca="1">IF(ISBLANK(OFFSET('5. Pp (3 años)'!$C$46,INT((ROW()-13)/2),0)),"",OFFSET('5. Pp (3 años)'!$C$46,INT((ROW()-13)/2),0))</f>
        <v>Actividad</v>
      </c>
      <c r="D455" s="1018" t="str">
        <f ca="1">IF(ISBLANK(OFFSET('5. Pp (3 años)'!$D$46,INT((ROW()-13)/2),0)),"",OFFSET('5. Pp (3 años)'!$D$46,INT((ROW()-13)/2),0))</f>
        <v/>
      </c>
      <c r="E455" s="1018" t="str">
        <f ca="1">IF(ISBLANK(OFFSET('5. Pp (3 años)'!$E$46,INT((ROW()-13)/2),0)),"",OFFSET('5. Pp (3 años)'!$E$46,INT((ROW()-13)/2),0))</f>
        <v/>
      </c>
      <c r="F455" s="1021" t="str">
        <f ca="1">IF(ISBLANK(OFFSET('5. Pp (3 años)'!$K$46,INT((ROW()-13)/2),0)),"",OFFSET('5. Pp (3 años)'!$K$46,INT((ROW()-13)/2),0))</f>
        <v/>
      </c>
      <c r="G455" s="1023" t="str">
        <f ca="1">IF(ISBLANK(OFFSET('5. Pp (3 años)'!$H$46,INT((ROW()-13)/2),0)),"",OFFSET('5. Pp (3 años)'!$H$46,INT((ROW()-13)/2),0))</f>
        <v/>
      </c>
      <c r="H455" s="1080" t="str">
        <f ca="1">IF(ISBLANK(OFFSET('9. METAS'!$L$20,INT((ROW()-13)/2),0)),"",OFFSET('9. METAS'!$L$20,INT((ROW()-13)/2),0))</f>
        <v/>
      </c>
      <c r="I455" s="1004"/>
      <c r="J455" s="244" t="str">
        <f ca="1">IF(MOD(ROW()-13,2)=0,IF(ISBLANK(OFFSET('12. SEGUIMIENTO 2027'!$N$14,INT((ROW()-13)/2),0)),"",OFFSET('12. SEGUIMIENTO 2027'!$N$14,INT((ROW()-13)/2),0)),IF(ISBLANK(OFFSET('9. METAS'!$U$20,INT((ROW()-14)/2),0)),"",OFFSET('9. METAS'!$U$20,INT((ROW()-14)/2),0)))</f>
        <v/>
      </c>
      <c r="K455" s="245" t="str">
        <f ca="1">IF(MOD(ROW()-13,2)=0,IF(ISBLANK(OFFSET('12. SEGUIMIENTO 2027'!$O$14,INT((ROW()-13)/2),0)),"",OFFSET('12. SEGUIMIENTO 2027'!$O$14,INT((ROW()-13)/2),0)),IF(ISBLANK(OFFSET('9. METAS'!$V$20,INT((ROW()-14)/2),0)),"",OFFSET('9. METAS'!$V$20,INT((ROW()-14)/2),0)))</f>
        <v/>
      </c>
      <c r="L455" s="245" t="str">
        <f ca="1">IF(MOD(ROW()-13,2)=0,IF(ISBLANK(OFFSET('12. SEGUIMIENTO 2027'!$P$14,INT((ROW()-13)/2),0)),"",OFFSET('12. SEGUIMIENTO 2027'!$P$14,INT((ROW()-13)/2),0)),IF(ISBLANK(OFFSET('9. METAS'!$W$20,INT((ROW()-14)/2),0)),"",OFFSET('9. METAS'!$W$20,INT((ROW()-14)/2),0)))</f>
        <v/>
      </c>
      <c r="M455" s="246" t="str">
        <f ca="1">IF(MOD(ROW()-13,2)=0,IF(ISBLANK(OFFSET('12. SEGUIMIENTO 2027'!$Q$14,INT((ROW()-13)/2),0)),"",OFFSET('12. SEGUIMIENTO 2027'!$Q$14,INT((ROW()-13)/2),0)),IF(ISBLANK(OFFSET('9. METAS'!$X$20,INT((ROW()-14)/2),0)),"",OFFSET('9. METAS'!$X$20,INT((ROW()-14)/2),0)))</f>
        <v/>
      </c>
      <c r="N455" s="1006" t="str">
        <f t="shared" ref="N455" ca="1" si="438">IFERROR(J455/J456,"ND")</f>
        <v>ND</v>
      </c>
      <c r="O455" s="1008" t="str">
        <f t="shared" ref="O455" ca="1" si="439">IFERROR(((J455+K455)/H455),"ND")</f>
        <v>ND</v>
      </c>
      <c r="P455" s="1010"/>
    </row>
    <row r="456" spans="3:16">
      <c r="C456" s="1025"/>
      <c r="D456" s="1018"/>
      <c r="E456" s="1018"/>
      <c r="F456" s="1021"/>
      <c r="G456" s="1023"/>
      <c r="H456" s="1080"/>
      <c r="I456" s="1012"/>
      <c r="J456" s="244" t="str">
        <f ca="1">IF(MOD(ROW()-13,2)=0,IF(ISBLANK(OFFSET('12. SEGUIMIENTO 2027'!$N$14,INT((ROW()-13)/2),0)),"",OFFSET('12. SEGUIMIENTO 2027'!$N$14,INT((ROW()-13)/2),0)),IF(ISBLANK(OFFSET('9. METAS'!$U$20,INT((ROW()-14)/2),0)),"",OFFSET('9. METAS'!$U$20,INT((ROW()-14)/2),0)))</f>
        <v/>
      </c>
      <c r="K456" s="245" t="str">
        <f ca="1">IF(MOD(ROW()-13,2)=0,IF(ISBLANK(OFFSET('12. SEGUIMIENTO 2027'!$O$14,INT((ROW()-13)/2),0)),"",OFFSET('12. SEGUIMIENTO 2027'!$O$14,INT((ROW()-13)/2),0)),IF(ISBLANK(OFFSET('9. METAS'!$V$20,INT((ROW()-14)/2),0)),"",OFFSET('9. METAS'!$V$20,INT((ROW()-14)/2),0)))</f>
        <v/>
      </c>
      <c r="L456" s="245" t="str">
        <f ca="1">IF(MOD(ROW()-13,2)=0,IF(ISBLANK(OFFSET('12. SEGUIMIENTO 2027'!$P$14,INT((ROW()-13)/2),0)),"",OFFSET('12. SEGUIMIENTO 2027'!$P$14,INT((ROW()-13)/2),0)),IF(ISBLANK(OFFSET('9. METAS'!$W$20,INT((ROW()-14)/2),0)),"",OFFSET('9. METAS'!$W$20,INT((ROW()-14)/2),0)))</f>
        <v/>
      </c>
      <c r="M456" s="246" t="str">
        <f ca="1">IF(MOD(ROW()-13,2)=0,IF(ISBLANK(OFFSET('12. SEGUIMIENTO 2027'!$Q$14,INT((ROW()-13)/2),0)),"",OFFSET('12. SEGUIMIENTO 2027'!$Q$14,INT((ROW()-13)/2),0)),IF(ISBLANK(OFFSET('9. METAS'!$X$20,INT((ROW()-14)/2),0)),"",OFFSET('9. METAS'!$X$20,INT((ROW()-14)/2),0)))</f>
        <v/>
      </c>
      <c r="N456" s="1013"/>
      <c r="O456" s="1014"/>
      <c r="P456" s="1015"/>
    </row>
    <row r="457" spans="3:16">
      <c r="C457" s="1016" t="str">
        <f ca="1">IF(ISBLANK(OFFSET('5. Pp (3 años)'!$C$46,INT((ROW()-13)/2),0)),"",OFFSET('5. Pp (3 años)'!$C$46,INT((ROW()-13)/2),0))</f>
        <v>Actividad</v>
      </c>
      <c r="D457" s="1018" t="str">
        <f ca="1">IF(ISBLANK(OFFSET('5. Pp (3 años)'!$D$46,INT((ROW()-13)/2),0)),"",OFFSET('5. Pp (3 años)'!$D$46,INT((ROW()-13)/2),0))</f>
        <v/>
      </c>
      <c r="E457" s="1018" t="str">
        <f ca="1">IF(ISBLANK(OFFSET('5. Pp (3 años)'!$E$46,INT((ROW()-13)/2),0)),"",OFFSET('5. Pp (3 años)'!$E$46,INT((ROW()-13)/2),0))</f>
        <v/>
      </c>
      <c r="F457" s="1021" t="str">
        <f ca="1">IF(ISBLANK(OFFSET('5. Pp (3 años)'!$K$46,INT((ROW()-13)/2),0)),"",OFFSET('5. Pp (3 años)'!$K$46,INT((ROW()-13)/2),0))</f>
        <v/>
      </c>
      <c r="G457" s="1023" t="str">
        <f ca="1">IF(ISBLANK(OFFSET('5. Pp (3 años)'!$H$46,INT((ROW()-13)/2),0)),"",OFFSET('5. Pp (3 años)'!$H$46,INT((ROW()-13)/2),0))</f>
        <v/>
      </c>
      <c r="H457" s="1080" t="str">
        <f ca="1">IF(ISBLANK(OFFSET('9. METAS'!$L$20,INT((ROW()-13)/2),0)),"",OFFSET('9. METAS'!$L$20,INT((ROW()-13)/2),0))</f>
        <v/>
      </c>
      <c r="I457" s="1004"/>
      <c r="J457" s="244" t="str">
        <f ca="1">IF(MOD(ROW()-13,2)=0,IF(ISBLANK(OFFSET('12. SEGUIMIENTO 2027'!$N$14,INT((ROW()-13)/2),0)),"",OFFSET('12. SEGUIMIENTO 2027'!$N$14,INT((ROW()-13)/2),0)),IF(ISBLANK(OFFSET('9. METAS'!$U$20,INT((ROW()-14)/2),0)),"",OFFSET('9. METAS'!$U$20,INT((ROW()-14)/2),0)))</f>
        <v/>
      </c>
      <c r="K457" s="245" t="str">
        <f ca="1">IF(MOD(ROW()-13,2)=0,IF(ISBLANK(OFFSET('12. SEGUIMIENTO 2027'!$O$14,INT((ROW()-13)/2),0)),"",OFFSET('12. SEGUIMIENTO 2027'!$O$14,INT((ROW()-13)/2),0)),IF(ISBLANK(OFFSET('9. METAS'!$V$20,INT((ROW()-14)/2),0)),"",OFFSET('9. METAS'!$V$20,INT((ROW()-14)/2),0)))</f>
        <v/>
      </c>
      <c r="L457" s="245" t="str">
        <f ca="1">IF(MOD(ROW()-13,2)=0,IF(ISBLANK(OFFSET('12. SEGUIMIENTO 2027'!$P$14,INT((ROW()-13)/2),0)),"",OFFSET('12. SEGUIMIENTO 2027'!$P$14,INT((ROW()-13)/2),0)),IF(ISBLANK(OFFSET('9. METAS'!$W$20,INT((ROW()-14)/2),0)),"",OFFSET('9. METAS'!$W$20,INT((ROW()-14)/2),0)))</f>
        <v/>
      </c>
      <c r="M457" s="246" t="str">
        <f ca="1">IF(MOD(ROW()-13,2)=0,IF(ISBLANK(OFFSET('12. SEGUIMIENTO 2027'!$Q$14,INT((ROW()-13)/2),0)),"",OFFSET('12. SEGUIMIENTO 2027'!$Q$14,INT((ROW()-13)/2),0)),IF(ISBLANK(OFFSET('9. METAS'!$X$20,INT((ROW()-14)/2),0)),"",OFFSET('9. METAS'!$X$20,INT((ROW()-14)/2),0)))</f>
        <v/>
      </c>
      <c r="N457" s="1006" t="str">
        <f t="shared" ref="N457" ca="1" si="440">IFERROR(J457/J458,"ND")</f>
        <v>ND</v>
      </c>
      <c r="O457" s="1008" t="str">
        <f t="shared" ref="O457" ca="1" si="441">IFERROR(((J457+K457)/H457),"ND")</f>
        <v>ND</v>
      </c>
      <c r="P457" s="1010"/>
    </row>
    <row r="458" spans="3:16">
      <c r="C458" s="1025"/>
      <c r="D458" s="1018"/>
      <c r="E458" s="1018"/>
      <c r="F458" s="1021"/>
      <c r="G458" s="1023"/>
      <c r="H458" s="1080"/>
      <c r="I458" s="1012"/>
      <c r="J458" s="244" t="str">
        <f ca="1">IF(MOD(ROW()-13,2)=0,IF(ISBLANK(OFFSET('12. SEGUIMIENTO 2027'!$N$14,INT((ROW()-13)/2),0)),"",OFFSET('12. SEGUIMIENTO 2027'!$N$14,INT((ROW()-13)/2),0)),IF(ISBLANK(OFFSET('9. METAS'!$U$20,INT((ROW()-14)/2),0)),"",OFFSET('9. METAS'!$U$20,INT((ROW()-14)/2),0)))</f>
        <v/>
      </c>
      <c r="K458" s="245" t="str">
        <f ca="1">IF(MOD(ROW()-13,2)=0,IF(ISBLANK(OFFSET('12. SEGUIMIENTO 2027'!$O$14,INT((ROW()-13)/2),0)),"",OFFSET('12. SEGUIMIENTO 2027'!$O$14,INT((ROW()-13)/2),0)),IF(ISBLANK(OFFSET('9. METAS'!$V$20,INT((ROW()-14)/2),0)),"",OFFSET('9. METAS'!$V$20,INT((ROW()-14)/2),0)))</f>
        <v/>
      </c>
      <c r="L458" s="245" t="str">
        <f ca="1">IF(MOD(ROW()-13,2)=0,IF(ISBLANK(OFFSET('12. SEGUIMIENTO 2027'!$P$14,INT((ROW()-13)/2),0)),"",OFFSET('12. SEGUIMIENTO 2027'!$P$14,INT((ROW()-13)/2),0)),IF(ISBLANK(OFFSET('9. METAS'!$W$20,INT((ROW()-14)/2),0)),"",OFFSET('9. METAS'!$W$20,INT((ROW()-14)/2),0)))</f>
        <v/>
      </c>
      <c r="M458" s="246" t="str">
        <f ca="1">IF(MOD(ROW()-13,2)=0,IF(ISBLANK(OFFSET('12. SEGUIMIENTO 2027'!$Q$14,INT((ROW()-13)/2),0)),"",OFFSET('12. SEGUIMIENTO 2027'!$Q$14,INT((ROW()-13)/2),0)),IF(ISBLANK(OFFSET('9. METAS'!$X$20,INT((ROW()-14)/2),0)),"",OFFSET('9. METAS'!$X$20,INT((ROW()-14)/2),0)))</f>
        <v/>
      </c>
      <c r="N458" s="1013"/>
      <c r="O458" s="1014"/>
      <c r="P458" s="1015"/>
    </row>
    <row r="459" spans="3:16">
      <c r="C459" s="1016" t="str">
        <f ca="1">IF(ISBLANK(OFFSET('5. Pp (3 años)'!$C$46,INT((ROW()-13)/2),0)),"",OFFSET('5. Pp (3 años)'!$C$46,INT((ROW()-13)/2),0))</f>
        <v>Actividad</v>
      </c>
      <c r="D459" s="1018" t="str">
        <f ca="1">IF(ISBLANK(OFFSET('5. Pp (3 años)'!$D$46,INT((ROW()-13)/2),0)),"",OFFSET('5. Pp (3 años)'!$D$46,INT((ROW()-13)/2),0))</f>
        <v/>
      </c>
      <c r="E459" s="1018" t="str">
        <f ca="1">IF(ISBLANK(OFFSET('5. Pp (3 años)'!$E$46,INT((ROW()-13)/2),0)),"",OFFSET('5. Pp (3 años)'!$E$46,INT((ROW()-13)/2),0))</f>
        <v/>
      </c>
      <c r="F459" s="1021" t="str">
        <f ca="1">IF(ISBLANK(OFFSET('5. Pp (3 años)'!$K$46,INT((ROW()-13)/2),0)),"",OFFSET('5. Pp (3 años)'!$K$46,INT((ROW()-13)/2),0))</f>
        <v/>
      </c>
      <c r="G459" s="1023" t="str">
        <f ca="1">IF(ISBLANK(OFFSET('5. Pp (3 años)'!$H$46,INT((ROW()-13)/2),0)),"",OFFSET('5. Pp (3 años)'!$H$46,INT((ROW()-13)/2),0))</f>
        <v/>
      </c>
      <c r="H459" s="1080" t="str">
        <f ca="1">IF(ISBLANK(OFFSET('9. METAS'!$L$20,INT((ROW()-13)/2),0)),"",OFFSET('9. METAS'!$L$20,INT((ROW()-13)/2),0))</f>
        <v/>
      </c>
      <c r="I459" s="1004"/>
      <c r="J459" s="244" t="str">
        <f ca="1">IF(MOD(ROW()-13,2)=0,IF(ISBLANK(OFFSET('12. SEGUIMIENTO 2027'!$N$14,INT((ROW()-13)/2),0)),"",OFFSET('12. SEGUIMIENTO 2027'!$N$14,INT((ROW()-13)/2),0)),IF(ISBLANK(OFFSET('9. METAS'!$U$20,INT((ROW()-14)/2),0)),"",OFFSET('9. METAS'!$U$20,INT((ROW()-14)/2),0)))</f>
        <v/>
      </c>
      <c r="K459" s="245" t="str">
        <f ca="1">IF(MOD(ROW()-13,2)=0,IF(ISBLANK(OFFSET('12. SEGUIMIENTO 2027'!$O$14,INT((ROW()-13)/2),0)),"",OFFSET('12. SEGUIMIENTO 2027'!$O$14,INT((ROW()-13)/2),0)),IF(ISBLANK(OFFSET('9. METAS'!$V$20,INT((ROW()-14)/2),0)),"",OFFSET('9. METAS'!$V$20,INT((ROW()-14)/2),0)))</f>
        <v/>
      </c>
      <c r="L459" s="245" t="str">
        <f ca="1">IF(MOD(ROW()-13,2)=0,IF(ISBLANK(OFFSET('12. SEGUIMIENTO 2027'!$P$14,INT((ROW()-13)/2),0)),"",OFFSET('12. SEGUIMIENTO 2027'!$P$14,INT((ROW()-13)/2),0)),IF(ISBLANK(OFFSET('9. METAS'!$W$20,INT((ROW()-14)/2),0)),"",OFFSET('9. METAS'!$W$20,INT((ROW()-14)/2),0)))</f>
        <v/>
      </c>
      <c r="M459" s="246" t="str">
        <f ca="1">IF(MOD(ROW()-13,2)=0,IF(ISBLANK(OFFSET('12. SEGUIMIENTO 2027'!$Q$14,INT((ROW()-13)/2),0)),"",OFFSET('12. SEGUIMIENTO 2027'!$Q$14,INT((ROW()-13)/2),0)),IF(ISBLANK(OFFSET('9. METAS'!$X$20,INT((ROW()-14)/2),0)),"",OFFSET('9. METAS'!$X$20,INT((ROW()-14)/2),0)))</f>
        <v/>
      </c>
      <c r="N459" s="1006" t="str">
        <f t="shared" ref="N459" ca="1" si="442">IFERROR(J459/J460,"ND")</f>
        <v>ND</v>
      </c>
      <c r="O459" s="1008" t="str">
        <f t="shared" ref="O459" ca="1" si="443">IFERROR(((J459+K459)/H459),"ND")</f>
        <v>ND</v>
      </c>
      <c r="P459" s="1010"/>
    </row>
    <row r="460" spans="3:16">
      <c r="C460" s="1025"/>
      <c r="D460" s="1018"/>
      <c r="E460" s="1018"/>
      <c r="F460" s="1021"/>
      <c r="G460" s="1023"/>
      <c r="H460" s="1080"/>
      <c r="I460" s="1012"/>
      <c r="J460" s="244" t="str">
        <f ca="1">IF(MOD(ROW()-13,2)=0,IF(ISBLANK(OFFSET('12. SEGUIMIENTO 2027'!$N$14,INT((ROW()-13)/2),0)),"",OFFSET('12. SEGUIMIENTO 2027'!$N$14,INT((ROW()-13)/2),0)),IF(ISBLANK(OFFSET('9. METAS'!$U$20,INT((ROW()-14)/2),0)),"",OFFSET('9. METAS'!$U$20,INT((ROW()-14)/2),0)))</f>
        <v/>
      </c>
      <c r="K460" s="245" t="str">
        <f ca="1">IF(MOD(ROW()-13,2)=0,IF(ISBLANK(OFFSET('12. SEGUIMIENTO 2027'!$O$14,INT((ROW()-13)/2),0)),"",OFFSET('12. SEGUIMIENTO 2027'!$O$14,INT((ROW()-13)/2),0)),IF(ISBLANK(OFFSET('9. METAS'!$V$20,INT((ROW()-14)/2),0)),"",OFFSET('9. METAS'!$V$20,INT((ROW()-14)/2),0)))</f>
        <v/>
      </c>
      <c r="L460" s="245" t="str">
        <f ca="1">IF(MOD(ROW()-13,2)=0,IF(ISBLANK(OFFSET('12. SEGUIMIENTO 2027'!$P$14,INT((ROW()-13)/2),0)),"",OFFSET('12. SEGUIMIENTO 2027'!$P$14,INT((ROW()-13)/2),0)),IF(ISBLANK(OFFSET('9. METAS'!$W$20,INT((ROW()-14)/2),0)),"",OFFSET('9. METAS'!$W$20,INT((ROW()-14)/2),0)))</f>
        <v/>
      </c>
      <c r="M460" s="246" t="str">
        <f ca="1">IF(MOD(ROW()-13,2)=0,IF(ISBLANK(OFFSET('12. SEGUIMIENTO 2027'!$Q$14,INT((ROW()-13)/2),0)),"",OFFSET('12. SEGUIMIENTO 2027'!$Q$14,INT((ROW()-13)/2),0)),IF(ISBLANK(OFFSET('9. METAS'!$X$20,INT((ROW()-14)/2),0)),"",OFFSET('9. METAS'!$X$20,INT((ROW()-14)/2),0)))</f>
        <v/>
      </c>
      <c r="N460" s="1013"/>
      <c r="O460" s="1014"/>
      <c r="P460" s="1015"/>
    </row>
    <row r="461" spans="3:16">
      <c r="C461" s="1016" t="str">
        <f ca="1">IF(ISBLANK(OFFSET('5. Pp (3 años)'!$C$46,INT((ROW()-13)/2),0)),"",OFFSET('5. Pp (3 años)'!$C$46,INT((ROW()-13)/2),0))</f>
        <v>Actividad</v>
      </c>
      <c r="D461" s="1018" t="str">
        <f ca="1">IF(ISBLANK(OFFSET('5. Pp (3 años)'!$D$46,INT((ROW()-13)/2),0)),"",OFFSET('5. Pp (3 años)'!$D$46,INT((ROW()-13)/2),0))</f>
        <v/>
      </c>
      <c r="E461" s="1018" t="str">
        <f ca="1">IF(ISBLANK(OFFSET('5. Pp (3 años)'!$E$46,INT((ROW()-13)/2),0)),"",OFFSET('5. Pp (3 años)'!$E$46,INT((ROW()-13)/2),0))</f>
        <v/>
      </c>
      <c r="F461" s="1021" t="str">
        <f ca="1">IF(ISBLANK(OFFSET('5. Pp (3 años)'!$K$46,INT((ROW()-13)/2),0)),"",OFFSET('5. Pp (3 años)'!$K$46,INT((ROW()-13)/2),0))</f>
        <v/>
      </c>
      <c r="G461" s="1023" t="str">
        <f ca="1">IF(ISBLANK(OFFSET('5. Pp (3 años)'!$H$46,INT((ROW()-13)/2),0)),"",OFFSET('5. Pp (3 años)'!$H$46,INT((ROW()-13)/2),0))</f>
        <v/>
      </c>
      <c r="H461" s="1080" t="str">
        <f ca="1">IF(ISBLANK(OFFSET('9. METAS'!$L$20,INT((ROW()-13)/2),0)),"",OFFSET('9. METAS'!$L$20,INT((ROW()-13)/2),0))</f>
        <v/>
      </c>
      <c r="I461" s="1004"/>
      <c r="J461" s="244" t="str">
        <f ca="1">IF(MOD(ROW()-13,2)=0,IF(ISBLANK(OFFSET('12. SEGUIMIENTO 2027'!$N$14,INT((ROW()-13)/2),0)),"",OFFSET('12. SEGUIMIENTO 2027'!$N$14,INT((ROW()-13)/2),0)),IF(ISBLANK(OFFSET('9. METAS'!$U$20,INT((ROW()-14)/2),0)),"",OFFSET('9. METAS'!$U$20,INT((ROW()-14)/2),0)))</f>
        <v/>
      </c>
      <c r="K461" s="245" t="str">
        <f ca="1">IF(MOD(ROW()-13,2)=0,IF(ISBLANK(OFFSET('12. SEGUIMIENTO 2027'!$O$14,INT((ROW()-13)/2),0)),"",OFFSET('12. SEGUIMIENTO 2027'!$O$14,INT((ROW()-13)/2),0)),IF(ISBLANK(OFFSET('9. METAS'!$V$20,INT((ROW()-14)/2),0)),"",OFFSET('9. METAS'!$V$20,INT((ROW()-14)/2),0)))</f>
        <v/>
      </c>
      <c r="L461" s="245" t="str">
        <f ca="1">IF(MOD(ROW()-13,2)=0,IF(ISBLANK(OFFSET('12. SEGUIMIENTO 2027'!$P$14,INT((ROW()-13)/2),0)),"",OFFSET('12. SEGUIMIENTO 2027'!$P$14,INT((ROW()-13)/2),0)),IF(ISBLANK(OFFSET('9. METAS'!$W$20,INT((ROW()-14)/2),0)),"",OFFSET('9. METAS'!$W$20,INT((ROW()-14)/2),0)))</f>
        <v/>
      </c>
      <c r="M461" s="246" t="str">
        <f ca="1">IF(MOD(ROW()-13,2)=0,IF(ISBLANK(OFFSET('12. SEGUIMIENTO 2027'!$Q$14,INT((ROW()-13)/2),0)),"",OFFSET('12. SEGUIMIENTO 2027'!$Q$14,INT((ROW()-13)/2),0)),IF(ISBLANK(OFFSET('9. METAS'!$X$20,INT((ROW()-14)/2),0)),"",OFFSET('9. METAS'!$X$20,INT((ROW()-14)/2),0)))</f>
        <v/>
      </c>
      <c r="N461" s="1006" t="str">
        <f t="shared" ref="N461" ca="1" si="444">IFERROR(J461/J462,"ND")</f>
        <v>ND</v>
      </c>
      <c r="O461" s="1008" t="str">
        <f t="shared" ref="O461" ca="1" si="445">IFERROR(((J461+K461)/H461),"ND")</f>
        <v>ND</v>
      </c>
      <c r="P461" s="1010"/>
    </row>
    <row r="462" spans="3:16">
      <c r="C462" s="1025"/>
      <c r="D462" s="1018"/>
      <c r="E462" s="1018"/>
      <c r="F462" s="1021"/>
      <c r="G462" s="1023"/>
      <c r="H462" s="1080"/>
      <c r="I462" s="1012"/>
      <c r="J462" s="244" t="str">
        <f ca="1">IF(MOD(ROW()-13,2)=0,IF(ISBLANK(OFFSET('12. SEGUIMIENTO 2027'!$N$14,INT((ROW()-13)/2),0)),"",OFFSET('12. SEGUIMIENTO 2027'!$N$14,INT((ROW()-13)/2),0)),IF(ISBLANK(OFFSET('9. METAS'!$U$20,INT((ROW()-14)/2),0)),"",OFFSET('9. METAS'!$U$20,INT((ROW()-14)/2),0)))</f>
        <v/>
      </c>
      <c r="K462" s="245" t="str">
        <f ca="1">IF(MOD(ROW()-13,2)=0,IF(ISBLANK(OFFSET('12. SEGUIMIENTO 2027'!$O$14,INT((ROW()-13)/2),0)),"",OFFSET('12. SEGUIMIENTO 2027'!$O$14,INT((ROW()-13)/2),0)),IF(ISBLANK(OFFSET('9. METAS'!$V$20,INT((ROW()-14)/2),0)),"",OFFSET('9. METAS'!$V$20,INT((ROW()-14)/2),0)))</f>
        <v/>
      </c>
      <c r="L462" s="245" t="str">
        <f ca="1">IF(MOD(ROW()-13,2)=0,IF(ISBLANK(OFFSET('12. SEGUIMIENTO 2027'!$P$14,INT((ROW()-13)/2),0)),"",OFFSET('12. SEGUIMIENTO 2027'!$P$14,INT((ROW()-13)/2),0)),IF(ISBLANK(OFFSET('9. METAS'!$W$20,INT((ROW()-14)/2),0)),"",OFFSET('9. METAS'!$W$20,INT((ROW()-14)/2),0)))</f>
        <v/>
      </c>
      <c r="M462" s="246" t="str">
        <f ca="1">IF(MOD(ROW()-13,2)=0,IF(ISBLANK(OFFSET('12. SEGUIMIENTO 2027'!$Q$14,INT((ROW()-13)/2),0)),"",OFFSET('12. SEGUIMIENTO 2027'!$Q$14,INT((ROW()-13)/2),0)),IF(ISBLANK(OFFSET('9. METAS'!$X$20,INT((ROW()-14)/2),0)),"",OFFSET('9. METAS'!$X$20,INT((ROW()-14)/2),0)))</f>
        <v/>
      </c>
      <c r="N462" s="1013"/>
      <c r="O462" s="1014"/>
      <c r="P462" s="1015"/>
    </row>
    <row r="463" spans="3:16">
      <c r="C463" s="1016" t="str">
        <f ca="1">IF(ISBLANK(OFFSET('5. Pp (3 años)'!$C$46,INT((ROW()-13)/2),0)),"",OFFSET('5. Pp (3 años)'!$C$46,INT((ROW()-13)/2),0))</f>
        <v>Actividad</v>
      </c>
      <c r="D463" s="1018" t="str">
        <f ca="1">IF(ISBLANK(OFFSET('5. Pp (3 años)'!$D$46,INT((ROW()-13)/2),0)),"",OFFSET('5. Pp (3 años)'!$D$46,INT((ROW()-13)/2),0))</f>
        <v/>
      </c>
      <c r="E463" s="1018" t="str">
        <f ca="1">IF(ISBLANK(OFFSET('5. Pp (3 años)'!$E$46,INT((ROW()-13)/2),0)),"",OFFSET('5. Pp (3 años)'!$E$46,INT((ROW()-13)/2),0))</f>
        <v/>
      </c>
      <c r="F463" s="1021" t="str">
        <f ca="1">IF(ISBLANK(OFFSET('5. Pp (3 años)'!$K$46,INT((ROW()-13)/2),0)),"",OFFSET('5. Pp (3 años)'!$K$46,INT((ROW()-13)/2),0))</f>
        <v/>
      </c>
      <c r="G463" s="1023" t="str">
        <f ca="1">IF(ISBLANK(OFFSET('5. Pp (3 años)'!$H$46,INT((ROW()-13)/2),0)),"",OFFSET('5. Pp (3 años)'!$H$46,INT((ROW()-13)/2),0))</f>
        <v/>
      </c>
      <c r="H463" s="1080" t="str">
        <f ca="1">IF(ISBLANK(OFFSET('9. METAS'!$L$20,INT((ROW()-13)/2),0)),"",OFFSET('9. METAS'!$L$20,INT((ROW()-13)/2),0))</f>
        <v/>
      </c>
      <c r="I463" s="1004"/>
      <c r="J463" s="244" t="str">
        <f ca="1">IF(MOD(ROW()-13,2)=0,IF(ISBLANK(OFFSET('12. SEGUIMIENTO 2027'!$N$14,INT((ROW()-13)/2),0)),"",OFFSET('12. SEGUIMIENTO 2027'!$N$14,INT((ROW()-13)/2),0)),IF(ISBLANK(OFFSET('9. METAS'!$U$20,INT((ROW()-14)/2),0)),"",OFFSET('9. METAS'!$U$20,INT((ROW()-14)/2),0)))</f>
        <v/>
      </c>
      <c r="K463" s="245" t="str">
        <f ca="1">IF(MOD(ROW()-13,2)=0,IF(ISBLANK(OFFSET('12. SEGUIMIENTO 2027'!$O$14,INT((ROW()-13)/2),0)),"",OFFSET('12. SEGUIMIENTO 2027'!$O$14,INT((ROW()-13)/2),0)),IF(ISBLANK(OFFSET('9. METAS'!$V$20,INT((ROW()-14)/2),0)),"",OFFSET('9. METAS'!$V$20,INT((ROW()-14)/2),0)))</f>
        <v/>
      </c>
      <c r="L463" s="245" t="str">
        <f ca="1">IF(MOD(ROW()-13,2)=0,IF(ISBLANK(OFFSET('12. SEGUIMIENTO 2027'!$P$14,INT((ROW()-13)/2),0)),"",OFFSET('12. SEGUIMIENTO 2027'!$P$14,INT((ROW()-13)/2),0)),IF(ISBLANK(OFFSET('9. METAS'!$W$20,INT((ROW()-14)/2),0)),"",OFFSET('9. METAS'!$W$20,INT((ROW()-14)/2),0)))</f>
        <v/>
      </c>
      <c r="M463" s="246" t="str">
        <f ca="1">IF(MOD(ROW()-13,2)=0,IF(ISBLANK(OFFSET('12. SEGUIMIENTO 2027'!$Q$14,INT((ROW()-13)/2),0)),"",OFFSET('12. SEGUIMIENTO 2027'!$Q$14,INT((ROW()-13)/2),0)),IF(ISBLANK(OFFSET('9. METAS'!$X$20,INT((ROW()-14)/2),0)),"",OFFSET('9. METAS'!$X$20,INT((ROW()-14)/2),0)))</f>
        <v/>
      </c>
      <c r="N463" s="1006" t="str">
        <f t="shared" ref="N463" ca="1" si="446">IFERROR(J463/J464,"ND")</f>
        <v>ND</v>
      </c>
      <c r="O463" s="1008" t="str">
        <f t="shared" ref="O463" ca="1" si="447">IFERROR(((J463+K463)/H463),"ND")</f>
        <v>ND</v>
      </c>
      <c r="P463" s="1010"/>
    </row>
    <row r="464" spans="3:16">
      <c r="C464" s="1025"/>
      <c r="D464" s="1018"/>
      <c r="E464" s="1018"/>
      <c r="F464" s="1021"/>
      <c r="G464" s="1023"/>
      <c r="H464" s="1080"/>
      <c r="I464" s="1012"/>
      <c r="J464" s="244" t="str">
        <f ca="1">IF(MOD(ROW()-13,2)=0,IF(ISBLANK(OFFSET('12. SEGUIMIENTO 2027'!$N$14,INT((ROW()-13)/2),0)),"",OFFSET('12. SEGUIMIENTO 2027'!$N$14,INT((ROW()-13)/2),0)),IF(ISBLANK(OFFSET('9. METAS'!$U$20,INT((ROW()-14)/2),0)),"",OFFSET('9. METAS'!$U$20,INT((ROW()-14)/2),0)))</f>
        <v/>
      </c>
      <c r="K464" s="245" t="str">
        <f ca="1">IF(MOD(ROW()-13,2)=0,IF(ISBLANK(OFFSET('12. SEGUIMIENTO 2027'!$O$14,INT((ROW()-13)/2),0)),"",OFFSET('12. SEGUIMIENTO 2027'!$O$14,INT((ROW()-13)/2),0)),IF(ISBLANK(OFFSET('9. METAS'!$V$20,INT((ROW()-14)/2),0)),"",OFFSET('9. METAS'!$V$20,INT((ROW()-14)/2),0)))</f>
        <v/>
      </c>
      <c r="L464" s="245" t="str">
        <f ca="1">IF(MOD(ROW()-13,2)=0,IF(ISBLANK(OFFSET('12. SEGUIMIENTO 2027'!$P$14,INT((ROW()-13)/2),0)),"",OFFSET('12. SEGUIMIENTO 2027'!$P$14,INT((ROW()-13)/2),0)),IF(ISBLANK(OFFSET('9. METAS'!$W$20,INT((ROW()-14)/2),0)),"",OFFSET('9. METAS'!$W$20,INT((ROW()-14)/2),0)))</f>
        <v/>
      </c>
      <c r="M464" s="246" t="str">
        <f ca="1">IF(MOD(ROW()-13,2)=0,IF(ISBLANK(OFFSET('12. SEGUIMIENTO 2027'!$Q$14,INT((ROW()-13)/2),0)),"",OFFSET('12. SEGUIMIENTO 2027'!$Q$14,INT((ROW()-13)/2),0)),IF(ISBLANK(OFFSET('9. METAS'!$X$20,INT((ROW()-14)/2),0)),"",OFFSET('9. METAS'!$X$20,INT((ROW()-14)/2),0)))</f>
        <v/>
      </c>
      <c r="N464" s="1013"/>
      <c r="O464" s="1014"/>
      <c r="P464" s="1015"/>
    </row>
    <row r="465" spans="3:16">
      <c r="C465" s="1016" t="str">
        <f ca="1">IF(ISBLANK(OFFSET('5. Pp (3 años)'!$C$46,INT((ROW()-13)/2),0)),"",OFFSET('5. Pp (3 años)'!$C$46,INT((ROW()-13)/2),0))</f>
        <v>Actividad</v>
      </c>
      <c r="D465" s="1018" t="str">
        <f ca="1">IF(ISBLANK(OFFSET('5. Pp (3 años)'!$D$46,INT((ROW()-13)/2),0)),"",OFFSET('5. Pp (3 años)'!$D$46,INT((ROW()-13)/2),0))</f>
        <v/>
      </c>
      <c r="E465" s="1018" t="str">
        <f ca="1">IF(ISBLANK(OFFSET('5. Pp (3 años)'!$E$46,INT((ROW()-13)/2),0)),"",OFFSET('5. Pp (3 años)'!$E$46,INT((ROW()-13)/2),0))</f>
        <v/>
      </c>
      <c r="F465" s="1021" t="str">
        <f ca="1">IF(ISBLANK(OFFSET('5. Pp (3 años)'!$K$46,INT((ROW()-13)/2),0)),"",OFFSET('5. Pp (3 años)'!$K$46,INT((ROW()-13)/2),0))</f>
        <v/>
      </c>
      <c r="G465" s="1023" t="str">
        <f ca="1">IF(ISBLANK(OFFSET('5. Pp (3 años)'!$H$46,INT((ROW()-13)/2),0)),"",OFFSET('5. Pp (3 años)'!$H$46,INT((ROW()-13)/2),0))</f>
        <v/>
      </c>
      <c r="H465" s="1080" t="str">
        <f ca="1">IF(ISBLANK(OFFSET('9. METAS'!$L$20,INT((ROW()-13)/2),0)),"",OFFSET('9. METAS'!$L$20,INT((ROW()-13)/2),0))</f>
        <v/>
      </c>
      <c r="I465" s="1004"/>
      <c r="J465" s="244" t="str">
        <f ca="1">IF(MOD(ROW()-13,2)=0,IF(ISBLANK(OFFSET('12. SEGUIMIENTO 2027'!$N$14,INT((ROW()-13)/2),0)),"",OFFSET('12. SEGUIMIENTO 2027'!$N$14,INT((ROW()-13)/2),0)),IF(ISBLANK(OFFSET('9. METAS'!$U$20,INT((ROW()-14)/2),0)),"",OFFSET('9. METAS'!$U$20,INT((ROW()-14)/2),0)))</f>
        <v/>
      </c>
      <c r="K465" s="245" t="str">
        <f ca="1">IF(MOD(ROW()-13,2)=0,IF(ISBLANK(OFFSET('12. SEGUIMIENTO 2027'!$O$14,INT((ROW()-13)/2),0)),"",OFFSET('12. SEGUIMIENTO 2027'!$O$14,INT((ROW()-13)/2),0)),IF(ISBLANK(OFFSET('9. METAS'!$V$20,INT((ROW()-14)/2),0)),"",OFFSET('9. METAS'!$V$20,INT((ROW()-14)/2),0)))</f>
        <v/>
      </c>
      <c r="L465" s="245" t="str">
        <f ca="1">IF(MOD(ROW()-13,2)=0,IF(ISBLANK(OFFSET('12. SEGUIMIENTO 2027'!$P$14,INT((ROW()-13)/2),0)),"",OFFSET('12. SEGUIMIENTO 2027'!$P$14,INT((ROW()-13)/2),0)),IF(ISBLANK(OFFSET('9. METAS'!$W$20,INT((ROW()-14)/2),0)),"",OFFSET('9. METAS'!$W$20,INT((ROW()-14)/2),0)))</f>
        <v/>
      </c>
      <c r="M465" s="246" t="str">
        <f ca="1">IF(MOD(ROW()-13,2)=0,IF(ISBLANK(OFFSET('12. SEGUIMIENTO 2027'!$Q$14,INT((ROW()-13)/2),0)),"",OFFSET('12. SEGUIMIENTO 2027'!$Q$14,INT((ROW()-13)/2),0)),IF(ISBLANK(OFFSET('9. METAS'!$X$20,INT((ROW()-14)/2),0)),"",OFFSET('9. METAS'!$X$20,INT((ROW()-14)/2),0)))</f>
        <v/>
      </c>
      <c r="N465" s="1006" t="str">
        <f t="shared" ref="N465" ca="1" si="448">IFERROR(J465/J466,"ND")</f>
        <v>ND</v>
      </c>
      <c r="O465" s="1008" t="str">
        <f t="shared" ref="O465" ca="1" si="449">IFERROR(((J465+K465)/H465),"ND")</f>
        <v>ND</v>
      </c>
      <c r="P465" s="1010"/>
    </row>
    <row r="466" spans="3:16">
      <c r="C466" s="1025"/>
      <c r="D466" s="1018"/>
      <c r="E466" s="1018"/>
      <c r="F466" s="1021"/>
      <c r="G466" s="1023"/>
      <c r="H466" s="1080"/>
      <c r="I466" s="1012"/>
      <c r="J466" s="244" t="str">
        <f ca="1">IF(MOD(ROW()-13,2)=0,IF(ISBLANK(OFFSET('12. SEGUIMIENTO 2027'!$N$14,INT((ROW()-13)/2),0)),"",OFFSET('12. SEGUIMIENTO 2027'!$N$14,INT((ROW()-13)/2),0)),IF(ISBLANK(OFFSET('9. METAS'!$U$20,INT((ROW()-14)/2),0)),"",OFFSET('9. METAS'!$U$20,INT((ROW()-14)/2),0)))</f>
        <v/>
      </c>
      <c r="K466" s="245" t="str">
        <f ca="1">IF(MOD(ROW()-13,2)=0,IF(ISBLANK(OFFSET('12. SEGUIMIENTO 2027'!$O$14,INT((ROW()-13)/2),0)),"",OFFSET('12. SEGUIMIENTO 2027'!$O$14,INT((ROW()-13)/2),0)),IF(ISBLANK(OFFSET('9. METAS'!$V$20,INT((ROW()-14)/2),0)),"",OFFSET('9. METAS'!$V$20,INT((ROW()-14)/2),0)))</f>
        <v/>
      </c>
      <c r="L466" s="245" t="str">
        <f ca="1">IF(MOD(ROW()-13,2)=0,IF(ISBLANK(OFFSET('12. SEGUIMIENTO 2027'!$P$14,INT((ROW()-13)/2),0)),"",OFFSET('12. SEGUIMIENTO 2027'!$P$14,INT((ROW()-13)/2),0)),IF(ISBLANK(OFFSET('9. METAS'!$W$20,INT((ROW()-14)/2),0)),"",OFFSET('9. METAS'!$W$20,INT((ROW()-14)/2),0)))</f>
        <v/>
      </c>
      <c r="M466" s="246" t="str">
        <f ca="1">IF(MOD(ROW()-13,2)=0,IF(ISBLANK(OFFSET('12. SEGUIMIENTO 2027'!$Q$14,INT((ROW()-13)/2),0)),"",OFFSET('12. SEGUIMIENTO 2027'!$Q$14,INT((ROW()-13)/2),0)),IF(ISBLANK(OFFSET('9. METAS'!$X$20,INT((ROW()-14)/2),0)),"",OFFSET('9. METAS'!$X$20,INT((ROW()-14)/2),0)))</f>
        <v/>
      </c>
      <c r="N466" s="1013"/>
      <c r="O466" s="1014"/>
      <c r="P466" s="1015"/>
    </row>
    <row r="467" spans="3:16">
      <c r="C467" s="1016" t="str">
        <f ca="1">IF(ISBLANK(OFFSET('5. Pp (3 años)'!$C$46,INT((ROW()-13)/2),0)),"",OFFSET('5. Pp (3 años)'!$C$46,INT((ROW()-13)/2),0))</f>
        <v>Actividad</v>
      </c>
      <c r="D467" s="1018" t="str">
        <f ca="1">IF(ISBLANK(OFFSET('5. Pp (3 años)'!$D$46,INT((ROW()-13)/2),0)),"",OFFSET('5. Pp (3 años)'!$D$46,INT((ROW()-13)/2),0))</f>
        <v/>
      </c>
      <c r="E467" s="1018" t="str">
        <f ca="1">IF(ISBLANK(OFFSET('5. Pp (3 años)'!$E$46,INT((ROW()-13)/2),0)),"",OFFSET('5. Pp (3 años)'!$E$46,INT((ROW()-13)/2),0))</f>
        <v/>
      </c>
      <c r="F467" s="1021" t="str">
        <f ca="1">IF(ISBLANK(OFFSET('5. Pp (3 años)'!$K$46,INT((ROW()-13)/2),0)),"",OFFSET('5. Pp (3 años)'!$K$46,INT((ROW()-13)/2),0))</f>
        <v/>
      </c>
      <c r="G467" s="1023" t="str">
        <f ca="1">IF(ISBLANK(OFFSET('5. Pp (3 años)'!$H$46,INT((ROW()-13)/2),0)),"",OFFSET('5. Pp (3 años)'!$H$46,INT((ROW()-13)/2),0))</f>
        <v/>
      </c>
      <c r="H467" s="1080" t="str">
        <f ca="1">IF(ISBLANK(OFFSET('9. METAS'!$L$20,INT((ROW()-13)/2),0)),"",OFFSET('9. METAS'!$L$20,INT((ROW()-13)/2),0))</f>
        <v/>
      </c>
      <c r="I467" s="1004"/>
      <c r="J467" s="244" t="str">
        <f ca="1">IF(MOD(ROW()-13,2)=0,IF(ISBLANK(OFFSET('12. SEGUIMIENTO 2027'!$N$14,INT((ROW()-13)/2),0)),"",OFFSET('12. SEGUIMIENTO 2027'!$N$14,INT((ROW()-13)/2),0)),IF(ISBLANK(OFFSET('9. METAS'!$U$20,INT((ROW()-14)/2),0)),"",OFFSET('9. METAS'!$U$20,INT((ROW()-14)/2),0)))</f>
        <v/>
      </c>
      <c r="K467" s="245" t="str">
        <f ca="1">IF(MOD(ROW()-13,2)=0,IF(ISBLANK(OFFSET('12. SEGUIMIENTO 2027'!$O$14,INT((ROW()-13)/2),0)),"",OFFSET('12. SEGUIMIENTO 2027'!$O$14,INT((ROW()-13)/2),0)),IF(ISBLANK(OFFSET('9. METAS'!$V$20,INT((ROW()-14)/2),0)),"",OFFSET('9. METAS'!$V$20,INT((ROW()-14)/2),0)))</f>
        <v/>
      </c>
      <c r="L467" s="245" t="str">
        <f ca="1">IF(MOD(ROW()-13,2)=0,IF(ISBLANK(OFFSET('12. SEGUIMIENTO 2027'!$P$14,INT((ROW()-13)/2),0)),"",OFFSET('12. SEGUIMIENTO 2027'!$P$14,INT((ROW()-13)/2),0)),IF(ISBLANK(OFFSET('9. METAS'!$W$20,INT((ROW()-14)/2),0)),"",OFFSET('9. METAS'!$W$20,INT((ROW()-14)/2),0)))</f>
        <v/>
      </c>
      <c r="M467" s="246" t="str">
        <f ca="1">IF(MOD(ROW()-13,2)=0,IF(ISBLANK(OFFSET('12. SEGUIMIENTO 2027'!$Q$14,INT((ROW()-13)/2),0)),"",OFFSET('12. SEGUIMIENTO 2027'!$Q$14,INT((ROW()-13)/2),0)),IF(ISBLANK(OFFSET('9. METAS'!$X$20,INT((ROW()-14)/2),0)),"",OFFSET('9. METAS'!$X$20,INT((ROW()-14)/2),0)))</f>
        <v/>
      </c>
      <c r="N467" s="1006" t="str">
        <f t="shared" ref="N467" ca="1" si="450">IFERROR(J467/J468,"ND")</f>
        <v>ND</v>
      </c>
      <c r="O467" s="1008" t="str">
        <f t="shared" ref="O467" ca="1" si="451">IFERROR(((J467+K467)/H467),"ND")</f>
        <v>ND</v>
      </c>
      <c r="P467" s="1010"/>
    </row>
    <row r="468" spans="3:16">
      <c r="C468" s="1025"/>
      <c r="D468" s="1018"/>
      <c r="E468" s="1018"/>
      <c r="F468" s="1021"/>
      <c r="G468" s="1023"/>
      <c r="H468" s="1080"/>
      <c r="I468" s="1012"/>
      <c r="J468" s="244" t="str">
        <f ca="1">IF(MOD(ROW()-13,2)=0,IF(ISBLANK(OFFSET('12. SEGUIMIENTO 2027'!$N$14,INT((ROW()-13)/2),0)),"",OFFSET('12. SEGUIMIENTO 2027'!$N$14,INT((ROW()-13)/2),0)),IF(ISBLANK(OFFSET('9. METAS'!$U$20,INT((ROW()-14)/2),0)),"",OFFSET('9. METAS'!$U$20,INT((ROW()-14)/2),0)))</f>
        <v/>
      </c>
      <c r="K468" s="245" t="str">
        <f ca="1">IF(MOD(ROW()-13,2)=0,IF(ISBLANK(OFFSET('12. SEGUIMIENTO 2027'!$O$14,INT((ROW()-13)/2),0)),"",OFFSET('12. SEGUIMIENTO 2027'!$O$14,INT((ROW()-13)/2),0)),IF(ISBLANK(OFFSET('9. METAS'!$V$20,INT((ROW()-14)/2),0)),"",OFFSET('9. METAS'!$V$20,INT((ROW()-14)/2),0)))</f>
        <v/>
      </c>
      <c r="L468" s="245" t="str">
        <f ca="1">IF(MOD(ROW()-13,2)=0,IF(ISBLANK(OFFSET('12. SEGUIMIENTO 2027'!$P$14,INT((ROW()-13)/2),0)),"",OFFSET('12. SEGUIMIENTO 2027'!$P$14,INT((ROW()-13)/2),0)),IF(ISBLANK(OFFSET('9. METAS'!$W$20,INT((ROW()-14)/2),0)),"",OFFSET('9. METAS'!$W$20,INT((ROW()-14)/2),0)))</f>
        <v/>
      </c>
      <c r="M468" s="246" t="str">
        <f ca="1">IF(MOD(ROW()-13,2)=0,IF(ISBLANK(OFFSET('12. SEGUIMIENTO 2027'!$Q$14,INT((ROW()-13)/2),0)),"",OFFSET('12. SEGUIMIENTO 2027'!$Q$14,INT((ROW()-13)/2),0)),IF(ISBLANK(OFFSET('9. METAS'!$X$20,INT((ROW()-14)/2),0)),"",OFFSET('9. METAS'!$X$20,INT((ROW()-14)/2),0)))</f>
        <v/>
      </c>
      <c r="N468" s="1013"/>
      <c r="O468" s="1014"/>
      <c r="P468" s="1015"/>
    </row>
    <row r="469" spans="3:16">
      <c r="C469" s="1016" t="str">
        <f ca="1">IF(ISBLANK(OFFSET('5. Pp (3 años)'!$C$46,INT((ROW()-13)/2),0)),"",OFFSET('5. Pp (3 años)'!$C$46,INT((ROW()-13)/2),0))</f>
        <v>Actividad</v>
      </c>
      <c r="D469" s="1018" t="str">
        <f ca="1">IF(ISBLANK(OFFSET('5. Pp (3 años)'!$D$46,INT((ROW()-13)/2),0)),"",OFFSET('5. Pp (3 años)'!$D$46,INT((ROW()-13)/2),0))</f>
        <v/>
      </c>
      <c r="E469" s="1018" t="str">
        <f ca="1">IF(ISBLANK(OFFSET('5. Pp (3 años)'!$E$46,INT((ROW()-13)/2),0)),"",OFFSET('5. Pp (3 años)'!$E$46,INT((ROW()-13)/2),0))</f>
        <v/>
      </c>
      <c r="F469" s="1021" t="str">
        <f ca="1">IF(ISBLANK(OFFSET('5. Pp (3 años)'!$K$46,INT((ROW()-13)/2),0)),"",OFFSET('5. Pp (3 años)'!$K$46,INT((ROW()-13)/2),0))</f>
        <v/>
      </c>
      <c r="G469" s="1023" t="str">
        <f ca="1">IF(ISBLANK(OFFSET('5. Pp (3 años)'!$H$46,INT((ROW()-13)/2),0)),"",OFFSET('5. Pp (3 años)'!$H$46,INT((ROW()-13)/2),0))</f>
        <v/>
      </c>
      <c r="H469" s="1080" t="str">
        <f ca="1">IF(ISBLANK(OFFSET('9. METAS'!$L$20,INT((ROW()-13)/2),0)),"",OFFSET('9. METAS'!$L$20,INT((ROW()-13)/2),0))</f>
        <v/>
      </c>
      <c r="I469" s="1004"/>
      <c r="J469" s="244" t="str">
        <f ca="1">IF(MOD(ROW()-13,2)=0,IF(ISBLANK(OFFSET('12. SEGUIMIENTO 2027'!$N$14,INT((ROW()-13)/2),0)),"",OFFSET('12. SEGUIMIENTO 2027'!$N$14,INT((ROW()-13)/2),0)),IF(ISBLANK(OFFSET('9. METAS'!$U$20,INT((ROW()-14)/2),0)),"",OFFSET('9. METAS'!$U$20,INT((ROW()-14)/2),0)))</f>
        <v/>
      </c>
      <c r="K469" s="245" t="str">
        <f ca="1">IF(MOD(ROW()-13,2)=0,IF(ISBLANK(OFFSET('12. SEGUIMIENTO 2027'!$O$14,INT((ROW()-13)/2),0)),"",OFFSET('12. SEGUIMIENTO 2027'!$O$14,INT((ROW()-13)/2),0)),IF(ISBLANK(OFFSET('9. METAS'!$V$20,INT((ROW()-14)/2),0)),"",OFFSET('9. METAS'!$V$20,INT((ROW()-14)/2),0)))</f>
        <v/>
      </c>
      <c r="L469" s="245" t="str">
        <f ca="1">IF(MOD(ROW()-13,2)=0,IF(ISBLANK(OFFSET('12. SEGUIMIENTO 2027'!$P$14,INT((ROW()-13)/2),0)),"",OFFSET('12. SEGUIMIENTO 2027'!$P$14,INT((ROW()-13)/2),0)),IF(ISBLANK(OFFSET('9. METAS'!$W$20,INT((ROW()-14)/2),0)),"",OFFSET('9. METAS'!$W$20,INT((ROW()-14)/2),0)))</f>
        <v/>
      </c>
      <c r="M469" s="246" t="str">
        <f ca="1">IF(MOD(ROW()-13,2)=0,IF(ISBLANK(OFFSET('12. SEGUIMIENTO 2027'!$Q$14,INT((ROW()-13)/2),0)),"",OFFSET('12. SEGUIMIENTO 2027'!$Q$14,INT((ROW()-13)/2),0)),IF(ISBLANK(OFFSET('9. METAS'!$X$20,INT((ROW()-14)/2),0)),"",OFFSET('9. METAS'!$X$20,INT((ROW()-14)/2),0)))</f>
        <v/>
      </c>
      <c r="N469" s="1006" t="str">
        <f t="shared" ref="N469" ca="1" si="452">IFERROR(J469/J470,"ND")</f>
        <v>ND</v>
      </c>
      <c r="O469" s="1008" t="str">
        <f t="shared" ref="O469" ca="1" si="453">IFERROR(((J469+K469)/H469),"ND")</f>
        <v>ND</v>
      </c>
      <c r="P469" s="1010"/>
    </row>
    <row r="470" spans="3:16">
      <c r="C470" s="1025"/>
      <c r="D470" s="1018"/>
      <c r="E470" s="1018"/>
      <c r="F470" s="1021"/>
      <c r="G470" s="1023"/>
      <c r="H470" s="1080"/>
      <c r="I470" s="1012"/>
      <c r="J470" s="244" t="str">
        <f ca="1">IF(MOD(ROW()-13,2)=0,IF(ISBLANK(OFFSET('12. SEGUIMIENTO 2027'!$N$14,INT((ROW()-13)/2),0)),"",OFFSET('12. SEGUIMIENTO 2027'!$N$14,INT((ROW()-13)/2),0)),IF(ISBLANK(OFFSET('9. METAS'!$U$20,INT((ROW()-14)/2),0)),"",OFFSET('9. METAS'!$U$20,INT((ROW()-14)/2),0)))</f>
        <v/>
      </c>
      <c r="K470" s="245" t="str">
        <f ca="1">IF(MOD(ROW()-13,2)=0,IF(ISBLANK(OFFSET('12. SEGUIMIENTO 2027'!$O$14,INT((ROW()-13)/2),0)),"",OFFSET('12. SEGUIMIENTO 2027'!$O$14,INT((ROW()-13)/2),0)),IF(ISBLANK(OFFSET('9. METAS'!$V$20,INT((ROW()-14)/2),0)),"",OFFSET('9. METAS'!$V$20,INT((ROW()-14)/2),0)))</f>
        <v/>
      </c>
      <c r="L470" s="245" t="str">
        <f ca="1">IF(MOD(ROW()-13,2)=0,IF(ISBLANK(OFFSET('12. SEGUIMIENTO 2027'!$P$14,INT((ROW()-13)/2),0)),"",OFFSET('12. SEGUIMIENTO 2027'!$P$14,INT((ROW()-13)/2),0)),IF(ISBLANK(OFFSET('9. METAS'!$W$20,INT((ROW()-14)/2),0)),"",OFFSET('9. METAS'!$W$20,INT((ROW()-14)/2),0)))</f>
        <v/>
      </c>
      <c r="M470" s="246" t="str">
        <f ca="1">IF(MOD(ROW()-13,2)=0,IF(ISBLANK(OFFSET('12. SEGUIMIENTO 2027'!$Q$14,INT((ROW()-13)/2),0)),"",OFFSET('12. SEGUIMIENTO 2027'!$Q$14,INT((ROW()-13)/2),0)),IF(ISBLANK(OFFSET('9. METAS'!$X$20,INT((ROW()-14)/2),0)),"",OFFSET('9. METAS'!$X$20,INT((ROW()-14)/2),0)))</f>
        <v/>
      </c>
      <c r="N470" s="1013"/>
      <c r="O470" s="1014"/>
      <c r="P470" s="1015"/>
    </row>
    <row r="471" spans="3:16">
      <c r="C471" s="1016" t="str">
        <f ca="1">IF(ISBLANK(OFFSET('5. Pp (3 años)'!$C$46,INT((ROW()-13)/2),0)),"",OFFSET('5. Pp (3 años)'!$C$46,INT((ROW()-13)/2),0))</f>
        <v>Actividad</v>
      </c>
      <c r="D471" s="1018" t="str">
        <f ca="1">IF(ISBLANK(OFFSET('5. Pp (3 años)'!$D$46,INT((ROW()-13)/2),0)),"",OFFSET('5. Pp (3 años)'!$D$46,INT((ROW()-13)/2),0))</f>
        <v/>
      </c>
      <c r="E471" s="1018" t="str">
        <f ca="1">IF(ISBLANK(OFFSET('5. Pp (3 años)'!$E$46,INT((ROW()-13)/2),0)),"",OFFSET('5. Pp (3 años)'!$E$46,INT((ROW()-13)/2),0))</f>
        <v/>
      </c>
      <c r="F471" s="1021" t="str">
        <f ca="1">IF(ISBLANK(OFFSET('5. Pp (3 años)'!$K$46,INT((ROW()-13)/2),0)),"",OFFSET('5. Pp (3 años)'!$K$46,INT((ROW()-13)/2),0))</f>
        <v/>
      </c>
      <c r="G471" s="1023" t="str">
        <f ca="1">IF(ISBLANK(OFFSET('5. Pp (3 años)'!$H$46,INT((ROW()-13)/2),0)),"",OFFSET('5. Pp (3 años)'!$H$46,INT((ROW()-13)/2),0))</f>
        <v/>
      </c>
      <c r="H471" s="1080" t="str">
        <f ca="1">IF(ISBLANK(OFFSET('9. METAS'!$L$20,INT((ROW()-13)/2),0)),"",OFFSET('9. METAS'!$L$20,INT((ROW()-13)/2),0))</f>
        <v/>
      </c>
      <c r="I471" s="1004"/>
      <c r="J471" s="244" t="str">
        <f ca="1">IF(MOD(ROW()-13,2)=0,IF(ISBLANK(OFFSET('12. SEGUIMIENTO 2027'!$N$14,INT((ROW()-13)/2),0)),"",OFFSET('12. SEGUIMIENTO 2027'!$N$14,INT((ROW()-13)/2),0)),IF(ISBLANK(OFFSET('9. METAS'!$U$20,INT((ROW()-14)/2),0)),"",OFFSET('9. METAS'!$U$20,INT((ROW()-14)/2),0)))</f>
        <v/>
      </c>
      <c r="K471" s="245" t="str">
        <f ca="1">IF(MOD(ROW()-13,2)=0,IF(ISBLANK(OFFSET('12. SEGUIMIENTO 2027'!$O$14,INT((ROW()-13)/2),0)),"",OFFSET('12. SEGUIMIENTO 2027'!$O$14,INT((ROW()-13)/2),0)),IF(ISBLANK(OFFSET('9. METAS'!$V$20,INT((ROW()-14)/2),0)),"",OFFSET('9. METAS'!$V$20,INT((ROW()-14)/2),0)))</f>
        <v/>
      </c>
      <c r="L471" s="245" t="str">
        <f ca="1">IF(MOD(ROW()-13,2)=0,IF(ISBLANK(OFFSET('12. SEGUIMIENTO 2027'!$P$14,INT((ROW()-13)/2),0)),"",OFFSET('12. SEGUIMIENTO 2027'!$P$14,INT((ROW()-13)/2),0)),IF(ISBLANK(OFFSET('9. METAS'!$W$20,INT((ROW()-14)/2),0)),"",OFFSET('9. METAS'!$W$20,INT((ROW()-14)/2),0)))</f>
        <v/>
      </c>
      <c r="M471" s="246" t="str">
        <f ca="1">IF(MOD(ROW()-13,2)=0,IF(ISBLANK(OFFSET('12. SEGUIMIENTO 2027'!$Q$14,INT((ROW()-13)/2),0)),"",OFFSET('12. SEGUIMIENTO 2027'!$Q$14,INT((ROW()-13)/2),0)),IF(ISBLANK(OFFSET('9. METAS'!$X$20,INT((ROW()-14)/2),0)),"",OFFSET('9. METAS'!$X$20,INT((ROW()-14)/2),0)))</f>
        <v/>
      </c>
      <c r="N471" s="1006" t="str">
        <f t="shared" ref="N471" ca="1" si="454">IFERROR(J471/J472,"ND")</f>
        <v>ND</v>
      </c>
      <c r="O471" s="1008" t="str">
        <f ca="1">IFERROR(((J471+K471)/H471),"ND")</f>
        <v>ND</v>
      </c>
      <c r="P471" s="1010"/>
    </row>
    <row r="472" spans="3:16">
      <c r="C472" s="1025"/>
      <c r="D472" s="1018"/>
      <c r="E472" s="1018"/>
      <c r="F472" s="1021"/>
      <c r="G472" s="1023"/>
      <c r="H472" s="1080"/>
      <c r="I472" s="1012"/>
      <c r="J472" s="244" t="str">
        <f ca="1">IF(MOD(ROW()-13,2)=0,IF(ISBLANK(OFFSET('12. SEGUIMIENTO 2027'!$N$14,INT((ROW()-13)/2),0)),"",OFFSET('12. SEGUIMIENTO 2027'!$N$14,INT((ROW()-13)/2),0)),IF(ISBLANK(OFFSET('9. METAS'!$U$20,INT((ROW()-14)/2),0)),"",OFFSET('9. METAS'!$U$20,INT((ROW()-14)/2),0)))</f>
        <v/>
      </c>
      <c r="K472" s="245" t="str">
        <f ca="1">IF(MOD(ROW()-13,2)=0,IF(ISBLANK(OFFSET('12. SEGUIMIENTO 2027'!$O$14,INT((ROW()-13)/2),0)),"",OFFSET('12. SEGUIMIENTO 2027'!$O$14,INT((ROW()-13)/2),0)),IF(ISBLANK(OFFSET('9. METAS'!$V$20,INT((ROW()-14)/2),0)),"",OFFSET('9. METAS'!$V$20,INT((ROW()-14)/2),0)))</f>
        <v/>
      </c>
      <c r="L472" s="245" t="str">
        <f ca="1">IF(MOD(ROW()-13,2)=0,IF(ISBLANK(OFFSET('12. SEGUIMIENTO 2027'!$P$14,INT((ROW()-13)/2),0)),"",OFFSET('12. SEGUIMIENTO 2027'!$P$14,INT((ROW()-13)/2),0)),IF(ISBLANK(OFFSET('9. METAS'!$W$20,INT((ROW()-14)/2),0)),"",OFFSET('9. METAS'!$W$20,INT((ROW()-14)/2),0)))</f>
        <v/>
      </c>
      <c r="M472" s="246" t="str">
        <f ca="1">IF(MOD(ROW()-13,2)=0,IF(ISBLANK(OFFSET('12. SEGUIMIENTO 2027'!$Q$14,INT((ROW()-13)/2),0)),"",OFFSET('12. SEGUIMIENTO 2027'!$Q$14,INT((ROW()-13)/2),0)),IF(ISBLANK(OFFSET('9. METAS'!$X$20,INT((ROW()-14)/2),0)),"",OFFSET('9. METAS'!$X$20,INT((ROW()-14)/2),0)))</f>
        <v/>
      </c>
      <c r="N472" s="1013"/>
      <c r="O472" s="1014"/>
      <c r="P472" s="1015"/>
    </row>
    <row r="473" spans="3:16">
      <c r="C473" s="1016" t="str">
        <f ca="1">IF(ISBLANK(OFFSET('5. Pp (3 años)'!$C$46,INT((ROW()-13)/2),0)),"",OFFSET('5. Pp (3 años)'!$C$46,INT((ROW()-13)/2),0))</f>
        <v>Actividad</v>
      </c>
      <c r="D473" s="1018" t="str">
        <f ca="1">IF(ISBLANK(OFFSET('5. Pp (3 años)'!$D$46,INT((ROW()-13)/2),0)),"",OFFSET('5. Pp (3 años)'!$D$46,INT((ROW()-13)/2),0))</f>
        <v/>
      </c>
      <c r="E473" s="1018" t="str">
        <f ca="1">IF(ISBLANK(OFFSET('5. Pp (3 años)'!$E$46,INT((ROW()-13)/2),0)),"",OFFSET('5. Pp (3 años)'!$E$46,INT((ROW()-13)/2),0))</f>
        <v/>
      </c>
      <c r="F473" s="1021" t="str">
        <f ca="1">IF(ISBLANK(OFFSET('5. Pp (3 años)'!$K$46,INT((ROW()-13)/2),0)),"",OFFSET('5. Pp (3 años)'!$K$46,INT((ROW()-13)/2),0))</f>
        <v/>
      </c>
      <c r="G473" s="1023" t="str">
        <f ca="1">IF(ISBLANK(OFFSET('5. Pp (3 años)'!$H$46,INT((ROW()-13)/2),0)),"",OFFSET('5. Pp (3 años)'!$H$46,INT((ROW()-13)/2),0))</f>
        <v/>
      </c>
      <c r="H473" s="1080" t="str">
        <f ca="1">IF(ISBLANK(OFFSET('9. METAS'!$L$20,INT((ROW()-13)/2),0)),"",OFFSET('9. METAS'!$L$20,INT((ROW()-13)/2),0))</f>
        <v/>
      </c>
      <c r="I473" s="1004"/>
      <c r="J473" s="244">
        <f ca="1">IF(MOD(ROW()-13,2)=0,IF(ISBLANK(OFFSET('12. SEGUIMIENTO 2027'!$N$14,INT((ROW()-13)/2),0)),"",OFFSET('12. SEGUIMIENTO 2027'!$N$14,INT((ROW()-13)/2),0)),IF(ISBLANK(OFFSET('9. METAS'!$U$20,INT((ROW()-14)/2),0)),"",OFFSET('9. METAS'!$U$20,INT((ROW()-14)/2),0)))</f>
        <v>58</v>
      </c>
      <c r="K473" s="245">
        <f ca="1">IF(MOD(ROW()-13,2)=0,IF(ISBLANK(OFFSET('12. SEGUIMIENTO 2027'!$O$14,INT((ROW()-13)/2),0)),"",OFFSET('12. SEGUIMIENTO 2027'!$O$14,INT((ROW()-13)/2),0)),IF(ISBLANK(OFFSET('9. METAS'!$V$20,INT((ROW()-14)/2),0)),"",OFFSET('9. METAS'!$V$20,INT((ROW()-14)/2),0)))</f>
        <v>59</v>
      </c>
      <c r="L473" s="245">
        <f ca="1">IF(MOD(ROW()-13,2)=0,IF(ISBLANK(OFFSET('12. SEGUIMIENTO 2027'!$P$14,INT((ROW()-13)/2),0)),"",OFFSET('12. SEGUIMIENTO 2027'!$P$14,INT((ROW()-13)/2),0)),IF(ISBLANK(OFFSET('9. METAS'!$W$20,INT((ROW()-14)/2),0)),"",OFFSET('9. METAS'!$W$20,INT((ROW()-14)/2),0)))</f>
        <v>60</v>
      </c>
      <c r="M473" s="246">
        <f ca="1">IF(MOD(ROW()-13,2)=0,IF(ISBLANK(OFFSET('12. SEGUIMIENTO 2027'!$Q$14,INT((ROW()-13)/2),0)),"",OFFSET('12. SEGUIMIENTO 2027'!$Q$14,INT((ROW()-13)/2),0)),IF(ISBLANK(OFFSET('9. METAS'!$X$20,INT((ROW()-14)/2),0)),"",OFFSET('9. METAS'!$X$20,INT((ROW()-14)/2),0)))</f>
        <v>61</v>
      </c>
      <c r="N473" s="1006" t="str">
        <f ca="1">IFERROR(J473/J474,"ND")</f>
        <v>ND</v>
      </c>
      <c r="O473" s="1008" t="str">
        <f t="shared" ref="O473" ca="1" si="455">IFERROR(((J473+K473)/H473),"ND")</f>
        <v>ND</v>
      </c>
      <c r="P473" s="1010"/>
    </row>
    <row r="474" spans="3:16" ht="15.75" thickBot="1">
      <c r="C474" s="1072"/>
      <c r="D474" s="1019"/>
      <c r="E474" s="1019"/>
      <c r="F474" s="1022"/>
      <c r="G474" s="1024"/>
      <c r="H474" s="1082"/>
      <c r="I474" s="1083"/>
      <c r="J474" s="250" t="str">
        <f ca="1">IF(MOD(ROW()-13,2)=0,IF(ISBLANK(OFFSET('12. SEGUIMIENTO 2027'!$N$14,INT((ROW()-13)/2),0)),"",OFFSET('12. SEGUIMIENTO 2027'!$N$14,INT((ROW()-13)/2),0)),IF(ISBLANK(OFFSET('9. METAS'!$U$20,INT((ROW()-14)/2),0)),"",OFFSET('9. METAS'!$U$20,INT((ROW()-14)/2),0)))</f>
        <v/>
      </c>
      <c r="K474" s="251" t="str">
        <f ca="1">IF(MOD(ROW()-13,2)=0,IF(ISBLANK(OFFSET('12. SEGUIMIENTO 2027'!$O$14,INT((ROW()-13)/2),0)),"",OFFSET('12. SEGUIMIENTO 2027'!$O$14,INT((ROW()-13)/2),0)),IF(ISBLANK(OFFSET('9. METAS'!$V$20,INT((ROW()-14)/2),0)),"",OFFSET('9. METAS'!$V$20,INT((ROW()-14)/2),0)))</f>
        <v/>
      </c>
      <c r="L474" s="251" t="str">
        <f ca="1">IF(MOD(ROW()-13,2)=0,IF(ISBLANK(OFFSET('12. SEGUIMIENTO 2027'!$P$14,INT((ROW()-13)/2),0)),"",OFFSET('12. SEGUIMIENTO 2027'!$P$14,INT((ROW()-13)/2),0)),IF(ISBLANK(OFFSET('9. METAS'!$W$20,INT((ROW()-14)/2),0)),"",OFFSET('9. METAS'!$W$20,INT((ROW()-14)/2),0)))</f>
        <v/>
      </c>
      <c r="M474" s="252" t="str">
        <f ca="1">IF(MOD(ROW()-13,2)=0,IF(ISBLANK(OFFSET('12. SEGUIMIENTO 2027'!$Q$14,INT((ROW()-13)/2),0)),"",OFFSET('12. SEGUIMIENTO 2027'!$Q$14,INT((ROW()-13)/2),0)),IF(ISBLANK(OFFSET('9. METAS'!$X$20,INT((ROW()-14)/2),0)),"",OFFSET('9. METAS'!$X$20,INT((ROW()-14)/2),0)))</f>
        <v/>
      </c>
      <c r="N474" s="1084"/>
      <c r="O474" s="1014"/>
      <c r="P474" s="1086"/>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2"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2B19-3E1D-4D3A-8149-C0EAC14CC9EE}">
  <sheetPr codeName="Hoja24"/>
  <dimension ref="C4:P475"/>
  <sheetViews>
    <sheetView topLeftCell="D1" zoomScale="91" zoomScaleNormal="91" workbookViewId="0">
      <selection activeCell="Q16" sqref="Q16"/>
    </sheetView>
  </sheetViews>
  <sheetFormatPr baseColWidth="10" defaultColWidth="11.5" defaultRowHeight="15"/>
  <cols>
    <col min="1" max="2" width="11.5" style="37"/>
    <col min="3" max="3" width="18.5" style="1" customWidth="1"/>
    <col min="4" max="4" width="53.625" style="37" customWidth="1"/>
    <col min="5" max="6" width="33.625" style="37" customWidth="1"/>
    <col min="7" max="7" width="32.625" style="1" customWidth="1"/>
    <col min="8" max="9" width="18.5" style="1" customWidth="1"/>
    <col min="10" max="11" width="12.625" style="1" customWidth="1"/>
    <col min="12" max="12" width="12.625" style="37" customWidth="1"/>
    <col min="13" max="13" width="12.625" style="37" hidden="1" customWidth="1"/>
    <col min="14" max="15" width="12.5" style="37" customWidth="1"/>
    <col min="16" max="16" width="36.625" style="37" customWidth="1"/>
    <col min="17" max="16384" width="11.5" style="37"/>
  </cols>
  <sheetData>
    <row r="4" spans="3:16" ht="15.75" thickBot="1"/>
    <row r="5" spans="3:16" ht="30.75" customHeight="1" thickTop="1">
      <c r="C5" s="237"/>
      <c r="D5" s="1058" t="s">
        <v>129</v>
      </c>
      <c r="E5" s="1058"/>
      <c r="F5" s="1058"/>
      <c r="G5" s="1058"/>
      <c r="H5" s="1058"/>
      <c r="I5" s="1058"/>
      <c r="J5" s="1058"/>
      <c r="K5" s="1058"/>
      <c r="L5" s="1058"/>
      <c r="M5" s="1058"/>
      <c r="N5" s="238"/>
      <c r="O5" s="238"/>
      <c r="P5" s="239"/>
    </row>
    <row r="6" spans="3:16" ht="26.25" customHeight="1">
      <c r="C6" s="240"/>
      <c r="D6" s="873" t="s">
        <v>130</v>
      </c>
      <c r="E6" s="873"/>
      <c r="F6" s="873"/>
      <c r="G6" s="873"/>
      <c r="H6" s="873"/>
      <c r="I6" s="873"/>
      <c r="J6" s="873"/>
      <c r="K6" s="873"/>
      <c r="L6" s="873"/>
      <c r="M6" s="873"/>
      <c r="N6" s="15"/>
      <c r="O6" s="15"/>
      <c r="P6" s="236"/>
    </row>
    <row r="7" spans="3:16" ht="26.25">
      <c r="C7" s="240"/>
      <c r="D7" s="873" t="s">
        <v>153</v>
      </c>
      <c r="E7" s="873"/>
      <c r="F7" s="873"/>
      <c r="G7" s="873"/>
      <c r="H7" s="873"/>
      <c r="I7" s="873"/>
      <c r="J7" s="873"/>
      <c r="K7" s="873"/>
      <c r="L7" s="873"/>
      <c r="M7" s="873"/>
      <c r="P7" s="236"/>
    </row>
    <row r="8" spans="3:16" ht="27" thickBot="1">
      <c r="C8" s="240"/>
      <c r="D8" s="873"/>
      <c r="E8" s="873"/>
      <c r="F8" s="873"/>
      <c r="G8" s="873"/>
      <c r="H8" s="873"/>
      <c r="I8" s="873"/>
      <c r="J8" s="873"/>
      <c r="K8" s="873"/>
      <c r="L8" s="873"/>
      <c r="M8" s="873"/>
      <c r="P8" s="236"/>
    </row>
    <row r="9" spans="3:16" ht="22.5" customHeight="1" thickBot="1">
      <c r="C9" s="1059" t="s">
        <v>145</v>
      </c>
      <c r="D9" s="1060"/>
      <c r="E9" s="1061"/>
      <c r="F9" s="1077" t="s">
        <v>93</v>
      </c>
      <c r="G9" s="1078"/>
      <c r="H9" s="1078"/>
      <c r="I9" s="1078"/>
      <c r="J9" s="1078"/>
      <c r="K9" s="1078"/>
      <c r="L9" s="1078"/>
      <c r="M9" s="1078"/>
      <c r="N9" s="1078"/>
      <c r="O9" s="1078"/>
      <c r="P9" s="1079"/>
    </row>
    <row r="10" spans="3:16" ht="27" customHeight="1" thickTop="1" thickBot="1">
      <c r="C10" s="1054" t="s">
        <v>77</v>
      </c>
      <c r="D10" s="1056" t="s">
        <v>131</v>
      </c>
      <c r="E10" s="1056" t="s">
        <v>132</v>
      </c>
      <c r="F10" s="1056" t="s">
        <v>133</v>
      </c>
      <c r="G10" s="1056" t="s">
        <v>134</v>
      </c>
      <c r="H10" s="1057" t="s">
        <v>142</v>
      </c>
      <c r="I10" s="1057"/>
      <c r="J10" s="1057"/>
      <c r="K10" s="1057"/>
      <c r="L10" s="1057"/>
      <c r="M10" s="1057"/>
      <c r="N10" s="1057"/>
      <c r="O10" s="1057"/>
      <c r="P10" s="1074" t="s">
        <v>371</v>
      </c>
    </row>
    <row r="11" spans="3:16" ht="42" customHeight="1" thickBot="1">
      <c r="C11" s="1055"/>
      <c r="D11" s="1049"/>
      <c r="E11" s="1049"/>
      <c r="F11" s="1049"/>
      <c r="G11" s="1049"/>
      <c r="H11" s="1049" t="s">
        <v>135</v>
      </c>
      <c r="I11" s="1049" t="s">
        <v>136</v>
      </c>
      <c r="J11" s="1049" t="s">
        <v>144</v>
      </c>
      <c r="K11" s="1049"/>
      <c r="L11" s="1049"/>
      <c r="M11" s="1049"/>
      <c r="N11" s="1049" t="s">
        <v>141</v>
      </c>
      <c r="O11" s="1049"/>
      <c r="P11" s="1075"/>
    </row>
    <row r="12" spans="3:16" ht="42" customHeight="1" thickBot="1">
      <c r="C12" s="1055"/>
      <c r="D12" s="1049"/>
      <c r="E12" s="1049"/>
      <c r="F12" s="1049"/>
      <c r="G12" s="1049"/>
      <c r="H12" s="1049"/>
      <c r="I12" s="1049"/>
      <c r="J12" s="235" t="s">
        <v>140</v>
      </c>
      <c r="K12" s="235" t="s">
        <v>137</v>
      </c>
      <c r="L12" s="235" t="s">
        <v>138</v>
      </c>
      <c r="M12" s="235" t="s">
        <v>139</v>
      </c>
      <c r="N12" s="235" t="s">
        <v>143</v>
      </c>
      <c r="O12" s="235" t="s">
        <v>104</v>
      </c>
      <c r="P12" s="1076"/>
    </row>
    <row r="13" spans="3:16">
      <c r="C13" s="1050" t="str">
        <f ca="1">IF(ISBLANK(OFFSET('5. Pp (3 años)'!$C$46,INT((ROW()-13)/2),0)),"",OFFSET('5. Pp (3 años)'!$C$46,INT((ROW()-13)/2),0))</f>
        <v>Fin</v>
      </c>
      <c r="D13" s="1051"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1051" t="str">
        <f ca="1">IF(ISBLANK(OFFSET('5. Pp (3 años)'!$E$46,INT((ROW()-13)/2),0)),"",OFFSET('5. Pp (3 años)'!$E$46,INT((ROW()-13)/2),0))</f>
        <v xml:space="preserve">I_PROS_COM_JUS_SOC:  Índice de Prosperidad Compartida y Justicia Social </v>
      </c>
      <c r="F13" s="1052" t="str">
        <f ca="1">IF(ISBLANK(OFFSET('5. Pp (3 años)'!$K$46,INT((ROW()-13)/2),0)),"",OFFSET('5. Pp (3 años)'!$K$46,INT((ROW()-13)/2),0))</f>
        <v>Ascendente</v>
      </c>
      <c r="G13" s="1053" t="str">
        <f ca="1">IF(ISBLANK(OFFSET('5. Pp (3 años)'!$H$46,INT((ROW()-13)/2),0)),"",OFFSET('5. Pp (3 años)'!$H$46,INT((ROW()-13)/2),0))</f>
        <v>Trianual</v>
      </c>
      <c r="H13" s="1081">
        <f ca="1">IF(ISBLANK(OFFSET('9. METAS'!$L$20,INT((ROW()-13)/2),0)),"",OFFSET('9. METAS'!$L$20,INT((ROW()-13)/2),0))</f>
        <v>28.6</v>
      </c>
      <c r="I13" s="1043" t="s">
        <v>147</v>
      </c>
      <c r="J13" s="241">
        <f ca="1">IF(MOD(ROW()-13,2)=0,IF(ISBLANK(OFFSET('12. SEGUIMIENTO 2027'!$N$14,INT((ROW()-13)/2),0)),"",OFFSET('12. SEGUIMIENTO 2027'!$N$14,INT((ROW()-13)/2),0)),IF(ISBLANK(OFFSET('9. METAS'!$U$20,INT((ROW()-14)/2),0)),"",OFFSET('9. METAS'!$U$20,INT((ROW()-14)/2),0)))</f>
        <v>9</v>
      </c>
      <c r="K13" s="242">
        <f ca="1">IF(MOD(ROW()-13,2)=0,IF(ISBLANK(OFFSET('12. SEGUIMIENTO 2027'!$O$14,INT((ROW()-13)/2),0)),"",OFFSET('12. SEGUIMIENTO 2027'!$O$14,INT((ROW()-13)/2),0)),IF(ISBLANK(OFFSET('9. METAS'!$V$20,INT((ROW()-14)/2),0)),"",OFFSET('9. METAS'!$V$20,INT((ROW()-14)/2),0)))</f>
        <v>8</v>
      </c>
      <c r="L13" s="242">
        <f ca="1">IF(MOD(ROW()-13,2)=0,IF(ISBLANK(OFFSET('12. SEGUIMIENTO 2027'!$P$14,INT((ROW()-13)/2),0)),"",OFFSET('12. SEGUIMIENTO 2027'!$P$14,INT((ROW()-13)/2),0)),IF(ISBLANK(OFFSET('9. METAS'!$W$20,INT((ROW()-14)/2),0)),"",OFFSET('9. METAS'!$W$20,INT((ROW()-14)/2),0)))</f>
        <v>7</v>
      </c>
      <c r="M13" s="243">
        <f ca="1">IF(MOD(ROW()-13,2)=0,IF(ISBLANK(OFFSET('12. SEGUIMIENTO 2027'!$Q$14,INT((ROW()-13)/2),0)),"",OFFSET('12. SEGUIMIENTO 2027'!$Q$14,INT((ROW()-13)/2),0)),IF(ISBLANK(OFFSET('9. METAS'!$X$20,INT((ROW()-14)/2),0)),"",OFFSET('9. METAS'!$X$20,INT((ROW()-14)/2),0)))</f>
        <v>6</v>
      </c>
      <c r="N13" s="1006">
        <f ca="1">IFERROR(J13/J14,"ND")</f>
        <v>1.2587412587412588</v>
      </c>
      <c r="O13" s="1008">
        <f ca="1">IFERROR(((J13+K13+L13)/H13),"ND")</f>
        <v>0.83916083916083917</v>
      </c>
      <c r="P13" s="1045"/>
    </row>
    <row r="14" spans="3:16">
      <c r="C14" s="1025"/>
      <c r="D14" s="1018"/>
      <c r="E14" s="1018"/>
      <c r="F14" s="1021"/>
      <c r="G14" s="1023"/>
      <c r="H14" s="1080"/>
      <c r="I14" s="1044"/>
      <c r="J14" s="244">
        <f ca="1">IF(MOD(ROW()-13,2)=0,IF(ISBLANK(OFFSET('12. SEGUIMIENTO 2027'!$N$14,INT((ROW()-13)/2),0)),"",OFFSET('12. SEGUIMIENTO 2027'!$N$14,INT((ROW()-13)/2),0)),IF(ISBLANK(OFFSET('9. METAS'!$U$20,INT((ROW()-14)/2),0)),"",OFFSET('9. METAS'!$U$20,INT((ROW()-14)/2),0)))</f>
        <v>7.15</v>
      </c>
      <c r="K14" s="245">
        <f ca="1">IF(MOD(ROW()-13,2)=0,IF(ISBLANK(OFFSET('12. SEGUIMIENTO 2027'!$O$14,INT((ROW()-13)/2),0)),"",OFFSET('12. SEGUIMIENTO 2027'!$O$14,INT((ROW()-13)/2),0)),IF(ISBLANK(OFFSET('9. METAS'!$V$20,INT((ROW()-14)/2),0)),"",OFFSET('9. METAS'!$V$20,INT((ROW()-14)/2),0)))</f>
        <v>7.15</v>
      </c>
      <c r="L14" s="245">
        <f ca="1">IF(MOD(ROW()-13,2)=0,IF(ISBLANK(OFFSET('12. SEGUIMIENTO 2027'!$P$14,INT((ROW()-13)/2),0)),"",OFFSET('12. SEGUIMIENTO 2027'!$P$14,INT((ROW()-13)/2),0)),IF(ISBLANK(OFFSET('9. METAS'!$W$20,INT((ROW()-14)/2),0)),"",OFFSET('9. METAS'!$W$20,INT((ROW()-14)/2),0)))</f>
        <v>7.15</v>
      </c>
      <c r="M14" s="246">
        <f ca="1">IF(MOD(ROW()-13,2)=0,IF(ISBLANK(OFFSET('12. SEGUIMIENTO 2027'!$Q$14,INT((ROW()-13)/2),0)),"",OFFSET('12. SEGUIMIENTO 2027'!$Q$14,INT((ROW()-13)/2),0)),IF(ISBLANK(OFFSET('9. METAS'!$X$20,INT((ROW()-14)/2),0)),"",OFFSET('9. METAS'!$X$20,INT((ROW()-14)/2),0)))</f>
        <v>7.15</v>
      </c>
      <c r="N14" s="1013"/>
      <c r="O14" s="1014"/>
      <c r="P14" s="1030"/>
    </row>
    <row r="15" spans="3:16">
      <c r="C15" s="1016" t="str">
        <f ca="1">IF(ISBLANK(OFFSET('5. Pp (3 años)'!$C$46,INT((ROW()-13)/2),0)),"",OFFSET('5. Pp (3 años)'!$C$46,INT((ROW()-13)/2),0))</f>
        <v>Propósito</v>
      </c>
      <c r="D15" s="1018" t="str">
        <f ca="1">IF(ISBLANK(OFFSET('5. Pp (3 años)'!$D$46,INT((ROW()-13)/2),0)),"",OFFSET('5. Pp (3 años)'!$D$46,INT((ROW()-13)/2),0))</f>
        <v>4.1.1.1 La población del municipio de Benito Juárez mejora su acceso efectivo a servicios de fortalecimiento educativo complementario, atención a la salud preventiva, la inclusión productiva y el desarrollo social, a través de servicios y apoyos integrales coordinados por la Secretaría Municipal de Bienestar.</v>
      </c>
      <c r="E15" s="1018" t="str">
        <f ca="1">IF(ISBLANK(OFFSET('5. Pp (3 años)'!$E$46,INT((ROW()-13)/2),0)),"",OFFSET('5. Pp (3 años)'!$E$46,INT((ROW()-13)/2),0))</f>
        <v>ICSB: Índice de cobertura de servicios integrales para el bienestar y desarrollo humano.</v>
      </c>
      <c r="F15" s="1021" t="str">
        <f ca="1">IF(ISBLANK(OFFSET('5. Pp (3 años)'!$K$46,INT((ROW()-13)/2),0)),"",OFFSET('5. Pp (3 años)'!$K$46,INT((ROW()-13)/2),0))</f>
        <v>Ascendente</v>
      </c>
      <c r="G15" s="1023" t="str">
        <f ca="1">IF(ISBLANK(OFFSET('5. Pp (3 años)'!$H$46,INT((ROW()-13)/2),0)),"",OFFSET('5. Pp (3 años)'!$H$46,INT((ROW()-13)/2),0))</f>
        <v>Trimestral</v>
      </c>
      <c r="H15" s="1080">
        <f ca="1">IF(ISBLANK(OFFSET('9. METAS'!$L$20,INT((ROW()-13)/2),0)),"",OFFSET('9. METAS'!$L$20,INT((ROW()-13)/2),0))</f>
        <v>100</v>
      </c>
      <c r="I15" s="1004"/>
      <c r="J15" s="244" t="str">
        <f ca="1">IF(MOD(ROW()-13,2)=0,IF(ISBLANK(OFFSET('12. SEGUIMIENTO 2027'!$N$14,INT((ROW()-13)/2),0)),"",OFFSET('12. SEGUIMIENTO 2027'!$N$14,INT((ROW()-13)/2),0)),IF(ISBLANK(OFFSET('9. METAS'!$U$20,INT((ROW()-14)/2),0)),"",OFFSET('9. METAS'!$U$20,INT((ROW()-14)/2),0)))</f>
        <v/>
      </c>
      <c r="K15" s="245" t="str">
        <f ca="1">IF(MOD(ROW()-13,2)=0,IF(ISBLANK(OFFSET('12. SEGUIMIENTO 2027'!$O$14,INT((ROW()-13)/2),0)),"",OFFSET('12. SEGUIMIENTO 2027'!$O$14,INT((ROW()-13)/2),0)),IF(ISBLANK(OFFSET('9. METAS'!$V$20,INT((ROW()-14)/2),0)),"",OFFSET('9. METAS'!$V$20,INT((ROW()-14)/2),0)))</f>
        <v/>
      </c>
      <c r="L15" s="245" t="str">
        <f ca="1">IF(MOD(ROW()-13,2)=0,IF(ISBLANK(OFFSET('12. SEGUIMIENTO 2027'!$P$14,INT((ROW()-13)/2),0)),"",OFFSET('12. SEGUIMIENTO 2027'!$P$14,INT((ROW()-13)/2),0)),IF(ISBLANK(OFFSET('9. METAS'!$W$20,INT((ROW()-14)/2),0)),"",OFFSET('9. METAS'!$W$20,INT((ROW()-14)/2),0)))</f>
        <v/>
      </c>
      <c r="M15" s="246" t="str">
        <f ca="1">IF(MOD(ROW()-13,2)=0,IF(ISBLANK(OFFSET('12. SEGUIMIENTO 2027'!$Q$14,INT((ROW()-13)/2),0)),"",OFFSET('12. SEGUIMIENTO 2027'!$Q$14,INT((ROW()-13)/2),0)),IF(ISBLANK(OFFSET('9. METAS'!$X$20,INT((ROW()-14)/2),0)),"",OFFSET('9. METAS'!$X$20,INT((ROW()-14)/2),0)))</f>
        <v/>
      </c>
      <c r="N15" s="1006" t="str">
        <f ca="1">IFERROR(J15/J16,"ND")</f>
        <v>ND</v>
      </c>
      <c r="O15" s="1008" t="str">
        <f ca="1">IFERROR(((J15+K15+L15)/H15),"ND")</f>
        <v>ND</v>
      </c>
      <c r="P15" s="1010"/>
    </row>
    <row r="16" spans="3:16">
      <c r="C16" s="1025"/>
      <c r="D16" s="1018"/>
      <c r="E16" s="1018"/>
      <c r="F16" s="1021"/>
      <c r="G16" s="1023"/>
      <c r="H16" s="1080"/>
      <c r="I16" s="1012"/>
      <c r="J16" s="244">
        <f ca="1">IF(MOD(ROW()-13,2)=0,IF(ISBLANK(OFFSET('12. SEGUIMIENTO 2027'!$N$14,INT((ROW()-13)/2),0)),"",OFFSET('12. SEGUIMIENTO 2027'!$N$14,INT((ROW()-13)/2),0)),IF(ISBLANK(OFFSET('9. METAS'!$U$20,INT((ROW()-14)/2),0)),"",OFFSET('9. METAS'!$U$20,INT((ROW()-14)/2),0)))</f>
        <v>25</v>
      </c>
      <c r="K16" s="245">
        <f ca="1">IF(MOD(ROW()-13,2)=0,IF(ISBLANK(OFFSET('12. SEGUIMIENTO 2027'!$O$14,INT((ROW()-13)/2),0)),"",OFFSET('12. SEGUIMIENTO 2027'!$O$14,INT((ROW()-13)/2),0)),IF(ISBLANK(OFFSET('9. METAS'!$V$20,INT((ROW()-14)/2),0)),"",OFFSET('9. METAS'!$V$20,INT((ROW()-14)/2),0)))</f>
        <v>25</v>
      </c>
      <c r="L16" s="245">
        <f ca="1">IF(MOD(ROW()-13,2)=0,IF(ISBLANK(OFFSET('12. SEGUIMIENTO 2027'!$P$14,INT((ROW()-13)/2),0)),"",OFFSET('12. SEGUIMIENTO 2027'!$P$14,INT((ROW()-13)/2),0)),IF(ISBLANK(OFFSET('9. METAS'!$W$20,INT((ROW()-14)/2),0)),"",OFFSET('9. METAS'!$W$20,INT((ROW()-14)/2),0)))</f>
        <v>25</v>
      </c>
      <c r="M16" s="246">
        <f ca="1">IF(MOD(ROW()-13,2)=0,IF(ISBLANK(OFFSET('12. SEGUIMIENTO 2027'!$Q$14,INT((ROW()-13)/2),0)),"",OFFSET('12. SEGUIMIENTO 2027'!$Q$14,INT((ROW()-13)/2),0)),IF(ISBLANK(OFFSET('9. METAS'!$X$20,INT((ROW()-14)/2),0)),"",OFFSET('9. METAS'!$X$20,INT((ROW()-14)/2),0)))</f>
        <v>25</v>
      </c>
      <c r="N16" s="1013"/>
      <c r="O16" s="1014"/>
      <c r="P16" s="1015"/>
    </row>
    <row r="17" spans="3:16">
      <c r="C17" s="1016" t="str">
        <f ca="1">IF(ISBLANK(OFFSET('5. Pp (3 años)'!$C$46,INT((ROW()-13)/2),0)),"",OFFSET('5. Pp (3 años)'!$C$46,INT((ROW()-13)/2),0))</f>
        <v>Componente</v>
      </c>
      <c r="D17" s="1018" t="str">
        <f ca="1">IF(ISBLANK(OFFSET('5. Pp (3 años)'!$D$46,INT((ROW()-13)/2),0)),"",OFFSET('5. Pp (3 años)'!$D$46,INT((ROW()-13)/2),0))</f>
        <v>4.1.1.1.1 Mecanismos formales de coordinación y seguimiento de la política municipal de bienestar social implementados.</v>
      </c>
      <c r="E17" s="1018" t="str">
        <f ca="1">IF(ISBLANK(OFFSET('5. Pp (3 años)'!$E$46,INT((ROW()-13)/2),0)),"",OFFSET('5. Pp (3 años)'!$E$46,INT((ROW()-13)/2),0))</f>
        <v>PMCSPB: Porcentaje de mecanismos de coordinación y seguimiento de la política de bienestar social implementados.</v>
      </c>
      <c r="F17" s="1021" t="str">
        <f ca="1">IF(ISBLANK(OFFSET('5. Pp (3 años)'!$K$46,INT((ROW()-13)/2),0)),"",OFFSET('5. Pp (3 años)'!$K$46,INT((ROW()-13)/2),0))</f>
        <v>Ascendente</v>
      </c>
      <c r="G17" s="1023" t="str">
        <f ca="1">IF(ISBLANK(OFFSET('5. Pp (3 años)'!$H$46,INT((ROW()-13)/2),0)),"",OFFSET('5. Pp (3 años)'!$H$46,INT((ROW()-13)/2),0))</f>
        <v>Trimestral</v>
      </c>
      <c r="H17" s="1080">
        <f ca="1">IF(ISBLANK(OFFSET('9. METAS'!$L$20,INT((ROW()-13)/2),0)),"",OFFSET('9. METAS'!$L$20,INT((ROW()-13)/2),0))</f>
        <v>100</v>
      </c>
      <c r="I17" s="1004"/>
      <c r="J17" s="244" t="str">
        <f ca="1">IF(MOD(ROW()-13,2)=0,IF(ISBLANK(OFFSET('12. SEGUIMIENTO 2027'!$N$14,INT((ROW()-13)/2),0)),"",OFFSET('12. SEGUIMIENTO 2027'!$N$14,INT((ROW()-13)/2),0)),IF(ISBLANK(OFFSET('9. METAS'!$U$20,INT((ROW()-14)/2),0)),"",OFFSET('9. METAS'!$U$20,INT((ROW()-14)/2),0)))</f>
        <v/>
      </c>
      <c r="K17" s="245" t="str">
        <f ca="1">IF(MOD(ROW()-13,2)=0,IF(ISBLANK(OFFSET('12. SEGUIMIENTO 2027'!$O$14,INT((ROW()-13)/2),0)),"",OFFSET('12. SEGUIMIENTO 2027'!$O$14,INT((ROW()-13)/2),0)),IF(ISBLANK(OFFSET('9. METAS'!$V$20,INT((ROW()-14)/2),0)),"",OFFSET('9. METAS'!$V$20,INT((ROW()-14)/2),0)))</f>
        <v/>
      </c>
      <c r="L17" s="245" t="str">
        <f ca="1">IF(MOD(ROW()-13,2)=0,IF(ISBLANK(OFFSET('12. SEGUIMIENTO 2027'!$P$14,INT((ROW()-13)/2),0)),"",OFFSET('12. SEGUIMIENTO 2027'!$P$14,INT((ROW()-13)/2),0)),IF(ISBLANK(OFFSET('9. METAS'!$W$20,INT((ROW()-14)/2),0)),"",OFFSET('9. METAS'!$W$20,INT((ROW()-14)/2),0)))</f>
        <v/>
      </c>
      <c r="M17" s="246" t="str">
        <f ca="1">IF(MOD(ROW()-13,2)=0,IF(ISBLANK(OFFSET('12. SEGUIMIENTO 2027'!$Q$14,INT((ROW()-13)/2),0)),"",OFFSET('12. SEGUIMIENTO 2027'!$Q$14,INT((ROW()-13)/2),0)),IF(ISBLANK(OFFSET('9. METAS'!$X$20,INT((ROW()-14)/2),0)),"",OFFSET('9. METAS'!$X$20,INT((ROW()-14)/2),0)))</f>
        <v/>
      </c>
      <c r="N17" s="1006" t="str">
        <f t="shared" ref="N17" ca="1" si="0">IFERROR(J17/J18,"ND")</f>
        <v>ND</v>
      </c>
      <c r="O17" s="1008" t="str">
        <f t="shared" ref="O17" ca="1" si="1">IFERROR(((J17+K17+L17)/H17),"ND")</f>
        <v>ND</v>
      </c>
      <c r="P17" s="1010"/>
    </row>
    <row r="18" spans="3:16">
      <c r="C18" s="1025"/>
      <c r="D18" s="1018"/>
      <c r="E18" s="1018"/>
      <c r="F18" s="1021"/>
      <c r="G18" s="1023"/>
      <c r="H18" s="1080"/>
      <c r="I18" s="1012"/>
      <c r="J18" s="244">
        <f ca="1">IF(MOD(ROW()-13,2)=0,IF(ISBLANK(OFFSET('12. SEGUIMIENTO 2027'!$N$14,INT((ROW()-13)/2),0)),"",OFFSET('12. SEGUIMIENTO 2027'!$N$14,INT((ROW()-13)/2),0)),IF(ISBLANK(OFFSET('9. METAS'!$U$20,INT((ROW()-14)/2),0)),"",OFFSET('9. METAS'!$U$20,INT((ROW()-14)/2),0)))</f>
        <v>25</v>
      </c>
      <c r="K18" s="245">
        <f ca="1">IF(MOD(ROW()-13,2)=0,IF(ISBLANK(OFFSET('12. SEGUIMIENTO 2027'!$O$14,INT((ROW()-13)/2),0)),"",OFFSET('12. SEGUIMIENTO 2027'!$O$14,INT((ROW()-13)/2),0)),IF(ISBLANK(OFFSET('9. METAS'!$V$20,INT((ROW()-14)/2),0)),"",OFFSET('9. METAS'!$V$20,INT((ROW()-14)/2),0)))</f>
        <v>25</v>
      </c>
      <c r="L18" s="245">
        <f ca="1">IF(MOD(ROW()-13,2)=0,IF(ISBLANK(OFFSET('12. SEGUIMIENTO 2027'!$P$14,INT((ROW()-13)/2),0)),"",OFFSET('12. SEGUIMIENTO 2027'!$P$14,INT((ROW()-13)/2),0)),IF(ISBLANK(OFFSET('9. METAS'!$W$20,INT((ROW()-14)/2),0)),"",OFFSET('9. METAS'!$W$20,INT((ROW()-14)/2),0)))</f>
        <v>25</v>
      </c>
      <c r="M18" s="246">
        <f ca="1">IF(MOD(ROW()-13,2)=0,IF(ISBLANK(OFFSET('12. SEGUIMIENTO 2027'!$Q$14,INT((ROW()-13)/2),0)),"",OFFSET('12. SEGUIMIENTO 2027'!$Q$14,INT((ROW()-13)/2),0)),IF(ISBLANK(OFFSET('9. METAS'!$X$20,INT((ROW()-14)/2),0)),"",OFFSET('9. METAS'!$X$20,INT((ROW()-14)/2),0)))</f>
        <v>25</v>
      </c>
      <c r="N18" s="1013"/>
      <c r="O18" s="1014"/>
      <c r="P18" s="1015"/>
    </row>
    <row r="19" spans="3:16">
      <c r="C19" s="1016" t="str">
        <f ca="1">IF(ISBLANK(OFFSET('5. Pp (3 años)'!$C$46,INT((ROW()-13)/2),0)),"",OFFSET('5. Pp (3 años)'!$C$46,INT((ROW()-13)/2),0))</f>
        <v>Actividad</v>
      </c>
      <c r="D19" s="1018" t="str">
        <f ca="1">IF(ISBLANK(OFFSET('5. Pp (3 años)'!$D$46,INT((ROW()-13)/2),0)),"",OFFSET('5. Pp (3 años)'!$D$46,INT((ROW()-13)/2),0))</f>
        <v>4.1.1.1.1.1 Formalizar acuerdos y elaborar reportes de seguimiento operativo con las unidades administrativas de la Secretaría.</v>
      </c>
      <c r="E19" s="1018" t="str">
        <f ca="1">IF(ISBLANK(OFFSET('5. Pp (3 años)'!$E$46,INT((ROW()-13)/2),0)),"",OFFSET('5. Pp (3 años)'!$E$46,INT((ROW()-13)/2),0))</f>
        <v>PASO: Porcentaje de acuerdos y reportes de seguimiento operativo realizados.</v>
      </c>
      <c r="F19" s="1021" t="str">
        <f ca="1">IF(ISBLANK(OFFSET('5. Pp (3 años)'!$K$46,INT((ROW()-13)/2),0)),"",OFFSET('5. Pp (3 años)'!$K$46,INT((ROW()-13)/2),0))</f>
        <v>Ascendente</v>
      </c>
      <c r="G19" s="1023" t="str">
        <f ca="1">IF(ISBLANK(OFFSET('5. Pp (3 años)'!$H$46,INT((ROW()-13)/2),0)),"",OFFSET('5. Pp (3 años)'!$H$46,INT((ROW()-13)/2),0))</f>
        <v>Trimestral</v>
      </c>
      <c r="H19" s="1080">
        <f ca="1">IF(ISBLANK(OFFSET('9. METAS'!$L$20,INT((ROW()-13)/2),0)),"",OFFSET('9. METAS'!$L$20,INT((ROW()-13)/2),0))</f>
        <v>24</v>
      </c>
      <c r="I19" s="1004"/>
      <c r="J19" s="244" t="str">
        <f ca="1">IF(MOD(ROW()-13,2)=0,IF(ISBLANK(OFFSET('12. SEGUIMIENTO 2027'!$N$14,INT((ROW()-13)/2),0)),"",OFFSET('12. SEGUIMIENTO 2027'!$N$14,INT((ROW()-13)/2),0)),IF(ISBLANK(OFFSET('9. METAS'!$U$20,INT((ROW()-14)/2),0)),"",OFFSET('9. METAS'!$U$20,INT((ROW()-14)/2),0)))</f>
        <v/>
      </c>
      <c r="K19" s="245" t="str">
        <f ca="1">IF(MOD(ROW()-13,2)=0,IF(ISBLANK(OFFSET('12. SEGUIMIENTO 2027'!$O$14,INT((ROW()-13)/2),0)),"",OFFSET('12. SEGUIMIENTO 2027'!$O$14,INT((ROW()-13)/2),0)),IF(ISBLANK(OFFSET('9. METAS'!$V$20,INT((ROW()-14)/2),0)),"",OFFSET('9. METAS'!$V$20,INT((ROW()-14)/2),0)))</f>
        <v/>
      </c>
      <c r="L19" s="245" t="str">
        <f ca="1">IF(MOD(ROW()-13,2)=0,IF(ISBLANK(OFFSET('12. SEGUIMIENTO 2027'!$P$14,INT((ROW()-13)/2),0)),"",OFFSET('12. SEGUIMIENTO 2027'!$P$14,INT((ROW()-13)/2),0)),IF(ISBLANK(OFFSET('9. METAS'!$W$20,INT((ROW()-14)/2),0)),"",OFFSET('9. METAS'!$W$20,INT((ROW()-14)/2),0)))</f>
        <v/>
      </c>
      <c r="M19" s="246" t="str">
        <f ca="1">IF(MOD(ROW()-13,2)=0,IF(ISBLANK(OFFSET('12. SEGUIMIENTO 2027'!$Q$14,INT((ROW()-13)/2),0)),"",OFFSET('12. SEGUIMIENTO 2027'!$Q$14,INT((ROW()-13)/2),0)),IF(ISBLANK(OFFSET('9. METAS'!$X$20,INT((ROW()-14)/2),0)),"",OFFSET('9. METAS'!$X$20,INT((ROW()-14)/2),0)))</f>
        <v/>
      </c>
      <c r="N19" s="1006" t="str">
        <f t="shared" ref="N19" ca="1" si="2">IFERROR(J19/J20,"ND")</f>
        <v>ND</v>
      </c>
      <c r="O19" s="1008" t="str">
        <f t="shared" ref="O19" ca="1" si="3">IFERROR(((J19+K19+L19)/H19),"ND")</f>
        <v>ND</v>
      </c>
      <c r="P19" s="1010"/>
    </row>
    <row r="20" spans="3:16">
      <c r="C20" s="1025"/>
      <c r="D20" s="1018"/>
      <c r="E20" s="1018"/>
      <c r="F20" s="1021"/>
      <c r="G20" s="1023"/>
      <c r="H20" s="1080"/>
      <c r="I20" s="1012"/>
      <c r="J20" s="244">
        <f ca="1">IF(MOD(ROW()-13,2)=0,IF(ISBLANK(OFFSET('12. SEGUIMIENTO 2027'!$N$14,INT((ROW()-13)/2),0)),"",OFFSET('12. SEGUIMIENTO 2027'!$N$14,INT((ROW()-13)/2),0)),IF(ISBLANK(OFFSET('9. METAS'!$U$20,INT((ROW()-14)/2),0)),"",OFFSET('9. METAS'!$U$20,INT((ROW()-14)/2),0)))</f>
        <v>6</v>
      </c>
      <c r="K20" s="245">
        <f ca="1">IF(MOD(ROW()-13,2)=0,IF(ISBLANK(OFFSET('12. SEGUIMIENTO 2027'!$O$14,INT((ROW()-13)/2),0)),"",OFFSET('12. SEGUIMIENTO 2027'!$O$14,INT((ROW()-13)/2),0)),IF(ISBLANK(OFFSET('9. METAS'!$V$20,INT((ROW()-14)/2),0)),"",OFFSET('9. METAS'!$V$20,INT((ROW()-14)/2),0)))</f>
        <v>6</v>
      </c>
      <c r="L20" s="245">
        <f ca="1">IF(MOD(ROW()-13,2)=0,IF(ISBLANK(OFFSET('12. SEGUIMIENTO 2027'!$P$14,INT((ROW()-13)/2),0)),"",OFFSET('12. SEGUIMIENTO 2027'!$P$14,INT((ROW()-13)/2),0)),IF(ISBLANK(OFFSET('9. METAS'!$W$20,INT((ROW()-14)/2),0)),"",OFFSET('9. METAS'!$W$20,INT((ROW()-14)/2),0)))</f>
        <v>6</v>
      </c>
      <c r="M20" s="246">
        <f ca="1">IF(MOD(ROW()-13,2)=0,IF(ISBLANK(OFFSET('12. SEGUIMIENTO 2027'!$Q$14,INT((ROW()-13)/2),0)),"",OFFSET('12. SEGUIMIENTO 2027'!$Q$14,INT((ROW()-13)/2),0)),IF(ISBLANK(OFFSET('9. METAS'!$X$20,INT((ROW()-14)/2),0)),"",OFFSET('9. METAS'!$X$20,INT((ROW()-14)/2),0)))</f>
        <v>6</v>
      </c>
      <c r="N20" s="1013"/>
      <c r="O20" s="1014"/>
      <c r="P20" s="1015"/>
    </row>
    <row r="21" spans="3:16">
      <c r="C21" s="1016" t="str">
        <f ca="1">IF(ISBLANK(OFFSET('5. Pp (3 años)'!$C$46,INT((ROW()-13)/2),0)),"",OFFSET('5. Pp (3 años)'!$C$46,INT((ROW()-13)/2),0))</f>
        <v>Actividad</v>
      </c>
      <c r="D21" s="1018" t="str">
        <f ca="1">IF(ISBLANK(OFFSET('5. Pp (3 años)'!$D$46,INT((ROW()-13)/2),0)),"",OFFSET('5. Pp (3 años)'!$D$46,INT((ROW()-13)/2),0))</f>
        <v/>
      </c>
      <c r="E21" s="1018" t="str">
        <f ca="1">IF(ISBLANK(OFFSET('5. Pp (3 años)'!$E$46,INT((ROW()-13)/2),0)),"",OFFSET('5. Pp (3 años)'!$E$46,INT((ROW()-13)/2),0))</f>
        <v/>
      </c>
      <c r="F21" s="1021" t="str">
        <f ca="1">IF(ISBLANK(OFFSET('5. Pp (3 años)'!$K$46,INT((ROW()-13)/2),0)),"",OFFSET('5. Pp (3 años)'!$K$46,INT((ROW()-13)/2),0))</f>
        <v/>
      </c>
      <c r="G21" s="1023" t="str">
        <f ca="1">IF(ISBLANK(OFFSET('5. Pp (3 años)'!$H$46,INT((ROW()-13)/2),0)),"",OFFSET('5. Pp (3 años)'!$H$46,INT((ROW()-13)/2),0))</f>
        <v/>
      </c>
      <c r="H21" s="1080" t="str">
        <f ca="1">IF(ISBLANK(OFFSET('9. METAS'!$L$20,INT((ROW()-13)/2),0)),"",OFFSET('9. METAS'!$L$20,INT((ROW()-13)/2),0))</f>
        <v/>
      </c>
      <c r="I21" s="1004"/>
      <c r="J21" s="244" t="str">
        <f ca="1">IF(MOD(ROW()-13,2)=0,IF(ISBLANK(OFFSET('12. SEGUIMIENTO 2027'!$N$14,INT((ROW()-13)/2),0)),"",OFFSET('12. SEGUIMIENTO 2027'!$N$14,INT((ROW()-13)/2),0)),IF(ISBLANK(OFFSET('9. METAS'!$U$20,INT((ROW()-14)/2),0)),"",OFFSET('9. METAS'!$U$20,INT((ROW()-14)/2),0)))</f>
        <v/>
      </c>
      <c r="K21" s="245" t="str">
        <f ca="1">IF(MOD(ROW()-13,2)=0,IF(ISBLANK(OFFSET('12. SEGUIMIENTO 2027'!$O$14,INT((ROW()-13)/2),0)),"",OFFSET('12. SEGUIMIENTO 2027'!$O$14,INT((ROW()-13)/2),0)),IF(ISBLANK(OFFSET('9. METAS'!$V$20,INT((ROW()-14)/2),0)),"",OFFSET('9. METAS'!$V$20,INT((ROW()-14)/2),0)))</f>
        <v/>
      </c>
      <c r="L21" s="245" t="str">
        <f ca="1">IF(MOD(ROW()-13,2)=0,IF(ISBLANK(OFFSET('12. SEGUIMIENTO 2027'!$P$14,INT((ROW()-13)/2),0)),"",OFFSET('12. SEGUIMIENTO 2027'!$P$14,INT((ROW()-13)/2),0)),IF(ISBLANK(OFFSET('9. METAS'!$W$20,INT((ROW()-14)/2),0)),"",OFFSET('9. METAS'!$W$20,INT((ROW()-14)/2),0)))</f>
        <v/>
      </c>
      <c r="M21" s="246" t="str">
        <f ca="1">IF(MOD(ROW()-13,2)=0,IF(ISBLANK(OFFSET('12. SEGUIMIENTO 2027'!$Q$14,INT((ROW()-13)/2),0)),"",OFFSET('12. SEGUIMIENTO 2027'!$Q$14,INT((ROW()-13)/2),0)),IF(ISBLANK(OFFSET('9. METAS'!$X$20,INT((ROW()-14)/2),0)),"",OFFSET('9. METAS'!$X$20,INT((ROW()-14)/2),0)))</f>
        <v/>
      </c>
      <c r="N21" s="1006" t="str">
        <f t="shared" ref="N21" ca="1" si="4">IFERROR(J21/J22,"ND")</f>
        <v>ND</v>
      </c>
      <c r="O21" s="1008" t="str">
        <f t="shared" ref="O21" ca="1" si="5">IFERROR(((J21+K21+L21)/H21),"ND")</f>
        <v>ND</v>
      </c>
      <c r="P21" s="1010"/>
    </row>
    <row r="22" spans="3:16">
      <c r="C22" s="1025"/>
      <c r="D22" s="1018"/>
      <c r="E22" s="1018"/>
      <c r="F22" s="1021"/>
      <c r="G22" s="1023"/>
      <c r="H22" s="1080"/>
      <c r="I22" s="1012"/>
      <c r="J22" s="244" t="str">
        <f ca="1">IF(MOD(ROW()-13,2)=0,IF(ISBLANK(OFFSET('12. SEGUIMIENTO 2027'!$N$14,INT((ROW()-13)/2),0)),"",OFFSET('12. SEGUIMIENTO 2027'!$N$14,INT((ROW()-13)/2),0)),IF(ISBLANK(OFFSET('9. METAS'!$U$20,INT((ROW()-14)/2),0)),"",OFFSET('9. METAS'!$U$20,INT((ROW()-14)/2),0)))</f>
        <v/>
      </c>
      <c r="K22" s="245" t="str">
        <f ca="1">IF(MOD(ROW()-13,2)=0,IF(ISBLANK(OFFSET('12. SEGUIMIENTO 2027'!$O$14,INT((ROW()-13)/2),0)),"",OFFSET('12. SEGUIMIENTO 2027'!$O$14,INT((ROW()-13)/2),0)),IF(ISBLANK(OFFSET('9. METAS'!$V$20,INT((ROW()-14)/2),0)),"",OFFSET('9. METAS'!$V$20,INT((ROW()-14)/2),0)))</f>
        <v/>
      </c>
      <c r="L22" s="245" t="str">
        <f ca="1">IF(MOD(ROW()-13,2)=0,IF(ISBLANK(OFFSET('12. SEGUIMIENTO 2027'!$P$14,INT((ROW()-13)/2),0)),"",OFFSET('12. SEGUIMIENTO 2027'!$P$14,INT((ROW()-13)/2),0)),IF(ISBLANK(OFFSET('9. METAS'!$W$20,INT((ROW()-14)/2),0)),"",OFFSET('9. METAS'!$W$20,INT((ROW()-14)/2),0)))</f>
        <v/>
      </c>
      <c r="M22" s="246" t="str">
        <f ca="1">IF(MOD(ROW()-13,2)=0,IF(ISBLANK(OFFSET('12. SEGUIMIENTO 2027'!$Q$14,INT((ROW()-13)/2),0)),"",OFFSET('12. SEGUIMIENTO 2027'!$Q$14,INT((ROW()-13)/2),0)),IF(ISBLANK(OFFSET('9. METAS'!$X$20,INT((ROW()-14)/2),0)),"",OFFSET('9. METAS'!$X$20,INT((ROW()-14)/2),0)))</f>
        <v/>
      </c>
      <c r="N22" s="1013"/>
      <c r="O22" s="1014"/>
      <c r="P22" s="1015"/>
    </row>
    <row r="23" spans="3:16">
      <c r="C23" s="1016" t="str">
        <f ca="1">IF(ISBLANK(OFFSET('5. Pp (3 años)'!$C$46,INT((ROW()-13)/2),0)),"",OFFSET('5. Pp (3 años)'!$C$46,INT((ROW()-13)/2),0))</f>
        <v>Actividad</v>
      </c>
      <c r="D23" s="1018" t="str">
        <f ca="1">IF(ISBLANK(OFFSET('5. Pp (3 años)'!$D$46,INT((ROW()-13)/2),0)),"",OFFSET('5. Pp (3 años)'!$D$46,INT((ROW()-13)/2),0))</f>
        <v/>
      </c>
      <c r="E23" s="1018" t="str">
        <f ca="1">IF(ISBLANK(OFFSET('5. Pp (3 años)'!$E$46,INT((ROW()-13)/2),0)),"",OFFSET('5. Pp (3 años)'!$E$46,INT((ROW()-13)/2),0))</f>
        <v/>
      </c>
      <c r="F23" s="1021" t="str">
        <f ca="1">IF(ISBLANK(OFFSET('5. Pp (3 años)'!$K$46,INT((ROW()-13)/2),0)),"",OFFSET('5. Pp (3 años)'!$K$46,INT((ROW()-13)/2),0))</f>
        <v/>
      </c>
      <c r="G23" s="1023" t="str">
        <f ca="1">IF(ISBLANK(OFFSET('5. Pp (3 años)'!$H$46,INT((ROW()-13)/2),0)),"",OFFSET('5. Pp (3 años)'!$H$46,INT((ROW()-13)/2),0))</f>
        <v/>
      </c>
      <c r="H23" s="1080" t="str">
        <f ca="1">IF(ISBLANK(OFFSET('9. METAS'!$L$20,INT((ROW()-13)/2),0)),"",OFFSET('9. METAS'!$L$20,INT((ROW()-13)/2),0))</f>
        <v/>
      </c>
      <c r="I23" s="1004"/>
      <c r="J23" s="244" t="str">
        <f ca="1">IF(MOD(ROW()-13,2)=0,IF(ISBLANK(OFFSET('12. SEGUIMIENTO 2027'!$N$14,INT((ROW()-13)/2),0)),"",OFFSET('12. SEGUIMIENTO 2027'!$N$14,INT((ROW()-13)/2),0)),IF(ISBLANK(OFFSET('9. METAS'!$U$20,INT((ROW()-14)/2),0)),"",OFFSET('9. METAS'!$U$20,INT((ROW()-14)/2),0)))</f>
        <v/>
      </c>
      <c r="K23" s="245" t="str">
        <f ca="1">IF(MOD(ROW()-13,2)=0,IF(ISBLANK(OFFSET('12. SEGUIMIENTO 2027'!$O$14,INT((ROW()-13)/2),0)),"",OFFSET('12. SEGUIMIENTO 2027'!$O$14,INT((ROW()-13)/2),0)),IF(ISBLANK(OFFSET('9. METAS'!$V$20,INT((ROW()-14)/2),0)),"",OFFSET('9. METAS'!$V$20,INT((ROW()-14)/2),0)))</f>
        <v/>
      </c>
      <c r="L23" s="245" t="str">
        <f ca="1">IF(MOD(ROW()-13,2)=0,IF(ISBLANK(OFFSET('12. SEGUIMIENTO 2027'!$P$14,INT((ROW()-13)/2),0)),"",OFFSET('12. SEGUIMIENTO 2027'!$P$14,INT((ROW()-13)/2),0)),IF(ISBLANK(OFFSET('9. METAS'!$W$20,INT((ROW()-14)/2),0)),"",OFFSET('9. METAS'!$W$20,INT((ROW()-14)/2),0)))</f>
        <v/>
      </c>
      <c r="M23" s="246" t="str">
        <f ca="1">IF(MOD(ROW()-13,2)=0,IF(ISBLANK(OFFSET('12. SEGUIMIENTO 2027'!$Q$14,INT((ROW()-13)/2),0)),"",OFFSET('12. SEGUIMIENTO 2027'!$Q$14,INT((ROW()-13)/2),0)),IF(ISBLANK(OFFSET('9. METAS'!$X$20,INT((ROW()-14)/2),0)),"",OFFSET('9. METAS'!$X$20,INT((ROW()-14)/2),0)))</f>
        <v/>
      </c>
      <c r="N23" s="1006" t="str">
        <f t="shared" ref="N23" ca="1" si="6">IFERROR(J23/J24,"ND")</f>
        <v>ND</v>
      </c>
      <c r="O23" s="1008" t="str">
        <f t="shared" ref="O23" ca="1" si="7">IFERROR(((J23+K23+L23)/H23),"ND")</f>
        <v>ND</v>
      </c>
      <c r="P23" s="1010"/>
    </row>
    <row r="24" spans="3:16">
      <c r="C24" s="1025"/>
      <c r="D24" s="1018"/>
      <c r="E24" s="1018"/>
      <c r="F24" s="1021"/>
      <c r="G24" s="1023"/>
      <c r="H24" s="1080"/>
      <c r="I24" s="1012"/>
      <c r="J24" s="244" t="str">
        <f ca="1">IF(MOD(ROW()-13,2)=0,IF(ISBLANK(OFFSET('12. SEGUIMIENTO 2027'!$N$14,INT((ROW()-13)/2),0)),"",OFFSET('12. SEGUIMIENTO 2027'!$N$14,INT((ROW()-13)/2),0)),IF(ISBLANK(OFFSET('9. METAS'!$U$20,INT((ROW()-14)/2),0)),"",OFFSET('9. METAS'!$U$20,INT((ROW()-14)/2),0)))</f>
        <v/>
      </c>
      <c r="K24" s="245" t="str">
        <f ca="1">IF(MOD(ROW()-13,2)=0,IF(ISBLANK(OFFSET('12. SEGUIMIENTO 2027'!$O$14,INT((ROW()-13)/2),0)),"",OFFSET('12. SEGUIMIENTO 2027'!$O$14,INT((ROW()-13)/2),0)),IF(ISBLANK(OFFSET('9. METAS'!$V$20,INT((ROW()-14)/2),0)),"",OFFSET('9. METAS'!$V$20,INT((ROW()-14)/2),0)))</f>
        <v/>
      </c>
      <c r="L24" s="245" t="str">
        <f ca="1">IF(MOD(ROW()-13,2)=0,IF(ISBLANK(OFFSET('12. SEGUIMIENTO 2027'!$P$14,INT((ROW()-13)/2),0)),"",OFFSET('12. SEGUIMIENTO 2027'!$P$14,INT((ROW()-13)/2),0)),IF(ISBLANK(OFFSET('9. METAS'!$W$20,INT((ROW()-14)/2),0)),"",OFFSET('9. METAS'!$W$20,INT((ROW()-14)/2),0)))</f>
        <v/>
      </c>
      <c r="M24" s="246" t="str">
        <f ca="1">IF(MOD(ROW()-13,2)=0,IF(ISBLANK(OFFSET('12. SEGUIMIENTO 2027'!$Q$14,INT((ROW()-13)/2),0)),"",OFFSET('12. SEGUIMIENTO 2027'!$Q$14,INT((ROW()-13)/2),0)),IF(ISBLANK(OFFSET('9. METAS'!$X$20,INT((ROW()-14)/2),0)),"",OFFSET('9. METAS'!$X$20,INT((ROW()-14)/2),0)))</f>
        <v/>
      </c>
      <c r="N24" s="1013"/>
      <c r="O24" s="1014"/>
      <c r="P24" s="1015"/>
    </row>
    <row r="25" spans="3:16">
      <c r="C25" s="1016" t="str">
        <f ca="1">IF(ISBLANK(OFFSET('5. Pp (3 años)'!$C$46,INT((ROW()-13)/2),0)),"",OFFSET('5. Pp (3 años)'!$C$46,INT((ROW()-13)/2),0))</f>
        <v>Actividad</v>
      </c>
      <c r="D25" s="1018" t="str">
        <f ca="1">IF(ISBLANK(OFFSET('5. Pp (3 años)'!$D$46,INT((ROW()-13)/2),0)),"",OFFSET('5. Pp (3 años)'!$D$46,INT((ROW()-13)/2),0))</f>
        <v/>
      </c>
      <c r="E25" s="1018" t="str">
        <f ca="1">IF(ISBLANK(OFFSET('5. Pp (3 años)'!$E$46,INT((ROW()-13)/2),0)),"",OFFSET('5. Pp (3 años)'!$E$46,INT((ROW()-13)/2),0))</f>
        <v/>
      </c>
      <c r="F25" s="1021" t="str">
        <f ca="1">IF(ISBLANK(OFFSET('5. Pp (3 años)'!$K$46,INT((ROW()-13)/2),0)),"",OFFSET('5. Pp (3 años)'!$K$46,INT((ROW()-13)/2),0))</f>
        <v/>
      </c>
      <c r="G25" s="1023" t="str">
        <f ca="1">IF(ISBLANK(OFFSET('5. Pp (3 años)'!$H$46,INT((ROW()-13)/2),0)),"",OFFSET('5. Pp (3 años)'!$H$46,INT((ROW()-13)/2),0))</f>
        <v/>
      </c>
      <c r="H25" s="1080" t="str">
        <f ca="1">IF(ISBLANK(OFFSET('9. METAS'!$L$20,INT((ROW()-13)/2),0)),"",OFFSET('9. METAS'!$L$20,INT((ROW()-13)/2),0))</f>
        <v/>
      </c>
      <c r="I25" s="1004"/>
      <c r="J25" s="244" t="str">
        <f ca="1">IF(MOD(ROW()-13,2)=0,IF(ISBLANK(OFFSET('12. SEGUIMIENTO 2027'!$N$14,INT((ROW()-13)/2),0)),"",OFFSET('12. SEGUIMIENTO 2027'!$N$14,INT((ROW()-13)/2),0)),IF(ISBLANK(OFFSET('9. METAS'!$U$20,INT((ROW()-14)/2),0)),"",OFFSET('9. METAS'!$U$20,INT((ROW()-14)/2),0)))</f>
        <v/>
      </c>
      <c r="K25" s="245" t="str">
        <f ca="1">IF(MOD(ROW()-13,2)=0,IF(ISBLANK(OFFSET('12. SEGUIMIENTO 2027'!$O$14,INT((ROW()-13)/2),0)),"",OFFSET('12. SEGUIMIENTO 2027'!$O$14,INT((ROW()-13)/2),0)),IF(ISBLANK(OFFSET('9. METAS'!$V$20,INT((ROW()-14)/2),0)),"",OFFSET('9. METAS'!$V$20,INT((ROW()-14)/2),0)))</f>
        <v/>
      </c>
      <c r="L25" s="245" t="str">
        <f ca="1">IF(MOD(ROW()-13,2)=0,IF(ISBLANK(OFFSET('12. SEGUIMIENTO 2027'!$P$14,INT((ROW()-13)/2),0)),"",OFFSET('12. SEGUIMIENTO 2027'!$P$14,INT((ROW()-13)/2),0)),IF(ISBLANK(OFFSET('9. METAS'!$W$20,INT((ROW()-14)/2),0)),"",OFFSET('9. METAS'!$W$20,INT((ROW()-14)/2),0)))</f>
        <v/>
      </c>
      <c r="M25" s="246" t="str">
        <f ca="1">IF(MOD(ROW()-13,2)=0,IF(ISBLANK(OFFSET('12. SEGUIMIENTO 2027'!$Q$14,INT((ROW()-13)/2),0)),"",OFFSET('12. SEGUIMIENTO 2027'!$Q$14,INT((ROW()-13)/2),0)),IF(ISBLANK(OFFSET('9. METAS'!$X$20,INT((ROW()-14)/2),0)),"",OFFSET('9. METAS'!$X$20,INT((ROW()-14)/2),0)))</f>
        <v/>
      </c>
      <c r="N25" s="1006" t="str">
        <f t="shared" ref="N25" ca="1" si="8">IFERROR(J25/J26,"ND")</f>
        <v>ND</v>
      </c>
      <c r="O25" s="1008" t="str">
        <f t="shared" ref="O25" ca="1" si="9">IFERROR(((J25+K25+L25)/H25),"ND")</f>
        <v>ND</v>
      </c>
      <c r="P25" s="1010"/>
    </row>
    <row r="26" spans="3:16">
      <c r="C26" s="1025"/>
      <c r="D26" s="1018"/>
      <c r="E26" s="1018"/>
      <c r="F26" s="1021"/>
      <c r="G26" s="1023"/>
      <c r="H26" s="1080"/>
      <c r="I26" s="1012"/>
      <c r="J26" s="244" t="str">
        <f ca="1">IF(MOD(ROW()-13,2)=0,IF(ISBLANK(OFFSET('12. SEGUIMIENTO 2027'!$N$14,INT((ROW()-13)/2),0)),"",OFFSET('12. SEGUIMIENTO 2027'!$N$14,INT((ROW()-13)/2),0)),IF(ISBLANK(OFFSET('9. METAS'!$U$20,INT((ROW()-14)/2),0)),"",OFFSET('9. METAS'!$U$20,INT((ROW()-14)/2),0)))</f>
        <v/>
      </c>
      <c r="K26" s="245" t="str">
        <f ca="1">IF(MOD(ROW()-13,2)=0,IF(ISBLANK(OFFSET('12. SEGUIMIENTO 2027'!$O$14,INT((ROW()-13)/2),0)),"",OFFSET('12. SEGUIMIENTO 2027'!$O$14,INT((ROW()-13)/2),0)),IF(ISBLANK(OFFSET('9. METAS'!$V$20,INT((ROW()-14)/2),0)),"",OFFSET('9. METAS'!$V$20,INT((ROW()-14)/2),0)))</f>
        <v/>
      </c>
      <c r="L26" s="245" t="str">
        <f ca="1">IF(MOD(ROW()-13,2)=0,IF(ISBLANK(OFFSET('12. SEGUIMIENTO 2027'!$P$14,INT((ROW()-13)/2),0)),"",OFFSET('12. SEGUIMIENTO 2027'!$P$14,INT((ROW()-13)/2),0)),IF(ISBLANK(OFFSET('9. METAS'!$W$20,INT((ROW()-14)/2),0)),"",OFFSET('9. METAS'!$W$20,INT((ROW()-14)/2),0)))</f>
        <v/>
      </c>
      <c r="M26" s="246" t="str">
        <f ca="1">IF(MOD(ROW()-13,2)=0,IF(ISBLANK(OFFSET('12. SEGUIMIENTO 2027'!$Q$14,INT((ROW()-13)/2),0)),"",OFFSET('12. SEGUIMIENTO 2027'!$Q$14,INT((ROW()-13)/2),0)),IF(ISBLANK(OFFSET('9. METAS'!$X$20,INT((ROW()-14)/2),0)),"",OFFSET('9. METAS'!$X$20,INT((ROW()-14)/2),0)))</f>
        <v/>
      </c>
      <c r="N26" s="1013"/>
      <c r="O26" s="1014"/>
      <c r="P26" s="1015"/>
    </row>
    <row r="27" spans="3:16">
      <c r="C27" s="1016" t="str">
        <f ca="1">IF(ISBLANK(OFFSET('5. Pp (3 años)'!$C$46,INT((ROW()-13)/2),0)),"",OFFSET('5. Pp (3 años)'!$C$46,INT((ROW()-13)/2),0))</f>
        <v>Actividad</v>
      </c>
      <c r="D27" s="1018" t="str">
        <f ca="1">IF(ISBLANK(OFFSET('5. Pp (3 años)'!$D$46,INT((ROW()-13)/2),0)),"",OFFSET('5. Pp (3 años)'!$D$46,INT((ROW()-13)/2),0))</f>
        <v/>
      </c>
      <c r="E27" s="1018" t="str">
        <f ca="1">IF(ISBLANK(OFFSET('5. Pp (3 años)'!$E$46,INT((ROW()-13)/2),0)),"",OFFSET('5. Pp (3 años)'!$E$46,INT((ROW()-13)/2),0))</f>
        <v/>
      </c>
      <c r="F27" s="1021" t="str">
        <f ca="1">IF(ISBLANK(OFFSET('5. Pp (3 años)'!$K$46,INT((ROW()-13)/2),0)),"",OFFSET('5. Pp (3 años)'!$K$46,INT((ROW()-13)/2),0))</f>
        <v/>
      </c>
      <c r="G27" s="1023" t="str">
        <f ca="1">IF(ISBLANK(OFFSET('5. Pp (3 años)'!$H$46,INT((ROW()-13)/2),0)),"",OFFSET('5. Pp (3 años)'!$H$46,INT((ROW()-13)/2),0))</f>
        <v/>
      </c>
      <c r="H27" s="1080" t="str">
        <f ca="1">IF(ISBLANK(OFFSET('9. METAS'!$L$20,INT((ROW()-13)/2),0)),"",OFFSET('9. METAS'!$L$20,INT((ROW()-13)/2),0))</f>
        <v/>
      </c>
      <c r="I27" s="1004"/>
      <c r="J27" s="244" t="str">
        <f ca="1">IF(MOD(ROW()-13,2)=0,IF(ISBLANK(OFFSET('12. SEGUIMIENTO 2027'!$N$14,INT((ROW()-13)/2),0)),"",OFFSET('12. SEGUIMIENTO 2027'!$N$14,INT((ROW()-13)/2),0)),IF(ISBLANK(OFFSET('9. METAS'!$U$20,INT((ROW()-14)/2),0)),"",OFFSET('9. METAS'!$U$20,INT((ROW()-14)/2),0)))</f>
        <v/>
      </c>
      <c r="K27" s="245" t="str">
        <f ca="1">IF(MOD(ROW()-13,2)=0,IF(ISBLANK(OFFSET('12. SEGUIMIENTO 2027'!$O$14,INT((ROW()-13)/2),0)),"",OFFSET('12. SEGUIMIENTO 2027'!$O$14,INT((ROW()-13)/2),0)),IF(ISBLANK(OFFSET('9. METAS'!$V$20,INT((ROW()-14)/2),0)),"",OFFSET('9. METAS'!$V$20,INT((ROW()-14)/2),0)))</f>
        <v/>
      </c>
      <c r="L27" s="245" t="str">
        <f ca="1">IF(MOD(ROW()-13,2)=0,IF(ISBLANK(OFFSET('12. SEGUIMIENTO 2027'!$P$14,INT((ROW()-13)/2),0)),"",OFFSET('12. SEGUIMIENTO 2027'!$P$14,INT((ROW()-13)/2),0)),IF(ISBLANK(OFFSET('9. METAS'!$W$20,INT((ROW()-14)/2),0)),"",OFFSET('9. METAS'!$W$20,INT((ROW()-14)/2),0)))</f>
        <v/>
      </c>
      <c r="M27" s="246" t="str">
        <f ca="1">IF(MOD(ROW()-13,2)=0,IF(ISBLANK(OFFSET('12. SEGUIMIENTO 2027'!$Q$14,INT((ROW()-13)/2),0)),"",OFFSET('12. SEGUIMIENTO 2027'!$Q$14,INT((ROW()-13)/2),0)),IF(ISBLANK(OFFSET('9. METAS'!$X$20,INT((ROW()-14)/2),0)),"",OFFSET('9. METAS'!$X$20,INT((ROW()-14)/2),0)))</f>
        <v/>
      </c>
      <c r="N27" s="1006" t="str">
        <f t="shared" ref="N27" ca="1" si="10">IFERROR(J27/J28,"ND")</f>
        <v>ND</v>
      </c>
      <c r="O27" s="1008" t="str">
        <f t="shared" ref="O27" ca="1" si="11">IFERROR(((J27+K27+L27)/H27),"ND")</f>
        <v>ND</v>
      </c>
      <c r="P27" s="1010"/>
    </row>
    <row r="28" spans="3:16">
      <c r="C28" s="1025"/>
      <c r="D28" s="1018"/>
      <c r="E28" s="1018"/>
      <c r="F28" s="1021"/>
      <c r="G28" s="1023"/>
      <c r="H28" s="1080"/>
      <c r="I28" s="1012"/>
      <c r="J28" s="244" t="str">
        <f ca="1">IF(MOD(ROW()-13,2)=0,IF(ISBLANK(OFFSET('12. SEGUIMIENTO 2027'!$N$14,INT((ROW()-13)/2),0)),"",OFFSET('12. SEGUIMIENTO 2027'!$N$14,INT((ROW()-13)/2),0)),IF(ISBLANK(OFFSET('9. METAS'!$U$20,INT((ROW()-14)/2),0)),"",OFFSET('9. METAS'!$U$20,INT((ROW()-14)/2),0)))</f>
        <v/>
      </c>
      <c r="K28" s="245" t="str">
        <f ca="1">IF(MOD(ROW()-13,2)=0,IF(ISBLANK(OFFSET('12. SEGUIMIENTO 2027'!$O$14,INT((ROW()-13)/2),0)),"",OFFSET('12. SEGUIMIENTO 2027'!$O$14,INT((ROW()-13)/2),0)),IF(ISBLANK(OFFSET('9. METAS'!$V$20,INT((ROW()-14)/2),0)),"",OFFSET('9. METAS'!$V$20,INT((ROW()-14)/2),0)))</f>
        <v/>
      </c>
      <c r="L28" s="245" t="str">
        <f ca="1">IF(MOD(ROW()-13,2)=0,IF(ISBLANK(OFFSET('12. SEGUIMIENTO 2027'!$P$14,INT((ROW()-13)/2),0)),"",OFFSET('12. SEGUIMIENTO 2027'!$P$14,INT((ROW()-13)/2),0)),IF(ISBLANK(OFFSET('9. METAS'!$W$20,INT((ROW()-14)/2),0)),"",OFFSET('9. METAS'!$W$20,INT((ROW()-14)/2),0)))</f>
        <v/>
      </c>
      <c r="M28" s="246" t="str">
        <f ca="1">IF(MOD(ROW()-13,2)=0,IF(ISBLANK(OFFSET('12. SEGUIMIENTO 2027'!$Q$14,INT((ROW()-13)/2),0)),"",OFFSET('12. SEGUIMIENTO 2027'!$Q$14,INT((ROW()-13)/2),0)),IF(ISBLANK(OFFSET('9. METAS'!$X$20,INT((ROW()-14)/2),0)),"",OFFSET('9. METAS'!$X$20,INT((ROW()-14)/2),0)))</f>
        <v/>
      </c>
      <c r="N28" s="1013"/>
      <c r="O28" s="1014"/>
      <c r="P28" s="1015"/>
    </row>
    <row r="29" spans="3:16">
      <c r="C29" s="1016" t="str">
        <f ca="1">IF(ISBLANK(OFFSET('5. Pp (3 años)'!$C$46,INT((ROW()-13)/2),0)),"",OFFSET('5. Pp (3 años)'!$C$46,INT((ROW()-13)/2),0))</f>
        <v>Componente</v>
      </c>
      <c r="D29" s="1018" t="str">
        <f ca="1">IF(ISBLANK(OFFSET('5. Pp (3 años)'!$D$46,INT((ROW()-13)/2),0)),"",OFFSET('5. Pp (3 años)'!$D$46,INT((ROW()-13)/2),0))</f>
        <v>4.1.1.1.2 Servicios integrales de bienestar y derechos sociales otorgados a la población.</v>
      </c>
      <c r="E29" s="1018" t="str">
        <f ca="1">IF(ISBLANK(OFFSET('5. Pp (3 años)'!$E$46,INT((ROW()-13)/2),0)),"",OFFSET('5. Pp (3 años)'!$E$46,INT((ROW()-13)/2),0))</f>
        <v>PSIBE: Porcentaje de servicios integrales de bienestar entregados.</v>
      </c>
      <c r="F29" s="1021" t="str">
        <f ca="1">IF(ISBLANK(OFFSET('5. Pp (3 años)'!$K$46,INT((ROW()-13)/2),0)),"",OFFSET('5. Pp (3 años)'!$K$46,INT((ROW()-13)/2),0))</f>
        <v>Ascendente</v>
      </c>
      <c r="G29" s="1023" t="str">
        <f ca="1">IF(ISBLANK(OFFSET('5. Pp (3 años)'!$H$46,INT((ROW()-13)/2),0)),"",OFFSET('5. Pp (3 años)'!$H$46,INT((ROW()-13)/2),0))</f>
        <v>Trimestral</v>
      </c>
      <c r="H29" s="1080">
        <f ca="1">IF(ISBLANK(OFFSET('9. METAS'!$L$20,INT((ROW()-13)/2),0)),"",OFFSET('9. METAS'!$L$20,INT((ROW()-13)/2),0))</f>
        <v>100</v>
      </c>
      <c r="I29" s="1004"/>
      <c r="J29" s="244" t="str">
        <f ca="1">IF(MOD(ROW()-13,2)=0,IF(ISBLANK(OFFSET('12. SEGUIMIENTO 2027'!$N$14,INT((ROW()-13)/2),0)),"",OFFSET('12. SEGUIMIENTO 2027'!$N$14,INT((ROW()-13)/2),0)),IF(ISBLANK(OFFSET('9. METAS'!$U$20,INT((ROW()-14)/2),0)),"",OFFSET('9. METAS'!$U$20,INT((ROW()-14)/2),0)))</f>
        <v/>
      </c>
      <c r="K29" s="245" t="str">
        <f ca="1">IF(MOD(ROW()-13,2)=0,IF(ISBLANK(OFFSET('12. SEGUIMIENTO 2027'!$O$14,INT((ROW()-13)/2),0)),"",OFFSET('12. SEGUIMIENTO 2027'!$O$14,INT((ROW()-13)/2),0)),IF(ISBLANK(OFFSET('9. METAS'!$V$20,INT((ROW()-14)/2),0)),"",OFFSET('9. METAS'!$V$20,INT((ROW()-14)/2),0)))</f>
        <v/>
      </c>
      <c r="L29" s="245" t="str">
        <f ca="1">IF(MOD(ROW()-13,2)=0,IF(ISBLANK(OFFSET('12. SEGUIMIENTO 2027'!$P$14,INT((ROW()-13)/2),0)),"",OFFSET('12. SEGUIMIENTO 2027'!$P$14,INT((ROW()-13)/2),0)),IF(ISBLANK(OFFSET('9. METAS'!$W$20,INT((ROW()-14)/2),0)),"",OFFSET('9. METAS'!$W$20,INT((ROW()-14)/2),0)))</f>
        <v/>
      </c>
      <c r="M29" s="246" t="str">
        <f ca="1">IF(MOD(ROW()-13,2)=0,IF(ISBLANK(OFFSET('12. SEGUIMIENTO 2027'!$Q$14,INT((ROW()-13)/2),0)),"",OFFSET('12. SEGUIMIENTO 2027'!$Q$14,INT((ROW()-13)/2),0)),IF(ISBLANK(OFFSET('9. METAS'!$X$20,INT((ROW()-14)/2),0)),"",OFFSET('9. METAS'!$X$20,INT((ROW()-14)/2),0)))</f>
        <v/>
      </c>
      <c r="N29" s="1006" t="str">
        <f t="shared" ref="N29" ca="1" si="12">IFERROR(J29/J30,"ND")</f>
        <v>ND</v>
      </c>
      <c r="O29" s="1008" t="str">
        <f t="shared" ref="O29" ca="1" si="13">IFERROR(((J29+K29+L29)/H29),"ND")</f>
        <v>ND</v>
      </c>
      <c r="P29" s="1010"/>
    </row>
    <row r="30" spans="3:16">
      <c r="C30" s="1025"/>
      <c r="D30" s="1018"/>
      <c r="E30" s="1018"/>
      <c r="F30" s="1021"/>
      <c r="G30" s="1023"/>
      <c r="H30" s="1080"/>
      <c r="I30" s="1012"/>
      <c r="J30" s="244">
        <f ca="1">IF(MOD(ROW()-13,2)=0,IF(ISBLANK(OFFSET('12. SEGUIMIENTO 2027'!$N$14,INT((ROW()-13)/2),0)),"",OFFSET('12. SEGUIMIENTO 2027'!$N$14,INT((ROW()-13)/2),0)),IF(ISBLANK(OFFSET('9. METAS'!$U$20,INT((ROW()-14)/2),0)),"",OFFSET('9. METAS'!$U$20,INT((ROW()-14)/2),0)))</f>
        <v>25</v>
      </c>
      <c r="K30" s="245">
        <f ca="1">IF(MOD(ROW()-13,2)=0,IF(ISBLANK(OFFSET('12. SEGUIMIENTO 2027'!$O$14,INT((ROW()-13)/2),0)),"",OFFSET('12. SEGUIMIENTO 2027'!$O$14,INT((ROW()-13)/2),0)),IF(ISBLANK(OFFSET('9. METAS'!$V$20,INT((ROW()-14)/2),0)),"",OFFSET('9. METAS'!$V$20,INT((ROW()-14)/2),0)))</f>
        <v>25</v>
      </c>
      <c r="L30" s="245">
        <f ca="1">IF(MOD(ROW()-13,2)=0,IF(ISBLANK(OFFSET('12. SEGUIMIENTO 2027'!$P$14,INT((ROW()-13)/2),0)),"",OFFSET('12. SEGUIMIENTO 2027'!$P$14,INT((ROW()-13)/2),0)),IF(ISBLANK(OFFSET('9. METAS'!$W$20,INT((ROW()-14)/2),0)),"",OFFSET('9. METAS'!$W$20,INT((ROW()-14)/2),0)))</f>
        <v>25</v>
      </c>
      <c r="M30" s="246">
        <f ca="1">IF(MOD(ROW()-13,2)=0,IF(ISBLANK(OFFSET('12. SEGUIMIENTO 2027'!$Q$14,INT((ROW()-13)/2),0)),"",OFFSET('12. SEGUIMIENTO 2027'!$Q$14,INT((ROW()-13)/2),0)),IF(ISBLANK(OFFSET('9. METAS'!$X$20,INT((ROW()-14)/2),0)),"",OFFSET('9. METAS'!$X$20,INT((ROW()-14)/2),0)))</f>
        <v>25</v>
      </c>
      <c r="N30" s="1013"/>
      <c r="O30" s="1014"/>
      <c r="P30" s="1015"/>
    </row>
    <row r="31" spans="3:16">
      <c r="C31" s="1016" t="str">
        <f ca="1">IF(ISBLANK(OFFSET('5. Pp (3 años)'!$C$46,INT((ROW()-13)/2),0)),"",OFFSET('5. Pp (3 años)'!$C$46,INT((ROW()-13)/2),0))</f>
        <v>Actividad</v>
      </c>
      <c r="D31" s="1018" t="str">
        <f ca="1">IF(ISBLANK(OFFSET('5. Pp (3 años)'!$D$46,INT((ROW()-13)/2),0)),"",OFFSET('5. Pp (3 años)'!$D$46,INT((ROW()-13)/2),0))</f>
        <v>4.1.1.1.2.1 Coordinación y ejecución de programas para el fortalecimiento de la cohesión social.</v>
      </c>
      <c r="E31" s="1018" t="str">
        <f ca="1">IF(ISBLANK(OFFSET('5. Pp (3 años)'!$E$46,INT((ROW()-13)/2),0)),"",OFFSET('5. Pp (3 años)'!$E$46,INT((ROW()-13)/2),0))</f>
        <v>PACSPCR: Porcentaje de acciones de cohesión social y participación ciudadana realizadas.</v>
      </c>
      <c r="F31" s="1021" t="str">
        <f ca="1">IF(ISBLANK(OFFSET('5. Pp (3 años)'!$K$46,INT((ROW()-13)/2),0)),"",OFFSET('5. Pp (3 años)'!$K$46,INT((ROW()-13)/2),0))</f>
        <v>Ascendente</v>
      </c>
      <c r="G31" s="1023" t="str">
        <f ca="1">IF(ISBLANK(OFFSET('5. Pp (3 años)'!$H$46,INT((ROW()-13)/2),0)),"",OFFSET('5. Pp (3 años)'!$H$46,INT((ROW()-13)/2),0))</f>
        <v>Trimestral</v>
      </c>
      <c r="H31" s="1080">
        <f ca="1">IF(ISBLANK(OFFSET('9. METAS'!$L$20,INT((ROW()-13)/2),0)),"",OFFSET('9. METAS'!$L$20,INT((ROW()-13)/2),0))</f>
        <v>15</v>
      </c>
      <c r="I31" s="1004"/>
      <c r="J31" s="244" t="str">
        <f ca="1">IF(MOD(ROW()-13,2)=0,IF(ISBLANK(OFFSET('12. SEGUIMIENTO 2027'!$N$14,INT((ROW()-13)/2),0)),"",OFFSET('12. SEGUIMIENTO 2027'!$N$14,INT((ROW()-13)/2),0)),IF(ISBLANK(OFFSET('9. METAS'!$U$20,INT((ROW()-14)/2),0)),"",OFFSET('9. METAS'!$U$20,INT((ROW()-14)/2),0)))</f>
        <v/>
      </c>
      <c r="K31" s="245" t="str">
        <f ca="1">IF(MOD(ROW()-13,2)=0,IF(ISBLANK(OFFSET('12. SEGUIMIENTO 2027'!$O$14,INT((ROW()-13)/2),0)),"",OFFSET('12. SEGUIMIENTO 2027'!$O$14,INT((ROW()-13)/2),0)),IF(ISBLANK(OFFSET('9. METAS'!$V$20,INT((ROW()-14)/2),0)),"",OFFSET('9. METAS'!$V$20,INT((ROW()-14)/2),0)))</f>
        <v/>
      </c>
      <c r="L31" s="245" t="str">
        <f ca="1">IF(MOD(ROW()-13,2)=0,IF(ISBLANK(OFFSET('12. SEGUIMIENTO 2027'!$P$14,INT((ROW()-13)/2),0)),"",OFFSET('12. SEGUIMIENTO 2027'!$P$14,INT((ROW()-13)/2),0)),IF(ISBLANK(OFFSET('9. METAS'!$W$20,INT((ROW()-14)/2),0)),"",OFFSET('9. METAS'!$W$20,INT((ROW()-14)/2),0)))</f>
        <v/>
      </c>
      <c r="M31" s="246" t="str">
        <f ca="1">IF(MOD(ROW()-13,2)=0,IF(ISBLANK(OFFSET('12. SEGUIMIENTO 2027'!$Q$14,INT((ROW()-13)/2),0)),"",OFFSET('12. SEGUIMIENTO 2027'!$Q$14,INT((ROW()-13)/2),0)),IF(ISBLANK(OFFSET('9. METAS'!$X$20,INT((ROW()-14)/2),0)),"",OFFSET('9. METAS'!$X$20,INT((ROW()-14)/2),0)))</f>
        <v/>
      </c>
      <c r="N31" s="1006" t="str">
        <f t="shared" ref="N31" ca="1" si="14">IFERROR(J31/J32,"ND")</f>
        <v>ND</v>
      </c>
      <c r="O31" s="1008" t="str">
        <f t="shared" ref="O31" ca="1" si="15">IFERROR(((J31+K31+L31)/H31),"ND")</f>
        <v>ND</v>
      </c>
      <c r="P31" s="1010"/>
    </row>
    <row r="32" spans="3:16">
      <c r="C32" s="1025"/>
      <c r="D32" s="1018"/>
      <c r="E32" s="1018"/>
      <c r="F32" s="1021"/>
      <c r="G32" s="1023"/>
      <c r="H32" s="1080"/>
      <c r="I32" s="1012"/>
      <c r="J32" s="244">
        <f ca="1">IF(MOD(ROW()-13,2)=0,IF(ISBLANK(OFFSET('12. SEGUIMIENTO 2027'!$N$14,INT((ROW()-13)/2),0)),"",OFFSET('12. SEGUIMIENTO 2027'!$N$14,INT((ROW()-13)/2),0)),IF(ISBLANK(OFFSET('9. METAS'!$U$20,INT((ROW()-14)/2),0)),"",OFFSET('9. METAS'!$U$20,INT((ROW()-14)/2),0)))</f>
        <v>1</v>
      </c>
      <c r="K32" s="245">
        <f ca="1">IF(MOD(ROW()-13,2)=0,IF(ISBLANK(OFFSET('12. SEGUIMIENTO 2027'!$O$14,INT((ROW()-13)/2),0)),"",OFFSET('12. SEGUIMIENTO 2027'!$O$14,INT((ROW()-13)/2),0)),IF(ISBLANK(OFFSET('9. METAS'!$V$20,INT((ROW()-14)/2),0)),"",OFFSET('9. METAS'!$V$20,INT((ROW()-14)/2),0)))</f>
        <v>0</v>
      </c>
      <c r="L32" s="245">
        <f ca="1">IF(MOD(ROW()-13,2)=0,IF(ISBLANK(OFFSET('12. SEGUIMIENTO 2027'!$P$14,INT((ROW()-13)/2),0)),"",OFFSET('12. SEGUIMIENTO 2027'!$P$14,INT((ROW()-13)/2),0)),IF(ISBLANK(OFFSET('9. METAS'!$W$20,INT((ROW()-14)/2),0)),"",OFFSET('9. METAS'!$W$20,INT((ROW()-14)/2),0)))</f>
        <v>6</v>
      </c>
      <c r="M32" s="246">
        <f ca="1">IF(MOD(ROW()-13,2)=0,IF(ISBLANK(OFFSET('12. SEGUIMIENTO 2027'!$Q$14,INT((ROW()-13)/2),0)),"",OFFSET('12. SEGUIMIENTO 2027'!$Q$14,INT((ROW()-13)/2),0)),IF(ISBLANK(OFFSET('9. METAS'!$X$20,INT((ROW()-14)/2),0)),"",OFFSET('9. METAS'!$X$20,INT((ROW()-14)/2),0)))</f>
        <v>8</v>
      </c>
      <c r="N32" s="1013"/>
      <c r="O32" s="1014"/>
      <c r="P32" s="1015"/>
    </row>
    <row r="33" spans="3:16">
      <c r="C33" s="1016" t="str">
        <f ca="1">IF(ISBLANK(OFFSET('5. Pp (3 años)'!$C$46,INT((ROW()-13)/2),0)),"",OFFSET('5. Pp (3 años)'!$C$46,INT((ROW()-13)/2),0))</f>
        <v>Actividad</v>
      </c>
      <c r="D33" s="1018" t="str">
        <f ca="1">IF(ISBLANK(OFFSET('5. Pp (3 años)'!$D$46,INT((ROW()-13)/2),0)),"",OFFSET('5. Pp (3 años)'!$D$46,INT((ROW()-13)/2),0))</f>
        <v>4.1.1.1.2.2 Organización y despliegue de brigadas de asistencia social en zonas de atención prioritaria.</v>
      </c>
      <c r="E33" s="1018" t="str">
        <f ca="1">IF(ISBLANK(OFFSET('5. Pp (3 años)'!$E$46,INT((ROW()-13)/2),0)),"",OFFSET('5. Pp (3 años)'!$E$46,INT((ROW()-13)/2),0))</f>
        <v>PBASIE: Porcentaje de brigadas de asistencia social institucional ejecutadas.</v>
      </c>
      <c r="F33" s="1021" t="str">
        <f ca="1">IF(ISBLANK(OFFSET('5. Pp (3 años)'!$K$46,INT((ROW()-13)/2),0)),"",OFFSET('5. Pp (3 años)'!$K$46,INT((ROW()-13)/2),0))</f>
        <v>Ascendente</v>
      </c>
      <c r="G33" s="1023" t="str">
        <f ca="1">IF(ISBLANK(OFFSET('5. Pp (3 años)'!$H$46,INT((ROW()-13)/2),0)),"",OFFSET('5. Pp (3 años)'!$H$46,INT((ROW()-13)/2),0))</f>
        <v>Trimestral</v>
      </c>
      <c r="H33" s="1080">
        <f ca="1">IF(ISBLANK(OFFSET('9. METAS'!$L$20,INT((ROW()-13)/2),0)),"",OFFSET('9. METAS'!$L$20,INT((ROW()-13)/2),0))</f>
        <v>40</v>
      </c>
      <c r="I33" s="1004"/>
      <c r="J33" s="244" t="str">
        <f ca="1">IF(MOD(ROW()-13,2)=0,IF(ISBLANK(OFFSET('12. SEGUIMIENTO 2027'!$N$14,INT((ROW()-13)/2),0)),"",OFFSET('12. SEGUIMIENTO 2027'!$N$14,INT((ROW()-13)/2),0)),IF(ISBLANK(OFFSET('9. METAS'!$U$20,INT((ROW()-14)/2),0)),"",OFFSET('9. METAS'!$U$20,INT((ROW()-14)/2),0)))</f>
        <v/>
      </c>
      <c r="K33" s="245" t="str">
        <f ca="1">IF(MOD(ROW()-13,2)=0,IF(ISBLANK(OFFSET('12. SEGUIMIENTO 2027'!$O$14,INT((ROW()-13)/2),0)),"",OFFSET('12. SEGUIMIENTO 2027'!$O$14,INT((ROW()-13)/2),0)),IF(ISBLANK(OFFSET('9. METAS'!$V$20,INT((ROW()-14)/2),0)),"",OFFSET('9. METAS'!$V$20,INT((ROW()-14)/2),0)))</f>
        <v/>
      </c>
      <c r="L33" s="245" t="str">
        <f ca="1">IF(MOD(ROW()-13,2)=0,IF(ISBLANK(OFFSET('12. SEGUIMIENTO 2027'!$P$14,INT((ROW()-13)/2),0)),"",OFFSET('12. SEGUIMIENTO 2027'!$P$14,INT((ROW()-13)/2),0)),IF(ISBLANK(OFFSET('9. METAS'!$W$20,INT((ROW()-14)/2),0)),"",OFFSET('9. METAS'!$W$20,INT((ROW()-14)/2),0)))</f>
        <v/>
      </c>
      <c r="M33" s="246" t="str">
        <f ca="1">IF(MOD(ROW()-13,2)=0,IF(ISBLANK(OFFSET('12. SEGUIMIENTO 2027'!$Q$14,INT((ROW()-13)/2),0)),"",OFFSET('12. SEGUIMIENTO 2027'!$Q$14,INT((ROW()-13)/2),0)),IF(ISBLANK(OFFSET('9. METAS'!$X$20,INT((ROW()-14)/2),0)),"",OFFSET('9. METAS'!$X$20,INT((ROW()-14)/2),0)))</f>
        <v/>
      </c>
      <c r="N33" s="1006" t="str">
        <f t="shared" ref="N33" ca="1" si="16">IFERROR(J33/J34,"ND")</f>
        <v>ND</v>
      </c>
      <c r="O33" s="1008" t="str">
        <f t="shared" ref="O33" ca="1" si="17">IFERROR(((J33+K33+L33)/H33),"ND")</f>
        <v>ND</v>
      </c>
      <c r="P33" s="1010"/>
    </row>
    <row r="34" spans="3:16">
      <c r="C34" s="1025"/>
      <c r="D34" s="1018"/>
      <c r="E34" s="1018"/>
      <c r="F34" s="1021"/>
      <c r="G34" s="1023"/>
      <c r="H34" s="1080"/>
      <c r="I34" s="1012"/>
      <c r="J34" s="244">
        <f ca="1">IF(MOD(ROW()-13,2)=0,IF(ISBLANK(OFFSET('12. SEGUIMIENTO 2027'!$N$14,INT((ROW()-13)/2),0)),"",OFFSET('12. SEGUIMIENTO 2027'!$N$14,INT((ROW()-13)/2),0)),IF(ISBLANK(OFFSET('9. METAS'!$U$20,INT((ROW()-14)/2),0)),"",OFFSET('9. METAS'!$U$20,INT((ROW()-14)/2),0)))</f>
        <v>12</v>
      </c>
      <c r="K34" s="245">
        <f ca="1">IF(MOD(ROW()-13,2)=0,IF(ISBLANK(OFFSET('12. SEGUIMIENTO 2027'!$O$14,INT((ROW()-13)/2),0)),"",OFFSET('12. SEGUIMIENTO 2027'!$O$14,INT((ROW()-13)/2),0)),IF(ISBLANK(OFFSET('9. METAS'!$V$20,INT((ROW()-14)/2),0)),"",OFFSET('9. METAS'!$V$20,INT((ROW()-14)/2),0)))</f>
        <v>12</v>
      </c>
      <c r="L34" s="245">
        <f ca="1">IF(MOD(ROW()-13,2)=0,IF(ISBLANK(OFFSET('12. SEGUIMIENTO 2027'!$P$14,INT((ROW()-13)/2),0)),"",OFFSET('12. SEGUIMIENTO 2027'!$P$14,INT((ROW()-13)/2),0)),IF(ISBLANK(OFFSET('9. METAS'!$W$20,INT((ROW()-14)/2),0)),"",OFFSET('9. METAS'!$W$20,INT((ROW()-14)/2),0)))</f>
        <v>3</v>
      </c>
      <c r="M34" s="246">
        <f ca="1">IF(MOD(ROW()-13,2)=0,IF(ISBLANK(OFFSET('12. SEGUIMIENTO 2027'!$Q$14,INT((ROW()-13)/2),0)),"",OFFSET('12. SEGUIMIENTO 2027'!$Q$14,INT((ROW()-13)/2),0)),IF(ISBLANK(OFFSET('9. METAS'!$X$20,INT((ROW()-14)/2),0)),"",OFFSET('9. METAS'!$X$20,INT((ROW()-14)/2),0)))</f>
        <v>12</v>
      </c>
      <c r="N34" s="1013"/>
      <c r="O34" s="1014"/>
      <c r="P34" s="1015"/>
    </row>
    <row r="35" spans="3:16">
      <c r="C35" s="1016" t="str">
        <f ca="1">IF(ISBLANK(OFFSET('5. Pp (3 años)'!$C$46,INT((ROW()-13)/2),0)),"",OFFSET('5. Pp (3 años)'!$C$46,INT((ROW()-13)/2),0))</f>
        <v>Actividad</v>
      </c>
      <c r="D35" s="1018" t="str">
        <f ca="1">IF(ISBLANK(OFFSET('5. Pp (3 años)'!$D$46,INT((ROW()-13)/2),0)),"",OFFSET('5. Pp (3 años)'!$D$46,INT((ROW()-13)/2),0))</f>
        <v/>
      </c>
      <c r="E35" s="1018" t="str">
        <f ca="1">IF(ISBLANK(OFFSET('5. Pp (3 años)'!$E$46,INT((ROW()-13)/2),0)),"",OFFSET('5. Pp (3 años)'!$E$46,INT((ROW()-13)/2),0))</f>
        <v/>
      </c>
      <c r="F35" s="1021" t="str">
        <f ca="1">IF(ISBLANK(OFFSET('5. Pp (3 años)'!$K$46,INT((ROW()-13)/2),0)),"",OFFSET('5. Pp (3 años)'!$K$46,INT((ROW()-13)/2),0))</f>
        <v/>
      </c>
      <c r="G35" s="1023" t="str">
        <f ca="1">IF(ISBLANK(OFFSET('5. Pp (3 años)'!$H$46,INT((ROW()-13)/2),0)),"",OFFSET('5. Pp (3 años)'!$H$46,INT((ROW()-13)/2),0))</f>
        <v/>
      </c>
      <c r="H35" s="1080" t="str">
        <f ca="1">IF(ISBLANK(OFFSET('9. METAS'!$L$20,INT((ROW()-13)/2),0)),"",OFFSET('9. METAS'!$L$20,INT((ROW()-13)/2),0))</f>
        <v/>
      </c>
      <c r="I35" s="1004"/>
      <c r="J35" s="244" t="str">
        <f ca="1">IF(MOD(ROW()-13,2)=0,IF(ISBLANK(OFFSET('12. SEGUIMIENTO 2027'!$N$14,INT((ROW()-13)/2),0)),"",OFFSET('12. SEGUIMIENTO 2027'!$N$14,INT((ROW()-13)/2),0)),IF(ISBLANK(OFFSET('9. METAS'!$U$20,INT((ROW()-14)/2),0)),"",OFFSET('9. METAS'!$U$20,INT((ROW()-14)/2),0)))</f>
        <v/>
      </c>
      <c r="K35" s="245" t="str">
        <f ca="1">IF(MOD(ROW()-13,2)=0,IF(ISBLANK(OFFSET('12. SEGUIMIENTO 2027'!$O$14,INT((ROW()-13)/2),0)),"",OFFSET('12. SEGUIMIENTO 2027'!$O$14,INT((ROW()-13)/2),0)),IF(ISBLANK(OFFSET('9. METAS'!$V$20,INT((ROW()-14)/2),0)),"",OFFSET('9. METAS'!$V$20,INT((ROW()-14)/2),0)))</f>
        <v/>
      </c>
      <c r="L35" s="245" t="str">
        <f ca="1">IF(MOD(ROW()-13,2)=0,IF(ISBLANK(OFFSET('12. SEGUIMIENTO 2027'!$P$14,INT((ROW()-13)/2),0)),"",OFFSET('12. SEGUIMIENTO 2027'!$P$14,INT((ROW()-13)/2),0)),IF(ISBLANK(OFFSET('9. METAS'!$W$20,INT((ROW()-14)/2),0)),"",OFFSET('9. METAS'!$W$20,INT((ROW()-14)/2),0)))</f>
        <v/>
      </c>
      <c r="M35" s="246" t="str">
        <f ca="1">IF(MOD(ROW()-13,2)=0,IF(ISBLANK(OFFSET('12. SEGUIMIENTO 2027'!$Q$14,INT((ROW()-13)/2),0)),"",OFFSET('12. SEGUIMIENTO 2027'!$Q$14,INT((ROW()-13)/2),0)),IF(ISBLANK(OFFSET('9. METAS'!$X$20,INT((ROW()-14)/2),0)),"",OFFSET('9. METAS'!$X$20,INT((ROW()-14)/2),0)))</f>
        <v/>
      </c>
      <c r="N35" s="1006" t="str">
        <f t="shared" ref="N35" ca="1" si="18">IFERROR(J35/J36,"ND")</f>
        <v>ND</v>
      </c>
      <c r="O35" s="1008" t="str">
        <f t="shared" ref="O35" ca="1" si="19">IFERROR(((J35+K35+L35)/H35),"ND")</f>
        <v>ND</v>
      </c>
      <c r="P35" s="1010"/>
    </row>
    <row r="36" spans="3:16">
      <c r="C36" s="1025"/>
      <c r="D36" s="1018"/>
      <c r="E36" s="1018"/>
      <c r="F36" s="1021"/>
      <c r="G36" s="1023"/>
      <c r="H36" s="1080"/>
      <c r="I36" s="1012"/>
      <c r="J36" s="244" t="str">
        <f ca="1">IF(MOD(ROW()-13,2)=0,IF(ISBLANK(OFFSET('12. SEGUIMIENTO 2027'!$N$14,INT((ROW()-13)/2),0)),"",OFFSET('12. SEGUIMIENTO 2027'!$N$14,INT((ROW()-13)/2),0)),IF(ISBLANK(OFFSET('9. METAS'!$U$20,INT((ROW()-14)/2),0)),"",OFFSET('9. METAS'!$U$20,INT((ROW()-14)/2),0)))</f>
        <v/>
      </c>
      <c r="K36" s="245" t="str">
        <f ca="1">IF(MOD(ROW()-13,2)=0,IF(ISBLANK(OFFSET('12. SEGUIMIENTO 2027'!$O$14,INT((ROW()-13)/2),0)),"",OFFSET('12. SEGUIMIENTO 2027'!$O$14,INT((ROW()-13)/2),0)),IF(ISBLANK(OFFSET('9. METAS'!$V$20,INT((ROW()-14)/2),0)),"",OFFSET('9. METAS'!$V$20,INT((ROW()-14)/2),0)))</f>
        <v/>
      </c>
      <c r="L36" s="245" t="str">
        <f ca="1">IF(MOD(ROW()-13,2)=0,IF(ISBLANK(OFFSET('12. SEGUIMIENTO 2027'!$P$14,INT((ROW()-13)/2),0)),"",OFFSET('12. SEGUIMIENTO 2027'!$P$14,INT((ROW()-13)/2),0)),IF(ISBLANK(OFFSET('9. METAS'!$W$20,INT((ROW()-14)/2),0)),"",OFFSET('9. METAS'!$W$20,INT((ROW()-14)/2),0)))</f>
        <v/>
      </c>
      <c r="M36" s="246" t="str">
        <f ca="1">IF(MOD(ROW()-13,2)=0,IF(ISBLANK(OFFSET('12. SEGUIMIENTO 2027'!$Q$14,INT((ROW()-13)/2),0)),"",OFFSET('12. SEGUIMIENTO 2027'!$Q$14,INT((ROW()-13)/2),0)),IF(ISBLANK(OFFSET('9. METAS'!$X$20,INT((ROW()-14)/2),0)),"",OFFSET('9. METAS'!$X$20,INT((ROW()-14)/2),0)))</f>
        <v/>
      </c>
      <c r="N36" s="1013"/>
      <c r="O36" s="1014"/>
      <c r="P36" s="1015"/>
    </row>
    <row r="37" spans="3:16">
      <c r="C37" s="1016" t="str">
        <f ca="1">IF(ISBLANK(OFFSET('5. Pp (3 años)'!$C$46,INT((ROW()-13)/2),0)),"",OFFSET('5. Pp (3 años)'!$C$46,INT((ROW()-13)/2),0))</f>
        <v>Actividad</v>
      </c>
      <c r="D37" s="1018" t="str">
        <f ca="1">IF(ISBLANK(OFFSET('5. Pp (3 años)'!$D$46,INT((ROW()-13)/2),0)),"",OFFSET('5. Pp (3 años)'!$D$46,INT((ROW()-13)/2),0))</f>
        <v/>
      </c>
      <c r="E37" s="1018" t="str">
        <f ca="1">IF(ISBLANK(OFFSET('5. Pp (3 años)'!$E$46,INT((ROW()-13)/2),0)),"",OFFSET('5. Pp (3 años)'!$E$46,INT((ROW()-13)/2),0))</f>
        <v/>
      </c>
      <c r="F37" s="1021" t="str">
        <f ca="1">IF(ISBLANK(OFFSET('5. Pp (3 años)'!$K$46,INT((ROW()-13)/2),0)),"",OFFSET('5. Pp (3 años)'!$K$46,INT((ROW()-13)/2),0))</f>
        <v/>
      </c>
      <c r="G37" s="1023" t="str">
        <f ca="1">IF(ISBLANK(OFFSET('5. Pp (3 años)'!$H$46,INT((ROW()-13)/2),0)),"",OFFSET('5. Pp (3 años)'!$H$46,INT((ROW()-13)/2),0))</f>
        <v/>
      </c>
      <c r="H37" s="1080" t="str">
        <f ca="1">IF(ISBLANK(OFFSET('9. METAS'!$L$20,INT((ROW()-13)/2),0)),"",OFFSET('9. METAS'!$L$20,INT((ROW()-13)/2),0))</f>
        <v/>
      </c>
      <c r="I37" s="1004"/>
      <c r="J37" s="244" t="str">
        <f ca="1">IF(MOD(ROW()-13,2)=0,IF(ISBLANK(OFFSET('12. SEGUIMIENTO 2027'!$N$14,INT((ROW()-13)/2),0)),"",OFFSET('12. SEGUIMIENTO 2027'!$N$14,INT((ROW()-13)/2),0)),IF(ISBLANK(OFFSET('9. METAS'!$U$20,INT((ROW()-14)/2),0)),"",OFFSET('9. METAS'!$U$20,INT((ROW()-14)/2),0)))</f>
        <v/>
      </c>
      <c r="K37" s="245" t="str">
        <f ca="1">IF(MOD(ROW()-13,2)=0,IF(ISBLANK(OFFSET('12. SEGUIMIENTO 2027'!$O$14,INT((ROW()-13)/2),0)),"",OFFSET('12. SEGUIMIENTO 2027'!$O$14,INT((ROW()-13)/2),0)),IF(ISBLANK(OFFSET('9. METAS'!$V$20,INT((ROW()-14)/2),0)),"",OFFSET('9. METAS'!$V$20,INT((ROW()-14)/2),0)))</f>
        <v/>
      </c>
      <c r="L37" s="245" t="str">
        <f ca="1">IF(MOD(ROW()-13,2)=0,IF(ISBLANK(OFFSET('12. SEGUIMIENTO 2027'!$P$14,INT((ROW()-13)/2),0)),"",OFFSET('12. SEGUIMIENTO 2027'!$P$14,INT((ROW()-13)/2),0)),IF(ISBLANK(OFFSET('9. METAS'!$W$20,INT((ROW()-14)/2),0)),"",OFFSET('9. METAS'!$W$20,INT((ROW()-14)/2),0)))</f>
        <v/>
      </c>
      <c r="M37" s="246" t="str">
        <f ca="1">IF(MOD(ROW()-13,2)=0,IF(ISBLANK(OFFSET('12. SEGUIMIENTO 2027'!$Q$14,INT((ROW()-13)/2),0)),"",OFFSET('12. SEGUIMIENTO 2027'!$Q$14,INT((ROW()-13)/2),0)),IF(ISBLANK(OFFSET('9. METAS'!$X$20,INT((ROW()-14)/2),0)),"",OFFSET('9. METAS'!$X$20,INT((ROW()-14)/2),0)))</f>
        <v/>
      </c>
      <c r="N37" s="1006" t="str">
        <f t="shared" ref="N37" ca="1" si="20">IFERROR(J37/J38,"ND")</f>
        <v>ND</v>
      </c>
      <c r="O37" s="1008" t="str">
        <f t="shared" ref="O37" ca="1" si="21">IFERROR(((J37+K37+L37)/H37),"ND")</f>
        <v>ND</v>
      </c>
      <c r="P37" s="1010"/>
    </row>
    <row r="38" spans="3:16">
      <c r="C38" s="1025"/>
      <c r="D38" s="1018"/>
      <c r="E38" s="1018"/>
      <c r="F38" s="1021"/>
      <c r="G38" s="1023"/>
      <c r="H38" s="1080"/>
      <c r="I38" s="1012"/>
      <c r="J38" s="244" t="str">
        <f ca="1">IF(MOD(ROW()-13,2)=0,IF(ISBLANK(OFFSET('12. SEGUIMIENTO 2027'!$N$14,INT((ROW()-13)/2),0)),"",OFFSET('12. SEGUIMIENTO 2027'!$N$14,INT((ROW()-13)/2),0)),IF(ISBLANK(OFFSET('9. METAS'!$U$20,INT((ROW()-14)/2),0)),"",OFFSET('9. METAS'!$U$20,INT((ROW()-14)/2),0)))</f>
        <v/>
      </c>
      <c r="K38" s="245" t="str">
        <f ca="1">IF(MOD(ROW()-13,2)=0,IF(ISBLANK(OFFSET('12. SEGUIMIENTO 2027'!$O$14,INT((ROW()-13)/2),0)),"",OFFSET('12. SEGUIMIENTO 2027'!$O$14,INT((ROW()-13)/2),0)),IF(ISBLANK(OFFSET('9. METAS'!$V$20,INT((ROW()-14)/2),0)),"",OFFSET('9. METAS'!$V$20,INT((ROW()-14)/2),0)))</f>
        <v/>
      </c>
      <c r="L38" s="245" t="str">
        <f ca="1">IF(MOD(ROW()-13,2)=0,IF(ISBLANK(OFFSET('12. SEGUIMIENTO 2027'!$P$14,INT((ROW()-13)/2),0)),"",OFFSET('12. SEGUIMIENTO 2027'!$P$14,INT((ROW()-13)/2),0)),IF(ISBLANK(OFFSET('9. METAS'!$W$20,INT((ROW()-14)/2),0)),"",OFFSET('9. METAS'!$W$20,INT((ROW()-14)/2),0)))</f>
        <v/>
      </c>
      <c r="M38" s="246" t="str">
        <f ca="1">IF(MOD(ROW()-13,2)=0,IF(ISBLANK(OFFSET('12. SEGUIMIENTO 2027'!$Q$14,INT((ROW()-13)/2),0)),"",OFFSET('12. SEGUIMIENTO 2027'!$Q$14,INT((ROW()-13)/2),0)),IF(ISBLANK(OFFSET('9. METAS'!$X$20,INT((ROW()-14)/2),0)),"",OFFSET('9. METAS'!$X$20,INT((ROW()-14)/2),0)))</f>
        <v/>
      </c>
      <c r="N38" s="1013"/>
      <c r="O38" s="1014"/>
      <c r="P38" s="1015"/>
    </row>
    <row r="39" spans="3:16">
      <c r="C39" s="1016" t="str">
        <f ca="1">IF(ISBLANK(OFFSET('5. Pp (3 años)'!$C$46,INT((ROW()-13)/2),0)),"",OFFSET('5. Pp (3 años)'!$C$46,INT((ROW()-13)/2),0))</f>
        <v>Actividad</v>
      </c>
      <c r="D39" s="1018" t="str">
        <f ca="1">IF(ISBLANK(OFFSET('5. Pp (3 años)'!$D$46,INT((ROW()-13)/2),0)),"",OFFSET('5. Pp (3 años)'!$D$46,INT((ROW()-13)/2),0))</f>
        <v/>
      </c>
      <c r="E39" s="1018" t="str">
        <f ca="1">IF(ISBLANK(OFFSET('5. Pp (3 años)'!$E$46,INT((ROW()-13)/2),0)),"",OFFSET('5. Pp (3 años)'!$E$46,INT((ROW()-13)/2),0))</f>
        <v/>
      </c>
      <c r="F39" s="1021" t="str">
        <f ca="1">IF(ISBLANK(OFFSET('5. Pp (3 años)'!$K$46,INT((ROW()-13)/2),0)),"",OFFSET('5. Pp (3 años)'!$K$46,INT((ROW()-13)/2),0))</f>
        <v/>
      </c>
      <c r="G39" s="1023" t="str">
        <f ca="1">IF(ISBLANK(OFFSET('5. Pp (3 años)'!$H$46,INT((ROW()-13)/2),0)),"",OFFSET('5. Pp (3 años)'!$H$46,INT((ROW()-13)/2),0))</f>
        <v/>
      </c>
      <c r="H39" s="1080" t="str">
        <f ca="1">IF(ISBLANK(OFFSET('9. METAS'!$L$20,INT((ROW()-13)/2),0)),"",OFFSET('9. METAS'!$L$20,INT((ROW()-13)/2),0))</f>
        <v/>
      </c>
      <c r="I39" s="1004"/>
      <c r="J39" s="244" t="str">
        <f ca="1">IF(MOD(ROW()-13,2)=0,IF(ISBLANK(OFFSET('12. SEGUIMIENTO 2027'!$N$14,INT((ROW()-13)/2),0)),"",OFFSET('12. SEGUIMIENTO 2027'!$N$14,INT((ROW()-13)/2),0)),IF(ISBLANK(OFFSET('9. METAS'!$U$20,INT((ROW()-14)/2),0)),"",OFFSET('9. METAS'!$U$20,INT((ROW()-14)/2),0)))</f>
        <v/>
      </c>
      <c r="K39" s="245" t="str">
        <f ca="1">IF(MOD(ROW()-13,2)=0,IF(ISBLANK(OFFSET('12. SEGUIMIENTO 2027'!$O$14,INT((ROW()-13)/2),0)),"",OFFSET('12. SEGUIMIENTO 2027'!$O$14,INT((ROW()-13)/2),0)),IF(ISBLANK(OFFSET('9. METAS'!$V$20,INT((ROW()-14)/2),0)),"",OFFSET('9. METAS'!$V$20,INT((ROW()-14)/2),0)))</f>
        <v/>
      </c>
      <c r="L39" s="245" t="str">
        <f ca="1">IF(MOD(ROW()-13,2)=0,IF(ISBLANK(OFFSET('12. SEGUIMIENTO 2027'!$P$14,INT((ROW()-13)/2),0)),"",OFFSET('12. SEGUIMIENTO 2027'!$P$14,INT((ROW()-13)/2),0)),IF(ISBLANK(OFFSET('9. METAS'!$W$20,INT((ROW()-14)/2),0)),"",OFFSET('9. METAS'!$W$20,INT((ROW()-14)/2),0)))</f>
        <v/>
      </c>
      <c r="M39" s="246" t="str">
        <f ca="1">IF(MOD(ROW()-13,2)=0,IF(ISBLANK(OFFSET('12. SEGUIMIENTO 2027'!$Q$14,INT((ROW()-13)/2),0)),"",OFFSET('12. SEGUIMIENTO 2027'!$Q$14,INT((ROW()-13)/2),0)),IF(ISBLANK(OFFSET('9. METAS'!$X$20,INT((ROW()-14)/2),0)),"",OFFSET('9. METAS'!$X$20,INT((ROW()-14)/2),0)))</f>
        <v/>
      </c>
      <c r="N39" s="1006" t="str">
        <f t="shared" ref="N39" ca="1" si="22">IFERROR(J39/J40,"ND")</f>
        <v>ND</v>
      </c>
      <c r="O39" s="1008" t="str">
        <f t="shared" ref="O39" ca="1" si="23">IFERROR(((J39+K39+L39)/H39),"ND")</f>
        <v>ND</v>
      </c>
      <c r="P39" s="1010"/>
    </row>
    <row r="40" spans="3:16">
      <c r="C40" s="1025"/>
      <c r="D40" s="1018"/>
      <c r="E40" s="1018"/>
      <c r="F40" s="1021"/>
      <c r="G40" s="1023"/>
      <c r="H40" s="1080"/>
      <c r="I40" s="1012"/>
      <c r="J40" s="244" t="str">
        <f ca="1">IF(MOD(ROW()-13,2)=0,IF(ISBLANK(OFFSET('12. SEGUIMIENTO 2027'!$N$14,INT((ROW()-13)/2),0)),"",OFFSET('12. SEGUIMIENTO 2027'!$N$14,INT((ROW()-13)/2),0)),IF(ISBLANK(OFFSET('9. METAS'!$U$20,INT((ROW()-14)/2),0)),"",OFFSET('9. METAS'!$U$20,INT((ROW()-14)/2),0)))</f>
        <v/>
      </c>
      <c r="K40" s="245" t="str">
        <f ca="1">IF(MOD(ROW()-13,2)=0,IF(ISBLANK(OFFSET('12. SEGUIMIENTO 2027'!$O$14,INT((ROW()-13)/2),0)),"",OFFSET('12. SEGUIMIENTO 2027'!$O$14,INT((ROW()-13)/2),0)),IF(ISBLANK(OFFSET('9. METAS'!$V$20,INT((ROW()-14)/2),0)),"",OFFSET('9. METAS'!$V$20,INT((ROW()-14)/2),0)))</f>
        <v/>
      </c>
      <c r="L40" s="245" t="str">
        <f ca="1">IF(MOD(ROW()-13,2)=0,IF(ISBLANK(OFFSET('12. SEGUIMIENTO 2027'!$P$14,INT((ROW()-13)/2),0)),"",OFFSET('12. SEGUIMIENTO 2027'!$P$14,INT((ROW()-13)/2),0)),IF(ISBLANK(OFFSET('9. METAS'!$W$20,INT((ROW()-14)/2),0)),"",OFFSET('9. METAS'!$W$20,INT((ROW()-14)/2),0)))</f>
        <v/>
      </c>
      <c r="M40" s="246" t="str">
        <f ca="1">IF(MOD(ROW()-13,2)=0,IF(ISBLANK(OFFSET('12. SEGUIMIENTO 2027'!$Q$14,INT((ROW()-13)/2),0)),"",OFFSET('12. SEGUIMIENTO 2027'!$Q$14,INT((ROW()-13)/2),0)),IF(ISBLANK(OFFSET('9. METAS'!$X$20,INT((ROW()-14)/2),0)),"",OFFSET('9. METAS'!$X$20,INT((ROW()-14)/2),0)))</f>
        <v/>
      </c>
      <c r="N40" s="1013"/>
      <c r="O40" s="1014"/>
      <c r="P40" s="1015"/>
    </row>
    <row r="41" spans="3:16">
      <c r="C41" s="1016" t="str">
        <f ca="1">IF(ISBLANK(OFFSET('5. Pp (3 años)'!$C$46,INT((ROW()-13)/2),0)),"",OFFSET('5. Pp (3 años)'!$C$46,INT((ROW()-13)/2),0))</f>
        <v>Componente</v>
      </c>
      <c r="D41" s="1018" t="str">
        <f ca="1">IF(ISBLANK(OFFSET('5. Pp (3 años)'!$D$46,INT((ROW()-13)/2),0)),"",OFFSET('5. Pp (3 años)'!$D$46,INT((ROW()-13)/2),0))</f>
        <v>4.1.1.1.3 Mecanismos de participación ciudadana y cohesión social implementados.</v>
      </c>
      <c r="E41" s="1018" t="str">
        <f ca="1">IF(ISBLANK(OFFSET('5. Pp (3 años)'!$E$46,INT((ROW()-13)/2),0)),"",OFFSET('5. Pp (3 años)'!$E$46,INT((ROW()-13)/2),0))</f>
        <v>PMPCORD: Porcentaje de mecanismos de participación ciudadana operando con resultados documentados.</v>
      </c>
      <c r="F41" s="1021" t="str">
        <f ca="1">IF(ISBLANK(OFFSET('5. Pp (3 años)'!$K$46,INT((ROW()-13)/2),0)),"",OFFSET('5. Pp (3 años)'!$K$46,INT((ROW()-13)/2),0))</f>
        <v>Ascendente</v>
      </c>
      <c r="G41" s="1023" t="str">
        <f ca="1">IF(ISBLANK(OFFSET('5. Pp (3 años)'!$H$46,INT((ROW()-13)/2),0)),"",OFFSET('5. Pp (3 años)'!$H$46,INT((ROW()-13)/2),0))</f>
        <v>Trimestral</v>
      </c>
      <c r="H41" s="1080">
        <f ca="1">IF(ISBLANK(OFFSET('9. METAS'!$L$20,INT((ROW()-13)/2),0)),"",OFFSET('9. METAS'!$L$20,INT((ROW()-13)/2),0))</f>
        <v>100</v>
      </c>
      <c r="I41" s="1004"/>
      <c r="J41" s="244" t="str">
        <f ca="1">IF(MOD(ROW()-13,2)=0,IF(ISBLANK(OFFSET('12. SEGUIMIENTO 2027'!$N$14,INT((ROW()-13)/2),0)),"",OFFSET('12. SEGUIMIENTO 2027'!$N$14,INT((ROW()-13)/2),0)),IF(ISBLANK(OFFSET('9. METAS'!$U$20,INT((ROW()-14)/2),0)),"",OFFSET('9. METAS'!$U$20,INT((ROW()-14)/2),0)))</f>
        <v/>
      </c>
      <c r="K41" s="245" t="str">
        <f ca="1">IF(MOD(ROW()-13,2)=0,IF(ISBLANK(OFFSET('12. SEGUIMIENTO 2027'!$O$14,INT((ROW()-13)/2),0)),"",OFFSET('12. SEGUIMIENTO 2027'!$O$14,INT((ROW()-13)/2),0)),IF(ISBLANK(OFFSET('9. METAS'!$V$20,INT((ROW()-14)/2),0)),"",OFFSET('9. METAS'!$V$20,INT((ROW()-14)/2),0)))</f>
        <v/>
      </c>
      <c r="L41" s="245" t="str">
        <f ca="1">IF(MOD(ROW()-13,2)=0,IF(ISBLANK(OFFSET('12. SEGUIMIENTO 2027'!$P$14,INT((ROW()-13)/2),0)),"",OFFSET('12. SEGUIMIENTO 2027'!$P$14,INT((ROW()-13)/2),0)),IF(ISBLANK(OFFSET('9. METAS'!$W$20,INT((ROW()-14)/2),0)),"",OFFSET('9. METAS'!$W$20,INT((ROW()-14)/2),0)))</f>
        <v/>
      </c>
      <c r="M41" s="246" t="str">
        <f ca="1">IF(MOD(ROW()-13,2)=0,IF(ISBLANK(OFFSET('12. SEGUIMIENTO 2027'!$Q$14,INT((ROW()-13)/2),0)),"",OFFSET('12. SEGUIMIENTO 2027'!$Q$14,INT((ROW()-13)/2),0)),IF(ISBLANK(OFFSET('9. METAS'!$X$20,INT((ROW()-14)/2),0)),"",OFFSET('9. METAS'!$X$20,INT((ROW()-14)/2),0)))</f>
        <v/>
      </c>
      <c r="N41" s="1006" t="str">
        <f t="shared" ref="N41" ca="1" si="24">IFERROR(J41/J42,"ND")</f>
        <v>ND</v>
      </c>
      <c r="O41" s="1008" t="str">
        <f t="shared" ref="O41" ca="1" si="25">IFERROR(((J41+K41+L41)/H41),"ND")</f>
        <v>ND</v>
      </c>
      <c r="P41" s="1010"/>
    </row>
    <row r="42" spans="3:16">
      <c r="C42" s="1025"/>
      <c r="D42" s="1018"/>
      <c r="E42" s="1018"/>
      <c r="F42" s="1021"/>
      <c r="G42" s="1023"/>
      <c r="H42" s="1080"/>
      <c r="I42" s="1012"/>
      <c r="J42" s="244">
        <f ca="1">IF(MOD(ROW()-13,2)=0,IF(ISBLANK(OFFSET('12. SEGUIMIENTO 2027'!$N$14,INT((ROW()-13)/2),0)),"",OFFSET('12. SEGUIMIENTO 2027'!$N$14,INT((ROW()-13)/2),0)),IF(ISBLANK(OFFSET('9. METAS'!$U$20,INT((ROW()-14)/2),0)),"",OFFSET('9. METAS'!$U$20,INT((ROW()-14)/2),0)))</f>
        <v>25</v>
      </c>
      <c r="K42" s="245">
        <f ca="1">IF(MOD(ROW()-13,2)=0,IF(ISBLANK(OFFSET('12. SEGUIMIENTO 2027'!$O$14,INT((ROW()-13)/2),0)),"",OFFSET('12. SEGUIMIENTO 2027'!$O$14,INT((ROW()-13)/2),0)),IF(ISBLANK(OFFSET('9. METAS'!$V$20,INT((ROW()-14)/2),0)),"",OFFSET('9. METAS'!$V$20,INT((ROW()-14)/2),0)))</f>
        <v>25</v>
      </c>
      <c r="L42" s="245">
        <f ca="1">IF(MOD(ROW()-13,2)=0,IF(ISBLANK(OFFSET('12. SEGUIMIENTO 2027'!$P$14,INT((ROW()-13)/2),0)),"",OFFSET('12. SEGUIMIENTO 2027'!$P$14,INT((ROW()-13)/2),0)),IF(ISBLANK(OFFSET('9. METAS'!$W$20,INT((ROW()-14)/2),0)),"",OFFSET('9. METAS'!$W$20,INT((ROW()-14)/2),0)))</f>
        <v>25</v>
      </c>
      <c r="M42" s="246">
        <f ca="1">IF(MOD(ROW()-13,2)=0,IF(ISBLANK(OFFSET('12. SEGUIMIENTO 2027'!$Q$14,INT((ROW()-13)/2),0)),"",OFFSET('12. SEGUIMIENTO 2027'!$Q$14,INT((ROW()-13)/2),0)),IF(ISBLANK(OFFSET('9. METAS'!$X$20,INT((ROW()-14)/2),0)),"",OFFSET('9. METAS'!$X$20,INT((ROW()-14)/2),0)))</f>
        <v>25</v>
      </c>
      <c r="N42" s="1013"/>
      <c r="O42" s="1014"/>
      <c r="P42" s="1015"/>
    </row>
    <row r="43" spans="3:16">
      <c r="C43" s="1016" t="str">
        <f ca="1">IF(ISBLANK(OFFSET('5. Pp (3 años)'!$C$46,INT((ROW()-13)/2),0)),"",OFFSET('5. Pp (3 años)'!$C$46,INT((ROW()-13)/2),0))</f>
        <v>Actividad</v>
      </c>
      <c r="D43" s="1018" t="str">
        <f ca="1">IF(ISBLANK(OFFSET('5. Pp (3 años)'!$D$46,INT((ROW()-13)/2),0)),"",OFFSET('5. Pp (3 años)'!$D$46,INT((ROW()-13)/2),0))</f>
        <v>4.1.1.1.3.1   Organización de los talleres de co-creación y votación del Presupuesto Participativo.</v>
      </c>
      <c r="E43" s="1018" t="str">
        <f ca="1">IF(ISBLANK(OFFSET('5. Pp (3 años)'!$E$46,INT((ROW()-13)/2),0)),"",OFFSET('5. Pp (3 años)'!$E$46,INT((ROW()-13)/2),0))</f>
        <v>PTCJV: Porcentaje de talleres de co-creación y jornadas de votación presencial realizados.</v>
      </c>
      <c r="F43" s="1021" t="str">
        <f ca="1">IF(ISBLANK(OFFSET('5. Pp (3 años)'!$K$46,INT((ROW()-13)/2),0)),"",OFFSET('5. Pp (3 años)'!$K$46,INT((ROW()-13)/2),0))</f>
        <v>Ascendente</v>
      </c>
      <c r="G43" s="1023" t="str">
        <f ca="1">IF(ISBLANK(OFFSET('5. Pp (3 años)'!$H$46,INT((ROW()-13)/2),0)),"",OFFSET('5. Pp (3 años)'!$H$46,INT((ROW()-13)/2),0))</f>
        <v>Trimestral</v>
      </c>
      <c r="H43" s="1080">
        <f ca="1">IF(ISBLANK(OFFSET('9. METAS'!$L$20,INT((ROW()-13)/2),0)),"",OFFSET('9. METAS'!$L$20,INT((ROW()-13)/2),0))</f>
        <v>8</v>
      </c>
      <c r="I43" s="1004"/>
      <c r="J43" s="244" t="str">
        <f ca="1">IF(MOD(ROW()-13,2)=0,IF(ISBLANK(OFFSET('12. SEGUIMIENTO 2027'!$N$14,INT((ROW()-13)/2),0)),"",OFFSET('12. SEGUIMIENTO 2027'!$N$14,INT((ROW()-13)/2),0)),IF(ISBLANK(OFFSET('9. METAS'!$U$20,INT((ROW()-14)/2),0)),"",OFFSET('9. METAS'!$U$20,INT((ROW()-14)/2),0)))</f>
        <v/>
      </c>
      <c r="K43" s="245" t="str">
        <f ca="1">IF(MOD(ROW()-13,2)=0,IF(ISBLANK(OFFSET('12. SEGUIMIENTO 2027'!$O$14,INT((ROW()-13)/2),0)),"",OFFSET('12. SEGUIMIENTO 2027'!$O$14,INT((ROW()-13)/2),0)),IF(ISBLANK(OFFSET('9. METAS'!$V$20,INT((ROW()-14)/2),0)),"",OFFSET('9. METAS'!$V$20,INT((ROW()-14)/2),0)))</f>
        <v/>
      </c>
      <c r="L43" s="245" t="str">
        <f ca="1">IF(MOD(ROW()-13,2)=0,IF(ISBLANK(OFFSET('12. SEGUIMIENTO 2027'!$P$14,INT((ROW()-13)/2),0)),"",OFFSET('12. SEGUIMIENTO 2027'!$P$14,INT((ROW()-13)/2),0)),IF(ISBLANK(OFFSET('9. METAS'!$W$20,INT((ROW()-14)/2),0)),"",OFFSET('9. METAS'!$W$20,INT((ROW()-14)/2),0)))</f>
        <v/>
      </c>
      <c r="M43" s="246" t="str">
        <f ca="1">IF(MOD(ROW()-13,2)=0,IF(ISBLANK(OFFSET('12. SEGUIMIENTO 2027'!$Q$14,INT((ROW()-13)/2),0)),"",OFFSET('12. SEGUIMIENTO 2027'!$Q$14,INT((ROW()-13)/2),0)),IF(ISBLANK(OFFSET('9. METAS'!$X$20,INT((ROW()-14)/2),0)),"",OFFSET('9. METAS'!$X$20,INT((ROW()-14)/2),0)))</f>
        <v/>
      </c>
      <c r="N43" s="1006" t="str">
        <f t="shared" ref="N43" ca="1" si="26">IFERROR(J43/J44,"ND")</f>
        <v>ND</v>
      </c>
      <c r="O43" s="1008" t="str">
        <f t="shared" ref="O43" ca="1" si="27">IFERROR(((J43+K43+L43)/H43),"ND")</f>
        <v>ND</v>
      </c>
      <c r="P43" s="1010"/>
    </row>
    <row r="44" spans="3:16">
      <c r="C44" s="1025"/>
      <c r="D44" s="1018"/>
      <c r="E44" s="1018"/>
      <c r="F44" s="1021"/>
      <c r="G44" s="1023"/>
      <c r="H44" s="1080"/>
      <c r="I44" s="1012"/>
      <c r="J44" s="244">
        <f ca="1">IF(MOD(ROW()-13,2)=0,IF(ISBLANK(OFFSET('12. SEGUIMIENTO 2027'!$N$14,INT((ROW()-13)/2),0)),"",OFFSET('12. SEGUIMIENTO 2027'!$N$14,INT((ROW()-13)/2),0)),IF(ISBLANK(OFFSET('9. METAS'!$U$20,INT((ROW()-14)/2),0)),"",OFFSET('9. METAS'!$U$20,INT((ROW()-14)/2),0)))</f>
        <v>0</v>
      </c>
      <c r="K44" s="245">
        <f ca="1">IF(MOD(ROW()-13,2)=0,IF(ISBLANK(OFFSET('12. SEGUIMIENTO 2027'!$O$14,INT((ROW()-13)/2),0)),"",OFFSET('12. SEGUIMIENTO 2027'!$O$14,INT((ROW()-13)/2),0)),IF(ISBLANK(OFFSET('9. METAS'!$V$20,INT((ROW()-14)/2),0)),"",OFFSET('9. METAS'!$V$20,INT((ROW()-14)/2),0)))</f>
        <v>0</v>
      </c>
      <c r="L44" s="245">
        <f ca="1">IF(MOD(ROW()-13,2)=0,IF(ISBLANK(OFFSET('12. SEGUIMIENTO 2027'!$P$14,INT((ROW()-13)/2),0)),"",OFFSET('12. SEGUIMIENTO 2027'!$P$14,INT((ROW()-13)/2),0)),IF(ISBLANK(OFFSET('9. METAS'!$W$20,INT((ROW()-14)/2),0)),"",OFFSET('9. METAS'!$W$20,INT((ROW()-14)/2),0)))</f>
        <v>7</v>
      </c>
      <c r="M44" s="246">
        <f ca="1">IF(MOD(ROW()-13,2)=0,IF(ISBLANK(OFFSET('12. SEGUIMIENTO 2027'!$Q$14,INT((ROW()-13)/2),0)),"",OFFSET('12. SEGUIMIENTO 2027'!$Q$14,INT((ROW()-13)/2),0)),IF(ISBLANK(OFFSET('9. METAS'!$X$20,INT((ROW()-14)/2),0)),"",OFFSET('9. METAS'!$X$20,INT((ROW()-14)/2),0)))</f>
        <v>1</v>
      </c>
      <c r="N44" s="1013"/>
      <c r="O44" s="1014"/>
      <c r="P44" s="1015"/>
    </row>
    <row r="45" spans="3:16">
      <c r="C45" s="1016" t="str">
        <f ca="1">IF(ISBLANK(OFFSET('5. Pp (3 años)'!$C$46,INT((ROW()-13)/2),0)),"",OFFSET('5. Pp (3 años)'!$C$46,INT((ROW()-13)/2),0))</f>
        <v>Actividad</v>
      </c>
      <c r="D45" s="1018" t="str">
        <f ca="1">IF(ISBLANK(OFFSET('5. Pp (3 años)'!$D$46,INT((ROW()-13)/2),0)),"",OFFSET('5. Pp (3 años)'!$D$46,INT((ROW()-13)/2),0))</f>
        <v>4.1.1.1.3.2 Conformación y seguimiento de Comités de Paz para la atención de problemáticas comunitarias.</v>
      </c>
      <c r="E45" s="1018" t="str">
        <f ca="1">IF(ISBLANK(OFFSET('5. Pp (3 años)'!$E$46,INT((ROW()-13)/2),0)),"",OFFSET('5. Pp (3 años)'!$E$46,INT((ROW()-13)/2),0))</f>
        <v>PCPS: Porcentaje de Comités de Paz con seguimiento operativo realizado.</v>
      </c>
      <c r="F45" s="1021" t="str">
        <f ca="1">IF(ISBLANK(OFFSET('5. Pp (3 años)'!$K$46,INT((ROW()-13)/2),0)),"",OFFSET('5. Pp (3 años)'!$K$46,INT((ROW()-13)/2),0))</f>
        <v>Ascendente</v>
      </c>
      <c r="G45" s="1023" t="str">
        <f ca="1">IF(ISBLANK(OFFSET('5. Pp (3 años)'!$H$46,INT((ROW()-13)/2),0)),"",OFFSET('5. Pp (3 años)'!$H$46,INT((ROW()-13)/2),0))</f>
        <v>Trimestral</v>
      </c>
      <c r="H45" s="1080">
        <f ca="1">IF(ISBLANK(OFFSET('9. METAS'!$L$20,INT((ROW()-13)/2),0)),"",OFFSET('9. METAS'!$L$20,INT((ROW()-13)/2),0))</f>
        <v>468</v>
      </c>
      <c r="I45" s="1004"/>
      <c r="J45" s="244" t="str">
        <f ca="1">IF(MOD(ROW()-13,2)=0,IF(ISBLANK(OFFSET('12. SEGUIMIENTO 2027'!$N$14,INT((ROW()-13)/2),0)),"",OFFSET('12. SEGUIMIENTO 2027'!$N$14,INT((ROW()-13)/2),0)),IF(ISBLANK(OFFSET('9. METAS'!$U$20,INT((ROW()-14)/2),0)),"",OFFSET('9. METAS'!$U$20,INT((ROW()-14)/2),0)))</f>
        <v/>
      </c>
      <c r="K45" s="245" t="str">
        <f ca="1">IF(MOD(ROW()-13,2)=0,IF(ISBLANK(OFFSET('12. SEGUIMIENTO 2027'!$O$14,INT((ROW()-13)/2),0)),"",OFFSET('12. SEGUIMIENTO 2027'!$O$14,INT((ROW()-13)/2),0)),IF(ISBLANK(OFFSET('9. METAS'!$V$20,INT((ROW()-14)/2),0)),"",OFFSET('9. METAS'!$V$20,INT((ROW()-14)/2),0)))</f>
        <v/>
      </c>
      <c r="L45" s="245" t="str">
        <f ca="1">IF(MOD(ROW()-13,2)=0,IF(ISBLANK(OFFSET('12. SEGUIMIENTO 2027'!$P$14,INT((ROW()-13)/2),0)),"",OFFSET('12. SEGUIMIENTO 2027'!$P$14,INT((ROW()-13)/2),0)),IF(ISBLANK(OFFSET('9. METAS'!$W$20,INT((ROW()-14)/2),0)),"",OFFSET('9. METAS'!$W$20,INT((ROW()-14)/2),0)))</f>
        <v/>
      </c>
      <c r="M45" s="246" t="str">
        <f ca="1">IF(MOD(ROW()-13,2)=0,IF(ISBLANK(OFFSET('12. SEGUIMIENTO 2027'!$Q$14,INT((ROW()-13)/2),0)),"",OFFSET('12. SEGUIMIENTO 2027'!$Q$14,INT((ROW()-13)/2),0)),IF(ISBLANK(OFFSET('9. METAS'!$X$20,INT((ROW()-14)/2),0)),"",OFFSET('9. METAS'!$X$20,INT((ROW()-14)/2),0)))</f>
        <v/>
      </c>
      <c r="N45" s="1006" t="str">
        <f t="shared" ref="N45" ca="1" si="28">IFERROR(J45/J46,"ND")</f>
        <v>ND</v>
      </c>
      <c r="O45" s="1008" t="str">
        <f t="shared" ref="O45" ca="1" si="29">IFERROR(((J45+K45+L45)/H45),"ND")</f>
        <v>ND</v>
      </c>
      <c r="P45" s="1010"/>
    </row>
    <row r="46" spans="3:16">
      <c r="C46" s="1025"/>
      <c r="D46" s="1018"/>
      <c r="E46" s="1018"/>
      <c r="F46" s="1021"/>
      <c r="G46" s="1023"/>
      <c r="H46" s="1080"/>
      <c r="I46" s="1012"/>
      <c r="J46" s="244">
        <f ca="1">IF(MOD(ROW()-13,2)=0,IF(ISBLANK(OFFSET('12. SEGUIMIENTO 2027'!$N$14,INT((ROW()-13)/2),0)),"",OFFSET('12. SEGUIMIENTO 2027'!$N$14,INT((ROW()-13)/2),0)),IF(ISBLANK(OFFSET('9. METAS'!$U$20,INT((ROW()-14)/2),0)),"",OFFSET('9. METAS'!$U$20,INT((ROW()-14)/2),0)))</f>
        <v>81</v>
      </c>
      <c r="K46" s="245">
        <f ca="1">IF(MOD(ROW()-13,2)=0,IF(ISBLANK(OFFSET('12. SEGUIMIENTO 2027'!$O$14,INT((ROW()-13)/2),0)),"",OFFSET('12. SEGUIMIENTO 2027'!$O$14,INT((ROW()-13)/2),0)),IF(ISBLANK(OFFSET('9. METAS'!$V$20,INT((ROW()-14)/2),0)),"",OFFSET('9. METAS'!$V$20,INT((ROW()-14)/2),0)))</f>
        <v>130</v>
      </c>
      <c r="L46" s="245">
        <f ca="1">IF(MOD(ROW()-13,2)=0,IF(ISBLANK(OFFSET('12. SEGUIMIENTO 2027'!$P$14,INT((ROW()-13)/2),0)),"",OFFSET('12. SEGUIMIENTO 2027'!$P$14,INT((ROW()-13)/2),0)),IF(ISBLANK(OFFSET('9. METAS'!$W$20,INT((ROW()-14)/2),0)),"",OFFSET('9. METAS'!$W$20,INT((ROW()-14)/2),0)))</f>
        <v>129</v>
      </c>
      <c r="M46" s="246">
        <f ca="1">IF(MOD(ROW()-13,2)=0,IF(ISBLANK(OFFSET('12. SEGUIMIENTO 2027'!$Q$14,INT((ROW()-13)/2),0)),"",OFFSET('12. SEGUIMIENTO 2027'!$Q$14,INT((ROW()-13)/2),0)),IF(ISBLANK(OFFSET('9. METAS'!$X$20,INT((ROW()-14)/2),0)),"",OFFSET('9. METAS'!$X$20,INT((ROW()-14)/2),0)))</f>
        <v>128</v>
      </c>
      <c r="N46" s="1013"/>
      <c r="O46" s="1014"/>
      <c r="P46" s="1015"/>
    </row>
    <row r="47" spans="3:16">
      <c r="C47" s="1016" t="str">
        <f ca="1">IF(ISBLANK(OFFSET('5. Pp (3 años)'!$C$46,INT((ROW()-13)/2),0)),"",OFFSET('5. Pp (3 años)'!$C$46,INT((ROW()-13)/2),0))</f>
        <v>Actividad</v>
      </c>
      <c r="D47" s="1018" t="str">
        <f ca="1">IF(ISBLANK(OFFSET('5. Pp (3 años)'!$D$46,INT((ROW()-13)/2),0)),"",OFFSET('5. Pp (3 años)'!$D$46,INT((ROW()-13)/2),0))</f>
        <v/>
      </c>
      <c r="E47" s="1018" t="str">
        <f ca="1">IF(ISBLANK(OFFSET('5. Pp (3 años)'!$E$46,INT((ROW()-13)/2),0)),"",OFFSET('5. Pp (3 años)'!$E$46,INT((ROW()-13)/2),0))</f>
        <v/>
      </c>
      <c r="F47" s="1021" t="str">
        <f ca="1">IF(ISBLANK(OFFSET('5. Pp (3 años)'!$K$46,INT((ROW()-13)/2),0)),"",OFFSET('5. Pp (3 años)'!$K$46,INT((ROW()-13)/2),0))</f>
        <v/>
      </c>
      <c r="G47" s="1023" t="str">
        <f ca="1">IF(ISBLANK(OFFSET('5. Pp (3 años)'!$H$46,INT((ROW()-13)/2),0)),"",OFFSET('5. Pp (3 años)'!$H$46,INT((ROW()-13)/2),0))</f>
        <v/>
      </c>
      <c r="H47" s="1080" t="str">
        <f ca="1">IF(ISBLANK(OFFSET('9. METAS'!$L$20,INT((ROW()-13)/2),0)),"",OFFSET('9. METAS'!$L$20,INT((ROW()-13)/2),0))</f>
        <v/>
      </c>
      <c r="I47" s="1004"/>
      <c r="J47" s="244" t="str">
        <f ca="1">IF(MOD(ROW()-13,2)=0,IF(ISBLANK(OFFSET('12. SEGUIMIENTO 2027'!$N$14,INT((ROW()-13)/2),0)),"",OFFSET('12. SEGUIMIENTO 2027'!$N$14,INT((ROW()-13)/2),0)),IF(ISBLANK(OFFSET('9. METAS'!$U$20,INT((ROW()-14)/2),0)),"",OFFSET('9. METAS'!$U$20,INT((ROW()-14)/2),0)))</f>
        <v/>
      </c>
      <c r="K47" s="245" t="str">
        <f ca="1">IF(MOD(ROW()-13,2)=0,IF(ISBLANK(OFFSET('12. SEGUIMIENTO 2027'!$O$14,INT((ROW()-13)/2),0)),"",OFFSET('12. SEGUIMIENTO 2027'!$O$14,INT((ROW()-13)/2),0)),IF(ISBLANK(OFFSET('9. METAS'!$V$20,INT((ROW()-14)/2),0)),"",OFFSET('9. METAS'!$V$20,INT((ROW()-14)/2),0)))</f>
        <v/>
      </c>
      <c r="L47" s="245" t="str">
        <f ca="1">IF(MOD(ROW()-13,2)=0,IF(ISBLANK(OFFSET('12. SEGUIMIENTO 2027'!$P$14,INT((ROW()-13)/2),0)),"",OFFSET('12. SEGUIMIENTO 2027'!$P$14,INT((ROW()-13)/2),0)),IF(ISBLANK(OFFSET('9. METAS'!$W$20,INT((ROW()-14)/2),0)),"",OFFSET('9. METAS'!$W$20,INT((ROW()-14)/2),0)))</f>
        <v/>
      </c>
      <c r="M47" s="246" t="str">
        <f ca="1">IF(MOD(ROW()-13,2)=0,IF(ISBLANK(OFFSET('12. SEGUIMIENTO 2027'!$Q$14,INT((ROW()-13)/2),0)),"",OFFSET('12. SEGUIMIENTO 2027'!$Q$14,INT((ROW()-13)/2),0)),IF(ISBLANK(OFFSET('9. METAS'!$X$20,INT((ROW()-14)/2),0)),"",OFFSET('9. METAS'!$X$20,INT((ROW()-14)/2),0)))</f>
        <v/>
      </c>
      <c r="N47" s="1006" t="str">
        <f t="shared" ref="N47" ca="1" si="30">IFERROR(J47/J48,"ND")</f>
        <v>ND</v>
      </c>
      <c r="O47" s="1008" t="str">
        <f t="shared" ref="O47" ca="1" si="31">IFERROR(((J47+K47+L47)/H47),"ND")</f>
        <v>ND</v>
      </c>
      <c r="P47" s="1010"/>
    </row>
    <row r="48" spans="3:16">
      <c r="C48" s="1025"/>
      <c r="D48" s="1018"/>
      <c r="E48" s="1018"/>
      <c r="F48" s="1021"/>
      <c r="G48" s="1023"/>
      <c r="H48" s="1080"/>
      <c r="I48" s="1012"/>
      <c r="J48" s="244" t="str">
        <f ca="1">IF(MOD(ROW()-13,2)=0,IF(ISBLANK(OFFSET('12. SEGUIMIENTO 2027'!$N$14,INT((ROW()-13)/2),0)),"",OFFSET('12. SEGUIMIENTO 2027'!$N$14,INT((ROW()-13)/2),0)),IF(ISBLANK(OFFSET('9. METAS'!$U$20,INT((ROW()-14)/2),0)),"",OFFSET('9. METAS'!$U$20,INT((ROW()-14)/2),0)))</f>
        <v/>
      </c>
      <c r="K48" s="245" t="str">
        <f ca="1">IF(MOD(ROW()-13,2)=0,IF(ISBLANK(OFFSET('12. SEGUIMIENTO 2027'!$O$14,INT((ROW()-13)/2),0)),"",OFFSET('12. SEGUIMIENTO 2027'!$O$14,INT((ROW()-13)/2),0)),IF(ISBLANK(OFFSET('9. METAS'!$V$20,INT((ROW()-14)/2),0)),"",OFFSET('9. METAS'!$V$20,INT((ROW()-14)/2),0)))</f>
        <v/>
      </c>
      <c r="L48" s="245" t="str">
        <f ca="1">IF(MOD(ROW()-13,2)=0,IF(ISBLANK(OFFSET('12. SEGUIMIENTO 2027'!$P$14,INT((ROW()-13)/2),0)),"",OFFSET('12. SEGUIMIENTO 2027'!$P$14,INT((ROW()-13)/2),0)),IF(ISBLANK(OFFSET('9. METAS'!$W$20,INT((ROW()-14)/2),0)),"",OFFSET('9. METAS'!$W$20,INT((ROW()-14)/2),0)))</f>
        <v/>
      </c>
      <c r="M48" s="246" t="str">
        <f ca="1">IF(MOD(ROW()-13,2)=0,IF(ISBLANK(OFFSET('12. SEGUIMIENTO 2027'!$Q$14,INT((ROW()-13)/2),0)),"",OFFSET('12. SEGUIMIENTO 2027'!$Q$14,INT((ROW()-13)/2),0)),IF(ISBLANK(OFFSET('9. METAS'!$X$20,INT((ROW()-14)/2),0)),"",OFFSET('9. METAS'!$X$20,INT((ROW()-14)/2),0)))</f>
        <v/>
      </c>
      <c r="N48" s="1013"/>
      <c r="O48" s="1014"/>
      <c r="P48" s="1015"/>
    </row>
    <row r="49" spans="3:16">
      <c r="C49" s="1016" t="str">
        <f ca="1">IF(ISBLANK(OFFSET('5. Pp (3 años)'!$C$46,INT((ROW()-13)/2),0)),"",OFFSET('5. Pp (3 años)'!$C$46,INT((ROW()-13)/2),0))</f>
        <v>Actividad</v>
      </c>
      <c r="D49" s="1018" t="str">
        <f ca="1">IF(ISBLANK(OFFSET('5. Pp (3 años)'!$D$46,INT((ROW()-13)/2),0)),"",OFFSET('5. Pp (3 años)'!$D$46,INT((ROW()-13)/2),0))</f>
        <v/>
      </c>
      <c r="E49" s="1018" t="str">
        <f ca="1">IF(ISBLANK(OFFSET('5. Pp (3 años)'!$E$46,INT((ROW()-13)/2),0)),"",OFFSET('5. Pp (3 años)'!$E$46,INT((ROW()-13)/2),0))</f>
        <v/>
      </c>
      <c r="F49" s="1021" t="str">
        <f ca="1">IF(ISBLANK(OFFSET('5. Pp (3 años)'!$K$46,INT((ROW()-13)/2),0)),"",OFFSET('5. Pp (3 años)'!$K$46,INT((ROW()-13)/2),0))</f>
        <v/>
      </c>
      <c r="G49" s="1023" t="str">
        <f ca="1">IF(ISBLANK(OFFSET('5. Pp (3 años)'!$H$46,INT((ROW()-13)/2),0)),"",OFFSET('5. Pp (3 años)'!$H$46,INT((ROW()-13)/2),0))</f>
        <v/>
      </c>
      <c r="H49" s="1080" t="str">
        <f ca="1">IF(ISBLANK(OFFSET('9. METAS'!$L$20,INT((ROW()-13)/2),0)),"",OFFSET('9. METAS'!$L$20,INT((ROW()-13)/2),0))</f>
        <v/>
      </c>
      <c r="I49" s="1004"/>
      <c r="J49" s="244" t="str">
        <f ca="1">IF(MOD(ROW()-13,2)=0,IF(ISBLANK(OFFSET('12. SEGUIMIENTO 2027'!$N$14,INT((ROW()-13)/2),0)),"",OFFSET('12. SEGUIMIENTO 2027'!$N$14,INT((ROW()-13)/2),0)),IF(ISBLANK(OFFSET('9. METAS'!$U$20,INT((ROW()-14)/2),0)),"",OFFSET('9. METAS'!$U$20,INT((ROW()-14)/2),0)))</f>
        <v/>
      </c>
      <c r="K49" s="245" t="str">
        <f ca="1">IF(MOD(ROW()-13,2)=0,IF(ISBLANK(OFFSET('12. SEGUIMIENTO 2027'!$O$14,INT((ROW()-13)/2),0)),"",OFFSET('12. SEGUIMIENTO 2027'!$O$14,INT((ROW()-13)/2),0)),IF(ISBLANK(OFFSET('9. METAS'!$V$20,INT((ROW()-14)/2),0)),"",OFFSET('9. METAS'!$V$20,INT((ROW()-14)/2),0)))</f>
        <v/>
      </c>
      <c r="L49" s="245" t="str">
        <f ca="1">IF(MOD(ROW()-13,2)=0,IF(ISBLANK(OFFSET('12. SEGUIMIENTO 2027'!$P$14,INT((ROW()-13)/2),0)),"",OFFSET('12. SEGUIMIENTO 2027'!$P$14,INT((ROW()-13)/2),0)),IF(ISBLANK(OFFSET('9. METAS'!$W$20,INT((ROW()-14)/2),0)),"",OFFSET('9. METAS'!$W$20,INT((ROW()-14)/2),0)))</f>
        <v/>
      </c>
      <c r="M49" s="246" t="str">
        <f ca="1">IF(MOD(ROW()-13,2)=0,IF(ISBLANK(OFFSET('12. SEGUIMIENTO 2027'!$Q$14,INT((ROW()-13)/2),0)),"",OFFSET('12. SEGUIMIENTO 2027'!$Q$14,INT((ROW()-13)/2),0)),IF(ISBLANK(OFFSET('9. METAS'!$X$20,INT((ROW()-14)/2),0)),"",OFFSET('9. METAS'!$X$20,INT((ROW()-14)/2),0)))</f>
        <v/>
      </c>
      <c r="N49" s="1006" t="str">
        <f t="shared" ref="N49" ca="1" si="32">IFERROR(J49/J50,"ND")</f>
        <v>ND</v>
      </c>
      <c r="O49" s="1008" t="str">
        <f t="shared" ref="O49" ca="1" si="33">IFERROR(((J49+K49+L49)/H49),"ND")</f>
        <v>ND</v>
      </c>
      <c r="P49" s="1010"/>
    </row>
    <row r="50" spans="3:16">
      <c r="C50" s="1025"/>
      <c r="D50" s="1018"/>
      <c r="E50" s="1018"/>
      <c r="F50" s="1021"/>
      <c r="G50" s="1023"/>
      <c r="H50" s="1080"/>
      <c r="I50" s="1012"/>
      <c r="J50" s="244" t="str">
        <f ca="1">IF(MOD(ROW()-13,2)=0,IF(ISBLANK(OFFSET('12. SEGUIMIENTO 2027'!$N$14,INT((ROW()-13)/2),0)),"",OFFSET('12. SEGUIMIENTO 2027'!$N$14,INT((ROW()-13)/2),0)),IF(ISBLANK(OFFSET('9. METAS'!$U$20,INT((ROW()-14)/2),0)),"",OFFSET('9. METAS'!$U$20,INT((ROW()-14)/2),0)))</f>
        <v/>
      </c>
      <c r="K50" s="245" t="str">
        <f ca="1">IF(MOD(ROW()-13,2)=0,IF(ISBLANK(OFFSET('12. SEGUIMIENTO 2027'!$O$14,INT((ROW()-13)/2),0)),"",OFFSET('12. SEGUIMIENTO 2027'!$O$14,INT((ROW()-13)/2),0)),IF(ISBLANK(OFFSET('9. METAS'!$V$20,INT((ROW()-14)/2),0)),"",OFFSET('9. METAS'!$V$20,INT((ROW()-14)/2),0)))</f>
        <v/>
      </c>
      <c r="L50" s="245" t="str">
        <f ca="1">IF(MOD(ROW()-13,2)=0,IF(ISBLANK(OFFSET('12. SEGUIMIENTO 2027'!$P$14,INT((ROW()-13)/2),0)),"",OFFSET('12. SEGUIMIENTO 2027'!$P$14,INT((ROW()-13)/2),0)),IF(ISBLANK(OFFSET('9. METAS'!$W$20,INT((ROW()-14)/2),0)),"",OFFSET('9. METAS'!$W$20,INT((ROW()-14)/2),0)))</f>
        <v/>
      </c>
      <c r="M50" s="246" t="str">
        <f ca="1">IF(MOD(ROW()-13,2)=0,IF(ISBLANK(OFFSET('12. SEGUIMIENTO 2027'!$Q$14,INT((ROW()-13)/2),0)),"",OFFSET('12. SEGUIMIENTO 2027'!$Q$14,INT((ROW()-13)/2),0)),IF(ISBLANK(OFFSET('9. METAS'!$X$20,INT((ROW()-14)/2),0)),"",OFFSET('9. METAS'!$X$20,INT((ROW()-14)/2),0)))</f>
        <v/>
      </c>
      <c r="N50" s="1013"/>
      <c r="O50" s="1014"/>
      <c r="P50" s="1015"/>
    </row>
    <row r="51" spans="3:16">
      <c r="C51" s="1016" t="str">
        <f ca="1">IF(ISBLANK(OFFSET('5. Pp (3 años)'!$C$46,INT((ROW()-13)/2),0)),"",OFFSET('5. Pp (3 años)'!$C$46,INT((ROW()-13)/2),0))</f>
        <v>Actividad</v>
      </c>
      <c r="D51" s="1018" t="str">
        <f ca="1">IF(ISBLANK(OFFSET('5. Pp (3 años)'!$D$46,INT((ROW()-13)/2),0)),"",OFFSET('5. Pp (3 años)'!$D$46,INT((ROW()-13)/2),0))</f>
        <v/>
      </c>
      <c r="E51" s="1018" t="str">
        <f ca="1">IF(ISBLANK(OFFSET('5. Pp (3 años)'!$E$46,INT((ROW()-13)/2),0)),"",OFFSET('5. Pp (3 años)'!$E$46,INT((ROW()-13)/2),0))</f>
        <v/>
      </c>
      <c r="F51" s="1021" t="str">
        <f ca="1">IF(ISBLANK(OFFSET('5. Pp (3 años)'!$K$46,INT((ROW()-13)/2),0)),"",OFFSET('5. Pp (3 años)'!$K$46,INT((ROW()-13)/2),0))</f>
        <v/>
      </c>
      <c r="G51" s="1023" t="str">
        <f ca="1">IF(ISBLANK(OFFSET('5. Pp (3 años)'!$H$46,INT((ROW()-13)/2),0)),"",OFFSET('5. Pp (3 años)'!$H$46,INT((ROW()-13)/2),0))</f>
        <v/>
      </c>
      <c r="H51" s="1080" t="str">
        <f ca="1">IF(ISBLANK(OFFSET('9. METAS'!$L$20,INT((ROW()-13)/2),0)),"",OFFSET('9. METAS'!$L$20,INT((ROW()-13)/2),0))</f>
        <v/>
      </c>
      <c r="I51" s="1004"/>
      <c r="J51" s="244" t="str">
        <f ca="1">IF(MOD(ROW()-13,2)=0,IF(ISBLANK(OFFSET('12. SEGUIMIENTO 2027'!$N$14,INT((ROW()-13)/2),0)),"",OFFSET('12. SEGUIMIENTO 2027'!$N$14,INT((ROW()-13)/2),0)),IF(ISBLANK(OFFSET('9. METAS'!$U$20,INT((ROW()-14)/2),0)),"",OFFSET('9. METAS'!$U$20,INT((ROW()-14)/2),0)))</f>
        <v/>
      </c>
      <c r="K51" s="245" t="str">
        <f ca="1">IF(MOD(ROW()-13,2)=0,IF(ISBLANK(OFFSET('12. SEGUIMIENTO 2027'!$O$14,INT((ROW()-13)/2),0)),"",OFFSET('12. SEGUIMIENTO 2027'!$O$14,INT((ROW()-13)/2),0)),IF(ISBLANK(OFFSET('9. METAS'!$V$20,INT((ROW()-14)/2),0)),"",OFFSET('9. METAS'!$V$20,INT((ROW()-14)/2),0)))</f>
        <v/>
      </c>
      <c r="L51" s="245" t="str">
        <f ca="1">IF(MOD(ROW()-13,2)=0,IF(ISBLANK(OFFSET('12. SEGUIMIENTO 2027'!$P$14,INT((ROW()-13)/2),0)),"",OFFSET('12. SEGUIMIENTO 2027'!$P$14,INT((ROW()-13)/2),0)),IF(ISBLANK(OFFSET('9. METAS'!$W$20,INT((ROW()-14)/2),0)),"",OFFSET('9. METAS'!$W$20,INT((ROW()-14)/2),0)))</f>
        <v/>
      </c>
      <c r="M51" s="246" t="str">
        <f ca="1">IF(MOD(ROW()-13,2)=0,IF(ISBLANK(OFFSET('12. SEGUIMIENTO 2027'!$Q$14,INT((ROW()-13)/2),0)),"",OFFSET('12. SEGUIMIENTO 2027'!$Q$14,INT((ROW()-13)/2),0)),IF(ISBLANK(OFFSET('9. METAS'!$X$20,INT((ROW()-14)/2),0)),"",OFFSET('9. METAS'!$X$20,INT((ROW()-14)/2),0)))</f>
        <v/>
      </c>
      <c r="N51" s="1006" t="str">
        <f t="shared" ref="N51" ca="1" si="34">IFERROR(J51/J52,"ND")</f>
        <v>ND</v>
      </c>
      <c r="O51" s="1008" t="str">
        <f t="shared" ref="O51" ca="1" si="35">IFERROR(((J51+K51+L51)/H51),"ND")</f>
        <v>ND</v>
      </c>
      <c r="P51" s="1010"/>
    </row>
    <row r="52" spans="3:16">
      <c r="C52" s="1025"/>
      <c r="D52" s="1018"/>
      <c r="E52" s="1018"/>
      <c r="F52" s="1021"/>
      <c r="G52" s="1023"/>
      <c r="H52" s="1080"/>
      <c r="I52" s="1012"/>
      <c r="J52" s="244" t="str">
        <f ca="1">IF(MOD(ROW()-13,2)=0,IF(ISBLANK(OFFSET('12. SEGUIMIENTO 2027'!$N$14,INT((ROW()-13)/2),0)),"",OFFSET('12. SEGUIMIENTO 2027'!$N$14,INT((ROW()-13)/2),0)),IF(ISBLANK(OFFSET('9. METAS'!$U$20,INT((ROW()-14)/2),0)),"",OFFSET('9. METAS'!$U$20,INT((ROW()-14)/2),0)))</f>
        <v/>
      </c>
      <c r="K52" s="245" t="str">
        <f ca="1">IF(MOD(ROW()-13,2)=0,IF(ISBLANK(OFFSET('12. SEGUIMIENTO 2027'!$O$14,INT((ROW()-13)/2),0)),"",OFFSET('12. SEGUIMIENTO 2027'!$O$14,INT((ROW()-13)/2),0)),IF(ISBLANK(OFFSET('9. METAS'!$V$20,INT((ROW()-14)/2),0)),"",OFFSET('9. METAS'!$V$20,INT((ROW()-14)/2),0)))</f>
        <v/>
      </c>
      <c r="L52" s="245" t="str">
        <f ca="1">IF(MOD(ROW()-13,2)=0,IF(ISBLANK(OFFSET('12. SEGUIMIENTO 2027'!$P$14,INT((ROW()-13)/2),0)),"",OFFSET('12. SEGUIMIENTO 2027'!$P$14,INT((ROW()-13)/2),0)),IF(ISBLANK(OFFSET('9. METAS'!$W$20,INT((ROW()-14)/2),0)),"",OFFSET('9. METAS'!$W$20,INT((ROW()-14)/2),0)))</f>
        <v/>
      </c>
      <c r="M52" s="246" t="str">
        <f ca="1">IF(MOD(ROW()-13,2)=0,IF(ISBLANK(OFFSET('12. SEGUIMIENTO 2027'!$Q$14,INT((ROW()-13)/2),0)),"",OFFSET('12. SEGUIMIENTO 2027'!$Q$14,INT((ROW()-13)/2),0)),IF(ISBLANK(OFFSET('9. METAS'!$X$20,INT((ROW()-14)/2),0)),"",OFFSET('9. METAS'!$X$20,INT((ROW()-14)/2),0)))</f>
        <v/>
      </c>
      <c r="N52" s="1013"/>
      <c r="O52" s="1014"/>
      <c r="P52" s="1015"/>
    </row>
    <row r="53" spans="3:16">
      <c r="C53" s="1016" t="str">
        <f ca="1">IF(ISBLANK(OFFSET('5. Pp (3 años)'!$C$46,INT((ROW()-13)/2),0)),"",OFFSET('5. Pp (3 años)'!$C$46,INT((ROW()-13)/2),0))</f>
        <v>Actividad</v>
      </c>
      <c r="D53" s="1018" t="str">
        <f ca="1">IF(ISBLANK(OFFSET('5. Pp (3 años)'!$D$46,INT((ROW()-13)/2),0)),"",OFFSET('5. Pp (3 años)'!$D$46,INT((ROW()-13)/2),0))</f>
        <v>4.1.1.1.4 Estrategias de comunicación y convocatoria ciudadana implementadas.</v>
      </c>
      <c r="E53" s="1018" t="str">
        <f ca="1">IF(ISBLANK(OFFSET('5. Pp (3 años)'!$E$46,INT((ROW()-13)/2),0)),"",OFFSET('5. Pp (3 años)'!$E$46,INT((ROW()-13)/2),0))</f>
        <v>PECIE: Porcentaje de estrategias de comunicación institucional ejecutadas.</v>
      </c>
      <c r="F53" s="1021" t="str">
        <f ca="1">IF(ISBLANK(OFFSET('5. Pp (3 años)'!$K$46,INT((ROW()-13)/2),0)),"",OFFSET('5. Pp (3 años)'!$K$46,INT((ROW()-13)/2),0))</f>
        <v>Ascendente</v>
      </c>
      <c r="G53" s="1023" t="str">
        <f ca="1">IF(ISBLANK(OFFSET('5. Pp (3 años)'!$H$46,INT((ROW()-13)/2),0)),"",OFFSET('5. Pp (3 años)'!$H$46,INT((ROW()-13)/2),0))</f>
        <v>Trimestral</v>
      </c>
      <c r="H53" s="1080">
        <f ca="1">IF(ISBLANK(OFFSET('9. METAS'!$L$20,INT((ROW()-13)/2),0)),"",OFFSET('9. METAS'!$L$20,INT((ROW()-13)/2),0))</f>
        <v>100</v>
      </c>
      <c r="I53" s="1004"/>
      <c r="J53" s="244" t="str">
        <f ca="1">IF(MOD(ROW()-13,2)=0,IF(ISBLANK(OFFSET('12. SEGUIMIENTO 2027'!$N$14,INT((ROW()-13)/2),0)),"",OFFSET('12. SEGUIMIENTO 2027'!$N$14,INT((ROW()-13)/2),0)),IF(ISBLANK(OFFSET('9. METAS'!$U$20,INT((ROW()-14)/2),0)),"",OFFSET('9. METAS'!$U$20,INT((ROW()-14)/2),0)))</f>
        <v/>
      </c>
      <c r="K53" s="245" t="str">
        <f ca="1">IF(MOD(ROW()-13,2)=0,IF(ISBLANK(OFFSET('12. SEGUIMIENTO 2027'!$O$14,INT((ROW()-13)/2),0)),"",OFFSET('12. SEGUIMIENTO 2027'!$O$14,INT((ROW()-13)/2),0)),IF(ISBLANK(OFFSET('9. METAS'!$V$20,INT((ROW()-14)/2),0)),"",OFFSET('9. METAS'!$V$20,INT((ROW()-14)/2),0)))</f>
        <v/>
      </c>
      <c r="L53" s="245" t="str">
        <f ca="1">IF(MOD(ROW()-13,2)=0,IF(ISBLANK(OFFSET('12. SEGUIMIENTO 2027'!$P$14,INT((ROW()-13)/2),0)),"",OFFSET('12. SEGUIMIENTO 2027'!$P$14,INT((ROW()-13)/2),0)),IF(ISBLANK(OFFSET('9. METAS'!$W$20,INT((ROW()-14)/2),0)),"",OFFSET('9. METAS'!$W$20,INT((ROW()-14)/2),0)))</f>
        <v/>
      </c>
      <c r="M53" s="246" t="str">
        <f ca="1">IF(MOD(ROW()-13,2)=0,IF(ISBLANK(OFFSET('12. SEGUIMIENTO 2027'!$Q$14,INT((ROW()-13)/2),0)),"",OFFSET('12. SEGUIMIENTO 2027'!$Q$14,INT((ROW()-13)/2),0)),IF(ISBLANK(OFFSET('9. METAS'!$X$20,INT((ROW()-14)/2),0)),"",OFFSET('9. METAS'!$X$20,INT((ROW()-14)/2),0)))</f>
        <v/>
      </c>
      <c r="N53" s="1006" t="str">
        <f t="shared" ref="N53" ca="1" si="36">IFERROR(J53/J54,"ND")</f>
        <v>ND</v>
      </c>
      <c r="O53" s="1008" t="str">
        <f t="shared" ref="O53" ca="1" si="37">IFERROR(((J53+K53+L53)/H53),"ND")</f>
        <v>ND</v>
      </c>
      <c r="P53" s="1010"/>
    </row>
    <row r="54" spans="3:16">
      <c r="C54" s="1025"/>
      <c r="D54" s="1018"/>
      <c r="E54" s="1018"/>
      <c r="F54" s="1021"/>
      <c r="G54" s="1023"/>
      <c r="H54" s="1080"/>
      <c r="I54" s="1012"/>
      <c r="J54" s="244">
        <f ca="1">IF(MOD(ROW()-13,2)=0,IF(ISBLANK(OFFSET('12. SEGUIMIENTO 2027'!$N$14,INT((ROW()-13)/2),0)),"",OFFSET('12. SEGUIMIENTO 2027'!$N$14,INT((ROW()-13)/2),0)),IF(ISBLANK(OFFSET('9. METAS'!$U$20,INT((ROW()-14)/2),0)),"",OFFSET('9. METAS'!$U$20,INT((ROW()-14)/2),0)))</f>
        <v>25</v>
      </c>
      <c r="K54" s="245">
        <f ca="1">IF(MOD(ROW()-13,2)=0,IF(ISBLANK(OFFSET('12. SEGUIMIENTO 2027'!$O$14,INT((ROW()-13)/2),0)),"",OFFSET('12. SEGUIMIENTO 2027'!$O$14,INT((ROW()-13)/2),0)),IF(ISBLANK(OFFSET('9. METAS'!$V$20,INT((ROW()-14)/2),0)),"",OFFSET('9. METAS'!$V$20,INT((ROW()-14)/2),0)))</f>
        <v>25</v>
      </c>
      <c r="L54" s="245">
        <f ca="1">IF(MOD(ROW()-13,2)=0,IF(ISBLANK(OFFSET('12. SEGUIMIENTO 2027'!$P$14,INT((ROW()-13)/2),0)),"",OFFSET('12. SEGUIMIENTO 2027'!$P$14,INT((ROW()-13)/2),0)),IF(ISBLANK(OFFSET('9. METAS'!$W$20,INT((ROW()-14)/2),0)),"",OFFSET('9. METAS'!$W$20,INT((ROW()-14)/2),0)))</f>
        <v>25</v>
      </c>
      <c r="M54" s="246">
        <f ca="1">IF(MOD(ROW()-13,2)=0,IF(ISBLANK(OFFSET('12. SEGUIMIENTO 2027'!$Q$14,INT((ROW()-13)/2),0)),"",OFFSET('12. SEGUIMIENTO 2027'!$Q$14,INT((ROW()-13)/2),0)),IF(ISBLANK(OFFSET('9. METAS'!$X$20,INT((ROW()-14)/2),0)),"",OFFSET('9. METAS'!$X$20,INT((ROW()-14)/2),0)))</f>
        <v>25</v>
      </c>
      <c r="N54" s="1013"/>
      <c r="O54" s="1014"/>
      <c r="P54" s="1015"/>
    </row>
    <row r="55" spans="3:16">
      <c r="C55" s="1016" t="str">
        <f ca="1">IF(ISBLANK(OFFSET('5. Pp (3 años)'!$C$46,INT((ROW()-13)/2),0)),"",OFFSET('5. Pp (3 años)'!$C$46,INT((ROW()-13)/2),0))</f>
        <v>Actividad</v>
      </c>
      <c r="D55" s="1018" t="str">
        <f ca="1">IF(ISBLANK(OFFSET('5. Pp (3 años)'!$D$46,INT((ROW()-13)/2),0)),"",OFFSET('5. Pp (3 años)'!$D$46,INT((ROW()-13)/2),0))</f>
        <v>4.1.1.1.4.1 Gestión de medios de difusión y convocatoria para programas de bienestar social.</v>
      </c>
      <c r="E55" s="1018" t="str">
        <f ca="1">IF(ISBLANK(OFFSET('5. Pp (3 años)'!$E$46,INT((ROW()-13)/2),0)),"",OFFSET('5. Pp (3 años)'!$E$46,INT((ROW()-13)/2),0))</f>
        <v>PADCC: Porcentaje de acciones de difusión y convocatoria ciudadana realizadas.</v>
      </c>
      <c r="F55" s="1021" t="str">
        <f ca="1">IF(ISBLANK(OFFSET('5. Pp (3 años)'!$K$46,INT((ROW()-13)/2),0)),"",OFFSET('5. Pp (3 años)'!$K$46,INT((ROW()-13)/2),0))</f>
        <v>Ascendente</v>
      </c>
      <c r="G55" s="1023" t="str">
        <f ca="1">IF(ISBLANK(OFFSET('5. Pp (3 años)'!$H$46,INT((ROW()-13)/2),0)),"",OFFSET('5. Pp (3 años)'!$H$46,INT((ROW()-13)/2),0))</f>
        <v>Trimestral</v>
      </c>
      <c r="H55" s="1080">
        <f ca="1">IF(ISBLANK(OFFSET('9. METAS'!$L$20,INT((ROW()-13)/2),0)),"",OFFSET('9. METAS'!$L$20,INT((ROW()-13)/2),0))</f>
        <v>202</v>
      </c>
      <c r="I55" s="1004"/>
      <c r="J55" s="244" t="str">
        <f ca="1">IF(MOD(ROW()-13,2)=0,IF(ISBLANK(OFFSET('12. SEGUIMIENTO 2027'!$N$14,INT((ROW()-13)/2),0)),"",OFFSET('12. SEGUIMIENTO 2027'!$N$14,INT((ROW()-13)/2),0)),IF(ISBLANK(OFFSET('9. METAS'!$U$20,INT((ROW()-14)/2),0)),"",OFFSET('9. METAS'!$U$20,INT((ROW()-14)/2),0)))</f>
        <v/>
      </c>
      <c r="K55" s="245" t="str">
        <f ca="1">IF(MOD(ROW()-13,2)=0,IF(ISBLANK(OFFSET('12. SEGUIMIENTO 2027'!$O$14,INT((ROW()-13)/2),0)),"",OFFSET('12. SEGUIMIENTO 2027'!$O$14,INT((ROW()-13)/2),0)),IF(ISBLANK(OFFSET('9. METAS'!$V$20,INT((ROW()-14)/2),0)),"",OFFSET('9. METAS'!$V$20,INT((ROW()-14)/2),0)))</f>
        <v/>
      </c>
      <c r="L55" s="245" t="str">
        <f ca="1">IF(MOD(ROW()-13,2)=0,IF(ISBLANK(OFFSET('12. SEGUIMIENTO 2027'!$P$14,INT((ROW()-13)/2),0)),"",OFFSET('12. SEGUIMIENTO 2027'!$P$14,INT((ROW()-13)/2),0)),IF(ISBLANK(OFFSET('9. METAS'!$W$20,INT((ROW()-14)/2),0)),"",OFFSET('9. METAS'!$W$20,INT((ROW()-14)/2),0)))</f>
        <v/>
      </c>
      <c r="M55" s="246" t="str">
        <f ca="1">IF(MOD(ROW()-13,2)=0,IF(ISBLANK(OFFSET('12. SEGUIMIENTO 2027'!$Q$14,INT((ROW()-13)/2),0)),"",OFFSET('12. SEGUIMIENTO 2027'!$Q$14,INT((ROW()-13)/2),0)),IF(ISBLANK(OFFSET('9. METAS'!$X$20,INT((ROW()-14)/2),0)),"",OFFSET('9. METAS'!$X$20,INT((ROW()-14)/2),0)))</f>
        <v/>
      </c>
      <c r="N55" s="1006" t="str">
        <f t="shared" ref="N55" ca="1" si="38">IFERROR(J55/J56,"ND")</f>
        <v>ND</v>
      </c>
      <c r="O55" s="1008" t="str">
        <f t="shared" ref="O55" ca="1" si="39">IFERROR(((J55+K55+L55)/H55),"ND")</f>
        <v>ND</v>
      </c>
      <c r="P55" s="1010"/>
    </row>
    <row r="56" spans="3:16">
      <c r="C56" s="1025"/>
      <c r="D56" s="1018"/>
      <c r="E56" s="1018"/>
      <c r="F56" s="1021"/>
      <c r="G56" s="1023"/>
      <c r="H56" s="1080"/>
      <c r="I56" s="1012"/>
      <c r="J56" s="244">
        <f ca="1">IF(MOD(ROW()-13,2)=0,IF(ISBLANK(OFFSET('12. SEGUIMIENTO 2027'!$N$14,INT((ROW()-13)/2),0)),"",OFFSET('12. SEGUIMIENTO 2027'!$N$14,INT((ROW()-13)/2),0)),IF(ISBLANK(OFFSET('9. METAS'!$U$20,INT((ROW()-14)/2),0)),"",OFFSET('9. METAS'!$U$20,INT((ROW()-14)/2),0)))</f>
        <v>61</v>
      </c>
      <c r="K56" s="245">
        <f ca="1">IF(MOD(ROW()-13,2)=0,IF(ISBLANK(OFFSET('12. SEGUIMIENTO 2027'!$O$14,INT((ROW()-13)/2),0)),"",OFFSET('12. SEGUIMIENTO 2027'!$O$14,INT((ROW()-13)/2),0)),IF(ISBLANK(OFFSET('9. METAS'!$V$20,INT((ROW()-14)/2),0)),"",OFFSET('9. METAS'!$V$20,INT((ROW()-14)/2),0)))</f>
        <v>35</v>
      </c>
      <c r="L56" s="245">
        <f ca="1">IF(MOD(ROW()-13,2)=0,IF(ISBLANK(OFFSET('12. SEGUIMIENTO 2027'!$P$14,INT((ROW()-13)/2),0)),"",OFFSET('12. SEGUIMIENTO 2027'!$P$14,INT((ROW()-13)/2),0)),IF(ISBLANK(OFFSET('9. METAS'!$W$20,INT((ROW()-14)/2),0)),"",OFFSET('9. METAS'!$W$20,INT((ROW()-14)/2),0)))</f>
        <v>58</v>
      </c>
      <c r="M56" s="246">
        <f ca="1">IF(MOD(ROW()-13,2)=0,IF(ISBLANK(OFFSET('12. SEGUIMIENTO 2027'!$Q$14,INT((ROW()-13)/2),0)),"",OFFSET('12. SEGUIMIENTO 2027'!$Q$14,INT((ROW()-13)/2),0)),IF(ISBLANK(OFFSET('9. METAS'!$X$20,INT((ROW()-14)/2),0)),"",OFFSET('9. METAS'!$X$20,INT((ROW()-14)/2),0)))</f>
        <v>48</v>
      </c>
      <c r="N56" s="1013"/>
      <c r="O56" s="1014"/>
      <c r="P56" s="1015"/>
    </row>
    <row r="57" spans="3:16">
      <c r="C57" s="1016" t="str">
        <f ca="1">IF(ISBLANK(OFFSET('5. Pp (3 años)'!$C$46,INT((ROW()-13)/2),0)),"",OFFSET('5. Pp (3 años)'!$C$46,INT((ROW()-13)/2),0))</f>
        <v>Actividad</v>
      </c>
      <c r="D57" s="1018" t="str">
        <f ca="1">IF(ISBLANK(OFFSET('5. Pp (3 años)'!$D$46,INT((ROW()-13)/2),0)),"",OFFSET('5. Pp (3 años)'!$D$46,INT((ROW()-13)/2),0))</f>
        <v/>
      </c>
      <c r="E57" s="1018" t="str">
        <f ca="1">IF(ISBLANK(OFFSET('5. Pp (3 años)'!$E$46,INT((ROW()-13)/2),0)),"",OFFSET('5. Pp (3 años)'!$E$46,INT((ROW()-13)/2),0))</f>
        <v/>
      </c>
      <c r="F57" s="1021" t="str">
        <f ca="1">IF(ISBLANK(OFFSET('5. Pp (3 años)'!$K$46,INT((ROW()-13)/2),0)),"",OFFSET('5. Pp (3 años)'!$K$46,INT((ROW()-13)/2),0))</f>
        <v/>
      </c>
      <c r="G57" s="1023" t="str">
        <f ca="1">IF(ISBLANK(OFFSET('5. Pp (3 años)'!$H$46,INT((ROW()-13)/2),0)),"",OFFSET('5. Pp (3 años)'!$H$46,INT((ROW()-13)/2),0))</f>
        <v/>
      </c>
      <c r="H57" s="1080" t="str">
        <f ca="1">IF(ISBLANK(OFFSET('9. METAS'!$L$20,INT((ROW()-13)/2),0)),"",OFFSET('9. METAS'!$L$20,INT((ROW()-13)/2),0))</f>
        <v/>
      </c>
      <c r="I57" s="1004"/>
      <c r="J57" s="244" t="str">
        <f ca="1">IF(MOD(ROW()-13,2)=0,IF(ISBLANK(OFFSET('12. SEGUIMIENTO 2027'!$N$14,INT((ROW()-13)/2),0)),"",OFFSET('12. SEGUIMIENTO 2027'!$N$14,INT((ROW()-13)/2),0)),IF(ISBLANK(OFFSET('9. METAS'!$U$20,INT((ROW()-14)/2),0)),"",OFFSET('9. METAS'!$U$20,INT((ROW()-14)/2),0)))</f>
        <v/>
      </c>
      <c r="K57" s="245" t="str">
        <f ca="1">IF(MOD(ROW()-13,2)=0,IF(ISBLANK(OFFSET('12. SEGUIMIENTO 2027'!$O$14,INT((ROW()-13)/2),0)),"",OFFSET('12. SEGUIMIENTO 2027'!$O$14,INT((ROW()-13)/2),0)),IF(ISBLANK(OFFSET('9. METAS'!$V$20,INT((ROW()-14)/2),0)),"",OFFSET('9. METAS'!$V$20,INT((ROW()-14)/2),0)))</f>
        <v/>
      </c>
      <c r="L57" s="245" t="str">
        <f ca="1">IF(MOD(ROW()-13,2)=0,IF(ISBLANK(OFFSET('12. SEGUIMIENTO 2027'!$P$14,INT((ROW()-13)/2),0)),"",OFFSET('12. SEGUIMIENTO 2027'!$P$14,INT((ROW()-13)/2),0)),IF(ISBLANK(OFFSET('9. METAS'!$W$20,INT((ROW()-14)/2),0)),"",OFFSET('9. METAS'!$W$20,INT((ROW()-14)/2),0)))</f>
        <v/>
      </c>
      <c r="M57" s="246" t="str">
        <f ca="1">IF(MOD(ROW()-13,2)=0,IF(ISBLANK(OFFSET('12. SEGUIMIENTO 2027'!$Q$14,INT((ROW()-13)/2),0)),"",OFFSET('12. SEGUIMIENTO 2027'!$Q$14,INT((ROW()-13)/2),0)),IF(ISBLANK(OFFSET('9. METAS'!$X$20,INT((ROW()-14)/2),0)),"",OFFSET('9. METAS'!$X$20,INT((ROW()-14)/2),0)))</f>
        <v/>
      </c>
      <c r="N57" s="1006" t="str">
        <f t="shared" ref="N57" ca="1" si="40">IFERROR(J57/J58,"ND")</f>
        <v>ND</v>
      </c>
      <c r="O57" s="1008" t="str">
        <f t="shared" ref="O57" ca="1" si="41">IFERROR(((J57+K57+L57)/H57),"ND")</f>
        <v>ND</v>
      </c>
      <c r="P57" s="1010"/>
    </row>
    <row r="58" spans="3:16">
      <c r="C58" s="1025"/>
      <c r="D58" s="1018"/>
      <c r="E58" s="1018"/>
      <c r="F58" s="1021"/>
      <c r="G58" s="1023"/>
      <c r="H58" s="1080"/>
      <c r="I58" s="1012"/>
      <c r="J58" s="244" t="str">
        <f ca="1">IF(MOD(ROW()-13,2)=0,IF(ISBLANK(OFFSET('12. SEGUIMIENTO 2027'!$N$14,INT((ROW()-13)/2),0)),"",OFFSET('12. SEGUIMIENTO 2027'!$N$14,INT((ROW()-13)/2),0)),IF(ISBLANK(OFFSET('9. METAS'!$U$20,INT((ROW()-14)/2),0)),"",OFFSET('9. METAS'!$U$20,INT((ROW()-14)/2),0)))</f>
        <v/>
      </c>
      <c r="K58" s="245" t="str">
        <f ca="1">IF(MOD(ROW()-13,2)=0,IF(ISBLANK(OFFSET('12. SEGUIMIENTO 2027'!$O$14,INT((ROW()-13)/2),0)),"",OFFSET('12. SEGUIMIENTO 2027'!$O$14,INT((ROW()-13)/2),0)),IF(ISBLANK(OFFSET('9. METAS'!$V$20,INT((ROW()-14)/2),0)),"",OFFSET('9. METAS'!$V$20,INT((ROW()-14)/2),0)))</f>
        <v/>
      </c>
      <c r="L58" s="245" t="str">
        <f ca="1">IF(MOD(ROW()-13,2)=0,IF(ISBLANK(OFFSET('12. SEGUIMIENTO 2027'!$P$14,INT((ROW()-13)/2),0)),"",OFFSET('12. SEGUIMIENTO 2027'!$P$14,INT((ROW()-13)/2),0)),IF(ISBLANK(OFFSET('9. METAS'!$W$20,INT((ROW()-14)/2),0)),"",OFFSET('9. METAS'!$W$20,INT((ROW()-14)/2),0)))</f>
        <v/>
      </c>
      <c r="M58" s="246" t="str">
        <f ca="1">IF(MOD(ROW()-13,2)=0,IF(ISBLANK(OFFSET('12. SEGUIMIENTO 2027'!$Q$14,INT((ROW()-13)/2),0)),"",OFFSET('12. SEGUIMIENTO 2027'!$Q$14,INT((ROW()-13)/2),0)),IF(ISBLANK(OFFSET('9. METAS'!$X$20,INT((ROW()-14)/2),0)),"",OFFSET('9. METAS'!$X$20,INT((ROW()-14)/2),0)))</f>
        <v/>
      </c>
      <c r="N58" s="1013"/>
      <c r="O58" s="1014"/>
      <c r="P58" s="1015"/>
    </row>
    <row r="59" spans="3:16">
      <c r="C59" s="1016" t="str">
        <f ca="1">IF(ISBLANK(OFFSET('5. Pp (3 años)'!$C$46,INT((ROW()-13)/2),0)),"",OFFSET('5. Pp (3 años)'!$C$46,INT((ROW()-13)/2),0))</f>
        <v>Actividad</v>
      </c>
      <c r="D59" s="1018" t="str">
        <f ca="1">IF(ISBLANK(OFFSET('5. Pp (3 años)'!$D$46,INT((ROW()-13)/2),0)),"",OFFSET('5. Pp (3 años)'!$D$46,INT((ROW()-13)/2),0))</f>
        <v/>
      </c>
      <c r="E59" s="1018" t="str">
        <f ca="1">IF(ISBLANK(OFFSET('5. Pp (3 años)'!$E$46,INT((ROW()-13)/2),0)),"",OFFSET('5. Pp (3 años)'!$E$46,INT((ROW()-13)/2),0))</f>
        <v/>
      </c>
      <c r="F59" s="1021" t="str">
        <f ca="1">IF(ISBLANK(OFFSET('5. Pp (3 años)'!$K$46,INT((ROW()-13)/2),0)),"",OFFSET('5. Pp (3 años)'!$K$46,INT((ROW()-13)/2),0))</f>
        <v/>
      </c>
      <c r="G59" s="1023" t="str">
        <f ca="1">IF(ISBLANK(OFFSET('5. Pp (3 años)'!$H$46,INT((ROW()-13)/2),0)),"",OFFSET('5. Pp (3 años)'!$H$46,INT((ROW()-13)/2),0))</f>
        <v/>
      </c>
      <c r="H59" s="1080" t="str">
        <f ca="1">IF(ISBLANK(OFFSET('9. METAS'!$L$20,INT((ROW()-13)/2),0)),"",OFFSET('9. METAS'!$L$20,INT((ROW()-13)/2),0))</f>
        <v/>
      </c>
      <c r="I59" s="1004"/>
      <c r="J59" s="244" t="str">
        <f ca="1">IF(MOD(ROW()-13,2)=0,IF(ISBLANK(OFFSET('12. SEGUIMIENTO 2027'!$N$14,INT((ROW()-13)/2),0)),"",OFFSET('12. SEGUIMIENTO 2027'!$N$14,INT((ROW()-13)/2),0)),IF(ISBLANK(OFFSET('9. METAS'!$U$20,INT((ROW()-14)/2),0)),"",OFFSET('9. METAS'!$U$20,INT((ROW()-14)/2),0)))</f>
        <v/>
      </c>
      <c r="K59" s="245" t="str">
        <f ca="1">IF(MOD(ROW()-13,2)=0,IF(ISBLANK(OFFSET('12. SEGUIMIENTO 2027'!$O$14,INT((ROW()-13)/2),0)),"",OFFSET('12. SEGUIMIENTO 2027'!$O$14,INT((ROW()-13)/2),0)),IF(ISBLANK(OFFSET('9. METAS'!$V$20,INT((ROW()-14)/2),0)),"",OFFSET('9. METAS'!$V$20,INT((ROW()-14)/2),0)))</f>
        <v/>
      </c>
      <c r="L59" s="245" t="str">
        <f ca="1">IF(MOD(ROW()-13,2)=0,IF(ISBLANK(OFFSET('12. SEGUIMIENTO 2027'!$P$14,INT((ROW()-13)/2),0)),"",OFFSET('12. SEGUIMIENTO 2027'!$P$14,INT((ROW()-13)/2),0)),IF(ISBLANK(OFFSET('9. METAS'!$W$20,INT((ROW()-14)/2),0)),"",OFFSET('9. METAS'!$W$20,INT((ROW()-14)/2),0)))</f>
        <v/>
      </c>
      <c r="M59" s="246" t="str">
        <f ca="1">IF(MOD(ROW()-13,2)=0,IF(ISBLANK(OFFSET('12. SEGUIMIENTO 2027'!$Q$14,INT((ROW()-13)/2),0)),"",OFFSET('12. SEGUIMIENTO 2027'!$Q$14,INT((ROW()-13)/2),0)),IF(ISBLANK(OFFSET('9. METAS'!$X$20,INT((ROW()-14)/2),0)),"",OFFSET('9. METAS'!$X$20,INT((ROW()-14)/2),0)))</f>
        <v/>
      </c>
      <c r="N59" s="1006" t="str">
        <f t="shared" ref="N59" ca="1" si="42">IFERROR(J59/J60,"ND")</f>
        <v>ND</v>
      </c>
      <c r="O59" s="1008" t="str">
        <f t="shared" ref="O59" ca="1" si="43">IFERROR(((J59+K59+L59)/H59),"ND")</f>
        <v>ND</v>
      </c>
      <c r="P59" s="1010"/>
    </row>
    <row r="60" spans="3:16">
      <c r="C60" s="1025"/>
      <c r="D60" s="1018"/>
      <c r="E60" s="1018"/>
      <c r="F60" s="1021"/>
      <c r="G60" s="1023"/>
      <c r="H60" s="1080"/>
      <c r="I60" s="1012"/>
      <c r="J60" s="244" t="str">
        <f ca="1">IF(MOD(ROW()-13,2)=0,IF(ISBLANK(OFFSET('12. SEGUIMIENTO 2027'!$N$14,INT((ROW()-13)/2),0)),"",OFFSET('12. SEGUIMIENTO 2027'!$N$14,INT((ROW()-13)/2),0)),IF(ISBLANK(OFFSET('9. METAS'!$U$20,INT((ROW()-14)/2),0)),"",OFFSET('9. METAS'!$U$20,INT((ROW()-14)/2),0)))</f>
        <v/>
      </c>
      <c r="K60" s="245" t="str">
        <f ca="1">IF(MOD(ROW()-13,2)=0,IF(ISBLANK(OFFSET('12. SEGUIMIENTO 2027'!$O$14,INT((ROW()-13)/2),0)),"",OFFSET('12. SEGUIMIENTO 2027'!$O$14,INT((ROW()-13)/2),0)),IF(ISBLANK(OFFSET('9. METAS'!$V$20,INT((ROW()-14)/2),0)),"",OFFSET('9. METAS'!$V$20,INT((ROW()-14)/2),0)))</f>
        <v/>
      </c>
      <c r="L60" s="245" t="str">
        <f ca="1">IF(MOD(ROW()-13,2)=0,IF(ISBLANK(OFFSET('12. SEGUIMIENTO 2027'!$P$14,INT((ROW()-13)/2),0)),"",OFFSET('12. SEGUIMIENTO 2027'!$P$14,INT((ROW()-13)/2),0)),IF(ISBLANK(OFFSET('9. METAS'!$W$20,INT((ROW()-14)/2),0)),"",OFFSET('9. METAS'!$W$20,INT((ROW()-14)/2),0)))</f>
        <v/>
      </c>
      <c r="M60" s="246" t="str">
        <f ca="1">IF(MOD(ROW()-13,2)=0,IF(ISBLANK(OFFSET('12. SEGUIMIENTO 2027'!$Q$14,INT((ROW()-13)/2),0)),"",OFFSET('12. SEGUIMIENTO 2027'!$Q$14,INT((ROW()-13)/2),0)),IF(ISBLANK(OFFSET('9. METAS'!$X$20,INT((ROW()-14)/2),0)),"",OFFSET('9. METAS'!$X$20,INT((ROW()-14)/2),0)))</f>
        <v/>
      </c>
      <c r="N60" s="1013"/>
      <c r="O60" s="1014"/>
      <c r="P60" s="1015"/>
    </row>
    <row r="61" spans="3:16">
      <c r="C61" s="1016" t="str">
        <f ca="1">IF(ISBLANK(OFFSET('5. Pp (3 años)'!$C$46,INT((ROW()-13)/2),0)),"",OFFSET('5. Pp (3 años)'!$C$46,INT((ROW()-13)/2),0))</f>
        <v>Actividad</v>
      </c>
      <c r="D61" s="1018" t="str">
        <f ca="1">IF(ISBLANK(OFFSET('5. Pp (3 años)'!$D$46,INT((ROW()-13)/2),0)),"",OFFSET('5. Pp (3 años)'!$D$46,INT((ROW()-13)/2),0))</f>
        <v/>
      </c>
      <c r="E61" s="1018" t="str">
        <f ca="1">IF(ISBLANK(OFFSET('5. Pp (3 años)'!$E$46,INT((ROW()-13)/2),0)),"",OFFSET('5. Pp (3 años)'!$E$46,INT((ROW()-13)/2),0))</f>
        <v/>
      </c>
      <c r="F61" s="1021" t="str">
        <f ca="1">IF(ISBLANK(OFFSET('5. Pp (3 años)'!$K$46,INT((ROW()-13)/2),0)),"",OFFSET('5. Pp (3 años)'!$K$46,INT((ROW()-13)/2),0))</f>
        <v/>
      </c>
      <c r="G61" s="1023" t="str">
        <f ca="1">IF(ISBLANK(OFFSET('5. Pp (3 años)'!$H$46,INT((ROW()-13)/2),0)),"",OFFSET('5. Pp (3 años)'!$H$46,INT((ROW()-13)/2),0))</f>
        <v/>
      </c>
      <c r="H61" s="1080" t="str">
        <f ca="1">IF(ISBLANK(OFFSET('9. METAS'!$L$20,INT((ROW()-13)/2),0)),"",OFFSET('9. METAS'!$L$20,INT((ROW()-13)/2),0))</f>
        <v/>
      </c>
      <c r="I61" s="1004"/>
      <c r="J61" s="244" t="str">
        <f ca="1">IF(MOD(ROW()-13,2)=0,IF(ISBLANK(OFFSET('12. SEGUIMIENTO 2027'!$N$14,INT((ROW()-13)/2),0)),"",OFFSET('12. SEGUIMIENTO 2027'!$N$14,INT((ROW()-13)/2),0)),IF(ISBLANK(OFFSET('9. METAS'!$U$20,INT((ROW()-14)/2),0)),"",OFFSET('9. METAS'!$U$20,INT((ROW()-14)/2),0)))</f>
        <v/>
      </c>
      <c r="K61" s="245" t="str">
        <f ca="1">IF(MOD(ROW()-13,2)=0,IF(ISBLANK(OFFSET('12. SEGUIMIENTO 2027'!$O$14,INT((ROW()-13)/2),0)),"",OFFSET('12. SEGUIMIENTO 2027'!$O$14,INT((ROW()-13)/2),0)),IF(ISBLANK(OFFSET('9. METAS'!$V$20,INT((ROW()-14)/2),0)),"",OFFSET('9. METAS'!$V$20,INT((ROW()-14)/2),0)))</f>
        <v/>
      </c>
      <c r="L61" s="245" t="str">
        <f ca="1">IF(MOD(ROW()-13,2)=0,IF(ISBLANK(OFFSET('12. SEGUIMIENTO 2027'!$P$14,INT((ROW()-13)/2),0)),"",OFFSET('12. SEGUIMIENTO 2027'!$P$14,INT((ROW()-13)/2),0)),IF(ISBLANK(OFFSET('9. METAS'!$W$20,INT((ROW()-14)/2),0)),"",OFFSET('9. METAS'!$W$20,INT((ROW()-14)/2),0)))</f>
        <v/>
      </c>
      <c r="M61" s="246" t="str">
        <f ca="1">IF(MOD(ROW()-13,2)=0,IF(ISBLANK(OFFSET('12. SEGUIMIENTO 2027'!$Q$14,INT((ROW()-13)/2),0)),"",OFFSET('12. SEGUIMIENTO 2027'!$Q$14,INT((ROW()-13)/2),0)),IF(ISBLANK(OFFSET('9. METAS'!$X$20,INT((ROW()-14)/2),0)),"",OFFSET('9. METAS'!$X$20,INT((ROW()-14)/2),0)))</f>
        <v/>
      </c>
      <c r="N61" s="1006" t="str">
        <f t="shared" ref="N61" ca="1" si="44">IFERROR(J61/J62,"ND")</f>
        <v>ND</v>
      </c>
      <c r="O61" s="1008" t="str">
        <f t="shared" ref="O61" ca="1" si="45">IFERROR(((J61+K61+L61)/H61),"ND")</f>
        <v>ND</v>
      </c>
      <c r="P61" s="1010"/>
    </row>
    <row r="62" spans="3:16">
      <c r="C62" s="1025"/>
      <c r="D62" s="1018"/>
      <c r="E62" s="1018"/>
      <c r="F62" s="1021"/>
      <c r="G62" s="1023"/>
      <c r="H62" s="1080"/>
      <c r="I62" s="1012"/>
      <c r="J62" s="244" t="str">
        <f ca="1">IF(MOD(ROW()-13,2)=0,IF(ISBLANK(OFFSET('12. SEGUIMIENTO 2027'!$N$14,INT((ROW()-13)/2),0)),"",OFFSET('12. SEGUIMIENTO 2027'!$N$14,INT((ROW()-13)/2),0)),IF(ISBLANK(OFFSET('9. METAS'!$U$20,INT((ROW()-14)/2),0)),"",OFFSET('9. METAS'!$U$20,INT((ROW()-14)/2),0)))</f>
        <v/>
      </c>
      <c r="K62" s="245" t="str">
        <f ca="1">IF(MOD(ROW()-13,2)=0,IF(ISBLANK(OFFSET('12. SEGUIMIENTO 2027'!$O$14,INT((ROW()-13)/2),0)),"",OFFSET('12. SEGUIMIENTO 2027'!$O$14,INT((ROW()-13)/2),0)),IF(ISBLANK(OFFSET('9. METAS'!$V$20,INT((ROW()-14)/2),0)),"",OFFSET('9. METAS'!$V$20,INT((ROW()-14)/2),0)))</f>
        <v/>
      </c>
      <c r="L62" s="245" t="str">
        <f ca="1">IF(MOD(ROW()-13,2)=0,IF(ISBLANK(OFFSET('12. SEGUIMIENTO 2027'!$P$14,INT((ROW()-13)/2),0)),"",OFFSET('12. SEGUIMIENTO 2027'!$P$14,INT((ROW()-13)/2),0)),IF(ISBLANK(OFFSET('9. METAS'!$W$20,INT((ROW()-14)/2),0)),"",OFFSET('9. METAS'!$W$20,INT((ROW()-14)/2),0)))</f>
        <v/>
      </c>
      <c r="M62" s="246" t="str">
        <f ca="1">IF(MOD(ROW()-13,2)=0,IF(ISBLANK(OFFSET('12. SEGUIMIENTO 2027'!$Q$14,INT((ROW()-13)/2),0)),"",OFFSET('12. SEGUIMIENTO 2027'!$Q$14,INT((ROW()-13)/2),0)),IF(ISBLANK(OFFSET('9. METAS'!$X$20,INT((ROW()-14)/2),0)),"",OFFSET('9. METAS'!$X$20,INT((ROW()-14)/2),0)))</f>
        <v/>
      </c>
      <c r="N62" s="1013"/>
      <c r="O62" s="1014"/>
      <c r="P62" s="1015"/>
    </row>
    <row r="63" spans="3:16">
      <c r="C63" s="1016" t="str">
        <f ca="1">IF(ISBLANK(OFFSET('5. Pp (3 años)'!$C$46,INT((ROW()-13)/2),0)),"",OFFSET('5. Pp (3 años)'!$C$46,INT((ROW()-13)/2),0))</f>
        <v>Actividad</v>
      </c>
      <c r="D63" s="1018" t="str">
        <f ca="1">IF(ISBLANK(OFFSET('5. Pp (3 años)'!$D$46,INT((ROW()-13)/2),0)),"",OFFSET('5. Pp (3 años)'!$D$46,INT((ROW()-13)/2),0))</f>
        <v/>
      </c>
      <c r="E63" s="1018" t="str">
        <f ca="1">IF(ISBLANK(OFFSET('5. Pp (3 años)'!$E$46,INT((ROW()-13)/2),0)),"",OFFSET('5. Pp (3 años)'!$E$46,INT((ROW()-13)/2),0))</f>
        <v/>
      </c>
      <c r="F63" s="1021" t="str">
        <f ca="1">IF(ISBLANK(OFFSET('5. Pp (3 años)'!$K$46,INT((ROW()-13)/2),0)),"",OFFSET('5. Pp (3 años)'!$K$46,INT((ROW()-13)/2),0))</f>
        <v/>
      </c>
      <c r="G63" s="1023" t="str">
        <f ca="1">IF(ISBLANK(OFFSET('5. Pp (3 años)'!$H$46,INT((ROW()-13)/2),0)),"",OFFSET('5. Pp (3 años)'!$H$46,INT((ROW()-13)/2),0))</f>
        <v/>
      </c>
      <c r="H63" s="1080" t="str">
        <f ca="1">IF(ISBLANK(OFFSET('9. METAS'!$L$20,INT((ROW()-13)/2),0)),"",OFFSET('9. METAS'!$L$20,INT((ROW()-13)/2),0))</f>
        <v/>
      </c>
      <c r="I63" s="1004"/>
      <c r="J63" s="244" t="str">
        <f ca="1">IF(MOD(ROW()-13,2)=0,IF(ISBLANK(OFFSET('12. SEGUIMIENTO 2027'!$N$14,INT((ROW()-13)/2),0)),"",OFFSET('12. SEGUIMIENTO 2027'!$N$14,INT((ROW()-13)/2),0)),IF(ISBLANK(OFFSET('9. METAS'!$U$20,INT((ROW()-14)/2),0)),"",OFFSET('9. METAS'!$U$20,INT((ROW()-14)/2),0)))</f>
        <v/>
      </c>
      <c r="K63" s="245" t="str">
        <f ca="1">IF(MOD(ROW()-13,2)=0,IF(ISBLANK(OFFSET('12. SEGUIMIENTO 2027'!$O$14,INT((ROW()-13)/2),0)),"",OFFSET('12. SEGUIMIENTO 2027'!$O$14,INT((ROW()-13)/2),0)),IF(ISBLANK(OFFSET('9. METAS'!$V$20,INT((ROW()-14)/2),0)),"",OFFSET('9. METAS'!$V$20,INT((ROW()-14)/2),0)))</f>
        <v/>
      </c>
      <c r="L63" s="245" t="str">
        <f ca="1">IF(MOD(ROW()-13,2)=0,IF(ISBLANK(OFFSET('12. SEGUIMIENTO 2027'!$P$14,INT((ROW()-13)/2),0)),"",OFFSET('12. SEGUIMIENTO 2027'!$P$14,INT((ROW()-13)/2),0)),IF(ISBLANK(OFFSET('9. METAS'!$W$20,INT((ROW()-14)/2),0)),"",OFFSET('9. METAS'!$W$20,INT((ROW()-14)/2),0)))</f>
        <v/>
      </c>
      <c r="M63" s="246" t="str">
        <f ca="1">IF(MOD(ROW()-13,2)=0,IF(ISBLANK(OFFSET('12. SEGUIMIENTO 2027'!$Q$14,INT((ROW()-13)/2),0)),"",OFFSET('12. SEGUIMIENTO 2027'!$Q$14,INT((ROW()-13)/2),0)),IF(ISBLANK(OFFSET('9. METAS'!$X$20,INT((ROW()-14)/2),0)),"",OFFSET('9. METAS'!$X$20,INT((ROW()-14)/2),0)))</f>
        <v/>
      </c>
      <c r="N63" s="1006" t="str">
        <f t="shared" ref="N63" ca="1" si="46">IFERROR(J63/J64,"ND")</f>
        <v>ND</v>
      </c>
      <c r="O63" s="1008" t="str">
        <f t="shared" ref="O63" ca="1" si="47">IFERROR(((J63+K63+L63)/H63),"ND")</f>
        <v>ND</v>
      </c>
      <c r="P63" s="1010"/>
    </row>
    <row r="64" spans="3:16">
      <c r="C64" s="1025"/>
      <c r="D64" s="1018"/>
      <c r="E64" s="1018"/>
      <c r="F64" s="1021"/>
      <c r="G64" s="1023"/>
      <c r="H64" s="1080"/>
      <c r="I64" s="1012"/>
      <c r="J64" s="244" t="str">
        <f ca="1">IF(MOD(ROW()-13,2)=0,IF(ISBLANK(OFFSET('12. SEGUIMIENTO 2027'!$N$14,INT((ROW()-13)/2),0)),"",OFFSET('12. SEGUIMIENTO 2027'!$N$14,INT((ROW()-13)/2),0)),IF(ISBLANK(OFFSET('9. METAS'!$U$20,INT((ROW()-14)/2),0)),"",OFFSET('9. METAS'!$U$20,INT((ROW()-14)/2),0)))</f>
        <v/>
      </c>
      <c r="K64" s="245" t="str">
        <f ca="1">IF(MOD(ROW()-13,2)=0,IF(ISBLANK(OFFSET('12. SEGUIMIENTO 2027'!$O$14,INT((ROW()-13)/2),0)),"",OFFSET('12. SEGUIMIENTO 2027'!$O$14,INT((ROW()-13)/2),0)),IF(ISBLANK(OFFSET('9. METAS'!$V$20,INT((ROW()-14)/2),0)),"",OFFSET('9. METAS'!$V$20,INT((ROW()-14)/2),0)))</f>
        <v/>
      </c>
      <c r="L64" s="245" t="str">
        <f ca="1">IF(MOD(ROW()-13,2)=0,IF(ISBLANK(OFFSET('12. SEGUIMIENTO 2027'!$P$14,INT((ROW()-13)/2),0)),"",OFFSET('12. SEGUIMIENTO 2027'!$P$14,INT((ROW()-13)/2),0)),IF(ISBLANK(OFFSET('9. METAS'!$W$20,INT((ROW()-14)/2),0)),"",OFFSET('9. METAS'!$W$20,INT((ROW()-14)/2),0)))</f>
        <v/>
      </c>
      <c r="M64" s="246" t="str">
        <f ca="1">IF(MOD(ROW()-13,2)=0,IF(ISBLANK(OFFSET('12. SEGUIMIENTO 2027'!$Q$14,INT((ROW()-13)/2),0)),"",OFFSET('12. SEGUIMIENTO 2027'!$Q$14,INT((ROW()-13)/2),0)),IF(ISBLANK(OFFSET('9. METAS'!$X$20,INT((ROW()-14)/2),0)),"",OFFSET('9. METAS'!$X$20,INT((ROW()-14)/2),0)))</f>
        <v/>
      </c>
      <c r="N64" s="1013"/>
      <c r="O64" s="1014"/>
      <c r="P64" s="1015"/>
    </row>
    <row r="65" spans="3:16">
      <c r="C65" s="1016" t="str">
        <f ca="1">IF(ISBLANK(OFFSET('5. Pp (3 años)'!$C$46,INT((ROW()-13)/2),0)),"",OFFSET('5. Pp (3 años)'!$C$46,INT((ROW()-13)/2),0))</f>
        <v>Componente</v>
      </c>
      <c r="D65" s="1018" t="str">
        <f ca="1">IF(ISBLANK(OFFSET('5. Pp (3 años)'!$D$46,INT((ROW()-13)/2),0)),"",OFFSET('5. Pp (3 años)'!$D$46,INT((ROW()-13)/2),0))</f>
        <v>4.1.1.1.5 Mecanismos de organización vecinal y anuencias ciudadanas gestionadas.</v>
      </c>
      <c r="E65" s="1018" t="str">
        <f ca="1">IF(ISBLANK(OFFSET('5. Pp (3 años)'!$E$46,INT((ROW()-13)/2),0)),"",OFFSET('5. Pp (3 años)'!$E$46,INT((ROW()-13)/2),0))</f>
        <v>PMVVA: Porcentaje de mecanismos de vinculación vecinal y anuencias formalizados.</v>
      </c>
      <c r="F65" s="1021" t="str">
        <f ca="1">IF(ISBLANK(OFFSET('5. Pp (3 años)'!$K$46,INT((ROW()-13)/2),0)),"",OFFSET('5. Pp (3 años)'!$K$46,INT((ROW()-13)/2),0))</f>
        <v>Ascendente</v>
      </c>
      <c r="G65" s="1023" t="str">
        <f ca="1">IF(ISBLANK(OFFSET('5. Pp (3 años)'!$H$46,INT((ROW()-13)/2),0)),"",OFFSET('5. Pp (3 años)'!$H$46,INT((ROW()-13)/2),0))</f>
        <v>Trimestral</v>
      </c>
      <c r="H65" s="1080">
        <f ca="1">IF(ISBLANK(OFFSET('9. METAS'!$L$20,INT((ROW()-13)/2),0)),"",OFFSET('9. METAS'!$L$20,INT((ROW()-13)/2),0))</f>
        <v>100</v>
      </c>
      <c r="I65" s="1004"/>
      <c r="J65" s="244" t="str">
        <f ca="1">IF(MOD(ROW()-13,2)=0,IF(ISBLANK(OFFSET('12. SEGUIMIENTO 2027'!$N$14,INT((ROW()-13)/2),0)),"",OFFSET('12. SEGUIMIENTO 2027'!$N$14,INT((ROW()-13)/2),0)),IF(ISBLANK(OFFSET('9. METAS'!$U$20,INT((ROW()-14)/2),0)),"",OFFSET('9. METAS'!$U$20,INT((ROW()-14)/2),0)))</f>
        <v/>
      </c>
      <c r="K65" s="245" t="str">
        <f ca="1">IF(MOD(ROW()-13,2)=0,IF(ISBLANK(OFFSET('12. SEGUIMIENTO 2027'!$O$14,INT((ROW()-13)/2),0)),"",OFFSET('12. SEGUIMIENTO 2027'!$O$14,INT((ROW()-13)/2),0)),IF(ISBLANK(OFFSET('9. METAS'!$V$20,INT((ROW()-14)/2),0)),"",OFFSET('9. METAS'!$V$20,INT((ROW()-14)/2),0)))</f>
        <v/>
      </c>
      <c r="L65" s="245" t="str">
        <f ca="1">IF(MOD(ROW()-13,2)=0,IF(ISBLANK(OFFSET('12. SEGUIMIENTO 2027'!$P$14,INT((ROW()-13)/2),0)),"",OFFSET('12. SEGUIMIENTO 2027'!$P$14,INT((ROW()-13)/2),0)),IF(ISBLANK(OFFSET('9. METAS'!$W$20,INT((ROW()-14)/2),0)),"",OFFSET('9. METAS'!$W$20,INT((ROW()-14)/2),0)))</f>
        <v/>
      </c>
      <c r="M65" s="246" t="str">
        <f ca="1">IF(MOD(ROW()-13,2)=0,IF(ISBLANK(OFFSET('12. SEGUIMIENTO 2027'!$Q$14,INT((ROW()-13)/2),0)),"",OFFSET('12. SEGUIMIENTO 2027'!$Q$14,INT((ROW()-13)/2),0)),IF(ISBLANK(OFFSET('9. METAS'!$X$20,INT((ROW()-14)/2),0)),"",OFFSET('9. METAS'!$X$20,INT((ROW()-14)/2),0)))</f>
        <v/>
      </c>
      <c r="N65" s="1006" t="str">
        <f t="shared" ref="N65" ca="1" si="48">IFERROR(J65/J66,"ND")</f>
        <v>ND</v>
      </c>
      <c r="O65" s="1008" t="str">
        <f t="shared" ref="O65" ca="1" si="49">IFERROR(((J65+K65+L65)/H65),"ND")</f>
        <v>ND</v>
      </c>
      <c r="P65" s="1010"/>
    </row>
    <row r="66" spans="3:16">
      <c r="C66" s="1025"/>
      <c r="D66" s="1018"/>
      <c r="E66" s="1018"/>
      <c r="F66" s="1021"/>
      <c r="G66" s="1023"/>
      <c r="H66" s="1080"/>
      <c r="I66" s="1012"/>
      <c r="J66" s="244">
        <f ca="1">IF(MOD(ROW()-13,2)=0,IF(ISBLANK(OFFSET('12. SEGUIMIENTO 2027'!$N$14,INT((ROW()-13)/2),0)),"",OFFSET('12. SEGUIMIENTO 2027'!$N$14,INT((ROW()-13)/2),0)),IF(ISBLANK(OFFSET('9. METAS'!$U$20,INT((ROW()-14)/2),0)),"",OFFSET('9. METAS'!$U$20,INT((ROW()-14)/2),0)))</f>
        <v>25</v>
      </c>
      <c r="K66" s="245">
        <f ca="1">IF(MOD(ROW()-13,2)=0,IF(ISBLANK(OFFSET('12. SEGUIMIENTO 2027'!$O$14,INT((ROW()-13)/2),0)),"",OFFSET('12. SEGUIMIENTO 2027'!$O$14,INT((ROW()-13)/2),0)),IF(ISBLANK(OFFSET('9. METAS'!$V$20,INT((ROW()-14)/2),0)),"",OFFSET('9. METAS'!$V$20,INT((ROW()-14)/2),0)))</f>
        <v>25</v>
      </c>
      <c r="L66" s="245">
        <f ca="1">IF(MOD(ROW()-13,2)=0,IF(ISBLANK(OFFSET('12. SEGUIMIENTO 2027'!$P$14,INT((ROW()-13)/2),0)),"",OFFSET('12. SEGUIMIENTO 2027'!$P$14,INT((ROW()-13)/2),0)),IF(ISBLANK(OFFSET('9. METAS'!$W$20,INT((ROW()-14)/2),0)),"",OFFSET('9. METAS'!$W$20,INT((ROW()-14)/2),0)))</f>
        <v>25</v>
      </c>
      <c r="M66" s="246">
        <f ca="1">IF(MOD(ROW()-13,2)=0,IF(ISBLANK(OFFSET('12. SEGUIMIENTO 2027'!$Q$14,INT((ROW()-13)/2),0)),"",OFFSET('12. SEGUIMIENTO 2027'!$Q$14,INT((ROW()-13)/2),0)),IF(ISBLANK(OFFSET('9. METAS'!$X$20,INT((ROW()-14)/2),0)),"",OFFSET('9. METAS'!$X$20,INT((ROW()-14)/2),0)))</f>
        <v>25</v>
      </c>
      <c r="N66" s="1013"/>
      <c r="O66" s="1014"/>
      <c r="P66" s="1015"/>
    </row>
    <row r="67" spans="3:16">
      <c r="C67" s="1016" t="str">
        <f ca="1">IF(ISBLANK(OFFSET('5. Pp (3 años)'!$C$46,INT((ROW()-13)/2),0)),"",OFFSET('5. Pp (3 años)'!$C$46,INT((ROW()-13)/2),0))</f>
        <v>Actividad</v>
      </c>
      <c r="D67" s="1018" t="str">
        <f ca="1">IF(ISBLANK(OFFSET('5. Pp (3 años)'!$D$46,INT((ROW()-13)/2),0)),"",OFFSET('5. Pp (3 años)'!$D$46,INT((ROW()-13)/2),0))</f>
        <v>4.1.1.1.5.1 Conformación y seguimiento operativo de comités vecinales de participación ciudadana.</v>
      </c>
      <c r="E67" s="1018" t="str">
        <f ca="1">IF(ISBLANK(OFFSET('5. Pp (3 años)'!$E$46,INT((ROW()-13)/2),0)),"",OFFSET('5. Pp (3 años)'!$E$46,INT((ROW()-13)/2),0))</f>
        <v>PCVIS: Porcentaje de comités vecinales integrados y en seguimiento realizados.</v>
      </c>
      <c r="F67" s="1021" t="str">
        <f ca="1">IF(ISBLANK(OFFSET('5. Pp (3 años)'!$K$46,INT((ROW()-13)/2),0)),"",OFFSET('5. Pp (3 años)'!$K$46,INT((ROW()-13)/2),0))</f>
        <v xml:space="preserve">Ascendente </v>
      </c>
      <c r="G67" s="1023" t="str">
        <f ca="1">IF(ISBLANK(OFFSET('5. Pp (3 años)'!$H$46,INT((ROW()-13)/2),0)),"",OFFSET('5. Pp (3 años)'!$H$46,INT((ROW()-13)/2),0))</f>
        <v>Trimestral</v>
      </c>
      <c r="H67" s="1080">
        <f ca="1">IF(ISBLANK(OFFSET('9. METAS'!$L$20,INT((ROW()-13)/2),0)),"",OFFSET('9. METAS'!$L$20,INT((ROW()-13)/2),0))</f>
        <v>260</v>
      </c>
      <c r="I67" s="1004"/>
      <c r="J67" s="244" t="str">
        <f ca="1">IF(MOD(ROW()-13,2)=0,IF(ISBLANK(OFFSET('12. SEGUIMIENTO 2027'!$N$14,INT((ROW()-13)/2),0)),"",OFFSET('12. SEGUIMIENTO 2027'!$N$14,INT((ROW()-13)/2),0)),IF(ISBLANK(OFFSET('9. METAS'!$U$20,INT((ROW()-14)/2),0)),"",OFFSET('9. METAS'!$U$20,INT((ROW()-14)/2),0)))</f>
        <v/>
      </c>
      <c r="K67" s="245" t="str">
        <f ca="1">IF(MOD(ROW()-13,2)=0,IF(ISBLANK(OFFSET('12. SEGUIMIENTO 2027'!$O$14,INT((ROW()-13)/2),0)),"",OFFSET('12. SEGUIMIENTO 2027'!$O$14,INT((ROW()-13)/2),0)),IF(ISBLANK(OFFSET('9. METAS'!$V$20,INT((ROW()-14)/2),0)),"",OFFSET('9. METAS'!$V$20,INT((ROW()-14)/2),0)))</f>
        <v/>
      </c>
      <c r="L67" s="245" t="str">
        <f ca="1">IF(MOD(ROW()-13,2)=0,IF(ISBLANK(OFFSET('12. SEGUIMIENTO 2027'!$P$14,INT((ROW()-13)/2),0)),"",OFFSET('12. SEGUIMIENTO 2027'!$P$14,INT((ROW()-13)/2),0)),IF(ISBLANK(OFFSET('9. METAS'!$W$20,INT((ROW()-14)/2),0)),"",OFFSET('9. METAS'!$W$20,INT((ROW()-14)/2),0)))</f>
        <v/>
      </c>
      <c r="M67" s="246" t="str">
        <f ca="1">IF(MOD(ROW()-13,2)=0,IF(ISBLANK(OFFSET('12. SEGUIMIENTO 2027'!$Q$14,INT((ROW()-13)/2),0)),"",OFFSET('12. SEGUIMIENTO 2027'!$Q$14,INT((ROW()-13)/2),0)),IF(ISBLANK(OFFSET('9. METAS'!$X$20,INT((ROW()-14)/2),0)),"",OFFSET('9. METAS'!$X$20,INT((ROW()-14)/2),0)))</f>
        <v/>
      </c>
      <c r="N67" s="1006" t="str">
        <f t="shared" ref="N67" ca="1" si="50">IFERROR(J67/J68,"ND")</f>
        <v>ND</v>
      </c>
      <c r="O67" s="1008" t="str">
        <f t="shared" ref="O67" ca="1" si="51">IFERROR(((J67+K67+L67)/H67),"ND")</f>
        <v>ND</v>
      </c>
      <c r="P67" s="1010"/>
    </row>
    <row r="68" spans="3:16">
      <c r="C68" s="1025"/>
      <c r="D68" s="1018"/>
      <c r="E68" s="1018"/>
      <c r="F68" s="1021"/>
      <c r="G68" s="1023"/>
      <c r="H68" s="1080"/>
      <c r="I68" s="1012"/>
      <c r="J68" s="244">
        <f ca="1">IF(MOD(ROW()-13,2)=0,IF(ISBLANK(OFFSET('12. SEGUIMIENTO 2027'!$N$14,INT((ROW()-13)/2),0)),"",OFFSET('12. SEGUIMIENTO 2027'!$N$14,INT((ROW()-13)/2),0)),IF(ISBLANK(OFFSET('9. METAS'!$U$20,INT((ROW()-14)/2),0)),"",OFFSET('9. METAS'!$U$20,INT((ROW()-14)/2),0)))</f>
        <v>90</v>
      </c>
      <c r="K68" s="245">
        <f ca="1">IF(MOD(ROW()-13,2)=0,IF(ISBLANK(OFFSET('12. SEGUIMIENTO 2027'!$O$14,INT((ROW()-13)/2),0)),"",OFFSET('12. SEGUIMIENTO 2027'!$O$14,INT((ROW()-13)/2),0)),IF(ISBLANK(OFFSET('9. METAS'!$V$20,INT((ROW()-14)/2),0)),"",OFFSET('9. METAS'!$V$20,INT((ROW()-14)/2),0)))</f>
        <v>20</v>
      </c>
      <c r="L68" s="245">
        <f ca="1">IF(MOD(ROW()-13,2)=0,IF(ISBLANK(OFFSET('12. SEGUIMIENTO 2027'!$P$14,INT((ROW()-13)/2),0)),"",OFFSET('12. SEGUIMIENTO 2027'!$P$14,INT((ROW()-13)/2),0)),IF(ISBLANK(OFFSET('9. METAS'!$W$20,INT((ROW()-14)/2),0)),"",OFFSET('9. METAS'!$W$20,INT((ROW()-14)/2),0)))</f>
        <v>90</v>
      </c>
      <c r="M68" s="246">
        <f ca="1">IF(MOD(ROW()-13,2)=0,IF(ISBLANK(OFFSET('12. SEGUIMIENTO 2027'!$Q$14,INT((ROW()-13)/2),0)),"",OFFSET('12. SEGUIMIENTO 2027'!$Q$14,INT((ROW()-13)/2),0)),IF(ISBLANK(OFFSET('9. METAS'!$X$20,INT((ROW()-14)/2),0)),"",OFFSET('9. METAS'!$X$20,INT((ROW()-14)/2),0)))</f>
        <v>60</v>
      </c>
      <c r="N68" s="1013"/>
      <c r="O68" s="1014"/>
      <c r="P68" s="1015"/>
    </row>
    <row r="69" spans="3:16">
      <c r="C69" s="1016" t="str">
        <f ca="1">IF(ISBLANK(OFFSET('5. Pp (3 años)'!$C$46,INT((ROW()-13)/2),0)),"",OFFSET('5. Pp (3 años)'!$C$46,INT((ROW()-13)/2),0))</f>
        <v>Actividad</v>
      </c>
      <c r="D69" s="1018" t="str">
        <f ca="1">IF(ISBLANK(OFFSET('5. Pp (3 años)'!$D$46,INT((ROW()-13)/2),0)),"",OFFSET('5. Pp (3 años)'!$D$46,INT((ROW()-13)/2),0))</f>
        <v>4.1.1.1.5.2 Tramitación y validación de anuencias vecinales para la apertura de establecimientos.</v>
      </c>
      <c r="E69" s="1018" t="str">
        <f ca="1">IF(ISBLANK(OFFSET('5. Pp (3 años)'!$E$46,INT((ROW()-13)/2),0)),"",OFFSET('5. Pp (3 años)'!$E$46,INT((ROW()-13)/2),0))</f>
        <v>PSAVG: Porcentaje de solicitudes de anuencias vecinales gestionadas.</v>
      </c>
      <c r="F69" s="1021" t="str">
        <f ca="1">IF(ISBLANK(OFFSET('5. Pp (3 años)'!$K$46,INT((ROW()-13)/2),0)),"",OFFSET('5. Pp (3 años)'!$K$46,INT((ROW()-13)/2),0))</f>
        <v>Ascendente</v>
      </c>
      <c r="G69" s="1023" t="str">
        <f ca="1">IF(ISBLANK(OFFSET('5. Pp (3 años)'!$H$46,INT((ROW()-13)/2),0)),"",OFFSET('5. Pp (3 años)'!$H$46,INT((ROW()-13)/2),0))</f>
        <v>Trimestral</v>
      </c>
      <c r="H69" s="1080">
        <f ca="1">IF(ISBLANK(OFFSET('9. METAS'!$L$20,INT((ROW()-13)/2),0)),"",OFFSET('9. METAS'!$L$20,INT((ROW()-13)/2),0))</f>
        <v>20</v>
      </c>
      <c r="I69" s="1004"/>
      <c r="J69" s="244" t="str">
        <f ca="1">IF(MOD(ROW()-13,2)=0,IF(ISBLANK(OFFSET('12. SEGUIMIENTO 2027'!$N$14,INT((ROW()-13)/2),0)),"",OFFSET('12. SEGUIMIENTO 2027'!$N$14,INT((ROW()-13)/2),0)),IF(ISBLANK(OFFSET('9. METAS'!$U$20,INT((ROW()-14)/2),0)),"",OFFSET('9. METAS'!$U$20,INT((ROW()-14)/2),0)))</f>
        <v/>
      </c>
      <c r="K69" s="245" t="str">
        <f ca="1">IF(MOD(ROW()-13,2)=0,IF(ISBLANK(OFFSET('12. SEGUIMIENTO 2027'!$O$14,INT((ROW()-13)/2),0)),"",OFFSET('12. SEGUIMIENTO 2027'!$O$14,INT((ROW()-13)/2),0)),IF(ISBLANK(OFFSET('9. METAS'!$V$20,INT((ROW()-14)/2),0)),"",OFFSET('9. METAS'!$V$20,INT((ROW()-14)/2),0)))</f>
        <v/>
      </c>
      <c r="L69" s="245" t="str">
        <f ca="1">IF(MOD(ROW()-13,2)=0,IF(ISBLANK(OFFSET('12. SEGUIMIENTO 2027'!$P$14,INT((ROW()-13)/2),0)),"",OFFSET('12. SEGUIMIENTO 2027'!$P$14,INT((ROW()-13)/2),0)),IF(ISBLANK(OFFSET('9. METAS'!$W$20,INT((ROW()-14)/2),0)),"",OFFSET('9. METAS'!$W$20,INT((ROW()-14)/2),0)))</f>
        <v/>
      </c>
      <c r="M69" s="246" t="str">
        <f ca="1">IF(MOD(ROW()-13,2)=0,IF(ISBLANK(OFFSET('12. SEGUIMIENTO 2027'!$Q$14,INT((ROW()-13)/2),0)),"",OFFSET('12. SEGUIMIENTO 2027'!$Q$14,INT((ROW()-13)/2),0)),IF(ISBLANK(OFFSET('9. METAS'!$X$20,INT((ROW()-14)/2),0)),"",OFFSET('9. METAS'!$X$20,INT((ROW()-14)/2),0)))</f>
        <v/>
      </c>
      <c r="N69" s="1006" t="str">
        <f t="shared" ref="N69" ca="1" si="52">IFERROR(J69/J70,"ND")</f>
        <v>ND</v>
      </c>
      <c r="O69" s="1008" t="str">
        <f t="shared" ref="O69" ca="1" si="53">IFERROR(((J69+K69+L69)/H69),"ND")</f>
        <v>ND</v>
      </c>
      <c r="P69" s="1010"/>
    </row>
    <row r="70" spans="3:16">
      <c r="C70" s="1025"/>
      <c r="D70" s="1018"/>
      <c r="E70" s="1018"/>
      <c r="F70" s="1021"/>
      <c r="G70" s="1023"/>
      <c r="H70" s="1080"/>
      <c r="I70" s="1012"/>
      <c r="J70" s="244">
        <f ca="1">IF(MOD(ROW()-13,2)=0,IF(ISBLANK(OFFSET('12. SEGUIMIENTO 2027'!$N$14,INT((ROW()-13)/2),0)),"",OFFSET('12. SEGUIMIENTO 2027'!$N$14,INT((ROW()-13)/2),0)),IF(ISBLANK(OFFSET('9. METAS'!$U$20,INT((ROW()-14)/2),0)),"",OFFSET('9. METAS'!$U$20,INT((ROW()-14)/2),0)))</f>
        <v>5</v>
      </c>
      <c r="K70" s="245">
        <f ca="1">IF(MOD(ROW()-13,2)=0,IF(ISBLANK(OFFSET('12. SEGUIMIENTO 2027'!$O$14,INT((ROW()-13)/2),0)),"",OFFSET('12. SEGUIMIENTO 2027'!$O$14,INT((ROW()-13)/2),0)),IF(ISBLANK(OFFSET('9. METAS'!$V$20,INT((ROW()-14)/2),0)),"",OFFSET('9. METAS'!$V$20,INT((ROW()-14)/2),0)))</f>
        <v>5</v>
      </c>
      <c r="L70" s="245">
        <f ca="1">IF(MOD(ROW()-13,2)=0,IF(ISBLANK(OFFSET('12. SEGUIMIENTO 2027'!$P$14,INT((ROW()-13)/2),0)),"",OFFSET('12. SEGUIMIENTO 2027'!$P$14,INT((ROW()-13)/2),0)),IF(ISBLANK(OFFSET('9. METAS'!$W$20,INT((ROW()-14)/2),0)),"",OFFSET('9. METAS'!$W$20,INT((ROW()-14)/2),0)))</f>
        <v>5</v>
      </c>
      <c r="M70" s="246">
        <f ca="1">IF(MOD(ROW()-13,2)=0,IF(ISBLANK(OFFSET('12. SEGUIMIENTO 2027'!$Q$14,INT((ROW()-13)/2),0)),"",OFFSET('12. SEGUIMIENTO 2027'!$Q$14,INT((ROW()-13)/2),0)),IF(ISBLANK(OFFSET('9. METAS'!$X$20,INT((ROW()-14)/2),0)),"",OFFSET('9. METAS'!$X$20,INT((ROW()-14)/2),0)))</f>
        <v>5</v>
      </c>
      <c r="N70" s="1013"/>
      <c r="O70" s="1014"/>
      <c r="P70" s="1015"/>
    </row>
    <row r="71" spans="3:16">
      <c r="C71" s="1016" t="str">
        <f ca="1">IF(ISBLANK(OFFSET('5. Pp (3 años)'!$C$46,INT((ROW()-13)/2),0)),"",OFFSET('5. Pp (3 años)'!$C$46,INT((ROW()-13)/2),0))</f>
        <v>Actividad</v>
      </c>
      <c r="D71" s="1018" t="str">
        <f ca="1">IF(ISBLANK(OFFSET('5. Pp (3 años)'!$D$46,INT((ROW()-13)/2),0)),"",OFFSET('5. Pp (3 años)'!$D$46,INT((ROW()-13)/2),0))</f>
        <v/>
      </c>
      <c r="E71" s="1018" t="str">
        <f ca="1">IF(ISBLANK(OFFSET('5. Pp (3 años)'!$E$46,INT((ROW()-13)/2),0)),"",OFFSET('5. Pp (3 años)'!$E$46,INT((ROW()-13)/2),0))</f>
        <v/>
      </c>
      <c r="F71" s="1021" t="str">
        <f ca="1">IF(ISBLANK(OFFSET('5. Pp (3 años)'!$K$46,INT((ROW()-13)/2),0)),"",OFFSET('5. Pp (3 años)'!$K$46,INT((ROW()-13)/2),0))</f>
        <v/>
      </c>
      <c r="G71" s="1023" t="str">
        <f ca="1">IF(ISBLANK(OFFSET('5. Pp (3 años)'!$H$46,INT((ROW()-13)/2),0)),"",OFFSET('5. Pp (3 años)'!$H$46,INT((ROW()-13)/2),0))</f>
        <v/>
      </c>
      <c r="H71" s="1080" t="str">
        <f ca="1">IF(ISBLANK(OFFSET('9. METAS'!$L$20,INT((ROW()-13)/2),0)),"",OFFSET('9. METAS'!$L$20,INT((ROW()-13)/2),0))</f>
        <v/>
      </c>
      <c r="I71" s="1004"/>
      <c r="J71" s="244" t="str">
        <f ca="1">IF(MOD(ROW()-13,2)=0,IF(ISBLANK(OFFSET('12. SEGUIMIENTO 2027'!$N$14,INT((ROW()-13)/2),0)),"",OFFSET('12. SEGUIMIENTO 2027'!$N$14,INT((ROW()-13)/2),0)),IF(ISBLANK(OFFSET('9. METAS'!$U$20,INT((ROW()-14)/2),0)),"",OFFSET('9. METAS'!$U$20,INT((ROW()-14)/2),0)))</f>
        <v/>
      </c>
      <c r="K71" s="245" t="str">
        <f ca="1">IF(MOD(ROW()-13,2)=0,IF(ISBLANK(OFFSET('12. SEGUIMIENTO 2027'!$O$14,INT((ROW()-13)/2),0)),"",OFFSET('12. SEGUIMIENTO 2027'!$O$14,INT((ROW()-13)/2),0)),IF(ISBLANK(OFFSET('9. METAS'!$V$20,INT((ROW()-14)/2),0)),"",OFFSET('9. METAS'!$V$20,INT((ROW()-14)/2),0)))</f>
        <v/>
      </c>
      <c r="L71" s="245" t="str">
        <f ca="1">IF(MOD(ROW()-13,2)=0,IF(ISBLANK(OFFSET('12. SEGUIMIENTO 2027'!$P$14,INT((ROW()-13)/2),0)),"",OFFSET('12. SEGUIMIENTO 2027'!$P$14,INT((ROW()-13)/2),0)),IF(ISBLANK(OFFSET('9. METAS'!$W$20,INT((ROW()-14)/2),0)),"",OFFSET('9. METAS'!$W$20,INT((ROW()-14)/2),0)))</f>
        <v/>
      </c>
      <c r="M71" s="246" t="str">
        <f ca="1">IF(MOD(ROW()-13,2)=0,IF(ISBLANK(OFFSET('12. SEGUIMIENTO 2027'!$Q$14,INT((ROW()-13)/2),0)),"",OFFSET('12. SEGUIMIENTO 2027'!$Q$14,INT((ROW()-13)/2),0)),IF(ISBLANK(OFFSET('9. METAS'!$X$20,INT((ROW()-14)/2),0)),"",OFFSET('9. METAS'!$X$20,INT((ROW()-14)/2),0)))</f>
        <v/>
      </c>
      <c r="N71" s="1006" t="str">
        <f t="shared" ref="N71" ca="1" si="54">IFERROR(J71/J72,"ND")</f>
        <v>ND</v>
      </c>
      <c r="O71" s="1008" t="str">
        <f t="shared" ref="O71" ca="1" si="55">IFERROR(((J71+K71+L71)/H71),"ND")</f>
        <v>ND</v>
      </c>
      <c r="P71" s="1010"/>
    </row>
    <row r="72" spans="3:16">
      <c r="C72" s="1025"/>
      <c r="D72" s="1018"/>
      <c r="E72" s="1018"/>
      <c r="F72" s="1021"/>
      <c r="G72" s="1023"/>
      <c r="H72" s="1080"/>
      <c r="I72" s="1012"/>
      <c r="J72" s="244" t="str">
        <f ca="1">IF(MOD(ROW()-13,2)=0,IF(ISBLANK(OFFSET('12. SEGUIMIENTO 2027'!$N$14,INT((ROW()-13)/2),0)),"",OFFSET('12. SEGUIMIENTO 2027'!$N$14,INT((ROW()-13)/2),0)),IF(ISBLANK(OFFSET('9. METAS'!$U$20,INT((ROW()-14)/2),0)),"",OFFSET('9. METAS'!$U$20,INT((ROW()-14)/2),0)))</f>
        <v/>
      </c>
      <c r="K72" s="245" t="str">
        <f ca="1">IF(MOD(ROW()-13,2)=0,IF(ISBLANK(OFFSET('12. SEGUIMIENTO 2027'!$O$14,INT((ROW()-13)/2),0)),"",OFFSET('12. SEGUIMIENTO 2027'!$O$14,INT((ROW()-13)/2),0)),IF(ISBLANK(OFFSET('9. METAS'!$V$20,INT((ROW()-14)/2),0)),"",OFFSET('9. METAS'!$V$20,INT((ROW()-14)/2),0)))</f>
        <v/>
      </c>
      <c r="L72" s="245" t="str">
        <f ca="1">IF(MOD(ROW()-13,2)=0,IF(ISBLANK(OFFSET('12. SEGUIMIENTO 2027'!$P$14,INT((ROW()-13)/2),0)),"",OFFSET('12. SEGUIMIENTO 2027'!$P$14,INT((ROW()-13)/2),0)),IF(ISBLANK(OFFSET('9. METAS'!$W$20,INT((ROW()-14)/2),0)),"",OFFSET('9. METAS'!$W$20,INT((ROW()-14)/2),0)))</f>
        <v/>
      </c>
      <c r="M72" s="246" t="str">
        <f ca="1">IF(MOD(ROW()-13,2)=0,IF(ISBLANK(OFFSET('12. SEGUIMIENTO 2027'!$Q$14,INT((ROW()-13)/2),0)),"",OFFSET('12. SEGUIMIENTO 2027'!$Q$14,INT((ROW()-13)/2),0)),IF(ISBLANK(OFFSET('9. METAS'!$X$20,INT((ROW()-14)/2),0)),"",OFFSET('9. METAS'!$X$20,INT((ROW()-14)/2),0)))</f>
        <v/>
      </c>
      <c r="N72" s="1013"/>
      <c r="O72" s="1014"/>
      <c r="P72" s="1015"/>
    </row>
    <row r="73" spans="3:16">
      <c r="C73" s="1016" t="str">
        <f ca="1">IF(ISBLANK(OFFSET('5. Pp (3 años)'!$C$46,INT((ROW()-13)/2),0)),"",OFFSET('5. Pp (3 años)'!$C$46,INT((ROW()-13)/2),0))</f>
        <v>Actividad</v>
      </c>
      <c r="D73" s="1018" t="str">
        <f ca="1">IF(ISBLANK(OFFSET('5. Pp (3 años)'!$D$46,INT((ROW()-13)/2),0)),"",OFFSET('5. Pp (3 años)'!$D$46,INT((ROW()-13)/2),0))</f>
        <v/>
      </c>
      <c r="E73" s="1018" t="str">
        <f ca="1">IF(ISBLANK(OFFSET('5. Pp (3 años)'!$E$46,INT((ROW()-13)/2),0)),"",OFFSET('5. Pp (3 años)'!$E$46,INT((ROW()-13)/2),0))</f>
        <v/>
      </c>
      <c r="F73" s="1021" t="str">
        <f ca="1">IF(ISBLANK(OFFSET('5. Pp (3 años)'!$K$46,INT((ROW()-13)/2),0)),"",OFFSET('5. Pp (3 años)'!$K$46,INT((ROW()-13)/2),0))</f>
        <v/>
      </c>
      <c r="G73" s="1023" t="str">
        <f ca="1">IF(ISBLANK(OFFSET('5. Pp (3 años)'!$H$46,INT((ROW()-13)/2),0)),"",OFFSET('5. Pp (3 años)'!$H$46,INT((ROW()-13)/2),0))</f>
        <v/>
      </c>
      <c r="H73" s="1080" t="str">
        <f ca="1">IF(ISBLANK(OFFSET('9. METAS'!$L$20,INT((ROW()-13)/2),0)),"",OFFSET('9. METAS'!$L$20,INT((ROW()-13)/2),0))</f>
        <v/>
      </c>
      <c r="I73" s="1004"/>
      <c r="J73" s="244" t="str">
        <f ca="1">IF(MOD(ROW()-13,2)=0,IF(ISBLANK(OFFSET('12. SEGUIMIENTO 2027'!$N$14,INT((ROW()-13)/2),0)),"",OFFSET('12. SEGUIMIENTO 2027'!$N$14,INT((ROW()-13)/2),0)),IF(ISBLANK(OFFSET('9. METAS'!$U$20,INT((ROW()-14)/2),0)),"",OFFSET('9. METAS'!$U$20,INT((ROW()-14)/2),0)))</f>
        <v/>
      </c>
      <c r="K73" s="245" t="str">
        <f ca="1">IF(MOD(ROW()-13,2)=0,IF(ISBLANK(OFFSET('12. SEGUIMIENTO 2027'!$O$14,INT((ROW()-13)/2),0)),"",OFFSET('12. SEGUIMIENTO 2027'!$O$14,INT((ROW()-13)/2),0)),IF(ISBLANK(OFFSET('9. METAS'!$V$20,INT((ROW()-14)/2),0)),"",OFFSET('9. METAS'!$V$20,INT((ROW()-14)/2),0)))</f>
        <v/>
      </c>
      <c r="L73" s="245" t="str">
        <f ca="1">IF(MOD(ROW()-13,2)=0,IF(ISBLANK(OFFSET('12. SEGUIMIENTO 2027'!$P$14,INT((ROW()-13)/2),0)),"",OFFSET('12. SEGUIMIENTO 2027'!$P$14,INT((ROW()-13)/2),0)),IF(ISBLANK(OFFSET('9. METAS'!$W$20,INT((ROW()-14)/2),0)),"",OFFSET('9. METAS'!$W$20,INT((ROW()-14)/2),0)))</f>
        <v/>
      </c>
      <c r="M73" s="246" t="str">
        <f ca="1">IF(MOD(ROW()-13,2)=0,IF(ISBLANK(OFFSET('12. SEGUIMIENTO 2027'!$Q$14,INT((ROW()-13)/2),0)),"",OFFSET('12. SEGUIMIENTO 2027'!$Q$14,INT((ROW()-13)/2),0)),IF(ISBLANK(OFFSET('9. METAS'!$X$20,INT((ROW()-14)/2),0)),"",OFFSET('9. METAS'!$X$20,INT((ROW()-14)/2),0)))</f>
        <v/>
      </c>
      <c r="N73" s="1006" t="str">
        <f t="shared" ref="N73" ca="1" si="56">IFERROR(J73/J74,"ND")</f>
        <v>ND</v>
      </c>
      <c r="O73" s="1008" t="str">
        <f t="shared" ref="O73" ca="1" si="57">IFERROR(((J73+K73+L73)/H73),"ND")</f>
        <v>ND</v>
      </c>
      <c r="P73" s="1010"/>
    </row>
    <row r="74" spans="3:16">
      <c r="C74" s="1025"/>
      <c r="D74" s="1018"/>
      <c r="E74" s="1018"/>
      <c r="F74" s="1021"/>
      <c r="G74" s="1023"/>
      <c r="H74" s="1080"/>
      <c r="I74" s="1012"/>
      <c r="J74" s="244" t="str">
        <f ca="1">IF(MOD(ROW()-13,2)=0,IF(ISBLANK(OFFSET('12. SEGUIMIENTO 2027'!$N$14,INT((ROW()-13)/2),0)),"",OFFSET('12. SEGUIMIENTO 2027'!$N$14,INT((ROW()-13)/2),0)),IF(ISBLANK(OFFSET('9. METAS'!$U$20,INT((ROW()-14)/2),0)),"",OFFSET('9. METAS'!$U$20,INT((ROW()-14)/2),0)))</f>
        <v/>
      </c>
      <c r="K74" s="245" t="str">
        <f ca="1">IF(MOD(ROW()-13,2)=0,IF(ISBLANK(OFFSET('12. SEGUIMIENTO 2027'!$O$14,INT((ROW()-13)/2),0)),"",OFFSET('12. SEGUIMIENTO 2027'!$O$14,INT((ROW()-13)/2),0)),IF(ISBLANK(OFFSET('9. METAS'!$V$20,INT((ROW()-14)/2),0)),"",OFFSET('9. METAS'!$V$20,INT((ROW()-14)/2),0)))</f>
        <v/>
      </c>
      <c r="L74" s="245" t="str">
        <f ca="1">IF(MOD(ROW()-13,2)=0,IF(ISBLANK(OFFSET('12. SEGUIMIENTO 2027'!$P$14,INT((ROW()-13)/2),0)),"",OFFSET('12. SEGUIMIENTO 2027'!$P$14,INT((ROW()-13)/2),0)),IF(ISBLANK(OFFSET('9. METAS'!$W$20,INT((ROW()-14)/2),0)),"",OFFSET('9. METAS'!$W$20,INT((ROW()-14)/2),0)))</f>
        <v/>
      </c>
      <c r="M74" s="246" t="str">
        <f ca="1">IF(MOD(ROW()-13,2)=0,IF(ISBLANK(OFFSET('12. SEGUIMIENTO 2027'!$Q$14,INT((ROW()-13)/2),0)),"",OFFSET('12. SEGUIMIENTO 2027'!$Q$14,INT((ROW()-13)/2),0)),IF(ISBLANK(OFFSET('9. METAS'!$X$20,INT((ROW()-14)/2),0)),"",OFFSET('9. METAS'!$X$20,INT((ROW()-14)/2),0)))</f>
        <v/>
      </c>
      <c r="N74" s="1013"/>
      <c r="O74" s="1014"/>
      <c r="P74" s="1015"/>
    </row>
    <row r="75" spans="3:16">
      <c r="C75" s="1016" t="str">
        <f ca="1">IF(ISBLANK(OFFSET('5. Pp (3 años)'!$C$46,INT((ROW()-13)/2),0)),"",OFFSET('5. Pp (3 años)'!$C$46,INT((ROW()-13)/2),0))</f>
        <v>Actividad</v>
      </c>
      <c r="D75" s="1018" t="str">
        <f ca="1">IF(ISBLANK(OFFSET('5. Pp (3 años)'!$D$46,INT((ROW()-13)/2),0)),"",OFFSET('5. Pp (3 años)'!$D$46,INT((ROW()-13)/2),0))</f>
        <v/>
      </c>
      <c r="E75" s="1018" t="str">
        <f ca="1">IF(ISBLANK(OFFSET('5. Pp (3 años)'!$E$46,INT((ROW()-13)/2),0)),"",OFFSET('5. Pp (3 años)'!$E$46,INT((ROW()-13)/2),0))</f>
        <v/>
      </c>
      <c r="F75" s="1021" t="str">
        <f ca="1">IF(ISBLANK(OFFSET('5. Pp (3 años)'!$K$46,INT((ROW()-13)/2),0)),"",OFFSET('5. Pp (3 años)'!$K$46,INT((ROW()-13)/2),0))</f>
        <v/>
      </c>
      <c r="G75" s="1023" t="str">
        <f ca="1">IF(ISBLANK(OFFSET('5. Pp (3 años)'!$H$46,INT((ROW()-13)/2),0)),"",OFFSET('5. Pp (3 años)'!$H$46,INT((ROW()-13)/2),0))</f>
        <v/>
      </c>
      <c r="H75" s="1080" t="str">
        <f ca="1">IF(ISBLANK(OFFSET('9. METAS'!$L$20,INT((ROW()-13)/2),0)),"",OFFSET('9. METAS'!$L$20,INT((ROW()-13)/2),0))</f>
        <v/>
      </c>
      <c r="I75" s="1004"/>
      <c r="J75" s="244" t="str">
        <f ca="1">IF(MOD(ROW()-13,2)=0,IF(ISBLANK(OFFSET('12. SEGUIMIENTO 2027'!$N$14,INT((ROW()-13)/2),0)),"",OFFSET('12. SEGUIMIENTO 2027'!$N$14,INT((ROW()-13)/2),0)),IF(ISBLANK(OFFSET('9. METAS'!$U$20,INT((ROW()-14)/2),0)),"",OFFSET('9. METAS'!$U$20,INT((ROW()-14)/2),0)))</f>
        <v/>
      </c>
      <c r="K75" s="245" t="str">
        <f ca="1">IF(MOD(ROW()-13,2)=0,IF(ISBLANK(OFFSET('12. SEGUIMIENTO 2027'!$O$14,INT((ROW()-13)/2),0)),"",OFFSET('12. SEGUIMIENTO 2027'!$O$14,INT((ROW()-13)/2),0)),IF(ISBLANK(OFFSET('9. METAS'!$V$20,INT((ROW()-14)/2),0)),"",OFFSET('9. METAS'!$V$20,INT((ROW()-14)/2),0)))</f>
        <v/>
      </c>
      <c r="L75" s="245" t="str">
        <f ca="1">IF(MOD(ROW()-13,2)=0,IF(ISBLANK(OFFSET('12. SEGUIMIENTO 2027'!$P$14,INT((ROW()-13)/2),0)),"",OFFSET('12. SEGUIMIENTO 2027'!$P$14,INT((ROW()-13)/2),0)),IF(ISBLANK(OFFSET('9. METAS'!$W$20,INT((ROW()-14)/2),0)),"",OFFSET('9. METAS'!$W$20,INT((ROW()-14)/2),0)))</f>
        <v/>
      </c>
      <c r="M75" s="246" t="str">
        <f ca="1">IF(MOD(ROW()-13,2)=0,IF(ISBLANK(OFFSET('12. SEGUIMIENTO 2027'!$Q$14,INT((ROW()-13)/2),0)),"",OFFSET('12. SEGUIMIENTO 2027'!$Q$14,INT((ROW()-13)/2),0)),IF(ISBLANK(OFFSET('9. METAS'!$X$20,INT((ROW()-14)/2),0)),"",OFFSET('9. METAS'!$X$20,INT((ROW()-14)/2),0)))</f>
        <v/>
      </c>
      <c r="N75" s="1006" t="str">
        <f t="shared" ref="N75" ca="1" si="58">IFERROR(J75/J76,"ND")</f>
        <v>ND</v>
      </c>
      <c r="O75" s="1008" t="str">
        <f t="shared" ref="O75" ca="1" si="59">IFERROR(((J75+K75+L75)/H75),"ND")</f>
        <v>ND</v>
      </c>
      <c r="P75" s="1010"/>
    </row>
    <row r="76" spans="3:16">
      <c r="C76" s="1025"/>
      <c r="D76" s="1018"/>
      <c r="E76" s="1018"/>
      <c r="F76" s="1021"/>
      <c r="G76" s="1023"/>
      <c r="H76" s="1080"/>
      <c r="I76" s="1012"/>
      <c r="J76" s="244" t="str">
        <f ca="1">IF(MOD(ROW()-13,2)=0,IF(ISBLANK(OFFSET('12. SEGUIMIENTO 2027'!$N$14,INT((ROW()-13)/2),0)),"",OFFSET('12. SEGUIMIENTO 2027'!$N$14,INT((ROW()-13)/2),0)),IF(ISBLANK(OFFSET('9. METAS'!$U$20,INT((ROW()-14)/2),0)),"",OFFSET('9. METAS'!$U$20,INT((ROW()-14)/2),0)))</f>
        <v/>
      </c>
      <c r="K76" s="245" t="str">
        <f ca="1">IF(MOD(ROW()-13,2)=0,IF(ISBLANK(OFFSET('12. SEGUIMIENTO 2027'!$O$14,INT((ROW()-13)/2),0)),"",OFFSET('12. SEGUIMIENTO 2027'!$O$14,INT((ROW()-13)/2),0)),IF(ISBLANK(OFFSET('9. METAS'!$V$20,INT((ROW()-14)/2),0)),"",OFFSET('9. METAS'!$V$20,INT((ROW()-14)/2),0)))</f>
        <v/>
      </c>
      <c r="L76" s="245" t="str">
        <f ca="1">IF(MOD(ROW()-13,2)=0,IF(ISBLANK(OFFSET('12. SEGUIMIENTO 2027'!$P$14,INT((ROW()-13)/2),0)),"",OFFSET('12. SEGUIMIENTO 2027'!$P$14,INT((ROW()-13)/2),0)),IF(ISBLANK(OFFSET('9. METAS'!$W$20,INT((ROW()-14)/2),0)),"",OFFSET('9. METAS'!$W$20,INT((ROW()-14)/2),0)))</f>
        <v/>
      </c>
      <c r="M76" s="246" t="str">
        <f ca="1">IF(MOD(ROW()-13,2)=0,IF(ISBLANK(OFFSET('12. SEGUIMIENTO 2027'!$Q$14,INT((ROW()-13)/2),0)),"",OFFSET('12. SEGUIMIENTO 2027'!$Q$14,INT((ROW()-13)/2),0)),IF(ISBLANK(OFFSET('9. METAS'!$X$20,INT((ROW()-14)/2),0)),"",OFFSET('9. METAS'!$X$20,INT((ROW()-14)/2),0)))</f>
        <v/>
      </c>
      <c r="N76" s="1013"/>
      <c r="O76" s="1014"/>
      <c r="P76" s="1015"/>
    </row>
    <row r="77" spans="3:16">
      <c r="C77" s="1016" t="str">
        <f ca="1">IF(ISBLANK(OFFSET('5. Pp (3 años)'!$C$46,INT((ROW()-13)/2),0)),"",OFFSET('5. Pp (3 años)'!$C$46,INT((ROW()-13)/2),0))</f>
        <v xml:space="preserve">Componente  </v>
      </c>
      <c r="D77" s="1018" t="str">
        <f ca="1">IF(ISBLANK(OFFSET('5. Pp (3 años)'!$D$46,INT((ROW()-13)/2),0)),"",OFFSET('5. Pp (3 años)'!$D$46,INT((ROW()-13)/2),0))</f>
        <v>4.1.1.1.6 Oferta de servicios para el desarrollo comunitario y humano en los COBUS consolidada.</v>
      </c>
      <c r="E77" s="1018" t="str">
        <f ca="1">IF(ISBLANK(OFFSET('5. Pp (3 años)'!$E$46,INT((ROW()-13)/2),0)),"",OFFSET('5. Pp (3 años)'!$E$46,INT((ROW()-13)/2),0))</f>
        <v>PSIDHO: Porcentaje de servicios integrales de desarrollo humano otorgados.</v>
      </c>
      <c r="F77" s="1021" t="str">
        <f ca="1">IF(ISBLANK(OFFSET('5. Pp (3 años)'!$K$46,INT((ROW()-13)/2),0)),"",OFFSET('5. Pp (3 años)'!$K$46,INT((ROW()-13)/2),0))</f>
        <v>Ascendente</v>
      </c>
      <c r="G77" s="1023" t="str">
        <f ca="1">IF(ISBLANK(OFFSET('5. Pp (3 años)'!$H$46,INT((ROW()-13)/2),0)),"",OFFSET('5. Pp (3 años)'!$H$46,INT((ROW()-13)/2),0))</f>
        <v>Trimestral</v>
      </c>
      <c r="H77" s="1080">
        <f ca="1">IF(ISBLANK(OFFSET('9. METAS'!$L$20,INT((ROW()-13)/2),0)),"",OFFSET('9. METAS'!$L$20,INT((ROW()-13)/2),0))</f>
        <v>100</v>
      </c>
      <c r="I77" s="1004"/>
      <c r="J77" s="244" t="str">
        <f ca="1">IF(MOD(ROW()-13,2)=0,IF(ISBLANK(OFFSET('12. SEGUIMIENTO 2027'!$N$14,INT((ROW()-13)/2),0)),"",OFFSET('12. SEGUIMIENTO 2027'!$N$14,INT((ROW()-13)/2),0)),IF(ISBLANK(OFFSET('9. METAS'!$U$20,INT((ROW()-14)/2),0)),"",OFFSET('9. METAS'!$U$20,INT((ROW()-14)/2),0)))</f>
        <v/>
      </c>
      <c r="K77" s="245" t="str">
        <f ca="1">IF(MOD(ROW()-13,2)=0,IF(ISBLANK(OFFSET('12. SEGUIMIENTO 2027'!$O$14,INT((ROW()-13)/2),0)),"",OFFSET('12. SEGUIMIENTO 2027'!$O$14,INT((ROW()-13)/2),0)),IF(ISBLANK(OFFSET('9. METAS'!$V$20,INT((ROW()-14)/2),0)),"",OFFSET('9. METAS'!$V$20,INT((ROW()-14)/2),0)))</f>
        <v/>
      </c>
      <c r="L77" s="245" t="str">
        <f ca="1">IF(MOD(ROW()-13,2)=0,IF(ISBLANK(OFFSET('12. SEGUIMIENTO 2027'!$P$14,INT((ROW()-13)/2),0)),"",OFFSET('12. SEGUIMIENTO 2027'!$P$14,INT((ROW()-13)/2),0)),IF(ISBLANK(OFFSET('9. METAS'!$W$20,INT((ROW()-14)/2),0)),"",OFFSET('9. METAS'!$W$20,INT((ROW()-14)/2),0)))</f>
        <v/>
      </c>
      <c r="M77" s="246" t="str">
        <f ca="1">IF(MOD(ROW()-13,2)=0,IF(ISBLANK(OFFSET('12. SEGUIMIENTO 2027'!$Q$14,INT((ROW()-13)/2),0)),"",OFFSET('12. SEGUIMIENTO 2027'!$Q$14,INT((ROW()-13)/2),0)),IF(ISBLANK(OFFSET('9. METAS'!$X$20,INT((ROW()-14)/2),0)),"",OFFSET('9. METAS'!$X$20,INT((ROW()-14)/2),0)))</f>
        <v/>
      </c>
      <c r="N77" s="1006" t="str">
        <f t="shared" ref="N77" ca="1" si="60">IFERROR(J77/J78,"ND")</f>
        <v>ND</v>
      </c>
      <c r="O77" s="1008" t="str">
        <f t="shared" ref="O77" ca="1" si="61">IFERROR(((J77+K77+L77)/H77),"ND")</f>
        <v>ND</v>
      </c>
      <c r="P77" s="1010"/>
    </row>
    <row r="78" spans="3:16">
      <c r="C78" s="1025"/>
      <c r="D78" s="1018"/>
      <c r="E78" s="1018"/>
      <c r="F78" s="1021"/>
      <c r="G78" s="1023"/>
      <c r="H78" s="1080"/>
      <c r="I78" s="1012"/>
      <c r="J78" s="244">
        <f ca="1">IF(MOD(ROW()-13,2)=0,IF(ISBLANK(OFFSET('12. SEGUIMIENTO 2027'!$N$14,INT((ROW()-13)/2),0)),"",OFFSET('12. SEGUIMIENTO 2027'!$N$14,INT((ROW()-13)/2),0)),IF(ISBLANK(OFFSET('9. METAS'!$U$20,INT((ROW()-14)/2),0)),"",OFFSET('9. METAS'!$U$20,INT((ROW()-14)/2),0)))</f>
        <v>25</v>
      </c>
      <c r="K78" s="245">
        <f ca="1">IF(MOD(ROW()-13,2)=0,IF(ISBLANK(OFFSET('12. SEGUIMIENTO 2027'!$O$14,INT((ROW()-13)/2),0)),"",OFFSET('12. SEGUIMIENTO 2027'!$O$14,INT((ROW()-13)/2),0)),IF(ISBLANK(OFFSET('9. METAS'!$V$20,INT((ROW()-14)/2),0)),"",OFFSET('9. METAS'!$V$20,INT((ROW()-14)/2),0)))</f>
        <v>25</v>
      </c>
      <c r="L78" s="245">
        <f ca="1">IF(MOD(ROW()-13,2)=0,IF(ISBLANK(OFFSET('12. SEGUIMIENTO 2027'!$P$14,INT((ROW()-13)/2),0)),"",OFFSET('12. SEGUIMIENTO 2027'!$P$14,INT((ROW()-13)/2),0)),IF(ISBLANK(OFFSET('9. METAS'!$W$20,INT((ROW()-14)/2),0)),"",OFFSET('9. METAS'!$W$20,INT((ROW()-14)/2),0)))</f>
        <v>25</v>
      </c>
      <c r="M78" s="246">
        <f ca="1">IF(MOD(ROW()-13,2)=0,IF(ISBLANK(OFFSET('12. SEGUIMIENTO 2027'!$Q$14,INT((ROW()-13)/2),0)),"",OFFSET('12. SEGUIMIENTO 2027'!$Q$14,INT((ROW()-13)/2),0)),IF(ISBLANK(OFFSET('9. METAS'!$X$20,INT((ROW()-14)/2),0)),"",OFFSET('9. METAS'!$X$20,INT((ROW()-14)/2),0)))</f>
        <v>25</v>
      </c>
      <c r="N78" s="1013"/>
      <c r="O78" s="1014"/>
      <c r="P78" s="1015"/>
    </row>
    <row r="79" spans="3:16">
      <c r="C79" s="1016" t="str">
        <f ca="1">IF(ISBLANK(OFFSET('5. Pp (3 años)'!$C$46,INT((ROW()-13)/2),0)),"",OFFSET('5. Pp (3 años)'!$C$46,INT((ROW()-13)/2),0))</f>
        <v>Actividad</v>
      </c>
      <c r="D79" s="1018" t="str">
        <f ca="1">IF(ISBLANK(OFFSET('5. Pp (3 años)'!$D$46,INT((ROW()-13)/2),0)),"",OFFSET('5. Pp (3 años)'!$D$46,INT((ROW()-13)/2),0))</f>
        <v>4.1.1.1.6.1 Impartición y administración de la oferta de capacitación en centros comunitarios</v>
      </c>
      <c r="E79" s="1018" t="str">
        <f ca="1">IF(ISBLANK(OFFSET('5. Pp (3 años)'!$E$46,INT((ROW()-13)/2),0)),"",OFFSET('5. Pp (3 años)'!$E$46,INT((ROW()-13)/2),0))</f>
        <v>PCTIA: Porcentaje de cursos y talleres impartidos y administrados.</v>
      </c>
      <c r="F79" s="1021" t="str">
        <f ca="1">IF(ISBLANK(OFFSET('5. Pp (3 años)'!$K$46,INT((ROW()-13)/2),0)),"",OFFSET('5. Pp (3 años)'!$K$46,INT((ROW()-13)/2),0))</f>
        <v>Ascendente</v>
      </c>
      <c r="G79" s="1023" t="str">
        <f ca="1">IF(ISBLANK(OFFSET('5. Pp (3 años)'!$H$46,INT((ROW()-13)/2),0)),"",OFFSET('5. Pp (3 años)'!$H$46,INT((ROW()-13)/2),0))</f>
        <v>Trimestral</v>
      </c>
      <c r="H79" s="1080">
        <f ca="1">IF(ISBLANK(OFFSET('9. METAS'!$L$20,INT((ROW()-13)/2),0)),"",OFFSET('9. METAS'!$L$20,INT((ROW()-13)/2),0))</f>
        <v>224</v>
      </c>
      <c r="I79" s="1004"/>
      <c r="J79" s="244" t="str">
        <f ca="1">IF(MOD(ROW()-13,2)=0,IF(ISBLANK(OFFSET('12. SEGUIMIENTO 2027'!$N$14,INT((ROW()-13)/2),0)),"",OFFSET('12. SEGUIMIENTO 2027'!$N$14,INT((ROW()-13)/2),0)),IF(ISBLANK(OFFSET('9. METAS'!$U$20,INT((ROW()-14)/2),0)),"",OFFSET('9. METAS'!$U$20,INT((ROW()-14)/2),0)))</f>
        <v/>
      </c>
      <c r="K79" s="245" t="str">
        <f ca="1">IF(MOD(ROW()-13,2)=0,IF(ISBLANK(OFFSET('12. SEGUIMIENTO 2027'!$O$14,INT((ROW()-13)/2),0)),"",OFFSET('12. SEGUIMIENTO 2027'!$O$14,INT((ROW()-13)/2),0)),IF(ISBLANK(OFFSET('9. METAS'!$V$20,INT((ROW()-14)/2),0)),"",OFFSET('9. METAS'!$V$20,INT((ROW()-14)/2),0)))</f>
        <v/>
      </c>
      <c r="L79" s="245" t="str">
        <f ca="1">IF(MOD(ROW()-13,2)=0,IF(ISBLANK(OFFSET('12. SEGUIMIENTO 2027'!$P$14,INT((ROW()-13)/2),0)),"",OFFSET('12. SEGUIMIENTO 2027'!$P$14,INT((ROW()-13)/2),0)),IF(ISBLANK(OFFSET('9. METAS'!$W$20,INT((ROW()-14)/2),0)),"",OFFSET('9. METAS'!$W$20,INT((ROW()-14)/2),0)))</f>
        <v/>
      </c>
      <c r="M79" s="246" t="str">
        <f ca="1">IF(MOD(ROW()-13,2)=0,IF(ISBLANK(OFFSET('12. SEGUIMIENTO 2027'!$Q$14,INT((ROW()-13)/2),0)),"",OFFSET('12. SEGUIMIENTO 2027'!$Q$14,INT((ROW()-13)/2),0)),IF(ISBLANK(OFFSET('9. METAS'!$X$20,INT((ROW()-14)/2),0)),"",OFFSET('9. METAS'!$X$20,INT((ROW()-14)/2),0)))</f>
        <v/>
      </c>
      <c r="N79" s="1006" t="str">
        <f t="shared" ref="N79" ca="1" si="62">IFERROR(J79/J80,"ND")</f>
        <v>ND</v>
      </c>
      <c r="O79" s="1008" t="str">
        <f t="shared" ref="O79" ca="1" si="63">IFERROR(((J79+K79+L79)/H79),"ND")</f>
        <v>ND</v>
      </c>
      <c r="P79" s="1010"/>
    </row>
    <row r="80" spans="3:16">
      <c r="C80" s="1025"/>
      <c r="D80" s="1018"/>
      <c r="E80" s="1018"/>
      <c r="F80" s="1021"/>
      <c r="G80" s="1023"/>
      <c r="H80" s="1080"/>
      <c r="I80" s="1012"/>
      <c r="J80" s="244">
        <f ca="1">IF(MOD(ROW()-13,2)=0,IF(ISBLANK(OFFSET('12. SEGUIMIENTO 2027'!$N$14,INT((ROW()-13)/2),0)),"",OFFSET('12. SEGUIMIENTO 2027'!$N$14,INT((ROW()-13)/2),0)),IF(ISBLANK(OFFSET('9. METAS'!$U$20,INT((ROW()-14)/2),0)),"",OFFSET('9. METAS'!$U$20,INT((ROW()-14)/2),0)))</f>
        <v>56</v>
      </c>
      <c r="K80" s="245">
        <f ca="1">IF(MOD(ROW()-13,2)=0,IF(ISBLANK(OFFSET('12. SEGUIMIENTO 2027'!$O$14,INT((ROW()-13)/2),0)),"",OFFSET('12. SEGUIMIENTO 2027'!$O$14,INT((ROW()-13)/2),0)),IF(ISBLANK(OFFSET('9. METAS'!$V$20,INT((ROW()-14)/2),0)),"",OFFSET('9. METAS'!$V$20,INT((ROW()-14)/2),0)))</f>
        <v>56</v>
      </c>
      <c r="L80" s="245">
        <f ca="1">IF(MOD(ROW()-13,2)=0,IF(ISBLANK(OFFSET('12. SEGUIMIENTO 2027'!$P$14,INT((ROW()-13)/2),0)),"",OFFSET('12. SEGUIMIENTO 2027'!$P$14,INT((ROW()-13)/2),0)),IF(ISBLANK(OFFSET('9. METAS'!$W$20,INT((ROW()-14)/2),0)),"",OFFSET('9. METAS'!$W$20,INT((ROW()-14)/2),0)))</f>
        <v>56</v>
      </c>
      <c r="M80" s="246">
        <f ca="1">IF(MOD(ROW()-13,2)=0,IF(ISBLANK(OFFSET('12. SEGUIMIENTO 2027'!$Q$14,INT((ROW()-13)/2),0)),"",OFFSET('12. SEGUIMIENTO 2027'!$Q$14,INT((ROW()-13)/2),0)),IF(ISBLANK(OFFSET('9. METAS'!$X$20,INT((ROW()-14)/2),0)),"",OFFSET('9. METAS'!$X$20,INT((ROW()-14)/2),0)))</f>
        <v>56</v>
      </c>
      <c r="N80" s="1013"/>
      <c r="O80" s="1014"/>
      <c r="P80" s="1015"/>
    </row>
    <row r="81" spans="3:16">
      <c r="C81" s="1016" t="str">
        <f ca="1">IF(ISBLANK(OFFSET('5. Pp (3 años)'!$C$46,INT((ROW()-13)/2),0)),"",OFFSET('5. Pp (3 años)'!$C$46,INT((ROW()-13)/2),0))</f>
        <v>Actividad</v>
      </c>
      <c r="D81" s="1018" t="str">
        <f ca="1">IF(ISBLANK(OFFSET('5. Pp (3 años)'!$D$46,INT((ROW()-13)/2),0)),"",OFFSET('5. Pp (3 años)'!$D$46,INT((ROW()-13)/2),0))</f>
        <v>4.1.1.1.6.2  Gestión de espacios para encuentros culturales y actos de reconocimiento social.</v>
      </c>
      <c r="E81" s="1018" t="str">
        <f ca="1">IF(ISBLANK(OFFSET('5. Pp (3 años)'!$E$46,INT((ROW()-13)/2),0)),"",OFFSET('5. Pp (3 años)'!$E$46,INT((ROW()-13)/2),0))</f>
        <v>PEACC: Porcentaje de eventos y actos coordinados en los centros.</v>
      </c>
      <c r="F81" s="1021" t="str">
        <f ca="1">IF(ISBLANK(OFFSET('5. Pp (3 años)'!$K$46,INT((ROW()-13)/2),0)),"",OFFSET('5. Pp (3 años)'!$K$46,INT((ROW()-13)/2),0))</f>
        <v>Ascendente</v>
      </c>
      <c r="G81" s="1023" t="str">
        <f ca="1">IF(ISBLANK(OFFSET('5. Pp (3 años)'!$H$46,INT((ROW()-13)/2),0)),"",OFFSET('5. Pp (3 años)'!$H$46,INT((ROW()-13)/2),0))</f>
        <v>Trimestral</v>
      </c>
      <c r="H81" s="1080">
        <f ca="1">IF(ISBLANK(OFFSET('9. METAS'!$L$20,INT((ROW()-13)/2),0)),"",OFFSET('9. METAS'!$L$20,INT((ROW()-13)/2),0))</f>
        <v>2</v>
      </c>
      <c r="I81" s="1004"/>
      <c r="J81" s="244" t="str">
        <f ca="1">IF(MOD(ROW()-13,2)=0,IF(ISBLANK(OFFSET('12. SEGUIMIENTO 2027'!$N$14,INT((ROW()-13)/2),0)),"",OFFSET('12. SEGUIMIENTO 2027'!$N$14,INT((ROW()-13)/2),0)),IF(ISBLANK(OFFSET('9. METAS'!$U$20,INT((ROW()-14)/2),0)),"",OFFSET('9. METAS'!$U$20,INT((ROW()-14)/2),0)))</f>
        <v/>
      </c>
      <c r="K81" s="245" t="str">
        <f ca="1">IF(MOD(ROW()-13,2)=0,IF(ISBLANK(OFFSET('12. SEGUIMIENTO 2027'!$O$14,INT((ROW()-13)/2),0)),"",OFFSET('12. SEGUIMIENTO 2027'!$O$14,INT((ROW()-13)/2),0)),IF(ISBLANK(OFFSET('9. METAS'!$V$20,INT((ROW()-14)/2),0)),"",OFFSET('9. METAS'!$V$20,INT((ROW()-14)/2),0)))</f>
        <v/>
      </c>
      <c r="L81" s="245" t="str">
        <f ca="1">IF(MOD(ROW()-13,2)=0,IF(ISBLANK(OFFSET('12. SEGUIMIENTO 2027'!$P$14,INT((ROW()-13)/2),0)),"",OFFSET('12. SEGUIMIENTO 2027'!$P$14,INT((ROW()-13)/2),0)),IF(ISBLANK(OFFSET('9. METAS'!$W$20,INT((ROW()-14)/2),0)),"",OFFSET('9. METAS'!$W$20,INT((ROW()-14)/2),0)))</f>
        <v/>
      </c>
      <c r="M81" s="246" t="str">
        <f ca="1">IF(MOD(ROW()-13,2)=0,IF(ISBLANK(OFFSET('12. SEGUIMIENTO 2027'!$Q$14,INT((ROW()-13)/2),0)),"",OFFSET('12. SEGUIMIENTO 2027'!$Q$14,INT((ROW()-13)/2),0)),IF(ISBLANK(OFFSET('9. METAS'!$X$20,INT((ROW()-14)/2),0)),"",OFFSET('9. METAS'!$X$20,INT((ROW()-14)/2),0)))</f>
        <v/>
      </c>
      <c r="N81" s="1006" t="str">
        <f t="shared" ref="N81" ca="1" si="64">IFERROR(J81/J82,"ND")</f>
        <v>ND</v>
      </c>
      <c r="O81" s="1008" t="str">
        <f t="shared" ref="O81" ca="1" si="65">IFERROR(((J81+K81+L81)/H81),"ND")</f>
        <v>ND</v>
      </c>
      <c r="P81" s="1010"/>
    </row>
    <row r="82" spans="3:16">
      <c r="C82" s="1025"/>
      <c r="D82" s="1018"/>
      <c r="E82" s="1018"/>
      <c r="F82" s="1021"/>
      <c r="G82" s="1023"/>
      <c r="H82" s="1080"/>
      <c r="I82" s="1012"/>
      <c r="J82" s="244">
        <f ca="1">IF(MOD(ROW()-13,2)=0,IF(ISBLANK(OFFSET('12. SEGUIMIENTO 2027'!$N$14,INT((ROW()-13)/2),0)),"",OFFSET('12. SEGUIMIENTO 2027'!$N$14,INT((ROW()-13)/2),0)),IF(ISBLANK(OFFSET('9. METAS'!$U$20,INT((ROW()-14)/2),0)),"",OFFSET('9. METAS'!$U$20,INT((ROW()-14)/2),0)))</f>
        <v>0</v>
      </c>
      <c r="K82" s="245">
        <f ca="1">IF(MOD(ROW()-13,2)=0,IF(ISBLANK(OFFSET('12. SEGUIMIENTO 2027'!$O$14,INT((ROW()-13)/2),0)),"",OFFSET('12. SEGUIMIENTO 2027'!$O$14,INT((ROW()-13)/2),0)),IF(ISBLANK(OFFSET('9. METAS'!$V$20,INT((ROW()-14)/2),0)),"",OFFSET('9. METAS'!$V$20,INT((ROW()-14)/2),0)))</f>
        <v>1</v>
      </c>
      <c r="L82" s="245">
        <f ca="1">IF(MOD(ROW()-13,2)=0,IF(ISBLANK(OFFSET('12. SEGUIMIENTO 2027'!$P$14,INT((ROW()-13)/2),0)),"",OFFSET('12. SEGUIMIENTO 2027'!$P$14,INT((ROW()-13)/2),0)),IF(ISBLANK(OFFSET('9. METAS'!$W$20,INT((ROW()-14)/2),0)),"",OFFSET('9. METAS'!$W$20,INT((ROW()-14)/2),0)))</f>
        <v>0</v>
      </c>
      <c r="M82" s="246">
        <f ca="1">IF(MOD(ROW()-13,2)=0,IF(ISBLANK(OFFSET('12. SEGUIMIENTO 2027'!$Q$14,INT((ROW()-13)/2),0)),"",OFFSET('12. SEGUIMIENTO 2027'!$Q$14,INT((ROW()-13)/2),0)),IF(ISBLANK(OFFSET('9. METAS'!$X$20,INT((ROW()-14)/2),0)),"",OFFSET('9. METAS'!$X$20,INT((ROW()-14)/2),0)))</f>
        <v>1</v>
      </c>
      <c r="N82" s="1013"/>
      <c r="O82" s="1014"/>
      <c r="P82" s="1015"/>
    </row>
    <row r="83" spans="3:16">
      <c r="C83" s="1016" t="str">
        <f ca="1">IF(ISBLANK(OFFSET('5. Pp (3 años)'!$C$46,INT((ROW()-13)/2),0)),"",OFFSET('5. Pp (3 años)'!$C$46,INT((ROW()-13)/2),0))</f>
        <v>Actividad</v>
      </c>
      <c r="D83" s="1018" t="str">
        <f ca="1">IF(ISBLANK(OFFSET('5. Pp (3 años)'!$D$46,INT((ROW()-13)/2),0)),"",OFFSET('5. Pp (3 años)'!$D$46,INT((ROW()-13)/2),0))</f>
        <v>4.1.1.1.6.3  Preservación y habilitación física de los inmuebles destinados a los COBUS.</v>
      </c>
      <c r="E83" s="1018" t="str">
        <f ca="1">IF(ISBLANK(OFFSET('5. Pp (3 años)'!$E$46,INT((ROW()-13)/2),0)),"",OFFSET('5. Pp (3 años)'!$E$46,INT((ROW()-13)/2),0))</f>
        <v>PAPMI: Porcentaje de acciones de preservación y mejora de instalaciones realizadas.</v>
      </c>
      <c r="F83" s="1021" t="str">
        <f ca="1">IF(ISBLANK(OFFSET('5. Pp (3 años)'!$K$46,INT((ROW()-13)/2),0)),"",OFFSET('5. Pp (3 años)'!$K$46,INT((ROW()-13)/2),0))</f>
        <v>Ascendente</v>
      </c>
      <c r="G83" s="1023" t="str">
        <f ca="1">IF(ISBLANK(OFFSET('5. Pp (3 años)'!$H$46,INT((ROW()-13)/2),0)),"",OFFSET('5. Pp (3 años)'!$H$46,INT((ROW()-13)/2),0))</f>
        <v>Trimestral</v>
      </c>
      <c r="H83" s="1080">
        <f ca="1">IF(ISBLANK(OFFSET('9. METAS'!$L$20,INT((ROW()-13)/2),0)),"",OFFSET('9. METAS'!$L$20,INT((ROW()-13)/2),0))</f>
        <v>4</v>
      </c>
      <c r="I83" s="1004"/>
      <c r="J83" s="244" t="str">
        <f ca="1">IF(MOD(ROW()-13,2)=0,IF(ISBLANK(OFFSET('12. SEGUIMIENTO 2027'!$N$14,INT((ROW()-13)/2),0)),"",OFFSET('12. SEGUIMIENTO 2027'!$N$14,INT((ROW()-13)/2),0)),IF(ISBLANK(OFFSET('9. METAS'!$U$20,INT((ROW()-14)/2),0)),"",OFFSET('9. METAS'!$U$20,INT((ROW()-14)/2),0)))</f>
        <v/>
      </c>
      <c r="K83" s="245" t="str">
        <f ca="1">IF(MOD(ROW()-13,2)=0,IF(ISBLANK(OFFSET('12. SEGUIMIENTO 2027'!$O$14,INT((ROW()-13)/2),0)),"",OFFSET('12. SEGUIMIENTO 2027'!$O$14,INT((ROW()-13)/2),0)),IF(ISBLANK(OFFSET('9. METAS'!$V$20,INT((ROW()-14)/2),0)),"",OFFSET('9. METAS'!$V$20,INT((ROW()-14)/2),0)))</f>
        <v/>
      </c>
      <c r="L83" s="245" t="str">
        <f ca="1">IF(MOD(ROW()-13,2)=0,IF(ISBLANK(OFFSET('12. SEGUIMIENTO 2027'!$P$14,INT((ROW()-13)/2),0)),"",OFFSET('12. SEGUIMIENTO 2027'!$P$14,INT((ROW()-13)/2),0)),IF(ISBLANK(OFFSET('9. METAS'!$W$20,INT((ROW()-14)/2),0)),"",OFFSET('9. METAS'!$W$20,INT((ROW()-14)/2),0)))</f>
        <v/>
      </c>
      <c r="M83" s="246" t="str">
        <f ca="1">IF(MOD(ROW()-13,2)=0,IF(ISBLANK(OFFSET('12. SEGUIMIENTO 2027'!$Q$14,INT((ROW()-13)/2),0)),"",OFFSET('12. SEGUIMIENTO 2027'!$Q$14,INT((ROW()-13)/2),0)),IF(ISBLANK(OFFSET('9. METAS'!$X$20,INT((ROW()-14)/2),0)),"",OFFSET('9. METAS'!$X$20,INT((ROW()-14)/2),0)))</f>
        <v/>
      </c>
      <c r="N83" s="1006" t="str">
        <f t="shared" ref="N83" ca="1" si="66">IFERROR(J83/J84,"ND")</f>
        <v>ND</v>
      </c>
      <c r="O83" s="1008" t="str">
        <f t="shared" ref="O83" ca="1" si="67">IFERROR(((J83+K83+L83)/H83),"ND")</f>
        <v>ND</v>
      </c>
      <c r="P83" s="1010"/>
    </row>
    <row r="84" spans="3:16">
      <c r="C84" s="1025"/>
      <c r="D84" s="1018"/>
      <c r="E84" s="1018"/>
      <c r="F84" s="1021"/>
      <c r="G84" s="1023"/>
      <c r="H84" s="1080"/>
      <c r="I84" s="1012"/>
      <c r="J84" s="244">
        <f ca="1">IF(MOD(ROW()-13,2)=0,IF(ISBLANK(OFFSET('12. SEGUIMIENTO 2027'!$N$14,INT((ROW()-13)/2),0)),"",OFFSET('12. SEGUIMIENTO 2027'!$N$14,INT((ROW()-13)/2),0)),IF(ISBLANK(OFFSET('9. METAS'!$U$20,INT((ROW()-14)/2),0)),"",OFFSET('9. METAS'!$U$20,INT((ROW()-14)/2),0)))</f>
        <v>1</v>
      </c>
      <c r="K84" s="245">
        <f ca="1">IF(MOD(ROW()-13,2)=0,IF(ISBLANK(OFFSET('12. SEGUIMIENTO 2027'!$O$14,INT((ROW()-13)/2),0)),"",OFFSET('12. SEGUIMIENTO 2027'!$O$14,INT((ROW()-13)/2),0)),IF(ISBLANK(OFFSET('9. METAS'!$V$20,INT((ROW()-14)/2),0)),"",OFFSET('9. METAS'!$V$20,INT((ROW()-14)/2),0)))</f>
        <v>1</v>
      </c>
      <c r="L84" s="245">
        <f ca="1">IF(MOD(ROW()-13,2)=0,IF(ISBLANK(OFFSET('12. SEGUIMIENTO 2027'!$P$14,INT((ROW()-13)/2),0)),"",OFFSET('12. SEGUIMIENTO 2027'!$P$14,INT((ROW()-13)/2),0)),IF(ISBLANK(OFFSET('9. METAS'!$W$20,INT((ROW()-14)/2),0)),"",OFFSET('9. METAS'!$W$20,INT((ROW()-14)/2),0)))</f>
        <v>1</v>
      </c>
      <c r="M84" s="246">
        <f ca="1">IF(MOD(ROW()-13,2)=0,IF(ISBLANK(OFFSET('12. SEGUIMIENTO 2027'!$Q$14,INT((ROW()-13)/2),0)),"",OFFSET('12. SEGUIMIENTO 2027'!$Q$14,INT((ROW()-13)/2),0)),IF(ISBLANK(OFFSET('9. METAS'!$X$20,INT((ROW()-14)/2),0)),"",OFFSET('9. METAS'!$X$20,INT((ROW()-14)/2),0)))</f>
        <v>1</v>
      </c>
      <c r="N84" s="1013"/>
      <c r="O84" s="1014"/>
      <c r="P84" s="1015"/>
    </row>
    <row r="85" spans="3:16">
      <c r="C85" s="1016" t="str">
        <f ca="1">IF(ISBLANK(OFFSET('5. Pp (3 años)'!$C$46,INT((ROW()-13)/2),0)),"",OFFSET('5. Pp (3 años)'!$C$46,INT((ROW()-13)/2),0))</f>
        <v>Actividad</v>
      </c>
      <c r="D85" s="1018" t="str">
        <f ca="1">IF(ISBLANK(OFFSET('5. Pp (3 años)'!$D$46,INT((ROW()-13)/2),0)),"",OFFSET('5. Pp (3 años)'!$D$46,INT((ROW()-13)/2),0))</f>
        <v/>
      </c>
      <c r="E85" s="1018" t="str">
        <f ca="1">IF(ISBLANK(OFFSET('5. Pp (3 años)'!$E$46,INT((ROW()-13)/2),0)),"",OFFSET('5. Pp (3 años)'!$E$46,INT((ROW()-13)/2),0))</f>
        <v/>
      </c>
      <c r="F85" s="1021" t="str">
        <f ca="1">IF(ISBLANK(OFFSET('5. Pp (3 años)'!$K$46,INT((ROW()-13)/2),0)),"",OFFSET('5. Pp (3 años)'!$K$46,INT((ROW()-13)/2),0))</f>
        <v/>
      </c>
      <c r="G85" s="1023" t="str">
        <f ca="1">IF(ISBLANK(OFFSET('5. Pp (3 años)'!$H$46,INT((ROW()-13)/2),0)),"",OFFSET('5. Pp (3 años)'!$H$46,INT((ROW()-13)/2),0))</f>
        <v/>
      </c>
      <c r="H85" s="1080" t="str">
        <f ca="1">IF(ISBLANK(OFFSET('9. METAS'!$L$20,INT((ROW()-13)/2),0)),"",OFFSET('9. METAS'!$L$20,INT((ROW()-13)/2),0))</f>
        <v/>
      </c>
      <c r="I85" s="1004"/>
      <c r="J85" s="244" t="str">
        <f ca="1">IF(MOD(ROW()-13,2)=0,IF(ISBLANK(OFFSET('12. SEGUIMIENTO 2027'!$N$14,INT((ROW()-13)/2),0)),"",OFFSET('12. SEGUIMIENTO 2027'!$N$14,INT((ROW()-13)/2),0)),IF(ISBLANK(OFFSET('9. METAS'!$U$20,INT((ROW()-14)/2),0)),"",OFFSET('9. METAS'!$U$20,INT((ROW()-14)/2),0)))</f>
        <v/>
      </c>
      <c r="K85" s="245" t="str">
        <f ca="1">IF(MOD(ROW()-13,2)=0,IF(ISBLANK(OFFSET('12. SEGUIMIENTO 2027'!$O$14,INT((ROW()-13)/2),0)),"",OFFSET('12. SEGUIMIENTO 2027'!$O$14,INT((ROW()-13)/2),0)),IF(ISBLANK(OFFSET('9. METAS'!$V$20,INT((ROW()-14)/2),0)),"",OFFSET('9. METAS'!$V$20,INT((ROW()-14)/2),0)))</f>
        <v/>
      </c>
      <c r="L85" s="245" t="str">
        <f ca="1">IF(MOD(ROW()-13,2)=0,IF(ISBLANK(OFFSET('12. SEGUIMIENTO 2027'!$P$14,INT((ROW()-13)/2),0)),"",OFFSET('12. SEGUIMIENTO 2027'!$P$14,INT((ROW()-13)/2),0)),IF(ISBLANK(OFFSET('9. METAS'!$W$20,INT((ROW()-14)/2),0)),"",OFFSET('9. METAS'!$W$20,INT((ROW()-14)/2),0)))</f>
        <v/>
      </c>
      <c r="M85" s="246" t="str">
        <f ca="1">IF(MOD(ROW()-13,2)=0,IF(ISBLANK(OFFSET('12. SEGUIMIENTO 2027'!$Q$14,INT((ROW()-13)/2),0)),"",OFFSET('12. SEGUIMIENTO 2027'!$Q$14,INT((ROW()-13)/2),0)),IF(ISBLANK(OFFSET('9. METAS'!$X$20,INT((ROW()-14)/2),0)),"",OFFSET('9. METAS'!$X$20,INT((ROW()-14)/2),0)))</f>
        <v/>
      </c>
      <c r="N85" s="1006" t="str">
        <f t="shared" ref="N85" ca="1" si="68">IFERROR(J85/J86,"ND")</f>
        <v>ND</v>
      </c>
      <c r="O85" s="1008" t="str">
        <f t="shared" ref="O85" ca="1" si="69">IFERROR(((J85+K85+L85)/H85),"ND")</f>
        <v>ND</v>
      </c>
      <c r="P85" s="1010"/>
    </row>
    <row r="86" spans="3:16">
      <c r="C86" s="1025"/>
      <c r="D86" s="1018"/>
      <c r="E86" s="1018"/>
      <c r="F86" s="1021"/>
      <c r="G86" s="1023"/>
      <c r="H86" s="1080"/>
      <c r="I86" s="1012"/>
      <c r="J86" s="244" t="str">
        <f ca="1">IF(MOD(ROW()-13,2)=0,IF(ISBLANK(OFFSET('12. SEGUIMIENTO 2027'!$N$14,INT((ROW()-13)/2),0)),"",OFFSET('12. SEGUIMIENTO 2027'!$N$14,INT((ROW()-13)/2),0)),IF(ISBLANK(OFFSET('9. METAS'!$U$20,INT((ROW()-14)/2),0)),"",OFFSET('9. METAS'!$U$20,INT((ROW()-14)/2),0)))</f>
        <v/>
      </c>
      <c r="K86" s="245" t="str">
        <f ca="1">IF(MOD(ROW()-13,2)=0,IF(ISBLANK(OFFSET('12. SEGUIMIENTO 2027'!$O$14,INT((ROW()-13)/2),0)),"",OFFSET('12. SEGUIMIENTO 2027'!$O$14,INT((ROW()-13)/2),0)),IF(ISBLANK(OFFSET('9. METAS'!$V$20,INT((ROW()-14)/2),0)),"",OFFSET('9. METAS'!$V$20,INT((ROW()-14)/2),0)))</f>
        <v/>
      </c>
      <c r="L86" s="245" t="str">
        <f ca="1">IF(MOD(ROW()-13,2)=0,IF(ISBLANK(OFFSET('12. SEGUIMIENTO 2027'!$P$14,INT((ROW()-13)/2),0)),"",OFFSET('12. SEGUIMIENTO 2027'!$P$14,INT((ROW()-13)/2),0)),IF(ISBLANK(OFFSET('9. METAS'!$W$20,INT((ROW()-14)/2),0)),"",OFFSET('9. METAS'!$W$20,INT((ROW()-14)/2),0)))</f>
        <v/>
      </c>
      <c r="M86" s="246" t="str">
        <f ca="1">IF(MOD(ROW()-13,2)=0,IF(ISBLANK(OFFSET('12. SEGUIMIENTO 2027'!$Q$14,INT((ROW()-13)/2),0)),"",OFFSET('12. SEGUIMIENTO 2027'!$Q$14,INT((ROW()-13)/2),0)),IF(ISBLANK(OFFSET('9. METAS'!$X$20,INT((ROW()-14)/2),0)),"",OFFSET('9. METAS'!$X$20,INT((ROW()-14)/2),0)))</f>
        <v/>
      </c>
      <c r="N86" s="1013"/>
      <c r="O86" s="1014"/>
      <c r="P86" s="1015"/>
    </row>
    <row r="87" spans="3:16">
      <c r="C87" s="1016" t="str">
        <f ca="1">IF(ISBLANK(OFFSET('5. Pp (3 años)'!$C$46,INT((ROW()-13)/2),0)),"",OFFSET('5. Pp (3 años)'!$C$46,INT((ROW()-13)/2),0))</f>
        <v>Actividad</v>
      </c>
      <c r="D87" s="1018" t="str">
        <f ca="1">IF(ISBLANK(OFFSET('5. Pp (3 años)'!$D$46,INT((ROW()-13)/2),0)),"",OFFSET('5. Pp (3 años)'!$D$46,INT((ROW()-13)/2),0))</f>
        <v/>
      </c>
      <c r="E87" s="1018" t="str">
        <f ca="1">IF(ISBLANK(OFFSET('5. Pp (3 años)'!$E$46,INT((ROW()-13)/2),0)),"",OFFSET('5. Pp (3 años)'!$E$46,INT((ROW()-13)/2),0))</f>
        <v/>
      </c>
      <c r="F87" s="1021" t="str">
        <f ca="1">IF(ISBLANK(OFFSET('5. Pp (3 años)'!$K$46,INT((ROW()-13)/2),0)),"",OFFSET('5. Pp (3 años)'!$K$46,INT((ROW()-13)/2),0))</f>
        <v/>
      </c>
      <c r="G87" s="1023" t="str">
        <f ca="1">IF(ISBLANK(OFFSET('5. Pp (3 años)'!$H$46,INT((ROW()-13)/2),0)),"",OFFSET('5. Pp (3 años)'!$H$46,INT((ROW()-13)/2),0))</f>
        <v/>
      </c>
      <c r="H87" s="1080" t="str">
        <f ca="1">IF(ISBLANK(OFFSET('9. METAS'!$L$20,INT((ROW()-13)/2),0)),"",OFFSET('9. METAS'!$L$20,INT((ROW()-13)/2),0))</f>
        <v/>
      </c>
      <c r="I87" s="1004"/>
      <c r="J87" s="244" t="str">
        <f ca="1">IF(MOD(ROW()-13,2)=0,IF(ISBLANK(OFFSET('12. SEGUIMIENTO 2027'!$N$14,INT((ROW()-13)/2),0)),"",OFFSET('12. SEGUIMIENTO 2027'!$N$14,INT((ROW()-13)/2),0)),IF(ISBLANK(OFFSET('9. METAS'!$U$20,INT((ROW()-14)/2),0)),"",OFFSET('9. METAS'!$U$20,INT((ROW()-14)/2),0)))</f>
        <v/>
      </c>
      <c r="K87" s="245" t="str">
        <f ca="1">IF(MOD(ROW()-13,2)=0,IF(ISBLANK(OFFSET('12. SEGUIMIENTO 2027'!$O$14,INT((ROW()-13)/2),0)),"",OFFSET('12. SEGUIMIENTO 2027'!$O$14,INT((ROW()-13)/2),0)),IF(ISBLANK(OFFSET('9. METAS'!$V$20,INT((ROW()-14)/2),0)),"",OFFSET('9. METAS'!$V$20,INT((ROW()-14)/2),0)))</f>
        <v/>
      </c>
      <c r="L87" s="245" t="str">
        <f ca="1">IF(MOD(ROW()-13,2)=0,IF(ISBLANK(OFFSET('12. SEGUIMIENTO 2027'!$P$14,INT((ROW()-13)/2),0)),"",OFFSET('12. SEGUIMIENTO 2027'!$P$14,INT((ROW()-13)/2),0)),IF(ISBLANK(OFFSET('9. METAS'!$W$20,INT((ROW()-14)/2),0)),"",OFFSET('9. METAS'!$W$20,INT((ROW()-14)/2),0)))</f>
        <v/>
      </c>
      <c r="M87" s="246" t="str">
        <f ca="1">IF(MOD(ROW()-13,2)=0,IF(ISBLANK(OFFSET('12. SEGUIMIENTO 2027'!$Q$14,INT((ROW()-13)/2),0)),"",OFFSET('12. SEGUIMIENTO 2027'!$Q$14,INT((ROW()-13)/2),0)),IF(ISBLANK(OFFSET('9. METAS'!$X$20,INT((ROW()-14)/2),0)),"",OFFSET('9. METAS'!$X$20,INT((ROW()-14)/2),0)))</f>
        <v/>
      </c>
      <c r="N87" s="1006" t="str">
        <f t="shared" ref="N87" ca="1" si="70">IFERROR(J87/J88,"ND")</f>
        <v>ND</v>
      </c>
      <c r="O87" s="1008" t="str">
        <f t="shared" ref="O87" ca="1" si="71">IFERROR(((J87+K87+L87)/H87),"ND")</f>
        <v>ND</v>
      </c>
      <c r="P87" s="1010"/>
    </row>
    <row r="88" spans="3:16">
      <c r="C88" s="1025"/>
      <c r="D88" s="1018"/>
      <c r="E88" s="1018"/>
      <c r="F88" s="1021"/>
      <c r="G88" s="1023"/>
      <c r="H88" s="1080"/>
      <c r="I88" s="1012"/>
      <c r="J88" s="244" t="str">
        <f ca="1">IF(MOD(ROW()-13,2)=0,IF(ISBLANK(OFFSET('12. SEGUIMIENTO 2027'!$N$14,INT((ROW()-13)/2),0)),"",OFFSET('12. SEGUIMIENTO 2027'!$N$14,INT((ROW()-13)/2),0)),IF(ISBLANK(OFFSET('9. METAS'!$U$20,INT((ROW()-14)/2),0)),"",OFFSET('9. METAS'!$U$20,INT((ROW()-14)/2),0)))</f>
        <v/>
      </c>
      <c r="K88" s="245" t="str">
        <f ca="1">IF(MOD(ROW()-13,2)=0,IF(ISBLANK(OFFSET('12. SEGUIMIENTO 2027'!$O$14,INT((ROW()-13)/2),0)),"",OFFSET('12. SEGUIMIENTO 2027'!$O$14,INT((ROW()-13)/2),0)),IF(ISBLANK(OFFSET('9. METAS'!$V$20,INT((ROW()-14)/2),0)),"",OFFSET('9. METAS'!$V$20,INT((ROW()-14)/2),0)))</f>
        <v/>
      </c>
      <c r="L88" s="245" t="str">
        <f ca="1">IF(MOD(ROW()-13,2)=0,IF(ISBLANK(OFFSET('12. SEGUIMIENTO 2027'!$P$14,INT((ROW()-13)/2),0)),"",OFFSET('12. SEGUIMIENTO 2027'!$P$14,INT((ROW()-13)/2),0)),IF(ISBLANK(OFFSET('9. METAS'!$W$20,INT((ROW()-14)/2),0)),"",OFFSET('9. METAS'!$W$20,INT((ROW()-14)/2),0)))</f>
        <v/>
      </c>
      <c r="M88" s="246" t="str">
        <f ca="1">IF(MOD(ROW()-13,2)=0,IF(ISBLANK(OFFSET('12. SEGUIMIENTO 2027'!$Q$14,INT((ROW()-13)/2),0)),"",OFFSET('12. SEGUIMIENTO 2027'!$Q$14,INT((ROW()-13)/2),0)),IF(ISBLANK(OFFSET('9. METAS'!$X$20,INT((ROW()-14)/2),0)),"",OFFSET('9. METAS'!$X$20,INT((ROW()-14)/2),0)))</f>
        <v/>
      </c>
      <c r="N88" s="1013"/>
      <c r="O88" s="1014"/>
      <c r="P88" s="1015"/>
    </row>
    <row r="89" spans="3:16">
      <c r="C89" s="1016" t="str">
        <f ca="1">IF(ISBLANK(OFFSET('5. Pp (3 años)'!$C$46,INT((ROW()-13)/2),0)),"",OFFSET('5. Pp (3 años)'!$C$46,INT((ROW()-13)/2),0))</f>
        <v>Componente</v>
      </c>
      <c r="D89" s="1018" t="str">
        <f ca="1">IF(ISBLANK(OFFSET('5. Pp (3 años)'!$D$46,INT((ROW()-13)/2),0)),"",OFFSET('5. Pp (3 años)'!$D$46,INT((ROW()-13)/2),0))</f>
        <v>4.1.1.1.7 Servicios de atención integral para la protección de derechos de grupos prioritarios otorgados.</v>
      </c>
      <c r="E89" s="1018" t="str">
        <f ca="1">IF(ISBLANK(OFFSET('5. Pp (3 años)'!$E$46,INT((ROW()-13)/2),0)),"",OFFSET('5. Pp (3 años)'!$E$46,INT((ROW()-13)/2),0))</f>
        <v>PSAIEP: Porcentaje de servicios de atención integral entregados a grupos prioritarios.</v>
      </c>
      <c r="F89" s="1021" t="str">
        <f ca="1">IF(ISBLANK(OFFSET('5. Pp (3 años)'!$K$46,INT((ROW()-13)/2),0)),"",OFFSET('5. Pp (3 años)'!$K$46,INT((ROW()-13)/2),0))</f>
        <v>Ascendente</v>
      </c>
      <c r="G89" s="1023" t="str">
        <f ca="1">IF(ISBLANK(OFFSET('5. Pp (3 años)'!$H$46,INT((ROW()-13)/2),0)),"",OFFSET('5. Pp (3 años)'!$H$46,INT((ROW()-13)/2),0))</f>
        <v>Trimestral</v>
      </c>
      <c r="H89" s="1080">
        <f ca="1">IF(ISBLANK(OFFSET('9. METAS'!$L$20,INT((ROW()-13)/2),0)),"",OFFSET('9. METAS'!$L$20,INT((ROW()-13)/2),0))</f>
        <v>100</v>
      </c>
      <c r="I89" s="1004"/>
      <c r="J89" s="244" t="str">
        <f ca="1">IF(MOD(ROW()-13,2)=0,IF(ISBLANK(OFFSET('12. SEGUIMIENTO 2027'!$N$14,INT((ROW()-13)/2),0)),"",OFFSET('12. SEGUIMIENTO 2027'!$N$14,INT((ROW()-13)/2),0)),IF(ISBLANK(OFFSET('9. METAS'!$U$20,INT((ROW()-14)/2),0)),"",OFFSET('9. METAS'!$U$20,INT((ROW()-14)/2),0)))</f>
        <v/>
      </c>
      <c r="K89" s="245" t="str">
        <f ca="1">IF(MOD(ROW()-13,2)=0,IF(ISBLANK(OFFSET('12. SEGUIMIENTO 2027'!$O$14,INT((ROW()-13)/2),0)),"",OFFSET('12. SEGUIMIENTO 2027'!$O$14,INT((ROW()-13)/2),0)),IF(ISBLANK(OFFSET('9. METAS'!$V$20,INT((ROW()-14)/2),0)),"",OFFSET('9. METAS'!$V$20,INT((ROW()-14)/2),0)))</f>
        <v/>
      </c>
      <c r="L89" s="245" t="str">
        <f ca="1">IF(MOD(ROW()-13,2)=0,IF(ISBLANK(OFFSET('12. SEGUIMIENTO 2027'!$P$14,INT((ROW()-13)/2),0)),"",OFFSET('12. SEGUIMIENTO 2027'!$P$14,INT((ROW()-13)/2),0)),IF(ISBLANK(OFFSET('9. METAS'!$W$20,INT((ROW()-14)/2),0)),"",OFFSET('9. METAS'!$W$20,INT((ROW()-14)/2),0)))</f>
        <v/>
      </c>
      <c r="M89" s="246" t="str">
        <f ca="1">IF(MOD(ROW()-13,2)=0,IF(ISBLANK(OFFSET('12. SEGUIMIENTO 2027'!$Q$14,INT((ROW()-13)/2),0)),"",OFFSET('12. SEGUIMIENTO 2027'!$Q$14,INT((ROW()-13)/2),0)),IF(ISBLANK(OFFSET('9. METAS'!$X$20,INT((ROW()-14)/2),0)),"",OFFSET('9. METAS'!$X$20,INT((ROW()-14)/2),0)))</f>
        <v/>
      </c>
      <c r="N89" s="1006" t="str">
        <f t="shared" ref="N89" ca="1" si="72">IFERROR(J89/J90,"ND")</f>
        <v>ND</v>
      </c>
      <c r="O89" s="1008" t="str">
        <f t="shared" ref="O89" ca="1" si="73">IFERROR(((J89+K89+L89)/H89),"ND")</f>
        <v>ND</v>
      </c>
      <c r="P89" s="1010"/>
    </row>
    <row r="90" spans="3:16">
      <c r="C90" s="1025"/>
      <c r="D90" s="1018"/>
      <c r="E90" s="1018"/>
      <c r="F90" s="1021"/>
      <c r="G90" s="1023"/>
      <c r="H90" s="1080"/>
      <c r="I90" s="1012"/>
      <c r="J90" s="244">
        <f ca="1">IF(MOD(ROW()-13,2)=0,IF(ISBLANK(OFFSET('12. SEGUIMIENTO 2027'!$N$14,INT((ROW()-13)/2),0)),"",OFFSET('12. SEGUIMIENTO 2027'!$N$14,INT((ROW()-13)/2),0)),IF(ISBLANK(OFFSET('9. METAS'!$U$20,INT((ROW()-14)/2),0)),"",OFFSET('9. METAS'!$U$20,INT((ROW()-14)/2),0)))</f>
        <v>25</v>
      </c>
      <c r="K90" s="245">
        <f ca="1">IF(MOD(ROW()-13,2)=0,IF(ISBLANK(OFFSET('12. SEGUIMIENTO 2027'!$O$14,INT((ROW()-13)/2),0)),"",OFFSET('12. SEGUIMIENTO 2027'!$O$14,INT((ROW()-13)/2),0)),IF(ISBLANK(OFFSET('9. METAS'!$V$20,INT((ROW()-14)/2),0)),"",OFFSET('9. METAS'!$V$20,INT((ROW()-14)/2),0)))</f>
        <v>25</v>
      </c>
      <c r="L90" s="245">
        <f ca="1">IF(MOD(ROW()-13,2)=0,IF(ISBLANK(OFFSET('12. SEGUIMIENTO 2027'!$P$14,INT((ROW()-13)/2),0)),"",OFFSET('12. SEGUIMIENTO 2027'!$P$14,INT((ROW()-13)/2),0)),IF(ISBLANK(OFFSET('9. METAS'!$W$20,INT((ROW()-14)/2),0)),"",OFFSET('9. METAS'!$W$20,INT((ROW()-14)/2),0)))</f>
        <v>25</v>
      </c>
      <c r="M90" s="246">
        <f ca="1">IF(MOD(ROW()-13,2)=0,IF(ISBLANK(OFFSET('12. SEGUIMIENTO 2027'!$Q$14,INT((ROW()-13)/2),0)),"",OFFSET('12. SEGUIMIENTO 2027'!$Q$14,INT((ROW()-13)/2),0)),IF(ISBLANK(OFFSET('9. METAS'!$X$20,INT((ROW()-14)/2),0)),"",OFFSET('9. METAS'!$X$20,INT((ROW()-14)/2),0)))</f>
        <v>25</v>
      </c>
      <c r="N90" s="1013"/>
      <c r="O90" s="1014"/>
      <c r="P90" s="1015"/>
    </row>
    <row r="91" spans="3:16">
      <c r="C91" s="1016" t="str">
        <f ca="1">IF(ISBLANK(OFFSET('5. Pp (3 años)'!$C$46,INT((ROW()-13)/2),0)),"",OFFSET('5. Pp (3 años)'!$C$46,INT((ROW()-13)/2),0))</f>
        <v>Actividad</v>
      </c>
      <c r="D91" s="1018" t="str">
        <f ca="1">IF(ISBLANK(OFFSET('5. Pp (3 años)'!$D$46,INT((ROW()-13)/2),0)),"",OFFSET('5. Pp (3 años)'!$D$46,INT((ROW()-13)/2),0))</f>
        <v>4.1.1.1.7.1  Implementación de estrategias para la prevención y atención de la violencia de género.</v>
      </c>
      <c r="E91" s="1018" t="str">
        <f ca="1">IF(ISBLANK(OFFSET('5. Pp (3 años)'!$E$46,INT((ROW()-13)/2),0)),"",OFFSET('5. Pp (3 años)'!$E$46,INT((ROW()-13)/2),0))</f>
        <v>PAPAV: Porcentaje de acciones para la prevención y atención de la violencia realizadas.</v>
      </c>
      <c r="F91" s="1021" t="str">
        <f ca="1">IF(ISBLANK(OFFSET('5. Pp (3 años)'!$K$46,INT((ROW()-13)/2),0)),"",OFFSET('5. Pp (3 años)'!$K$46,INT((ROW()-13)/2),0))</f>
        <v>Ascendente</v>
      </c>
      <c r="G91" s="1023" t="str">
        <f ca="1">IF(ISBLANK(OFFSET('5. Pp (3 años)'!$H$46,INT((ROW()-13)/2),0)),"",OFFSET('5. Pp (3 años)'!$H$46,INT((ROW()-13)/2),0))</f>
        <v>Trimestral</v>
      </c>
      <c r="H91" s="1080">
        <f ca="1">IF(ISBLANK(OFFSET('9. METAS'!$L$20,INT((ROW()-13)/2),0)),"",OFFSET('9. METAS'!$L$20,INT((ROW()-13)/2),0))</f>
        <v>24</v>
      </c>
      <c r="I91" s="1004"/>
      <c r="J91" s="244" t="str">
        <f ca="1">IF(MOD(ROW()-13,2)=0,IF(ISBLANK(OFFSET('12. SEGUIMIENTO 2027'!$N$14,INT((ROW()-13)/2),0)),"",OFFSET('12. SEGUIMIENTO 2027'!$N$14,INT((ROW()-13)/2),0)),IF(ISBLANK(OFFSET('9. METAS'!$U$20,INT((ROW()-14)/2),0)),"",OFFSET('9. METAS'!$U$20,INT((ROW()-14)/2),0)))</f>
        <v/>
      </c>
      <c r="K91" s="245" t="str">
        <f ca="1">IF(MOD(ROW()-13,2)=0,IF(ISBLANK(OFFSET('12. SEGUIMIENTO 2027'!$O$14,INT((ROW()-13)/2),0)),"",OFFSET('12. SEGUIMIENTO 2027'!$O$14,INT((ROW()-13)/2),0)),IF(ISBLANK(OFFSET('9. METAS'!$V$20,INT((ROW()-14)/2),0)),"",OFFSET('9. METAS'!$V$20,INT((ROW()-14)/2),0)))</f>
        <v/>
      </c>
      <c r="L91" s="245" t="str">
        <f ca="1">IF(MOD(ROW()-13,2)=0,IF(ISBLANK(OFFSET('12. SEGUIMIENTO 2027'!$P$14,INT((ROW()-13)/2),0)),"",OFFSET('12. SEGUIMIENTO 2027'!$P$14,INT((ROW()-13)/2),0)),IF(ISBLANK(OFFSET('9. METAS'!$W$20,INT((ROW()-14)/2),0)),"",OFFSET('9. METAS'!$W$20,INT((ROW()-14)/2),0)))</f>
        <v/>
      </c>
      <c r="M91" s="246" t="str">
        <f ca="1">IF(MOD(ROW()-13,2)=0,IF(ISBLANK(OFFSET('12. SEGUIMIENTO 2027'!$Q$14,INT((ROW()-13)/2),0)),"",OFFSET('12. SEGUIMIENTO 2027'!$Q$14,INT((ROW()-13)/2),0)),IF(ISBLANK(OFFSET('9. METAS'!$X$20,INT((ROW()-14)/2),0)),"",OFFSET('9. METAS'!$X$20,INT((ROW()-14)/2),0)))</f>
        <v/>
      </c>
      <c r="N91" s="1006" t="str">
        <f t="shared" ref="N91" ca="1" si="74">IFERROR(J91/J92,"ND")</f>
        <v>ND</v>
      </c>
      <c r="O91" s="1008" t="str">
        <f t="shared" ref="O91" ca="1" si="75">IFERROR(((J91+K91+L91)/H91),"ND")</f>
        <v>ND</v>
      </c>
      <c r="P91" s="1010"/>
    </row>
    <row r="92" spans="3:16">
      <c r="C92" s="1025"/>
      <c r="D92" s="1018"/>
      <c r="E92" s="1018"/>
      <c r="F92" s="1021"/>
      <c r="G92" s="1023"/>
      <c r="H92" s="1080"/>
      <c r="I92" s="1012"/>
      <c r="J92" s="244">
        <f ca="1">IF(MOD(ROW()-13,2)=0,IF(ISBLANK(OFFSET('12. SEGUIMIENTO 2027'!$N$14,INT((ROW()-13)/2),0)),"",OFFSET('12. SEGUIMIENTO 2027'!$N$14,INT((ROW()-13)/2),0)),IF(ISBLANK(OFFSET('9. METAS'!$U$20,INT((ROW()-14)/2),0)),"",OFFSET('9. METAS'!$U$20,INT((ROW()-14)/2),0)))</f>
        <v>6</v>
      </c>
      <c r="K92" s="245">
        <f ca="1">IF(MOD(ROW()-13,2)=0,IF(ISBLANK(OFFSET('12. SEGUIMIENTO 2027'!$O$14,INT((ROW()-13)/2),0)),"",OFFSET('12. SEGUIMIENTO 2027'!$O$14,INT((ROW()-13)/2),0)),IF(ISBLANK(OFFSET('9. METAS'!$V$20,INT((ROW()-14)/2),0)),"",OFFSET('9. METAS'!$V$20,INT((ROW()-14)/2),0)))</f>
        <v>6</v>
      </c>
      <c r="L92" s="245">
        <f ca="1">IF(MOD(ROW()-13,2)=0,IF(ISBLANK(OFFSET('12. SEGUIMIENTO 2027'!$P$14,INT((ROW()-13)/2),0)),"",OFFSET('12. SEGUIMIENTO 2027'!$P$14,INT((ROW()-13)/2),0)),IF(ISBLANK(OFFSET('9. METAS'!$W$20,INT((ROW()-14)/2),0)),"",OFFSET('9. METAS'!$W$20,INT((ROW()-14)/2),0)))</f>
        <v>6</v>
      </c>
      <c r="M92" s="246">
        <f ca="1">IF(MOD(ROW()-13,2)=0,IF(ISBLANK(OFFSET('12. SEGUIMIENTO 2027'!$Q$14,INT((ROW()-13)/2),0)),"",OFFSET('12. SEGUIMIENTO 2027'!$Q$14,INT((ROW()-13)/2),0)),IF(ISBLANK(OFFSET('9. METAS'!$X$20,INT((ROW()-14)/2),0)),"",OFFSET('9. METAS'!$X$20,INT((ROW()-14)/2),0)))</f>
        <v>6</v>
      </c>
      <c r="N92" s="1013"/>
      <c r="O92" s="1014"/>
      <c r="P92" s="1015"/>
    </row>
    <row r="93" spans="3:16">
      <c r="C93" s="1016" t="str">
        <f ca="1">IF(ISBLANK(OFFSET('5. Pp (3 años)'!$C$46,INT((ROW()-13)/2),0)),"",OFFSET('5. Pp (3 años)'!$C$46,INT((ROW()-13)/2),0))</f>
        <v>Actividad</v>
      </c>
      <c r="D93" s="1018" t="str">
        <f ca="1">IF(ISBLANK(OFFSET('5. Pp (3 años)'!$D$46,INT((ROW()-13)/2),0)),"",OFFSET('5. Pp (3 años)'!$D$46,INT((ROW()-13)/2),0))</f>
        <v>4.1.1.1.7.2  Promoción de derechos y convivencia generacional en zonas de atención prioritaria.</v>
      </c>
      <c r="E93" s="1018" t="str">
        <f ca="1">IF(ISBLANK(OFFSET('5. Pp (3 años)'!$E$46,INT((ROW()-13)/2),0)),"",OFFSET('5. Pp (3 años)'!$E$46,INT((ROW()-13)/2),0))</f>
        <v>PECPD: Porcentaje de encuentros y cursos de promoción de derechos realizados.</v>
      </c>
      <c r="F93" s="1021" t="str">
        <f ca="1">IF(ISBLANK(OFFSET('5. Pp (3 años)'!$K$46,INT((ROW()-13)/2),0)),"",OFFSET('5. Pp (3 años)'!$K$46,INT((ROW()-13)/2),0))</f>
        <v>Ascendente</v>
      </c>
      <c r="G93" s="1023" t="str">
        <f ca="1">IF(ISBLANK(OFFSET('5. Pp (3 años)'!$H$46,INT((ROW()-13)/2),0)),"",OFFSET('5. Pp (3 años)'!$H$46,INT((ROW()-13)/2),0))</f>
        <v>Trimestral</v>
      </c>
      <c r="H93" s="1080">
        <f ca="1">IF(ISBLANK(OFFSET('9. METAS'!$L$20,INT((ROW()-13)/2),0)),"",OFFSET('9. METAS'!$L$20,INT((ROW()-13)/2),0))</f>
        <v>174</v>
      </c>
      <c r="I93" s="1004"/>
      <c r="J93" s="244" t="str">
        <f ca="1">IF(MOD(ROW()-13,2)=0,IF(ISBLANK(OFFSET('12. SEGUIMIENTO 2027'!$N$14,INT((ROW()-13)/2),0)),"",OFFSET('12. SEGUIMIENTO 2027'!$N$14,INT((ROW()-13)/2),0)),IF(ISBLANK(OFFSET('9. METAS'!$U$20,INT((ROW()-14)/2),0)),"",OFFSET('9. METAS'!$U$20,INT((ROW()-14)/2),0)))</f>
        <v/>
      </c>
      <c r="K93" s="245" t="str">
        <f ca="1">IF(MOD(ROW()-13,2)=0,IF(ISBLANK(OFFSET('12. SEGUIMIENTO 2027'!$O$14,INT((ROW()-13)/2),0)),"",OFFSET('12. SEGUIMIENTO 2027'!$O$14,INT((ROW()-13)/2),0)),IF(ISBLANK(OFFSET('9. METAS'!$V$20,INT((ROW()-14)/2),0)),"",OFFSET('9. METAS'!$V$20,INT((ROW()-14)/2),0)))</f>
        <v/>
      </c>
      <c r="L93" s="245" t="str">
        <f ca="1">IF(MOD(ROW()-13,2)=0,IF(ISBLANK(OFFSET('12. SEGUIMIENTO 2027'!$P$14,INT((ROW()-13)/2),0)),"",OFFSET('12. SEGUIMIENTO 2027'!$P$14,INT((ROW()-13)/2),0)),IF(ISBLANK(OFFSET('9. METAS'!$W$20,INT((ROW()-14)/2),0)),"",OFFSET('9. METAS'!$W$20,INT((ROW()-14)/2),0)))</f>
        <v/>
      </c>
      <c r="M93" s="246" t="str">
        <f ca="1">IF(MOD(ROW()-13,2)=0,IF(ISBLANK(OFFSET('12. SEGUIMIENTO 2027'!$Q$14,INT((ROW()-13)/2),0)),"",OFFSET('12. SEGUIMIENTO 2027'!$Q$14,INT((ROW()-13)/2),0)),IF(ISBLANK(OFFSET('9. METAS'!$X$20,INT((ROW()-14)/2),0)),"",OFFSET('9. METAS'!$X$20,INT((ROW()-14)/2),0)))</f>
        <v/>
      </c>
      <c r="N93" s="1006" t="str">
        <f t="shared" ref="N93" ca="1" si="76">IFERROR(J93/J94,"ND")</f>
        <v>ND</v>
      </c>
      <c r="O93" s="1008" t="str">
        <f t="shared" ref="O93" ca="1" si="77">IFERROR(((J93+K93+L93)/H93),"ND")</f>
        <v>ND</v>
      </c>
      <c r="P93" s="1010"/>
    </row>
    <row r="94" spans="3:16">
      <c r="C94" s="1025"/>
      <c r="D94" s="1018"/>
      <c r="E94" s="1018"/>
      <c r="F94" s="1021"/>
      <c r="G94" s="1023"/>
      <c r="H94" s="1080"/>
      <c r="I94" s="1012"/>
      <c r="J94" s="244">
        <f ca="1">IF(MOD(ROW()-13,2)=0,IF(ISBLANK(OFFSET('12. SEGUIMIENTO 2027'!$N$14,INT((ROW()-13)/2),0)),"",OFFSET('12. SEGUIMIENTO 2027'!$N$14,INT((ROW()-13)/2),0)),IF(ISBLANK(OFFSET('9. METAS'!$U$20,INT((ROW()-14)/2),0)),"",OFFSET('9. METAS'!$U$20,INT((ROW()-14)/2),0)))</f>
        <v>43</v>
      </c>
      <c r="K94" s="245">
        <f ca="1">IF(MOD(ROW()-13,2)=0,IF(ISBLANK(OFFSET('12. SEGUIMIENTO 2027'!$O$14,INT((ROW()-13)/2),0)),"",OFFSET('12. SEGUIMIENTO 2027'!$O$14,INT((ROW()-13)/2),0)),IF(ISBLANK(OFFSET('9. METAS'!$V$20,INT((ROW()-14)/2),0)),"",OFFSET('9. METAS'!$V$20,INT((ROW()-14)/2),0)))</f>
        <v>44</v>
      </c>
      <c r="L94" s="245">
        <f ca="1">IF(MOD(ROW()-13,2)=0,IF(ISBLANK(OFFSET('12. SEGUIMIENTO 2027'!$P$14,INT((ROW()-13)/2),0)),"",OFFSET('12. SEGUIMIENTO 2027'!$P$14,INT((ROW()-13)/2),0)),IF(ISBLANK(OFFSET('9. METAS'!$W$20,INT((ROW()-14)/2),0)),"",OFFSET('9. METAS'!$W$20,INT((ROW()-14)/2),0)))</f>
        <v>44</v>
      </c>
      <c r="M94" s="246">
        <f ca="1">IF(MOD(ROW()-13,2)=0,IF(ISBLANK(OFFSET('12. SEGUIMIENTO 2027'!$Q$14,INT((ROW()-13)/2),0)),"",OFFSET('12. SEGUIMIENTO 2027'!$Q$14,INT((ROW()-13)/2),0)),IF(ISBLANK(OFFSET('9. METAS'!$X$20,INT((ROW()-14)/2),0)),"",OFFSET('9. METAS'!$X$20,INT((ROW()-14)/2),0)))</f>
        <v>43</v>
      </c>
      <c r="N94" s="1013"/>
      <c r="O94" s="1014"/>
      <c r="P94" s="1015"/>
    </row>
    <row r="95" spans="3:16">
      <c r="C95" s="1016" t="str">
        <f ca="1">IF(ISBLANK(OFFSET('5. Pp (3 años)'!$C$46,INT((ROW()-13)/2),0)),"",OFFSET('5. Pp (3 años)'!$C$46,INT((ROW()-13)/2),0))</f>
        <v>Actividad</v>
      </c>
      <c r="D95" s="1018" t="str">
        <f ca="1">IF(ISBLANK(OFFSET('5. Pp (3 años)'!$D$46,INT((ROW()-13)/2),0)),"",OFFSET('5. Pp (3 años)'!$D$46,INT((ROW()-13)/2),0))</f>
        <v>4.1.1.1.7.3  Operación de servicios formativos y comunitarios con enfoque en el sistema de cuidados.</v>
      </c>
      <c r="E95" s="1018" t="str">
        <f ca="1">IF(ISBLANK(OFFSET('5. Pp (3 años)'!$E$46,INT((ROW()-13)/2),0)),"",OFFSET('5. Pp (3 años)'!$E$46,INT((ROW()-13)/2),0))</f>
        <v>PSFAPC: Porcentaje de servicios de formación y atención para personas cuidadoras otorgados.</v>
      </c>
      <c r="F95" s="1021" t="str">
        <f ca="1">IF(ISBLANK(OFFSET('5. Pp (3 años)'!$K$46,INT((ROW()-13)/2),0)),"",OFFSET('5. Pp (3 años)'!$K$46,INT((ROW()-13)/2),0))</f>
        <v>Ascendente</v>
      </c>
      <c r="G95" s="1023" t="str">
        <f ca="1">IF(ISBLANK(OFFSET('5. Pp (3 años)'!$H$46,INT((ROW()-13)/2),0)),"",OFFSET('5. Pp (3 años)'!$H$46,INT((ROW()-13)/2),0))</f>
        <v>Trimestral</v>
      </c>
      <c r="H95" s="1080">
        <f ca="1">IF(ISBLANK(OFFSET('9. METAS'!$L$20,INT((ROW()-13)/2),0)),"",OFFSET('9. METAS'!$L$20,INT((ROW()-13)/2),0))</f>
        <v>12</v>
      </c>
      <c r="I95" s="1004"/>
      <c r="J95" s="244" t="str">
        <f ca="1">IF(MOD(ROW()-13,2)=0,IF(ISBLANK(OFFSET('12. SEGUIMIENTO 2027'!$N$14,INT((ROW()-13)/2),0)),"",OFFSET('12. SEGUIMIENTO 2027'!$N$14,INT((ROW()-13)/2),0)),IF(ISBLANK(OFFSET('9. METAS'!$U$20,INT((ROW()-14)/2),0)),"",OFFSET('9. METAS'!$U$20,INT((ROW()-14)/2),0)))</f>
        <v/>
      </c>
      <c r="K95" s="245" t="str">
        <f ca="1">IF(MOD(ROW()-13,2)=0,IF(ISBLANK(OFFSET('12. SEGUIMIENTO 2027'!$O$14,INT((ROW()-13)/2),0)),"",OFFSET('12. SEGUIMIENTO 2027'!$O$14,INT((ROW()-13)/2),0)),IF(ISBLANK(OFFSET('9. METAS'!$V$20,INT((ROW()-14)/2),0)),"",OFFSET('9. METAS'!$V$20,INT((ROW()-14)/2),0)))</f>
        <v/>
      </c>
      <c r="L95" s="245" t="str">
        <f ca="1">IF(MOD(ROW()-13,2)=0,IF(ISBLANK(OFFSET('12. SEGUIMIENTO 2027'!$P$14,INT((ROW()-13)/2),0)),"",OFFSET('12. SEGUIMIENTO 2027'!$P$14,INT((ROW()-13)/2),0)),IF(ISBLANK(OFFSET('9. METAS'!$W$20,INT((ROW()-14)/2),0)),"",OFFSET('9. METAS'!$W$20,INT((ROW()-14)/2),0)))</f>
        <v/>
      </c>
      <c r="M95" s="246" t="str">
        <f ca="1">IF(MOD(ROW()-13,2)=0,IF(ISBLANK(OFFSET('12. SEGUIMIENTO 2027'!$Q$14,INT((ROW()-13)/2),0)),"",OFFSET('12. SEGUIMIENTO 2027'!$Q$14,INT((ROW()-13)/2),0)),IF(ISBLANK(OFFSET('9. METAS'!$X$20,INT((ROW()-14)/2),0)),"",OFFSET('9. METAS'!$X$20,INT((ROW()-14)/2),0)))</f>
        <v/>
      </c>
      <c r="N95" s="1006" t="str">
        <f t="shared" ref="N95" ca="1" si="78">IFERROR(J95/J96,"ND")</f>
        <v>ND</v>
      </c>
      <c r="O95" s="1008" t="str">
        <f t="shared" ref="O95" ca="1" si="79">IFERROR(((J95+K95+L95)/H95),"ND")</f>
        <v>ND</v>
      </c>
      <c r="P95" s="1010"/>
    </row>
    <row r="96" spans="3:16">
      <c r="C96" s="1025"/>
      <c r="D96" s="1018"/>
      <c r="E96" s="1018"/>
      <c r="F96" s="1021"/>
      <c r="G96" s="1023"/>
      <c r="H96" s="1080"/>
      <c r="I96" s="1012"/>
      <c r="J96" s="244">
        <f ca="1">IF(MOD(ROW()-13,2)=0,IF(ISBLANK(OFFSET('12. SEGUIMIENTO 2027'!$N$14,INT((ROW()-13)/2),0)),"",OFFSET('12. SEGUIMIENTO 2027'!$N$14,INT((ROW()-13)/2),0)),IF(ISBLANK(OFFSET('9. METAS'!$U$20,INT((ROW()-14)/2),0)),"",OFFSET('9. METAS'!$U$20,INT((ROW()-14)/2),0)))</f>
        <v>3</v>
      </c>
      <c r="K96" s="245">
        <f ca="1">IF(MOD(ROW()-13,2)=0,IF(ISBLANK(OFFSET('12. SEGUIMIENTO 2027'!$O$14,INT((ROW()-13)/2),0)),"",OFFSET('12. SEGUIMIENTO 2027'!$O$14,INT((ROW()-13)/2),0)),IF(ISBLANK(OFFSET('9. METAS'!$V$20,INT((ROW()-14)/2),0)),"",OFFSET('9. METAS'!$V$20,INT((ROW()-14)/2),0)))</f>
        <v>3</v>
      </c>
      <c r="L96" s="245">
        <f ca="1">IF(MOD(ROW()-13,2)=0,IF(ISBLANK(OFFSET('12. SEGUIMIENTO 2027'!$P$14,INT((ROW()-13)/2),0)),"",OFFSET('12. SEGUIMIENTO 2027'!$P$14,INT((ROW()-13)/2),0)),IF(ISBLANK(OFFSET('9. METAS'!$W$20,INT((ROW()-14)/2),0)),"",OFFSET('9. METAS'!$W$20,INT((ROW()-14)/2),0)))</f>
        <v>3</v>
      </c>
      <c r="M96" s="246">
        <f ca="1">IF(MOD(ROW()-13,2)=0,IF(ISBLANK(OFFSET('12. SEGUIMIENTO 2027'!$Q$14,INT((ROW()-13)/2),0)),"",OFFSET('12. SEGUIMIENTO 2027'!$Q$14,INT((ROW()-13)/2),0)),IF(ISBLANK(OFFSET('9. METAS'!$X$20,INT((ROW()-14)/2),0)),"",OFFSET('9. METAS'!$X$20,INT((ROW()-14)/2),0)))</f>
        <v>3</v>
      </c>
      <c r="N96" s="1013"/>
      <c r="O96" s="1014"/>
      <c r="P96" s="1015"/>
    </row>
    <row r="97" spans="3:16">
      <c r="C97" s="1016" t="str">
        <f ca="1">IF(ISBLANK(OFFSET('5. Pp (3 años)'!$C$46,INT((ROW()-13)/2),0)),"",OFFSET('5. Pp (3 años)'!$C$46,INT((ROW()-13)/2),0))</f>
        <v>Actividad</v>
      </c>
      <c r="D97" s="1018" t="str">
        <f ca="1">IF(ISBLANK(OFFSET('5. Pp (3 años)'!$D$46,INT((ROW()-13)/2),0)),"",OFFSET('5. Pp (3 años)'!$D$46,INT((ROW()-13)/2),0))</f>
        <v/>
      </c>
      <c r="E97" s="1018" t="str">
        <f ca="1">IF(ISBLANK(OFFSET('5. Pp (3 años)'!$E$46,INT((ROW()-13)/2),0)),"",OFFSET('5. Pp (3 años)'!$E$46,INT((ROW()-13)/2),0))</f>
        <v/>
      </c>
      <c r="F97" s="1021" t="str">
        <f ca="1">IF(ISBLANK(OFFSET('5. Pp (3 años)'!$K$46,INT((ROW()-13)/2),0)),"",OFFSET('5. Pp (3 años)'!$K$46,INT((ROW()-13)/2),0))</f>
        <v/>
      </c>
      <c r="G97" s="1023" t="str">
        <f ca="1">IF(ISBLANK(OFFSET('5. Pp (3 años)'!$H$46,INT((ROW()-13)/2),0)),"",OFFSET('5. Pp (3 años)'!$H$46,INT((ROW()-13)/2),0))</f>
        <v/>
      </c>
      <c r="H97" s="1080" t="str">
        <f ca="1">IF(ISBLANK(OFFSET('9. METAS'!$L$20,INT((ROW()-13)/2),0)),"",OFFSET('9. METAS'!$L$20,INT((ROW()-13)/2),0))</f>
        <v/>
      </c>
      <c r="I97" s="1004"/>
      <c r="J97" s="244" t="str">
        <f ca="1">IF(MOD(ROW()-13,2)=0,IF(ISBLANK(OFFSET('12. SEGUIMIENTO 2027'!$N$14,INT((ROW()-13)/2),0)),"",OFFSET('12. SEGUIMIENTO 2027'!$N$14,INT((ROW()-13)/2),0)),IF(ISBLANK(OFFSET('9. METAS'!$U$20,INT((ROW()-14)/2),0)),"",OFFSET('9. METAS'!$U$20,INT((ROW()-14)/2),0)))</f>
        <v/>
      </c>
      <c r="K97" s="245" t="str">
        <f ca="1">IF(MOD(ROW()-13,2)=0,IF(ISBLANK(OFFSET('12. SEGUIMIENTO 2027'!$O$14,INT((ROW()-13)/2),0)),"",OFFSET('12. SEGUIMIENTO 2027'!$O$14,INT((ROW()-13)/2),0)),IF(ISBLANK(OFFSET('9. METAS'!$V$20,INT((ROW()-14)/2),0)),"",OFFSET('9. METAS'!$V$20,INT((ROW()-14)/2),0)))</f>
        <v/>
      </c>
      <c r="L97" s="245" t="str">
        <f ca="1">IF(MOD(ROW()-13,2)=0,IF(ISBLANK(OFFSET('12. SEGUIMIENTO 2027'!$P$14,INT((ROW()-13)/2),0)),"",OFFSET('12. SEGUIMIENTO 2027'!$P$14,INT((ROW()-13)/2),0)),IF(ISBLANK(OFFSET('9. METAS'!$W$20,INT((ROW()-14)/2),0)),"",OFFSET('9. METAS'!$W$20,INT((ROW()-14)/2),0)))</f>
        <v/>
      </c>
      <c r="M97" s="246" t="str">
        <f ca="1">IF(MOD(ROW()-13,2)=0,IF(ISBLANK(OFFSET('12. SEGUIMIENTO 2027'!$Q$14,INT((ROW()-13)/2),0)),"",OFFSET('12. SEGUIMIENTO 2027'!$Q$14,INT((ROW()-13)/2),0)),IF(ISBLANK(OFFSET('9. METAS'!$X$20,INT((ROW()-14)/2),0)),"",OFFSET('9. METAS'!$X$20,INT((ROW()-14)/2),0)))</f>
        <v/>
      </c>
      <c r="N97" s="1006" t="str">
        <f t="shared" ref="N97" ca="1" si="80">IFERROR(J97/J98,"ND")</f>
        <v>ND</v>
      </c>
      <c r="O97" s="1008" t="str">
        <f t="shared" ref="O97" ca="1" si="81">IFERROR(((J97+K97+L97)/H97),"ND")</f>
        <v>ND</v>
      </c>
      <c r="P97" s="1010"/>
    </row>
    <row r="98" spans="3:16">
      <c r="C98" s="1025"/>
      <c r="D98" s="1018"/>
      <c r="E98" s="1018"/>
      <c r="F98" s="1021"/>
      <c r="G98" s="1023"/>
      <c r="H98" s="1080"/>
      <c r="I98" s="1012"/>
      <c r="J98" s="244" t="str">
        <f ca="1">IF(MOD(ROW()-13,2)=0,IF(ISBLANK(OFFSET('12. SEGUIMIENTO 2027'!$N$14,INT((ROW()-13)/2),0)),"",OFFSET('12. SEGUIMIENTO 2027'!$N$14,INT((ROW()-13)/2),0)),IF(ISBLANK(OFFSET('9. METAS'!$U$20,INT((ROW()-14)/2),0)),"",OFFSET('9. METAS'!$U$20,INT((ROW()-14)/2),0)))</f>
        <v/>
      </c>
      <c r="K98" s="245" t="str">
        <f ca="1">IF(MOD(ROW()-13,2)=0,IF(ISBLANK(OFFSET('12. SEGUIMIENTO 2027'!$O$14,INT((ROW()-13)/2),0)),"",OFFSET('12. SEGUIMIENTO 2027'!$O$14,INT((ROW()-13)/2),0)),IF(ISBLANK(OFFSET('9. METAS'!$V$20,INT((ROW()-14)/2),0)),"",OFFSET('9. METAS'!$V$20,INT((ROW()-14)/2),0)))</f>
        <v/>
      </c>
      <c r="L98" s="245" t="str">
        <f ca="1">IF(MOD(ROW()-13,2)=0,IF(ISBLANK(OFFSET('12. SEGUIMIENTO 2027'!$P$14,INT((ROW()-13)/2),0)),"",OFFSET('12. SEGUIMIENTO 2027'!$P$14,INT((ROW()-13)/2),0)),IF(ISBLANK(OFFSET('9. METAS'!$W$20,INT((ROW()-14)/2),0)),"",OFFSET('9. METAS'!$W$20,INT((ROW()-14)/2),0)))</f>
        <v/>
      </c>
      <c r="M98" s="246" t="str">
        <f ca="1">IF(MOD(ROW()-13,2)=0,IF(ISBLANK(OFFSET('12. SEGUIMIENTO 2027'!$Q$14,INT((ROW()-13)/2),0)),"",OFFSET('12. SEGUIMIENTO 2027'!$Q$14,INT((ROW()-13)/2),0)),IF(ISBLANK(OFFSET('9. METAS'!$X$20,INT((ROW()-14)/2),0)),"",OFFSET('9. METAS'!$X$20,INT((ROW()-14)/2),0)))</f>
        <v/>
      </c>
      <c r="N98" s="1013"/>
      <c r="O98" s="1014"/>
      <c r="P98" s="1015"/>
    </row>
    <row r="99" spans="3:16">
      <c r="C99" s="1016" t="str">
        <f ca="1">IF(ISBLANK(OFFSET('5. Pp (3 años)'!$C$46,INT((ROW()-13)/2),0)),"",OFFSET('5. Pp (3 años)'!$C$46,INT((ROW()-13)/2),0))</f>
        <v>Actividad</v>
      </c>
      <c r="D99" s="1018" t="str">
        <f ca="1">IF(ISBLANK(OFFSET('5. Pp (3 años)'!$D$46,INT((ROW()-13)/2),0)),"",OFFSET('5. Pp (3 años)'!$D$46,INT((ROW()-13)/2),0))</f>
        <v/>
      </c>
      <c r="E99" s="1018" t="str">
        <f ca="1">IF(ISBLANK(OFFSET('5. Pp (3 años)'!$E$46,INT((ROW()-13)/2),0)),"",OFFSET('5. Pp (3 años)'!$E$46,INT((ROW()-13)/2),0))</f>
        <v/>
      </c>
      <c r="F99" s="1021" t="str">
        <f ca="1">IF(ISBLANK(OFFSET('5. Pp (3 años)'!$K$46,INT((ROW()-13)/2),0)),"",OFFSET('5. Pp (3 años)'!$K$46,INT((ROW()-13)/2),0))</f>
        <v/>
      </c>
      <c r="G99" s="1023" t="str">
        <f ca="1">IF(ISBLANK(OFFSET('5. Pp (3 años)'!$H$46,INT((ROW()-13)/2),0)),"",OFFSET('5. Pp (3 años)'!$H$46,INT((ROW()-13)/2),0))</f>
        <v/>
      </c>
      <c r="H99" s="1080" t="str">
        <f ca="1">IF(ISBLANK(OFFSET('9. METAS'!$L$20,INT((ROW()-13)/2),0)),"",OFFSET('9. METAS'!$L$20,INT((ROW()-13)/2),0))</f>
        <v/>
      </c>
      <c r="I99" s="1004"/>
      <c r="J99" s="244" t="str">
        <f ca="1">IF(MOD(ROW()-13,2)=0,IF(ISBLANK(OFFSET('12. SEGUIMIENTO 2027'!$N$14,INT((ROW()-13)/2),0)),"",OFFSET('12. SEGUIMIENTO 2027'!$N$14,INT((ROW()-13)/2),0)),IF(ISBLANK(OFFSET('9. METAS'!$U$20,INT((ROW()-14)/2),0)),"",OFFSET('9. METAS'!$U$20,INT((ROW()-14)/2),0)))</f>
        <v/>
      </c>
      <c r="K99" s="245" t="str">
        <f ca="1">IF(MOD(ROW()-13,2)=0,IF(ISBLANK(OFFSET('12. SEGUIMIENTO 2027'!$O$14,INT((ROW()-13)/2),0)),"",OFFSET('12. SEGUIMIENTO 2027'!$O$14,INT((ROW()-13)/2),0)),IF(ISBLANK(OFFSET('9. METAS'!$V$20,INT((ROW()-14)/2),0)),"",OFFSET('9. METAS'!$V$20,INT((ROW()-14)/2),0)))</f>
        <v/>
      </c>
      <c r="L99" s="245" t="str">
        <f ca="1">IF(MOD(ROW()-13,2)=0,IF(ISBLANK(OFFSET('12. SEGUIMIENTO 2027'!$P$14,INT((ROW()-13)/2),0)),"",OFFSET('12. SEGUIMIENTO 2027'!$P$14,INT((ROW()-13)/2),0)),IF(ISBLANK(OFFSET('9. METAS'!$W$20,INT((ROW()-14)/2),0)),"",OFFSET('9. METAS'!$W$20,INT((ROW()-14)/2),0)))</f>
        <v/>
      </c>
      <c r="M99" s="246" t="str">
        <f ca="1">IF(MOD(ROW()-13,2)=0,IF(ISBLANK(OFFSET('12. SEGUIMIENTO 2027'!$Q$14,INT((ROW()-13)/2),0)),"",OFFSET('12. SEGUIMIENTO 2027'!$Q$14,INT((ROW()-13)/2),0)),IF(ISBLANK(OFFSET('9. METAS'!$X$20,INT((ROW()-14)/2),0)),"",OFFSET('9. METAS'!$X$20,INT((ROW()-14)/2),0)))</f>
        <v/>
      </c>
      <c r="N99" s="1006" t="str">
        <f t="shared" ref="N99" ca="1" si="82">IFERROR(J99/J100,"ND")</f>
        <v>ND</v>
      </c>
      <c r="O99" s="1008" t="str">
        <f t="shared" ref="O99" ca="1" si="83">IFERROR(((J99+K99+L99)/H99),"ND")</f>
        <v>ND</v>
      </c>
      <c r="P99" s="1010"/>
    </row>
    <row r="100" spans="3:16">
      <c r="C100" s="1025"/>
      <c r="D100" s="1018"/>
      <c r="E100" s="1018"/>
      <c r="F100" s="1021"/>
      <c r="G100" s="1023"/>
      <c r="H100" s="1080"/>
      <c r="I100" s="1012"/>
      <c r="J100" s="244" t="str">
        <f ca="1">IF(MOD(ROW()-13,2)=0,IF(ISBLANK(OFFSET('12. SEGUIMIENTO 2027'!$N$14,INT((ROW()-13)/2),0)),"",OFFSET('12. SEGUIMIENTO 2027'!$N$14,INT((ROW()-13)/2),0)),IF(ISBLANK(OFFSET('9. METAS'!$U$20,INT((ROW()-14)/2),0)),"",OFFSET('9. METAS'!$U$20,INT((ROW()-14)/2),0)))</f>
        <v/>
      </c>
      <c r="K100" s="245" t="str">
        <f ca="1">IF(MOD(ROW()-13,2)=0,IF(ISBLANK(OFFSET('12. SEGUIMIENTO 2027'!$O$14,INT((ROW()-13)/2),0)),"",OFFSET('12. SEGUIMIENTO 2027'!$O$14,INT((ROW()-13)/2),0)),IF(ISBLANK(OFFSET('9. METAS'!$V$20,INT((ROW()-14)/2),0)),"",OFFSET('9. METAS'!$V$20,INT((ROW()-14)/2),0)))</f>
        <v/>
      </c>
      <c r="L100" s="245" t="str">
        <f ca="1">IF(MOD(ROW()-13,2)=0,IF(ISBLANK(OFFSET('12. SEGUIMIENTO 2027'!$P$14,INT((ROW()-13)/2),0)),"",OFFSET('12. SEGUIMIENTO 2027'!$P$14,INT((ROW()-13)/2),0)),IF(ISBLANK(OFFSET('9. METAS'!$W$20,INT((ROW()-14)/2),0)),"",OFFSET('9. METAS'!$W$20,INT((ROW()-14)/2),0)))</f>
        <v/>
      </c>
      <c r="M100" s="246" t="str">
        <f ca="1">IF(MOD(ROW()-13,2)=0,IF(ISBLANK(OFFSET('12. SEGUIMIENTO 2027'!$Q$14,INT((ROW()-13)/2),0)),"",OFFSET('12. SEGUIMIENTO 2027'!$Q$14,INT((ROW()-13)/2),0)),IF(ISBLANK(OFFSET('9. METAS'!$X$20,INT((ROW()-14)/2),0)),"",OFFSET('9. METAS'!$X$20,INT((ROW()-14)/2),0)))</f>
        <v/>
      </c>
      <c r="N100" s="1013"/>
      <c r="O100" s="1014"/>
      <c r="P100" s="1015"/>
    </row>
    <row r="101" spans="3:16">
      <c r="C101" s="1016" t="str">
        <f ca="1">IF(ISBLANK(OFFSET('5. Pp (3 años)'!$C$46,INT((ROW()-13)/2),0)),"",OFFSET('5. Pp (3 años)'!$C$46,INT((ROW()-13)/2),0))</f>
        <v>Componente</v>
      </c>
      <c r="D101" s="1018" t="str">
        <f ca="1">IF(ISBLANK(OFFSET('5. Pp (3 años)'!$D$46,INT((ROW()-13)/2),0)),"",OFFSET('5. Pp (3 años)'!$D$46,INT((ROW()-13)/2),0))</f>
        <v>4.1.1.1.8 Programas de apoyo a la economía familiar y convivencia comunitaria implementadas.</v>
      </c>
      <c r="E101" s="1018" t="str">
        <f ca="1">IF(ISBLANK(OFFSET('5. Pp (3 años)'!$E$46,INT((ROW()-13)/2),0)),"",OFFSET('5. Pp (3 años)'!$E$46,INT((ROW()-13)/2),0))</f>
        <v>PPAECE: Porcentaje de programas de apoyo económico y comunitario ejecutados.</v>
      </c>
      <c r="F101" s="1021" t="str">
        <f ca="1">IF(ISBLANK(OFFSET('5. Pp (3 años)'!$K$46,INT((ROW()-13)/2),0)),"",OFFSET('5. Pp (3 años)'!$K$46,INT((ROW()-13)/2),0))</f>
        <v>Ascendente</v>
      </c>
      <c r="G101" s="1023" t="str">
        <f ca="1">IF(ISBLANK(OFFSET('5. Pp (3 años)'!$H$46,INT((ROW()-13)/2),0)),"",OFFSET('5. Pp (3 años)'!$H$46,INT((ROW()-13)/2),0))</f>
        <v>Trimestral</v>
      </c>
      <c r="H101" s="1080">
        <f ca="1">IF(ISBLANK(OFFSET('9. METAS'!$L$20,INT((ROW()-13)/2),0)),"",OFFSET('9. METAS'!$L$20,INT((ROW()-13)/2),0))</f>
        <v>100</v>
      </c>
      <c r="I101" s="1004"/>
      <c r="J101" s="244" t="str">
        <f ca="1">IF(MOD(ROW()-13,2)=0,IF(ISBLANK(OFFSET('12. SEGUIMIENTO 2027'!$N$14,INT((ROW()-13)/2),0)),"",OFFSET('12. SEGUIMIENTO 2027'!$N$14,INT((ROW()-13)/2),0)),IF(ISBLANK(OFFSET('9. METAS'!$U$20,INT((ROW()-14)/2),0)),"",OFFSET('9. METAS'!$U$20,INT((ROW()-14)/2),0)))</f>
        <v/>
      </c>
      <c r="K101" s="245" t="str">
        <f ca="1">IF(MOD(ROW()-13,2)=0,IF(ISBLANK(OFFSET('12. SEGUIMIENTO 2027'!$O$14,INT((ROW()-13)/2),0)),"",OFFSET('12. SEGUIMIENTO 2027'!$O$14,INT((ROW()-13)/2),0)),IF(ISBLANK(OFFSET('9. METAS'!$V$20,INT((ROW()-14)/2),0)),"",OFFSET('9. METAS'!$V$20,INT((ROW()-14)/2),0)))</f>
        <v/>
      </c>
      <c r="L101" s="245" t="str">
        <f ca="1">IF(MOD(ROW()-13,2)=0,IF(ISBLANK(OFFSET('12. SEGUIMIENTO 2027'!$P$14,INT((ROW()-13)/2),0)),"",OFFSET('12. SEGUIMIENTO 2027'!$P$14,INT((ROW()-13)/2),0)),IF(ISBLANK(OFFSET('9. METAS'!$W$20,INT((ROW()-14)/2),0)),"",OFFSET('9. METAS'!$W$20,INT((ROW()-14)/2),0)))</f>
        <v/>
      </c>
      <c r="M101" s="246" t="str">
        <f ca="1">IF(MOD(ROW()-13,2)=0,IF(ISBLANK(OFFSET('12. SEGUIMIENTO 2027'!$Q$14,INT((ROW()-13)/2),0)),"",OFFSET('12. SEGUIMIENTO 2027'!$Q$14,INT((ROW()-13)/2),0)),IF(ISBLANK(OFFSET('9. METAS'!$X$20,INT((ROW()-14)/2),0)),"",OFFSET('9. METAS'!$X$20,INT((ROW()-14)/2),0)))</f>
        <v/>
      </c>
      <c r="N101" s="1006" t="str">
        <f t="shared" ref="N101" ca="1" si="84">IFERROR(J101/J102,"ND")</f>
        <v>ND</v>
      </c>
      <c r="O101" s="1008" t="str">
        <f t="shared" ref="O101" ca="1" si="85">IFERROR(((J101+K101+L101)/H101),"ND")</f>
        <v>ND</v>
      </c>
      <c r="P101" s="1010"/>
    </row>
    <row r="102" spans="3:16">
      <c r="C102" s="1025"/>
      <c r="D102" s="1018"/>
      <c r="E102" s="1018"/>
      <c r="F102" s="1021"/>
      <c r="G102" s="1023"/>
      <c r="H102" s="1080"/>
      <c r="I102" s="1012"/>
      <c r="J102" s="244">
        <f ca="1">IF(MOD(ROW()-13,2)=0,IF(ISBLANK(OFFSET('12. SEGUIMIENTO 2027'!$N$14,INT((ROW()-13)/2),0)),"",OFFSET('12. SEGUIMIENTO 2027'!$N$14,INT((ROW()-13)/2),0)),IF(ISBLANK(OFFSET('9. METAS'!$U$20,INT((ROW()-14)/2),0)),"",OFFSET('9. METAS'!$U$20,INT((ROW()-14)/2),0)))</f>
        <v>25</v>
      </c>
      <c r="K102" s="245">
        <f ca="1">IF(MOD(ROW()-13,2)=0,IF(ISBLANK(OFFSET('12. SEGUIMIENTO 2027'!$O$14,INT((ROW()-13)/2),0)),"",OFFSET('12. SEGUIMIENTO 2027'!$O$14,INT((ROW()-13)/2),0)),IF(ISBLANK(OFFSET('9. METAS'!$V$20,INT((ROW()-14)/2),0)),"",OFFSET('9. METAS'!$V$20,INT((ROW()-14)/2),0)))</f>
        <v>25</v>
      </c>
      <c r="L102" s="245">
        <f ca="1">IF(MOD(ROW()-13,2)=0,IF(ISBLANK(OFFSET('12. SEGUIMIENTO 2027'!$P$14,INT((ROW()-13)/2),0)),"",OFFSET('12. SEGUIMIENTO 2027'!$P$14,INT((ROW()-13)/2),0)),IF(ISBLANK(OFFSET('9. METAS'!$W$20,INT((ROW()-14)/2),0)),"",OFFSET('9. METAS'!$W$20,INT((ROW()-14)/2),0)))</f>
        <v>25</v>
      </c>
      <c r="M102" s="246">
        <f ca="1">IF(MOD(ROW()-13,2)=0,IF(ISBLANK(OFFSET('12. SEGUIMIENTO 2027'!$Q$14,INT((ROW()-13)/2),0)),"",OFFSET('12. SEGUIMIENTO 2027'!$Q$14,INT((ROW()-13)/2),0)),IF(ISBLANK(OFFSET('9. METAS'!$X$20,INT((ROW()-14)/2),0)),"",OFFSET('9. METAS'!$X$20,INT((ROW()-14)/2),0)))</f>
        <v>25</v>
      </c>
      <c r="N102" s="1013"/>
      <c r="O102" s="1014"/>
      <c r="P102" s="1015"/>
    </row>
    <row r="103" spans="3:16">
      <c r="C103" s="1016" t="str">
        <f ca="1">IF(ISBLANK(OFFSET('5. Pp (3 años)'!$C$46,INT((ROW()-13)/2),0)),"",OFFSET('5. Pp (3 años)'!$C$46,INT((ROW()-13)/2),0))</f>
        <v>Actividad</v>
      </c>
      <c r="D103" s="1018" t="str">
        <f ca="1">IF(ISBLANK(OFFSET('5. Pp (3 años)'!$D$46,INT((ROW()-13)/2),0)),"",OFFSET('5. Pp (3 años)'!$D$46,INT((ROW()-13)/2),0))</f>
        <v>4.1.1.1.8.1 Gestión de apoyos sociales y eventos para el fortalecimiento de la economía local.</v>
      </c>
      <c r="E103" s="1018" t="str">
        <f ca="1">IF(ISBLANK(OFFSET('5. Pp (3 años)'!$E$46,INT((ROW()-13)/2),0)),"",OFFSET('5. Pp (3 años)'!$E$46,INT((ROW()-13)/2),0))</f>
        <v>PAFEA: Porcentaje de acciones de fortalecimiento a la economía y entrega de apoyos realizadas.</v>
      </c>
      <c r="F103" s="1021" t="str">
        <f ca="1">IF(ISBLANK(OFFSET('5. Pp (3 años)'!$K$46,INT((ROW()-13)/2),0)),"",OFFSET('5. Pp (3 años)'!$K$46,INT((ROW()-13)/2),0))</f>
        <v>Ascendente</v>
      </c>
      <c r="G103" s="1023" t="str">
        <f ca="1">IF(ISBLANK(OFFSET('5. Pp (3 años)'!$H$46,INT((ROW()-13)/2),0)),"",OFFSET('5. Pp (3 años)'!$H$46,INT((ROW()-13)/2),0))</f>
        <v>Trimestral</v>
      </c>
      <c r="H103" s="1080">
        <f ca="1">IF(ISBLANK(OFFSET('9. METAS'!$L$20,INT((ROW()-13)/2),0)),"",OFFSET('9. METAS'!$L$20,INT((ROW()-13)/2),0))</f>
        <v>5</v>
      </c>
      <c r="I103" s="1004"/>
      <c r="J103" s="244" t="str">
        <f ca="1">IF(MOD(ROW()-13,2)=0,IF(ISBLANK(OFFSET('12. SEGUIMIENTO 2027'!$N$14,INT((ROW()-13)/2),0)),"",OFFSET('12. SEGUIMIENTO 2027'!$N$14,INT((ROW()-13)/2),0)),IF(ISBLANK(OFFSET('9. METAS'!$U$20,INT((ROW()-14)/2),0)),"",OFFSET('9. METAS'!$U$20,INT((ROW()-14)/2),0)))</f>
        <v/>
      </c>
      <c r="K103" s="245" t="str">
        <f ca="1">IF(MOD(ROW()-13,2)=0,IF(ISBLANK(OFFSET('12. SEGUIMIENTO 2027'!$O$14,INT((ROW()-13)/2),0)),"",OFFSET('12. SEGUIMIENTO 2027'!$O$14,INT((ROW()-13)/2),0)),IF(ISBLANK(OFFSET('9. METAS'!$V$20,INT((ROW()-14)/2),0)),"",OFFSET('9. METAS'!$V$20,INT((ROW()-14)/2),0)))</f>
        <v/>
      </c>
      <c r="L103" s="245" t="str">
        <f ca="1">IF(MOD(ROW()-13,2)=0,IF(ISBLANK(OFFSET('12. SEGUIMIENTO 2027'!$P$14,INT((ROW()-13)/2),0)),"",OFFSET('12. SEGUIMIENTO 2027'!$P$14,INT((ROW()-13)/2),0)),IF(ISBLANK(OFFSET('9. METAS'!$W$20,INT((ROW()-14)/2),0)),"",OFFSET('9. METAS'!$W$20,INT((ROW()-14)/2),0)))</f>
        <v/>
      </c>
      <c r="M103" s="246" t="str">
        <f ca="1">IF(MOD(ROW()-13,2)=0,IF(ISBLANK(OFFSET('12. SEGUIMIENTO 2027'!$Q$14,INT((ROW()-13)/2),0)),"",OFFSET('12. SEGUIMIENTO 2027'!$Q$14,INT((ROW()-13)/2),0)),IF(ISBLANK(OFFSET('9. METAS'!$X$20,INT((ROW()-14)/2),0)),"",OFFSET('9. METAS'!$X$20,INT((ROW()-14)/2),0)))</f>
        <v/>
      </c>
      <c r="N103" s="1006" t="str">
        <f t="shared" ref="N103" ca="1" si="86">IFERROR(J103/J104,"ND")</f>
        <v>ND</v>
      </c>
      <c r="O103" s="1008" t="str">
        <f t="shared" ref="O103" ca="1" si="87">IFERROR(((J103+K103+L103)/H103),"ND")</f>
        <v>ND</v>
      </c>
      <c r="P103" s="1010"/>
    </row>
    <row r="104" spans="3:16">
      <c r="C104" s="1025"/>
      <c r="D104" s="1018"/>
      <c r="E104" s="1018"/>
      <c r="F104" s="1021"/>
      <c r="G104" s="1023"/>
      <c r="H104" s="1080"/>
      <c r="I104" s="1012"/>
      <c r="J104" s="244">
        <f ca="1">IF(MOD(ROW()-13,2)=0,IF(ISBLANK(OFFSET('12. SEGUIMIENTO 2027'!$N$14,INT((ROW()-13)/2),0)),"",OFFSET('12. SEGUIMIENTO 2027'!$N$14,INT((ROW()-13)/2),0)),IF(ISBLANK(OFFSET('9. METAS'!$U$20,INT((ROW()-14)/2),0)),"",OFFSET('9. METAS'!$U$20,INT((ROW()-14)/2),0)))</f>
        <v>1</v>
      </c>
      <c r="K104" s="245">
        <f ca="1">IF(MOD(ROW()-13,2)=0,IF(ISBLANK(OFFSET('12. SEGUIMIENTO 2027'!$O$14,INT((ROW()-13)/2),0)),"",OFFSET('12. SEGUIMIENTO 2027'!$O$14,INT((ROW()-13)/2),0)),IF(ISBLANK(OFFSET('9. METAS'!$V$20,INT((ROW()-14)/2),0)),"",OFFSET('9. METAS'!$V$20,INT((ROW()-14)/2),0)))</f>
        <v>2</v>
      </c>
      <c r="L104" s="245">
        <f ca="1">IF(MOD(ROW()-13,2)=0,IF(ISBLANK(OFFSET('12. SEGUIMIENTO 2027'!$P$14,INT((ROW()-13)/2),0)),"",OFFSET('12. SEGUIMIENTO 2027'!$P$14,INT((ROW()-13)/2),0)),IF(ISBLANK(OFFSET('9. METAS'!$W$20,INT((ROW()-14)/2),0)),"",OFFSET('9. METAS'!$W$20,INT((ROW()-14)/2),0)))</f>
        <v>1</v>
      </c>
      <c r="M104" s="246">
        <f ca="1">IF(MOD(ROW()-13,2)=0,IF(ISBLANK(OFFSET('12. SEGUIMIENTO 2027'!$Q$14,INT((ROW()-13)/2),0)),"",OFFSET('12. SEGUIMIENTO 2027'!$Q$14,INT((ROW()-13)/2),0)),IF(ISBLANK(OFFSET('9. METAS'!$X$20,INT((ROW()-14)/2),0)),"",OFFSET('9. METAS'!$X$20,INT((ROW()-14)/2),0)))</f>
        <v>1</v>
      </c>
      <c r="N104" s="1013"/>
      <c r="O104" s="1014"/>
      <c r="P104" s="1015"/>
    </row>
    <row r="105" spans="3:16">
      <c r="C105" s="1016" t="str">
        <f ca="1">IF(ISBLANK(OFFSET('5. Pp (3 años)'!$C$46,INT((ROW()-13)/2),0)),"",OFFSET('5. Pp (3 años)'!$C$46,INT((ROW()-13)/2),0))</f>
        <v>Actividad</v>
      </c>
      <c r="D105" s="1018" t="str">
        <f ca="1">IF(ISBLANK(OFFSET('5. Pp (3 años)'!$D$46,INT((ROW()-13)/2),0)),"",OFFSET('5. Pp (3 años)'!$D$46,INT((ROW()-13)/2),0))</f>
        <v>4.1.1.1.8.2  Ejecución de la dispersión de apoyos económicos a las personas cuidadoras.</v>
      </c>
      <c r="E105" s="1018" t="str">
        <f ca="1">IF(ISBLANK(OFFSET('5. Pp (3 años)'!$E$46,INT((ROW()-13)/2),0)),"",OFFSET('5. Pp (3 años)'!$E$46,INT((ROW()-13)/2),0))</f>
        <v>PAECC: Porcentaje de apoyos económicos cobrados por las personas cuidadoras.</v>
      </c>
      <c r="F105" s="1021" t="str">
        <f ca="1">IF(ISBLANK(OFFSET('5. Pp (3 años)'!$K$46,INT((ROW()-13)/2),0)),"",OFFSET('5. Pp (3 años)'!$K$46,INT((ROW()-13)/2),0))</f>
        <v>Ascendente</v>
      </c>
      <c r="G105" s="1023" t="str">
        <f ca="1">IF(ISBLANK(OFFSET('5. Pp (3 años)'!$H$46,INT((ROW()-13)/2),0)),"",OFFSET('5. Pp (3 años)'!$H$46,INT((ROW()-13)/2),0))</f>
        <v>Trimestral</v>
      </c>
      <c r="H105" s="1080">
        <f ca="1">IF(ISBLANK(OFFSET('9. METAS'!$L$20,INT((ROW()-13)/2),0)),"",OFFSET('9. METAS'!$L$20,INT((ROW()-13)/2),0))</f>
        <v>95</v>
      </c>
      <c r="I105" s="1004"/>
      <c r="J105" s="244" t="str">
        <f ca="1">IF(MOD(ROW()-13,2)=0,IF(ISBLANK(OFFSET('12. SEGUIMIENTO 2027'!$N$14,INT((ROW()-13)/2),0)),"",OFFSET('12. SEGUIMIENTO 2027'!$N$14,INT((ROW()-13)/2),0)),IF(ISBLANK(OFFSET('9. METAS'!$U$20,INT((ROW()-14)/2),0)),"",OFFSET('9. METAS'!$U$20,INT((ROW()-14)/2),0)))</f>
        <v/>
      </c>
      <c r="K105" s="245" t="str">
        <f ca="1">IF(MOD(ROW()-13,2)=0,IF(ISBLANK(OFFSET('12. SEGUIMIENTO 2027'!$O$14,INT((ROW()-13)/2),0)),"",OFFSET('12. SEGUIMIENTO 2027'!$O$14,INT((ROW()-13)/2),0)),IF(ISBLANK(OFFSET('9. METAS'!$V$20,INT((ROW()-14)/2),0)),"",OFFSET('9. METAS'!$V$20,INT((ROW()-14)/2),0)))</f>
        <v/>
      </c>
      <c r="L105" s="245" t="str">
        <f ca="1">IF(MOD(ROW()-13,2)=0,IF(ISBLANK(OFFSET('12. SEGUIMIENTO 2027'!$P$14,INT((ROW()-13)/2),0)),"",OFFSET('12. SEGUIMIENTO 2027'!$P$14,INT((ROW()-13)/2),0)),IF(ISBLANK(OFFSET('9. METAS'!$W$20,INT((ROW()-14)/2),0)),"",OFFSET('9. METAS'!$W$20,INT((ROW()-14)/2),0)))</f>
        <v/>
      </c>
      <c r="M105" s="246" t="str">
        <f ca="1">IF(MOD(ROW()-13,2)=0,IF(ISBLANK(OFFSET('12. SEGUIMIENTO 2027'!$Q$14,INT((ROW()-13)/2),0)),"",OFFSET('12. SEGUIMIENTO 2027'!$Q$14,INT((ROW()-13)/2),0)),IF(ISBLANK(OFFSET('9. METAS'!$X$20,INT((ROW()-14)/2),0)),"",OFFSET('9. METAS'!$X$20,INT((ROW()-14)/2),0)))</f>
        <v/>
      </c>
      <c r="N105" s="1006" t="str">
        <f t="shared" ref="N105" ca="1" si="88">IFERROR(J105/J106,"ND")</f>
        <v>ND</v>
      </c>
      <c r="O105" s="1008" t="str">
        <f t="shared" ref="O105" ca="1" si="89">IFERROR(((J105+K105+L105)/H105),"ND")</f>
        <v>ND</v>
      </c>
      <c r="P105" s="1010"/>
    </row>
    <row r="106" spans="3:16">
      <c r="C106" s="1025"/>
      <c r="D106" s="1018"/>
      <c r="E106" s="1018"/>
      <c r="F106" s="1021"/>
      <c r="G106" s="1023"/>
      <c r="H106" s="1080"/>
      <c r="I106" s="1012"/>
      <c r="J106" s="244">
        <f ca="1">IF(MOD(ROW()-13,2)=0,IF(ISBLANK(OFFSET('12. SEGUIMIENTO 2027'!$N$14,INT((ROW()-13)/2),0)),"",OFFSET('12. SEGUIMIENTO 2027'!$N$14,INT((ROW()-13)/2),0)),IF(ISBLANK(OFFSET('9. METAS'!$U$20,INT((ROW()-14)/2),0)),"",OFFSET('9. METAS'!$U$20,INT((ROW()-14)/2),0)))</f>
        <v>0</v>
      </c>
      <c r="K106" s="245">
        <f ca="1">IF(MOD(ROW()-13,2)=0,IF(ISBLANK(OFFSET('12. SEGUIMIENTO 2027'!$O$14,INT((ROW()-13)/2),0)),"",OFFSET('12. SEGUIMIENTO 2027'!$O$14,INT((ROW()-13)/2),0)),IF(ISBLANK(OFFSET('9. METAS'!$V$20,INT((ROW()-14)/2),0)),"",OFFSET('9. METAS'!$V$20,INT((ROW()-14)/2),0)))</f>
        <v>0</v>
      </c>
      <c r="L106" s="245">
        <f ca="1">IF(MOD(ROW()-13,2)=0,IF(ISBLANK(OFFSET('12. SEGUIMIENTO 2027'!$P$14,INT((ROW()-13)/2),0)),"",OFFSET('12. SEGUIMIENTO 2027'!$P$14,INT((ROW()-13)/2),0)),IF(ISBLANK(OFFSET('9. METAS'!$W$20,INT((ROW()-14)/2),0)),"",OFFSET('9. METAS'!$W$20,INT((ROW()-14)/2),0)))</f>
        <v>0</v>
      </c>
      <c r="M106" s="246">
        <f ca="1">IF(MOD(ROW()-13,2)=0,IF(ISBLANK(OFFSET('12. SEGUIMIENTO 2027'!$Q$14,INT((ROW()-13)/2),0)),"",OFFSET('12. SEGUIMIENTO 2027'!$Q$14,INT((ROW()-13)/2),0)),IF(ISBLANK(OFFSET('9. METAS'!$X$20,INT((ROW()-14)/2),0)),"",OFFSET('9. METAS'!$X$20,INT((ROW()-14)/2),0)))</f>
        <v>95</v>
      </c>
      <c r="N106" s="1013"/>
      <c r="O106" s="1014"/>
      <c r="P106" s="1015"/>
    </row>
    <row r="107" spans="3:16">
      <c r="C107" s="1016" t="str">
        <f ca="1">IF(ISBLANK(OFFSET('5. Pp (3 años)'!$C$46,INT((ROW()-13)/2),0)),"",OFFSET('5. Pp (3 años)'!$C$46,INT((ROW()-13)/2),0))</f>
        <v>Actividad</v>
      </c>
      <c r="D107" s="1018" t="str">
        <f ca="1">IF(ISBLANK(OFFSET('5. Pp (3 años)'!$D$46,INT((ROW()-13)/2),0)),"",OFFSET('5. Pp (3 años)'!$D$46,INT((ROW()-13)/2),0))</f>
        <v>4.1.1.1.8.3  Operación y logística del servicio de transporte gratuito a playas públicas del municipio.</v>
      </c>
      <c r="E107" s="1018" t="str">
        <f ca="1">IF(ISBLANK(OFFSET('5. Pp (3 años)'!$E$46,INT((ROW()-13)/2),0)),"",OFFSET('5. Pp (3 años)'!$E$46,INT((ROW()-13)/2),0))</f>
        <v>PERME: Porcentaje de ediciones del programa Ruta Mar ejecutadas.</v>
      </c>
      <c r="F107" s="1021" t="str">
        <f ca="1">IF(ISBLANK(OFFSET('5. Pp (3 años)'!$K$46,INT((ROW()-13)/2),0)),"",OFFSET('5. Pp (3 años)'!$K$46,INT((ROW()-13)/2),0))</f>
        <v>Ascendente</v>
      </c>
      <c r="G107" s="1023" t="str">
        <f ca="1">IF(ISBLANK(OFFSET('5. Pp (3 años)'!$H$46,INT((ROW()-13)/2),0)),"",OFFSET('5. Pp (3 años)'!$H$46,INT((ROW()-13)/2),0))</f>
        <v>Trimestral</v>
      </c>
      <c r="H107" s="1080">
        <f ca="1">IF(ISBLANK(OFFSET('9. METAS'!$L$20,INT((ROW()-13)/2),0)),"",OFFSET('9. METAS'!$L$20,INT((ROW()-13)/2),0))</f>
        <v>33</v>
      </c>
      <c r="I107" s="1004"/>
      <c r="J107" s="244" t="str">
        <f ca="1">IF(MOD(ROW()-13,2)=0,IF(ISBLANK(OFFSET('12. SEGUIMIENTO 2027'!$N$14,INT((ROW()-13)/2),0)),"",OFFSET('12. SEGUIMIENTO 2027'!$N$14,INT((ROW()-13)/2),0)),IF(ISBLANK(OFFSET('9. METAS'!$U$20,INT((ROW()-14)/2),0)),"",OFFSET('9. METAS'!$U$20,INT((ROW()-14)/2),0)))</f>
        <v/>
      </c>
      <c r="K107" s="245" t="str">
        <f ca="1">IF(MOD(ROW()-13,2)=0,IF(ISBLANK(OFFSET('12. SEGUIMIENTO 2027'!$O$14,INT((ROW()-13)/2),0)),"",OFFSET('12. SEGUIMIENTO 2027'!$O$14,INT((ROW()-13)/2),0)),IF(ISBLANK(OFFSET('9. METAS'!$V$20,INT((ROW()-14)/2),0)),"",OFFSET('9. METAS'!$V$20,INT((ROW()-14)/2),0)))</f>
        <v/>
      </c>
      <c r="L107" s="245" t="str">
        <f ca="1">IF(MOD(ROW()-13,2)=0,IF(ISBLANK(OFFSET('12. SEGUIMIENTO 2027'!$P$14,INT((ROW()-13)/2),0)),"",OFFSET('12. SEGUIMIENTO 2027'!$P$14,INT((ROW()-13)/2),0)),IF(ISBLANK(OFFSET('9. METAS'!$W$20,INT((ROW()-14)/2),0)),"",OFFSET('9. METAS'!$W$20,INT((ROW()-14)/2),0)))</f>
        <v/>
      </c>
      <c r="M107" s="246" t="str">
        <f ca="1">IF(MOD(ROW()-13,2)=0,IF(ISBLANK(OFFSET('12. SEGUIMIENTO 2027'!$Q$14,INT((ROW()-13)/2),0)),"",OFFSET('12. SEGUIMIENTO 2027'!$Q$14,INT((ROW()-13)/2),0)),IF(ISBLANK(OFFSET('9. METAS'!$X$20,INT((ROW()-14)/2),0)),"",OFFSET('9. METAS'!$X$20,INT((ROW()-14)/2),0)))</f>
        <v/>
      </c>
      <c r="N107" s="1006" t="str">
        <f t="shared" ref="N107" ca="1" si="90">IFERROR(J107/J108,"ND")</f>
        <v>ND</v>
      </c>
      <c r="O107" s="1008" t="str">
        <f t="shared" ref="O107" ca="1" si="91">IFERROR(((J107+K107+L107)/H107),"ND")</f>
        <v>ND</v>
      </c>
      <c r="P107" s="1010"/>
    </row>
    <row r="108" spans="3:16">
      <c r="C108" s="1025"/>
      <c r="D108" s="1018"/>
      <c r="E108" s="1018"/>
      <c r="F108" s="1021"/>
      <c r="G108" s="1023"/>
      <c r="H108" s="1080"/>
      <c r="I108" s="1012"/>
      <c r="J108" s="244">
        <f ca="1">IF(MOD(ROW()-13,2)=0,IF(ISBLANK(OFFSET('12. SEGUIMIENTO 2027'!$N$14,INT((ROW()-13)/2),0)),"",OFFSET('12. SEGUIMIENTO 2027'!$N$14,INT((ROW()-13)/2),0)),IF(ISBLANK(OFFSET('9. METAS'!$U$20,INT((ROW()-14)/2),0)),"",OFFSET('9. METAS'!$U$20,INT((ROW()-14)/2),0)))</f>
        <v>8</v>
      </c>
      <c r="K108" s="245">
        <f ca="1">IF(MOD(ROW()-13,2)=0,IF(ISBLANK(OFFSET('12. SEGUIMIENTO 2027'!$O$14,INT((ROW()-13)/2),0)),"",OFFSET('12. SEGUIMIENTO 2027'!$O$14,INT((ROW()-13)/2),0)),IF(ISBLANK(OFFSET('9. METAS'!$V$20,INT((ROW()-14)/2),0)),"",OFFSET('9. METAS'!$V$20,INT((ROW()-14)/2),0)))</f>
        <v>13</v>
      </c>
      <c r="L108" s="245">
        <f ca="1">IF(MOD(ROW()-13,2)=0,IF(ISBLANK(OFFSET('12. SEGUIMIENTO 2027'!$P$14,INT((ROW()-13)/2),0)),"",OFFSET('12. SEGUIMIENTO 2027'!$P$14,INT((ROW()-13)/2),0)),IF(ISBLANK(OFFSET('9. METAS'!$W$20,INT((ROW()-14)/2),0)),"",OFFSET('9. METAS'!$W$20,INT((ROW()-14)/2),0)))</f>
        <v>9</v>
      </c>
      <c r="M108" s="246">
        <f ca="1">IF(MOD(ROW()-13,2)=0,IF(ISBLANK(OFFSET('12. SEGUIMIENTO 2027'!$Q$14,INT((ROW()-13)/2),0)),"",OFFSET('12. SEGUIMIENTO 2027'!$Q$14,INT((ROW()-13)/2),0)),IF(ISBLANK(OFFSET('9. METAS'!$X$20,INT((ROW()-14)/2),0)),"",OFFSET('9. METAS'!$X$20,INT((ROW()-14)/2),0)))</f>
        <v>3</v>
      </c>
      <c r="N108" s="1013"/>
      <c r="O108" s="1014"/>
      <c r="P108" s="1015"/>
    </row>
    <row r="109" spans="3:16">
      <c r="C109" s="1016" t="str">
        <f ca="1">IF(ISBLANK(OFFSET('5. Pp (3 años)'!$C$46,INT((ROW()-13)/2),0)),"",OFFSET('5. Pp (3 años)'!$C$46,INT((ROW()-13)/2),0))</f>
        <v>Actividad</v>
      </c>
      <c r="D109" s="1018" t="str">
        <f ca="1">IF(ISBLANK(OFFSET('5. Pp (3 años)'!$D$46,INT((ROW()-13)/2),0)),"",OFFSET('5. Pp (3 años)'!$D$46,INT((ROW()-13)/2),0))</f>
        <v/>
      </c>
      <c r="E109" s="1018" t="str">
        <f ca="1">IF(ISBLANK(OFFSET('5. Pp (3 años)'!$E$46,INT((ROW()-13)/2),0)),"",OFFSET('5. Pp (3 años)'!$E$46,INT((ROW()-13)/2),0))</f>
        <v/>
      </c>
      <c r="F109" s="1021" t="str">
        <f ca="1">IF(ISBLANK(OFFSET('5. Pp (3 años)'!$K$46,INT((ROW()-13)/2),0)),"",OFFSET('5. Pp (3 años)'!$K$46,INT((ROW()-13)/2),0))</f>
        <v/>
      </c>
      <c r="G109" s="1023" t="str">
        <f ca="1">IF(ISBLANK(OFFSET('5. Pp (3 años)'!$H$46,INT((ROW()-13)/2),0)),"",OFFSET('5. Pp (3 años)'!$H$46,INT((ROW()-13)/2),0))</f>
        <v/>
      </c>
      <c r="H109" s="1080" t="str">
        <f ca="1">IF(ISBLANK(OFFSET('9. METAS'!$L$20,INT((ROW()-13)/2),0)),"",OFFSET('9. METAS'!$L$20,INT((ROW()-13)/2),0))</f>
        <v/>
      </c>
      <c r="I109" s="1004"/>
      <c r="J109" s="244" t="str">
        <f ca="1">IF(MOD(ROW()-13,2)=0,IF(ISBLANK(OFFSET('12. SEGUIMIENTO 2027'!$N$14,INT((ROW()-13)/2),0)),"",OFFSET('12. SEGUIMIENTO 2027'!$N$14,INT((ROW()-13)/2),0)),IF(ISBLANK(OFFSET('9. METAS'!$U$20,INT((ROW()-14)/2),0)),"",OFFSET('9. METAS'!$U$20,INT((ROW()-14)/2),0)))</f>
        <v/>
      </c>
      <c r="K109" s="245" t="str">
        <f ca="1">IF(MOD(ROW()-13,2)=0,IF(ISBLANK(OFFSET('12. SEGUIMIENTO 2027'!$O$14,INT((ROW()-13)/2),0)),"",OFFSET('12. SEGUIMIENTO 2027'!$O$14,INT((ROW()-13)/2),0)),IF(ISBLANK(OFFSET('9. METAS'!$V$20,INT((ROW()-14)/2),0)),"",OFFSET('9. METAS'!$V$20,INT((ROW()-14)/2),0)))</f>
        <v/>
      </c>
      <c r="L109" s="245" t="str">
        <f ca="1">IF(MOD(ROW()-13,2)=0,IF(ISBLANK(OFFSET('12. SEGUIMIENTO 2027'!$P$14,INT((ROW()-13)/2),0)),"",OFFSET('12. SEGUIMIENTO 2027'!$P$14,INT((ROW()-13)/2),0)),IF(ISBLANK(OFFSET('9. METAS'!$W$20,INT((ROW()-14)/2),0)),"",OFFSET('9. METAS'!$W$20,INT((ROW()-14)/2),0)))</f>
        <v/>
      </c>
      <c r="M109" s="246" t="str">
        <f ca="1">IF(MOD(ROW()-13,2)=0,IF(ISBLANK(OFFSET('12. SEGUIMIENTO 2027'!$Q$14,INT((ROW()-13)/2),0)),"",OFFSET('12. SEGUIMIENTO 2027'!$Q$14,INT((ROW()-13)/2),0)),IF(ISBLANK(OFFSET('9. METAS'!$X$20,INT((ROW()-14)/2),0)),"",OFFSET('9. METAS'!$X$20,INT((ROW()-14)/2),0)))</f>
        <v/>
      </c>
      <c r="N109" s="1006" t="str">
        <f t="shared" ref="N109" ca="1" si="92">IFERROR(J109/J110,"ND")</f>
        <v>ND</v>
      </c>
      <c r="O109" s="1008" t="str">
        <f t="shared" ref="O109" ca="1" si="93">IFERROR(((J109+K109+L109)/H109),"ND")</f>
        <v>ND</v>
      </c>
      <c r="P109" s="1010"/>
    </row>
    <row r="110" spans="3:16">
      <c r="C110" s="1025"/>
      <c r="D110" s="1018"/>
      <c r="E110" s="1018"/>
      <c r="F110" s="1021"/>
      <c r="G110" s="1023"/>
      <c r="H110" s="1080"/>
      <c r="I110" s="1012"/>
      <c r="J110" s="244" t="str">
        <f ca="1">IF(MOD(ROW()-13,2)=0,IF(ISBLANK(OFFSET('12. SEGUIMIENTO 2027'!$N$14,INT((ROW()-13)/2),0)),"",OFFSET('12. SEGUIMIENTO 2027'!$N$14,INT((ROW()-13)/2),0)),IF(ISBLANK(OFFSET('9. METAS'!$U$20,INT((ROW()-14)/2),0)),"",OFFSET('9. METAS'!$U$20,INT((ROW()-14)/2),0)))</f>
        <v/>
      </c>
      <c r="K110" s="245" t="str">
        <f ca="1">IF(MOD(ROW()-13,2)=0,IF(ISBLANK(OFFSET('12. SEGUIMIENTO 2027'!$O$14,INT((ROW()-13)/2),0)),"",OFFSET('12. SEGUIMIENTO 2027'!$O$14,INT((ROW()-13)/2),0)),IF(ISBLANK(OFFSET('9. METAS'!$V$20,INT((ROW()-14)/2),0)),"",OFFSET('9. METAS'!$V$20,INT((ROW()-14)/2),0)))</f>
        <v/>
      </c>
      <c r="L110" s="245" t="str">
        <f ca="1">IF(MOD(ROW()-13,2)=0,IF(ISBLANK(OFFSET('12. SEGUIMIENTO 2027'!$P$14,INT((ROW()-13)/2),0)),"",OFFSET('12. SEGUIMIENTO 2027'!$P$14,INT((ROW()-13)/2),0)),IF(ISBLANK(OFFSET('9. METAS'!$W$20,INT((ROW()-14)/2),0)),"",OFFSET('9. METAS'!$W$20,INT((ROW()-14)/2),0)))</f>
        <v/>
      </c>
      <c r="M110" s="246" t="str">
        <f ca="1">IF(MOD(ROW()-13,2)=0,IF(ISBLANK(OFFSET('12. SEGUIMIENTO 2027'!$Q$14,INT((ROW()-13)/2),0)),"",OFFSET('12. SEGUIMIENTO 2027'!$Q$14,INT((ROW()-13)/2),0)),IF(ISBLANK(OFFSET('9. METAS'!$X$20,INT((ROW()-14)/2),0)),"",OFFSET('9. METAS'!$X$20,INT((ROW()-14)/2),0)))</f>
        <v/>
      </c>
      <c r="N110" s="1013"/>
      <c r="O110" s="1014"/>
      <c r="P110" s="1015"/>
    </row>
    <row r="111" spans="3:16">
      <c r="C111" s="1016" t="str">
        <f ca="1">IF(ISBLANK(OFFSET('5. Pp (3 años)'!$C$46,INT((ROW()-13)/2),0)),"",OFFSET('5. Pp (3 años)'!$C$46,INT((ROW()-13)/2),0))</f>
        <v>Actividad</v>
      </c>
      <c r="D111" s="1018" t="str">
        <f ca="1">IF(ISBLANK(OFFSET('5. Pp (3 años)'!$D$46,INT((ROW()-13)/2),0)),"",OFFSET('5. Pp (3 años)'!$D$46,INT((ROW()-13)/2),0))</f>
        <v/>
      </c>
      <c r="E111" s="1018" t="str">
        <f ca="1">IF(ISBLANK(OFFSET('5. Pp (3 años)'!$E$46,INT((ROW()-13)/2),0)),"",OFFSET('5. Pp (3 años)'!$E$46,INT((ROW()-13)/2),0))</f>
        <v/>
      </c>
      <c r="F111" s="1021" t="str">
        <f ca="1">IF(ISBLANK(OFFSET('5. Pp (3 años)'!$K$46,INT((ROW()-13)/2),0)),"",OFFSET('5. Pp (3 años)'!$K$46,INT((ROW()-13)/2),0))</f>
        <v/>
      </c>
      <c r="G111" s="1023" t="str">
        <f ca="1">IF(ISBLANK(OFFSET('5. Pp (3 años)'!$H$46,INT((ROW()-13)/2),0)),"",OFFSET('5. Pp (3 años)'!$H$46,INT((ROW()-13)/2),0))</f>
        <v/>
      </c>
      <c r="H111" s="1080" t="str">
        <f ca="1">IF(ISBLANK(OFFSET('9. METAS'!$L$20,INT((ROW()-13)/2),0)),"",OFFSET('9. METAS'!$L$20,INT((ROW()-13)/2),0))</f>
        <v/>
      </c>
      <c r="I111" s="1004"/>
      <c r="J111" s="244" t="str">
        <f ca="1">IF(MOD(ROW()-13,2)=0,IF(ISBLANK(OFFSET('12. SEGUIMIENTO 2027'!$N$14,INT((ROW()-13)/2),0)),"",OFFSET('12. SEGUIMIENTO 2027'!$N$14,INT((ROW()-13)/2),0)),IF(ISBLANK(OFFSET('9. METAS'!$U$20,INT((ROW()-14)/2),0)),"",OFFSET('9. METAS'!$U$20,INT((ROW()-14)/2),0)))</f>
        <v/>
      </c>
      <c r="K111" s="245" t="str">
        <f ca="1">IF(MOD(ROW()-13,2)=0,IF(ISBLANK(OFFSET('12. SEGUIMIENTO 2027'!$O$14,INT((ROW()-13)/2),0)),"",OFFSET('12. SEGUIMIENTO 2027'!$O$14,INT((ROW()-13)/2),0)),IF(ISBLANK(OFFSET('9. METAS'!$V$20,INT((ROW()-14)/2),0)),"",OFFSET('9. METAS'!$V$20,INT((ROW()-14)/2),0)))</f>
        <v/>
      </c>
      <c r="L111" s="245" t="str">
        <f ca="1">IF(MOD(ROW()-13,2)=0,IF(ISBLANK(OFFSET('12. SEGUIMIENTO 2027'!$P$14,INT((ROW()-13)/2),0)),"",OFFSET('12. SEGUIMIENTO 2027'!$P$14,INT((ROW()-13)/2),0)),IF(ISBLANK(OFFSET('9. METAS'!$W$20,INT((ROW()-14)/2),0)),"",OFFSET('9. METAS'!$W$20,INT((ROW()-14)/2),0)))</f>
        <v/>
      </c>
      <c r="M111" s="246" t="str">
        <f ca="1">IF(MOD(ROW()-13,2)=0,IF(ISBLANK(OFFSET('12. SEGUIMIENTO 2027'!$Q$14,INT((ROW()-13)/2),0)),"",OFFSET('12. SEGUIMIENTO 2027'!$Q$14,INT((ROW()-13)/2),0)),IF(ISBLANK(OFFSET('9. METAS'!$X$20,INT((ROW()-14)/2),0)),"",OFFSET('9. METAS'!$X$20,INT((ROW()-14)/2),0)))</f>
        <v/>
      </c>
      <c r="N111" s="1006" t="str">
        <f t="shared" ref="N111" ca="1" si="94">IFERROR(J111/J112,"ND")</f>
        <v>ND</v>
      </c>
      <c r="O111" s="1008" t="str">
        <f t="shared" ref="O111" ca="1" si="95">IFERROR(((J111+K111+L111)/H111),"ND")</f>
        <v>ND</v>
      </c>
      <c r="P111" s="1010"/>
    </row>
    <row r="112" spans="3:16">
      <c r="C112" s="1025"/>
      <c r="D112" s="1018"/>
      <c r="E112" s="1018"/>
      <c r="F112" s="1021"/>
      <c r="G112" s="1023"/>
      <c r="H112" s="1080"/>
      <c r="I112" s="1012"/>
      <c r="J112" s="244" t="str">
        <f ca="1">IF(MOD(ROW()-13,2)=0,IF(ISBLANK(OFFSET('12. SEGUIMIENTO 2027'!$N$14,INT((ROW()-13)/2),0)),"",OFFSET('12. SEGUIMIENTO 2027'!$N$14,INT((ROW()-13)/2),0)),IF(ISBLANK(OFFSET('9. METAS'!$U$20,INT((ROW()-14)/2),0)),"",OFFSET('9. METAS'!$U$20,INT((ROW()-14)/2),0)))</f>
        <v/>
      </c>
      <c r="K112" s="245" t="str">
        <f ca="1">IF(MOD(ROW()-13,2)=0,IF(ISBLANK(OFFSET('12. SEGUIMIENTO 2027'!$O$14,INT((ROW()-13)/2),0)),"",OFFSET('12. SEGUIMIENTO 2027'!$O$14,INT((ROW()-13)/2),0)),IF(ISBLANK(OFFSET('9. METAS'!$V$20,INT((ROW()-14)/2),0)),"",OFFSET('9. METAS'!$V$20,INT((ROW()-14)/2),0)))</f>
        <v/>
      </c>
      <c r="L112" s="245" t="str">
        <f ca="1">IF(MOD(ROW()-13,2)=0,IF(ISBLANK(OFFSET('12. SEGUIMIENTO 2027'!$P$14,INT((ROW()-13)/2),0)),"",OFFSET('12. SEGUIMIENTO 2027'!$P$14,INT((ROW()-13)/2),0)),IF(ISBLANK(OFFSET('9. METAS'!$W$20,INT((ROW()-14)/2),0)),"",OFFSET('9. METAS'!$W$20,INT((ROW()-14)/2),0)))</f>
        <v/>
      </c>
      <c r="M112" s="246" t="str">
        <f ca="1">IF(MOD(ROW()-13,2)=0,IF(ISBLANK(OFFSET('12. SEGUIMIENTO 2027'!$Q$14,INT((ROW()-13)/2),0)),"",OFFSET('12. SEGUIMIENTO 2027'!$Q$14,INT((ROW()-13)/2),0)),IF(ISBLANK(OFFSET('9. METAS'!$X$20,INT((ROW()-14)/2),0)),"",OFFSET('9. METAS'!$X$20,INT((ROW()-14)/2),0)))</f>
        <v/>
      </c>
      <c r="N112" s="1013"/>
      <c r="O112" s="1014"/>
      <c r="P112" s="1015"/>
    </row>
    <row r="113" spans="3:16">
      <c r="C113" s="1016" t="str">
        <f ca="1">IF(ISBLANK(OFFSET('5. Pp (3 años)'!$C$46,INT((ROW()-13)/2),0)),"",OFFSET('5. Pp (3 años)'!$C$46,INT((ROW()-13)/2),0))</f>
        <v>Componente</v>
      </c>
      <c r="D113" s="1018" t="str">
        <f ca="1">IF(ISBLANK(OFFSET('5. Pp (3 años)'!$D$46,INT((ROW()-13)/2),0)),"",OFFSET('5. Pp (3 años)'!$D$46,INT((ROW()-13)/2),0))</f>
        <v>4.1.1.1.9 Mecanismos de colaboración con organismos gubernamentales y particulares operados.</v>
      </c>
      <c r="E113" s="1018" t="str">
        <f ca="1">IF(ISBLANK(OFFSET('5. Pp (3 años)'!$E$46,INT((ROW()-13)/2),0)),"",OFFSET('5. Pp (3 años)'!$E$46,INT((ROW()-13)/2),0))</f>
        <v>PMCICF: Porcentaje de mecanismos de colaboración interinstitucional y ciudadana formalizados.</v>
      </c>
      <c r="F113" s="1021" t="str">
        <f ca="1">IF(ISBLANK(OFFSET('5. Pp (3 años)'!$K$46,INT((ROW()-13)/2),0)),"",OFFSET('5. Pp (3 años)'!$K$46,INT((ROW()-13)/2),0))</f>
        <v>Ascendente</v>
      </c>
      <c r="G113" s="1023" t="str">
        <f ca="1">IF(ISBLANK(OFFSET('5. Pp (3 años)'!$H$46,INT((ROW()-13)/2),0)),"",OFFSET('5. Pp (3 años)'!$H$46,INT((ROW()-13)/2),0))</f>
        <v>Trimestral</v>
      </c>
      <c r="H113" s="1080">
        <f ca="1">IF(ISBLANK(OFFSET('9. METAS'!$L$20,INT((ROW()-13)/2),0)),"",OFFSET('9. METAS'!$L$20,INT((ROW()-13)/2),0))</f>
        <v>100</v>
      </c>
      <c r="I113" s="1004"/>
      <c r="J113" s="244" t="str">
        <f ca="1">IF(MOD(ROW()-13,2)=0,IF(ISBLANK(OFFSET('12. SEGUIMIENTO 2027'!$N$14,INT((ROW()-13)/2),0)),"",OFFSET('12. SEGUIMIENTO 2027'!$N$14,INT((ROW()-13)/2),0)),IF(ISBLANK(OFFSET('9. METAS'!$U$20,INT((ROW()-14)/2),0)),"",OFFSET('9. METAS'!$U$20,INT((ROW()-14)/2),0)))</f>
        <v/>
      </c>
      <c r="K113" s="245" t="str">
        <f ca="1">IF(MOD(ROW()-13,2)=0,IF(ISBLANK(OFFSET('12. SEGUIMIENTO 2027'!$O$14,INT((ROW()-13)/2),0)),"",OFFSET('12. SEGUIMIENTO 2027'!$O$14,INT((ROW()-13)/2),0)),IF(ISBLANK(OFFSET('9. METAS'!$V$20,INT((ROW()-14)/2),0)),"",OFFSET('9. METAS'!$V$20,INT((ROW()-14)/2),0)))</f>
        <v/>
      </c>
      <c r="L113" s="245" t="str">
        <f ca="1">IF(MOD(ROW()-13,2)=0,IF(ISBLANK(OFFSET('12. SEGUIMIENTO 2027'!$P$14,INT((ROW()-13)/2),0)),"",OFFSET('12. SEGUIMIENTO 2027'!$P$14,INT((ROW()-13)/2),0)),IF(ISBLANK(OFFSET('9. METAS'!$W$20,INT((ROW()-14)/2),0)),"",OFFSET('9. METAS'!$W$20,INT((ROW()-14)/2),0)))</f>
        <v/>
      </c>
      <c r="M113" s="246" t="str">
        <f ca="1">IF(MOD(ROW()-13,2)=0,IF(ISBLANK(OFFSET('12. SEGUIMIENTO 2027'!$Q$14,INT((ROW()-13)/2),0)),"",OFFSET('12. SEGUIMIENTO 2027'!$Q$14,INT((ROW()-13)/2),0)),IF(ISBLANK(OFFSET('9. METAS'!$X$20,INT((ROW()-14)/2),0)),"",OFFSET('9. METAS'!$X$20,INT((ROW()-14)/2),0)))</f>
        <v/>
      </c>
      <c r="N113" s="1006" t="str">
        <f t="shared" ref="N113" ca="1" si="96">IFERROR(J113/J114,"ND")</f>
        <v>ND</v>
      </c>
      <c r="O113" s="1008" t="str">
        <f t="shared" ref="O113" ca="1" si="97">IFERROR(((J113+K113+L113)/H113),"ND")</f>
        <v>ND</v>
      </c>
      <c r="P113" s="1010"/>
    </row>
    <row r="114" spans="3:16">
      <c r="C114" s="1025"/>
      <c r="D114" s="1018"/>
      <c r="E114" s="1018"/>
      <c r="F114" s="1021"/>
      <c r="G114" s="1023"/>
      <c r="H114" s="1080"/>
      <c r="I114" s="1012"/>
      <c r="J114" s="244">
        <f ca="1">IF(MOD(ROW()-13,2)=0,IF(ISBLANK(OFFSET('12. SEGUIMIENTO 2027'!$N$14,INT((ROW()-13)/2),0)),"",OFFSET('12. SEGUIMIENTO 2027'!$N$14,INT((ROW()-13)/2),0)),IF(ISBLANK(OFFSET('9. METAS'!$U$20,INT((ROW()-14)/2),0)),"",OFFSET('9. METAS'!$U$20,INT((ROW()-14)/2),0)))</f>
        <v>25</v>
      </c>
      <c r="K114" s="245">
        <f ca="1">IF(MOD(ROW()-13,2)=0,IF(ISBLANK(OFFSET('12. SEGUIMIENTO 2027'!$O$14,INT((ROW()-13)/2),0)),"",OFFSET('12. SEGUIMIENTO 2027'!$O$14,INT((ROW()-13)/2),0)),IF(ISBLANK(OFFSET('9. METAS'!$V$20,INT((ROW()-14)/2),0)),"",OFFSET('9. METAS'!$V$20,INT((ROW()-14)/2),0)))</f>
        <v>25</v>
      </c>
      <c r="L114" s="245">
        <f ca="1">IF(MOD(ROW()-13,2)=0,IF(ISBLANK(OFFSET('12. SEGUIMIENTO 2027'!$P$14,INT((ROW()-13)/2),0)),"",OFFSET('12. SEGUIMIENTO 2027'!$P$14,INT((ROW()-13)/2),0)),IF(ISBLANK(OFFSET('9. METAS'!$W$20,INT((ROW()-14)/2),0)),"",OFFSET('9. METAS'!$W$20,INT((ROW()-14)/2),0)))</f>
        <v>25</v>
      </c>
      <c r="M114" s="246">
        <f ca="1">IF(MOD(ROW()-13,2)=0,IF(ISBLANK(OFFSET('12. SEGUIMIENTO 2027'!$Q$14,INT((ROW()-13)/2),0)),"",OFFSET('12. SEGUIMIENTO 2027'!$Q$14,INT((ROW()-13)/2),0)),IF(ISBLANK(OFFSET('9. METAS'!$X$20,INT((ROW()-14)/2),0)),"",OFFSET('9. METAS'!$X$20,INT((ROW()-14)/2),0)))</f>
        <v>25</v>
      </c>
      <c r="N114" s="1013"/>
      <c r="O114" s="1014"/>
      <c r="P114" s="1015"/>
    </row>
    <row r="115" spans="3:16">
      <c r="C115" s="1016" t="str">
        <f ca="1">IF(ISBLANK(OFFSET('5. Pp (3 años)'!$C$46,INT((ROW()-13)/2),0)),"",OFFSET('5. Pp (3 años)'!$C$46,INT((ROW()-13)/2),0))</f>
        <v>Actividad</v>
      </c>
      <c r="D115" s="1018" t="str">
        <f ca="1">IF(ISBLANK(OFFSET('5. Pp (3 años)'!$D$46,INT((ROW()-13)/2),0)),"",OFFSET('5. Pp (3 años)'!$D$46,INT((ROW()-13)/2),0))</f>
        <v>4.1.1.1.9.1 Coordinación de enlaces de vinculación con los tres órdenes de gobierno y organizaciones civiles</v>
      </c>
      <c r="E115" s="1018" t="str">
        <f ca="1">IF(ISBLANK(OFFSET('5. Pp (3 años)'!$E$46,INT((ROW()-13)/2),0)),"",OFFSET('5. Pp (3 años)'!$E$46,INT((ROW()-13)/2),0))</f>
        <v>PAVIR: Porcentaje de acciones de vinculación institucional realizadas.</v>
      </c>
      <c r="F115" s="1021" t="str">
        <f ca="1">IF(ISBLANK(OFFSET('5. Pp (3 años)'!$K$46,INT((ROW()-13)/2),0)),"",OFFSET('5. Pp (3 años)'!$K$46,INT((ROW()-13)/2),0))</f>
        <v>Ascendente</v>
      </c>
      <c r="G115" s="1023" t="str">
        <f ca="1">IF(ISBLANK(OFFSET('5. Pp (3 años)'!$H$46,INT((ROW()-13)/2),0)),"",OFFSET('5. Pp (3 años)'!$H$46,INT((ROW()-13)/2),0))</f>
        <v>Trimestral</v>
      </c>
      <c r="H115" s="1080">
        <f ca="1">IF(ISBLANK(OFFSET('9. METAS'!$L$20,INT((ROW()-13)/2),0)),"",OFFSET('9. METAS'!$L$20,INT((ROW()-13)/2),0))</f>
        <v>2</v>
      </c>
      <c r="I115" s="1004"/>
      <c r="J115" s="244" t="str">
        <f ca="1">IF(MOD(ROW()-13,2)=0,IF(ISBLANK(OFFSET('12. SEGUIMIENTO 2027'!$N$14,INT((ROW()-13)/2),0)),"",OFFSET('12. SEGUIMIENTO 2027'!$N$14,INT((ROW()-13)/2),0)),IF(ISBLANK(OFFSET('9. METAS'!$U$20,INT((ROW()-14)/2),0)),"",OFFSET('9. METAS'!$U$20,INT((ROW()-14)/2),0)))</f>
        <v/>
      </c>
      <c r="K115" s="245" t="str">
        <f ca="1">IF(MOD(ROW()-13,2)=0,IF(ISBLANK(OFFSET('12. SEGUIMIENTO 2027'!$O$14,INT((ROW()-13)/2),0)),"",OFFSET('12. SEGUIMIENTO 2027'!$O$14,INT((ROW()-13)/2),0)),IF(ISBLANK(OFFSET('9. METAS'!$V$20,INT((ROW()-14)/2),0)),"",OFFSET('9. METAS'!$V$20,INT((ROW()-14)/2),0)))</f>
        <v/>
      </c>
      <c r="L115" s="245" t="str">
        <f ca="1">IF(MOD(ROW()-13,2)=0,IF(ISBLANK(OFFSET('12. SEGUIMIENTO 2027'!$P$14,INT((ROW()-13)/2),0)),"",OFFSET('12. SEGUIMIENTO 2027'!$P$14,INT((ROW()-13)/2),0)),IF(ISBLANK(OFFSET('9. METAS'!$W$20,INT((ROW()-14)/2),0)),"",OFFSET('9. METAS'!$W$20,INT((ROW()-14)/2),0)))</f>
        <v/>
      </c>
      <c r="M115" s="246" t="str">
        <f ca="1">IF(MOD(ROW()-13,2)=0,IF(ISBLANK(OFFSET('12. SEGUIMIENTO 2027'!$Q$14,INT((ROW()-13)/2),0)),"",OFFSET('12. SEGUIMIENTO 2027'!$Q$14,INT((ROW()-13)/2),0)),IF(ISBLANK(OFFSET('9. METAS'!$X$20,INT((ROW()-14)/2),0)),"",OFFSET('9. METAS'!$X$20,INT((ROW()-14)/2),0)))</f>
        <v/>
      </c>
      <c r="N115" s="1006" t="str">
        <f t="shared" ref="N115" ca="1" si="98">IFERROR(J115/J116,"ND")</f>
        <v>ND</v>
      </c>
      <c r="O115" s="1008" t="str">
        <f t="shared" ref="O115" ca="1" si="99">IFERROR(((J115+K115+L115)/H115),"ND")</f>
        <v>ND</v>
      </c>
      <c r="P115" s="1010"/>
    </row>
    <row r="116" spans="3:16">
      <c r="C116" s="1025"/>
      <c r="D116" s="1018"/>
      <c r="E116" s="1018"/>
      <c r="F116" s="1021"/>
      <c r="G116" s="1023"/>
      <c r="H116" s="1080"/>
      <c r="I116" s="1012"/>
      <c r="J116" s="244">
        <f ca="1">IF(MOD(ROW()-13,2)=0,IF(ISBLANK(OFFSET('12. SEGUIMIENTO 2027'!$N$14,INT((ROW()-13)/2),0)),"",OFFSET('12. SEGUIMIENTO 2027'!$N$14,INT((ROW()-13)/2),0)),IF(ISBLANK(OFFSET('9. METAS'!$U$20,INT((ROW()-14)/2),0)),"",OFFSET('9. METAS'!$U$20,INT((ROW()-14)/2),0)))</f>
        <v>1</v>
      </c>
      <c r="K116" s="245">
        <f ca="1">IF(MOD(ROW()-13,2)=0,IF(ISBLANK(OFFSET('12. SEGUIMIENTO 2027'!$O$14,INT((ROW()-13)/2),0)),"",OFFSET('12. SEGUIMIENTO 2027'!$O$14,INT((ROW()-13)/2),0)),IF(ISBLANK(OFFSET('9. METAS'!$V$20,INT((ROW()-14)/2),0)),"",OFFSET('9. METAS'!$V$20,INT((ROW()-14)/2),0)))</f>
        <v>0</v>
      </c>
      <c r="L116" s="245">
        <f ca="1">IF(MOD(ROW()-13,2)=0,IF(ISBLANK(OFFSET('12. SEGUIMIENTO 2027'!$P$14,INT((ROW()-13)/2),0)),"",OFFSET('12. SEGUIMIENTO 2027'!$P$14,INT((ROW()-13)/2),0)),IF(ISBLANK(OFFSET('9. METAS'!$W$20,INT((ROW()-14)/2),0)),"",OFFSET('9. METAS'!$W$20,INT((ROW()-14)/2),0)))</f>
        <v>1</v>
      </c>
      <c r="M116" s="246">
        <f ca="1">IF(MOD(ROW()-13,2)=0,IF(ISBLANK(OFFSET('12. SEGUIMIENTO 2027'!$Q$14,INT((ROW()-13)/2),0)),"",OFFSET('12. SEGUIMIENTO 2027'!$Q$14,INT((ROW()-13)/2),0)),IF(ISBLANK(OFFSET('9. METAS'!$X$20,INT((ROW()-14)/2),0)),"",OFFSET('9. METAS'!$X$20,INT((ROW()-14)/2),0)))</f>
        <v>0</v>
      </c>
      <c r="N116" s="1013"/>
      <c r="O116" s="1014"/>
      <c r="P116" s="1015"/>
    </row>
    <row r="117" spans="3:16">
      <c r="C117" s="1016" t="str">
        <f ca="1">IF(ISBLANK(OFFSET('5. Pp (3 años)'!$C$46,INT((ROW()-13)/2),0)),"",OFFSET('5. Pp (3 años)'!$C$46,INT((ROW()-13)/2),0))</f>
        <v>Actividad</v>
      </c>
      <c r="D117" s="1018" t="str">
        <f ca="1">IF(ISBLANK(OFFSET('5. Pp (3 años)'!$D$46,INT((ROW()-13)/2),0)),"",OFFSET('5. Pp (3 años)'!$D$46,INT((ROW()-13)/2),0))</f>
        <v/>
      </c>
      <c r="E117" s="1018" t="str">
        <f ca="1">IF(ISBLANK(OFFSET('5. Pp (3 años)'!$E$46,INT((ROW()-13)/2),0)),"",OFFSET('5. Pp (3 años)'!$E$46,INT((ROW()-13)/2),0))</f>
        <v/>
      </c>
      <c r="F117" s="1021" t="str">
        <f ca="1">IF(ISBLANK(OFFSET('5. Pp (3 años)'!$K$46,INT((ROW()-13)/2),0)),"",OFFSET('5. Pp (3 años)'!$K$46,INT((ROW()-13)/2),0))</f>
        <v/>
      </c>
      <c r="G117" s="1023" t="str">
        <f ca="1">IF(ISBLANK(OFFSET('5. Pp (3 años)'!$H$46,INT((ROW()-13)/2),0)),"",OFFSET('5. Pp (3 años)'!$H$46,INT((ROW()-13)/2),0))</f>
        <v/>
      </c>
      <c r="H117" s="1080" t="str">
        <f ca="1">IF(ISBLANK(OFFSET('9. METAS'!$L$20,INT((ROW()-13)/2),0)),"",OFFSET('9. METAS'!$L$20,INT((ROW()-13)/2),0))</f>
        <v/>
      </c>
      <c r="I117" s="1004"/>
      <c r="J117" s="244" t="str">
        <f ca="1">IF(MOD(ROW()-13,2)=0,IF(ISBLANK(OFFSET('12. SEGUIMIENTO 2027'!$N$14,INT((ROW()-13)/2),0)),"",OFFSET('12. SEGUIMIENTO 2027'!$N$14,INT((ROW()-13)/2),0)),IF(ISBLANK(OFFSET('9. METAS'!$U$20,INT((ROW()-14)/2),0)),"",OFFSET('9. METAS'!$U$20,INT((ROW()-14)/2),0)))</f>
        <v/>
      </c>
      <c r="K117" s="245" t="str">
        <f ca="1">IF(MOD(ROW()-13,2)=0,IF(ISBLANK(OFFSET('12. SEGUIMIENTO 2027'!$O$14,INT((ROW()-13)/2),0)),"",OFFSET('12. SEGUIMIENTO 2027'!$O$14,INT((ROW()-13)/2),0)),IF(ISBLANK(OFFSET('9. METAS'!$V$20,INT((ROW()-14)/2),0)),"",OFFSET('9. METAS'!$V$20,INT((ROW()-14)/2),0)))</f>
        <v/>
      </c>
      <c r="L117" s="245" t="str">
        <f ca="1">IF(MOD(ROW()-13,2)=0,IF(ISBLANK(OFFSET('12. SEGUIMIENTO 2027'!$P$14,INT((ROW()-13)/2),0)),"",OFFSET('12. SEGUIMIENTO 2027'!$P$14,INT((ROW()-13)/2),0)),IF(ISBLANK(OFFSET('9. METAS'!$W$20,INT((ROW()-14)/2),0)),"",OFFSET('9. METAS'!$W$20,INT((ROW()-14)/2),0)))</f>
        <v/>
      </c>
      <c r="M117" s="246" t="str">
        <f ca="1">IF(MOD(ROW()-13,2)=0,IF(ISBLANK(OFFSET('12. SEGUIMIENTO 2027'!$Q$14,INT((ROW()-13)/2),0)),"",OFFSET('12. SEGUIMIENTO 2027'!$Q$14,INT((ROW()-13)/2),0)),IF(ISBLANK(OFFSET('9. METAS'!$X$20,INT((ROW()-14)/2),0)),"",OFFSET('9. METAS'!$X$20,INT((ROW()-14)/2),0)))</f>
        <v/>
      </c>
      <c r="N117" s="1006" t="str">
        <f t="shared" ref="N117" ca="1" si="100">IFERROR(J117/J118,"ND")</f>
        <v>ND</v>
      </c>
      <c r="O117" s="1008" t="str">
        <f t="shared" ref="O117" ca="1" si="101">IFERROR(((J117+K117+L117)/H117),"ND")</f>
        <v>ND</v>
      </c>
      <c r="P117" s="1010"/>
    </row>
    <row r="118" spans="3:16">
      <c r="C118" s="1025"/>
      <c r="D118" s="1018"/>
      <c r="E118" s="1018"/>
      <c r="F118" s="1021"/>
      <c r="G118" s="1023"/>
      <c r="H118" s="1080"/>
      <c r="I118" s="1012"/>
      <c r="J118" s="244" t="str">
        <f ca="1">IF(MOD(ROW()-13,2)=0,IF(ISBLANK(OFFSET('12. SEGUIMIENTO 2027'!$N$14,INT((ROW()-13)/2),0)),"",OFFSET('12. SEGUIMIENTO 2027'!$N$14,INT((ROW()-13)/2),0)),IF(ISBLANK(OFFSET('9. METAS'!$U$20,INT((ROW()-14)/2),0)),"",OFFSET('9. METAS'!$U$20,INT((ROW()-14)/2),0)))</f>
        <v/>
      </c>
      <c r="K118" s="245" t="str">
        <f ca="1">IF(MOD(ROW()-13,2)=0,IF(ISBLANK(OFFSET('12. SEGUIMIENTO 2027'!$O$14,INT((ROW()-13)/2),0)),"",OFFSET('12. SEGUIMIENTO 2027'!$O$14,INT((ROW()-13)/2),0)),IF(ISBLANK(OFFSET('9. METAS'!$V$20,INT((ROW()-14)/2),0)),"",OFFSET('9. METAS'!$V$20,INT((ROW()-14)/2),0)))</f>
        <v/>
      </c>
      <c r="L118" s="245" t="str">
        <f ca="1">IF(MOD(ROW()-13,2)=0,IF(ISBLANK(OFFSET('12. SEGUIMIENTO 2027'!$P$14,INT((ROW()-13)/2),0)),"",OFFSET('12. SEGUIMIENTO 2027'!$P$14,INT((ROW()-13)/2),0)),IF(ISBLANK(OFFSET('9. METAS'!$W$20,INT((ROW()-14)/2),0)),"",OFFSET('9. METAS'!$W$20,INT((ROW()-14)/2),0)))</f>
        <v/>
      </c>
      <c r="M118" s="246" t="str">
        <f ca="1">IF(MOD(ROW()-13,2)=0,IF(ISBLANK(OFFSET('12. SEGUIMIENTO 2027'!$Q$14,INT((ROW()-13)/2),0)),"",OFFSET('12. SEGUIMIENTO 2027'!$Q$14,INT((ROW()-13)/2),0)),IF(ISBLANK(OFFSET('9. METAS'!$X$20,INT((ROW()-14)/2),0)),"",OFFSET('9. METAS'!$X$20,INT((ROW()-14)/2),0)))</f>
        <v/>
      </c>
      <c r="N118" s="1013"/>
      <c r="O118" s="1014"/>
      <c r="P118" s="1015"/>
    </row>
    <row r="119" spans="3:16">
      <c r="C119" s="1016" t="str">
        <f ca="1">IF(ISBLANK(OFFSET('5. Pp (3 años)'!$C$46,INT((ROW()-13)/2),0)),"",OFFSET('5. Pp (3 años)'!$C$46,INT((ROW()-13)/2),0))</f>
        <v>Actividad</v>
      </c>
      <c r="D119" s="1018" t="str">
        <f ca="1">IF(ISBLANK(OFFSET('5. Pp (3 años)'!$D$46,INT((ROW()-13)/2),0)),"",OFFSET('5. Pp (3 años)'!$D$46,INT((ROW()-13)/2),0))</f>
        <v/>
      </c>
      <c r="E119" s="1018" t="str">
        <f ca="1">IF(ISBLANK(OFFSET('5. Pp (3 años)'!$E$46,INT((ROW()-13)/2),0)),"",OFFSET('5. Pp (3 años)'!$E$46,INT((ROW()-13)/2),0))</f>
        <v/>
      </c>
      <c r="F119" s="1021" t="str">
        <f ca="1">IF(ISBLANK(OFFSET('5. Pp (3 años)'!$K$46,INT((ROW()-13)/2),0)),"",OFFSET('5. Pp (3 años)'!$K$46,INT((ROW()-13)/2),0))</f>
        <v/>
      </c>
      <c r="G119" s="1023" t="str">
        <f ca="1">IF(ISBLANK(OFFSET('5. Pp (3 años)'!$H$46,INT((ROW()-13)/2),0)),"",OFFSET('5. Pp (3 años)'!$H$46,INT((ROW()-13)/2),0))</f>
        <v/>
      </c>
      <c r="H119" s="1080" t="str">
        <f ca="1">IF(ISBLANK(OFFSET('9. METAS'!$L$20,INT((ROW()-13)/2),0)),"",OFFSET('9. METAS'!$L$20,INT((ROW()-13)/2),0))</f>
        <v/>
      </c>
      <c r="I119" s="1004"/>
      <c r="J119" s="244" t="str">
        <f ca="1">IF(MOD(ROW()-13,2)=0,IF(ISBLANK(OFFSET('12. SEGUIMIENTO 2027'!$N$14,INT((ROW()-13)/2),0)),"",OFFSET('12. SEGUIMIENTO 2027'!$N$14,INT((ROW()-13)/2),0)),IF(ISBLANK(OFFSET('9. METAS'!$U$20,INT((ROW()-14)/2),0)),"",OFFSET('9. METAS'!$U$20,INT((ROW()-14)/2),0)))</f>
        <v/>
      </c>
      <c r="K119" s="245" t="str">
        <f ca="1">IF(MOD(ROW()-13,2)=0,IF(ISBLANK(OFFSET('12. SEGUIMIENTO 2027'!$O$14,INT((ROW()-13)/2),0)),"",OFFSET('12. SEGUIMIENTO 2027'!$O$14,INT((ROW()-13)/2),0)),IF(ISBLANK(OFFSET('9. METAS'!$V$20,INT((ROW()-14)/2),0)),"",OFFSET('9. METAS'!$V$20,INT((ROW()-14)/2),0)))</f>
        <v/>
      </c>
      <c r="L119" s="245" t="str">
        <f ca="1">IF(MOD(ROW()-13,2)=0,IF(ISBLANK(OFFSET('12. SEGUIMIENTO 2027'!$P$14,INT((ROW()-13)/2),0)),"",OFFSET('12. SEGUIMIENTO 2027'!$P$14,INT((ROW()-13)/2),0)),IF(ISBLANK(OFFSET('9. METAS'!$W$20,INT((ROW()-14)/2),0)),"",OFFSET('9. METAS'!$W$20,INT((ROW()-14)/2),0)))</f>
        <v/>
      </c>
      <c r="M119" s="246" t="str">
        <f ca="1">IF(MOD(ROW()-13,2)=0,IF(ISBLANK(OFFSET('12. SEGUIMIENTO 2027'!$Q$14,INT((ROW()-13)/2),0)),"",OFFSET('12. SEGUIMIENTO 2027'!$Q$14,INT((ROW()-13)/2),0)),IF(ISBLANK(OFFSET('9. METAS'!$X$20,INT((ROW()-14)/2),0)),"",OFFSET('9. METAS'!$X$20,INT((ROW()-14)/2),0)))</f>
        <v/>
      </c>
      <c r="N119" s="1006" t="str">
        <f t="shared" ref="N119" ca="1" si="102">IFERROR(J119/J120,"ND")</f>
        <v>ND</v>
      </c>
      <c r="O119" s="1008" t="str">
        <f t="shared" ref="O119" ca="1" si="103">IFERROR(((J119+K119+L119)/H119),"ND")</f>
        <v>ND</v>
      </c>
      <c r="P119" s="1010"/>
    </row>
    <row r="120" spans="3:16">
      <c r="C120" s="1025"/>
      <c r="D120" s="1018"/>
      <c r="E120" s="1018"/>
      <c r="F120" s="1021"/>
      <c r="G120" s="1023"/>
      <c r="H120" s="1080"/>
      <c r="I120" s="1012"/>
      <c r="J120" s="244" t="str">
        <f ca="1">IF(MOD(ROW()-13,2)=0,IF(ISBLANK(OFFSET('12. SEGUIMIENTO 2027'!$N$14,INT((ROW()-13)/2),0)),"",OFFSET('12. SEGUIMIENTO 2027'!$N$14,INT((ROW()-13)/2),0)),IF(ISBLANK(OFFSET('9. METAS'!$U$20,INT((ROW()-14)/2),0)),"",OFFSET('9. METAS'!$U$20,INT((ROW()-14)/2),0)))</f>
        <v/>
      </c>
      <c r="K120" s="245" t="str">
        <f ca="1">IF(MOD(ROW()-13,2)=0,IF(ISBLANK(OFFSET('12. SEGUIMIENTO 2027'!$O$14,INT((ROW()-13)/2),0)),"",OFFSET('12. SEGUIMIENTO 2027'!$O$14,INT((ROW()-13)/2),0)),IF(ISBLANK(OFFSET('9. METAS'!$V$20,INT((ROW()-14)/2),0)),"",OFFSET('9. METAS'!$V$20,INT((ROW()-14)/2),0)))</f>
        <v/>
      </c>
      <c r="L120" s="245" t="str">
        <f ca="1">IF(MOD(ROW()-13,2)=0,IF(ISBLANK(OFFSET('12. SEGUIMIENTO 2027'!$P$14,INT((ROW()-13)/2),0)),"",OFFSET('12. SEGUIMIENTO 2027'!$P$14,INT((ROW()-13)/2),0)),IF(ISBLANK(OFFSET('9. METAS'!$W$20,INT((ROW()-14)/2),0)),"",OFFSET('9. METAS'!$W$20,INT((ROW()-14)/2),0)))</f>
        <v/>
      </c>
      <c r="M120" s="246" t="str">
        <f ca="1">IF(MOD(ROW()-13,2)=0,IF(ISBLANK(OFFSET('12. SEGUIMIENTO 2027'!$Q$14,INT((ROW()-13)/2),0)),"",OFFSET('12. SEGUIMIENTO 2027'!$Q$14,INT((ROW()-13)/2),0)),IF(ISBLANK(OFFSET('9. METAS'!$X$20,INT((ROW()-14)/2),0)),"",OFFSET('9. METAS'!$X$20,INT((ROW()-14)/2),0)))</f>
        <v/>
      </c>
      <c r="N120" s="1013"/>
      <c r="O120" s="1014"/>
      <c r="P120" s="1015"/>
    </row>
    <row r="121" spans="3:16">
      <c r="C121" s="1016" t="str">
        <f ca="1">IF(ISBLANK(OFFSET('5. Pp (3 años)'!$C$46,INT((ROW()-13)/2),0)),"",OFFSET('5. Pp (3 años)'!$C$46,INT((ROW()-13)/2),0))</f>
        <v>Actividad</v>
      </c>
      <c r="D121" s="1018" t="str">
        <f ca="1">IF(ISBLANK(OFFSET('5. Pp (3 años)'!$D$46,INT((ROW()-13)/2),0)),"",OFFSET('5. Pp (3 años)'!$D$46,INT((ROW()-13)/2),0))</f>
        <v/>
      </c>
      <c r="E121" s="1018" t="str">
        <f ca="1">IF(ISBLANK(OFFSET('5. Pp (3 años)'!$E$46,INT((ROW()-13)/2),0)),"",OFFSET('5. Pp (3 años)'!$E$46,INT((ROW()-13)/2),0))</f>
        <v/>
      </c>
      <c r="F121" s="1021" t="str">
        <f ca="1">IF(ISBLANK(OFFSET('5. Pp (3 años)'!$K$46,INT((ROW()-13)/2),0)),"",OFFSET('5. Pp (3 años)'!$K$46,INT((ROW()-13)/2),0))</f>
        <v/>
      </c>
      <c r="G121" s="1023" t="str">
        <f ca="1">IF(ISBLANK(OFFSET('5. Pp (3 años)'!$H$46,INT((ROW()-13)/2),0)),"",OFFSET('5. Pp (3 años)'!$H$46,INT((ROW()-13)/2),0))</f>
        <v/>
      </c>
      <c r="H121" s="1080" t="str">
        <f ca="1">IF(ISBLANK(OFFSET('9. METAS'!$L$20,INT((ROW()-13)/2),0)),"",OFFSET('9. METAS'!$L$20,INT((ROW()-13)/2),0))</f>
        <v/>
      </c>
      <c r="I121" s="1004"/>
      <c r="J121" s="244" t="str">
        <f ca="1">IF(MOD(ROW()-13,2)=0,IF(ISBLANK(OFFSET('12. SEGUIMIENTO 2027'!$N$14,INT((ROW()-13)/2),0)),"",OFFSET('12. SEGUIMIENTO 2027'!$N$14,INT((ROW()-13)/2),0)),IF(ISBLANK(OFFSET('9. METAS'!$U$20,INT((ROW()-14)/2),0)),"",OFFSET('9. METAS'!$U$20,INT((ROW()-14)/2),0)))</f>
        <v/>
      </c>
      <c r="K121" s="245" t="str">
        <f ca="1">IF(MOD(ROW()-13,2)=0,IF(ISBLANK(OFFSET('12. SEGUIMIENTO 2027'!$O$14,INT((ROW()-13)/2),0)),"",OFFSET('12. SEGUIMIENTO 2027'!$O$14,INT((ROW()-13)/2),0)),IF(ISBLANK(OFFSET('9. METAS'!$V$20,INT((ROW()-14)/2),0)),"",OFFSET('9. METAS'!$V$20,INT((ROW()-14)/2),0)))</f>
        <v/>
      </c>
      <c r="L121" s="245" t="str">
        <f ca="1">IF(MOD(ROW()-13,2)=0,IF(ISBLANK(OFFSET('12. SEGUIMIENTO 2027'!$P$14,INT((ROW()-13)/2),0)),"",OFFSET('12. SEGUIMIENTO 2027'!$P$14,INT((ROW()-13)/2),0)),IF(ISBLANK(OFFSET('9. METAS'!$W$20,INT((ROW()-14)/2),0)),"",OFFSET('9. METAS'!$W$20,INT((ROW()-14)/2),0)))</f>
        <v/>
      </c>
      <c r="M121" s="246" t="str">
        <f ca="1">IF(MOD(ROW()-13,2)=0,IF(ISBLANK(OFFSET('12. SEGUIMIENTO 2027'!$Q$14,INT((ROW()-13)/2),0)),"",OFFSET('12. SEGUIMIENTO 2027'!$Q$14,INT((ROW()-13)/2),0)),IF(ISBLANK(OFFSET('9. METAS'!$X$20,INT((ROW()-14)/2),0)),"",OFFSET('9. METAS'!$X$20,INT((ROW()-14)/2),0)))</f>
        <v/>
      </c>
      <c r="N121" s="1006" t="str">
        <f t="shared" ref="N121" ca="1" si="104">IFERROR(J121/J122,"ND")</f>
        <v>ND</v>
      </c>
      <c r="O121" s="1008" t="str">
        <f t="shared" ref="O121" ca="1" si="105">IFERROR(((J121+K121+L121)/H121),"ND")</f>
        <v>ND</v>
      </c>
      <c r="P121" s="1010"/>
    </row>
    <row r="122" spans="3:16">
      <c r="C122" s="1025"/>
      <c r="D122" s="1018"/>
      <c r="E122" s="1018"/>
      <c r="F122" s="1021"/>
      <c r="G122" s="1023"/>
      <c r="H122" s="1080"/>
      <c r="I122" s="1012"/>
      <c r="J122" s="244" t="str">
        <f ca="1">IF(MOD(ROW()-13,2)=0,IF(ISBLANK(OFFSET('12. SEGUIMIENTO 2027'!$N$14,INT((ROW()-13)/2),0)),"",OFFSET('12. SEGUIMIENTO 2027'!$N$14,INT((ROW()-13)/2),0)),IF(ISBLANK(OFFSET('9. METAS'!$U$20,INT((ROW()-14)/2),0)),"",OFFSET('9. METAS'!$U$20,INT((ROW()-14)/2),0)))</f>
        <v/>
      </c>
      <c r="K122" s="245" t="str">
        <f ca="1">IF(MOD(ROW()-13,2)=0,IF(ISBLANK(OFFSET('12. SEGUIMIENTO 2027'!$O$14,INT((ROW()-13)/2),0)),"",OFFSET('12. SEGUIMIENTO 2027'!$O$14,INT((ROW()-13)/2),0)),IF(ISBLANK(OFFSET('9. METAS'!$V$20,INT((ROW()-14)/2),0)),"",OFFSET('9. METAS'!$V$20,INT((ROW()-14)/2),0)))</f>
        <v/>
      </c>
      <c r="L122" s="245" t="str">
        <f ca="1">IF(MOD(ROW()-13,2)=0,IF(ISBLANK(OFFSET('12. SEGUIMIENTO 2027'!$P$14,INT((ROW()-13)/2),0)),"",OFFSET('12. SEGUIMIENTO 2027'!$P$14,INT((ROW()-13)/2),0)),IF(ISBLANK(OFFSET('9. METAS'!$W$20,INT((ROW()-14)/2),0)),"",OFFSET('9. METAS'!$W$20,INT((ROW()-14)/2),0)))</f>
        <v/>
      </c>
      <c r="M122" s="246" t="str">
        <f ca="1">IF(MOD(ROW()-13,2)=0,IF(ISBLANK(OFFSET('12. SEGUIMIENTO 2027'!$Q$14,INT((ROW()-13)/2),0)),"",OFFSET('12. SEGUIMIENTO 2027'!$Q$14,INT((ROW()-13)/2),0)),IF(ISBLANK(OFFSET('9. METAS'!$X$20,INT((ROW()-14)/2),0)),"",OFFSET('9. METAS'!$X$20,INT((ROW()-14)/2),0)))</f>
        <v/>
      </c>
      <c r="N122" s="1013"/>
      <c r="O122" s="1014"/>
      <c r="P122" s="1015"/>
    </row>
    <row r="123" spans="3:16">
      <c r="C123" s="1016" t="str">
        <f ca="1">IF(ISBLANK(OFFSET('5. Pp (3 años)'!$C$46,INT((ROW()-13)/2),0)),"",OFFSET('5. Pp (3 años)'!$C$46,INT((ROW()-13)/2),0))</f>
        <v>Actividad</v>
      </c>
      <c r="D123" s="1018" t="str">
        <f ca="1">IF(ISBLANK(OFFSET('5. Pp (3 años)'!$D$46,INT((ROW()-13)/2),0)),"",OFFSET('5. Pp (3 años)'!$D$46,INT((ROW()-13)/2),0))</f>
        <v/>
      </c>
      <c r="E123" s="1018" t="str">
        <f ca="1">IF(ISBLANK(OFFSET('5. Pp (3 años)'!$E$46,INT((ROW()-13)/2),0)),"",OFFSET('5. Pp (3 años)'!$E$46,INT((ROW()-13)/2),0))</f>
        <v/>
      </c>
      <c r="F123" s="1021" t="str">
        <f ca="1">IF(ISBLANK(OFFSET('5. Pp (3 años)'!$K$46,INT((ROW()-13)/2),0)),"",OFFSET('5. Pp (3 años)'!$K$46,INT((ROW()-13)/2),0))</f>
        <v/>
      </c>
      <c r="G123" s="1023" t="str">
        <f ca="1">IF(ISBLANK(OFFSET('5. Pp (3 años)'!$H$46,INT((ROW()-13)/2),0)),"",OFFSET('5. Pp (3 años)'!$H$46,INT((ROW()-13)/2),0))</f>
        <v/>
      </c>
      <c r="H123" s="1080" t="str">
        <f ca="1">IF(ISBLANK(OFFSET('9. METAS'!$L$20,INT((ROW()-13)/2),0)),"",OFFSET('9. METAS'!$L$20,INT((ROW()-13)/2),0))</f>
        <v/>
      </c>
      <c r="I123" s="1004"/>
      <c r="J123" s="244" t="str">
        <f ca="1">IF(MOD(ROW()-13,2)=0,IF(ISBLANK(OFFSET('12. SEGUIMIENTO 2027'!$N$14,INT((ROW()-13)/2),0)),"",OFFSET('12. SEGUIMIENTO 2027'!$N$14,INT((ROW()-13)/2),0)),IF(ISBLANK(OFFSET('9. METAS'!$U$20,INT((ROW()-14)/2),0)),"",OFFSET('9. METAS'!$U$20,INT((ROW()-14)/2),0)))</f>
        <v/>
      </c>
      <c r="K123" s="245" t="str">
        <f ca="1">IF(MOD(ROW()-13,2)=0,IF(ISBLANK(OFFSET('12. SEGUIMIENTO 2027'!$O$14,INT((ROW()-13)/2),0)),"",OFFSET('12. SEGUIMIENTO 2027'!$O$14,INT((ROW()-13)/2),0)),IF(ISBLANK(OFFSET('9. METAS'!$V$20,INT((ROW()-14)/2),0)),"",OFFSET('9. METAS'!$V$20,INT((ROW()-14)/2),0)))</f>
        <v/>
      </c>
      <c r="L123" s="245" t="str">
        <f ca="1">IF(MOD(ROW()-13,2)=0,IF(ISBLANK(OFFSET('12. SEGUIMIENTO 2027'!$P$14,INT((ROW()-13)/2),0)),"",OFFSET('12. SEGUIMIENTO 2027'!$P$14,INT((ROW()-13)/2),0)),IF(ISBLANK(OFFSET('9. METAS'!$W$20,INT((ROW()-14)/2),0)),"",OFFSET('9. METAS'!$W$20,INT((ROW()-14)/2),0)))</f>
        <v/>
      </c>
      <c r="M123" s="246" t="str">
        <f ca="1">IF(MOD(ROW()-13,2)=0,IF(ISBLANK(OFFSET('12. SEGUIMIENTO 2027'!$Q$14,INT((ROW()-13)/2),0)),"",OFFSET('12. SEGUIMIENTO 2027'!$Q$14,INT((ROW()-13)/2),0)),IF(ISBLANK(OFFSET('9. METAS'!$X$20,INT((ROW()-14)/2),0)),"",OFFSET('9. METAS'!$X$20,INT((ROW()-14)/2),0)))</f>
        <v/>
      </c>
      <c r="N123" s="1006" t="str">
        <f t="shared" ref="N123" ca="1" si="106">IFERROR(J123/J124,"ND")</f>
        <v>ND</v>
      </c>
      <c r="O123" s="1008" t="str">
        <f t="shared" ref="O123" ca="1" si="107">IFERROR(((J123+K123+L123)/H123),"ND")</f>
        <v>ND</v>
      </c>
      <c r="P123" s="1010"/>
    </row>
    <row r="124" spans="3:16">
      <c r="C124" s="1025"/>
      <c r="D124" s="1018"/>
      <c r="E124" s="1018"/>
      <c r="F124" s="1021"/>
      <c r="G124" s="1023"/>
      <c r="H124" s="1080"/>
      <c r="I124" s="1012"/>
      <c r="J124" s="244" t="str">
        <f ca="1">IF(MOD(ROW()-13,2)=0,IF(ISBLANK(OFFSET('12. SEGUIMIENTO 2027'!$N$14,INT((ROW()-13)/2),0)),"",OFFSET('12. SEGUIMIENTO 2027'!$N$14,INT((ROW()-13)/2),0)),IF(ISBLANK(OFFSET('9. METAS'!$U$20,INT((ROW()-14)/2),0)),"",OFFSET('9. METAS'!$U$20,INT((ROW()-14)/2),0)))</f>
        <v/>
      </c>
      <c r="K124" s="245" t="str">
        <f ca="1">IF(MOD(ROW()-13,2)=0,IF(ISBLANK(OFFSET('12. SEGUIMIENTO 2027'!$O$14,INT((ROW()-13)/2),0)),"",OFFSET('12. SEGUIMIENTO 2027'!$O$14,INT((ROW()-13)/2),0)),IF(ISBLANK(OFFSET('9. METAS'!$V$20,INT((ROW()-14)/2),0)),"",OFFSET('9. METAS'!$V$20,INT((ROW()-14)/2),0)))</f>
        <v/>
      </c>
      <c r="L124" s="245" t="str">
        <f ca="1">IF(MOD(ROW()-13,2)=0,IF(ISBLANK(OFFSET('12. SEGUIMIENTO 2027'!$P$14,INT((ROW()-13)/2),0)),"",OFFSET('12. SEGUIMIENTO 2027'!$P$14,INT((ROW()-13)/2),0)),IF(ISBLANK(OFFSET('9. METAS'!$W$20,INT((ROW()-14)/2),0)),"",OFFSET('9. METAS'!$W$20,INT((ROW()-14)/2),0)))</f>
        <v/>
      </c>
      <c r="M124" s="246" t="str">
        <f ca="1">IF(MOD(ROW()-13,2)=0,IF(ISBLANK(OFFSET('12. SEGUIMIENTO 2027'!$Q$14,INT((ROW()-13)/2),0)),"",OFFSET('12. SEGUIMIENTO 2027'!$Q$14,INT((ROW()-13)/2),0)),IF(ISBLANK(OFFSET('9. METAS'!$X$20,INT((ROW()-14)/2),0)),"",OFFSET('9. METAS'!$X$20,INT((ROW()-14)/2),0)))</f>
        <v/>
      </c>
      <c r="N124" s="1013"/>
      <c r="O124" s="1014"/>
      <c r="P124" s="1015"/>
    </row>
    <row r="125" spans="3:16">
      <c r="C125" s="1016" t="str">
        <f ca="1">IF(ISBLANK(OFFSET('5. Pp (3 años)'!$C$46,INT((ROW()-13)/2),0)),"",OFFSET('5. Pp (3 años)'!$C$46,INT((ROW()-13)/2),0))</f>
        <v>Componente</v>
      </c>
      <c r="D125" s="1018" t="str">
        <f ca="1">IF(ISBLANK(OFFSET('5. Pp (3 años)'!$D$46,INT((ROW()-13)/2),0)),"",OFFSET('5. Pp (3 años)'!$D$46,INT((ROW()-13)/2),0))</f>
        <v>4.1.1.1.10 Mecanismos de contraloría social y supervisión ciudadana de obra pública operada.</v>
      </c>
      <c r="E125" s="1018" t="str">
        <f ca="1">IF(ISBLANK(OFFSET('5. Pp (3 años)'!$E$46,INT((ROW()-13)/2),0)),"",OFFSET('5. Pp (3 años)'!$E$46,INT((ROW()-13)/2),0))</f>
        <v>PMVCOP: Porcentaje de mecanismos de vigilancia ciudadana en obra pública establecidos.</v>
      </c>
      <c r="F125" s="1021" t="str">
        <f ca="1">IF(ISBLANK(OFFSET('5. Pp (3 años)'!$K$46,INT((ROW()-13)/2),0)),"",OFFSET('5. Pp (3 años)'!$K$46,INT((ROW()-13)/2),0))</f>
        <v xml:space="preserve">Ascendente </v>
      </c>
      <c r="G125" s="1023" t="str">
        <f ca="1">IF(ISBLANK(OFFSET('5. Pp (3 años)'!$H$46,INT((ROW()-13)/2),0)),"",OFFSET('5. Pp (3 años)'!$H$46,INT((ROW()-13)/2),0))</f>
        <v>Trimestral</v>
      </c>
      <c r="H125" s="1080">
        <f ca="1">IF(ISBLANK(OFFSET('9. METAS'!$L$20,INT((ROW()-13)/2),0)),"",OFFSET('9. METAS'!$L$20,INT((ROW()-13)/2),0))</f>
        <v>100</v>
      </c>
      <c r="I125" s="1004"/>
      <c r="J125" s="244" t="str">
        <f ca="1">IF(MOD(ROW()-13,2)=0,IF(ISBLANK(OFFSET('12. SEGUIMIENTO 2027'!$N$14,INT((ROW()-13)/2),0)),"",OFFSET('12. SEGUIMIENTO 2027'!$N$14,INT((ROW()-13)/2),0)),IF(ISBLANK(OFFSET('9. METAS'!$U$20,INT((ROW()-14)/2),0)),"",OFFSET('9. METAS'!$U$20,INT((ROW()-14)/2),0)))</f>
        <v/>
      </c>
      <c r="K125" s="245" t="str">
        <f ca="1">IF(MOD(ROW()-13,2)=0,IF(ISBLANK(OFFSET('12. SEGUIMIENTO 2027'!$O$14,INT((ROW()-13)/2),0)),"",OFFSET('12. SEGUIMIENTO 2027'!$O$14,INT((ROW()-13)/2),0)),IF(ISBLANK(OFFSET('9. METAS'!$V$20,INT((ROW()-14)/2),0)),"",OFFSET('9. METAS'!$V$20,INT((ROW()-14)/2),0)))</f>
        <v/>
      </c>
      <c r="L125" s="245" t="str">
        <f ca="1">IF(MOD(ROW()-13,2)=0,IF(ISBLANK(OFFSET('12. SEGUIMIENTO 2027'!$P$14,INT((ROW()-13)/2),0)),"",OFFSET('12. SEGUIMIENTO 2027'!$P$14,INT((ROW()-13)/2),0)),IF(ISBLANK(OFFSET('9. METAS'!$W$20,INT((ROW()-14)/2),0)),"",OFFSET('9. METAS'!$W$20,INT((ROW()-14)/2),0)))</f>
        <v/>
      </c>
      <c r="M125" s="246" t="str">
        <f ca="1">IF(MOD(ROW()-13,2)=0,IF(ISBLANK(OFFSET('12. SEGUIMIENTO 2027'!$Q$14,INT((ROW()-13)/2),0)),"",OFFSET('12. SEGUIMIENTO 2027'!$Q$14,INT((ROW()-13)/2),0)),IF(ISBLANK(OFFSET('9. METAS'!$X$20,INT((ROW()-14)/2),0)),"",OFFSET('9. METAS'!$X$20,INT((ROW()-14)/2),0)))</f>
        <v/>
      </c>
      <c r="N125" s="1006" t="str">
        <f t="shared" ref="N125" ca="1" si="108">IFERROR(J125/J126,"ND")</f>
        <v>ND</v>
      </c>
      <c r="O125" s="1008" t="str">
        <f t="shared" ref="O125" ca="1" si="109">IFERROR(((J125+K125+L125)/H125),"ND")</f>
        <v>ND</v>
      </c>
      <c r="P125" s="1010"/>
    </row>
    <row r="126" spans="3:16">
      <c r="C126" s="1025"/>
      <c r="D126" s="1018"/>
      <c r="E126" s="1018"/>
      <c r="F126" s="1021"/>
      <c r="G126" s="1023"/>
      <c r="H126" s="1080"/>
      <c r="I126" s="1012"/>
      <c r="J126" s="244">
        <f ca="1">IF(MOD(ROW()-13,2)=0,IF(ISBLANK(OFFSET('12. SEGUIMIENTO 2027'!$N$14,INT((ROW()-13)/2),0)),"",OFFSET('12. SEGUIMIENTO 2027'!$N$14,INT((ROW()-13)/2),0)),IF(ISBLANK(OFFSET('9. METAS'!$U$20,INT((ROW()-14)/2),0)),"",OFFSET('9. METAS'!$U$20,INT((ROW()-14)/2),0)))</f>
        <v>25</v>
      </c>
      <c r="K126" s="245">
        <f ca="1">IF(MOD(ROW()-13,2)=0,IF(ISBLANK(OFFSET('12. SEGUIMIENTO 2027'!$O$14,INT((ROW()-13)/2),0)),"",OFFSET('12. SEGUIMIENTO 2027'!$O$14,INT((ROW()-13)/2),0)),IF(ISBLANK(OFFSET('9. METAS'!$V$20,INT((ROW()-14)/2),0)),"",OFFSET('9. METAS'!$V$20,INT((ROW()-14)/2),0)))</f>
        <v>25</v>
      </c>
      <c r="L126" s="245">
        <f ca="1">IF(MOD(ROW()-13,2)=0,IF(ISBLANK(OFFSET('12. SEGUIMIENTO 2027'!$P$14,INT((ROW()-13)/2),0)),"",OFFSET('12. SEGUIMIENTO 2027'!$P$14,INT((ROW()-13)/2),0)),IF(ISBLANK(OFFSET('9. METAS'!$W$20,INT((ROW()-14)/2),0)),"",OFFSET('9. METAS'!$W$20,INT((ROW()-14)/2),0)))</f>
        <v>25</v>
      </c>
      <c r="M126" s="246">
        <f ca="1">IF(MOD(ROW()-13,2)=0,IF(ISBLANK(OFFSET('12. SEGUIMIENTO 2027'!$Q$14,INT((ROW()-13)/2),0)),"",OFFSET('12. SEGUIMIENTO 2027'!$Q$14,INT((ROW()-13)/2),0)),IF(ISBLANK(OFFSET('9. METAS'!$X$20,INT((ROW()-14)/2),0)),"",OFFSET('9. METAS'!$X$20,INT((ROW()-14)/2),0)))</f>
        <v>25</v>
      </c>
      <c r="N126" s="1013"/>
      <c r="O126" s="1014"/>
      <c r="P126" s="1015"/>
    </row>
    <row r="127" spans="3:16">
      <c r="C127" s="1016" t="str">
        <f ca="1">IF(ISBLANK(OFFSET('5. Pp (3 años)'!$C$46,INT((ROW()-13)/2),0)),"",OFFSET('5. Pp (3 años)'!$C$46,INT((ROW()-13)/2),0))</f>
        <v>Actividad</v>
      </c>
      <c r="D127" s="1018" t="str">
        <f ca="1">IF(ISBLANK(OFFSET('5. Pp (3 años)'!$D$46,INT((ROW()-13)/2),0)),"",OFFSET('5. Pp (3 años)'!$D$46,INT((ROW()-13)/2),0))</f>
        <v xml:space="preserve">4.1.1.1.10.1 Gestión operativa y capacitación de comités de contraloría social para la vigilancia de obra pública
</v>
      </c>
      <c r="E127" s="1018" t="str">
        <f ca="1">IF(ISBLANK(OFFSET('5. Pp (3 años)'!$E$46,INT((ROW()-13)/2),0)),"",OFFSET('5. Pp (3 años)'!$E$46,INT((ROW()-13)/2),0))</f>
        <v>PAICS: Porcentaje de acciones de integración, capacitación y seguimiento a comités de contraloría social realizadas.</v>
      </c>
      <c r="F127" s="1021" t="str">
        <f ca="1">IF(ISBLANK(OFFSET('5. Pp (3 años)'!$K$46,INT((ROW()-13)/2),0)),"",OFFSET('5. Pp (3 años)'!$K$46,INT((ROW()-13)/2),0))</f>
        <v xml:space="preserve">Ascendente </v>
      </c>
      <c r="G127" s="1023" t="str">
        <f ca="1">IF(ISBLANK(OFFSET('5. Pp (3 años)'!$H$46,INT((ROW()-13)/2),0)),"",OFFSET('5. Pp (3 años)'!$H$46,INT((ROW()-13)/2),0))</f>
        <v>Trimestral</v>
      </c>
      <c r="H127" s="1080">
        <f ca="1">IF(ISBLANK(OFFSET('9. METAS'!$L$20,INT((ROW()-13)/2),0)),"",OFFSET('9. METAS'!$L$20,INT((ROW()-13)/2),0))</f>
        <v>78</v>
      </c>
      <c r="I127" s="1004"/>
      <c r="J127" s="244" t="str">
        <f ca="1">IF(MOD(ROW()-13,2)=0,IF(ISBLANK(OFFSET('12. SEGUIMIENTO 2027'!$N$14,INT((ROW()-13)/2),0)),"",OFFSET('12. SEGUIMIENTO 2027'!$N$14,INT((ROW()-13)/2),0)),IF(ISBLANK(OFFSET('9. METAS'!$U$20,INT((ROW()-14)/2),0)),"",OFFSET('9. METAS'!$U$20,INT((ROW()-14)/2),0)))</f>
        <v/>
      </c>
      <c r="K127" s="245" t="str">
        <f ca="1">IF(MOD(ROW()-13,2)=0,IF(ISBLANK(OFFSET('12. SEGUIMIENTO 2027'!$O$14,INT((ROW()-13)/2),0)),"",OFFSET('12. SEGUIMIENTO 2027'!$O$14,INT((ROW()-13)/2),0)),IF(ISBLANK(OFFSET('9. METAS'!$V$20,INT((ROW()-14)/2),0)),"",OFFSET('9. METAS'!$V$20,INT((ROW()-14)/2),0)))</f>
        <v/>
      </c>
      <c r="L127" s="245" t="str">
        <f ca="1">IF(MOD(ROW()-13,2)=0,IF(ISBLANK(OFFSET('12. SEGUIMIENTO 2027'!$P$14,INT((ROW()-13)/2),0)),"",OFFSET('12. SEGUIMIENTO 2027'!$P$14,INT((ROW()-13)/2),0)),IF(ISBLANK(OFFSET('9. METAS'!$W$20,INT((ROW()-14)/2),0)),"",OFFSET('9. METAS'!$W$20,INT((ROW()-14)/2),0)))</f>
        <v/>
      </c>
      <c r="M127" s="246" t="str">
        <f ca="1">IF(MOD(ROW()-13,2)=0,IF(ISBLANK(OFFSET('12. SEGUIMIENTO 2027'!$Q$14,INT((ROW()-13)/2),0)),"",OFFSET('12. SEGUIMIENTO 2027'!$Q$14,INT((ROW()-13)/2),0)),IF(ISBLANK(OFFSET('9. METAS'!$X$20,INT((ROW()-14)/2),0)),"",OFFSET('9. METAS'!$X$20,INT((ROW()-14)/2),0)))</f>
        <v/>
      </c>
      <c r="N127" s="1006" t="str">
        <f t="shared" ref="N127" ca="1" si="110">IFERROR(J127/J128,"ND")</f>
        <v>ND</v>
      </c>
      <c r="O127" s="1008" t="str">
        <f t="shared" ref="O127" ca="1" si="111">IFERROR(((J127+K127+L127)/H127),"ND")</f>
        <v>ND</v>
      </c>
      <c r="P127" s="1010"/>
    </row>
    <row r="128" spans="3:16">
      <c r="C128" s="1025"/>
      <c r="D128" s="1018"/>
      <c r="E128" s="1018"/>
      <c r="F128" s="1021"/>
      <c r="G128" s="1023"/>
      <c r="H128" s="1080"/>
      <c r="I128" s="1012"/>
      <c r="J128" s="244">
        <f ca="1">IF(MOD(ROW()-13,2)=0,IF(ISBLANK(OFFSET('12. SEGUIMIENTO 2027'!$N$14,INT((ROW()-13)/2),0)),"",OFFSET('12. SEGUIMIENTO 2027'!$N$14,INT((ROW()-13)/2),0)),IF(ISBLANK(OFFSET('9. METAS'!$U$20,INT((ROW()-14)/2),0)),"",OFFSET('9. METAS'!$U$20,INT((ROW()-14)/2),0)))</f>
        <v>15</v>
      </c>
      <c r="K128" s="245">
        <f ca="1">IF(MOD(ROW()-13,2)=0,IF(ISBLANK(OFFSET('12. SEGUIMIENTO 2027'!$O$14,INT((ROW()-13)/2),0)),"",OFFSET('12. SEGUIMIENTO 2027'!$O$14,INT((ROW()-13)/2),0)),IF(ISBLANK(OFFSET('9. METAS'!$V$20,INT((ROW()-14)/2),0)),"",OFFSET('9. METAS'!$V$20,INT((ROW()-14)/2),0)))</f>
        <v>24</v>
      </c>
      <c r="L128" s="245">
        <f ca="1">IF(MOD(ROW()-13,2)=0,IF(ISBLANK(OFFSET('12. SEGUIMIENTO 2027'!$P$14,INT((ROW()-13)/2),0)),"",OFFSET('12. SEGUIMIENTO 2027'!$P$14,INT((ROW()-13)/2),0)),IF(ISBLANK(OFFSET('9. METAS'!$W$20,INT((ROW()-14)/2),0)),"",OFFSET('9. METAS'!$W$20,INT((ROW()-14)/2),0)))</f>
        <v>23</v>
      </c>
      <c r="M128" s="246">
        <f ca="1">IF(MOD(ROW()-13,2)=0,IF(ISBLANK(OFFSET('12. SEGUIMIENTO 2027'!$Q$14,INT((ROW()-13)/2),0)),"",OFFSET('12. SEGUIMIENTO 2027'!$Q$14,INT((ROW()-13)/2),0)),IF(ISBLANK(OFFSET('9. METAS'!$X$20,INT((ROW()-14)/2),0)),"",OFFSET('9. METAS'!$X$20,INT((ROW()-14)/2),0)))</f>
        <v>16</v>
      </c>
      <c r="N128" s="1013"/>
      <c r="O128" s="1014"/>
      <c r="P128" s="1015"/>
    </row>
    <row r="129" spans="3:16">
      <c r="C129" s="1016" t="str">
        <f ca="1">IF(ISBLANK(OFFSET('5. Pp (3 años)'!$C$46,INT((ROW()-13)/2),0)),"",OFFSET('5. Pp (3 años)'!$C$46,INT((ROW()-13)/2),0))</f>
        <v>Actividad</v>
      </c>
      <c r="D129" s="1018" t="str">
        <f ca="1">IF(ISBLANK(OFFSET('5. Pp (3 años)'!$D$46,INT((ROW()-13)/2),0)),"",OFFSET('5. Pp (3 años)'!$D$46,INT((ROW()-13)/2),0))</f>
        <v/>
      </c>
      <c r="E129" s="1018" t="str">
        <f ca="1">IF(ISBLANK(OFFSET('5. Pp (3 años)'!$E$46,INT((ROW()-13)/2),0)),"",OFFSET('5. Pp (3 años)'!$E$46,INT((ROW()-13)/2),0))</f>
        <v/>
      </c>
      <c r="F129" s="1021" t="str">
        <f ca="1">IF(ISBLANK(OFFSET('5. Pp (3 años)'!$K$46,INT((ROW()-13)/2),0)),"",OFFSET('5. Pp (3 años)'!$K$46,INT((ROW()-13)/2),0))</f>
        <v/>
      </c>
      <c r="G129" s="1023" t="str">
        <f ca="1">IF(ISBLANK(OFFSET('5. Pp (3 años)'!$H$46,INT((ROW()-13)/2),0)),"",OFFSET('5. Pp (3 años)'!$H$46,INT((ROW()-13)/2),0))</f>
        <v/>
      </c>
      <c r="H129" s="1080" t="str">
        <f ca="1">IF(ISBLANK(OFFSET('9. METAS'!$L$20,INT((ROW()-13)/2),0)),"",OFFSET('9. METAS'!$L$20,INT((ROW()-13)/2),0))</f>
        <v/>
      </c>
      <c r="I129" s="1004"/>
      <c r="J129" s="244" t="str">
        <f ca="1">IF(MOD(ROW()-13,2)=0,IF(ISBLANK(OFFSET('12. SEGUIMIENTO 2027'!$N$14,INT((ROW()-13)/2),0)),"",OFFSET('12. SEGUIMIENTO 2027'!$N$14,INT((ROW()-13)/2),0)),IF(ISBLANK(OFFSET('9. METAS'!$U$20,INT((ROW()-14)/2),0)),"",OFFSET('9. METAS'!$U$20,INT((ROW()-14)/2),0)))</f>
        <v/>
      </c>
      <c r="K129" s="245" t="str">
        <f ca="1">IF(MOD(ROW()-13,2)=0,IF(ISBLANK(OFFSET('12. SEGUIMIENTO 2027'!$O$14,INT((ROW()-13)/2),0)),"",OFFSET('12. SEGUIMIENTO 2027'!$O$14,INT((ROW()-13)/2),0)),IF(ISBLANK(OFFSET('9. METAS'!$V$20,INT((ROW()-14)/2),0)),"",OFFSET('9. METAS'!$V$20,INT((ROW()-14)/2),0)))</f>
        <v/>
      </c>
      <c r="L129" s="245" t="str">
        <f ca="1">IF(MOD(ROW()-13,2)=0,IF(ISBLANK(OFFSET('12. SEGUIMIENTO 2027'!$P$14,INT((ROW()-13)/2),0)),"",OFFSET('12. SEGUIMIENTO 2027'!$P$14,INT((ROW()-13)/2),0)),IF(ISBLANK(OFFSET('9. METAS'!$W$20,INT((ROW()-14)/2),0)),"",OFFSET('9. METAS'!$W$20,INT((ROW()-14)/2),0)))</f>
        <v/>
      </c>
      <c r="M129" s="246" t="str">
        <f ca="1">IF(MOD(ROW()-13,2)=0,IF(ISBLANK(OFFSET('12. SEGUIMIENTO 2027'!$Q$14,INT((ROW()-13)/2),0)),"",OFFSET('12. SEGUIMIENTO 2027'!$Q$14,INT((ROW()-13)/2),0)),IF(ISBLANK(OFFSET('9. METAS'!$X$20,INT((ROW()-14)/2),0)),"",OFFSET('9. METAS'!$X$20,INT((ROW()-14)/2),0)))</f>
        <v/>
      </c>
      <c r="N129" s="1006" t="str">
        <f t="shared" ref="N129" ca="1" si="112">IFERROR(J129/J130,"ND")</f>
        <v>ND</v>
      </c>
      <c r="O129" s="1008" t="str">
        <f t="shared" ref="O129" ca="1" si="113">IFERROR(((J129+K129+L129)/H129),"ND")</f>
        <v>ND</v>
      </c>
      <c r="P129" s="1010"/>
    </row>
    <row r="130" spans="3:16">
      <c r="C130" s="1025"/>
      <c r="D130" s="1018"/>
      <c r="E130" s="1018"/>
      <c r="F130" s="1021"/>
      <c r="G130" s="1023"/>
      <c r="H130" s="1080"/>
      <c r="I130" s="1012"/>
      <c r="J130" s="244" t="str">
        <f ca="1">IF(MOD(ROW()-13,2)=0,IF(ISBLANK(OFFSET('12. SEGUIMIENTO 2027'!$N$14,INT((ROW()-13)/2),0)),"",OFFSET('12. SEGUIMIENTO 2027'!$N$14,INT((ROW()-13)/2),0)),IF(ISBLANK(OFFSET('9. METAS'!$U$20,INT((ROW()-14)/2),0)),"",OFFSET('9. METAS'!$U$20,INT((ROW()-14)/2),0)))</f>
        <v/>
      </c>
      <c r="K130" s="245" t="str">
        <f ca="1">IF(MOD(ROW()-13,2)=0,IF(ISBLANK(OFFSET('12. SEGUIMIENTO 2027'!$O$14,INT((ROW()-13)/2),0)),"",OFFSET('12. SEGUIMIENTO 2027'!$O$14,INT((ROW()-13)/2),0)),IF(ISBLANK(OFFSET('9. METAS'!$V$20,INT((ROW()-14)/2),0)),"",OFFSET('9. METAS'!$V$20,INT((ROW()-14)/2),0)))</f>
        <v/>
      </c>
      <c r="L130" s="245" t="str">
        <f ca="1">IF(MOD(ROW()-13,2)=0,IF(ISBLANK(OFFSET('12. SEGUIMIENTO 2027'!$P$14,INT((ROW()-13)/2),0)),"",OFFSET('12. SEGUIMIENTO 2027'!$P$14,INT((ROW()-13)/2),0)),IF(ISBLANK(OFFSET('9. METAS'!$W$20,INT((ROW()-14)/2),0)),"",OFFSET('9. METAS'!$W$20,INT((ROW()-14)/2),0)))</f>
        <v/>
      </c>
      <c r="M130" s="246" t="str">
        <f ca="1">IF(MOD(ROW()-13,2)=0,IF(ISBLANK(OFFSET('12. SEGUIMIENTO 2027'!$Q$14,INT((ROW()-13)/2),0)),"",OFFSET('12. SEGUIMIENTO 2027'!$Q$14,INT((ROW()-13)/2),0)),IF(ISBLANK(OFFSET('9. METAS'!$X$20,INT((ROW()-14)/2),0)),"",OFFSET('9. METAS'!$X$20,INT((ROW()-14)/2),0)))</f>
        <v/>
      </c>
      <c r="N130" s="1013"/>
      <c r="O130" s="1014"/>
      <c r="P130" s="1015"/>
    </row>
    <row r="131" spans="3:16">
      <c r="C131" s="1016" t="str">
        <f ca="1">IF(ISBLANK(OFFSET('5. Pp (3 años)'!$C$46,INT((ROW()-13)/2),0)),"",OFFSET('5. Pp (3 años)'!$C$46,INT((ROW()-13)/2),0))</f>
        <v>Actividad</v>
      </c>
      <c r="D131" s="1018" t="str">
        <f ca="1">IF(ISBLANK(OFFSET('5. Pp (3 años)'!$D$46,INT((ROW()-13)/2),0)),"",OFFSET('5. Pp (3 años)'!$D$46,INT((ROW()-13)/2),0))</f>
        <v/>
      </c>
      <c r="E131" s="1018" t="str">
        <f ca="1">IF(ISBLANK(OFFSET('5. Pp (3 años)'!$E$46,INT((ROW()-13)/2),0)),"",OFFSET('5. Pp (3 años)'!$E$46,INT((ROW()-13)/2),0))</f>
        <v/>
      </c>
      <c r="F131" s="1021" t="str">
        <f ca="1">IF(ISBLANK(OFFSET('5. Pp (3 años)'!$K$46,INT((ROW()-13)/2),0)),"",OFFSET('5. Pp (3 años)'!$K$46,INT((ROW()-13)/2),0))</f>
        <v/>
      </c>
      <c r="G131" s="1023" t="str">
        <f ca="1">IF(ISBLANK(OFFSET('5. Pp (3 años)'!$H$46,INT((ROW()-13)/2),0)),"",OFFSET('5. Pp (3 años)'!$H$46,INT((ROW()-13)/2),0))</f>
        <v/>
      </c>
      <c r="H131" s="1080" t="str">
        <f ca="1">IF(ISBLANK(OFFSET('9. METAS'!$L$20,INT((ROW()-13)/2),0)),"",OFFSET('9. METAS'!$L$20,INT((ROW()-13)/2),0))</f>
        <v/>
      </c>
      <c r="I131" s="1004"/>
      <c r="J131" s="244" t="str">
        <f ca="1">IF(MOD(ROW()-13,2)=0,IF(ISBLANK(OFFSET('12. SEGUIMIENTO 2027'!$N$14,INT((ROW()-13)/2),0)),"",OFFSET('12. SEGUIMIENTO 2027'!$N$14,INT((ROW()-13)/2),0)),IF(ISBLANK(OFFSET('9. METAS'!$U$20,INT((ROW()-14)/2),0)),"",OFFSET('9. METAS'!$U$20,INT((ROW()-14)/2),0)))</f>
        <v/>
      </c>
      <c r="K131" s="245" t="str">
        <f ca="1">IF(MOD(ROW()-13,2)=0,IF(ISBLANK(OFFSET('12. SEGUIMIENTO 2027'!$O$14,INT((ROW()-13)/2),0)),"",OFFSET('12. SEGUIMIENTO 2027'!$O$14,INT((ROW()-13)/2),0)),IF(ISBLANK(OFFSET('9. METAS'!$V$20,INT((ROW()-14)/2),0)),"",OFFSET('9. METAS'!$V$20,INT((ROW()-14)/2),0)))</f>
        <v/>
      </c>
      <c r="L131" s="245" t="str">
        <f ca="1">IF(MOD(ROW()-13,2)=0,IF(ISBLANK(OFFSET('12. SEGUIMIENTO 2027'!$P$14,INT((ROW()-13)/2),0)),"",OFFSET('12. SEGUIMIENTO 2027'!$P$14,INT((ROW()-13)/2),0)),IF(ISBLANK(OFFSET('9. METAS'!$W$20,INT((ROW()-14)/2),0)),"",OFFSET('9. METAS'!$W$20,INT((ROW()-14)/2),0)))</f>
        <v/>
      </c>
      <c r="M131" s="246" t="str">
        <f ca="1">IF(MOD(ROW()-13,2)=0,IF(ISBLANK(OFFSET('12. SEGUIMIENTO 2027'!$Q$14,INT((ROW()-13)/2),0)),"",OFFSET('12. SEGUIMIENTO 2027'!$Q$14,INT((ROW()-13)/2),0)),IF(ISBLANK(OFFSET('9. METAS'!$X$20,INT((ROW()-14)/2),0)),"",OFFSET('9. METAS'!$X$20,INT((ROW()-14)/2),0)))</f>
        <v/>
      </c>
      <c r="N131" s="1006" t="str">
        <f t="shared" ref="N131" ca="1" si="114">IFERROR(J131/J132,"ND")</f>
        <v>ND</v>
      </c>
      <c r="O131" s="1008" t="str">
        <f t="shared" ref="O131" ca="1" si="115">IFERROR(((J131+K131+L131)/H131),"ND")</f>
        <v>ND</v>
      </c>
      <c r="P131" s="1010"/>
    </row>
    <row r="132" spans="3:16">
      <c r="C132" s="1025"/>
      <c r="D132" s="1018"/>
      <c r="E132" s="1018"/>
      <c r="F132" s="1021"/>
      <c r="G132" s="1023"/>
      <c r="H132" s="1080"/>
      <c r="I132" s="1012"/>
      <c r="J132" s="244" t="str">
        <f ca="1">IF(MOD(ROW()-13,2)=0,IF(ISBLANK(OFFSET('12. SEGUIMIENTO 2027'!$N$14,INT((ROW()-13)/2),0)),"",OFFSET('12. SEGUIMIENTO 2027'!$N$14,INT((ROW()-13)/2),0)),IF(ISBLANK(OFFSET('9. METAS'!$U$20,INT((ROW()-14)/2),0)),"",OFFSET('9. METAS'!$U$20,INT((ROW()-14)/2),0)))</f>
        <v/>
      </c>
      <c r="K132" s="245" t="str">
        <f ca="1">IF(MOD(ROW()-13,2)=0,IF(ISBLANK(OFFSET('12. SEGUIMIENTO 2027'!$O$14,INT((ROW()-13)/2),0)),"",OFFSET('12. SEGUIMIENTO 2027'!$O$14,INT((ROW()-13)/2),0)),IF(ISBLANK(OFFSET('9. METAS'!$V$20,INT((ROW()-14)/2),0)),"",OFFSET('9. METAS'!$V$20,INT((ROW()-14)/2),0)))</f>
        <v/>
      </c>
      <c r="L132" s="245" t="str">
        <f ca="1">IF(MOD(ROW()-13,2)=0,IF(ISBLANK(OFFSET('12. SEGUIMIENTO 2027'!$P$14,INT((ROW()-13)/2),0)),"",OFFSET('12. SEGUIMIENTO 2027'!$P$14,INT((ROW()-13)/2),0)),IF(ISBLANK(OFFSET('9. METAS'!$W$20,INT((ROW()-14)/2),0)),"",OFFSET('9. METAS'!$W$20,INT((ROW()-14)/2),0)))</f>
        <v/>
      </c>
      <c r="M132" s="246" t="str">
        <f ca="1">IF(MOD(ROW()-13,2)=0,IF(ISBLANK(OFFSET('12. SEGUIMIENTO 2027'!$Q$14,INT((ROW()-13)/2),0)),"",OFFSET('12. SEGUIMIENTO 2027'!$Q$14,INT((ROW()-13)/2),0)),IF(ISBLANK(OFFSET('9. METAS'!$X$20,INT((ROW()-14)/2),0)),"",OFFSET('9. METAS'!$X$20,INT((ROW()-14)/2),0)))</f>
        <v/>
      </c>
      <c r="N132" s="1013"/>
      <c r="O132" s="1014"/>
      <c r="P132" s="1015"/>
    </row>
    <row r="133" spans="3:16">
      <c r="C133" s="1016" t="str">
        <f ca="1">IF(ISBLANK(OFFSET('5. Pp (3 años)'!$C$46,INT((ROW()-13)/2),0)),"",OFFSET('5. Pp (3 años)'!$C$46,INT((ROW()-13)/2),0))</f>
        <v>Actividad</v>
      </c>
      <c r="D133" s="1018" t="str">
        <f ca="1">IF(ISBLANK(OFFSET('5. Pp (3 años)'!$D$46,INT((ROW()-13)/2),0)),"",OFFSET('5. Pp (3 años)'!$D$46,INT((ROW()-13)/2),0))</f>
        <v/>
      </c>
      <c r="E133" s="1018" t="str">
        <f ca="1">IF(ISBLANK(OFFSET('5. Pp (3 años)'!$E$46,INT((ROW()-13)/2),0)),"",OFFSET('5. Pp (3 años)'!$E$46,INT((ROW()-13)/2),0))</f>
        <v/>
      </c>
      <c r="F133" s="1021" t="str">
        <f ca="1">IF(ISBLANK(OFFSET('5. Pp (3 años)'!$K$46,INT((ROW()-13)/2),0)),"",OFFSET('5. Pp (3 años)'!$K$46,INT((ROW()-13)/2),0))</f>
        <v/>
      </c>
      <c r="G133" s="1023" t="str">
        <f ca="1">IF(ISBLANK(OFFSET('5. Pp (3 años)'!$H$46,INT((ROW()-13)/2),0)),"",OFFSET('5. Pp (3 años)'!$H$46,INT((ROW()-13)/2),0))</f>
        <v/>
      </c>
      <c r="H133" s="1080" t="str">
        <f ca="1">IF(ISBLANK(OFFSET('9. METAS'!$L$20,INT((ROW()-13)/2),0)),"",OFFSET('9. METAS'!$L$20,INT((ROW()-13)/2),0))</f>
        <v/>
      </c>
      <c r="I133" s="1004"/>
      <c r="J133" s="244" t="str">
        <f ca="1">IF(MOD(ROW()-13,2)=0,IF(ISBLANK(OFFSET('12. SEGUIMIENTO 2027'!$N$14,INT((ROW()-13)/2),0)),"",OFFSET('12. SEGUIMIENTO 2027'!$N$14,INT((ROW()-13)/2),0)),IF(ISBLANK(OFFSET('9. METAS'!$U$20,INT((ROW()-14)/2),0)),"",OFFSET('9. METAS'!$U$20,INT((ROW()-14)/2),0)))</f>
        <v/>
      </c>
      <c r="K133" s="245" t="str">
        <f ca="1">IF(MOD(ROW()-13,2)=0,IF(ISBLANK(OFFSET('12. SEGUIMIENTO 2027'!$O$14,INT((ROW()-13)/2),0)),"",OFFSET('12. SEGUIMIENTO 2027'!$O$14,INT((ROW()-13)/2),0)),IF(ISBLANK(OFFSET('9. METAS'!$V$20,INT((ROW()-14)/2),0)),"",OFFSET('9. METAS'!$V$20,INT((ROW()-14)/2),0)))</f>
        <v/>
      </c>
      <c r="L133" s="245" t="str">
        <f ca="1">IF(MOD(ROW()-13,2)=0,IF(ISBLANK(OFFSET('12. SEGUIMIENTO 2027'!$P$14,INT((ROW()-13)/2),0)),"",OFFSET('12. SEGUIMIENTO 2027'!$P$14,INT((ROW()-13)/2),0)),IF(ISBLANK(OFFSET('9. METAS'!$W$20,INT((ROW()-14)/2),0)),"",OFFSET('9. METAS'!$W$20,INT((ROW()-14)/2),0)))</f>
        <v/>
      </c>
      <c r="M133" s="246" t="str">
        <f ca="1">IF(MOD(ROW()-13,2)=0,IF(ISBLANK(OFFSET('12. SEGUIMIENTO 2027'!$Q$14,INT((ROW()-13)/2),0)),"",OFFSET('12. SEGUIMIENTO 2027'!$Q$14,INT((ROW()-13)/2),0)),IF(ISBLANK(OFFSET('9. METAS'!$X$20,INT((ROW()-14)/2),0)),"",OFFSET('9. METAS'!$X$20,INT((ROW()-14)/2),0)))</f>
        <v/>
      </c>
      <c r="N133" s="1006" t="str">
        <f t="shared" ref="N133" ca="1" si="116">IFERROR(J133/J134,"ND")</f>
        <v>ND</v>
      </c>
      <c r="O133" s="1008" t="str">
        <f t="shared" ref="O133" ca="1" si="117">IFERROR(((J133+K133+L133)/H133),"ND")</f>
        <v>ND</v>
      </c>
      <c r="P133" s="1010"/>
    </row>
    <row r="134" spans="3:16">
      <c r="C134" s="1025"/>
      <c r="D134" s="1018"/>
      <c r="E134" s="1018"/>
      <c r="F134" s="1021"/>
      <c r="G134" s="1023"/>
      <c r="H134" s="1080"/>
      <c r="I134" s="1012"/>
      <c r="J134" s="244" t="str">
        <f ca="1">IF(MOD(ROW()-13,2)=0,IF(ISBLANK(OFFSET('12. SEGUIMIENTO 2027'!$N$14,INT((ROW()-13)/2),0)),"",OFFSET('12. SEGUIMIENTO 2027'!$N$14,INT((ROW()-13)/2),0)),IF(ISBLANK(OFFSET('9. METAS'!$U$20,INT((ROW()-14)/2),0)),"",OFFSET('9. METAS'!$U$20,INT((ROW()-14)/2),0)))</f>
        <v/>
      </c>
      <c r="K134" s="245" t="str">
        <f ca="1">IF(MOD(ROW()-13,2)=0,IF(ISBLANK(OFFSET('12. SEGUIMIENTO 2027'!$O$14,INT((ROW()-13)/2),0)),"",OFFSET('12. SEGUIMIENTO 2027'!$O$14,INT((ROW()-13)/2),0)),IF(ISBLANK(OFFSET('9. METAS'!$V$20,INT((ROW()-14)/2),0)),"",OFFSET('9. METAS'!$V$20,INT((ROW()-14)/2),0)))</f>
        <v/>
      </c>
      <c r="L134" s="245" t="str">
        <f ca="1">IF(MOD(ROW()-13,2)=0,IF(ISBLANK(OFFSET('12. SEGUIMIENTO 2027'!$P$14,INT((ROW()-13)/2),0)),"",OFFSET('12. SEGUIMIENTO 2027'!$P$14,INT((ROW()-13)/2),0)),IF(ISBLANK(OFFSET('9. METAS'!$W$20,INT((ROW()-14)/2),0)),"",OFFSET('9. METAS'!$W$20,INT((ROW()-14)/2),0)))</f>
        <v/>
      </c>
      <c r="M134" s="246" t="str">
        <f ca="1">IF(MOD(ROW()-13,2)=0,IF(ISBLANK(OFFSET('12. SEGUIMIENTO 2027'!$Q$14,INT((ROW()-13)/2),0)),"",OFFSET('12. SEGUIMIENTO 2027'!$Q$14,INT((ROW()-13)/2),0)),IF(ISBLANK(OFFSET('9. METAS'!$X$20,INT((ROW()-14)/2),0)),"",OFFSET('9. METAS'!$X$20,INT((ROW()-14)/2),0)))</f>
        <v/>
      </c>
      <c r="N134" s="1013"/>
      <c r="O134" s="1014"/>
      <c r="P134" s="1015"/>
    </row>
    <row r="135" spans="3:16">
      <c r="C135" s="1016" t="str">
        <f ca="1">IF(ISBLANK(OFFSET('5. Pp (3 años)'!$C$46,INT((ROW()-13)/2),0)),"",OFFSET('5. Pp (3 años)'!$C$46,INT((ROW()-13)/2),0))</f>
        <v>Actividad</v>
      </c>
      <c r="D135" s="1018" t="str">
        <f ca="1">IF(ISBLANK(OFFSET('5. Pp (3 años)'!$D$46,INT((ROW()-13)/2),0)),"",OFFSET('5. Pp (3 años)'!$D$46,INT((ROW()-13)/2),0))</f>
        <v/>
      </c>
      <c r="E135" s="1018" t="str">
        <f ca="1">IF(ISBLANK(OFFSET('5. Pp (3 años)'!$E$46,INT((ROW()-13)/2),0)),"",OFFSET('5. Pp (3 años)'!$E$46,INT((ROW()-13)/2),0))</f>
        <v/>
      </c>
      <c r="F135" s="1021" t="str">
        <f ca="1">IF(ISBLANK(OFFSET('5. Pp (3 años)'!$K$46,INT((ROW()-13)/2),0)),"",OFFSET('5. Pp (3 años)'!$K$46,INT((ROW()-13)/2),0))</f>
        <v/>
      </c>
      <c r="G135" s="1023" t="str">
        <f ca="1">IF(ISBLANK(OFFSET('5. Pp (3 años)'!$H$46,INT((ROW()-13)/2),0)),"",OFFSET('5. Pp (3 años)'!$H$46,INT((ROW()-13)/2),0))</f>
        <v/>
      </c>
      <c r="H135" s="1080" t="str">
        <f ca="1">IF(ISBLANK(OFFSET('9. METAS'!$L$20,INT((ROW()-13)/2),0)),"",OFFSET('9. METAS'!$L$20,INT((ROW()-13)/2),0))</f>
        <v/>
      </c>
      <c r="I135" s="1004"/>
      <c r="J135" s="244" t="str">
        <f ca="1">IF(MOD(ROW()-13,2)=0,IF(ISBLANK(OFFSET('12. SEGUIMIENTO 2027'!$N$14,INT((ROW()-13)/2),0)),"",OFFSET('12. SEGUIMIENTO 2027'!$N$14,INT((ROW()-13)/2),0)),IF(ISBLANK(OFFSET('9. METAS'!$U$20,INT((ROW()-14)/2),0)),"",OFFSET('9. METAS'!$U$20,INT((ROW()-14)/2),0)))</f>
        <v/>
      </c>
      <c r="K135" s="245" t="str">
        <f ca="1">IF(MOD(ROW()-13,2)=0,IF(ISBLANK(OFFSET('12. SEGUIMIENTO 2027'!$O$14,INT((ROW()-13)/2),0)),"",OFFSET('12. SEGUIMIENTO 2027'!$O$14,INT((ROW()-13)/2),0)),IF(ISBLANK(OFFSET('9. METAS'!$V$20,INT((ROW()-14)/2),0)),"",OFFSET('9. METAS'!$V$20,INT((ROW()-14)/2),0)))</f>
        <v/>
      </c>
      <c r="L135" s="245" t="str">
        <f ca="1">IF(MOD(ROW()-13,2)=0,IF(ISBLANK(OFFSET('12. SEGUIMIENTO 2027'!$P$14,INT((ROW()-13)/2),0)),"",OFFSET('12. SEGUIMIENTO 2027'!$P$14,INT((ROW()-13)/2),0)),IF(ISBLANK(OFFSET('9. METAS'!$W$20,INT((ROW()-14)/2),0)),"",OFFSET('9. METAS'!$W$20,INT((ROW()-14)/2),0)))</f>
        <v/>
      </c>
      <c r="M135" s="246" t="str">
        <f ca="1">IF(MOD(ROW()-13,2)=0,IF(ISBLANK(OFFSET('12. SEGUIMIENTO 2027'!$Q$14,INT((ROW()-13)/2),0)),"",OFFSET('12. SEGUIMIENTO 2027'!$Q$14,INT((ROW()-13)/2),0)),IF(ISBLANK(OFFSET('9. METAS'!$X$20,INT((ROW()-14)/2),0)),"",OFFSET('9. METAS'!$X$20,INT((ROW()-14)/2),0)))</f>
        <v/>
      </c>
      <c r="N135" s="1006" t="str">
        <f t="shared" ref="N135" ca="1" si="118">IFERROR(J135/J136,"ND")</f>
        <v>ND</v>
      </c>
      <c r="O135" s="1008" t="str">
        <f t="shared" ref="O135" ca="1" si="119">IFERROR(((J135+K135+L135)/H135),"ND")</f>
        <v>ND</v>
      </c>
      <c r="P135" s="1010"/>
    </row>
    <row r="136" spans="3:16">
      <c r="C136" s="1025"/>
      <c r="D136" s="1018"/>
      <c r="E136" s="1018"/>
      <c r="F136" s="1021"/>
      <c r="G136" s="1023"/>
      <c r="H136" s="1080"/>
      <c r="I136" s="1012"/>
      <c r="J136" s="244" t="str">
        <f ca="1">IF(MOD(ROW()-13,2)=0,IF(ISBLANK(OFFSET('12. SEGUIMIENTO 2027'!$N$14,INT((ROW()-13)/2),0)),"",OFFSET('12. SEGUIMIENTO 2027'!$N$14,INT((ROW()-13)/2),0)),IF(ISBLANK(OFFSET('9. METAS'!$U$20,INT((ROW()-14)/2),0)),"",OFFSET('9. METAS'!$U$20,INT((ROW()-14)/2),0)))</f>
        <v/>
      </c>
      <c r="K136" s="245" t="str">
        <f ca="1">IF(MOD(ROW()-13,2)=0,IF(ISBLANK(OFFSET('12. SEGUIMIENTO 2027'!$O$14,INT((ROW()-13)/2),0)),"",OFFSET('12. SEGUIMIENTO 2027'!$O$14,INT((ROW()-13)/2),0)),IF(ISBLANK(OFFSET('9. METAS'!$V$20,INT((ROW()-14)/2),0)),"",OFFSET('9. METAS'!$V$20,INT((ROW()-14)/2),0)))</f>
        <v/>
      </c>
      <c r="L136" s="245" t="str">
        <f ca="1">IF(MOD(ROW()-13,2)=0,IF(ISBLANK(OFFSET('12. SEGUIMIENTO 2027'!$P$14,INT((ROW()-13)/2),0)),"",OFFSET('12. SEGUIMIENTO 2027'!$P$14,INT((ROW()-13)/2),0)),IF(ISBLANK(OFFSET('9. METAS'!$W$20,INT((ROW()-14)/2),0)),"",OFFSET('9. METAS'!$W$20,INT((ROW()-14)/2),0)))</f>
        <v/>
      </c>
      <c r="M136" s="246" t="str">
        <f ca="1">IF(MOD(ROW()-13,2)=0,IF(ISBLANK(OFFSET('12. SEGUIMIENTO 2027'!$Q$14,INT((ROW()-13)/2),0)),"",OFFSET('12. SEGUIMIENTO 2027'!$Q$14,INT((ROW()-13)/2),0)),IF(ISBLANK(OFFSET('9. METAS'!$X$20,INT((ROW()-14)/2),0)),"",OFFSET('9. METAS'!$X$20,INT((ROW()-14)/2),0)))</f>
        <v/>
      </c>
      <c r="N136" s="1013"/>
      <c r="O136" s="1014"/>
      <c r="P136" s="1015"/>
    </row>
    <row r="137" spans="3:16">
      <c r="C137" s="1016" t="str">
        <f ca="1">IF(ISBLANK(OFFSET('5. Pp (3 años)'!$C$46,INT((ROW()-13)/2),0)),"",OFFSET('5. Pp (3 años)'!$C$46,INT((ROW()-13)/2),0))</f>
        <v>Componente</v>
      </c>
      <c r="D137" s="1018" t="str">
        <f ca="1">IF(ISBLANK(OFFSET('5. Pp (3 años)'!$D$46,INT((ROW()-13)/2),0)),"",OFFSET('5. Pp (3 años)'!$D$46,INT((ROW()-13)/2),0))</f>
        <v>4.1.1.1.11 Mecanismos de participación y visibilidad para la inclusión y diversidad sexual implementados</v>
      </c>
      <c r="E137" s="1018" t="str">
        <f ca="1">IF(ISBLANK(OFFSET('5. Pp (3 años)'!$E$46,INT((ROW()-13)/2),0)),"",OFFSET('5. Pp (3 años)'!$E$46,INT((ROW()-13)/2),0))</f>
        <v>PMVPC: Porcentaje de mecanismos de visibilidad y participación ciudadana por la diversidad sexual ejecutados.</v>
      </c>
      <c r="F137" s="1021" t="str">
        <f ca="1">IF(ISBLANK(OFFSET('5. Pp (3 años)'!$K$46,INT((ROW()-13)/2),0)),"",OFFSET('5. Pp (3 años)'!$K$46,INT((ROW()-13)/2),0))</f>
        <v xml:space="preserve">Ascendente </v>
      </c>
      <c r="G137" s="1023" t="str">
        <f ca="1">IF(ISBLANK(OFFSET('5. Pp (3 años)'!$H$46,INT((ROW()-13)/2),0)),"",OFFSET('5. Pp (3 años)'!$H$46,INT((ROW()-13)/2),0))</f>
        <v>Trimestral</v>
      </c>
      <c r="H137" s="1080">
        <f ca="1">IF(ISBLANK(OFFSET('9. METAS'!$L$20,INT((ROW()-13)/2),0)),"",OFFSET('9. METAS'!$L$20,INT((ROW()-13)/2),0))</f>
        <v>100</v>
      </c>
      <c r="I137" s="1004"/>
      <c r="J137" s="244" t="str">
        <f ca="1">IF(MOD(ROW()-13,2)=0,IF(ISBLANK(OFFSET('12. SEGUIMIENTO 2027'!$N$14,INT((ROW()-13)/2),0)),"",OFFSET('12. SEGUIMIENTO 2027'!$N$14,INT((ROW()-13)/2),0)),IF(ISBLANK(OFFSET('9. METAS'!$U$20,INT((ROW()-14)/2),0)),"",OFFSET('9. METAS'!$U$20,INT((ROW()-14)/2),0)))</f>
        <v/>
      </c>
      <c r="K137" s="245" t="str">
        <f ca="1">IF(MOD(ROW()-13,2)=0,IF(ISBLANK(OFFSET('12. SEGUIMIENTO 2027'!$O$14,INT((ROW()-13)/2),0)),"",OFFSET('12. SEGUIMIENTO 2027'!$O$14,INT((ROW()-13)/2),0)),IF(ISBLANK(OFFSET('9. METAS'!$V$20,INT((ROW()-14)/2),0)),"",OFFSET('9. METAS'!$V$20,INT((ROW()-14)/2),0)))</f>
        <v/>
      </c>
      <c r="L137" s="245" t="str">
        <f ca="1">IF(MOD(ROW()-13,2)=0,IF(ISBLANK(OFFSET('12. SEGUIMIENTO 2027'!$P$14,INT((ROW()-13)/2),0)),"",OFFSET('12. SEGUIMIENTO 2027'!$P$14,INT((ROW()-13)/2),0)),IF(ISBLANK(OFFSET('9. METAS'!$W$20,INT((ROW()-14)/2),0)),"",OFFSET('9. METAS'!$W$20,INT((ROW()-14)/2),0)))</f>
        <v/>
      </c>
      <c r="M137" s="246" t="str">
        <f ca="1">IF(MOD(ROW()-13,2)=0,IF(ISBLANK(OFFSET('12. SEGUIMIENTO 2027'!$Q$14,INT((ROW()-13)/2),0)),"",OFFSET('12. SEGUIMIENTO 2027'!$Q$14,INT((ROW()-13)/2),0)),IF(ISBLANK(OFFSET('9. METAS'!$X$20,INT((ROW()-14)/2),0)),"",OFFSET('9. METAS'!$X$20,INT((ROW()-14)/2),0)))</f>
        <v/>
      </c>
      <c r="N137" s="1006" t="str">
        <f t="shared" ref="N137" ca="1" si="120">IFERROR(J137/J138,"ND")</f>
        <v>ND</v>
      </c>
      <c r="O137" s="1008" t="str">
        <f t="shared" ref="O137" ca="1" si="121">IFERROR(((J137+K137+L137)/H137),"ND")</f>
        <v>ND</v>
      </c>
      <c r="P137" s="1010"/>
    </row>
    <row r="138" spans="3:16">
      <c r="C138" s="1025"/>
      <c r="D138" s="1018"/>
      <c r="E138" s="1018"/>
      <c r="F138" s="1021"/>
      <c r="G138" s="1023"/>
      <c r="H138" s="1080"/>
      <c r="I138" s="1012"/>
      <c r="J138" s="244">
        <f ca="1">IF(MOD(ROW()-13,2)=0,IF(ISBLANK(OFFSET('12. SEGUIMIENTO 2027'!$N$14,INT((ROW()-13)/2),0)),"",OFFSET('12. SEGUIMIENTO 2027'!$N$14,INT((ROW()-13)/2),0)),IF(ISBLANK(OFFSET('9. METAS'!$U$20,INT((ROW()-14)/2),0)),"",OFFSET('9. METAS'!$U$20,INT((ROW()-14)/2),0)))</f>
        <v>25</v>
      </c>
      <c r="K138" s="245">
        <f ca="1">IF(MOD(ROW()-13,2)=0,IF(ISBLANK(OFFSET('12. SEGUIMIENTO 2027'!$O$14,INT((ROW()-13)/2),0)),"",OFFSET('12. SEGUIMIENTO 2027'!$O$14,INT((ROW()-13)/2),0)),IF(ISBLANK(OFFSET('9. METAS'!$V$20,INT((ROW()-14)/2),0)),"",OFFSET('9. METAS'!$V$20,INT((ROW()-14)/2),0)))</f>
        <v>25</v>
      </c>
      <c r="L138" s="245">
        <f ca="1">IF(MOD(ROW()-13,2)=0,IF(ISBLANK(OFFSET('12. SEGUIMIENTO 2027'!$P$14,INT((ROW()-13)/2),0)),"",OFFSET('12. SEGUIMIENTO 2027'!$P$14,INT((ROW()-13)/2),0)),IF(ISBLANK(OFFSET('9. METAS'!$W$20,INT((ROW()-14)/2),0)),"",OFFSET('9. METAS'!$W$20,INT((ROW()-14)/2),0)))</f>
        <v>25</v>
      </c>
      <c r="M138" s="246">
        <f ca="1">IF(MOD(ROW()-13,2)=0,IF(ISBLANK(OFFSET('12. SEGUIMIENTO 2027'!$Q$14,INT((ROW()-13)/2),0)),"",OFFSET('12. SEGUIMIENTO 2027'!$Q$14,INT((ROW()-13)/2),0)),IF(ISBLANK(OFFSET('9. METAS'!$X$20,INT((ROW()-14)/2),0)),"",OFFSET('9. METAS'!$X$20,INT((ROW()-14)/2),0)))</f>
        <v>25</v>
      </c>
      <c r="N138" s="1013"/>
      <c r="O138" s="1014"/>
      <c r="P138" s="1015"/>
    </row>
    <row r="139" spans="3:16">
      <c r="C139" s="1016" t="str">
        <f ca="1">IF(ISBLANK(OFFSET('5. Pp (3 años)'!$C$46,INT((ROW()-13)/2),0)),"",OFFSET('5. Pp (3 años)'!$C$46,INT((ROW()-13)/2),0))</f>
        <v>Actividad</v>
      </c>
      <c r="D139" s="1018" t="str">
        <f ca="1">IF(ISBLANK(OFFSET('5. Pp (3 años)'!$D$46,INT((ROW()-13)/2),0)),"",OFFSET('5. Pp (3 años)'!$D$46,INT((ROW()-13)/2),0))</f>
        <v>4.1.1.1.11.1  Coordinación de encuentros institucionales y jornadas de visibilidad para la diversidad sexual e inclusión.</v>
      </c>
      <c r="E139" s="1018" t="str">
        <f ca="1">IF(ISBLANK(OFFSET('5. Pp (3 años)'!$E$46,INT((ROW()-13)/2),0)),"",OFFSET('5. Pp (3 años)'!$E$46,INT((ROW()-13)/2),0))</f>
        <v>PEJVR: Porcentaje de encuentros y jornadas de visibilidad realizados.</v>
      </c>
      <c r="F139" s="1021" t="str">
        <f ca="1">IF(ISBLANK(OFFSET('5. Pp (3 años)'!$K$46,INT((ROW()-13)/2),0)),"",OFFSET('5. Pp (3 años)'!$K$46,INT((ROW()-13)/2),0))</f>
        <v>Ascendente</v>
      </c>
      <c r="G139" s="1023" t="str">
        <f ca="1">IF(ISBLANK(OFFSET('5. Pp (3 años)'!$H$46,INT((ROW()-13)/2),0)),"",OFFSET('5. Pp (3 años)'!$H$46,INT((ROW()-13)/2),0))</f>
        <v>Trimestral</v>
      </c>
      <c r="H139" s="1080">
        <f ca="1">IF(ISBLANK(OFFSET('9. METAS'!$L$20,INT((ROW()-13)/2),0)),"",OFFSET('9. METAS'!$L$20,INT((ROW()-13)/2),0))</f>
        <v>2</v>
      </c>
      <c r="I139" s="1004"/>
      <c r="J139" s="244" t="str">
        <f ca="1">IF(MOD(ROW()-13,2)=0,IF(ISBLANK(OFFSET('12. SEGUIMIENTO 2027'!$N$14,INT((ROW()-13)/2),0)),"",OFFSET('12. SEGUIMIENTO 2027'!$N$14,INT((ROW()-13)/2),0)),IF(ISBLANK(OFFSET('9. METAS'!$U$20,INT((ROW()-14)/2),0)),"",OFFSET('9. METAS'!$U$20,INT((ROW()-14)/2),0)))</f>
        <v/>
      </c>
      <c r="K139" s="245" t="str">
        <f ca="1">IF(MOD(ROW()-13,2)=0,IF(ISBLANK(OFFSET('12. SEGUIMIENTO 2027'!$O$14,INT((ROW()-13)/2),0)),"",OFFSET('12. SEGUIMIENTO 2027'!$O$14,INT((ROW()-13)/2),0)),IF(ISBLANK(OFFSET('9. METAS'!$V$20,INT((ROW()-14)/2),0)),"",OFFSET('9. METAS'!$V$20,INT((ROW()-14)/2),0)))</f>
        <v/>
      </c>
      <c r="L139" s="245" t="str">
        <f ca="1">IF(MOD(ROW()-13,2)=0,IF(ISBLANK(OFFSET('12. SEGUIMIENTO 2027'!$P$14,INT((ROW()-13)/2),0)),"",OFFSET('12. SEGUIMIENTO 2027'!$P$14,INT((ROW()-13)/2),0)),IF(ISBLANK(OFFSET('9. METAS'!$W$20,INT((ROW()-14)/2),0)),"",OFFSET('9. METAS'!$W$20,INT((ROW()-14)/2),0)))</f>
        <v/>
      </c>
      <c r="M139" s="246" t="str">
        <f ca="1">IF(MOD(ROW()-13,2)=0,IF(ISBLANK(OFFSET('12. SEGUIMIENTO 2027'!$Q$14,INT((ROW()-13)/2),0)),"",OFFSET('12. SEGUIMIENTO 2027'!$Q$14,INT((ROW()-13)/2),0)),IF(ISBLANK(OFFSET('9. METAS'!$X$20,INT((ROW()-14)/2),0)),"",OFFSET('9. METAS'!$X$20,INT((ROW()-14)/2),0)))</f>
        <v/>
      </c>
      <c r="N139" s="1006" t="str">
        <f t="shared" ref="N139" ca="1" si="122">IFERROR(J139/J140,"ND")</f>
        <v>ND</v>
      </c>
      <c r="O139" s="1008" t="str">
        <f t="shared" ref="O139" ca="1" si="123">IFERROR(((J139+K139+L139)/H139),"ND")</f>
        <v>ND</v>
      </c>
      <c r="P139" s="1010"/>
    </row>
    <row r="140" spans="3:16">
      <c r="C140" s="1025"/>
      <c r="D140" s="1018"/>
      <c r="E140" s="1018"/>
      <c r="F140" s="1021"/>
      <c r="G140" s="1023"/>
      <c r="H140" s="1080"/>
      <c r="I140" s="1012"/>
      <c r="J140" s="244">
        <f ca="1">IF(MOD(ROW()-13,2)=0,IF(ISBLANK(OFFSET('12. SEGUIMIENTO 2027'!$N$14,INT((ROW()-13)/2),0)),"",OFFSET('12. SEGUIMIENTO 2027'!$N$14,INT((ROW()-13)/2),0)),IF(ISBLANK(OFFSET('9. METAS'!$U$20,INT((ROW()-14)/2),0)),"",OFFSET('9. METAS'!$U$20,INT((ROW()-14)/2),0)))</f>
        <v>1</v>
      </c>
      <c r="K140" s="245">
        <f ca="1">IF(MOD(ROW()-13,2)=0,IF(ISBLANK(OFFSET('12. SEGUIMIENTO 2027'!$O$14,INT((ROW()-13)/2),0)),"",OFFSET('12. SEGUIMIENTO 2027'!$O$14,INT((ROW()-13)/2),0)),IF(ISBLANK(OFFSET('9. METAS'!$V$20,INT((ROW()-14)/2),0)),"",OFFSET('9. METAS'!$V$20,INT((ROW()-14)/2),0)))</f>
        <v>1</v>
      </c>
      <c r="L140" s="245">
        <f ca="1">IF(MOD(ROW()-13,2)=0,IF(ISBLANK(OFFSET('12. SEGUIMIENTO 2027'!$P$14,INT((ROW()-13)/2),0)),"",OFFSET('12. SEGUIMIENTO 2027'!$P$14,INT((ROW()-13)/2),0)),IF(ISBLANK(OFFSET('9. METAS'!$W$20,INT((ROW()-14)/2),0)),"",OFFSET('9. METAS'!$W$20,INT((ROW()-14)/2),0)))</f>
        <v>0</v>
      </c>
      <c r="M140" s="246">
        <f ca="1">IF(MOD(ROW()-13,2)=0,IF(ISBLANK(OFFSET('12. SEGUIMIENTO 2027'!$Q$14,INT((ROW()-13)/2),0)),"",OFFSET('12. SEGUIMIENTO 2027'!$Q$14,INT((ROW()-13)/2),0)),IF(ISBLANK(OFFSET('9. METAS'!$X$20,INT((ROW()-14)/2),0)),"",OFFSET('9. METAS'!$X$20,INT((ROW()-14)/2),0)))</f>
        <v>0</v>
      </c>
      <c r="N140" s="1013"/>
      <c r="O140" s="1014"/>
      <c r="P140" s="1015"/>
    </row>
    <row r="141" spans="3:16">
      <c r="C141" s="1016" t="str">
        <f ca="1">IF(ISBLANK(OFFSET('5. Pp (3 años)'!$C$46,INT((ROW()-13)/2),0)),"",OFFSET('5. Pp (3 años)'!$C$46,INT((ROW()-13)/2),0))</f>
        <v>Actividad</v>
      </c>
      <c r="D141" s="1018" t="str">
        <f ca="1">IF(ISBLANK(OFFSET('5. Pp (3 años)'!$D$46,INT((ROW()-13)/2),0)),"",OFFSET('5. Pp (3 años)'!$D$46,INT((ROW()-13)/2),0))</f>
        <v/>
      </c>
      <c r="E141" s="1018" t="str">
        <f ca="1">IF(ISBLANK(OFFSET('5. Pp (3 años)'!$E$46,INT((ROW()-13)/2),0)),"",OFFSET('5. Pp (3 años)'!$E$46,INT((ROW()-13)/2),0))</f>
        <v/>
      </c>
      <c r="F141" s="1021" t="str">
        <f ca="1">IF(ISBLANK(OFFSET('5. Pp (3 años)'!$K$46,INT((ROW()-13)/2),0)),"",OFFSET('5. Pp (3 años)'!$K$46,INT((ROW()-13)/2),0))</f>
        <v/>
      </c>
      <c r="G141" s="1023" t="str">
        <f ca="1">IF(ISBLANK(OFFSET('5. Pp (3 años)'!$H$46,INT((ROW()-13)/2),0)),"",OFFSET('5. Pp (3 años)'!$H$46,INT((ROW()-13)/2),0))</f>
        <v/>
      </c>
      <c r="H141" s="1080" t="str">
        <f ca="1">IF(ISBLANK(OFFSET('9. METAS'!$L$20,INT((ROW()-13)/2),0)),"",OFFSET('9. METAS'!$L$20,INT((ROW()-13)/2),0))</f>
        <v/>
      </c>
      <c r="I141" s="1004"/>
      <c r="J141" s="244" t="str">
        <f ca="1">IF(MOD(ROW()-13,2)=0,IF(ISBLANK(OFFSET('12. SEGUIMIENTO 2027'!$N$14,INT((ROW()-13)/2),0)),"",OFFSET('12. SEGUIMIENTO 2027'!$N$14,INT((ROW()-13)/2),0)),IF(ISBLANK(OFFSET('9. METAS'!$U$20,INT((ROW()-14)/2),0)),"",OFFSET('9. METAS'!$U$20,INT((ROW()-14)/2),0)))</f>
        <v/>
      </c>
      <c r="K141" s="245" t="str">
        <f ca="1">IF(MOD(ROW()-13,2)=0,IF(ISBLANK(OFFSET('12. SEGUIMIENTO 2027'!$O$14,INT((ROW()-13)/2),0)),"",OFFSET('12. SEGUIMIENTO 2027'!$O$14,INT((ROW()-13)/2),0)),IF(ISBLANK(OFFSET('9. METAS'!$V$20,INT((ROW()-14)/2),0)),"",OFFSET('9. METAS'!$V$20,INT((ROW()-14)/2),0)))</f>
        <v/>
      </c>
      <c r="L141" s="245" t="str">
        <f ca="1">IF(MOD(ROW()-13,2)=0,IF(ISBLANK(OFFSET('12. SEGUIMIENTO 2027'!$P$14,INT((ROW()-13)/2),0)),"",OFFSET('12. SEGUIMIENTO 2027'!$P$14,INT((ROW()-13)/2),0)),IF(ISBLANK(OFFSET('9. METAS'!$W$20,INT((ROW()-14)/2),0)),"",OFFSET('9. METAS'!$W$20,INT((ROW()-14)/2),0)))</f>
        <v/>
      </c>
      <c r="M141" s="246" t="str">
        <f ca="1">IF(MOD(ROW()-13,2)=0,IF(ISBLANK(OFFSET('12. SEGUIMIENTO 2027'!$Q$14,INT((ROW()-13)/2),0)),"",OFFSET('12. SEGUIMIENTO 2027'!$Q$14,INT((ROW()-13)/2),0)),IF(ISBLANK(OFFSET('9. METAS'!$X$20,INT((ROW()-14)/2),0)),"",OFFSET('9. METAS'!$X$20,INT((ROW()-14)/2),0)))</f>
        <v/>
      </c>
      <c r="N141" s="1006" t="str">
        <f t="shared" ref="N141" ca="1" si="124">IFERROR(J141/J142,"ND")</f>
        <v>ND</v>
      </c>
      <c r="O141" s="1008" t="str">
        <f t="shared" ref="O141" ca="1" si="125">IFERROR(((J141+K141+L141)/H141),"ND")</f>
        <v>ND</v>
      </c>
      <c r="P141" s="1010"/>
    </row>
    <row r="142" spans="3:16">
      <c r="C142" s="1025"/>
      <c r="D142" s="1018"/>
      <c r="E142" s="1018"/>
      <c r="F142" s="1021"/>
      <c r="G142" s="1023"/>
      <c r="H142" s="1080"/>
      <c r="I142" s="1012"/>
      <c r="J142" s="244" t="str">
        <f ca="1">IF(MOD(ROW()-13,2)=0,IF(ISBLANK(OFFSET('12. SEGUIMIENTO 2027'!$N$14,INT((ROW()-13)/2),0)),"",OFFSET('12. SEGUIMIENTO 2027'!$N$14,INT((ROW()-13)/2),0)),IF(ISBLANK(OFFSET('9. METAS'!$U$20,INT((ROW()-14)/2),0)),"",OFFSET('9. METAS'!$U$20,INT((ROW()-14)/2),0)))</f>
        <v/>
      </c>
      <c r="K142" s="245" t="str">
        <f ca="1">IF(MOD(ROW()-13,2)=0,IF(ISBLANK(OFFSET('12. SEGUIMIENTO 2027'!$O$14,INT((ROW()-13)/2),0)),"",OFFSET('12. SEGUIMIENTO 2027'!$O$14,INT((ROW()-13)/2),0)),IF(ISBLANK(OFFSET('9. METAS'!$V$20,INT((ROW()-14)/2),0)),"",OFFSET('9. METAS'!$V$20,INT((ROW()-14)/2),0)))</f>
        <v/>
      </c>
      <c r="L142" s="245" t="str">
        <f ca="1">IF(MOD(ROW()-13,2)=0,IF(ISBLANK(OFFSET('12. SEGUIMIENTO 2027'!$P$14,INT((ROW()-13)/2),0)),"",OFFSET('12. SEGUIMIENTO 2027'!$P$14,INT((ROW()-13)/2),0)),IF(ISBLANK(OFFSET('9. METAS'!$W$20,INT((ROW()-14)/2),0)),"",OFFSET('9. METAS'!$W$20,INT((ROW()-14)/2),0)))</f>
        <v/>
      </c>
      <c r="M142" s="246" t="str">
        <f ca="1">IF(MOD(ROW()-13,2)=0,IF(ISBLANK(OFFSET('12. SEGUIMIENTO 2027'!$Q$14,INT((ROW()-13)/2),0)),"",OFFSET('12. SEGUIMIENTO 2027'!$Q$14,INT((ROW()-13)/2),0)),IF(ISBLANK(OFFSET('9. METAS'!$X$20,INT((ROW()-14)/2),0)),"",OFFSET('9. METAS'!$X$20,INT((ROW()-14)/2),0)))</f>
        <v/>
      </c>
      <c r="N142" s="1013"/>
      <c r="O142" s="1014"/>
      <c r="P142" s="1015"/>
    </row>
    <row r="143" spans="3:16">
      <c r="C143" s="1016" t="str">
        <f ca="1">IF(ISBLANK(OFFSET('5. Pp (3 años)'!$C$46,INT((ROW()-13)/2),0)),"",OFFSET('5. Pp (3 años)'!$C$46,INT((ROW()-13)/2),0))</f>
        <v>Actividad</v>
      </c>
      <c r="D143" s="1018" t="str">
        <f ca="1">IF(ISBLANK(OFFSET('5. Pp (3 años)'!$D$46,INT((ROW()-13)/2),0)),"",OFFSET('5. Pp (3 años)'!$D$46,INT((ROW()-13)/2),0))</f>
        <v/>
      </c>
      <c r="E143" s="1018" t="str">
        <f ca="1">IF(ISBLANK(OFFSET('5. Pp (3 años)'!$E$46,INT((ROW()-13)/2),0)),"",OFFSET('5. Pp (3 años)'!$E$46,INT((ROW()-13)/2),0))</f>
        <v/>
      </c>
      <c r="F143" s="1021" t="str">
        <f ca="1">IF(ISBLANK(OFFSET('5. Pp (3 años)'!$K$46,INT((ROW()-13)/2),0)),"",OFFSET('5. Pp (3 años)'!$K$46,INT((ROW()-13)/2),0))</f>
        <v/>
      </c>
      <c r="G143" s="1023" t="str">
        <f ca="1">IF(ISBLANK(OFFSET('5. Pp (3 años)'!$H$46,INT((ROW()-13)/2),0)),"",OFFSET('5. Pp (3 años)'!$H$46,INT((ROW()-13)/2),0))</f>
        <v/>
      </c>
      <c r="H143" s="1080" t="str">
        <f ca="1">IF(ISBLANK(OFFSET('9. METAS'!$L$20,INT((ROW()-13)/2),0)),"",OFFSET('9. METAS'!$L$20,INT((ROW()-13)/2),0))</f>
        <v/>
      </c>
      <c r="I143" s="1004"/>
      <c r="J143" s="244" t="str">
        <f ca="1">IF(MOD(ROW()-13,2)=0,IF(ISBLANK(OFFSET('12. SEGUIMIENTO 2027'!$N$14,INT((ROW()-13)/2),0)),"",OFFSET('12. SEGUIMIENTO 2027'!$N$14,INT((ROW()-13)/2),0)),IF(ISBLANK(OFFSET('9. METAS'!$U$20,INT((ROW()-14)/2),0)),"",OFFSET('9. METAS'!$U$20,INT((ROW()-14)/2),0)))</f>
        <v/>
      </c>
      <c r="K143" s="245" t="str">
        <f ca="1">IF(MOD(ROW()-13,2)=0,IF(ISBLANK(OFFSET('12. SEGUIMIENTO 2027'!$O$14,INT((ROW()-13)/2),0)),"",OFFSET('12. SEGUIMIENTO 2027'!$O$14,INT((ROW()-13)/2),0)),IF(ISBLANK(OFFSET('9. METAS'!$V$20,INT((ROW()-14)/2),0)),"",OFFSET('9. METAS'!$V$20,INT((ROW()-14)/2),0)))</f>
        <v/>
      </c>
      <c r="L143" s="245" t="str">
        <f ca="1">IF(MOD(ROW()-13,2)=0,IF(ISBLANK(OFFSET('12. SEGUIMIENTO 2027'!$P$14,INT((ROW()-13)/2),0)),"",OFFSET('12. SEGUIMIENTO 2027'!$P$14,INT((ROW()-13)/2),0)),IF(ISBLANK(OFFSET('9. METAS'!$W$20,INT((ROW()-14)/2),0)),"",OFFSET('9. METAS'!$W$20,INT((ROW()-14)/2),0)))</f>
        <v/>
      </c>
      <c r="M143" s="246" t="str">
        <f ca="1">IF(MOD(ROW()-13,2)=0,IF(ISBLANK(OFFSET('12. SEGUIMIENTO 2027'!$Q$14,INT((ROW()-13)/2),0)),"",OFFSET('12. SEGUIMIENTO 2027'!$Q$14,INT((ROW()-13)/2),0)),IF(ISBLANK(OFFSET('9. METAS'!$X$20,INT((ROW()-14)/2),0)),"",OFFSET('9. METAS'!$X$20,INT((ROW()-14)/2),0)))</f>
        <v/>
      </c>
      <c r="N143" s="1006" t="str">
        <f t="shared" ref="N143" ca="1" si="126">IFERROR(J143/J144,"ND")</f>
        <v>ND</v>
      </c>
      <c r="O143" s="1008" t="str">
        <f t="shared" ref="O143" ca="1" si="127">IFERROR(((J143+K143+L143)/H143),"ND")</f>
        <v>ND</v>
      </c>
      <c r="P143" s="1010"/>
    </row>
    <row r="144" spans="3:16">
      <c r="C144" s="1025"/>
      <c r="D144" s="1018"/>
      <c r="E144" s="1018"/>
      <c r="F144" s="1021"/>
      <c r="G144" s="1023"/>
      <c r="H144" s="1080"/>
      <c r="I144" s="1012"/>
      <c r="J144" s="244" t="str">
        <f ca="1">IF(MOD(ROW()-13,2)=0,IF(ISBLANK(OFFSET('12. SEGUIMIENTO 2027'!$N$14,INT((ROW()-13)/2),0)),"",OFFSET('12. SEGUIMIENTO 2027'!$N$14,INT((ROW()-13)/2),0)),IF(ISBLANK(OFFSET('9. METAS'!$U$20,INT((ROW()-14)/2),0)),"",OFFSET('9. METAS'!$U$20,INT((ROW()-14)/2),0)))</f>
        <v/>
      </c>
      <c r="K144" s="245" t="str">
        <f ca="1">IF(MOD(ROW()-13,2)=0,IF(ISBLANK(OFFSET('12. SEGUIMIENTO 2027'!$O$14,INT((ROW()-13)/2),0)),"",OFFSET('12. SEGUIMIENTO 2027'!$O$14,INT((ROW()-13)/2),0)),IF(ISBLANK(OFFSET('9. METAS'!$V$20,INT((ROW()-14)/2),0)),"",OFFSET('9. METAS'!$V$20,INT((ROW()-14)/2),0)))</f>
        <v/>
      </c>
      <c r="L144" s="245" t="str">
        <f ca="1">IF(MOD(ROW()-13,2)=0,IF(ISBLANK(OFFSET('12. SEGUIMIENTO 2027'!$P$14,INT((ROW()-13)/2),0)),"",OFFSET('12. SEGUIMIENTO 2027'!$P$14,INT((ROW()-13)/2),0)),IF(ISBLANK(OFFSET('9. METAS'!$W$20,INT((ROW()-14)/2),0)),"",OFFSET('9. METAS'!$W$20,INT((ROW()-14)/2),0)))</f>
        <v/>
      </c>
      <c r="M144" s="246" t="str">
        <f ca="1">IF(MOD(ROW()-13,2)=0,IF(ISBLANK(OFFSET('12. SEGUIMIENTO 2027'!$Q$14,INT((ROW()-13)/2),0)),"",OFFSET('12. SEGUIMIENTO 2027'!$Q$14,INT((ROW()-13)/2),0)),IF(ISBLANK(OFFSET('9. METAS'!$X$20,INT((ROW()-14)/2),0)),"",OFFSET('9. METAS'!$X$20,INT((ROW()-14)/2),0)))</f>
        <v/>
      </c>
      <c r="N144" s="1013"/>
      <c r="O144" s="1014"/>
      <c r="P144" s="1015"/>
    </row>
    <row r="145" spans="3:16">
      <c r="C145" s="1016" t="str">
        <f ca="1">IF(ISBLANK(OFFSET('5. Pp (3 años)'!$C$46,INT((ROW()-13)/2),0)),"",OFFSET('5. Pp (3 años)'!$C$46,INT((ROW()-13)/2),0))</f>
        <v>Actividad</v>
      </c>
      <c r="D145" s="1018" t="str">
        <f ca="1">IF(ISBLANK(OFFSET('5. Pp (3 años)'!$D$46,INT((ROW()-13)/2),0)),"",OFFSET('5. Pp (3 años)'!$D$46,INT((ROW()-13)/2),0))</f>
        <v/>
      </c>
      <c r="E145" s="1018" t="str">
        <f ca="1">IF(ISBLANK(OFFSET('5. Pp (3 años)'!$E$46,INT((ROW()-13)/2),0)),"",OFFSET('5. Pp (3 años)'!$E$46,INT((ROW()-13)/2),0))</f>
        <v/>
      </c>
      <c r="F145" s="1021" t="str">
        <f ca="1">IF(ISBLANK(OFFSET('5. Pp (3 años)'!$K$46,INT((ROW()-13)/2),0)),"",OFFSET('5. Pp (3 años)'!$K$46,INT((ROW()-13)/2),0))</f>
        <v/>
      </c>
      <c r="G145" s="1023" t="str">
        <f ca="1">IF(ISBLANK(OFFSET('5. Pp (3 años)'!$H$46,INT((ROW()-13)/2),0)),"",OFFSET('5. Pp (3 años)'!$H$46,INT((ROW()-13)/2),0))</f>
        <v/>
      </c>
      <c r="H145" s="1080" t="str">
        <f ca="1">IF(ISBLANK(OFFSET('9. METAS'!$L$20,INT((ROW()-13)/2),0)),"",OFFSET('9. METAS'!$L$20,INT((ROW()-13)/2),0))</f>
        <v/>
      </c>
      <c r="I145" s="1004"/>
      <c r="J145" s="244" t="str">
        <f ca="1">IF(MOD(ROW()-13,2)=0,IF(ISBLANK(OFFSET('12. SEGUIMIENTO 2027'!$N$14,INT((ROW()-13)/2),0)),"",OFFSET('12. SEGUIMIENTO 2027'!$N$14,INT((ROW()-13)/2),0)),IF(ISBLANK(OFFSET('9. METAS'!$U$20,INT((ROW()-14)/2),0)),"",OFFSET('9. METAS'!$U$20,INT((ROW()-14)/2),0)))</f>
        <v/>
      </c>
      <c r="K145" s="245" t="str">
        <f ca="1">IF(MOD(ROW()-13,2)=0,IF(ISBLANK(OFFSET('12. SEGUIMIENTO 2027'!$O$14,INT((ROW()-13)/2),0)),"",OFFSET('12. SEGUIMIENTO 2027'!$O$14,INT((ROW()-13)/2),0)),IF(ISBLANK(OFFSET('9. METAS'!$V$20,INT((ROW()-14)/2),0)),"",OFFSET('9. METAS'!$V$20,INT((ROW()-14)/2),0)))</f>
        <v/>
      </c>
      <c r="L145" s="245" t="str">
        <f ca="1">IF(MOD(ROW()-13,2)=0,IF(ISBLANK(OFFSET('12. SEGUIMIENTO 2027'!$P$14,INT((ROW()-13)/2),0)),"",OFFSET('12. SEGUIMIENTO 2027'!$P$14,INT((ROW()-13)/2),0)),IF(ISBLANK(OFFSET('9. METAS'!$W$20,INT((ROW()-14)/2),0)),"",OFFSET('9. METAS'!$W$20,INT((ROW()-14)/2),0)))</f>
        <v/>
      </c>
      <c r="M145" s="246" t="str">
        <f ca="1">IF(MOD(ROW()-13,2)=0,IF(ISBLANK(OFFSET('12. SEGUIMIENTO 2027'!$Q$14,INT((ROW()-13)/2),0)),"",OFFSET('12. SEGUIMIENTO 2027'!$Q$14,INT((ROW()-13)/2),0)),IF(ISBLANK(OFFSET('9. METAS'!$X$20,INT((ROW()-14)/2),0)),"",OFFSET('9. METAS'!$X$20,INT((ROW()-14)/2),0)))</f>
        <v/>
      </c>
      <c r="N145" s="1006" t="str">
        <f t="shared" ref="N145" ca="1" si="128">IFERROR(J145/J146,"ND")</f>
        <v>ND</v>
      </c>
      <c r="O145" s="1008" t="str">
        <f t="shared" ref="O145" ca="1" si="129">IFERROR(((J145+K145+L145)/H145),"ND")</f>
        <v>ND</v>
      </c>
      <c r="P145" s="1010"/>
    </row>
    <row r="146" spans="3:16">
      <c r="C146" s="1025"/>
      <c r="D146" s="1018"/>
      <c r="E146" s="1018"/>
      <c r="F146" s="1021"/>
      <c r="G146" s="1023"/>
      <c r="H146" s="1080"/>
      <c r="I146" s="1012"/>
      <c r="J146" s="244" t="str">
        <f ca="1">IF(MOD(ROW()-13,2)=0,IF(ISBLANK(OFFSET('12. SEGUIMIENTO 2027'!$N$14,INT((ROW()-13)/2),0)),"",OFFSET('12. SEGUIMIENTO 2027'!$N$14,INT((ROW()-13)/2),0)),IF(ISBLANK(OFFSET('9. METAS'!$U$20,INT((ROW()-14)/2),0)),"",OFFSET('9. METAS'!$U$20,INT((ROW()-14)/2),0)))</f>
        <v/>
      </c>
      <c r="K146" s="245" t="str">
        <f ca="1">IF(MOD(ROW()-13,2)=0,IF(ISBLANK(OFFSET('12. SEGUIMIENTO 2027'!$O$14,INT((ROW()-13)/2),0)),"",OFFSET('12. SEGUIMIENTO 2027'!$O$14,INT((ROW()-13)/2),0)),IF(ISBLANK(OFFSET('9. METAS'!$V$20,INT((ROW()-14)/2),0)),"",OFFSET('9. METAS'!$V$20,INT((ROW()-14)/2),0)))</f>
        <v/>
      </c>
      <c r="L146" s="245" t="str">
        <f ca="1">IF(MOD(ROW()-13,2)=0,IF(ISBLANK(OFFSET('12. SEGUIMIENTO 2027'!$P$14,INT((ROW()-13)/2),0)),"",OFFSET('12. SEGUIMIENTO 2027'!$P$14,INT((ROW()-13)/2),0)),IF(ISBLANK(OFFSET('9. METAS'!$W$20,INT((ROW()-14)/2),0)),"",OFFSET('9. METAS'!$W$20,INT((ROW()-14)/2),0)))</f>
        <v/>
      </c>
      <c r="M146" s="246" t="str">
        <f ca="1">IF(MOD(ROW()-13,2)=0,IF(ISBLANK(OFFSET('12. SEGUIMIENTO 2027'!$Q$14,INT((ROW()-13)/2),0)),"",OFFSET('12. SEGUIMIENTO 2027'!$Q$14,INT((ROW()-13)/2),0)),IF(ISBLANK(OFFSET('9. METAS'!$X$20,INT((ROW()-14)/2),0)),"",OFFSET('9. METAS'!$X$20,INT((ROW()-14)/2),0)))</f>
        <v/>
      </c>
      <c r="N146" s="1013"/>
      <c r="O146" s="1014"/>
      <c r="P146" s="1015"/>
    </row>
    <row r="147" spans="3:16">
      <c r="C147" s="1016" t="str">
        <f ca="1">IF(ISBLANK(OFFSET('5. Pp (3 años)'!$C$46,INT((ROW()-13)/2),0)),"",OFFSET('5. Pp (3 años)'!$C$46,INT((ROW()-13)/2),0))</f>
        <v>Actividad</v>
      </c>
      <c r="D147" s="1018" t="str">
        <f ca="1">IF(ISBLANK(OFFSET('5. Pp (3 años)'!$D$46,INT((ROW()-13)/2),0)),"",OFFSET('5. Pp (3 años)'!$D$46,INT((ROW()-13)/2),0))</f>
        <v/>
      </c>
      <c r="E147" s="1018" t="str">
        <f ca="1">IF(ISBLANK(OFFSET('5. Pp (3 años)'!$E$46,INT((ROW()-13)/2),0)),"",OFFSET('5. Pp (3 años)'!$E$46,INT((ROW()-13)/2),0))</f>
        <v/>
      </c>
      <c r="F147" s="1021" t="str">
        <f ca="1">IF(ISBLANK(OFFSET('5. Pp (3 años)'!$K$46,INT((ROW()-13)/2),0)),"",OFFSET('5. Pp (3 años)'!$K$46,INT((ROW()-13)/2),0))</f>
        <v/>
      </c>
      <c r="G147" s="1023" t="str">
        <f ca="1">IF(ISBLANK(OFFSET('5. Pp (3 años)'!$H$46,INT((ROW()-13)/2),0)),"",OFFSET('5. Pp (3 años)'!$H$46,INT((ROW()-13)/2),0))</f>
        <v/>
      </c>
      <c r="H147" s="1080" t="str">
        <f ca="1">IF(ISBLANK(OFFSET('9. METAS'!$L$20,INT((ROW()-13)/2),0)),"",OFFSET('9. METAS'!$L$20,INT((ROW()-13)/2),0))</f>
        <v/>
      </c>
      <c r="I147" s="1004"/>
      <c r="J147" s="244" t="str">
        <f ca="1">IF(MOD(ROW()-13,2)=0,IF(ISBLANK(OFFSET('12. SEGUIMIENTO 2027'!$N$14,INT((ROW()-13)/2),0)),"",OFFSET('12. SEGUIMIENTO 2027'!$N$14,INT((ROW()-13)/2),0)),IF(ISBLANK(OFFSET('9. METAS'!$U$20,INT((ROW()-14)/2),0)),"",OFFSET('9. METAS'!$U$20,INT((ROW()-14)/2),0)))</f>
        <v/>
      </c>
      <c r="K147" s="245" t="str">
        <f ca="1">IF(MOD(ROW()-13,2)=0,IF(ISBLANK(OFFSET('12. SEGUIMIENTO 2027'!$O$14,INT((ROW()-13)/2),0)),"",OFFSET('12. SEGUIMIENTO 2027'!$O$14,INT((ROW()-13)/2),0)),IF(ISBLANK(OFFSET('9. METAS'!$V$20,INT((ROW()-14)/2),0)),"",OFFSET('9. METAS'!$V$20,INT((ROW()-14)/2),0)))</f>
        <v/>
      </c>
      <c r="L147" s="245" t="str">
        <f ca="1">IF(MOD(ROW()-13,2)=0,IF(ISBLANK(OFFSET('12. SEGUIMIENTO 2027'!$P$14,INT((ROW()-13)/2),0)),"",OFFSET('12. SEGUIMIENTO 2027'!$P$14,INT((ROW()-13)/2),0)),IF(ISBLANK(OFFSET('9. METAS'!$W$20,INT((ROW()-14)/2),0)),"",OFFSET('9. METAS'!$W$20,INT((ROW()-14)/2),0)))</f>
        <v/>
      </c>
      <c r="M147" s="246" t="str">
        <f ca="1">IF(MOD(ROW()-13,2)=0,IF(ISBLANK(OFFSET('12. SEGUIMIENTO 2027'!$Q$14,INT((ROW()-13)/2),0)),"",OFFSET('12. SEGUIMIENTO 2027'!$Q$14,INT((ROW()-13)/2),0)),IF(ISBLANK(OFFSET('9. METAS'!$X$20,INT((ROW()-14)/2),0)),"",OFFSET('9. METAS'!$X$20,INT((ROW()-14)/2),0)))</f>
        <v/>
      </c>
      <c r="N147" s="1006" t="str">
        <f t="shared" ref="N147" ca="1" si="130">IFERROR(J147/J148,"ND")</f>
        <v>ND</v>
      </c>
      <c r="O147" s="1008" t="str">
        <f t="shared" ref="O147" ca="1" si="131">IFERROR(((J147+K147+L147)/H147),"ND")</f>
        <v>ND</v>
      </c>
      <c r="P147" s="1010"/>
    </row>
    <row r="148" spans="3:16">
      <c r="C148" s="1025"/>
      <c r="D148" s="1018"/>
      <c r="E148" s="1018"/>
      <c r="F148" s="1021"/>
      <c r="G148" s="1023"/>
      <c r="H148" s="1080"/>
      <c r="I148" s="1012"/>
      <c r="J148" s="244" t="str">
        <f ca="1">IF(MOD(ROW()-13,2)=0,IF(ISBLANK(OFFSET('12. SEGUIMIENTO 2027'!$N$14,INT((ROW()-13)/2),0)),"",OFFSET('12. SEGUIMIENTO 2027'!$N$14,INT((ROW()-13)/2),0)),IF(ISBLANK(OFFSET('9. METAS'!$U$20,INT((ROW()-14)/2),0)),"",OFFSET('9. METAS'!$U$20,INT((ROW()-14)/2),0)))</f>
        <v/>
      </c>
      <c r="K148" s="245" t="str">
        <f ca="1">IF(MOD(ROW()-13,2)=0,IF(ISBLANK(OFFSET('12. SEGUIMIENTO 2027'!$O$14,INT((ROW()-13)/2),0)),"",OFFSET('12. SEGUIMIENTO 2027'!$O$14,INT((ROW()-13)/2),0)),IF(ISBLANK(OFFSET('9. METAS'!$V$20,INT((ROW()-14)/2),0)),"",OFFSET('9. METAS'!$V$20,INT((ROW()-14)/2),0)))</f>
        <v/>
      </c>
      <c r="L148" s="245" t="str">
        <f ca="1">IF(MOD(ROW()-13,2)=0,IF(ISBLANK(OFFSET('12. SEGUIMIENTO 2027'!$P$14,INT((ROW()-13)/2),0)),"",OFFSET('12. SEGUIMIENTO 2027'!$P$14,INT((ROW()-13)/2),0)),IF(ISBLANK(OFFSET('9. METAS'!$W$20,INT((ROW()-14)/2),0)),"",OFFSET('9. METAS'!$W$20,INT((ROW()-14)/2),0)))</f>
        <v/>
      </c>
      <c r="M148" s="246" t="str">
        <f ca="1">IF(MOD(ROW()-13,2)=0,IF(ISBLANK(OFFSET('12. SEGUIMIENTO 2027'!$Q$14,INT((ROW()-13)/2),0)),"",OFFSET('12. SEGUIMIENTO 2027'!$Q$14,INT((ROW()-13)/2),0)),IF(ISBLANK(OFFSET('9. METAS'!$X$20,INT((ROW()-14)/2),0)),"",OFFSET('9. METAS'!$X$20,INT((ROW()-14)/2),0)))</f>
        <v/>
      </c>
      <c r="N148" s="1013"/>
      <c r="O148" s="1014"/>
      <c r="P148" s="1015"/>
    </row>
    <row r="149" spans="3:16">
      <c r="C149" s="1016" t="str">
        <f ca="1">IF(ISBLANK(OFFSET('5. Pp (3 años)'!$C$46,INT((ROW()-13)/2),0)),"",OFFSET('5. Pp (3 años)'!$C$46,INT((ROW()-13)/2),0))</f>
        <v>Componente</v>
      </c>
      <c r="D149" s="1018" t="str">
        <f ca="1">IF(ISBLANK(OFFSET('5. Pp (3 años)'!$D$46,INT((ROW()-13)/2),0)),"",OFFSET('5. Pp (3 años)'!$D$46,INT((ROW()-13)/2),0))</f>
        <v>4.1.1.1.12 Atenciones y gestiones del programa 'Entrelazos por la Diversidad' otorgadas.</v>
      </c>
      <c r="E149" s="1018" t="str">
        <f ca="1">IF(ISBLANK(OFFSET('5. Pp (3 años)'!$E$46,INT((ROW()-13)/2),0)),"",OFFSET('5. Pp (3 años)'!$E$46,INT((ROW()-13)/2),0))</f>
        <v>PSAGE: Porcentaje de servicios de atención y gestión del programa Entrelazos realizados.</v>
      </c>
      <c r="F149" s="1021" t="str">
        <f ca="1">IF(ISBLANK(OFFSET('5. Pp (3 años)'!$K$46,INT((ROW()-13)/2),0)),"",OFFSET('5. Pp (3 años)'!$K$46,INT((ROW()-13)/2),0))</f>
        <v xml:space="preserve">Ascendente </v>
      </c>
      <c r="G149" s="1023" t="str">
        <f ca="1">IF(ISBLANK(OFFSET('5. Pp (3 años)'!$H$46,INT((ROW()-13)/2),0)),"",OFFSET('5. Pp (3 años)'!$H$46,INT((ROW()-13)/2),0))</f>
        <v>Trimestral</v>
      </c>
      <c r="H149" s="1080">
        <f ca="1">IF(ISBLANK(OFFSET('9. METAS'!$L$20,INT((ROW()-13)/2),0)),"",OFFSET('9. METAS'!$L$20,INT((ROW()-13)/2),0))</f>
        <v>100</v>
      </c>
      <c r="I149" s="1004"/>
      <c r="J149" s="244" t="str">
        <f ca="1">IF(MOD(ROW()-13,2)=0,IF(ISBLANK(OFFSET('12. SEGUIMIENTO 2027'!$N$14,INT((ROW()-13)/2),0)),"",OFFSET('12. SEGUIMIENTO 2027'!$N$14,INT((ROW()-13)/2),0)),IF(ISBLANK(OFFSET('9. METAS'!$U$20,INT((ROW()-14)/2),0)),"",OFFSET('9. METAS'!$U$20,INT((ROW()-14)/2),0)))</f>
        <v/>
      </c>
      <c r="K149" s="245" t="str">
        <f ca="1">IF(MOD(ROW()-13,2)=0,IF(ISBLANK(OFFSET('12. SEGUIMIENTO 2027'!$O$14,INT((ROW()-13)/2),0)),"",OFFSET('12. SEGUIMIENTO 2027'!$O$14,INT((ROW()-13)/2),0)),IF(ISBLANK(OFFSET('9. METAS'!$V$20,INT((ROW()-14)/2),0)),"",OFFSET('9. METAS'!$V$20,INT((ROW()-14)/2),0)))</f>
        <v/>
      </c>
      <c r="L149" s="245" t="str">
        <f ca="1">IF(MOD(ROW()-13,2)=0,IF(ISBLANK(OFFSET('12. SEGUIMIENTO 2027'!$P$14,INT((ROW()-13)/2),0)),"",OFFSET('12. SEGUIMIENTO 2027'!$P$14,INT((ROW()-13)/2),0)),IF(ISBLANK(OFFSET('9. METAS'!$W$20,INT((ROW()-14)/2),0)),"",OFFSET('9. METAS'!$W$20,INT((ROW()-14)/2),0)))</f>
        <v/>
      </c>
      <c r="M149" s="246" t="str">
        <f ca="1">IF(MOD(ROW()-13,2)=0,IF(ISBLANK(OFFSET('12. SEGUIMIENTO 2027'!$Q$14,INT((ROW()-13)/2),0)),"",OFFSET('12. SEGUIMIENTO 2027'!$Q$14,INT((ROW()-13)/2),0)),IF(ISBLANK(OFFSET('9. METAS'!$X$20,INT((ROW()-14)/2),0)),"",OFFSET('9. METAS'!$X$20,INT((ROW()-14)/2),0)))</f>
        <v/>
      </c>
      <c r="N149" s="1006" t="str">
        <f t="shared" ref="N149" ca="1" si="132">IFERROR(J149/J150,"ND")</f>
        <v>ND</v>
      </c>
      <c r="O149" s="1008" t="str">
        <f t="shared" ref="O149" ca="1" si="133">IFERROR(((J149+K149+L149)/H149),"ND")</f>
        <v>ND</v>
      </c>
      <c r="P149" s="1010"/>
    </row>
    <row r="150" spans="3:16">
      <c r="C150" s="1025"/>
      <c r="D150" s="1018"/>
      <c r="E150" s="1018"/>
      <c r="F150" s="1021"/>
      <c r="G150" s="1023"/>
      <c r="H150" s="1080"/>
      <c r="I150" s="1012"/>
      <c r="J150" s="244">
        <f ca="1">IF(MOD(ROW()-13,2)=0,IF(ISBLANK(OFFSET('12. SEGUIMIENTO 2027'!$N$14,INT((ROW()-13)/2),0)),"",OFFSET('12. SEGUIMIENTO 2027'!$N$14,INT((ROW()-13)/2),0)),IF(ISBLANK(OFFSET('9. METAS'!$U$20,INT((ROW()-14)/2),0)),"",OFFSET('9. METAS'!$U$20,INT((ROW()-14)/2),0)))</f>
        <v>25</v>
      </c>
      <c r="K150" s="245">
        <f ca="1">IF(MOD(ROW()-13,2)=0,IF(ISBLANK(OFFSET('12. SEGUIMIENTO 2027'!$O$14,INT((ROW()-13)/2),0)),"",OFFSET('12. SEGUIMIENTO 2027'!$O$14,INT((ROW()-13)/2),0)),IF(ISBLANK(OFFSET('9. METAS'!$V$20,INT((ROW()-14)/2),0)),"",OFFSET('9. METAS'!$V$20,INT((ROW()-14)/2),0)))</f>
        <v>25</v>
      </c>
      <c r="L150" s="245">
        <f ca="1">IF(MOD(ROW()-13,2)=0,IF(ISBLANK(OFFSET('12. SEGUIMIENTO 2027'!$P$14,INT((ROW()-13)/2),0)),"",OFFSET('12. SEGUIMIENTO 2027'!$P$14,INT((ROW()-13)/2),0)),IF(ISBLANK(OFFSET('9. METAS'!$W$20,INT((ROW()-14)/2),0)),"",OFFSET('9. METAS'!$W$20,INT((ROW()-14)/2),0)))</f>
        <v>25</v>
      </c>
      <c r="M150" s="246">
        <f ca="1">IF(MOD(ROW()-13,2)=0,IF(ISBLANK(OFFSET('12. SEGUIMIENTO 2027'!$Q$14,INT((ROW()-13)/2),0)),"",OFFSET('12. SEGUIMIENTO 2027'!$Q$14,INT((ROW()-13)/2),0)),IF(ISBLANK(OFFSET('9. METAS'!$X$20,INT((ROW()-14)/2),0)),"",OFFSET('9. METAS'!$X$20,INT((ROW()-14)/2),0)))</f>
        <v>25</v>
      </c>
      <c r="N150" s="1013"/>
      <c r="O150" s="1014"/>
      <c r="P150" s="1015"/>
    </row>
    <row r="151" spans="3:16">
      <c r="C151" s="1016" t="str">
        <f ca="1">IF(ISBLANK(OFFSET('5. Pp (3 años)'!$C$46,INT((ROW()-13)/2),0)),"",OFFSET('5. Pp (3 años)'!$C$46,INT((ROW()-13)/2),0))</f>
        <v>Actividad</v>
      </c>
      <c r="D151" s="1018" t="str">
        <f ca="1">IF(ISBLANK(OFFSET('5. Pp (3 años)'!$D$46,INT((ROW()-13)/2),0)),"",OFFSET('5. Pp (3 años)'!$D$46,INT((ROW()-13)/2),0))</f>
        <v>4.1.1.1.12.1 Gestión de canales de atención y enlace interinstitucional para la diversidad sexual.</v>
      </c>
      <c r="E151" s="1018" t="str">
        <f ca="1">IF(ISBLANK(OFFSET('5. Pp (3 años)'!$E$46,INT((ROW()-13)/2),0)),"",OFFSET('5. Pp (3 años)'!$E$46,INT((ROW()-13)/2),0))</f>
        <v>PSVAG: Porcentaje de servicios de vinculación y atención personalizada gestionados.</v>
      </c>
      <c r="F151" s="1021" t="str">
        <f ca="1">IF(ISBLANK(OFFSET('5. Pp (3 años)'!$K$46,INT((ROW()-13)/2),0)),"",OFFSET('5. Pp (3 años)'!$K$46,INT((ROW()-13)/2),0))</f>
        <v>Ascendente</v>
      </c>
      <c r="G151" s="1023" t="str">
        <f ca="1">IF(ISBLANK(OFFSET('5. Pp (3 años)'!$H$46,INT((ROW()-13)/2),0)),"",OFFSET('5. Pp (3 años)'!$H$46,INT((ROW()-13)/2),0))</f>
        <v>Trimestral</v>
      </c>
      <c r="H151" s="1080">
        <f ca="1">IF(ISBLANK(OFFSET('9. METAS'!$L$20,INT((ROW()-13)/2),0)),"",OFFSET('9. METAS'!$L$20,INT((ROW()-13)/2),0))</f>
        <v>150</v>
      </c>
      <c r="I151" s="1004"/>
      <c r="J151" s="244" t="str">
        <f ca="1">IF(MOD(ROW()-13,2)=0,IF(ISBLANK(OFFSET('12. SEGUIMIENTO 2027'!$N$14,INT((ROW()-13)/2),0)),"",OFFSET('12. SEGUIMIENTO 2027'!$N$14,INT((ROW()-13)/2),0)),IF(ISBLANK(OFFSET('9. METAS'!$U$20,INT((ROW()-14)/2),0)),"",OFFSET('9. METAS'!$U$20,INT((ROW()-14)/2),0)))</f>
        <v/>
      </c>
      <c r="K151" s="245" t="str">
        <f ca="1">IF(MOD(ROW()-13,2)=0,IF(ISBLANK(OFFSET('12. SEGUIMIENTO 2027'!$O$14,INT((ROW()-13)/2),0)),"",OFFSET('12. SEGUIMIENTO 2027'!$O$14,INT((ROW()-13)/2),0)),IF(ISBLANK(OFFSET('9. METAS'!$V$20,INT((ROW()-14)/2),0)),"",OFFSET('9. METAS'!$V$20,INT((ROW()-14)/2),0)))</f>
        <v/>
      </c>
      <c r="L151" s="245" t="str">
        <f ca="1">IF(MOD(ROW()-13,2)=0,IF(ISBLANK(OFFSET('12. SEGUIMIENTO 2027'!$P$14,INT((ROW()-13)/2),0)),"",OFFSET('12. SEGUIMIENTO 2027'!$P$14,INT((ROW()-13)/2),0)),IF(ISBLANK(OFFSET('9. METAS'!$W$20,INT((ROW()-14)/2),0)),"",OFFSET('9. METAS'!$W$20,INT((ROW()-14)/2),0)))</f>
        <v/>
      </c>
      <c r="M151" s="246" t="str">
        <f ca="1">IF(MOD(ROW()-13,2)=0,IF(ISBLANK(OFFSET('12. SEGUIMIENTO 2027'!$Q$14,INT((ROW()-13)/2),0)),"",OFFSET('12. SEGUIMIENTO 2027'!$Q$14,INT((ROW()-13)/2),0)),IF(ISBLANK(OFFSET('9. METAS'!$X$20,INT((ROW()-14)/2),0)),"",OFFSET('9. METAS'!$X$20,INT((ROW()-14)/2),0)))</f>
        <v/>
      </c>
      <c r="N151" s="1006" t="str">
        <f t="shared" ref="N151" ca="1" si="134">IFERROR(J151/J152,"ND")</f>
        <v>ND</v>
      </c>
      <c r="O151" s="1008" t="str">
        <f t="shared" ref="O151" ca="1" si="135">IFERROR(((J151+K151+L151)/H151),"ND")</f>
        <v>ND</v>
      </c>
      <c r="P151" s="1010"/>
    </row>
    <row r="152" spans="3:16">
      <c r="C152" s="1025"/>
      <c r="D152" s="1018"/>
      <c r="E152" s="1018"/>
      <c r="F152" s="1021"/>
      <c r="G152" s="1023"/>
      <c r="H152" s="1080"/>
      <c r="I152" s="1012"/>
      <c r="J152" s="244">
        <f ca="1">IF(MOD(ROW()-13,2)=0,IF(ISBLANK(OFFSET('12. SEGUIMIENTO 2027'!$N$14,INT((ROW()-13)/2),0)),"",OFFSET('12. SEGUIMIENTO 2027'!$N$14,INT((ROW()-13)/2),0)),IF(ISBLANK(OFFSET('9. METAS'!$U$20,INT((ROW()-14)/2),0)),"",OFFSET('9. METAS'!$U$20,INT((ROW()-14)/2),0)))</f>
        <v>35</v>
      </c>
      <c r="K152" s="245">
        <f ca="1">IF(MOD(ROW()-13,2)=0,IF(ISBLANK(OFFSET('12. SEGUIMIENTO 2027'!$O$14,INT((ROW()-13)/2),0)),"",OFFSET('12. SEGUIMIENTO 2027'!$O$14,INT((ROW()-13)/2),0)),IF(ISBLANK(OFFSET('9. METAS'!$V$20,INT((ROW()-14)/2),0)),"",OFFSET('9. METAS'!$V$20,INT((ROW()-14)/2),0)))</f>
        <v>45</v>
      </c>
      <c r="L152" s="245">
        <f ca="1">IF(MOD(ROW()-13,2)=0,IF(ISBLANK(OFFSET('12. SEGUIMIENTO 2027'!$P$14,INT((ROW()-13)/2),0)),"",OFFSET('12. SEGUIMIENTO 2027'!$P$14,INT((ROW()-13)/2),0)),IF(ISBLANK(OFFSET('9. METAS'!$W$20,INT((ROW()-14)/2),0)),"",OFFSET('9. METAS'!$W$20,INT((ROW()-14)/2),0)))</f>
        <v>45</v>
      </c>
      <c r="M152" s="246">
        <f ca="1">IF(MOD(ROW()-13,2)=0,IF(ISBLANK(OFFSET('12. SEGUIMIENTO 2027'!$Q$14,INT((ROW()-13)/2),0)),"",OFFSET('12. SEGUIMIENTO 2027'!$Q$14,INT((ROW()-13)/2),0)),IF(ISBLANK(OFFSET('9. METAS'!$X$20,INT((ROW()-14)/2),0)),"",OFFSET('9. METAS'!$X$20,INT((ROW()-14)/2),0)))</f>
        <v>25</v>
      </c>
      <c r="N152" s="1013"/>
      <c r="O152" s="1014"/>
      <c r="P152" s="1015"/>
    </row>
    <row r="153" spans="3:16">
      <c r="C153" s="1016" t="str">
        <f ca="1">IF(ISBLANK(OFFSET('5. Pp (3 años)'!$C$46,INT((ROW()-13)/2),0)),"",OFFSET('5. Pp (3 años)'!$C$46,INT((ROW()-13)/2),0))</f>
        <v>Actividad</v>
      </c>
      <c r="D153" s="1018" t="str">
        <f ca="1">IF(ISBLANK(OFFSET('5. Pp (3 años)'!$D$46,INT((ROW()-13)/2),0)),"",OFFSET('5. Pp (3 años)'!$D$46,INT((ROW()-13)/2),0))</f>
        <v/>
      </c>
      <c r="E153" s="1018" t="str">
        <f ca="1">IF(ISBLANK(OFFSET('5. Pp (3 años)'!$E$46,INT((ROW()-13)/2),0)),"",OFFSET('5. Pp (3 años)'!$E$46,INT((ROW()-13)/2),0))</f>
        <v/>
      </c>
      <c r="F153" s="1021" t="str">
        <f ca="1">IF(ISBLANK(OFFSET('5. Pp (3 años)'!$K$46,INT((ROW()-13)/2),0)),"",OFFSET('5. Pp (3 años)'!$K$46,INT((ROW()-13)/2),0))</f>
        <v/>
      </c>
      <c r="G153" s="1023" t="str">
        <f ca="1">IF(ISBLANK(OFFSET('5. Pp (3 años)'!$H$46,INT((ROW()-13)/2),0)),"",OFFSET('5. Pp (3 años)'!$H$46,INT((ROW()-13)/2),0))</f>
        <v/>
      </c>
      <c r="H153" s="1080" t="str">
        <f ca="1">IF(ISBLANK(OFFSET('9. METAS'!$L$20,INT((ROW()-13)/2),0)),"",OFFSET('9. METAS'!$L$20,INT((ROW()-13)/2),0))</f>
        <v/>
      </c>
      <c r="I153" s="1004"/>
      <c r="J153" s="244" t="str">
        <f ca="1">IF(MOD(ROW()-13,2)=0,IF(ISBLANK(OFFSET('12. SEGUIMIENTO 2027'!$N$14,INT((ROW()-13)/2),0)),"",OFFSET('12. SEGUIMIENTO 2027'!$N$14,INT((ROW()-13)/2),0)),IF(ISBLANK(OFFSET('9. METAS'!$U$20,INT((ROW()-14)/2),0)),"",OFFSET('9. METAS'!$U$20,INT((ROW()-14)/2),0)))</f>
        <v/>
      </c>
      <c r="K153" s="245" t="str">
        <f ca="1">IF(MOD(ROW()-13,2)=0,IF(ISBLANK(OFFSET('12. SEGUIMIENTO 2027'!$O$14,INT((ROW()-13)/2),0)),"",OFFSET('12. SEGUIMIENTO 2027'!$O$14,INT((ROW()-13)/2),0)),IF(ISBLANK(OFFSET('9. METAS'!$V$20,INT((ROW()-14)/2),0)),"",OFFSET('9. METAS'!$V$20,INT((ROW()-14)/2),0)))</f>
        <v/>
      </c>
      <c r="L153" s="245" t="str">
        <f ca="1">IF(MOD(ROW()-13,2)=0,IF(ISBLANK(OFFSET('12. SEGUIMIENTO 2027'!$P$14,INT((ROW()-13)/2),0)),"",OFFSET('12. SEGUIMIENTO 2027'!$P$14,INT((ROW()-13)/2),0)),IF(ISBLANK(OFFSET('9. METAS'!$W$20,INT((ROW()-14)/2),0)),"",OFFSET('9. METAS'!$W$20,INT((ROW()-14)/2),0)))</f>
        <v/>
      </c>
      <c r="M153" s="246" t="str">
        <f ca="1">IF(MOD(ROW()-13,2)=0,IF(ISBLANK(OFFSET('12. SEGUIMIENTO 2027'!$Q$14,INT((ROW()-13)/2),0)),"",OFFSET('12. SEGUIMIENTO 2027'!$Q$14,INT((ROW()-13)/2),0)),IF(ISBLANK(OFFSET('9. METAS'!$X$20,INT((ROW()-14)/2),0)),"",OFFSET('9. METAS'!$X$20,INT((ROW()-14)/2),0)))</f>
        <v/>
      </c>
      <c r="N153" s="1006" t="str">
        <f t="shared" ref="N153" ca="1" si="136">IFERROR(J153/J154,"ND")</f>
        <v>ND</v>
      </c>
      <c r="O153" s="1008" t="str">
        <f t="shared" ref="O153" ca="1" si="137">IFERROR(((J153+K153+L153)/H153),"ND")</f>
        <v>ND</v>
      </c>
      <c r="P153" s="1010"/>
    </row>
    <row r="154" spans="3:16">
      <c r="C154" s="1025"/>
      <c r="D154" s="1018"/>
      <c r="E154" s="1018"/>
      <c r="F154" s="1021"/>
      <c r="G154" s="1023"/>
      <c r="H154" s="1080"/>
      <c r="I154" s="1012"/>
      <c r="J154" s="244" t="str">
        <f ca="1">IF(MOD(ROW()-13,2)=0,IF(ISBLANK(OFFSET('12. SEGUIMIENTO 2027'!$N$14,INT((ROW()-13)/2),0)),"",OFFSET('12. SEGUIMIENTO 2027'!$N$14,INT((ROW()-13)/2),0)),IF(ISBLANK(OFFSET('9. METAS'!$U$20,INT((ROW()-14)/2),0)),"",OFFSET('9. METAS'!$U$20,INT((ROW()-14)/2),0)))</f>
        <v/>
      </c>
      <c r="K154" s="245" t="str">
        <f ca="1">IF(MOD(ROW()-13,2)=0,IF(ISBLANK(OFFSET('12. SEGUIMIENTO 2027'!$O$14,INT((ROW()-13)/2),0)),"",OFFSET('12. SEGUIMIENTO 2027'!$O$14,INT((ROW()-13)/2),0)),IF(ISBLANK(OFFSET('9. METAS'!$V$20,INT((ROW()-14)/2),0)),"",OFFSET('9. METAS'!$V$20,INT((ROW()-14)/2),0)))</f>
        <v/>
      </c>
      <c r="L154" s="245" t="str">
        <f ca="1">IF(MOD(ROW()-13,2)=0,IF(ISBLANK(OFFSET('12. SEGUIMIENTO 2027'!$P$14,INT((ROW()-13)/2),0)),"",OFFSET('12. SEGUIMIENTO 2027'!$P$14,INT((ROW()-13)/2),0)),IF(ISBLANK(OFFSET('9. METAS'!$W$20,INT((ROW()-14)/2),0)),"",OFFSET('9. METAS'!$W$20,INT((ROW()-14)/2),0)))</f>
        <v/>
      </c>
      <c r="M154" s="246" t="str">
        <f ca="1">IF(MOD(ROW()-13,2)=0,IF(ISBLANK(OFFSET('12. SEGUIMIENTO 2027'!$Q$14,INT((ROW()-13)/2),0)),"",OFFSET('12. SEGUIMIENTO 2027'!$Q$14,INT((ROW()-13)/2),0)),IF(ISBLANK(OFFSET('9. METAS'!$X$20,INT((ROW()-14)/2),0)),"",OFFSET('9. METAS'!$X$20,INT((ROW()-14)/2),0)))</f>
        <v/>
      </c>
      <c r="N154" s="1013"/>
      <c r="O154" s="1014"/>
      <c r="P154" s="1015"/>
    </row>
    <row r="155" spans="3:16">
      <c r="C155" s="1016" t="str">
        <f ca="1">IF(ISBLANK(OFFSET('5. Pp (3 años)'!$C$46,INT((ROW()-13)/2),0)),"",OFFSET('5. Pp (3 años)'!$C$46,INT((ROW()-13)/2),0))</f>
        <v>Actividad</v>
      </c>
      <c r="D155" s="1018" t="str">
        <f ca="1">IF(ISBLANK(OFFSET('5. Pp (3 años)'!$D$46,INT((ROW()-13)/2),0)),"",OFFSET('5. Pp (3 años)'!$D$46,INT((ROW()-13)/2),0))</f>
        <v/>
      </c>
      <c r="E155" s="1018" t="str">
        <f ca="1">IF(ISBLANK(OFFSET('5. Pp (3 años)'!$E$46,INT((ROW()-13)/2),0)),"",OFFSET('5. Pp (3 años)'!$E$46,INT((ROW()-13)/2),0))</f>
        <v/>
      </c>
      <c r="F155" s="1021" t="str">
        <f ca="1">IF(ISBLANK(OFFSET('5. Pp (3 años)'!$K$46,INT((ROW()-13)/2),0)),"",OFFSET('5. Pp (3 años)'!$K$46,INT((ROW()-13)/2),0))</f>
        <v/>
      </c>
      <c r="G155" s="1023" t="str">
        <f ca="1">IF(ISBLANK(OFFSET('5. Pp (3 años)'!$H$46,INT((ROW()-13)/2),0)),"",OFFSET('5. Pp (3 años)'!$H$46,INT((ROW()-13)/2),0))</f>
        <v/>
      </c>
      <c r="H155" s="1080" t="str">
        <f ca="1">IF(ISBLANK(OFFSET('9. METAS'!$L$20,INT((ROW()-13)/2),0)),"",OFFSET('9. METAS'!$L$20,INT((ROW()-13)/2),0))</f>
        <v/>
      </c>
      <c r="I155" s="1004"/>
      <c r="J155" s="244" t="str">
        <f ca="1">IF(MOD(ROW()-13,2)=0,IF(ISBLANK(OFFSET('12. SEGUIMIENTO 2027'!$N$14,INT((ROW()-13)/2),0)),"",OFFSET('12. SEGUIMIENTO 2027'!$N$14,INT((ROW()-13)/2),0)),IF(ISBLANK(OFFSET('9. METAS'!$U$20,INT((ROW()-14)/2),0)),"",OFFSET('9. METAS'!$U$20,INT((ROW()-14)/2),0)))</f>
        <v/>
      </c>
      <c r="K155" s="245" t="str">
        <f ca="1">IF(MOD(ROW()-13,2)=0,IF(ISBLANK(OFFSET('12. SEGUIMIENTO 2027'!$O$14,INT((ROW()-13)/2),0)),"",OFFSET('12. SEGUIMIENTO 2027'!$O$14,INT((ROW()-13)/2),0)),IF(ISBLANK(OFFSET('9. METAS'!$V$20,INT((ROW()-14)/2),0)),"",OFFSET('9. METAS'!$V$20,INT((ROW()-14)/2),0)))</f>
        <v/>
      </c>
      <c r="L155" s="245" t="str">
        <f ca="1">IF(MOD(ROW()-13,2)=0,IF(ISBLANK(OFFSET('12. SEGUIMIENTO 2027'!$P$14,INT((ROW()-13)/2),0)),"",OFFSET('12. SEGUIMIENTO 2027'!$P$14,INT((ROW()-13)/2),0)),IF(ISBLANK(OFFSET('9. METAS'!$W$20,INT((ROW()-14)/2),0)),"",OFFSET('9. METAS'!$W$20,INT((ROW()-14)/2),0)))</f>
        <v/>
      </c>
      <c r="M155" s="246" t="str">
        <f ca="1">IF(MOD(ROW()-13,2)=0,IF(ISBLANK(OFFSET('12. SEGUIMIENTO 2027'!$Q$14,INT((ROW()-13)/2),0)),"",OFFSET('12. SEGUIMIENTO 2027'!$Q$14,INT((ROW()-13)/2),0)),IF(ISBLANK(OFFSET('9. METAS'!$X$20,INT((ROW()-14)/2),0)),"",OFFSET('9. METAS'!$X$20,INT((ROW()-14)/2),0)))</f>
        <v/>
      </c>
      <c r="N155" s="1006" t="str">
        <f t="shared" ref="N155" ca="1" si="138">IFERROR(J155/J156,"ND")</f>
        <v>ND</v>
      </c>
      <c r="O155" s="1008" t="str">
        <f t="shared" ref="O155" ca="1" si="139">IFERROR(((J155+K155+L155)/H155),"ND")</f>
        <v>ND</v>
      </c>
      <c r="P155" s="1010"/>
    </row>
    <row r="156" spans="3:16">
      <c r="C156" s="1025"/>
      <c r="D156" s="1018"/>
      <c r="E156" s="1018"/>
      <c r="F156" s="1021"/>
      <c r="G156" s="1023"/>
      <c r="H156" s="1080"/>
      <c r="I156" s="1012"/>
      <c r="J156" s="244" t="str">
        <f ca="1">IF(MOD(ROW()-13,2)=0,IF(ISBLANK(OFFSET('12. SEGUIMIENTO 2027'!$N$14,INT((ROW()-13)/2),0)),"",OFFSET('12. SEGUIMIENTO 2027'!$N$14,INT((ROW()-13)/2),0)),IF(ISBLANK(OFFSET('9. METAS'!$U$20,INT((ROW()-14)/2),0)),"",OFFSET('9. METAS'!$U$20,INT((ROW()-14)/2),0)))</f>
        <v/>
      </c>
      <c r="K156" s="245" t="str">
        <f ca="1">IF(MOD(ROW()-13,2)=0,IF(ISBLANK(OFFSET('12. SEGUIMIENTO 2027'!$O$14,INT((ROW()-13)/2),0)),"",OFFSET('12. SEGUIMIENTO 2027'!$O$14,INT((ROW()-13)/2),0)),IF(ISBLANK(OFFSET('9. METAS'!$V$20,INT((ROW()-14)/2),0)),"",OFFSET('9. METAS'!$V$20,INT((ROW()-14)/2),0)))</f>
        <v/>
      </c>
      <c r="L156" s="245" t="str">
        <f ca="1">IF(MOD(ROW()-13,2)=0,IF(ISBLANK(OFFSET('12. SEGUIMIENTO 2027'!$P$14,INT((ROW()-13)/2),0)),"",OFFSET('12. SEGUIMIENTO 2027'!$P$14,INT((ROW()-13)/2),0)),IF(ISBLANK(OFFSET('9. METAS'!$W$20,INT((ROW()-14)/2),0)),"",OFFSET('9. METAS'!$W$20,INT((ROW()-14)/2),0)))</f>
        <v/>
      </c>
      <c r="M156" s="246" t="str">
        <f ca="1">IF(MOD(ROW()-13,2)=0,IF(ISBLANK(OFFSET('12. SEGUIMIENTO 2027'!$Q$14,INT((ROW()-13)/2),0)),"",OFFSET('12. SEGUIMIENTO 2027'!$Q$14,INT((ROW()-13)/2),0)),IF(ISBLANK(OFFSET('9. METAS'!$X$20,INT((ROW()-14)/2),0)),"",OFFSET('9. METAS'!$X$20,INT((ROW()-14)/2),0)))</f>
        <v/>
      </c>
      <c r="N156" s="1013"/>
      <c r="O156" s="1014"/>
      <c r="P156" s="1015"/>
    </row>
    <row r="157" spans="3:16">
      <c r="C157" s="1016" t="str">
        <f ca="1">IF(ISBLANK(OFFSET('5. Pp (3 años)'!$C$46,INT((ROW()-13)/2),0)),"",OFFSET('5. Pp (3 años)'!$C$46,INT((ROW()-13)/2),0))</f>
        <v>Actividad</v>
      </c>
      <c r="D157" s="1018" t="str">
        <f ca="1">IF(ISBLANK(OFFSET('5. Pp (3 años)'!$D$46,INT((ROW()-13)/2),0)),"",OFFSET('5. Pp (3 años)'!$D$46,INT((ROW()-13)/2),0))</f>
        <v/>
      </c>
      <c r="E157" s="1018" t="str">
        <f ca="1">IF(ISBLANK(OFFSET('5. Pp (3 años)'!$E$46,INT((ROW()-13)/2),0)),"",OFFSET('5. Pp (3 años)'!$E$46,INT((ROW()-13)/2),0))</f>
        <v/>
      </c>
      <c r="F157" s="1021" t="str">
        <f ca="1">IF(ISBLANK(OFFSET('5. Pp (3 años)'!$K$46,INT((ROW()-13)/2),0)),"",OFFSET('5. Pp (3 años)'!$K$46,INT((ROW()-13)/2),0))</f>
        <v/>
      </c>
      <c r="G157" s="1023" t="str">
        <f ca="1">IF(ISBLANK(OFFSET('5. Pp (3 años)'!$H$46,INT((ROW()-13)/2),0)),"",OFFSET('5. Pp (3 años)'!$H$46,INT((ROW()-13)/2),0))</f>
        <v/>
      </c>
      <c r="H157" s="1080" t="str">
        <f ca="1">IF(ISBLANK(OFFSET('9. METAS'!$L$20,INT((ROW()-13)/2),0)),"",OFFSET('9. METAS'!$L$20,INT((ROW()-13)/2),0))</f>
        <v/>
      </c>
      <c r="I157" s="1004"/>
      <c r="J157" s="244" t="str">
        <f ca="1">IF(MOD(ROW()-13,2)=0,IF(ISBLANK(OFFSET('12. SEGUIMIENTO 2027'!$N$14,INT((ROW()-13)/2),0)),"",OFFSET('12. SEGUIMIENTO 2027'!$N$14,INT((ROW()-13)/2),0)),IF(ISBLANK(OFFSET('9. METAS'!$U$20,INT((ROW()-14)/2),0)),"",OFFSET('9. METAS'!$U$20,INT((ROW()-14)/2),0)))</f>
        <v/>
      </c>
      <c r="K157" s="245" t="str">
        <f ca="1">IF(MOD(ROW()-13,2)=0,IF(ISBLANK(OFFSET('12. SEGUIMIENTO 2027'!$O$14,INT((ROW()-13)/2),0)),"",OFFSET('12. SEGUIMIENTO 2027'!$O$14,INT((ROW()-13)/2),0)),IF(ISBLANK(OFFSET('9. METAS'!$V$20,INT((ROW()-14)/2),0)),"",OFFSET('9. METAS'!$V$20,INT((ROW()-14)/2),0)))</f>
        <v/>
      </c>
      <c r="L157" s="245" t="str">
        <f ca="1">IF(MOD(ROW()-13,2)=0,IF(ISBLANK(OFFSET('12. SEGUIMIENTO 2027'!$P$14,INT((ROW()-13)/2),0)),"",OFFSET('12. SEGUIMIENTO 2027'!$P$14,INT((ROW()-13)/2),0)),IF(ISBLANK(OFFSET('9. METAS'!$W$20,INT((ROW()-14)/2),0)),"",OFFSET('9. METAS'!$W$20,INT((ROW()-14)/2),0)))</f>
        <v/>
      </c>
      <c r="M157" s="246" t="str">
        <f ca="1">IF(MOD(ROW()-13,2)=0,IF(ISBLANK(OFFSET('12. SEGUIMIENTO 2027'!$Q$14,INT((ROW()-13)/2),0)),"",OFFSET('12. SEGUIMIENTO 2027'!$Q$14,INT((ROW()-13)/2),0)),IF(ISBLANK(OFFSET('9. METAS'!$X$20,INT((ROW()-14)/2),0)),"",OFFSET('9. METAS'!$X$20,INT((ROW()-14)/2),0)))</f>
        <v/>
      </c>
      <c r="N157" s="1006" t="str">
        <f t="shared" ref="N157" ca="1" si="140">IFERROR(J157/J158,"ND")</f>
        <v>ND</v>
      </c>
      <c r="O157" s="1008" t="str">
        <f t="shared" ref="O157" ca="1" si="141">IFERROR(((J157+K157+L157)/H157),"ND")</f>
        <v>ND</v>
      </c>
      <c r="P157" s="1010"/>
    </row>
    <row r="158" spans="3:16">
      <c r="C158" s="1025"/>
      <c r="D158" s="1018"/>
      <c r="E158" s="1018"/>
      <c r="F158" s="1021"/>
      <c r="G158" s="1023"/>
      <c r="H158" s="1080"/>
      <c r="I158" s="1012"/>
      <c r="J158" s="244" t="str">
        <f ca="1">IF(MOD(ROW()-13,2)=0,IF(ISBLANK(OFFSET('12. SEGUIMIENTO 2027'!$N$14,INT((ROW()-13)/2),0)),"",OFFSET('12. SEGUIMIENTO 2027'!$N$14,INT((ROW()-13)/2),0)),IF(ISBLANK(OFFSET('9. METAS'!$U$20,INT((ROW()-14)/2),0)),"",OFFSET('9. METAS'!$U$20,INT((ROW()-14)/2),0)))</f>
        <v/>
      </c>
      <c r="K158" s="245" t="str">
        <f ca="1">IF(MOD(ROW()-13,2)=0,IF(ISBLANK(OFFSET('12. SEGUIMIENTO 2027'!$O$14,INT((ROW()-13)/2),0)),"",OFFSET('12. SEGUIMIENTO 2027'!$O$14,INT((ROW()-13)/2),0)),IF(ISBLANK(OFFSET('9. METAS'!$V$20,INT((ROW()-14)/2),0)),"",OFFSET('9. METAS'!$V$20,INT((ROW()-14)/2),0)))</f>
        <v/>
      </c>
      <c r="L158" s="245" t="str">
        <f ca="1">IF(MOD(ROW()-13,2)=0,IF(ISBLANK(OFFSET('12. SEGUIMIENTO 2027'!$P$14,INT((ROW()-13)/2),0)),"",OFFSET('12. SEGUIMIENTO 2027'!$P$14,INT((ROW()-13)/2),0)),IF(ISBLANK(OFFSET('9. METAS'!$W$20,INT((ROW()-14)/2),0)),"",OFFSET('9. METAS'!$W$20,INT((ROW()-14)/2),0)))</f>
        <v/>
      </c>
      <c r="M158" s="246" t="str">
        <f ca="1">IF(MOD(ROW()-13,2)=0,IF(ISBLANK(OFFSET('12. SEGUIMIENTO 2027'!$Q$14,INT((ROW()-13)/2),0)),"",OFFSET('12. SEGUIMIENTO 2027'!$Q$14,INT((ROW()-13)/2),0)),IF(ISBLANK(OFFSET('9. METAS'!$X$20,INT((ROW()-14)/2),0)),"",OFFSET('9. METAS'!$X$20,INT((ROW()-14)/2),0)))</f>
        <v/>
      </c>
      <c r="N158" s="1013"/>
      <c r="O158" s="1014"/>
      <c r="P158" s="1015"/>
    </row>
    <row r="159" spans="3:16">
      <c r="C159" s="1016" t="str">
        <f ca="1">IF(ISBLANK(OFFSET('5. Pp (3 años)'!$C$46,INT((ROW()-13)/2),0)),"",OFFSET('5. Pp (3 años)'!$C$46,INT((ROW()-13)/2),0))</f>
        <v>Actividad</v>
      </c>
      <c r="D159" s="1018" t="str">
        <f ca="1">IF(ISBLANK(OFFSET('5. Pp (3 años)'!$D$46,INT((ROW()-13)/2),0)),"",OFFSET('5. Pp (3 años)'!$D$46,INT((ROW()-13)/2),0))</f>
        <v/>
      </c>
      <c r="E159" s="1018" t="str">
        <f ca="1">IF(ISBLANK(OFFSET('5. Pp (3 años)'!$E$46,INT((ROW()-13)/2),0)),"",OFFSET('5. Pp (3 años)'!$E$46,INT((ROW()-13)/2),0))</f>
        <v/>
      </c>
      <c r="F159" s="1021" t="str">
        <f ca="1">IF(ISBLANK(OFFSET('5. Pp (3 años)'!$K$46,INT((ROW()-13)/2),0)),"",OFFSET('5. Pp (3 años)'!$K$46,INT((ROW()-13)/2),0))</f>
        <v/>
      </c>
      <c r="G159" s="1023" t="str">
        <f ca="1">IF(ISBLANK(OFFSET('5. Pp (3 años)'!$H$46,INT((ROW()-13)/2),0)),"",OFFSET('5. Pp (3 años)'!$H$46,INT((ROW()-13)/2),0))</f>
        <v/>
      </c>
      <c r="H159" s="1080" t="str">
        <f ca="1">IF(ISBLANK(OFFSET('9. METAS'!$L$20,INT((ROW()-13)/2),0)),"",OFFSET('9. METAS'!$L$20,INT((ROW()-13)/2),0))</f>
        <v/>
      </c>
      <c r="I159" s="1004"/>
      <c r="J159" s="244" t="str">
        <f ca="1">IF(MOD(ROW()-13,2)=0,IF(ISBLANK(OFFSET('12. SEGUIMIENTO 2027'!$N$14,INT((ROW()-13)/2),0)),"",OFFSET('12. SEGUIMIENTO 2027'!$N$14,INT((ROW()-13)/2),0)),IF(ISBLANK(OFFSET('9. METAS'!$U$20,INT((ROW()-14)/2),0)),"",OFFSET('9. METAS'!$U$20,INT((ROW()-14)/2),0)))</f>
        <v/>
      </c>
      <c r="K159" s="245" t="str">
        <f ca="1">IF(MOD(ROW()-13,2)=0,IF(ISBLANK(OFFSET('12. SEGUIMIENTO 2027'!$O$14,INT((ROW()-13)/2),0)),"",OFFSET('12. SEGUIMIENTO 2027'!$O$14,INT((ROW()-13)/2),0)),IF(ISBLANK(OFFSET('9. METAS'!$V$20,INT((ROW()-14)/2),0)),"",OFFSET('9. METAS'!$V$20,INT((ROW()-14)/2),0)))</f>
        <v/>
      </c>
      <c r="L159" s="245" t="str">
        <f ca="1">IF(MOD(ROW()-13,2)=0,IF(ISBLANK(OFFSET('12. SEGUIMIENTO 2027'!$P$14,INT((ROW()-13)/2),0)),"",OFFSET('12. SEGUIMIENTO 2027'!$P$14,INT((ROW()-13)/2),0)),IF(ISBLANK(OFFSET('9. METAS'!$W$20,INT((ROW()-14)/2),0)),"",OFFSET('9. METAS'!$W$20,INT((ROW()-14)/2),0)))</f>
        <v/>
      </c>
      <c r="M159" s="246" t="str">
        <f ca="1">IF(MOD(ROW()-13,2)=0,IF(ISBLANK(OFFSET('12. SEGUIMIENTO 2027'!$Q$14,INT((ROW()-13)/2),0)),"",OFFSET('12. SEGUIMIENTO 2027'!$Q$14,INT((ROW()-13)/2),0)),IF(ISBLANK(OFFSET('9. METAS'!$X$20,INT((ROW()-14)/2),0)),"",OFFSET('9. METAS'!$X$20,INT((ROW()-14)/2),0)))</f>
        <v/>
      </c>
      <c r="N159" s="1006" t="str">
        <f t="shared" ref="N159" ca="1" si="142">IFERROR(J159/J160,"ND")</f>
        <v>ND</v>
      </c>
      <c r="O159" s="1008" t="str">
        <f t="shared" ref="O159" ca="1" si="143">IFERROR(((J159+K159+L159)/H159),"ND")</f>
        <v>ND</v>
      </c>
      <c r="P159" s="1010"/>
    </row>
    <row r="160" spans="3:16">
      <c r="C160" s="1025"/>
      <c r="D160" s="1018"/>
      <c r="E160" s="1018"/>
      <c r="F160" s="1021"/>
      <c r="G160" s="1023"/>
      <c r="H160" s="1080"/>
      <c r="I160" s="1012"/>
      <c r="J160" s="244" t="str">
        <f ca="1">IF(MOD(ROW()-13,2)=0,IF(ISBLANK(OFFSET('12. SEGUIMIENTO 2027'!$N$14,INT((ROW()-13)/2),0)),"",OFFSET('12. SEGUIMIENTO 2027'!$N$14,INT((ROW()-13)/2),0)),IF(ISBLANK(OFFSET('9. METAS'!$U$20,INT((ROW()-14)/2),0)),"",OFFSET('9. METAS'!$U$20,INT((ROW()-14)/2),0)))</f>
        <v/>
      </c>
      <c r="K160" s="245" t="str">
        <f ca="1">IF(MOD(ROW()-13,2)=0,IF(ISBLANK(OFFSET('12. SEGUIMIENTO 2027'!$O$14,INT((ROW()-13)/2),0)),"",OFFSET('12. SEGUIMIENTO 2027'!$O$14,INT((ROW()-13)/2),0)),IF(ISBLANK(OFFSET('9. METAS'!$V$20,INT((ROW()-14)/2),0)),"",OFFSET('9. METAS'!$V$20,INT((ROW()-14)/2),0)))</f>
        <v/>
      </c>
      <c r="L160" s="245" t="str">
        <f ca="1">IF(MOD(ROW()-13,2)=0,IF(ISBLANK(OFFSET('12. SEGUIMIENTO 2027'!$P$14,INT((ROW()-13)/2),0)),"",OFFSET('12. SEGUIMIENTO 2027'!$P$14,INT((ROW()-13)/2),0)),IF(ISBLANK(OFFSET('9. METAS'!$W$20,INT((ROW()-14)/2),0)),"",OFFSET('9. METAS'!$W$20,INT((ROW()-14)/2),0)))</f>
        <v/>
      </c>
      <c r="M160" s="246" t="str">
        <f ca="1">IF(MOD(ROW()-13,2)=0,IF(ISBLANK(OFFSET('12. SEGUIMIENTO 2027'!$Q$14,INT((ROW()-13)/2),0)),"",OFFSET('12. SEGUIMIENTO 2027'!$Q$14,INT((ROW()-13)/2),0)),IF(ISBLANK(OFFSET('9. METAS'!$X$20,INT((ROW()-14)/2),0)),"",OFFSET('9. METAS'!$X$20,INT((ROW()-14)/2),0)))</f>
        <v/>
      </c>
      <c r="N160" s="1013"/>
      <c r="O160" s="1014"/>
      <c r="P160" s="1015"/>
    </row>
    <row r="161" spans="3:16">
      <c r="C161" s="1016" t="str">
        <f ca="1">IF(ISBLANK(OFFSET('5. Pp (3 años)'!$C$46,INT((ROW()-13)/2),0)),"",OFFSET('5. Pp (3 años)'!$C$46,INT((ROW()-13)/2),0))</f>
        <v>Componente</v>
      </c>
      <c r="D161" s="1018" t="str">
        <f ca="1">IF(ISBLANK(OFFSET('5. Pp (3 años)'!$D$46,INT((ROW()-13)/2),0)),"",OFFSET('5. Pp (3 años)'!$D$46,INT((ROW()-13)/2),0))</f>
        <v>4.1.1.1.13 Estrategias de sensibilización y fomento a la cultura de la diversidad sexual implementadas.</v>
      </c>
      <c r="E161" s="1018" t="str">
        <f ca="1">IF(ISBLANK(OFFSET('5. Pp (3 años)'!$E$46,INT((ROW()-13)/2),0)),"",OFFSET('5. Pp (3 años)'!$E$46,INT((ROW()-13)/2),0))</f>
        <v>PESFR: Porcentaje de estrategias de sensibilización y fomento realizadas.</v>
      </c>
      <c r="F161" s="1021" t="str">
        <f ca="1">IF(ISBLANK(OFFSET('5. Pp (3 años)'!$K$46,INT((ROW()-13)/2),0)),"",OFFSET('5. Pp (3 años)'!$K$46,INT((ROW()-13)/2),0))</f>
        <v>Ascendente</v>
      </c>
      <c r="G161" s="1023" t="str">
        <f ca="1">IF(ISBLANK(OFFSET('5. Pp (3 años)'!$H$46,INT((ROW()-13)/2),0)),"",OFFSET('5. Pp (3 años)'!$H$46,INT((ROW()-13)/2),0))</f>
        <v>Trimestral</v>
      </c>
      <c r="H161" s="1080">
        <f ca="1">IF(ISBLANK(OFFSET('9. METAS'!$L$20,INT((ROW()-13)/2),0)),"",OFFSET('9. METAS'!$L$20,INT((ROW()-13)/2),0))</f>
        <v>100</v>
      </c>
      <c r="I161" s="1004"/>
      <c r="J161" s="244" t="str">
        <f ca="1">IF(MOD(ROW()-13,2)=0,IF(ISBLANK(OFFSET('12. SEGUIMIENTO 2027'!$N$14,INT((ROW()-13)/2),0)),"",OFFSET('12. SEGUIMIENTO 2027'!$N$14,INT((ROW()-13)/2),0)),IF(ISBLANK(OFFSET('9. METAS'!$U$20,INT((ROW()-14)/2),0)),"",OFFSET('9. METAS'!$U$20,INT((ROW()-14)/2),0)))</f>
        <v/>
      </c>
      <c r="K161" s="245" t="str">
        <f ca="1">IF(MOD(ROW()-13,2)=0,IF(ISBLANK(OFFSET('12. SEGUIMIENTO 2027'!$O$14,INT((ROW()-13)/2),0)),"",OFFSET('12. SEGUIMIENTO 2027'!$O$14,INT((ROW()-13)/2),0)),IF(ISBLANK(OFFSET('9. METAS'!$V$20,INT((ROW()-14)/2),0)),"",OFFSET('9. METAS'!$V$20,INT((ROW()-14)/2),0)))</f>
        <v/>
      </c>
      <c r="L161" s="245" t="str">
        <f ca="1">IF(MOD(ROW()-13,2)=0,IF(ISBLANK(OFFSET('12. SEGUIMIENTO 2027'!$P$14,INT((ROW()-13)/2),0)),"",OFFSET('12. SEGUIMIENTO 2027'!$P$14,INT((ROW()-13)/2),0)),IF(ISBLANK(OFFSET('9. METAS'!$W$20,INT((ROW()-14)/2),0)),"",OFFSET('9. METAS'!$W$20,INT((ROW()-14)/2),0)))</f>
        <v/>
      </c>
      <c r="M161" s="246" t="str">
        <f ca="1">IF(MOD(ROW()-13,2)=0,IF(ISBLANK(OFFSET('12. SEGUIMIENTO 2027'!$Q$14,INT((ROW()-13)/2),0)),"",OFFSET('12. SEGUIMIENTO 2027'!$Q$14,INT((ROW()-13)/2),0)),IF(ISBLANK(OFFSET('9. METAS'!$X$20,INT((ROW()-14)/2),0)),"",OFFSET('9. METAS'!$X$20,INT((ROW()-14)/2),0)))</f>
        <v/>
      </c>
      <c r="N161" s="1006" t="str">
        <f t="shared" ref="N161" ca="1" si="144">IFERROR(J161/J162,"ND")</f>
        <v>ND</v>
      </c>
      <c r="O161" s="1008" t="str">
        <f t="shared" ref="O161" ca="1" si="145">IFERROR(((J161+K161+L161)/H161),"ND")</f>
        <v>ND</v>
      </c>
      <c r="P161" s="1010"/>
    </row>
    <row r="162" spans="3:16">
      <c r="C162" s="1025"/>
      <c r="D162" s="1018"/>
      <c r="E162" s="1018"/>
      <c r="F162" s="1021"/>
      <c r="G162" s="1023"/>
      <c r="H162" s="1080"/>
      <c r="I162" s="1012"/>
      <c r="J162" s="244">
        <f ca="1">IF(MOD(ROW()-13,2)=0,IF(ISBLANK(OFFSET('12. SEGUIMIENTO 2027'!$N$14,INT((ROW()-13)/2),0)),"",OFFSET('12. SEGUIMIENTO 2027'!$N$14,INT((ROW()-13)/2),0)),IF(ISBLANK(OFFSET('9. METAS'!$U$20,INT((ROW()-14)/2),0)),"",OFFSET('9. METAS'!$U$20,INT((ROW()-14)/2),0)))</f>
        <v>25</v>
      </c>
      <c r="K162" s="245">
        <f ca="1">IF(MOD(ROW()-13,2)=0,IF(ISBLANK(OFFSET('12. SEGUIMIENTO 2027'!$O$14,INT((ROW()-13)/2),0)),"",OFFSET('12. SEGUIMIENTO 2027'!$O$14,INT((ROW()-13)/2),0)),IF(ISBLANK(OFFSET('9. METAS'!$V$20,INT((ROW()-14)/2),0)),"",OFFSET('9. METAS'!$V$20,INT((ROW()-14)/2),0)))</f>
        <v>25</v>
      </c>
      <c r="L162" s="245">
        <f ca="1">IF(MOD(ROW()-13,2)=0,IF(ISBLANK(OFFSET('12. SEGUIMIENTO 2027'!$P$14,INT((ROW()-13)/2),0)),"",OFFSET('12. SEGUIMIENTO 2027'!$P$14,INT((ROW()-13)/2),0)),IF(ISBLANK(OFFSET('9. METAS'!$W$20,INT((ROW()-14)/2),0)),"",OFFSET('9. METAS'!$W$20,INT((ROW()-14)/2),0)))</f>
        <v>25</v>
      </c>
      <c r="M162" s="246">
        <f ca="1">IF(MOD(ROW()-13,2)=0,IF(ISBLANK(OFFSET('12. SEGUIMIENTO 2027'!$Q$14,INT((ROW()-13)/2),0)),"",OFFSET('12. SEGUIMIENTO 2027'!$Q$14,INT((ROW()-13)/2),0)),IF(ISBLANK(OFFSET('9. METAS'!$X$20,INT((ROW()-14)/2),0)),"",OFFSET('9. METAS'!$X$20,INT((ROW()-14)/2),0)))</f>
        <v>25</v>
      </c>
      <c r="N162" s="1013"/>
      <c r="O162" s="1014"/>
      <c r="P162" s="1015"/>
    </row>
    <row r="163" spans="3:16">
      <c r="C163" s="1016" t="str">
        <f ca="1">IF(ISBLANK(OFFSET('5. Pp (3 años)'!$C$46,INT((ROW()-13)/2),0)),"",OFFSET('5. Pp (3 años)'!$C$46,INT((ROW()-13)/2),0))</f>
        <v>Actividad</v>
      </c>
      <c r="D163" s="1018" t="str">
        <f ca="1">IF(ISBLANK(OFFSET('5. Pp (3 años)'!$D$46,INT((ROW()-13)/2),0)),"",OFFSET('5. Pp (3 años)'!$D$46,INT((ROW()-13)/2),0))</f>
        <v>4.1.1.1.13.1 Coordinación de mecanismos de vinculación interinstitucional y sectorial para la diversidad sexual.</v>
      </c>
      <c r="E163" s="1018" t="str">
        <f ca="1">IF(ISBLANK(OFFSET('5. Pp (3 años)'!$E$46,INT((ROW()-13)/2),0)),"",OFFSET('5. Pp (3 años)'!$E$46,INT((ROW()-13)/2),0))</f>
        <v>PRC: Porcentaje de reuniones de coordinación para la diversidad sexual realizadas.</v>
      </c>
      <c r="F163" s="1021" t="str">
        <f ca="1">IF(ISBLANK(OFFSET('5. Pp (3 años)'!$K$46,INT((ROW()-13)/2),0)),"",OFFSET('5. Pp (3 años)'!$K$46,INT((ROW()-13)/2),0))</f>
        <v>Ascendente</v>
      </c>
      <c r="G163" s="1023" t="str">
        <f ca="1">IF(ISBLANK(OFFSET('5. Pp (3 años)'!$H$46,INT((ROW()-13)/2),0)),"",OFFSET('5. Pp (3 años)'!$H$46,INT((ROW()-13)/2),0))</f>
        <v>Trimestral</v>
      </c>
      <c r="H163" s="1080">
        <f ca="1">IF(ISBLANK(OFFSET('9. METAS'!$L$20,INT((ROW()-13)/2),0)),"",OFFSET('9. METAS'!$L$20,INT((ROW()-13)/2),0))</f>
        <v>70</v>
      </c>
      <c r="I163" s="1004"/>
      <c r="J163" s="244" t="str">
        <f ca="1">IF(MOD(ROW()-13,2)=0,IF(ISBLANK(OFFSET('12. SEGUIMIENTO 2027'!$N$14,INT((ROW()-13)/2),0)),"",OFFSET('12. SEGUIMIENTO 2027'!$N$14,INT((ROW()-13)/2),0)),IF(ISBLANK(OFFSET('9. METAS'!$U$20,INT((ROW()-14)/2),0)),"",OFFSET('9. METAS'!$U$20,INT((ROW()-14)/2),0)))</f>
        <v/>
      </c>
      <c r="K163" s="245" t="str">
        <f ca="1">IF(MOD(ROW()-13,2)=0,IF(ISBLANK(OFFSET('12. SEGUIMIENTO 2027'!$O$14,INT((ROW()-13)/2),0)),"",OFFSET('12. SEGUIMIENTO 2027'!$O$14,INT((ROW()-13)/2),0)),IF(ISBLANK(OFFSET('9. METAS'!$V$20,INT((ROW()-14)/2),0)),"",OFFSET('9. METAS'!$V$20,INT((ROW()-14)/2),0)))</f>
        <v/>
      </c>
      <c r="L163" s="245" t="str">
        <f ca="1">IF(MOD(ROW()-13,2)=0,IF(ISBLANK(OFFSET('12. SEGUIMIENTO 2027'!$P$14,INT((ROW()-13)/2),0)),"",OFFSET('12. SEGUIMIENTO 2027'!$P$14,INT((ROW()-13)/2),0)),IF(ISBLANK(OFFSET('9. METAS'!$W$20,INT((ROW()-14)/2),0)),"",OFFSET('9. METAS'!$W$20,INT((ROW()-14)/2),0)))</f>
        <v/>
      </c>
      <c r="M163" s="246" t="str">
        <f ca="1">IF(MOD(ROW()-13,2)=0,IF(ISBLANK(OFFSET('12. SEGUIMIENTO 2027'!$Q$14,INT((ROW()-13)/2),0)),"",OFFSET('12. SEGUIMIENTO 2027'!$Q$14,INT((ROW()-13)/2),0)),IF(ISBLANK(OFFSET('9. METAS'!$X$20,INT((ROW()-14)/2),0)),"",OFFSET('9. METAS'!$X$20,INT((ROW()-14)/2),0)))</f>
        <v/>
      </c>
      <c r="N163" s="1006" t="str">
        <f t="shared" ref="N163" ca="1" si="146">IFERROR(J163/J164,"ND")</f>
        <v>ND</v>
      </c>
      <c r="O163" s="1008" t="str">
        <f t="shared" ref="O163" ca="1" si="147">IFERROR(((J163+K163+L163)/H163),"ND")</f>
        <v>ND</v>
      </c>
      <c r="P163" s="1010"/>
    </row>
    <row r="164" spans="3:16">
      <c r="C164" s="1025"/>
      <c r="D164" s="1018"/>
      <c r="E164" s="1018"/>
      <c r="F164" s="1021"/>
      <c r="G164" s="1023"/>
      <c r="H164" s="1080"/>
      <c r="I164" s="1012"/>
      <c r="J164" s="244">
        <f ca="1">IF(MOD(ROW()-13,2)=0,IF(ISBLANK(OFFSET('12. SEGUIMIENTO 2027'!$N$14,INT((ROW()-13)/2),0)),"",OFFSET('12. SEGUIMIENTO 2027'!$N$14,INT((ROW()-13)/2),0)),IF(ISBLANK(OFFSET('9. METAS'!$U$20,INT((ROW()-14)/2),0)),"",OFFSET('9. METAS'!$U$20,INT((ROW()-14)/2),0)))</f>
        <v>25</v>
      </c>
      <c r="K164" s="245">
        <f ca="1">IF(MOD(ROW()-13,2)=0,IF(ISBLANK(OFFSET('12. SEGUIMIENTO 2027'!$O$14,INT((ROW()-13)/2),0)),"",OFFSET('12. SEGUIMIENTO 2027'!$O$14,INT((ROW()-13)/2),0)),IF(ISBLANK(OFFSET('9. METAS'!$V$20,INT((ROW()-14)/2),0)),"",OFFSET('9. METAS'!$V$20,INT((ROW()-14)/2),0)))</f>
        <v>18</v>
      </c>
      <c r="L164" s="245">
        <f ca="1">IF(MOD(ROW()-13,2)=0,IF(ISBLANK(OFFSET('12. SEGUIMIENTO 2027'!$P$14,INT((ROW()-13)/2),0)),"",OFFSET('12. SEGUIMIENTO 2027'!$P$14,INT((ROW()-13)/2),0)),IF(ISBLANK(OFFSET('9. METAS'!$W$20,INT((ROW()-14)/2),0)),"",OFFSET('9. METAS'!$W$20,INT((ROW()-14)/2),0)))</f>
        <v>15</v>
      </c>
      <c r="M164" s="246">
        <f ca="1">IF(MOD(ROW()-13,2)=0,IF(ISBLANK(OFFSET('12. SEGUIMIENTO 2027'!$Q$14,INT((ROW()-13)/2),0)),"",OFFSET('12. SEGUIMIENTO 2027'!$Q$14,INT((ROW()-13)/2),0)),IF(ISBLANK(OFFSET('9. METAS'!$X$20,INT((ROW()-14)/2),0)),"",OFFSET('9. METAS'!$X$20,INT((ROW()-14)/2),0)))</f>
        <v>12</v>
      </c>
      <c r="N164" s="1013"/>
      <c r="O164" s="1014"/>
      <c r="P164" s="1015"/>
    </row>
    <row r="165" spans="3:16">
      <c r="C165" s="1016" t="str">
        <f ca="1">IF(ISBLANK(OFFSET('5. Pp (3 años)'!$C$46,INT((ROW()-13)/2),0)),"",OFFSET('5. Pp (3 años)'!$C$46,INT((ROW()-13)/2),0))</f>
        <v>Actividad</v>
      </c>
      <c r="D165" s="1018" t="str">
        <f ca="1">IF(ISBLANK(OFFSET('5. Pp (3 años)'!$D$46,INT((ROW()-13)/2),0)),"",OFFSET('5. Pp (3 años)'!$D$46,INT((ROW()-13)/2),0))</f>
        <v>4.1.1.1.13.2 Ejecución de programas de difusión, información y sensibilización para el fomento de la diversidad sexual y la inclusión.</v>
      </c>
      <c r="E165" s="1018" t="str">
        <f ca="1">IF(ISBLANK(OFFSET('5. Pp (3 años)'!$E$46,INT((ROW()-13)/2),0)),"",OFFSET('5. Pp (3 años)'!$E$46,INT((ROW()-13)/2),0))</f>
        <v>PASI: Porcentaje de actividades de sensibilización y fomento a la inclusión realizadas.</v>
      </c>
      <c r="F165" s="1021" t="str">
        <f ca="1">IF(ISBLANK(OFFSET('5. Pp (3 años)'!$K$46,INT((ROW()-13)/2),0)),"",OFFSET('5. Pp (3 años)'!$K$46,INT((ROW()-13)/2),0))</f>
        <v>Ascendente</v>
      </c>
      <c r="G165" s="1023" t="str">
        <f ca="1">IF(ISBLANK(OFFSET('5. Pp (3 años)'!$H$46,INT((ROW()-13)/2),0)),"",OFFSET('5. Pp (3 años)'!$H$46,INT((ROW()-13)/2),0))</f>
        <v>Trimestral</v>
      </c>
      <c r="H165" s="1080">
        <f ca="1">IF(ISBLANK(OFFSET('9. METAS'!$L$20,INT((ROW()-13)/2),0)),"",OFFSET('9. METAS'!$L$20,INT((ROW()-13)/2),0))</f>
        <v>31</v>
      </c>
      <c r="I165" s="1004"/>
      <c r="J165" s="244" t="str">
        <f ca="1">IF(MOD(ROW()-13,2)=0,IF(ISBLANK(OFFSET('12. SEGUIMIENTO 2027'!$N$14,INT((ROW()-13)/2),0)),"",OFFSET('12. SEGUIMIENTO 2027'!$N$14,INT((ROW()-13)/2),0)),IF(ISBLANK(OFFSET('9. METAS'!$U$20,INT((ROW()-14)/2),0)),"",OFFSET('9. METAS'!$U$20,INT((ROW()-14)/2),0)))</f>
        <v/>
      </c>
      <c r="K165" s="245" t="str">
        <f ca="1">IF(MOD(ROW()-13,2)=0,IF(ISBLANK(OFFSET('12. SEGUIMIENTO 2027'!$O$14,INT((ROW()-13)/2),0)),"",OFFSET('12. SEGUIMIENTO 2027'!$O$14,INT((ROW()-13)/2),0)),IF(ISBLANK(OFFSET('9. METAS'!$V$20,INT((ROW()-14)/2),0)),"",OFFSET('9. METAS'!$V$20,INT((ROW()-14)/2),0)))</f>
        <v/>
      </c>
      <c r="L165" s="245" t="str">
        <f ca="1">IF(MOD(ROW()-13,2)=0,IF(ISBLANK(OFFSET('12. SEGUIMIENTO 2027'!$P$14,INT((ROW()-13)/2),0)),"",OFFSET('12. SEGUIMIENTO 2027'!$P$14,INT((ROW()-13)/2),0)),IF(ISBLANK(OFFSET('9. METAS'!$W$20,INT((ROW()-14)/2),0)),"",OFFSET('9. METAS'!$W$20,INT((ROW()-14)/2),0)))</f>
        <v/>
      </c>
      <c r="M165" s="246" t="str">
        <f ca="1">IF(MOD(ROW()-13,2)=0,IF(ISBLANK(OFFSET('12. SEGUIMIENTO 2027'!$Q$14,INT((ROW()-13)/2),0)),"",OFFSET('12. SEGUIMIENTO 2027'!$Q$14,INT((ROW()-13)/2),0)),IF(ISBLANK(OFFSET('9. METAS'!$X$20,INT((ROW()-14)/2),0)),"",OFFSET('9. METAS'!$X$20,INT((ROW()-14)/2),0)))</f>
        <v/>
      </c>
      <c r="N165" s="1006" t="str">
        <f t="shared" ref="N165" ca="1" si="148">IFERROR(J165/J166,"ND")</f>
        <v>ND</v>
      </c>
      <c r="O165" s="1008" t="str">
        <f t="shared" ref="O165" ca="1" si="149">IFERROR(((J165+K165+L165)/H165),"ND")</f>
        <v>ND</v>
      </c>
      <c r="P165" s="1010"/>
    </row>
    <row r="166" spans="3:16">
      <c r="C166" s="1025"/>
      <c r="D166" s="1018"/>
      <c r="E166" s="1018"/>
      <c r="F166" s="1021"/>
      <c r="G166" s="1023"/>
      <c r="H166" s="1080"/>
      <c r="I166" s="1012"/>
      <c r="J166" s="244">
        <f ca="1">IF(MOD(ROW()-13,2)=0,IF(ISBLANK(OFFSET('12. SEGUIMIENTO 2027'!$N$14,INT((ROW()-13)/2),0)),"",OFFSET('12. SEGUIMIENTO 2027'!$N$14,INT((ROW()-13)/2),0)),IF(ISBLANK(OFFSET('9. METAS'!$U$20,INT((ROW()-14)/2),0)),"",OFFSET('9. METAS'!$U$20,INT((ROW()-14)/2),0)))</f>
        <v>9</v>
      </c>
      <c r="K166" s="245">
        <f ca="1">IF(MOD(ROW()-13,2)=0,IF(ISBLANK(OFFSET('12. SEGUIMIENTO 2027'!$O$14,INT((ROW()-13)/2),0)),"",OFFSET('12. SEGUIMIENTO 2027'!$O$14,INT((ROW()-13)/2),0)),IF(ISBLANK(OFFSET('9. METAS'!$V$20,INT((ROW()-14)/2),0)),"",OFFSET('9. METAS'!$V$20,INT((ROW()-14)/2),0)))</f>
        <v>9</v>
      </c>
      <c r="L166" s="245">
        <f ca="1">IF(MOD(ROW()-13,2)=0,IF(ISBLANK(OFFSET('12. SEGUIMIENTO 2027'!$P$14,INT((ROW()-13)/2),0)),"",OFFSET('12. SEGUIMIENTO 2027'!$P$14,INT((ROW()-13)/2),0)),IF(ISBLANK(OFFSET('9. METAS'!$W$20,INT((ROW()-14)/2),0)),"",OFFSET('9. METAS'!$W$20,INT((ROW()-14)/2),0)))</f>
        <v>8</v>
      </c>
      <c r="M166" s="246">
        <f ca="1">IF(MOD(ROW()-13,2)=0,IF(ISBLANK(OFFSET('12. SEGUIMIENTO 2027'!$Q$14,INT((ROW()-13)/2),0)),"",OFFSET('12. SEGUIMIENTO 2027'!$Q$14,INT((ROW()-13)/2),0)),IF(ISBLANK(OFFSET('9. METAS'!$X$20,INT((ROW()-14)/2),0)),"",OFFSET('9. METAS'!$X$20,INT((ROW()-14)/2),0)))</f>
        <v>5</v>
      </c>
      <c r="N166" s="1013"/>
      <c r="O166" s="1014"/>
      <c r="P166" s="1015"/>
    </row>
    <row r="167" spans="3:16">
      <c r="C167" s="1016" t="str">
        <f ca="1">IF(ISBLANK(OFFSET('5. Pp (3 años)'!$C$46,INT((ROW()-13)/2),0)),"",OFFSET('5. Pp (3 años)'!$C$46,INT((ROW()-13)/2),0))</f>
        <v>Actividad</v>
      </c>
      <c r="D167" s="1018" t="str">
        <f ca="1">IF(ISBLANK(OFFSET('5. Pp (3 años)'!$D$46,INT((ROW()-13)/2),0)),"",OFFSET('5. Pp (3 años)'!$D$46,INT((ROW()-13)/2),0))</f>
        <v/>
      </c>
      <c r="E167" s="1018" t="str">
        <f ca="1">IF(ISBLANK(OFFSET('5. Pp (3 años)'!$E$46,INT((ROW()-13)/2),0)),"",OFFSET('5. Pp (3 años)'!$E$46,INT((ROW()-13)/2),0))</f>
        <v/>
      </c>
      <c r="F167" s="1021" t="str">
        <f ca="1">IF(ISBLANK(OFFSET('5. Pp (3 años)'!$K$46,INT((ROW()-13)/2),0)),"",OFFSET('5. Pp (3 años)'!$K$46,INT((ROW()-13)/2),0))</f>
        <v/>
      </c>
      <c r="G167" s="1023" t="str">
        <f ca="1">IF(ISBLANK(OFFSET('5. Pp (3 años)'!$H$46,INT((ROW()-13)/2),0)),"",OFFSET('5. Pp (3 años)'!$H$46,INT((ROW()-13)/2),0))</f>
        <v/>
      </c>
      <c r="H167" s="1080" t="str">
        <f ca="1">IF(ISBLANK(OFFSET('9. METAS'!$L$20,INT((ROW()-13)/2),0)),"",OFFSET('9. METAS'!$L$20,INT((ROW()-13)/2),0))</f>
        <v/>
      </c>
      <c r="I167" s="1004"/>
      <c r="J167" s="244" t="str">
        <f ca="1">IF(MOD(ROW()-13,2)=0,IF(ISBLANK(OFFSET('12. SEGUIMIENTO 2027'!$N$14,INT((ROW()-13)/2),0)),"",OFFSET('12. SEGUIMIENTO 2027'!$N$14,INT((ROW()-13)/2),0)),IF(ISBLANK(OFFSET('9. METAS'!$U$20,INT((ROW()-14)/2),0)),"",OFFSET('9. METAS'!$U$20,INT((ROW()-14)/2),0)))</f>
        <v/>
      </c>
      <c r="K167" s="245" t="str">
        <f ca="1">IF(MOD(ROW()-13,2)=0,IF(ISBLANK(OFFSET('12. SEGUIMIENTO 2027'!$O$14,INT((ROW()-13)/2),0)),"",OFFSET('12. SEGUIMIENTO 2027'!$O$14,INT((ROW()-13)/2),0)),IF(ISBLANK(OFFSET('9. METAS'!$V$20,INT((ROW()-14)/2),0)),"",OFFSET('9. METAS'!$V$20,INT((ROW()-14)/2),0)))</f>
        <v/>
      </c>
      <c r="L167" s="245" t="str">
        <f ca="1">IF(MOD(ROW()-13,2)=0,IF(ISBLANK(OFFSET('12. SEGUIMIENTO 2027'!$P$14,INT((ROW()-13)/2),0)),"",OFFSET('12. SEGUIMIENTO 2027'!$P$14,INT((ROW()-13)/2),0)),IF(ISBLANK(OFFSET('9. METAS'!$W$20,INT((ROW()-14)/2),0)),"",OFFSET('9. METAS'!$W$20,INT((ROW()-14)/2),0)))</f>
        <v/>
      </c>
      <c r="M167" s="246" t="str">
        <f ca="1">IF(MOD(ROW()-13,2)=0,IF(ISBLANK(OFFSET('12. SEGUIMIENTO 2027'!$Q$14,INT((ROW()-13)/2),0)),"",OFFSET('12. SEGUIMIENTO 2027'!$Q$14,INT((ROW()-13)/2),0)),IF(ISBLANK(OFFSET('9. METAS'!$X$20,INT((ROW()-14)/2),0)),"",OFFSET('9. METAS'!$X$20,INT((ROW()-14)/2),0)))</f>
        <v/>
      </c>
      <c r="N167" s="1006" t="str">
        <f t="shared" ref="N167" ca="1" si="150">IFERROR(J167/J168,"ND")</f>
        <v>ND</v>
      </c>
      <c r="O167" s="1008" t="str">
        <f t="shared" ref="O167" ca="1" si="151">IFERROR(((J167+K167+L167)/H167),"ND")</f>
        <v>ND</v>
      </c>
      <c r="P167" s="1010"/>
    </row>
    <row r="168" spans="3:16">
      <c r="C168" s="1025"/>
      <c r="D168" s="1018"/>
      <c r="E168" s="1018"/>
      <c r="F168" s="1021"/>
      <c r="G168" s="1023"/>
      <c r="H168" s="1080"/>
      <c r="I168" s="1012"/>
      <c r="J168" s="244" t="str">
        <f ca="1">IF(MOD(ROW()-13,2)=0,IF(ISBLANK(OFFSET('12. SEGUIMIENTO 2027'!$N$14,INT((ROW()-13)/2),0)),"",OFFSET('12. SEGUIMIENTO 2027'!$N$14,INT((ROW()-13)/2),0)),IF(ISBLANK(OFFSET('9. METAS'!$U$20,INT((ROW()-14)/2),0)),"",OFFSET('9. METAS'!$U$20,INT((ROW()-14)/2),0)))</f>
        <v/>
      </c>
      <c r="K168" s="245" t="str">
        <f ca="1">IF(MOD(ROW()-13,2)=0,IF(ISBLANK(OFFSET('12. SEGUIMIENTO 2027'!$O$14,INT((ROW()-13)/2),0)),"",OFFSET('12. SEGUIMIENTO 2027'!$O$14,INT((ROW()-13)/2),0)),IF(ISBLANK(OFFSET('9. METAS'!$V$20,INT((ROW()-14)/2),0)),"",OFFSET('9. METAS'!$V$20,INT((ROW()-14)/2),0)))</f>
        <v/>
      </c>
      <c r="L168" s="245" t="str">
        <f ca="1">IF(MOD(ROW()-13,2)=0,IF(ISBLANK(OFFSET('12. SEGUIMIENTO 2027'!$P$14,INT((ROW()-13)/2),0)),"",OFFSET('12. SEGUIMIENTO 2027'!$P$14,INT((ROW()-13)/2),0)),IF(ISBLANK(OFFSET('9. METAS'!$W$20,INT((ROW()-14)/2),0)),"",OFFSET('9. METAS'!$W$20,INT((ROW()-14)/2),0)))</f>
        <v/>
      </c>
      <c r="M168" s="246" t="str">
        <f ca="1">IF(MOD(ROW()-13,2)=0,IF(ISBLANK(OFFSET('12. SEGUIMIENTO 2027'!$Q$14,INT((ROW()-13)/2),0)),"",OFFSET('12. SEGUIMIENTO 2027'!$Q$14,INT((ROW()-13)/2),0)),IF(ISBLANK(OFFSET('9. METAS'!$X$20,INT((ROW()-14)/2),0)),"",OFFSET('9. METAS'!$X$20,INT((ROW()-14)/2),0)))</f>
        <v/>
      </c>
      <c r="N168" s="1013"/>
      <c r="O168" s="1014"/>
      <c r="P168" s="1015"/>
    </row>
    <row r="169" spans="3:16">
      <c r="C169" s="1016" t="str">
        <f ca="1">IF(ISBLANK(OFFSET('5. Pp (3 años)'!$C$46,INT((ROW()-13)/2),0)),"",OFFSET('5. Pp (3 años)'!$C$46,INT((ROW()-13)/2),0))</f>
        <v>Actividad</v>
      </c>
      <c r="D169" s="1018" t="str">
        <f ca="1">IF(ISBLANK(OFFSET('5. Pp (3 años)'!$D$46,INT((ROW()-13)/2),0)),"",OFFSET('5. Pp (3 años)'!$D$46,INT((ROW()-13)/2),0))</f>
        <v/>
      </c>
      <c r="E169" s="1018" t="str">
        <f ca="1">IF(ISBLANK(OFFSET('5. Pp (3 años)'!$E$46,INT((ROW()-13)/2),0)),"",OFFSET('5. Pp (3 años)'!$E$46,INT((ROW()-13)/2),0))</f>
        <v/>
      </c>
      <c r="F169" s="1021" t="str">
        <f ca="1">IF(ISBLANK(OFFSET('5. Pp (3 años)'!$K$46,INT((ROW()-13)/2),0)),"",OFFSET('5. Pp (3 años)'!$K$46,INT((ROW()-13)/2),0))</f>
        <v/>
      </c>
      <c r="G169" s="1023" t="str">
        <f ca="1">IF(ISBLANK(OFFSET('5. Pp (3 años)'!$H$46,INT((ROW()-13)/2),0)),"",OFFSET('5. Pp (3 años)'!$H$46,INT((ROW()-13)/2),0))</f>
        <v/>
      </c>
      <c r="H169" s="1080" t="str">
        <f ca="1">IF(ISBLANK(OFFSET('9. METAS'!$L$20,INT((ROW()-13)/2),0)),"",OFFSET('9. METAS'!$L$20,INT((ROW()-13)/2),0))</f>
        <v/>
      </c>
      <c r="I169" s="1004"/>
      <c r="J169" s="244" t="str">
        <f ca="1">IF(MOD(ROW()-13,2)=0,IF(ISBLANK(OFFSET('12. SEGUIMIENTO 2027'!$N$14,INT((ROW()-13)/2),0)),"",OFFSET('12. SEGUIMIENTO 2027'!$N$14,INT((ROW()-13)/2),0)),IF(ISBLANK(OFFSET('9. METAS'!$U$20,INT((ROW()-14)/2),0)),"",OFFSET('9. METAS'!$U$20,INT((ROW()-14)/2),0)))</f>
        <v/>
      </c>
      <c r="K169" s="245" t="str">
        <f ca="1">IF(MOD(ROW()-13,2)=0,IF(ISBLANK(OFFSET('12. SEGUIMIENTO 2027'!$O$14,INT((ROW()-13)/2),0)),"",OFFSET('12. SEGUIMIENTO 2027'!$O$14,INT((ROW()-13)/2),0)),IF(ISBLANK(OFFSET('9. METAS'!$V$20,INT((ROW()-14)/2),0)),"",OFFSET('9. METAS'!$V$20,INT((ROW()-14)/2),0)))</f>
        <v/>
      </c>
      <c r="L169" s="245" t="str">
        <f ca="1">IF(MOD(ROW()-13,2)=0,IF(ISBLANK(OFFSET('12. SEGUIMIENTO 2027'!$P$14,INT((ROW()-13)/2),0)),"",OFFSET('12. SEGUIMIENTO 2027'!$P$14,INT((ROW()-13)/2),0)),IF(ISBLANK(OFFSET('9. METAS'!$W$20,INT((ROW()-14)/2),0)),"",OFFSET('9. METAS'!$W$20,INT((ROW()-14)/2),0)))</f>
        <v/>
      </c>
      <c r="M169" s="246" t="str">
        <f ca="1">IF(MOD(ROW()-13,2)=0,IF(ISBLANK(OFFSET('12. SEGUIMIENTO 2027'!$Q$14,INT((ROW()-13)/2),0)),"",OFFSET('12. SEGUIMIENTO 2027'!$Q$14,INT((ROW()-13)/2),0)),IF(ISBLANK(OFFSET('9. METAS'!$X$20,INT((ROW()-14)/2),0)),"",OFFSET('9. METAS'!$X$20,INT((ROW()-14)/2),0)))</f>
        <v/>
      </c>
      <c r="N169" s="1006" t="str">
        <f t="shared" ref="N169" ca="1" si="152">IFERROR(J169/J170,"ND")</f>
        <v>ND</v>
      </c>
      <c r="O169" s="1008" t="str">
        <f t="shared" ref="O169" ca="1" si="153">IFERROR(((J169+K169+L169)/H169),"ND")</f>
        <v>ND</v>
      </c>
      <c r="P169" s="1010"/>
    </row>
    <row r="170" spans="3:16">
      <c r="C170" s="1025"/>
      <c r="D170" s="1018"/>
      <c r="E170" s="1018"/>
      <c r="F170" s="1021"/>
      <c r="G170" s="1023"/>
      <c r="H170" s="1080"/>
      <c r="I170" s="1012"/>
      <c r="J170" s="244" t="str">
        <f ca="1">IF(MOD(ROW()-13,2)=0,IF(ISBLANK(OFFSET('12. SEGUIMIENTO 2027'!$N$14,INT((ROW()-13)/2),0)),"",OFFSET('12. SEGUIMIENTO 2027'!$N$14,INT((ROW()-13)/2),0)),IF(ISBLANK(OFFSET('9. METAS'!$U$20,INT((ROW()-14)/2),0)),"",OFFSET('9. METAS'!$U$20,INT((ROW()-14)/2),0)))</f>
        <v/>
      </c>
      <c r="K170" s="245" t="str">
        <f ca="1">IF(MOD(ROW()-13,2)=0,IF(ISBLANK(OFFSET('12. SEGUIMIENTO 2027'!$O$14,INT((ROW()-13)/2),0)),"",OFFSET('12. SEGUIMIENTO 2027'!$O$14,INT((ROW()-13)/2),0)),IF(ISBLANK(OFFSET('9. METAS'!$V$20,INT((ROW()-14)/2),0)),"",OFFSET('9. METAS'!$V$20,INT((ROW()-14)/2),0)))</f>
        <v/>
      </c>
      <c r="L170" s="245" t="str">
        <f ca="1">IF(MOD(ROW()-13,2)=0,IF(ISBLANK(OFFSET('12. SEGUIMIENTO 2027'!$P$14,INT((ROW()-13)/2),0)),"",OFFSET('12. SEGUIMIENTO 2027'!$P$14,INT((ROW()-13)/2),0)),IF(ISBLANK(OFFSET('9. METAS'!$W$20,INT((ROW()-14)/2),0)),"",OFFSET('9. METAS'!$W$20,INT((ROW()-14)/2),0)))</f>
        <v/>
      </c>
      <c r="M170" s="246" t="str">
        <f ca="1">IF(MOD(ROW()-13,2)=0,IF(ISBLANK(OFFSET('12. SEGUIMIENTO 2027'!$Q$14,INT((ROW()-13)/2),0)),"",OFFSET('12. SEGUIMIENTO 2027'!$Q$14,INT((ROW()-13)/2),0)),IF(ISBLANK(OFFSET('9. METAS'!$X$20,INT((ROW()-14)/2),0)),"",OFFSET('9. METAS'!$X$20,INT((ROW()-14)/2),0)))</f>
        <v/>
      </c>
      <c r="N170" s="1013"/>
      <c r="O170" s="1014"/>
      <c r="P170" s="1015"/>
    </row>
    <row r="171" spans="3:16">
      <c r="C171" s="1016" t="str">
        <f ca="1">IF(ISBLANK(OFFSET('5. Pp (3 años)'!$C$46,INT((ROW()-13)/2),0)),"",OFFSET('5. Pp (3 años)'!$C$46,INT((ROW()-13)/2),0))</f>
        <v>Actividad</v>
      </c>
      <c r="D171" s="1018" t="str">
        <f ca="1">IF(ISBLANK(OFFSET('5. Pp (3 años)'!$D$46,INT((ROW()-13)/2),0)),"",OFFSET('5. Pp (3 años)'!$D$46,INT((ROW()-13)/2),0))</f>
        <v/>
      </c>
      <c r="E171" s="1018" t="str">
        <f ca="1">IF(ISBLANK(OFFSET('5. Pp (3 años)'!$E$46,INT((ROW()-13)/2),0)),"",OFFSET('5. Pp (3 años)'!$E$46,INT((ROW()-13)/2),0))</f>
        <v/>
      </c>
      <c r="F171" s="1021" t="str">
        <f ca="1">IF(ISBLANK(OFFSET('5. Pp (3 años)'!$K$46,INT((ROW()-13)/2),0)),"",OFFSET('5. Pp (3 años)'!$K$46,INT((ROW()-13)/2),0))</f>
        <v/>
      </c>
      <c r="G171" s="1023" t="str">
        <f ca="1">IF(ISBLANK(OFFSET('5. Pp (3 años)'!$H$46,INT((ROW()-13)/2),0)),"",OFFSET('5. Pp (3 años)'!$H$46,INT((ROW()-13)/2),0))</f>
        <v/>
      </c>
      <c r="H171" s="1080" t="str">
        <f ca="1">IF(ISBLANK(OFFSET('9. METAS'!$L$20,INT((ROW()-13)/2),0)),"",OFFSET('9. METAS'!$L$20,INT((ROW()-13)/2),0))</f>
        <v/>
      </c>
      <c r="I171" s="1004"/>
      <c r="J171" s="244" t="str">
        <f ca="1">IF(MOD(ROW()-13,2)=0,IF(ISBLANK(OFFSET('12. SEGUIMIENTO 2027'!$N$14,INT((ROW()-13)/2),0)),"",OFFSET('12. SEGUIMIENTO 2027'!$N$14,INT((ROW()-13)/2),0)),IF(ISBLANK(OFFSET('9. METAS'!$U$20,INT((ROW()-14)/2),0)),"",OFFSET('9. METAS'!$U$20,INT((ROW()-14)/2),0)))</f>
        <v/>
      </c>
      <c r="K171" s="245" t="str">
        <f ca="1">IF(MOD(ROW()-13,2)=0,IF(ISBLANK(OFFSET('12. SEGUIMIENTO 2027'!$O$14,INT((ROW()-13)/2),0)),"",OFFSET('12. SEGUIMIENTO 2027'!$O$14,INT((ROW()-13)/2),0)),IF(ISBLANK(OFFSET('9. METAS'!$V$20,INT((ROW()-14)/2),0)),"",OFFSET('9. METAS'!$V$20,INT((ROW()-14)/2),0)))</f>
        <v/>
      </c>
      <c r="L171" s="245" t="str">
        <f ca="1">IF(MOD(ROW()-13,2)=0,IF(ISBLANK(OFFSET('12. SEGUIMIENTO 2027'!$P$14,INT((ROW()-13)/2),0)),"",OFFSET('12. SEGUIMIENTO 2027'!$P$14,INT((ROW()-13)/2),0)),IF(ISBLANK(OFFSET('9. METAS'!$W$20,INT((ROW()-14)/2),0)),"",OFFSET('9. METAS'!$W$20,INT((ROW()-14)/2),0)))</f>
        <v/>
      </c>
      <c r="M171" s="246" t="str">
        <f ca="1">IF(MOD(ROW()-13,2)=0,IF(ISBLANK(OFFSET('12. SEGUIMIENTO 2027'!$Q$14,INT((ROW()-13)/2),0)),"",OFFSET('12. SEGUIMIENTO 2027'!$Q$14,INT((ROW()-13)/2),0)),IF(ISBLANK(OFFSET('9. METAS'!$X$20,INT((ROW()-14)/2),0)),"",OFFSET('9. METAS'!$X$20,INT((ROW()-14)/2),0)))</f>
        <v/>
      </c>
      <c r="N171" s="1006" t="str">
        <f t="shared" ref="N171" ca="1" si="154">IFERROR(J171/J172,"ND")</f>
        <v>ND</v>
      </c>
      <c r="O171" s="1008" t="str">
        <f t="shared" ref="O171" ca="1" si="155">IFERROR(((J171+K171+L171)/H171),"ND")</f>
        <v>ND</v>
      </c>
      <c r="P171" s="1010"/>
    </row>
    <row r="172" spans="3:16">
      <c r="C172" s="1025"/>
      <c r="D172" s="1018"/>
      <c r="E172" s="1018"/>
      <c r="F172" s="1021"/>
      <c r="G172" s="1023"/>
      <c r="H172" s="1080"/>
      <c r="I172" s="1012"/>
      <c r="J172" s="244" t="str">
        <f ca="1">IF(MOD(ROW()-13,2)=0,IF(ISBLANK(OFFSET('12. SEGUIMIENTO 2027'!$N$14,INT((ROW()-13)/2),0)),"",OFFSET('12. SEGUIMIENTO 2027'!$N$14,INT((ROW()-13)/2),0)),IF(ISBLANK(OFFSET('9. METAS'!$U$20,INT((ROW()-14)/2),0)),"",OFFSET('9. METAS'!$U$20,INT((ROW()-14)/2),0)))</f>
        <v/>
      </c>
      <c r="K172" s="245" t="str">
        <f ca="1">IF(MOD(ROW()-13,2)=0,IF(ISBLANK(OFFSET('12. SEGUIMIENTO 2027'!$O$14,INT((ROW()-13)/2),0)),"",OFFSET('12. SEGUIMIENTO 2027'!$O$14,INT((ROW()-13)/2),0)),IF(ISBLANK(OFFSET('9. METAS'!$V$20,INT((ROW()-14)/2),0)),"",OFFSET('9. METAS'!$V$20,INT((ROW()-14)/2),0)))</f>
        <v/>
      </c>
      <c r="L172" s="245" t="str">
        <f ca="1">IF(MOD(ROW()-13,2)=0,IF(ISBLANK(OFFSET('12. SEGUIMIENTO 2027'!$P$14,INT((ROW()-13)/2),0)),"",OFFSET('12. SEGUIMIENTO 2027'!$P$14,INT((ROW()-13)/2),0)),IF(ISBLANK(OFFSET('9. METAS'!$W$20,INT((ROW()-14)/2),0)),"",OFFSET('9. METAS'!$W$20,INT((ROW()-14)/2),0)))</f>
        <v/>
      </c>
      <c r="M172" s="246" t="str">
        <f ca="1">IF(MOD(ROW()-13,2)=0,IF(ISBLANK(OFFSET('12. SEGUIMIENTO 2027'!$Q$14,INT((ROW()-13)/2),0)),"",OFFSET('12. SEGUIMIENTO 2027'!$Q$14,INT((ROW()-13)/2),0)),IF(ISBLANK(OFFSET('9. METAS'!$X$20,INT((ROW()-14)/2),0)),"",OFFSET('9. METAS'!$X$20,INT((ROW()-14)/2),0)))</f>
        <v/>
      </c>
      <c r="N172" s="1013"/>
      <c r="O172" s="1014"/>
      <c r="P172" s="1015"/>
    </row>
    <row r="173" spans="3:16">
      <c r="C173" s="1016" t="str">
        <f ca="1">IF(ISBLANK(OFFSET('5. Pp (3 años)'!$C$46,INT((ROW()-13)/2),0)),"",OFFSET('5. Pp (3 años)'!$C$46,INT((ROW()-13)/2),0))</f>
        <v>Componente</v>
      </c>
      <c r="D173" s="1018" t="str">
        <f ca="1">IF(ISBLANK(OFFSET('5. Pp (3 años)'!$D$46,INT((ROW()-13)/2),0)),"",OFFSET('5. Pp (3 años)'!$D$46,INT((ROW()-13)/2),0))</f>
        <v>4.1.1.1.14 Capacidades para el desarrollo integral y la afirmación de la identidad LGBTIQ+ fortalecidas.</v>
      </c>
      <c r="E173" s="1018" t="str">
        <f ca="1">IF(ISBLANK(OFFSET('5. Pp (3 años)'!$E$46,INT((ROW()-13)/2),0)),"",OFFSET('5. Pp (3 años)'!$E$46,INT((ROW()-13)/2),0))</f>
        <v>PAFCI: Porcentaje de acciones para el fortalecimiento de capacidades y la identidad realizadas.</v>
      </c>
      <c r="F173" s="1021" t="str">
        <f ca="1">IF(ISBLANK(OFFSET('5. Pp (3 años)'!$K$46,INT((ROW()-13)/2),0)),"",OFFSET('5. Pp (3 años)'!$K$46,INT((ROW()-13)/2),0))</f>
        <v>Ascendente</v>
      </c>
      <c r="G173" s="1023" t="str">
        <f ca="1">IF(ISBLANK(OFFSET('5. Pp (3 años)'!$H$46,INT((ROW()-13)/2),0)),"",OFFSET('5. Pp (3 años)'!$H$46,INT((ROW()-13)/2),0))</f>
        <v>Trimestral</v>
      </c>
      <c r="H173" s="1080">
        <f ca="1">IF(ISBLANK(OFFSET('9. METAS'!$L$20,INT((ROW()-13)/2),0)),"",OFFSET('9. METAS'!$L$20,INT((ROW()-13)/2),0))</f>
        <v>100</v>
      </c>
      <c r="I173" s="1004"/>
      <c r="J173" s="244" t="str">
        <f ca="1">IF(MOD(ROW()-13,2)=0,IF(ISBLANK(OFFSET('12. SEGUIMIENTO 2027'!$N$14,INT((ROW()-13)/2),0)),"",OFFSET('12. SEGUIMIENTO 2027'!$N$14,INT((ROW()-13)/2),0)),IF(ISBLANK(OFFSET('9. METAS'!$U$20,INT((ROW()-14)/2),0)),"",OFFSET('9. METAS'!$U$20,INT((ROW()-14)/2),0)))</f>
        <v/>
      </c>
      <c r="K173" s="245" t="str">
        <f ca="1">IF(MOD(ROW()-13,2)=0,IF(ISBLANK(OFFSET('12. SEGUIMIENTO 2027'!$O$14,INT((ROW()-13)/2),0)),"",OFFSET('12. SEGUIMIENTO 2027'!$O$14,INT((ROW()-13)/2),0)),IF(ISBLANK(OFFSET('9. METAS'!$V$20,INT((ROW()-14)/2),0)),"",OFFSET('9. METAS'!$V$20,INT((ROW()-14)/2),0)))</f>
        <v/>
      </c>
      <c r="L173" s="245" t="str">
        <f ca="1">IF(MOD(ROW()-13,2)=0,IF(ISBLANK(OFFSET('12. SEGUIMIENTO 2027'!$P$14,INT((ROW()-13)/2),0)),"",OFFSET('12. SEGUIMIENTO 2027'!$P$14,INT((ROW()-13)/2),0)),IF(ISBLANK(OFFSET('9. METAS'!$W$20,INT((ROW()-14)/2),0)),"",OFFSET('9. METAS'!$W$20,INT((ROW()-14)/2),0)))</f>
        <v/>
      </c>
      <c r="M173" s="246" t="str">
        <f ca="1">IF(MOD(ROW()-13,2)=0,IF(ISBLANK(OFFSET('12. SEGUIMIENTO 2027'!$Q$14,INT((ROW()-13)/2),0)),"",OFFSET('12. SEGUIMIENTO 2027'!$Q$14,INT((ROW()-13)/2),0)),IF(ISBLANK(OFFSET('9. METAS'!$X$20,INT((ROW()-14)/2),0)),"",OFFSET('9. METAS'!$X$20,INT((ROW()-14)/2),0)))</f>
        <v/>
      </c>
      <c r="N173" s="1006" t="str">
        <f t="shared" ref="N173" ca="1" si="156">IFERROR(J173/J174,"ND")</f>
        <v>ND</v>
      </c>
      <c r="O173" s="1008" t="str">
        <f t="shared" ref="O173" ca="1" si="157">IFERROR(((J173+K173+L173)/H173),"ND")</f>
        <v>ND</v>
      </c>
      <c r="P173" s="1010"/>
    </row>
    <row r="174" spans="3:16">
      <c r="C174" s="1025"/>
      <c r="D174" s="1018"/>
      <c r="E174" s="1018"/>
      <c r="F174" s="1021"/>
      <c r="G174" s="1023"/>
      <c r="H174" s="1080"/>
      <c r="I174" s="1012"/>
      <c r="J174" s="244">
        <f ca="1">IF(MOD(ROW()-13,2)=0,IF(ISBLANK(OFFSET('12. SEGUIMIENTO 2027'!$N$14,INT((ROW()-13)/2),0)),"",OFFSET('12. SEGUIMIENTO 2027'!$N$14,INT((ROW()-13)/2),0)),IF(ISBLANK(OFFSET('9. METAS'!$U$20,INT((ROW()-14)/2),0)),"",OFFSET('9. METAS'!$U$20,INT((ROW()-14)/2),0)))</f>
        <v>25</v>
      </c>
      <c r="K174" s="245">
        <f ca="1">IF(MOD(ROW()-13,2)=0,IF(ISBLANK(OFFSET('12. SEGUIMIENTO 2027'!$O$14,INT((ROW()-13)/2),0)),"",OFFSET('12. SEGUIMIENTO 2027'!$O$14,INT((ROW()-13)/2),0)),IF(ISBLANK(OFFSET('9. METAS'!$V$20,INT((ROW()-14)/2),0)),"",OFFSET('9. METAS'!$V$20,INT((ROW()-14)/2),0)))</f>
        <v>25</v>
      </c>
      <c r="L174" s="245">
        <f ca="1">IF(MOD(ROW()-13,2)=0,IF(ISBLANK(OFFSET('12. SEGUIMIENTO 2027'!$P$14,INT((ROW()-13)/2),0)),"",OFFSET('12. SEGUIMIENTO 2027'!$P$14,INT((ROW()-13)/2),0)),IF(ISBLANK(OFFSET('9. METAS'!$W$20,INT((ROW()-14)/2),0)),"",OFFSET('9. METAS'!$W$20,INT((ROW()-14)/2),0)))</f>
        <v>25</v>
      </c>
      <c r="M174" s="246">
        <f ca="1">IF(MOD(ROW()-13,2)=0,IF(ISBLANK(OFFSET('12. SEGUIMIENTO 2027'!$Q$14,INT((ROW()-13)/2),0)),"",OFFSET('12. SEGUIMIENTO 2027'!$Q$14,INT((ROW()-13)/2),0)),IF(ISBLANK(OFFSET('9. METAS'!$X$20,INT((ROW()-14)/2),0)),"",OFFSET('9. METAS'!$X$20,INT((ROW()-14)/2),0)))</f>
        <v>25</v>
      </c>
      <c r="N174" s="1013"/>
      <c r="O174" s="1014"/>
      <c r="P174" s="1015"/>
    </row>
    <row r="175" spans="3:16">
      <c r="C175" s="1016" t="str">
        <f ca="1">IF(ISBLANK(OFFSET('5. Pp (3 años)'!$C$46,INT((ROW()-13)/2),0)),"",OFFSET('5. Pp (3 años)'!$C$46,INT((ROW()-13)/2),0))</f>
        <v>Actividad</v>
      </c>
      <c r="D175" s="1018" t="str">
        <f ca="1">IF(ISBLANK(OFFSET('5. Pp (3 años)'!$D$46,INT((ROW()-13)/2),0)),"",OFFSET('5. Pp (3 años)'!$D$46,INT((ROW()-13)/2),0))</f>
        <v>4.1.1.1.14.1 Ejecución de programas de capacitación y fortalecimiento de la identidad para la comunidad LGBTIQ+.</v>
      </c>
      <c r="E175" s="1018" t="str">
        <f ca="1">IF(ISBLANK(OFFSET('5. Pp (3 años)'!$E$46,INT((ROW()-13)/2),0)),"",OFFSET('5. Pp (3 años)'!$E$46,INT((ROW()-13)/2),0))</f>
        <v>PACEI: Porcentaje de acciones de capacitación y encuentros de identidad ejecutados.</v>
      </c>
      <c r="F175" s="1021" t="str">
        <f ca="1">IF(ISBLANK(OFFSET('5. Pp (3 años)'!$K$46,INT((ROW()-13)/2),0)),"",OFFSET('5. Pp (3 años)'!$K$46,INT((ROW()-13)/2),0))</f>
        <v>Ascendente</v>
      </c>
      <c r="G175" s="1023" t="str">
        <f ca="1">IF(ISBLANK(OFFSET('5. Pp (3 años)'!$H$46,INT((ROW()-13)/2),0)),"",OFFSET('5. Pp (3 años)'!$H$46,INT((ROW()-13)/2),0))</f>
        <v>Trimestral</v>
      </c>
      <c r="H175" s="1080">
        <f ca="1">IF(ISBLANK(OFFSET('9. METAS'!$L$20,INT((ROW()-13)/2),0)),"",OFFSET('9. METAS'!$L$20,INT((ROW()-13)/2),0))</f>
        <v>43</v>
      </c>
      <c r="I175" s="1004"/>
      <c r="J175" s="244" t="str">
        <f ca="1">IF(MOD(ROW()-13,2)=0,IF(ISBLANK(OFFSET('12. SEGUIMIENTO 2027'!$N$14,INT((ROW()-13)/2),0)),"",OFFSET('12. SEGUIMIENTO 2027'!$N$14,INT((ROW()-13)/2),0)),IF(ISBLANK(OFFSET('9. METAS'!$U$20,INT((ROW()-14)/2),0)),"",OFFSET('9. METAS'!$U$20,INT((ROW()-14)/2),0)))</f>
        <v/>
      </c>
      <c r="K175" s="245" t="str">
        <f ca="1">IF(MOD(ROW()-13,2)=0,IF(ISBLANK(OFFSET('12. SEGUIMIENTO 2027'!$O$14,INT((ROW()-13)/2),0)),"",OFFSET('12. SEGUIMIENTO 2027'!$O$14,INT((ROW()-13)/2),0)),IF(ISBLANK(OFFSET('9. METAS'!$V$20,INT((ROW()-14)/2),0)),"",OFFSET('9. METAS'!$V$20,INT((ROW()-14)/2),0)))</f>
        <v/>
      </c>
      <c r="L175" s="245" t="str">
        <f ca="1">IF(MOD(ROW()-13,2)=0,IF(ISBLANK(OFFSET('12. SEGUIMIENTO 2027'!$P$14,INT((ROW()-13)/2),0)),"",OFFSET('12. SEGUIMIENTO 2027'!$P$14,INT((ROW()-13)/2),0)),IF(ISBLANK(OFFSET('9. METAS'!$W$20,INT((ROW()-14)/2),0)),"",OFFSET('9. METAS'!$W$20,INT((ROW()-14)/2),0)))</f>
        <v/>
      </c>
      <c r="M175" s="246" t="str">
        <f ca="1">IF(MOD(ROW()-13,2)=0,IF(ISBLANK(OFFSET('12. SEGUIMIENTO 2027'!$Q$14,INT((ROW()-13)/2),0)),"",OFFSET('12. SEGUIMIENTO 2027'!$Q$14,INT((ROW()-13)/2),0)),IF(ISBLANK(OFFSET('9. METAS'!$X$20,INT((ROW()-14)/2),0)),"",OFFSET('9. METAS'!$X$20,INT((ROW()-14)/2),0)))</f>
        <v/>
      </c>
      <c r="N175" s="1006" t="str">
        <f t="shared" ref="N175" ca="1" si="158">IFERROR(J175/J176,"ND")</f>
        <v>ND</v>
      </c>
      <c r="O175" s="1008" t="str">
        <f t="shared" ref="O175" ca="1" si="159">IFERROR(((J175+K175+L175)/H175),"ND")</f>
        <v>ND</v>
      </c>
      <c r="P175" s="1010"/>
    </row>
    <row r="176" spans="3:16">
      <c r="C176" s="1025"/>
      <c r="D176" s="1018"/>
      <c r="E176" s="1018"/>
      <c r="F176" s="1021"/>
      <c r="G176" s="1023"/>
      <c r="H176" s="1080"/>
      <c r="I176" s="1012"/>
      <c r="J176" s="244">
        <f ca="1">IF(MOD(ROW()-13,2)=0,IF(ISBLANK(OFFSET('12. SEGUIMIENTO 2027'!$N$14,INT((ROW()-13)/2),0)),"",OFFSET('12. SEGUIMIENTO 2027'!$N$14,INT((ROW()-13)/2),0)),IF(ISBLANK(OFFSET('9. METAS'!$U$20,INT((ROW()-14)/2),0)),"",OFFSET('9. METAS'!$U$20,INT((ROW()-14)/2),0)))</f>
        <v>12</v>
      </c>
      <c r="K176" s="245">
        <f ca="1">IF(MOD(ROW()-13,2)=0,IF(ISBLANK(OFFSET('12. SEGUIMIENTO 2027'!$O$14,INT((ROW()-13)/2),0)),"",OFFSET('12. SEGUIMIENTO 2027'!$O$14,INT((ROW()-13)/2),0)),IF(ISBLANK(OFFSET('9. METAS'!$V$20,INT((ROW()-14)/2),0)),"",OFFSET('9. METAS'!$V$20,INT((ROW()-14)/2),0)))</f>
        <v>12</v>
      </c>
      <c r="L176" s="245">
        <f ca="1">IF(MOD(ROW()-13,2)=0,IF(ISBLANK(OFFSET('12. SEGUIMIENTO 2027'!$P$14,INT((ROW()-13)/2),0)),"",OFFSET('12. SEGUIMIENTO 2027'!$P$14,INT((ROW()-13)/2),0)),IF(ISBLANK(OFFSET('9. METAS'!$W$20,INT((ROW()-14)/2),0)),"",OFFSET('9. METAS'!$W$20,INT((ROW()-14)/2),0)))</f>
        <v>12</v>
      </c>
      <c r="M176" s="246">
        <f ca="1">IF(MOD(ROW()-13,2)=0,IF(ISBLANK(OFFSET('12. SEGUIMIENTO 2027'!$Q$14,INT((ROW()-13)/2),0)),"",OFFSET('12. SEGUIMIENTO 2027'!$Q$14,INT((ROW()-13)/2),0)),IF(ISBLANK(OFFSET('9. METAS'!$X$20,INT((ROW()-14)/2),0)),"",OFFSET('9. METAS'!$X$20,INT((ROW()-14)/2),0)))</f>
        <v>7</v>
      </c>
      <c r="N176" s="1013"/>
      <c r="O176" s="1014"/>
      <c r="P176" s="1015"/>
    </row>
    <row r="177" spans="3:16">
      <c r="C177" s="1016" t="str">
        <f ca="1">IF(ISBLANK(OFFSET('5. Pp (3 años)'!$C$46,INT((ROW()-13)/2),0)),"",OFFSET('5. Pp (3 años)'!$C$46,INT((ROW()-13)/2),0))</f>
        <v>Actividad</v>
      </c>
      <c r="D177" s="1018" t="str">
        <f ca="1">IF(ISBLANK(OFFSET('5. Pp (3 años)'!$D$46,INT((ROW()-13)/2),0)),"",OFFSET('5. Pp (3 años)'!$D$46,INT((ROW()-13)/2),0))</f>
        <v/>
      </c>
      <c r="E177" s="1018" t="str">
        <f ca="1">IF(ISBLANK(OFFSET('5. Pp (3 años)'!$E$46,INT((ROW()-13)/2),0)),"",OFFSET('5. Pp (3 años)'!$E$46,INT((ROW()-13)/2),0))</f>
        <v/>
      </c>
      <c r="F177" s="1021" t="str">
        <f ca="1">IF(ISBLANK(OFFSET('5. Pp (3 años)'!$K$46,INT((ROW()-13)/2),0)),"",OFFSET('5. Pp (3 años)'!$K$46,INT((ROW()-13)/2),0))</f>
        <v/>
      </c>
      <c r="G177" s="1023" t="str">
        <f ca="1">IF(ISBLANK(OFFSET('5. Pp (3 años)'!$H$46,INT((ROW()-13)/2),0)),"",OFFSET('5. Pp (3 años)'!$H$46,INT((ROW()-13)/2),0))</f>
        <v/>
      </c>
      <c r="H177" s="1080" t="str">
        <f ca="1">IF(ISBLANK(OFFSET('9. METAS'!$L$20,INT((ROW()-13)/2),0)),"",OFFSET('9. METAS'!$L$20,INT((ROW()-13)/2),0))</f>
        <v/>
      </c>
      <c r="I177" s="1004"/>
      <c r="J177" s="244" t="str">
        <f ca="1">IF(MOD(ROW()-13,2)=0,IF(ISBLANK(OFFSET('12. SEGUIMIENTO 2027'!$N$14,INT((ROW()-13)/2),0)),"",OFFSET('12. SEGUIMIENTO 2027'!$N$14,INT((ROW()-13)/2),0)),IF(ISBLANK(OFFSET('9. METAS'!$U$20,INT((ROW()-14)/2),0)),"",OFFSET('9. METAS'!$U$20,INT((ROW()-14)/2),0)))</f>
        <v/>
      </c>
      <c r="K177" s="245" t="str">
        <f ca="1">IF(MOD(ROW()-13,2)=0,IF(ISBLANK(OFFSET('12. SEGUIMIENTO 2027'!$O$14,INT((ROW()-13)/2),0)),"",OFFSET('12. SEGUIMIENTO 2027'!$O$14,INT((ROW()-13)/2),0)),IF(ISBLANK(OFFSET('9. METAS'!$V$20,INT((ROW()-14)/2),0)),"",OFFSET('9. METAS'!$V$20,INT((ROW()-14)/2),0)))</f>
        <v/>
      </c>
      <c r="L177" s="245" t="str">
        <f ca="1">IF(MOD(ROW()-13,2)=0,IF(ISBLANK(OFFSET('12. SEGUIMIENTO 2027'!$P$14,INT((ROW()-13)/2),0)),"",OFFSET('12. SEGUIMIENTO 2027'!$P$14,INT((ROW()-13)/2),0)),IF(ISBLANK(OFFSET('9. METAS'!$W$20,INT((ROW()-14)/2),0)),"",OFFSET('9. METAS'!$W$20,INT((ROW()-14)/2),0)))</f>
        <v/>
      </c>
      <c r="M177" s="246" t="str">
        <f ca="1">IF(MOD(ROW()-13,2)=0,IF(ISBLANK(OFFSET('12. SEGUIMIENTO 2027'!$Q$14,INT((ROW()-13)/2),0)),"",OFFSET('12. SEGUIMIENTO 2027'!$Q$14,INT((ROW()-13)/2),0)),IF(ISBLANK(OFFSET('9. METAS'!$X$20,INT((ROW()-14)/2),0)),"",OFFSET('9. METAS'!$X$20,INT((ROW()-14)/2),0)))</f>
        <v/>
      </c>
      <c r="N177" s="1006" t="str">
        <f t="shared" ref="N177" ca="1" si="160">IFERROR(J177/J178,"ND")</f>
        <v>ND</v>
      </c>
      <c r="O177" s="1008" t="str">
        <f t="shared" ref="O177" ca="1" si="161">IFERROR(((J177+K177+L177)/H177),"ND")</f>
        <v>ND</v>
      </c>
      <c r="P177" s="1010"/>
    </row>
    <row r="178" spans="3:16">
      <c r="C178" s="1025"/>
      <c r="D178" s="1018"/>
      <c r="E178" s="1018"/>
      <c r="F178" s="1021"/>
      <c r="G178" s="1023"/>
      <c r="H178" s="1080"/>
      <c r="I178" s="1012"/>
      <c r="J178" s="244" t="str">
        <f ca="1">IF(MOD(ROW()-13,2)=0,IF(ISBLANK(OFFSET('12. SEGUIMIENTO 2027'!$N$14,INT((ROW()-13)/2),0)),"",OFFSET('12. SEGUIMIENTO 2027'!$N$14,INT((ROW()-13)/2),0)),IF(ISBLANK(OFFSET('9. METAS'!$U$20,INT((ROW()-14)/2),0)),"",OFFSET('9. METAS'!$U$20,INT((ROW()-14)/2),0)))</f>
        <v/>
      </c>
      <c r="K178" s="245" t="str">
        <f ca="1">IF(MOD(ROW()-13,2)=0,IF(ISBLANK(OFFSET('12. SEGUIMIENTO 2027'!$O$14,INT((ROW()-13)/2),0)),"",OFFSET('12. SEGUIMIENTO 2027'!$O$14,INT((ROW()-13)/2),0)),IF(ISBLANK(OFFSET('9. METAS'!$V$20,INT((ROW()-14)/2),0)),"",OFFSET('9. METAS'!$V$20,INT((ROW()-14)/2),0)))</f>
        <v/>
      </c>
      <c r="L178" s="245" t="str">
        <f ca="1">IF(MOD(ROW()-13,2)=0,IF(ISBLANK(OFFSET('12. SEGUIMIENTO 2027'!$P$14,INT((ROW()-13)/2),0)),"",OFFSET('12. SEGUIMIENTO 2027'!$P$14,INT((ROW()-13)/2),0)),IF(ISBLANK(OFFSET('9. METAS'!$W$20,INT((ROW()-14)/2),0)),"",OFFSET('9. METAS'!$W$20,INT((ROW()-14)/2),0)))</f>
        <v/>
      </c>
      <c r="M178" s="246" t="str">
        <f ca="1">IF(MOD(ROW()-13,2)=0,IF(ISBLANK(OFFSET('12. SEGUIMIENTO 2027'!$Q$14,INT((ROW()-13)/2),0)),"",OFFSET('12. SEGUIMIENTO 2027'!$Q$14,INT((ROW()-13)/2),0)),IF(ISBLANK(OFFSET('9. METAS'!$X$20,INT((ROW()-14)/2),0)),"",OFFSET('9. METAS'!$X$20,INT((ROW()-14)/2),0)))</f>
        <v/>
      </c>
      <c r="N178" s="1013"/>
      <c r="O178" s="1014"/>
      <c r="P178" s="1015"/>
    </row>
    <row r="179" spans="3:16">
      <c r="C179" s="1016" t="str">
        <f ca="1">IF(ISBLANK(OFFSET('5. Pp (3 años)'!$C$46,INT((ROW()-13)/2),0)),"",OFFSET('5. Pp (3 años)'!$C$46,INT((ROW()-13)/2),0))</f>
        <v>Actividad</v>
      </c>
      <c r="D179" s="1018" t="str">
        <f ca="1">IF(ISBLANK(OFFSET('5. Pp (3 años)'!$D$46,INT((ROW()-13)/2),0)),"",OFFSET('5. Pp (3 años)'!$D$46,INT((ROW()-13)/2),0))</f>
        <v/>
      </c>
      <c r="E179" s="1018" t="str">
        <f ca="1">IF(ISBLANK(OFFSET('5. Pp (3 años)'!$E$46,INT((ROW()-13)/2),0)),"",OFFSET('5. Pp (3 años)'!$E$46,INT((ROW()-13)/2),0))</f>
        <v/>
      </c>
      <c r="F179" s="1021" t="str">
        <f ca="1">IF(ISBLANK(OFFSET('5. Pp (3 años)'!$K$46,INT((ROW()-13)/2),0)),"",OFFSET('5. Pp (3 años)'!$K$46,INT((ROW()-13)/2),0))</f>
        <v/>
      </c>
      <c r="G179" s="1023" t="str">
        <f ca="1">IF(ISBLANK(OFFSET('5. Pp (3 años)'!$H$46,INT((ROW()-13)/2),0)),"",OFFSET('5. Pp (3 años)'!$H$46,INT((ROW()-13)/2),0))</f>
        <v/>
      </c>
      <c r="H179" s="1080" t="str">
        <f ca="1">IF(ISBLANK(OFFSET('9. METAS'!$L$20,INT((ROW()-13)/2),0)),"",OFFSET('9. METAS'!$L$20,INT((ROW()-13)/2),0))</f>
        <v/>
      </c>
      <c r="I179" s="1004"/>
      <c r="J179" s="244" t="str">
        <f ca="1">IF(MOD(ROW()-13,2)=0,IF(ISBLANK(OFFSET('12. SEGUIMIENTO 2027'!$N$14,INT((ROW()-13)/2),0)),"",OFFSET('12. SEGUIMIENTO 2027'!$N$14,INT((ROW()-13)/2),0)),IF(ISBLANK(OFFSET('9. METAS'!$U$20,INT((ROW()-14)/2),0)),"",OFFSET('9. METAS'!$U$20,INT((ROW()-14)/2),0)))</f>
        <v/>
      </c>
      <c r="K179" s="245" t="str">
        <f ca="1">IF(MOD(ROW()-13,2)=0,IF(ISBLANK(OFFSET('12. SEGUIMIENTO 2027'!$O$14,INT((ROW()-13)/2),0)),"",OFFSET('12. SEGUIMIENTO 2027'!$O$14,INT((ROW()-13)/2),0)),IF(ISBLANK(OFFSET('9. METAS'!$V$20,INT((ROW()-14)/2),0)),"",OFFSET('9. METAS'!$V$20,INT((ROW()-14)/2),0)))</f>
        <v/>
      </c>
      <c r="L179" s="245" t="str">
        <f ca="1">IF(MOD(ROW()-13,2)=0,IF(ISBLANK(OFFSET('12. SEGUIMIENTO 2027'!$P$14,INT((ROW()-13)/2),0)),"",OFFSET('12. SEGUIMIENTO 2027'!$P$14,INT((ROW()-13)/2),0)),IF(ISBLANK(OFFSET('9. METAS'!$W$20,INT((ROW()-14)/2),0)),"",OFFSET('9. METAS'!$W$20,INT((ROW()-14)/2),0)))</f>
        <v/>
      </c>
      <c r="M179" s="246" t="str">
        <f ca="1">IF(MOD(ROW()-13,2)=0,IF(ISBLANK(OFFSET('12. SEGUIMIENTO 2027'!$Q$14,INT((ROW()-13)/2),0)),"",OFFSET('12. SEGUIMIENTO 2027'!$Q$14,INT((ROW()-13)/2),0)),IF(ISBLANK(OFFSET('9. METAS'!$X$20,INT((ROW()-14)/2),0)),"",OFFSET('9. METAS'!$X$20,INT((ROW()-14)/2),0)))</f>
        <v/>
      </c>
      <c r="N179" s="1006" t="str">
        <f t="shared" ref="N179" ca="1" si="162">IFERROR(J179/J180,"ND")</f>
        <v>ND</v>
      </c>
      <c r="O179" s="1008" t="str">
        <f t="shared" ref="O179" ca="1" si="163">IFERROR(((J179+K179+L179)/H179),"ND")</f>
        <v>ND</v>
      </c>
      <c r="P179" s="1010"/>
    </row>
    <row r="180" spans="3:16">
      <c r="C180" s="1025"/>
      <c r="D180" s="1018"/>
      <c r="E180" s="1018"/>
      <c r="F180" s="1021"/>
      <c r="G180" s="1023"/>
      <c r="H180" s="1080"/>
      <c r="I180" s="1012"/>
      <c r="J180" s="244" t="str">
        <f ca="1">IF(MOD(ROW()-13,2)=0,IF(ISBLANK(OFFSET('12. SEGUIMIENTO 2027'!$N$14,INT((ROW()-13)/2),0)),"",OFFSET('12. SEGUIMIENTO 2027'!$N$14,INT((ROW()-13)/2),0)),IF(ISBLANK(OFFSET('9. METAS'!$U$20,INT((ROW()-14)/2),0)),"",OFFSET('9. METAS'!$U$20,INT((ROW()-14)/2),0)))</f>
        <v/>
      </c>
      <c r="K180" s="245" t="str">
        <f ca="1">IF(MOD(ROW()-13,2)=0,IF(ISBLANK(OFFSET('12. SEGUIMIENTO 2027'!$O$14,INT((ROW()-13)/2),0)),"",OFFSET('12. SEGUIMIENTO 2027'!$O$14,INT((ROW()-13)/2),0)),IF(ISBLANK(OFFSET('9. METAS'!$V$20,INT((ROW()-14)/2),0)),"",OFFSET('9. METAS'!$V$20,INT((ROW()-14)/2),0)))</f>
        <v/>
      </c>
      <c r="L180" s="245" t="str">
        <f ca="1">IF(MOD(ROW()-13,2)=0,IF(ISBLANK(OFFSET('12. SEGUIMIENTO 2027'!$P$14,INT((ROW()-13)/2),0)),"",OFFSET('12. SEGUIMIENTO 2027'!$P$14,INT((ROW()-13)/2),0)),IF(ISBLANK(OFFSET('9. METAS'!$W$20,INT((ROW()-14)/2),0)),"",OFFSET('9. METAS'!$W$20,INT((ROW()-14)/2),0)))</f>
        <v/>
      </c>
      <c r="M180" s="246" t="str">
        <f ca="1">IF(MOD(ROW()-13,2)=0,IF(ISBLANK(OFFSET('12. SEGUIMIENTO 2027'!$Q$14,INT((ROW()-13)/2),0)),"",OFFSET('12. SEGUIMIENTO 2027'!$Q$14,INT((ROW()-13)/2),0)),IF(ISBLANK(OFFSET('9. METAS'!$X$20,INT((ROW()-14)/2),0)),"",OFFSET('9. METAS'!$X$20,INT((ROW()-14)/2),0)))</f>
        <v/>
      </c>
      <c r="N180" s="1013"/>
      <c r="O180" s="1014"/>
      <c r="P180" s="1015"/>
    </row>
    <row r="181" spans="3:16">
      <c r="C181" s="1016" t="str">
        <f ca="1">IF(ISBLANK(OFFSET('5. Pp (3 años)'!$C$46,INT((ROW()-13)/2),0)),"",OFFSET('5. Pp (3 años)'!$C$46,INT((ROW()-13)/2),0))</f>
        <v>Actividad</v>
      </c>
      <c r="D181" s="1018" t="str">
        <f ca="1">IF(ISBLANK(OFFSET('5. Pp (3 años)'!$D$46,INT((ROW()-13)/2),0)),"",OFFSET('5. Pp (3 años)'!$D$46,INT((ROW()-13)/2),0))</f>
        <v/>
      </c>
      <c r="E181" s="1018" t="str">
        <f ca="1">IF(ISBLANK(OFFSET('5. Pp (3 años)'!$E$46,INT((ROW()-13)/2),0)),"",OFFSET('5. Pp (3 años)'!$E$46,INT((ROW()-13)/2),0))</f>
        <v/>
      </c>
      <c r="F181" s="1021" t="str">
        <f ca="1">IF(ISBLANK(OFFSET('5. Pp (3 años)'!$K$46,INT((ROW()-13)/2),0)),"",OFFSET('5. Pp (3 años)'!$K$46,INT((ROW()-13)/2),0))</f>
        <v/>
      </c>
      <c r="G181" s="1023" t="str">
        <f ca="1">IF(ISBLANK(OFFSET('5. Pp (3 años)'!$H$46,INT((ROW()-13)/2),0)),"",OFFSET('5. Pp (3 años)'!$H$46,INT((ROW()-13)/2),0))</f>
        <v/>
      </c>
      <c r="H181" s="1080" t="str">
        <f ca="1">IF(ISBLANK(OFFSET('9. METAS'!$L$20,INT((ROW()-13)/2),0)),"",OFFSET('9. METAS'!$L$20,INT((ROW()-13)/2),0))</f>
        <v/>
      </c>
      <c r="I181" s="1004"/>
      <c r="J181" s="244" t="str">
        <f ca="1">IF(MOD(ROW()-13,2)=0,IF(ISBLANK(OFFSET('12. SEGUIMIENTO 2027'!$N$14,INT((ROW()-13)/2),0)),"",OFFSET('12. SEGUIMIENTO 2027'!$N$14,INT((ROW()-13)/2),0)),IF(ISBLANK(OFFSET('9. METAS'!$U$20,INT((ROW()-14)/2),0)),"",OFFSET('9. METAS'!$U$20,INT((ROW()-14)/2),0)))</f>
        <v/>
      </c>
      <c r="K181" s="245" t="str">
        <f ca="1">IF(MOD(ROW()-13,2)=0,IF(ISBLANK(OFFSET('12. SEGUIMIENTO 2027'!$O$14,INT((ROW()-13)/2),0)),"",OFFSET('12. SEGUIMIENTO 2027'!$O$14,INT((ROW()-13)/2),0)),IF(ISBLANK(OFFSET('9. METAS'!$V$20,INT((ROW()-14)/2),0)),"",OFFSET('9. METAS'!$V$20,INT((ROW()-14)/2),0)))</f>
        <v/>
      </c>
      <c r="L181" s="245" t="str">
        <f ca="1">IF(MOD(ROW()-13,2)=0,IF(ISBLANK(OFFSET('12. SEGUIMIENTO 2027'!$P$14,INT((ROW()-13)/2),0)),"",OFFSET('12. SEGUIMIENTO 2027'!$P$14,INT((ROW()-13)/2),0)),IF(ISBLANK(OFFSET('9. METAS'!$W$20,INT((ROW()-14)/2),0)),"",OFFSET('9. METAS'!$W$20,INT((ROW()-14)/2),0)))</f>
        <v/>
      </c>
      <c r="M181" s="246" t="str">
        <f ca="1">IF(MOD(ROW()-13,2)=0,IF(ISBLANK(OFFSET('12. SEGUIMIENTO 2027'!$Q$14,INT((ROW()-13)/2),0)),"",OFFSET('12. SEGUIMIENTO 2027'!$Q$14,INT((ROW()-13)/2),0)),IF(ISBLANK(OFFSET('9. METAS'!$X$20,INT((ROW()-14)/2),0)),"",OFFSET('9. METAS'!$X$20,INT((ROW()-14)/2),0)))</f>
        <v/>
      </c>
      <c r="N181" s="1006" t="str">
        <f t="shared" ref="N181" ca="1" si="164">IFERROR(J181/J182,"ND")</f>
        <v>ND</v>
      </c>
      <c r="O181" s="1008" t="str">
        <f t="shared" ref="O181" ca="1" si="165">IFERROR(((J181+K181+L181)/H181),"ND")</f>
        <v>ND</v>
      </c>
      <c r="P181" s="1010"/>
    </row>
    <row r="182" spans="3:16">
      <c r="C182" s="1025"/>
      <c r="D182" s="1018"/>
      <c r="E182" s="1018"/>
      <c r="F182" s="1021"/>
      <c r="G182" s="1023"/>
      <c r="H182" s="1080"/>
      <c r="I182" s="1012"/>
      <c r="J182" s="244" t="str">
        <f ca="1">IF(MOD(ROW()-13,2)=0,IF(ISBLANK(OFFSET('12. SEGUIMIENTO 2027'!$N$14,INT((ROW()-13)/2),0)),"",OFFSET('12. SEGUIMIENTO 2027'!$N$14,INT((ROW()-13)/2),0)),IF(ISBLANK(OFFSET('9. METAS'!$U$20,INT((ROW()-14)/2),0)),"",OFFSET('9. METAS'!$U$20,INT((ROW()-14)/2),0)))</f>
        <v/>
      </c>
      <c r="K182" s="245" t="str">
        <f ca="1">IF(MOD(ROW()-13,2)=0,IF(ISBLANK(OFFSET('12. SEGUIMIENTO 2027'!$O$14,INT((ROW()-13)/2),0)),"",OFFSET('12. SEGUIMIENTO 2027'!$O$14,INT((ROW()-13)/2),0)),IF(ISBLANK(OFFSET('9. METAS'!$V$20,INT((ROW()-14)/2),0)),"",OFFSET('9. METAS'!$V$20,INT((ROW()-14)/2),0)))</f>
        <v/>
      </c>
      <c r="L182" s="245" t="str">
        <f ca="1">IF(MOD(ROW()-13,2)=0,IF(ISBLANK(OFFSET('12. SEGUIMIENTO 2027'!$P$14,INT((ROW()-13)/2),0)),"",OFFSET('12. SEGUIMIENTO 2027'!$P$14,INT((ROW()-13)/2),0)),IF(ISBLANK(OFFSET('9. METAS'!$W$20,INT((ROW()-14)/2),0)),"",OFFSET('9. METAS'!$W$20,INT((ROW()-14)/2),0)))</f>
        <v/>
      </c>
      <c r="M182" s="246" t="str">
        <f ca="1">IF(MOD(ROW()-13,2)=0,IF(ISBLANK(OFFSET('12. SEGUIMIENTO 2027'!$Q$14,INT((ROW()-13)/2),0)),"",OFFSET('12. SEGUIMIENTO 2027'!$Q$14,INT((ROW()-13)/2),0)),IF(ISBLANK(OFFSET('9. METAS'!$X$20,INT((ROW()-14)/2),0)),"",OFFSET('9. METAS'!$X$20,INT((ROW()-14)/2),0)))</f>
        <v/>
      </c>
      <c r="N182" s="1013"/>
      <c r="O182" s="1014"/>
      <c r="P182" s="1015"/>
    </row>
    <row r="183" spans="3:16">
      <c r="C183" s="1016" t="str">
        <f ca="1">IF(ISBLANK(OFFSET('5. Pp (3 años)'!$C$46,INT((ROW()-13)/2),0)),"",OFFSET('5. Pp (3 años)'!$C$46,INT((ROW()-13)/2),0))</f>
        <v>Actividad</v>
      </c>
      <c r="D183" s="1018" t="str">
        <f ca="1">IF(ISBLANK(OFFSET('5. Pp (3 años)'!$D$46,INT((ROW()-13)/2),0)),"",OFFSET('5. Pp (3 años)'!$D$46,INT((ROW()-13)/2),0))</f>
        <v/>
      </c>
      <c r="E183" s="1018" t="str">
        <f ca="1">IF(ISBLANK(OFFSET('5. Pp (3 años)'!$E$46,INT((ROW()-13)/2),0)),"",OFFSET('5. Pp (3 años)'!$E$46,INT((ROW()-13)/2),0))</f>
        <v/>
      </c>
      <c r="F183" s="1021" t="str">
        <f ca="1">IF(ISBLANK(OFFSET('5. Pp (3 años)'!$K$46,INT((ROW()-13)/2),0)),"",OFFSET('5. Pp (3 años)'!$K$46,INT((ROW()-13)/2),0))</f>
        <v/>
      </c>
      <c r="G183" s="1023" t="str">
        <f ca="1">IF(ISBLANK(OFFSET('5. Pp (3 años)'!$H$46,INT((ROW()-13)/2),0)),"",OFFSET('5. Pp (3 años)'!$H$46,INT((ROW()-13)/2),0))</f>
        <v/>
      </c>
      <c r="H183" s="1080" t="str">
        <f ca="1">IF(ISBLANK(OFFSET('9. METAS'!$L$20,INT((ROW()-13)/2),0)),"",OFFSET('9. METAS'!$L$20,INT((ROW()-13)/2),0))</f>
        <v/>
      </c>
      <c r="I183" s="1004"/>
      <c r="J183" s="244" t="str">
        <f ca="1">IF(MOD(ROW()-13,2)=0,IF(ISBLANK(OFFSET('12. SEGUIMIENTO 2027'!$N$14,INT((ROW()-13)/2),0)),"",OFFSET('12. SEGUIMIENTO 2027'!$N$14,INT((ROW()-13)/2),0)),IF(ISBLANK(OFFSET('9. METAS'!$U$20,INT((ROW()-14)/2),0)),"",OFFSET('9. METAS'!$U$20,INT((ROW()-14)/2),0)))</f>
        <v/>
      </c>
      <c r="K183" s="245" t="str">
        <f ca="1">IF(MOD(ROW()-13,2)=0,IF(ISBLANK(OFFSET('12. SEGUIMIENTO 2027'!$O$14,INT((ROW()-13)/2),0)),"",OFFSET('12. SEGUIMIENTO 2027'!$O$14,INT((ROW()-13)/2),0)),IF(ISBLANK(OFFSET('9. METAS'!$V$20,INT((ROW()-14)/2),0)),"",OFFSET('9. METAS'!$V$20,INT((ROW()-14)/2),0)))</f>
        <v/>
      </c>
      <c r="L183" s="245" t="str">
        <f ca="1">IF(MOD(ROW()-13,2)=0,IF(ISBLANK(OFFSET('12. SEGUIMIENTO 2027'!$P$14,INT((ROW()-13)/2),0)),"",OFFSET('12. SEGUIMIENTO 2027'!$P$14,INT((ROW()-13)/2),0)),IF(ISBLANK(OFFSET('9. METAS'!$W$20,INT((ROW()-14)/2),0)),"",OFFSET('9. METAS'!$W$20,INT((ROW()-14)/2),0)))</f>
        <v/>
      </c>
      <c r="M183" s="246" t="str">
        <f ca="1">IF(MOD(ROW()-13,2)=0,IF(ISBLANK(OFFSET('12. SEGUIMIENTO 2027'!$Q$14,INT((ROW()-13)/2),0)),"",OFFSET('12. SEGUIMIENTO 2027'!$Q$14,INT((ROW()-13)/2),0)),IF(ISBLANK(OFFSET('9. METAS'!$X$20,INT((ROW()-14)/2),0)),"",OFFSET('9. METAS'!$X$20,INT((ROW()-14)/2),0)))</f>
        <v/>
      </c>
      <c r="N183" s="1006" t="str">
        <f t="shared" ref="N183" ca="1" si="166">IFERROR(J183/J184,"ND")</f>
        <v>ND</v>
      </c>
      <c r="O183" s="1008" t="str">
        <f t="shared" ref="O183" ca="1" si="167">IFERROR(((J183+K183+L183)/H183),"ND")</f>
        <v>ND</v>
      </c>
      <c r="P183" s="1010"/>
    </row>
    <row r="184" spans="3:16">
      <c r="C184" s="1025"/>
      <c r="D184" s="1018"/>
      <c r="E184" s="1018"/>
      <c r="F184" s="1021"/>
      <c r="G184" s="1023"/>
      <c r="H184" s="1080"/>
      <c r="I184" s="1012"/>
      <c r="J184" s="244" t="str">
        <f ca="1">IF(MOD(ROW()-13,2)=0,IF(ISBLANK(OFFSET('12. SEGUIMIENTO 2027'!$N$14,INT((ROW()-13)/2),0)),"",OFFSET('12. SEGUIMIENTO 2027'!$N$14,INT((ROW()-13)/2),0)),IF(ISBLANK(OFFSET('9. METAS'!$U$20,INT((ROW()-14)/2),0)),"",OFFSET('9. METAS'!$U$20,INT((ROW()-14)/2),0)))</f>
        <v/>
      </c>
      <c r="K184" s="245" t="str">
        <f ca="1">IF(MOD(ROW()-13,2)=0,IF(ISBLANK(OFFSET('12. SEGUIMIENTO 2027'!$O$14,INT((ROW()-13)/2),0)),"",OFFSET('12. SEGUIMIENTO 2027'!$O$14,INT((ROW()-13)/2),0)),IF(ISBLANK(OFFSET('9. METAS'!$V$20,INT((ROW()-14)/2),0)),"",OFFSET('9. METAS'!$V$20,INT((ROW()-14)/2),0)))</f>
        <v/>
      </c>
      <c r="L184" s="245" t="str">
        <f ca="1">IF(MOD(ROW()-13,2)=0,IF(ISBLANK(OFFSET('12. SEGUIMIENTO 2027'!$P$14,INT((ROW()-13)/2),0)),"",OFFSET('12. SEGUIMIENTO 2027'!$P$14,INT((ROW()-13)/2),0)),IF(ISBLANK(OFFSET('9. METAS'!$W$20,INT((ROW()-14)/2),0)),"",OFFSET('9. METAS'!$W$20,INT((ROW()-14)/2),0)))</f>
        <v/>
      </c>
      <c r="M184" s="246" t="str">
        <f ca="1">IF(MOD(ROW()-13,2)=0,IF(ISBLANK(OFFSET('12. SEGUIMIENTO 2027'!$Q$14,INT((ROW()-13)/2),0)),"",OFFSET('12. SEGUIMIENTO 2027'!$Q$14,INT((ROW()-13)/2),0)),IF(ISBLANK(OFFSET('9. METAS'!$X$20,INT((ROW()-14)/2),0)),"",OFFSET('9. METAS'!$X$20,INT((ROW()-14)/2),0)))</f>
        <v/>
      </c>
      <c r="N184" s="1013"/>
      <c r="O184" s="1014"/>
      <c r="P184" s="1015"/>
    </row>
    <row r="185" spans="3:16">
      <c r="C185" s="1016" t="str">
        <f ca="1">IF(ISBLANK(OFFSET('5. Pp (3 años)'!$C$46,INT((ROW()-13)/2),0)),"",OFFSET('5. Pp (3 años)'!$C$46,INT((ROW()-13)/2),0))</f>
        <v>Componente</v>
      </c>
      <c r="D185" s="1018" t="str">
        <f ca="1">IF(ISBLANK(OFFSET('5. Pp (3 años)'!$D$46,INT((ROW()-13)/2),0)),"",OFFSET('5. Pp (3 años)'!$D$46,INT((ROW()-13)/2),0))</f>
        <v>4.1.1.1.15  Servicios de formación y fortalecimiento para el emprendimiento sostenible impartidos.</v>
      </c>
      <c r="E185" s="1018" t="str">
        <f ca="1">IF(ISBLANK(OFFSET('5. Pp (3 años)'!$E$46,INT((ROW()-13)/2),0)),"",OFFSET('5. Pp (3 años)'!$E$46,INT((ROW()-13)/2),0))</f>
        <v>PSFEO: Porcentaje de servicios de formación para el emprendimiento otorgados.</v>
      </c>
      <c r="F185" s="1021" t="str">
        <f ca="1">IF(ISBLANK(OFFSET('5. Pp (3 años)'!$K$46,INT((ROW()-13)/2),0)),"",OFFSET('5. Pp (3 años)'!$K$46,INT((ROW()-13)/2),0))</f>
        <v>Ascendente</v>
      </c>
      <c r="G185" s="1023" t="str">
        <f ca="1">IF(ISBLANK(OFFSET('5. Pp (3 años)'!$H$46,INT((ROW()-13)/2),0)),"",OFFSET('5. Pp (3 años)'!$H$46,INT((ROW()-13)/2),0))</f>
        <v>Trimestral</v>
      </c>
      <c r="H185" s="1080">
        <f ca="1">IF(ISBLANK(OFFSET('9. METAS'!$L$20,INT((ROW()-13)/2),0)),"",OFFSET('9. METAS'!$L$20,INT((ROW()-13)/2),0))</f>
        <v>100</v>
      </c>
      <c r="I185" s="1004"/>
      <c r="J185" s="244" t="str">
        <f ca="1">IF(MOD(ROW()-13,2)=0,IF(ISBLANK(OFFSET('12. SEGUIMIENTO 2027'!$N$14,INT((ROW()-13)/2),0)),"",OFFSET('12. SEGUIMIENTO 2027'!$N$14,INT((ROW()-13)/2),0)),IF(ISBLANK(OFFSET('9. METAS'!$U$20,INT((ROW()-14)/2),0)),"",OFFSET('9. METAS'!$U$20,INT((ROW()-14)/2),0)))</f>
        <v/>
      </c>
      <c r="K185" s="245" t="str">
        <f ca="1">IF(MOD(ROW()-13,2)=0,IF(ISBLANK(OFFSET('12. SEGUIMIENTO 2027'!$O$14,INT((ROW()-13)/2),0)),"",OFFSET('12. SEGUIMIENTO 2027'!$O$14,INT((ROW()-13)/2),0)),IF(ISBLANK(OFFSET('9. METAS'!$V$20,INT((ROW()-14)/2),0)),"",OFFSET('9. METAS'!$V$20,INT((ROW()-14)/2),0)))</f>
        <v/>
      </c>
      <c r="L185" s="245" t="str">
        <f ca="1">IF(MOD(ROW()-13,2)=0,IF(ISBLANK(OFFSET('12. SEGUIMIENTO 2027'!$P$14,INT((ROW()-13)/2),0)),"",OFFSET('12. SEGUIMIENTO 2027'!$P$14,INT((ROW()-13)/2),0)),IF(ISBLANK(OFFSET('9. METAS'!$W$20,INT((ROW()-14)/2),0)),"",OFFSET('9. METAS'!$W$20,INT((ROW()-14)/2),0)))</f>
        <v/>
      </c>
      <c r="M185" s="246" t="str">
        <f ca="1">IF(MOD(ROW()-13,2)=0,IF(ISBLANK(OFFSET('12. SEGUIMIENTO 2027'!$Q$14,INT((ROW()-13)/2),0)),"",OFFSET('12. SEGUIMIENTO 2027'!$Q$14,INT((ROW()-13)/2),0)),IF(ISBLANK(OFFSET('9. METAS'!$X$20,INT((ROW()-14)/2),0)),"",OFFSET('9. METAS'!$X$20,INT((ROW()-14)/2),0)))</f>
        <v/>
      </c>
      <c r="N185" s="1006" t="str">
        <f t="shared" ref="N185" ca="1" si="168">IFERROR(J185/J186,"ND")</f>
        <v>ND</v>
      </c>
      <c r="O185" s="1008" t="str">
        <f t="shared" ref="O185" ca="1" si="169">IFERROR(((J185+K185+L185)/H185),"ND")</f>
        <v>ND</v>
      </c>
      <c r="P185" s="1010"/>
    </row>
    <row r="186" spans="3:16">
      <c r="C186" s="1025"/>
      <c r="D186" s="1018"/>
      <c r="E186" s="1018"/>
      <c r="F186" s="1021"/>
      <c r="G186" s="1023"/>
      <c r="H186" s="1080"/>
      <c r="I186" s="1012"/>
      <c r="J186" s="244">
        <f ca="1">IF(MOD(ROW()-13,2)=0,IF(ISBLANK(OFFSET('12. SEGUIMIENTO 2027'!$N$14,INT((ROW()-13)/2),0)),"",OFFSET('12. SEGUIMIENTO 2027'!$N$14,INT((ROW()-13)/2),0)),IF(ISBLANK(OFFSET('9. METAS'!$U$20,INT((ROW()-14)/2),0)),"",OFFSET('9. METAS'!$U$20,INT((ROW()-14)/2),0)))</f>
        <v>25</v>
      </c>
      <c r="K186" s="245">
        <f ca="1">IF(MOD(ROW()-13,2)=0,IF(ISBLANK(OFFSET('12. SEGUIMIENTO 2027'!$O$14,INT((ROW()-13)/2),0)),"",OFFSET('12. SEGUIMIENTO 2027'!$O$14,INT((ROW()-13)/2),0)),IF(ISBLANK(OFFSET('9. METAS'!$V$20,INT((ROW()-14)/2),0)),"",OFFSET('9. METAS'!$V$20,INT((ROW()-14)/2),0)))</f>
        <v>25</v>
      </c>
      <c r="L186" s="245">
        <f ca="1">IF(MOD(ROW()-13,2)=0,IF(ISBLANK(OFFSET('12. SEGUIMIENTO 2027'!$P$14,INT((ROW()-13)/2),0)),"",OFFSET('12. SEGUIMIENTO 2027'!$P$14,INT((ROW()-13)/2),0)),IF(ISBLANK(OFFSET('9. METAS'!$W$20,INT((ROW()-14)/2),0)),"",OFFSET('9. METAS'!$W$20,INT((ROW()-14)/2),0)))</f>
        <v>25</v>
      </c>
      <c r="M186" s="246">
        <f ca="1">IF(MOD(ROW()-13,2)=0,IF(ISBLANK(OFFSET('12. SEGUIMIENTO 2027'!$Q$14,INT((ROW()-13)/2),0)),"",OFFSET('12. SEGUIMIENTO 2027'!$Q$14,INT((ROW()-13)/2),0)),IF(ISBLANK(OFFSET('9. METAS'!$X$20,INT((ROW()-14)/2),0)),"",OFFSET('9. METAS'!$X$20,INT((ROW()-14)/2),0)))</f>
        <v>25</v>
      </c>
      <c r="N186" s="1013"/>
      <c r="O186" s="1014"/>
      <c r="P186" s="1015"/>
    </row>
    <row r="187" spans="3:16">
      <c r="C187" s="1016" t="str">
        <f ca="1">IF(ISBLANK(OFFSET('5. Pp (3 años)'!$C$46,INT((ROW()-13)/2),0)),"",OFFSET('5. Pp (3 años)'!$C$46,INT((ROW()-13)/2),0))</f>
        <v>Actividad</v>
      </c>
      <c r="D187" s="1018" t="str">
        <f ca="1">IF(ISBLANK(OFFSET('5. Pp (3 años)'!$D$46,INT((ROW()-13)/2),0)),"",OFFSET('5. Pp (3 años)'!$D$46,INT((ROW()-13)/2),0))</f>
        <v>4.1.1.1.15.1  Organización de jornadas de instrucción y transferencia de herramientas para el ecosistema emprendedor.</v>
      </c>
      <c r="E187" s="1018" t="str">
        <f ca="1">IF(ISBLANK(OFFSET('5. Pp (3 años)'!$E$46,INT((ROW()-13)/2),0)),"",OFFSET('5. Pp (3 años)'!$E$46,INT((ROW()-13)/2),0))</f>
        <v>PCJIR: Porcentaje de conferencias y jornadas de instrucción realizadas.</v>
      </c>
      <c r="F187" s="1021" t="str">
        <f ca="1">IF(ISBLANK(OFFSET('5. Pp (3 años)'!$K$46,INT((ROW()-13)/2),0)),"",OFFSET('5. Pp (3 años)'!$K$46,INT((ROW()-13)/2),0))</f>
        <v>Ascendente</v>
      </c>
      <c r="G187" s="1023" t="str">
        <f ca="1">IF(ISBLANK(OFFSET('5. Pp (3 años)'!$H$46,INT((ROW()-13)/2),0)),"",OFFSET('5. Pp (3 años)'!$H$46,INT((ROW()-13)/2),0))</f>
        <v>Trimestral</v>
      </c>
      <c r="H187" s="1080">
        <f ca="1">IF(ISBLANK(OFFSET('9. METAS'!$L$20,INT((ROW()-13)/2),0)),"",OFFSET('9. METAS'!$L$20,INT((ROW()-13)/2),0))</f>
        <v>6</v>
      </c>
      <c r="I187" s="1004"/>
      <c r="J187" s="244" t="str">
        <f ca="1">IF(MOD(ROW()-13,2)=0,IF(ISBLANK(OFFSET('12. SEGUIMIENTO 2027'!$N$14,INT((ROW()-13)/2),0)),"",OFFSET('12. SEGUIMIENTO 2027'!$N$14,INT((ROW()-13)/2),0)),IF(ISBLANK(OFFSET('9. METAS'!$U$20,INT((ROW()-14)/2),0)),"",OFFSET('9. METAS'!$U$20,INT((ROW()-14)/2),0)))</f>
        <v/>
      </c>
      <c r="K187" s="245" t="str">
        <f ca="1">IF(MOD(ROW()-13,2)=0,IF(ISBLANK(OFFSET('12. SEGUIMIENTO 2027'!$O$14,INT((ROW()-13)/2),0)),"",OFFSET('12. SEGUIMIENTO 2027'!$O$14,INT((ROW()-13)/2),0)),IF(ISBLANK(OFFSET('9. METAS'!$V$20,INT((ROW()-14)/2),0)),"",OFFSET('9. METAS'!$V$20,INT((ROW()-14)/2),0)))</f>
        <v/>
      </c>
      <c r="L187" s="245" t="str">
        <f ca="1">IF(MOD(ROW()-13,2)=0,IF(ISBLANK(OFFSET('12. SEGUIMIENTO 2027'!$P$14,INT((ROW()-13)/2),0)),"",OFFSET('12. SEGUIMIENTO 2027'!$P$14,INT((ROW()-13)/2),0)),IF(ISBLANK(OFFSET('9. METAS'!$W$20,INT((ROW()-14)/2),0)),"",OFFSET('9. METAS'!$W$20,INT((ROW()-14)/2),0)))</f>
        <v/>
      </c>
      <c r="M187" s="246" t="str">
        <f ca="1">IF(MOD(ROW()-13,2)=0,IF(ISBLANK(OFFSET('12. SEGUIMIENTO 2027'!$Q$14,INT((ROW()-13)/2),0)),"",OFFSET('12. SEGUIMIENTO 2027'!$Q$14,INT((ROW()-13)/2),0)),IF(ISBLANK(OFFSET('9. METAS'!$X$20,INT((ROW()-14)/2),0)),"",OFFSET('9. METAS'!$X$20,INT((ROW()-14)/2),0)))</f>
        <v/>
      </c>
      <c r="N187" s="1006" t="str">
        <f t="shared" ref="N187" ca="1" si="170">IFERROR(J187/J188,"ND")</f>
        <v>ND</v>
      </c>
      <c r="O187" s="1008" t="str">
        <f t="shared" ref="O187" ca="1" si="171">IFERROR(((J187+K187+L187)/H187),"ND")</f>
        <v>ND</v>
      </c>
      <c r="P187" s="1010"/>
    </row>
    <row r="188" spans="3:16">
      <c r="C188" s="1025"/>
      <c r="D188" s="1018"/>
      <c r="E188" s="1018"/>
      <c r="F188" s="1021"/>
      <c r="G188" s="1023"/>
      <c r="H188" s="1080"/>
      <c r="I188" s="1012"/>
      <c r="J188" s="244">
        <f ca="1">IF(MOD(ROW()-13,2)=0,IF(ISBLANK(OFFSET('12. SEGUIMIENTO 2027'!$N$14,INT((ROW()-13)/2),0)),"",OFFSET('12. SEGUIMIENTO 2027'!$N$14,INT((ROW()-13)/2),0)),IF(ISBLANK(OFFSET('9. METAS'!$U$20,INT((ROW()-14)/2),0)),"",OFFSET('9. METAS'!$U$20,INT((ROW()-14)/2),0)))</f>
        <v>1</v>
      </c>
      <c r="K188" s="245">
        <f ca="1">IF(MOD(ROW()-13,2)=0,IF(ISBLANK(OFFSET('12. SEGUIMIENTO 2027'!$O$14,INT((ROW()-13)/2),0)),"",OFFSET('12. SEGUIMIENTO 2027'!$O$14,INT((ROW()-13)/2),0)),IF(ISBLANK(OFFSET('9. METAS'!$V$20,INT((ROW()-14)/2),0)),"",OFFSET('9. METAS'!$V$20,INT((ROW()-14)/2),0)))</f>
        <v>2</v>
      </c>
      <c r="L188" s="245">
        <f ca="1">IF(MOD(ROW()-13,2)=0,IF(ISBLANK(OFFSET('12. SEGUIMIENTO 2027'!$P$14,INT((ROW()-13)/2),0)),"",OFFSET('12. SEGUIMIENTO 2027'!$P$14,INT((ROW()-13)/2),0)),IF(ISBLANK(OFFSET('9. METAS'!$W$20,INT((ROW()-14)/2),0)),"",OFFSET('9. METAS'!$W$20,INT((ROW()-14)/2),0)))</f>
        <v>2</v>
      </c>
      <c r="M188" s="246">
        <f ca="1">IF(MOD(ROW()-13,2)=0,IF(ISBLANK(OFFSET('12. SEGUIMIENTO 2027'!$Q$14,INT((ROW()-13)/2),0)),"",OFFSET('12. SEGUIMIENTO 2027'!$Q$14,INT((ROW()-13)/2),0)),IF(ISBLANK(OFFSET('9. METAS'!$X$20,INT((ROW()-14)/2),0)),"",OFFSET('9. METAS'!$X$20,INT((ROW()-14)/2),0)))</f>
        <v>1</v>
      </c>
      <c r="N188" s="1013"/>
      <c r="O188" s="1014"/>
      <c r="P188" s="1015"/>
    </row>
    <row r="189" spans="3:16">
      <c r="C189" s="1016" t="str">
        <f ca="1">IF(ISBLANK(OFFSET('5. Pp (3 años)'!$C$46,INT((ROW()-13)/2),0)),"",OFFSET('5. Pp (3 años)'!$C$46,INT((ROW()-13)/2),0))</f>
        <v>Actividad</v>
      </c>
      <c r="D189" s="1018" t="str">
        <f ca="1">IF(ISBLANK(OFFSET('5. Pp (3 años)'!$D$46,INT((ROW()-13)/2),0)),"",OFFSET('5. Pp (3 años)'!$D$46,INT((ROW()-13)/2),0))</f>
        <v/>
      </c>
      <c r="E189" s="1018" t="str">
        <f ca="1">IF(ISBLANK(OFFSET('5. Pp (3 años)'!$E$46,INT((ROW()-13)/2),0)),"",OFFSET('5. Pp (3 años)'!$E$46,INT((ROW()-13)/2),0))</f>
        <v/>
      </c>
      <c r="F189" s="1021" t="str">
        <f ca="1">IF(ISBLANK(OFFSET('5. Pp (3 años)'!$K$46,INT((ROW()-13)/2),0)),"",OFFSET('5. Pp (3 años)'!$K$46,INT((ROW()-13)/2),0))</f>
        <v/>
      </c>
      <c r="G189" s="1023" t="str">
        <f ca="1">IF(ISBLANK(OFFSET('5. Pp (3 años)'!$H$46,INT((ROW()-13)/2),0)),"",OFFSET('5. Pp (3 años)'!$H$46,INT((ROW()-13)/2),0))</f>
        <v/>
      </c>
      <c r="H189" s="1080" t="str">
        <f ca="1">IF(ISBLANK(OFFSET('9. METAS'!$L$20,INT((ROW()-13)/2),0)),"",OFFSET('9. METAS'!$L$20,INT((ROW()-13)/2),0))</f>
        <v/>
      </c>
      <c r="I189" s="1004"/>
      <c r="J189" s="244" t="str">
        <f ca="1">IF(MOD(ROW()-13,2)=0,IF(ISBLANK(OFFSET('12. SEGUIMIENTO 2027'!$N$14,INT((ROW()-13)/2),0)),"",OFFSET('12. SEGUIMIENTO 2027'!$N$14,INT((ROW()-13)/2),0)),IF(ISBLANK(OFFSET('9. METAS'!$U$20,INT((ROW()-14)/2),0)),"",OFFSET('9. METAS'!$U$20,INT((ROW()-14)/2),0)))</f>
        <v/>
      </c>
      <c r="K189" s="245" t="str">
        <f ca="1">IF(MOD(ROW()-13,2)=0,IF(ISBLANK(OFFSET('12. SEGUIMIENTO 2027'!$O$14,INT((ROW()-13)/2),0)),"",OFFSET('12. SEGUIMIENTO 2027'!$O$14,INT((ROW()-13)/2),0)),IF(ISBLANK(OFFSET('9. METAS'!$V$20,INT((ROW()-14)/2),0)),"",OFFSET('9. METAS'!$V$20,INT((ROW()-14)/2),0)))</f>
        <v/>
      </c>
      <c r="L189" s="245" t="str">
        <f ca="1">IF(MOD(ROW()-13,2)=0,IF(ISBLANK(OFFSET('12. SEGUIMIENTO 2027'!$P$14,INT((ROW()-13)/2),0)),"",OFFSET('12. SEGUIMIENTO 2027'!$P$14,INT((ROW()-13)/2),0)),IF(ISBLANK(OFFSET('9. METAS'!$W$20,INT((ROW()-14)/2),0)),"",OFFSET('9. METAS'!$W$20,INT((ROW()-14)/2),0)))</f>
        <v/>
      </c>
      <c r="M189" s="246" t="str">
        <f ca="1">IF(MOD(ROW()-13,2)=0,IF(ISBLANK(OFFSET('12. SEGUIMIENTO 2027'!$Q$14,INT((ROW()-13)/2),0)),"",OFFSET('12. SEGUIMIENTO 2027'!$Q$14,INT((ROW()-13)/2),0)),IF(ISBLANK(OFFSET('9. METAS'!$X$20,INT((ROW()-14)/2),0)),"",OFFSET('9. METAS'!$X$20,INT((ROW()-14)/2),0)))</f>
        <v/>
      </c>
      <c r="N189" s="1006" t="str">
        <f t="shared" ref="N189" ca="1" si="172">IFERROR(J189/J190,"ND")</f>
        <v>ND</v>
      </c>
      <c r="O189" s="1008" t="str">
        <f t="shared" ref="O189" ca="1" si="173">IFERROR(((J189+K189+L189)/H189),"ND")</f>
        <v>ND</v>
      </c>
      <c r="P189" s="1010"/>
    </row>
    <row r="190" spans="3:16">
      <c r="C190" s="1025"/>
      <c r="D190" s="1018"/>
      <c r="E190" s="1018"/>
      <c r="F190" s="1021"/>
      <c r="G190" s="1023"/>
      <c r="H190" s="1080"/>
      <c r="I190" s="1012"/>
      <c r="J190" s="244" t="str">
        <f ca="1">IF(MOD(ROW()-13,2)=0,IF(ISBLANK(OFFSET('12. SEGUIMIENTO 2027'!$N$14,INT((ROW()-13)/2),0)),"",OFFSET('12. SEGUIMIENTO 2027'!$N$14,INT((ROW()-13)/2),0)),IF(ISBLANK(OFFSET('9. METAS'!$U$20,INT((ROW()-14)/2),0)),"",OFFSET('9. METAS'!$U$20,INT((ROW()-14)/2),0)))</f>
        <v/>
      </c>
      <c r="K190" s="245" t="str">
        <f ca="1">IF(MOD(ROW()-13,2)=0,IF(ISBLANK(OFFSET('12. SEGUIMIENTO 2027'!$O$14,INT((ROW()-13)/2),0)),"",OFFSET('12. SEGUIMIENTO 2027'!$O$14,INT((ROW()-13)/2),0)),IF(ISBLANK(OFFSET('9. METAS'!$V$20,INT((ROW()-14)/2),0)),"",OFFSET('9. METAS'!$V$20,INT((ROW()-14)/2),0)))</f>
        <v/>
      </c>
      <c r="L190" s="245" t="str">
        <f ca="1">IF(MOD(ROW()-13,2)=0,IF(ISBLANK(OFFSET('12. SEGUIMIENTO 2027'!$P$14,INT((ROW()-13)/2),0)),"",OFFSET('12. SEGUIMIENTO 2027'!$P$14,INT((ROW()-13)/2),0)),IF(ISBLANK(OFFSET('9. METAS'!$W$20,INT((ROW()-14)/2),0)),"",OFFSET('9. METAS'!$W$20,INT((ROW()-14)/2),0)))</f>
        <v/>
      </c>
      <c r="M190" s="246" t="str">
        <f ca="1">IF(MOD(ROW()-13,2)=0,IF(ISBLANK(OFFSET('12. SEGUIMIENTO 2027'!$Q$14,INT((ROW()-13)/2),0)),"",OFFSET('12. SEGUIMIENTO 2027'!$Q$14,INT((ROW()-13)/2),0)),IF(ISBLANK(OFFSET('9. METAS'!$X$20,INT((ROW()-14)/2),0)),"",OFFSET('9. METAS'!$X$20,INT((ROW()-14)/2),0)))</f>
        <v/>
      </c>
      <c r="N190" s="1013"/>
      <c r="O190" s="1014"/>
      <c r="P190" s="1015"/>
    </row>
    <row r="191" spans="3:16">
      <c r="C191" s="1016" t="str">
        <f ca="1">IF(ISBLANK(OFFSET('5. Pp (3 años)'!$C$46,INT((ROW()-13)/2),0)),"",OFFSET('5. Pp (3 años)'!$C$46,INT((ROW()-13)/2),0))</f>
        <v>Actividad</v>
      </c>
      <c r="D191" s="1018" t="str">
        <f ca="1">IF(ISBLANK(OFFSET('5. Pp (3 años)'!$D$46,INT((ROW()-13)/2),0)),"",OFFSET('5. Pp (3 años)'!$D$46,INT((ROW()-13)/2),0))</f>
        <v/>
      </c>
      <c r="E191" s="1018" t="str">
        <f ca="1">IF(ISBLANK(OFFSET('5. Pp (3 años)'!$E$46,INT((ROW()-13)/2),0)),"",OFFSET('5. Pp (3 años)'!$E$46,INT((ROW()-13)/2),0))</f>
        <v/>
      </c>
      <c r="F191" s="1021" t="str">
        <f ca="1">IF(ISBLANK(OFFSET('5. Pp (3 años)'!$K$46,INT((ROW()-13)/2),0)),"",OFFSET('5. Pp (3 años)'!$K$46,INT((ROW()-13)/2),0))</f>
        <v/>
      </c>
      <c r="G191" s="1023" t="str">
        <f ca="1">IF(ISBLANK(OFFSET('5. Pp (3 años)'!$H$46,INT((ROW()-13)/2),0)),"",OFFSET('5. Pp (3 años)'!$H$46,INT((ROW()-13)/2),0))</f>
        <v/>
      </c>
      <c r="H191" s="1080" t="str">
        <f ca="1">IF(ISBLANK(OFFSET('9. METAS'!$L$20,INT((ROW()-13)/2),0)),"",OFFSET('9. METAS'!$L$20,INT((ROW()-13)/2),0))</f>
        <v/>
      </c>
      <c r="I191" s="1004"/>
      <c r="J191" s="244" t="str">
        <f ca="1">IF(MOD(ROW()-13,2)=0,IF(ISBLANK(OFFSET('12. SEGUIMIENTO 2027'!$N$14,INT((ROW()-13)/2),0)),"",OFFSET('12. SEGUIMIENTO 2027'!$N$14,INT((ROW()-13)/2),0)),IF(ISBLANK(OFFSET('9. METAS'!$U$20,INT((ROW()-14)/2),0)),"",OFFSET('9. METAS'!$U$20,INT((ROW()-14)/2),0)))</f>
        <v/>
      </c>
      <c r="K191" s="245" t="str">
        <f ca="1">IF(MOD(ROW()-13,2)=0,IF(ISBLANK(OFFSET('12. SEGUIMIENTO 2027'!$O$14,INT((ROW()-13)/2),0)),"",OFFSET('12. SEGUIMIENTO 2027'!$O$14,INT((ROW()-13)/2),0)),IF(ISBLANK(OFFSET('9. METAS'!$V$20,INT((ROW()-14)/2),0)),"",OFFSET('9. METAS'!$V$20,INT((ROW()-14)/2),0)))</f>
        <v/>
      </c>
      <c r="L191" s="245" t="str">
        <f ca="1">IF(MOD(ROW()-13,2)=0,IF(ISBLANK(OFFSET('12. SEGUIMIENTO 2027'!$P$14,INT((ROW()-13)/2),0)),"",OFFSET('12. SEGUIMIENTO 2027'!$P$14,INT((ROW()-13)/2),0)),IF(ISBLANK(OFFSET('9. METAS'!$W$20,INT((ROW()-14)/2),0)),"",OFFSET('9. METAS'!$W$20,INT((ROW()-14)/2),0)))</f>
        <v/>
      </c>
      <c r="M191" s="246" t="str">
        <f ca="1">IF(MOD(ROW()-13,2)=0,IF(ISBLANK(OFFSET('12. SEGUIMIENTO 2027'!$Q$14,INT((ROW()-13)/2),0)),"",OFFSET('12. SEGUIMIENTO 2027'!$Q$14,INT((ROW()-13)/2),0)),IF(ISBLANK(OFFSET('9. METAS'!$X$20,INT((ROW()-14)/2),0)),"",OFFSET('9. METAS'!$X$20,INT((ROW()-14)/2),0)))</f>
        <v/>
      </c>
      <c r="N191" s="1006" t="str">
        <f t="shared" ref="N191" ca="1" si="174">IFERROR(J191/J192,"ND")</f>
        <v>ND</v>
      </c>
      <c r="O191" s="1008" t="str">
        <f t="shared" ref="O191" ca="1" si="175">IFERROR(((J191+K191+L191)/H191),"ND")</f>
        <v>ND</v>
      </c>
      <c r="P191" s="1010"/>
    </row>
    <row r="192" spans="3:16">
      <c r="C192" s="1025"/>
      <c r="D192" s="1018"/>
      <c r="E192" s="1018"/>
      <c r="F192" s="1021"/>
      <c r="G192" s="1023"/>
      <c r="H192" s="1080"/>
      <c r="I192" s="1012"/>
      <c r="J192" s="244" t="str">
        <f ca="1">IF(MOD(ROW()-13,2)=0,IF(ISBLANK(OFFSET('12. SEGUIMIENTO 2027'!$N$14,INT((ROW()-13)/2),0)),"",OFFSET('12. SEGUIMIENTO 2027'!$N$14,INT((ROW()-13)/2),0)),IF(ISBLANK(OFFSET('9. METAS'!$U$20,INT((ROW()-14)/2),0)),"",OFFSET('9. METAS'!$U$20,INT((ROW()-14)/2),0)))</f>
        <v/>
      </c>
      <c r="K192" s="245" t="str">
        <f ca="1">IF(MOD(ROW()-13,2)=0,IF(ISBLANK(OFFSET('12. SEGUIMIENTO 2027'!$O$14,INT((ROW()-13)/2),0)),"",OFFSET('12. SEGUIMIENTO 2027'!$O$14,INT((ROW()-13)/2),0)),IF(ISBLANK(OFFSET('9. METAS'!$V$20,INT((ROW()-14)/2),0)),"",OFFSET('9. METAS'!$V$20,INT((ROW()-14)/2),0)))</f>
        <v/>
      </c>
      <c r="L192" s="245" t="str">
        <f ca="1">IF(MOD(ROW()-13,2)=0,IF(ISBLANK(OFFSET('12. SEGUIMIENTO 2027'!$P$14,INT((ROW()-13)/2),0)),"",OFFSET('12. SEGUIMIENTO 2027'!$P$14,INT((ROW()-13)/2),0)),IF(ISBLANK(OFFSET('9. METAS'!$W$20,INT((ROW()-14)/2),0)),"",OFFSET('9. METAS'!$W$20,INT((ROW()-14)/2),0)))</f>
        <v/>
      </c>
      <c r="M192" s="246" t="str">
        <f ca="1">IF(MOD(ROW()-13,2)=0,IF(ISBLANK(OFFSET('12. SEGUIMIENTO 2027'!$Q$14,INT((ROW()-13)/2),0)),"",OFFSET('12. SEGUIMIENTO 2027'!$Q$14,INT((ROW()-13)/2),0)),IF(ISBLANK(OFFSET('9. METAS'!$X$20,INT((ROW()-14)/2),0)),"",OFFSET('9. METAS'!$X$20,INT((ROW()-14)/2),0)))</f>
        <v/>
      </c>
      <c r="N192" s="1013"/>
      <c r="O192" s="1014"/>
      <c r="P192" s="1015"/>
    </row>
    <row r="193" spans="3:16">
      <c r="C193" s="1016" t="str">
        <f ca="1">IF(ISBLANK(OFFSET('5. Pp (3 años)'!$C$46,INT((ROW()-13)/2),0)),"",OFFSET('5. Pp (3 años)'!$C$46,INT((ROW()-13)/2),0))</f>
        <v>Actividad</v>
      </c>
      <c r="D193" s="1018" t="str">
        <f ca="1">IF(ISBLANK(OFFSET('5. Pp (3 años)'!$D$46,INT((ROW()-13)/2),0)),"",OFFSET('5. Pp (3 años)'!$D$46,INT((ROW()-13)/2),0))</f>
        <v/>
      </c>
      <c r="E193" s="1018" t="str">
        <f ca="1">IF(ISBLANK(OFFSET('5. Pp (3 años)'!$E$46,INT((ROW()-13)/2),0)),"",OFFSET('5. Pp (3 años)'!$E$46,INT((ROW()-13)/2),0))</f>
        <v/>
      </c>
      <c r="F193" s="1021" t="str">
        <f ca="1">IF(ISBLANK(OFFSET('5. Pp (3 años)'!$K$46,INT((ROW()-13)/2),0)),"",OFFSET('5. Pp (3 años)'!$K$46,INT((ROW()-13)/2),0))</f>
        <v/>
      </c>
      <c r="G193" s="1023" t="str">
        <f ca="1">IF(ISBLANK(OFFSET('5. Pp (3 años)'!$H$46,INT((ROW()-13)/2),0)),"",OFFSET('5. Pp (3 años)'!$H$46,INT((ROW()-13)/2),0))</f>
        <v/>
      </c>
      <c r="H193" s="1080" t="str">
        <f ca="1">IF(ISBLANK(OFFSET('9. METAS'!$L$20,INT((ROW()-13)/2),0)),"",OFFSET('9. METAS'!$L$20,INT((ROW()-13)/2),0))</f>
        <v/>
      </c>
      <c r="I193" s="1004"/>
      <c r="J193" s="244" t="str">
        <f ca="1">IF(MOD(ROW()-13,2)=0,IF(ISBLANK(OFFSET('12. SEGUIMIENTO 2027'!$N$14,INT((ROW()-13)/2),0)),"",OFFSET('12. SEGUIMIENTO 2027'!$N$14,INT((ROW()-13)/2),0)),IF(ISBLANK(OFFSET('9. METAS'!$U$20,INT((ROW()-14)/2),0)),"",OFFSET('9. METAS'!$U$20,INT((ROW()-14)/2),0)))</f>
        <v/>
      </c>
      <c r="K193" s="245" t="str">
        <f ca="1">IF(MOD(ROW()-13,2)=0,IF(ISBLANK(OFFSET('12. SEGUIMIENTO 2027'!$O$14,INT((ROW()-13)/2),0)),"",OFFSET('12. SEGUIMIENTO 2027'!$O$14,INT((ROW()-13)/2),0)),IF(ISBLANK(OFFSET('9. METAS'!$V$20,INT((ROW()-14)/2),0)),"",OFFSET('9. METAS'!$V$20,INT((ROW()-14)/2),0)))</f>
        <v/>
      </c>
      <c r="L193" s="245" t="str">
        <f ca="1">IF(MOD(ROW()-13,2)=0,IF(ISBLANK(OFFSET('12. SEGUIMIENTO 2027'!$P$14,INT((ROW()-13)/2),0)),"",OFFSET('12. SEGUIMIENTO 2027'!$P$14,INT((ROW()-13)/2),0)),IF(ISBLANK(OFFSET('9. METAS'!$W$20,INT((ROW()-14)/2),0)),"",OFFSET('9. METAS'!$W$20,INT((ROW()-14)/2),0)))</f>
        <v/>
      </c>
      <c r="M193" s="246" t="str">
        <f ca="1">IF(MOD(ROW()-13,2)=0,IF(ISBLANK(OFFSET('12. SEGUIMIENTO 2027'!$Q$14,INT((ROW()-13)/2),0)),"",OFFSET('12. SEGUIMIENTO 2027'!$Q$14,INT((ROW()-13)/2),0)),IF(ISBLANK(OFFSET('9. METAS'!$X$20,INT((ROW()-14)/2),0)),"",OFFSET('9. METAS'!$X$20,INT((ROW()-14)/2),0)))</f>
        <v/>
      </c>
      <c r="N193" s="1006" t="str">
        <f t="shared" ref="N193" ca="1" si="176">IFERROR(J193/J194,"ND")</f>
        <v>ND</v>
      </c>
      <c r="O193" s="1008" t="str">
        <f t="shared" ref="O193" ca="1" si="177">IFERROR(((J193+K193+L193)/H193),"ND")</f>
        <v>ND</v>
      </c>
      <c r="P193" s="1010"/>
    </row>
    <row r="194" spans="3:16">
      <c r="C194" s="1025"/>
      <c r="D194" s="1018"/>
      <c r="E194" s="1018"/>
      <c r="F194" s="1021"/>
      <c r="G194" s="1023"/>
      <c r="H194" s="1080"/>
      <c r="I194" s="1012"/>
      <c r="J194" s="244" t="str">
        <f ca="1">IF(MOD(ROW()-13,2)=0,IF(ISBLANK(OFFSET('12. SEGUIMIENTO 2027'!$N$14,INT((ROW()-13)/2),0)),"",OFFSET('12. SEGUIMIENTO 2027'!$N$14,INT((ROW()-13)/2),0)),IF(ISBLANK(OFFSET('9. METAS'!$U$20,INT((ROW()-14)/2),0)),"",OFFSET('9. METAS'!$U$20,INT((ROW()-14)/2),0)))</f>
        <v/>
      </c>
      <c r="K194" s="245" t="str">
        <f ca="1">IF(MOD(ROW()-13,2)=0,IF(ISBLANK(OFFSET('12. SEGUIMIENTO 2027'!$O$14,INT((ROW()-13)/2),0)),"",OFFSET('12. SEGUIMIENTO 2027'!$O$14,INT((ROW()-13)/2),0)),IF(ISBLANK(OFFSET('9. METAS'!$V$20,INT((ROW()-14)/2),0)),"",OFFSET('9. METAS'!$V$20,INT((ROW()-14)/2),0)))</f>
        <v/>
      </c>
      <c r="L194" s="245" t="str">
        <f ca="1">IF(MOD(ROW()-13,2)=0,IF(ISBLANK(OFFSET('12. SEGUIMIENTO 2027'!$P$14,INT((ROW()-13)/2),0)),"",OFFSET('12. SEGUIMIENTO 2027'!$P$14,INT((ROW()-13)/2),0)),IF(ISBLANK(OFFSET('9. METAS'!$W$20,INT((ROW()-14)/2),0)),"",OFFSET('9. METAS'!$W$20,INT((ROW()-14)/2),0)))</f>
        <v/>
      </c>
      <c r="M194" s="246" t="str">
        <f ca="1">IF(MOD(ROW()-13,2)=0,IF(ISBLANK(OFFSET('12. SEGUIMIENTO 2027'!$Q$14,INT((ROW()-13)/2),0)),"",OFFSET('12. SEGUIMIENTO 2027'!$Q$14,INT((ROW()-13)/2),0)),IF(ISBLANK(OFFSET('9. METAS'!$X$20,INT((ROW()-14)/2),0)),"",OFFSET('9. METAS'!$X$20,INT((ROW()-14)/2),0)))</f>
        <v/>
      </c>
      <c r="N194" s="1013"/>
      <c r="O194" s="1014"/>
      <c r="P194" s="1015"/>
    </row>
    <row r="195" spans="3:16">
      <c r="C195" s="1016" t="str">
        <f ca="1">IF(ISBLANK(OFFSET('5. Pp (3 años)'!$C$46,INT((ROW()-13)/2),0)),"",OFFSET('5. Pp (3 años)'!$C$46,INT((ROW()-13)/2),0))</f>
        <v>Actividad</v>
      </c>
      <c r="D195" s="1018" t="str">
        <f ca="1">IF(ISBLANK(OFFSET('5. Pp (3 años)'!$D$46,INT((ROW()-13)/2),0)),"",OFFSET('5. Pp (3 años)'!$D$46,INT((ROW()-13)/2),0))</f>
        <v/>
      </c>
      <c r="E195" s="1018" t="str">
        <f ca="1">IF(ISBLANK(OFFSET('5. Pp (3 años)'!$E$46,INT((ROW()-13)/2),0)),"",OFFSET('5. Pp (3 años)'!$E$46,INT((ROW()-13)/2),0))</f>
        <v/>
      </c>
      <c r="F195" s="1021" t="str">
        <f ca="1">IF(ISBLANK(OFFSET('5. Pp (3 años)'!$K$46,INT((ROW()-13)/2),0)),"",OFFSET('5. Pp (3 años)'!$K$46,INT((ROW()-13)/2),0))</f>
        <v/>
      </c>
      <c r="G195" s="1023" t="str">
        <f ca="1">IF(ISBLANK(OFFSET('5. Pp (3 años)'!$H$46,INT((ROW()-13)/2),0)),"",OFFSET('5. Pp (3 años)'!$H$46,INT((ROW()-13)/2),0))</f>
        <v/>
      </c>
      <c r="H195" s="1080" t="str">
        <f ca="1">IF(ISBLANK(OFFSET('9. METAS'!$L$20,INT((ROW()-13)/2),0)),"",OFFSET('9. METAS'!$L$20,INT((ROW()-13)/2),0))</f>
        <v/>
      </c>
      <c r="I195" s="1004"/>
      <c r="J195" s="244" t="str">
        <f ca="1">IF(MOD(ROW()-13,2)=0,IF(ISBLANK(OFFSET('12. SEGUIMIENTO 2027'!$N$14,INT((ROW()-13)/2),0)),"",OFFSET('12. SEGUIMIENTO 2027'!$N$14,INT((ROW()-13)/2),0)),IF(ISBLANK(OFFSET('9. METAS'!$U$20,INT((ROW()-14)/2),0)),"",OFFSET('9. METAS'!$U$20,INT((ROW()-14)/2),0)))</f>
        <v/>
      </c>
      <c r="K195" s="245" t="str">
        <f ca="1">IF(MOD(ROW()-13,2)=0,IF(ISBLANK(OFFSET('12. SEGUIMIENTO 2027'!$O$14,INT((ROW()-13)/2),0)),"",OFFSET('12. SEGUIMIENTO 2027'!$O$14,INT((ROW()-13)/2),0)),IF(ISBLANK(OFFSET('9. METAS'!$V$20,INT((ROW()-14)/2),0)),"",OFFSET('9. METAS'!$V$20,INT((ROW()-14)/2),0)))</f>
        <v/>
      </c>
      <c r="L195" s="245" t="str">
        <f ca="1">IF(MOD(ROW()-13,2)=0,IF(ISBLANK(OFFSET('12. SEGUIMIENTO 2027'!$P$14,INT((ROW()-13)/2),0)),"",OFFSET('12. SEGUIMIENTO 2027'!$P$14,INT((ROW()-13)/2),0)),IF(ISBLANK(OFFSET('9. METAS'!$W$20,INT((ROW()-14)/2),0)),"",OFFSET('9. METAS'!$W$20,INT((ROW()-14)/2),0)))</f>
        <v/>
      </c>
      <c r="M195" s="246" t="str">
        <f ca="1">IF(MOD(ROW()-13,2)=0,IF(ISBLANK(OFFSET('12. SEGUIMIENTO 2027'!$Q$14,INT((ROW()-13)/2),0)),"",OFFSET('12. SEGUIMIENTO 2027'!$Q$14,INT((ROW()-13)/2),0)),IF(ISBLANK(OFFSET('9. METAS'!$X$20,INT((ROW()-14)/2),0)),"",OFFSET('9. METAS'!$X$20,INT((ROW()-14)/2),0)))</f>
        <v/>
      </c>
      <c r="N195" s="1006" t="str">
        <f t="shared" ref="N195" ca="1" si="178">IFERROR(J195/J196,"ND")</f>
        <v>ND</v>
      </c>
      <c r="O195" s="1008" t="str">
        <f t="shared" ref="O195" ca="1" si="179">IFERROR(((J195+K195+L195)/H195),"ND")</f>
        <v>ND</v>
      </c>
      <c r="P195" s="1010"/>
    </row>
    <row r="196" spans="3:16">
      <c r="C196" s="1025"/>
      <c r="D196" s="1018"/>
      <c r="E196" s="1018"/>
      <c r="F196" s="1021"/>
      <c r="G196" s="1023"/>
      <c r="H196" s="1080"/>
      <c r="I196" s="1012"/>
      <c r="J196" s="244" t="str">
        <f ca="1">IF(MOD(ROW()-13,2)=0,IF(ISBLANK(OFFSET('12. SEGUIMIENTO 2027'!$N$14,INT((ROW()-13)/2),0)),"",OFFSET('12. SEGUIMIENTO 2027'!$N$14,INT((ROW()-13)/2),0)),IF(ISBLANK(OFFSET('9. METAS'!$U$20,INT((ROW()-14)/2),0)),"",OFFSET('9. METAS'!$U$20,INT((ROW()-14)/2),0)))</f>
        <v/>
      </c>
      <c r="K196" s="245" t="str">
        <f ca="1">IF(MOD(ROW()-13,2)=0,IF(ISBLANK(OFFSET('12. SEGUIMIENTO 2027'!$O$14,INT((ROW()-13)/2),0)),"",OFFSET('12. SEGUIMIENTO 2027'!$O$14,INT((ROW()-13)/2),0)),IF(ISBLANK(OFFSET('9. METAS'!$V$20,INT((ROW()-14)/2),0)),"",OFFSET('9. METAS'!$V$20,INT((ROW()-14)/2),0)))</f>
        <v/>
      </c>
      <c r="L196" s="245" t="str">
        <f ca="1">IF(MOD(ROW()-13,2)=0,IF(ISBLANK(OFFSET('12. SEGUIMIENTO 2027'!$P$14,INT((ROW()-13)/2),0)),"",OFFSET('12. SEGUIMIENTO 2027'!$P$14,INT((ROW()-13)/2),0)),IF(ISBLANK(OFFSET('9. METAS'!$W$20,INT((ROW()-14)/2),0)),"",OFFSET('9. METAS'!$W$20,INT((ROW()-14)/2),0)))</f>
        <v/>
      </c>
      <c r="M196" s="246" t="str">
        <f ca="1">IF(MOD(ROW()-13,2)=0,IF(ISBLANK(OFFSET('12. SEGUIMIENTO 2027'!$Q$14,INT((ROW()-13)/2),0)),"",OFFSET('12. SEGUIMIENTO 2027'!$Q$14,INT((ROW()-13)/2),0)),IF(ISBLANK(OFFSET('9. METAS'!$X$20,INT((ROW()-14)/2),0)),"",OFFSET('9. METAS'!$X$20,INT((ROW()-14)/2),0)))</f>
        <v/>
      </c>
      <c r="N196" s="1013"/>
      <c r="O196" s="1014"/>
      <c r="P196" s="1015"/>
    </row>
    <row r="197" spans="3:16">
      <c r="C197" s="1016" t="str">
        <f ca="1">IF(ISBLANK(OFFSET('5. Pp (3 años)'!$C$46,INT((ROW()-13)/2),0)),"",OFFSET('5. Pp (3 años)'!$C$46,INT((ROW()-13)/2),0))</f>
        <v>Componente</v>
      </c>
      <c r="D197" s="1018" t="str">
        <f ca="1">IF(ISBLANK(OFFSET('5. Pp (3 años)'!$D$46,INT((ROW()-13)/2),0)),"",OFFSET('5. Pp (3 años)'!$D$46,INT((ROW()-13)/2),0))</f>
        <v>4.1.1.1.16  Mecanismos de inserción laboral y dignificación del trabajo implementados.</v>
      </c>
      <c r="E197" s="1018" t="str">
        <f ca="1">IF(ISBLANK(OFFSET('5. Pp (3 años)'!$E$46,INT((ROW()-13)/2),0)),"",OFFSET('5. Pp (3 años)'!$E$46,INT((ROW()-13)/2),0))</f>
        <v>PMILO: Porcentaje de mecanismos de inserción laboral operados.</v>
      </c>
      <c r="F197" s="1021" t="str">
        <f ca="1">IF(ISBLANK(OFFSET('5. Pp (3 años)'!$K$46,INT((ROW()-13)/2),0)),"",OFFSET('5. Pp (3 años)'!$K$46,INT((ROW()-13)/2),0))</f>
        <v>Ascendente</v>
      </c>
      <c r="G197" s="1023" t="str">
        <f ca="1">IF(ISBLANK(OFFSET('5. Pp (3 años)'!$H$46,INT((ROW()-13)/2),0)),"",OFFSET('5. Pp (3 años)'!$H$46,INT((ROW()-13)/2),0))</f>
        <v>Trimestral</v>
      </c>
      <c r="H197" s="1080">
        <f ca="1">IF(ISBLANK(OFFSET('9. METAS'!$L$20,INT((ROW()-13)/2),0)),"",OFFSET('9. METAS'!$L$20,INT((ROW()-13)/2),0))</f>
        <v>100</v>
      </c>
      <c r="I197" s="1004"/>
      <c r="J197" s="244" t="str">
        <f ca="1">IF(MOD(ROW()-13,2)=0,IF(ISBLANK(OFFSET('12. SEGUIMIENTO 2027'!$N$14,INT((ROW()-13)/2),0)),"",OFFSET('12. SEGUIMIENTO 2027'!$N$14,INT((ROW()-13)/2),0)),IF(ISBLANK(OFFSET('9. METAS'!$U$20,INT((ROW()-14)/2),0)),"",OFFSET('9. METAS'!$U$20,INT((ROW()-14)/2),0)))</f>
        <v/>
      </c>
      <c r="K197" s="245" t="str">
        <f ca="1">IF(MOD(ROW()-13,2)=0,IF(ISBLANK(OFFSET('12. SEGUIMIENTO 2027'!$O$14,INT((ROW()-13)/2),0)),"",OFFSET('12. SEGUIMIENTO 2027'!$O$14,INT((ROW()-13)/2),0)),IF(ISBLANK(OFFSET('9. METAS'!$V$20,INT((ROW()-14)/2),0)),"",OFFSET('9. METAS'!$V$20,INT((ROW()-14)/2),0)))</f>
        <v/>
      </c>
      <c r="L197" s="245" t="str">
        <f ca="1">IF(MOD(ROW()-13,2)=0,IF(ISBLANK(OFFSET('12. SEGUIMIENTO 2027'!$P$14,INT((ROW()-13)/2),0)),"",OFFSET('12. SEGUIMIENTO 2027'!$P$14,INT((ROW()-13)/2),0)),IF(ISBLANK(OFFSET('9. METAS'!$W$20,INT((ROW()-14)/2),0)),"",OFFSET('9. METAS'!$W$20,INT((ROW()-14)/2),0)))</f>
        <v/>
      </c>
      <c r="M197" s="246" t="str">
        <f ca="1">IF(MOD(ROW()-13,2)=0,IF(ISBLANK(OFFSET('12. SEGUIMIENTO 2027'!$Q$14,INT((ROW()-13)/2),0)),"",OFFSET('12. SEGUIMIENTO 2027'!$Q$14,INT((ROW()-13)/2),0)),IF(ISBLANK(OFFSET('9. METAS'!$X$20,INT((ROW()-14)/2),0)),"",OFFSET('9. METAS'!$X$20,INT((ROW()-14)/2),0)))</f>
        <v/>
      </c>
      <c r="N197" s="1006" t="str">
        <f t="shared" ref="N197" ca="1" si="180">IFERROR(J197/J198,"ND")</f>
        <v>ND</v>
      </c>
      <c r="O197" s="1008" t="str">
        <f t="shared" ref="O197" ca="1" si="181">IFERROR(((J197+K197+L197)/H197),"ND")</f>
        <v>ND</v>
      </c>
      <c r="P197" s="1010"/>
    </row>
    <row r="198" spans="3:16">
      <c r="C198" s="1025"/>
      <c r="D198" s="1018"/>
      <c r="E198" s="1018"/>
      <c r="F198" s="1021"/>
      <c r="G198" s="1023"/>
      <c r="H198" s="1080"/>
      <c r="I198" s="1012"/>
      <c r="J198" s="244">
        <f ca="1">IF(MOD(ROW()-13,2)=0,IF(ISBLANK(OFFSET('12. SEGUIMIENTO 2027'!$N$14,INT((ROW()-13)/2),0)),"",OFFSET('12. SEGUIMIENTO 2027'!$N$14,INT((ROW()-13)/2),0)),IF(ISBLANK(OFFSET('9. METAS'!$U$20,INT((ROW()-14)/2),0)),"",OFFSET('9. METAS'!$U$20,INT((ROW()-14)/2),0)))</f>
        <v>25</v>
      </c>
      <c r="K198" s="245">
        <f ca="1">IF(MOD(ROW()-13,2)=0,IF(ISBLANK(OFFSET('12. SEGUIMIENTO 2027'!$O$14,INT((ROW()-13)/2),0)),"",OFFSET('12. SEGUIMIENTO 2027'!$O$14,INT((ROW()-13)/2),0)),IF(ISBLANK(OFFSET('9. METAS'!$V$20,INT((ROW()-14)/2),0)),"",OFFSET('9. METAS'!$V$20,INT((ROW()-14)/2),0)))</f>
        <v>25</v>
      </c>
      <c r="L198" s="245">
        <f ca="1">IF(MOD(ROW()-13,2)=0,IF(ISBLANK(OFFSET('12. SEGUIMIENTO 2027'!$P$14,INT((ROW()-13)/2),0)),"",OFFSET('12. SEGUIMIENTO 2027'!$P$14,INT((ROW()-13)/2),0)),IF(ISBLANK(OFFSET('9. METAS'!$W$20,INT((ROW()-14)/2),0)),"",OFFSET('9. METAS'!$W$20,INT((ROW()-14)/2),0)))</f>
        <v>25</v>
      </c>
      <c r="M198" s="246">
        <f ca="1">IF(MOD(ROW()-13,2)=0,IF(ISBLANK(OFFSET('12. SEGUIMIENTO 2027'!$Q$14,INT((ROW()-13)/2),0)),"",OFFSET('12. SEGUIMIENTO 2027'!$Q$14,INT((ROW()-13)/2),0)),IF(ISBLANK(OFFSET('9. METAS'!$X$20,INT((ROW()-14)/2),0)),"",OFFSET('9. METAS'!$X$20,INT((ROW()-14)/2),0)))</f>
        <v>25</v>
      </c>
      <c r="N198" s="1013"/>
      <c r="O198" s="1014"/>
      <c r="P198" s="1015"/>
    </row>
    <row r="199" spans="3:16">
      <c r="C199" s="1016" t="str">
        <f ca="1">IF(ISBLANK(OFFSET('5. Pp (3 años)'!$C$46,INT((ROW()-13)/2),0)),"",OFFSET('5. Pp (3 años)'!$C$46,INT((ROW()-13)/2),0))</f>
        <v>Actividad</v>
      </c>
      <c r="D199" s="1018" t="str">
        <f ca="1">IF(ISBLANK(OFFSET('5. Pp (3 años)'!$D$46,INT((ROW()-13)/2),0)),"",OFFSET('5. Pp (3 años)'!$D$46,INT((ROW()-13)/2),0))</f>
        <v>4.1.1.1.16.1 Gestión de plataformas y jornadas de intermediación laboral para el sector productivo y la ciudadanía.</v>
      </c>
      <c r="E199" s="1018" t="str">
        <f ca="1">IF(ISBLANK(OFFSET('5. Pp (3 años)'!$E$46,INT((ROW()-13)/2),0)),"",OFFSET('5. Pp (3 años)'!$E$46,INT((ROW()-13)/2),0))</f>
        <v>PPAL: Porcentaje de eventos y servicios de vinculación laboral ejecutados.</v>
      </c>
      <c r="F199" s="1021" t="str">
        <f ca="1">IF(ISBLANK(OFFSET('5. Pp (3 años)'!$K$46,INT((ROW()-13)/2),0)),"",OFFSET('5. Pp (3 años)'!$K$46,INT((ROW()-13)/2),0))</f>
        <v>Ascendente</v>
      </c>
      <c r="G199" s="1023" t="str">
        <f ca="1">IF(ISBLANK(OFFSET('5. Pp (3 años)'!$H$46,INT((ROW()-13)/2),0)),"",OFFSET('5. Pp (3 años)'!$H$46,INT((ROW()-13)/2),0))</f>
        <v>Trimestral</v>
      </c>
      <c r="H199" s="1080">
        <f ca="1">IF(ISBLANK(OFFSET('9. METAS'!$L$20,INT((ROW()-13)/2),0)),"",OFFSET('9. METAS'!$L$20,INT((ROW()-13)/2),0))</f>
        <v>10600</v>
      </c>
      <c r="I199" s="1004"/>
      <c r="J199" s="244" t="str">
        <f ca="1">IF(MOD(ROW()-13,2)=0,IF(ISBLANK(OFFSET('12. SEGUIMIENTO 2027'!$N$14,INT((ROW()-13)/2),0)),"",OFFSET('12. SEGUIMIENTO 2027'!$N$14,INT((ROW()-13)/2),0)),IF(ISBLANK(OFFSET('9. METAS'!$U$20,INT((ROW()-14)/2),0)),"",OFFSET('9. METAS'!$U$20,INT((ROW()-14)/2),0)))</f>
        <v/>
      </c>
      <c r="K199" s="245" t="str">
        <f ca="1">IF(MOD(ROW()-13,2)=0,IF(ISBLANK(OFFSET('12. SEGUIMIENTO 2027'!$O$14,INT((ROW()-13)/2),0)),"",OFFSET('12. SEGUIMIENTO 2027'!$O$14,INT((ROW()-13)/2),0)),IF(ISBLANK(OFFSET('9. METAS'!$V$20,INT((ROW()-14)/2),0)),"",OFFSET('9. METAS'!$V$20,INT((ROW()-14)/2),0)))</f>
        <v/>
      </c>
      <c r="L199" s="245" t="str">
        <f ca="1">IF(MOD(ROW()-13,2)=0,IF(ISBLANK(OFFSET('12. SEGUIMIENTO 2027'!$P$14,INT((ROW()-13)/2),0)),"",OFFSET('12. SEGUIMIENTO 2027'!$P$14,INT((ROW()-13)/2),0)),IF(ISBLANK(OFFSET('9. METAS'!$W$20,INT((ROW()-14)/2),0)),"",OFFSET('9. METAS'!$W$20,INT((ROW()-14)/2),0)))</f>
        <v/>
      </c>
      <c r="M199" s="246" t="str">
        <f ca="1">IF(MOD(ROW()-13,2)=0,IF(ISBLANK(OFFSET('12. SEGUIMIENTO 2027'!$Q$14,INT((ROW()-13)/2),0)),"",OFFSET('12. SEGUIMIENTO 2027'!$Q$14,INT((ROW()-13)/2),0)),IF(ISBLANK(OFFSET('9. METAS'!$X$20,INT((ROW()-14)/2),0)),"",OFFSET('9. METAS'!$X$20,INT((ROW()-14)/2),0)))</f>
        <v/>
      </c>
      <c r="N199" s="1006" t="str">
        <f t="shared" ref="N199" ca="1" si="182">IFERROR(J199/J200,"ND")</f>
        <v>ND</v>
      </c>
      <c r="O199" s="1008" t="str">
        <f t="shared" ref="O199" ca="1" si="183">IFERROR(((J199+K199+L199)/H199),"ND")</f>
        <v>ND</v>
      </c>
      <c r="P199" s="1010"/>
    </row>
    <row r="200" spans="3:16">
      <c r="C200" s="1025"/>
      <c r="D200" s="1018"/>
      <c r="E200" s="1018"/>
      <c r="F200" s="1021"/>
      <c r="G200" s="1023"/>
      <c r="H200" s="1080"/>
      <c r="I200" s="1012"/>
      <c r="J200" s="244">
        <f ca="1">IF(MOD(ROW()-13,2)=0,IF(ISBLANK(OFFSET('12. SEGUIMIENTO 2027'!$N$14,INT((ROW()-13)/2),0)),"",OFFSET('12. SEGUIMIENTO 2027'!$N$14,INT((ROW()-13)/2),0)),IF(ISBLANK(OFFSET('9. METAS'!$U$20,INT((ROW()-14)/2),0)),"",OFFSET('9. METAS'!$U$20,INT((ROW()-14)/2),0)))</f>
        <v>2515</v>
      </c>
      <c r="K200" s="245">
        <f ca="1">IF(MOD(ROW()-13,2)=0,IF(ISBLANK(OFFSET('12. SEGUIMIENTO 2027'!$O$14,INT((ROW()-13)/2),0)),"",OFFSET('12. SEGUIMIENTO 2027'!$O$14,INT((ROW()-13)/2),0)),IF(ISBLANK(OFFSET('9. METAS'!$V$20,INT((ROW()-14)/2),0)),"",OFFSET('9. METAS'!$V$20,INT((ROW()-14)/2),0)))</f>
        <v>2785</v>
      </c>
      <c r="L200" s="245">
        <f ca="1">IF(MOD(ROW()-13,2)=0,IF(ISBLANK(OFFSET('12. SEGUIMIENTO 2027'!$P$14,INT((ROW()-13)/2),0)),"",OFFSET('12. SEGUIMIENTO 2027'!$P$14,INT((ROW()-13)/2),0)),IF(ISBLANK(OFFSET('9. METAS'!$W$20,INT((ROW()-14)/2),0)),"",OFFSET('9. METAS'!$W$20,INT((ROW()-14)/2),0)))</f>
        <v>2790</v>
      </c>
      <c r="M200" s="246">
        <f ca="1">IF(MOD(ROW()-13,2)=0,IF(ISBLANK(OFFSET('12. SEGUIMIENTO 2027'!$Q$14,INT((ROW()-13)/2),0)),"",OFFSET('12. SEGUIMIENTO 2027'!$Q$14,INT((ROW()-13)/2),0)),IF(ISBLANK(OFFSET('9. METAS'!$X$20,INT((ROW()-14)/2),0)),"",OFFSET('9. METAS'!$X$20,INT((ROW()-14)/2),0)))</f>
        <v>2510</v>
      </c>
      <c r="N200" s="1013"/>
      <c r="O200" s="1014"/>
      <c r="P200" s="1015"/>
    </row>
    <row r="201" spans="3:16">
      <c r="C201" s="1016" t="str">
        <f ca="1">IF(ISBLANK(OFFSET('5. Pp (3 años)'!$C$46,INT((ROW()-13)/2),0)),"",OFFSET('5. Pp (3 años)'!$C$46,INT((ROW()-13)/2),0))</f>
        <v>Actividad</v>
      </c>
      <c r="D201" s="1018" t="str">
        <f ca="1">IF(ISBLANK(OFFSET('5. Pp (3 años)'!$D$46,INT((ROW()-13)/2),0)),"",OFFSET('5. Pp (3 años)'!$D$46,INT((ROW()-13)/2),0))</f>
        <v/>
      </c>
      <c r="E201" s="1018" t="str">
        <f ca="1">IF(ISBLANK(OFFSET('5. Pp (3 años)'!$E$46,INT((ROW()-13)/2),0)),"",OFFSET('5. Pp (3 años)'!$E$46,INT((ROW()-13)/2),0))</f>
        <v/>
      </c>
      <c r="F201" s="1021" t="str">
        <f ca="1">IF(ISBLANK(OFFSET('5. Pp (3 años)'!$K$46,INT((ROW()-13)/2),0)),"",OFFSET('5. Pp (3 años)'!$K$46,INT((ROW()-13)/2),0))</f>
        <v/>
      </c>
      <c r="G201" s="1023" t="str">
        <f ca="1">IF(ISBLANK(OFFSET('5. Pp (3 años)'!$H$46,INT((ROW()-13)/2),0)),"",OFFSET('5. Pp (3 años)'!$H$46,INT((ROW()-13)/2),0))</f>
        <v/>
      </c>
      <c r="H201" s="1080" t="str">
        <f ca="1">IF(ISBLANK(OFFSET('9. METAS'!$L$20,INT((ROW()-13)/2),0)),"",OFFSET('9. METAS'!$L$20,INT((ROW()-13)/2),0))</f>
        <v/>
      </c>
      <c r="I201" s="1004"/>
      <c r="J201" s="244" t="str">
        <f ca="1">IF(MOD(ROW()-13,2)=0,IF(ISBLANK(OFFSET('12. SEGUIMIENTO 2027'!$N$14,INT((ROW()-13)/2),0)),"",OFFSET('12. SEGUIMIENTO 2027'!$N$14,INT((ROW()-13)/2),0)),IF(ISBLANK(OFFSET('9. METAS'!$U$20,INT((ROW()-14)/2),0)),"",OFFSET('9. METAS'!$U$20,INT((ROW()-14)/2),0)))</f>
        <v/>
      </c>
      <c r="K201" s="245" t="str">
        <f ca="1">IF(MOD(ROW()-13,2)=0,IF(ISBLANK(OFFSET('12. SEGUIMIENTO 2027'!$O$14,INT((ROW()-13)/2),0)),"",OFFSET('12. SEGUIMIENTO 2027'!$O$14,INT((ROW()-13)/2),0)),IF(ISBLANK(OFFSET('9. METAS'!$V$20,INT((ROW()-14)/2),0)),"",OFFSET('9. METAS'!$V$20,INT((ROW()-14)/2),0)))</f>
        <v/>
      </c>
      <c r="L201" s="245" t="str">
        <f ca="1">IF(MOD(ROW()-13,2)=0,IF(ISBLANK(OFFSET('12. SEGUIMIENTO 2027'!$P$14,INT((ROW()-13)/2),0)),"",OFFSET('12. SEGUIMIENTO 2027'!$P$14,INT((ROW()-13)/2),0)),IF(ISBLANK(OFFSET('9. METAS'!$W$20,INT((ROW()-14)/2),0)),"",OFFSET('9. METAS'!$W$20,INT((ROW()-14)/2),0)))</f>
        <v/>
      </c>
      <c r="M201" s="246" t="str">
        <f ca="1">IF(MOD(ROW()-13,2)=0,IF(ISBLANK(OFFSET('12. SEGUIMIENTO 2027'!$Q$14,INT((ROW()-13)/2),0)),"",OFFSET('12. SEGUIMIENTO 2027'!$Q$14,INT((ROW()-13)/2),0)),IF(ISBLANK(OFFSET('9. METAS'!$X$20,INT((ROW()-14)/2),0)),"",OFFSET('9. METAS'!$X$20,INT((ROW()-14)/2),0)))</f>
        <v/>
      </c>
      <c r="N201" s="1006" t="str">
        <f t="shared" ref="N201" ca="1" si="184">IFERROR(J201/J202,"ND")</f>
        <v>ND</v>
      </c>
      <c r="O201" s="1008" t="str">
        <f t="shared" ref="O201" ca="1" si="185">IFERROR(((J201+K201+L201)/H201),"ND")</f>
        <v>ND</v>
      </c>
      <c r="P201" s="1010"/>
    </row>
    <row r="202" spans="3:16">
      <c r="C202" s="1025"/>
      <c r="D202" s="1018"/>
      <c r="E202" s="1018"/>
      <c r="F202" s="1021"/>
      <c r="G202" s="1023"/>
      <c r="H202" s="1080"/>
      <c r="I202" s="1012"/>
      <c r="J202" s="244" t="str">
        <f ca="1">IF(MOD(ROW()-13,2)=0,IF(ISBLANK(OFFSET('12. SEGUIMIENTO 2027'!$N$14,INT((ROW()-13)/2),0)),"",OFFSET('12. SEGUIMIENTO 2027'!$N$14,INT((ROW()-13)/2),0)),IF(ISBLANK(OFFSET('9. METAS'!$U$20,INT((ROW()-14)/2),0)),"",OFFSET('9. METAS'!$U$20,INT((ROW()-14)/2),0)))</f>
        <v/>
      </c>
      <c r="K202" s="245" t="str">
        <f ca="1">IF(MOD(ROW()-13,2)=0,IF(ISBLANK(OFFSET('12. SEGUIMIENTO 2027'!$O$14,INT((ROW()-13)/2),0)),"",OFFSET('12. SEGUIMIENTO 2027'!$O$14,INT((ROW()-13)/2),0)),IF(ISBLANK(OFFSET('9. METAS'!$V$20,INT((ROW()-14)/2),0)),"",OFFSET('9. METAS'!$V$20,INT((ROW()-14)/2),0)))</f>
        <v/>
      </c>
      <c r="L202" s="245" t="str">
        <f ca="1">IF(MOD(ROW()-13,2)=0,IF(ISBLANK(OFFSET('12. SEGUIMIENTO 2027'!$P$14,INT((ROW()-13)/2),0)),"",OFFSET('12. SEGUIMIENTO 2027'!$P$14,INT((ROW()-13)/2),0)),IF(ISBLANK(OFFSET('9. METAS'!$W$20,INT((ROW()-14)/2),0)),"",OFFSET('9. METAS'!$W$20,INT((ROW()-14)/2),0)))</f>
        <v/>
      </c>
      <c r="M202" s="246" t="str">
        <f ca="1">IF(MOD(ROW()-13,2)=0,IF(ISBLANK(OFFSET('12. SEGUIMIENTO 2027'!$Q$14,INT((ROW()-13)/2),0)),"",OFFSET('12. SEGUIMIENTO 2027'!$Q$14,INT((ROW()-13)/2),0)),IF(ISBLANK(OFFSET('9. METAS'!$X$20,INT((ROW()-14)/2),0)),"",OFFSET('9. METAS'!$X$20,INT((ROW()-14)/2),0)))</f>
        <v/>
      </c>
      <c r="N202" s="1013"/>
      <c r="O202" s="1014"/>
      <c r="P202" s="1015"/>
    </row>
    <row r="203" spans="3:16">
      <c r="C203" s="1016" t="str">
        <f ca="1">IF(ISBLANK(OFFSET('5. Pp (3 años)'!$C$46,INT((ROW()-13)/2),0)),"",OFFSET('5. Pp (3 años)'!$C$46,INT((ROW()-13)/2),0))</f>
        <v>Actividad</v>
      </c>
      <c r="D203" s="1018" t="str">
        <f ca="1">IF(ISBLANK(OFFSET('5. Pp (3 años)'!$D$46,INT((ROW()-13)/2),0)),"",OFFSET('5. Pp (3 años)'!$D$46,INT((ROW()-13)/2),0))</f>
        <v/>
      </c>
      <c r="E203" s="1018" t="str">
        <f ca="1">IF(ISBLANK(OFFSET('5. Pp (3 años)'!$E$46,INT((ROW()-13)/2),0)),"",OFFSET('5. Pp (3 años)'!$E$46,INT((ROW()-13)/2),0))</f>
        <v/>
      </c>
      <c r="F203" s="1021" t="str">
        <f ca="1">IF(ISBLANK(OFFSET('5. Pp (3 años)'!$K$46,INT((ROW()-13)/2),0)),"",OFFSET('5. Pp (3 años)'!$K$46,INT((ROW()-13)/2),0))</f>
        <v/>
      </c>
      <c r="G203" s="1023" t="str">
        <f ca="1">IF(ISBLANK(OFFSET('5. Pp (3 años)'!$H$46,INT((ROW()-13)/2),0)),"",OFFSET('5. Pp (3 años)'!$H$46,INT((ROW()-13)/2),0))</f>
        <v/>
      </c>
      <c r="H203" s="1080" t="str">
        <f ca="1">IF(ISBLANK(OFFSET('9. METAS'!$L$20,INT((ROW()-13)/2),0)),"",OFFSET('9. METAS'!$L$20,INT((ROW()-13)/2),0))</f>
        <v/>
      </c>
      <c r="I203" s="1004"/>
      <c r="J203" s="244" t="str">
        <f ca="1">IF(MOD(ROW()-13,2)=0,IF(ISBLANK(OFFSET('12. SEGUIMIENTO 2027'!$N$14,INT((ROW()-13)/2),0)),"",OFFSET('12. SEGUIMIENTO 2027'!$N$14,INT((ROW()-13)/2),0)),IF(ISBLANK(OFFSET('9. METAS'!$U$20,INT((ROW()-14)/2),0)),"",OFFSET('9. METAS'!$U$20,INT((ROW()-14)/2),0)))</f>
        <v/>
      </c>
      <c r="K203" s="245" t="str">
        <f ca="1">IF(MOD(ROW()-13,2)=0,IF(ISBLANK(OFFSET('12. SEGUIMIENTO 2027'!$O$14,INT((ROW()-13)/2),0)),"",OFFSET('12. SEGUIMIENTO 2027'!$O$14,INT((ROW()-13)/2),0)),IF(ISBLANK(OFFSET('9. METAS'!$V$20,INT((ROW()-14)/2),0)),"",OFFSET('9. METAS'!$V$20,INT((ROW()-14)/2),0)))</f>
        <v/>
      </c>
      <c r="L203" s="245" t="str">
        <f ca="1">IF(MOD(ROW()-13,2)=0,IF(ISBLANK(OFFSET('12. SEGUIMIENTO 2027'!$P$14,INT((ROW()-13)/2),0)),"",OFFSET('12. SEGUIMIENTO 2027'!$P$14,INT((ROW()-13)/2),0)),IF(ISBLANK(OFFSET('9. METAS'!$W$20,INT((ROW()-14)/2),0)),"",OFFSET('9. METAS'!$W$20,INT((ROW()-14)/2),0)))</f>
        <v/>
      </c>
      <c r="M203" s="246" t="str">
        <f ca="1">IF(MOD(ROW()-13,2)=0,IF(ISBLANK(OFFSET('12. SEGUIMIENTO 2027'!$Q$14,INT((ROW()-13)/2),0)),"",OFFSET('12. SEGUIMIENTO 2027'!$Q$14,INT((ROW()-13)/2),0)),IF(ISBLANK(OFFSET('9. METAS'!$X$20,INT((ROW()-14)/2),0)),"",OFFSET('9. METAS'!$X$20,INT((ROW()-14)/2),0)))</f>
        <v/>
      </c>
      <c r="N203" s="1006" t="str">
        <f t="shared" ref="N203" ca="1" si="186">IFERROR(J203/J204,"ND")</f>
        <v>ND</v>
      </c>
      <c r="O203" s="1008" t="str">
        <f t="shared" ref="O203" ca="1" si="187">IFERROR(((J203+K203+L203)/H203),"ND")</f>
        <v>ND</v>
      </c>
      <c r="P203" s="1010"/>
    </row>
    <row r="204" spans="3:16">
      <c r="C204" s="1025"/>
      <c r="D204" s="1018"/>
      <c r="E204" s="1018"/>
      <c r="F204" s="1021"/>
      <c r="G204" s="1023"/>
      <c r="H204" s="1080"/>
      <c r="I204" s="1012"/>
      <c r="J204" s="244" t="str">
        <f ca="1">IF(MOD(ROW()-13,2)=0,IF(ISBLANK(OFFSET('12. SEGUIMIENTO 2027'!$N$14,INT((ROW()-13)/2),0)),"",OFFSET('12. SEGUIMIENTO 2027'!$N$14,INT((ROW()-13)/2),0)),IF(ISBLANK(OFFSET('9. METAS'!$U$20,INT((ROW()-14)/2),0)),"",OFFSET('9. METAS'!$U$20,INT((ROW()-14)/2),0)))</f>
        <v/>
      </c>
      <c r="K204" s="245" t="str">
        <f ca="1">IF(MOD(ROW()-13,2)=0,IF(ISBLANK(OFFSET('12. SEGUIMIENTO 2027'!$O$14,INT((ROW()-13)/2),0)),"",OFFSET('12. SEGUIMIENTO 2027'!$O$14,INT((ROW()-13)/2),0)),IF(ISBLANK(OFFSET('9. METAS'!$V$20,INT((ROW()-14)/2),0)),"",OFFSET('9. METAS'!$V$20,INT((ROW()-14)/2),0)))</f>
        <v/>
      </c>
      <c r="L204" s="245" t="str">
        <f ca="1">IF(MOD(ROW()-13,2)=0,IF(ISBLANK(OFFSET('12. SEGUIMIENTO 2027'!$P$14,INT((ROW()-13)/2),0)),"",OFFSET('12. SEGUIMIENTO 2027'!$P$14,INT((ROW()-13)/2),0)),IF(ISBLANK(OFFSET('9. METAS'!$W$20,INT((ROW()-14)/2),0)),"",OFFSET('9. METAS'!$W$20,INT((ROW()-14)/2),0)))</f>
        <v/>
      </c>
      <c r="M204" s="246" t="str">
        <f ca="1">IF(MOD(ROW()-13,2)=0,IF(ISBLANK(OFFSET('12. SEGUIMIENTO 2027'!$Q$14,INT((ROW()-13)/2),0)),"",OFFSET('12. SEGUIMIENTO 2027'!$Q$14,INT((ROW()-13)/2),0)),IF(ISBLANK(OFFSET('9. METAS'!$X$20,INT((ROW()-14)/2),0)),"",OFFSET('9. METAS'!$X$20,INT((ROW()-14)/2),0)))</f>
        <v/>
      </c>
      <c r="N204" s="1013"/>
      <c r="O204" s="1014"/>
      <c r="P204" s="1015"/>
    </row>
    <row r="205" spans="3:16">
      <c r="C205" s="1016" t="str">
        <f ca="1">IF(ISBLANK(OFFSET('5. Pp (3 años)'!$C$46,INT((ROW()-13)/2),0)),"",OFFSET('5. Pp (3 años)'!$C$46,INT((ROW()-13)/2),0))</f>
        <v>Actividad</v>
      </c>
      <c r="D205" s="1018" t="str">
        <f ca="1">IF(ISBLANK(OFFSET('5. Pp (3 años)'!$D$46,INT((ROW()-13)/2),0)),"",OFFSET('5. Pp (3 años)'!$D$46,INT((ROW()-13)/2),0))</f>
        <v/>
      </c>
      <c r="E205" s="1018" t="str">
        <f ca="1">IF(ISBLANK(OFFSET('5. Pp (3 años)'!$E$46,INT((ROW()-13)/2),0)),"",OFFSET('5. Pp (3 años)'!$E$46,INT((ROW()-13)/2),0))</f>
        <v/>
      </c>
      <c r="F205" s="1021" t="str">
        <f ca="1">IF(ISBLANK(OFFSET('5. Pp (3 años)'!$K$46,INT((ROW()-13)/2),0)),"",OFFSET('5. Pp (3 años)'!$K$46,INT((ROW()-13)/2),0))</f>
        <v/>
      </c>
      <c r="G205" s="1023" t="str">
        <f ca="1">IF(ISBLANK(OFFSET('5. Pp (3 años)'!$H$46,INT((ROW()-13)/2),0)),"",OFFSET('5. Pp (3 años)'!$H$46,INT((ROW()-13)/2),0))</f>
        <v/>
      </c>
      <c r="H205" s="1080" t="str">
        <f ca="1">IF(ISBLANK(OFFSET('9. METAS'!$L$20,INT((ROW()-13)/2),0)),"",OFFSET('9. METAS'!$L$20,INT((ROW()-13)/2),0))</f>
        <v/>
      </c>
      <c r="I205" s="1004"/>
      <c r="J205" s="244" t="str">
        <f ca="1">IF(MOD(ROW()-13,2)=0,IF(ISBLANK(OFFSET('12. SEGUIMIENTO 2027'!$N$14,INT((ROW()-13)/2),0)),"",OFFSET('12. SEGUIMIENTO 2027'!$N$14,INT((ROW()-13)/2),0)),IF(ISBLANK(OFFSET('9. METAS'!$U$20,INT((ROW()-14)/2),0)),"",OFFSET('9. METAS'!$U$20,INT((ROW()-14)/2),0)))</f>
        <v/>
      </c>
      <c r="K205" s="245" t="str">
        <f ca="1">IF(MOD(ROW()-13,2)=0,IF(ISBLANK(OFFSET('12. SEGUIMIENTO 2027'!$O$14,INT((ROW()-13)/2),0)),"",OFFSET('12. SEGUIMIENTO 2027'!$O$14,INT((ROW()-13)/2),0)),IF(ISBLANK(OFFSET('9. METAS'!$V$20,INT((ROW()-14)/2),0)),"",OFFSET('9. METAS'!$V$20,INT((ROW()-14)/2),0)))</f>
        <v/>
      </c>
      <c r="L205" s="245" t="str">
        <f ca="1">IF(MOD(ROW()-13,2)=0,IF(ISBLANK(OFFSET('12. SEGUIMIENTO 2027'!$P$14,INT((ROW()-13)/2),0)),"",OFFSET('12. SEGUIMIENTO 2027'!$P$14,INT((ROW()-13)/2),0)),IF(ISBLANK(OFFSET('9. METAS'!$W$20,INT((ROW()-14)/2),0)),"",OFFSET('9. METAS'!$W$20,INT((ROW()-14)/2),0)))</f>
        <v/>
      </c>
      <c r="M205" s="246" t="str">
        <f ca="1">IF(MOD(ROW()-13,2)=0,IF(ISBLANK(OFFSET('12. SEGUIMIENTO 2027'!$Q$14,INT((ROW()-13)/2),0)),"",OFFSET('12. SEGUIMIENTO 2027'!$Q$14,INT((ROW()-13)/2),0)),IF(ISBLANK(OFFSET('9. METAS'!$X$20,INT((ROW()-14)/2),0)),"",OFFSET('9. METAS'!$X$20,INT((ROW()-14)/2),0)))</f>
        <v/>
      </c>
      <c r="N205" s="1006" t="str">
        <f t="shared" ref="N205" ca="1" si="188">IFERROR(J205/J206,"ND")</f>
        <v>ND</v>
      </c>
      <c r="O205" s="1008" t="str">
        <f t="shared" ref="O205" ca="1" si="189">IFERROR(((J205+K205+L205)/H205),"ND")</f>
        <v>ND</v>
      </c>
      <c r="P205" s="1010"/>
    </row>
    <row r="206" spans="3:16">
      <c r="C206" s="1025"/>
      <c r="D206" s="1018"/>
      <c r="E206" s="1018"/>
      <c r="F206" s="1021"/>
      <c r="G206" s="1023"/>
      <c r="H206" s="1080"/>
      <c r="I206" s="1012"/>
      <c r="J206" s="244" t="str">
        <f ca="1">IF(MOD(ROW()-13,2)=0,IF(ISBLANK(OFFSET('12. SEGUIMIENTO 2027'!$N$14,INT((ROW()-13)/2),0)),"",OFFSET('12. SEGUIMIENTO 2027'!$N$14,INT((ROW()-13)/2),0)),IF(ISBLANK(OFFSET('9. METAS'!$U$20,INT((ROW()-14)/2),0)),"",OFFSET('9. METAS'!$U$20,INT((ROW()-14)/2),0)))</f>
        <v/>
      </c>
      <c r="K206" s="245" t="str">
        <f ca="1">IF(MOD(ROW()-13,2)=0,IF(ISBLANK(OFFSET('12. SEGUIMIENTO 2027'!$O$14,INT((ROW()-13)/2),0)),"",OFFSET('12. SEGUIMIENTO 2027'!$O$14,INT((ROW()-13)/2),0)),IF(ISBLANK(OFFSET('9. METAS'!$V$20,INT((ROW()-14)/2),0)),"",OFFSET('9. METAS'!$V$20,INT((ROW()-14)/2),0)))</f>
        <v/>
      </c>
      <c r="L206" s="245" t="str">
        <f ca="1">IF(MOD(ROW()-13,2)=0,IF(ISBLANK(OFFSET('12. SEGUIMIENTO 2027'!$P$14,INT((ROW()-13)/2),0)),"",OFFSET('12. SEGUIMIENTO 2027'!$P$14,INT((ROW()-13)/2),0)),IF(ISBLANK(OFFSET('9. METAS'!$W$20,INT((ROW()-14)/2),0)),"",OFFSET('9. METAS'!$W$20,INT((ROW()-14)/2),0)))</f>
        <v/>
      </c>
      <c r="M206" s="246" t="str">
        <f ca="1">IF(MOD(ROW()-13,2)=0,IF(ISBLANK(OFFSET('12. SEGUIMIENTO 2027'!$Q$14,INT((ROW()-13)/2),0)),"",OFFSET('12. SEGUIMIENTO 2027'!$Q$14,INT((ROW()-13)/2),0)),IF(ISBLANK(OFFSET('9. METAS'!$X$20,INT((ROW()-14)/2),0)),"",OFFSET('9. METAS'!$X$20,INT((ROW()-14)/2),0)))</f>
        <v/>
      </c>
      <c r="N206" s="1013"/>
      <c r="O206" s="1014"/>
      <c r="P206" s="1015"/>
    </row>
    <row r="207" spans="3:16">
      <c r="C207" s="1016" t="str">
        <f ca="1">IF(ISBLANK(OFFSET('5. Pp (3 años)'!$C$46,INT((ROW()-13)/2),0)),"",OFFSET('5. Pp (3 años)'!$C$46,INT((ROW()-13)/2),0))</f>
        <v>Actividad</v>
      </c>
      <c r="D207" s="1018" t="str">
        <f ca="1">IF(ISBLANK(OFFSET('5. Pp (3 años)'!$D$46,INT((ROW()-13)/2),0)),"",OFFSET('5. Pp (3 años)'!$D$46,INT((ROW()-13)/2),0))</f>
        <v/>
      </c>
      <c r="E207" s="1018" t="str">
        <f ca="1">IF(ISBLANK(OFFSET('5. Pp (3 años)'!$E$46,INT((ROW()-13)/2),0)),"",OFFSET('5. Pp (3 años)'!$E$46,INT((ROW()-13)/2),0))</f>
        <v/>
      </c>
      <c r="F207" s="1021" t="str">
        <f ca="1">IF(ISBLANK(OFFSET('5. Pp (3 años)'!$K$46,INT((ROW()-13)/2),0)),"",OFFSET('5. Pp (3 años)'!$K$46,INT((ROW()-13)/2),0))</f>
        <v/>
      </c>
      <c r="G207" s="1023" t="str">
        <f ca="1">IF(ISBLANK(OFFSET('5. Pp (3 años)'!$H$46,INT((ROW()-13)/2),0)),"",OFFSET('5. Pp (3 años)'!$H$46,INT((ROW()-13)/2),0))</f>
        <v/>
      </c>
      <c r="H207" s="1080" t="str">
        <f ca="1">IF(ISBLANK(OFFSET('9. METAS'!$L$20,INT((ROW()-13)/2),0)),"",OFFSET('9. METAS'!$L$20,INT((ROW()-13)/2),0))</f>
        <v/>
      </c>
      <c r="I207" s="1004"/>
      <c r="J207" s="244" t="str">
        <f ca="1">IF(MOD(ROW()-13,2)=0,IF(ISBLANK(OFFSET('12. SEGUIMIENTO 2027'!$N$14,INT((ROW()-13)/2),0)),"",OFFSET('12. SEGUIMIENTO 2027'!$N$14,INT((ROW()-13)/2),0)),IF(ISBLANK(OFFSET('9. METAS'!$U$20,INT((ROW()-14)/2),0)),"",OFFSET('9. METAS'!$U$20,INT((ROW()-14)/2),0)))</f>
        <v/>
      </c>
      <c r="K207" s="245" t="str">
        <f ca="1">IF(MOD(ROW()-13,2)=0,IF(ISBLANK(OFFSET('12. SEGUIMIENTO 2027'!$O$14,INT((ROW()-13)/2),0)),"",OFFSET('12. SEGUIMIENTO 2027'!$O$14,INT((ROW()-13)/2),0)),IF(ISBLANK(OFFSET('9. METAS'!$V$20,INT((ROW()-14)/2),0)),"",OFFSET('9. METAS'!$V$20,INT((ROW()-14)/2),0)))</f>
        <v/>
      </c>
      <c r="L207" s="245" t="str">
        <f ca="1">IF(MOD(ROW()-13,2)=0,IF(ISBLANK(OFFSET('12. SEGUIMIENTO 2027'!$P$14,INT((ROW()-13)/2),0)),"",OFFSET('12. SEGUIMIENTO 2027'!$P$14,INT((ROW()-13)/2),0)),IF(ISBLANK(OFFSET('9. METAS'!$W$20,INT((ROW()-14)/2),0)),"",OFFSET('9. METAS'!$W$20,INT((ROW()-14)/2),0)))</f>
        <v/>
      </c>
      <c r="M207" s="246" t="str">
        <f ca="1">IF(MOD(ROW()-13,2)=0,IF(ISBLANK(OFFSET('12. SEGUIMIENTO 2027'!$Q$14,INT((ROW()-13)/2),0)),"",OFFSET('12. SEGUIMIENTO 2027'!$Q$14,INT((ROW()-13)/2),0)),IF(ISBLANK(OFFSET('9. METAS'!$X$20,INT((ROW()-14)/2),0)),"",OFFSET('9. METAS'!$X$20,INT((ROW()-14)/2),0)))</f>
        <v/>
      </c>
      <c r="N207" s="1006" t="str">
        <f t="shared" ref="N207" ca="1" si="190">IFERROR(J207/J208,"ND")</f>
        <v>ND</v>
      </c>
      <c r="O207" s="1008" t="str">
        <f t="shared" ref="O207" ca="1" si="191">IFERROR(((J207+K207+L207)/H207),"ND")</f>
        <v>ND</v>
      </c>
      <c r="P207" s="1010"/>
    </row>
    <row r="208" spans="3:16">
      <c r="C208" s="1025"/>
      <c r="D208" s="1018"/>
      <c r="E208" s="1018"/>
      <c r="F208" s="1021"/>
      <c r="G208" s="1023"/>
      <c r="H208" s="1080"/>
      <c r="I208" s="1012"/>
      <c r="J208" s="244" t="str">
        <f ca="1">IF(MOD(ROW()-13,2)=0,IF(ISBLANK(OFFSET('12. SEGUIMIENTO 2027'!$N$14,INT((ROW()-13)/2),0)),"",OFFSET('12. SEGUIMIENTO 2027'!$N$14,INT((ROW()-13)/2),0)),IF(ISBLANK(OFFSET('9. METAS'!$U$20,INT((ROW()-14)/2),0)),"",OFFSET('9. METAS'!$U$20,INT((ROW()-14)/2),0)))</f>
        <v/>
      </c>
      <c r="K208" s="245" t="str">
        <f ca="1">IF(MOD(ROW()-13,2)=0,IF(ISBLANK(OFFSET('12. SEGUIMIENTO 2027'!$O$14,INT((ROW()-13)/2),0)),"",OFFSET('12. SEGUIMIENTO 2027'!$O$14,INT((ROW()-13)/2),0)),IF(ISBLANK(OFFSET('9. METAS'!$V$20,INT((ROW()-14)/2),0)),"",OFFSET('9. METAS'!$V$20,INT((ROW()-14)/2),0)))</f>
        <v/>
      </c>
      <c r="L208" s="245" t="str">
        <f ca="1">IF(MOD(ROW()-13,2)=0,IF(ISBLANK(OFFSET('12. SEGUIMIENTO 2027'!$P$14,INT((ROW()-13)/2),0)),"",OFFSET('12. SEGUIMIENTO 2027'!$P$14,INT((ROW()-13)/2),0)),IF(ISBLANK(OFFSET('9. METAS'!$W$20,INT((ROW()-14)/2),0)),"",OFFSET('9. METAS'!$W$20,INT((ROW()-14)/2),0)))</f>
        <v/>
      </c>
      <c r="M208" s="246" t="str">
        <f ca="1">IF(MOD(ROW()-13,2)=0,IF(ISBLANK(OFFSET('12. SEGUIMIENTO 2027'!$Q$14,INT((ROW()-13)/2),0)),"",OFFSET('12. SEGUIMIENTO 2027'!$Q$14,INT((ROW()-13)/2),0)),IF(ISBLANK(OFFSET('9. METAS'!$X$20,INT((ROW()-14)/2),0)),"",OFFSET('9. METAS'!$X$20,INT((ROW()-14)/2),0)))</f>
        <v/>
      </c>
      <c r="N208" s="1013"/>
      <c r="O208" s="1014"/>
      <c r="P208" s="1015"/>
    </row>
    <row r="209" spans="3:16">
      <c r="C209" s="1016" t="str">
        <f ca="1">IF(ISBLANK(OFFSET('5. Pp (3 años)'!$C$46,INT((ROW()-13)/2),0)),"",OFFSET('5. Pp (3 años)'!$C$46,INT((ROW()-13)/2),0))</f>
        <v>Componente</v>
      </c>
      <c r="D209" s="1018" t="str">
        <f ca="1">IF(ISBLANK(OFFSET('5. Pp (3 años)'!$D$46,INT((ROW()-13)/2),0)),"",OFFSET('5. Pp (3 años)'!$D$46,INT((ROW()-13)/2),0))</f>
        <v>4.1.1.1.17 Estrategias de vinculación y gestión de talento laboral implementadas.</v>
      </c>
      <c r="E209" s="1018" t="str">
        <f ca="1">IF(ISBLANK(OFFSET('5. Pp (3 años)'!$E$46,INT((ROW()-13)/2),0)),"",OFFSET('5. Pp (3 años)'!$E$46,INT((ROW()-13)/2),0))</f>
        <v>PEVGT: Porcentaje de estrategias de vinculación y gestión de talento ejecutadas.</v>
      </c>
      <c r="F209" s="1021" t="str">
        <f ca="1">IF(ISBLANK(OFFSET('5. Pp (3 años)'!$K$46,INT((ROW()-13)/2),0)),"",OFFSET('5. Pp (3 años)'!$K$46,INT((ROW()-13)/2),0))</f>
        <v>Ascendente</v>
      </c>
      <c r="G209" s="1023" t="str">
        <f ca="1">IF(ISBLANK(OFFSET('5. Pp (3 años)'!$H$46,INT((ROW()-13)/2),0)),"",OFFSET('5. Pp (3 años)'!$H$46,INT((ROW()-13)/2),0))</f>
        <v>Trimestral</v>
      </c>
      <c r="H209" s="1080">
        <f ca="1">IF(ISBLANK(OFFSET('9. METAS'!$L$20,INT((ROW()-13)/2),0)),"",OFFSET('9. METAS'!$L$20,INT((ROW()-13)/2),0))</f>
        <v>100</v>
      </c>
      <c r="I209" s="1004"/>
      <c r="J209" s="244" t="str">
        <f ca="1">IF(MOD(ROW()-13,2)=0,IF(ISBLANK(OFFSET('12. SEGUIMIENTO 2027'!$N$14,INT((ROW()-13)/2),0)),"",OFFSET('12. SEGUIMIENTO 2027'!$N$14,INT((ROW()-13)/2),0)),IF(ISBLANK(OFFSET('9. METAS'!$U$20,INT((ROW()-14)/2),0)),"",OFFSET('9. METAS'!$U$20,INT((ROW()-14)/2),0)))</f>
        <v/>
      </c>
      <c r="K209" s="245" t="str">
        <f ca="1">IF(MOD(ROW()-13,2)=0,IF(ISBLANK(OFFSET('12. SEGUIMIENTO 2027'!$O$14,INT((ROW()-13)/2),0)),"",OFFSET('12. SEGUIMIENTO 2027'!$O$14,INT((ROW()-13)/2),0)),IF(ISBLANK(OFFSET('9. METAS'!$V$20,INT((ROW()-14)/2),0)),"",OFFSET('9. METAS'!$V$20,INT((ROW()-14)/2),0)))</f>
        <v/>
      </c>
      <c r="L209" s="245" t="str">
        <f ca="1">IF(MOD(ROW()-13,2)=0,IF(ISBLANK(OFFSET('12. SEGUIMIENTO 2027'!$P$14,INT((ROW()-13)/2),0)),"",OFFSET('12. SEGUIMIENTO 2027'!$P$14,INT((ROW()-13)/2),0)),IF(ISBLANK(OFFSET('9. METAS'!$W$20,INT((ROW()-14)/2),0)),"",OFFSET('9. METAS'!$W$20,INT((ROW()-14)/2),0)))</f>
        <v/>
      </c>
      <c r="M209" s="246" t="str">
        <f ca="1">IF(MOD(ROW()-13,2)=0,IF(ISBLANK(OFFSET('12. SEGUIMIENTO 2027'!$Q$14,INT((ROW()-13)/2),0)),"",OFFSET('12. SEGUIMIENTO 2027'!$Q$14,INT((ROW()-13)/2),0)),IF(ISBLANK(OFFSET('9. METAS'!$X$20,INT((ROW()-14)/2),0)),"",OFFSET('9. METAS'!$X$20,INT((ROW()-14)/2),0)))</f>
        <v/>
      </c>
      <c r="N209" s="1006" t="str">
        <f t="shared" ref="N209" ca="1" si="192">IFERROR(J209/J210,"ND")</f>
        <v>ND</v>
      </c>
      <c r="O209" s="1008" t="str">
        <f t="shared" ref="O209" ca="1" si="193">IFERROR(((J209+K209+L209)/H209),"ND")</f>
        <v>ND</v>
      </c>
      <c r="P209" s="1010"/>
    </row>
    <row r="210" spans="3:16">
      <c r="C210" s="1025"/>
      <c r="D210" s="1018"/>
      <c r="E210" s="1018"/>
      <c r="F210" s="1021"/>
      <c r="G210" s="1023"/>
      <c r="H210" s="1080"/>
      <c r="I210" s="1012"/>
      <c r="J210" s="244">
        <f ca="1">IF(MOD(ROW()-13,2)=0,IF(ISBLANK(OFFSET('12. SEGUIMIENTO 2027'!$N$14,INT((ROW()-13)/2),0)),"",OFFSET('12. SEGUIMIENTO 2027'!$N$14,INT((ROW()-13)/2),0)),IF(ISBLANK(OFFSET('9. METAS'!$U$20,INT((ROW()-14)/2),0)),"",OFFSET('9. METAS'!$U$20,INT((ROW()-14)/2),0)))</f>
        <v>25</v>
      </c>
      <c r="K210" s="245">
        <f ca="1">IF(MOD(ROW()-13,2)=0,IF(ISBLANK(OFFSET('12. SEGUIMIENTO 2027'!$O$14,INT((ROW()-13)/2),0)),"",OFFSET('12. SEGUIMIENTO 2027'!$O$14,INT((ROW()-13)/2),0)),IF(ISBLANK(OFFSET('9. METAS'!$V$20,INT((ROW()-14)/2),0)),"",OFFSET('9. METAS'!$V$20,INT((ROW()-14)/2),0)))</f>
        <v>25</v>
      </c>
      <c r="L210" s="245">
        <f ca="1">IF(MOD(ROW()-13,2)=0,IF(ISBLANK(OFFSET('12. SEGUIMIENTO 2027'!$P$14,INT((ROW()-13)/2),0)),"",OFFSET('12. SEGUIMIENTO 2027'!$P$14,INT((ROW()-13)/2),0)),IF(ISBLANK(OFFSET('9. METAS'!$W$20,INT((ROW()-14)/2),0)),"",OFFSET('9. METAS'!$W$20,INT((ROW()-14)/2),0)))</f>
        <v>25</v>
      </c>
      <c r="M210" s="246">
        <f ca="1">IF(MOD(ROW()-13,2)=0,IF(ISBLANK(OFFSET('12. SEGUIMIENTO 2027'!$Q$14,INT((ROW()-13)/2),0)),"",OFFSET('12. SEGUIMIENTO 2027'!$Q$14,INT((ROW()-13)/2),0)),IF(ISBLANK(OFFSET('9. METAS'!$X$20,INT((ROW()-14)/2),0)),"",OFFSET('9. METAS'!$X$20,INT((ROW()-14)/2),0)))</f>
        <v>25</v>
      </c>
      <c r="N210" s="1013"/>
      <c r="O210" s="1014"/>
      <c r="P210" s="1015"/>
    </row>
    <row r="211" spans="3:16">
      <c r="C211" s="1016" t="str">
        <f ca="1">IF(ISBLANK(OFFSET('5. Pp (3 años)'!$C$46,INT((ROW()-13)/2),0)),"",OFFSET('5. Pp (3 años)'!$C$46,INT((ROW()-13)/2),0))</f>
        <v>Actividad</v>
      </c>
      <c r="D211" s="1018" t="str">
        <f ca="1">IF(ISBLANK(OFFSET('5. Pp (3 años)'!$D$46,INT((ROW()-13)/2),0)),"",OFFSET('5. Pp (3 años)'!$D$46,INT((ROW()-13)/2),0))</f>
        <v>4.1.1.1.17.1 Administración del sistema de seguimiento y perfilamiento de buscadores de empleo.</v>
      </c>
      <c r="E211" s="1018" t="str">
        <f ca="1">IF(ISBLANK(OFFSET('5. Pp (3 años)'!$E$46,INT((ROW()-13)/2),0)),"",OFFSET('5. Pp (3 años)'!$E$46,INT((ROW()-13)/2),0))</f>
        <v>PSEC: Porcentaje de solicitantes de empleo con seguimiento y canalización realizada.</v>
      </c>
      <c r="F211" s="1021" t="str">
        <f ca="1">IF(ISBLANK(OFFSET('5. Pp (3 años)'!$K$46,INT((ROW()-13)/2),0)),"",OFFSET('5. Pp (3 años)'!$K$46,INT((ROW()-13)/2),0))</f>
        <v>Ascendente</v>
      </c>
      <c r="G211" s="1023" t="str">
        <f ca="1">IF(ISBLANK(OFFSET('5. Pp (3 años)'!$H$46,INT((ROW()-13)/2),0)),"",OFFSET('5. Pp (3 años)'!$H$46,INT((ROW()-13)/2),0))</f>
        <v>Trimestral</v>
      </c>
      <c r="H211" s="1080">
        <f ca="1">IF(ISBLANK(OFFSET('9. METAS'!$L$20,INT((ROW()-13)/2),0)),"",OFFSET('9. METAS'!$L$20,INT((ROW()-13)/2),0))</f>
        <v>1490</v>
      </c>
      <c r="I211" s="1004"/>
      <c r="J211" s="244" t="str">
        <f ca="1">IF(MOD(ROW()-13,2)=0,IF(ISBLANK(OFFSET('12. SEGUIMIENTO 2027'!$N$14,INT((ROW()-13)/2),0)),"",OFFSET('12. SEGUIMIENTO 2027'!$N$14,INT((ROW()-13)/2),0)),IF(ISBLANK(OFFSET('9. METAS'!$U$20,INT((ROW()-14)/2),0)),"",OFFSET('9. METAS'!$U$20,INT((ROW()-14)/2),0)))</f>
        <v/>
      </c>
      <c r="K211" s="245" t="str">
        <f ca="1">IF(MOD(ROW()-13,2)=0,IF(ISBLANK(OFFSET('12. SEGUIMIENTO 2027'!$O$14,INT((ROW()-13)/2),0)),"",OFFSET('12. SEGUIMIENTO 2027'!$O$14,INT((ROW()-13)/2),0)),IF(ISBLANK(OFFSET('9. METAS'!$V$20,INT((ROW()-14)/2),0)),"",OFFSET('9. METAS'!$V$20,INT((ROW()-14)/2),0)))</f>
        <v/>
      </c>
      <c r="L211" s="245" t="str">
        <f ca="1">IF(MOD(ROW()-13,2)=0,IF(ISBLANK(OFFSET('12. SEGUIMIENTO 2027'!$P$14,INT((ROW()-13)/2),0)),"",OFFSET('12. SEGUIMIENTO 2027'!$P$14,INT((ROW()-13)/2),0)),IF(ISBLANK(OFFSET('9. METAS'!$W$20,INT((ROW()-14)/2),0)),"",OFFSET('9. METAS'!$W$20,INT((ROW()-14)/2),0)))</f>
        <v/>
      </c>
      <c r="M211" s="246" t="str">
        <f ca="1">IF(MOD(ROW()-13,2)=0,IF(ISBLANK(OFFSET('12. SEGUIMIENTO 2027'!$Q$14,INT((ROW()-13)/2),0)),"",OFFSET('12. SEGUIMIENTO 2027'!$Q$14,INT((ROW()-13)/2),0)),IF(ISBLANK(OFFSET('9. METAS'!$X$20,INT((ROW()-14)/2),0)),"",OFFSET('9. METAS'!$X$20,INT((ROW()-14)/2),0)))</f>
        <v/>
      </c>
      <c r="N211" s="1006" t="str">
        <f t="shared" ref="N211" ca="1" si="194">IFERROR(J211/J212,"ND")</f>
        <v>ND</v>
      </c>
      <c r="O211" s="1008" t="str">
        <f t="shared" ref="O211" ca="1" si="195">IFERROR(((J211+K211+L211)/H211),"ND")</f>
        <v>ND</v>
      </c>
      <c r="P211" s="1010"/>
    </row>
    <row r="212" spans="3:16">
      <c r="C212" s="1025"/>
      <c r="D212" s="1018"/>
      <c r="E212" s="1018"/>
      <c r="F212" s="1021"/>
      <c r="G212" s="1023"/>
      <c r="H212" s="1080"/>
      <c r="I212" s="1012"/>
      <c r="J212" s="244">
        <f ca="1">IF(MOD(ROW()-13,2)=0,IF(ISBLANK(OFFSET('12. SEGUIMIENTO 2027'!$N$14,INT((ROW()-13)/2),0)),"",OFFSET('12. SEGUIMIENTO 2027'!$N$14,INT((ROW()-13)/2),0)),IF(ISBLANK(OFFSET('9. METAS'!$U$20,INT((ROW()-14)/2),0)),"",OFFSET('9. METAS'!$U$20,INT((ROW()-14)/2),0)))</f>
        <v>372</v>
      </c>
      <c r="K212" s="245">
        <f ca="1">IF(MOD(ROW()-13,2)=0,IF(ISBLANK(OFFSET('12. SEGUIMIENTO 2027'!$O$14,INT((ROW()-13)/2),0)),"",OFFSET('12. SEGUIMIENTO 2027'!$O$14,INT((ROW()-13)/2),0)),IF(ISBLANK(OFFSET('9. METAS'!$V$20,INT((ROW()-14)/2),0)),"",OFFSET('9. METAS'!$V$20,INT((ROW()-14)/2),0)))</f>
        <v>383</v>
      </c>
      <c r="L212" s="245">
        <f ca="1">IF(MOD(ROW()-13,2)=0,IF(ISBLANK(OFFSET('12. SEGUIMIENTO 2027'!$P$14,INT((ROW()-13)/2),0)),"",OFFSET('12. SEGUIMIENTO 2027'!$P$14,INT((ROW()-13)/2),0)),IF(ISBLANK(OFFSET('9. METAS'!$W$20,INT((ROW()-14)/2),0)),"",OFFSET('9. METAS'!$W$20,INT((ROW()-14)/2),0)))</f>
        <v>383</v>
      </c>
      <c r="M212" s="246">
        <f ca="1">IF(MOD(ROW()-13,2)=0,IF(ISBLANK(OFFSET('12. SEGUIMIENTO 2027'!$Q$14,INT((ROW()-13)/2),0)),"",OFFSET('12. SEGUIMIENTO 2027'!$Q$14,INT((ROW()-13)/2),0)),IF(ISBLANK(OFFSET('9. METAS'!$X$20,INT((ROW()-14)/2),0)),"",OFFSET('9. METAS'!$X$20,INT((ROW()-14)/2),0)))</f>
        <v>352</v>
      </c>
      <c r="N212" s="1013"/>
      <c r="O212" s="1014"/>
      <c r="P212" s="1015"/>
    </row>
    <row r="213" spans="3:16">
      <c r="C213" s="1016" t="str">
        <f ca="1">IF(ISBLANK(OFFSET('5. Pp (3 años)'!$C$46,INT((ROW()-13)/2),0)),"",OFFSET('5. Pp (3 años)'!$C$46,INT((ROW()-13)/2),0))</f>
        <v>Actividad</v>
      </c>
      <c r="D213" s="1018" t="str">
        <f ca="1">IF(ISBLANK(OFFSET('5. Pp (3 años)'!$D$46,INT((ROW()-13)/2),0)),"",OFFSET('5. Pp (3 años)'!$D$46,INT((ROW()-13)/2),0))</f>
        <v/>
      </c>
      <c r="E213" s="1018" t="str">
        <f ca="1">IF(ISBLANK(OFFSET('5. Pp (3 años)'!$E$46,INT((ROW()-13)/2),0)),"",OFFSET('5. Pp (3 años)'!$E$46,INT((ROW()-13)/2),0))</f>
        <v/>
      </c>
      <c r="F213" s="1021" t="str">
        <f ca="1">IF(ISBLANK(OFFSET('5. Pp (3 años)'!$K$46,INT((ROW()-13)/2),0)),"",OFFSET('5. Pp (3 años)'!$K$46,INT((ROW()-13)/2),0))</f>
        <v/>
      </c>
      <c r="G213" s="1023" t="str">
        <f ca="1">IF(ISBLANK(OFFSET('5. Pp (3 años)'!$H$46,INT((ROW()-13)/2),0)),"",OFFSET('5. Pp (3 años)'!$H$46,INT((ROW()-13)/2),0))</f>
        <v/>
      </c>
      <c r="H213" s="1080" t="str">
        <f ca="1">IF(ISBLANK(OFFSET('9. METAS'!$L$20,INT((ROW()-13)/2),0)),"",OFFSET('9. METAS'!$L$20,INT((ROW()-13)/2),0))</f>
        <v/>
      </c>
      <c r="I213" s="1004"/>
      <c r="J213" s="244" t="str">
        <f ca="1">IF(MOD(ROW()-13,2)=0,IF(ISBLANK(OFFSET('12. SEGUIMIENTO 2027'!$N$14,INT((ROW()-13)/2),0)),"",OFFSET('12. SEGUIMIENTO 2027'!$N$14,INT((ROW()-13)/2),0)),IF(ISBLANK(OFFSET('9. METAS'!$U$20,INT((ROW()-14)/2),0)),"",OFFSET('9. METAS'!$U$20,INT((ROW()-14)/2),0)))</f>
        <v/>
      </c>
      <c r="K213" s="245" t="str">
        <f ca="1">IF(MOD(ROW()-13,2)=0,IF(ISBLANK(OFFSET('12. SEGUIMIENTO 2027'!$O$14,INT((ROW()-13)/2),0)),"",OFFSET('12. SEGUIMIENTO 2027'!$O$14,INT((ROW()-13)/2),0)),IF(ISBLANK(OFFSET('9. METAS'!$V$20,INT((ROW()-14)/2),0)),"",OFFSET('9. METAS'!$V$20,INT((ROW()-14)/2),0)))</f>
        <v/>
      </c>
      <c r="L213" s="245" t="str">
        <f ca="1">IF(MOD(ROW()-13,2)=0,IF(ISBLANK(OFFSET('12. SEGUIMIENTO 2027'!$P$14,INT((ROW()-13)/2),0)),"",OFFSET('12. SEGUIMIENTO 2027'!$P$14,INT((ROW()-13)/2),0)),IF(ISBLANK(OFFSET('9. METAS'!$W$20,INT((ROW()-14)/2),0)),"",OFFSET('9. METAS'!$W$20,INT((ROW()-14)/2),0)))</f>
        <v/>
      </c>
      <c r="M213" s="246" t="str">
        <f ca="1">IF(MOD(ROW()-13,2)=0,IF(ISBLANK(OFFSET('12. SEGUIMIENTO 2027'!$Q$14,INT((ROW()-13)/2),0)),"",OFFSET('12. SEGUIMIENTO 2027'!$Q$14,INT((ROW()-13)/2),0)),IF(ISBLANK(OFFSET('9. METAS'!$X$20,INT((ROW()-14)/2),0)),"",OFFSET('9. METAS'!$X$20,INT((ROW()-14)/2),0)))</f>
        <v/>
      </c>
      <c r="N213" s="1006" t="str">
        <f t="shared" ref="N213" ca="1" si="196">IFERROR(J213/J214,"ND")</f>
        <v>ND</v>
      </c>
      <c r="O213" s="1008" t="str">
        <f t="shared" ref="O213" ca="1" si="197">IFERROR(((J213+K213+L213)/H213),"ND")</f>
        <v>ND</v>
      </c>
      <c r="P213" s="1010"/>
    </row>
    <row r="214" spans="3:16">
      <c r="C214" s="1025"/>
      <c r="D214" s="1018"/>
      <c r="E214" s="1018"/>
      <c r="F214" s="1021"/>
      <c r="G214" s="1023"/>
      <c r="H214" s="1080"/>
      <c r="I214" s="1012"/>
      <c r="J214" s="244" t="str">
        <f ca="1">IF(MOD(ROW()-13,2)=0,IF(ISBLANK(OFFSET('12. SEGUIMIENTO 2027'!$N$14,INT((ROW()-13)/2),0)),"",OFFSET('12. SEGUIMIENTO 2027'!$N$14,INT((ROW()-13)/2),0)),IF(ISBLANK(OFFSET('9. METAS'!$U$20,INT((ROW()-14)/2),0)),"",OFFSET('9. METAS'!$U$20,INT((ROW()-14)/2),0)))</f>
        <v/>
      </c>
      <c r="K214" s="245" t="str">
        <f ca="1">IF(MOD(ROW()-13,2)=0,IF(ISBLANK(OFFSET('12. SEGUIMIENTO 2027'!$O$14,INT((ROW()-13)/2),0)),"",OFFSET('12. SEGUIMIENTO 2027'!$O$14,INT((ROW()-13)/2),0)),IF(ISBLANK(OFFSET('9. METAS'!$V$20,INT((ROW()-14)/2),0)),"",OFFSET('9. METAS'!$V$20,INT((ROW()-14)/2),0)))</f>
        <v/>
      </c>
      <c r="L214" s="245" t="str">
        <f ca="1">IF(MOD(ROW()-13,2)=0,IF(ISBLANK(OFFSET('12. SEGUIMIENTO 2027'!$P$14,INT((ROW()-13)/2),0)),"",OFFSET('12. SEGUIMIENTO 2027'!$P$14,INT((ROW()-13)/2),0)),IF(ISBLANK(OFFSET('9. METAS'!$W$20,INT((ROW()-14)/2),0)),"",OFFSET('9. METAS'!$W$20,INT((ROW()-14)/2),0)))</f>
        <v/>
      </c>
      <c r="M214" s="246" t="str">
        <f ca="1">IF(MOD(ROW()-13,2)=0,IF(ISBLANK(OFFSET('12. SEGUIMIENTO 2027'!$Q$14,INT((ROW()-13)/2),0)),"",OFFSET('12. SEGUIMIENTO 2027'!$Q$14,INT((ROW()-13)/2),0)),IF(ISBLANK(OFFSET('9. METAS'!$X$20,INT((ROW()-14)/2),0)),"",OFFSET('9. METAS'!$X$20,INT((ROW()-14)/2),0)))</f>
        <v/>
      </c>
      <c r="N214" s="1013"/>
      <c r="O214" s="1014"/>
      <c r="P214" s="1015"/>
    </row>
    <row r="215" spans="3:16">
      <c r="C215" s="1016" t="str">
        <f ca="1">IF(ISBLANK(OFFSET('5. Pp (3 años)'!$C$46,INT((ROW()-13)/2),0)),"",OFFSET('5. Pp (3 años)'!$C$46,INT((ROW()-13)/2),0))</f>
        <v>Actividad</v>
      </c>
      <c r="D215" s="1018" t="str">
        <f ca="1">IF(ISBLANK(OFFSET('5. Pp (3 años)'!$D$46,INT((ROW()-13)/2),0)),"",OFFSET('5. Pp (3 años)'!$D$46,INT((ROW()-13)/2),0))</f>
        <v/>
      </c>
      <c r="E215" s="1018" t="str">
        <f ca="1">IF(ISBLANK(OFFSET('5. Pp (3 años)'!$E$46,INT((ROW()-13)/2),0)),"",OFFSET('5. Pp (3 años)'!$E$46,INT((ROW()-13)/2),0))</f>
        <v/>
      </c>
      <c r="F215" s="1021" t="str">
        <f ca="1">IF(ISBLANK(OFFSET('5. Pp (3 años)'!$K$46,INT((ROW()-13)/2),0)),"",OFFSET('5. Pp (3 años)'!$K$46,INT((ROW()-13)/2),0))</f>
        <v/>
      </c>
      <c r="G215" s="1023" t="str">
        <f ca="1">IF(ISBLANK(OFFSET('5. Pp (3 años)'!$H$46,INT((ROW()-13)/2),0)),"",OFFSET('5. Pp (3 años)'!$H$46,INT((ROW()-13)/2),0))</f>
        <v/>
      </c>
      <c r="H215" s="1080" t="str">
        <f ca="1">IF(ISBLANK(OFFSET('9. METAS'!$L$20,INT((ROW()-13)/2),0)),"",OFFSET('9. METAS'!$L$20,INT((ROW()-13)/2),0))</f>
        <v/>
      </c>
      <c r="I215" s="1004"/>
      <c r="J215" s="244" t="str">
        <f ca="1">IF(MOD(ROW()-13,2)=0,IF(ISBLANK(OFFSET('12. SEGUIMIENTO 2027'!$N$14,INT((ROW()-13)/2),0)),"",OFFSET('12. SEGUIMIENTO 2027'!$N$14,INT((ROW()-13)/2),0)),IF(ISBLANK(OFFSET('9. METAS'!$U$20,INT((ROW()-14)/2),0)),"",OFFSET('9. METAS'!$U$20,INT((ROW()-14)/2),0)))</f>
        <v/>
      </c>
      <c r="K215" s="245" t="str">
        <f ca="1">IF(MOD(ROW()-13,2)=0,IF(ISBLANK(OFFSET('12. SEGUIMIENTO 2027'!$O$14,INT((ROW()-13)/2),0)),"",OFFSET('12. SEGUIMIENTO 2027'!$O$14,INT((ROW()-13)/2),0)),IF(ISBLANK(OFFSET('9. METAS'!$V$20,INT((ROW()-14)/2),0)),"",OFFSET('9. METAS'!$V$20,INT((ROW()-14)/2),0)))</f>
        <v/>
      </c>
      <c r="L215" s="245" t="str">
        <f ca="1">IF(MOD(ROW()-13,2)=0,IF(ISBLANK(OFFSET('12. SEGUIMIENTO 2027'!$P$14,INT((ROW()-13)/2),0)),"",OFFSET('12. SEGUIMIENTO 2027'!$P$14,INT((ROW()-13)/2),0)),IF(ISBLANK(OFFSET('9. METAS'!$W$20,INT((ROW()-14)/2),0)),"",OFFSET('9. METAS'!$W$20,INT((ROW()-14)/2),0)))</f>
        <v/>
      </c>
      <c r="M215" s="246" t="str">
        <f ca="1">IF(MOD(ROW()-13,2)=0,IF(ISBLANK(OFFSET('12. SEGUIMIENTO 2027'!$Q$14,INT((ROW()-13)/2),0)),"",OFFSET('12. SEGUIMIENTO 2027'!$Q$14,INT((ROW()-13)/2),0)),IF(ISBLANK(OFFSET('9. METAS'!$X$20,INT((ROW()-14)/2),0)),"",OFFSET('9. METAS'!$X$20,INT((ROW()-14)/2),0)))</f>
        <v/>
      </c>
      <c r="N215" s="1006" t="str">
        <f t="shared" ref="N215" ca="1" si="198">IFERROR(J215/J216,"ND")</f>
        <v>ND</v>
      </c>
      <c r="O215" s="1008" t="str">
        <f t="shared" ref="O215" ca="1" si="199">IFERROR(((J215+K215+L215)/H215),"ND")</f>
        <v>ND</v>
      </c>
      <c r="P215" s="1010"/>
    </row>
    <row r="216" spans="3:16">
      <c r="C216" s="1025"/>
      <c r="D216" s="1018"/>
      <c r="E216" s="1018"/>
      <c r="F216" s="1021"/>
      <c r="G216" s="1023"/>
      <c r="H216" s="1080"/>
      <c r="I216" s="1012"/>
      <c r="J216" s="244" t="str">
        <f ca="1">IF(MOD(ROW()-13,2)=0,IF(ISBLANK(OFFSET('12. SEGUIMIENTO 2027'!$N$14,INT((ROW()-13)/2),0)),"",OFFSET('12. SEGUIMIENTO 2027'!$N$14,INT((ROW()-13)/2),0)),IF(ISBLANK(OFFSET('9. METAS'!$U$20,INT((ROW()-14)/2),0)),"",OFFSET('9. METAS'!$U$20,INT((ROW()-14)/2),0)))</f>
        <v/>
      </c>
      <c r="K216" s="245" t="str">
        <f ca="1">IF(MOD(ROW()-13,2)=0,IF(ISBLANK(OFFSET('12. SEGUIMIENTO 2027'!$O$14,INT((ROW()-13)/2),0)),"",OFFSET('12. SEGUIMIENTO 2027'!$O$14,INT((ROW()-13)/2),0)),IF(ISBLANK(OFFSET('9. METAS'!$V$20,INT((ROW()-14)/2),0)),"",OFFSET('9. METAS'!$V$20,INT((ROW()-14)/2),0)))</f>
        <v/>
      </c>
      <c r="L216" s="245" t="str">
        <f ca="1">IF(MOD(ROW()-13,2)=0,IF(ISBLANK(OFFSET('12. SEGUIMIENTO 2027'!$P$14,INT((ROW()-13)/2),0)),"",OFFSET('12. SEGUIMIENTO 2027'!$P$14,INT((ROW()-13)/2),0)),IF(ISBLANK(OFFSET('9. METAS'!$W$20,INT((ROW()-14)/2),0)),"",OFFSET('9. METAS'!$W$20,INT((ROW()-14)/2),0)))</f>
        <v/>
      </c>
      <c r="M216" s="246" t="str">
        <f ca="1">IF(MOD(ROW()-13,2)=0,IF(ISBLANK(OFFSET('12. SEGUIMIENTO 2027'!$Q$14,INT((ROW()-13)/2),0)),"",OFFSET('12. SEGUIMIENTO 2027'!$Q$14,INT((ROW()-13)/2),0)),IF(ISBLANK(OFFSET('9. METAS'!$X$20,INT((ROW()-14)/2),0)),"",OFFSET('9. METAS'!$X$20,INT((ROW()-14)/2),0)))</f>
        <v/>
      </c>
      <c r="N216" s="1013"/>
      <c r="O216" s="1014"/>
      <c r="P216" s="1015"/>
    </row>
    <row r="217" spans="3:16">
      <c r="C217" s="1016" t="str">
        <f ca="1">IF(ISBLANK(OFFSET('5. Pp (3 años)'!$C$46,INT((ROW()-13)/2),0)),"",OFFSET('5. Pp (3 años)'!$C$46,INT((ROW()-13)/2),0))</f>
        <v>Actividad</v>
      </c>
      <c r="D217" s="1018" t="str">
        <f ca="1">IF(ISBLANK(OFFSET('5. Pp (3 años)'!$D$46,INT((ROW()-13)/2),0)),"",OFFSET('5. Pp (3 años)'!$D$46,INT((ROW()-13)/2),0))</f>
        <v/>
      </c>
      <c r="E217" s="1018" t="str">
        <f ca="1">IF(ISBLANK(OFFSET('5. Pp (3 años)'!$E$46,INT((ROW()-13)/2),0)),"",OFFSET('5. Pp (3 años)'!$E$46,INT((ROW()-13)/2),0))</f>
        <v/>
      </c>
      <c r="F217" s="1021" t="str">
        <f ca="1">IF(ISBLANK(OFFSET('5. Pp (3 años)'!$K$46,INT((ROW()-13)/2),0)),"",OFFSET('5. Pp (3 años)'!$K$46,INT((ROW()-13)/2),0))</f>
        <v/>
      </c>
      <c r="G217" s="1023" t="str">
        <f ca="1">IF(ISBLANK(OFFSET('5. Pp (3 años)'!$H$46,INT((ROW()-13)/2),0)),"",OFFSET('5. Pp (3 años)'!$H$46,INT((ROW()-13)/2),0))</f>
        <v/>
      </c>
      <c r="H217" s="1080" t="str">
        <f ca="1">IF(ISBLANK(OFFSET('9. METAS'!$L$20,INT((ROW()-13)/2),0)),"",OFFSET('9. METAS'!$L$20,INT((ROW()-13)/2),0))</f>
        <v/>
      </c>
      <c r="I217" s="1004"/>
      <c r="J217" s="244" t="str">
        <f ca="1">IF(MOD(ROW()-13,2)=0,IF(ISBLANK(OFFSET('12. SEGUIMIENTO 2027'!$N$14,INT((ROW()-13)/2),0)),"",OFFSET('12. SEGUIMIENTO 2027'!$N$14,INT((ROW()-13)/2),0)),IF(ISBLANK(OFFSET('9. METAS'!$U$20,INT((ROW()-14)/2),0)),"",OFFSET('9. METAS'!$U$20,INT((ROW()-14)/2),0)))</f>
        <v/>
      </c>
      <c r="K217" s="245" t="str">
        <f ca="1">IF(MOD(ROW()-13,2)=0,IF(ISBLANK(OFFSET('12. SEGUIMIENTO 2027'!$O$14,INT((ROW()-13)/2),0)),"",OFFSET('12. SEGUIMIENTO 2027'!$O$14,INT((ROW()-13)/2),0)),IF(ISBLANK(OFFSET('9. METAS'!$V$20,INT((ROW()-14)/2),0)),"",OFFSET('9. METAS'!$V$20,INT((ROW()-14)/2),0)))</f>
        <v/>
      </c>
      <c r="L217" s="245" t="str">
        <f ca="1">IF(MOD(ROW()-13,2)=0,IF(ISBLANK(OFFSET('12. SEGUIMIENTO 2027'!$P$14,INT((ROW()-13)/2),0)),"",OFFSET('12. SEGUIMIENTO 2027'!$P$14,INT((ROW()-13)/2),0)),IF(ISBLANK(OFFSET('9. METAS'!$W$20,INT((ROW()-14)/2),0)),"",OFFSET('9. METAS'!$W$20,INT((ROW()-14)/2),0)))</f>
        <v/>
      </c>
      <c r="M217" s="246" t="str">
        <f ca="1">IF(MOD(ROW()-13,2)=0,IF(ISBLANK(OFFSET('12. SEGUIMIENTO 2027'!$Q$14,INT((ROW()-13)/2),0)),"",OFFSET('12. SEGUIMIENTO 2027'!$Q$14,INT((ROW()-13)/2),0)),IF(ISBLANK(OFFSET('9. METAS'!$X$20,INT((ROW()-14)/2),0)),"",OFFSET('9. METAS'!$X$20,INT((ROW()-14)/2),0)))</f>
        <v/>
      </c>
      <c r="N217" s="1006" t="str">
        <f t="shared" ref="N217" ca="1" si="200">IFERROR(J217/J218,"ND")</f>
        <v>ND</v>
      </c>
      <c r="O217" s="1008" t="str">
        <f t="shared" ref="O217" ca="1" si="201">IFERROR(((J217+K217+L217)/H217),"ND")</f>
        <v>ND</v>
      </c>
      <c r="P217" s="1010"/>
    </row>
    <row r="218" spans="3:16">
      <c r="C218" s="1025"/>
      <c r="D218" s="1018"/>
      <c r="E218" s="1018"/>
      <c r="F218" s="1021"/>
      <c r="G218" s="1023"/>
      <c r="H218" s="1080"/>
      <c r="I218" s="1012"/>
      <c r="J218" s="244" t="str">
        <f ca="1">IF(MOD(ROW()-13,2)=0,IF(ISBLANK(OFFSET('12. SEGUIMIENTO 2027'!$N$14,INT((ROW()-13)/2),0)),"",OFFSET('12. SEGUIMIENTO 2027'!$N$14,INT((ROW()-13)/2),0)),IF(ISBLANK(OFFSET('9. METAS'!$U$20,INT((ROW()-14)/2),0)),"",OFFSET('9. METAS'!$U$20,INT((ROW()-14)/2),0)))</f>
        <v/>
      </c>
      <c r="K218" s="245" t="str">
        <f ca="1">IF(MOD(ROW()-13,2)=0,IF(ISBLANK(OFFSET('12. SEGUIMIENTO 2027'!$O$14,INT((ROW()-13)/2),0)),"",OFFSET('12. SEGUIMIENTO 2027'!$O$14,INT((ROW()-13)/2),0)),IF(ISBLANK(OFFSET('9. METAS'!$V$20,INT((ROW()-14)/2),0)),"",OFFSET('9. METAS'!$V$20,INT((ROW()-14)/2),0)))</f>
        <v/>
      </c>
      <c r="L218" s="245" t="str">
        <f ca="1">IF(MOD(ROW()-13,2)=0,IF(ISBLANK(OFFSET('12. SEGUIMIENTO 2027'!$P$14,INT((ROW()-13)/2),0)),"",OFFSET('12. SEGUIMIENTO 2027'!$P$14,INT((ROW()-13)/2),0)),IF(ISBLANK(OFFSET('9. METAS'!$W$20,INT((ROW()-14)/2),0)),"",OFFSET('9. METAS'!$W$20,INT((ROW()-14)/2),0)))</f>
        <v/>
      </c>
      <c r="M218" s="246" t="str">
        <f ca="1">IF(MOD(ROW()-13,2)=0,IF(ISBLANK(OFFSET('12. SEGUIMIENTO 2027'!$Q$14,INT((ROW()-13)/2),0)),"",OFFSET('12. SEGUIMIENTO 2027'!$Q$14,INT((ROW()-13)/2),0)),IF(ISBLANK(OFFSET('9. METAS'!$X$20,INT((ROW()-14)/2),0)),"",OFFSET('9. METAS'!$X$20,INT((ROW()-14)/2),0)))</f>
        <v/>
      </c>
      <c r="N218" s="1013"/>
      <c r="O218" s="1014"/>
      <c r="P218" s="1015"/>
    </row>
    <row r="219" spans="3:16">
      <c r="C219" s="1016" t="str">
        <f ca="1">IF(ISBLANK(OFFSET('5. Pp (3 años)'!$C$46,INT((ROW()-13)/2),0)),"",OFFSET('5. Pp (3 años)'!$C$46,INT((ROW()-13)/2),0))</f>
        <v>Actividad</v>
      </c>
      <c r="D219" s="1018" t="str">
        <f ca="1">IF(ISBLANK(OFFSET('5. Pp (3 años)'!$D$46,INT((ROW()-13)/2),0)),"",OFFSET('5. Pp (3 años)'!$D$46,INT((ROW()-13)/2),0))</f>
        <v/>
      </c>
      <c r="E219" s="1018" t="str">
        <f ca="1">IF(ISBLANK(OFFSET('5. Pp (3 años)'!$E$46,INT((ROW()-13)/2),0)),"",OFFSET('5. Pp (3 años)'!$E$46,INT((ROW()-13)/2),0))</f>
        <v/>
      </c>
      <c r="F219" s="1021" t="str">
        <f ca="1">IF(ISBLANK(OFFSET('5. Pp (3 años)'!$K$46,INT((ROW()-13)/2),0)),"",OFFSET('5. Pp (3 años)'!$K$46,INT((ROW()-13)/2),0))</f>
        <v/>
      </c>
      <c r="G219" s="1023" t="str">
        <f ca="1">IF(ISBLANK(OFFSET('5. Pp (3 años)'!$H$46,INT((ROW()-13)/2),0)),"",OFFSET('5. Pp (3 años)'!$H$46,INT((ROW()-13)/2),0))</f>
        <v/>
      </c>
      <c r="H219" s="1080" t="str">
        <f ca="1">IF(ISBLANK(OFFSET('9. METAS'!$L$20,INT((ROW()-13)/2),0)),"",OFFSET('9. METAS'!$L$20,INT((ROW()-13)/2),0))</f>
        <v/>
      </c>
      <c r="I219" s="1004"/>
      <c r="J219" s="244" t="str">
        <f ca="1">IF(MOD(ROW()-13,2)=0,IF(ISBLANK(OFFSET('12. SEGUIMIENTO 2027'!$N$14,INT((ROW()-13)/2),0)),"",OFFSET('12. SEGUIMIENTO 2027'!$N$14,INT((ROW()-13)/2),0)),IF(ISBLANK(OFFSET('9. METAS'!$U$20,INT((ROW()-14)/2),0)),"",OFFSET('9. METAS'!$U$20,INT((ROW()-14)/2),0)))</f>
        <v/>
      </c>
      <c r="K219" s="245" t="str">
        <f ca="1">IF(MOD(ROW()-13,2)=0,IF(ISBLANK(OFFSET('12. SEGUIMIENTO 2027'!$O$14,INT((ROW()-13)/2),0)),"",OFFSET('12. SEGUIMIENTO 2027'!$O$14,INT((ROW()-13)/2),0)),IF(ISBLANK(OFFSET('9. METAS'!$V$20,INT((ROW()-14)/2),0)),"",OFFSET('9. METAS'!$V$20,INT((ROW()-14)/2),0)))</f>
        <v/>
      </c>
      <c r="L219" s="245" t="str">
        <f ca="1">IF(MOD(ROW()-13,2)=0,IF(ISBLANK(OFFSET('12. SEGUIMIENTO 2027'!$P$14,INT((ROW()-13)/2),0)),"",OFFSET('12. SEGUIMIENTO 2027'!$P$14,INT((ROW()-13)/2),0)),IF(ISBLANK(OFFSET('9. METAS'!$W$20,INT((ROW()-14)/2),0)),"",OFFSET('9. METAS'!$W$20,INT((ROW()-14)/2),0)))</f>
        <v/>
      </c>
      <c r="M219" s="246" t="str">
        <f ca="1">IF(MOD(ROW()-13,2)=0,IF(ISBLANK(OFFSET('12. SEGUIMIENTO 2027'!$Q$14,INT((ROW()-13)/2),0)),"",OFFSET('12. SEGUIMIENTO 2027'!$Q$14,INT((ROW()-13)/2),0)),IF(ISBLANK(OFFSET('9. METAS'!$X$20,INT((ROW()-14)/2),0)),"",OFFSET('9. METAS'!$X$20,INT((ROW()-14)/2),0)))</f>
        <v/>
      </c>
      <c r="N219" s="1006" t="str">
        <f t="shared" ref="N219" ca="1" si="202">IFERROR(J219/J220,"ND")</f>
        <v>ND</v>
      </c>
      <c r="O219" s="1008" t="str">
        <f t="shared" ref="O219" ca="1" si="203">IFERROR(((J219+K219+L219)/H219),"ND")</f>
        <v>ND</v>
      </c>
      <c r="P219" s="1010"/>
    </row>
    <row r="220" spans="3:16">
      <c r="C220" s="1025"/>
      <c r="D220" s="1018"/>
      <c r="E220" s="1018"/>
      <c r="F220" s="1021"/>
      <c r="G220" s="1023"/>
      <c r="H220" s="1080"/>
      <c r="I220" s="1012"/>
      <c r="J220" s="244" t="str">
        <f ca="1">IF(MOD(ROW()-13,2)=0,IF(ISBLANK(OFFSET('12. SEGUIMIENTO 2027'!$N$14,INT((ROW()-13)/2),0)),"",OFFSET('12. SEGUIMIENTO 2027'!$N$14,INT((ROW()-13)/2),0)),IF(ISBLANK(OFFSET('9. METAS'!$U$20,INT((ROW()-14)/2),0)),"",OFFSET('9. METAS'!$U$20,INT((ROW()-14)/2),0)))</f>
        <v/>
      </c>
      <c r="K220" s="245" t="str">
        <f ca="1">IF(MOD(ROW()-13,2)=0,IF(ISBLANK(OFFSET('12. SEGUIMIENTO 2027'!$O$14,INT((ROW()-13)/2),0)),"",OFFSET('12. SEGUIMIENTO 2027'!$O$14,INT((ROW()-13)/2),0)),IF(ISBLANK(OFFSET('9. METAS'!$V$20,INT((ROW()-14)/2),0)),"",OFFSET('9. METAS'!$V$20,INT((ROW()-14)/2),0)))</f>
        <v/>
      </c>
      <c r="L220" s="245" t="str">
        <f ca="1">IF(MOD(ROW()-13,2)=0,IF(ISBLANK(OFFSET('12. SEGUIMIENTO 2027'!$P$14,INT((ROW()-13)/2),0)),"",OFFSET('12. SEGUIMIENTO 2027'!$P$14,INT((ROW()-13)/2),0)),IF(ISBLANK(OFFSET('9. METAS'!$W$20,INT((ROW()-14)/2),0)),"",OFFSET('9. METAS'!$W$20,INT((ROW()-14)/2),0)))</f>
        <v/>
      </c>
      <c r="M220" s="246" t="str">
        <f ca="1">IF(MOD(ROW()-13,2)=0,IF(ISBLANK(OFFSET('12. SEGUIMIENTO 2027'!$Q$14,INT((ROW()-13)/2),0)),"",OFFSET('12. SEGUIMIENTO 2027'!$Q$14,INT((ROW()-13)/2),0)),IF(ISBLANK(OFFSET('9. METAS'!$X$20,INT((ROW()-14)/2),0)),"",OFFSET('9. METAS'!$X$20,INT((ROW()-14)/2),0)))</f>
        <v/>
      </c>
      <c r="N220" s="1013"/>
      <c r="O220" s="1014"/>
      <c r="P220" s="1015"/>
    </row>
    <row r="221" spans="3:16">
      <c r="C221" s="1016" t="str">
        <f ca="1">IF(ISBLANK(OFFSET('5. Pp (3 años)'!$C$46,INT((ROW()-13)/2),0)),"",OFFSET('5. Pp (3 años)'!$C$46,INT((ROW()-13)/2),0))</f>
        <v>Componente</v>
      </c>
      <c r="D221" s="1018" t="str">
        <f ca="1">IF(ISBLANK(OFFSET('5. Pp (3 años)'!$D$46,INT((ROW()-13)/2),0)),"",OFFSET('5. Pp (3 años)'!$D$46,INT((ROW()-13)/2),0))</f>
        <v>4.1.1.1.18 Servicios de formación para la dignificación laboral y el acompañamiento a cuidadores otorgados.</v>
      </c>
      <c r="E221" s="1018" t="str">
        <f ca="1">IF(ISBLANK(OFFSET('5. Pp (3 años)'!$E$46,INT((ROW()-13)/2),0)),"",OFFSET('5. Pp (3 años)'!$E$46,INT((ROW()-13)/2),0))</f>
        <v>PSFAO: Porcentaje de servicios de formación y acompañamiento otorgados.</v>
      </c>
      <c r="F221" s="1021" t="str">
        <f ca="1">IF(ISBLANK(OFFSET('5. Pp (3 años)'!$K$46,INT((ROW()-13)/2),0)),"",OFFSET('5. Pp (3 años)'!$K$46,INT((ROW()-13)/2),0))</f>
        <v>Ascendente</v>
      </c>
      <c r="G221" s="1023" t="str">
        <f ca="1">IF(ISBLANK(OFFSET('5. Pp (3 años)'!$H$46,INT((ROW()-13)/2),0)),"",OFFSET('5. Pp (3 años)'!$H$46,INT((ROW()-13)/2),0))</f>
        <v>Trimestral</v>
      </c>
      <c r="H221" s="1080">
        <f ca="1">IF(ISBLANK(OFFSET('9. METAS'!$L$20,INT((ROW()-13)/2),0)),"",OFFSET('9. METAS'!$L$20,INT((ROW()-13)/2),0))</f>
        <v>100</v>
      </c>
      <c r="I221" s="1004"/>
      <c r="J221" s="244" t="str">
        <f ca="1">IF(MOD(ROW()-13,2)=0,IF(ISBLANK(OFFSET('12. SEGUIMIENTO 2027'!$N$14,INT((ROW()-13)/2),0)),"",OFFSET('12. SEGUIMIENTO 2027'!$N$14,INT((ROW()-13)/2),0)),IF(ISBLANK(OFFSET('9. METAS'!$U$20,INT((ROW()-14)/2),0)),"",OFFSET('9. METAS'!$U$20,INT((ROW()-14)/2),0)))</f>
        <v/>
      </c>
      <c r="K221" s="245" t="str">
        <f ca="1">IF(MOD(ROW()-13,2)=0,IF(ISBLANK(OFFSET('12. SEGUIMIENTO 2027'!$O$14,INT((ROW()-13)/2),0)),"",OFFSET('12. SEGUIMIENTO 2027'!$O$14,INT((ROW()-13)/2),0)),IF(ISBLANK(OFFSET('9. METAS'!$V$20,INT((ROW()-14)/2),0)),"",OFFSET('9. METAS'!$V$20,INT((ROW()-14)/2),0)))</f>
        <v/>
      </c>
      <c r="L221" s="245" t="str">
        <f ca="1">IF(MOD(ROW()-13,2)=0,IF(ISBLANK(OFFSET('12. SEGUIMIENTO 2027'!$P$14,INT((ROW()-13)/2),0)),"",OFFSET('12. SEGUIMIENTO 2027'!$P$14,INT((ROW()-13)/2),0)),IF(ISBLANK(OFFSET('9. METAS'!$W$20,INT((ROW()-14)/2),0)),"",OFFSET('9. METAS'!$W$20,INT((ROW()-14)/2),0)))</f>
        <v/>
      </c>
      <c r="M221" s="246" t="str">
        <f ca="1">IF(MOD(ROW()-13,2)=0,IF(ISBLANK(OFFSET('12. SEGUIMIENTO 2027'!$Q$14,INT((ROW()-13)/2),0)),"",OFFSET('12. SEGUIMIENTO 2027'!$Q$14,INT((ROW()-13)/2),0)),IF(ISBLANK(OFFSET('9. METAS'!$X$20,INT((ROW()-14)/2),0)),"",OFFSET('9. METAS'!$X$20,INT((ROW()-14)/2),0)))</f>
        <v/>
      </c>
      <c r="N221" s="1006" t="str">
        <f t="shared" ref="N221" ca="1" si="204">IFERROR(J221/J222,"ND")</f>
        <v>ND</v>
      </c>
      <c r="O221" s="1008" t="str">
        <f t="shared" ref="O221" ca="1" si="205">IFERROR(((J221+K221+L221)/H221),"ND")</f>
        <v>ND</v>
      </c>
      <c r="P221" s="1010"/>
    </row>
    <row r="222" spans="3:16">
      <c r="C222" s="1025"/>
      <c r="D222" s="1018"/>
      <c r="E222" s="1018"/>
      <c r="F222" s="1021"/>
      <c r="G222" s="1023"/>
      <c r="H222" s="1080"/>
      <c r="I222" s="1012"/>
      <c r="J222" s="244">
        <f ca="1">IF(MOD(ROW()-13,2)=0,IF(ISBLANK(OFFSET('12. SEGUIMIENTO 2027'!$N$14,INT((ROW()-13)/2),0)),"",OFFSET('12. SEGUIMIENTO 2027'!$N$14,INT((ROW()-13)/2),0)),IF(ISBLANK(OFFSET('9. METAS'!$U$20,INT((ROW()-14)/2),0)),"",OFFSET('9. METAS'!$U$20,INT((ROW()-14)/2),0)))</f>
        <v>25</v>
      </c>
      <c r="K222" s="245">
        <f ca="1">IF(MOD(ROW()-13,2)=0,IF(ISBLANK(OFFSET('12. SEGUIMIENTO 2027'!$O$14,INT((ROW()-13)/2),0)),"",OFFSET('12. SEGUIMIENTO 2027'!$O$14,INT((ROW()-13)/2),0)),IF(ISBLANK(OFFSET('9. METAS'!$V$20,INT((ROW()-14)/2),0)),"",OFFSET('9. METAS'!$V$20,INT((ROW()-14)/2),0)))</f>
        <v>25</v>
      </c>
      <c r="L222" s="245">
        <f ca="1">IF(MOD(ROW()-13,2)=0,IF(ISBLANK(OFFSET('12. SEGUIMIENTO 2027'!$P$14,INT((ROW()-13)/2),0)),"",OFFSET('12. SEGUIMIENTO 2027'!$P$14,INT((ROW()-13)/2),0)),IF(ISBLANK(OFFSET('9. METAS'!$W$20,INT((ROW()-14)/2),0)),"",OFFSET('9. METAS'!$W$20,INT((ROW()-14)/2),0)))</f>
        <v>25</v>
      </c>
      <c r="M222" s="246">
        <f ca="1">IF(MOD(ROW()-13,2)=0,IF(ISBLANK(OFFSET('12. SEGUIMIENTO 2027'!$Q$14,INT((ROW()-13)/2),0)),"",OFFSET('12. SEGUIMIENTO 2027'!$Q$14,INT((ROW()-13)/2),0)),IF(ISBLANK(OFFSET('9. METAS'!$X$20,INT((ROW()-14)/2),0)),"",OFFSET('9. METAS'!$X$20,INT((ROW()-14)/2),0)))</f>
        <v>25</v>
      </c>
      <c r="N222" s="1013"/>
      <c r="O222" s="1014"/>
      <c r="P222" s="1015"/>
    </row>
    <row r="223" spans="3:16">
      <c r="C223" s="1016" t="str">
        <f ca="1">IF(ISBLANK(OFFSET('5. Pp (3 años)'!$C$46,INT((ROW()-13)/2),0)),"",OFFSET('5. Pp (3 años)'!$C$46,INT((ROW()-13)/2),0))</f>
        <v>Actividad</v>
      </c>
      <c r="D223" s="1018" t="str">
        <f ca="1">IF(ISBLANK(OFFSET('5. Pp (3 años)'!$D$46,INT((ROW()-13)/2),0)),"",OFFSET('5. Pp (3 años)'!$D$46,INT((ROW()-13)/2),0))</f>
        <v>4.1.1.1.18.1 Instrucción a sectores productivos en materia de dignificación laboral y entornos libres de discriminación.</v>
      </c>
      <c r="E223" s="1018" t="str">
        <f ca="1">IF(ISBLANK(OFFSET('5. Pp (3 años)'!$E$46,INT((ROW()-13)/2),0)),"",OFFSET('5. Pp (3 años)'!$E$46,INT((ROW()-13)/2),0))</f>
        <v>PCDLR: Porcentaje de capacitaciones en dignificación laboral realizadas.</v>
      </c>
      <c r="F223" s="1021" t="str">
        <f ca="1">IF(ISBLANK(OFFSET('5. Pp (3 años)'!$K$46,INT((ROW()-13)/2),0)),"",OFFSET('5. Pp (3 años)'!$K$46,INT((ROW()-13)/2),0))</f>
        <v>Ascendente</v>
      </c>
      <c r="G223" s="1023" t="str">
        <f ca="1">IF(ISBLANK(OFFSET('5. Pp (3 años)'!$H$46,INT((ROW()-13)/2),0)),"",OFFSET('5. Pp (3 años)'!$H$46,INT((ROW()-13)/2),0))</f>
        <v>Trimestral</v>
      </c>
      <c r="H223" s="1080">
        <f ca="1">IF(ISBLANK(OFFSET('9. METAS'!$L$20,INT((ROW()-13)/2),0)),"",OFFSET('9. METAS'!$L$20,INT((ROW()-13)/2),0))</f>
        <v>20</v>
      </c>
      <c r="I223" s="1004"/>
      <c r="J223" s="244" t="str">
        <f ca="1">IF(MOD(ROW()-13,2)=0,IF(ISBLANK(OFFSET('12. SEGUIMIENTO 2027'!$N$14,INT((ROW()-13)/2),0)),"",OFFSET('12. SEGUIMIENTO 2027'!$N$14,INT((ROW()-13)/2),0)),IF(ISBLANK(OFFSET('9. METAS'!$U$20,INT((ROW()-14)/2),0)),"",OFFSET('9. METAS'!$U$20,INT((ROW()-14)/2),0)))</f>
        <v/>
      </c>
      <c r="K223" s="245" t="str">
        <f ca="1">IF(MOD(ROW()-13,2)=0,IF(ISBLANK(OFFSET('12. SEGUIMIENTO 2027'!$O$14,INT((ROW()-13)/2),0)),"",OFFSET('12. SEGUIMIENTO 2027'!$O$14,INT((ROW()-13)/2),0)),IF(ISBLANK(OFFSET('9. METAS'!$V$20,INT((ROW()-14)/2),0)),"",OFFSET('9. METAS'!$V$20,INT((ROW()-14)/2),0)))</f>
        <v/>
      </c>
      <c r="L223" s="245" t="str">
        <f ca="1">IF(MOD(ROW()-13,2)=0,IF(ISBLANK(OFFSET('12. SEGUIMIENTO 2027'!$P$14,INT((ROW()-13)/2),0)),"",OFFSET('12. SEGUIMIENTO 2027'!$P$14,INT((ROW()-13)/2),0)),IF(ISBLANK(OFFSET('9. METAS'!$W$20,INT((ROW()-14)/2),0)),"",OFFSET('9. METAS'!$W$20,INT((ROW()-14)/2),0)))</f>
        <v/>
      </c>
      <c r="M223" s="246" t="str">
        <f ca="1">IF(MOD(ROW()-13,2)=0,IF(ISBLANK(OFFSET('12. SEGUIMIENTO 2027'!$Q$14,INT((ROW()-13)/2),0)),"",OFFSET('12. SEGUIMIENTO 2027'!$Q$14,INT((ROW()-13)/2),0)),IF(ISBLANK(OFFSET('9. METAS'!$X$20,INT((ROW()-14)/2),0)),"",OFFSET('9. METAS'!$X$20,INT((ROW()-14)/2),0)))</f>
        <v/>
      </c>
      <c r="N223" s="1006" t="str">
        <f t="shared" ref="N223" ca="1" si="206">IFERROR(J223/J224,"ND")</f>
        <v>ND</v>
      </c>
      <c r="O223" s="1008" t="str">
        <f t="shared" ref="O223" ca="1" si="207">IFERROR(((J223+K223+L223)/H223),"ND")</f>
        <v>ND</v>
      </c>
      <c r="P223" s="1010"/>
    </row>
    <row r="224" spans="3:16">
      <c r="C224" s="1025"/>
      <c r="D224" s="1018"/>
      <c r="E224" s="1018"/>
      <c r="F224" s="1021"/>
      <c r="G224" s="1023"/>
      <c r="H224" s="1080"/>
      <c r="I224" s="1012"/>
      <c r="J224" s="244">
        <f ca="1">IF(MOD(ROW()-13,2)=0,IF(ISBLANK(OFFSET('12. SEGUIMIENTO 2027'!$N$14,INT((ROW()-13)/2),0)),"",OFFSET('12. SEGUIMIENTO 2027'!$N$14,INT((ROW()-13)/2),0)),IF(ISBLANK(OFFSET('9. METAS'!$U$20,INT((ROW()-14)/2),0)),"",OFFSET('9. METAS'!$U$20,INT((ROW()-14)/2),0)))</f>
        <v>6</v>
      </c>
      <c r="K224" s="245">
        <f ca="1">IF(MOD(ROW()-13,2)=0,IF(ISBLANK(OFFSET('12. SEGUIMIENTO 2027'!$O$14,INT((ROW()-13)/2),0)),"",OFFSET('12. SEGUIMIENTO 2027'!$O$14,INT((ROW()-13)/2),0)),IF(ISBLANK(OFFSET('9. METAS'!$V$20,INT((ROW()-14)/2),0)),"",OFFSET('9. METAS'!$V$20,INT((ROW()-14)/2),0)))</f>
        <v>6</v>
      </c>
      <c r="L224" s="245">
        <f ca="1">IF(MOD(ROW()-13,2)=0,IF(ISBLANK(OFFSET('12. SEGUIMIENTO 2027'!$P$14,INT((ROW()-13)/2),0)),"",OFFSET('12. SEGUIMIENTO 2027'!$P$14,INT((ROW()-13)/2),0)),IF(ISBLANK(OFFSET('9. METAS'!$W$20,INT((ROW()-14)/2),0)),"",OFFSET('9. METAS'!$W$20,INT((ROW()-14)/2),0)))</f>
        <v>4</v>
      </c>
      <c r="M224" s="246">
        <f ca="1">IF(MOD(ROW()-13,2)=0,IF(ISBLANK(OFFSET('12. SEGUIMIENTO 2027'!$Q$14,INT((ROW()-13)/2),0)),"",OFFSET('12. SEGUIMIENTO 2027'!$Q$14,INT((ROW()-13)/2),0)),IF(ISBLANK(OFFSET('9. METAS'!$X$20,INT((ROW()-14)/2),0)),"",OFFSET('9. METAS'!$X$20,INT((ROW()-14)/2),0)))</f>
        <v>4</v>
      </c>
      <c r="N224" s="1013"/>
      <c r="O224" s="1014"/>
      <c r="P224" s="1015"/>
    </row>
    <row r="225" spans="3:16">
      <c r="C225" s="1016" t="str">
        <f ca="1">IF(ISBLANK(OFFSET('5. Pp (3 años)'!$C$46,INT((ROW()-13)/2),0)),"",OFFSET('5. Pp (3 años)'!$C$46,INT((ROW()-13)/2),0))</f>
        <v>Actividad</v>
      </c>
      <c r="D225" s="1018" t="str">
        <f ca="1">IF(ISBLANK(OFFSET('5. Pp (3 años)'!$D$46,INT((ROW()-13)/2),0)),"",OFFSET('5. Pp (3 años)'!$D$46,INT((ROW()-13)/2),0))</f>
        <v>4.1.1.1.18.2 Gestión de la vinculación laboral inclusiva y canalización para la corresponsabilidad del cuidado.</v>
      </c>
      <c r="E225" s="1018" t="str">
        <f ca="1">IF(ISBLANK(OFFSET('5. Pp (3 años)'!$E$46,INT((ROW()-13)/2),0)),"",OFFSET('5. Pp (3 años)'!$E$46,INT((ROW()-13)/2),0))</f>
        <v>PAVCI: Porcentaje de acciones de vinculación y canalización institucional ejecutadas.</v>
      </c>
      <c r="F225" s="1021" t="str">
        <f ca="1">IF(ISBLANK(OFFSET('5. Pp (3 años)'!$K$46,INT((ROW()-13)/2),0)),"",OFFSET('5. Pp (3 años)'!$K$46,INT((ROW()-13)/2),0))</f>
        <v>Ascendente</v>
      </c>
      <c r="G225" s="1023" t="str">
        <f ca="1">IF(ISBLANK(OFFSET('5. Pp (3 años)'!$H$46,INT((ROW()-13)/2),0)),"",OFFSET('5. Pp (3 años)'!$H$46,INT((ROW()-13)/2),0))</f>
        <v>Trimestral</v>
      </c>
      <c r="H225" s="1080">
        <f ca="1">IF(ISBLANK(OFFSET('9. METAS'!$L$20,INT((ROW()-13)/2),0)),"",OFFSET('9. METAS'!$L$20,INT((ROW()-13)/2),0))</f>
        <v>80</v>
      </c>
      <c r="I225" s="1004"/>
      <c r="J225" s="244" t="str">
        <f ca="1">IF(MOD(ROW()-13,2)=0,IF(ISBLANK(OFFSET('12. SEGUIMIENTO 2027'!$N$14,INT((ROW()-13)/2),0)),"",OFFSET('12. SEGUIMIENTO 2027'!$N$14,INT((ROW()-13)/2),0)),IF(ISBLANK(OFFSET('9. METAS'!$U$20,INT((ROW()-14)/2),0)),"",OFFSET('9. METAS'!$U$20,INT((ROW()-14)/2),0)))</f>
        <v/>
      </c>
      <c r="K225" s="245" t="str">
        <f ca="1">IF(MOD(ROW()-13,2)=0,IF(ISBLANK(OFFSET('12. SEGUIMIENTO 2027'!$O$14,INT((ROW()-13)/2),0)),"",OFFSET('12. SEGUIMIENTO 2027'!$O$14,INT((ROW()-13)/2),0)),IF(ISBLANK(OFFSET('9. METAS'!$V$20,INT((ROW()-14)/2),0)),"",OFFSET('9. METAS'!$V$20,INT((ROW()-14)/2),0)))</f>
        <v/>
      </c>
      <c r="L225" s="245" t="str">
        <f ca="1">IF(MOD(ROW()-13,2)=0,IF(ISBLANK(OFFSET('12. SEGUIMIENTO 2027'!$P$14,INT((ROW()-13)/2),0)),"",OFFSET('12. SEGUIMIENTO 2027'!$P$14,INT((ROW()-13)/2),0)),IF(ISBLANK(OFFSET('9. METAS'!$W$20,INT((ROW()-14)/2),0)),"",OFFSET('9. METAS'!$W$20,INT((ROW()-14)/2),0)))</f>
        <v/>
      </c>
      <c r="M225" s="246" t="str">
        <f ca="1">IF(MOD(ROW()-13,2)=0,IF(ISBLANK(OFFSET('12. SEGUIMIENTO 2027'!$Q$14,INT((ROW()-13)/2),0)),"",OFFSET('12. SEGUIMIENTO 2027'!$Q$14,INT((ROW()-13)/2),0)),IF(ISBLANK(OFFSET('9. METAS'!$X$20,INT((ROW()-14)/2),0)),"",OFFSET('9. METAS'!$X$20,INT((ROW()-14)/2),0)))</f>
        <v/>
      </c>
      <c r="N225" s="1006" t="str">
        <f t="shared" ref="N225" ca="1" si="208">IFERROR(J225/J226,"ND")</f>
        <v>ND</v>
      </c>
      <c r="O225" s="1008" t="str">
        <f t="shared" ref="O225" ca="1" si="209">IFERROR(((J225+K225+L225)/H225),"ND")</f>
        <v>ND</v>
      </c>
      <c r="P225" s="1010"/>
    </row>
    <row r="226" spans="3:16">
      <c r="C226" s="1025"/>
      <c r="D226" s="1018"/>
      <c r="E226" s="1018"/>
      <c r="F226" s="1021"/>
      <c r="G226" s="1023"/>
      <c r="H226" s="1080"/>
      <c r="I226" s="1012"/>
      <c r="J226" s="244">
        <f ca="1">IF(MOD(ROW()-13,2)=0,IF(ISBLANK(OFFSET('12. SEGUIMIENTO 2027'!$N$14,INT((ROW()-13)/2),0)),"",OFFSET('12. SEGUIMIENTO 2027'!$N$14,INT((ROW()-13)/2),0)),IF(ISBLANK(OFFSET('9. METAS'!$U$20,INT((ROW()-14)/2),0)),"",OFFSET('9. METAS'!$U$20,INT((ROW()-14)/2),0)))</f>
        <v>20</v>
      </c>
      <c r="K226" s="245">
        <f ca="1">IF(MOD(ROW()-13,2)=0,IF(ISBLANK(OFFSET('12. SEGUIMIENTO 2027'!$O$14,INT((ROW()-13)/2),0)),"",OFFSET('12. SEGUIMIENTO 2027'!$O$14,INT((ROW()-13)/2),0)),IF(ISBLANK(OFFSET('9. METAS'!$V$20,INT((ROW()-14)/2),0)),"",OFFSET('9. METAS'!$V$20,INT((ROW()-14)/2),0)))</f>
        <v>20</v>
      </c>
      <c r="L226" s="245">
        <f ca="1">IF(MOD(ROW()-13,2)=0,IF(ISBLANK(OFFSET('12. SEGUIMIENTO 2027'!$P$14,INT((ROW()-13)/2),0)),"",OFFSET('12. SEGUIMIENTO 2027'!$P$14,INT((ROW()-13)/2),0)),IF(ISBLANK(OFFSET('9. METAS'!$W$20,INT((ROW()-14)/2),0)),"",OFFSET('9. METAS'!$W$20,INT((ROW()-14)/2),0)))</f>
        <v>20</v>
      </c>
      <c r="M226" s="246">
        <f ca="1">IF(MOD(ROW()-13,2)=0,IF(ISBLANK(OFFSET('12. SEGUIMIENTO 2027'!$Q$14,INT((ROW()-13)/2),0)),"",OFFSET('12. SEGUIMIENTO 2027'!$Q$14,INT((ROW()-13)/2),0)),IF(ISBLANK(OFFSET('9. METAS'!$X$20,INT((ROW()-14)/2),0)),"",OFFSET('9. METAS'!$X$20,INT((ROW()-14)/2),0)))</f>
        <v>20</v>
      </c>
      <c r="N226" s="1013"/>
      <c r="O226" s="1014"/>
      <c r="P226" s="1015"/>
    </row>
    <row r="227" spans="3:16">
      <c r="C227" s="1016" t="str">
        <f ca="1">IF(ISBLANK(OFFSET('5. Pp (3 años)'!$C$46,INT((ROW()-13)/2),0)),"",OFFSET('5. Pp (3 años)'!$C$46,INT((ROW()-13)/2),0))</f>
        <v>Actividad</v>
      </c>
      <c r="D227" s="1018" t="str">
        <f ca="1">IF(ISBLANK(OFFSET('5. Pp (3 años)'!$D$46,INT((ROW()-13)/2),0)),"",OFFSET('5. Pp (3 años)'!$D$46,INT((ROW()-13)/2),0))</f>
        <v/>
      </c>
      <c r="E227" s="1018" t="str">
        <f ca="1">IF(ISBLANK(OFFSET('5. Pp (3 años)'!$E$46,INT((ROW()-13)/2),0)),"",OFFSET('5. Pp (3 años)'!$E$46,INT((ROW()-13)/2),0))</f>
        <v/>
      </c>
      <c r="F227" s="1021" t="str">
        <f ca="1">IF(ISBLANK(OFFSET('5. Pp (3 años)'!$K$46,INT((ROW()-13)/2),0)),"",OFFSET('5. Pp (3 años)'!$K$46,INT((ROW()-13)/2),0))</f>
        <v/>
      </c>
      <c r="G227" s="1023" t="str">
        <f ca="1">IF(ISBLANK(OFFSET('5. Pp (3 años)'!$H$46,INT((ROW()-13)/2),0)),"",OFFSET('5. Pp (3 años)'!$H$46,INT((ROW()-13)/2),0))</f>
        <v/>
      </c>
      <c r="H227" s="1080" t="str">
        <f ca="1">IF(ISBLANK(OFFSET('9. METAS'!$L$20,INT((ROW()-13)/2),0)),"",OFFSET('9. METAS'!$L$20,INT((ROW()-13)/2),0))</f>
        <v/>
      </c>
      <c r="I227" s="1004"/>
      <c r="J227" s="244" t="str">
        <f ca="1">IF(MOD(ROW()-13,2)=0,IF(ISBLANK(OFFSET('12. SEGUIMIENTO 2027'!$N$14,INT((ROW()-13)/2),0)),"",OFFSET('12. SEGUIMIENTO 2027'!$N$14,INT((ROW()-13)/2),0)),IF(ISBLANK(OFFSET('9. METAS'!$U$20,INT((ROW()-14)/2),0)),"",OFFSET('9. METAS'!$U$20,INT((ROW()-14)/2),0)))</f>
        <v/>
      </c>
      <c r="K227" s="245" t="str">
        <f ca="1">IF(MOD(ROW()-13,2)=0,IF(ISBLANK(OFFSET('12. SEGUIMIENTO 2027'!$O$14,INT((ROW()-13)/2),0)),"",OFFSET('12. SEGUIMIENTO 2027'!$O$14,INT((ROW()-13)/2),0)),IF(ISBLANK(OFFSET('9. METAS'!$V$20,INT((ROW()-14)/2),0)),"",OFFSET('9. METAS'!$V$20,INT((ROW()-14)/2),0)))</f>
        <v/>
      </c>
      <c r="L227" s="245" t="str">
        <f ca="1">IF(MOD(ROW()-13,2)=0,IF(ISBLANK(OFFSET('12. SEGUIMIENTO 2027'!$P$14,INT((ROW()-13)/2),0)),"",OFFSET('12. SEGUIMIENTO 2027'!$P$14,INT((ROW()-13)/2),0)),IF(ISBLANK(OFFSET('9. METAS'!$W$20,INT((ROW()-14)/2),0)),"",OFFSET('9. METAS'!$W$20,INT((ROW()-14)/2),0)))</f>
        <v/>
      </c>
      <c r="M227" s="246" t="str">
        <f ca="1">IF(MOD(ROW()-13,2)=0,IF(ISBLANK(OFFSET('12. SEGUIMIENTO 2027'!$Q$14,INT((ROW()-13)/2),0)),"",OFFSET('12. SEGUIMIENTO 2027'!$Q$14,INT((ROW()-13)/2),0)),IF(ISBLANK(OFFSET('9. METAS'!$X$20,INT((ROW()-14)/2),0)),"",OFFSET('9. METAS'!$X$20,INT((ROW()-14)/2),0)))</f>
        <v/>
      </c>
      <c r="N227" s="1006" t="str">
        <f t="shared" ref="N227" ca="1" si="210">IFERROR(J227/J228,"ND")</f>
        <v>ND</v>
      </c>
      <c r="O227" s="1008" t="str">
        <f t="shared" ref="O227" ca="1" si="211">IFERROR(((J227+K227+L227)/H227),"ND")</f>
        <v>ND</v>
      </c>
      <c r="P227" s="1010"/>
    </row>
    <row r="228" spans="3:16">
      <c r="C228" s="1025"/>
      <c r="D228" s="1018"/>
      <c r="E228" s="1018"/>
      <c r="F228" s="1021"/>
      <c r="G228" s="1023"/>
      <c r="H228" s="1080"/>
      <c r="I228" s="1012"/>
      <c r="J228" s="244" t="str">
        <f ca="1">IF(MOD(ROW()-13,2)=0,IF(ISBLANK(OFFSET('12. SEGUIMIENTO 2027'!$N$14,INT((ROW()-13)/2),0)),"",OFFSET('12. SEGUIMIENTO 2027'!$N$14,INT((ROW()-13)/2),0)),IF(ISBLANK(OFFSET('9. METAS'!$U$20,INT((ROW()-14)/2),0)),"",OFFSET('9. METAS'!$U$20,INT((ROW()-14)/2),0)))</f>
        <v/>
      </c>
      <c r="K228" s="245" t="str">
        <f ca="1">IF(MOD(ROW()-13,2)=0,IF(ISBLANK(OFFSET('12. SEGUIMIENTO 2027'!$O$14,INT((ROW()-13)/2),0)),"",OFFSET('12. SEGUIMIENTO 2027'!$O$14,INT((ROW()-13)/2),0)),IF(ISBLANK(OFFSET('9. METAS'!$V$20,INT((ROW()-14)/2),0)),"",OFFSET('9. METAS'!$V$20,INT((ROW()-14)/2),0)))</f>
        <v/>
      </c>
      <c r="L228" s="245" t="str">
        <f ca="1">IF(MOD(ROW()-13,2)=0,IF(ISBLANK(OFFSET('12. SEGUIMIENTO 2027'!$P$14,INT((ROW()-13)/2),0)),"",OFFSET('12. SEGUIMIENTO 2027'!$P$14,INT((ROW()-13)/2),0)),IF(ISBLANK(OFFSET('9. METAS'!$W$20,INT((ROW()-14)/2),0)),"",OFFSET('9. METAS'!$W$20,INT((ROW()-14)/2),0)))</f>
        <v/>
      </c>
      <c r="M228" s="246" t="str">
        <f ca="1">IF(MOD(ROW()-13,2)=0,IF(ISBLANK(OFFSET('12. SEGUIMIENTO 2027'!$Q$14,INT((ROW()-13)/2),0)),"",OFFSET('12. SEGUIMIENTO 2027'!$Q$14,INT((ROW()-13)/2),0)),IF(ISBLANK(OFFSET('9. METAS'!$X$20,INT((ROW()-14)/2),0)),"",OFFSET('9. METAS'!$X$20,INT((ROW()-14)/2),0)))</f>
        <v/>
      </c>
      <c r="N228" s="1013"/>
      <c r="O228" s="1014"/>
      <c r="P228" s="1015"/>
    </row>
    <row r="229" spans="3:16">
      <c r="C229" s="1016" t="str">
        <f ca="1">IF(ISBLANK(OFFSET('5. Pp (3 años)'!$C$46,INT((ROW()-13)/2),0)),"",OFFSET('5. Pp (3 años)'!$C$46,INT((ROW()-13)/2),0))</f>
        <v>Actividad</v>
      </c>
      <c r="D229" s="1018" t="str">
        <f ca="1">IF(ISBLANK(OFFSET('5. Pp (3 años)'!$D$46,INT((ROW()-13)/2),0)),"",OFFSET('5. Pp (3 años)'!$D$46,INT((ROW()-13)/2),0))</f>
        <v/>
      </c>
      <c r="E229" s="1018" t="str">
        <f ca="1">IF(ISBLANK(OFFSET('5. Pp (3 años)'!$E$46,INT((ROW()-13)/2),0)),"",OFFSET('5. Pp (3 años)'!$E$46,INT((ROW()-13)/2),0))</f>
        <v/>
      </c>
      <c r="F229" s="1021" t="str">
        <f ca="1">IF(ISBLANK(OFFSET('5. Pp (3 años)'!$K$46,INT((ROW()-13)/2),0)),"",OFFSET('5. Pp (3 años)'!$K$46,INT((ROW()-13)/2),0))</f>
        <v/>
      </c>
      <c r="G229" s="1023" t="str">
        <f ca="1">IF(ISBLANK(OFFSET('5. Pp (3 años)'!$H$46,INT((ROW()-13)/2),0)),"",OFFSET('5. Pp (3 años)'!$H$46,INT((ROW()-13)/2),0))</f>
        <v/>
      </c>
      <c r="H229" s="1080" t="str">
        <f ca="1">IF(ISBLANK(OFFSET('9. METAS'!$L$20,INT((ROW()-13)/2),0)),"",OFFSET('9. METAS'!$L$20,INT((ROW()-13)/2),0))</f>
        <v/>
      </c>
      <c r="I229" s="1004"/>
      <c r="J229" s="244" t="str">
        <f ca="1">IF(MOD(ROW()-13,2)=0,IF(ISBLANK(OFFSET('12. SEGUIMIENTO 2027'!$N$14,INT((ROW()-13)/2),0)),"",OFFSET('12. SEGUIMIENTO 2027'!$N$14,INT((ROW()-13)/2),0)),IF(ISBLANK(OFFSET('9. METAS'!$U$20,INT((ROW()-14)/2),0)),"",OFFSET('9. METAS'!$U$20,INT((ROW()-14)/2),0)))</f>
        <v/>
      </c>
      <c r="K229" s="245" t="str">
        <f ca="1">IF(MOD(ROW()-13,2)=0,IF(ISBLANK(OFFSET('12. SEGUIMIENTO 2027'!$O$14,INT((ROW()-13)/2),0)),"",OFFSET('12. SEGUIMIENTO 2027'!$O$14,INT((ROW()-13)/2),0)),IF(ISBLANK(OFFSET('9. METAS'!$V$20,INT((ROW()-14)/2),0)),"",OFFSET('9. METAS'!$V$20,INT((ROW()-14)/2),0)))</f>
        <v/>
      </c>
      <c r="L229" s="245" t="str">
        <f ca="1">IF(MOD(ROW()-13,2)=0,IF(ISBLANK(OFFSET('12. SEGUIMIENTO 2027'!$P$14,INT((ROW()-13)/2),0)),"",OFFSET('12. SEGUIMIENTO 2027'!$P$14,INT((ROW()-13)/2),0)),IF(ISBLANK(OFFSET('9. METAS'!$W$20,INT((ROW()-14)/2),0)),"",OFFSET('9. METAS'!$W$20,INT((ROW()-14)/2),0)))</f>
        <v/>
      </c>
      <c r="M229" s="246" t="str">
        <f ca="1">IF(MOD(ROW()-13,2)=0,IF(ISBLANK(OFFSET('12. SEGUIMIENTO 2027'!$Q$14,INT((ROW()-13)/2),0)),"",OFFSET('12. SEGUIMIENTO 2027'!$Q$14,INT((ROW()-13)/2),0)),IF(ISBLANK(OFFSET('9. METAS'!$X$20,INT((ROW()-14)/2),0)),"",OFFSET('9. METAS'!$X$20,INT((ROW()-14)/2),0)))</f>
        <v/>
      </c>
      <c r="N229" s="1006" t="str">
        <f t="shared" ref="N229" ca="1" si="212">IFERROR(J229/J230,"ND")</f>
        <v>ND</v>
      </c>
      <c r="O229" s="1008" t="str">
        <f t="shared" ref="O229" ca="1" si="213">IFERROR(((J229+K229+L229)/H229),"ND")</f>
        <v>ND</v>
      </c>
      <c r="P229" s="1010"/>
    </row>
    <row r="230" spans="3:16">
      <c r="C230" s="1025"/>
      <c r="D230" s="1018"/>
      <c r="E230" s="1018"/>
      <c r="F230" s="1021"/>
      <c r="G230" s="1023"/>
      <c r="H230" s="1080"/>
      <c r="I230" s="1012"/>
      <c r="J230" s="244" t="str">
        <f ca="1">IF(MOD(ROW()-13,2)=0,IF(ISBLANK(OFFSET('12. SEGUIMIENTO 2027'!$N$14,INT((ROW()-13)/2),0)),"",OFFSET('12. SEGUIMIENTO 2027'!$N$14,INT((ROW()-13)/2),0)),IF(ISBLANK(OFFSET('9. METAS'!$U$20,INT((ROW()-14)/2),0)),"",OFFSET('9. METAS'!$U$20,INT((ROW()-14)/2),0)))</f>
        <v/>
      </c>
      <c r="K230" s="245" t="str">
        <f ca="1">IF(MOD(ROW()-13,2)=0,IF(ISBLANK(OFFSET('12. SEGUIMIENTO 2027'!$O$14,INT((ROW()-13)/2),0)),"",OFFSET('12. SEGUIMIENTO 2027'!$O$14,INT((ROW()-13)/2),0)),IF(ISBLANK(OFFSET('9. METAS'!$V$20,INT((ROW()-14)/2),0)),"",OFFSET('9. METAS'!$V$20,INT((ROW()-14)/2),0)))</f>
        <v/>
      </c>
      <c r="L230" s="245" t="str">
        <f ca="1">IF(MOD(ROW()-13,2)=0,IF(ISBLANK(OFFSET('12. SEGUIMIENTO 2027'!$P$14,INT((ROW()-13)/2),0)),"",OFFSET('12. SEGUIMIENTO 2027'!$P$14,INT((ROW()-13)/2),0)),IF(ISBLANK(OFFSET('9. METAS'!$W$20,INT((ROW()-14)/2),0)),"",OFFSET('9. METAS'!$W$20,INT((ROW()-14)/2),0)))</f>
        <v/>
      </c>
      <c r="M230" s="246" t="str">
        <f ca="1">IF(MOD(ROW()-13,2)=0,IF(ISBLANK(OFFSET('12. SEGUIMIENTO 2027'!$Q$14,INT((ROW()-13)/2),0)),"",OFFSET('12. SEGUIMIENTO 2027'!$Q$14,INT((ROW()-13)/2),0)),IF(ISBLANK(OFFSET('9. METAS'!$X$20,INT((ROW()-14)/2),0)),"",OFFSET('9. METAS'!$X$20,INT((ROW()-14)/2),0)))</f>
        <v/>
      </c>
      <c r="N230" s="1013"/>
      <c r="O230" s="1014"/>
      <c r="P230" s="1015"/>
    </row>
    <row r="231" spans="3:16">
      <c r="C231" s="1016" t="str">
        <f ca="1">IF(ISBLANK(OFFSET('5. Pp (3 años)'!$C$46,INT((ROW()-13)/2),0)),"",OFFSET('5. Pp (3 años)'!$C$46,INT((ROW()-13)/2),0))</f>
        <v>Actividad</v>
      </c>
      <c r="D231" s="1018" t="str">
        <f ca="1">IF(ISBLANK(OFFSET('5. Pp (3 años)'!$D$46,INT((ROW()-13)/2),0)),"",OFFSET('5. Pp (3 años)'!$D$46,INT((ROW()-13)/2),0))</f>
        <v/>
      </c>
      <c r="E231" s="1018" t="str">
        <f ca="1">IF(ISBLANK(OFFSET('5. Pp (3 años)'!$E$46,INT((ROW()-13)/2),0)),"",OFFSET('5. Pp (3 años)'!$E$46,INT((ROW()-13)/2),0))</f>
        <v/>
      </c>
      <c r="F231" s="1021" t="str">
        <f ca="1">IF(ISBLANK(OFFSET('5. Pp (3 años)'!$K$46,INT((ROW()-13)/2),0)),"",OFFSET('5. Pp (3 años)'!$K$46,INT((ROW()-13)/2),0))</f>
        <v/>
      </c>
      <c r="G231" s="1023" t="str">
        <f ca="1">IF(ISBLANK(OFFSET('5. Pp (3 años)'!$H$46,INT((ROW()-13)/2),0)),"",OFFSET('5. Pp (3 años)'!$H$46,INT((ROW()-13)/2),0))</f>
        <v/>
      </c>
      <c r="H231" s="1080" t="str">
        <f ca="1">IF(ISBLANK(OFFSET('9. METAS'!$L$20,INT((ROW()-13)/2),0)),"",OFFSET('9. METAS'!$L$20,INT((ROW()-13)/2),0))</f>
        <v/>
      </c>
      <c r="I231" s="1004"/>
      <c r="J231" s="244" t="str">
        <f ca="1">IF(MOD(ROW()-13,2)=0,IF(ISBLANK(OFFSET('12. SEGUIMIENTO 2027'!$N$14,INT((ROW()-13)/2),0)),"",OFFSET('12. SEGUIMIENTO 2027'!$N$14,INT((ROW()-13)/2),0)),IF(ISBLANK(OFFSET('9. METAS'!$U$20,INT((ROW()-14)/2),0)),"",OFFSET('9. METAS'!$U$20,INT((ROW()-14)/2),0)))</f>
        <v/>
      </c>
      <c r="K231" s="245" t="str">
        <f ca="1">IF(MOD(ROW()-13,2)=0,IF(ISBLANK(OFFSET('12. SEGUIMIENTO 2027'!$O$14,INT((ROW()-13)/2),0)),"",OFFSET('12. SEGUIMIENTO 2027'!$O$14,INT((ROW()-13)/2),0)),IF(ISBLANK(OFFSET('9. METAS'!$V$20,INT((ROW()-14)/2),0)),"",OFFSET('9. METAS'!$V$20,INT((ROW()-14)/2),0)))</f>
        <v/>
      </c>
      <c r="L231" s="245" t="str">
        <f ca="1">IF(MOD(ROW()-13,2)=0,IF(ISBLANK(OFFSET('12. SEGUIMIENTO 2027'!$P$14,INT((ROW()-13)/2),0)),"",OFFSET('12. SEGUIMIENTO 2027'!$P$14,INT((ROW()-13)/2),0)),IF(ISBLANK(OFFSET('9. METAS'!$W$20,INT((ROW()-14)/2),0)),"",OFFSET('9. METAS'!$W$20,INT((ROW()-14)/2),0)))</f>
        <v/>
      </c>
      <c r="M231" s="246" t="str">
        <f ca="1">IF(MOD(ROW()-13,2)=0,IF(ISBLANK(OFFSET('12. SEGUIMIENTO 2027'!$Q$14,INT((ROW()-13)/2),0)),"",OFFSET('12. SEGUIMIENTO 2027'!$Q$14,INT((ROW()-13)/2),0)),IF(ISBLANK(OFFSET('9. METAS'!$X$20,INT((ROW()-14)/2),0)),"",OFFSET('9. METAS'!$X$20,INT((ROW()-14)/2),0)))</f>
        <v/>
      </c>
      <c r="N231" s="1006" t="str">
        <f t="shared" ref="N231" ca="1" si="214">IFERROR(J231/J232,"ND")</f>
        <v>ND</v>
      </c>
      <c r="O231" s="1008" t="str">
        <f t="shared" ref="O231" ca="1" si="215">IFERROR(((J231+K231+L231)/H231),"ND")</f>
        <v>ND</v>
      </c>
      <c r="P231" s="1010"/>
    </row>
    <row r="232" spans="3:16">
      <c r="C232" s="1025"/>
      <c r="D232" s="1018"/>
      <c r="E232" s="1018"/>
      <c r="F232" s="1021"/>
      <c r="G232" s="1023"/>
      <c r="H232" s="1080"/>
      <c r="I232" s="1012"/>
      <c r="J232" s="244" t="str">
        <f ca="1">IF(MOD(ROW()-13,2)=0,IF(ISBLANK(OFFSET('12. SEGUIMIENTO 2027'!$N$14,INT((ROW()-13)/2),0)),"",OFFSET('12. SEGUIMIENTO 2027'!$N$14,INT((ROW()-13)/2),0)),IF(ISBLANK(OFFSET('9. METAS'!$U$20,INT((ROW()-14)/2),0)),"",OFFSET('9. METAS'!$U$20,INT((ROW()-14)/2),0)))</f>
        <v/>
      </c>
      <c r="K232" s="245" t="str">
        <f ca="1">IF(MOD(ROW()-13,2)=0,IF(ISBLANK(OFFSET('12. SEGUIMIENTO 2027'!$O$14,INT((ROW()-13)/2),0)),"",OFFSET('12. SEGUIMIENTO 2027'!$O$14,INT((ROW()-13)/2),0)),IF(ISBLANK(OFFSET('9. METAS'!$V$20,INT((ROW()-14)/2),0)),"",OFFSET('9. METAS'!$V$20,INT((ROW()-14)/2),0)))</f>
        <v/>
      </c>
      <c r="L232" s="245" t="str">
        <f ca="1">IF(MOD(ROW()-13,2)=0,IF(ISBLANK(OFFSET('12. SEGUIMIENTO 2027'!$P$14,INT((ROW()-13)/2),0)),"",OFFSET('12. SEGUIMIENTO 2027'!$P$14,INT((ROW()-13)/2),0)),IF(ISBLANK(OFFSET('9. METAS'!$W$20,INT((ROW()-14)/2),0)),"",OFFSET('9. METAS'!$W$20,INT((ROW()-14)/2),0)))</f>
        <v/>
      </c>
      <c r="M232" s="246" t="str">
        <f ca="1">IF(MOD(ROW()-13,2)=0,IF(ISBLANK(OFFSET('12. SEGUIMIENTO 2027'!$Q$14,INT((ROW()-13)/2),0)),"",OFFSET('12. SEGUIMIENTO 2027'!$Q$14,INT((ROW()-13)/2),0)),IF(ISBLANK(OFFSET('9. METAS'!$X$20,INT((ROW()-14)/2),0)),"",OFFSET('9. METAS'!$X$20,INT((ROW()-14)/2),0)))</f>
        <v/>
      </c>
      <c r="N232" s="1013"/>
      <c r="O232" s="1014"/>
      <c r="P232" s="1015"/>
    </row>
    <row r="233" spans="3:16">
      <c r="C233" s="1016" t="str">
        <f ca="1">IF(ISBLANK(OFFSET('5. Pp (3 años)'!$C$46,INT((ROW()-13)/2),0)),"",OFFSET('5. Pp (3 años)'!$C$46,INT((ROW()-13)/2),0))</f>
        <v>Componente</v>
      </c>
      <c r="D233" s="1018" t="str">
        <f ca="1">IF(ISBLANK(OFFSET('5. Pp (3 años)'!$D$46,INT((ROW()-13)/2),0)),"",OFFSET('5. Pp (3 años)'!$D$46,INT((ROW()-13)/2),0))</f>
        <v>4.1.1.1.19   Estrategias de inclusión financiera y fortalecimiento empresarial implementadas.</v>
      </c>
      <c r="E233" s="1018" t="str">
        <f ca="1">IF(ISBLANK(OFFSET('5. Pp (3 años)'!$E$46,INT((ROW()-13)/2),0)),"",OFFSET('5. Pp (3 años)'!$E$46,INT((ROW()-13)/2),0))</f>
        <v>PEIFF: Porcentaje de estrategias de inclusión financiera y fortalecimiento realizadas.</v>
      </c>
      <c r="F233" s="1021" t="str">
        <f ca="1">IF(ISBLANK(OFFSET('5. Pp (3 años)'!$K$46,INT((ROW()-13)/2),0)),"",OFFSET('5. Pp (3 años)'!$K$46,INT((ROW()-13)/2),0))</f>
        <v>Ascendente</v>
      </c>
      <c r="G233" s="1023" t="str">
        <f ca="1">IF(ISBLANK(OFFSET('5. Pp (3 años)'!$H$46,INT((ROW()-13)/2),0)),"",OFFSET('5. Pp (3 años)'!$H$46,INT((ROW()-13)/2),0))</f>
        <v>Trimestral</v>
      </c>
      <c r="H233" s="1080">
        <f ca="1">IF(ISBLANK(OFFSET('9. METAS'!$L$20,INT((ROW()-13)/2),0)),"",OFFSET('9. METAS'!$L$20,INT((ROW()-13)/2),0))</f>
        <v>100</v>
      </c>
      <c r="I233" s="1004"/>
      <c r="J233" s="244" t="str">
        <f ca="1">IF(MOD(ROW()-13,2)=0,IF(ISBLANK(OFFSET('12. SEGUIMIENTO 2027'!$N$14,INT((ROW()-13)/2),0)),"",OFFSET('12. SEGUIMIENTO 2027'!$N$14,INT((ROW()-13)/2),0)),IF(ISBLANK(OFFSET('9. METAS'!$U$20,INT((ROW()-14)/2),0)),"",OFFSET('9. METAS'!$U$20,INT((ROW()-14)/2),0)))</f>
        <v/>
      </c>
      <c r="K233" s="245" t="str">
        <f ca="1">IF(MOD(ROW()-13,2)=0,IF(ISBLANK(OFFSET('12. SEGUIMIENTO 2027'!$O$14,INT((ROW()-13)/2),0)),"",OFFSET('12. SEGUIMIENTO 2027'!$O$14,INT((ROW()-13)/2),0)),IF(ISBLANK(OFFSET('9. METAS'!$V$20,INT((ROW()-14)/2),0)),"",OFFSET('9. METAS'!$V$20,INT((ROW()-14)/2),0)))</f>
        <v/>
      </c>
      <c r="L233" s="245" t="str">
        <f ca="1">IF(MOD(ROW()-13,2)=0,IF(ISBLANK(OFFSET('12. SEGUIMIENTO 2027'!$P$14,INT((ROW()-13)/2),0)),"",OFFSET('12. SEGUIMIENTO 2027'!$P$14,INT((ROW()-13)/2),0)),IF(ISBLANK(OFFSET('9. METAS'!$W$20,INT((ROW()-14)/2),0)),"",OFFSET('9. METAS'!$W$20,INT((ROW()-14)/2),0)))</f>
        <v/>
      </c>
      <c r="M233" s="246" t="str">
        <f ca="1">IF(MOD(ROW()-13,2)=0,IF(ISBLANK(OFFSET('12. SEGUIMIENTO 2027'!$Q$14,INT((ROW()-13)/2),0)),"",OFFSET('12. SEGUIMIENTO 2027'!$Q$14,INT((ROW()-13)/2),0)),IF(ISBLANK(OFFSET('9. METAS'!$X$20,INT((ROW()-14)/2),0)),"",OFFSET('9. METAS'!$X$20,INT((ROW()-14)/2),0)))</f>
        <v/>
      </c>
      <c r="N233" s="1006" t="str">
        <f t="shared" ref="N233" ca="1" si="216">IFERROR(J233/J234,"ND")</f>
        <v>ND</v>
      </c>
      <c r="O233" s="1008" t="str">
        <f t="shared" ref="O233" ca="1" si="217">IFERROR(((J233+K233+L233)/H233),"ND")</f>
        <v>ND</v>
      </c>
      <c r="P233" s="1010"/>
    </row>
    <row r="234" spans="3:16">
      <c r="C234" s="1025"/>
      <c r="D234" s="1018"/>
      <c r="E234" s="1018"/>
      <c r="F234" s="1021"/>
      <c r="G234" s="1023"/>
      <c r="H234" s="1080"/>
      <c r="I234" s="1012"/>
      <c r="J234" s="244">
        <f ca="1">IF(MOD(ROW()-13,2)=0,IF(ISBLANK(OFFSET('12. SEGUIMIENTO 2027'!$N$14,INT((ROW()-13)/2),0)),"",OFFSET('12. SEGUIMIENTO 2027'!$N$14,INT((ROW()-13)/2),0)),IF(ISBLANK(OFFSET('9. METAS'!$U$20,INT((ROW()-14)/2),0)),"",OFFSET('9. METAS'!$U$20,INT((ROW()-14)/2),0)))</f>
        <v>25</v>
      </c>
      <c r="K234" s="245">
        <f ca="1">IF(MOD(ROW()-13,2)=0,IF(ISBLANK(OFFSET('12. SEGUIMIENTO 2027'!$O$14,INT((ROW()-13)/2),0)),"",OFFSET('12. SEGUIMIENTO 2027'!$O$14,INT((ROW()-13)/2),0)),IF(ISBLANK(OFFSET('9. METAS'!$V$20,INT((ROW()-14)/2),0)),"",OFFSET('9. METAS'!$V$20,INT((ROW()-14)/2),0)))</f>
        <v>25</v>
      </c>
      <c r="L234" s="245">
        <f ca="1">IF(MOD(ROW()-13,2)=0,IF(ISBLANK(OFFSET('12. SEGUIMIENTO 2027'!$P$14,INT((ROW()-13)/2),0)),"",OFFSET('12. SEGUIMIENTO 2027'!$P$14,INT((ROW()-13)/2),0)),IF(ISBLANK(OFFSET('9. METAS'!$W$20,INT((ROW()-14)/2),0)),"",OFFSET('9. METAS'!$W$20,INT((ROW()-14)/2),0)))</f>
        <v>25</v>
      </c>
      <c r="M234" s="246">
        <f ca="1">IF(MOD(ROW()-13,2)=0,IF(ISBLANK(OFFSET('12. SEGUIMIENTO 2027'!$Q$14,INT((ROW()-13)/2),0)),"",OFFSET('12. SEGUIMIENTO 2027'!$Q$14,INT((ROW()-13)/2),0)),IF(ISBLANK(OFFSET('9. METAS'!$X$20,INT((ROW()-14)/2),0)),"",OFFSET('9. METAS'!$X$20,INT((ROW()-14)/2),0)))</f>
        <v>25</v>
      </c>
      <c r="N234" s="1013"/>
      <c r="O234" s="1014"/>
      <c r="P234" s="1015"/>
    </row>
    <row r="235" spans="3:16">
      <c r="C235" s="1016" t="str">
        <f ca="1">IF(ISBLANK(OFFSET('5. Pp (3 años)'!$C$46,INT((ROW()-13)/2),0)),"",OFFSET('5. Pp (3 años)'!$C$46,INT((ROW()-13)/2),0))</f>
        <v>Actividad</v>
      </c>
      <c r="D235" s="1018" t="str">
        <f ca="1">IF(ISBLANK(OFFSET('5. Pp (3 años)'!$D$46,INT((ROW()-13)/2),0)),"",OFFSET('5. Pp (3 años)'!$D$46,INT((ROW()-13)/2),0))</f>
        <v>4.1.1.1.19.1  Gestión de asesorías y vinculación a programas de apoyo financiero para el sector productivo y social.</v>
      </c>
      <c r="E235" s="1018" t="str">
        <f ca="1">IF(ISBLANK(OFFSET('5. Pp (3 años)'!$E$46,INT((ROW()-13)/2),0)),"",OFFSET('5. Pp (3 años)'!$E$46,INT((ROW()-13)/2),0))</f>
        <v>PAVFR: Porcentaje de asesorías y vinculaciones financieras realizadas.</v>
      </c>
      <c r="F235" s="1021" t="str">
        <f ca="1">IF(ISBLANK(OFFSET('5. Pp (3 años)'!$K$46,INT((ROW()-13)/2),0)),"",OFFSET('5. Pp (3 años)'!$K$46,INT((ROW()-13)/2),0))</f>
        <v>Ascendente</v>
      </c>
      <c r="G235" s="1023" t="str">
        <f ca="1">IF(ISBLANK(OFFSET('5. Pp (3 años)'!$H$46,INT((ROW()-13)/2),0)),"",OFFSET('5. Pp (3 años)'!$H$46,INT((ROW()-13)/2),0))</f>
        <v>Trimestral</v>
      </c>
      <c r="H235" s="1080">
        <f ca="1">IF(ISBLANK(OFFSET('9. METAS'!$L$20,INT((ROW()-13)/2),0)),"",OFFSET('9. METAS'!$L$20,INT((ROW()-13)/2),0))</f>
        <v>190</v>
      </c>
      <c r="I235" s="1004"/>
      <c r="J235" s="244" t="str">
        <f ca="1">IF(MOD(ROW()-13,2)=0,IF(ISBLANK(OFFSET('12. SEGUIMIENTO 2027'!$N$14,INT((ROW()-13)/2),0)),"",OFFSET('12. SEGUIMIENTO 2027'!$N$14,INT((ROW()-13)/2),0)),IF(ISBLANK(OFFSET('9. METAS'!$U$20,INT((ROW()-14)/2),0)),"",OFFSET('9. METAS'!$U$20,INT((ROW()-14)/2),0)))</f>
        <v/>
      </c>
      <c r="K235" s="245" t="str">
        <f ca="1">IF(MOD(ROW()-13,2)=0,IF(ISBLANK(OFFSET('12. SEGUIMIENTO 2027'!$O$14,INT((ROW()-13)/2),0)),"",OFFSET('12. SEGUIMIENTO 2027'!$O$14,INT((ROW()-13)/2),0)),IF(ISBLANK(OFFSET('9. METAS'!$V$20,INT((ROW()-14)/2),0)),"",OFFSET('9. METAS'!$V$20,INT((ROW()-14)/2),0)))</f>
        <v/>
      </c>
      <c r="L235" s="245" t="str">
        <f ca="1">IF(MOD(ROW()-13,2)=0,IF(ISBLANK(OFFSET('12. SEGUIMIENTO 2027'!$P$14,INT((ROW()-13)/2),0)),"",OFFSET('12. SEGUIMIENTO 2027'!$P$14,INT((ROW()-13)/2),0)),IF(ISBLANK(OFFSET('9. METAS'!$W$20,INT((ROW()-14)/2),0)),"",OFFSET('9. METAS'!$W$20,INT((ROW()-14)/2),0)))</f>
        <v/>
      </c>
      <c r="M235" s="246" t="str">
        <f ca="1">IF(MOD(ROW()-13,2)=0,IF(ISBLANK(OFFSET('12. SEGUIMIENTO 2027'!$Q$14,INT((ROW()-13)/2),0)),"",OFFSET('12. SEGUIMIENTO 2027'!$Q$14,INT((ROW()-13)/2),0)),IF(ISBLANK(OFFSET('9. METAS'!$X$20,INT((ROW()-14)/2),0)),"",OFFSET('9. METAS'!$X$20,INT((ROW()-14)/2),0)))</f>
        <v/>
      </c>
      <c r="N235" s="1006" t="str">
        <f t="shared" ref="N235" ca="1" si="218">IFERROR(J235/J236,"ND")</f>
        <v>ND</v>
      </c>
      <c r="O235" s="1008" t="str">
        <f t="shared" ref="O235" ca="1" si="219">IFERROR(((J235+K235+L235)/H235),"ND")</f>
        <v>ND</v>
      </c>
      <c r="P235" s="1010"/>
    </row>
    <row r="236" spans="3:16">
      <c r="C236" s="1025"/>
      <c r="D236" s="1018"/>
      <c r="E236" s="1018"/>
      <c r="F236" s="1021"/>
      <c r="G236" s="1023"/>
      <c r="H236" s="1080"/>
      <c r="I236" s="1012"/>
      <c r="J236" s="244">
        <f ca="1">IF(MOD(ROW()-13,2)=0,IF(ISBLANK(OFFSET('12. SEGUIMIENTO 2027'!$N$14,INT((ROW()-13)/2),0)),"",OFFSET('12. SEGUIMIENTO 2027'!$N$14,INT((ROW()-13)/2),0)),IF(ISBLANK(OFFSET('9. METAS'!$U$20,INT((ROW()-14)/2),0)),"",OFFSET('9. METAS'!$U$20,INT((ROW()-14)/2),0)))</f>
        <v>50</v>
      </c>
      <c r="K236" s="245">
        <f ca="1">IF(MOD(ROW()-13,2)=0,IF(ISBLANK(OFFSET('12. SEGUIMIENTO 2027'!$O$14,INT((ROW()-13)/2),0)),"",OFFSET('12. SEGUIMIENTO 2027'!$O$14,INT((ROW()-13)/2),0)),IF(ISBLANK(OFFSET('9. METAS'!$V$20,INT((ROW()-14)/2),0)),"",OFFSET('9. METAS'!$V$20,INT((ROW()-14)/2),0)))</f>
        <v>60</v>
      </c>
      <c r="L236" s="245">
        <f ca="1">IF(MOD(ROW()-13,2)=0,IF(ISBLANK(OFFSET('12. SEGUIMIENTO 2027'!$P$14,INT((ROW()-13)/2),0)),"",OFFSET('12. SEGUIMIENTO 2027'!$P$14,INT((ROW()-13)/2),0)),IF(ISBLANK(OFFSET('9. METAS'!$W$20,INT((ROW()-14)/2),0)),"",OFFSET('9. METAS'!$W$20,INT((ROW()-14)/2),0)))</f>
        <v>26</v>
      </c>
      <c r="M236" s="246">
        <f ca="1">IF(MOD(ROW()-13,2)=0,IF(ISBLANK(OFFSET('12. SEGUIMIENTO 2027'!$Q$14,INT((ROW()-13)/2),0)),"",OFFSET('12. SEGUIMIENTO 2027'!$Q$14,INT((ROW()-13)/2),0)),IF(ISBLANK(OFFSET('9. METAS'!$X$20,INT((ROW()-14)/2),0)),"",OFFSET('9. METAS'!$X$20,INT((ROW()-14)/2),0)))</f>
        <v>54</v>
      </c>
      <c r="N236" s="1013"/>
      <c r="O236" s="1014"/>
      <c r="P236" s="1015"/>
    </row>
    <row r="237" spans="3:16">
      <c r="C237" s="1016" t="str">
        <f ca="1">IF(ISBLANK(OFFSET('5. Pp (3 años)'!$C$46,INT((ROW()-13)/2),0)),"",OFFSET('5. Pp (3 años)'!$C$46,INT((ROW()-13)/2),0))</f>
        <v>Actividad</v>
      </c>
      <c r="D237" s="1018" t="str">
        <f ca="1">IF(ISBLANK(OFFSET('5. Pp (3 años)'!$D$46,INT((ROW()-13)/2),0)),"",OFFSET('5. Pp (3 años)'!$D$46,INT((ROW()-13)/2),0))</f>
        <v>4.1.1.1.19.2  Implementación de jornadas de orientación y habilidades emprendedoras para la juventud.</v>
      </c>
      <c r="E237" s="1018" t="str">
        <f ca="1">IF(ISBLANK(OFFSET('5. Pp (3 años)'!$E$46,INT((ROW()-13)/2),0)),"",OFFSET('5. Pp (3 años)'!$E$46,INT((ROW()-13)/2),0))</f>
        <v>PJJEE: Porcentaje de jornadas juveniles de emprendimiento ejecutadas.</v>
      </c>
      <c r="F237" s="1021" t="str">
        <f ca="1">IF(ISBLANK(OFFSET('5. Pp (3 años)'!$K$46,INT((ROW()-13)/2),0)),"",OFFSET('5. Pp (3 años)'!$K$46,INT((ROW()-13)/2),0))</f>
        <v>Ascendente</v>
      </c>
      <c r="G237" s="1023" t="str">
        <f ca="1">IF(ISBLANK(OFFSET('5. Pp (3 años)'!$H$46,INT((ROW()-13)/2),0)),"",OFFSET('5. Pp (3 años)'!$H$46,INT((ROW()-13)/2),0))</f>
        <v>Trimestral</v>
      </c>
      <c r="H237" s="1080">
        <f ca="1">IF(ISBLANK(OFFSET('9. METAS'!$L$20,INT((ROW()-13)/2),0)),"",OFFSET('9. METAS'!$L$20,INT((ROW()-13)/2),0))</f>
        <v>12</v>
      </c>
      <c r="I237" s="1004"/>
      <c r="J237" s="244" t="str">
        <f ca="1">IF(MOD(ROW()-13,2)=0,IF(ISBLANK(OFFSET('12. SEGUIMIENTO 2027'!$N$14,INT((ROW()-13)/2),0)),"",OFFSET('12. SEGUIMIENTO 2027'!$N$14,INT((ROW()-13)/2),0)),IF(ISBLANK(OFFSET('9. METAS'!$U$20,INT((ROW()-14)/2),0)),"",OFFSET('9. METAS'!$U$20,INT((ROW()-14)/2),0)))</f>
        <v/>
      </c>
      <c r="K237" s="245" t="str">
        <f ca="1">IF(MOD(ROW()-13,2)=0,IF(ISBLANK(OFFSET('12. SEGUIMIENTO 2027'!$O$14,INT((ROW()-13)/2),0)),"",OFFSET('12. SEGUIMIENTO 2027'!$O$14,INT((ROW()-13)/2),0)),IF(ISBLANK(OFFSET('9. METAS'!$V$20,INT((ROW()-14)/2),0)),"",OFFSET('9. METAS'!$V$20,INT((ROW()-14)/2),0)))</f>
        <v/>
      </c>
      <c r="L237" s="245" t="str">
        <f ca="1">IF(MOD(ROW()-13,2)=0,IF(ISBLANK(OFFSET('12. SEGUIMIENTO 2027'!$P$14,INT((ROW()-13)/2),0)),"",OFFSET('12. SEGUIMIENTO 2027'!$P$14,INT((ROW()-13)/2),0)),IF(ISBLANK(OFFSET('9. METAS'!$W$20,INT((ROW()-14)/2),0)),"",OFFSET('9. METAS'!$W$20,INT((ROW()-14)/2),0)))</f>
        <v/>
      </c>
      <c r="M237" s="246" t="str">
        <f ca="1">IF(MOD(ROW()-13,2)=0,IF(ISBLANK(OFFSET('12. SEGUIMIENTO 2027'!$Q$14,INT((ROW()-13)/2),0)),"",OFFSET('12. SEGUIMIENTO 2027'!$Q$14,INT((ROW()-13)/2),0)),IF(ISBLANK(OFFSET('9. METAS'!$X$20,INT((ROW()-14)/2),0)),"",OFFSET('9. METAS'!$X$20,INT((ROW()-14)/2),0)))</f>
        <v/>
      </c>
      <c r="N237" s="1006" t="str">
        <f t="shared" ref="N237" ca="1" si="220">IFERROR(J237/J238,"ND")</f>
        <v>ND</v>
      </c>
      <c r="O237" s="1008" t="str">
        <f t="shared" ref="O237" ca="1" si="221">IFERROR(((J237+K237+L237)/H237),"ND")</f>
        <v>ND</v>
      </c>
      <c r="P237" s="1010"/>
    </row>
    <row r="238" spans="3:16">
      <c r="C238" s="1025"/>
      <c r="D238" s="1018"/>
      <c r="E238" s="1018"/>
      <c r="F238" s="1021"/>
      <c r="G238" s="1023"/>
      <c r="H238" s="1080"/>
      <c r="I238" s="1012"/>
      <c r="J238" s="244">
        <f ca="1">IF(MOD(ROW()-13,2)=0,IF(ISBLANK(OFFSET('12. SEGUIMIENTO 2027'!$N$14,INT((ROW()-13)/2),0)),"",OFFSET('12. SEGUIMIENTO 2027'!$N$14,INT((ROW()-13)/2),0)),IF(ISBLANK(OFFSET('9. METAS'!$U$20,INT((ROW()-14)/2),0)),"",OFFSET('9. METAS'!$U$20,INT((ROW()-14)/2),0)))</f>
        <v>4</v>
      </c>
      <c r="K238" s="245">
        <f ca="1">IF(MOD(ROW()-13,2)=0,IF(ISBLANK(OFFSET('12. SEGUIMIENTO 2027'!$O$14,INT((ROW()-13)/2),0)),"",OFFSET('12. SEGUIMIENTO 2027'!$O$14,INT((ROW()-13)/2),0)),IF(ISBLANK(OFFSET('9. METAS'!$V$20,INT((ROW()-14)/2),0)),"",OFFSET('9. METAS'!$V$20,INT((ROW()-14)/2),0)))</f>
        <v>5</v>
      </c>
      <c r="L238" s="245">
        <f ca="1">IF(MOD(ROW()-13,2)=0,IF(ISBLANK(OFFSET('12. SEGUIMIENTO 2027'!$P$14,INT((ROW()-13)/2),0)),"",OFFSET('12. SEGUIMIENTO 2027'!$P$14,INT((ROW()-13)/2),0)),IF(ISBLANK(OFFSET('9. METAS'!$W$20,INT((ROW()-14)/2),0)),"",OFFSET('9. METAS'!$W$20,INT((ROW()-14)/2),0)))</f>
        <v>2</v>
      </c>
      <c r="M238" s="246">
        <f ca="1">IF(MOD(ROW()-13,2)=0,IF(ISBLANK(OFFSET('12. SEGUIMIENTO 2027'!$Q$14,INT((ROW()-13)/2),0)),"",OFFSET('12. SEGUIMIENTO 2027'!$Q$14,INT((ROW()-13)/2),0)),IF(ISBLANK(OFFSET('9. METAS'!$X$20,INT((ROW()-14)/2),0)),"",OFFSET('9. METAS'!$X$20,INT((ROW()-14)/2),0)))</f>
        <v>1</v>
      </c>
      <c r="N238" s="1013"/>
      <c r="O238" s="1014"/>
      <c r="P238" s="1015"/>
    </row>
    <row r="239" spans="3:16">
      <c r="C239" s="1016" t="str">
        <f ca="1">IF(ISBLANK(OFFSET('5. Pp (3 años)'!$C$46,INT((ROW()-13)/2),0)),"",OFFSET('5. Pp (3 años)'!$C$46,INT((ROW()-13)/2),0))</f>
        <v>Actividad</v>
      </c>
      <c r="D239" s="1018" t="str">
        <f ca="1">IF(ISBLANK(OFFSET('5. Pp (3 años)'!$D$46,INT((ROW()-13)/2),0)),"",OFFSET('5. Pp (3 años)'!$D$46,INT((ROW()-13)/2),0))</f>
        <v/>
      </c>
      <c r="E239" s="1018" t="str">
        <f ca="1">IF(ISBLANK(OFFSET('5. Pp (3 años)'!$E$46,INT((ROW()-13)/2),0)),"",OFFSET('5. Pp (3 años)'!$E$46,INT((ROW()-13)/2),0))</f>
        <v/>
      </c>
      <c r="F239" s="1021" t="str">
        <f ca="1">IF(ISBLANK(OFFSET('5. Pp (3 años)'!$K$46,INT((ROW()-13)/2),0)),"",OFFSET('5. Pp (3 años)'!$K$46,INT((ROW()-13)/2),0))</f>
        <v/>
      </c>
      <c r="G239" s="1023" t="str">
        <f ca="1">IF(ISBLANK(OFFSET('5. Pp (3 años)'!$H$46,INT((ROW()-13)/2),0)),"",OFFSET('5. Pp (3 años)'!$H$46,INT((ROW()-13)/2),0))</f>
        <v/>
      </c>
      <c r="H239" s="1080" t="str">
        <f ca="1">IF(ISBLANK(OFFSET('9. METAS'!$L$20,INT((ROW()-13)/2),0)),"",OFFSET('9. METAS'!$L$20,INT((ROW()-13)/2),0))</f>
        <v/>
      </c>
      <c r="I239" s="1004"/>
      <c r="J239" s="244" t="str">
        <f ca="1">IF(MOD(ROW()-13,2)=0,IF(ISBLANK(OFFSET('12. SEGUIMIENTO 2027'!$N$14,INT((ROW()-13)/2),0)),"",OFFSET('12. SEGUIMIENTO 2027'!$N$14,INT((ROW()-13)/2),0)),IF(ISBLANK(OFFSET('9. METAS'!$U$20,INT((ROW()-14)/2),0)),"",OFFSET('9. METAS'!$U$20,INT((ROW()-14)/2),0)))</f>
        <v/>
      </c>
      <c r="K239" s="245" t="str">
        <f ca="1">IF(MOD(ROW()-13,2)=0,IF(ISBLANK(OFFSET('12. SEGUIMIENTO 2027'!$O$14,INT((ROW()-13)/2),0)),"",OFFSET('12. SEGUIMIENTO 2027'!$O$14,INT((ROW()-13)/2),0)),IF(ISBLANK(OFFSET('9. METAS'!$V$20,INT((ROW()-14)/2),0)),"",OFFSET('9. METAS'!$V$20,INT((ROW()-14)/2),0)))</f>
        <v/>
      </c>
      <c r="L239" s="245" t="str">
        <f ca="1">IF(MOD(ROW()-13,2)=0,IF(ISBLANK(OFFSET('12. SEGUIMIENTO 2027'!$P$14,INT((ROW()-13)/2),0)),"",OFFSET('12. SEGUIMIENTO 2027'!$P$14,INT((ROW()-13)/2),0)),IF(ISBLANK(OFFSET('9. METAS'!$W$20,INT((ROW()-14)/2),0)),"",OFFSET('9. METAS'!$W$20,INT((ROW()-14)/2),0)))</f>
        <v/>
      </c>
      <c r="M239" s="246" t="str">
        <f ca="1">IF(MOD(ROW()-13,2)=0,IF(ISBLANK(OFFSET('12. SEGUIMIENTO 2027'!$Q$14,INT((ROW()-13)/2),0)),"",OFFSET('12. SEGUIMIENTO 2027'!$Q$14,INT((ROW()-13)/2),0)),IF(ISBLANK(OFFSET('9. METAS'!$X$20,INT((ROW()-14)/2),0)),"",OFFSET('9. METAS'!$X$20,INT((ROW()-14)/2),0)))</f>
        <v/>
      </c>
      <c r="N239" s="1006" t="str">
        <f t="shared" ref="N239" ca="1" si="222">IFERROR(J239/J240,"ND")</f>
        <v>ND</v>
      </c>
      <c r="O239" s="1008" t="str">
        <f t="shared" ref="O239" ca="1" si="223">IFERROR(((J239+K239+L239)/H239),"ND")</f>
        <v>ND</v>
      </c>
      <c r="P239" s="1010"/>
    </row>
    <row r="240" spans="3:16">
      <c r="C240" s="1025"/>
      <c r="D240" s="1018"/>
      <c r="E240" s="1018"/>
      <c r="F240" s="1021"/>
      <c r="G240" s="1023"/>
      <c r="H240" s="1080"/>
      <c r="I240" s="1012"/>
      <c r="J240" s="244" t="str">
        <f ca="1">IF(MOD(ROW()-13,2)=0,IF(ISBLANK(OFFSET('12. SEGUIMIENTO 2027'!$N$14,INT((ROW()-13)/2),0)),"",OFFSET('12. SEGUIMIENTO 2027'!$N$14,INT((ROW()-13)/2),0)),IF(ISBLANK(OFFSET('9. METAS'!$U$20,INT((ROW()-14)/2),0)),"",OFFSET('9. METAS'!$U$20,INT((ROW()-14)/2),0)))</f>
        <v/>
      </c>
      <c r="K240" s="245" t="str">
        <f ca="1">IF(MOD(ROW()-13,2)=0,IF(ISBLANK(OFFSET('12. SEGUIMIENTO 2027'!$O$14,INT((ROW()-13)/2),0)),"",OFFSET('12. SEGUIMIENTO 2027'!$O$14,INT((ROW()-13)/2),0)),IF(ISBLANK(OFFSET('9. METAS'!$V$20,INT((ROW()-14)/2),0)),"",OFFSET('9. METAS'!$V$20,INT((ROW()-14)/2),0)))</f>
        <v/>
      </c>
      <c r="L240" s="245" t="str">
        <f ca="1">IF(MOD(ROW()-13,2)=0,IF(ISBLANK(OFFSET('12. SEGUIMIENTO 2027'!$P$14,INT((ROW()-13)/2),0)),"",OFFSET('12. SEGUIMIENTO 2027'!$P$14,INT((ROW()-13)/2),0)),IF(ISBLANK(OFFSET('9. METAS'!$W$20,INT((ROW()-14)/2),0)),"",OFFSET('9. METAS'!$W$20,INT((ROW()-14)/2),0)))</f>
        <v/>
      </c>
      <c r="M240" s="246" t="str">
        <f ca="1">IF(MOD(ROW()-13,2)=0,IF(ISBLANK(OFFSET('12. SEGUIMIENTO 2027'!$Q$14,INT((ROW()-13)/2),0)),"",OFFSET('12. SEGUIMIENTO 2027'!$Q$14,INT((ROW()-13)/2),0)),IF(ISBLANK(OFFSET('9. METAS'!$X$20,INT((ROW()-14)/2),0)),"",OFFSET('9. METAS'!$X$20,INT((ROW()-14)/2),0)))</f>
        <v/>
      </c>
      <c r="N240" s="1013"/>
      <c r="O240" s="1014"/>
      <c r="P240" s="1015"/>
    </row>
    <row r="241" spans="3:16">
      <c r="C241" s="1016" t="str">
        <f ca="1">IF(ISBLANK(OFFSET('5. Pp (3 años)'!$C$46,INT((ROW()-13)/2),0)),"",OFFSET('5. Pp (3 años)'!$C$46,INT((ROW()-13)/2),0))</f>
        <v>Actividad</v>
      </c>
      <c r="D241" s="1018" t="str">
        <f ca="1">IF(ISBLANK(OFFSET('5. Pp (3 años)'!$D$46,INT((ROW()-13)/2),0)),"",OFFSET('5. Pp (3 años)'!$D$46,INT((ROW()-13)/2),0))</f>
        <v/>
      </c>
      <c r="E241" s="1018" t="str">
        <f ca="1">IF(ISBLANK(OFFSET('5. Pp (3 años)'!$E$46,INT((ROW()-13)/2),0)),"",OFFSET('5. Pp (3 años)'!$E$46,INT((ROW()-13)/2),0))</f>
        <v/>
      </c>
      <c r="F241" s="1021" t="str">
        <f ca="1">IF(ISBLANK(OFFSET('5. Pp (3 años)'!$K$46,INT((ROW()-13)/2),0)),"",OFFSET('5. Pp (3 años)'!$K$46,INT((ROW()-13)/2),0))</f>
        <v/>
      </c>
      <c r="G241" s="1023" t="str">
        <f ca="1">IF(ISBLANK(OFFSET('5. Pp (3 años)'!$H$46,INT((ROW()-13)/2),0)),"",OFFSET('5. Pp (3 años)'!$H$46,INT((ROW()-13)/2),0))</f>
        <v/>
      </c>
      <c r="H241" s="1080" t="str">
        <f ca="1">IF(ISBLANK(OFFSET('9. METAS'!$L$20,INT((ROW()-13)/2),0)),"",OFFSET('9. METAS'!$L$20,INT((ROW()-13)/2),0))</f>
        <v/>
      </c>
      <c r="I241" s="1004"/>
      <c r="J241" s="244" t="str">
        <f ca="1">IF(MOD(ROW()-13,2)=0,IF(ISBLANK(OFFSET('12. SEGUIMIENTO 2027'!$N$14,INT((ROW()-13)/2),0)),"",OFFSET('12. SEGUIMIENTO 2027'!$N$14,INT((ROW()-13)/2),0)),IF(ISBLANK(OFFSET('9. METAS'!$U$20,INT((ROW()-14)/2),0)),"",OFFSET('9. METAS'!$U$20,INT((ROW()-14)/2),0)))</f>
        <v/>
      </c>
      <c r="K241" s="245" t="str">
        <f ca="1">IF(MOD(ROW()-13,2)=0,IF(ISBLANK(OFFSET('12. SEGUIMIENTO 2027'!$O$14,INT((ROW()-13)/2),0)),"",OFFSET('12. SEGUIMIENTO 2027'!$O$14,INT((ROW()-13)/2),0)),IF(ISBLANK(OFFSET('9. METAS'!$V$20,INT((ROW()-14)/2),0)),"",OFFSET('9. METAS'!$V$20,INT((ROW()-14)/2),0)))</f>
        <v/>
      </c>
      <c r="L241" s="245" t="str">
        <f ca="1">IF(MOD(ROW()-13,2)=0,IF(ISBLANK(OFFSET('12. SEGUIMIENTO 2027'!$P$14,INT((ROW()-13)/2),0)),"",OFFSET('12. SEGUIMIENTO 2027'!$P$14,INT((ROW()-13)/2),0)),IF(ISBLANK(OFFSET('9. METAS'!$W$20,INT((ROW()-14)/2),0)),"",OFFSET('9. METAS'!$W$20,INT((ROW()-14)/2),0)))</f>
        <v/>
      </c>
      <c r="M241" s="246" t="str">
        <f ca="1">IF(MOD(ROW()-13,2)=0,IF(ISBLANK(OFFSET('12. SEGUIMIENTO 2027'!$Q$14,INT((ROW()-13)/2),0)),"",OFFSET('12. SEGUIMIENTO 2027'!$Q$14,INT((ROW()-13)/2),0)),IF(ISBLANK(OFFSET('9. METAS'!$X$20,INT((ROW()-14)/2),0)),"",OFFSET('9. METAS'!$X$20,INT((ROW()-14)/2),0)))</f>
        <v/>
      </c>
      <c r="N241" s="1006" t="str">
        <f t="shared" ref="N241" ca="1" si="224">IFERROR(J241/J242,"ND")</f>
        <v>ND</v>
      </c>
      <c r="O241" s="1008" t="str">
        <f t="shared" ref="O241" ca="1" si="225">IFERROR(((J241+K241+L241)/H241),"ND")</f>
        <v>ND</v>
      </c>
      <c r="P241" s="1010"/>
    </row>
    <row r="242" spans="3:16">
      <c r="C242" s="1025"/>
      <c r="D242" s="1018"/>
      <c r="E242" s="1018"/>
      <c r="F242" s="1021"/>
      <c r="G242" s="1023"/>
      <c r="H242" s="1080"/>
      <c r="I242" s="1012"/>
      <c r="J242" s="244" t="str">
        <f ca="1">IF(MOD(ROW()-13,2)=0,IF(ISBLANK(OFFSET('12. SEGUIMIENTO 2027'!$N$14,INT((ROW()-13)/2),0)),"",OFFSET('12. SEGUIMIENTO 2027'!$N$14,INT((ROW()-13)/2),0)),IF(ISBLANK(OFFSET('9. METAS'!$U$20,INT((ROW()-14)/2),0)),"",OFFSET('9. METAS'!$U$20,INT((ROW()-14)/2),0)))</f>
        <v/>
      </c>
      <c r="K242" s="245" t="str">
        <f ca="1">IF(MOD(ROW()-13,2)=0,IF(ISBLANK(OFFSET('12. SEGUIMIENTO 2027'!$O$14,INT((ROW()-13)/2),0)),"",OFFSET('12. SEGUIMIENTO 2027'!$O$14,INT((ROW()-13)/2),0)),IF(ISBLANK(OFFSET('9. METAS'!$V$20,INT((ROW()-14)/2),0)),"",OFFSET('9. METAS'!$V$20,INT((ROW()-14)/2),0)))</f>
        <v/>
      </c>
      <c r="L242" s="245" t="str">
        <f ca="1">IF(MOD(ROW()-13,2)=0,IF(ISBLANK(OFFSET('12. SEGUIMIENTO 2027'!$P$14,INT((ROW()-13)/2),0)),"",OFFSET('12. SEGUIMIENTO 2027'!$P$14,INT((ROW()-13)/2),0)),IF(ISBLANK(OFFSET('9. METAS'!$W$20,INT((ROW()-14)/2),0)),"",OFFSET('9. METAS'!$W$20,INT((ROW()-14)/2),0)))</f>
        <v/>
      </c>
      <c r="M242" s="246" t="str">
        <f ca="1">IF(MOD(ROW()-13,2)=0,IF(ISBLANK(OFFSET('12. SEGUIMIENTO 2027'!$Q$14,INT((ROW()-13)/2),0)),"",OFFSET('12. SEGUIMIENTO 2027'!$Q$14,INT((ROW()-13)/2),0)),IF(ISBLANK(OFFSET('9. METAS'!$X$20,INT((ROW()-14)/2),0)),"",OFFSET('9. METAS'!$X$20,INT((ROW()-14)/2),0)))</f>
        <v/>
      </c>
      <c r="N242" s="1013"/>
      <c r="O242" s="1014"/>
      <c r="P242" s="1015"/>
    </row>
    <row r="243" spans="3:16">
      <c r="C243" s="1016" t="str">
        <f ca="1">IF(ISBLANK(OFFSET('5. Pp (3 años)'!$C$46,INT((ROW()-13)/2),0)),"",OFFSET('5. Pp (3 años)'!$C$46,INT((ROW()-13)/2),0))</f>
        <v>Actividad</v>
      </c>
      <c r="D243" s="1018" t="str">
        <f ca="1">IF(ISBLANK(OFFSET('5. Pp (3 años)'!$D$46,INT((ROW()-13)/2),0)),"",OFFSET('5. Pp (3 años)'!$D$46,INT((ROW()-13)/2),0))</f>
        <v/>
      </c>
      <c r="E243" s="1018" t="str">
        <f ca="1">IF(ISBLANK(OFFSET('5. Pp (3 años)'!$E$46,INT((ROW()-13)/2),0)),"",OFFSET('5. Pp (3 años)'!$E$46,INT((ROW()-13)/2),0))</f>
        <v/>
      </c>
      <c r="F243" s="1021" t="str">
        <f ca="1">IF(ISBLANK(OFFSET('5. Pp (3 años)'!$K$46,INT((ROW()-13)/2),0)),"",OFFSET('5. Pp (3 años)'!$K$46,INT((ROW()-13)/2),0))</f>
        <v/>
      </c>
      <c r="G243" s="1023" t="str">
        <f ca="1">IF(ISBLANK(OFFSET('5. Pp (3 años)'!$H$46,INT((ROW()-13)/2),0)),"",OFFSET('5. Pp (3 años)'!$H$46,INT((ROW()-13)/2),0))</f>
        <v/>
      </c>
      <c r="H243" s="1080" t="str">
        <f ca="1">IF(ISBLANK(OFFSET('9. METAS'!$L$20,INT((ROW()-13)/2),0)),"",OFFSET('9. METAS'!$L$20,INT((ROW()-13)/2),0))</f>
        <v/>
      </c>
      <c r="I243" s="1004"/>
      <c r="J243" s="244" t="str">
        <f ca="1">IF(MOD(ROW()-13,2)=0,IF(ISBLANK(OFFSET('12. SEGUIMIENTO 2027'!$N$14,INT((ROW()-13)/2),0)),"",OFFSET('12. SEGUIMIENTO 2027'!$N$14,INT((ROW()-13)/2),0)),IF(ISBLANK(OFFSET('9. METAS'!$U$20,INT((ROW()-14)/2),0)),"",OFFSET('9. METAS'!$U$20,INT((ROW()-14)/2),0)))</f>
        <v/>
      </c>
      <c r="K243" s="245" t="str">
        <f ca="1">IF(MOD(ROW()-13,2)=0,IF(ISBLANK(OFFSET('12. SEGUIMIENTO 2027'!$O$14,INT((ROW()-13)/2),0)),"",OFFSET('12. SEGUIMIENTO 2027'!$O$14,INT((ROW()-13)/2),0)),IF(ISBLANK(OFFSET('9. METAS'!$V$20,INT((ROW()-14)/2),0)),"",OFFSET('9. METAS'!$V$20,INT((ROW()-14)/2),0)))</f>
        <v/>
      </c>
      <c r="L243" s="245" t="str">
        <f ca="1">IF(MOD(ROW()-13,2)=0,IF(ISBLANK(OFFSET('12. SEGUIMIENTO 2027'!$P$14,INT((ROW()-13)/2),0)),"",OFFSET('12. SEGUIMIENTO 2027'!$P$14,INT((ROW()-13)/2),0)),IF(ISBLANK(OFFSET('9. METAS'!$W$20,INT((ROW()-14)/2),0)),"",OFFSET('9. METAS'!$W$20,INT((ROW()-14)/2),0)))</f>
        <v/>
      </c>
      <c r="M243" s="246" t="str">
        <f ca="1">IF(MOD(ROW()-13,2)=0,IF(ISBLANK(OFFSET('12. SEGUIMIENTO 2027'!$Q$14,INT((ROW()-13)/2),0)),"",OFFSET('12. SEGUIMIENTO 2027'!$Q$14,INT((ROW()-13)/2),0)),IF(ISBLANK(OFFSET('9. METAS'!$X$20,INT((ROW()-14)/2),0)),"",OFFSET('9. METAS'!$X$20,INT((ROW()-14)/2),0)))</f>
        <v/>
      </c>
      <c r="N243" s="1006" t="str">
        <f t="shared" ref="N243" ca="1" si="226">IFERROR(J243/J244,"ND")</f>
        <v>ND</v>
      </c>
      <c r="O243" s="1008" t="str">
        <f t="shared" ref="O243" ca="1" si="227">IFERROR(((J243+K243+L243)/H243),"ND")</f>
        <v>ND</v>
      </c>
      <c r="P243" s="1010"/>
    </row>
    <row r="244" spans="3:16">
      <c r="C244" s="1025"/>
      <c r="D244" s="1018"/>
      <c r="E244" s="1018"/>
      <c r="F244" s="1021"/>
      <c r="G244" s="1023"/>
      <c r="H244" s="1080"/>
      <c r="I244" s="1012"/>
      <c r="J244" s="244" t="str">
        <f ca="1">IF(MOD(ROW()-13,2)=0,IF(ISBLANK(OFFSET('12. SEGUIMIENTO 2027'!$N$14,INT((ROW()-13)/2),0)),"",OFFSET('12. SEGUIMIENTO 2027'!$N$14,INT((ROW()-13)/2),0)),IF(ISBLANK(OFFSET('9. METAS'!$U$20,INT((ROW()-14)/2),0)),"",OFFSET('9. METAS'!$U$20,INT((ROW()-14)/2),0)))</f>
        <v/>
      </c>
      <c r="K244" s="245" t="str">
        <f ca="1">IF(MOD(ROW()-13,2)=0,IF(ISBLANK(OFFSET('12. SEGUIMIENTO 2027'!$O$14,INT((ROW()-13)/2),0)),"",OFFSET('12. SEGUIMIENTO 2027'!$O$14,INT((ROW()-13)/2),0)),IF(ISBLANK(OFFSET('9. METAS'!$V$20,INT((ROW()-14)/2),0)),"",OFFSET('9. METAS'!$V$20,INT((ROW()-14)/2),0)))</f>
        <v/>
      </c>
      <c r="L244" s="245" t="str">
        <f ca="1">IF(MOD(ROW()-13,2)=0,IF(ISBLANK(OFFSET('12. SEGUIMIENTO 2027'!$P$14,INT((ROW()-13)/2),0)),"",OFFSET('12. SEGUIMIENTO 2027'!$P$14,INT((ROW()-13)/2),0)),IF(ISBLANK(OFFSET('9. METAS'!$W$20,INT((ROW()-14)/2),0)),"",OFFSET('9. METAS'!$W$20,INT((ROW()-14)/2),0)))</f>
        <v/>
      </c>
      <c r="M244" s="246" t="str">
        <f ca="1">IF(MOD(ROW()-13,2)=0,IF(ISBLANK(OFFSET('12. SEGUIMIENTO 2027'!$Q$14,INT((ROW()-13)/2),0)),"",OFFSET('12. SEGUIMIENTO 2027'!$Q$14,INT((ROW()-13)/2),0)),IF(ISBLANK(OFFSET('9. METAS'!$X$20,INT((ROW()-14)/2),0)),"",OFFSET('9. METAS'!$X$20,INT((ROW()-14)/2),0)))</f>
        <v/>
      </c>
      <c r="N244" s="1013"/>
      <c r="O244" s="1014"/>
      <c r="P244" s="1015"/>
    </row>
    <row r="245" spans="3:16">
      <c r="C245" s="1016" t="str">
        <f ca="1">IF(ISBLANK(OFFSET('5. Pp (3 años)'!$C$46,INT((ROW()-13)/2),0)),"",OFFSET('5. Pp (3 años)'!$C$46,INT((ROW()-13)/2),0))</f>
        <v>Componente</v>
      </c>
      <c r="D245" s="1018" t="str">
        <f ca="1">IF(ISBLANK(OFFSET('5. Pp (3 años)'!$D$46,INT((ROW()-13)/2),0)),"",OFFSET('5. Pp (3 años)'!$D$46,INT((ROW()-13)/2),0))</f>
        <v>4.1.1.1.20 Programas de capacitación para la producción sustentable y economía comunitaria implementadas.</v>
      </c>
      <c r="E245" s="1018" t="str">
        <f ca="1">IF(ISBLANK(OFFSET('5. Pp (3 años)'!$E$46,INT((ROW()-13)/2),0)),"",OFFSET('5. Pp (3 años)'!$E$46,INT((ROW()-13)/2),0))</f>
        <v>PCPEC: Porcentaje de programas de capacitación en producción y economía comunitaria realizados.</v>
      </c>
      <c r="F245" s="1021" t="str">
        <f ca="1">IF(ISBLANK(OFFSET('5. Pp (3 años)'!$K$46,INT((ROW()-13)/2),0)),"",OFFSET('5. Pp (3 años)'!$K$46,INT((ROW()-13)/2),0))</f>
        <v>Ascendente</v>
      </c>
      <c r="G245" s="1023" t="str">
        <f ca="1">IF(ISBLANK(OFFSET('5. Pp (3 años)'!$H$46,INT((ROW()-13)/2),0)),"",OFFSET('5. Pp (3 años)'!$H$46,INT((ROW()-13)/2),0))</f>
        <v>Trimestral</v>
      </c>
      <c r="H245" s="1080">
        <f ca="1">IF(ISBLANK(OFFSET('9. METAS'!$L$20,INT((ROW()-13)/2),0)),"",OFFSET('9. METAS'!$L$20,INT((ROW()-13)/2),0))</f>
        <v>100</v>
      </c>
      <c r="I245" s="1004"/>
      <c r="J245" s="244" t="str">
        <f ca="1">IF(MOD(ROW()-13,2)=0,IF(ISBLANK(OFFSET('12. SEGUIMIENTO 2027'!$N$14,INT((ROW()-13)/2),0)),"",OFFSET('12. SEGUIMIENTO 2027'!$N$14,INT((ROW()-13)/2),0)),IF(ISBLANK(OFFSET('9. METAS'!$U$20,INT((ROW()-14)/2),0)),"",OFFSET('9. METAS'!$U$20,INT((ROW()-14)/2),0)))</f>
        <v/>
      </c>
      <c r="K245" s="245" t="str">
        <f ca="1">IF(MOD(ROW()-13,2)=0,IF(ISBLANK(OFFSET('12. SEGUIMIENTO 2027'!$O$14,INT((ROW()-13)/2),0)),"",OFFSET('12. SEGUIMIENTO 2027'!$O$14,INT((ROW()-13)/2),0)),IF(ISBLANK(OFFSET('9. METAS'!$V$20,INT((ROW()-14)/2),0)),"",OFFSET('9. METAS'!$V$20,INT((ROW()-14)/2),0)))</f>
        <v/>
      </c>
      <c r="L245" s="245" t="str">
        <f ca="1">IF(MOD(ROW()-13,2)=0,IF(ISBLANK(OFFSET('12. SEGUIMIENTO 2027'!$P$14,INT((ROW()-13)/2),0)),"",OFFSET('12. SEGUIMIENTO 2027'!$P$14,INT((ROW()-13)/2),0)),IF(ISBLANK(OFFSET('9. METAS'!$W$20,INT((ROW()-14)/2),0)),"",OFFSET('9. METAS'!$W$20,INT((ROW()-14)/2),0)))</f>
        <v/>
      </c>
      <c r="M245" s="246" t="str">
        <f ca="1">IF(MOD(ROW()-13,2)=0,IF(ISBLANK(OFFSET('12. SEGUIMIENTO 2027'!$Q$14,INT((ROW()-13)/2),0)),"",OFFSET('12. SEGUIMIENTO 2027'!$Q$14,INT((ROW()-13)/2),0)),IF(ISBLANK(OFFSET('9. METAS'!$X$20,INT((ROW()-14)/2),0)),"",OFFSET('9. METAS'!$X$20,INT((ROW()-14)/2),0)))</f>
        <v/>
      </c>
      <c r="N245" s="1006" t="str">
        <f t="shared" ref="N245" ca="1" si="228">IFERROR(J245/J246,"ND")</f>
        <v>ND</v>
      </c>
      <c r="O245" s="1008" t="str">
        <f t="shared" ref="O245" ca="1" si="229">IFERROR(((J245+K245+L245)/H245),"ND")</f>
        <v>ND</v>
      </c>
      <c r="P245" s="1010"/>
    </row>
    <row r="246" spans="3:16">
      <c r="C246" s="1025"/>
      <c r="D246" s="1018"/>
      <c r="E246" s="1018"/>
      <c r="F246" s="1021"/>
      <c r="G246" s="1023"/>
      <c r="H246" s="1080"/>
      <c r="I246" s="1012"/>
      <c r="J246" s="244">
        <f ca="1">IF(MOD(ROW()-13,2)=0,IF(ISBLANK(OFFSET('12. SEGUIMIENTO 2027'!$N$14,INT((ROW()-13)/2),0)),"",OFFSET('12. SEGUIMIENTO 2027'!$N$14,INT((ROW()-13)/2),0)),IF(ISBLANK(OFFSET('9. METAS'!$U$20,INT((ROW()-14)/2),0)),"",OFFSET('9. METAS'!$U$20,INT((ROW()-14)/2),0)))</f>
        <v>25</v>
      </c>
      <c r="K246" s="245">
        <f ca="1">IF(MOD(ROW()-13,2)=0,IF(ISBLANK(OFFSET('12. SEGUIMIENTO 2027'!$O$14,INT((ROW()-13)/2),0)),"",OFFSET('12. SEGUIMIENTO 2027'!$O$14,INT((ROW()-13)/2),0)),IF(ISBLANK(OFFSET('9. METAS'!$V$20,INT((ROW()-14)/2),0)),"",OFFSET('9. METAS'!$V$20,INT((ROW()-14)/2),0)))</f>
        <v>25</v>
      </c>
      <c r="L246" s="245">
        <f ca="1">IF(MOD(ROW()-13,2)=0,IF(ISBLANK(OFFSET('12. SEGUIMIENTO 2027'!$P$14,INT((ROW()-13)/2),0)),"",OFFSET('12. SEGUIMIENTO 2027'!$P$14,INT((ROW()-13)/2),0)),IF(ISBLANK(OFFSET('9. METAS'!$W$20,INT((ROW()-14)/2),0)),"",OFFSET('9. METAS'!$W$20,INT((ROW()-14)/2),0)))</f>
        <v>25</v>
      </c>
      <c r="M246" s="246">
        <f ca="1">IF(MOD(ROW()-13,2)=0,IF(ISBLANK(OFFSET('12. SEGUIMIENTO 2027'!$Q$14,INT((ROW()-13)/2),0)),"",OFFSET('12. SEGUIMIENTO 2027'!$Q$14,INT((ROW()-13)/2),0)),IF(ISBLANK(OFFSET('9. METAS'!$X$20,INT((ROW()-14)/2),0)),"",OFFSET('9. METAS'!$X$20,INT((ROW()-14)/2),0)))</f>
        <v>25</v>
      </c>
      <c r="N246" s="1013"/>
      <c r="O246" s="1014"/>
      <c r="P246" s="1015"/>
    </row>
    <row r="247" spans="3:16">
      <c r="C247" s="1016" t="str">
        <f ca="1">IF(ISBLANK(OFFSET('5. Pp (3 años)'!$C$46,INT((ROW()-13)/2),0)),"",OFFSET('5. Pp (3 años)'!$C$46,INT((ROW()-13)/2),0))</f>
        <v>Actividad</v>
      </c>
      <c r="D247" s="1018" t="str">
        <f ca="1">IF(ISBLANK(OFFSET('5. Pp (3 años)'!$D$46,INT((ROW()-13)/2),0)),"",OFFSET('5. Pp (3 años)'!$D$46,INT((ROW()-13)/2),0))</f>
        <v>4.1.1.1.20.1 Impartición de programas de formación técnica en producción sustentable y aprovechamiento de recursos naturales.</v>
      </c>
      <c r="E247" s="1018" t="str">
        <f ca="1">IF(ISBLANK(OFFSET('5. Pp (3 años)'!$E$46,INT((ROW()-13)/2),0)),"",OFFSET('5. Pp (3 años)'!$E$46,INT((ROW()-13)/2),0))</f>
        <v>PCPSE: Porcentaje de cursos y talleres de producción sustentable ejecutados.</v>
      </c>
      <c r="F247" s="1021" t="str">
        <f ca="1">IF(ISBLANK(OFFSET('5. Pp (3 años)'!$K$46,INT((ROW()-13)/2),0)),"",OFFSET('5. Pp (3 años)'!$K$46,INT((ROW()-13)/2),0))</f>
        <v>Ascendente</v>
      </c>
      <c r="G247" s="1023" t="str">
        <f ca="1">IF(ISBLANK(OFFSET('5. Pp (3 años)'!$H$46,INT((ROW()-13)/2),0)),"",OFFSET('5. Pp (3 años)'!$H$46,INT((ROW()-13)/2),0))</f>
        <v>Trimestral</v>
      </c>
      <c r="H247" s="1080">
        <f ca="1">IF(ISBLANK(OFFSET('9. METAS'!$L$20,INT((ROW()-13)/2),0)),"",OFFSET('9. METAS'!$L$20,INT((ROW()-13)/2),0))</f>
        <v>28</v>
      </c>
      <c r="I247" s="1004"/>
      <c r="J247" s="244" t="str">
        <f ca="1">IF(MOD(ROW()-13,2)=0,IF(ISBLANK(OFFSET('12. SEGUIMIENTO 2027'!$N$14,INT((ROW()-13)/2),0)),"",OFFSET('12. SEGUIMIENTO 2027'!$N$14,INT((ROW()-13)/2),0)),IF(ISBLANK(OFFSET('9. METAS'!$U$20,INT((ROW()-14)/2),0)),"",OFFSET('9. METAS'!$U$20,INT((ROW()-14)/2),0)))</f>
        <v/>
      </c>
      <c r="K247" s="245" t="str">
        <f ca="1">IF(MOD(ROW()-13,2)=0,IF(ISBLANK(OFFSET('12. SEGUIMIENTO 2027'!$O$14,INT((ROW()-13)/2),0)),"",OFFSET('12. SEGUIMIENTO 2027'!$O$14,INT((ROW()-13)/2),0)),IF(ISBLANK(OFFSET('9. METAS'!$V$20,INT((ROW()-14)/2),0)),"",OFFSET('9. METAS'!$V$20,INT((ROW()-14)/2),0)))</f>
        <v/>
      </c>
      <c r="L247" s="245" t="str">
        <f ca="1">IF(MOD(ROW()-13,2)=0,IF(ISBLANK(OFFSET('12. SEGUIMIENTO 2027'!$P$14,INT((ROW()-13)/2),0)),"",OFFSET('12. SEGUIMIENTO 2027'!$P$14,INT((ROW()-13)/2),0)),IF(ISBLANK(OFFSET('9. METAS'!$W$20,INT((ROW()-14)/2),0)),"",OFFSET('9. METAS'!$W$20,INT((ROW()-14)/2),0)))</f>
        <v/>
      </c>
      <c r="M247" s="246" t="str">
        <f ca="1">IF(MOD(ROW()-13,2)=0,IF(ISBLANK(OFFSET('12. SEGUIMIENTO 2027'!$Q$14,INT((ROW()-13)/2),0)),"",OFFSET('12. SEGUIMIENTO 2027'!$Q$14,INT((ROW()-13)/2),0)),IF(ISBLANK(OFFSET('9. METAS'!$X$20,INT((ROW()-14)/2),0)),"",OFFSET('9. METAS'!$X$20,INT((ROW()-14)/2),0)))</f>
        <v/>
      </c>
      <c r="N247" s="1006" t="str">
        <f t="shared" ref="N247" ca="1" si="230">IFERROR(J247/J248,"ND")</f>
        <v>ND</v>
      </c>
      <c r="O247" s="1008" t="str">
        <f t="shared" ref="O247" ca="1" si="231">IFERROR(((J247+K247+L247)/H247),"ND")</f>
        <v>ND</v>
      </c>
      <c r="P247" s="1010"/>
    </row>
    <row r="248" spans="3:16">
      <c r="C248" s="1025"/>
      <c r="D248" s="1018"/>
      <c r="E248" s="1018"/>
      <c r="F248" s="1021"/>
      <c r="G248" s="1023"/>
      <c r="H248" s="1080"/>
      <c r="I248" s="1012"/>
      <c r="J248" s="244">
        <f ca="1">IF(MOD(ROW()-13,2)=0,IF(ISBLANK(OFFSET('12. SEGUIMIENTO 2027'!$N$14,INT((ROW()-13)/2),0)),"",OFFSET('12. SEGUIMIENTO 2027'!$N$14,INT((ROW()-13)/2),0)),IF(ISBLANK(OFFSET('9. METAS'!$U$20,INT((ROW()-14)/2),0)),"",OFFSET('9. METAS'!$U$20,INT((ROW()-14)/2),0)))</f>
        <v>5</v>
      </c>
      <c r="K248" s="245">
        <f ca="1">IF(MOD(ROW()-13,2)=0,IF(ISBLANK(OFFSET('12. SEGUIMIENTO 2027'!$O$14,INT((ROW()-13)/2),0)),"",OFFSET('12. SEGUIMIENTO 2027'!$O$14,INT((ROW()-13)/2),0)),IF(ISBLANK(OFFSET('9. METAS'!$V$20,INT((ROW()-14)/2),0)),"",OFFSET('9. METAS'!$V$20,INT((ROW()-14)/2),0)))</f>
        <v>9</v>
      </c>
      <c r="L248" s="245">
        <f ca="1">IF(MOD(ROW()-13,2)=0,IF(ISBLANK(OFFSET('12. SEGUIMIENTO 2027'!$P$14,INT((ROW()-13)/2),0)),"",OFFSET('12. SEGUIMIENTO 2027'!$P$14,INT((ROW()-13)/2),0)),IF(ISBLANK(OFFSET('9. METAS'!$W$20,INT((ROW()-14)/2),0)),"",OFFSET('9. METAS'!$W$20,INT((ROW()-14)/2),0)))</f>
        <v>7</v>
      </c>
      <c r="M248" s="246">
        <f ca="1">IF(MOD(ROW()-13,2)=0,IF(ISBLANK(OFFSET('12. SEGUIMIENTO 2027'!$Q$14,INT((ROW()-13)/2),0)),"",OFFSET('12. SEGUIMIENTO 2027'!$Q$14,INT((ROW()-13)/2),0)),IF(ISBLANK(OFFSET('9. METAS'!$X$20,INT((ROW()-14)/2),0)),"",OFFSET('9. METAS'!$X$20,INT((ROW()-14)/2),0)))</f>
        <v>7</v>
      </c>
      <c r="N248" s="1013"/>
      <c r="O248" s="1014"/>
      <c r="P248" s="1015"/>
    </row>
    <row r="249" spans="3:16">
      <c r="C249" s="1016" t="str">
        <f ca="1">IF(ISBLANK(OFFSET('5. Pp (3 años)'!$C$46,INT((ROW()-13)/2),0)),"",OFFSET('5. Pp (3 años)'!$C$46,INT((ROW()-13)/2),0))</f>
        <v>Actividad</v>
      </c>
      <c r="D249" s="1018" t="str">
        <f ca="1">IF(ISBLANK(OFFSET('5. Pp (3 años)'!$D$46,INT((ROW()-13)/2),0)),"",OFFSET('5. Pp (3 años)'!$D$46,INT((ROW()-13)/2),0))</f>
        <v/>
      </c>
      <c r="E249" s="1018" t="str">
        <f ca="1">IF(ISBLANK(OFFSET('5. Pp (3 años)'!$E$46,INT((ROW()-13)/2),0)),"",OFFSET('5. Pp (3 años)'!$E$46,INT((ROW()-13)/2),0))</f>
        <v/>
      </c>
      <c r="F249" s="1021" t="str">
        <f ca="1">IF(ISBLANK(OFFSET('5. Pp (3 años)'!$K$46,INT((ROW()-13)/2),0)),"",OFFSET('5. Pp (3 años)'!$K$46,INT((ROW()-13)/2),0))</f>
        <v/>
      </c>
      <c r="G249" s="1023" t="str">
        <f ca="1">IF(ISBLANK(OFFSET('5. Pp (3 años)'!$H$46,INT((ROW()-13)/2),0)),"",OFFSET('5. Pp (3 años)'!$H$46,INT((ROW()-13)/2),0))</f>
        <v/>
      </c>
      <c r="H249" s="1080" t="str">
        <f ca="1">IF(ISBLANK(OFFSET('9. METAS'!$L$20,INT((ROW()-13)/2),0)),"",OFFSET('9. METAS'!$L$20,INT((ROW()-13)/2),0))</f>
        <v/>
      </c>
      <c r="I249" s="1004"/>
      <c r="J249" s="244" t="str">
        <f ca="1">IF(MOD(ROW()-13,2)=0,IF(ISBLANK(OFFSET('12. SEGUIMIENTO 2027'!$N$14,INT((ROW()-13)/2),0)),"",OFFSET('12. SEGUIMIENTO 2027'!$N$14,INT((ROW()-13)/2),0)),IF(ISBLANK(OFFSET('9. METAS'!$U$20,INT((ROW()-14)/2),0)),"",OFFSET('9. METAS'!$U$20,INT((ROW()-14)/2),0)))</f>
        <v/>
      </c>
      <c r="K249" s="245" t="str">
        <f ca="1">IF(MOD(ROW()-13,2)=0,IF(ISBLANK(OFFSET('12. SEGUIMIENTO 2027'!$O$14,INT((ROW()-13)/2),0)),"",OFFSET('12. SEGUIMIENTO 2027'!$O$14,INT((ROW()-13)/2),0)),IF(ISBLANK(OFFSET('9. METAS'!$V$20,INT((ROW()-14)/2),0)),"",OFFSET('9. METAS'!$V$20,INT((ROW()-14)/2),0)))</f>
        <v/>
      </c>
      <c r="L249" s="245" t="str">
        <f ca="1">IF(MOD(ROW()-13,2)=0,IF(ISBLANK(OFFSET('12. SEGUIMIENTO 2027'!$P$14,INT((ROW()-13)/2),0)),"",OFFSET('12. SEGUIMIENTO 2027'!$P$14,INT((ROW()-13)/2),0)),IF(ISBLANK(OFFSET('9. METAS'!$W$20,INT((ROW()-14)/2),0)),"",OFFSET('9. METAS'!$W$20,INT((ROW()-14)/2),0)))</f>
        <v/>
      </c>
      <c r="M249" s="246" t="str">
        <f ca="1">IF(MOD(ROW()-13,2)=0,IF(ISBLANK(OFFSET('12. SEGUIMIENTO 2027'!$Q$14,INT((ROW()-13)/2),0)),"",OFFSET('12. SEGUIMIENTO 2027'!$Q$14,INT((ROW()-13)/2),0)),IF(ISBLANK(OFFSET('9. METAS'!$X$20,INT((ROW()-14)/2),0)),"",OFFSET('9. METAS'!$X$20,INT((ROW()-14)/2),0)))</f>
        <v/>
      </c>
      <c r="N249" s="1006" t="str">
        <f t="shared" ref="N249" ca="1" si="232">IFERROR(J249/J250,"ND")</f>
        <v>ND</v>
      </c>
      <c r="O249" s="1008" t="str">
        <f t="shared" ref="O249" ca="1" si="233">IFERROR(((J249+K249+L249)/H249),"ND")</f>
        <v>ND</v>
      </c>
      <c r="P249" s="1010"/>
    </row>
    <row r="250" spans="3:16">
      <c r="C250" s="1025"/>
      <c r="D250" s="1018"/>
      <c r="E250" s="1018"/>
      <c r="F250" s="1021"/>
      <c r="G250" s="1023"/>
      <c r="H250" s="1080"/>
      <c r="I250" s="1012"/>
      <c r="J250" s="244" t="str">
        <f ca="1">IF(MOD(ROW()-13,2)=0,IF(ISBLANK(OFFSET('12. SEGUIMIENTO 2027'!$N$14,INT((ROW()-13)/2),0)),"",OFFSET('12. SEGUIMIENTO 2027'!$N$14,INT((ROW()-13)/2),0)),IF(ISBLANK(OFFSET('9. METAS'!$U$20,INT((ROW()-14)/2),0)),"",OFFSET('9. METAS'!$U$20,INT((ROW()-14)/2),0)))</f>
        <v/>
      </c>
      <c r="K250" s="245" t="str">
        <f ca="1">IF(MOD(ROW()-13,2)=0,IF(ISBLANK(OFFSET('12. SEGUIMIENTO 2027'!$O$14,INT((ROW()-13)/2),0)),"",OFFSET('12. SEGUIMIENTO 2027'!$O$14,INT((ROW()-13)/2),0)),IF(ISBLANK(OFFSET('9. METAS'!$V$20,INT((ROW()-14)/2),0)),"",OFFSET('9. METAS'!$V$20,INT((ROW()-14)/2),0)))</f>
        <v/>
      </c>
      <c r="L250" s="245" t="str">
        <f ca="1">IF(MOD(ROW()-13,2)=0,IF(ISBLANK(OFFSET('12. SEGUIMIENTO 2027'!$P$14,INT((ROW()-13)/2),0)),"",OFFSET('12. SEGUIMIENTO 2027'!$P$14,INT((ROW()-13)/2),0)),IF(ISBLANK(OFFSET('9. METAS'!$W$20,INT((ROW()-14)/2),0)),"",OFFSET('9. METAS'!$W$20,INT((ROW()-14)/2),0)))</f>
        <v/>
      </c>
      <c r="M250" s="246" t="str">
        <f ca="1">IF(MOD(ROW()-13,2)=0,IF(ISBLANK(OFFSET('12. SEGUIMIENTO 2027'!$Q$14,INT((ROW()-13)/2),0)),"",OFFSET('12. SEGUIMIENTO 2027'!$Q$14,INT((ROW()-13)/2),0)),IF(ISBLANK(OFFSET('9. METAS'!$X$20,INT((ROW()-14)/2),0)),"",OFFSET('9. METAS'!$X$20,INT((ROW()-14)/2),0)))</f>
        <v/>
      </c>
      <c r="N250" s="1013"/>
      <c r="O250" s="1014"/>
      <c r="P250" s="1015"/>
    </row>
    <row r="251" spans="3:16">
      <c r="C251" s="1016" t="str">
        <f ca="1">IF(ISBLANK(OFFSET('5. Pp (3 años)'!$C$46,INT((ROW()-13)/2),0)),"",OFFSET('5. Pp (3 años)'!$C$46,INT((ROW()-13)/2),0))</f>
        <v>Actividad</v>
      </c>
      <c r="D251" s="1018" t="str">
        <f ca="1">IF(ISBLANK(OFFSET('5. Pp (3 años)'!$D$46,INT((ROW()-13)/2),0)),"",OFFSET('5. Pp (3 años)'!$D$46,INT((ROW()-13)/2),0))</f>
        <v/>
      </c>
      <c r="E251" s="1018" t="str">
        <f ca="1">IF(ISBLANK(OFFSET('5. Pp (3 años)'!$E$46,INT((ROW()-13)/2),0)),"",OFFSET('5. Pp (3 años)'!$E$46,INT((ROW()-13)/2),0))</f>
        <v/>
      </c>
      <c r="F251" s="1021" t="str">
        <f ca="1">IF(ISBLANK(OFFSET('5. Pp (3 años)'!$K$46,INT((ROW()-13)/2),0)),"",OFFSET('5. Pp (3 años)'!$K$46,INT((ROW()-13)/2),0))</f>
        <v/>
      </c>
      <c r="G251" s="1023" t="str">
        <f ca="1">IF(ISBLANK(OFFSET('5. Pp (3 años)'!$H$46,INT((ROW()-13)/2),0)),"",OFFSET('5. Pp (3 años)'!$H$46,INT((ROW()-13)/2),0))</f>
        <v/>
      </c>
      <c r="H251" s="1080" t="str">
        <f ca="1">IF(ISBLANK(OFFSET('9. METAS'!$L$20,INT((ROW()-13)/2),0)),"",OFFSET('9. METAS'!$L$20,INT((ROW()-13)/2),0))</f>
        <v/>
      </c>
      <c r="I251" s="1004"/>
      <c r="J251" s="244" t="str">
        <f ca="1">IF(MOD(ROW()-13,2)=0,IF(ISBLANK(OFFSET('12. SEGUIMIENTO 2027'!$N$14,INT((ROW()-13)/2),0)),"",OFFSET('12. SEGUIMIENTO 2027'!$N$14,INT((ROW()-13)/2),0)),IF(ISBLANK(OFFSET('9. METAS'!$U$20,INT((ROW()-14)/2),0)),"",OFFSET('9. METAS'!$U$20,INT((ROW()-14)/2),0)))</f>
        <v/>
      </c>
      <c r="K251" s="245" t="str">
        <f ca="1">IF(MOD(ROW()-13,2)=0,IF(ISBLANK(OFFSET('12. SEGUIMIENTO 2027'!$O$14,INT((ROW()-13)/2),0)),"",OFFSET('12. SEGUIMIENTO 2027'!$O$14,INT((ROW()-13)/2),0)),IF(ISBLANK(OFFSET('9. METAS'!$V$20,INT((ROW()-14)/2),0)),"",OFFSET('9. METAS'!$V$20,INT((ROW()-14)/2),0)))</f>
        <v/>
      </c>
      <c r="L251" s="245" t="str">
        <f ca="1">IF(MOD(ROW()-13,2)=0,IF(ISBLANK(OFFSET('12. SEGUIMIENTO 2027'!$P$14,INT((ROW()-13)/2),0)),"",OFFSET('12. SEGUIMIENTO 2027'!$P$14,INT((ROW()-13)/2),0)),IF(ISBLANK(OFFSET('9. METAS'!$W$20,INT((ROW()-14)/2),0)),"",OFFSET('9. METAS'!$W$20,INT((ROW()-14)/2),0)))</f>
        <v/>
      </c>
      <c r="M251" s="246" t="str">
        <f ca="1">IF(MOD(ROW()-13,2)=0,IF(ISBLANK(OFFSET('12. SEGUIMIENTO 2027'!$Q$14,INT((ROW()-13)/2),0)),"",OFFSET('12. SEGUIMIENTO 2027'!$Q$14,INT((ROW()-13)/2),0)),IF(ISBLANK(OFFSET('9. METAS'!$X$20,INT((ROW()-14)/2),0)),"",OFFSET('9. METAS'!$X$20,INT((ROW()-14)/2),0)))</f>
        <v/>
      </c>
      <c r="N251" s="1006" t="str">
        <f t="shared" ref="N251" ca="1" si="234">IFERROR(J251/J252,"ND")</f>
        <v>ND</v>
      </c>
      <c r="O251" s="1008" t="str">
        <f t="shared" ref="O251" ca="1" si="235">IFERROR(((J251+K251+L251)/H251),"ND")</f>
        <v>ND</v>
      </c>
      <c r="P251" s="1010"/>
    </row>
    <row r="252" spans="3:16">
      <c r="C252" s="1025"/>
      <c r="D252" s="1018"/>
      <c r="E252" s="1018"/>
      <c r="F252" s="1021"/>
      <c r="G252" s="1023"/>
      <c r="H252" s="1080"/>
      <c r="I252" s="1012"/>
      <c r="J252" s="244" t="str">
        <f ca="1">IF(MOD(ROW()-13,2)=0,IF(ISBLANK(OFFSET('12. SEGUIMIENTO 2027'!$N$14,INT((ROW()-13)/2),0)),"",OFFSET('12. SEGUIMIENTO 2027'!$N$14,INT((ROW()-13)/2),0)),IF(ISBLANK(OFFSET('9. METAS'!$U$20,INT((ROW()-14)/2),0)),"",OFFSET('9. METAS'!$U$20,INT((ROW()-14)/2),0)))</f>
        <v/>
      </c>
      <c r="K252" s="245" t="str">
        <f ca="1">IF(MOD(ROW()-13,2)=0,IF(ISBLANK(OFFSET('12. SEGUIMIENTO 2027'!$O$14,INT((ROW()-13)/2),0)),"",OFFSET('12. SEGUIMIENTO 2027'!$O$14,INT((ROW()-13)/2),0)),IF(ISBLANK(OFFSET('9. METAS'!$V$20,INT((ROW()-14)/2),0)),"",OFFSET('9. METAS'!$V$20,INT((ROW()-14)/2),0)))</f>
        <v/>
      </c>
      <c r="L252" s="245" t="str">
        <f ca="1">IF(MOD(ROW()-13,2)=0,IF(ISBLANK(OFFSET('12. SEGUIMIENTO 2027'!$P$14,INT((ROW()-13)/2),0)),"",OFFSET('12. SEGUIMIENTO 2027'!$P$14,INT((ROW()-13)/2),0)),IF(ISBLANK(OFFSET('9. METAS'!$W$20,INT((ROW()-14)/2),0)),"",OFFSET('9. METAS'!$W$20,INT((ROW()-14)/2),0)))</f>
        <v/>
      </c>
      <c r="M252" s="246" t="str">
        <f ca="1">IF(MOD(ROW()-13,2)=0,IF(ISBLANK(OFFSET('12. SEGUIMIENTO 2027'!$Q$14,INT((ROW()-13)/2),0)),"",OFFSET('12. SEGUIMIENTO 2027'!$Q$14,INT((ROW()-13)/2),0)),IF(ISBLANK(OFFSET('9. METAS'!$X$20,INT((ROW()-14)/2),0)),"",OFFSET('9. METAS'!$X$20,INT((ROW()-14)/2),0)))</f>
        <v/>
      </c>
      <c r="N252" s="1013"/>
      <c r="O252" s="1014"/>
      <c r="P252" s="1015"/>
    </row>
    <row r="253" spans="3:16">
      <c r="C253" s="1016" t="str">
        <f ca="1">IF(ISBLANK(OFFSET('5. Pp (3 años)'!$C$46,INT((ROW()-13)/2),0)),"",OFFSET('5. Pp (3 años)'!$C$46,INT((ROW()-13)/2),0))</f>
        <v>Actividad</v>
      </c>
      <c r="D253" s="1018" t="str">
        <f ca="1">IF(ISBLANK(OFFSET('5. Pp (3 años)'!$D$46,INT((ROW()-13)/2),0)),"",OFFSET('5. Pp (3 años)'!$D$46,INT((ROW()-13)/2),0))</f>
        <v/>
      </c>
      <c r="E253" s="1018" t="str">
        <f ca="1">IF(ISBLANK(OFFSET('5. Pp (3 años)'!$E$46,INT((ROW()-13)/2),0)),"",OFFSET('5. Pp (3 años)'!$E$46,INT((ROW()-13)/2),0))</f>
        <v/>
      </c>
      <c r="F253" s="1021" t="str">
        <f ca="1">IF(ISBLANK(OFFSET('5. Pp (3 años)'!$K$46,INT((ROW()-13)/2),0)),"",OFFSET('5. Pp (3 años)'!$K$46,INT((ROW()-13)/2),0))</f>
        <v/>
      </c>
      <c r="G253" s="1023" t="str">
        <f ca="1">IF(ISBLANK(OFFSET('5. Pp (3 años)'!$H$46,INT((ROW()-13)/2),0)),"",OFFSET('5. Pp (3 años)'!$H$46,INT((ROW()-13)/2),0))</f>
        <v/>
      </c>
      <c r="H253" s="1080" t="str">
        <f ca="1">IF(ISBLANK(OFFSET('9. METAS'!$L$20,INT((ROW()-13)/2),0)),"",OFFSET('9. METAS'!$L$20,INT((ROW()-13)/2),0))</f>
        <v/>
      </c>
      <c r="I253" s="1004"/>
      <c r="J253" s="244" t="str">
        <f ca="1">IF(MOD(ROW()-13,2)=0,IF(ISBLANK(OFFSET('12. SEGUIMIENTO 2027'!$N$14,INT((ROW()-13)/2),0)),"",OFFSET('12. SEGUIMIENTO 2027'!$N$14,INT((ROW()-13)/2),0)),IF(ISBLANK(OFFSET('9. METAS'!$U$20,INT((ROW()-14)/2),0)),"",OFFSET('9. METAS'!$U$20,INT((ROW()-14)/2),0)))</f>
        <v/>
      </c>
      <c r="K253" s="245" t="str">
        <f ca="1">IF(MOD(ROW()-13,2)=0,IF(ISBLANK(OFFSET('12. SEGUIMIENTO 2027'!$O$14,INT((ROW()-13)/2),0)),"",OFFSET('12. SEGUIMIENTO 2027'!$O$14,INT((ROW()-13)/2),0)),IF(ISBLANK(OFFSET('9. METAS'!$V$20,INT((ROW()-14)/2),0)),"",OFFSET('9. METAS'!$V$20,INT((ROW()-14)/2),0)))</f>
        <v/>
      </c>
      <c r="L253" s="245" t="str">
        <f ca="1">IF(MOD(ROW()-13,2)=0,IF(ISBLANK(OFFSET('12. SEGUIMIENTO 2027'!$P$14,INT((ROW()-13)/2),0)),"",OFFSET('12. SEGUIMIENTO 2027'!$P$14,INT((ROW()-13)/2),0)),IF(ISBLANK(OFFSET('9. METAS'!$W$20,INT((ROW()-14)/2),0)),"",OFFSET('9. METAS'!$W$20,INT((ROW()-14)/2),0)))</f>
        <v/>
      </c>
      <c r="M253" s="246" t="str">
        <f ca="1">IF(MOD(ROW()-13,2)=0,IF(ISBLANK(OFFSET('12. SEGUIMIENTO 2027'!$Q$14,INT((ROW()-13)/2),0)),"",OFFSET('12. SEGUIMIENTO 2027'!$Q$14,INT((ROW()-13)/2),0)),IF(ISBLANK(OFFSET('9. METAS'!$X$20,INT((ROW()-14)/2),0)),"",OFFSET('9. METAS'!$X$20,INT((ROW()-14)/2),0)))</f>
        <v/>
      </c>
      <c r="N253" s="1006" t="str">
        <f t="shared" ref="N253" ca="1" si="236">IFERROR(J253/J254,"ND")</f>
        <v>ND</v>
      </c>
      <c r="O253" s="1008" t="str">
        <f t="shared" ref="O253" ca="1" si="237">IFERROR(((J253+K253+L253)/H253),"ND")</f>
        <v>ND</v>
      </c>
      <c r="P253" s="1010"/>
    </row>
    <row r="254" spans="3:16">
      <c r="C254" s="1025"/>
      <c r="D254" s="1018"/>
      <c r="E254" s="1018"/>
      <c r="F254" s="1021"/>
      <c r="G254" s="1023"/>
      <c r="H254" s="1080"/>
      <c r="I254" s="1012"/>
      <c r="J254" s="244" t="str">
        <f ca="1">IF(MOD(ROW()-13,2)=0,IF(ISBLANK(OFFSET('12. SEGUIMIENTO 2027'!$N$14,INT((ROW()-13)/2),0)),"",OFFSET('12. SEGUIMIENTO 2027'!$N$14,INT((ROW()-13)/2),0)),IF(ISBLANK(OFFSET('9. METAS'!$U$20,INT((ROW()-14)/2),0)),"",OFFSET('9. METAS'!$U$20,INT((ROW()-14)/2),0)))</f>
        <v/>
      </c>
      <c r="K254" s="245" t="str">
        <f ca="1">IF(MOD(ROW()-13,2)=0,IF(ISBLANK(OFFSET('12. SEGUIMIENTO 2027'!$O$14,INT((ROW()-13)/2),0)),"",OFFSET('12. SEGUIMIENTO 2027'!$O$14,INT((ROW()-13)/2),0)),IF(ISBLANK(OFFSET('9. METAS'!$V$20,INT((ROW()-14)/2),0)),"",OFFSET('9. METAS'!$V$20,INT((ROW()-14)/2),0)))</f>
        <v/>
      </c>
      <c r="L254" s="245" t="str">
        <f ca="1">IF(MOD(ROW()-13,2)=0,IF(ISBLANK(OFFSET('12. SEGUIMIENTO 2027'!$P$14,INT((ROW()-13)/2),0)),"",OFFSET('12. SEGUIMIENTO 2027'!$P$14,INT((ROW()-13)/2),0)),IF(ISBLANK(OFFSET('9. METAS'!$W$20,INT((ROW()-14)/2),0)),"",OFFSET('9. METAS'!$W$20,INT((ROW()-14)/2),0)))</f>
        <v/>
      </c>
      <c r="M254" s="246" t="str">
        <f ca="1">IF(MOD(ROW()-13,2)=0,IF(ISBLANK(OFFSET('12. SEGUIMIENTO 2027'!$Q$14,INT((ROW()-13)/2),0)),"",OFFSET('12. SEGUIMIENTO 2027'!$Q$14,INT((ROW()-13)/2),0)),IF(ISBLANK(OFFSET('9. METAS'!$X$20,INT((ROW()-14)/2),0)),"",OFFSET('9. METAS'!$X$20,INT((ROW()-14)/2),0)))</f>
        <v/>
      </c>
      <c r="N254" s="1013"/>
      <c r="O254" s="1014"/>
      <c r="P254" s="1015"/>
    </row>
    <row r="255" spans="3:16">
      <c r="C255" s="1016" t="str">
        <f ca="1">IF(ISBLANK(OFFSET('5. Pp (3 años)'!$C$46,INT((ROW()-13)/2),0)),"",OFFSET('5. Pp (3 años)'!$C$46,INT((ROW()-13)/2),0))</f>
        <v>Actividad</v>
      </c>
      <c r="D255" s="1018" t="str">
        <f ca="1">IF(ISBLANK(OFFSET('5. Pp (3 años)'!$D$46,INT((ROW()-13)/2),0)),"",OFFSET('5. Pp (3 años)'!$D$46,INT((ROW()-13)/2),0))</f>
        <v/>
      </c>
      <c r="E255" s="1018" t="str">
        <f ca="1">IF(ISBLANK(OFFSET('5. Pp (3 años)'!$E$46,INT((ROW()-13)/2),0)),"",OFFSET('5. Pp (3 años)'!$E$46,INT((ROW()-13)/2),0))</f>
        <v/>
      </c>
      <c r="F255" s="1021" t="str">
        <f ca="1">IF(ISBLANK(OFFSET('5. Pp (3 años)'!$K$46,INT((ROW()-13)/2),0)),"",OFFSET('5. Pp (3 años)'!$K$46,INT((ROW()-13)/2),0))</f>
        <v/>
      </c>
      <c r="G255" s="1023" t="str">
        <f ca="1">IF(ISBLANK(OFFSET('5. Pp (3 años)'!$H$46,INT((ROW()-13)/2),0)),"",OFFSET('5. Pp (3 años)'!$H$46,INT((ROW()-13)/2),0))</f>
        <v/>
      </c>
      <c r="H255" s="1080" t="str">
        <f ca="1">IF(ISBLANK(OFFSET('9. METAS'!$L$20,INT((ROW()-13)/2),0)),"",OFFSET('9. METAS'!$L$20,INT((ROW()-13)/2),0))</f>
        <v/>
      </c>
      <c r="I255" s="1004"/>
      <c r="J255" s="244" t="str">
        <f ca="1">IF(MOD(ROW()-13,2)=0,IF(ISBLANK(OFFSET('12. SEGUIMIENTO 2027'!$N$14,INT((ROW()-13)/2),0)),"",OFFSET('12. SEGUIMIENTO 2027'!$N$14,INT((ROW()-13)/2),0)),IF(ISBLANK(OFFSET('9. METAS'!$U$20,INT((ROW()-14)/2),0)),"",OFFSET('9. METAS'!$U$20,INT((ROW()-14)/2),0)))</f>
        <v/>
      </c>
      <c r="K255" s="245" t="str">
        <f ca="1">IF(MOD(ROW()-13,2)=0,IF(ISBLANK(OFFSET('12. SEGUIMIENTO 2027'!$O$14,INT((ROW()-13)/2),0)),"",OFFSET('12. SEGUIMIENTO 2027'!$O$14,INT((ROW()-13)/2),0)),IF(ISBLANK(OFFSET('9. METAS'!$V$20,INT((ROW()-14)/2),0)),"",OFFSET('9. METAS'!$V$20,INT((ROW()-14)/2),0)))</f>
        <v/>
      </c>
      <c r="L255" s="245" t="str">
        <f ca="1">IF(MOD(ROW()-13,2)=0,IF(ISBLANK(OFFSET('12. SEGUIMIENTO 2027'!$P$14,INT((ROW()-13)/2),0)),"",OFFSET('12. SEGUIMIENTO 2027'!$P$14,INT((ROW()-13)/2),0)),IF(ISBLANK(OFFSET('9. METAS'!$W$20,INT((ROW()-14)/2),0)),"",OFFSET('9. METAS'!$W$20,INT((ROW()-14)/2),0)))</f>
        <v/>
      </c>
      <c r="M255" s="246" t="str">
        <f ca="1">IF(MOD(ROW()-13,2)=0,IF(ISBLANK(OFFSET('12. SEGUIMIENTO 2027'!$Q$14,INT((ROW()-13)/2),0)),"",OFFSET('12. SEGUIMIENTO 2027'!$Q$14,INT((ROW()-13)/2),0)),IF(ISBLANK(OFFSET('9. METAS'!$X$20,INT((ROW()-14)/2),0)),"",OFFSET('9. METAS'!$X$20,INT((ROW()-14)/2),0)))</f>
        <v/>
      </c>
      <c r="N255" s="1006" t="str">
        <f t="shared" ref="N255" ca="1" si="238">IFERROR(J255/J256,"ND")</f>
        <v>ND</v>
      </c>
      <c r="O255" s="1008" t="str">
        <f t="shared" ref="O255" ca="1" si="239">IFERROR(((J255+K255+L255)/H255),"ND")</f>
        <v>ND</v>
      </c>
      <c r="P255" s="1010"/>
    </row>
    <row r="256" spans="3:16">
      <c r="C256" s="1025"/>
      <c r="D256" s="1018"/>
      <c r="E256" s="1018"/>
      <c r="F256" s="1021"/>
      <c r="G256" s="1023"/>
      <c r="H256" s="1080"/>
      <c r="I256" s="1012"/>
      <c r="J256" s="244" t="str">
        <f ca="1">IF(MOD(ROW()-13,2)=0,IF(ISBLANK(OFFSET('12. SEGUIMIENTO 2027'!$N$14,INT((ROW()-13)/2),0)),"",OFFSET('12. SEGUIMIENTO 2027'!$N$14,INT((ROW()-13)/2),0)),IF(ISBLANK(OFFSET('9. METAS'!$U$20,INT((ROW()-14)/2),0)),"",OFFSET('9. METAS'!$U$20,INT((ROW()-14)/2),0)))</f>
        <v/>
      </c>
      <c r="K256" s="245" t="str">
        <f ca="1">IF(MOD(ROW()-13,2)=0,IF(ISBLANK(OFFSET('12. SEGUIMIENTO 2027'!$O$14,INT((ROW()-13)/2),0)),"",OFFSET('12. SEGUIMIENTO 2027'!$O$14,INT((ROW()-13)/2),0)),IF(ISBLANK(OFFSET('9. METAS'!$V$20,INT((ROW()-14)/2),0)),"",OFFSET('9. METAS'!$V$20,INT((ROW()-14)/2),0)))</f>
        <v/>
      </c>
      <c r="L256" s="245" t="str">
        <f ca="1">IF(MOD(ROW()-13,2)=0,IF(ISBLANK(OFFSET('12. SEGUIMIENTO 2027'!$P$14,INT((ROW()-13)/2),0)),"",OFFSET('12. SEGUIMIENTO 2027'!$P$14,INT((ROW()-13)/2),0)),IF(ISBLANK(OFFSET('9. METAS'!$W$20,INT((ROW()-14)/2),0)),"",OFFSET('9. METAS'!$W$20,INT((ROW()-14)/2),0)))</f>
        <v/>
      </c>
      <c r="M256" s="246" t="str">
        <f ca="1">IF(MOD(ROW()-13,2)=0,IF(ISBLANK(OFFSET('12. SEGUIMIENTO 2027'!$Q$14,INT((ROW()-13)/2),0)),"",OFFSET('12. SEGUIMIENTO 2027'!$Q$14,INT((ROW()-13)/2),0)),IF(ISBLANK(OFFSET('9. METAS'!$X$20,INT((ROW()-14)/2),0)),"",OFFSET('9. METAS'!$X$20,INT((ROW()-14)/2),0)))</f>
        <v/>
      </c>
      <c r="N256" s="1013"/>
      <c r="O256" s="1014"/>
      <c r="P256" s="1015"/>
    </row>
    <row r="257" spans="3:16">
      <c r="C257" s="1016" t="str">
        <f ca="1">IF(ISBLANK(OFFSET('5. Pp (3 años)'!$C$46,INT((ROW()-13)/2),0)),"",OFFSET('5. Pp (3 años)'!$C$46,INT((ROW()-13)/2),0))</f>
        <v>Componente</v>
      </c>
      <c r="D257" s="1018" t="str">
        <f ca="1">IF(ISBLANK(OFFSET('5. Pp (3 años)'!$D$46,INT((ROW()-13)/2),0)),"",OFFSET('5. Pp (3 años)'!$D$46,INT((ROW()-13)/2),0))</f>
        <v xml:space="preserve">4.1.1.1.21 Mecanismos de comercialización comunitaria y suministro de productos de la canasta básica implementados
</v>
      </c>
      <c r="E257" s="1018" t="str">
        <f ca="1">IF(ISBLANK(OFFSET('5. Pp (3 años)'!$E$46,INT((ROW()-13)/2),0)),"",OFFSET('5. Pp (3 años)'!$E$46,INT((ROW()-13)/2),0))</f>
        <v>PMCSO: Porcentaje de mecanismos de comercialización y suministro operados.</v>
      </c>
      <c r="F257" s="1021" t="str">
        <f ca="1">IF(ISBLANK(OFFSET('5. Pp (3 años)'!$K$46,INT((ROW()-13)/2),0)),"",OFFSET('5. Pp (3 años)'!$K$46,INT((ROW()-13)/2),0))</f>
        <v>Ascendente</v>
      </c>
      <c r="G257" s="1023" t="str">
        <f ca="1">IF(ISBLANK(OFFSET('5. Pp (3 años)'!$H$46,INT((ROW()-13)/2),0)),"",OFFSET('5. Pp (3 años)'!$H$46,INT((ROW()-13)/2),0))</f>
        <v>Trimestral</v>
      </c>
      <c r="H257" s="1080">
        <f ca="1">IF(ISBLANK(OFFSET('9. METAS'!$L$20,INT((ROW()-13)/2),0)),"",OFFSET('9. METAS'!$L$20,INT((ROW()-13)/2),0))</f>
        <v>100</v>
      </c>
      <c r="I257" s="1004"/>
      <c r="J257" s="244" t="str">
        <f ca="1">IF(MOD(ROW()-13,2)=0,IF(ISBLANK(OFFSET('12. SEGUIMIENTO 2027'!$N$14,INT((ROW()-13)/2),0)),"",OFFSET('12. SEGUIMIENTO 2027'!$N$14,INT((ROW()-13)/2),0)),IF(ISBLANK(OFFSET('9. METAS'!$U$20,INT((ROW()-14)/2),0)),"",OFFSET('9. METAS'!$U$20,INT((ROW()-14)/2),0)))</f>
        <v/>
      </c>
      <c r="K257" s="245" t="str">
        <f ca="1">IF(MOD(ROW()-13,2)=0,IF(ISBLANK(OFFSET('12. SEGUIMIENTO 2027'!$O$14,INT((ROW()-13)/2),0)),"",OFFSET('12. SEGUIMIENTO 2027'!$O$14,INT((ROW()-13)/2),0)),IF(ISBLANK(OFFSET('9. METAS'!$V$20,INT((ROW()-14)/2),0)),"",OFFSET('9. METAS'!$V$20,INT((ROW()-14)/2),0)))</f>
        <v/>
      </c>
      <c r="L257" s="245" t="str">
        <f ca="1">IF(MOD(ROW()-13,2)=0,IF(ISBLANK(OFFSET('12. SEGUIMIENTO 2027'!$P$14,INT((ROW()-13)/2),0)),"",OFFSET('12. SEGUIMIENTO 2027'!$P$14,INT((ROW()-13)/2),0)),IF(ISBLANK(OFFSET('9. METAS'!$W$20,INT((ROW()-14)/2),0)),"",OFFSET('9. METAS'!$W$20,INT((ROW()-14)/2),0)))</f>
        <v/>
      </c>
      <c r="M257" s="246" t="str">
        <f ca="1">IF(MOD(ROW()-13,2)=0,IF(ISBLANK(OFFSET('12. SEGUIMIENTO 2027'!$Q$14,INT((ROW()-13)/2),0)),"",OFFSET('12. SEGUIMIENTO 2027'!$Q$14,INT((ROW()-13)/2),0)),IF(ISBLANK(OFFSET('9. METAS'!$X$20,INT((ROW()-14)/2),0)),"",OFFSET('9. METAS'!$X$20,INT((ROW()-14)/2),0)))</f>
        <v/>
      </c>
      <c r="N257" s="1006" t="str">
        <f t="shared" ref="N257" ca="1" si="240">IFERROR(J257/J258,"ND")</f>
        <v>ND</v>
      </c>
      <c r="O257" s="1008" t="str">
        <f t="shared" ref="O257" ca="1" si="241">IFERROR(((J257+K257+L257)/H257),"ND")</f>
        <v>ND</v>
      </c>
      <c r="P257" s="1010"/>
    </row>
    <row r="258" spans="3:16">
      <c r="C258" s="1025"/>
      <c r="D258" s="1018"/>
      <c r="E258" s="1018"/>
      <c r="F258" s="1021"/>
      <c r="G258" s="1023"/>
      <c r="H258" s="1080"/>
      <c r="I258" s="1012"/>
      <c r="J258" s="244">
        <f ca="1">IF(MOD(ROW()-13,2)=0,IF(ISBLANK(OFFSET('12. SEGUIMIENTO 2027'!$N$14,INT((ROW()-13)/2),0)),"",OFFSET('12. SEGUIMIENTO 2027'!$N$14,INT((ROW()-13)/2),0)),IF(ISBLANK(OFFSET('9. METAS'!$U$20,INT((ROW()-14)/2),0)),"",OFFSET('9. METAS'!$U$20,INT((ROW()-14)/2),0)))</f>
        <v>25</v>
      </c>
      <c r="K258" s="245">
        <f ca="1">IF(MOD(ROW()-13,2)=0,IF(ISBLANK(OFFSET('12. SEGUIMIENTO 2027'!$O$14,INT((ROW()-13)/2),0)),"",OFFSET('12. SEGUIMIENTO 2027'!$O$14,INT((ROW()-13)/2),0)),IF(ISBLANK(OFFSET('9. METAS'!$V$20,INT((ROW()-14)/2),0)),"",OFFSET('9. METAS'!$V$20,INT((ROW()-14)/2),0)))</f>
        <v>25</v>
      </c>
      <c r="L258" s="245">
        <f ca="1">IF(MOD(ROW()-13,2)=0,IF(ISBLANK(OFFSET('12. SEGUIMIENTO 2027'!$P$14,INT((ROW()-13)/2),0)),"",OFFSET('12. SEGUIMIENTO 2027'!$P$14,INT((ROW()-13)/2),0)),IF(ISBLANK(OFFSET('9. METAS'!$W$20,INT((ROW()-14)/2),0)),"",OFFSET('9. METAS'!$W$20,INT((ROW()-14)/2),0)))</f>
        <v>25</v>
      </c>
      <c r="M258" s="246">
        <f ca="1">IF(MOD(ROW()-13,2)=0,IF(ISBLANK(OFFSET('12. SEGUIMIENTO 2027'!$Q$14,INT((ROW()-13)/2),0)),"",OFFSET('12. SEGUIMIENTO 2027'!$Q$14,INT((ROW()-13)/2),0)),IF(ISBLANK(OFFSET('9. METAS'!$X$20,INT((ROW()-14)/2),0)),"",OFFSET('9. METAS'!$X$20,INT((ROW()-14)/2),0)))</f>
        <v>25</v>
      </c>
      <c r="N258" s="1013"/>
      <c r="O258" s="1014"/>
      <c r="P258" s="1015"/>
    </row>
    <row r="259" spans="3:16">
      <c r="C259" s="1016" t="str">
        <f ca="1">IF(ISBLANK(OFFSET('5. Pp (3 años)'!$C$46,INT((ROW()-13)/2),0)),"",OFFSET('5. Pp (3 años)'!$C$46,INT((ROW()-13)/2),0))</f>
        <v>Actividad</v>
      </c>
      <c r="D259" s="1018" t="str">
        <f ca="1">IF(ISBLANK(OFFSET('5. Pp (3 años)'!$D$46,INT((ROW()-13)/2),0)),"",OFFSET('5. Pp (3 años)'!$D$46,INT((ROW()-13)/2),0))</f>
        <v>4.1.1.1.21.1 Promoción de canales de comercialización y ferias de economía local para productos artesanales.</v>
      </c>
      <c r="E259" s="1018" t="str">
        <f ca="1">IF(ISBLANK(OFFSET('5. Pp (3 años)'!$E$46,INT((ROW()-13)/2),0)),"",OFFSET('5. Pp (3 años)'!$E$46,INT((ROW()-13)/2),0))</f>
        <v>PEECAR: Porcentaje de eventos y espacios de comercialización artesanal realizados.</v>
      </c>
      <c r="F259" s="1021" t="str">
        <f ca="1">IF(ISBLANK(OFFSET('5. Pp (3 años)'!$K$46,INT((ROW()-13)/2),0)),"",OFFSET('5. Pp (3 años)'!$K$46,INT((ROW()-13)/2),0))</f>
        <v>Ascendente</v>
      </c>
      <c r="G259" s="1023" t="str">
        <f ca="1">IF(ISBLANK(OFFSET('5. Pp (3 años)'!$H$46,INT((ROW()-13)/2),0)),"",OFFSET('5. Pp (3 años)'!$H$46,INT((ROW()-13)/2),0))</f>
        <v>Trimestral</v>
      </c>
      <c r="H259" s="1080">
        <f ca="1">IF(ISBLANK(OFFSET('9. METAS'!$L$20,INT((ROW()-13)/2),0)),"",OFFSET('9. METAS'!$L$20,INT((ROW()-13)/2),0))</f>
        <v>100</v>
      </c>
      <c r="I259" s="1004"/>
      <c r="J259" s="244" t="str">
        <f ca="1">IF(MOD(ROW()-13,2)=0,IF(ISBLANK(OFFSET('12. SEGUIMIENTO 2027'!$N$14,INT((ROW()-13)/2),0)),"",OFFSET('12. SEGUIMIENTO 2027'!$N$14,INT((ROW()-13)/2),0)),IF(ISBLANK(OFFSET('9. METAS'!$U$20,INT((ROW()-14)/2),0)),"",OFFSET('9. METAS'!$U$20,INT((ROW()-14)/2),0)))</f>
        <v/>
      </c>
      <c r="K259" s="245" t="str">
        <f ca="1">IF(MOD(ROW()-13,2)=0,IF(ISBLANK(OFFSET('12. SEGUIMIENTO 2027'!$O$14,INT((ROW()-13)/2),0)),"",OFFSET('12. SEGUIMIENTO 2027'!$O$14,INT((ROW()-13)/2),0)),IF(ISBLANK(OFFSET('9. METAS'!$V$20,INT((ROW()-14)/2),0)),"",OFFSET('9. METAS'!$V$20,INT((ROW()-14)/2),0)))</f>
        <v/>
      </c>
      <c r="L259" s="245" t="str">
        <f ca="1">IF(MOD(ROW()-13,2)=0,IF(ISBLANK(OFFSET('12. SEGUIMIENTO 2027'!$P$14,INT((ROW()-13)/2),0)),"",OFFSET('12. SEGUIMIENTO 2027'!$P$14,INT((ROW()-13)/2),0)),IF(ISBLANK(OFFSET('9. METAS'!$W$20,INT((ROW()-14)/2),0)),"",OFFSET('9. METAS'!$W$20,INT((ROW()-14)/2),0)))</f>
        <v/>
      </c>
      <c r="M259" s="246" t="str">
        <f ca="1">IF(MOD(ROW()-13,2)=0,IF(ISBLANK(OFFSET('12. SEGUIMIENTO 2027'!$Q$14,INT((ROW()-13)/2),0)),"",OFFSET('12. SEGUIMIENTO 2027'!$Q$14,INT((ROW()-13)/2),0)),IF(ISBLANK(OFFSET('9. METAS'!$X$20,INT((ROW()-14)/2),0)),"",OFFSET('9. METAS'!$X$20,INT((ROW()-14)/2),0)))</f>
        <v/>
      </c>
      <c r="N259" s="1006" t="str">
        <f t="shared" ref="N259" ca="1" si="242">IFERROR(J259/J260,"ND")</f>
        <v>ND</v>
      </c>
      <c r="O259" s="1008" t="str">
        <f t="shared" ref="O259" ca="1" si="243">IFERROR(((J259+K259+L259)/H259),"ND")</f>
        <v>ND</v>
      </c>
      <c r="P259" s="1010"/>
    </row>
    <row r="260" spans="3:16">
      <c r="C260" s="1025"/>
      <c r="D260" s="1018"/>
      <c r="E260" s="1018"/>
      <c r="F260" s="1021"/>
      <c r="G260" s="1023"/>
      <c r="H260" s="1080"/>
      <c r="I260" s="1012"/>
      <c r="J260" s="244">
        <f ca="1">IF(MOD(ROW()-13,2)=0,IF(ISBLANK(OFFSET('12. SEGUIMIENTO 2027'!$N$14,INT((ROW()-13)/2),0)),"",OFFSET('12. SEGUIMIENTO 2027'!$N$14,INT((ROW()-13)/2),0)),IF(ISBLANK(OFFSET('9. METAS'!$U$20,INT((ROW()-14)/2),0)),"",OFFSET('9. METAS'!$U$20,INT((ROW()-14)/2),0)))</f>
        <v>24</v>
      </c>
      <c r="K260" s="245">
        <f ca="1">IF(MOD(ROW()-13,2)=0,IF(ISBLANK(OFFSET('12. SEGUIMIENTO 2027'!$O$14,INT((ROW()-13)/2),0)),"",OFFSET('12. SEGUIMIENTO 2027'!$O$14,INT((ROW()-13)/2),0)),IF(ISBLANK(OFFSET('9. METAS'!$V$20,INT((ROW()-14)/2),0)),"",OFFSET('9. METAS'!$V$20,INT((ROW()-14)/2),0)))</f>
        <v>27</v>
      </c>
      <c r="L260" s="245">
        <f ca="1">IF(MOD(ROW()-13,2)=0,IF(ISBLANK(OFFSET('12. SEGUIMIENTO 2027'!$P$14,INT((ROW()-13)/2),0)),"",OFFSET('12. SEGUIMIENTO 2027'!$P$14,INT((ROW()-13)/2),0)),IF(ISBLANK(OFFSET('9. METAS'!$W$20,INT((ROW()-14)/2),0)),"",OFFSET('9. METAS'!$W$20,INT((ROW()-14)/2),0)))</f>
        <v>27</v>
      </c>
      <c r="M260" s="246">
        <f ca="1">IF(MOD(ROW()-13,2)=0,IF(ISBLANK(OFFSET('12. SEGUIMIENTO 2027'!$Q$14,INT((ROW()-13)/2),0)),"",OFFSET('12. SEGUIMIENTO 2027'!$Q$14,INT((ROW()-13)/2),0)),IF(ISBLANK(OFFSET('9. METAS'!$X$20,INT((ROW()-14)/2),0)),"",OFFSET('9. METAS'!$X$20,INT((ROW()-14)/2),0)))</f>
        <v>22</v>
      </c>
      <c r="N260" s="1013"/>
      <c r="O260" s="1014"/>
      <c r="P260" s="1015"/>
    </row>
    <row r="261" spans="3:16">
      <c r="C261" s="1016" t="str">
        <f ca="1">IF(ISBLANK(OFFSET('5. Pp (3 años)'!$C$46,INT((ROW()-13)/2),0)),"",OFFSET('5. Pp (3 años)'!$C$46,INT((ROW()-13)/2),0))</f>
        <v>Actividad</v>
      </c>
      <c r="D261" s="1018" t="str">
        <f ca="1">IF(ISBLANK(OFFSET('5. Pp (3 años)'!$D$46,INT((ROW()-13)/2),0)),"",OFFSET('5. Pp (3 años)'!$D$46,INT((ROW()-13)/2),0))</f>
        <v>4.1.1.1.21.2  Operación de puntos de abasto móvil y suministro de productos básicos para grupos prioritarios.</v>
      </c>
      <c r="E261" s="1018" t="str">
        <f ca="1">IF(ISBLANK(OFFSET('5. Pp (3 años)'!$E$46,INT((ROW()-13)/2),0)),"",OFFSET('5. Pp (3 años)'!$E$46,INT((ROW()-13)/2),0))</f>
        <v>PJAM: Porcentaje de jornadas de abasto móvil realizadas.</v>
      </c>
      <c r="F261" s="1021" t="str">
        <f ca="1">IF(ISBLANK(OFFSET('5. Pp (3 años)'!$K$46,INT((ROW()-13)/2),0)),"",OFFSET('5. Pp (3 años)'!$K$46,INT((ROW()-13)/2),0))</f>
        <v>Ascendente</v>
      </c>
      <c r="G261" s="1023" t="str">
        <f ca="1">IF(ISBLANK(OFFSET('5. Pp (3 años)'!$H$46,INT((ROW()-13)/2),0)),"",OFFSET('5. Pp (3 años)'!$H$46,INT((ROW()-13)/2),0))</f>
        <v>Trimestral</v>
      </c>
      <c r="H261" s="1080">
        <f ca="1">IF(ISBLANK(OFFSET('9. METAS'!$L$20,INT((ROW()-13)/2),0)),"",OFFSET('9. METAS'!$L$20,INT((ROW()-13)/2),0))</f>
        <v>84</v>
      </c>
      <c r="I261" s="1004"/>
      <c r="J261" s="244" t="str">
        <f ca="1">IF(MOD(ROW()-13,2)=0,IF(ISBLANK(OFFSET('12. SEGUIMIENTO 2027'!$N$14,INT((ROW()-13)/2),0)),"",OFFSET('12. SEGUIMIENTO 2027'!$N$14,INT((ROW()-13)/2),0)),IF(ISBLANK(OFFSET('9. METAS'!$U$20,INT((ROW()-14)/2),0)),"",OFFSET('9. METAS'!$U$20,INT((ROW()-14)/2),0)))</f>
        <v/>
      </c>
      <c r="K261" s="245" t="str">
        <f ca="1">IF(MOD(ROW()-13,2)=0,IF(ISBLANK(OFFSET('12. SEGUIMIENTO 2027'!$O$14,INT((ROW()-13)/2),0)),"",OFFSET('12. SEGUIMIENTO 2027'!$O$14,INT((ROW()-13)/2),0)),IF(ISBLANK(OFFSET('9. METAS'!$V$20,INT((ROW()-14)/2),0)),"",OFFSET('9. METAS'!$V$20,INT((ROW()-14)/2),0)))</f>
        <v/>
      </c>
      <c r="L261" s="245" t="str">
        <f ca="1">IF(MOD(ROW()-13,2)=0,IF(ISBLANK(OFFSET('12. SEGUIMIENTO 2027'!$P$14,INT((ROW()-13)/2),0)),"",OFFSET('12. SEGUIMIENTO 2027'!$P$14,INT((ROW()-13)/2),0)),IF(ISBLANK(OFFSET('9. METAS'!$W$20,INT((ROW()-14)/2),0)),"",OFFSET('9. METAS'!$W$20,INT((ROW()-14)/2),0)))</f>
        <v/>
      </c>
      <c r="M261" s="246" t="str">
        <f ca="1">IF(MOD(ROW()-13,2)=0,IF(ISBLANK(OFFSET('12. SEGUIMIENTO 2027'!$Q$14,INT((ROW()-13)/2),0)),"",OFFSET('12. SEGUIMIENTO 2027'!$Q$14,INT((ROW()-13)/2),0)),IF(ISBLANK(OFFSET('9. METAS'!$X$20,INT((ROW()-14)/2),0)),"",OFFSET('9. METAS'!$X$20,INT((ROW()-14)/2),0)))</f>
        <v/>
      </c>
      <c r="N261" s="1006" t="str">
        <f t="shared" ref="N261" ca="1" si="244">IFERROR(J261/J262,"ND")</f>
        <v>ND</v>
      </c>
      <c r="O261" s="1008" t="str">
        <f t="shared" ref="O261" ca="1" si="245">IFERROR(((J261+K261+L261)/H261),"ND")</f>
        <v>ND</v>
      </c>
      <c r="P261" s="1010"/>
    </row>
    <row r="262" spans="3:16">
      <c r="C262" s="1025"/>
      <c r="D262" s="1018"/>
      <c r="E262" s="1018"/>
      <c r="F262" s="1021"/>
      <c r="G262" s="1023"/>
      <c r="H262" s="1080"/>
      <c r="I262" s="1012"/>
      <c r="J262" s="244">
        <f ca="1">IF(MOD(ROW()-13,2)=0,IF(ISBLANK(OFFSET('12. SEGUIMIENTO 2027'!$N$14,INT((ROW()-13)/2),0)),"",OFFSET('12. SEGUIMIENTO 2027'!$N$14,INT((ROW()-13)/2),0)),IF(ISBLANK(OFFSET('9. METAS'!$U$20,INT((ROW()-14)/2),0)),"",OFFSET('9. METAS'!$U$20,INT((ROW()-14)/2),0)))</f>
        <v>24</v>
      </c>
      <c r="K262" s="245">
        <f ca="1">IF(MOD(ROW()-13,2)=0,IF(ISBLANK(OFFSET('12. SEGUIMIENTO 2027'!$O$14,INT((ROW()-13)/2),0)),"",OFFSET('12. SEGUIMIENTO 2027'!$O$14,INT((ROW()-13)/2),0)),IF(ISBLANK(OFFSET('9. METAS'!$V$20,INT((ROW()-14)/2),0)),"",OFFSET('9. METAS'!$V$20,INT((ROW()-14)/2),0)))</f>
        <v>24</v>
      </c>
      <c r="L262" s="245">
        <f ca="1">IF(MOD(ROW()-13,2)=0,IF(ISBLANK(OFFSET('12. SEGUIMIENTO 2027'!$P$14,INT((ROW()-13)/2),0)),"",OFFSET('12. SEGUIMIENTO 2027'!$P$14,INT((ROW()-13)/2),0)),IF(ISBLANK(OFFSET('9. METAS'!$W$20,INT((ROW()-14)/2),0)),"",OFFSET('9. METAS'!$W$20,INT((ROW()-14)/2),0)))</f>
        <v>16</v>
      </c>
      <c r="M262" s="246">
        <f ca="1">IF(MOD(ROW()-13,2)=0,IF(ISBLANK(OFFSET('12. SEGUIMIENTO 2027'!$Q$14,INT((ROW()-13)/2),0)),"",OFFSET('12. SEGUIMIENTO 2027'!$Q$14,INT((ROW()-13)/2),0)),IF(ISBLANK(OFFSET('9. METAS'!$X$20,INT((ROW()-14)/2),0)),"",OFFSET('9. METAS'!$X$20,INT((ROW()-14)/2),0)))</f>
        <v>20</v>
      </c>
      <c r="N262" s="1013"/>
      <c r="O262" s="1014"/>
      <c r="P262" s="1015"/>
    </row>
    <row r="263" spans="3:16">
      <c r="C263" s="1016" t="str">
        <f ca="1">IF(ISBLANK(OFFSET('5. Pp (3 años)'!$C$46,INT((ROW()-13)/2),0)),"",OFFSET('5. Pp (3 años)'!$C$46,INT((ROW()-13)/2),0))</f>
        <v>Actividad</v>
      </c>
      <c r="D263" s="1018" t="str">
        <f ca="1">IF(ISBLANK(OFFSET('5. Pp (3 años)'!$D$46,INT((ROW()-13)/2),0)),"",OFFSET('5. Pp (3 años)'!$D$46,INT((ROW()-13)/2),0))</f>
        <v/>
      </c>
      <c r="E263" s="1018" t="str">
        <f ca="1">IF(ISBLANK(OFFSET('5. Pp (3 años)'!$E$46,INT((ROW()-13)/2),0)),"",OFFSET('5. Pp (3 años)'!$E$46,INT((ROW()-13)/2),0))</f>
        <v/>
      </c>
      <c r="F263" s="1021" t="str">
        <f ca="1">IF(ISBLANK(OFFSET('5. Pp (3 años)'!$K$46,INT((ROW()-13)/2),0)),"",OFFSET('5. Pp (3 años)'!$K$46,INT((ROW()-13)/2),0))</f>
        <v/>
      </c>
      <c r="G263" s="1023" t="str">
        <f ca="1">IF(ISBLANK(OFFSET('5. Pp (3 años)'!$H$46,INT((ROW()-13)/2),0)),"",OFFSET('5. Pp (3 años)'!$H$46,INT((ROW()-13)/2),0))</f>
        <v/>
      </c>
      <c r="H263" s="1080" t="str">
        <f ca="1">IF(ISBLANK(OFFSET('9. METAS'!$L$20,INT((ROW()-13)/2),0)),"",OFFSET('9. METAS'!$L$20,INT((ROW()-13)/2),0))</f>
        <v/>
      </c>
      <c r="I263" s="1004"/>
      <c r="J263" s="244" t="str">
        <f ca="1">IF(MOD(ROW()-13,2)=0,IF(ISBLANK(OFFSET('12. SEGUIMIENTO 2027'!$N$14,INT((ROW()-13)/2),0)),"",OFFSET('12. SEGUIMIENTO 2027'!$N$14,INT((ROW()-13)/2),0)),IF(ISBLANK(OFFSET('9. METAS'!$U$20,INT((ROW()-14)/2),0)),"",OFFSET('9. METAS'!$U$20,INT((ROW()-14)/2),0)))</f>
        <v/>
      </c>
      <c r="K263" s="245" t="str">
        <f ca="1">IF(MOD(ROW()-13,2)=0,IF(ISBLANK(OFFSET('12. SEGUIMIENTO 2027'!$O$14,INT((ROW()-13)/2),0)),"",OFFSET('12. SEGUIMIENTO 2027'!$O$14,INT((ROW()-13)/2),0)),IF(ISBLANK(OFFSET('9. METAS'!$V$20,INT((ROW()-14)/2),0)),"",OFFSET('9. METAS'!$V$20,INT((ROW()-14)/2),0)))</f>
        <v/>
      </c>
      <c r="L263" s="245" t="str">
        <f ca="1">IF(MOD(ROW()-13,2)=0,IF(ISBLANK(OFFSET('12. SEGUIMIENTO 2027'!$P$14,INT((ROW()-13)/2),0)),"",OFFSET('12. SEGUIMIENTO 2027'!$P$14,INT((ROW()-13)/2),0)),IF(ISBLANK(OFFSET('9. METAS'!$W$20,INT((ROW()-14)/2),0)),"",OFFSET('9. METAS'!$W$20,INT((ROW()-14)/2),0)))</f>
        <v/>
      </c>
      <c r="M263" s="246" t="str">
        <f ca="1">IF(MOD(ROW()-13,2)=0,IF(ISBLANK(OFFSET('12. SEGUIMIENTO 2027'!$Q$14,INT((ROW()-13)/2),0)),"",OFFSET('12. SEGUIMIENTO 2027'!$Q$14,INT((ROW()-13)/2),0)),IF(ISBLANK(OFFSET('9. METAS'!$X$20,INT((ROW()-14)/2),0)),"",OFFSET('9. METAS'!$X$20,INT((ROW()-14)/2),0)))</f>
        <v/>
      </c>
      <c r="N263" s="1006" t="str">
        <f t="shared" ref="N263" ca="1" si="246">IFERROR(J263/J264,"ND")</f>
        <v>ND</v>
      </c>
      <c r="O263" s="1008" t="str">
        <f t="shared" ref="O263" ca="1" si="247">IFERROR(((J263+K263+L263)/H263),"ND")</f>
        <v>ND</v>
      </c>
      <c r="P263" s="1010"/>
    </row>
    <row r="264" spans="3:16">
      <c r="C264" s="1025"/>
      <c r="D264" s="1018"/>
      <c r="E264" s="1018"/>
      <c r="F264" s="1021"/>
      <c r="G264" s="1023"/>
      <c r="H264" s="1080"/>
      <c r="I264" s="1012"/>
      <c r="J264" s="244" t="str">
        <f ca="1">IF(MOD(ROW()-13,2)=0,IF(ISBLANK(OFFSET('12. SEGUIMIENTO 2027'!$N$14,INT((ROW()-13)/2),0)),"",OFFSET('12. SEGUIMIENTO 2027'!$N$14,INT((ROW()-13)/2),0)),IF(ISBLANK(OFFSET('9. METAS'!$U$20,INT((ROW()-14)/2),0)),"",OFFSET('9. METAS'!$U$20,INT((ROW()-14)/2),0)))</f>
        <v/>
      </c>
      <c r="K264" s="245" t="str">
        <f ca="1">IF(MOD(ROW()-13,2)=0,IF(ISBLANK(OFFSET('12. SEGUIMIENTO 2027'!$O$14,INT((ROW()-13)/2),0)),"",OFFSET('12. SEGUIMIENTO 2027'!$O$14,INT((ROW()-13)/2),0)),IF(ISBLANK(OFFSET('9. METAS'!$V$20,INT((ROW()-14)/2),0)),"",OFFSET('9. METAS'!$V$20,INT((ROW()-14)/2),0)))</f>
        <v/>
      </c>
      <c r="L264" s="245" t="str">
        <f ca="1">IF(MOD(ROW()-13,2)=0,IF(ISBLANK(OFFSET('12. SEGUIMIENTO 2027'!$P$14,INT((ROW()-13)/2),0)),"",OFFSET('12. SEGUIMIENTO 2027'!$P$14,INT((ROW()-13)/2),0)),IF(ISBLANK(OFFSET('9. METAS'!$W$20,INT((ROW()-14)/2),0)),"",OFFSET('9. METAS'!$W$20,INT((ROW()-14)/2),0)))</f>
        <v/>
      </c>
      <c r="M264" s="246" t="str">
        <f ca="1">IF(MOD(ROW()-13,2)=0,IF(ISBLANK(OFFSET('12. SEGUIMIENTO 2027'!$Q$14,INT((ROW()-13)/2),0)),"",OFFSET('12. SEGUIMIENTO 2027'!$Q$14,INT((ROW()-13)/2),0)),IF(ISBLANK(OFFSET('9. METAS'!$X$20,INT((ROW()-14)/2),0)),"",OFFSET('9. METAS'!$X$20,INT((ROW()-14)/2),0)))</f>
        <v/>
      </c>
      <c r="N264" s="1013"/>
      <c r="O264" s="1014"/>
      <c r="P264" s="1015"/>
    </row>
    <row r="265" spans="3:16">
      <c r="C265" s="1016" t="str">
        <f ca="1">IF(ISBLANK(OFFSET('5. Pp (3 años)'!$C$46,INT((ROW()-13)/2),0)),"",OFFSET('5. Pp (3 años)'!$C$46,INT((ROW()-13)/2),0))</f>
        <v>Actividad</v>
      </c>
      <c r="D265" s="1018" t="str">
        <f ca="1">IF(ISBLANK(OFFSET('5. Pp (3 años)'!$D$46,INT((ROW()-13)/2),0)),"",OFFSET('5. Pp (3 años)'!$D$46,INT((ROW()-13)/2),0))</f>
        <v/>
      </c>
      <c r="E265" s="1018" t="str">
        <f ca="1">IF(ISBLANK(OFFSET('5. Pp (3 años)'!$E$46,INT((ROW()-13)/2),0)),"",OFFSET('5. Pp (3 años)'!$E$46,INT((ROW()-13)/2),0))</f>
        <v/>
      </c>
      <c r="F265" s="1021" t="str">
        <f ca="1">IF(ISBLANK(OFFSET('5. Pp (3 años)'!$K$46,INT((ROW()-13)/2),0)),"",OFFSET('5. Pp (3 años)'!$K$46,INT((ROW()-13)/2),0))</f>
        <v/>
      </c>
      <c r="G265" s="1023" t="str">
        <f ca="1">IF(ISBLANK(OFFSET('5. Pp (3 años)'!$H$46,INT((ROW()-13)/2),0)),"",OFFSET('5. Pp (3 años)'!$H$46,INT((ROW()-13)/2),0))</f>
        <v/>
      </c>
      <c r="H265" s="1080" t="str">
        <f ca="1">IF(ISBLANK(OFFSET('9. METAS'!$L$20,INT((ROW()-13)/2),0)),"",OFFSET('9. METAS'!$L$20,INT((ROW()-13)/2),0))</f>
        <v/>
      </c>
      <c r="I265" s="1004"/>
      <c r="J265" s="244" t="str">
        <f ca="1">IF(MOD(ROW()-13,2)=0,IF(ISBLANK(OFFSET('12. SEGUIMIENTO 2027'!$N$14,INT((ROW()-13)/2),0)),"",OFFSET('12. SEGUIMIENTO 2027'!$N$14,INT((ROW()-13)/2),0)),IF(ISBLANK(OFFSET('9. METAS'!$U$20,INT((ROW()-14)/2),0)),"",OFFSET('9. METAS'!$U$20,INT((ROW()-14)/2),0)))</f>
        <v/>
      </c>
      <c r="K265" s="245" t="str">
        <f ca="1">IF(MOD(ROW()-13,2)=0,IF(ISBLANK(OFFSET('12. SEGUIMIENTO 2027'!$O$14,INT((ROW()-13)/2),0)),"",OFFSET('12. SEGUIMIENTO 2027'!$O$14,INT((ROW()-13)/2),0)),IF(ISBLANK(OFFSET('9. METAS'!$V$20,INT((ROW()-14)/2),0)),"",OFFSET('9. METAS'!$V$20,INT((ROW()-14)/2),0)))</f>
        <v/>
      </c>
      <c r="L265" s="245" t="str">
        <f ca="1">IF(MOD(ROW()-13,2)=0,IF(ISBLANK(OFFSET('12. SEGUIMIENTO 2027'!$P$14,INT((ROW()-13)/2),0)),"",OFFSET('12. SEGUIMIENTO 2027'!$P$14,INT((ROW()-13)/2),0)),IF(ISBLANK(OFFSET('9. METAS'!$W$20,INT((ROW()-14)/2),0)),"",OFFSET('9. METAS'!$W$20,INT((ROW()-14)/2),0)))</f>
        <v/>
      </c>
      <c r="M265" s="246" t="str">
        <f ca="1">IF(MOD(ROW()-13,2)=0,IF(ISBLANK(OFFSET('12. SEGUIMIENTO 2027'!$Q$14,INT((ROW()-13)/2),0)),"",OFFSET('12. SEGUIMIENTO 2027'!$Q$14,INT((ROW()-13)/2),0)),IF(ISBLANK(OFFSET('9. METAS'!$X$20,INT((ROW()-14)/2),0)),"",OFFSET('9. METAS'!$X$20,INT((ROW()-14)/2),0)))</f>
        <v/>
      </c>
      <c r="N265" s="1006" t="str">
        <f t="shared" ref="N265" ca="1" si="248">IFERROR(J265/J266,"ND")</f>
        <v>ND</v>
      </c>
      <c r="O265" s="1008" t="str">
        <f t="shared" ref="O265" ca="1" si="249">IFERROR(((J265+K265+L265)/H265),"ND")</f>
        <v>ND</v>
      </c>
      <c r="P265" s="1010"/>
    </row>
    <row r="266" spans="3:16">
      <c r="C266" s="1025"/>
      <c r="D266" s="1018"/>
      <c r="E266" s="1018"/>
      <c r="F266" s="1021"/>
      <c r="G266" s="1023"/>
      <c r="H266" s="1080"/>
      <c r="I266" s="1012"/>
      <c r="J266" s="244" t="str">
        <f ca="1">IF(MOD(ROW()-13,2)=0,IF(ISBLANK(OFFSET('12. SEGUIMIENTO 2027'!$N$14,INT((ROW()-13)/2),0)),"",OFFSET('12. SEGUIMIENTO 2027'!$N$14,INT((ROW()-13)/2),0)),IF(ISBLANK(OFFSET('9. METAS'!$U$20,INT((ROW()-14)/2),0)),"",OFFSET('9. METAS'!$U$20,INT((ROW()-14)/2),0)))</f>
        <v/>
      </c>
      <c r="K266" s="245" t="str">
        <f ca="1">IF(MOD(ROW()-13,2)=0,IF(ISBLANK(OFFSET('12. SEGUIMIENTO 2027'!$O$14,INT((ROW()-13)/2),0)),"",OFFSET('12. SEGUIMIENTO 2027'!$O$14,INT((ROW()-13)/2),0)),IF(ISBLANK(OFFSET('9. METAS'!$V$20,INT((ROW()-14)/2),0)),"",OFFSET('9. METAS'!$V$20,INT((ROW()-14)/2),0)))</f>
        <v/>
      </c>
      <c r="L266" s="245" t="str">
        <f ca="1">IF(MOD(ROW()-13,2)=0,IF(ISBLANK(OFFSET('12. SEGUIMIENTO 2027'!$P$14,INT((ROW()-13)/2),0)),"",OFFSET('12. SEGUIMIENTO 2027'!$P$14,INT((ROW()-13)/2),0)),IF(ISBLANK(OFFSET('9. METAS'!$W$20,INT((ROW()-14)/2),0)),"",OFFSET('9. METAS'!$W$20,INT((ROW()-14)/2),0)))</f>
        <v/>
      </c>
      <c r="M266" s="246" t="str">
        <f ca="1">IF(MOD(ROW()-13,2)=0,IF(ISBLANK(OFFSET('12. SEGUIMIENTO 2027'!$Q$14,INT((ROW()-13)/2),0)),"",OFFSET('12. SEGUIMIENTO 2027'!$Q$14,INT((ROW()-13)/2),0)),IF(ISBLANK(OFFSET('9. METAS'!$X$20,INT((ROW()-14)/2),0)),"",OFFSET('9. METAS'!$X$20,INT((ROW()-14)/2),0)))</f>
        <v/>
      </c>
      <c r="N266" s="1013"/>
      <c r="O266" s="1014"/>
      <c r="P266" s="1015"/>
    </row>
    <row r="267" spans="3:16">
      <c r="C267" s="1016" t="str">
        <f ca="1">IF(ISBLANK(OFFSET('5. Pp (3 años)'!$C$46,INT((ROW()-13)/2),0)),"",OFFSET('5. Pp (3 años)'!$C$46,INT((ROW()-13)/2),0))</f>
        <v>Actividad</v>
      </c>
      <c r="D267" s="1018" t="str">
        <f ca="1">IF(ISBLANK(OFFSET('5. Pp (3 años)'!$D$46,INT((ROW()-13)/2),0)),"",OFFSET('5. Pp (3 años)'!$D$46,INT((ROW()-13)/2),0))</f>
        <v/>
      </c>
      <c r="E267" s="1018" t="str">
        <f ca="1">IF(ISBLANK(OFFSET('5. Pp (3 años)'!$E$46,INT((ROW()-13)/2),0)),"",OFFSET('5. Pp (3 años)'!$E$46,INT((ROW()-13)/2),0))</f>
        <v/>
      </c>
      <c r="F267" s="1021" t="str">
        <f ca="1">IF(ISBLANK(OFFSET('5. Pp (3 años)'!$K$46,INT((ROW()-13)/2),0)),"",OFFSET('5. Pp (3 años)'!$K$46,INT((ROW()-13)/2),0))</f>
        <v/>
      </c>
      <c r="G267" s="1023" t="str">
        <f ca="1">IF(ISBLANK(OFFSET('5. Pp (3 años)'!$H$46,INT((ROW()-13)/2),0)),"",OFFSET('5. Pp (3 años)'!$H$46,INT((ROW()-13)/2),0))</f>
        <v/>
      </c>
      <c r="H267" s="1080" t="str">
        <f ca="1">IF(ISBLANK(OFFSET('9. METAS'!$L$20,INT((ROW()-13)/2),0)),"",OFFSET('9. METAS'!$L$20,INT((ROW()-13)/2),0))</f>
        <v/>
      </c>
      <c r="I267" s="1004"/>
      <c r="J267" s="244" t="str">
        <f ca="1">IF(MOD(ROW()-13,2)=0,IF(ISBLANK(OFFSET('12. SEGUIMIENTO 2027'!$N$14,INT((ROW()-13)/2),0)),"",OFFSET('12. SEGUIMIENTO 2027'!$N$14,INT((ROW()-13)/2),0)),IF(ISBLANK(OFFSET('9. METAS'!$U$20,INT((ROW()-14)/2),0)),"",OFFSET('9. METAS'!$U$20,INT((ROW()-14)/2),0)))</f>
        <v/>
      </c>
      <c r="K267" s="245" t="str">
        <f ca="1">IF(MOD(ROW()-13,2)=0,IF(ISBLANK(OFFSET('12. SEGUIMIENTO 2027'!$O$14,INT((ROW()-13)/2),0)),"",OFFSET('12. SEGUIMIENTO 2027'!$O$14,INT((ROW()-13)/2),0)),IF(ISBLANK(OFFSET('9. METAS'!$V$20,INT((ROW()-14)/2),0)),"",OFFSET('9. METAS'!$V$20,INT((ROW()-14)/2),0)))</f>
        <v/>
      </c>
      <c r="L267" s="245" t="str">
        <f ca="1">IF(MOD(ROW()-13,2)=0,IF(ISBLANK(OFFSET('12. SEGUIMIENTO 2027'!$P$14,INT((ROW()-13)/2),0)),"",OFFSET('12. SEGUIMIENTO 2027'!$P$14,INT((ROW()-13)/2),0)),IF(ISBLANK(OFFSET('9. METAS'!$W$20,INT((ROW()-14)/2),0)),"",OFFSET('9. METAS'!$W$20,INT((ROW()-14)/2),0)))</f>
        <v/>
      </c>
      <c r="M267" s="246" t="str">
        <f ca="1">IF(MOD(ROW()-13,2)=0,IF(ISBLANK(OFFSET('12. SEGUIMIENTO 2027'!$Q$14,INT((ROW()-13)/2),0)),"",OFFSET('12. SEGUIMIENTO 2027'!$Q$14,INT((ROW()-13)/2),0)),IF(ISBLANK(OFFSET('9. METAS'!$X$20,INT((ROW()-14)/2),0)),"",OFFSET('9. METAS'!$X$20,INT((ROW()-14)/2),0)))</f>
        <v/>
      </c>
      <c r="N267" s="1006" t="str">
        <f t="shared" ref="N267" ca="1" si="250">IFERROR(J267/J268,"ND")</f>
        <v>ND</v>
      </c>
      <c r="O267" s="1008" t="str">
        <f t="shared" ref="O267" ca="1" si="251">IFERROR(((J267+K267+L267)/H267),"ND")</f>
        <v>ND</v>
      </c>
      <c r="P267" s="1010"/>
    </row>
    <row r="268" spans="3:16">
      <c r="C268" s="1025"/>
      <c r="D268" s="1018"/>
      <c r="E268" s="1018"/>
      <c r="F268" s="1021"/>
      <c r="G268" s="1023"/>
      <c r="H268" s="1080"/>
      <c r="I268" s="1012"/>
      <c r="J268" s="244" t="str">
        <f ca="1">IF(MOD(ROW()-13,2)=0,IF(ISBLANK(OFFSET('12. SEGUIMIENTO 2027'!$N$14,INT((ROW()-13)/2),0)),"",OFFSET('12. SEGUIMIENTO 2027'!$N$14,INT((ROW()-13)/2),0)),IF(ISBLANK(OFFSET('9. METAS'!$U$20,INT((ROW()-14)/2),0)),"",OFFSET('9. METAS'!$U$20,INT((ROW()-14)/2),0)))</f>
        <v/>
      </c>
      <c r="K268" s="245" t="str">
        <f ca="1">IF(MOD(ROW()-13,2)=0,IF(ISBLANK(OFFSET('12. SEGUIMIENTO 2027'!$O$14,INT((ROW()-13)/2),0)),"",OFFSET('12. SEGUIMIENTO 2027'!$O$14,INT((ROW()-13)/2),0)),IF(ISBLANK(OFFSET('9. METAS'!$V$20,INT((ROW()-14)/2),0)),"",OFFSET('9. METAS'!$V$20,INT((ROW()-14)/2),0)))</f>
        <v/>
      </c>
      <c r="L268" s="245" t="str">
        <f ca="1">IF(MOD(ROW()-13,2)=0,IF(ISBLANK(OFFSET('12. SEGUIMIENTO 2027'!$P$14,INT((ROW()-13)/2),0)),"",OFFSET('12. SEGUIMIENTO 2027'!$P$14,INT((ROW()-13)/2),0)),IF(ISBLANK(OFFSET('9. METAS'!$W$20,INT((ROW()-14)/2),0)),"",OFFSET('9. METAS'!$W$20,INT((ROW()-14)/2),0)))</f>
        <v/>
      </c>
      <c r="M268" s="246" t="str">
        <f ca="1">IF(MOD(ROW()-13,2)=0,IF(ISBLANK(OFFSET('12. SEGUIMIENTO 2027'!$Q$14,INT((ROW()-13)/2),0)),"",OFFSET('12. SEGUIMIENTO 2027'!$Q$14,INT((ROW()-13)/2),0)),IF(ISBLANK(OFFSET('9. METAS'!$X$20,INT((ROW()-14)/2),0)),"",OFFSET('9. METAS'!$X$20,INT((ROW()-14)/2),0)))</f>
        <v/>
      </c>
      <c r="N268" s="1013"/>
      <c r="O268" s="1014"/>
      <c r="P268" s="1015"/>
    </row>
    <row r="269" spans="3:16">
      <c r="C269" s="1016" t="str">
        <f ca="1">IF(ISBLANK(OFFSET('5. Pp (3 años)'!$C$46,INT((ROW()-13)/2),0)),"",OFFSET('5. Pp (3 años)'!$C$46,INT((ROW()-13)/2),0))</f>
        <v>Componente</v>
      </c>
      <c r="D269" s="1018" t="str">
        <f ca="1">IF(ISBLANK(OFFSET('5. Pp (3 años)'!$D$46,INT((ROW()-13)/2),0)),"",OFFSET('5. Pp (3 años)'!$D$46,INT((ROW()-13)/2),0))</f>
        <v>4.1.1.1.22 Acciones de fomento a la competitividad y desarrollo de capacidades para los emprendedores realizadas.</v>
      </c>
      <c r="E269" s="1018" t="str">
        <f ca="1">IF(ISBLANK(OFFSET('5. Pp (3 años)'!$E$46,INT((ROW()-13)/2),0)),"",OFFSET('5. Pp (3 años)'!$E$46,INT((ROW()-13)/2),0))</f>
        <v>PAFER: Porcentaje de acciones de fomento al emprendimiento realizadas.</v>
      </c>
      <c r="F269" s="1021" t="str">
        <f ca="1">IF(ISBLANK(OFFSET('5. Pp (3 años)'!$K$46,INT((ROW()-13)/2),0)),"",OFFSET('5. Pp (3 años)'!$K$46,INT((ROW()-13)/2),0))</f>
        <v>Ascendente</v>
      </c>
      <c r="G269" s="1023" t="str">
        <f ca="1">IF(ISBLANK(OFFSET('5. Pp (3 años)'!$H$46,INT((ROW()-13)/2),0)),"",OFFSET('5. Pp (3 años)'!$H$46,INT((ROW()-13)/2),0))</f>
        <v>Trimestral</v>
      </c>
      <c r="H269" s="1080">
        <f ca="1">IF(ISBLANK(OFFSET('9. METAS'!$L$20,INT((ROW()-13)/2),0)),"",OFFSET('9. METAS'!$L$20,INT((ROW()-13)/2),0))</f>
        <v>100</v>
      </c>
      <c r="I269" s="1004"/>
      <c r="J269" s="244" t="str">
        <f ca="1">IF(MOD(ROW()-13,2)=0,IF(ISBLANK(OFFSET('12. SEGUIMIENTO 2027'!$N$14,INT((ROW()-13)/2),0)),"",OFFSET('12. SEGUIMIENTO 2027'!$N$14,INT((ROW()-13)/2),0)),IF(ISBLANK(OFFSET('9. METAS'!$U$20,INT((ROW()-14)/2),0)),"",OFFSET('9. METAS'!$U$20,INT((ROW()-14)/2),0)))</f>
        <v/>
      </c>
      <c r="K269" s="245" t="str">
        <f ca="1">IF(MOD(ROW()-13,2)=0,IF(ISBLANK(OFFSET('12. SEGUIMIENTO 2027'!$O$14,INT((ROW()-13)/2),0)),"",OFFSET('12. SEGUIMIENTO 2027'!$O$14,INT((ROW()-13)/2),0)),IF(ISBLANK(OFFSET('9. METAS'!$V$20,INT((ROW()-14)/2),0)),"",OFFSET('9. METAS'!$V$20,INT((ROW()-14)/2),0)))</f>
        <v/>
      </c>
      <c r="L269" s="245" t="str">
        <f ca="1">IF(MOD(ROW()-13,2)=0,IF(ISBLANK(OFFSET('12. SEGUIMIENTO 2027'!$P$14,INT((ROW()-13)/2),0)),"",OFFSET('12. SEGUIMIENTO 2027'!$P$14,INT((ROW()-13)/2),0)),IF(ISBLANK(OFFSET('9. METAS'!$W$20,INT((ROW()-14)/2),0)),"",OFFSET('9. METAS'!$W$20,INT((ROW()-14)/2),0)))</f>
        <v/>
      </c>
      <c r="M269" s="246" t="str">
        <f ca="1">IF(MOD(ROW()-13,2)=0,IF(ISBLANK(OFFSET('12. SEGUIMIENTO 2027'!$Q$14,INT((ROW()-13)/2),0)),"",OFFSET('12. SEGUIMIENTO 2027'!$Q$14,INT((ROW()-13)/2),0)),IF(ISBLANK(OFFSET('9. METAS'!$X$20,INT((ROW()-14)/2),0)),"",OFFSET('9. METAS'!$X$20,INT((ROW()-14)/2),0)))</f>
        <v/>
      </c>
      <c r="N269" s="1006" t="str">
        <f t="shared" ref="N269" ca="1" si="252">IFERROR(J269/J270,"ND")</f>
        <v>ND</v>
      </c>
      <c r="O269" s="1008" t="str">
        <f t="shared" ref="O269" ca="1" si="253">IFERROR(((J269+K269+L269)/H269),"ND")</f>
        <v>ND</v>
      </c>
      <c r="P269" s="1010"/>
    </row>
    <row r="270" spans="3:16">
      <c r="C270" s="1025"/>
      <c r="D270" s="1018"/>
      <c r="E270" s="1018"/>
      <c r="F270" s="1021"/>
      <c r="G270" s="1023"/>
      <c r="H270" s="1080"/>
      <c r="I270" s="1012"/>
      <c r="J270" s="244">
        <f ca="1">IF(MOD(ROW()-13,2)=0,IF(ISBLANK(OFFSET('12. SEGUIMIENTO 2027'!$N$14,INT((ROW()-13)/2),0)),"",OFFSET('12. SEGUIMIENTO 2027'!$N$14,INT((ROW()-13)/2),0)),IF(ISBLANK(OFFSET('9. METAS'!$U$20,INT((ROW()-14)/2),0)),"",OFFSET('9. METAS'!$U$20,INT((ROW()-14)/2),0)))</f>
        <v>25</v>
      </c>
      <c r="K270" s="245">
        <f ca="1">IF(MOD(ROW()-13,2)=0,IF(ISBLANK(OFFSET('12. SEGUIMIENTO 2027'!$O$14,INT((ROW()-13)/2),0)),"",OFFSET('12. SEGUIMIENTO 2027'!$O$14,INT((ROW()-13)/2),0)),IF(ISBLANK(OFFSET('9. METAS'!$V$20,INT((ROW()-14)/2),0)),"",OFFSET('9. METAS'!$V$20,INT((ROW()-14)/2),0)))</f>
        <v>25</v>
      </c>
      <c r="L270" s="245">
        <f ca="1">IF(MOD(ROW()-13,2)=0,IF(ISBLANK(OFFSET('12. SEGUIMIENTO 2027'!$P$14,INT((ROW()-13)/2),0)),"",OFFSET('12. SEGUIMIENTO 2027'!$P$14,INT((ROW()-13)/2),0)),IF(ISBLANK(OFFSET('9. METAS'!$W$20,INT((ROW()-14)/2),0)),"",OFFSET('9. METAS'!$W$20,INT((ROW()-14)/2),0)))</f>
        <v>25</v>
      </c>
      <c r="M270" s="246">
        <f ca="1">IF(MOD(ROW()-13,2)=0,IF(ISBLANK(OFFSET('12. SEGUIMIENTO 2027'!$Q$14,INT((ROW()-13)/2),0)),"",OFFSET('12. SEGUIMIENTO 2027'!$Q$14,INT((ROW()-13)/2),0)),IF(ISBLANK(OFFSET('9. METAS'!$X$20,INT((ROW()-14)/2),0)),"",OFFSET('9. METAS'!$X$20,INT((ROW()-14)/2),0)))</f>
        <v>25</v>
      </c>
      <c r="N270" s="1013"/>
      <c r="O270" s="1014"/>
      <c r="P270" s="1015"/>
    </row>
    <row r="271" spans="3:16">
      <c r="C271" s="1016" t="str">
        <f ca="1">IF(ISBLANK(OFFSET('5. Pp (3 años)'!$C$46,INT((ROW()-13)/2),0)),"",OFFSET('5. Pp (3 años)'!$C$46,INT((ROW()-13)/2),0))</f>
        <v>Actividad</v>
      </c>
      <c r="D271" s="1018" t="str">
        <f ca="1">IF(ISBLANK(OFFSET('5. Pp (3 años)'!$D$46,INT((ROW()-13)/2),0)),"",OFFSET('5. Pp (3 años)'!$D$46,INT((ROW()-13)/2),0))</f>
        <v>4.1.1.1.22.1 Gestión de servicios de asesoría técnica y jornadas de sensibilización para el sector emprendedor</v>
      </c>
      <c r="E271" s="1018" t="str">
        <f ca="1">IF(ISBLANK(OFFSET('5. Pp (3 años)'!$E$46,INT((ROW()-13)/2),0)),"",OFFSET('5. Pp (3 años)'!$E$46,INT((ROW()-13)/2),0))</f>
        <v>PSASE: Porcentaje de servicios de asesoría y sensibilización al emprendedor realizados.</v>
      </c>
      <c r="F271" s="1021" t="str">
        <f ca="1">IF(ISBLANK(OFFSET('5. Pp (3 años)'!$K$46,INT((ROW()-13)/2),0)),"",OFFSET('5. Pp (3 años)'!$K$46,INT((ROW()-13)/2),0))</f>
        <v>Ascendente</v>
      </c>
      <c r="G271" s="1023" t="str">
        <f ca="1">IF(ISBLANK(OFFSET('5. Pp (3 años)'!$H$46,INT((ROW()-13)/2),0)),"",OFFSET('5. Pp (3 años)'!$H$46,INT((ROW()-13)/2),0))</f>
        <v>Trimestral</v>
      </c>
      <c r="H271" s="1080">
        <f ca="1">IF(ISBLANK(OFFSET('9. METAS'!$L$20,INT((ROW()-13)/2),0)),"",OFFSET('9. METAS'!$L$20,INT((ROW()-13)/2),0))</f>
        <v>973</v>
      </c>
      <c r="I271" s="1004"/>
      <c r="J271" s="244" t="str">
        <f ca="1">IF(MOD(ROW()-13,2)=0,IF(ISBLANK(OFFSET('12. SEGUIMIENTO 2027'!$N$14,INT((ROW()-13)/2),0)),"",OFFSET('12. SEGUIMIENTO 2027'!$N$14,INT((ROW()-13)/2),0)),IF(ISBLANK(OFFSET('9. METAS'!$U$20,INT((ROW()-14)/2),0)),"",OFFSET('9. METAS'!$U$20,INT((ROW()-14)/2),0)))</f>
        <v/>
      </c>
      <c r="K271" s="245" t="str">
        <f ca="1">IF(MOD(ROW()-13,2)=0,IF(ISBLANK(OFFSET('12. SEGUIMIENTO 2027'!$O$14,INT((ROW()-13)/2),0)),"",OFFSET('12. SEGUIMIENTO 2027'!$O$14,INT((ROW()-13)/2),0)),IF(ISBLANK(OFFSET('9. METAS'!$V$20,INT((ROW()-14)/2),0)),"",OFFSET('9. METAS'!$V$20,INT((ROW()-14)/2),0)))</f>
        <v/>
      </c>
      <c r="L271" s="245" t="str">
        <f ca="1">IF(MOD(ROW()-13,2)=0,IF(ISBLANK(OFFSET('12. SEGUIMIENTO 2027'!$P$14,INT((ROW()-13)/2),0)),"",OFFSET('12. SEGUIMIENTO 2027'!$P$14,INT((ROW()-13)/2),0)),IF(ISBLANK(OFFSET('9. METAS'!$W$20,INT((ROW()-14)/2),0)),"",OFFSET('9. METAS'!$W$20,INT((ROW()-14)/2),0)))</f>
        <v/>
      </c>
      <c r="M271" s="246" t="str">
        <f ca="1">IF(MOD(ROW()-13,2)=0,IF(ISBLANK(OFFSET('12. SEGUIMIENTO 2027'!$Q$14,INT((ROW()-13)/2),0)),"",OFFSET('12. SEGUIMIENTO 2027'!$Q$14,INT((ROW()-13)/2),0)),IF(ISBLANK(OFFSET('9. METAS'!$X$20,INT((ROW()-14)/2),0)),"",OFFSET('9. METAS'!$X$20,INT((ROW()-14)/2),0)))</f>
        <v/>
      </c>
      <c r="N271" s="1006" t="str">
        <f t="shared" ref="N271" ca="1" si="254">IFERROR(J271/J272,"ND")</f>
        <v>ND</v>
      </c>
      <c r="O271" s="1008" t="str">
        <f t="shared" ref="O271" ca="1" si="255">IFERROR(((J271+K271+L271)/H271),"ND")</f>
        <v>ND</v>
      </c>
      <c r="P271" s="1010"/>
    </row>
    <row r="272" spans="3:16">
      <c r="C272" s="1025"/>
      <c r="D272" s="1018"/>
      <c r="E272" s="1018"/>
      <c r="F272" s="1021"/>
      <c r="G272" s="1023"/>
      <c r="H272" s="1080"/>
      <c r="I272" s="1012"/>
      <c r="J272" s="244">
        <f ca="1">IF(MOD(ROW()-13,2)=0,IF(ISBLANK(OFFSET('12. SEGUIMIENTO 2027'!$N$14,INT((ROW()-13)/2),0)),"",OFFSET('12. SEGUIMIENTO 2027'!$N$14,INT((ROW()-13)/2),0)),IF(ISBLANK(OFFSET('9. METAS'!$U$20,INT((ROW()-14)/2),0)),"",OFFSET('9. METAS'!$U$20,INT((ROW()-14)/2),0)))</f>
        <v>226</v>
      </c>
      <c r="K272" s="245">
        <f ca="1">IF(MOD(ROW()-13,2)=0,IF(ISBLANK(OFFSET('12. SEGUIMIENTO 2027'!$O$14,INT((ROW()-13)/2),0)),"",OFFSET('12. SEGUIMIENTO 2027'!$O$14,INT((ROW()-13)/2),0)),IF(ISBLANK(OFFSET('9. METAS'!$V$20,INT((ROW()-14)/2),0)),"",OFFSET('9. METAS'!$V$20,INT((ROW()-14)/2),0)))</f>
        <v>261</v>
      </c>
      <c r="L272" s="245">
        <f ca="1">IF(MOD(ROW()-13,2)=0,IF(ISBLANK(OFFSET('12. SEGUIMIENTO 2027'!$P$14,INT((ROW()-13)/2),0)),"",OFFSET('12. SEGUIMIENTO 2027'!$P$14,INT((ROW()-13)/2),0)),IF(ISBLANK(OFFSET('9. METAS'!$W$20,INT((ROW()-14)/2),0)),"",OFFSET('9. METAS'!$W$20,INT((ROW()-14)/2),0)))</f>
        <v>260</v>
      </c>
      <c r="M272" s="246">
        <f ca="1">IF(MOD(ROW()-13,2)=0,IF(ISBLANK(OFFSET('12. SEGUIMIENTO 2027'!$Q$14,INT((ROW()-13)/2),0)),"",OFFSET('12. SEGUIMIENTO 2027'!$Q$14,INT((ROW()-13)/2),0)),IF(ISBLANK(OFFSET('9. METAS'!$X$20,INT((ROW()-14)/2),0)),"",OFFSET('9. METAS'!$X$20,INT((ROW()-14)/2),0)))</f>
        <v>226</v>
      </c>
      <c r="N272" s="1013"/>
      <c r="O272" s="1014"/>
      <c r="P272" s="1015"/>
    </row>
    <row r="273" spans="3:16">
      <c r="C273" s="1016" t="str">
        <f ca="1">IF(ISBLANK(OFFSET('5. Pp (3 años)'!$C$46,INT((ROW()-13)/2),0)),"",OFFSET('5. Pp (3 años)'!$C$46,INT((ROW()-13)/2),0))</f>
        <v>Actividad</v>
      </c>
      <c r="D273" s="1018" t="str">
        <f ca="1">IF(ISBLANK(OFFSET('5. Pp (3 años)'!$D$46,INT((ROW()-13)/2),0)),"",OFFSET('5. Pp (3 años)'!$D$46,INT((ROW()-13)/2),0))</f>
        <v/>
      </c>
      <c r="E273" s="1018" t="str">
        <f ca="1">IF(ISBLANK(OFFSET('5. Pp (3 años)'!$E$46,INT((ROW()-13)/2),0)),"",OFFSET('5. Pp (3 años)'!$E$46,INT((ROW()-13)/2),0))</f>
        <v/>
      </c>
      <c r="F273" s="1021" t="str">
        <f ca="1">IF(ISBLANK(OFFSET('5. Pp (3 años)'!$K$46,INT((ROW()-13)/2),0)),"",OFFSET('5. Pp (3 años)'!$K$46,INT((ROW()-13)/2),0))</f>
        <v/>
      </c>
      <c r="G273" s="1023" t="str">
        <f ca="1">IF(ISBLANK(OFFSET('5. Pp (3 años)'!$H$46,INT((ROW()-13)/2),0)),"",OFFSET('5. Pp (3 años)'!$H$46,INT((ROW()-13)/2),0))</f>
        <v/>
      </c>
      <c r="H273" s="1080" t="str">
        <f ca="1">IF(ISBLANK(OFFSET('9. METAS'!$L$20,INT((ROW()-13)/2),0)),"",OFFSET('9. METAS'!$L$20,INT((ROW()-13)/2),0))</f>
        <v/>
      </c>
      <c r="I273" s="1004"/>
      <c r="J273" s="244" t="str">
        <f ca="1">IF(MOD(ROW()-13,2)=0,IF(ISBLANK(OFFSET('12. SEGUIMIENTO 2027'!$N$14,INT((ROW()-13)/2),0)),"",OFFSET('12. SEGUIMIENTO 2027'!$N$14,INT((ROW()-13)/2),0)),IF(ISBLANK(OFFSET('9. METAS'!$U$20,INT((ROW()-14)/2),0)),"",OFFSET('9. METAS'!$U$20,INT((ROW()-14)/2),0)))</f>
        <v/>
      </c>
      <c r="K273" s="245" t="str">
        <f ca="1">IF(MOD(ROW()-13,2)=0,IF(ISBLANK(OFFSET('12. SEGUIMIENTO 2027'!$O$14,INT((ROW()-13)/2),0)),"",OFFSET('12. SEGUIMIENTO 2027'!$O$14,INT((ROW()-13)/2),0)),IF(ISBLANK(OFFSET('9. METAS'!$V$20,INT((ROW()-14)/2),0)),"",OFFSET('9. METAS'!$V$20,INT((ROW()-14)/2),0)))</f>
        <v/>
      </c>
      <c r="L273" s="245" t="str">
        <f ca="1">IF(MOD(ROW()-13,2)=0,IF(ISBLANK(OFFSET('12. SEGUIMIENTO 2027'!$P$14,INT((ROW()-13)/2),0)),"",OFFSET('12. SEGUIMIENTO 2027'!$P$14,INT((ROW()-13)/2),0)),IF(ISBLANK(OFFSET('9. METAS'!$W$20,INT((ROW()-14)/2),0)),"",OFFSET('9. METAS'!$W$20,INT((ROW()-14)/2),0)))</f>
        <v/>
      </c>
      <c r="M273" s="246" t="str">
        <f ca="1">IF(MOD(ROW()-13,2)=0,IF(ISBLANK(OFFSET('12. SEGUIMIENTO 2027'!$Q$14,INT((ROW()-13)/2),0)),"",OFFSET('12. SEGUIMIENTO 2027'!$Q$14,INT((ROW()-13)/2),0)),IF(ISBLANK(OFFSET('9. METAS'!$X$20,INT((ROW()-14)/2),0)),"",OFFSET('9. METAS'!$X$20,INT((ROW()-14)/2),0)))</f>
        <v/>
      </c>
      <c r="N273" s="1006" t="str">
        <f t="shared" ref="N273" ca="1" si="256">IFERROR(J273/J274,"ND")</f>
        <v>ND</v>
      </c>
      <c r="O273" s="1008" t="str">
        <f t="shared" ref="O273" ca="1" si="257">IFERROR(((J273+K273+L273)/H273),"ND")</f>
        <v>ND</v>
      </c>
      <c r="P273" s="1010"/>
    </row>
    <row r="274" spans="3:16">
      <c r="C274" s="1025"/>
      <c r="D274" s="1018"/>
      <c r="E274" s="1018"/>
      <c r="F274" s="1021"/>
      <c r="G274" s="1023"/>
      <c r="H274" s="1080"/>
      <c r="I274" s="1012"/>
      <c r="J274" s="244" t="str">
        <f ca="1">IF(MOD(ROW()-13,2)=0,IF(ISBLANK(OFFSET('12. SEGUIMIENTO 2027'!$N$14,INT((ROW()-13)/2),0)),"",OFFSET('12. SEGUIMIENTO 2027'!$N$14,INT((ROW()-13)/2),0)),IF(ISBLANK(OFFSET('9. METAS'!$U$20,INT((ROW()-14)/2),0)),"",OFFSET('9. METAS'!$U$20,INT((ROW()-14)/2),0)))</f>
        <v/>
      </c>
      <c r="K274" s="245" t="str">
        <f ca="1">IF(MOD(ROW()-13,2)=0,IF(ISBLANK(OFFSET('12. SEGUIMIENTO 2027'!$O$14,INT((ROW()-13)/2),0)),"",OFFSET('12. SEGUIMIENTO 2027'!$O$14,INT((ROW()-13)/2),0)),IF(ISBLANK(OFFSET('9. METAS'!$V$20,INT((ROW()-14)/2),0)),"",OFFSET('9. METAS'!$V$20,INT((ROW()-14)/2),0)))</f>
        <v/>
      </c>
      <c r="L274" s="245" t="str">
        <f ca="1">IF(MOD(ROW()-13,2)=0,IF(ISBLANK(OFFSET('12. SEGUIMIENTO 2027'!$P$14,INT((ROW()-13)/2),0)),"",OFFSET('12. SEGUIMIENTO 2027'!$P$14,INT((ROW()-13)/2),0)),IF(ISBLANK(OFFSET('9. METAS'!$W$20,INT((ROW()-14)/2),0)),"",OFFSET('9. METAS'!$W$20,INT((ROW()-14)/2),0)))</f>
        <v/>
      </c>
      <c r="M274" s="246" t="str">
        <f ca="1">IF(MOD(ROW()-13,2)=0,IF(ISBLANK(OFFSET('12. SEGUIMIENTO 2027'!$Q$14,INT((ROW()-13)/2),0)),"",OFFSET('12. SEGUIMIENTO 2027'!$Q$14,INT((ROW()-13)/2),0)),IF(ISBLANK(OFFSET('9. METAS'!$X$20,INT((ROW()-14)/2),0)),"",OFFSET('9. METAS'!$X$20,INT((ROW()-14)/2),0)))</f>
        <v/>
      </c>
      <c r="N274" s="1013"/>
      <c r="O274" s="1014"/>
      <c r="P274" s="1015"/>
    </row>
    <row r="275" spans="3:16">
      <c r="C275" s="1016" t="str">
        <f ca="1">IF(ISBLANK(OFFSET('5. Pp (3 años)'!$C$46,INT((ROW()-13)/2),0)),"",OFFSET('5. Pp (3 años)'!$C$46,INT((ROW()-13)/2),0))</f>
        <v>Actividad</v>
      </c>
      <c r="D275" s="1018" t="str">
        <f ca="1">IF(ISBLANK(OFFSET('5. Pp (3 años)'!$D$46,INT((ROW()-13)/2),0)),"",OFFSET('5. Pp (3 años)'!$D$46,INT((ROW()-13)/2),0))</f>
        <v/>
      </c>
      <c r="E275" s="1018" t="str">
        <f ca="1">IF(ISBLANK(OFFSET('5. Pp (3 años)'!$E$46,INT((ROW()-13)/2),0)),"",OFFSET('5. Pp (3 años)'!$E$46,INT((ROW()-13)/2),0))</f>
        <v/>
      </c>
      <c r="F275" s="1021" t="str">
        <f ca="1">IF(ISBLANK(OFFSET('5. Pp (3 años)'!$K$46,INT((ROW()-13)/2),0)),"",OFFSET('5. Pp (3 años)'!$K$46,INT((ROW()-13)/2),0))</f>
        <v/>
      </c>
      <c r="G275" s="1023" t="str">
        <f ca="1">IF(ISBLANK(OFFSET('5. Pp (3 años)'!$H$46,INT((ROW()-13)/2),0)),"",OFFSET('5. Pp (3 años)'!$H$46,INT((ROW()-13)/2),0))</f>
        <v/>
      </c>
      <c r="H275" s="1080" t="str">
        <f ca="1">IF(ISBLANK(OFFSET('9. METAS'!$L$20,INT((ROW()-13)/2),0)),"",OFFSET('9. METAS'!$L$20,INT((ROW()-13)/2),0))</f>
        <v/>
      </c>
      <c r="I275" s="1004"/>
      <c r="J275" s="244" t="str">
        <f ca="1">IF(MOD(ROW()-13,2)=0,IF(ISBLANK(OFFSET('12. SEGUIMIENTO 2027'!$N$14,INT((ROW()-13)/2),0)),"",OFFSET('12. SEGUIMIENTO 2027'!$N$14,INT((ROW()-13)/2),0)),IF(ISBLANK(OFFSET('9. METAS'!$U$20,INT((ROW()-14)/2),0)),"",OFFSET('9. METAS'!$U$20,INT((ROW()-14)/2),0)))</f>
        <v/>
      </c>
      <c r="K275" s="245" t="str">
        <f ca="1">IF(MOD(ROW()-13,2)=0,IF(ISBLANK(OFFSET('12. SEGUIMIENTO 2027'!$O$14,INT((ROW()-13)/2),0)),"",OFFSET('12. SEGUIMIENTO 2027'!$O$14,INT((ROW()-13)/2),0)),IF(ISBLANK(OFFSET('9. METAS'!$V$20,INT((ROW()-14)/2),0)),"",OFFSET('9. METAS'!$V$20,INT((ROW()-14)/2),0)))</f>
        <v/>
      </c>
      <c r="L275" s="245" t="str">
        <f ca="1">IF(MOD(ROW()-13,2)=0,IF(ISBLANK(OFFSET('12. SEGUIMIENTO 2027'!$P$14,INT((ROW()-13)/2),0)),"",OFFSET('12. SEGUIMIENTO 2027'!$P$14,INT((ROW()-13)/2),0)),IF(ISBLANK(OFFSET('9. METAS'!$W$20,INT((ROW()-14)/2),0)),"",OFFSET('9. METAS'!$W$20,INT((ROW()-14)/2),0)))</f>
        <v/>
      </c>
      <c r="M275" s="246" t="str">
        <f ca="1">IF(MOD(ROW()-13,2)=0,IF(ISBLANK(OFFSET('12. SEGUIMIENTO 2027'!$Q$14,INT((ROW()-13)/2),0)),"",OFFSET('12. SEGUIMIENTO 2027'!$Q$14,INT((ROW()-13)/2),0)),IF(ISBLANK(OFFSET('9. METAS'!$X$20,INT((ROW()-14)/2),0)),"",OFFSET('9. METAS'!$X$20,INT((ROW()-14)/2),0)))</f>
        <v/>
      </c>
      <c r="N275" s="1006" t="str">
        <f t="shared" ref="N275" ca="1" si="258">IFERROR(J275/J276,"ND")</f>
        <v>ND</v>
      </c>
      <c r="O275" s="1008" t="str">
        <f t="shared" ref="O275" ca="1" si="259">IFERROR(((J275+K275+L275)/H275),"ND")</f>
        <v>ND</v>
      </c>
      <c r="P275" s="1010"/>
    </row>
    <row r="276" spans="3:16">
      <c r="C276" s="1025"/>
      <c r="D276" s="1018"/>
      <c r="E276" s="1018"/>
      <c r="F276" s="1021"/>
      <c r="G276" s="1023"/>
      <c r="H276" s="1080"/>
      <c r="I276" s="1012"/>
      <c r="J276" s="244" t="str">
        <f ca="1">IF(MOD(ROW()-13,2)=0,IF(ISBLANK(OFFSET('12. SEGUIMIENTO 2027'!$N$14,INT((ROW()-13)/2),0)),"",OFFSET('12. SEGUIMIENTO 2027'!$N$14,INT((ROW()-13)/2),0)),IF(ISBLANK(OFFSET('9. METAS'!$U$20,INT((ROW()-14)/2),0)),"",OFFSET('9. METAS'!$U$20,INT((ROW()-14)/2),0)))</f>
        <v/>
      </c>
      <c r="K276" s="245" t="str">
        <f ca="1">IF(MOD(ROW()-13,2)=0,IF(ISBLANK(OFFSET('12. SEGUIMIENTO 2027'!$O$14,INT((ROW()-13)/2),0)),"",OFFSET('12. SEGUIMIENTO 2027'!$O$14,INT((ROW()-13)/2),0)),IF(ISBLANK(OFFSET('9. METAS'!$V$20,INT((ROW()-14)/2),0)),"",OFFSET('9. METAS'!$V$20,INT((ROW()-14)/2),0)))</f>
        <v/>
      </c>
      <c r="L276" s="245" t="str">
        <f ca="1">IF(MOD(ROW()-13,2)=0,IF(ISBLANK(OFFSET('12. SEGUIMIENTO 2027'!$P$14,INT((ROW()-13)/2),0)),"",OFFSET('12. SEGUIMIENTO 2027'!$P$14,INT((ROW()-13)/2),0)),IF(ISBLANK(OFFSET('9. METAS'!$W$20,INT((ROW()-14)/2),0)),"",OFFSET('9. METAS'!$W$20,INT((ROW()-14)/2),0)))</f>
        <v/>
      </c>
      <c r="M276" s="246" t="str">
        <f ca="1">IF(MOD(ROW()-13,2)=0,IF(ISBLANK(OFFSET('12. SEGUIMIENTO 2027'!$Q$14,INT((ROW()-13)/2),0)),"",OFFSET('12. SEGUIMIENTO 2027'!$Q$14,INT((ROW()-13)/2),0)),IF(ISBLANK(OFFSET('9. METAS'!$X$20,INT((ROW()-14)/2),0)),"",OFFSET('9. METAS'!$X$20,INT((ROW()-14)/2),0)))</f>
        <v/>
      </c>
      <c r="N276" s="1013"/>
      <c r="O276" s="1014"/>
      <c r="P276" s="1015"/>
    </row>
    <row r="277" spans="3:16">
      <c r="C277" s="1016" t="str">
        <f ca="1">IF(ISBLANK(OFFSET('5. Pp (3 años)'!$C$46,INT((ROW()-13)/2),0)),"",OFFSET('5. Pp (3 años)'!$C$46,INT((ROW()-13)/2),0))</f>
        <v>Actividad</v>
      </c>
      <c r="D277" s="1018" t="str">
        <f ca="1">IF(ISBLANK(OFFSET('5. Pp (3 años)'!$D$46,INT((ROW()-13)/2),0)),"",OFFSET('5. Pp (3 años)'!$D$46,INT((ROW()-13)/2),0))</f>
        <v/>
      </c>
      <c r="E277" s="1018" t="str">
        <f ca="1">IF(ISBLANK(OFFSET('5. Pp (3 años)'!$E$46,INT((ROW()-13)/2),0)),"",OFFSET('5. Pp (3 años)'!$E$46,INT((ROW()-13)/2),0))</f>
        <v/>
      </c>
      <c r="F277" s="1021" t="str">
        <f ca="1">IF(ISBLANK(OFFSET('5. Pp (3 años)'!$K$46,INT((ROW()-13)/2),0)),"",OFFSET('5. Pp (3 años)'!$K$46,INT((ROW()-13)/2),0))</f>
        <v/>
      </c>
      <c r="G277" s="1023" t="str">
        <f ca="1">IF(ISBLANK(OFFSET('5. Pp (3 años)'!$H$46,INT((ROW()-13)/2),0)),"",OFFSET('5. Pp (3 años)'!$H$46,INT((ROW()-13)/2),0))</f>
        <v/>
      </c>
      <c r="H277" s="1080" t="str">
        <f ca="1">IF(ISBLANK(OFFSET('9. METAS'!$L$20,INT((ROW()-13)/2),0)),"",OFFSET('9. METAS'!$L$20,INT((ROW()-13)/2),0))</f>
        <v/>
      </c>
      <c r="I277" s="1004"/>
      <c r="J277" s="244" t="str">
        <f ca="1">IF(MOD(ROW()-13,2)=0,IF(ISBLANK(OFFSET('12. SEGUIMIENTO 2027'!$N$14,INT((ROW()-13)/2),0)),"",OFFSET('12. SEGUIMIENTO 2027'!$N$14,INT((ROW()-13)/2),0)),IF(ISBLANK(OFFSET('9. METAS'!$U$20,INT((ROW()-14)/2),0)),"",OFFSET('9. METAS'!$U$20,INT((ROW()-14)/2),0)))</f>
        <v/>
      </c>
      <c r="K277" s="245" t="str">
        <f ca="1">IF(MOD(ROW()-13,2)=0,IF(ISBLANK(OFFSET('12. SEGUIMIENTO 2027'!$O$14,INT((ROW()-13)/2),0)),"",OFFSET('12. SEGUIMIENTO 2027'!$O$14,INT((ROW()-13)/2),0)),IF(ISBLANK(OFFSET('9. METAS'!$V$20,INT((ROW()-14)/2),0)),"",OFFSET('9. METAS'!$V$20,INT((ROW()-14)/2),0)))</f>
        <v/>
      </c>
      <c r="L277" s="245" t="str">
        <f ca="1">IF(MOD(ROW()-13,2)=0,IF(ISBLANK(OFFSET('12. SEGUIMIENTO 2027'!$P$14,INT((ROW()-13)/2),0)),"",OFFSET('12. SEGUIMIENTO 2027'!$P$14,INT((ROW()-13)/2),0)),IF(ISBLANK(OFFSET('9. METAS'!$W$20,INT((ROW()-14)/2),0)),"",OFFSET('9. METAS'!$W$20,INT((ROW()-14)/2),0)))</f>
        <v/>
      </c>
      <c r="M277" s="246" t="str">
        <f ca="1">IF(MOD(ROW()-13,2)=0,IF(ISBLANK(OFFSET('12. SEGUIMIENTO 2027'!$Q$14,INT((ROW()-13)/2),0)),"",OFFSET('12. SEGUIMIENTO 2027'!$Q$14,INT((ROW()-13)/2),0)),IF(ISBLANK(OFFSET('9. METAS'!$X$20,INT((ROW()-14)/2),0)),"",OFFSET('9. METAS'!$X$20,INT((ROW()-14)/2),0)))</f>
        <v/>
      </c>
      <c r="N277" s="1006" t="str">
        <f t="shared" ref="N277" ca="1" si="260">IFERROR(J277/J278,"ND")</f>
        <v>ND</v>
      </c>
      <c r="O277" s="1008" t="str">
        <f t="shared" ref="O277" ca="1" si="261">IFERROR(((J277+K277+L277)/H277),"ND")</f>
        <v>ND</v>
      </c>
      <c r="P277" s="1010"/>
    </row>
    <row r="278" spans="3:16">
      <c r="C278" s="1025"/>
      <c r="D278" s="1018"/>
      <c r="E278" s="1018"/>
      <c r="F278" s="1021"/>
      <c r="G278" s="1023"/>
      <c r="H278" s="1080"/>
      <c r="I278" s="1012"/>
      <c r="J278" s="244" t="str">
        <f ca="1">IF(MOD(ROW()-13,2)=0,IF(ISBLANK(OFFSET('12. SEGUIMIENTO 2027'!$N$14,INT((ROW()-13)/2),0)),"",OFFSET('12. SEGUIMIENTO 2027'!$N$14,INT((ROW()-13)/2),0)),IF(ISBLANK(OFFSET('9. METAS'!$U$20,INT((ROW()-14)/2),0)),"",OFFSET('9. METAS'!$U$20,INT((ROW()-14)/2),0)))</f>
        <v/>
      </c>
      <c r="K278" s="245" t="str">
        <f ca="1">IF(MOD(ROW()-13,2)=0,IF(ISBLANK(OFFSET('12. SEGUIMIENTO 2027'!$O$14,INT((ROW()-13)/2),0)),"",OFFSET('12. SEGUIMIENTO 2027'!$O$14,INT((ROW()-13)/2),0)),IF(ISBLANK(OFFSET('9. METAS'!$V$20,INT((ROW()-14)/2),0)),"",OFFSET('9. METAS'!$V$20,INT((ROW()-14)/2),0)))</f>
        <v/>
      </c>
      <c r="L278" s="245" t="str">
        <f ca="1">IF(MOD(ROW()-13,2)=0,IF(ISBLANK(OFFSET('12. SEGUIMIENTO 2027'!$P$14,INT((ROW()-13)/2),0)),"",OFFSET('12. SEGUIMIENTO 2027'!$P$14,INT((ROW()-13)/2),0)),IF(ISBLANK(OFFSET('9. METAS'!$W$20,INT((ROW()-14)/2),0)),"",OFFSET('9. METAS'!$W$20,INT((ROW()-14)/2),0)))</f>
        <v/>
      </c>
      <c r="M278" s="246" t="str">
        <f ca="1">IF(MOD(ROW()-13,2)=0,IF(ISBLANK(OFFSET('12. SEGUIMIENTO 2027'!$Q$14,INT((ROW()-13)/2),0)),"",OFFSET('12. SEGUIMIENTO 2027'!$Q$14,INT((ROW()-13)/2),0)),IF(ISBLANK(OFFSET('9. METAS'!$X$20,INT((ROW()-14)/2),0)),"",OFFSET('9. METAS'!$X$20,INT((ROW()-14)/2),0)))</f>
        <v/>
      </c>
      <c r="N278" s="1013"/>
      <c r="O278" s="1014"/>
      <c r="P278" s="1015"/>
    </row>
    <row r="279" spans="3:16">
      <c r="C279" s="1016" t="str">
        <f ca="1">IF(ISBLANK(OFFSET('5. Pp (3 años)'!$C$46,INT((ROW()-13)/2),0)),"",OFFSET('5. Pp (3 años)'!$C$46,INT((ROW()-13)/2),0))</f>
        <v>Actividad</v>
      </c>
      <c r="D279" s="1018" t="str">
        <f ca="1">IF(ISBLANK(OFFSET('5. Pp (3 años)'!$D$46,INT((ROW()-13)/2),0)),"",OFFSET('5. Pp (3 años)'!$D$46,INT((ROW()-13)/2),0))</f>
        <v/>
      </c>
      <c r="E279" s="1018" t="str">
        <f ca="1">IF(ISBLANK(OFFSET('5. Pp (3 años)'!$E$46,INT((ROW()-13)/2),0)),"",OFFSET('5. Pp (3 años)'!$E$46,INT((ROW()-13)/2),0))</f>
        <v/>
      </c>
      <c r="F279" s="1021" t="str">
        <f ca="1">IF(ISBLANK(OFFSET('5. Pp (3 años)'!$K$46,INT((ROW()-13)/2),0)),"",OFFSET('5. Pp (3 años)'!$K$46,INT((ROW()-13)/2),0))</f>
        <v/>
      </c>
      <c r="G279" s="1023" t="str">
        <f ca="1">IF(ISBLANK(OFFSET('5. Pp (3 años)'!$H$46,INT((ROW()-13)/2),0)),"",OFFSET('5. Pp (3 años)'!$H$46,INT((ROW()-13)/2),0))</f>
        <v/>
      </c>
      <c r="H279" s="1080" t="str">
        <f ca="1">IF(ISBLANK(OFFSET('9. METAS'!$L$20,INT((ROW()-13)/2),0)),"",OFFSET('9. METAS'!$L$20,INT((ROW()-13)/2),0))</f>
        <v/>
      </c>
      <c r="I279" s="1004"/>
      <c r="J279" s="244" t="str">
        <f ca="1">IF(MOD(ROW()-13,2)=0,IF(ISBLANK(OFFSET('12. SEGUIMIENTO 2027'!$N$14,INT((ROW()-13)/2),0)),"",OFFSET('12. SEGUIMIENTO 2027'!$N$14,INT((ROW()-13)/2),0)),IF(ISBLANK(OFFSET('9. METAS'!$U$20,INT((ROW()-14)/2),0)),"",OFFSET('9. METAS'!$U$20,INT((ROW()-14)/2),0)))</f>
        <v/>
      </c>
      <c r="K279" s="245" t="str">
        <f ca="1">IF(MOD(ROW()-13,2)=0,IF(ISBLANK(OFFSET('12. SEGUIMIENTO 2027'!$O$14,INT((ROW()-13)/2),0)),"",OFFSET('12. SEGUIMIENTO 2027'!$O$14,INT((ROW()-13)/2),0)),IF(ISBLANK(OFFSET('9. METAS'!$V$20,INT((ROW()-14)/2),0)),"",OFFSET('9. METAS'!$V$20,INT((ROW()-14)/2),0)))</f>
        <v/>
      </c>
      <c r="L279" s="245" t="str">
        <f ca="1">IF(MOD(ROW()-13,2)=0,IF(ISBLANK(OFFSET('12. SEGUIMIENTO 2027'!$P$14,INT((ROW()-13)/2),0)),"",OFFSET('12. SEGUIMIENTO 2027'!$P$14,INT((ROW()-13)/2),0)),IF(ISBLANK(OFFSET('9. METAS'!$W$20,INT((ROW()-14)/2),0)),"",OFFSET('9. METAS'!$W$20,INT((ROW()-14)/2),0)))</f>
        <v/>
      </c>
      <c r="M279" s="246" t="str">
        <f ca="1">IF(MOD(ROW()-13,2)=0,IF(ISBLANK(OFFSET('12. SEGUIMIENTO 2027'!$Q$14,INT((ROW()-13)/2),0)),"",OFFSET('12. SEGUIMIENTO 2027'!$Q$14,INT((ROW()-13)/2),0)),IF(ISBLANK(OFFSET('9. METAS'!$X$20,INT((ROW()-14)/2),0)),"",OFFSET('9. METAS'!$X$20,INT((ROW()-14)/2),0)))</f>
        <v/>
      </c>
      <c r="N279" s="1006" t="str">
        <f t="shared" ref="N279" ca="1" si="262">IFERROR(J279/J280,"ND")</f>
        <v>ND</v>
      </c>
      <c r="O279" s="1008" t="str">
        <f t="shared" ref="O279" ca="1" si="263">IFERROR(((J279+K279+L279)/H279),"ND")</f>
        <v>ND</v>
      </c>
      <c r="P279" s="1010"/>
    </row>
    <row r="280" spans="3:16">
      <c r="C280" s="1025"/>
      <c r="D280" s="1018"/>
      <c r="E280" s="1018"/>
      <c r="F280" s="1021"/>
      <c r="G280" s="1023"/>
      <c r="H280" s="1080"/>
      <c r="I280" s="1012"/>
      <c r="J280" s="244" t="str">
        <f ca="1">IF(MOD(ROW()-13,2)=0,IF(ISBLANK(OFFSET('12. SEGUIMIENTO 2027'!$N$14,INT((ROW()-13)/2),0)),"",OFFSET('12. SEGUIMIENTO 2027'!$N$14,INT((ROW()-13)/2),0)),IF(ISBLANK(OFFSET('9. METAS'!$U$20,INT((ROW()-14)/2),0)),"",OFFSET('9. METAS'!$U$20,INT((ROW()-14)/2),0)))</f>
        <v/>
      </c>
      <c r="K280" s="245" t="str">
        <f ca="1">IF(MOD(ROW()-13,2)=0,IF(ISBLANK(OFFSET('12. SEGUIMIENTO 2027'!$O$14,INT((ROW()-13)/2),0)),"",OFFSET('12. SEGUIMIENTO 2027'!$O$14,INT((ROW()-13)/2),0)),IF(ISBLANK(OFFSET('9. METAS'!$V$20,INT((ROW()-14)/2),0)),"",OFFSET('9. METAS'!$V$20,INT((ROW()-14)/2),0)))</f>
        <v/>
      </c>
      <c r="L280" s="245" t="str">
        <f ca="1">IF(MOD(ROW()-13,2)=0,IF(ISBLANK(OFFSET('12. SEGUIMIENTO 2027'!$P$14,INT((ROW()-13)/2),0)),"",OFFSET('12. SEGUIMIENTO 2027'!$P$14,INT((ROW()-13)/2),0)),IF(ISBLANK(OFFSET('9. METAS'!$W$20,INT((ROW()-14)/2),0)),"",OFFSET('9. METAS'!$W$20,INT((ROW()-14)/2),0)))</f>
        <v/>
      </c>
      <c r="M280" s="246" t="str">
        <f ca="1">IF(MOD(ROW()-13,2)=0,IF(ISBLANK(OFFSET('12. SEGUIMIENTO 2027'!$Q$14,INT((ROW()-13)/2),0)),"",OFFSET('12. SEGUIMIENTO 2027'!$Q$14,INT((ROW()-13)/2),0)),IF(ISBLANK(OFFSET('9. METAS'!$X$20,INT((ROW()-14)/2),0)),"",OFFSET('9. METAS'!$X$20,INT((ROW()-14)/2),0)))</f>
        <v/>
      </c>
      <c r="N280" s="1013"/>
      <c r="O280" s="1014"/>
      <c r="P280" s="1015"/>
    </row>
    <row r="281" spans="3:16">
      <c r="C281" s="1016" t="str">
        <f ca="1">IF(ISBLANK(OFFSET('5. Pp (3 años)'!$C$46,INT((ROW()-13)/2),0)),"",OFFSET('5. Pp (3 años)'!$C$46,INT((ROW()-13)/2),0))</f>
        <v>Componente</v>
      </c>
      <c r="D281" s="1018" t="str">
        <f ca="1">IF(ISBLANK(OFFSET('5. Pp (3 años)'!$D$46,INT((ROW()-13)/2),0)),"",OFFSET('5. Pp (3 años)'!$D$46,INT((ROW()-13)/2),0))</f>
        <v>4.1.1.1.23 Servicios de formación y asesoría técnica para el fortalecimiento empresarial otorgados.</v>
      </c>
      <c r="E281" s="1018" t="str">
        <f ca="1">IF(ISBLANK(OFFSET('5. Pp (3 años)'!$E$46,INT((ROW()-13)/2),0)),"",OFFSET('5. Pp (3 años)'!$E$46,INT((ROW()-13)/2),0))</f>
        <v>PSFAT: Porcentaje de servicios de formación y asesoría técnica especializada realizados.</v>
      </c>
      <c r="F281" s="1021" t="str">
        <f ca="1">IF(ISBLANK(OFFSET('5. Pp (3 años)'!$K$46,INT((ROW()-13)/2),0)),"",OFFSET('5. Pp (3 años)'!$K$46,INT((ROW()-13)/2),0))</f>
        <v>Ascendente</v>
      </c>
      <c r="G281" s="1023" t="str">
        <f ca="1">IF(ISBLANK(OFFSET('5. Pp (3 años)'!$H$46,INT((ROW()-13)/2),0)),"",OFFSET('5. Pp (3 años)'!$H$46,INT((ROW()-13)/2),0))</f>
        <v>Trimestral</v>
      </c>
      <c r="H281" s="1080">
        <f ca="1">IF(ISBLANK(OFFSET('9. METAS'!$L$20,INT((ROW()-13)/2),0)),"",OFFSET('9. METAS'!$L$20,INT((ROW()-13)/2),0))</f>
        <v>100</v>
      </c>
      <c r="I281" s="1004"/>
      <c r="J281" s="244" t="str">
        <f ca="1">IF(MOD(ROW()-13,2)=0,IF(ISBLANK(OFFSET('12. SEGUIMIENTO 2027'!$N$14,INT((ROW()-13)/2),0)),"",OFFSET('12. SEGUIMIENTO 2027'!$N$14,INT((ROW()-13)/2),0)),IF(ISBLANK(OFFSET('9. METAS'!$U$20,INT((ROW()-14)/2),0)),"",OFFSET('9. METAS'!$U$20,INT((ROW()-14)/2),0)))</f>
        <v/>
      </c>
      <c r="K281" s="245" t="str">
        <f ca="1">IF(MOD(ROW()-13,2)=0,IF(ISBLANK(OFFSET('12. SEGUIMIENTO 2027'!$O$14,INT((ROW()-13)/2),0)),"",OFFSET('12. SEGUIMIENTO 2027'!$O$14,INT((ROW()-13)/2),0)),IF(ISBLANK(OFFSET('9. METAS'!$V$20,INT((ROW()-14)/2),0)),"",OFFSET('9. METAS'!$V$20,INT((ROW()-14)/2),0)))</f>
        <v/>
      </c>
      <c r="L281" s="245" t="str">
        <f ca="1">IF(MOD(ROW()-13,2)=0,IF(ISBLANK(OFFSET('12. SEGUIMIENTO 2027'!$P$14,INT((ROW()-13)/2),0)),"",OFFSET('12. SEGUIMIENTO 2027'!$P$14,INT((ROW()-13)/2),0)),IF(ISBLANK(OFFSET('9. METAS'!$W$20,INT((ROW()-14)/2),0)),"",OFFSET('9. METAS'!$W$20,INT((ROW()-14)/2),0)))</f>
        <v/>
      </c>
      <c r="M281" s="246" t="str">
        <f ca="1">IF(MOD(ROW()-13,2)=0,IF(ISBLANK(OFFSET('12. SEGUIMIENTO 2027'!$Q$14,INT((ROW()-13)/2),0)),"",OFFSET('12. SEGUIMIENTO 2027'!$Q$14,INT((ROW()-13)/2),0)),IF(ISBLANK(OFFSET('9. METAS'!$X$20,INT((ROW()-14)/2),0)),"",OFFSET('9. METAS'!$X$20,INT((ROW()-14)/2),0)))</f>
        <v/>
      </c>
      <c r="N281" s="1006" t="str">
        <f t="shared" ref="N281" ca="1" si="264">IFERROR(J281/J282,"ND")</f>
        <v>ND</v>
      </c>
      <c r="O281" s="1008" t="str">
        <f t="shared" ref="O281" ca="1" si="265">IFERROR(((J281+K281+L281)/H281),"ND")</f>
        <v>ND</v>
      </c>
      <c r="P281" s="1010"/>
    </row>
    <row r="282" spans="3:16">
      <c r="C282" s="1025"/>
      <c r="D282" s="1018"/>
      <c r="E282" s="1018"/>
      <c r="F282" s="1021"/>
      <c r="G282" s="1023"/>
      <c r="H282" s="1080"/>
      <c r="I282" s="1012"/>
      <c r="J282" s="244">
        <f ca="1">IF(MOD(ROW()-13,2)=0,IF(ISBLANK(OFFSET('12. SEGUIMIENTO 2027'!$N$14,INT((ROW()-13)/2),0)),"",OFFSET('12. SEGUIMIENTO 2027'!$N$14,INT((ROW()-13)/2),0)),IF(ISBLANK(OFFSET('9. METAS'!$U$20,INT((ROW()-14)/2),0)),"",OFFSET('9. METAS'!$U$20,INT((ROW()-14)/2),0)))</f>
        <v>25</v>
      </c>
      <c r="K282" s="245">
        <f ca="1">IF(MOD(ROW()-13,2)=0,IF(ISBLANK(OFFSET('12. SEGUIMIENTO 2027'!$O$14,INT((ROW()-13)/2),0)),"",OFFSET('12. SEGUIMIENTO 2027'!$O$14,INT((ROW()-13)/2),0)),IF(ISBLANK(OFFSET('9. METAS'!$V$20,INT((ROW()-14)/2),0)),"",OFFSET('9. METAS'!$V$20,INT((ROW()-14)/2),0)))</f>
        <v>25</v>
      </c>
      <c r="L282" s="245">
        <f ca="1">IF(MOD(ROW()-13,2)=0,IF(ISBLANK(OFFSET('12. SEGUIMIENTO 2027'!$P$14,INT((ROW()-13)/2),0)),"",OFFSET('12. SEGUIMIENTO 2027'!$P$14,INT((ROW()-13)/2),0)),IF(ISBLANK(OFFSET('9. METAS'!$W$20,INT((ROW()-14)/2),0)),"",OFFSET('9. METAS'!$W$20,INT((ROW()-14)/2),0)))</f>
        <v>25</v>
      </c>
      <c r="M282" s="246">
        <f ca="1">IF(MOD(ROW()-13,2)=0,IF(ISBLANK(OFFSET('12. SEGUIMIENTO 2027'!$Q$14,INT((ROW()-13)/2),0)),"",OFFSET('12. SEGUIMIENTO 2027'!$Q$14,INT((ROW()-13)/2),0)),IF(ISBLANK(OFFSET('9. METAS'!$X$20,INT((ROW()-14)/2),0)),"",OFFSET('9. METAS'!$X$20,INT((ROW()-14)/2),0)))</f>
        <v>25</v>
      </c>
      <c r="N282" s="1013"/>
      <c r="O282" s="1014"/>
      <c r="P282" s="1015"/>
    </row>
    <row r="283" spans="3:16">
      <c r="C283" s="1016" t="str">
        <f ca="1">IF(ISBLANK(OFFSET('5. Pp (3 años)'!$C$46,INT((ROW()-13)/2),0)),"",OFFSET('5. Pp (3 años)'!$C$46,INT((ROW()-13)/2),0))</f>
        <v>Actividad</v>
      </c>
      <c r="D283" s="1018" t="str">
        <f ca="1">IF(ISBLANK(OFFSET('5. Pp (3 años)'!$D$46,INT((ROW()-13)/2),0)),"",OFFSET('5. Pp (3 años)'!$D$46,INT((ROW()-13)/2),0))</f>
        <v>4.1.1.1.23.1  Gestión de tutorías y programas de capacitación especializada para el impulso de negocios locales.</v>
      </c>
      <c r="E283" s="1018" t="str">
        <f ca="1">IF(ISBLANK(OFFSET('5. Pp (3 años)'!$E$46,INT((ROW()-13)/2),0)),"",OFFSET('5. Pp (3 años)'!$E$46,INT((ROW()-13)/2),0))</f>
        <v>PATCE: Porcentaje de acciones de tutoría y capacitación ejecutadas.</v>
      </c>
      <c r="F283" s="1021" t="str">
        <f ca="1">IF(ISBLANK(OFFSET('5. Pp (3 años)'!$K$46,INT((ROW()-13)/2),0)),"",OFFSET('5. Pp (3 años)'!$K$46,INT((ROW()-13)/2),0))</f>
        <v>Ascendente</v>
      </c>
      <c r="G283" s="1023" t="str">
        <f ca="1">IF(ISBLANK(OFFSET('5. Pp (3 años)'!$H$46,INT((ROW()-13)/2),0)),"",OFFSET('5. Pp (3 años)'!$H$46,INT((ROW()-13)/2),0))</f>
        <v>Trimestral</v>
      </c>
      <c r="H283" s="1080">
        <f ca="1">IF(ISBLANK(OFFSET('9. METAS'!$L$20,INT((ROW()-13)/2),0)),"",OFFSET('9. METAS'!$L$20,INT((ROW()-13)/2),0))</f>
        <v>50</v>
      </c>
      <c r="I283" s="1004"/>
      <c r="J283" s="244" t="str">
        <f ca="1">IF(MOD(ROW()-13,2)=0,IF(ISBLANK(OFFSET('12. SEGUIMIENTO 2027'!$N$14,INT((ROW()-13)/2),0)),"",OFFSET('12. SEGUIMIENTO 2027'!$N$14,INT((ROW()-13)/2),0)),IF(ISBLANK(OFFSET('9. METAS'!$U$20,INT((ROW()-14)/2),0)),"",OFFSET('9. METAS'!$U$20,INT((ROW()-14)/2),0)))</f>
        <v/>
      </c>
      <c r="K283" s="245" t="str">
        <f ca="1">IF(MOD(ROW()-13,2)=0,IF(ISBLANK(OFFSET('12. SEGUIMIENTO 2027'!$O$14,INT((ROW()-13)/2),0)),"",OFFSET('12. SEGUIMIENTO 2027'!$O$14,INT((ROW()-13)/2),0)),IF(ISBLANK(OFFSET('9. METAS'!$V$20,INT((ROW()-14)/2),0)),"",OFFSET('9. METAS'!$V$20,INT((ROW()-14)/2),0)))</f>
        <v/>
      </c>
      <c r="L283" s="245" t="str">
        <f ca="1">IF(MOD(ROW()-13,2)=0,IF(ISBLANK(OFFSET('12. SEGUIMIENTO 2027'!$P$14,INT((ROW()-13)/2),0)),"",OFFSET('12. SEGUIMIENTO 2027'!$P$14,INT((ROW()-13)/2),0)),IF(ISBLANK(OFFSET('9. METAS'!$W$20,INT((ROW()-14)/2),0)),"",OFFSET('9. METAS'!$W$20,INT((ROW()-14)/2),0)))</f>
        <v/>
      </c>
      <c r="M283" s="246" t="str">
        <f ca="1">IF(MOD(ROW()-13,2)=0,IF(ISBLANK(OFFSET('12. SEGUIMIENTO 2027'!$Q$14,INT((ROW()-13)/2),0)),"",OFFSET('12. SEGUIMIENTO 2027'!$Q$14,INT((ROW()-13)/2),0)),IF(ISBLANK(OFFSET('9. METAS'!$X$20,INT((ROW()-14)/2),0)),"",OFFSET('9. METAS'!$X$20,INT((ROW()-14)/2),0)))</f>
        <v/>
      </c>
      <c r="N283" s="1006" t="str">
        <f t="shared" ref="N283" ca="1" si="266">IFERROR(J283/J284,"ND")</f>
        <v>ND</v>
      </c>
      <c r="O283" s="1008" t="str">
        <f t="shared" ref="O283" ca="1" si="267">IFERROR(((J283+K283+L283)/H283),"ND")</f>
        <v>ND</v>
      </c>
      <c r="P283" s="1010"/>
    </row>
    <row r="284" spans="3:16">
      <c r="C284" s="1025"/>
      <c r="D284" s="1018"/>
      <c r="E284" s="1018"/>
      <c r="F284" s="1021"/>
      <c r="G284" s="1023"/>
      <c r="H284" s="1080"/>
      <c r="I284" s="1012"/>
      <c r="J284" s="244">
        <f ca="1">IF(MOD(ROW()-13,2)=0,IF(ISBLANK(OFFSET('12. SEGUIMIENTO 2027'!$N$14,INT((ROW()-13)/2),0)),"",OFFSET('12. SEGUIMIENTO 2027'!$N$14,INT((ROW()-13)/2),0)),IF(ISBLANK(OFFSET('9. METAS'!$U$20,INT((ROW()-14)/2),0)),"",OFFSET('9. METAS'!$U$20,INT((ROW()-14)/2),0)))</f>
        <v>7</v>
      </c>
      <c r="K284" s="245">
        <f ca="1">IF(MOD(ROW()-13,2)=0,IF(ISBLANK(OFFSET('12. SEGUIMIENTO 2027'!$O$14,INT((ROW()-13)/2),0)),"",OFFSET('12. SEGUIMIENTO 2027'!$O$14,INT((ROW()-13)/2),0)),IF(ISBLANK(OFFSET('9. METAS'!$V$20,INT((ROW()-14)/2),0)),"",OFFSET('9. METAS'!$V$20,INT((ROW()-14)/2),0)))</f>
        <v>18</v>
      </c>
      <c r="L284" s="245">
        <f ca="1">IF(MOD(ROW()-13,2)=0,IF(ISBLANK(OFFSET('12. SEGUIMIENTO 2027'!$P$14,INT((ROW()-13)/2),0)),"",OFFSET('12. SEGUIMIENTO 2027'!$P$14,INT((ROW()-13)/2),0)),IF(ISBLANK(OFFSET('9. METAS'!$W$20,INT((ROW()-14)/2),0)),"",OFFSET('9. METAS'!$W$20,INT((ROW()-14)/2),0)))</f>
        <v>18</v>
      </c>
      <c r="M284" s="246">
        <f ca="1">IF(MOD(ROW()-13,2)=0,IF(ISBLANK(OFFSET('12. SEGUIMIENTO 2027'!$Q$14,INT((ROW()-13)/2),0)),"",OFFSET('12. SEGUIMIENTO 2027'!$Q$14,INT((ROW()-13)/2),0)),IF(ISBLANK(OFFSET('9. METAS'!$X$20,INT((ROW()-14)/2),0)),"",OFFSET('9. METAS'!$X$20,INT((ROW()-14)/2),0)))</f>
        <v>7</v>
      </c>
      <c r="N284" s="1013"/>
      <c r="O284" s="1014"/>
      <c r="P284" s="1015"/>
    </row>
    <row r="285" spans="3:16">
      <c r="C285" s="1016" t="str">
        <f ca="1">IF(ISBLANK(OFFSET('5. Pp (3 años)'!$C$46,INT((ROW()-13)/2),0)),"",OFFSET('5. Pp (3 años)'!$C$46,INT((ROW()-13)/2),0))</f>
        <v>Actividad</v>
      </c>
      <c r="D285" s="1018" t="str">
        <f ca="1">IF(ISBLANK(OFFSET('5. Pp (3 años)'!$D$46,INT((ROW()-13)/2),0)),"",OFFSET('5. Pp (3 años)'!$D$46,INT((ROW()-13)/2),0))</f>
        <v/>
      </c>
      <c r="E285" s="1018" t="str">
        <f ca="1">IF(ISBLANK(OFFSET('5. Pp (3 años)'!$E$46,INT((ROW()-13)/2),0)),"",OFFSET('5. Pp (3 años)'!$E$46,INT((ROW()-13)/2),0))</f>
        <v/>
      </c>
      <c r="F285" s="1021" t="str">
        <f ca="1">IF(ISBLANK(OFFSET('5. Pp (3 años)'!$K$46,INT((ROW()-13)/2),0)),"",OFFSET('5. Pp (3 años)'!$K$46,INT((ROW()-13)/2),0))</f>
        <v/>
      </c>
      <c r="G285" s="1023" t="str">
        <f ca="1">IF(ISBLANK(OFFSET('5. Pp (3 años)'!$H$46,INT((ROW()-13)/2),0)),"",OFFSET('5. Pp (3 años)'!$H$46,INT((ROW()-13)/2),0))</f>
        <v/>
      </c>
      <c r="H285" s="1080" t="str">
        <f ca="1">IF(ISBLANK(OFFSET('9. METAS'!$L$20,INT((ROW()-13)/2),0)),"",OFFSET('9. METAS'!$L$20,INT((ROW()-13)/2),0))</f>
        <v/>
      </c>
      <c r="I285" s="1004"/>
      <c r="J285" s="244" t="str">
        <f ca="1">IF(MOD(ROW()-13,2)=0,IF(ISBLANK(OFFSET('12. SEGUIMIENTO 2027'!$N$14,INT((ROW()-13)/2),0)),"",OFFSET('12. SEGUIMIENTO 2027'!$N$14,INT((ROW()-13)/2),0)),IF(ISBLANK(OFFSET('9. METAS'!$U$20,INT((ROW()-14)/2),0)),"",OFFSET('9. METAS'!$U$20,INT((ROW()-14)/2),0)))</f>
        <v/>
      </c>
      <c r="K285" s="245" t="str">
        <f ca="1">IF(MOD(ROW()-13,2)=0,IF(ISBLANK(OFFSET('12. SEGUIMIENTO 2027'!$O$14,INT((ROW()-13)/2),0)),"",OFFSET('12. SEGUIMIENTO 2027'!$O$14,INT((ROW()-13)/2),0)),IF(ISBLANK(OFFSET('9. METAS'!$V$20,INT((ROW()-14)/2),0)),"",OFFSET('9. METAS'!$V$20,INT((ROW()-14)/2),0)))</f>
        <v/>
      </c>
      <c r="L285" s="245" t="str">
        <f ca="1">IF(MOD(ROW()-13,2)=0,IF(ISBLANK(OFFSET('12. SEGUIMIENTO 2027'!$P$14,INT((ROW()-13)/2),0)),"",OFFSET('12. SEGUIMIENTO 2027'!$P$14,INT((ROW()-13)/2),0)),IF(ISBLANK(OFFSET('9. METAS'!$W$20,INT((ROW()-14)/2),0)),"",OFFSET('9. METAS'!$W$20,INT((ROW()-14)/2),0)))</f>
        <v/>
      </c>
      <c r="M285" s="246" t="str">
        <f ca="1">IF(MOD(ROW()-13,2)=0,IF(ISBLANK(OFFSET('12. SEGUIMIENTO 2027'!$Q$14,INT((ROW()-13)/2),0)),"",OFFSET('12. SEGUIMIENTO 2027'!$Q$14,INT((ROW()-13)/2),0)),IF(ISBLANK(OFFSET('9. METAS'!$X$20,INT((ROW()-14)/2),0)),"",OFFSET('9. METAS'!$X$20,INT((ROW()-14)/2),0)))</f>
        <v/>
      </c>
      <c r="N285" s="1006" t="str">
        <f t="shared" ref="N285" ca="1" si="268">IFERROR(J285/J286,"ND")</f>
        <v>ND</v>
      </c>
      <c r="O285" s="1008" t="str">
        <f t="shared" ref="O285" ca="1" si="269">IFERROR(((J285+K285+L285)/H285),"ND")</f>
        <v>ND</v>
      </c>
      <c r="P285" s="1010"/>
    </row>
    <row r="286" spans="3:16">
      <c r="C286" s="1025"/>
      <c r="D286" s="1018"/>
      <c r="E286" s="1018"/>
      <c r="F286" s="1021"/>
      <c r="G286" s="1023"/>
      <c r="H286" s="1080"/>
      <c r="I286" s="1012"/>
      <c r="J286" s="244" t="str">
        <f ca="1">IF(MOD(ROW()-13,2)=0,IF(ISBLANK(OFFSET('12. SEGUIMIENTO 2027'!$N$14,INT((ROW()-13)/2),0)),"",OFFSET('12. SEGUIMIENTO 2027'!$N$14,INT((ROW()-13)/2),0)),IF(ISBLANK(OFFSET('9. METAS'!$U$20,INT((ROW()-14)/2),0)),"",OFFSET('9. METAS'!$U$20,INT((ROW()-14)/2),0)))</f>
        <v/>
      </c>
      <c r="K286" s="245" t="str">
        <f ca="1">IF(MOD(ROW()-13,2)=0,IF(ISBLANK(OFFSET('12. SEGUIMIENTO 2027'!$O$14,INT((ROW()-13)/2),0)),"",OFFSET('12. SEGUIMIENTO 2027'!$O$14,INT((ROW()-13)/2),0)),IF(ISBLANK(OFFSET('9. METAS'!$V$20,INT((ROW()-14)/2),0)),"",OFFSET('9. METAS'!$V$20,INT((ROW()-14)/2),0)))</f>
        <v/>
      </c>
      <c r="L286" s="245" t="str">
        <f ca="1">IF(MOD(ROW()-13,2)=0,IF(ISBLANK(OFFSET('12. SEGUIMIENTO 2027'!$P$14,INT((ROW()-13)/2),0)),"",OFFSET('12. SEGUIMIENTO 2027'!$P$14,INT((ROW()-13)/2),0)),IF(ISBLANK(OFFSET('9. METAS'!$W$20,INT((ROW()-14)/2),0)),"",OFFSET('9. METAS'!$W$20,INT((ROW()-14)/2),0)))</f>
        <v/>
      </c>
      <c r="M286" s="246" t="str">
        <f ca="1">IF(MOD(ROW()-13,2)=0,IF(ISBLANK(OFFSET('12. SEGUIMIENTO 2027'!$Q$14,INT((ROW()-13)/2),0)),"",OFFSET('12. SEGUIMIENTO 2027'!$Q$14,INT((ROW()-13)/2),0)),IF(ISBLANK(OFFSET('9. METAS'!$X$20,INT((ROW()-14)/2),0)),"",OFFSET('9. METAS'!$X$20,INT((ROW()-14)/2),0)))</f>
        <v/>
      </c>
      <c r="N286" s="1013"/>
      <c r="O286" s="1014"/>
      <c r="P286" s="1015"/>
    </row>
    <row r="287" spans="3:16">
      <c r="C287" s="1016" t="str">
        <f ca="1">IF(ISBLANK(OFFSET('5. Pp (3 años)'!$C$46,INT((ROW()-13)/2),0)),"",OFFSET('5. Pp (3 años)'!$C$46,INT((ROW()-13)/2),0))</f>
        <v>Actividad</v>
      </c>
      <c r="D287" s="1018" t="str">
        <f ca="1">IF(ISBLANK(OFFSET('5. Pp (3 años)'!$D$46,INT((ROW()-13)/2),0)),"",OFFSET('5. Pp (3 años)'!$D$46,INT((ROW()-13)/2),0))</f>
        <v/>
      </c>
      <c r="E287" s="1018" t="str">
        <f ca="1">IF(ISBLANK(OFFSET('5. Pp (3 años)'!$E$46,INT((ROW()-13)/2),0)),"",OFFSET('5. Pp (3 años)'!$E$46,INT((ROW()-13)/2),0))</f>
        <v/>
      </c>
      <c r="F287" s="1021" t="str">
        <f ca="1">IF(ISBLANK(OFFSET('5. Pp (3 años)'!$K$46,INT((ROW()-13)/2),0)),"",OFFSET('5. Pp (3 años)'!$K$46,INT((ROW()-13)/2),0))</f>
        <v/>
      </c>
      <c r="G287" s="1023" t="str">
        <f ca="1">IF(ISBLANK(OFFSET('5. Pp (3 años)'!$H$46,INT((ROW()-13)/2),0)),"",OFFSET('5. Pp (3 años)'!$H$46,INT((ROW()-13)/2),0))</f>
        <v/>
      </c>
      <c r="H287" s="1080" t="str">
        <f ca="1">IF(ISBLANK(OFFSET('9. METAS'!$L$20,INT((ROW()-13)/2),0)),"",OFFSET('9. METAS'!$L$20,INT((ROW()-13)/2),0))</f>
        <v/>
      </c>
      <c r="I287" s="1004"/>
      <c r="J287" s="244" t="str">
        <f ca="1">IF(MOD(ROW()-13,2)=0,IF(ISBLANK(OFFSET('12. SEGUIMIENTO 2027'!$N$14,INT((ROW()-13)/2),0)),"",OFFSET('12. SEGUIMIENTO 2027'!$N$14,INT((ROW()-13)/2),0)),IF(ISBLANK(OFFSET('9. METAS'!$U$20,INT((ROW()-14)/2),0)),"",OFFSET('9. METAS'!$U$20,INT((ROW()-14)/2),0)))</f>
        <v/>
      </c>
      <c r="K287" s="245" t="str">
        <f ca="1">IF(MOD(ROW()-13,2)=0,IF(ISBLANK(OFFSET('12. SEGUIMIENTO 2027'!$O$14,INT((ROW()-13)/2),0)),"",OFFSET('12. SEGUIMIENTO 2027'!$O$14,INT((ROW()-13)/2),0)),IF(ISBLANK(OFFSET('9. METAS'!$V$20,INT((ROW()-14)/2),0)),"",OFFSET('9. METAS'!$V$20,INT((ROW()-14)/2),0)))</f>
        <v/>
      </c>
      <c r="L287" s="245" t="str">
        <f ca="1">IF(MOD(ROW()-13,2)=0,IF(ISBLANK(OFFSET('12. SEGUIMIENTO 2027'!$P$14,INT((ROW()-13)/2),0)),"",OFFSET('12. SEGUIMIENTO 2027'!$P$14,INT((ROW()-13)/2),0)),IF(ISBLANK(OFFSET('9. METAS'!$W$20,INT((ROW()-14)/2),0)),"",OFFSET('9. METAS'!$W$20,INT((ROW()-14)/2),0)))</f>
        <v/>
      </c>
      <c r="M287" s="246" t="str">
        <f ca="1">IF(MOD(ROW()-13,2)=0,IF(ISBLANK(OFFSET('12. SEGUIMIENTO 2027'!$Q$14,INT((ROW()-13)/2),0)),"",OFFSET('12. SEGUIMIENTO 2027'!$Q$14,INT((ROW()-13)/2),0)),IF(ISBLANK(OFFSET('9. METAS'!$X$20,INT((ROW()-14)/2),0)),"",OFFSET('9. METAS'!$X$20,INT((ROW()-14)/2),0)))</f>
        <v/>
      </c>
      <c r="N287" s="1006" t="str">
        <f t="shared" ref="N287" ca="1" si="270">IFERROR(J287/J288,"ND")</f>
        <v>ND</v>
      </c>
      <c r="O287" s="1008" t="str">
        <f t="shared" ref="O287" ca="1" si="271">IFERROR(((J287+K287+L287)/H287),"ND")</f>
        <v>ND</v>
      </c>
      <c r="P287" s="1010"/>
    </row>
    <row r="288" spans="3:16">
      <c r="C288" s="1025"/>
      <c r="D288" s="1018"/>
      <c r="E288" s="1018"/>
      <c r="F288" s="1021"/>
      <c r="G288" s="1023"/>
      <c r="H288" s="1080"/>
      <c r="I288" s="1012"/>
      <c r="J288" s="244" t="str">
        <f ca="1">IF(MOD(ROW()-13,2)=0,IF(ISBLANK(OFFSET('12. SEGUIMIENTO 2027'!$N$14,INT((ROW()-13)/2),0)),"",OFFSET('12. SEGUIMIENTO 2027'!$N$14,INT((ROW()-13)/2),0)),IF(ISBLANK(OFFSET('9. METAS'!$U$20,INT((ROW()-14)/2),0)),"",OFFSET('9. METAS'!$U$20,INT((ROW()-14)/2),0)))</f>
        <v/>
      </c>
      <c r="K288" s="245" t="str">
        <f ca="1">IF(MOD(ROW()-13,2)=0,IF(ISBLANK(OFFSET('12. SEGUIMIENTO 2027'!$O$14,INT((ROW()-13)/2),0)),"",OFFSET('12. SEGUIMIENTO 2027'!$O$14,INT((ROW()-13)/2),0)),IF(ISBLANK(OFFSET('9. METAS'!$V$20,INT((ROW()-14)/2),0)),"",OFFSET('9. METAS'!$V$20,INT((ROW()-14)/2),0)))</f>
        <v/>
      </c>
      <c r="L288" s="245" t="str">
        <f ca="1">IF(MOD(ROW()-13,2)=0,IF(ISBLANK(OFFSET('12. SEGUIMIENTO 2027'!$P$14,INT((ROW()-13)/2),0)),"",OFFSET('12. SEGUIMIENTO 2027'!$P$14,INT((ROW()-13)/2),0)),IF(ISBLANK(OFFSET('9. METAS'!$W$20,INT((ROW()-14)/2),0)),"",OFFSET('9. METAS'!$W$20,INT((ROW()-14)/2),0)))</f>
        <v/>
      </c>
      <c r="M288" s="246" t="str">
        <f ca="1">IF(MOD(ROW()-13,2)=0,IF(ISBLANK(OFFSET('12. SEGUIMIENTO 2027'!$Q$14,INT((ROW()-13)/2),0)),"",OFFSET('12. SEGUIMIENTO 2027'!$Q$14,INT((ROW()-13)/2),0)),IF(ISBLANK(OFFSET('9. METAS'!$X$20,INT((ROW()-14)/2),0)),"",OFFSET('9. METAS'!$X$20,INT((ROW()-14)/2),0)))</f>
        <v/>
      </c>
      <c r="N288" s="1013"/>
      <c r="O288" s="1014"/>
      <c r="P288" s="1015"/>
    </row>
    <row r="289" spans="3:16">
      <c r="C289" s="1016" t="str">
        <f ca="1">IF(ISBLANK(OFFSET('5. Pp (3 años)'!$C$46,INT((ROW()-13)/2),0)),"",OFFSET('5. Pp (3 años)'!$C$46,INT((ROW()-13)/2),0))</f>
        <v>Actividad</v>
      </c>
      <c r="D289" s="1018" t="str">
        <f ca="1">IF(ISBLANK(OFFSET('5. Pp (3 años)'!$D$46,INT((ROW()-13)/2),0)),"",OFFSET('5. Pp (3 años)'!$D$46,INT((ROW()-13)/2),0))</f>
        <v/>
      </c>
      <c r="E289" s="1018" t="str">
        <f ca="1">IF(ISBLANK(OFFSET('5. Pp (3 años)'!$E$46,INT((ROW()-13)/2),0)),"",OFFSET('5. Pp (3 años)'!$E$46,INT((ROW()-13)/2),0))</f>
        <v/>
      </c>
      <c r="F289" s="1021" t="str">
        <f ca="1">IF(ISBLANK(OFFSET('5. Pp (3 años)'!$K$46,INT((ROW()-13)/2),0)),"",OFFSET('5. Pp (3 años)'!$K$46,INT((ROW()-13)/2),0))</f>
        <v/>
      </c>
      <c r="G289" s="1023" t="str">
        <f ca="1">IF(ISBLANK(OFFSET('5. Pp (3 años)'!$H$46,INT((ROW()-13)/2),0)),"",OFFSET('5. Pp (3 años)'!$H$46,INT((ROW()-13)/2),0))</f>
        <v/>
      </c>
      <c r="H289" s="1080" t="str">
        <f ca="1">IF(ISBLANK(OFFSET('9. METAS'!$L$20,INT((ROW()-13)/2),0)),"",OFFSET('9. METAS'!$L$20,INT((ROW()-13)/2),0))</f>
        <v/>
      </c>
      <c r="I289" s="1004"/>
      <c r="J289" s="244" t="str">
        <f ca="1">IF(MOD(ROW()-13,2)=0,IF(ISBLANK(OFFSET('12. SEGUIMIENTO 2027'!$N$14,INT((ROW()-13)/2),0)),"",OFFSET('12. SEGUIMIENTO 2027'!$N$14,INT((ROW()-13)/2),0)),IF(ISBLANK(OFFSET('9. METAS'!$U$20,INT((ROW()-14)/2),0)),"",OFFSET('9. METAS'!$U$20,INT((ROW()-14)/2),0)))</f>
        <v/>
      </c>
      <c r="K289" s="245" t="str">
        <f ca="1">IF(MOD(ROW()-13,2)=0,IF(ISBLANK(OFFSET('12. SEGUIMIENTO 2027'!$O$14,INT((ROW()-13)/2),0)),"",OFFSET('12. SEGUIMIENTO 2027'!$O$14,INT((ROW()-13)/2),0)),IF(ISBLANK(OFFSET('9. METAS'!$V$20,INT((ROW()-14)/2),0)),"",OFFSET('9. METAS'!$V$20,INT((ROW()-14)/2),0)))</f>
        <v/>
      </c>
      <c r="L289" s="245" t="str">
        <f ca="1">IF(MOD(ROW()-13,2)=0,IF(ISBLANK(OFFSET('12. SEGUIMIENTO 2027'!$P$14,INT((ROW()-13)/2),0)),"",OFFSET('12. SEGUIMIENTO 2027'!$P$14,INT((ROW()-13)/2),0)),IF(ISBLANK(OFFSET('9. METAS'!$W$20,INT((ROW()-14)/2),0)),"",OFFSET('9. METAS'!$W$20,INT((ROW()-14)/2),0)))</f>
        <v/>
      </c>
      <c r="M289" s="246" t="str">
        <f ca="1">IF(MOD(ROW()-13,2)=0,IF(ISBLANK(OFFSET('12. SEGUIMIENTO 2027'!$Q$14,INT((ROW()-13)/2),0)),"",OFFSET('12. SEGUIMIENTO 2027'!$Q$14,INT((ROW()-13)/2),0)),IF(ISBLANK(OFFSET('9. METAS'!$X$20,INT((ROW()-14)/2),0)),"",OFFSET('9. METAS'!$X$20,INT((ROW()-14)/2),0)))</f>
        <v/>
      </c>
      <c r="N289" s="1006" t="str">
        <f t="shared" ref="N289" ca="1" si="272">IFERROR(J289/J290,"ND")</f>
        <v>ND</v>
      </c>
      <c r="O289" s="1008" t="str">
        <f t="shared" ref="O289" ca="1" si="273">IFERROR(((J289+K289+L289)/H289),"ND")</f>
        <v>ND</v>
      </c>
      <c r="P289" s="1010"/>
    </row>
    <row r="290" spans="3:16">
      <c r="C290" s="1025"/>
      <c r="D290" s="1018"/>
      <c r="E290" s="1018"/>
      <c r="F290" s="1021"/>
      <c r="G290" s="1023"/>
      <c r="H290" s="1080"/>
      <c r="I290" s="1012"/>
      <c r="J290" s="244" t="str">
        <f ca="1">IF(MOD(ROW()-13,2)=0,IF(ISBLANK(OFFSET('12. SEGUIMIENTO 2027'!$N$14,INT((ROW()-13)/2),0)),"",OFFSET('12. SEGUIMIENTO 2027'!$N$14,INT((ROW()-13)/2),0)),IF(ISBLANK(OFFSET('9. METAS'!$U$20,INT((ROW()-14)/2),0)),"",OFFSET('9. METAS'!$U$20,INT((ROW()-14)/2),0)))</f>
        <v/>
      </c>
      <c r="K290" s="245" t="str">
        <f ca="1">IF(MOD(ROW()-13,2)=0,IF(ISBLANK(OFFSET('12. SEGUIMIENTO 2027'!$O$14,INT((ROW()-13)/2),0)),"",OFFSET('12. SEGUIMIENTO 2027'!$O$14,INT((ROW()-13)/2),0)),IF(ISBLANK(OFFSET('9. METAS'!$V$20,INT((ROW()-14)/2),0)),"",OFFSET('9. METAS'!$V$20,INT((ROW()-14)/2),0)))</f>
        <v/>
      </c>
      <c r="L290" s="245" t="str">
        <f ca="1">IF(MOD(ROW()-13,2)=0,IF(ISBLANK(OFFSET('12. SEGUIMIENTO 2027'!$P$14,INT((ROW()-13)/2),0)),"",OFFSET('12. SEGUIMIENTO 2027'!$P$14,INT((ROW()-13)/2),0)),IF(ISBLANK(OFFSET('9. METAS'!$W$20,INT((ROW()-14)/2),0)),"",OFFSET('9. METAS'!$W$20,INT((ROW()-14)/2),0)))</f>
        <v/>
      </c>
      <c r="M290" s="246" t="str">
        <f ca="1">IF(MOD(ROW()-13,2)=0,IF(ISBLANK(OFFSET('12. SEGUIMIENTO 2027'!$Q$14,INT((ROW()-13)/2),0)),"",OFFSET('12. SEGUIMIENTO 2027'!$Q$14,INT((ROW()-13)/2),0)),IF(ISBLANK(OFFSET('9. METAS'!$X$20,INT((ROW()-14)/2),0)),"",OFFSET('9. METAS'!$X$20,INT((ROW()-14)/2),0)))</f>
        <v/>
      </c>
      <c r="N290" s="1013"/>
      <c r="O290" s="1014"/>
      <c r="P290" s="1015"/>
    </row>
    <row r="291" spans="3:16">
      <c r="C291" s="1016" t="str">
        <f ca="1">IF(ISBLANK(OFFSET('5. Pp (3 años)'!$C$46,INT((ROW()-13)/2),0)),"",OFFSET('5. Pp (3 años)'!$C$46,INT((ROW()-13)/2),0))</f>
        <v>Actividad</v>
      </c>
      <c r="D291" s="1018" t="str">
        <f ca="1">IF(ISBLANK(OFFSET('5. Pp (3 años)'!$D$46,INT((ROW()-13)/2),0)),"",OFFSET('5. Pp (3 años)'!$D$46,INT((ROW()-13)/2),0))</f>
        <v/>
      </c>
      <c r="E291" s="1018" t="str">
        <f ca="1">IF(ISBLANK(OFFSET('5. Pp (3 años)'!$E$46,INT((ROW()-13)/2),0)),"",OFFSET('5. Pp (3 años)'!$E$46,INT((ROW()-13)/2),0))</f>
        <v/>
      </c>
      <c r="F291" s="1021" t="str">
        <f ca="1">IF(ISBLANK(OFFSET('5. Pp (3 años)'!$K$46,INT((ROW()-13)/2),0)),"",OFFSET('5. Pp (3 años)'!$K$46,INT((ROW()-13)/2),0))</f>
        <v/>
      </c>
      <c r="G291" s="1023" t="str">
        <f ca="1">IF(ISBLANK(OFFSET('5. Pp (3 años)'!$H$46,INT((ROW()-13)/2),0)),"",OFFSET('5. Pp (3 años)'!$H$46,INT((ROW()-13)/2),0))</f>
        <v/>
      </c>
      <c r="H291" s="1080" t="str">
        <f ca="1">IF(ISBLANK(OFFSET('9. METAS'!$L$20,INT((ROW()-13)/2),0)),"",OFFSET('9. METAS'!$L$20,INT((ROW()-13)/2),0))</f>
        <v/>
      </c>
      <c r="I291" s="1004"/>
      <c r="J291" s="244" t="str">
        <f ca="1">IF(MOD(ROW()-13,2)=0,IF(ISBLANK(OFFSET('12. SEGUIMIENTO 2027'!$N$14,INT((ROW()-13)/2),0)),"",OFFSET('12. SEGUIMIENTO 2027'!$N$14,INT((ROW()-13)/2),0)),IF(ISBLANK(OFFSET('9. METAS'!$U$20,INT((ROW()-14)/2),0)),"",OFFSET('9. METAS'!$U$20,INT((ROW()-14)/2),0)))</f>
        <v/>
      </c>
      <c r="K291" s="245" t="str">
        <f ca="1">IF(MOD(ROW()-13,2)=0,IF(ISBLANK(OFFSET('12. SEGUIMIENTO 2027'!$O$14,INT((ROW()-13)/2),0)),"",OFFSET('12. SEGUIMIENTO 2027'!$O$14,INT((ROW()-13)/2),0)),IF(ISBLANK(OFFSET('9. METAS'!$V$20,INT((ROW()-14)/2),0)),"",OFFSET('9. METAS'!$V$20,INT((ROW()-14)/2),0)))</f>
        <v/>
      </c>
      <c r="L291" s="245" t="str">
        <f ca="1">IF(MOD(ROW()-13,2)=0,IF(ISBLANK(OFFSET('12. SEGUIMIENTO 2027'!$P$14,INT((ROW()-13)/2),0)),"",OFFSET('12. SEGUIMIENTO 2027'!$P$14,INT((ROW()-13)/2),0)),IF(ISBLANK(OFFSET('9. METAS'!$W$20,INT((ROW()-14)/2),0)),"",OFFSET('9. METAS'!$W$20,INT((ROW()-14)/2),0)))</f>
        <v/>
      </c>
      <c r="M291" s="246" t="str">
        <f ca="1">IF(MOD(ROW()-13,2)=0,IF(ISBLANK(OFFSET('12. SEGUIMIENTO 2027'!$Q$14,INT((ROW()-13)/2),0)),"",OFFSET('12. SEGUIMIENTO 2027'!$Q$14,INT((ROW()-13)/2),0)),IF(ISBLANK(OFFSET('9. METAS'!$X$20,INT((ROW()-14)/2),0)),"",OFFSET('9. METAS'!$X$20,INT((ROW()-14)/2),0)))</f>
        <v/>
      </c>
      <c r="N291" s="1006" t="str">
        <f t="shared" ref="N291" ca="1" si="274">IFERROR(J291/J292,"ND")</f>
        <v>ND</v>
      </c>
      <c r="O291" s="1008" t="str">
        <f t="shared" ref="O291" ca="1" si="275">IFERROR(((J291+K291+L291)/H291),"ND")</f>
        <v>ND</v>
      </c>
      <c r="P291" s="1010"/>
    </row>
    <row r="292" spans="3:16">
      <c r="C292" s="1025"/>
      <c r="D292" s="1018"/>
      <c r="E292" s="1018"/>
      <c r="F292" s="1021"/>
      <c r="G292" s="1023"/>
      <c r="H292" s="1080"/>
      <c r="I292" s="1012"/>
      <c r="J292" s="244" t="str">
        <f ca="1">IF(MOD(ROW()-13,2)=0,IF(ISBLANK(OFFSET('12. SEGUIMIENTO 2027'!$N$14,INT((ROW()-13)/2),0)),"",OFFSET('12. SEGUIMIENTO 2027'!$N$14,INT((ROW()-13)/2),0)),IF(ISBLANK(OFFSET('9. METAS'!$U$20,INT((ROW()-14)/2),0)),"",OFFSET('9. METAS'!$U$20,INT((ROW()-14)/2),0)))</f>
        <v/>
      </c>
      <c r="K292" s="245" t="str">
        <f ca="1">IF(MOD(ROW()-13,2)=0,IF(ISBLANK(OFFSET('12. SEGUIMIENTO 2027'!$O$14,INT((ROW()-13)/2),0)),"",OFFSET('12. SEGUIMIENTO 2027'!$O$14,INT((ROW()-13)/2),0)),IF(ISBLANK(OFFSET('9. METAS'!$V$20,INT((ROW()-14)/2),0)),"",OFFSET('9. METAS'!$V$20,INT((ROW()-14)/2),0)))</f>
        <v/>
      </c>
      <c r="L292" s="245" t="str">
        <f ca="1">IF(MOD(ROW()-13,2)=0,IF(ISBLANK(OFFSET('12. SEGUIMIENTO 2027'!$P$14,INT((ROW()-13)/2),0)),"",OFFSET('12. SEGUIMIENTO 2027'!$P$14,INT((ROW()-13)/2),0)),IF(ISBLANK(OFFSET('9. METAS'!$W$20,INT((ROW()-14)/2),0)),"",OFFSET('9. METAS'!$W$20,INT((ROW()-14)/2),0)))</f>
        <v/>
      </c>
      <c r="M292" s="246" t="str">
        <f ca="1">IF(MOD(ROW()-13,2)=0,IF(ISBLANK(OFFSET('12. SEGUIMIENTO 2027'!$Q$14,INT((ROW()-13)/2),0)),"",OFFSET('12. SEGUIMIENTO 2027'!$Q$14,INT((ROW()-13)/2),0)),IF(ISBLANK(OFFSET('9. METAS'!$X$20,INT((ROW()-14)/2),0)),"",OFFSET('9. METAS'!$X$20,INT((ROW()-14)/2),0)))</f>
        <v/>
      </c>
      <c r="N292" s="1013"/>
      <c r="O292" s="1014"/>
      <c r="P292" s="1015"/>
    </row>
    <row r="293" spans="3:16">
      <c r="C293" s="1016" t="str">
        <f ca="1">IF(ISBLANK(OFFSET('5. Pp (3 años)'!$C$46,INT((ROW()-13)/2),0)),"",OFFSET('5. Pp (3 años)'!$C$46,INT((ROW()-13)/2),0))</f>
        <v>Componente</v>
      </c>
      <c r="D293" s="1018" t="str">
        <f ca="1">IF(ISBLANK(OFFSET('5. Pp (3 años)'!$D$46,INT((ROW()-13)/2),0)),"",OFFSET('5. Pp (3 años)'!$D$46,INT((ROW()-13)/2),0))</f>
        <v>4.1.1.1.24 Plataformas de vinculación y exposición para el sector emprendedor consolidadas.</v>
      </c>
      <c r="E293" s="1018" t="str">
        <f ca="1">IF(ISBLANK(OFFSET('5. Pp (3 años)'!$E$46,INT((ROW()-13)/2),0)),"",OFFSET('5. Pp (3 años)'!$E$46,INT((ROW()-13)/2),0))</f>
        <v>PPCO: Porcentaje de plataformas consolidadas y operadas.</v>
      </c>
      <c r="F293" s="1021" t="str">
        <f ca="1">IF(ISBLANK(OFFSET('5. Pp (3 años)'!$K$46,INT((ROW()-13)/2),0)),"",OFFSET('5. Pp (3 años)'!$K$46,INT((ROW()-13)/2),0))</f>
        <v>Ascendente</v>
      </c>
      <c r="G293" s="1023" t="str">
        <f ca="1">IF(ISBLANK(OFFSET('5. Pp (3 años)'!$H$46,INT((ROW()-13)/2),0)),"",OFFSET('5. Pp (3 años)'!$H$46,INT((ROW()-13)/2),0))</f>
        <v>Trimestral</v>
      </c>
      <c r="H293" s="1080">
        <f ca="1">IF(ISBLANK(OFFSET('9. METAS'!$L$20,INT((ROW()-13)/2),0)),"",OFFSET('9. METAS'!$L$20,INT((ROW()-13)/2),0))</f>
        <v>100</v>
      </c>
      <c r="I293" s="1004"/>
      <c r="J293" s="244" t="str">
        <f ca="1">IF(MOD(ROW()-13,2)=0,IF(ISBLANK(OFFSET('12. SEGUIMIENTO 2027'!$N$14,INT((ROW()-13)/2),0)),"",OFFSET('12. SEGUIMIENTO 2027'!$N$14,INT((ROW()-13)/2),0)),IF(ISBLANK(OFFSET('9. METAS'!$U$20,INT((ROW()-14)/2),0)),"",OFFSET('9. METAS'!$U$20,INT((ROW()-14)/2),0)))</f>
        <v/>
      </c>
      <c r="K293" s="245" t="str">
        <f ca="1">IF(MOD(ROW()-13,2)=0,IF(ISBLANK(OFFSET('12. SEGUIMIENTO 2027'!$O$14,INT((ROW()-13)/2),0)),"",OFFSET('12. SEGUIMIENTO 2027'!$O$14,INT((ROW()-13)/2),0)),IF(ISBLANK(OFFSET('9. METAS'!$V$20,INT((ROW()-14)/2),0)),"",OFFSET('9. METAS'!$V$20,INT((ROW()-14)/2),0)))</f>
        <v/>
      </c>
      <c r="L293" s="245" t="str">
        <f ca="1">IF(MOD(ROW()-13,2)=0,IF(ISBLANK(OFFSET('12. SEGUIMIENTO 2027'!$P$14,INT((ROW()-13)/2),0)),"",OFFSET('12. SEGUIMIENTO 2027'!$P$14,INT((ROW()-13)/2),0)),IF(ISBLANK(OFFSET('9. METAS'!$W$20,INT((ROW()-14)/2),0)),"",OFFSET('9. METAS'!$W$20,INT((ROW()-14)/2),0)))</f>
        <v/>
      </c>
      <c r="M293" s="246" t="str">
        <f ca="1">IF(MOD(ROW()-13,2)=0,IF(ISBLANK(OFFSET('12. SEGUIMIENTO 2027'!$Q$14,INT((ROW()-13)/2),0)),"",OFFSET('12. SEGUIMIENTO 2027'!$Q$14,INT((ROW()-13)/2),0)),IF(ISBLANK(OFFSET('9. METAS'!$X$20,INT((ROW()-14)/2),0)),"",OFFSET('9. METAS'!$X$20,INT((ROW()-14)/2),0)))</f>
        <v/>
      </c>
      <c r="N293" s="1006" t="str">
        <f t="shared" ref="N293" ca="1" si="276">IFERROR(J293/J294,"ND")</f>
        <v>ND</v>
      </c>
      <c r="O293" s="1008" t="str">
        <f t="shared" ref="O293" ca="1" si="277">IFERROR(((J293+K293+L293)/H293),"ND")</f>
        <v>ND</v>
      </c>
      <c r="P293" s="1010"/>
    </row>
    <row r="294" spans="3:16">
      <c r="C294" s="1025"/>
      <c r="D294" s="1018"/>
      <c r="E294" s="1018"/>
      <c r="F294" s="1021"/>
      <c r="G294" s="1023"/>
      <c r="H294" s="1080"/>
      <c r="I294" s="1012"/>
      <c r="J294" s="244">
        <f ca="1">IF(MOD(ROW()-13,2)=0,IF(ISBLANK(OFFSET('12. SEGUIMIENTO 2027'!$N$14,INT((ROW()-13)/2),0)),"",OFFSET('12. SEGUIMIENTO 2027'!$N$14,INT((ROW()-13)/2),0)),IF(ISBLANK(OFFSET('9. METAS'!$U$20,INT((ROW()-14)/2),0)),"",OFFSET('9. METAS'!$U$20,INT((ROW()-14)/2),0)))</f>
        <v>25</v>
      </c>
      <c r="K294" s="245">
        <f ca="1">IF(MOD(ROW()-13,2)=0,IF(ISBLANK(OFFSET('12. SEGUIMIENTO 2027'!$O$14,INT((ROW()-13)/2),0)),"",OFFSET('12. SEGUIMIENTO 2027'!$O$14,INT((ROW()-13)/2),0)),IF(ISBLANK(OFFSET('9. METAS'!$V$20,INT((ROW()-14)/2),0)),"",OFFSET('9. METAS'!$V$20,INT((ROW()-14)/2),0)))</f>
        <v>25</v>
      </c>
      <c r="L294" s="245">
        <f ca="1">IF(MOD(ROW()-13,2)=0,IF(ISBLANK(OFFSET('12. SEGUIMIENTO 2027'!$P$14,INT((ROW()-13)/2),0)),"",OFFSET('12. SEGUIMIENTO 2027'!$P$14,INT((ROW()-13)/2),0)),IF(ISBLANK(OFFSET('9. METAS'!$W$20,INT((ROW()-14)/2),0)),"",OFFSET('9. METAS'!$W$20,INT((ROW()-14)/2),0)))</f>
        <v>25</v>
      </c>
      <c r="M294" s="246">
        <f ca="1">IF(MOD(ROW()-13,2)=0,IF(ISBLANK(OFFSET('12. SEGUIMIENTO 2027'!$Q$14,INT((ROW()-13)/2),0)),"",OFFSET('12. SEGUIMIENTO 2027'!$Q$14,INT((ROW()-13)/2),0)),IF(ISBLANK(OFFSET('9. METAS'!$X$20,INT((ROW()-14)/2),0)),"",OFFSET('9. METAS'!$X$20,INT((ROW()-14)/2),0)))</f>
        <v>25</v>
      </c>
      <c r="N294" s="1013"/>
      <c r="O294" s="1014"/>
      <c r="P294" s="1015"/>
    </row>
    <row r="295" spans="3:16">
      <c r="C295" s="1016" t="str">
        <f ca="1">IF(ISBLANK(OFFSET('5. Pp (3 años)'!$C$46,INT((ROW()-13)/2),0)),"",OFFSET('5. Pp (3 años)'!$C$46,INT((ROW()-13)/2),0))</f>
        <v>Actividad</v>
      </c>
      <c r="D295" s="1018" t="str">
        <f ca="1">IF(ISBLANK(OFFSET('5. Pp (3 años)'!$D$46,INT((ROW()-13)/2),0)),"",OFFSET('5. Pp (3 años)'!$D$46,INT((ROW()-13)/2),0))</f>
        <v>4.1.1.1.24.1 Implementación de programas de fortalecimiento y vinculación estratégica para el ecosistema emprendedor.</v>
      </c>
      <c r="E295" s="1018" t="str">
        <f ca="1">IF(ISBLANK(OFFSET('5. Pp (3 años)'!$E$46,INT((ROW()-13)/2),0)),"",OFFSET('5. Pp (3 años)'!$E$46,INT((ROW()-13)/2),0))</f>
        <v>PACVE: Porcentaje de acciones de capacitación y vinculación estratégica ejecutadas.</v>
      </c>
      <c r="F295" s="1021" t="str">
        <f ca="1">IF(ISBLANK(OFFSET('5. Pp (3 años)'!$K$46,INT((ROW()-13)/2),0)),"",OFFSET('5. Pp (3 años)'!$K$46,INT((ROW()-13)/2),0))</f>
        <v>Ascendente</v>
      </c>
      <c r="G295" s="1023" t="str">
        <f ca="1">IF(ISBLANK(OFFSET('5. Pp (3 años)'!$H$46,INT((ROW()-13)/2),0)),"",OFFSET('5. Pp (3 años)'!$H$46,INT((ROW()-13)/2),0))</f>
        <v>Trimestral</v>
      </c>
      <c r="H295" s="1080">
        <f ca="1">IF(ISBLANK(OFFSET('9. METAS'!$L$20,INT((ROW()-13)/2),0)),"",OFFSET('9. METAS'!$L$20,INT((ROW()-13)/2),0))</f>
        <v>4026</v>
      </c>
      <c r="I295" s="1004"/>
      <c r="J295" s="244" t="str">
        <f ca="1">IF(MOD(ROW()-13,2)=0,IF(ISBLANK(OFFSET('12. SEGUIMIENTO 2027'!$N$14,INT((ROW()-13)/2),0)),"",OFFSET('12. SEGUIMIENTO 2027'!$N$14,INT((ROW()-13)/2),0)),IF(ISBLANK(OFFSET('9. METAS'!$U$20,INT((ROW()-14)/2),0)),"",OFFSET('9. METAS'!$U$20,INT((ROW()-14)/2),0)))</f>
        <v/>
      </c>
      <c r="K295" s="245" t="str">
        <f ca="1">IF(MOD(ROW()-13,2)=0,IF(ISBLANK(OFFSET('12. SEGUIMIENTO 2027'!$O$14,INT((ROW()-13)/2),0)),"",OFFSET('12. SEGUIMIENTO 2027'!$O$14,INT((ROW()-13)/2),0)),IF(ISBLANK(OFFSET('9. METAS'!$V$20,INT((ROW()-14)/2),0)),"",OFFSET('9. METAS'!$V$20,INT((ROW()-14)/2),0)))</f>
        <v/>
      </c>
      <c r="L295" s="245" t="str">
        <f ca="1">IF(MOD(ROW()-13,2)=0,IF(ISBLANK(OFFSET('12. SEGUIMIENTO 2027'!$P$14,INT((ROW()-13)/2),0)),"",OFFSET('12. SEGUIMIENTO 2027'!$P$14,INT((ROW()-13)/2),0)),IF(ISBLANK(OFFSET('9. METAS'!$W$20,INT((ROW()-14)/2),0)),"",OFFSET('9. METAS'!$W$20,INT((ROW()-14)/2),0)))</f>
        <v/>
      </c>
      <c r="M295" s="246" t="str">
        <f ca="1">IF(MOD(ROW()-13,2)=0,IF(ISBLANK(OFFSET('12. SEGUIMIENTO 2027'!$Q$14,INT((ROW()-13)/2),0)),"",OFFSET('12. SEGUIMIENTO 2027'!$Q$14,INT((ROW()-13)/2),0)),IF(ISBLANK(OFFSET('9. METAS'!$X$20,INT((ROW()-14)/2),0)),"",OFFSET('9. METAS'!$X$20,INT((ROW()-14)/2),0)))</f>
        <v/>
      </c>
      <c r="N295" s="1006" t="str">
        <f t="shared" ref="N295" ca="1" si="278">IFERROR(J295/J296,"ND")</f>
        <v>ND</v>
      </c>
      <c r="O295" s="1008" t="str">
        <f t="shared" ref="O295" ca="1" si="279">IFERROR(((J295+K295+L295)/H295),"ND")</f>
        <v>ND</v>
      </c>
      <c r="P295" s="1010"/>
    </row>
    <row r="296" spans="3:16">
      <c r="C296" s="1025"/>
      <c r="D296" s="1018"/>
      <c r="E296" s="1018"/>
      <c r="F296" s="1021"/>
      <c r="G296" s="1023"/>
      <c r="H296" s="1080"/>
      <c r="I296" s="1012"/>
      <c r="J296" s="244">
        <f ca="1">IF(MOD(ROW()-13,2)=0,IF(ISBLANK(OFFSET('12. SEGUIMIENTO 2027'!$N$14,INT((ROW()-13)/2),0)),"",OFFSET('12. SEGUIMIENTO 2027'!$N$14,INT((ROW()-13)/2),0)),IF(ISBLANK(OFFSET('9. METAS'!$U$20,INT((ROW()-14)/2),0)),"",OFFSET('9. METAS'!$U$20,INT((ROW()-14)/2),0)))</f>
        <v>1005</v>
      </c>
      <c r="K296" s="245">
        <f ca="1">IF(MOD(ROW()-13,2)=0,IF(ISBLANK(OFFSET('12. SEGUIMIENTO 2027'!$O$14,INT((ROW()-13)/2),0)),"",OFFSET('12. SEGUIMIENTO 2027'!$O$14,INT((ROW()-13)/2),0)),IF(ISBLANK(OFFSET('9. METAS'!$V$20,INT((ROW()-14)/2),0)),"",OFFSET('9. METAS'!$V$20,INT((ROW()-14)/2),0)))</f>
        <v>1011</v>
      </c>
      <c r="L296" s="245">
        <f ca="1">IF(MOD(ROW()-13,2)=0,IF(ISBLANK(OFFSET('12. SEGUIMIENTO 2027'!$P$14,INT((ROW()-13)/2),0)),"",OFFSET('12. SEGUIMIENTO 2027'!$P$14,INT((ROW()-13)/2),0)),IF(ISBLANK(OFFSET('9. METAS'!$W$20,INT((ROW()-14)/2),0)),"",OFFSET('9. METAS'!$W$20,INT((ROW()-14)/2),0)))</f>
        <v>1005</v>
      </c>
      <c r="M296" s="246">
        <f ca="1">IF(MOD(ROW()-13,2)=0,IF(ISBLANK(OFFSET('12. SEGUIMIENTO 2027'!$Q$14,INT((ROW()-13)/2),0)),"",OFFSET('12. SEGUIMIENTO 2027'!$Q$14,INT((ROW()-13)/2),0)),IF(ISBLANK(OFFSET('9. METAS'!$X$20,INT((ROW()-14)/2),0)),"",OFFSET('9. METAS'!$X$20,INT((ROW()-14)/2),0)))</f>
        <v>1005</v>
      </c>
      <c r="N296" s="1013"/>
      <c r="O296" s="1014"/>
      <c r="P296" s="1015"/>
    </row>
    <row r="297" spans="3:16">
      <c r="C297" s="1016" t="str">
        <f ca="1">IF(ISBLANK(OFFSET('5. Pp (3 años)'!$C$46,INT((ROW()-13)/2),0)),"",OFFSET('5. Pp (3 años)'!$C$46,INT((ROW()-13)/2),0))</f>
        <v>Actividad</v>
      </c>
      <c r="D297" s="1018" t="str">
        <f ca="1">IF(ISBLANK(OFFSET('5. Pp (3 años)'!$D$46,INT((ROW()-13)/2),0)),"",OFFSET('5. Pp (3 años)'!$D$46,INT((ROW()-13)/2),0))</f>
        <v>4.1.1.1.24.2 Gestión logística y operación de pabellones comerciales para la exhibición de productos locales.</v>
      </c>
      <c r="E297" s="1018" t="str">
        <f ca="1">IF(ISBLANK(OFFSET('5. Pp (3 años)'!$E$46,INT((ROW()-13)/2),0)),"",OFFSET('5. Pp (3 años)'!$E$46,INT((ROW()-13)/2),0))</f>
        <v>PEEIO: Porcentaje de espacios de exhibición instalados y operados.</v>
      </c>
      <c r="F297" s="1021" t="str">
        <f ca="1">IF(ISBLANK(OFFSET('5. Pp (3 años)'!$K$46,INT((ROW()-13)/2),0)),"",OFFSET('5. Pp (3 años)'!$K$46,INT((ROW()-13)/2),0))</f>
        <v>Ascendente</v>
      </c>
      <c r="G297" s="1023" t="str">
        <f ca="1">IF(ISBLANK(OFFSET('5. Pp (3 años)'!$H$46,INT((ROW()-13)/2),0)),"",OFFSET('5. Pp (3 años)'!$H$46,INT((ROW()-13)/2),0))</f>
        <v>Trimestral</v>
      </c>
      <c r="H297" s="1080">
        <f ca="1">IF(ISBLANK(OFFSET('9. METAS'!$L$20,INT((ROW()-13)/2),0)),"",OFFSET('9. METAS'!$L$20,INT((ROW()-13)/2),0))</f>
        <v>76</v>
      </c>
      <c r="I297" s="1004"/>
      <c r="J297" s="244" t="str">
        <f ca="1">IF(MOD(ROW()-13,2)=0,IF(ISBLANK(OFFSET('12. SEGUIMIENTO 2027'!$N$14,INT((ROW()-13)/2),0)),"",OFFSET('12. SEGUIMIENTO 2027'!$N$14,INT((ROW()-13)/2),0)),IF(ISBLANK(OFFSET('9. METAS'!$U$20,INT((ROW()-14)/2),0)),"",OFFSET('9. METAS'!$U$20,INT((ROW()-14)/2),0)))</f>
        <v/>
      </c>
      <c r="K297" s="245" t="str">
        <f ca="1">IF(MOD(ROW()-13,2)=0,IF(ISBLANK(OFFSET('12. SEGUIMIENTO 2027'!$O$14,INT((ROW()-13)/2),0)),"",OFFSET('12. SEGUIMIENTO 2027'!$O$14,INT((ROW()-13)/2),0)),IF(ISBLANK(OFFSET('9. METAS'!$V$20,INT((ROW()-14)/2),0)),"",OFFSET('9. METAS'!$V$20,INT((ROW()-14)/2),0)))</f>
        <v/>
      </c>
      <c r="L297" s="245" t="str">
        <f ca="1">IF(MOD(ROW()-13,2)=0,IF(ISBLANK(OFFSET('12. SEGUIMIENTO 2027'!$P$14,INT((ROW()-13)/2),0)),"",OFFSET('12. SEGUIMIENTO 2027'!$P$14,INT((ROW()-13)/2),0)),IF(ISBLANK(OFFSET('9. METAS'!$W$20,INT((ROW()-14)/2),0)),"",OFFSET('9. METAS'!$W$20,INT((ROW()-14)/2),0)))</f>
        <v/>
      </c>
      <c r="M297" s="246" t="str">
        <f ca="1">IF(MOD(ROW()-13,2)=0,IF(ISBLANK(OFFSET('12. SEGUIMIENTO 2027'!$Q$14,INT((ROW()-13)/2),0)),"",OFFSET('12. SEGUIMIENTO 2027'!$Q$14,INT((ROW()-13)/2),0)),IF(ISBLANK(OFFSET('9. METAS'!$X$20,INT((ROW()-14)/2),0)),"",OFFSET('9. METAS'!$X$20,INT((ROW()-14)/2),0)))</f>
        <v/>
      </c>
      <c r="N297" s="1006" t="str">
        <f t="shared" ref="N297" ca="1" si="280">IFERROR(J297/J298,"ND")</f>
        <v>ND</v>
      </c>
      <c r="O297" s="1008" t="str">
        <f t="shared" ref="O297" ca="1" si="281">IFERROR(((J297+K297+L297)/H297),"ND")</f>
        <v>ND</v>
      </c>
      <c r="P297" s="1010"/>
    </row>
    <row r="298" spans="3:16">
      <c r="C298" s="1025"/>
      <c r="D298" s="1018"/>
      <c r="E298" s="1018"/>
      <c r="F298" s="1021"/>
      <c r="G298" s="1023"/>
      <c r="H298" s="1080"/>
      <c r="I298" s="1012"/>
      <c r="J298" s="244">
        <f ca="1">IF(MOD(ROW()-13,2)=0,IF(ISBLANK(OFFSET('12. SEGUIMIENTO 2027'!$N$14,INT((ROW()-13)/2),0)),"",OFFSET('12. SEGUIMIENTO 2027'!$N$14,INT((ROW()-13)/2),0)),IF(ISBLANK(OFFSET('9. METAS'!$U$20,INT((ROW()-14)/2),0)),"",OFFSET('9. METAS'!$U$20,INT((ROW()-14)/2),0)))</f>
        <v>21</v>
      </c>
      <c r="K298" s="245">
        <f ca="1">IF(MOD(ROW()-13,2)=0,IF(ISBLANK(OFFSET('12. SEGUIMIENTO 2027'!$O$14,INT((ROW()-13)/2),0)),"",OFFSET('12. SEGUIMIENTO 2027'!$O$14,INT((ROW()-13)/2),0)),IF(ISBLANK(OFFSET('9. METAS'!$V$20,INT((ROW()-14)/2),0)),"",OFFSET('9. METAS'!$V$20,INT((ROW()-14)/2),0)))</f>
        <v>19</v>
      </c>
      <c r="L298" s="245">
        <f ca="1">IF(MOD(ROW()-13,2)=0,IF(ISBLANK(OFFSET('12. SEGUIMIENTO 2027'!$P$14,INT((ROW()-13)/2),0)),"",OFFSET('12. SEGUIMIENTO 2027'!$P$14,INT((ROW()-13)/2),0)),IF(ISBLANK(OFFSET('9. METAS'!$W$20,INT((ROW()-14)/2),0)),"",OFFSET('9. METAS'!$W$20,INT((ROW()-14)/2),0)))</f>
        <v>20</v>
      </c>
      <c r="M298" s="246">
        <f ca="1">IF(MOD(ROW()-13,2)=0,IF(ISBLANK(OFFSET('12. SEGUIMIENTO 2027'!$Q$14,INT((ROW()-13)/2),0)),"",OFFSET('12. SEGUIMIENTO 2027'!$Q$14,INT((ROW()-13)/2),0)),IF(ISBLANK(OFFSET('9. METAS'!$X$20,INT((ROW()-14)/2),0)),"",OFFSET('9. METAS'!$X$20,INT((ROW()-14)/2),0)))</f>
        <v>16</v>
      </c>
      <c r="N298" s="1013"/>
      <c r="O298" s="1014"/>
      <c r="P298" s="1015"/>
    </row>
    <row r="299" spans="3:16">
      <c r="C299" s="1016" t="str">
        <f ca="1">IF(ISBLANK(OFFSET('5. Pp (3 años)'!$C$46,INT((ROW()-13)/2),0)),"",OFFSET('5. Pp (3 años)'!$C$46,INT((ROW()-13)/2),0))</f>
        <v>Actividad</v>
      </c>
      <c r="D299" s="1018" t="str">
        <f ca="1">IF(ISBLANK(OFFSET('5. Pp (3 años)'!$D$46,INT((ROW()-13)/2),0)),"",OFFSET('5. Pp (3 años)'!$D$46,INT((ROW()-13)/2),0))</f>
        <v/>
      </c>
      <c r="E299" s="1018" t="str">
        <f ca="1">IF(ISBLANK(OFFSET('5. Pp (3 años)'!$E$46,INT((ROW()-13)/2),0)),"",OFFSET('5. Pp (3 años)'!$E$46,INT((ROW()-13)/2),0))</f>
        <v/>
      </c>
      <c r="F299" s="1021" t="str">
        <f ca="1">IF(ISBLANK(OFFSET('5. Pp (3 años)'!$K$46,INT((ROW()-13)/2),0)),"",OFFSET('5. Pp (3 años)'!$K$46,INT((ROW()-13)/2),0))</f>
        <v/>
      </c>
      <c r="G299" s="1023" t="str">
        <f ca="1">IF(ISBLANK(OFFSET('5. Pp (3 años)'!$H$46,INT((ROW()-13)/2),0)),"",OFFSET('5. Pp (3 años)'!$H$46,INT((ROW()-13)/2),0))</f>
        <v/>
      </c>
      <c r="H299" s="1080" t="str">
        <f ca="1">IF(ISBLANK(OFFSET('9. METAS'!$L$20,INT((ROW()-13)/2),0)),"",OFFSET('9. METAS'!$L$20,INT((ROW()-13)/2),0))</f>
        <v/>
      </c>
      <c r="I299" s="1004"/>
      <c r="J299" s="244" t="str">
        <f ca="1">IF(MOD(ROW()-13,2)=0,IF(ISBLANK(OFFSET('12. SEGUIMIENTO 2027'!$N$14,INT((ROW()-13)/2),0)),"",OFFSET('12. SEGUIMIENTO 2027'!$N$14,INT((ROW()-13)/2),0)),IF(ISBLANK(OFFSET('9. METAS'!$U$20,INT((ROW()-14)/2),0)),"",OFFSET('9. METAS'!$U$20,INT((ROW()-14)/2),0)))</f>
        <v/>
      </c>
      <c r="K299" s="245" t="str">
        <f ca="1">IF(MOD(ROW()-13,2)=0,IF(ISBLANK(OFFSET('12. SEGUIMIENTO 2027'!$O$14,INT((ROW()-13)/2),0)),"",OFFSET('12. SEGUIMIENTO 2027'!$O$14,INT((ROW()-13)/2),0)),IF(ISBLANK(OFFSET('9. METAS'!$V$20,INT((ROW()-14)/2),0)),"",OFFSET('9. METAS'!$V$20,INT((ROW()-14)/2),0)))</f>
        <v/>
      </c>
      <c r="L299" s="245" t="str">
        <f ca="1">IF(MOD(ROW()-13,2)=0,IF(ISBLANK(OFFSET('12. SEGUIMIENTO 2027'!$P$14,INT((ROW()-13)/2),0)),"",OFFSET('12. SEGUIMIENTO 2027'!$P$14,INT((ROW()-13)/2),0)),IF(ISBLANK(OFFSET('9. METAS'!$W$20,INT((ROW()-14)/2),0)),"",OFFSET('9. METAS'!$W$20,INT((ROW()-14)/2),0)))</f>
        <v/>
      </c>
      <c r="M299" s="246" t="str">
        <f ca="1">IF(MOD(ROW()-13,2)=0,IF(ISBLANK(OFFSET('12. SEGUIMIENTO 2027'!$Q$14,INT((ROW()-13)/2),0)),"",OFFSET('12. SEGUIMIENTO 2027'!$Q$14,INT((ROW()-13)/2),0)),IF(ISBLANK(OFFSET('9. METAS'!$X$20,INT((ROW()-14)/2),0)),"",OFFSET('9. METAS'!$X$20,INT((ROW()-14)/2),0)))</f>
        <v/>
      </c>
      <c r="N299" s="1006" t="str">
        <f t="shared" ref="N299" ca="1" si="282">IFERROR(J299/J300,"ND")</f>
        <v>ND</v>
      </c>
      <c r="O299" s="1008" t="str">
        <f t="shared" ref="O299" ca="1" si="283">IFERROR(((J299+K299+L299)/H299),"ND")</f>
        <v>ND</v>
      </c>
      <c r="P299" s="1010"/>
    </row>
    <row r="300" spans="3:16">
      <c r="C300" s="1025"/>
      <c r="D300" s="1018"/>
      <c r="E300" s="1018"/>
      <c r="F300" s="1021"/>
      <c r="G300" s="1023"/>
      <c r="H300" s="1080"/>
      <c r="I300" s="1012"/>
      <c r="J300" s="244" t="str">
        <f ca="1">IF(MOD(ROW()-13,2)=0,IF(ISBLANK(OFFSET('12. SEGUIMIENTO 2027'!$N$14,INT((ROW()-13)/2),0)),"",OFFSET('12. SEGUIMIENTO 2027'!$N$14,INT((ROW()-13)/2),0)),IF(ISBLANK(OFFSET('9. METAS'!$U$20,INT((ROW()-14)/2),0)),"",OFFSET('9. METAS'!$U$20,INT((ROW()-14)/2),0)))</f>
        <v/>
      </c>
      <c r="K300" s="245" t="str">
        <f ca="1">IF(MOD(ROW()-13,2)=0,IF(ISBLANK(OFFSET('12. SEGUIMIENTO 2027'!$O$14,INT((ROW()-13)/2),0)),"",OFFSET('12. SEGUIMIENTO 2027'!$O$14,INT((ROW()-13)/2),0)),IF(ISBLANK(OFFSET('9. METAS'!$V$20,INT((ROW()-14)/2),0)),"",OFFSET('9. METAS'!$V$20,INT((ROW()-14)/2),0)))</f>
        <v/>
      </c>
      <c r="L300" s="245" t="str">
        <f ca="1">IF(MOD(ROW()-13,2)=0,IF(ISBLANK(OFFSET('12. SEGUIMIENTO 2027'!$P$14,INT((ROW()-13)/2),0)),"",OFFSET('12. SEGUIMIENTO 2027'!$P$14,INT((ROW()-13)/2),0)),IF(ISBLANK(OFFSET('9. METAS'!$W$20,INT((ROW()-14)/2),0)),"",OFFSET('9. METAS'!$W$20,INT((ROW()-14)/2),0)))</f>
        <v/>
      </c>
      <c r="M300" s="246" t="str">
        <f ca="1">IF(MOD(ROW()-13,2)=0,IF(ISBLANK(OFFSET('12. SEGUIMIENTO 2027'!$Q$14,INT((ROW()-13)/2),0)),"",OFFSET('12. SEGUIMIENTO 2027'!$Q$14,INT((ROW()-13)/2),0)),IF(ISBLANK(OFFSET('9. METAS'!$X$20,INT((ROW()-14)/2),0)),"",OFFSET('9. METAS'!$X$20,INT((ROW()-14)/2),0)))</f>
        <v/>
      </c>
      <c r="N300" s="1013"/>
      <c r="O300" s="1014"/>
      <c r="P300" s="1015"/>
    </row>
    <row r="301" spans="3:16">
      <c r="C301" s="1016" t="str">
        <f ca="1">IF(ISBLANK(OFFSET('5. Pp (3 años)'!$C$46,INT((ROW()-13)/2),0)),"",OFFSET('5. Pp (3 años)'!$C$46,INT((ROW()-13)/2),0))</f>
        <v>Actividad</v>
      </c>
      <c r="D301" s="1018" t="str">
        <f ca="1">IF(ISBLANK(OFFSET('5. Pp (3 años)'!$D$46,INT((ROW()-13)/2),0)),"",OFFSET('5. Pp (3 años)'!$D$46,INT((ROW()-13)/2),0))</f>
        <v/>
      </c>
      <c r="E301" s="1018" t="str">
        <f ca="1">IF(ISBLANK(OFFSET('5. Pp (3 años)'!$E$46,INT((ROW()-13)/2),0)),"",OFFSET('5. Pp (3 años)'!$E$46,INT((ROW()-13)/2),0))</f>
        <v/>
      </c>
      <c r="F301" s="1021" t="str">
        <f ca="1">IF(ISBLANK(OFFSET('5. Pp (3 años)'!$K$46,INT((ROW()-13)/2),0)),"",OFFSET('5. Pp (3 años)'!$K$46,INT((ROW()-13)/2),0))</f>
        <v/>
      </c>
      <c r="G301" s="1023" t="str">
        <f ca="1">IF(ISBLANK(OFFSET('5. Pp (3 años)'!$H$46,INT((ROW()-13)/2),0)),"",OFFSET('5. Pp (3 años)'!$H$46,INT((ROW()-13)/2),0))</f>
        <v/>
      </c>
      <c r="H301" s="1080" t="str">
        <f ca="1">IF(ISBLANK(OFFSET('9. METAS'!$L$20,INT((ROW()-13)/2),0)),"",OFFSET('9. METAS'!$L$20,INT((ROW()-13)/2),0))</f>
        <v/>
      </c>
      <c r="I301" s="1004"/>
      <c r="J301" s="244" t="str">
        <f ca="1">IF(MOD(ROW()-13,2)=0,IF(ISBLANK(OFFSET('12. SEGUIMIENTO 2027'!$N$14,INT((ROW()-13)/2),0)),"",OFFSET('12. SEGUIMIENTO 2027'!$N$14,INT((ROW()-13)/2),0)),IF(ISBLANK(OFFSET('9. METAS'!$U$20,INT((ROW()-14)/2),0)),"",OFFSET('9. METAS'!$U$20,INT((ROW()-14)/2),0)))</f>
        <v/>
      </c>
      <c r="K301" s="245" t="str">
        <f ca="1">IF(MOD(ROW()-13,2)=0,IF(ISBLANK(OFFSET('12. SEGUIMIENTO 2027'!$O$14,INT((ROW()-13)/2),0)),"",OFFSET('12. SEGUIMIENTO 2027'!$O$14,INT((ROW()-13)/2),0)),IF(ISBLANK(OFFSET('9. METAS'!$V$20,INT((ROW()-14)/2),0)),"",OFFSET('9. METAS'!$V$20,INT((ROW()-14)/2),0)))</f>
        <v/>
      </c>
      <c r="L301" s="245" t="str">
        <f ca="1">IF(MOD(ROW()-13,2)=0,IF(ISBLANK(OFFSET('12. SEGUIMIENTO 2027'!$P$14,INT((ROW()-13)/2),0)),"",OFFSET('12. SEGUIMIENTO 2027'!$P$14,INT((ROW()-13)/2),0)),IF(ISBLANK(OFFSET('9. METAS'!$W$20,INT((ROW()-14)/2),0)),"",OFFSET('9. METAS'!$W$20,INT((ROW()-14)/2),0)))</f>
        <v/>
      </c>
      <c r="M301" s="246" t="str">
        <f ca="1">IF(MOD(ROW()-13,2)=0,IF(ISBLANK(OFFSET('12. SEGUIMIENTO 2027'!$Q$14,INT((ROW()-13)/2),0)),"",OFFSET('12. SEGUIMIENTO 2027'!$Q$14,INT((ROW()-13)/2),0)),IF(ISBLANK(OFFSET('9. METAS'!$X$20,INT((ROW()-14)/2),0)),"",OFFSET('9. METAS'!$X$20,INT((ROW()-14)/2),0)))</f>
        <v/>
      </c>
      <c r="N301" s="1006" t="str">
        <f t="shared" ref="N301" ca="1" si="284">IFERROR(J301/J302,"ND")</f>
        <v>ND</v>
      </c>
      <c r="O301" s="1008" t="str">
        <f t="shared" ref="O301" ca="1" si="285">IFERROR(((J301+K301+L301)/H301),"ND")</f>
        <v>ND</v>
      </c>
      <c r="P301" s="1010"/>
    </row>
    <row r="302" spans="3:16">
      <c r="C302" s="1025"/>
      <c r="D302" s="1018"/>
      <c r="E302" s="1018"/>
      <c r="F302" s="1021"/>
      <c r="G302" s="1023"/>
      <c r="H302" s="1080"/>
      <c r="I302" s="1012"/>
      <c r="J302" s="244" t="str">
        <f ca="1">IF(MOD(ROW()-13,2)=0,IF(ISBLANK(OFFSET('12. SEGUIMIENTO 2027'!$N$14,INT((ROW()-13)/2),0)),"",OFFSET('12. SEGUIMIENTO 2027'!$N$14,INT((ROW()-13)/2),0)),IF(ISBLANK(OFFSET('9. METAS'!$U$20,INT((ROW()-14)/2),0)),"",OFFSET('9. METAS'!$U$20,INT((ROW()-14)/2),0)))</f>
        <v/>
      </c>
      <c r="K302" s="245" t="str">
        <f ca="1">IF(MOD(ROW()-13,2)=0,IF(ISBLANK(OFFSET('12. SEGUIMIENTO 2027'!$O$14,INT((ROW()-13)/2),0)),"",OFFSET('12. SEGUIMIENTO 2027'!$O$14,INT((ROW()-13)/2),0)),IF(ISBLANK(OFFSET('9. METAS'!$V$20,INT((ROW()-14)/2),0)),"",OFFSET('9. METAS'!$V$20,INT((ROW()-14)/2),0)))</f>
        <v/>
      </c>
      <c r="L302" s="245" t="str">
        <f ca="1">IF(MOD(ROW()-13,2)=0,IF(ISBLANK(OFFSET('12. SEGUIMIENTO 2027'!$P$14,INT((ROW()-13)/2),0)),"",OFFSET('12. SEGUIMIENTO 2027'!$P$14,INT((ROW()-13)/2),0)),IF(ISBLANK(OFFSET('9. METAS'!$W$20,INT((ROW()-14)/2),0)),"",OFFSET('9. METAS'!$W$20,INT((ROW()-14)/2),0)))</f>
        <v/>
      </c>
      <c r="M302" s="246" t="str">
        <f ca="1">IF(MOD(ROW()-13,2)=0,IF(ISBLANK(OFFSET('12. SEGUIMIENTO 2027'!$Q$14,INT((ROW()-13)/2),0)),"",OFFSET('12. SEGUIMIENTO 2027'!$Q$14,INT((ROW()-13)/2),0)),IF(ISBLANK(OFFSET('9. METAS'!$X$20,INT((ROW()-14)/2),0)),"",OFFSET('9. METAS'!$X$20,INT((ROW()-14)/2),0)))</f>
        <v/>
      </c>
      <c r="N302" s="1013"/>
      <c r="O302" s="1014"/>
      <c r="P302" s="1015"/>
    </row>
    <row r="303" spans="3:16">
      <c r="C303" s="1016" t="str">
        <f ca="1">IF(ISBLANK(OFFSET('5. Pp (3 años)'!$C$46,INT((ROW()-13)/2),0)),"",OFFSET('5. Pp (3 años)'!$C$46,INT((ROW()-13)/2),0))</f>
        <v>Actividad</v>
      </c>
      <c r="D303" s="1018" t="str">
        <f ca="1">IF(ISBLANK(OFFSET('5. Pp (3 años)'!$D$46,INT((ROW()-13)/2),0)),"",OFFSET('5. Pp (3 años)'!$D$46,INT((ROW()-13)/2),0))</f>
        <v/>
      </c>
      <c r="E303" s="1018" t="str">
        <f ca="1">IF(ISBLANK(OFFSET('5. Pp (3 años)'!$E$46,INT((ROW()-13)/2),0)),"",OFFSET('5. Pp (3 años)'!$E$46,INT((ROW()-13)/2),0))</f>
        <v/>
      </c>
      <c r="F303" s="1021" t="str">
        <f ca="1">IF(ISBLANK(OFFSET('5. Pp (3 años)'!$K$46,INT((ROW()-13)/2),0)),"",OFFSET('5. Pp (3 años)'!$K$46,INT((ROW()-13)/2),0))</f>
        <v/>
      </c>
      <c r="G303" s="1023" t="str">
        <f ca="1">IF(ISBLANK(OFFSET('5. Pp (3 años)'!$H$46,INT((ROW()-13)/2),0)),"",OFFSET('5. Pp (3 años)'!$H$46,INT((ROW()-13)/2),0))</f>
        <v/>
      </c>
      <c r="H303" s="1080" t="str">
        <f ca="1">IF(ISBLANK(OFFSET('9. METAS'!$L$20,INT((ROW()-13)/2),0)),"",OFFSET('9. METAS'!$L$20,INT((ROW()-13)/2),0))</f>
        <v/>
      </c>
      <c r="I303" s="1004"/>
      <c r="J303" s="244" t="str">
        <f ca="1">IF(MOD(ROW()-13,2)=0,IF(ISBLANK(OFFSET('12. SEGUIMIENTO 2027'!$N$14,INT((ROW()-13)/2),0)),"",OFFSET('12. SEGUIMIENTO 2027'!$N$14,INT((ROW()-13)/2),0)),IF(ISBLANK(OFFSET('9. METAS'!$U$20,INT((ROW()-14)/2),0)),"",OFFSET('9. METAS'!$U$20,INT((ROW()-14)/2),0)))</f>
        <v/>
      </c>
      <c r="K303" s="245" t="str">
        <f ca="1">IF(MOD(ROW()-13,2)=0,IF(ISBLANK(OFFSET('12. SEGUIMIENTO 2027'!$O$14,INT((ROW()-13)/2),0)),"",OFFSET('12. SEGUIMIENTO 2027'!$O$14,INT((ROW()-13)/2),0)),IF(ISBLANK(OFFSET('9. METAS'!$V$20,INT((ROW()-14)/2),0)),"",OFFSET('9. METAS'!$V$20,INT((ROW()-14)/2),0)))</f>
        <v/>
      </c>
      <c r="L303" s="245" t="str">
        <f ca="1">IF(MOD(ROW()-13,2)=0,IF(ISBLANK(OFFSET('12. SEGUIMIENTO 2027'!$P$14,INT((ROW()-13)/2),0)),"",OFFSET('12. SEGUIMIENTO 2027'!$P$14,INT((ROW()-13)/2),0)),IF(ISBLANK(OFFSET('9. METAS'!$W$20,INT((ROW()-14)/2),0)),"",OFFSET('9. METAS'!$W$20,INT((ROW()-14)/2),0)))</f>
        <v/>
      </c>
      <c r="M303" s="246" t="str">
        <f ca="1">IF(MOD(ROW()-13,2)=0,IF(ISBLANK(OFFSET('12. SEGUIMIENTO 2027'!$Q$14,INT((ROW()-13)/2),0)),"",OFFSET('12. SEGUIMIENTO 2027'!$Q$14,INT((ROW()-13)/2),0)),IF(ISBLANK(OFFSET('9. METAS'!$X$20,INT((ROW()-14)/2),0)),"",OFFSET('9. METAS'!$X$20,INT((ROW()-14)/2),0)))</f>
        <v/>
      </c>
      <c r="N303" s="1006" t="str">
        <f t="shared" ref="N303" ca="1" si="286">IFERROR(J303/J304,"ND")</f>
        <v>ND</v>
      </c>
      <c r="O303" s="1008" t="str">
        <f t="shared" ref="O303" ca="1" si="287">IFERROR(((J303+K303+L303)/H303),"ND")</f>
        <v>ND</v>
      </c>
      <c r="P303" s="1010"/>
    </row>
    <row r="304" spans="3:16">
      <c r="C304" s="1025"/>
      <c r="D304" s="1018"/>
      <c r="E304" s="1018"/>
      <c r="F304" s="1021"/>
      <c r="G304" s="1023"/>
      <c r="H304" s="1080"/>
      <c r="I304" s="1012"/>
      <c r="J304" s="244" t="str">
        <f ca="1">IF(MOD(ROW()-13,2)=0,IF(ISBLANK(OFFSET('12. SEGUIMIENTO 2027'!$N$14,INT((ROW()-13)/2),0)),"",OFFSET('12. SEGUIMIENTO 2027'!$N$14,INT((ROW()-13)/2),0)),IF(ISBLANK(OFFSET('9. METAS'!$U$20,INT((ROW()-14)/2),0)),"",OFFSET('9. METAS'!$U$20,INT((ROW()-14)/2),0)))</f>
        <v/>
      </c>
      <c r="K304" s="245" t="str">
        <f ca="1">IF(MOD(ROW()-13,2)=0,IF(ISBLANK(OFFSET('12. SEGUIMIENTO 2027'!$O$14,INT((ROW()-13)/2),0)),"",OFFSET('12. SEGUIMIENTO 2027'!$O$14,INT((ROW()-13)/2),0)),IF(ISBLANK(OFFSET('9. METAS'!$V$20,INT((ROW()-14)/2),0)),"",OFFSET('9. METAS'!$V$20,INT((ROW()-14)/2),0)))</f>
        <v/>
      </c>
      <c r="L304" s="245" t="str">
        <f ca="1">IF(MOD(ROW()-13,2)=0,IF(ISBLANK(OFFSET('12. SEGUIMIENTO 2027'!$P$14,INT((ROW()-13)/2),0)),"",OFFSET('12. SEGUIMIENTO 2027'!$P$14,INT((ROW()-13)/2),0)),IF(ISBLANK(OFFSET('9. METAS'!$W$20,INT((ROW()-14)/2),0)),"",OFFSET('9. METAS'!$W$20,INT((ROW()-14)/2),0)))</f>
        <v/>
      </c>
      <c r="M304" s="246" t="str">
        <f ca="1">IF(MOD(ROW()-13,2)=0,IF(ISBLANK(OFFSET('12. SEGUIMIENTO 2027'!$Q$14,INT((ROW()-13)/2),0)),"",OFFSET('12. SEGUIMIENTO 2027'!$Q$14,INT((ROW()-13)/2),0)),IF(ISBLANK(OFFSET('9. METAS'!$X$20,INT((ROW()-14)/2),0)),"",OFFSET('9. METAS'!$X$20,INT((ROW()-14)/2),0)))</f>
        <v/>
      </c>
      <c r="N304" s="1013"/>
      <c r="O304" s="1014"/>
      <c r="P304" s="1015"/>
    </row>
    <row r="305" spans="3:16">
      <c r="C305" s="1016" t="str">
        <f ca="1">IF(ISBLANK(OFFSET('5. Pp (3 años)'!$C$46,INT((ROW()-13)/2),0)),"",OFFSET('5. Pp (3 años)'!$C$46,INT((ROW()-13)/2),0))</f>
        <v>Componente</v>
      </c>
      <c r="D305" s="1018" t="str">
        <f ca="1">IF(ISBLANK(OFFSET('5. Pp (3 años)'!$D$46,INT((ROW()-13)/2),0)),"",OFFSET('5. Pp (3 años)'!$D$46,INT((ROW()-13)/2),0))</f>
        <v>4.1.1.1.25 Servicios para la protección integral, garantía de derechos y prevención de vulneraciones en niñas, niños y adolescentes otorgados.</v>
      </c>
      <c r="E305" s="1018" t="str">
        <f ca="1">IF(ISBLANK(OFFSET('5. Pp (3 años)'!$E$46,INT((ROW()-13)/2),0)),"",OFFSET('5. Pp (3 años)'!$E$46,INT((ROW()-13)/2),0))</f>
        <v>PSPIP: Porcentaje de servicios de protección integral y promoción de derechos realizados.</v>
      </c>
      <c r="F305" s="1021" t="str">
        <f ca="1">IF(ISBLANK(OFFSET('5. Pp (3 años)'!$K$46,INT((ROW()-13)/2),0)),"",OFFSET('5. Pp (3 años)'!$K$46,INT((ROW()-13)/2),0))</f>
        <v>Ascendente</v>
      </c>
      <c r="G305" s="1023" t="str">
        <f ca="1">IF(ISBLANK(OFFSET('5. Pp (3 años)'!$H$46,INT((ROW()-13)/2),0)),"",OFFSET('5. Pp (3 años)'!$H$46,INT((ROW()-13)/2),0))</f>
        <v>Trimestral</v>
      </c>
      <c r="H305" s="1080">
        <f ca="1">IF(ISBLANK(OFFSET('9. METAS'!$L$20,INT((ROW()-13)/2),0)),"",OFFSET('9. METAS'!$L$20,INT((ROW()-13)/2),0))</f>
        <v>100</v>
      </c>
      <c r="I305" s="1004"/>
      <c r="J305" s="244" t="str">
        <f ca="1">IF(MOD(ROW()-13,2)=0,IF(ISBLANK(OFFSET('12. SEGUIMIENTO 2027'!$N$14,INT((ROW()-13)/2),0)),"",OFFSET('12. SEGUIMIENTO 2027'!$N$14,INT((ROW()-13)/2),0)),IF(ISBLANK(OFFSET('9. METAS'!$U$20,INT((ROW()-14)/2),0)),"",OFFSET('9. METAS'!$U$20,INT((ROW()-14)/2),0)))</f>
        <v/>
      </c>
      <c r="K305" s="245" t="str">
        <f ca="1">IF(MOD(ROW()-13,2)=0,IF(ISBLANK(OFFSET('12. SEGUIMIENTO 2027'!$O$14,INT((ROW()-13)/2),0)),"",OFFSET('12. SEGUIMIENTO 2027'!$O$14,INT((ROW()-13)/2),0)),IF(ISBLANK(OFFSET('9. METAS'!$V$20,INT((ROW()-14)/2),0)),"",OFFSET('9. METAS'!$V$20,INT((ROW()-14)/2),0)))</f>
        <v/>
      </c>
      <c r="L305" s="245" t="str">
        <f ca="1">IF(MOD(ROW()-13,2)=0,IF(ISBLANK(OFFSET('12. SEGUIMIENTO 2027'!$P$14,INT((ROW()-13)/2),0)),"",OFFSET('12. SEGUIMIENTO 2027'!$P$14,INT((ROW()-13)/2),0)),IF(ISBLANK(OFFSET('9. METAS'!$W$20,INT((ROW()-14)/2),0)),"",OFFSET('9. METAS'!$W$20,INT((ROW()-14)/2),0)))</f>
        <v/>
      </c>
      <c r="M305" s="246" t="str">
        <f ca="1">IF(MOD(ROW()-13,2)=0,IF(ISBLANK(OFFSET('12. SEGUIMIENTO 2027'!$Q$14,INT((ROW()-13)/2),0)),"",OFFSET('12. SEGUIMIENTO 2027'!$Q$14,INT((ROW()-13)/2),0)),IF(ISBLANK(OFFSET('9. METAS'!$X$20,INT((ROW()-14)/2),0)),"",OFFSET('9. METAS'!$X$20,INT((ROW()-14)/2),0)))</f>
        <v/>
      </c>
      <c r="N305" s="1006" t="str">
        <f t="shared" ref="N305" ca="1" si="288">IFERROR(J305/J306,"ND")</f>
        <v>ND</v>
      </c>
      <c r="O305" s="1008" t="str">
        <f t="shared" ref="O305" ca="1" si="289">IFERROR(((J305+K305+L305)/H305),"ND")</f>
        <v>ND</v>
      </c>
      <c r="P305" s="1010"/>
    </row>
    <row r="306" spans="3:16">
      <c r="C306" s="1025"/>
      <c r="D306" s="1018"/>
      <c r="E306" s="1018"/>
      <c r="F306" s="1021"/>
      <c r="G306" s="1023"/>
      <c r="H306" s="1080"/>
      <c r="I306" s="1012"/>
      <c r="J306" s="244">
        <f ca="1">IF(MOD(ROW()-13,2)=0,IF(ISBLANK(OFFSET('12. SEGUIMIENTO 2027'!$N$14,INT((ROW()-13)/2),0)),"",OFFSET('12. SEGUIMIENTO 2027'!$N$14,INT((ROW()-13)/2),0)),IF(ISBLANK(OFFSET('9. METAS'!$U$20,INT((ROW()-14)/2),0)),"",OFFSET('9. METAS'!$U$20,INT((ROW()-14)/2),0)))</f>
        <v>25</v>
      </c>
      <c r="K306" s="245">
        <f ca="1">IF(MOD(ROW()-13,2)=0,IF(ISBLANK(OFFSET('12. SEGUIMIENTO 2027'!$O$14,INT((ROW()-13)/2),0)),"",OFFSET('12. SEGUIMIENTO 2027'!$O$14,INT((ROW()-13)/2),0)),IF(ISBLANK(OFFSET('9. METAS'!$V$20,INT((ROW()-14)/2),0)),"",OFFSET('9. METAS'!$V$20,INT((ROW()-14)/2),0)))</f>
        <v>25</v>
      </c>
      <c r="L306" s="245">
        <f ca="1">IF(MOD(ROW()-13,2)=0,IF(ISBLANK(OFFSET('12. SEGUIMIENTO 2027'!$P$14,INT((ROW()-13)/2),0)),"",OFFSET('12. SEGUIMIENTO 2027'!$P$14,INT((ROW()-13)/2),0)),IF(ISBLANK(OFFSET('9. METAS'!$W$20,INT((ROW()-14)/2),0)),"",OFFSET('9. METAS'!$W$20,INT((ROW()-14)/2),0)))</f>
        <v>25</v>
      </c>
      <c r="M306" s="246">
        <f ca="1">IF(MOD(ROW()-13,2)=0,IF(ISBLANK(OFFSET('12. SEGUIMIENTO 2027'!$Q$14,INT((ROW()-13)/2),0)),"",OFFSET('12. SEGUIMIENTO 2027'!$Q$14,INT((ROW()-13)/2),0)),IF(ISBLANK(OFFSET('9. METAS'!$X$20,INT((ROW()-14)/2),0)),"",OFFSET('9. METAS'!$X$20,INT((ROW()-14)/2),0)))</f>
        <v>25</v>
      </c>
      <c r="N306" s="1013"/>
      <c r="O306" s="1014"/>
      <c r="P306" s="1015"/>
    </row>
    <row r="307" spans="3:16">
      <c r="C307" s="1016" t="str">
        <f ca="1">IF(ISBLANK(OFFSET('5. Pp (3 años)'!$C$46,INT((ROW()-13)/2),0)),"",OFFSET('5. Pp (3 años)'!$C$46,INT((ROW()-13)/2),0))</f>
        <v>Actividad</v>
      </c>
      <c r="D307" s="1018" t="str">
        <f ca="1">IF(ISBLANK(OFFSET('5. Pp (3 años)'!$D$46,INT((ROW()-13)/2),0)),"",OFFSET('5. Pp (3 años)'!$D$46,INT((ROW()-13)/2),0))</f>
        <v>4.1.1.1.25.1 Implementación de jornadas de capacitación y mecanismos de participación para la protección integral de la niñez y adolescencia.</v>
      </c>
      <c r="E307" s="1018" t="str">
        <f ca="1">IF(ISBLANK(OFFSET('5. Pp (3 años)'!$E$46,INT((ROW()-13)/2),0)),"",OFFSET('5. Pp (3 años)'!$E$46,INT((ROW()-13)/2),0))</f>
        <v>PASPI: Porcentaje de acciones de sensibilización para la protección integral realizados.</v>
      </c>
      <c r="F307" s="1021" t="str">
        <f ca="1">IF(ISBLANK(OFFSET('5. Pp (3 años)'!$K$46,INT((ROW()-13)/2),0)),"",OFFSET('5. Pp (3 años)'!$K$46,INT((ROW()-13)/2),0))</f>
        <v>Ascendente</v>
      </c>
      <c r="G307" s="1023" t="str">
        <f ca="1">IF(ISBLANK(OFFSET('5. Pp (3 años)'!$H$46,INT((ROW()-13)/2),0)),"",OFFSET('5. Pp (3 años)'!$H$46,INT((ROW()-13)/2),0))</f>
        <v>Trimestral</v>
      </c>
      <c r="H307" s="1080">
        <f ca="1">IF(ISBLANK(OFFSET('9. METAS'!$L$20,INT((ROW()-13)/2),0)),"",OFFSET('9. METAS'!$L$20,INT((ROW()-13)/2),0))</f>
        <v>22</v>
      </c>
      <c r="I307" s="1004"/>
      <c r="J307" s="244" t="str">
        <f ca="1">IF(MOD(ROW()-13,2)=0,IF(ISBLANK(OFFSET('12. SEGUIMIENTO 2027'!$N$14,INT((ROW()-13)/2),0)),"",OFFSET('12. SEGUIMIENTO 2027'!$N$14,INT((ROW()-13)/2),0)),IF(ISBLANK(OFFSET('9. METAS'!$U$20,INT((ROW()-14)/2),0)),"",OFFSET('9. METAS'!$U$20,INT((ROW()-14)/2),0)))</f>
        <v/>
      </c>
      <c r="K307" s="245" t="str">
        <f ca="1">IF(MOD(ROW()-13,2)=0,IF(ISBLANK(OFFSET('12. SEGUIMIENTO 2027'!$O$14,INT((ROW()-13)/2),0)),"",OFFSET('12. SEGUIMIENTO 2027'!$O$14,INT((ROW()-13)/2),0)),IF(ISBLANK(OFFSET('9. METAS'!$V$20,INT((ROW()-14)/2),0)),"",OFFSET('9. METAS'!$V$20,INT((ROW()-14)/2),0)))</f>
        <v/>
      </c>
      <c r="L307" s="245" t="str">
        <f ca="1">IF(MOD(ROW()-13,2)=0,IF(ISBLANK(OFFSET('12. SEGUIMIENTO 2027'!$P$14,INT((ROW()-13)/2),0)),"",OFFSET('12. SEGUIMIENTO 2027'!$P$14,INT((ROW()-13)/2),0)),IF(ISBLANK(OFFSET('9. METAS'!$W$20,INT((ROW()-14)/2),0)),"",OFFSET('9. METAS'!$W$20,INT((ROW()-14)/2),0)))</f>
        <v/>
      </c>
      <c r="M307" s="246" t="str">
        <f ca="1">IF(MOD(ROW()-13,2)=0,IF(ISBLANK(OFFSET('12. SEGUIMIENTO 2027'!$Q$14,INT((ROW()-13)/2),0)),"",OFFSET('12. SEGUIMIENTO 2027'!$Q$14,INT((ROW()-13)/2),0)),IF(ISBLANK(OFFSET('9. METAS'!$X$20,INT((ROW()-14)/2),0)),"",OFFSET('9. METAS'!$X$20,INT((ROW()-14)/2),0)))</f>
        <v/>
      </c>
      <c r="N307" s="1006" t="str">
        <f t="shared" ref="N307" ca="1" si="290">IFERROR(J307/J308,"ND")</f>
        <v>ND</v>
      </c>
      <c r="O307" s="1008" t="str">
        <f t="shared" ref="O307" ca="1" si="291">IFERROR(((J307+K307+L307)/H307),"ND")</f>
        <v>ND</v>
      </c>
      <c r="P307" s="1010"/>
    </row>
    <row r="308" spans="3:16">
      <c r="C308" s="1025"/>
      <c r="D308" s="1018"/>
      <c r="E308" s="1018"/>
      <c r="F308" s="1021"/>
      <c r="G308" s="1023"/>
      <c r="H308" s="1080"/>
      <c r="I308" s="1012"/>
      <c r="J308" s="244">
        <f ca="1">IF(MOD(ROW()-13,2)=0,IF(ISBLANK(OFFSET('12. SEGUIMIENTO 2027'!$N$14,INT((ROW()-13)/2),0)),"",OFFSET('12. SEGUIMIENTO 2027'!$N$14,INT((ROW()-13)/2),0)),IF(ISBLANK(OFFSET('9. METAS'!$U$20,INT((ROW()-14)/2),0)),"",OFFSET('9. METAS'!$U$20,INT((ROW()-14)/2),0)))</f>
        <v>7</v>
      </c>
      <c r="K308" s="245">
        <f ca="1">IF(MOD(ROW()-13,2)=0,IF(ISBLANK(OFFSET('12. SEGUIMIENTO 2027'!$O$14,INT((ROW()-13)/2),0)),"",OFFSET('12. SEGUIMIENTO 2027'!$O$14,INT((ROW()-13)/2),0)),IF(ISBLANK(OFFSET('9. METAS'!$V$20,INT((ROW()-14)/2),0)),"",OFFSET('9. METAS'!$V$20,INT((ROW()-14)/2),0)))</f>
        <v>8</v>
      </c>
      <c r="L308" s="245">
        <f ca="1">IF(MOD(ROW()-13,2)=0,IF(ISBLANK(OFFSET('12. SEGUIMIENTO 2027'!$P$14,INT((ROW()-13)/2),0)),"",OFFSET('12. SEGUIMIENTO 2027'!$P$14,INT((ROW()-13)/2),0)),IF(ISBLANK(OFFSET('9. METAS'!$W$20,INT((ROW()-14)/2),0)),"",OFFSET('9. METAS'!$W$20,INT((ROW()-14)/2),0)))</f>
        <v>1</v>
      </c>
      <c r="M308" s="246">
        <f ca="1">IF(MOD(ROW()-13,2)=0,IF(ISBLANK(OFFSET('12. SEGUIMIENTO 2027'!$Q$14,INT((ROW()-13)/2),0)),"",OFFSET('12. SEGUIMIENTO 2027'!$Q$14,INT((ROW()-13)/2),0)),IF(ISBLANK(OFFSET('9. METAS'!$X$20,INT((ROW()-14)/2),0)),"",OFFSET('9. METAS'!$X$20,INT((ROW()-14)/2),0)))</f>
        <v>6</v>
      </c>
      <c r="N308" s="1013"/>
      <c r="O308" s="1014"/>
      <c r="P308" s="1015"/>
    </row>
    <row r="309" spans="3:16">
      <c r="C309" s="1016" t="str">
        <f ca="1">IF(ISBLANK(OFFSET('5. Pp (3 años)'!$C$46,INT((ROW()-13)/2),0)),"",OFFSET('5. Pp (3 años)'!$C$46,INT((ROW()-13)/2),0))</f>
        <v>Actividad</v>
      </c>
      <c r="D309" s="1018" t="str">
        <f ca="1">IF(ISBLANK(OFFSET('5. Pp (3 años)'!$D$46,INT((ROW()-13)/2),0)),"",OFFSET('5. Pp (3 años)'!$D$46,INT((ROW()-13)/2),0))</f>
        <v/>
      </c>
      <c r="E309" s="1018" t="str">
        <f ca="1">IF(ISBLANK(OFFSET('5. Pp (3 años)'!$E$46,INT((ROW()-13)/2),0)),"",OFFSET('5. Pp (3 años)'!$E$46,INT((ROW()-13)/2),0))</f>
        <v/>
      </c>
      <c r="F309" s="1021" t="str">
        <f ca="1">IF(ISBLANK(OFFSET('5. Pp (3 años)'!$K$46,INT((ROW()-13)/2),0)),"",OFFSET('5. Pp (3 años)'!$K$46,INT((ROW()-13)/2),0))</f>
        <v/>
      </c>
      <c r="G309" s="1023" t="str">
        <f ca="1">IF(ISBLANK(OFFSET('5. Pp (3 años)'!$H$46,INT((ROW()-13)/2),0)),"",OFFSET('5. Pp (3 años)'!$H$46,INT((ROW()-13)/2),0))</f>
        <v/>
      </c>
      <c r="H309" s="1080" t="str">
        <f ca="1">IF(ISBLANK(OFFSET('9. METAS'!$L$20,INT((ROW()-13)/2),0)),"",OFFSET('9. METAS'!$L$20,INT((ROW()-13)/2),0))</f>
        <v/>
      </c>
      <c r="I309" s="1004"/>
      <c r="J309" s="244" t="str">
        <f ca="1">IF(MOD(ROW()-13,2)=0,IF(ISBLANK(OFFSET('12. SEGUIMIENTO 2027'!$N$14,INT((ROW()-13)/2),0)),"",OFFSET('12. SEGUIMIENTO 2027'!$N$14,INT((ROW()-13)/2),0)),IF(ISBLANK(OFFSET('9. METAS'!$U$20,INT((ROW()-14)/2),0)),"",OFFSET('9. METAS'!$U$20,INT((ROW()-14)/2),0)))</f>
        <v/>
      </c>
      <c r="K309" s="245" t="str">
        <f ca="1">IF(MOD(ROW()-13,2)=0,IF(ISBLANK(OFFSET('12. SEGUIMIENTO 2027'!$O$14,INT((ROW()-13)/2),0)),"",OFFSET('12. SEGUIMIENTO 2027'!$O$14,INT((ROW()-13)/2),0)),IF(ISBLANK(OFFSET('9. METAS'!$V$20,INT((ROW()-14)/2),0)),"",OFFSET('9. METAS'!$V$20,INT((ROW()-14)/2),0)))</f>
        <v/>
      </c>
      <c r="L309" s="245" t="str">
        <f ca="1">IF(MOD(ROW()-13,2)=0,IF(ISBLANK(OFFSET('12. SEGUIMIENTO 2027'!$P$14,INT((ROW()-13)/2),0)),"",OFFSET('12. SEGUIMIENTO 2027'!$P$14,INT((ROW()-13)/2),0)),IF(ISBLANK(OFFSET('9. METAS'!$W$20,INT((ROW()-14)/2),0)),"",OFFSET('9. METAS'!$W$20,INT((ROW()-14)/2),0)))</f>
        <v/>
      </c>
      <c r="M309" s="246" t="str">
        <f ca="1">IF(MOD(ROW()-13,2)=0,IF(ISBLANK(OFFSET('12. SEGUIMIENTO 2027'!$Q$14,INT((ROW()-13)/2),0)),"",OFFSET('12. SEGUIMIENTO 2027'!$Q$14,INT((ROW()-13)/2),0)),IF(ISBLANK(OFFSET('9. METAS'!$X$20,INT((ROW()-14)/2),0)),"",OFFSET('9. METAS'!$X$20,INT((ROW()-14)/2),0)))</f>
        <v/>
      </c>
      <c r="N309" s="1006" t="str">
        <f t="shared" ref="N309" ca="1" si="292">IFERROR(J309/J310,"ND")</f>
        <v>ND</v>
      </c>
      <c r="O309" s="1008" t="str">
        <f t="shared" ref="O309" ca="1" si="293">IFERROR(((J309+K309+L309)/H309),"ND")</f>
        <v>ND</v>
      </c>
      <c r="P309" s="1010"/>
    </row>
    <row r="310" spans="3:16">
      <c r="C310" s="1025"/>
      <c r="D310" s="1018"/>
      <c r="E310" s="1018"/>
      <c r="F310" s="1021"/>
      <c r="G310" s="1023"/>
      <c r="H310" s="1080"/>
      <c r="I310" s="1012"/>
      <c r="J310" s="244" t="str">
        <f ca="1">IF(MOD(ROW()-13,2)=0,IF(ISBLANK(OFFSET('12. SEGUIMIENTO 2027'!$N$14,INT((ROW()-13)/2),0)),"",OFFSET('12. SEGUIMIENTO 2027'!$N$14,INT((ROW()-13)/2),0)),IF(ISBLANK(OFFSET('9. METAS'!$U$20,INT((ROW()-14)/2),0)),"",OFFSET('9. METAS'!$U$20,INT((ROW()-14)/2),0)))</f>
        <v/>
      </c>
      <c r="K310" s="245" t="str">
        <f ca="1">IF(MOD(ROW()-13,2)=0,IF(ISBLANK(OFFSET('12. SEGUIMIENTO 2027'!$O$14,INT((ROW()-13)/2),0)),"",OFFSET('12. SEGUIMIENTO 2027'!$O$14,INT((ROW()-13)/2),0)),IF(ISBLANK(OFFSET('9. METAS'!$V$20,INT((ROW()-14)/2),0)),"",OFFSET('9. METAS'!$V$20,INT((ROW()-14)/2),0)))</f>
        <v/>
      </c>
      <c r="L310" s="245" t="str">
        <f ca="1">IF(MOD(ROW()-13,2)=0,IF(ISBLANK(OFFSET('12. SEGUIMIENTO 2027'!$P$14,INT((ROW()-13)/2),0)),"",OFFSET('12. SEGUIMIENTO 2027'!$P$14,INT((ROW()-13)/2),0)),IF(ISBLANK(OFFSET('9. METAS'!$W$20,INT((ROW()-14)/2),0)),"",OFFSET('9. METAS'!$W$20,INT((ROW()-14)/2),0)))</f>
        <v/>
      </c>
      <c r="M310" s="246" t="str">
        <f ca="1">IF(MOD(ROW()-13,2)=0,IF(ISBLANK(OFFSET('12. SEGUIMIENTO 2027'!$Q$14,INT((ROW()-13)/2),0)),"",OFFSET('12. SEGUIMIENTO 2027'!$Q$14,INT((ROW()-13)/2),0)),IF(ISBLANK(OFFSET('9. METAS'!$X$20,INT((ROW()-14)/2),0)),"",OFFSET('9. METAS'!$X$20,INT((ROW()-14)/2),0)))</f>
        <v/>
      </c>
      <c r="N310" s="1013"/>
      <c r="O310" s="1014"/>
      <c r="P310" s="1015"/>
    </row>
    <row r="311" spans="3:16">
      <c r="C311" s="1016" t="str">
        <f ca="1">IF(ISBLANK(OFFSET('5. Pp (3 años)'!$C$46,INT((ROW()-13)/2),0)),"",OFFSET('5. Pp (3 años)'!$C$46,INT((ROW()-13)/2),0))</f>
        <v>Actividad</v>
      </c>
      <c r="D311" s="1018" t="str">
        <f ca="1">IF(ISBLANK(OFFSET('5. Pp (3 años)'!$D$46,INT((ROW()-13)/2),0)),"",OFFSET('5. Pp (3 años)'!$D$46,INT((ROW()-13)/2),0))</f>
        <v/>
      </c>
      <c r="E311" s="1018" t="str">
        <f ca="1">IF(ISBLANK(OFFSET('5. Pp (3 años)'!$E$46,INT((ROW()-13)/2),0)),"",OFFSET('5. Pp (3 años)'!$E$46,INT((ROW()-13)/2),0))</f>
        <v/>
      </c>
      <c r="F311" s="1021" t="str">
        <f ca="1">IF(ISBLANK(OFFSET('5. Pp (3 años)'!$K$46,INT((ROW()-13)/2),0)),"",OFFSET('5. Pp (3 años)'!$K$46,INT((ROW()-13)/2),0))</f>
        <v/>
      </c>
      <c r="G311" s="1023" t="str">
        <f ca="1">IF(ISBLANK(OFFSET('5. Pp (3 años)'!$H$46,INT((ROW()-13)/2),0)),"",OFFSET('5. Pp (3 años)'!$H$46,INT((ROW()-13)/2),0))</f>
        <v/>
      </c>
      <c r="H311" s="1080" t="str">
        <f ca="1">IF(ISBLANK(OFFSET('9. METAS'!$L$20,INT((ROW()-13)/2),0)),"",OFFSET('9. METAS'!$L$20,INT((ROW()-13)/2),0))</f>
        <v/>
      </c>
      <c r="I311" s="1004"/>
      <c r="J311" s="244" t="str">
        <f ca="1">IF(MOD(ROW()-13,2)=0,IF(ISBLANK(OFFSET('12. SEGUIMIENTO 2027'!$N$14,INT((ROW()-13)/2),0)),"",OFFSET('12. SEGUIMIENTO 2027'!$N$14,INT((ROW()-13)/2),0)),IF(ISBLANK(OFFSET('9. METAS'!$U$20,INT((ROW()-14)/2),0)),"",OFFSET('9. METAS'!$U$20,INT((ROW()-14)/2),0)))</f>
        <v/>
      </c>
      <c r="K311" s="245" t="str">
        <f ca="1">IF(MOD(ROW()-13,2)=0,IF(ISBLANK(OFFSET('12. SEGUIMIENTO 2027'!$O$14,INT((ROW()-13)/2),0)),"",OFFSET('12. SEGUIMIENTO 2027'!$O$14,INT((ROW()-13)/2),0)),IF(ISBLANK(OFFSET('9. METAS'!$V$20,INT((ROW()-14)/2),0)),"",OFFSET('9. METAS'!$V$20,INT((ROW()-14)/2),0)))</f>
        <v/>
      </c>
      <c r="L311" s="245" t="str">
        <f ca="1">IF(MOD(ROW()-13,2)=0,IF(ISBLANK(OFFSET('12. SEGUIMIENTO 2027'!$P$14,INT((ROW()-13)/2),0)),"",OFFSET('12. SEGUIMIENTO 2027'!$P$14,INT((ROW()-13)/2),0)),IF(ISBLANK(OFFSET('9. METAS'!$W$20,INT((ROW()-14)/2),0)),"",OFFSET('9. METAS'!$W$20,INT((ROW()-14)/2),0)))</f>
        <v/>
      </c>
      <c r="M311" s="246" t="str">
        <f ca="1">IF(MOD(ROW()-13,2)=0,IF(ISBLANK(OFFSET('12. SEGUIMIENTO 2027'!$Q$14,INT((ROW()-13)/2),0)),"",OFFSET('12. SEGUIMIENTO 2027'!$Q$14,INT((ROW()-13)/2),0)),IF(ISBLANK(OFFSET('9. METAS'!$X$20,INT((ROW()-14)/2),0)),"",OFFSET('9. METAS'!$X$20,INT((ROW()-14)/2),0)))</f>
        <v/>
      </c>
      <c r="N311" s="1006" t="str">
        <f t="shared" ref="N311" ca="1" si="294">IFERROR(J311/J312,"ND")</f>
        <v>ND</v>
      </c>
      <c r="O311" s="1008" t="str">
        <f t="shared" ref="O311" ca="1" si="295">IFERROR(((J311+K311+L311)/H311),"ND")</f>
        <v>ND</v>
      </c>
      <c r="P311" s="1010"/>
    </row>
    <row r="312" spans="3:16">
      <c r="C312" s="1025"/>
      <c r="D312" s="1018"/>
      <c r="E312" s="1018"/>
      <c r="F312" s="1021"/>
      <c r="G312" s="1023"/>
      <c r="H312" s="1080"/>
      <c r="I312" s="1012"/>
      <c r="J312" s="244" t="str">
        <f ca="1">IF(MOD(ROW()-13,2)=0,IF(ISBLANK(OFFSET('12. SEGUIMIENTO 2027'!$N$14,INT((ROW()-13)/2),0)),"",OFFSET('12. SEGUIMIENTO 2027'!$N$14,INT((ROW()-13)/2),0)),IF(ISBLANK(OFFSET('9. METAS'!$U$20,INT((ROW()-14)/2),0)),"",OFFSET('9. METAS'!$U$20,INT((ROW()-14)/2),0)))</f>
        <v/>
      </c>
      <c r="K312" s="245" t="str">
        <f ca="1">IF(MOD(ROW()-13,2)=0,IF(ISBLANK(OFFSET('12. SEGUIMIENTO 2027'!$O$14,INT((ROW()-13)/2),0)),"",OFFSET('12. SEGUIMIENTO 2027'!$O$14,INT((ROW()-13)/2),0)),IF(ISBLANK(OFFSET('9. METAS'!$V$20,INT((ROW()-14)/2),0)),"",OFFSET('9. METAS'!$V$20,INT((ROW()-14)/2),0)))</f>
        <v/>
      </c>
      <c r="L312" s="245" t="str">
        <f ca="1">IF(MOD(ROW()-13,2)=0,IF(ISBLANK(OFFSET('12. SEGUIMIENTO 2027'!$P$14,INT((ROW()-13)/2),0)),"",OFFSET('12. SEGUIMIENTO 2027'!$P$14,INT((ROW()-13)/2),0)),IF(ISBLANK(OFFSET('9. METAS'!$W$20,INT((ROW()-14)/2),0)),"",OFFSET('9. METAS'!$W$20,INT((ROW()-14)/2),0)))</f>
        <v/>
      </c>
      <c r="M312" s="246" t="str">
        <f ca="1">IF(MOD(ROW()-13,2)=0,IF(ISBLANK(OFFSET('12. SEGUIMIENTO 2027'!$Q$14,INT((ROW()-13)/2),0)),"",OFFSET('12. SEGUIMIENTO 2027'!$Q$14,INT((ROW()-13)/2),0)),IF(ISBLANK(OFFSET('9. METAS'!$X$20,INT((ROW()-14)/2),0)),"",OFFSET('9. METAS'!$X$20,INT((ROW()-14)/2),0)))</f>
        <v/>
      </c>
      <c r="N312" s="1013"/>
      <c r="O312" s="1014"/>
      <c r="P312" s="1015"/>
    </row>
    <row r="313" spans="3:16">
      <c r="C313" s="1016" t="str">
        <f ca="1">IF(ISBLANK(OFFSET('5. Pp (3 años)'!$C$46,INT((ROW()-13)/2),0)),"",OFFSET('5. Pp (3 años)'!$C$46,INT((ROW()-13)/2),0))</f>
        <v>Actividad</v>
      </c>
      <c r="D313" s="1018" t="str">
        <f ca="1">IF(ISBLANK(OFFSET('5. Pp (3 años)'!$D$46,INT((ROW()-13)/2),0)),"",OFFSET('5. Pp (3 años)'!$D$46,INT((ROW()-13)/2),0))</f>
        <v/>
      </c>
      <c r="E313" s="1018" t="str">
        <f ca="1">IF(ISBLANK(OFFSET('5. Pp (3 años)'!$E$46,INT((ROW()-13)/2),0)),"",OFFSET('5. Pp (3 años)'!$E$46,INT((ROW()-13)/2),0))</f>
        <v/>
      </c>
      <c r="F313" s="1021" t="str">
        <f ca="1">IF(ISBLANK(OFFSET('5. Pp (3 años)'!$K$46,INT((ROW()-13)/2),0)),"",OFFSET('5. Pp (3 años)'!$K$46,INT((ROW()-13)/2),0))</f>
        <v/>
      </c>
      <c r="G313" s="1023" t="str">
        <f ca="1">IF(ISBLANK(OFFSET('5. Pp (3 años)'!$H$46,INT((ROW()-13)/2),0)),"",OFFSET('5. Pp (3 años)'!$H$46,INT((ROW()-13)/2),0))</f>
        <v/>
      </c>
      <c r="H313" s="1080" t="str">
        <f ca="1">IF(ISBLANK(OFFSET('9. METAS'!$L$20,INT((ROW()-13)/2),0)),"",OFFSET('9. METAS'!$L$20,INT((ROW()-13)/2),0))</f>
        <v/>
      </c>
      <c r="I313" s="1004"/>
      <c r="J313" s="244" t="str">
        <f ca="1">IF(MOD(ROW()-13,2)=0,IF(ISBLANK(OFFSET('12. SEGUIMIENTO 2027'!$N$14,INT((ROW()-13)/2),0)),"",OFFSET('12. SEGUIMIENTO 2027'!$N$14,INT((ROW()-13)/2),0)),IF(ISBLANK(OFFSET('9. METAS'!$U$20,INT((ROW()-14)/2),0)),"",OFFSET('9. METAS'!$U$20,INT((ROW()-14)/2),0)))</f>
        <v/>
      </c>
      <c r="K313" s="245" t="str">
        <f ca="1">IF(MOD(ROW()-13,2)=0,IF(ISBLANK(OFFSET('12. SEGUIMIENTO 2027'!$O$14,INT((ROW()-13)/2),0)),"",OFFSET('12. SEGUIMIENTO 2027'!$O$14,INT((ROW()-13)/2),0)),IF(ISBLANK(OFFSET('9. METAS'!$V$20,INT((ROW()-14)/2),0)),"",OFFSET('9. METAS'!$V$20,INT((ROW()-14)/2),0)))</f>
        <v/>
      </c>
      <c r="L313" s="245" t="str">
        <f ca="1">IF(MOD(ROW()-13,2)=0,IF(ISBLANK(OFFSET('12. SEGUIMIENTO 2027'!$P$14,INT((ROW()-13)/2),0)),"",OFFSET('12. SEGUIMIENTO 2027'!$P$14,INT((ROW()-13)/2),0)),IF(ISBLANK(OFFSET('9. METAS'!$W$20,INT((ROW()-14)/2),0)),"",OFFSET('9. METAS'!$W$20,INT((ROW()-14)/2),0)))</f>
        <v/>
      </c>
      <c r="M313" s="246" t="str">
        <f ca="1">IF(MOD(ROW()-13,2)=0,IF(ISBLANK(OFFSET('12. SEGUIMIENTO 2027'!$Q$14,INT((ROW()-13)/2),0)),"",OFFSET('12. SEGUIMIENTO 2027'!$Q$14,INT((ROW()-13)/2),0)),IF(ISBLANK(OFFSET('9. METAS'!$X$20,INT((ROW()-14)/2),0)),"",OFFSET('9. METAS'!$X$20,INT((ROW()-14)/2),0)))</f>
        <v/>
      </c>
      <c r="N313" s="1006" t="str">
        <f t="shared" ref="N313" ca="1" si="296">IFERROR(J313/J314,"ND")</f>
        <v>ND</v>
      </c>
      <c r="O313" s="1008" t="str">
        <f t="shared" ref="O313" ca="1" si="297">IFERROR(((J313+K313+L313)/H313),"ND")</f>
        <v>ND</v>
      </c>
      <c r="P313" s="1010"/>
    </row>
    <row r="314" spans="3:16">
      <c r="C314" s="1025"/>
      <c r="D314" s="1018"/>
      <c r="E314" s="1018"/>
      <c r="F314" s="1021"/>
      <c r="G314" s="1023"/>
      <c r="H314" s="1080"/>
      <c r="I314" s="1012"/>
      <c r="J314" s="244" t="str">
        <f ca="1">IF(MOD(ROW()-13,2)=0,IF(ISBLANK(OFFSET('12. SEGUIMIENTO 2027'!$N$14,INT((ROW()-13)/2),0)),"",OFFSET('12. SEGUIMIENTO 2027'!$N$14,INT((ROW()-13)/2),0)),IF(ISBLANK(OFFSET('9. METAS'!$U$20,INT((ROW()-14)/2),0)),"",OFFSET('9. METAS'!$U$20,INT((ROW()-14)/2),0)))</f>
        <v/>
      </c>
      <c r="K314" s="245" t="str">
        <f ca="1">IF(MOD(ROW()-13,2)=0,IF(ISBLANK(OFFSET('12. SEGUIMIENTO 2027'!$O$14,INT((ROW()-13)/2),0)),"",OFFSET('12. SEGUIMIENTO 2027'!$O$14,INT((ROW()-13)/2),0)),IF(ISBLANK(OFFSET('9. METAS'!$V$20,INT((ROW()-14)/2),0)),"",OFFSET('9. METAS'!$V$20,INT((ROW()-14)/2),0)))</f>
        <v/>
      </c>
      <c r="L314" s="245" t="str">
        <f ca="1">IF(MOD(ROW()-13,2)=0,IF(ISBLANK(OFFSET('12. SEGUIMIENTO 2027'!$P$14,INT((ROW()-13)/2),0)),"",OFFSET('12. SEGUIMIENTO 2027'!$P$14,INT((ROW()-13)/2),0)),IF(ISBLANK(OFFSET('9. METAS'!$W$20,INT((ROW()-14)/2),0)),"",OFFSET('9. METAS'!$W$20,INT((ROW()-14)/2),0)))</f>
        <v/>
      </c>
      <c r="M314" s="246" t="str">
        <f ca="1">IF(MOD(ROW()-13,2)=0,IF(ISBLANK(OFFSET('12. SEGUIMIENTO 2027'!$Q$14,INT((ROW()-13)/2),0)),"",OFFSET('12. SEGUIMIENTO 2027'!$Q$14,INT((ROW()-13)/2),0)),IF(ISBLANK(OFFSET('9. METAS'!$X$20,INT((ROW()-14)/2),0)),"",OFFSET('9. METAS'!$X$20,INT((ROW()-14)/2),0)))</f>
        <v/>
      </c>
      <c r="N314" s="1013"/>
      <c r="O314" s="1014"/>
      <c r="P314" s="1015"/>
    </row>
    <row r="315" spans="3:16">
      <c r="C315" s="1016" t="str">
        <f ca="1">IF(ISBLANK(OFFSET('5. Pp (3 años)'!$C$46,INT((ROW()-13)/2),0)),"",OFFSET('5. Pp (3 años)'!$C$46,INT((ROW()-13)/2),0))</f>
        <v>Actividad</v>
      </c>
      <c r="D315" s="1018" t="str">
        <f ca="1">IF(ISBLANK(OFFSET('5. Pp (3 años)'!$D$46,INT((ROW()-13)/2),0)),"",OFFSET('5. Pp (3 años)'!$D$46,INT((ROW()-13)/2),0))</f>
        <v/>
      </c>
      <c r="E315" s="1018" t="str">
        <f ca="1">IF(ISBLANK(OFFSET('5. Pp (3 años)'!$E$46,INT((ROW()-13)/2),0)),"",OFFSET('5. Pp (3 años)'!$E$46,INT((ROW()-13)/2),0))</f>
        <v/>
      </c>
      <c r="F315" s="1021" t="str">
        <f ca="1">IF(ISBLANK(OFFSET('5. Pp (3 años)'!$K$46,INT((ROW()-13)/2),0)),"",OFFSET('5. Pp (3 años)'!$K$46,INT((ROW()-13)/2),0))</f>
        <v/>
      </c>
      <c r="G315" s="1023" t="str">
        <f ca="1">IF(ISBLANK(OFFSET('5. Pp (3 años)'!$H$46,INT((ROW()-13)/2),0)),"",OFFSET('5. Pp (3 años)'!$H$46,INT((ROW()-13)/2),0))</f>
        <v/>
      </c>
      <c r="H315" s="1080" t="str">
        <f ca="1">IF(ISBLANK(OFFSET('9. METAS'!$L$20,INT((ROW()-13)/2),0)),"",OFFSET('9. METAS'!$L$20,INT((ROW()-13)/2),0))</f>
        <v/>
      </c>
      <c r="I315" s="1004"/>
      <c r="J315" s="244" t="str">
        <f ca="1">IF(MOD(ROW()-13,2)=0,IF(ISBLANK(OFFSET('12. SEGUIMIENTO 2027'!$N$14,INT((ROW()-13)/2),0)),"",OFFSET('12. SEGUIMIENTO 2027'!$N$14,INT((ROW()-13)/2),0)),IF(ISBLANK(OFFSET('9. METAS'!$U$20,INT((ROW()-14)/2),0)),"",OFFSET('9. METAS'!$U$20,INT((ROW()-14)/2),0)))</f>
        <v/>
      </c>
      <c r="K315" s="245" t="str">
        <f ca="1">IF(MOD(ROW()-13,2)=0,IF(ISBLANK(OFFSET('12. SEGUIMIENTO 2027'!$O$14,INT((ROW()-13)/2),0)),"",OFFSET('12. SEGUIMIENTO 2027'!$O$14,INT((ROW()-13)/2),0)),IF(ISBLANK(OFFSET('9. METAS'!$V$20,INT((ROW()-14)/2),0)),"",OFFSET('9. METAS'!$V$20,INT((ROW()-14)/2),0)))</f>
        <v/>
      </c>
      <c r="L315" s="245" t="str">
        <f ca="1">IF(MOD(ROW()-13,2)=0,IF(ISBLANK(OFFSET('12. SEGUIMIENTO 2027'!$P$14,INT((ROW()-13)/2),0)),"",OFFSET('12. SEGUIMIENTO 2027'!$P$14,INT((ROW()-13)/2),0)),IF(ISBLANK(OFFSET('9. METAS'!$W$20,INT((ROW()-14)/2),0)),"",OFFSET('9. METAS'!$W$20,INT((ROW()-14)/2),0)))</f>
        <v/>
      </c>
      <c r="M315" s="246" t="str">
        <f ca="1">IF(MOD(ROW()-13,2)=0,IF(ISBLANK(OFFSET('12. SEGUIMIENTO 2027'!$Q$14,INT((ROW()-13)/2),0)),"",OFFSET('12. SEGUIMIENTO 2027'!$Q$14,INT((ROW()-13)/2),0)),IF(ISBLANK(OFFSET('9. METAS'!$X$20,INT((ROW()-14)/2),0)),"",OFFSET('9. METAS'!$X$20,INT((ROW()-14)/2),0)))</f>
        <v/>
      </c>
      <c r="N315" s="1006" t="str">
        <f t="shared" ref="N315" ca="1" si="298">IFERROR(J315/J316,"ND")</f>
        <v>ND</v>
      </c>
      <c r="O315" s="1008" t="str">
        <f t="shared" ref="O315" ca="1" si="299">IFERROR(((J315+K315+L315)/H315),"ND")</f>
        <v>ND</v>
      </c>
      <c r="P315" s="1010"/>
    </row>
    <row r="316" spans="3:16">
      <c r="C316" s="1025"/>
      <c r="D316" s="1018"/>
      <c r="E316" s="1018"/>
      <c r="F316" s="1021"/>
      <c r="G316" s="1023"/>
      <c r="H316" s="1080"/>
      <c r="I316" s="1012"/>
      <c r="J316" s="244" t="str">
        <f ca="1">IF(MOD(ROW()-13,2)=0,IF(ISBLANK(OFFSET('12. SEGUIMIENTO 2027'!$N$14,INT((ROW()-13)/2),0)),"",OFFSET('12. SEGUIMIENTO 2027'!$N$14,INT((ROW()-13)/2),0)),IF(ISBLANK(OFFSET('9. METAS'!$U$20,INT((ROW()-14)/2),0)),"",OFFSET('9. METAS'!$U$20,INT((ROW()-14)/2),0)))</f>
        <v/>
      </c>
      <c r="K316" s="245" t="str">
        <f ca="1">IF(MOD(ROW()-13,2)=0,IF(ISBLANK(OFFSET('12. SEGUIMIENTO 2027'!$O$14,INT((ROW()-13)/2),0)),"",OFFSET('12. SEGUIMIENTO 2027'!$O$14,INT((ROW()-13)/2),0)),IF(ISBLANK(OFFSET('9. METAS'!$V$20,INT((ROW()-14)/2),0)),"",OFFSET('9. METAS'!$V$20,INT((ROW()-14)/2),0)))</f>
        <v/>
      </c>
      <c r="L316" s="245" t="str">
        <f ca="1">IF(MOD(ROW()-13,2)=0,IF(ISBLANK(OFFSET('12. SEGUIMIENTO 2027'!$P$14,INT((ROW()-13)/2),0)),"",OFFSET('12. SEGUIMIENTO 2027'!$P$14,INT((ROW()-13)/2),0)),IF(ISBLANK(OFFSET('9. METAS'!$W$20,INT((ROW()-14)/2),0)),"",OFFSET('9. METAS'!$W$20,INT((ROW()-14)/2),0)))</f>
        <v/>
      </c>
      <c r="M316" s="246" t="str">
        <f ca="1">IF(MOD(ROW()-13,2)=0,IF(ISBLANK(OFFSET('12. SEGUIMIENTO 2027'!$Q$14,INT((ROW()-13)/2),0)),"",OFFSET('12. SEGUIMIENTO 2027'!$Q$14,INT((ROW()-13)/2),0)),IF(ISBLANK(OFFSET('9. METAS'!$X$20,INT((ROW()-14)/2),0)),"",OFFSET('9. METAS'!$X$20,INT((ROW()-14)/2),0)))</f>
        <v/>
      </c>
      <c r="N316" s="1013"/>
      <c r="O316" s="1014"/>
      <c r="P316" s="1015"/>
    </row>
    <row r="317" spans="3:16">
      <c r="C317" s="1016" t="str">
        <f ca="1">IF(ISBLANK(OFFSET('5. Pp (3 años)'!$C$46,INT((ROW()-13)/2),0)),"",OFFSET('5. Pp (3 años)'!$C$46,INT((ROW()-13)/2),0))</f>
        <v>Componente</v>
      </c>
      <c r="D317" s="1018" t="str">
        <f ca="1">IF(ISBLANK(OFFSET('5. Pp (3 años)'!$D$46,INT((ROW()-13)/2),0)),"",OFFSET('5. Pp (3 años)'!$D$46,INT((ROW()-13)/2),0))</f>
        <v xml:space="preserve">4.1.1.1.26  Programas de intervención integral para entornos escolares dignos y seguros implementados.
</v>
      </c>
      <c r="E317" s="1018" t="str">
        <f ca="1">IF(ISBLANK(OFFSET('5. Pp (3 años)'!$E$46,INT((ROW()-13)/2),0)),"",OFFSET('5. Pp (3 años)'!$E$46,INT((ROW()-13)/2),0))</f>
        <v>PPIIE: Porcentaje de programas de intervención integral escolar realizados.</v>
      </c>
      <c r="F317" s="1021" t="str">
        <f ca="1">IF(ISBLANK(OFFSET('5. Pp (3 años)'!$K$46,INT((ROW()-13)/2),0)),"",OFFSET('5. Pp (3 años)'!$K$46,INT((ROW()-13)/2),0))</f>
        <v>Ascendente</v>
      </c>
      <c r="G317" s="1023" t="str">
        <f ca="1">IF(ISBLANK(OFFSET('5. Pp (3 años)'!$H$46,INT((ROW()-13)/2),0)),"",OFFSET('5. Pp (3 años)'!$H$46,INT((ROW()-13)/2),0))</f>
        <v>Trimestral</v>
      </c>
      <c r="H317" s="1080">
        <f ca="1">IF(ISBLANK(OFFSET('9. METAS'!$L$20,INT((ROW()-13)/2),0)),"",OFFSET('9. METAS'!$L$20,INT((ROW()-13)/2),0))</f>
        <v>100</v>
      </c>
      <c r="I317" s="1004"/>
      <c r="J317" s="244" t="str">
        <f ca="1">IF(MOD(ROW()-13,2)=0,IF(ISBLANK(OFFSET('12. SEGUIMIENTO 2027'!$N$14,INT((ROW()-13)/2),0)),"",OFFSET('12. SEGUIMIENTO 2027'!$N$14,INT((ROW()-13)/2),0)),IF(ISBLANK(OFFSET('9. METAS'!$U$20,INT((ROW()-14)/2),0)),"",OFFSET('9. METAS'!$U$20,INT((ROW()-14)/2),0)))</f>
        <v/>
      </c>
      <c r="K317" s="245" t="str">
        <f ca="1">IF(MOD(ROW()-13,2)=0,IF(ISBLANK(OFFSET('12. SEGUIMIENTO 2027'!$O$14,INT((ROW()-13)/2),0)),"",OFFSET('12. SEGUIMIENTO 2027'!$O$14,INT((ROW()-13)/2),0)),IF(ISBLANK(OFFSET('9. METAS'!$V$20,INT((ROW()-14)/2),0)),"",OFFSET('9. METAS'!$V$20,INT((ROW()-14)/2),0)))</f>
        <v/>
      </c>
      <c r="L317" s="245" t="str">
        <f ca="1">IF(MOD(ROW()-13,2)=0,IF(ISBLANK(OFFSET('12. SEGUIMIENTO 2027'!$P$14,INT((ROW()-13)/2),0)),"",OFFSET('12. SEGUIMIENTO 2027'!$P$14,INT((ROW()-13)/2),0)),IF(ISBLANK(OFFSET('9. METAS'!$W$20,INT((ROW()-14)/2),0)),"",OFFSET('9. METAS'!$W$20,INT((ROW()-14)/2),0)))</f>
        <v/>
      </c>
      <c r="M317" s="246" t="str">
        <f ca="1">IF(MOD(ROW()-13,2)=0,IF(ISBLANK(OFFSET('12. SEGUIMIENTO 2027'!$Q$14,INT((ROW()-13)/2),0)),"",OFFSET('12. SEGUIMIENTO 2027'!$Q$14,INT((ROW()-13)/2),0)),IF(ISBLANK(OFFSET('9. METAS'!$X$20,INT((ROW()-14)/2),0)),"",OFFSET('9. METAS'!$X$20,INT((ROW()-14)/2),0)))</f>
        <v/>
      </c>
      <c r="N317" s="1006" t="str">
        <f t="shared" ref="N317" ca="1" si="300">IFERROR(J317/J318,"ND")</f>
        <v>ND</v>
      </c>
      <c r="O317" s="1008" t="str">
        <f t="shared" ref="O317" ca="1" si="301">IFERROR(((J317+K317+L317)/H317),"ND")</f>
        <v>ND</v>
      </c>
      <c r="P317" s="1010"/>
    </row>
    <row r="318" spans="3:16">
      <c r="C318" s="1025"/>
      <c r="D318" s="1018"/>
      <c r="E318" s="1018"/>
      <c r="F318" s="1021"/>
      <c r="G318" s="1023"/>
      <c r="H318" s="1080"/>
      <c r="I318" s="1012"/>
      <c r="J318" s="244">
        <f ca="1">IF(MOD(ROW()-13,2)=0,IF(ISBLANK(OFFSET('12. SEGUIMIENTO 2027'!$N$14,INT((ROW()-13)/2),0)),"",OFFSET('12. SEGUIMIENTO 2027'!$N$14,INT((ROW()-13)/2),0)),IF(ISBLANK(OFFSET('9. METAS'!$U$20,INT((ROW()-14)/2),0)),"",OFFSET('9. METAS'!$U$20,INT((ROW()-14)/2),0)))</f>
        <v>25</v>
      </c>
      <c r="K318" s="245">
        <f ca="1">IF(MOD(ROW()-13,2)=0,IF(ISBLANK(OFFSET('12. SEGUIMIENTO 2027'!$O$14,INT((ROW()-13)/2),0)),"",OFFSET('12. SEGUIMIENTO 2027'!$O$14,INT((ROW()-13)/2),0)),IF(ISBLANK(OFFSET('9. METAS'!$V$20,INT((ROW()-14)/2),0)),"",OFFSET('9. METAS'!$V$20,INT((ROW()-14)/2),0)))</f>
        <v>25</v>
      </c>
      <c r="L318" s="245">
        <f ca="1">IF(MOD(ROW()-13,2)=0,IF(ISBLANK(OFFSET('12. SEGUIMIENTO 2027'!$P$14,INT((ROW()-13)/2),0)),"",OFFSET('12. SEGUIMIENTO 2027'!$P$14,INT((ROW()-13)/2),0)),IF(ISBLANK(OFFSET('9. METAS'!$W$20,INT((ROW()-14)/2),0)),"",OFFSET('9. METAS'!$W$20,INT((ROW()-14)/2),0)))</f>
        <v>25</v>
      </c>
      <c r="M318" s="246">
        <f ca="1">IF(MOD(ROW()-13,2)=0,IF(ISBLANK(OFFSET('12. SEGUIMIENTO 2027'!$Q$14,INT((ROW()-13)/2),0)),"",OFFSET('12. SEGUIMIENTO 2027'!$Q$14,INT((ROW()-13)/2),0)),IF(ISBLANK(OFFSET('9. METAS'!$X$20,INT((ROW()-14)/2),0)),"",OFFSET('9. METAS'!$X$20,INT((ROW()-14)/2),0)))</f>
        <v>25</v>
      </c>
      <c r="N318" s="1013"/>
      <c r="O318" s="1014"/>
      <c r="P318" s="1015"/>
    </row>
    <row r="319" spans="3:16">
      <c r="C319" s="1016" t="str">
        <f ca="1">IF(ISBLANK(OFFSET('5. Pp (3 años)'!$C$46,INT((ROW()-13)/2),0)),"",OFFSET('5. Pp (3 años)'!$C$46,INT((ROW()-13)/2),0))</f>
        <v>Actividad</v>
      </c>
      <c r="D319" s="1018" t="str">
        <f ca="1">IF(ISBLANK(OFFSET('5. Pp (3 años)'!$D$46,INT((ROW()-13)/2),0)),"",OFFSET('5. Pp (3 años)'!$D$46,INT((ROW()-13)/2),0))</f>
        <v>4.1.1.1.26.1 Gestión y canalización de requerimientos para el fortalecimiento de la infraestructura educativa.</v>
      </c>
      <c r="E319" s="1018" t="str">
        <f ca="1">IF(ISBLANK(OFFSET('5. Pp (3 años)'!$E$46,INT((ROW()-13)/2),0)),"",OFFSET('5. Pp (3 años)'!$E$46,INT((ROW()-13)/2),0))</f>
        <v>PSDIG:  Porcentaje de solicitudes y diagnósticos de infraestructura gestionados.</v>
      </c>
      <c r="F319" s="1021" t="str">
        <f ca="1">IF(ISBLANK(OFFSET('5. Pp (3 años)'!$K$46,INT((ROW()-13)/2),0)),"",OFFSET('5. Pp (3 años)'!$K$46,INT((ROW()-13)/2),0))</f>
        <v>Ascendente</v>
      </c>
      <c r="G319" s="1023" t="str">
        <f ca="1">IF(ISBLANK(OFFSET('5. Pp (3 años)'!$H$46,INT((ROW()-13)/2),0)),"",OFFSET('5. Pp (3 años)'!$H$46,INT((ROW()-13)/2),0))</f>
        <v>Trimestral</v>
      </c>
      <c r="H319" s="1080">
        <f ca="1">IF(ISBLANK(OFFSET('9. METAS'!$L$20,INT((ROW()-13)/2),0)),"",OFFSET('9. METAS'!$L$20,INT((ROW()-13)/2),0))</f>
        <v>12</v>
      </c>
      <c r="I319" s="1004"/>
      <c r="J319" s="244" t="str">
        <f ca="1">IF(MOD(ROW()-13,2)=0,IF(ISBLANK(OFFSET('12. SEGUIMIENTO 2027'!$N$14,INT((ROW()-13)/2),0)),"",OFFSET('12. SEGUIMIENTO 2027'!$N$14,INT((ROW()-13)/2),0)),IF(ISBLANK(OFFSET('9. METAS'!$U$20,INT((ROW()-14)/2),0)),"",OFFSET('9. METAS'!$U$20,INT((ROW()-14)/2),0)))</f>
        <v/>
      </c>
      <c r="K319" s="245" t="str">
        <f ca="1">IF(MOD(ROW()-13,2)=0,IF(ISBLANK(OFFSET('12. SEGUIMIENTO 2027'!$O$14,INT((ROW()-13)/2),0)),"",OFFSET('12. SEGUIMIENTO 2027'!$O$14,INT((ROW()-13)/2),0)),IF(ISBLANK(OFFSET('9. METAS'!$V$20,INT((ROW()-14)/2),0)),"",OFFSET('9. METAS'!$V$20,INT((ROW()-14)/2),0)))</f>
        <v/>
      </c>
      <c r="L319" s="245" t="str">
        <f ca="1">IF(MOD(ROW()-13,2)=0,IF(ISBLANK(OFFSET('12. SEGUIMIENTO 2027'!$P$14,INT((ROW()-13)/2),0)),"",OFFSET('12. SEGUIMIENTO 2027'!$P$14,INT((ROW()-13)/2),0)),IF(ISBLANK(OFFSET('9. METAS'!$W$20,INT((ROW()-14)/2),0)),"",OFFSET('9. METAS'!$W$20,INT((ROW()-14)/2),0)))</f>
        <v/>
      </c>
      <c r="M319" s="246" t="str">
        <f ca="1">IF(MOD(ROW()-13,2)=0,IF(ISBLANK(OFFSET('12. SEGUIMIENTO 2027'!$Q$14,INT((ROW()-13)/2),0)),"",OFFSET('12. SEGUIMIENTO 2027'!$Q$14,INT((ROW()-13)/2),0)),IF(ISBLANK(OFFSET('9. METAS'!$X$20,INT((ROW()-14)/2),0)),"",OFFSET('9. METAS'!$X$20,INT((ROW()-14)/2),0)))</f>
        <v/>
      </c>
      <c r="N319" s="1006" t="str">
        <f t="shared" ref="N319" ca="1" si="302">IFERROR(J319/J320,"ND")</f>
        <v>ND</v>
      </c>
      <c r="O319" s="1008" t="str">
        <f t="shared" ref="O319" ca="1" si="303">IFERROR(((J319+K319+L319)/H319),"ND")</f>
        <v>ND</v>
      </c>
      <c r="P319" s="1010"/>
    </row>
    <row r="320" spans="3:16">
      <c r="C320" s="1025"/>
      <c r="D320" s="1018"/>
      <c r="E320" s="1018"/>
      <c r="F320" s="1021"/>
      <c r="G320" s="1023"/>
      <c r="H320" s="1080"/>
      <c r="I320" s="1012"/>
      <c r="J320" s="244">
        <f ca="1">IF(MOD(ROW()-13,2)=0,IF(ISBLANK(OFFSET('12. SEGUIMIENTO 2027'!$N$14,INT((ROW()-13)/2),0)),"",OFFSET('12. SEGUIMIENTO 2027'!$N$14,INT((ROW()-13)/2),0)),IF(ISBLANK(OFFSET('9. METAS'!$U$20,INT((ROW()-14)/2),0)),"",OFFSET('9. METAS'!$U$20,INT((ROW()-14)/2),0)))</f>
        <v>3</v>
      </c>
      <c r="K320" s="245">
        <f ca="1">IF(MOD(ROW()-13,2)=0,IF(ISBLANK(OFFSET('12. SEGUIMIENTO 2027'!$O$14,INT((ROW()-13)/2),0)),"",OFFSET('12. SEGUIMIENTO 2027'!$O$14,INT((ROW()-13)/2),0)),IF(ISBLANK(OFFSET('9. METAS'!$V$20,INT((ROW()-14)/2),0)),"",OFFSET('9. METAS'!$V$20,INT((ROW()-14)/2),0)))</f>
        <v>3</v>
      </c>
      <c r="L320" s="245">
        <f ca="1">IF(MOD(ROW()-13,2)=0,IF(ISBLANK(OFFSET('12. SEGUIMIENTO 2027'!$P$14,INT((ROW()-13)/2),0)),"",OFFSET('12. SEGUIMIENTO 2027'!$P$14,INT((ROW()-13)/2),0)),IF(ISBLANK(OFFSET('9. METAS'!$W$20,INT((ROW()-14)/2),0)),"",OFFSET('9. METAS'!$W$20,INT((ROW()-14)/2),0)))</f>
        <v>3</v>
      </c>
      <c r="M320" s="246">
        <f ca="1">IF(MOD(ROW()-13,2)=0,IF(ISBLANK(OFFSET('12. SEGUIMIENTO 2027'!$Q$14,INT((ROW()-13)/2),0)),"",OFFSET('12. SEGUIMIENTO 2027'!$Q$14,INT((ROW()-13)/2),0)),IF(ISBLANK(OFFSET('9. METAS'!$X$20,INT((ROW()-14)/2),0)),"",OFFSET('9. METAS'!$X$20,INT((ROW()-14)/2),0)))</f>
        <v>3</v>
      </c>
      <c r="N320" s="1013"/>
      <c r="O320" s="1014"/>
      <c r="P320" s="1015"/>
    </row>
    <row r="321" spans="3:16">
      <c r="C321" s="1016" t="str">
        <f ca="1">IF(ISBLANK(OFFSET('5. Pp (3 años)'!$C$46,INT((ROW()-13)/2),0)),"",OFFSET('5. Pp (3 años)'!$C$46,INT((ROW()-13)/2),0))</f>
        <v>Actividad</v>
      </c>
      <c r="D321" s="1018" t="str">
        <f ca="1">IF(ISBLANK(OFFSET('5. Pp (3 años)'!$D$46,INT((ROW()-13)/2),0)),"",OFFSET('5. Pp (3 años)'!$D$46,INT((ROW()-13)/2),0))</f>
        <v xml:space="preserve">4.1.1.1.26.2  Ejecución de servicios educativos transversales para la seguridad y el bienestar escolar.
</v>
      </c>
      <c r="E321" s="1018" t="str">
        <f ca="1">IF(ISBLANK(OFFSET('5. Pp (3 años)'!$E$46,INT((ROW()-13)/2),0)),"",OFFSET('5. Pp (3 años)'!$E$46,INT((ROW()-13)/2),0))</f>
        <v>PSECI: Porcentaje de servicios educativos complementarios impartidos.</v>
      </c>
      <c r="F321" s="1021" t="str">
        <f ca="1">IF(ISBLANK(OFFSET('5. Pp (3 años)'!$K$46,INT((ROW()-13)/2),0)),"",OFFSET('5. Pp (3 años)'!$K$46,INT((ROW()-13)/2),0))</f>
        <v>Ascendente</v>
      </c>
      <c r="G321" s="1023" t="str">
        <f ca="1">IF(ISBLANK(OFFSET('5. Pp (3 años)'!$H$46,INT((ROW()-13)/2),0)),"",OFFSET('5. Pp (3 años)'!$H$46,INT((ROW()-13)/2),0))</f>
        <v>Trimestral</v>
      </c>
      <c r="H321" s="1080">
        <f ca="1">IF(ISBLANK(OFFSET('9. METAS'!$L$20,INT((ROW()-13)/2),0)),"",OFFSET('9. METAS'!$L$20,INT((ROW()-13)/2),0))</f>
        <v>28</v>
      </c>
      <c r="I321" s="1004"/>
      <c r="J321" s="244" t="str">
        <f ca="1">IF(MOD(ROW()-13,2)=0,IF(ISBLANK(OFFSET('12. SEGUIMIENTO 2027'!$N$14,INT((ROW()-13)/2),0)),"",OFFSET('12. SEGUIMIENTO 2027'!$N$14,INT((ROW()-13)/2),0)),IF(ISBLANK(OFFSET('9. METAS'!$U$20,INT((ROW()-14)/2),0)),"",OFFSET('9. METAS'!$U$20,INT((ROW()-14)/2),0)))</f>
        <v/>
      </c>
      <c r="K321" s="245" t="str">
        <f ca="1">IF(MOD(ROW()-13,2)=0,IF(ISBLANK(OFFSET('12. SEGUIMIENTO 2027'!$O$14,INT((ROW()-13)/2),0)),"",OFFSET('12. SEGUIMIENTO 2027'!$O$14,INT((ROW()-13)/2),0)),IF(ISBLANK(OFFSET('9. METAS'!$V$20,INT((ROW()-14)/2),0)),"",OFFSET('9. METAS'!$V$20,INT((ROW()-14)/2),0)))</f>
        <v/>
      </c>
      <c r="L321" s="245" t="str">
        <f ca="1">IF(MOD(ROW()-13,2)=0,IF(ISBLANK(OFFSET('12. SEGUIMIENTO 2027'!$P$14,INT((ROW()-13)/2),0)),"",OFFSET('12. SEGUIMIENTO 2027'!$P$14,INT((ROW()-13)/2),0)),IF(ISBLANK(OFFSET('9. METAS'!$W$20,INT((ROW()-14)/2),0)),"",OFFSET('9. METAS'!$W$20,INT((ROW()-14)/2),0)))</f>
        <v/>
      </c>
      <c r="M321" s="246" t="str">
        <f ca="1">IF(MOD(ROW()-13,2)=0,IF(ISBLANK(OFFSET('12. SEGUIMIENTO 2027'!$Q$14,INT((ROW()-13)/2),0)),"",OFFSET('12. SEGUIMIENTO 2027'!$Q$14,INT((ROW()-13)/2),0)),IF(ISBLANK(OFFSET('9. METAS'!$X$20,INT((ROW()-14)/2),0)),"",OFFSET('9. METAS'!$X$20,INT((ROW()-14)/2),0)))</f>
        <v/>
      </c>
      <c r="N321" s="1006" t="str">
        <f t="shared" ref="N321" ca="1" si="304">IFERROR(J321/J322,"ND")</f>
        <v>ND</v>
      </c>
      <c r="O321" s="1008" t="str">
        <f t="shared" ref="O321" ca="1" si="305">IFERROR(((J321+K321+L321)/H321),"ND")</f>
        <v>ND</v>
      </c>
      <c r="P321" s="1010"/>
    </row>
    <row r="322" spans="3:16">
      <c r="C322" s="1025"/>
      <c r="D322" s="1018"/>
      <c r="E322" s="1018"/>
      <c r="F322" s="1021"/>
      <c r="G322" s="1023"/>
      <c r="H322" s="1080"/>
      <c r="I322" s="1012"/>
      <c r="J322" s="244">
        <f ca="1">IF(MOD(ROW()-13,2)=0,IF(ISBLANK(OFFSET('12. SEGUIMIENTO 2027'!$N$14,INT((ROW()-13)/2),0)),"",OFFSET('12. SEGUIMIENTO 2027'!$N$14,INT((ROW()-13)/2),0)),IF(ISBLANK(OFFSET('9. METAS'!$U$20,INT((ROW()-14)/2),0)),"",OFFSET('9. METAS'!$U$20,INT((ROW()-14)/2),0)))</f>
        <v>8</v>
      </c>
      <c r="K322" s="245">
        <f ca="1">IF(MOD(ROW()-13,2)=0,IF(ISBLANK(OFFSET('12. SEGUIMIENTO 2027'!$O$14,INT((ROW()-13)/2),0)),"",OFFSET('12. SEGUIMIENTO 2027'!$O$14,INT((ROW()-13)/2),0)),IF(ISBLANK(OFFSET('9. METAS'!$V$20,INT((ROW()-14)/2),0)),"",OFFSET('9. METAS'!$V$20,INT((ROW()-14)/2),0)))</f>
        <v>7</v>
      </c>
      <c r="L322" s="245">
        <f ca="1">IF(MOD(ROW()-13,2)=0,IF(ISBLANK(OFFSET('12. SEGUIMIENTO 2027'!$P$14,INT((ROW()-13)/2),0)),"",OFFSET('12. SEGUIMIENTO 2027'!$P$14,INT((ROW()-13)/2),0)),IF(ISBLANK(OFFSET('9. METAS'!$W$20,INT((ROW()-14)/2),0)),"",OFFSET('9. METAS'!$W$20,INT((ROW()-14)/2),0)))</f>
        <v>7</v>
      </c>
      <c r="M322" s="246">
        <f ca="1">IF(MOD(ROW()-13,2)=0,IF(ISBLANK(OFFSET('12. SEGUIMIENTO 2027'!$Q$14,INT((ROW()-13)/2),0)),"",OFFSET('12. SEGUIMIENTO 2027'!$Q$14,INT((ROW()-13)/2),0)),IF(ISBLANK(OFFSET('9. METAS'!$X$20,INT((ROW()-14)/2),0)),"",OFFSET('9. METAS'!$X$20,INT((ROW()-14)/2),0)))</f>
        <v>6</v>
      </c>
      <c r="N322" s="1013"/>
      <c r="O322" s="1014"/>
      <c r="P322" s="1015"/>
    </row>
    <row r="323" spans="3:16">
      <c r="C323" s="1016" t="str">
        <f ca="1">IF(ISBLANK(OFFSET('5. Pp (3 años)'!$C$46,INT((ROW()-13)/2),0)),"",OFFSET('5. Pp (3 años)'!$C$46,INT((ROW()-13)/2),0))</f>
        <v>Actividad</v>
      </c>
      <c r="D323" s="1018" t="str">
        <f ca="1">IF(ISBLANK(OFFSET('5. Pp (3 años)'!$D$46,INT((ROW()-13)/2),0)),"",OFFSET('5. Pp (3 años)'!$D$46,INT((ROW()-13)/2),0))</f>
        <v/>
      </c>
      <c r="E323" s="1018" t="str">
        <f ca="1">IF(ISBLANK(OFFSET('5. Pp (3 años)'!$E$46,INT((ROW()-13)/2),0)),"",OFFSET('5. Pp (3 años)'!$E$46,INT((ROW()-13)/2),0))</f>
        <v/>
      </c>
      <c r="F323" s="1021" t="str">
        <f ca="1">IF(ISBLANK(OFFSET('5. Pp (3 años)'!$K$46,INT((ROW()-13)/2),0)),"",OFFSET('5. Pp (3 años)'!$K$46,INT((ROW()-13)/2),0))</f>
        <v/>
      </c>
      <c r="G323" s="1023" t="str">
        <f ca="1">IF(ISBLANK(OFFSET('5. Pp (3 años)'!$H$46,INT((ROW()-13)/2),0)),"",OFFSET('5. Pp (3 años)'!$H$46,INT((ROW()-13)/2),0))</f>
        <v/>
      </c>
      <c r="H323" s="1080" t="str">
        <f ca="1">IF(ISBLANK(OFFSET('9. METAS'!$L$20,INT((ROW()-13)/2),0)),"",OFFSET('9. METAS'!$L$20,INT((ROW()-13)/2),0))</f>
        <v/>
      </c>
      <c r="I323" s="1004"/>
      <c r="J323" s="244" t="str">
        <f ca="1">IF(MOD(ROW()-13,2)=0,IF(ISBLANK(OFFSET('12. SEGUIMIENTO 2027'!$N$14,INT((ROW()-13)/2),0)),"",OFFSET('12. SEGUIMIENTO 2027'!$N$14,INT((ROW()-13)/2),0)),IF(ISBLANK(OFFSET('9. METAS'!$U$20,INT((ROW()-14)/2),0)),"",OFFSET('9. METAS'!$U$20,INT((ROW()-14)/2),0)))</f>
        <v/>
      </c>
      <c r="K323" s="245" t="str">
        <f ca="1">IF(MOD(ROW()-13,2)=0,IF(ISBLANK(OFFSET('12. SEGUIMIENTO 2027'!$O$14,INT((ROW()-13)/2),0)),"",OFFSET('12. SEGUIMIENTO 2027'!$O$14,INT((ROW()-13)/2),0)),IF(ISBLANK(OFFSET('9. METAS'!$V$20,INT((ROW()-14)/2),0)),"",OFFSET('9. METAS'!$V$20,INT((ROW()-14)/2),0)))</f>
        <v/>
      </c>
      <c r="L323" s="245" t="str">
        <f ca="1">IF(MOD(ROW()-13,2)=0,IF(ISBLANK(OFFSET('12. SEGUIMIENTO 2027'!$P$14,INT((ROW()-13)/2),0)),"",OFFSET('12. SEGUIMIENTO 2027'!$P$14,INT((ROW()-13)/2),0)),IF(ISBLANK(OFFSET('9. METAS'!$W$20,INT((ROW()-14)/2),0)),"",OFFSET('9. METAS'!$W$20,INT((ROW()-14)/2),0)))</f>
        <v/>
      </c>
      <c r="M323" s="246" t="str">
        <f ca="1">IF(MOD(ROW()-13,2)=0,IF(ISBLANK(OFFSET('12. SEGUIMIENTO 2027'!$Q$14,INT((ROW()-13)/2),0)),"",OFFSET('12. SEGUIMIENTO 2027'!$Q$14,INT((ROW()-13)/2),0)),IF(ISBLANK(OFFSET('9. METAS'!$X$20,INT((ROW()-14)/2),0)),"",OFFSET('9. METAS'!$X$20,INT((ROW()-14)/2),0)))</f>
        <v/>
      </c>
      <c r="N323" s="1006" t="str">
        <f t="shared" ref="N323" ca="1" si="306">IFERROR(J323/J324,"ND")</f>
        <v>ND</v>
      </c>
      <c r="O323" s="1008" t="str">
        <f t="shared" ref="O323" ca="1" si="307">IFERROR(((J323+K323+L323)/H323),"ND")</f>
        <v>ND</v>
      </c>
      <c r="P323" s="1010"/>
    </row>
    <row r="324" spans="3:16">
      <c r="C324" s="1025"/>
      <c r="D324" s="1018"/>
      <c r="E324" s="1018"/>
      <c r="F324" s="1021"/>
      <c r="G324" s="1023"/>
      <c r="H324" s="1080"/>
      <c r="I324" s="1012"/>
      <c r="J324" s="244" t="str">
        <f ca="1">IF(MOD(ROW()-13,2)=0,IF(ISBLANK(OFFSET('12. SEGUIMIENTO 2027'!$N$14,INT((ROW()-13)/2),0)),"",OFFSET('12. SEGUIMIENTO 2027'!$N$14,INT((ROW()-13)/2),0)),IF(ISBLANK(OFFSET('9. METAS'!$U$20,INT((ROW()-14)/2),0)),"",OFFSET('9. METAS'!$U$20,INT((ROW()-14)/2),0)))</f>
        <v/>
      </c>
      <c r="K324" s="245" t="str">
        <f ca="1">IF(MOD(ROW()-13,2)=0,IF(ISBLANK(OFFSET('12. SEGUIMIENTO 2027'!$O$14,INT((ROW()-13)/2),0)),"",OFFSET('12. SEGUIMIENTO 2027'!$O$14,INT((ROW()-13)/2),0)),IF(ISBLANK(OFFSET('9. METAS'!$V$20,INT((ROW()-14)/2),0)),"",OFFSET('9. METAS'!$V$20,INT((ROW()-14)/2),0)))</f>
        <v/>
      </c>
      <c r="L324" s="245" t="str">
        <f ca="1">IF(MOD(ROW()-13,2)=0,IF(ISBLANK(OFFSET('12. SEGUIMIENTO 2027'!$P$14,INT((ROW()-13)/2),0)),"",OFFSET('12. SEGUIMIENTO 2027'!$P$14,INT((ROW()-13)/2),0)),IF(ISBLANK(OFFSET('9. METAS'!$W$20,INT((ROW()-14)/2),0)),"",OFFSET('9. METAS'!$W$20,INT((ROW()-14)/2),0)))</f>
        <v/>
      </c>
      <c r="M324" s="246" t="str">
        <f ca="1">IF(MOD(ROW()-13,2)=0,IF(ISBLANK(OFFSET('12. SEGUIMIENTO 2027'!$Q$14,INT((ROW()-13)/2),0)),"",OFFSET('12. SEGUIMIENTO 2027'!$Q$14,INT((ROW()-13)/2),0)),IF(ISBLANK(OFFSET('9. METAS'!$X$20,INT((ROW()-14)/2),0)),"",OFFSET('9. METAS'!$X$20,INT((ROW()-14)/2),0)))</f>
        <v/>
      </c>
      <c r="N324" s="1013"/>
      <c r="O324" s="1014"/>
      <c r="P324" s="1015"/>
    </row>
    <row r="325" spans="3:16">
      <c r="C325" s="1016" t="str">
        <f ca="1">IF(ISBLANK(OFFSET('5. Pp (3 años)'!$C$46,INT((ROW()-13)/2),0)),"",OFFSET('5. Pp (3 años)'!$C$46,INT((ROW()-13)/2),0))</f>
        <v>Actividad</v>
      </c>
      <c r="D325" s="1018" t="str">
        <f ca="1">IF(ISBLANK(OFFSET('5. Pp (3 años)'!$D$46,INT((ROW()-13)/2),0)),"",OFFSET('5. Pp (3 años)'!$D$46,INT((ROW()-13)/2),0))</f>
        <v/>
      </c>
      <c r="E325" s="1018" t="str">
        <f ca="1">IF(ISBLANK(OFFSET('5. Pp (3 años)'!$E$46,INT((ROW()-13)/2),0)),"",OFFSET('5. Pp (3 años)'!$E$46,INT((ROW()-13)/2),0))</f>
        <v/>
      </c>
      <c r="F325" s="1021" t="str">
        <f ca="1">IF(ISBLANK(OFFSET('5. Pp (3 años)'!$K$46,INT((ROW()-13)/2),0)),"",OFFSET('5. Pp (3 años)'!$K$46,INT((ROW()-13)/2),0))</f>
        <v/>
      </c>
      <c r="G325" s="1023" t="str">
        <f ca="1">IF(ISBLANK(OFFSET('5. Pp (3 años)'!$H$46,INT((ROW()-13)/2),0)),"",OFFSET('5. Pp (3 años)'!$H$46,INT((ROW()-13)/2),0))</f>
        <v/>
      </c>
      <c r="H325" s="1080" t="str">
        <f ca="1">IF(ISBLANK(OFFSET('9. METAS'!$L$20,INT((ROW()-13)/2),0)),"",OFFSET('9. METAS'!$L$20,INT((ROW()-13)/2),0))</f>
        <v/>
      </c>
      <c r="I325" s="1004"/>
      <c r="J325" s="244" t="str">
        <f ca="1">IF(MOD(ROW()-13,2)=0,IF(ISBLANK(OFFSET('12. SEGUIMIENTO 2027'!$N$14,INT((ROW()-13)/2),0)),"",OFFSET('12. SEGUIMIENTO 2027'!$N$14,INT((ROW()-13)/2),0)),IF(ISBLANK(OFFSET('9. METAS'!$U$20,INT((ROW()-14)/2),0)),"",OFFSET('9. METAS'!$U$20,INT((ROW()-14)/2),0)))</f>
        <v/>
      </c>
      <c r="K325" s="245" t="str">
        <f ca="1">IF(MOD(ROW()-13,2)=0,IF(ISBLANK(OFFSET('12. SEGUIMIENTO 2027'!$O$14,INT((ROW()-13)/2),0)),"",OFFSET('12. SEGUIMIENTO 2027'!$O$14,INT((ROW()-13)/2),0)),IF(ISBLANK(OFFSET('9. METAS'!$V$20,INT((ROW()-14)/2),0)),"",OFFSET('9. METAS'!$V$20,INT((ROW()-14)/2),0)))</f>
        <v/>
      </c>
      <c r="L325" s="245" t="str">
        <f ca="1">IF(MOD(ROW()-13,2)=0,IF(ISBLANK(OFFSET('12. SEGUIMIENTO 2027'!$P$14,INT((ROW()-13)/2),0)),"",OFFSET('12. SEGUIMIENTO 2027'!$P$14,INT((ROW()-13)/2),0)),IF(ISBLANK(OFFSET('9. METAS'!$W$20,INT((ROW()-14)/2),0)),"",OFFSET('9. METAS'!$W$20,INT((ROW()-14)/2),0)))</f>
        <v/>
      </c>
      <c r="M325" s="246" t="str">
        <f ca="1">IF(MOD(ROW()-13,2)=0,IF(ISBLANK(OFFSET('12. SEGUIMIENTO 2027'!$Q$14,INT((ROW()-13)/2),0)),"",OFFSET('12. SEGUIMIENTO 2027'!$Q$14,INT((ROW()-13)/2),0)),IF(ISBLANK(OFFSET('9. METAS'!$X$20,INT((ROW()-14)/2),0)),"",OFFSET('9. METAS'!$X$20,INT((ROW()-14)/2),0)))</f>
        <v/>
      </c>
      <c r="N325" s="1006" t="str">
        <f t="shared" ref="N325" ca="1" si="308">IFERROR(J325/J326,"ND")</f>
        <v>ND</v>
      </c>
      <c r="O325" s="1008" t="str">
        <f t="shared" ref="O325" ca="1" si="309">IFERROR(((J325+K325+L325)/H325),"ND")</f>
        <v>ND</v>
      </c>
      <c r="P325" s="1010"/>
    </row>
    <row r="326" spans="3:16">
      <c r="C326" s="1025"/>
      <c r="D326" s="1018"/>
      <c r="E326" s="1018"/>
      <c r="F326" s="1021"/>
      <c r="G326" s="1023"/>
      <c r="H326" s="1080"/>
      <c r="I326" s="1012"/>
      <c r="J326" s="244" t="str">
        <f ca="1">IF(MOD(ROW()-13,2)=0,IF(ISBLANK(OFFSET('12. SEGUIMIENTO 2027'!$N$14,INT((ROW()-13)/2),0)),"",OFFSET('12. SEGUIMIENTO 2027'!$N$14,INT((ROW()-13)/2),0)),IF(ISBLANK(OFFSET('9. METAS'!$U$20,INT((ROW()-14)/2),0)),"",OFFSET('9. METAS'!$U$20,INT((ROW()-14)/2),0)))</f>
        <v/>
      </c>
      <c r="K326" s="245" t="str">
        <f ca="1">IF(MOD(ROW()-13,2)=0,IF(ISBLANK(OFFSET('12. SEGUIMIENTO 2027'!$O$14,INT((ROW()-13)/2),0)),"",OFFSET('12. SEGUIMIENTO 2027'!$O$14,INT((ROW()-13)/2),0)),IF(ISBLANK(OFFSET('9. METAS'!$V$20,INT((ROW()-14)/2),0)),"",OFFSET('9. METAS'!$V$20,INT((ROW()-14)/2),0)))</f>
        <v/>
      </c>
      <c r="L326" s="245" t="str">
        <f ca="1">IF(MOD(ROW()-13,2)=0,IF(ISBLANK(OFFSET('12. SEGUIMIENTO 2027'!$P$14,INT((ROW()-13)/2),0)),"",OFFSET('12. SEGUIMIENTO 2027'!$P$14,INT((ROW()-13)/2),0)),IF(ISBLANK(OFFSET('9. METAS'!$W$20,INT((ROW()-14)/2),0)),"",OFFSET('9. METAS'!$W$20,INT((ROW()-14)/2),0)))</f>
        <v/>
      </c>
      <c r="M326" s="246" t="str">
        <f ca="1">IF(MOD(ROW()-13,2)=0,IF(ISBLANK(OFFSET('12. SEGUIMIENTO 2027'!$Q$14,INT((ROW()-13)/2),0)),"",OFFSET('12. SEGUIMIENTO 2027'!$Q$14,INT((ROW()-13)/2),0)),IF(ISBLANK(OFFSET('9. METAS'!$X$20,INT((ROW()-14)/2),0)),"",OFFSET('9. METAS'!$X$20,INT((ROW()-14)/2),0)))</f>
        <v/>
      </c>
      <c r="N326" s="1013"/>
      <c r="O326" s="1014"/>
      <c r="P326" s="1015"/>
    </row>
    <row r="327" spans="3:16">
      <c r="C327" s="1016" t="str">
        <f ca="1">IF(ISBLANK(OFFSET('5. Pp (3 años)'!$C$46,INT((ROW()-13)/2),0)),"",OFFSET('5. Pp (3 años)'!$C$46,INT((ROW()-13)/2),0))</f>
        <v>Actividad</v>
      </c>
      <c r="D327" s="1018" t="str">
        <f ca="1">IF(ISBLANK(OFFSET('5. Pp (3 años)'!$D$46,INT((ROW()-13)/2),0)),"",OFFSET('5. Pp (3 años)'!$D$46,INT((ROW()-13)/2),0))</f>
        <v/>
      </c>
      <c r="E327" s="1018" t="str">
        <f ca="1">IF(ISBLANK(OFFSET('5. Pp (3 años)'!$E$46,INT((ROW()-13)/2),0)),"",OFFSET('5. Pp (3 años)'!$E$46,INT((ROW()-13)/2),0))</f>
        <v/>
      </c>
      <c r="F327" s="1021" t="str">
        <f ca="1">IF(ISBLANK(OFFSET('5. Pp (3 años)'!$K$46,INT((ROW()-13)/2),0)),"",OFFSET('5. Pp (3 años)'!$K$46,INT((ROW()-13)/2),0))</f>
        <v/>
      </c>
      <c r="G327" s="1023" t="str">
        <f ca="1">IF(ISBLANK(OFFSET('5. Pp (3 años)'!$H$46,INT((ROW()-13)/2),0)),"",OFFSET('5. Pp (3 años)'!$H$46,INT((ROW()-13)/2),0))</f>
        <v/>
      </c>
      <c r="H327" s="1080" t="str">
        <f ca="1">IF(ISBLANK(OFFSET('9. METAS'!$L$20,INT((ROW()-13)/2),0)),"",OFFSET('9. METAS'!$L$20,INT((ROW()-13)/2),0))</f>
        <v/>
      </c>
      <c r="I327" s="1004"/>
      <c r="J327" s="244" t="str">
        <f ca="1">IF(MOD(ROW()-13,2)=0,IF(ISBLANK(OFFSET('12. SEGUIMIENTO 2027'!$N$14,INT((ROW()-13)/2),0)),"",OFFSET('12. SEGUIMIENTO 2027'!$N$14,INT((ROW()-13)/2),0)),IF(ISBLANK(OFFSET('9. METAS'!$U$20,INT((ROW()-14)/2),0)),"",OFFSET('9. METAS'!$U$20,INT((ROW()-14)/2),0)))</f>
        <v/>
      </c>
      <c r="K327" s="245" t="str">
        <f ca="1">IF(MOD(ROW()-13,2)=0,IF(ISBLANK(OFFSET('12. SEGUIMIENTO 2027'!$O$14,INT((ROW()-13)/2),0)),"",OFFSET('12. SEGUIMIENTO 2027'!$O$14,INT((ROW()-13)/2),0)),IF(ISBLANK(OFFSET('9. METAS'!$V$20,INT((ROW()-14)/2),0)),"",OFFSET('9. METAS'!$V$20,INT((ROW()-14)/2),0)))</f>
        <v/>
      </c>
      <c r="L327" s="245" t="str">
        <f ca="1">IF(MOD(ROW()-13,2)=0,IF(ISBLANK(OFFSET('12. SEGUIMIENTO 2027'!$P$14,INT((ROW()-13)/2),0)),"",OFFSET('12. SEGUIMIENTO 2027'!$P$14,INT((ROW()-13)/2),0)),IF(ISBLANK(OFFSET('9. METAS'!$W$20,INT((ROW()-14)/2),0)),"",OFFSET('9. METAS'!$W$20,INT((ROW()-14)/2),0)))</f>
        <v/>
      </c>
      <c r="M327" s="246" t="str">
        <f ca="1">IF(MOD(ROW()-13,2)=0,IF(ISBLANK(OFFSET('12. SEGUIMIENTO 2027'!$Q$14,INT((ROW()-13)/2),0)),"",OFFSET('12. SEGUIMIENTO 2027'!$Q$14,INT((ROW()-13)/2),0)),IF(ISBLANK(OFFSET('9. METAS'!$X$20,INT((ROW()-14)/2),0)),"",OFFSET('9. METAS'!$X$20,INT((ROW()-14)/2),0)))</f>
        <v/>
      </c>
      <c r="N327" s="1006" t="str">
        <f t="shared" ref="N327" ca="1" si="310">IFERROR(J327/J328,"ND")</f>
        <v>ND</v>
      </c>
      <c r="O327" s="1008" t="str">
        <f t="shared" ref="O327" ca="1" si="311">IFERROR(((J327+K327+L327)/H327),"ND")</f>
        <v>ND</v>
      </c>
      <c r="P327" s="1010"/>
    </row>
    <row r="328" spans="3:16">
      <c r="C328" s="1025"/>
      <c r="D328" s="1018"/>
      <c r="E328" s="1018"/>
      <c r="F328" s="1021"/>
      <c r="G328" s="1023"/>
      <c r="H328" s="1080"/>
      <c r="I328" s="1012"/>
      <c r="J328" s="244" t="str">
        <f ca="1">IF(MOD(ROW()-13,2)=0,IF(ISBLANK(OFFSET('12. SEGUIMIENTO 2027'!$N$14,INT((ROW()-13)/2),0)),"",OFFSET('12. SEGUIMIENTO 2027'!$N$14,INT((ROW()-13)/2),0)),IF(ISBLANK(OFFSET('9. METAS'!$U$20,INT((ROW()-14)/2),0)),"",OFFSET('9. METAS'!$U$20,INT((ROW()-14)/2),0)))</f>
        <v/>
      </c>
      <c r="K328" s="245" t="str">
        <f ca="1">IF(MOD(ROW()-13,2)=0,IF(ISBLANK(OFFSET('12. SEGUIMIENTO 2027'!$O$14,INT((ROW()-13)/2),0)),"",OFFSET('12. SEGUIMIENTO 2027'!$O$14,INT((ROW()-13)/2),0)),IF(ISBLANK(OFFSET('9. METAS'!$V$20,INT((ROW()-14)/2),0)),"",OFFSET('9. METAS'!$V$20,INT((ROW()-14)/2),0)))</f>
        <v/>
      </c>
      <c r="L328" s="245" t="str">
        <f ca="1">IF(MOD(ROW()-13,2)=0,IF(ISBLANK(OFFSET('12. SEGUIMIENTO 2027'!$P$14,INT((ROW()-13)/2),0)),"",OFFSET('12. SEGUIMIENTO 2027'!$P$14,INT((ROW()-13)/2),0)),IF(ISBLANK(OFFSET('9. METAS'!$W$20,INT((ROW()-14)/2),0)),"",OFFSET('9. METAS'!$W$20,INT((ROW()-14)/2),0)))</f>
        <v/>
      </c>
      <c r="M328" s="246" t="str">
        <f ca="1">IF(MOD(ROW()-13,2)=0,IF(ISBLANK(OFFSET('12. SEGUIMIENTO 2027'!$Q$14,INT((ROW()-13)/2),0)),"",OFFSET('12. SEGUIMIENTO 2027'!$Q$14,INT((ROW()-13)/2),0)),IF(ISBLANK(OFFSET('9. METAS'!$X$20,INT((ROW()-14)/2),0)),"",OFFSET('9. METAS'!$X$20,INT((ROW()-14)/2),0)))</f>
        <v/>
      </c>
      <c r="N328" s="1013"/>
      <c r="O328" s="1014"/>
      <c r="P328" s="1015"/>
    </row>
    <row r="329" spans="3:16">
      <c r="C329" s="1016" t="str">
        <f ca="1">IF(ISBLANK(OFFSET('5. Pp (3 años)'!$C$46,INT((ROW()-13)/2),0)),"",OFFSET('5. Pp (3 años)'!$C$46,INT((ROW()-13)/2),0))</f>
        <v>Componente</v>
      </c>
      <c r="D329" s="1018" t="str">
        <f ca="1">IF(ISBLANK(OFFSET('5. Pp (3 años)'!$D$46,INT((ROW()-13)/2),0)),"",OFFSET('5. Pp (3 años)'!$D$46,INT((ROW()-13)/2),0))</f>
        <v>4.1.1.1.27 Servicios de fomento a la lectura y formación cultural en bibliotecas públicas municipales otorgados.</v>
      </c>
      <c r="E329" s="1018" t="str">
        <f ca="1">IF(ISBLANK(OFFSET('5. Pp (3 años)'!$E$46,INT((ROW()-13)/2),0)),"",OFFSET('5. Pp (3 años)'!$E$46,INT((ROW()-13)/2),0))</f>
        <v>PSBCR: Porcentaje de servicios bibliotecarios y culturales realizados.</v>
      </c>
      <c r="F329" s="1021" t="str">
        <f ca="1">IF(ISBLANK(OFFSET('5. Pp (3 años)'!$K$46,INT((ROW()-13)/2),0)),"",OFFSET('5. Pp (3 años)'!$K$46,INT((ROW()-13)/2),0))</f>
        <v>Ascendente</v>
      </c>
      <c r="G329" s="1023" t="str">
        <f ca="1">IF(ISBLANK(OFFSET('5. Pp (3 años)'!$H$46,INT((ROW()-13)/2),0)),"",OFFSET('5. Pp (3 años)'!$H$46,INT((ROW()-13)/2),0))</f>
        <v>Trimestral</v>
      </c>
      <c r="H329" s="1080">
        <f ca="1">IF(ISBLANK(OFFSET('9. METAS'!$L$20,INT((ROW()-13)/2),0)),"",OFFSET('9. METAS'!$L$20,INT((ROW()-13)/2),0))</f>
        <v>100</v>
      </c>
      <c r="I329" s="1004"/>
      <c r="J329" s="244" t="str">
        <f ca="1">IF(MOD(ROW()-13,2)=0,IF(ISBLANK(OFFSET('12. SEGUIMIENTO 2027'!$N$14,INT((ROW()-13)/2),0)),"",OFFSET('12. SEGUIMIENTO 2027'!$N$14,INT((ROW()-13)/2),0)),IF(ISBLANK(OFFSET('9. METAS'!$U$20,INT((ROW()-14)/2),0)),"",OFFSET('9. METAS'!$U$20,INT((ROW()-14)/2),0)))</f>
        <v/>
      </c>
      <c r="K329" s="245" t="str">
        <f ca="1">IF(MOD(ROW()-13,2)=0,IF(ISBLANK(OFFSET('12. SEGUIMIENTO 2027'!$O$14,INT((ROW()-13)/2),0)),"",OFFSET('12. SEGUIMIENTO 2027'!$O$14,INT((ROW()-13)/2),0)),IF(ISBLANK(OFFSET('9. METAS'!$V$20,INT((ROW()-14)/2),0)),"",OFFSET('9. METAS'!$V$20,INT((ROW()-14)/2),0)))</f>
        <v/>
      </c>
      <c r="L329" s="245" t="str">
        <f ca="1">IF(MOD(ROW()-13,2)=0,IF(ISBLANK(OFFSET('12. SEGUIMIENTO 2027'!$P$14,INT((ROW()-13)/2),0)),"",OFFSET('12. SEGUIMIENTO 2027'!$P$14,INT((ROW()-13)/2),0)),IF(ISBLANK(OFFSET('9. METAS'!$W$20,INT((ROW()-14)/2),0)),"",OFFSET('9. METAS'!$W$20,INT((ROW()-14)/2),0)))</f>
        <v/>
      </c>
      <c r="M329" s="246" t="str">
        <f ca="1">IF(MOD(ROW()-13,2)=0,IF(ISBLANK(OFFSET('12. SEGUIMIENTO 2027'!$Q$14,INT((ROW()-13)/2),0)),"",OFFSET('12. SEGUIMIENTO 2027'!$Q$14,INT((ROW()-13)/2),0)),IF(ISBLANK(OFFSET('9. METAS'!$X$20,INT((ROW()-14)/2),0)),"",OFFSET('9. METAS'!$X$20,INT((ROW()-14)/2),0)))</f>
        <v/>
      </c>
      <c r="N329" s="1006" t="str">
        <f t="shared" ref="N329" ca="1" si="312">IFERROR(J329/J330,"ND")</f>
        <v>ND</v>
      </c>
      <c r="O329" s="1008" t="str">
        <f t="shared" ref="O329" ca="1" si="313">IFERROR(((J329+K329+L329)/H329),"ND")</f>
        <v>ND</v>
      </c>
      <c r="P329" s="1010"/>
    </row>
    <row r="330" spans="3:16">
      <c r="C330" s="1025"/>
      <c r="D330" s="1018"/>
      <c r="E330" s="1018"/>
      <c r="F330" s="1021"/>
      <c r="G330" s="1023"/>
      <c r="H330" s="1080"/>
      <c r="I330" s="1012"/>
      <c r="J330" s="244">
        <f ca="1">IF(MOD(ROW()-13,2)=0,IF(ISBLANK(OFFSET('12. SEGUIMIENTO 2027'!$N$14,INT((ROW()-13)/2),0)),"",OFFSET('12. SEGUIMIENTO 2027'!$N$14,INT((ROW()-13)/2),0)),IF(ISBLANK(OFFSET('9. METAS'!$U$20,INT((ROW()-14)/2),0)),"",OFFSET('9. METAS'!$U$20,INT((ROW()-14)/2),0)))</f>
        <v>25</v>
      </c>
      <c r="K330" s="245">
        <f ca="1">IF(MOD(ROW()-13,2)=0,IF(ISBLANK(OFFSET('12. SEGUIMIENTO 2027'!$O$14,INT((ROW()-13)/2),0)),"",OFFSET('12. SEGUIMIENTO 2027'!$O$14,INT((ROW()-13)/2),0)),IF(ISBLANK(OFFSET('9. METAS'!$V$20,INT((ROW()-14)/2),0)),"",OFFSET('9. METAS'!$V$20,INT((ROW()-14)/2),0)))</f>
        <v>25</v>
      </c>
      <c r="L330" s="245">
        <f ca="1">IF(MOD(ROW()-13,2)=0,IF(ISBLANK(OFFSET('12. SEGUIMIENTO 2027'!$P$14,INT((ROW()-13)/2),0)),"",OFFSET('12. SEGUIMIENTO 2027'!$P$14,INT((ROW()-13)/2),0)),IF(ISBLANK(OFFSET('9. METAS'!$W$20,INT((ROW()-14)/2),0)),"",OFFSET('9. METAS'!$W$20,INT((ROW()-14)/2),0)))</f>
        <v>25</v>
      </c>
      <c r="M330" s="246">
        <f ca="1">IF(MOD(ROW()-13,2)=0,IF(ISBLANK(OFFSET('12. SEGUIMIENTO 2027'!$Q$14,INT((ROW()-13)/2),0)),"",OFFSET('12. SEGUIMIENTO 2027'!$Q$14,INT((ROW()-13)/2),0)),IF(ISBLANK(OFFSET('9. METAS'!$X$20,INT((ROW()-14)/2),0)),"",OFFSET('9. METAS'!$X$20,INT((ROW()-14)/2),0)))</f>
        <v>25</v>
      </c>
      <c r="N330" s="1013"/>
      <c r="O330" s="1014"/>
      <c r="P330" s="1015"/>
    </row>
    <row r="331" spans="3:16">
      <c r="C331" s="1016" t="str">
        <f ca="1">IF(ISBLANK(OFFSET('5. Pp (3 años)'!$C$46,INT((ROW()-13)/2),0)),"",OFFSET('5. Pp (3 años)'!$C$46,INT((ROW()-13)/2),0))</f>
        <v>Actividad</v>
      </c>
      <c r="D331" s="1018" t="str">
        <f ca="1">IF(ISBLANK(OFFSET('5. Pp (3 años)'!$D$46,INT((ROW()-13)/2),0)),"",OFFSET('5. Pp (3 años)'!$D$46,INT((ROW()-13)/2),0))</f>
        <v>4.1.1.1.27.1 Administración de servicios bibliotecarios e impartición de actividades para la extensión cultural y social.</v>
      </c>
      <c r="E331" s="1018" t="str">
        <f ca="1">IF(ISBLANK(OFFSET('5. Pp (3 años)'!$E$46,INT((ROW()-13)/2),0)),"",OFFSET('5. Pp (3 años)'!$E$46,INT((ROW()-13)/2),0))</f>
        <v>PAFLE: Porcentaje de actividades de fomento a la lectura y extensión cultural realizadas.</v>
      </c>
      <c r="F331" s="1021" t="str">
        <f ca="1">IF(ISBLANK(OFFSET('5. Pp (3 años)'!$K$46,INT((ROW()-13)/2),0)),"",OFFSET('5. Pp (3 años)'!$K$46,INT((ROW()-13)/2),0))</f>
        <v>Ascendente</v>
      </c>
      <c r="G331" s="1023" t="str">
        <f ca="1">IF(ISBLANK(OFFSET('5. Pp (3 años)'!$H$46,INT((ROW()-13)/2),0)),"",OFFSET('5. Pp (3 años)'!$H$46,INT((ROW()-13)/2),0))</f>
        <v>Trimestral</v>
      </c>
      <c r="H331" s="1080">
        <f ca="1">IF(ISBLANK(OFFSET('9. METAS'!$L$20,INT((ROW()-13)/2),0)),"",OFFSET('9. METAS'!$L$20,INT((ROW()-13)/2),0))</f>
        <v>384</v>
      </c>
      <c r="I331" s="1004"/>
      <c r="J331" s="244" t="str">
        <f ca="1">IF(MOD(ROW()-13,2)=0,IF(ISBLANK(OFFSET('12. SEGUIMIENTO 2027'!$N$14,INT((ROW()-13)/2),0)),"",OFFSET('12. SEGUIMIENTO 2027'!$N$14,INT((ROW()-13)/2),0)),IF(ISBLANK(OFFSET('9. METAS'!$U$20,INT((ROW()-14)/2),0)),"",OFFSET('9. METAS'!$U$20,INT((ROW()-14)/2),0)))</f>
        <v/>
      </c>
      <c r="K331" s="245" t="str">
        <f ca="1">IF(MOD(ROW()-13,2)=0,IF(ISBLANK(OFFSET('12. SEGUIMIENTO 2027'!$O$14,INT((ROW()-13)/2),0)),"",OFFSET('12. SEGUIMIENTO 2027'!$O$14,INT((ROW()-13)/2),0)),IF(ISBLANK(OFFSET('9. METAS'!$V$20,INT((ROW()-14)/2),0)),"",OFFSET('9. METAS'!$V$20,INT((ROW()-14)/2),0)))</f>
        <v/>
      </c>
      <c r="L331" s="245" t="str">
        <f ca="1">IF(MOD(ROW()-13,2)=0,IF(ISBLANK(OFFSET('12. SEGUIMIENTO 2027'!$P$14,INT((ROW()-13)/2),0)),"",OFFSET('12. SEGUIMIENTO 2027'!$P$14,INT((ROW()-13)/2),0)),IF(ISBLANK(OFFSET('9. METAS'!$W$20,INT((ROW()-14)/2),0)),"",OFFSET('9. METAS'!$W$20,INT((ROW()-14)/2),0)))</f>
        <v/>
      </c>
      <c r="M331" s="246" t="str">
        <f ca="1">IF(MOD(ROW()-13,2)=0,IF(ISBLANK(OFFSET('12. SEGUIMIENTO 2027'!$Q$14,INT((ROW()-13)/2),0)),"",OFFSET('12. SEGUIMIENTO 2027'!$Q$14,INT((ROW()-13)/2),0)),IF(ISBLANK(OFFSET('9. METAS'!$X$20,INT((ROW()-14)/2),0)),"",OFFSET('9. METAS'!$X$20,INT((ROW()-14)/2),0)))</f>
        <v/>
      </c>
      <c r="N331" s="1006" t="str">
        <f t="shared" ref="N331" ca="1" si="314">IFERROR(J331/J332,"ND")</f>
        <v>ND</v>
      </c>
      <c r="O331" s="1008" t="str">
        <f t="shared" ref="O331" ca="1" si="315">IFERROR(((J331+K331+L331)/H331),"ND")</f>
        <v>ND</v>
      </c>
      <c r="P331" s="1010"/>
    </row>
    <row r="332" spans="3:16">
      <c r="C332" s="1025"/>
      <c r="D332" s="1018"/>
      <c r="E332" s="1018"/>
      <c r="F332" s="1021"/>
      <c r="G332" s="1023"/>
      <c r="H332" s="1080"/>
      <c r="I332" s="1012"/>
      <c r="J332" s="244">
        <f ca="1">IF(MOD(ROW()-13,2)=0,IF(ISBLANK(OFFSET('12. SEGUIMIENTO 2027'!$N$14,INT((ROW()-13)/2),0)),"",OFFSET('12. SEGUIMIENTO 2027'!$N$14,INT((ROW()-13)/2),0)),IF(ISBLANK(OFFSET('9. METAS'!$U$20,INT((ROW()-14)/2),0)),"",OFFSET('9. METAS'!$U$20,INT((ROW()-14)/2),0)))</f>
        <v>86</v>
      </c>
      <c r="K332" s="245">
        <f ca="1">IF(MOD(ROW()-13,2)=0,IF(ISBLANK(OFFSET('12. SEGUIMIENTO 2027'!$O$14,INT((ROW()-13)/2),0)),"",OFFSET('12. SEGUIMIENTO 2027'!$O$14,INT((ROW()-13)/2),0)),IF(ISBLANK(OFFSET('9. METAS'!$V$20,INT((ROW()-14)/2),0)),"",OFFSET('9. METAS'!$V$20,INT((ROW()-14)/2),0)))</f>
        <v>101</v>
      </c>
      <c r="L332" s="245">
        <f ca="1">IF(MOD(ROW()-13,2)=0,IF(ISBLANK(OFFSET('12. SEGUIMIENTO 2027'!$P$14,INT((ROW()-13)/2),0)),"",OFFSET('12. SEGUIMIENTO 2027'!$P$14,INT((ROW()-13)/2),0)),IF(ISBLANK(OFFSET('9. METAS'!$W$20,INT((ROW()-14)/2),0)),"",OFFSET('9. METAS'!$W$20,INT((ROW()-14)/2),0)))</f>
        <v>111</v>
      </c>
      <c r="M332" s="246">
        <f ca="1">IF(MOD(ROW()-13,2)=0,IF(ISBLANK(OFFSET('12. SEGUIMIENTO 2027'!$Q$14,INT((ROW()-13)/2),0)),"",OFFSET('12. SEGUIMIENTO 2027'!$Q$14,INT((ROW()-13)/2),0)),IF(ISBLANK(OFFSET('9. METAS'!$X$20,INT((ROW()-14)/2),0)),"",OFFSET('9. METAS'!$X$20,INT((ROW()-14)/2),0)))</f>
        <v>86</v>
      </c>
      <c r="N332" s="1013"/>
      <c r="O332" s="1014"/>
      <c r="P332" s="1015"/>
    </row>
    <row r="333" spans="3:16">
      <c r="C333" s="1016" t="str">
        <f ca="1">IF(ISBLANK(OFFSET('5. Pp (3 años)'!$C$46,INT((ROW()-13)/2),0)),"",OFFSET('5. Pp (3 años)'!$C$46,INT((ROW()-13)/2),0))</f>
        <v>Actividad</v>
      </c>
      <c r="D333" s="1018" t="str">
        <f ca="1">IF(ISBLANK(OFFSET('5. Pp (3 años)'!$D$46,INT((ROW()-13)/2),0)),"",OFFSET('5. Pp (3 años)'!$D$46,INT((ROW()-13)/2),0))</f>
        <v/>
      </c>
      <c r="E333" s="1018" t="str">
        <f ca="1">IF(ISBLANK(OFFSET('5. Pp (3 años)'!$E$46,INT((ROW()-13)/2),0)),"",OFFSET('5. Pp (3 años)'!$E$46,INT((ROW()-13)/2),0))</f>
        <v/>
      </c>
      <c r="F333" s="1021" t="str">
        <f ca="1">IF(ISBLANK(OFFSET('5. Pp (3 años)'!$K$46,INT((ROW()-13)/2),0)),"",OFFSET('5. Pp (3 años)'!$K$46,INT((ROW()-13)/2),0))</f>
        <v/>
      </c>
      <c r="G333" s="1023" t="str">
        <f ca="1">IF(ISBLANK(OFFSET('5. Pp (3 años)'!$H$46,INT((ROW()-13)/2),0)),"",OFFSET('5. Pp (3 años)'!$H$46,INT((ROW()-13)/2),0))</f>
        <v/>
      </c>
      <c r="H333" s="1080" t="str">
        <f ca="1">IF(ISBLANK(OFFSET('9. METAS'!$L$20,INT((ROW()-13)/2),0)),"",OFFSET('9. METAS'!$L$20,INT((ROW()-13)/2),0))</f>
        <v/>
      </c>
      <c r="I333" s="1004"/>
      <c r="J333" s="244" t="str">
        <f ca="1">IF(MOD(ROW()-13,2)=0,IF(ISBLANK(OFFSET('12. SEGUIMIENTO 2027'!$N$14,INT((ROW()-13)/2),0)),"",OFFSET('12. SEGUIMIENTO 2027'!$N$14,INT((ROW()-13)/2),0)),IF(ISBLANK(OFFSET('9. METAS'!$U$20,INT((ROW()-14)/2),0)),"",OFFSET('9. METAS'!$U$20,INT((ROW()-14)/2),0)))</f>
        <v/>
      </c>
      <c r="K333" s="245" t="str">
        <f ca="1">IF(MOD(ROW()-13,2)=0,IF(ISBLANK(OFFSET('12. SEGUIMIENTO 2027'!$O$14,INT((ROW()-13)/2),0)),"",OFFSET('12. SEGUIMIENTO 2027'!$O$14,INT((ROW()-13)/2),0)),IF(ISBLANK(OFFSET('9. METAS'!$V$20,INT((ROW()-14)/2),0)),"",OFFSET('9. METAS'!$V$20,INT((ROW()-14)/2),0)))</f>
        <v/>
      </c>
      <c r="L333" s="245" t="str">
        <f ca="1">IF(MOD(ROW()-13,2)=0,IF(ISBLANK(OFFSET('12. SEGUIMIENTO 2027'!$P$14,INT((ROW()-13)/2),0)),"",OFFSET('12. SEGUIMIENTO 2027'!$P$14,INT((ROW()-13)/2),0)),IF(ISBLANK(OFFSET('9. METAS'!$W$20,INT((ROW()-14)/2),0)),"",OFFSET('9. METAS'!$W$20,INT((ROW()-14)/2),0)))</f>
        <v/>
      </c>
      <c r="M333" s="246" t="str">
        <f ca="1">IF(MOD(ROW()-13,2)=0,IF(ISBLANK(OFFSET('12. SEGUIMIENTO 2027'!$Q$14,INT((ROW()-13)/2),0)),"",OFFSET('12. SEGUIMIENTO 2027'!$Q$14,INT((ROW()-13)/2),0)),IF(ISBLANK(OFFSET('9. METAS'!$X$20,INT((ROW()-14)/2),0)),"",OFFSET('9. METAS'!$X$20,INT((ROW()-14)/2),0)))</f>
        <v/>
      </c>
      <c r="N333" s="1006" t="str">
        <f t="shared" ref="N333" ca="1" si="316">IFERROR(J333/J334,"ND")</f>
        <v>ND</v>
      </c>
      <c r="O333" s="1008" t="str">
        <f t="shared" ref="O333" ca="1" si="317">IFERROR(((J333+K333+L333)/H333),"ND")</f>
        <v>ND</v>
      </c>
      <c r="P333" s="1010"/>
    </row>
    <row r="334" spans="3:16">
      <c r="C334" s="1025"/>
      <c r="D334" s="1018"/>
      <c r="E334" s="1018"/>
      <c r="F334" s="1021"/>
      <c r="G334" s="1023"/>
      <c r="H334" s="1080"/>
      <c r="I334" s="1012"/>
      <c r="J334" s="244" t="str">
        <f ca="1">IF(MOD(ROW()-13,2)=0,IF(ISBLANK(OFFSET('12. SEGUIMIENTO 2027'!$N$14,INT((ROW()-13)/2),0)),"",OFFSET('12. SEGUIMIENTO 2027'!$N$14,INT((ROW()-13)/2),0)),IF(ISBLANK(OFFSET('9. METAS'!$U$20,INT((ROW()-14)/2),0)),"",OFFSET('9. METAS'!$U$20,INT((ROW()-14)/2),0)))</f>
        <v/>
      </c>
      <c r="K334" s="245" t="str">
        <f ca="1">IF(MOD(ROW()-13,2)=0,IF(ISBLANK(OFFSET('12. SEGUIMIENTO 2027'!$O$14,INT((ROW()-13)/2),0)),"",OFFSET('12. SEGUIMIENTO 2027'!$O$14,INT((ROW()-13)/2),0)),IF(ISBLANK(OFFSET('9. METAS'!$V$20,INT((ROW()-14)/2),0)),"",OFFSET('9. METAS'!$V$20,INT((ROW()-14)/2),0)))</f>
        <v/>
      </c>
      <c r="L334" s="245" t="str">
        <f ca="1">IF(MOD(ROW()-13,2)=0,IF(ISBLANK(OFFSET('12. SEGUIMIENTO 2027'!$P$14,INT((ROW()-13)/2),0)),"",OFFSET('12. SEGUIMIENTO 2027'!$P$14,INT((ROW()-13)/2),0)),IF(ISBLANK(OFFSET('9. METAS'!$W$20,INT((ROW()-14)/2),0)),"",OFFSET('9. METAS'!$W$20,INT((ROW()-14)/2),0)))</f>
        <v/>
      </c>
      <c r="M334" s="246" t="str">
        <f ca="1">IF(MOD(ROW()-13,2)=0,IF(ISBLANK(OFFSET('12. SEGUIMIENTO 2027'!$Q$14,INT((ROW()-13)/2),0)),"",OFFSET('12. SEGUIMIENTO 2027'!$Q$14,INT((ROW()-13)/2),0)),IF(ISBLANK(OFFSET('9. METAS'!$X$20,INT((ROW()-14)/2),0)),"",OFFSET('9. METAS'!$X$20,INT((ROW()-14)/2),0)))</f>
        <v/>
      </c>
      <c r="N334" s="1013"/>
      <c r="O334" s="1014"/>
      <c r="P334" s="1015"/>
    </row>
    <row r="335" spans="3:16">
      <c r="C335" s="1016" t="str">
        <f ca="1">IF(ISBLANK(OFFSET('5. Pp (3 años)'!$C$46,INT((ROW()-13)/2),0)),"",OFFSET('5. Pp (3 años)'!$C$46,INT((ROW()-13)/2),0))</f>
        <v>Actividad</v>
      </c>
      <c r="D335" s="1018" t="str">
        <f ca="1">IF(ISBLANK(OFFSET('5. Pp (3 años)'!$D$46,INT((ROW()-13)/2),0)),"",OFFSET('5. Pp (3 años)'!$D$46,INT((ROW()-13)/2),0))</f>
        <v/>
      </c>
      <c r="E335" s="1018" t="str">
        <f ca="1">IF(ISBLANK(OFFSET('5. Pp (3 años)'!$E$46,INT((ROW()-13)/2),0)),"",OFFSET('5. Pp (3 años)'!$E$46,INT((ROW()-13)/2),0))</f>
        <v/>
      </c>
      <c r="F335" s="1021" t="str">
        <f ca="1">IF(ISBLANK(OFFSET('5. Pp (3 años)'!$K$46,INT((ROW()-13)/2),0)),"",OFFSET('5. Pp (3 años)'!$K$46,INT((ROW()-13)/2),0))</f>
        <v/>
      </c>
      <c r="G335" s="1023" t="str">
        <f ca="1">IF(ISBLANK(OFFSET('5. Pp (3 años)'!$H$46,INT((ROW()-13)/2),0)),"",OFFSET('5. Pp (3 años)'!$H$46,INT((ROW()-13)/2),0))</f>
        <v/>
      </c>
      <c r="H335" s="1080" t="str">
        <f ca="1">IF(ISBLANK(OFFSET('9. METAS'!$L$20,INT((ROW()-13)/2),0)),"",OFFSET('9. METAS'!$L$20,INT((ROW()-13)/2),0))</f>
        <v/>
      </c>
      <c r="I335" s="1004"/>
      <c r="J335" s="244" t="str">
        <f ca="1">IF(MOD(ROW()-13,2)=0,IF(ISBLANK(OFFSET('12. SEGUIMIENTO 2027'!$N$14,INT((ROW()-13)/2),0)),"",OFFSET('12. SEGUIMIENTO 2027'!$N$14,INT((ROW()-13)/2),0)),IF(ISBLANK(OFFSET('9. METAS'!$U$20,INT((ROW()-14)/2),0)),"",OFFSET('9. METAS'!$U$20,INT((ROW()-14)/2),0)))</f>
        <v/>
      </c>
      <c r="K335" s="245" t="str">
        <f ca="1">IF(MOD(ROW()-13,2)=0,IF(ISBLANK(OFFSET('12. SEGUIMIENTO 2027'!$O$14,INT((ROW()-13)/2),0)),"",OFFSET('12. SEGUIMIENTO 2027'!$O$14,INT((ROW()-13)/2),0)),IF(ISBLANK(OFFSET('9. METAS'!$V$20,INT((ROW()-14)/2),0)),"",OFFSET('9. METAS'!$V$20,INT((ROW()-14)/2),0)))</f>
        <v/>
      </c>
      <c r="L335" s="245" t="str">
        <f ca="1">IF(MOD(ROW()-13,2)=0,IF(ISBLANK(OFFSET('12. SEGUIMIENTO 2027'!$P$14,INT((ROW()-13)/2),0)),"",OFFSET('12. SEGUIMIENTO 2027'!$P$14,INT((ROW()-13)/2),0)),IF(ISBLANK(OFFSET('9. METAS'!$W$20,INT((ROW()-14)/2),0)),"",OFFSET('9. METAS'!$W$20,INT((ROW()-14)/2),0)))</f>
        <v/>
      </c>
      <c r="M335" s="246" t="str">
        <f ca="1">IF(MOD(ROW()-13,2)=0,IF(ISBLANK(OFFSET('12. SEGUIMIENTO 2027'!$Q$14,INT((ROW()-13)/2),0)),"",OFFSET('12. SEGUIMIENTO 2027'!$Q$14,INT((ROW()-13)/2),0)),IF(ISBLANK(OFFSET('9. METAS'!$X$20,INT((ROW()-14)/2),0)),"",OFFSET('9. METAS'!$X$20,INT((ROW()-14)/2),0)))</f>
        <v/>
      </c>
      <c r="N335" s="1006" t="str">
        <f t="shared" ref="N335" ca="1" si="318">IFERROR(J335/J336,"ND")</f>
        <v>ND</v>
      </c>
      <c r="O335" s="1008" t="str">
        <f t="shared" ref="O335" ca="1" si="319">IFERROR(((J335+K335+L335)/H335),"ND")</f>
        <v>ND</v>
      </c>
      <c r="P335" s="1010"/>
    </row>
    <row r="336" spans="3:16">
      <c r="C336" s="1025"/>
      <c r="D336" s="1018"/>
      <c r="E336" s="1018"/>
      <c r="F336" s="1021"/>
      <c r="G336" s="1023"/>
      <c r="H336" s="1080"/>
      <c r="I336" s="1012"/>
      <c r="J336" s="244" t="str">
        <f ca="1">IF(MOD(ROW()-13,2)=0,IF(ISBLANK(OFFSET('12. SEGUIMIENTO 2027'!$N$14,INT((ROW()-13)/2),0)),"",OFFSET('12. SEGUIMIENTO 2027'!$N$14,INT((ROW()-13)/2),0)),IF(ISBLANK(OFFSET('9. METAS'!$U$20,INT((ROW()-14)/2),0)),"",OFFSET('9. METAS'!$U$20,INT((ROW()-14)/2),0)))</f>
        <v/>
      </c>
      <c r="K336" s="245" t="str">
        <f ca="1">IF(MOD(ROW()-13,2)=0,IF(ISBLANK(OFFSET('12. SEGUIMIENTO 2027'!$O$14,INT((ROW()-13)/2),0)),"",OFFSET('12. SEGUIMIENTO 2027'!$O$14,INT((ROW()-13)/2),0)),IF(ISBLANK(OFFSET('9. METAS'!$V$20,INT((ROW()-14)/2),0)),"",OFFSET('9. METAS'!$V$20,INT((ROW()-14)/2),0)))</f>
        <v/>
      </c>
      <c r="L336" s="245" t="str">
        <f ca="1">IF(MOD(ROW()-13,2)=0,IF(ISBLANK(OFFSET('12. SEGUIMIENTO 2027'!$P$14,INT((ROW()-13)/2),0)),"",OFFSET('12. SEGUIMIENTO 2027'!$P$14,INT((ROW()-13)/2),0)),IF(ISBLANK(OFFSET('9. METAS'!$W$20,INT((ROW()-14)/2),0)),"",OFFSET('9. METAS'!$W$20,INT((ROW()-14)/2),0)))</f>
        <v/>
      </c>
      <c r="M336" s="246" t="str">
        <f ca="1">IF(MOD(ROW()-13,2)=0,IF(ISBLANK(OFFSET('12. SEGUIMIENTO 2027'!$Q$14,INT((ROW()-13)/2),0)),"",OFFSET('12. SEGUIMIENTO 2027'!$Q$14,INT((ROW()-13)/2),0)),IF(ISBLANK(OFFSET('9. METAS'!$X$20,INT((ROW()-14)/2),0)),"",OFFSET('9. METAS'!$X$20,INT((ROW()-14)/2),0)))</f>
        <v/>
      </c>
      <c r="N336" s="1013"/>
      <c r="O336" s="1014"/>
      <c r="P336" s="1015"/>
    </row>
    <row r="337" spans="3:16">
      <c r="C337" s="1016" t="str">
        <f ca="1">IF(ISBLANK(OFFSET('5. Pp (3 años)'!$C$46,INT((ROW()-13)/2),0)),"",OFFSET('5. Pp (3 años)'!$C$46,INT((ROW()-13)/2),0))</f>
        <v>Actividad</v>
      </c>
      <c r="D337" s="1018" t="str">
        <f ca="1">IF(ISBLANK(OFFSET('5. Pp (3 años)'!$D$46,INT((ROW()-13)/2),0)),"",OFFSET('5. Pp (3 años)'!$D$46,INT((ROW()-13)/2),0))</f>
        <v/>
      </c>
      <c r="E337" s="1018" t="str">
        <f ca="1">IF(ISBLANK(OFFSET('5. Pp (3 años)'!$E$46,INT((ROW()-13)/2),0)),"",OFFSET('5. Pp (3 años)'!$E$46,INT((ROW()-13)/2),0))</f>
        <v/>
      </c>
      <c r="F337" s="1021" t="str">
        <f ca="1">IF(ISBLANK(OFFSET('5. Pp (3 años)'!$K$46,INT((ROW()-13)/2),0)),"",OFFSET('5. Pp (3 años)'!$K$46,INT((ROW()-13)/2),0))</f>
        <v/>
      </c>
      <c r="G337" s="1023" t="str">
        <f ca="1">IF(ISBLANK(OFFSET('5. Pp (3 años)'!$H$46,INT((ROW()-13)/2),0)),"",OFFSET('5. Pp (3 años)'!$H$46,INT((ROW()-13)/2),0))</f>
        <v/>
      </c>
      <c r="H337" s="1080" t="str">
        <f ca="1">IF(ISBLANK(OFFSET('9. METAS'!$L$20,INT((ROW()-13)/2),0)),"",OFFSET('9. METAS'!$L$20,INT((ROW()-13)/2),0))</f>
        <v/>
      </c>
      <c r="I337" s="1004"/>
      <c r="J337" s="244" t="str">
        <f ca="1">IF(MOD(ROW()-13,2)=0,IF(ISBLANK(OFFSET('12. SEGUIMIENTO 2027'!$N$14,INT((ROW()-13)/2),0)),"",OFFSET('12. SEGUIMIENTO 2027'!$N$14,INT((ROW()-13)/2),0)),IF(ISBLANK(OFFSET('9. METAS'!$U$20,INT((ROW()-14)/2),0)),"",OFFSET('9. METAS'!$U$20,INT((ROW()-14)/2),0)))</f>
        <v/>
      </c>
      <c r="K337" s="245" t="str">
        <f ca="1">IF(MOD(ROW()-13,2)=0,IF(ISBLANK(OFFSET('12. SEGUIMIENTO 2027'!$O$14,INT((ROW()-13)/2),0)),"",OFFSET('12. SEGUIMIENTO 2027'!$O$14,INT((ROW()-13)/2),0)),IF(ISBLANK(OFFSET('9. METAS'!$V$20,INT((ROW()-14)/2),0)),"",OFFSET('9. METAS'!$V$20,INT((ROW()-14)/2),0)))</f>
        <v/>
      </c>
      <c r="L337" s="245" t="str">
        <f ca="1">IF(MOD(ROW()-13,2)=0,IF(ISBLANK(OFFSET('12. SEGUIMIENTO 2027'!$P$14,INT((ROW()-13)/2),0)),"",OFFSET('12. SEGUIMIENTO 2027'!$P$14,INT((ROW()-13)/2),0)),IF(ISBLANK(OFFSET('9. METAS'!$W$20,INT((ROW()-14)/2),0)),"",OFFSET('9. METAS'!$W$20,INT((ROW()-14)/2),0)))</f>
        <v/>
      </c>
      <c r="M337" s="246" t="str">
        <f ca="1">IF(MOD(ROW()-13,2)=0,IF(ISBLANK(OFFSET('12. SEGUIMIENTO 2027'!$Q$14,INT((ROW()-13)/2),0)),"",OFFSET('12. SEGUIMIENTO 2027'!$Q$14,INT((ROW()-13)/2),0)),IF(ISBLANK(OFFSET('9. METAS'!$X$20,INT((ROW()-14)/2),0)),"",OFFSET('9. METAS'!$X$20,INT((ROW()-14)/2),0)))</f>
        <v/>
      </c>
      <c r="N337" s="1006" t="str">
        <f t="shared" ref="N337" ca="1" si="320">IFERROR(J337/J338,"ND")</f>
        <v>ND</v>
      </c>
      <c r="O337" s="1008" t="str">
        <f t="shared" ref="O337" ca="1" si="321">IFERROR(((J337+K337+L337)/H337),"ND")</f>
        <v>ND</v>
      </c>
      <c r="P337" s="1010"/>
    </row>
    <row r="338" spans="3:16">
      <c r="C338" s="1025"/>
      <c r="D338" s="1018"/>
      <c r="E338" s="1018"/>
      <c r="F338" s="1021"/>
      <c r="G338" s="1023"/>
      <c r="H338" s="1080"/>
      <c r="I338" s="1012"/>
      <c r="J338" s="244" t="str">
        <f ca="1">IF(MOD(ROW()-13,2)=0,IF(ISBLANK(OFFSET('12. SEGUIMIENTO 2027'!$N$14,INT((ROW()-13)/2),0)),"",OFFSET('12. SEGUIMIENTO 2027'!$N$14,INT((ROW()-13)/2),0)),IF(ISBLANK(OFFSET('9. METAS'!$U$20,INT((ROW()-14)/2),0)),"",OFFSET('9. METAS'!$U$20,INT((ROW()-14)/2),0)))</f>
        <v/>
      </c>
      <c r="K338" s="245" t="str">
        <f ca="1">IF(MOD(ROW()-13,2)=0,IF(ISBLANK(OFFSET('12. SEGUIMIENTO 2027'!$O$14,INT((ROW()-13)/2),0)),"",OFFSET('12. SEGUIMIENTO 2027'!$O$14,INT((ROW()-13)/2),0)),IF(ISBLANK(OFFSET('9. METAS'!$V$20,INT((ROW()-14)/2),0)),"",OFFSET('9. METAS'!$V$20,INT((ROW()-14)/2),0)))</f>
        <v/>
      </c>
      <c r="L338" s="245" t="str">
        <f ca="1">IF(MOD(ROW()-13,2)=0,IF(ISBLANK(OFFSET('12. SEGUIMIENTO 2027'!$P$14,INT((ROW()-13)/2),0)),"",OFFSET('12. SEGUIMIENTO 2027'!$P$14,INT((ROW()-13)/2),0)),IF(ISBLANK(OFFSET('9. METAS'!$W$20,INT((ROW()-14)/2),0)),"",OFFSET('9. METAS'!$W$20,INT((ROW()-14)/2),0)))</f>
        <v/>
      </c>
      <c r="M338" s="246" t="str">
        <f ca="1">IF(MOD(ROW()-13,2)=0,IF(ISBLANK(OFFSET('12. SEGUIMIENTO 2027'!$Q$14,INT((ROW()-13)/2),0)),"",OFFSET('12. SEGUIMIENTO 2027'!$Q$14,INT((ROW()-13)/2),0)),IF(ISBLANK(OFFSET('9. METAS'!$X$20,INT((ROW()-14)/2),0)),"",OFFSET('9. METAS'!$X$20,INT((ROW()-14)/2),0)))</f>
        <v/>
      </c>
      <c r="N338" s="1013"/>
      <c r="O338" s="1014"/>
      <c r="P338" s="1015"/>
    </row>
    <row r="339" spans="3:16">
      <c r="C339" s="1016" t="str">
        <f ca="1">IF(ISBLANK(OFFSET('5. Pp (3 años)'!$C$46,INT((ROW()-13)/2),0)),"",OFFSET('5. Pp (3 años)'!$C$46,INT((ROW()-13)/2),0))</f>
        <v>Actividad</v>
      </c>
      <c r="D339" s="1018" t="str">
        <f ca="1">IF(ISBLANK(OFFSET('5. Pp (3 años)'!$D$46,INT((ROW()-13)/2),0)),"",OFFSET('5. Pp (3 años)'!$D$46,INT((ROW()-13)/2),0))</f>
        <v/>
      </c>
      <c r="E339" s="1018" t="str">
        <f ca="1">IF(ISBLANK(OFFSET('5. Pp (3 años)'!$E$46,INT((ROW()-13)/2),0)),"",OFFSET('5. Pp (3 años)'!$E$46,INT((ROW()-13)/2),0))</f>
        <v/>
      </c>
      <c r="F339" s="1021" t="str">
        <f ca="1">IF(ISBLANK(OFFSET('5. Pp (3 años)'!$K$46,INT((ROW()-13)/2),0)),"",OFFSET('5. Pp (3 años)'!$K$46,INT((ROW()-13)/2),0))</f>
        <v/>
      </c>
      <c r="G339" s="1023" t="str">
        <f ca="1">IF(ISBLANK(OFFSET('5. Pp (3 años)'!$H$46,INT((ROW()-13)/2),0)),"",OFFSET('5. Pp (3 años)'!$H$46,INT((ROW()-13)/2),0))</f>
        <v/>
      </c>
      <c r="H339" s="1080" t="str">
        <f ca="1">IF(ISBLANK(OFFSET('9. METAS'!$L$20,INT((ROW()-13)/2),0)),"",OFFSET('9. METAS'!$L$20,INT((ROW()-13)/2),0))</f>
        <v/>
      </c>
      <c r="I339" s="1004"/>
      <c r="J339" s="244" t="str">
        <f ca="1">IF(MOD(ROW()-13,2)=0,IF(ISBLANK(OFFSET('12. SEGUIMIENTO 2027'!$N$14,INT((ROW()-13)/2),0)),"",OFFSET('12. SEGUIMIENTO 2027'!$N$14,INT((ROW()-13)/2),0)),IF(ISBLANK(OFFSET('9. METAS'!$U$20,INT((ROW()-14)/2),0)),"",OFFSET('9. METAS'!$U$20,INT((ROW()-14)/2),0)))</f>
        <v/>
      </c>
      <c r="K339" s="245" t="str">
        <f ca="1">IF(MOD(ROW()-13,2)=0,IF(ISBLANK(OFFSET('12. SEGUIMIENTO 2027'!$O$14,INT((ROW()-13)/2),0)),"",OFFSET('12. SEGUIMIENTO 2027'!$O$14,INT((ROW()-13)/2),0)),IF(ISBLANK(OFFSET('9. METAS'!$V$20,INT((ROW()-14)/2),0)),"",OFFSET('9. METAS'!$V$20,INT((ROW()-14)/2),0)))</f>
        <v/>
      </c>
      <c r="L339" s="245" t="str">
        <f ca="1">IF(MOD(ROW()-13,2)=0,IF(ISBLANK(OFFSET('12. SEGUIMIENTO 2027'!$P$14,INT((ROW()-13)/2),0)),"",OFFSET('12. SEGUIMIENTO 2027'!$P$14,INT((ROW()-13)/2),0)),IF(ISBLANK(OFFSET('9. METAS'!$W$20,INT((ROW()-14)/2),0)),"",OFFSET('9. METAS'!$W$20,INT((ROW()-14)/2),0)))</f>
        <v/>
      </c>
      <c r="M339" s="246" t="str">
        <f ca="1">IF(MOD(ROW()-13,2)=0,IF(ISBLANK(OFFSET('12. SEGUIMIENTO 2027'!$Q$14,INT((ROW()-13)/2),0)),"",OFFSET('12. SEGUIMIENTO 2027'!$Q$14,INT((ROW()-13)/2),0)),IF(ISBLANK(OFFSET('9. METAS'!$X$20,INT((ROW()-14)/2),0)),"",OFFSET('9. METAS'!$X$20,INT((ROW()-14)/2),0)))</f>
        <v/>
      </c>
      <c r="N339" s="1006" t="str">
        <f t="shared" ref="N339" ca="1" si="322">IFERROR(J339/J340,"ND")</f>
        <v>ND</v>
      </c>
      <c r="O339" s="1008" t="str">
        <f t="shared" ref="O339" ca="1" si="323">IFERROR(((J339+K339+L339)/H339),"ND")</f>
        <v>ND</v>
      </c>
      <c r="P339" s="1010"/>
    </row>
    <row r="340" spans="3:16">
      <c r="C340" s="1025"/>
      <c r="D340" s="1018"/>
      <c r="E340" s="1018"/>
      <c r="F340" s="1021"/>
      <c r="G340" s="1023"/>
      <c r="H340" s="1080"/>
      <c r="I340" s="1012"/>
      <c r="J340" s="244" t="str">
        <f ca="1">IF(MOD(ROW()-13,2)=0,IF(ISBLANK(OFFSET('12. SEGUIMIENTO 2027'!$N$14,INT((ROW()-13)/2),0)),"",OFFSET('12. SEGUIMIENTO 2027'!$N$14,INT((ROW()-13)/2),0)),IF(ISBLANK(OFFSET('9. METAS'!$U$20,INT((ROW()-14)/2),0)),"",OFFSET('9. METAS'!$U$20,INT((ROW()-14)/2),0)))</f>
        <v/>
      </c>
      <c r="K340" s="245" t="str">
        <f ca="1">IF(MOD(ROW()-13,2)=0,IF(ISBLANK(OFFSET('12. SEGUIMIENTO 2027'!$O$14,INT((ROW()-13)/2),0)),"",OFFSET('12. SEGUIMIENTO 2027'!$O$14,INT((ROW()-13)/2),0)),IF(ISBLANK(OFFSET('9. METAS'!$V$20,INT((ROW()-14)/2),0)),"",OFFSET('9. METAS'!$V$20,INT((ROW()-14)/2),0)))</f>
        <v/>
      </c>
      <c r="L340" s="245" t="str">
        <f ca="1">IF(MOD(ROW()-13,2)=0,IF(ISBLANK(OFFSET('12. SEGUIMIENTO 2027'!$P$14,INT((ROW()-13)/2),0)),"",OFFSET('12. SEGUIMIENTO 2027'!$P$14,INT((ROW()-13)/2),0)),IF(ISBLANK(OFFSET('9. METAS'!$W$20,INT((ROW()-14)/2),0)),"",OFFSET('9. METAS'!$W$20,INT((ROW()-14)/2),0)))</f>
        <v/>
      </c>
      <c r="M340" s="246" t="str">
        <f ca="1">IF(MOD(ROW()-13,2)=0,IF(ISBLANK(OFFSET('12. SEGUIMIENTO 2027'!$Q$14,INT((ROW()-13)/2),0)),"",OFFSET('12. SEGUIMIENTO 2027'!$Q$14,INT((ROW()-13)/2),0)),IF(ISBLANK(OFFSET('9. METAS'!$X$20,INT((ROW()-14)/2),0)),"",OFFSET('9. METAS'!$X$20,INT((ROW()-14)/2),0)))</f>
        <v/>
      </c>
      <c r="N340" s="1013"/>
      <c r="O340" s="1014"/>
      <c r="P340" s="1015"/>
    </row>
    <row r="341" spans="3:16">
      <c r="C341" s="1016" t="str">
        <f ca="1">IF(ISBLANK(OFFSET('5. Pp (3 años)'!$C$46,INT((ROW()-13)/2),0)),"",OFFSET('5. Pp (3 años)'!$C$46,INT((ROW()-13)/2),0))</f>
        <v>Componente</v>
      </c>
      <c r="D341" s="1018" t="str">
        <f ca="1">IF(ISBLANK(OFFSET('5. Pp (3 años)'!$D$46,INT((ROW()-13)/2),0)),"",OFFSET('5. Pp (3 años)'!$D$46,INT((ROW()-13)/2),0))</f>
        <v>4.1.1.1.28 Acciones para la prevención del acoso escolar y el fomento de entornos familiares libres de violencia realizadas.</v>
      </c>
      <c r="E341" s="1018" t="str">
        <f ca="1">IF(ISBLANK(OFFSET('5. Pp (3 años)'!$E$46,INT((ROW()-13)/2),0)),"",OFFSET('5. Pp (3 años)'!$E$46,INT((ROW()-13)/2),0))</f>
        <v>PPVFC: Porcentaje de acciones de prevención del acoso y violencia familiar cumplidas.</v>
      </c>
      <c r="F341" s="1021" t="str">
        <f ca="1">IF(ISBLANK(OFFSET('5. Pp (3 años)'!$K$46,INT((ROW()-13)/2),0)),"",OFFSET('5. Pp (3 años)'!$K$46,INT((ROW()-13)/2),0))</f>
        <v>Ascendente</v>
      </c>
      <c r="G341" s="1023" t="str">
        <f ca="1">IF(ISBLANK(OFFSET('5. Pp (3 años)'!$H$46,INT((ROW()-13)/2),0)),"",OFFSET('5. Pp (3 años)'!$H$46,INT((ROW()-13)/2),0))</f>
        <v>Trimestral</v>
      </c>
      <c r="H341" s="1080">
        <f ca="1">IF(ISBLANK(OFFSET('9. METAS'!$L$20,INT((ROW()-13)/2),0)),"",OFFSET('9. METAS'!$L$20,INT((ROW()-13)/2),0))</f>
        <v>100</v>
      </c>
      <c r="I341" s="1004"/>
      <c r="J341" s="244" t="str">
        <f ca="1">IF(MOD(ROW()-13,2)=0,IF(ISBLANK(OFFSET('12. SEGUIMIENTO 2027'!$N$14,INT((ROW()-13)/2),0)),"",OFFSET('12. SEGUIMIENTO 2027'!$N$14,INT((ROW()-13)/2),0)),IF(ISBLANK(OFFSET('9. METAS'!$U$20,INT((ROW()-14)/2),0)),"",OFFSET('9. METAS'!$U$20,INT((ROW()-14)/2),0)))</f>
        <v/>
      </c>
      <c r="K341" s="245" t="str">
        <f ca="1">IF(MOD(ROW()-13,2)=0,IF(ISBLANK(OFFSET('12. SEGUIMIENTO 2027'!$O$14,INT((ROW()-13)/2),0)),"",OFFSET('12. SEGUIMIENTO 2027'!$O$14,INT((ROW()-13)/2),0)),IF(ISBLANK(OFFSET('9. METAS'!$V$20,INT((ROW()-14)/2),0)),"",OFFSET('9. METAS'!$V$20,INT((ROW()-14)/2),0)))</f>
        <v/>
      </c>
      <c r="L341" s="245" t="str">
        <f ca="1">IF(MOD(ROW()-13,2)=0,IF(ISBLANK(OFFSET('12. SEGUIMIENTO 2027'!$P$14,INT((ROW()-13)/2),0)),"",OFFSET('12. SEGUIMIENTO 2027'!$P$14,INT((ROW()-13)/2),0)),IF(ISBLANK(OFFSET('9. METAS'!$W$20,INT((ROW()-14)/2),0)),"",OFFSET('9. METAS'!$W$20,INT((ROW()-14)/2),0)))</f>
        <v/>
      </c>
      <c r="M341" s="246" t="str">
        <f ca="1">IF(MOD(ROW()-13,2)=0,IF(ISBLANK(OFFSET('12. SEGUIMIENTO 2027'!$Q$14,INT((ROW()-13)/2),0)),"",OFFSET('12. SEGUIMIENTO 2027'!$Q$14,INT((ROW()-13)/2),0)),IF(ISBLANK(OFFSET('9. METAS'!$X$20,INT((ROW()-14)/2),0)),"",OFFSET('9. METAS'!$X$20,INT((ROW()-14)/2),0)))</f>
        <v/>
      </c>
      <c r="N341" s="1006" t="str">
        <f t="shared" ref="N341" ca="1" si="324">IFERROR(J341/J342,"ND")</f>
        <v>ND</v>
      </c>
      <c r="O341" s="1008" t="str">
        <f t="shared" ref="O341" ca="1" si="325">IFERROR(((J341+K341+L341)/H341),"ND")</f>
        <v>ND</v>
      </c>
      <c r="P341" s="1010"/>
    </row>
    <row r="342" spans="3:16">
      <c r="C342" s="1025"/>
      <c r="D342" s="1018"/>
      <c r="E342" s="1018"/>
      <c r="F342" s="1021"/>
      <c r="G342" s="1023"/>
      <c r="H342" s="1080"/>
      <c r="I342" s="1012"/>
      <c r="J342" s="244">
        <f ca="1">IF(MOD(ROW()-13,2)=0,IF(ISBLANK(OFFSET('12. SEGUIMIENTO 2027'!$N$14,INT((ROW()-13)/2),0)),"",OFFSET('12. SEGUIMIENTO 2027'!$N$14,INT((ROW()-13)/2),0)),IF(ISBLANK(OFFSET('9. METAS'!$U$20,INT((ROW()-14)/2),0)),"",OFFSET('9. METAS'!$U$20,INT((ROW()-14)/2),0)))</f>
        <v>25</v>
      </c>
      <c r="K342" s="245">
        <f ca="1">IF(MOD(ROW()-13,2)=0,IF(ISBLANK(OFFSET('12. SEGUIMIENTO 2027'!$O$14,INT((ROW()-13)/2),0)),"",OFFSET('12. SEGUIMIENTO 2027'!$O$14,INT((ROW()-13)/2),0)),IF(ISBLANK(OFFSET('9. METAS'!$V$20,INT((ROW()-14)/2),0)),"",OFFSET('9. METAS'!$V$20,INT((ROW()-14)/2),0)))</f>
        <v>25</v>
      </c>
      <c r="L342" s="245">
        <f ca="1">IF(MOD(ROW()-13,2)=0,IF(ISBLANK(OFFSET('12. SEGUIMIENTO 2027'!$P$14,INT((ROW()-13)/2),0)),"",OFFSET('12. SEGUIMIENTO 2027'!$P$14,INT((ROW()-13)/2),0)),IF(ISBLANK(OFFSET('9. METAS'!$W$20,INT((ROW()-14)/2),0)),"",OFFSET('9. METAS'!$W$20,INT((ROW()-14)/2),0)))</f>
        <v>25</v>
      </c>
      <c r="M342" s="246">
        <f ca="1">IF(MOD(ROW()-13,2)=0,IF(ISBLANK(OFFSET('12. SEGUIMIENTO 2027'!$Q$14,INT((ROW()-13)/2),0)),"",OFFSET('12. SEGUIMIENTO 2027'!$Q$14,INT((ROW()-13)/2),0)),IF(ISBLANK(OFFSET('9. METAS'!$X$20,INT((ROW()-14)/2),0)),"",OFFSET('9. METAS'!$X$20,INT((ROW()-14)/2),0)))</f>
        <v>25</v>
      </c>
      <c r="N342" s="1013"/>
      <c r="O342" s="1014"/>
      <c r="P342" s="1015"/>
    </row>
    <row r="343" spans="3:16">
      <c r="C343" s="1016" t="str">
        <f ca="1">IF(ISBLANK(OFFSET('5. Pp (3 años)'!$C$46,INT((ROW()-13)/2),0)),"",OFFSET('5. Pp (3 años)'!$C$46,INT((ROW()-13)/2),0))</f>
        <v>Actividad</v>
      </c>
      <c r="D343" s="1018" t="str">
        <f ca="1">IF(ISBLANK(OFFSET('5. Pp (3 años)'!$D$46,INT((ROW()-13)/2),0)),"",OFFSET('5. Pp (3 años)'!$D$46,INT((ROW()-13)/2),0))</f>
        <v>4.1.1.1.28.1 Implementación de estrategias de intervención psicoeducativa para la convivencia escolar y la corresponsabilidad familiar.</v>
      </c>
      <c r="E343" s="1018" t="str">
        <f ca="1">IF(ISBLANK(OFFSET('5. Pp (3 años)'!$E$46,INT((ROW()-13)/2),0)),"",OFFSET('5. Pp (3 años)'!$E$46,INT((ROW()-13)/2),0))</f>
        <v>PJIFE: Porcentaje de jornadas de intervención y formación familiar ejecutadas.</v>
      </c>
      <c r="F343" s="1021" t="str">
        <f ca="1">IF(ISBLANK(OFFSET('5. Pp (3 años)'!$K$46,INT((ROW()-13)/2),0)),"",OFFSET('5. Pp (3 años)'!$K$46,INT((ROW()-13)/2),0))</f>
        <v>Ascendente</v>
      </c>
      <c r="G343" s="1023" t="str">
        <f ca="1">IF(ISBLANK(OFFSET('5. Pp (3 años)'!$H$46,INT((ROW()-13)/2),0)),"",OFFSET('5. Pp (3 años)'!$H$46,INT((ROW()-13)/2),0))</f>
        <v>Trimestral</v>
      </c>
      <c r="H343" s="1080">
        <f ca="1">IF(ISBLANK(OFFSET('9. METAS'!$L$20,INT((ROW()-13)/2),0)),"",OFFSET('9. METAS'!$L$20,INT((ROW()-13)/2),0))</f>
        <v>45</v>
      </c>
      <c r="I343" s="1004"/>
      <c r="J343" s="244" t="str">
        <f ca="1">IF(MOD(ROW()-13,2)=0,IF(ISBLANK(OFFSET('12. SEGUIMIENTO 2027'!$N$14,INT((ROW()-13)/2),0)),"",OFFSET('12. SEGUIMIENTO 2027'!$N$14,INT((ROW()-13)/2),0)),IF(ISBLANK(OFFSET('9. METAS'!$U$20,INT((ROW()-14)/2),0)),"",OFFSET('9. METAS'!$U$20,INT((ROW()-14)/2),0)))</f>
        <v/>
      </c>
      <c r="K343" s="245" t="str">
        <f ca="1">IF(MOD(ROW()-13,2)=0,IF(ISBLANK(OFFSET('12. SEGUIMIENTO 2027'!$O$14,INT((ROW()-13)/2),0)),"",OFFSET('12. SEGUIMIENTO 2027'!$O$14,INT((ROW()-13)/2),0)),IF(ISBLANK(OFFSET('9. METAS'!$V$20,INT((ROW()-14)/2),0)),"",OFFSET('9. METAS'!$V$20,INT((ROW()-14)/2),0)))</f>
        <v/>
      </c>
      <c r="L343" s="245" t="str">
        <f ca="1">IF(MOD(ROW()-13,2)=0,IF(ISBLANK(OFFSET('12. SEGUIMIENTO 2027'!$P$14,INT((ROW()-13)/2),0)),"",OFFSET('12. SEGUIMIENTO 2027'!$P$14,INT((ROW()-13)/2),0)),IF(ISBLANK(OFFSET('9. METAS'!$W$20,INT((ROW()-14)/2),0)),"",OFFSET('9. METAS'!$W$20,INT((ROW()-14)/2),0)))</f>
        <v/>
      </c>
      <c r="M343" s="246" t="str">
        <f ca="1">IF(MOD(ROW()-13,2)=0,IF(ISBLANK(OFFSET('12. SEGUIMIENTO 2027'!$Q$14,INT((ROW()-13)/2),0)),"",OFFSET('12. SEGUIMIENTO 2027'!$Q$14,INT((ROW()-13)/2),0)),IF(ISBLANK(OFFSET('9. METAS'!$X$20,INT((ROW()-14)/2),0)),"",OFFSET('9. METAS'!$X$20,INT((ROW()-14)/2),0)))</f>
        <v/>
      </c>
      <c r="N343" s="1006" t="str">
        <f t="shared" ref="N343" ca="1" si="326">IFERROR(J343/J344,"ND")</f>
        <v>ND</v>
      </c>
      <c r="O343" s="1008" t="str">
        <f t="shared" ref="O343" ca="1" si="327">IFERROR(((J343+K343+L343)/H343),"ND")</f>
        <v>ND</v>
      </c>
      <c r="P343" s="1010"/>
    </row>
    <row r="344" spans="3:16">
      <c r="C344" s="1025"/>
      <c r="D344" s="1018"/>
      <c r="E344" s="1018"/>
      <c r="F344" s="1021"/>
      <c r="G344" s="1023"/>
      <c r="H344" s="1080"/>
      <c r="I344" s="1012"/>
      <c r="J344" s="244">
        <f ca="1">IF(MOD(ROW()-13,2)=0,IF(ISBLANK(OFFSET('12. SEGUIMIENTO 2027'!$N$14,INT((ROW()-13)/2),0)),"",OFFSET('12. SEGUIMIENTO 2027'!$N$14,INT((ROW()-13)/2),0)),IF(ISBLANK(OFFSET('9. METAS'!$U$20,INT((ROW()-14)/2),0)),"",OFFSET('9. METAS'!$U$20,INT((ROW()-14)/2),0)))</f>
        <v>14</v>
      </c>
      <c r="K344" s="245">
        <f ca="1">IF(MOD(ROW()-13,2)=0,IF(ISBLANK(OFFSET('12. SEGUIMIENTO 2027'!$O$14,INT((ROW()-13)/2),0)),"",OFFSET('12. SEGUIMIENTO 2027'!$O$14,INT((ROW()-13)/2),0)),IF(ISBLANK(OFFSET('9. METAS'!$V$20,INT((ROW()-14)/2),0)),"",OFFSET('9. METAS'!$V$20,INT((ROW()-14)/2),0)))</f>
        <v>11</v>
      </c>
      <c r="L344" s="245">
        <f ca="1">IF(MOD(ROW()-13,2)=0,IF(ISBLANK(OFFSET('12. SEGUIMIENTO 2027'!$P$14,INT((ROW()-13)/2),0)),"",OFFSET('12. SEGUIMIENTO 2027'!$P$14,INT((ROW()-13)/2),0)),IF(ISBLANK(OFFSET('9. METAS'!$W$20,INT((ROW()-14)/2),0)),"",OFFSET('9. METAS'!$W$20,INT((ROW()-14)/2),0)))</f>
        <v>10</v>
      </c>
      <c r="M344" s="246">
        <f ca="1">IF(MOD(ROW()-13,2)=0,IF(ISBLANK(OFFSET('12. SEGUIMIENTO 2027'!$Q$14,INT((ROW()-13)/2),0)),"",OFFSET('12. SEGUIMIENTO 2027'!$Q$14,INT((ROW()-13)/2),0)),IF(ISBLANK(OFFSET('9. METAS'!$X$20,INT((ROW()-14)/2),0)),"",OFFSET('9. METAS'!$X$20,INT((ROW()-14)/2),0)))</f>
        <v>10</v>
      </c>
      <c r="N344" s="1013"/>
      <c r="O344" s="1014"/>
      <c r="P344" s="1015"/>
    </row>
    <row r="345" spans="3:16">
      <c r="C345" s="1016" t="str">
        <f ca="1">IF(ISBLANK(OFFSET('5. Pp (3 años)'!$C$46,INT((ROW()-13)/2),0)),"",OFFSET('5. Pp (3 años)'!$C$46,INT((ROW()-13)/2),0))</f>
        <v>Actividad</v>
      </c>
      <c r="D345" s="1018" t="str">
        <f ca="1">IF(ISBLANK(OFFSET('5. Pp (3 años)'!$D$46,INT((ROW()-13)/2),0)),"",OFFSET('5. Pp (3 años)'!$D$46,INT((ROW()-13)/2),0))</f>
        <v/>
      </c>
      <c r="E345" s="1018" t="str">
        <f ca="1">IF(ISBLANK(OFFSET('5. Pp (3 años)'!$E$46,INT((ROW()-13)/2),0)),"",OFFSET('5. Pp (3 años)'!$E$46,INT((ROW()-13)/2),0))</f>
        <v/>
      </c>
      <c r="F345" s="1021" t="str">
        <f ca="1">IF(ISBLANK(OFFSET('5. Pp (3 años)'!$K$46,INT((ROW()-13)/2),0)),"",OFFSET('5. Pp (3 años)'!$K$46,INT((ROW()-13)/2),0))</f>
        <v/>
      </c>
      <c r="G345" s="1023" t="str">
        <f ca="1">IF(ISBLANK(OFFSET('5. Pp (3 años)'!$H$46,INT((ROW()-13)/2),0)),"",OFFSET('5. Pp (3 años)'!$H$46,INT((ROW()-13)/2),0))</f>
        <v/>
      </c>
      <c r="H345" s="1080" t="str">
        <f ca="1">IF(ISBLANK(OFFSET('9. METAS'!$L$20,INT((ROW()-13)/2),0)),"",OFFSET('9. METAS'!$L$20,INT((ROW()-13)/2),0))</f>
        <v/>
      </c>
      <c r="I345" s="1004"/>
      <c r="J345" s="244" t="str">
        <f ca="1">IF(MOD(ROW()-13,2)=0,IF(ISBLANK(OFFSET('12. SEGUIMIENTO 2027'!$N$14,INT((ROW()-13)/2),0)),"",OFFSET('12. SEGUIMIENTO 2027'!$N$14,INT((ROW()-13)/2),0)),IF(ISBLANK(OFFSET('9. METAS'!$U$20,INT((ROW()-14)/2),0)),"",OFFSET('9. METAS'!$U$20,INT((ROW()-14)/2),0)))</f>
        <v/>
      </c>
      <c r="K345" s="245" t="str">
        <f ca="1">IF(MOD(ROW()-13,2)=0,IF(ISBLANK(OFFSET('12. SEGUIMIENTO 2027'!$O$14,INT((ROW()-13)/2),0)),"",OFFSET('12. SEGUIMIENTO 2027'!$O$14,INT((ROW()-13)/2),0)),IF(ISBLANK(OFFSET('9. METAS'!$V$20,INT((ROW()-14)/2),0)),"",OFFSET('9. METAS'!$V$20,INT((ROW()-14)/2),0)))</f>
        <v/>
      </c>
      <c r="L345" s="245" t="str">
        <f ca="1">IF(MOD(ROW()-13,2)=0,IF(ISBLANK(OFFSET('12. SEGUIMIENTO 2027'!$P$14,INT((ROW()-13)/2),0)),"",OFFSET('12. SEGUIMIENTO 2027'!$P$14,INT((ROW()-13)/2),0)),IF(ISBLANK(OFFSET('9. METAS'!$W$20,INT((ROW()-14)/2),0)),"",OFFSET('9. METAS'!$W$20,INT((ROW()-14)/2),0)))</f>
        <v/>
      </c>
      <c r="M345" s="246" t="str">
        <f ca="1">IF(MOD(ROW()-13,2)=0,IF(ISBLANK(OFFSET('12. SEGUIMIENTO 2027'!$Q$14,INT((ROW()-13)/2),0)),"",OFFSET('12. SEGUIMIENTO 2027'!$Q$14,INT((ROW()-13)/2),0)),IF(ISBLANK(OFFSET('9. METAS'!$X$20,INT((ROW()-14)/2),0)),"",OFFSET('9. METAS'!$X$20,INT((ROW()-14)/2),0)))</f>
        <v/>
      </c>
      <c r="N345" s="1006" t="str">
        <f t="shared" ref="N345" ca="1" si="328">IFERROR(J345/J346,"ND")</f>
        <v>ND</v>
      </c>
      <c r="O345" s="1008" t="str">
        <f t="shared" ref="O345" ca="1" si="329">IFERROR(((J345+K345+L345)/H345),"ND")</f>
        <v>ND</v>
      </c>
      <c r="P345" s="1010"/>
    </row>
    <row r="346" spans="3:16">
      <c r="C346" s="1025"/>
      <c r="D346" s="1018"/>
      <c r="E346" s="1018"/>
      <c r="F346" s="1021"/>
      <c r="G346" s="1023"/>
      <c r="H346" s="1080"/>
      <c r="I346" s="1012"/>
      <c r="J346" s="244" t="str">
        <f ca="1">IF(MOD(ROW()-13,2)=0,IF(ISBLANK(OFFSET('12. SEGUIMIENTO 2027'!$N$14,INT((ROW()-13)/2),0)),"",OFFSET('12. SEGUIMIENTO 2027'!$N$14,INT((ROW()-13)/2),0)),IF(ISBLANK(OFFSET('9. METAS'!$U$20,INT((ROW()-14)/2),0)),"",OFFSET('9. METAS'!$U$20,INT((ROW()-14)/2),0)))</f>
        <v/>
      </c>
      <c r="K346" s="245" t="str">
        <f ca="1">IF(MOD(ROW()-13,2)=0,IF(ISBLANK(OFFSET('12. SEGUIMIENTO 2027'!$O$14,INT((ROW()-13)/2),0)),"",OFFSET('12. SEGUIMIENTO 2027'!$O$14,INT((ROW()-13)/2),0)),IF(ISBLANK(OFFSET('9. METAS'!$V$20,INT((ROW()-14)/2),0)),"",OFFSET('9. METAS'!$V$20,INT((ROW()-14)/2),0)))</f>
        <v/>
      </c>
      <c r="L346" s="245" t="str">
        <f ca="1">IF(MOD(ROW()-13,2)=0,IF(ISBLANK(OFFSET('12. SEGUIMIENTO 2027'!$P$14,INT((ROW()-13)/2),0)),"",OFFSET('12. SEGUIMIENTO 2027'!$P$14,INT((ROW()-13)/2),0)),IF(ISBLANK(OFFSET('9. METAS'!$W$20,INT((ROW()-14)/2),0)),"",OFFSET('9. METAS'!$W$20,INT((ROW()-14)/2),0)))</f>
        <v/>
      </c>
      <c r="M346" s="246" t="str">
        <f ca="1">IF(MOD(ROW()-13,2)=0,IF(ISBLANK(OFFSET('12. SEGUIMIENTO 2027'!$Q$14,INT((ROW()-13)/2),0)),"",OFFSET('12. SEGUIMIENTO 2027'!$Q$14,INT((ROW()-13)/2),0)),IF(ISBLANK(OFFSET('9. METAS'!$X$20,INT((ROW()-14)/2),0)),"",OFFSET('9. METAS'!$X$20,INT((ROW()-14)/2),0)))</f>
        <v/>
      </c>
      <c r="N346" s="1013"/>
      <c r="O346" s="1014"/>
      <c r="P346" s="1015"/>
    </row>
    <row r="347" spans="3:16">
      <c r="C347" s="1016" t="str">
        <f ca="1">IF(ISBLANK(OFFSET('5. Pp (3 años)'!$C$46,INT((ROW()-13)/2),0)),"",OFFSET('5. Pp (3 años)'!$C$46,INT((ROW()-13)/2),0))</f>
        <v>Actividad</v>
      </c>
      <c r="D347" s="1018" t="str">
        <f ca="1">IF(ISBLANK(OFFSET('5. Pp (3 años)'!$D$46,INT((ROW()-13)/2),0)),"",OFFSET('5. Pp (3 años)'!$D$46,INT((ROW()-13)/2),0))</f>
        <v/>
      </c>
      <c r="E347" s="1018" t="str">
        <f ca="1">IF(ISBLANK(OFFSET('5. Pp (3 años)'!$E$46,INT((ROW()-13)/2),0)),"",OFFSET('5. Pp (3 años)'!$E$46,INT((ROW()-13)/2),0))</f>
        <v/>
      </c>
      <c r="F347" s="1021" t="str">
        <f ca="1">IF(ISBLANK(OFFSET('5. Pp (3 años)'!$K$46,INT((ROW()-13)/2),0)),"",OFFSET('5. Pp (3 años)'!$K$46,INT((ROW()-13)/2),0))</f>
        <v/>
      </c>
      <c r="G347" s="1023" t="str">
        <f ca="1">IF(ISBLANK(OFFSET('5. Pp (3 años)'!$H$46,INT((ROW()-13)/2),0)),"",OFFSET('5. Pp (3 años)'!$H$46,INT((ROW()-13)/2),0))</f>
        <v/>
      </c>
      <c r="H347" s="1080" t="str">
        <f ca="1">IF(ISBLANK(OFFSET('9. METAS'!$L$20,INT((ROW()-13)/2),0)),"",OFFSET('9. METAS'!$L$20,INT((ROW()-13)/2),0))</f>
        <v/>
      </c>
      <c r="I347" s="1004"/>
      <c r="J347" s="244" t="str">
        <f ca="1">IF(MOD(ROW()-13,2)=0,IF(ISBLANK(OFFSET('12. SEGUIMIENTO 2027'!$N$14,INT((ROW()-13)/2),0)),"",OFFSET('12. SEGUIMIENTO 2027'!$N$14,INT((ROW()-13)/2),0)),IF(ISBLANK(OFFSET('9. METAS'!$U$20,INT((ROW()-14)/2),0)),"",OFFSET('9. METAS'!$U$20,INT((ROW()-14)/2),0)))</f>
        <v/>
      </c>
      <c r="K347" s="245" t="str">
        <f ca="1">IF(MOD(ROW()-13,2)=0,IF(ISBLANK(OFFSET('12. SEGUIMIENTO 2027'!$O$14,INT((ROW()-13)/2),0)),"",OFFSET('12. SEGUIMIENTO 2027'!$O$14,INT((ROW()-13)/2),0)),IF(ISBLANK(OFFSET('9. METAS'!$V$20,INT((ROW()-14)/2),0)),"",OFFSET('9. METAS'!$V$20,INT((ROW()-14)/2),0)))</f>
        <v/>
      </c>
      <c r="L347" s="245" t="str">
        <f ca="1">IF(MOD(ROW()-13,2)=0,IF(ISBLANK(OFFSET('12. SEGUIMIENTO 2027'!$P$14,INT((ROW()-13)/2),0)),"",OFFSET('12. SEGUIMIENTO 2027'!$P$14,INT((ROW()-13)/2),0)),IF(ISBLANK(OFFSET('9. METAS'!$W$20,INT((ROW()-14)/2),0)),"",OFFSET('9. METAS'!$W$20,INT((ROW()-14)/2),0)))</f>
        <v/>
      </c>
      <c r="M347" s="246" t="str">
        <f ca="1">IF(MOD(ROW()-13,2)=0,IF(ISBLANK(OFFSET('12. SEGUIMIENTO 2027'!$Q$14,INT((ROW()-13)/2),0)),"",OFFSET('12. SEGUIMIENTO 2027'!$Q$14,INT((ROW()-13)/2),0)),IF(ISBLANK(OFFSET('9. METAS'!$X$20,INT((ROW()-14)/2),0)),"",OFFSET('9. METAS'!$X$20,INT((ROW()-14)/2),0)))</f>
        <v/>
      </c>
      <c r="N347" s="1006" t="str">
        <f t="shared" ref="N347" ca="1" si="330">IFERROR(J347/J348,"ND")</f>
        <v>ND</v>
      </c>
      <c r="O347" s="1008" t="str">
        <f t="shared" ref="O347" ca="1" si="331">IFERROR(((J347+K347+L347)/H347),"ND")</f>
        <v>ND</v>
      </c>
      <c r="P347" s="1010"/>
    </row>
    <row r="348" spans="3:16">
      <c r="C348" s="1025"/>
      <c r="D348" s="1018"/>
      <c r="E348" s="1018"/>
      <c r="F348" s="1021"/>
      <c r="G348" s="1023"/>
      <c r="H348" s="1080"/>
      <c r="I348" s="1012"/>
      <c r="J348" s="244" t="str">
        <f ca="1">IF(MOD(ROW()-13,2)=0,IF(ISBLANK(OFFSET('12. SEGUIMIENTO 2027'!$N$14,INT((ROW()-13)/2),0)),"",OFFSET('12. SEGUIMIENTO 2027'!$N$14,INT((ROW()-13)/2),0)),IF(ISBLANK(OFFSET('9. METAS'!$U$20,INT((ROW()-14)/2),0)),"",OFFSET('9. METAS'!$U$20,INT((ROW()-14)/2),0)))</f>
        <v/>
      </c>
      <c r="K348" s="245" t="str">
        <f ca="1">IF(MOD(ROW()-13,2)=0,IF(ISBLANK(OFFSET('12. SEGUIMIENTO 2027'!$O$14,INT((ROW()-13)/2),0)),"",OFFSET('12. SEGUIMIENTO 2027'!$O$14,INT((ROW()-13)/2),0)),IF(ISBLANK(OFFSET('9. METAS'!$V$20,INT((ROW()-14)/2),0)),"",OFFSET('9. METAS'!$V$20,INT((ROW()-14)/2),0)))</f>
        <v/>
      </c>
      <c r="L348" s="245" t="str">
        <f ca="1">IF(MOD(ROW()-13,2)=0,IF(ISBLANK(OFFSET('12. SEGUIMIENTO 2027'!$P$14,INT((ROW()-13)/2),0)),"",OFFSET('12. SEGUIMIENTO 2027'!$P$14,INT((ROW()-13)/2),0)),IF(ISBLANK(OFFSET('9. METAS'!$W$20,INT((ROW()-14)/2),0)),"",OFFSET('9. METAS'!$W$20,INT((ROW()-14)/2),0)))</f>
        <v/>
      </c>
      <c r="M348" s="246" t="str">
        <f ca="1">IF(MOD(ROW()-13,2)=0,IF(ISBLANK(OFFSET('12. SEGUIMIENTO 2027'!$Q$14,INT((ROW()-13)/2),0)),"",OFFSET('12. SEGUIMIENTO 2027'!$Q$14,INT((ROW()-13)/2),0)),IF(ISBLANK(OFFSET('9. METAS'!$X$20,INT((ROW()-14)/2),0)),"",OFFSET('9. METAS'!$X$20,INT((ROW()-14)/2),0)))</f>
        <v/>
      </c>
      <c r="N348" s="1013"/>
      <c r="O348" s="1014"/>
      <c r="P348" s="1015"/>
    </row>
    <row r="349" spans="3:16">
      <c r="C349" s="1016" t="str">
        <f ca="1">IF(ISBLANK(OFFSET('5. Pp (3 años)'!$C$46,INT((ROW()-13)/2),0)),"",OFFSET('5. Pp (3 años)'!$C$46,INT((ROW()-13)/2),0))</f>
        <v>Actividad</v>
      </c>
      <c r="D349" s="1018" t="str">
        <f ca="1">IF(ISBLANK(OFFSET('5. Pp (3 años)'!$D$46,INT((ROW()-13)/2),0)),"",OFFSET('5. Pp (3 años)'!$D$46,INT((ROW()-13)/2),0))</f>
        <v/>
      </c>
      <c r="E349" s="1018" t="str">
        <f ca="1">IF(ISBLANK(OFFSET('5. Pp (3 años)'!$E$46,INT((ROW()-13)/2),0)),"",OFFSET('5. Pp (3 años)'!$E$46,INT((ROW()-13)/2),0))</f>
        <v/>
      </c>
      <c r="F349" s="1021" t="str">
        <f ca="1">IF(ISBLANK(OFFSET('5. Pp (3 años)'!$K$46,INT((ROW()-13)/2),0)),"",OFFSET('5. Pp (3 años)'!$K$46,INT((ROW()-13)/2),0))</f>
        <v/>
      </c>
      <c r="G349" s="1023" t="str">
        <f ca="1">IF(ISBLANK(OFFSET('5. Pp (3 años)'!$H$46,INT((ROW()-13)/2),0)),"",OFFSET('5. Pp (3 años)'!$H$46,INT((ROW()-13)/2),0))</f>
        <v/>
      </c>
      <c r="H349" s="1080" t="str">
        <f ca="1">IF(ISBLANK(OFFSET('9. METAS'!$L$20,INT((ROW()-13)/2),0)),"",OFFSET('9. METAS'!$L$20,INT((ROW()-13)/2),0))</f>
        <v/>
      </c>
      <c r="I349" s="1004"/>
      <c r="J349" s="244" t="str">
        <f ca="1">IF(MOD(ROW()-13,2)=0,IF(ISBLANK(OFFSET('12. SEGUIMIENTO 2027'!$N$14,INT((ROW()-13)/2),0)),"",OFFSET('12. SEGUIMIENTO 2027'!$N$14,INT((ROW()-13)/2),0)),IF(ISBLANK(OFFSET('9. METAS'!$U$20,INT((ROW()-14)/2),0)),"",OFFSET('9. METAS'!$U$20,INT((ROW()-14)/2),0)))</f>
        <v/>
      </c>
      <c r="K349" s="245" t="str">
        <f ca="1">IF(MOD(ROW()-13,2)=0,IF(ISBLANK(OFFSET('12. SEGUIMIENTO 2027'!$O$14,INT((ROW()-13)/2),0)),"",OFFSET('12. SEGUIMIENTO 2027'!$O$14,INT((ROW()-13)/2),0)),IF(ISBLANK(OFFSET('9. METAS'!$V$20,INT((ROW()-14)/2),0)),"",OFFSET('9. METAS'!$V$20,INT((ROW()-14)/2),0)))</f>
        <v/>
      </c>
      <c r="L349" s="245" t="str">
        <f ca="1">IF(MOD(ROW()-13,2)=0,IF(ISBLANK(OFFSET('12. SEGUIMIENTO 2027'!$P$14,INT((ROW()-13)/2),0)),"",OFFSET('12. SEGUIMIENTO 2027'!$P$14,INT((ROW()-13)/2),0)),IF(ISBLANK(OFFSET('9. METAS'!$W$20,INT((ROW()-14)/2),0)),"",OFFSET('9. METAS'!$W$20,INT((ROW()-14)/2),0)))</f>
        <v/>
      </c>
      <c r="M349" s="246" t="str">
        <f ca="1">IF(MOD(ROW()-13,2)=0,IF(ISBLANK(OFFSET('12. SEGUIMIENTO 2027'!$Q$14,INT((ROW()-13)/2),0)),"",OFFSET('12. SEGUIMIENTO 2027'!$Q$14,INT((ROW()-13)/2),0)),IF(ISBLANK(OFFSET('9. METAS'!$X$20,INT((ROW()-14)/2),0)),"",OFFSET('9. METAS'!$X$20,INT((ROW()-14)/2),0)))</f>
        <v/>
      </c>
      <c r="N349" s="1006" t="str">
        <f t="shared" ref="N349" ca="1" si="332">IFERROR(J349/J350,"ND")</f>
        <v>ND</v>
      </c>
      <c r="O349" s="1008" t="str">
        <f t="shared" ref="O349" ca="1" si="333">IFERROR(((J349+K349+L349)/H349),"ND")</f>
        <v>ND</v>
      </c>
      <c r="P349" s="1010"/>
    </row>
    <row r="350" spans="3:16">
      <c r="C350" s="1025"/>
      <c r="D350" s="1018"/>
      <c r="E350" s="1018"/>
      <c r="F350" s="1021"/>
      <c r="G350" s="1023"/>
      <c r="H350" s="1080"/>
      <c r="I350" s="1012"/>
      <c r="J350" s="244" t="str">
        <f ca="1">IF(MOD(ROW()-13,2)=0,IF(ISBLANK(OFFSET('12. SEGUIMIENTO 2027'!$N$14,INT((ROW()-13)/2),0)),"",OFFSET('12. SEGUIMIENTO 2027'!$N$14,INT((ROW()-13)/2),0)),IF(ISBLANK(OFFSET('9. METAS'!$U$20,INT((ROW()-14)/2),0)),"",OFFSET('9. METAS'!$U$20,INT((ROW()-14)/2),0)))</f>
        <v/>
      </c>
      <c r="K350" s="245" t="str">
        <f ca="1">IF(MOD(ROW()-13,2)=0,IF(ISBLANK(OFFSET('12. SEGUIMIENTO 2027'!$O$14,INT((ROW()-13)/2),0)),"",OFFSET('12. SEGUIMIENTO 2027'!$O$14,INT((ROW()-13)/2),0)),IF(ISBLANK(OFFSET('9. METAS'!$V$20,INT((ROW()-14)/2),0)),"",OFFSET('9. METAS'!$V$20,INT((ROW()-14)/2),0)))</f>
        <v/>
      </c>
      <c r="L350" s="245" t="str">
        <f ca="1">IF(MOD(ROW()-13,2)=0,IF(ISBLANK(OFFSET('12. SEGUIMIENTO 2027'!$P$14,INT((ROW()-13)/2),0)),"",OFFSET('12. SEGUIMIENTO 2027'!$P$14,INT((ROW()-13)/2),0)),IF(ISBLANK(OFFSET('9. METAS'!$W$20,INT((ROW()-14)/2),0)),"",OFFSET('9. METAS'!$W$20,INT((ROW()-14)/2),0)))</f>
        <v/>
      </c>
      <c r="M350" s="246" t="str">
        <f ca="1">IF(MOD(ROW()-13,2)=0,IF(ISBLANK(OFFSET('12. SEGUIMIENTO 2027'!$Q$14,INT((ROW()-13)/2),0)),"",OFFSET('12. SEGUIMIENTO 2027'!$Q$14,INT((ROW()-13)/2),0)),IF(ISBLANK(OFFSET('9. METAS'!$X$20,INT((ROW()-14)/2),0)),"",OFFSET('9. METAS'!$X$20,INT((ROW()-14)/2),0)))</f>
        <v/>
      </c>
      <c r="N350" s="1013"/>
      <c r="O350" s="1014"/>
      <c r="P350" s="1015"/>
    </row>
    <row r="351" spans="3:16">
      <c r="C351" s="1016" t="str">
        <f ca="1">IF(ISBLANK(OFFSET('5. Pp (3 años)'!$C$46,INT((ROW()-13)/2),0)),"",OFFSET('5. Pp (3 años)'!$C$46,INT((ROW()-13)/2),0))</f>
        <v>Actividad</v>
      </c>
      <c r="D351" s="1018" t="str">
        <f ca="1">IF(ISBLANK(OFFSET('5. Pp (3 años)'!$D$46,INT((ROW()-13)/2),0)),"",OFFSET('5. Pp (3 años)'!$D$46,INT((ROW()-13)/2),0))</f>
        <v/>
      </c>
      <c r="E351" s="1018" t="str">
        <f ca="1">IF(ISBLANK(OFFSET('5. Pp (3 años)'!$E$46,INT((ROW()-13)/2),0)),"",OFFSET('5. Pp (3 años)'!$E$46,INT((ROW()-13)/2),0))</f>
        <v/>
      </c>
      <c r="F351" s="1021" t="str">
        <f ca="1">IF(ISBLANK(OFFSET('5. Pp (3 años)'!$K$46,INT((ROW()-13)/2),0)),"",OFFSET('5. Pp (3 años)'!$K$46,INT((ROW()-13)/2),0))</f>
        <v/>
      </c>
      <c r="G351" s="1023" t="str">
        <f ca="1">IF(ISBLANK(OFFSET('5. Pp (3 años)'!$H$46,INT((ROW()-13)/2),0)),"",OFFSET('5. Pp (3 años)'!$H$46,INT((ROW()-13)/2),0))</f>
        <v/>
      </c>
      <c r="H351" s="1080" t="str">
        <f ca="1">IF(ISBLANK(OFFSET('9. METAS'!$L$20,INT((ROW()-13)/2),0)),"",OFFSET('9. METAS'!$L$20,INT((ROW()-13)/2),0))</f>
        <v/>
      </c>
      <c r="I351" s="1004"/>
      <c r="J351" s="244" t="str">
        <f ca="1">IF(MOD(ROW()-13,2)=0,IF(ISBLANK(OFFSET('12. SEGUIMIENTO 2027'!$N$14,INT((ROW()-13)/2),0)),"",OFFSET('12. SEGUIMIENTO 2027'!$N$14,INT((ROW()-13)/2),0)),IF(ISBLANK(OFFSET('9. METAS'!$U$20,INT((ROW()-14)/2),0)),"",OFFSET('9. METAS'!$U$20,INT((ROW()-14)/2),0)))</f>
        <v/>
      </c>
      <c r="K351" s="245" t="str">
        <f ca="1">IF(MOD(ROW()-13,2)=0,IF(ISBLANK(OFFSET('12. SEGUIMIENTO 2027'!$O$14,INT((ROW()-13)/2),0)),"",OFFSET('12. SEGUIMIENTO 2027'!$O$14,INT((ROW()-13)/2),0)),IF(ISBLANK(OFFSET('9. METAS'!$V$20,INT((ROW()-14)/2),0)),"",OFFSET('9. METAS'!$V$20,INT((ROW()-14)/2),0)))</f>
        <v/>
      </c>
      <c r="L351" s="245" t="str">
        <f ca="1">IF(MOD(ROW()-13,2)=0,IF(ISBLANK(OFFSET('12. SEGUIMIENTO 2027'!$P$14,INT((ROW()-13)/2),0)),"",OFFSET('12. SEGUIMIENTO 2027'!$P$14,INT((ROW()-13)/2),0)),IF(ISBLANK(OFFSET('9. METAS'!$W$20,INT((ROW()-14)/2),0)),"",OFFSET('9. METAS'!$W$20,INT((ROW()-14)/2),0)))</f>
        <v/>
      </c>
      <c r="M351" s="246" t="str">
        <f ca="1">IF(MOD(ROW()-13,2)=0,IF(ISBLANK(OFFSET('12. SEGUIMIENTO 2027'!$Q$14,INT((ROW()-13)/2),0)),"",OFFSET('12. SEGUIMIENTO 2027'!$Q$14,INT((ROW()-13)/2),0)),IF(ISBLANK(OFFSET('9. METAS'!$X$20,INT((ROW()-14)/2),0)),"",OFFSET('9. METAS'!$X$20,INT((ROW()-14)/2),0)))</f>
        <v/>
      </c>
      <c r="N351" s="1006" t="str">
        <f t="shared" ref="N351" ca="1" si="334">IFERROR(J351/J352,"ND")</f>
        <v>ND</v>
      </c>
      <c r="O351" s="1008" t="str">
        <f t="shared" ref="O351" ca="1" si="335">IFERROR(((J351+K351+L351)/H351),"ND")</f>
        <v>ND</v>
      </c>
      <c r="P351" s="1010"/>
    </row>
    <row r="352" spans="3:16">
      <c r="C352" s="1025"/>
      <c r="D352" s="1018"/>
      <c r="E352" s="1018"/>
      <c r="F352" s="1021"/>
      <c r="G352" s="1023"/>
      <c r="H352" s="1080"/>
      <c r="I352" s="1012"/>
      <c r="J352" s="244" t="str">
        <f ca="1">IF(MOD(ROW()-13,2)=0,IF(ISBLANK(OFFSET('12. SEGUIMIENTO 2027'!$N$14,INT((ROW()-13)/2),0)),"",OFFSET('12. SEGUIMIENTO 2027'!$N$14,INT((ROW()-13)/2),0)),IF(ISBLANK(OFFSET('9. METAS'!$U$20,INT((ROW()-14)/2),0)),"",OFFSET('9. METAS'!$U$20,INT((ROW()-14)/2),0)))</f>
        <v/>
      </c>
      <c r="K352" s="245" t="str">
        <f ca="1">IF(MOD(ROW()-13,2)=0,IF(ISBLANK(OFFSET('12. SEGUIMIENTO 2027'!$O$14,INT((ROW()-13)/2),0)),"",OFFSET('12. SEGUIMIENTO 2027'!$O$14,INT((ROW()-13)/2),0)),IF(ISBLANK(OFFSET('9. METAS'!$V$20,INT((ROW()-14)/2),0)),"",OFFSET('9. METAS'!$V$20,INT((ROW()-14)/2),0)))</f>
        <v/>
      </c>
      <c r="L352" s="245" t="str">
        <f ca="1">IF(MOD(ROW()-13,2)=0,IF(ISBLANK(OFFSET('12. SEGUIMIENTO 2027'!$P$14,INT((ROW()-13)/2),0)),"",OFFSET('12. SEGUIMIENTO 2027'!$P$14,INT((ROW()-13)/2),0)),IF(ISBLANK(OFFSET('9. METAS'!$W$20,INT((ROW()-14)/2),0)),"",OFFSET('9. METAS'!$W$20,INT((ROW()-14)/2),0)))</f>
        <v/>
      </c>
      <c r="M352" s="246" t="str">
        <f ca="1">IF(MOD(ROW()-13,2)=0,IF(ISBLANK(OFFSET('12. SEGUIMIENTO 2027'!$Q$14,INT((ROW()-13)/2),0)),"",OFFSET('12. SEGUIMIENTO 2027'!$Q$14,INT((ROW()-13)/2),0)),IF(ISBLANK(OFFSET('9. METAS'!$X$20,INT((ROW()-14)/2),0)),"",OFFSET('9. METAS'!$X$20,INT((ROW()-14)/2),0)))</f>
        <v/>
      </c>
      <c r="N352" s="1013"/>
      <c r="O352" s="1014"/>
      <c r="P352" s="1015"/>
    </row>
    <row r="353" spans="3:16">
      <c r="C353" s="1016" t="str">
        <f ca="1">IF(ISBLANK(OFFSET('5. Pp (3 años)'!$C$46,INT((ROW()-13)/2),0)),"",OFFSET('5. Pp (3 años)'!$C$46,INT((ROW()-13)/2),0))</f>
        <v>Componente</v>
      </c>
      <c r="D353" s="1018" t="str">
        <f ca="1">IF(ISBLANK(OFFSET('5. Pp (3 años)'!$D$46,INT((ROW()-13)/2),0)),"",OFFSET('5. Pp (3 años)'!$D$46,INT((ROW()-13)/2),0))</f>
        <v>4.1.1.1.29 Servicios de formación ciudadana, apoyos escolares y mecanismos de vinculación para el fortalecimiento educativo otorgados.</v>
      </c>
      <c r="E353" s="1018" t="str">
        <f ca="1">IF(ISBLANK(OFFSET('5. Pp (3 años)'!$E$46,INT((ROW()-13)/2),0)),"",OFFSET('5. Pp (3 años)'!$E$46,INT((ROW()-13)/2),0))</f>
        <v>PSFAE: Porcentaje de servicios de formación y apoyos educativos realizados.</v>
      </c>
      <c r="F353" s="1021" t="str">
        <f ca="1">IF(ISBLANK(OFFSET('5. Pp (3 años)'!$K$46,INT((ROW()-13)/2),0)),"",OFFSET('5. Pp (3 años)'!$K$46,INT((ROW()-13)/2),0))</f>
        <v>Ascendente</v>
      </c>
      <c r="G353" s="1023" t="str">
        <f ca="1">IF(ISBLANK(OFFSET('5. Pp (3 años)'!$H$46,INT((ROW()-13)/2),0)),"",OFFSET('5. Pp (3 años)'!$H$46,INT((ROW()-13)/2),0))</f>
        <v>Trimestral</v>
      </c>
      <c r="H353" s="1080">
        <f ca="1">IF(ISBLANK(OFFSET('9. METAS'!$L$20,INT((ROW()-13)/2),0)),"",OFFSET('9. METAS'!$L$20,INT((ROW()-13)/2),0))</f>
        <v>100</v>
      </c>
      <c r="I353" s="1004"/>
      <c r="J353" s="244" t="str">
        <f ca="1">IF(MOD(ROW()-13,2)=0,IF(ISBLANK(OFFSET('12. SEGUIMIENTO 2027'!$N$14,INT((ROW()-13)/2),0)),"",OFFSET('12. SEGUIMIENTO 2027'!$N$14,INT((ROW()-13)/2),0)),IF(ISBLANK(OFFSET('9. METAS'!$U$20,INT((ROW()-14)/2),0)),"",OFFSET('9. METAS'!$U$20,INT((ROW()-14)/2),0)))</f>
        <v/>
      </c>
      <c r="K353" s="245" t="str">
        <f ca="1">IF(MOD(ROW()-13,2)=0,IF(ISBLANK(OFFSET('12. SEGUIMIENTO 2027'!$O$14,INT((ROW()-13)/2),0)),"",OFFSET('12. SEGUIMIENTO 2027'!$O$14,INT((ROW()-13)/2),0)),IF(ISBLANK(OFFSET('9. METAS'!$V$20,INT((ROW()-14)/2),0)),"",OFFSET('9. METAS'!$V$20,INT((ROW()-14)/2),0)))</f>
        <v/>
      </c>
      <c r="L353" s="245" t="str">
        <f ca="1">IF(MOD(ROW()-13,2)=0,IF(ISBLANK(OFFSET('12. SEGUIMIENTO 2027'!$P$14,INT((ROW()-13)/2),0)),"",OFFSET('12. SEGUIMIENTO 2027'!$P$14,INT((ROW()-13)/2),0)),IF(ISBLANK(OFFSET('9. METAS'!$W$20,INT((ROW()-14)/2),0)),"",OFFSET('9. METAS'!$W$20,INT((ROW()-14)/2),0)))</f>
        <v/>
      </c>
      <c r="M353" s="246" t="str">
        <f ca="1">IF(MOD(ROW()-13,2)=0,IF(ISBLANK(OFFSET('12. SEGUIMIENTO 2027'!$Q$14,INT((ROW()-13)/2),0)),"",OFFSET('12. SEGUIMIENTO 2027'!$Q$14,INT((ROW()-13)/2),0)),IF(ISBLANK(OFFSET('9. METAS'!$X$20,INT((ROW()-14)/2),0)),"",OFFSET('9. METAS'!$X$20,INT((ROW()-14)/2),0)))</f>
        <v/>
      </c>
      <c r="N353" s="1006" t="str">
        <f t="shared" ref="N353" ca="1" si="336">IFERROR(J353/J354,"ND")</f>
        <v>ND</v>
      </c>
      <c r="O353" s="1008" t="str">
        <f t="shared" ref="O353" ca="1" si="337">IFERROR(((J353+K353+L353)/H353),"ND")</f>
        <v>ND</v>
      </c>
      <c r="P353" s="1010"/>
    </row>
    <row r="354" spans="3:16">
      <c r="C354" s="1025"/>
      <c r="D354" s="1018"/>
      <c r="E354" s="1018"/>
      <c r="F354" s="1021"/>
      <c r="G354" s="1023"/>
      <c r="H354" s="1080"/>
      <c r="I354" s="1012"/>
      <c r="J354" s="244">
        <f ca="1">IF(MOD(ROW()-13,2)=0,IF(ISBLANK(OFFSET('12. SEGUIMIENTO 2027'!$N$14,INT((ROW()-13)/2),0)),"",OFFSET('12. SEGUIMIENTO 2027'!$N$14,INT((ROW()-13)/2),0)),IF(ISBLANK(OFFSET('9. METAS'!$U$20,INT((ROW()-14)/2),0)),"",OFFSET('9. METAS'!$U$20,INT((ROW()-14)/2),0)))</f>
        <v>25</v>
      </c>
      <c r="K354" s="245">
        <f ca="1">IF(MOD(ROW()-13,2)=0,IF(ISBLANK(OFFSET('12. SEGUIMIENTO 2027'!$O$14,INT((ROW()-13)/2),0)),"",OFFSET('12. SEGUIMIENTO 2027'!$O$14,INT((ROW()-13)/2),0)),IF(ISBLANK(OFFSET('9. METAS'!$V$20,INT((ROW()-14)/2),0)),"",OFFSET('9. METAS'!$V$20,INT((ROW()-14)/2),0)))</f>
        <v>25</v>
      </c>
      <c r="L354" s="245">
        <f ca="1">IF(MOD(ROW()-13,2)=0,IF(ISBLANK(OFFSET('12. SEGUIMIENTO 2027'!$P$14,INT((ROW()-13)/2),0)),"",OFFSET('12. SEGUIMIENTO 2027'!$P$14,INT((ROW()-13)/2),0)),IF(ISBLANK(OFFSET('9. METAS'!$W$20,INT((ROW()-14)/2),0)),"",OFFSET('9. METAS'!$W$20,INT((ROW()-14)/2),0)))</f>
        <v>25</v>
      </c>
      <c r="M354" s="246">
        <f ca="1">IF(MOD(ROW()-13,2)=0,IF(ISBLANK(OFFSET('12. SEGUIMIENTO 2027'!$Q$14,INT((ROW()-13)/2),0)),"",OFFSET('12. SEGUIMIENTO 2027'!$Q$14,INT((ROW()-13)/2),0)),IF(ISBLANK(OFFSET('9. METAS'!$X$20,INT((ROW()-14)/2),0)),"",OFFSET('9. METAS'!$X$20,INT((ROW()-14)/2),0)))</f>
        <v>25</v>
      </c>
      <c r="N354" s="1013"/>
      <c r="O354" s="1014"/>
      <c r="P354" s="1015"/>
    </row>
    <row r="355" spans="3:16">
      <c r="C355" s="1016" t="str">
        <f ca="1">IF(ISBLANK(OFFSET('5. Pp (3 años)'!$C$46,INT((ROW()-13)/2),0)),"",OFFSET('5. Pp (3 años)'!$C$46,INT((ROW()-13)/2),0))</f>
        <v>Actividad</v>
      </c>
      <c r="D355" s="1018" t="str">
        <f ca="1">IF(ISBLANK(OFFSET('5. Pp (3 años)'!$D$46,INT((ROW()-13)/2),0)),"",OFFSET('5. Pp (3 años)'!$D$46,INT((ROW()-13)/2),0))</f>
        <v>4.1.1.1.29.1  Organización del mecanismo de participación ciudadana interactiva "Cabildo Infantil".</v>
      </c>
      <c r="E355" s="1018" t="str">
        <f ca="1">IF(ISBLANK(OFFSET('5. Pp (3 años)'!$E$46,INT((ROW()-13)/2),0)),"",OFFSET('5. Pp (3 años)'!$E$46,INT((ROW()-13)/2),0))</f>
        <v>PCIR: Porcentaje del "Cabildo Infantil" realizado</v>
      </c>
      <c r="F355" s="1021" t="str">
        <f ca="1">IF(ISBLANK(OFFSET('5. Pp (3 años)'!$K$46,INT((ROW()-13)/2),0)),"",OFFSET('5. Pp (3 años)'!$K$46,INT((ROW()-13)/2),0))</f>
        <v>Ascendente</v>
      </c>
      <c r="G355" s="1023" t="str">
        <f ca="1">IF(ISBLANK(OFFSET('5. Pp (3 años)'!$H$46,INT((ROW()-13)/2),0)),"",OFFSET('5. Pp (3 años)'!$H$46,INT((ROW()-13)/2),0))</f>
        <v>Trimestral</v>
      </c>
      <c r="H355" s="1080">
        <f ca="1">IF(ISBLANK(OFFSET('9. METAS'!$L$20,INT((ROW()-13)/2),0)),"",OFFSET('9. METAS'!$L$20,INT((ROW()-13)/2),0))</f>
        <v>1</v>
      </c>
      <c r="I355" s="1004"/>
      <c r="J355" s="244" t="str">
        <f ca="1">IF(MOD(ROW()-13,2)=0,IF(ISBLANK(OFFSET('12. SEGUIMIENTO 2027'!$N$14,INT((ROW()-13)/2),0)),"",OFFSET('12. SEGUIMIENTO 2027'!$N$14,INT((ROW()-13)/2),0)),IF(ISBLANK(OFFSET('9. METAS'!$U$20,INT((ROW()-14)/2),0)),"",OFFSET('9. METAS'!$U$20,INT((ROW()-14)/2),0)))</f>
        <v/>
      </c>
      <c r="K355" s="245" t="str">
        <f ca="1">IF(MOD(ROW()-13,2)=0,IF(ISBLANK(OFFSET('12. SEGUIMIENTO 2027'!$O$14,INT((ROW()-13)/2),0)),"",OFFSET('12. SEGUIMIENTO 2027'!$O$14,INT((ROW()-13)/2),0)),IF(ISBLANK(OFFSET('9. METAS'!$V$20,INT((ROW()-14)/2),0)),"",OFFSET('9. METAS'!$V$20,INT((ROW()-14)/2),0)))</f>
        <v/>
      </c>
      <c r="L355" s="245" t="str">
        <f ca="1">IF(MOD(ROW()-13,2)=0,IF(ISBLANK(OFFSET('12. SEGUIMIENTO 2027'!$P$14,INT((ROW()-13)/2),0)),"",OFFSET('12. SEGUIMIENTO 2027'!$P$14,INT((ROW()-13)/2),0)),IF(ISBLANK(OFFSET('9. METAS'!$W$20,INT((ROW()-14)/2),0)),"",OFFSET('9. METAS'!$W$20,INT((ROW()-14)/2),0)))</f>
        <v/>
      </c>
      <c r="M355" s="246" t="str">
        <f ca="1">IF(MOD(ROW()-13,2)=0,IF(ISBLANK(OFFSET('12. SEGUIMIENTO 2027'!$Q$14,INT((ROW()-13)/2),0)),"",OFFSET('12. SEGUIMIENTO 2027'!$Q$14,INT((ROW()-13)/2),0)),IF(ISBLANK(OFFSET('9. METAS'!$X$20,INT((ROW()-14)/2),0)),"",OFFSET('9. METAS'!$X$20,INT((ROW()-14)/2),0)))</f>
        <v/>
      </c>
      <c r="N355" s="1006" t="str">
        <f t="shared" ref="N355" ca="1" si="338">IFERROR(J355/J356,"ND")</f>
        <v>ND</v>
      </c>
      <c r="O355" s="1008" t="str">
        <f t="shared" ref="O355" ca="1" si="339">IFERROR(((J355+K355+L355)/H355),"ND")</f>
        <v>ND</v>
      </c>
      <c r="P355" s="1010"/>
    </row>
    <row r="356" spans="3:16">
      <c r="C356" s="1025"/>
      <c r="D356" s="1018"/>
      <c r="E356" s="1018"/>
      <c r="F356" s="1021"/>
      <c r="G356" s="1023"/>
      <c r="H356" s="1080"/>
      <c r="I356" s="1012"/>
      <c r="J356" s="244">
        <f ca="1">IF(MOD(ROW()-13,2)=0,IF(ISBLANK(OFFSET('12. SEGUIMIENTO 2027'!$N$14,INT((ROW()-13)/2),0)),"",OFFSET('12. SEGUIMIENTO 2027'!$N$14,INT((ROW()-13)/2),0)),IF(ISBLANK(OFFSET('9. METAS'!$U$20,INT((ROW()-14)/2),0)),"",OFFSET('9. METAS'!$U$20,INT((ROW()-14)/2),0)))</f>
        <v>0</v>
      </c>
      <c r="K356" s="245">
        <f ca="1">IF(MOD(ROW()-13,2)=0,IF(ISBLANK(OFFSET('12. SEGUIMIENTO 2027'!$O$14,INT((ROW()-13)/2),0)),"",OFFSET('12. SEGUIMIENTO 2027'!$O$14,INT((ROW()-13)/2),0)),IF(ISBLANK(OFFSET('9. METAS'!$V$20,INT((ROW()-14)/2),0)),"",OFFSET('9. METAS'!$V$20,INT((ROW()-14)/2),0)))</f>
        <v>1</v>
      </c>
      <c r="L356" s="245">
        <f ca="1">IF(MOD(ROW()-13,2)=0,IF(ISBLANK(OFFSET('12. SEGUIMIENTO 2027'!$P$14,INT((ROW()-13)/2),0)),"",OFFSET('12. SEGUIMIENTO 2027'!$P$14,INT((ROW()-13)/2),0)),IF(ISBLANK(OFFSET('9. METAS'!$W$20,INT((ROW()-14)/2),0)),"",OFFSET('9. METAS'!$W$20,INT((ROW()-14)/2),0)))</f>
        <v>0</v>
      </c>
      <c r="M356" s="246">
        <f ca="1">IF(MOD(ROW()-13,2)=0,IF(ISBLANK(OFFSET('12. SEGUIMIENTO 2027'!$Q$14,INT((ROW()-13)/2),0)),"",OFFSET('12. SEGUIMIENTO 2027'!$Q$14,INT((ROW()-13)/2),0)),IF(ISBLANK(OFFSET('9. METAS'!$X$20,INT((ROW()-14)/2),0)),"",OFFSET('9. METAS'!$X$20,INT((ROW()-14)/2),0)))</f>
        <v>0</v>
      </c>
      <c r="N356" s="1013"/>
      <c r="O356" s="1014"/>
      <c r="P356" s="1015"/>
    </row>
    <row r="357" spans="3:16">
      <c r="C357" s="1016" t="str">
        <f ca="1">IF(ISBLANK(OFFSET('5. Pp (3 años)'!$C$46,INT((ROW()-13)/2),0)),"",OFFSET('5. Pp (3 años)'!$C$46,INT((ROW()-13)/2),0))</f>
        <v>Actividad</v>
      </c>
      <c r="D357" s="1018" t="str">
        <f ca="1">IF(ISBLANK(OFFSET('5. Pp (3 años)'!$D$46,INT((ROW()-13)/2),0)),"",OFFSET('5. Pp (3 años)'!$D$46,INT((ROW()-13)/2),0))</f>
        <v>4.1.1.1.29.2 Gestión de apoyos educativos y ejecución de mecanismos de recaudación para el fortalecimiento escolar.</v>
      </c>
      <c r="E357" s="1018" t="str">
        <f ca="1">IF(ISBLANK(OFFSET('5. Pp (3 años)'!$E$46,INT((ROW()-13)/2),0)),"",OFFSET('5. Pp (3 años)'!$E$46,INT((ROW()-13)/2),0))</f>
        <v>PAERE: Porcentaje de acciones de apoyo y eventos de recaudación educativa realizados.</v>
      </c>
      <c r="F357" s="1021" t="str">
        <f ca="1">IF(ISBLANK(OFFSET('5. Pp (3 años)'!$K$46,INT((ROW()-13)/2),0)),"",OFFSET('5. Pp (3 años)'!$K$46,INT((ROW()-13)/2),0))</f>
        <v>Ascendente</v>
      </c>
      <c r="G357" s="1023" t="str">
        <f ca="1">IF(ISBLANK(OFFSET('5. Pp (3 años)'!$H$46,INT((ROW()-13)/2),0)),"",OFFSET('5. Pp (3 años)'!$H$46,INT((ROW()-13)/2),0))</f>
        <v>Trimestral</v>
      </c>
      <c r="H357" s="1080">
        <f ca="1">IF(ISBLANK(OFFSET('9. METAS'!$L$20,INT((ROW()-13)/2),0)),"",OFFSET('9. METAS'!$L$20,INT((ROW()-13)/2),0))</f>
        <v>2</v>
      </c>
      <c r="I357" s="1004"/>
      <c r="J357" s="244" t="str">
        <f ca="1">IF(MOD(ROW()-13,2)=0,IF(ISBLANK(OFFSET('12. SEGUIMIENTO 2027'!$N$14,INT((ROW()-13)/2),0)),"",OFFSET('12. SEGUIMIENTO 2027'!$N$14,INT((ROW()-13)/2),0)),IF(ISBLANK(OFFSET('9. METAS'!$U$20,INT((ROW()-14)/2),0)),"",OFFSET('9. METAS'!$U$20,INT((ROW()-14)/2),0)))</f>
        <v/>
      </c>
      <c r="K357" s="245" t="str">
        <f ca="1">IF(MOD(ROW()-13,2)=0,IF(ISBLANK(OFFSET('12. SEGUIMIENTO 2027'!$O$14,INT((ROW()-13)/2),0)),"",OFFSET('12. SEGUIMIENTO 2027'!$O$14,INT((ROW()-13)/2),0)),IF(ISBLANK(OFFSET('9. METAS'!$V$20,INT((ROW()-14)/2),0)),"",OFFSET('9. METAS'!$V$20,INT((ROW()-14)/2),0)))</f>
        <v/>
      </c>
      <c r="L357" s="245" t="str">
        <f ca="1">IF(MOD(ROW()-13,2)=0,IF(ISBLANK(OFFSET('12. SEGUIMIENTO 2027'!$P$14,INT((ROW()-13)/2),0)),"",OFFSET('12. SEGUIMIENTO 2027'!$P$14,INT((ROW()-13)/2),0)),IF(ISBLANK(OFFSET('9. METAS'!$W$20,INT((ROW()-14)/2),0)),"",OFFSET('9. METAS'!$W$20,INT((ROW()-14)/2),0)))</f>
        <v/>
      </c>
      <c r="M357" s="246" t="str">
        <f ca="1">IF(MOD(ROW()-13,2)=0,IF(ISBLANK(OFFSET('12. SEGUIMIENTO 2027'!$Q$14,INT((ROW()-13)/2),0)),"",OFFSET('12. SEGUIMIENTO 2027'!$Q$14,INT((ROW()-13)/2),0)),IF(ISBLANK(OFFSET('9. METAS'!$X$20,INT((ROW()-14)/2),0)),"",OFFSET('9. METAS'!$X$20,INT((ROW()-14)/2),0)))</f>
        <v/>
      </c>
      <c r="N357" s="1006" t="str">
        <f t="shared" ref="N357" ca="1" si="340">IFERROR(J357/J358,"ND")</f>
        <v>ND</v>
      </c>
      <c r="O357" s="1008" t="str">
        <f t="shared" ref="O357" ca="1" si="341">IFERROR(((J357+K357+L357)/H357),"ND")</f>
        <v>ND</v>
      </c>
      <c r="P357" s="1010"/>
    </row>
    <row r="358" spans="3:16">
      <c r="C358" s="1025"/>
      <c r="D358" s="1018"/>
      <c r="E358" s="1018"/>
      <c r="F358" s="1021"/>
      <c r="G358" s="1023"/>
      <c r="H358" s="1080"/>
      <c r="I358" s="1012"/>
      <c r="J358" s="244">
        <f ca="1">IF(MOD(ROW()-13,2)=0,IF(ISBLANK(OFFSET('12. SEGUIMIENTO 2027'!$N$14,INT((ROW()-13)/2),0)),"",OFFSET('12. SEGUIMIENTO 2027'!$N$14,INT((ROW()-13)/2),0)),IF(ISBLANK(OFFSET('9. METAS'!$U$20,INT((ROW()-14)/2),0)),"",OFFSET('9. METAS'!$U$20,INT((ROW()-14)/2),0)))</f>
        <v>0</v>
      </c>
      <c r="K358" s="245">
        <f ca="1">IF(MOD(ROW()-13,2)=0,IF(ISBLANK(OFFSET('12. SEGUIMIENTO 2027'!$O$14,INT((ROW()-13)/2),0)),"",OFFSET('12. SEGUIMIENTO 2027'!$O$14,INT((ROW()-13)/2),0)),IF(ISBLANK(OFFSET('9. METAS'!$V$20,INT((ROW()-14)/2),0)),"",OFFSET('9. METAS'!$V$20,INT((ROW()-14)/2),0)))</f>
        <v>0</v>
      </c>
      <c r="L358" s="245">
        <f ca="1">IF(MOD(ROW()-13,2)=0,IF(ISBLANK(OFFSET('12. SEGUIMIENTO 2027'!$P$14,INT((ROW()-13)/2),0)),"",OFFSET('12. SEGUIMIENTO 2027'!$P$14,INT((ROW()-13)/2),0)),IF(ISBLANK(OFFSET('9. METAS'!$W$20,INT((ROW()-14)/2),0)),"",OFFSET('9. METAS'!$W$20,INT((ROW()-14)/2),0)))</f>
        <v>0</v>
      </c>
      <c r="M358" s="246">
        <f ca="1">IF(MOD(ROW()-13,2)=0,IF(ISBLANK(OFFSET('12. SEGUIMIENTO 2027'!$Q$14,INT((ROW()-13)/2),0)),"",OFFSET('12. SEGUIMIENTO 2027'!$Q$14,INT((ROW()-13)/2),0)),IF(ISBLANK(OFFSET('9. METAS'!$X$20,INT((ROW()-14)/2),0)),"",OFFSET('9. METAS'!$X$20,INT((ROW()-14)/2),0)))</f>
        <v>2</v>
      </c>
      <c r="N358" s="1013"/>
      <c r="O358" s="1014"/>
      <c r="P358" s="1015"/>
    </row>
    <row r="359" spans="3:16">
      <c r="C359" s="1016" t="str">
        <f ca="1">IF(ISBLANK(OFFSET('5. Pp (3 años)'!$C$46,INT((ROW()-13)/2),0)),"",OFFSET('5. Pp (3 años)'!$C$46,INT((ROW()-13)/2),0))</f>
        <v>Actividad</v>
      </c>
      <c r="D359" s="1018" t="str">
        <f ca="1">IF(ISBLANK(OFFSET('5. Pp (3 años)'!$D$46,INT((ROW()-13)/2),0)),"",OFFSET('5. Pp (3 años)'!$D$46,INT((ROW()-13)/2),0))</f>
        <v>4.1.1.1.29.3  Implementación de servicios de estancia post-escolar y atención integral para el fortalecimiento del Sistema Municipal de Cuidados.</v>
      </c>
      <c r="E359" s="1018" t="str">
        <f ca="1">IF(ISBLANK(OFFSET('5. Pp (3 años)'!$E$46,INT((ROW()-13)/2),0)),"",OFFSET('5. Pp (3 años)'!$E$46,INT((ROW()-13)/2),0))</f>
        <v>PAIEP: Porcentaje de atenciones integrales brindadas en espacios de estancia post-escolar.</v>
      </c>
      <c r="F359" s="1021" t="str">
        <f ca="1">IF(ISBLANK(OFFSET('5. Pp (3 años)'!$K$46,INT((ROW()-13)/2),0)),"",OFFSET('5. Pp (3 años)'!$K$46,INT((ROW()-13)/2),0))</f>
        <v>Ascendente</v>
      </c>
      <c r="G359" s="1023" t="str">
        <f ca="1">IF(ISBLANK(OFFSET('5. Pp (3 años)'!$H$46,INT((ROW()-13)/2),0)),"",OFFSET('5. Pp (3 años)'!$H$46,INT((ROW()-13)/2),0))</f>
        <v>Trimestral</v>
      </c>
      <c r="H359" s="1080">
        <f ca="1">IF(ISBLANK(OFFSET('9. METAS'!$L$20,INT((ROW()-13)/2),0)),"",OFFSET('9. METAS'!$L$20,INT((ROW()-13)/2),0))</f>
        <v>2</v>
      </c>
      <c r="I359" s="1004"/>
      <c r="J359" s="244" t="str">
        <f ca="1">IF(MOD(ROW()-13,2)=0,IF(ISBLANK(OFFSET('12. SEGUIMIENTO 2027'!$N$14,INT((ROW()-13)/2),0)),"",OFFSET('12. SEGUIMIENTO 2027'!$N$14,INT((ROW()-13)/2),0)),IF(ISBLANK(OFFSET('9. METAS'!$U$20,INT((ROW()-14)/2),0)),"",OFFSET('9. METAS'!$U$20,INT((ROW()-14)/2),0)))</f>
        <v/>
      </c>
      <c r="K359" s="245" t="str">
        <f ca="1">IF(MOD(ROW()-13,2)=0,IF(ISBLANK(OFFSET('12. SEGUIMIENTO 2027'!$O$14,INT((ROW()-13)/2),0)),"",OFFSET('12. SEGUIMIENTO 2027'!$O$14,INT((ROW()-13)/2),0)),IF(ISBLANK(OFFSET('9. METAS'!$V$20,INT((ROW()-14)/2),0)),"",OFFSET('9. METAS'!$V$20,INT((ROW()-14)/2),0)))</f>
        <v/>
      </c>
      <c r="L359" s="245" t="str">
        <f ca="1">IF(MOD(ROW()-13,2)=0,IF(ISBLANK(OFFSET('12. SEGUIMIENTO 2027'!$P$14,INT((ROW()-13)/2),0)),"",OFFSET('12. SEGUIMIENTO 2027'!$P$14,INT((ROW()-13)/2),0)),IF(ISBLANK(OFFSET('9. METAS'!$W$20,INT((ROW()-14)/2),0)),"",OFFSET('9. METAS'!$W$20,INT((ROW()-14)/2),0)))</f>
        <v/>
      </c>
      <c r="M359" s="246" t="str">
        <f ca="1">IF(MOD(ROW()-13,2)=0,IF(ISBLANK(OFFSET('12. SEGUIMIENTO 2027'!$Q$14,INT((ROW()-13)/2),0)),"",OFFSET('12. SEGUIMIENTO 2027'!$Q$14,INT((ROW()-13)/2),0)),IF(ISBLANK(OFFSET('9. METAS'!$X$20,INT((ROW()-14)/2),0)),"",OFFSET('9. METAS'!$X$20,INT((ROW()-14)/2),0)))</f>
        <v/>
      </c>
      <c r="N359" s="1006" t="str">
        <f t="shared" ref="N359" ca="1" si="342">IFERROR(J359/J360,"ND")</f>
        <v>ND</v>
      </c>
      <c r="O359" s="1008" t="str">
        <f t="shared" ref="O359" ca="1" si="343">IFERROR(((J359+K359+L359)/H359),"ND")</f>
        <v>ND</v>
      </c>
      <c r="P359" s="1010"/>
    </row>
    <row r="360" spans="3:16">
      <c r="C360" s="1025"/>
      <c r="D360" s="1018"/>
      <c r="E360" s="1018"/>
      <c r="F360" s="1021"/>
      <c r="G360" s="1023"/>
      <c r="H360" s="1080"/>
      <c r="I360" s="1012"/>
      <c r="J360" s="244">
        <f ca="1">IF(MOD(ROW()-13,2)=0,IF(ISBLANK(OFFSET('12. SEGUIMIENTO 2027'!$N$14,INT((ROW()-13)/2),0)),"",OFFSET('12. SEGUIMIENTO 2027'!$N$14,INT((ROW()-13)/2),0)),IF(ISBLANK(OFFSET('9. METAS'!$U$20,INT((ROW()-14)/2),0)),"",OFFSET('9. METAS'!$U$20,INT((ROW()-14)/2),0)))</f>
        <v>1</v>
      </c>
      <c r="K360" s="245">
        <f ca="1">IF(MOD(ROW()-13,2)=0,IF(ISBLANK(OFFSET('12. SEGUIMIENTO 2027'!$O$14,INT((ROW()-13)/2),0)),"",OFFSET('12. SEGUIMIENTO 2027'!$O$14,INT((ROW()-13)/2),0)),IF(ISBLANK(OFFSET('9. METAS'!$V$20,INT((ROW()-14)/2),0)),"",OFFSET('9. METAS'!$V$20,INT((ROW()-14)/2),0)))</f>
        <v>1</v>
      </c>
      <c r="L360" s="245">
        <f ca="1">IF(MOD(ROW()-13,2)=0,IF(ISBLANK(OFFSET('12. SEGUIMIENTO 2027'!$P$14,INT((ROW()-13)/2),0)),"",OFFSET('12. SEGUIMIENTO 2027'!$P$14,INT((ROW()-13)/2),0)),IF(ISBLANK(OFFSET('9. METAS'!$W$20,INT((ROW()-14)/2),0)),"",OFFSET('9. METAS'!$W$20,INT((ROW()-14)/2),0)))</f>
        <v>0</v>
      </c>
      <c r="M360" s="246">
        <f ca="1">IF(MOD(ROW()-13,2)=0,IF(ISBLANK(OFFSET('12. SEGUIMIENTO 2027'!$Q$14,INT((ROW()-13)/2),0)),"",OFFSET('12. SEGUIMIENTO 2027'!$Q$14,INT((ROW()-13)/2),0)),IF(ISBLANK(OFFSET('9. METAS'!$X$20,INT((ROW()-14)/2),0)),"",OFFSET('9. METAS'!$X$20,INT((ROW()-14)/2),0)))</f>
        <v>0</v>
      </c>
      <c r="N360" s="1013"/>
      <c r="O360" s="1014"/>
      <c r="P360" s="1015"/>
    </row>
    <row r="361" spans="3:16">
      <c r="C361" s="1016" t="str">
        <f ca="1">IF(ISBLANK(OFFSET('5. Pp (3 años)'!$C$46,INT((ROW()-13)/2),0)),"",OFFSET('5. Pp (3 años)'!$C$46,INT((ROW()-13)/2),0))</f>
        <v>Actividad</v>
      </c>
      <c r="D361" s="1018" t="str">
        <f ca="1">IF(ISBLANK(OFFSET('5. Pp (3 años)'!$D$46,INT((ROW()-13)/2),0)),"",OFFSET('5. Pp (3 años)'!$D$46,INT((ROW()-13)/2),0))</f>
        <v/>
      </c>
      <c r="E361" s="1018" t="str">
        <f ca="1">IF(ISBLANK(OFFSET('5. Pp (3 años)'!$E$46,INT((ROW()-13)/2),0)),"",OFFSET('5. Pp (3 años)'!$E$46,INT((ROW()-13)/2),0))</f>
        <v/>
      </c>
      <c r="F361" s="1021" t="str">
        <f ca="1">IF(ISBLANK(OFFSET('5. Pp (3 años)'!$K$46,INT((ROW()-13)/2),0)),"",OFFSET('5. Pp (3 años)'!$K$46,INT((ROW()-13)/2),0))</f>
        <v/>
      </c>
      <c r="G361" s="1023" t="str">
        <f ca="1">IF(ISBLANK(OFFSET('5. Pp (3 años)'!$H$46,INT((ROW()-13)/2),0)),"",OFFSET('5. Pp (3 años)'!$H$46,INT((ROW()-13)/2),0))</f>
        <v/>
      </c>
      <c r="H361" s="1080" t="str">
        <f ca="1">IF(ISBLANK(OFFSET('9. METAS'!$L$20,INT((ROW()-13)/2),0)),"",OFFSET('9. METAS'!$L$20,INT((ROW()-13)/2),0))</f>
        <v/>
      </c>
      <c r="I361" s="1004"/>
      <c r="J361" s="244" t="str">
        <f ca="1">IF(MOD(ROW()-13,2)=0,IF(ISBLANK(OFFSET('12. SEGUIMIENTO 2027'!$N$14,INT((ROW()-13)/2),0)),"",OFFSET('12. SEGUIMIENTO 2027'!$N$14,INT((ROW()-13)/2),0)),IF(ISBLANK(OFFSET('9. METAS'!$U$20,INT((ROW()-14)/2),0)),"",OFFSET('9. METAS'!$U$20,INT((ROW()-14)/2),0)))</f>
        <v/>
      </c>
      <c r="K361" s="245" t="str">
        <f ca="1">IF(MOD(ROW()-13,2)=0,IF(ISBLANK(OFFSET('12. SEGUIMIENTO 2027'!$O$14,INT((ROW()-13)/2),0)),"",OFFSET('12. SEGUIMIENTO 2027'!$O$14,INT((ROW()-13)/2),0)),IF(ISBLANK(OFFSET('9. METAS'!$V$20,INT((ROW()-14)/2),0)),"",OFFSET('9. METAS'!$V$20,INT((ROW()-14)/2),0)))</f>
        <v/>
      </c>
      <c r="L361" s="245" t="str">
        <f ca="1">IF(MOD(ROW()-13,2)=0,IF(ISBLANK(OFFSET('12. SEGUIMIENTO 2027'!$P$14,INT((ROW()-13)/2),0)),"",OFFSET('12. SEGUIMIENTO 2027'!$P$14,INT((ROW()-13)/2),0)),IF(ISBLANK(OFFSET('9. METAS'!$W$20,INT((ROW()-14)/2),0)),"",OFFSET('9. METAS'!$W$20,INT((ROW()-14)/2),0)))</f>
        <v/>
      </c>
      <c r="M361" s="246" t="str">
        <f ca="1">IF(MOD(ROW()-13,2)=0,IF(ISBLANK(OFFSET('12. SEGUIMIENTO 2027'!$Q$14,INT((ROW()-13)/2),0)),"",OFFSET('12. SEGUIMIENTO 2027'!$Q$14,INT((ROW()-13)/2),0)),IF(ISBLANK(OFFSET('9. METAS'!$X$20,INT((ROW()-14)/2),0)),"",OFFSET('9. METAS'!$X$20,INT((ROW()-14)/2),0)))</f>
        <v/>
      </c>
      <c r="N361" s="1006" t="str">
        <f t="shared" ref="N361" ca="1" si="344">IFERROR(J361/J362,"ND")</f>
        <v>ND</v>
      </c>
      <c r="O361" s="1008" t="str">
        <f t="shared" ref="O361" ca="1" si="345">IFERROR(((J361+K361+L361)/H361),"ND")</f>
        <v>ND</v>
      </c>
      <c r="P361" s="1010"/>
    </row>
    <row r="362" spans="3:16">
      <c r="C362" s="1025"/>
      <c r="D362" s="1018"/>
      <c r="E362" s="1018"/>
      <c r="F362" s="1021"/>
      <c r="G362" s="1023"/>
      <c r="H362" s="1080"/>
      <c r="I362" s="1012"/>
      <c r="J362" s="244" t="str">
        <f ca="1">IF(MOD(ROW()-13,2)=0,IF(ISBLANK(OFFSET('12. SEGUIMIENTO 2027'!$N$14,INT((ROW()-13)/2),0)),"",OFFSET('12. SEGUIMIENTO 2027'!$N$14,INT((ROW()-13)/2),0)),IF(ISBLANK(OFFSET('9. METAS'!$U$20,INT((ROW()-14)/2),0)),"",OFFSET('9. METAS'!$U$20,INT((ROW()-14)/2),0)))</f>
        <v/>
      </c>
      <c r="K362" s="245" t="str">
        <f ca="1">IF(MOD(ROW()-13,2)=0,IF(ISBLANK(OFFSET('12. SEGUIMIENTO 2027'!$O$14,INT((ROW()-13)/2),0)),"",OFFSET('12. SEGUIMIENTO 2027'!$O$14,INT((ROW()-13)/2),0)),IF(ISBLANK(OFFSET('9. METAS'!$V$20,INT((ROW()-14)/2),0)),"",OFFSET('9. METAS'!$V$20,INT((ROW()-14)/2),0)))</f>
        <v/>
      </c>
      <c r="L362" s="245" t="str">
        <f ca="1">IF(MOD(ROW()-13,2)=0,IF(ISBLANK(OFFSET('12. SEGUIMIENTO 2027'!$P$14,INT((ROW()-13)/2),0)),"",OFFSET('12. SEGUIMIENTO 2027'!$P$14,INT((ROW()-13)/2),0)),IF(ISBLANK(OFFSET('9. METAS'!$W$20,INT((ROW()-14)/2),0)),"",OFFSET('9. METAS'!$W$20,INT((ROW()-14)/2),0)))</f>
        <v/>
      </c>
      <c r="M362" s="246" t="str">
        <f ca="1">IF(MOD(ROW()-13,2)=0,IF(ISBLANK(OFFSET('12. SEGUIMIENTO 2027'!$Q$14,INT((ROW()-13)/2),0)),"",OFFSET('12. SEGUIMIENTO 2027'!$Q$14,INT((ROW()-13)/2),0)),IF(ISBLANK(OFFSET('9. METAS'!$X$20,INT((ROW()-14)/2),0)),"",OFFSET('9. METAS'!$X$20,INT((ROW()-14)/2),0)))</f>
        <v/>
      </c>
      <c r="N362" s="1013"/>
      <c r="O362" s="1014"/>
      <c r="P362" s="1015"/>
    </row>
    <row r="363" spans="3:16">
      <c r="C363" s="1016" t="str">
        <f ca="1">IF(ISBLANK(OFFSET('5. Pp (3 años)'!$C$46,INT((ROW()-13)/2),0)),"",OFFSET('5. Pp (3 años)'!$C$46,INT((ROW()-13)/2),0))</f>
        <v>Actividad</v>
      </c>
      <c r="D363" s="1018" t="str">
        <f ca="1">IF(ISBLANK(OFFSET('5. Pp (3 años)'!$D$46,INT((ROW()-13)/2),0)),"",OFFSET('5. Pp (3 años)'!$D$46,INT((ROW()-13)/2),0))</f>
        <v/>
      </c>
      <c r="E363" s="1018" t="str">
        <f ca="1">IF(ISBLANK(OFFSET('5. Pp (3 años)'!$E$46,INT((ROW()-13)/2),0)),"",OFFSET('5. Pp (3 años)'!$E$46,INT((ROW()-13)/2),0))</f>
        <v/>
      </c>
      <c r="F363" s="1021" t="str">
        <f ca="1">IF(ISBLANK(OFFSET('5. Pp (3 años)'!$K$46,INT((ROW()-13)/2),0)),"",OFFSET('5. Pp (3 años)'!$K$46,INT((ROW()-13)/2),0))</f>
        <v/>
      </c>
      <c r="G363" s="1023" t="str">
        <f ca="1">IF(ISBLANK(OFFSET('5. Pp (3 años)'!$H$46,INT((ROW()-13)/2),0)),"",OFFSET('5. Pp (3 años)'!$H$46,INT((ROW()-13)/2),0))</f>
        <v/>
      </c>
      <c r="H363" s="1080" t="str">
        <f ca="1">IF(ISBLANK(OFFSET('9. METAS'!$L$20,INT((ROW()-13)/2),0)),"",OFFSET('9. METAS'!$L$20,INT((ROW()-13)/2),0))</f>
        <v/>
      </c>
      <c r="I363" s="1004"/>
      <c r="J363" s="244" t="str">
        <f ca="1">IF(MOD(ROW()-13,2)=0,IF(ISBLANK(OFFSET('12. SEGUIMIENTO 2027'!$N$14,INT((ROW()-13)/2),0)),"",OFFSET('12. SEGUIMIENTO 2027'!$N$14,INT((ROW()-13)/2),0)),IF(ISBLANK(OFFSET('9. METAS'!$U$20,INT((ROW()-14)/2),0)),"",OFFSET('9. METAS'!$U$20,INT((ROW()-14)/2),0)))</f>
        <v/>
      </c>
      <c r="K363" s="245" t="str">
        <f ca="1">IF(MOD(ROW()-13,2)=0,IF(ISBLANK(OFFSET('12. SEGUIMIENTO 2027'!$O$14,INT((ROW()-13)/2),0)),"",OFFSET('12. SEGUIMIENTO 2027'!$O$14,INT((ROW()-13)/2),0)),IF(ISBLANK(OFFSET('9. METAS'!$V$20,INT((ROW()-14)/2),0)),"",OFFSET('9. METAS'!$V$20,INT((ROW()-14)/2),0)))</f>
        <v/>
      </c>
      <c r="L363" s="245" t="str">
        <f ca="1">IF(MOD(ROW()-13,2)=0,IF(ISBLANK(OFFSET('12. SEGUIMIENTO 2027'!$P$14,INT((ROW()-13)/2),0)),"",OFFSET('12. SEGUIMIENTO 2027'!$P$14,INT((ROW()-13)/2),0)),IF(ISBLANK(OFFSET('9. METAS'!$W$20,INT((ROW()-14)/2),0)),"",OFFSET('9. METAS'!$W$20,INT((ROW()-14)/2),0)))</f>
        <v/>
      </c>
      <c r="M363" s="246" t="str">
        <f ca="1">IF(MOD(ROW()-13,2)=0,IF(ISBLANK(OFFSET('12. SEGUIMIENTO 2027'!$Q$14,INT((ROW()-13)/2),0)),"",OFFSET('12. SEGUIMIENTO 2027'!$Q$14,INT((ROW()-13)/2),0)),IF(ISBLANK(OFFSET('9. METAS'!$X$20,INT((ROW()-14)/2),0)),"",OFFSET('9. METAS'!$X$20,INT((ROW()-14)/2),0)))</f>
        <v/>
      </c>
      <c r="N363" s="1006" t="str">
        <f t="shared" ref="N363" ca="1" si="346">IFERROR(J363/J364,"ND")</f>
        <v>ND</v>
      </c>
      <c r="O363" s="1008" t="str">
        <f t="shared" ref="O363" ca="1" si="347">IFERROR(((J363+K363+L363)/H363),"ND")</f>
        <v>ND</v>
      </c>
      <c r="P363" s="1010"/>
    </row>
    <row r="364" spans="3:16">
      <c r="C364" s="1025"/>
      <c r="D364" s="1018"/>
      <c r="E364" s="1018"/>
      <c r="F364" s="1021"/>
      <c r="G364" s="1023"/>
      <c r="H364" s="1080"/>
      <c r="I364" s="1012"/>
      <c r="J364" s="244" t="str">
        <f ca="1">IF(MOD(ROW()-13,2)=0,IF(ISBLANK(OFFSET('12. SEGUIMIENTO 2027'!$N$14,INT((ROW()-13)/2),0)),"",OFFSET('12. SEGUIMIENTO 2027'!$N$14,INT((ROW()-13)/2),0)),IF(ISBLANK(OFFSET('9. METAS'!$U$20,INT((ROW()-14)/2),0)),"",OFFSET('9. METAS'!$U$20,INT((ROW()-14)/2),0)))</f>
        <v/>
      </c>
      <c r="K364" s="245" t="str">
        <f ca="1">IF(MOD(ROW()-13,2)=0,IF(ISBLANK(OFFSET('12. SEGUIMIENTO 2027'!$O$14,INT((ROW()-13)/2),0)),"",OFFSET('12. SEGUIMIENTO 2027'!$O$14,INT((ROW()-13)/2),0)),IF(ISBLANK(OFFSET('9. METAS'!$V$20,INT((ROW()-14)/2),0)),"",OFFSET('9. METAS'!$V$20,INT((ROW()-14)/2),0)))</f>
        <v/>
      </c>
      <c r="L364" s="245" t="str">
        <f ca="1">IF(MOD(ROW()-13,2)=0,IF(ISBLANK(OFFSET('12. SEGUIMIENTO 2027'!$P$14,INT((ROW()-13)/2),0)),"",OFFSET('12. SEGUIMIENTO 2027'!$P$14,INT((ROW()-13)/2),0)),IF(ISBLANK(OFFSET('9. METAS'!$W$20,INT((ROW()-14)/2),0)),"",OFFSET('9. METAS'!$W$20,INT((ROW()-14)/2),0)))</f>
        <v/>
      </c>
      <c r="M364" s="246" t="str">
        <f ca="1">IF(MOD(ROW()-13,2)=0,IF(ISBLANK(OFFSET('12. SEGUIMIENTO 2027'!$Q$14,INT((ROW()-13)/2),0)),"",OFFSET('12. SEGUIMIENTO 2027'!$Q$14,INT((ROW()-13)/2),0)),IF(ISBLANK(OFFSET('9. METAS'!$X$20,INT((ROW()-14)/2),0)),"",OFFSET('9. METAS'!$X$20,INT((ROW()-14)/2),0)))</f>
        <v/>
      </c>
      <c r="N364" s="1013"/>
      <c r="O364" s="1014"/>
      <c r="P364" s="1015"/>
    </row>
    <row r="365" spans="3:16">
      <c r="C365" s="1016" t="str">
        <f ca="1">IF(ISBLANK(OFFSET('5. Pp (3 años)'!$C$46,INT((ROW()-13)/2),0)),"",OFFSET('5. Pp (3 años)'!$C$46,INT((ROW()-13)/2),0))</f>
        <v>Componente</v>
      </c>
      <c r="D365" s="1018" t="str">
        <f ca="1">IF(ISBLANK(OFFSET('5. Pp (3 años)'!$D$46,INT((ROW()-13)/2),0)),"",OFFSET('5. Pp (3 años)'!$D$46,INT((ROW()-13)/2),0))</f>
        <v>4.1.1.1.30 Estímulos económicos y servicios de inclusión para estudiantes en situación prioritaria otorgados.</v>
      </c>
      <c r="E365" s="1018" t="str">
        <f ca="1">IF(ISBLANK(OFFSET('5. Pp (3 años)'!$E$46,INT((ROW()-13)/2),0)),"",OFFSET('5. Pp (3 años)'!$E$46,INT((ROW()-13)/2),0))</f>
        <v>PESIE: Porcentaje de estímulos y servicios de inclusión entregados.</v>
      </c>
      <c r="F365" s="1021" t="str">
        <f ca="1">IF(ISBLANK(OFFSET('5. Pp (3 años)'!$K$46,INT((ROW()-13)/2),0)),"",OFFSET('5. Pp (3 años)'!$K$46,INT((ROW()-13)/2),0))</f>
        <v>Ascendente</v>
      </c>
      <c r="G365" s="1023" t="str">
        <f ca="1">IF(ISBLANK(OFFSET('5. Pp (3 años)'!$H$46,INT((ROW()-13)/2),0)),"",OFFSET('5. Pp (3 años)'!$H$46,INT((ROW()-13)/2),0))</f>
        <v>Trimestral</v>
      </c>
      <c r="H365" s="1080">
        <f ca="1">IF(ISBLANK(OFFSET('9. METAS'!$L$20,INT((ROW()-13)/2),0)),"",OFFSET('9. METAS'!$L$20,INT((ROW()-13)/2),0))</f>
        <v>100</v>
      </c>
      <c r="I365" s="1004"/>
      <c r="J365" s="244" t="str">
        <f ca="1">IF(MOD(ROW()-13,2)=0,IF(ISBLANK(OFFSET('12. SEGUIMIENTO 2027'!$N$14,INT((ROW()-13)/2),0)),"",OFFSET('12. SEGUIMIENTO 2027'!$N$14,INT((ROW()-13)/2),0)),IF(ISBLANK(OFFSET('9. METAS'!$U$20,INT((ROW()-14)/2),0)),"",OFFSET('9. METAS'!$U$20,INT((ROW()-14)/2),0)))</f>
        <v/>
      </c>
      <c r="K365" s="245" t="str">
        <f ca="1">IF(MOD(ROW()-13,2)=0,IF(ISBLANK(OFFSET('12. SEGUIMIENTO 2027'!$O$14,INT((ROW()-13)/2),0)),"",OFFSET('12. SEGUIMIENTO 2027'!$O$14,INT((ROW()-13)/2),0)),IF(ISBLANK(OFFSET('9. METAS'!$V$20,INT((ROW()-14)/2),0)),"",OFFSET('9. METAS'!$V$20,INT((ROW()-14)/2),0)))</f>
        <v/>
      </c>
      <c r="L365" s="245" t="str">
        <f ca="1">IF(MOD(ROW()-13,2)=0,IF(ISBLANK(OFFSET('12. SEGUIMIENTO 2027'!$P$14,INT((ROW()-13)/2),0)),"",OFFSET('12. SEGUIMIENTO 2027'!$P$14,INT((ROW()-13)/2),0)),IF(ISBLANK(OFFSET('9. METAS'!$W$20,INT((ROW()-14)/2),0)),"",OFFSET('9. METAS'!$W$20,INT((ROW()-14)/2),0)))</f>
        <v/>
      </c>
      <c r="M365" s="246" t="str">
        <f ca="1">IF(MOD(ROW()-13,2)=0,IF(ISBLANK(OFFSET('12. SEGUIMIENTO 2027'!$Q$14,INT((ROW()-13)/2),0)),"",OFFSET('12. SEGUIMIENTO 2027'!$Q$14,INT((ROW()-13)/2),0)),IF(ISBLANK(OFFSET('9. METAS'!$X$20,INT((ROW()-14)/2),0)),"",OFFSET('9. METAS'!$X$20,INT((ROW()-14)/2),0)))</f>
        <v/>
      </c>
      <c r="N365" s="1006" t="str">
        <f t="shared" ref="N365" ca="1" si="348">IFERROR(J365/J366,"ND")</f>
        <v>ND</v>
      </c>
      <c r="O365" s="1008" t="str">
        <f t="shared" ref="O365" ca="1" si="349">IFERROR(((J365+K365+L365)/H365),"ND")</f>
        <v>ND</v>
      </c>
      <c r="P365" s="1010"/>
    </row>
    <row r="366" spans="3:16">
      <c r="C366" s="1025"/>
      <c r="D366" s="1018"/>
      <c r="E366" s="1018"/>
      <c r="F366" s="1021"/>
      <c r="G366" s="1023"/>
      <c r="H366" s="1080"/>
      <c r="I366" s="1012"/>
      <c r="J366" s="244">
        <f ca="1">IF(MOD(ROW()-13,2)=0,IF(ISBLANK(OFFSET('12. SEGUIMIENTO 2027'!$N$14,INT((ROW()-13)/2),0)),"",OFFSET('12. SEGUIMIENTO 2027'!$N$14,INT((ROW()-13)/2),0)),IF(ISBLANK(OFFSET('9. METAS'!$U$20,INT((ROW()-14)/2),0)),"",OFFSET('9. METAS'!$U$20,INT((ROW()-14)/2),0)))</f>
        <v>25</v>
      </c>
      <c r="K366" s="245">
        <f ca="1">IF(MOD(ROW()-13,2)=0,IF(ISBLANK(OFFSET('12. SEGUIMIENTO 2027'!$O$14,INT((ROW()-13)/2),0)),"",OFFSET('12. SEGUIMIENTO 2027'!$O$14,INT((ROW()-13)/2),0)),IF(ISBLANK(OFFSET('9. METAS'!$V$20,INT((ROW()-14)/2),0)),"",OFFSET('9. METAS'!$V$20,INT((ROW()-14)/2),0)))</f>
        <v>25</v>
      </c>
      <c r="L366" s="245">
        <f ca="1">IF(MOD(ROW()-13,2)=0,IF(ISBLANK(OFFSET('12. SEGUIMIENTO 2027'!$P$14,INT((ROW()-13)/2),0)),"",OFFSET('12. SEGUIMIENTO 2027'!$P$14,INT((ROW()-13)/2),0)),IF(ISBLANK(OFFSET('9. METAS'!$W$20,INT((ROW()-14)/2),0)),"",OFFSET('9. METAS'!$W$20,INT((ROW()-14)/2),0)))</f>
        <v>25</v>
      </c>
      <c r="M366" s="246">
        <f ca="1">IF(MOD(ROW()-13,2)=0,IF(ISBLANK(OFFSET('12. SEGUIMIENTO 2027'!$Q$14,INT((ROW()-13)/2),0)),"",OFFSET('12. SEGUIMIENTO 2027'!$Q$14,INT((ROW()-13)/2),0)),IF(ISBLANK(OFFSET('9. METAS'!$X$20,INT((ROW()-14)/2),0)),"",OFFSET('9. METAS'!$X$20,INT((ROW()-14)/2),0)))</f>
        <v>25</v>
      </c>
      <c r="N366" s="1013"/>
      <c r="O366" s="1014"/>
      <c r="P366" s="1015"/>
    </row>
    <row r="367" spans="3:16">
      <c r="C367" s="1016" t="str">
        <f ca="1">IF(ISBLANK(OFFSET('5. Pp (3 años)'!$C$46,INT((ROW()-13)/2),0)),"",OFFSET('5. Pp (3 años)'!$C$46,INT((ROW()-13)/2),0))</f>
        <v>Actividad</v>
      </c>
      <c r="D367" s="1018" t="str">
        <f ca="1">IF(ISBLANK(OFFSET('5. Pp (3 años)'!$D$46,INT((ROW()-13)/2),0)),"",OFFSET('5. Pp (3 años)'!$D$46,INT((ROW()-13)/2),0))</f>
        <v>4.1.1.1.30.1  Operación del programa de estímulos económicos para la permanencia educativa.</v>
      </c>
      <c r="E367" s="1018" t="str">
        <f ca="1">IF(ISBLANK(OFFSET('5. Pp (3 años)'!$E$46,INT((ROW()-13)/2),0)),"",OFFSET('5. Pp (3 años)'!$E$46,INT((ROW()-13)/2),0))</f>
        <v>PBE: Porcentaje de Becas Entregadas</v>
      </c>
      <c r="F367" s="1021" t="str">
        <f ca="1">IF(ISBLANK(OFFSET('5. Pp (3 años)'!$K$46,INT((ROW()-13)/2),0)),"",OFFSET('5. Pp (3 años)'!$K$46,INT((ROW()-13)/2),0))</f>
        <v>Ascendente</v>
      </c>
      <c r="G367" s="1023" t="str">
        <f ca="1">IF(ISBLANK(OFFSET('5. Pp (3 años)'!$H$46,INT((ROW()-13)/2),0)),"",OFFSET('5. Pp (3 años)'!$H$46,INT((ROW()-13)/2),0))</f>
        <v>Trimestral</v>
      </c>
      <c r="H367" s="1080">
        <f ca="1">IF(ISBLANK(OFFSET('9. METAS'!$L$20,INT((ROW()-13)/2),0)),"",OFFSET('9. METAS'!$L$20,INT((ROW()-13)/2),0))</f>
        <v>6980</v>
      </c>
      <c r="I367" s="1004"/>
      <c r="J367" s="244" t="str">
        <f ca="1">IF(MOD(ROW()-13,2)=0,IF(ISBLANK(OFFSET('12. SEGUIMIENTO 2027'!$N$14,INT((ROW()-13)/2),0)),"",OFFSET('12. SEGUIMIENTO 2027'!$N$14,INT((ROW()-13)/2),0)),IF(ISBLANK(OFFSET('9. METAS'!$U$20,INT((ROW()-14)/2),0)),"",OFFSET('9. METAS'!$U$20,INT((ROW()-14)/2),0)))</f>
        <v/>
      </c>
      <c r="K367" s="245" t="str">
        <f ca="1">IF(MOD(ROW()-13,2)=0,IF(ISBLANK(OFFSET('12. SEGUIMIENTO 2027'!$O$14,INT((ROW()-13)/2),0)),"",OFFSET('12. SEGUIMIENTO 2027'!$O$14,INT((ROW()-13)/2),0)),IF(ISBLANK(OFFSET('9. METAS'!$V$20,INT((ROW()-14)/2),0)),"",OFFSET('9. METAS'!$V$20,INT((ROW()-14)/2),0)))</f>
        <v/>
      </c>
      <c r="L367" s="245" t="str">
        <f ca="1">IF(MOD(ROW()-13,2)=0,IF(ISBLANK(OFFSET('12. SEGUIMIENTO 2027'!$P$14,INT((ROW()-13)/2),0)),"",OFFSET('12. SEGUIMIENTO 2027'!$P$14,INT((ROW()-13)/2),0)),IF(ISBLANK(OFFSET('9. METAS'!$W$20,INT((ROW()-14)/2),0)),"",OFFSET('9. METAS'!$W$20,INT((ROW()-14)/2),0)))</f>
        <v/>
      </c>
      <c r="M367" s="246" t="str">
        <f ca="1">IF(MOD(ROW()-13,2)=0,IF(ISBLANK(OFFSET('12. SEGUIMIENTO 2027'!$Q$14,INT((ROW()-13)/2),0)),"",OFFSET('12. SEGUIMIENTO 2027'!$Q$14,INT((ROW()-13)/2),0)),IF(ISBLANK(OFFSET('9. METAS'!$X$20,INT((ROW()-14)/2),0)),"",OFFSET('9. METAS'!$X$20,INT((ROW()-14)/2),0)))</f>
        <v/>
      </c>
      <c r="N367" s="1006" t="str">
        <f t="shared" ref="N367" ca="1" si="350">IFERROR(J367/J368,"ND")</f>
        <v>ND</v>
      </c>
      <c r="O367" s="1008" t="str">
        <f t="shared" ref="O367" ca="1" si="351">IFERROR(((J367+K367+L367)/H367),"ND")</f>
        <v>ND</v>
      </c>
      <c r="P367" s="1010"/>
    </row>
    <row r="368" spans="3:16">
      <c r="C368" s="1025"/>
      <c r="D368" s="1018"/>
      <c r="E368" s="1018"/>
      <c r="F368" s="1021"/>
      <c r="G368" s="1023"/>
      <c r="H368" s="1080"/>
      <c r="I368" s="1012"/>
      <c r="J368" s="244">
        <f ca="1">IF(MOD(ROW()-13,2)=0,IF(ISBLANK(OFFSET('12. SEGUIMIENTO 2027'!$N$14,INT((ROW()-13)/2),0)),"",OFFSET('12. SEGUIMIENTO 2027'!$N$14,INT((ROW()-13)/2),0)),IF(ISBLANK(OFFSET('9. METAS'!$U$20,INT((ROW()-14)/2),0)),"",OFFSET('9. METAS'!$U$20,INT((ROW()-14)/2),0)))</f>
        <v>0</v>
      </c>
      <c r="K368" s="245">
        <f ca="1">IF(MOD(ROW()-13,2)=0,IF(ISBLANK(OFFSET('12. SEGUIMIENTO 2027'!$O$14,INT((ROW()-13)/2),0)),"",OFFSET('12. SEGUIMIENTO 2027'!$O$14,INT((ROW()-13)/2),0)),IF(ISBLANK(OFFSET('9. METAS'!$V$20,INT((ROW()-14)/2),0)),"",OFFSET('9. METAS'!$V$20,INT((ROW()-14)/2),0)))</f>
        <v>3490</v>
      </c>
      <c r="L368" s="245">
        <f ca="1">IF(MOD(ROW()-13,2)=0,IF(ISBLANK(OFFSET('12. SEGUIMIENTO 2027'!$P$14,INT((ROW()-13)/2),0)),"",OFFSET('12. SEGUIMIENTO 2027'!$P$14,INT((ROW()-13)/2),0)),IF(ISBLANK(OFFSET('9. METAS'!$W$20,INT((ROW()-14)/2),0)),"",OFFSET('9. METAS'!$W$20,INT((ROW()-14)/2),0)))</f>
        <v>0</v>
      </c>
      <c r="M368" s="246">
        <f ca="1">IF(MOD(ROW()-13,2)=0,IF(ISBLANK(OFFSET('12. SEGUIMIENTO 2027'!$Q$14,INT((ROW()-13)/2),0)),"",OFFSET('12. SEGUIMIENTO 2027'!$Q$14,INT((ROW()-13)/2),0)),IF(ISBLANK(OFFSET('9. METAS'!$X$20,INT((ROW()-14)/2),0)),"",OFFSET('9. METAS'!$X$20,INT((ROW()-14)/2),0)))</f>
        <v>3490</v>
      </c>
      <c r="N368" s="1013"/>
      <c r="O368" s="1014"/>
      <c r="P368" s="1015"/>
    </row>
    <row r="369" spans="3:16">
      <c r="C369" s="1016" t="str">
        <f ca="1">IF(ISBLANK(OFFSET('5. Pp (3 años)'!$C$46,INT((ROW()-13)/2),0)),"",OFFSET('5. Pp (3 años)'!$C$46,INT((ROW()-13)/2),0))</f>
        <v>Actividad</v>
      </c>
      <c r="D369" s="1018" t="str">
        <f ca="1">IF(ISBLANK(OFFSET('5. Pp (3 años)'!$D$46,INT((ROW()-13)/2),0)),"",OFFSET('5. Pp (3 años)'!$D$46,INT((ROW()-13)/2),0))</f>
        <v>4.1.1.1.30.2 Ejecución de acciones de acompañamiento integral y fomento a la inclusión para la comunidad becaria.</v>
      </c>
      <c r="E369" s="1018" t="str">
        <f ca="1">IF(ISBLANK(OFFSET('5. Pp (3 años)'!$E$46,INT((ROW()-13)/2),0)),"",OFFSET('5. Pp (3 años)'!$E$46,INT((ROW()-13)/2),0))</f>
        <v>PAAIR: Porcentaje de acciones de acompañamiento e inclusión realizadas.</v>
      </c>
      <c r="F369" s="1021" t="str">
        <f ca="1">IF(ISBLANK(OFFSET('5. Pp (3 años)'!$K$46,INT((ROW()-13)/2),0)),"",OFFSET('5. Pp (3 años)'!$K$46,INT((ROW()-13)/2),0))</f>
        <v>Ascendente</v>
      </c>
      <c r="G369" s="1023" t="str">
        <f ca="1">IF(ISBLANK(OFFSET('5. Pp (3 años)'!$H$46,INT((ROW()-13)/2),0)),"",OFFSET('5. Pp (3 años)'!$H$46,INT((ROW()-13)/2),0))</f>
        <v>Trimestral</v>
      </c>
      <c r="H369" s="1080">
        <f ca="1">IF(ISBLANK(OFFSET('9. METAS'!$L$20,INT((ROW()-13)/2),0)),"",OFFSET('9. METAS'!$L$20,INT((ROW()-13)/2),0))</f>
        <v>20</v>
      </c>
      <c r="I369" s="1004"/>
      <c r="J369" s="244" t="str">
        <f ca="1">IF(MOD(ROW()-13,2)=0,IF(ISBLANK(OFFSET('12. SEGUIMIENTO 2027'!$N$14,INT((ROW()-13)/2),0)),"",OFFSET('12. SEGUIMIENTO 2027'!$N$14,INT((ROW()-13)/2),0)),IF(ISBLANK(OFFSET('9. METAS'!$U$20,INT((ROW()-14)/2),0)),"",OFFSET('9. METAS'!$U$20,INT((ROW()-14)/2),0)))</f>
        <v/>
      </c>
      <c r="K369" s="245" t="str">
        <f ca="1">IF(MOD(ROW()-13,2)=0,IF(ISBLANK(OFFSET('12. SEGUIMIENTO 2027'!$O$14,INT((ROW()-13)/2),0)),"",OFFSET('12. SEGUIMIENTO 2027'!$O$14,INT((ROW()-13)/2),0)),IF(ISBLANK(OFFSET('9. METAS'!$V$20,INT((ROW()-14)/2),0)),"",OFFSET('9. METAS'!$V$20,INT((ROW()-14)/2),0)))</f>
        <v/>
      </c>
      <c r="L369" s="245" t="str">
        <f ca="1">IF(MOD(ROW()-13,2)=0,IF(ISBLANK(OFFSET('12. SEGUIMIENTO 2027'!$P$14,INT((ROW()-13)/2),0)),"",OFFSET('12. SEGUIMIENTO 2027'!$P$14,INT((ROW()-13)/2),0)),IF(ISBLANK(OFFSET('9. METAS'!$W$20,INT((ROW()-14)/2),0)),"",OFFSET('9. METAS'!$W$20,INT((ROW()-14)/2),0)))</f>
        <v/>
      </c>
      <c r="M369" s="246" t="str">
        <f ca="1">IF(MOD(ROW()-13,2)=0,IF(ISBLANK(OFFSET('12. SEGUIMIENTO 2027'!$Q$14,INT((ROW()-13)/2),0)),"",OFFSET('12. SEGUIMIENTO 2027'!$Q$14,INT((ROW()-13)/2),0)),IF(ISBLANK(OFFSET('9. METAS'!$X$20,INT((ROW()-14)/2),0)),"",OFFSET('9. METAS'!$X$20,INT((ROW()-14)/2),0)))</f>
        <v/>
      </c>
      <c r="N369" s="1006" t="str">
        <f t="shared" ref="N369" ca="1" si="352">IFERROR(J369/J370,"ND")</f>
        <v>ND</v>
      </c>
      <c r="O369" s="1008" t="str">
        <f t="shared" ref="O369" ca="1" si="353">IFERROR(((J369+K369+L369)/H369),"ND")</f>
        <v>ND</v>
      </c>
      <c r="P369" s="1010"/>
    </row>
    <row r="370" spans="3:16">
      <c r="C370" s="1025"/>
      <c r="D370" s="1018"/>
      <c r="E370" s="1018"/>
      <c r="F370" s="1021"/>
      <c r="G370" s="1023"/>
      <c r="H370" s="1080"/>
      <c r="I370" s="1012"/>
      <c r="J370" s="244">
        <f ca="1">IF(MOD(ROW()-13,2)=0,IF(ISBLANK(OFFSET('12. SEGUIMIENTO 2027'!$N$14,INT((ROW()-13)/2),0)),"",OFFSET('12. SEGUIMIENTO 2027'!$N$14,INT((ROW()-13)/2),0)),IF(ISBLANK(OFFSET('9. METAS'!$U$20,INT((ROW()-14)/2),0)),"",OFFSET('9. METAS'!$U$20,INT((ROW()-14)/2),0)))</f>
        <v>10</v>
      </c>
      <c r="K370" s="245">
        <f ca="1">IF(MOD(ROW()-13,2)=0,IF(ISBLANK(OFFSET('12. SEGUIMIENTO 2027'!$O$14,INT((ROW()-13)/2),0)),"",OFFSET('12. SEGUIMIENTO 2027'!$O$14,INT((ROW()-13)/2),0)),IF(ISBLANK(OFFSET('9. METAS'!$V$20,INT((ROW()-14)/2),0)),"",OFFSET('9. METAS'!$V$20,INT((ROW()-14)/2),0)))</f>
        <v>6</v>
      </c>
      <c r="L370" s="245">
        <f ca="1">IF(MOD(ROW()-13,2)=0,IF(ISBLANK(OFFSET('12. SEGUIMIENTO 2027'!$P$14,INT((ROW()-13)/2),0)),"",OFFSET('12. SEGUIMIENTO 2027'!$P$14,INT((ROW()-13)/2),0)),IF(ISBLANK(OFFSET('9. METAS'!$W$20,INT((ROW()-14)/2),0)),"",OFFSET('9. METAS'!$W$20,INT((ROW()-14)/2),0)))</f>
        <v>4</v>
      </c>
      <c r="M370" s="246">
        <f ca="1">IF(MOD(ROW()-13,2)=0,IF(ISBLANK(OFFSET('12. SEGUIMIENTO 2027'!$Q$14,INT((ROW()-13)/2),0)),"",OFFSET('12. SEGUIMIENTO 2027'!$Q$14,INT((ROW()-13)/2),0)),IF(ISBLANK(OFFSET('9. METAS'!$X$20,INT((ROW()-14)/2),0)),"",OFFSET('9. METAS'!$X$20,INT((ROW()-14)/2),0)))</f>
        <v>0</v>
      </c>
      <c r="N370" s="1013"/>
      <c r="O370" s="1014"/>
      <c r="P370" s="1015"/>
    </row>
    <row r="371" spans="3:16">
      <c r="C371" s="1016" t="str">
        <f ca="1">IF(ISBLANK(OFFSET('5. Pp (3 años)'!$C$46,INT((ROW()-13)/2),0)),"",OFFSET('5. Pp (3 años)'!$C$46,INT((ROW()-13)/2),0))</f>
        <v>Actividad</v>
      </c>
      <c r="D371" s="1018" t="str">
        <f ca="1">IF(ISBLANK(OFFSET('5. Pp (3 años)'!$D$46,INT((ROW()-13)/2),0)),"",OFFSET('5. Pp (3 años)'!$D$46,INT((ROW()-13)/2),0))</f>
        <v/>
      </c>
      <c r="E371" s="1018" t="str">
        <f ca="1">IF(ISBLANK(OFFSET('5. Pp (3 años)'!$E$46,INT((ROW()-13)/2),0)),"",OFFSET('5. Pp (3 años)'!$E$46,INT((ROW()-13)/2),0))</f>
        <v/>
      </c>
      <c r="F371" s="1021" t="str">
        <f ca="1">IF(ISBLANK(OFFSET('5. Pp (3 años)'!$K$46,INT((ROW()-13)/2),0)),"",OFFSET('5. Pp (3 años)'!$K$46,INT((ROW()-13)/2),0))</f>
        <v/>
      </c>
      <c r="G371" s="1023" t="str">
        <f ca="1">IF(ISBLANK(OFFSET('5. Pp (3 años)'!$H$46,INT((ROW()-13)/2),0)),"",OFFSET('5. Pp (3 años)'!$H$46,INT((ROW()-13)/2),0))</f>
        <v/>
      </c>
      <c r="H371" s="1080" t="str">
        <f ca="1">IF(ISBLANK(OFFSET('9. METAS'!$L$20,INT((ROW()-13)/2),0)),"",OFFSET('9. METAS'!$L$20,INT((ROW()-13)/2),0))</f>
        <v/>
      </c>
      <c r="I371" s="1004"/>
      <c r="J371" s="244" t="str">
        <f ca="1">IF(MOD(ROW()-13,2)=0,IF(ISBLANK(OFFSET('12. SEGUIMIENTO 2027'!$N$14,INT((ROW()-13)/2),0)),"",OFFSET('12. SEGUIMIENTO 2027'!$N$14,INT((ROW()-13)/2),0)),IF(ISBLANK(OFFSET('9. METAS'!$U$20,INT((ROW()-14)/2),0)),"",OFFSET('9. METAS'!$U$20,INT((ROW()-14)/2),0)))</f>
        <v/>
      </c>
      <c r="K371" s="245" t="str">
        <f ca="1">IF(MOD(ROW()-13,2)=0,IF(ISBLANK(OFFSET('12. SEGUIMIENTO 2027'!$O$14,INT((ROW()-13)/2),0)),"",OFFSET('12. SEGUIMIENTO 2027'!$O$14,INT((ROW()-13)/2),0)),IF(ISBLANK(OFFSET('9. METAS'!$V$20,INT((ROW()-14)/2),0)),"",OFFSET('9. METAS'!$V$20,INT((ROW()-14)/2),0)))</f>
        <v/>
      </c>
      <c r="L371" s="245" t="str">
        <f ca="1">IF(MOD(ROW()-13,2)=0,IF(ISBLANK(OFFSET('12. SEGUIMIENTO 2027'!$P$14,INT((ROW()-13)/2),0)),"",OFFSET('12. SEGUIMIENTO 2027'!$P$14,INT((ROW()-13)/2),0)),IF(ISBLANK(OFFSET('9. METAS'!$W$20,INT((ROW()-14)/2),0)),"",OFFSET('9. METAS'!$W$20,INT((ROW()-14)/2),0)))</f>
        <v/>
      </c>
      <c r="M371" s="246" t="str">
        <f ca="1">IF(MOD(ROW()-13,2)=0,IF(ISBLANK(OFFSET('12. SEGUIMIENTO 2027'!$Q$14,INT((ROW()-13)/2),0)),"",OFFSET('12. SEGUIMIENTO 2027'!$Q$14,INT((ROW()-13)/2),0)),IF(ISBLANK(OFFSET('9. METAS'!$X$20,INT((ROW()-14)/2),0)),"",OFFSET('9. METAS'!$X$20,INT((ROW()-14)/2),0)))</f>
        <v/>
      </c>
      <c r="N371" s="1006" t="str">
        <f t="shared" ref="N371" ca="1" si="354">IFERROR(J371/J372,"ND")</f>
        <v>ND</v>
      </c>
      <c r="O371" s="1008" t="str">
        <f t="shared" ref="O371" ca="1" si="355">IFERROR(((J371+K371+L371)/H371),"ND")</f>
        <v>ND</v>
      </c>
      <c r="P371" s="1010"/>
    </row>
    <row r="372" spans="3:16">
      <c r="C372" s="1025"/>
      <c r="D372" s="1018"/>
      <c r="E372" s="1018"/>
      <c r="F372" s="1021"/>
      <c r="G372" s="1023"/>
      <c r="H372" s="1080"/>
      <c r="I372" s="1012"/>
      <c r="J372" s="244" t="str">
        <f ca="1">IF(MOD(ROW()-13,2)=0,IF(ISBLANK(OFFSET('12. SEGUIMIENTO 2027'!$N$14,INT((ROW()-13)/2),0)),"",OFFSET('12. SEGUIMIENTO 2027'!$N$14,INT((ROW()-13)/2),0)),IF(ISBLANK(OFFSET('9. METAS'!$U$20,INT((ROW()-14)/2),0)),"",OFFSET('9. METAS'!$U$20,INT((ROW()-14)/2),0)))</f>
        <v/>
      </c>
      <c r="K372" s="245" t="str">
        <f ca="1">IF(MOD(ROW()-13,2)=0,IF(ISBLANK(OFFSET('12. SEGUIMIENTO 2027'!$O$14,INT((ROW()-13)/2),0)),"",OFFSET('12. SEGUIMIENTO 2027'!$O$14,INT((ROW()-13)/2),0)),IF(ISBLANK(OFFSET('9. METAS'!$V$20,INT((ROW()-14)/2),0)),"",OFFSET('9. METAS'!$V$20,INT((ROW()-14)/2),0)))</f>
        <v/>
      </c>
      <c r="L372" s="245" t="str">
        <f ca="1">IF(MOD(ROW()-13,2)=0,IF(ISBLANK(OFFSET('12. SEGUIMIENTO 2027'!$P$14,INT((ROW()-13)/2),0)),"",OFFSET('12. SEGUIMIENTO 2027'!$P$14,INT((ROW()-13)/2),0)),IF(ISBLANK(OFFSET('9. METAS'!$W$20,INT((ROW()-14)/2),0)),"",OFFSET('9. METAS'!$W$20,INT((ROW()-14)/2),0)))</f>
        <v/>
      </c>
      <c r="M372" s="246" t="str">
        <f ca="1">IF(MOD(ROW()-13,2)=0,IF(ISBLANK(OFFSET('12. SEGUIMIENTO 2027'!$Q$14,INT((ROW()-13)/2),0)),"",OFFSET('12. SEGUIMIENTO 2027'!$Q$14,INT((ROW()-13)/2),0)),IF(ISBLANK(OFFSET('9. METAS'!$X$20,INT((ROW()-14)/2),0)),"",OFFSET('9. METAS'!$X$20,INT((ROW()-14)/2),0)))</f>
        <v/>
      </c>
      <c r="N372" s="1013"/>
      <c r="O372" s="1014"/>
      <c r="P372" s="1015"/>
    </row>
    <row r="373" spans="3:16">
      <c r="C373" s="1016" t="str">
        <f ca="1">IF(ISBLANK(OFFSET('5. Pp (3 años)'!$C$46,INT((ROW()-13)/2),0)),"",OFFSET('5. Pp (3 años)'!$C$46,INT((ROW()-13)/2),0))</f>
        <v>Actividad</v>
      </c>
      <c r="D373" s="1018" t="str">
        <f ca="1">IF(ISBLANK(OFFSET('5. Pp (3 años)'!$D$46,INT((ROW()-13)/2),0)),"",OFFSET('5. Pp (3 años)'!$D$46,INT((ROW()-13)/2),0))</f>
        <v/>
      </c>
      <c r="E373" s="1018" t="str">
        <f ca="1">IF(ISBLANK(OFFSET('5. Pp (3 años)'!$E$46,INT((ROW()-13)/2),0)),"",OFFSET('5. Pp (3 años)'!$E$46,INT((ROW()-13)/2),0))</f>
        <v/>
      </c>
      <c r="F373" s="1021" t="str">
        <f ca="1">IF(ISBLANK(OFFSET('5. Pp (3 años)'!$K$46,INT((ROW()-13)/2),0)),"",OFFSET('5. Pp (3 años)'!$K$46,INT((ROW()-13)/2),0))</f>
        <v/>
      </c>
      <c r="G373" s="1023" t="str">
        <f ca="1">IF(ISBLANK(OFFSET('5. Pp (3 años)'!$H$46,INT((ROW()-13)/2),0)),"",OFFSET('5. Pp (3 años)'!$H$46,INT((ROW()-13)/2),0))</f>
        <v/>
      </c>
      <c r="H373" s="1080" t="str">
        <f ca="1">IF(ISBLANK(OFFSET('9. METAS'!$L$20,INT((ROW()-13)/2),0)),"",OFFSET('9. METAS'!$L$20,INT((ROW()-13)/2),0))</f>
        <v/>
      </c>
      <c r="I373" s="1004"/>
      <c r="J373" s="244" t="str">
        <f ca="1">IF(MOD(ROW()-13,2)=0,IF(ISBLANK(OFFSET('12. SEGUIMIENTO 2027'!$N$14,INT((ROW()-13)/2),0)),"",OFFSET('12. SEGUIMIENTO 2027'!$N$14,INT((ROW()-13)/2),0)),IF(ISBLANK(OFFSET('9. METAS'!$U$20,INT((ROW()-14)/2),0)),"",OFFSET('9. METAS'!$U$20,INT((ROW()-14)/2),0)))</f>
        <v/>
      </c>
      <c r="K373" s="245" t="str">
        <f ca="1">IF(MOD(ROW()-13,2)=0,IF(ISBLANK(OFFSET('12. SEGUIMIENTO 2027'!$O$14,INT((ROW()-13)/2),0)),"",OFFSET('12. SEGUIMIENTO 2027'!$O$14,INT((ROW()-13)/2),0)),IF(ISBLANK(OFFSET('9. METAS'!$V$20,INT((ROW()-14)/2),0)),"",OFFSET('9. METAS'!$V$20,INT((ROW()-14)/2),0)))</f>
        <v/>
      </c>
      <c r="L373" s="245" t="str">
        <f ca="1">IF(MOD(ROW()-13,2)=0,IF(ISBLANK(OFFSET('12. SEGUIMIENTO 2027'!$P$14,INT((ROW()-13)/2),0)),"",OFFSET('12. SEGUIMIENTO 2027'!$P$14,INT((ROW()-13)/2),0)),IF(ISBLANK(OFFSET('9. METAS'!$W$20,INT((ROW()-14)/2),0)),"",OFFSET('9. METAS'!$W$20,INT((ROW()-14)/2),0)))</f>
        <v/>
      </c>
      <c r="M373" s="246" t="str">
        <f ca="1">IF(MOD(ROW()-13,2)=0,IF(ISBLANK(OFFSET('12. SEGUIMIENTO 2027'!$Q$14,INT((ROW()-13)/2),0)),"",OFFSET('12. SEGUIMIENTO 2027'!$Q$14,INT((ROW()-13)/2),0)),IF(ISBLANK(OFFSET('9. METAS'!$X$20,INT((ROW()-14)/2),0)),"",OFFSET('9. METAS'!$X$20,INT((ROW()-14)/2),0)))</f>
        <v/>
      </c>
      <c r="N373" s="1006" t="str">
        <f t="shared" ref="N373" ca="1" si="356">IFERROR(J373/J374,"ND")</f>
        <v>ND</v>
      </c>
      <c r="O373" s="1008" t="str">
        <f t="shared" ref="O373" ca="1" si="357">IFERROR(((J373+K373+L373)/H373),"ND")</f>
        <v>ND</v>
      </c>
      <c r="P373" s="1010"/>
    </row>
    <row r="374" spans="3:16">
      <c r="C374" s="1025"/>
      <c r="D374" s="1018"/>
      <c r="E374" s="1018"/>
      <c r="F374" s="1021"/>
      <c r="G374" s="1023"/>
      <c r="H374" s="1080"/>
      <c r="I374" s="1012"/>
      <c r="J374" s="244" t="str">
        <f ca="1">IF(MOD(ROW()-13,2)=0,IF(ISBLANK(OFFSET('12. SEGUIMIENTO 2027'!$N$14,INT((ROW()-13)/2),0)),"",OFFSET('12. SEGUIMIENTO 2027'!$N$14,INT((ROW()-13)/2),0)),IF(ISBLANK(OFFSET('9. METAS'!$U$20,INT((ROW()-14)/2),0)),"",OFFSET('9. METAS'!$U$20,INT((ROW()-14)/2),0)))</f>
        <v/>
      </c>
      <c r="K374" s="245" t="str">
        <f ca="1">IF(MOD(ROW()-13,2)=0,IF(ISBLANK(OFFSET('12. SEGUIMIENTO 2027'!$O$14,INT((ROW()-13)/2),0)),"",OFFSET('12. SEGUIMIENTO 2027'!$O$14,INT((ROW()-13)/2),0)),IF(ISBLANK(OFFSET('9. METAS'!$V$20,INT((ROW()-14)/2),0)),"",OFFSET('9. METAS'!$V$20,INT((ROW()-14)/2),0)))</f>
        <v/>
      </c>
      <c r="L374" s="245" t="str">
        <f ca="1">IF(MOD(ROW()-13,2)=0,IF(ISBLANK(OFFSET('12. SEGUIMIENTO 2027'!$P$14,INT((ROW()-13)/2),0)),"",OFFSET('12. SEGUIMIENTO 2027'!$P$14,INT((ROW()-13)/2),0)),IF(ISBLANK(OFFSET('9. METAS'!$W$20,INT((ROW()-14)/2),0)),"",OFFSET('9. METAS'!$W$20,INT((ROW()-14)/2),0)))</f>
        <v/>
      </c>
      <c r="M374" s="246" t="str">
        <f ca="1">IF(MOD(ROW()-13,2)=0,IF(ISBLANK(OFFSET('12. SEGUIMIENTO 2027'!$Q$14,INT((ROW()-13)/2),0)),"",OFFSET('12. SEGUIMIENTO 2027'!$Q$14,INT((ROW()-13)/2),0)),IF(ISBLANK(OFFSET('9. METAS'!$X$20,INT((ROW()-14)/2),0)),"",OFFSET('9. METAS'!$X$20,INT((ROW()-14)/2),0)))</f>
        <v/>
      </c>
      <c r="N374" s="1013"/>
      <c r="O374" s="1014"/>
      <c r="P374" s="1015"/>
    </row>
    <row r="375" spans="3:16">
      <c r="C375" s="1016" t="str">
        <f ca="1">IF(ISBLANK(OFFSET('5. Pp (3 años)'!$C$46,INT((ROW()-13)/2),0)),"",OFFSET('5. Pp (3 años)'!$C$46,INT((ROW()-13)/2),0))</f>
        <v>Actividad</v>
      </c>
      <c r="D375" s="1018" t="str">
        <f ca="1">IF(ISBLANK(OFFSET('5. Pp (3 años)'!$D$46,INT((ROW()-13)/2),0)),"",OFFSET('5. Pp (3 años)'!$D$46,INT((ROW()-13)/2),0))</f>
        <v/>
      </c>
      <c r="E375" s="1018" t="str">
        <f ca="1">IF(ISBLANK(OFFSET('5. Pp (3 años)'!$E$46,INT((ROW()-13)/2),0)),"",OFFSET('5. Pp (3 años)'!$E$46,INT((ROW()-13)/2),0))</f>
        <v/>
      </c>
      <c r="F375" s="1021" t="str">
        <f ca="1">IF(ISBLANK(OFFSET('5. Pp (3 años)'!$K$46,INT((ROW()-13)/2),0)),"",OFFSET('5. Pp (3 años)'!$K$46,INT((ROW()-13)/2),0))</f>
        <v/>
      </c>
      <c r="G375" s="1023" t="str">
        <f ca="1">IF(ISBLANK(OFFSET('5. Pp (3 años)'!$H$46,INT((ROW()-13)/2),0)),"",OFFSET('5. Pp (3 años)'!$H$46,INT((ROW()-13)/2),0))</f>
        <v/>
      </c>
      <c r="H375" s="1080" t="str">
        <f ca="1">IF(ISBLANK(OFFSET('9. METAS'!$L$20,INT((ROW()-13)/2),0)),"",OFFSET('9. METAS'!$L$20,INT((ROW()-13)/2),0))</f>
        <v/>
      </c>
      <c r="I375" s="1004"/>
      <c r="J375" s="244" t="str">
        <f ca="1">IF(MOD(ROW()-13,2)=0,IF(ISBLANK(OFFSET('12. SEGUIMIENTO 2027'!$N$14,INT((ROW()-13)/2),0)),"",OFFSET('12. SEGUIMIENTO 2027'!$N$14,INT((ROW()-13)/2),0)),IF(ISBLANK(OFFSET('9. METAS'!$U$20,INT((ROW()-14)/2),0)),"",OFFSET('9. METAS'!$U$20,INT((ROW()-14)/2),0)))</f>
        <v/>
      </c>
      <c r="K375" s="245" t="str">
        <f ca="1">IF(MOD(ROW()-13,2)=0,IF(ISBLANK(OFFSET('12. SEGUIMIENTO 2027'!$O$14,INT((ROW()-13)/2),0)),"",OFFSET('12. SEGUIMIENTO 2027'!$O$14,INT((ROW()-13)/2),0)),IF(ISBLANK(OFFSET('9. METAS'!$V$20,INT((ROW()-14)/2),0)),"",OFFSET('9. METAS'!$V$20,INT((ROW()-14)/2),0)))</f>
        <v/>
      </c>
      <c r="L375" s="245" t="str">
        <f ca="1">IF(MOD(ROW()-13,2)=0,IF(ISBLANK(OFFSET('12. SEGUIMIENTO 2027'!$P$14,INT((ROW()-13)/2),0)),"",OFFSET('12. SEGUIMIENTO 2027'!$P$14,INT((ROW()-13)/2),0)),IF(ISBLANK(OFFSET('9. METAS'!$W$20,INT((ROW()-14)/2),0)),"",OFFSET('9. METAS'!$W$20,INT((ROW()-14)/2),0)))</f>
        <v/>
      </c>
      <c r="M375" s="246" t="str">
        <f ca="1">IF(MOD(ROW()-13,2)=0,IF(ISBLANK(OFFSET('12. SEGUIMIENTO 2027'!$Q$14,INT((ROW()-13)/2),0)),"",OFFSET('12. SEGUIMIENTO 2027'!$Q$14,INT((ROW()-13)/2),0)),IF(ISBLANK(OFFSET('9. METAS'!$X$20,INT((ROW()-14)/2),0)),"",OFFSET('9. METAS'!$X$20,INT((ROW()-14)/2),0)))</f>
        <v/>
      </c>
      <c r="N375" s="1006" t="str">
        <f t="shared" ref="N375" ca="1" si="358">IFERROR(J375/J376,"ND")</f>
        <v>ND</v>
      </c>
      <c r="O375" s="1008" t="str">
        <f t="shared" ref="O375" ca="1" si="359">IFERROR(((J375+K375+L375)/H375),"ND")</f>
        <v>ND</v>
      </c>
      <c r="P375" s="1010"/>
    </row>
    <row r="376" spans="3:16">
      <c r="C376" s="1025"/>
      <c r="D376" s="1018"/>
      <c r="E376" s="1018"/>
      <c r="F376" s="1021"/>
      <c r="G376" s="1023"/>
      <c r="H376" s="1080"/>
      <c r="I376" s="1012"/>
      <c r="J376" s="244" t="str">
        <f ca="1">IF(MOD(ROW()-13,2)=0,IF(ISBLANK(OFFSET('12. SEGUIMIENTO 2027'!$N$14,INT((ROW()-13)/2),0)),"",OFFSET('12. SEGUIMIENTO 2027'!$N$14,INT((ROW()-13)/2),0)),IF(ISBLANK(OFFSET('9. METAS'!$U$20,INT((ROW()-14)/2),0)),"",OFFSET('9. METAS'!$U$20,INT((ROW()-14)/2),0)))</f>
        <v/>
      </c>
      <c r="K376" s="245" t="str">
        <f ca="1">IF(MOD(ROW()-13,2)=0,IF(ISBLANK(OFFSET('12. SEGUIMIENTO 2027'!$O$14,INT((ROW()-13)/2),0)),"",OFFSET('12. SEGUIMIENTO 2027'!$O$14,INT((ROW()-13)/2),0)),IF(ISBLANK(OFFSET('9. METAS'!$V$20,INT((ROW()-14)/2),0)),"",OFFSET('9. METAS'!$V$20,INT((ROW()-14)/2),0)))</f>
        <v/>
      </c>
      <c r="L376" s="245" t="str">
        <f ca="1">IF(MOD(ROW()-13,2)=0,IF(ISBLANK(OFFSET('12. SEGUIMIENTO 2027'!$P$14,INT((ROW()-13)/2),0)),"",OFFSET('12. SEGUIMIENTO 2027'!$P$14,INT((ROW()-13)/2),0)),IF(ISBLANK(OFFSET('9. METAS'!$W$20,INT((ROW()-14)/2),0)),"",OFFSET('9. METAS'!$W$20,INT((ROW()-14)/2),0)))</f>
        <v/>
      </c>
      <c r="M376" s="246" t="str">
        <f ca="1">IF(MOD(ROW()-13,2)=0,IF(ISBLANK(OFFSET('12. SEGUIMIENTO 2027'!$Q$14,INT((ROW()-13)/2),0)),"",OFFSET('12. SEGUIMIENTO 2027'!$Q$14,INT((ROW()-13)/2),0)),IF(ISBLANK(OFFSET('9. METAS'!$X$20,INT((ROW()-14)/2),0)),"",OFFSET('9. METAS'!$X$20,INT((ROW()-14)/2),0)))</f>
        <v/>
      </c>
      <c r="N376" s="1013"/>
      <c r="O376" s="1014"/>
      <c r="P376" s="1015"/>
    </row>
    <row r="377" spans="3:16">
      <c r="C377" s="1016" t="str">
        <f ca="1">IF(ISBLANK(OFFSET('5. Pp (3 años)'!$C$46,INT((ROW()-13)/2),0)),"",OFFSET('5. Pp (3 años)'!$C$46,INT((ROW()-13)/2),0))</f>
        <v>Componente</v>
      </c>
      <c r="D377" s="1018" t="str">
        <f ca="1">IF(ISBLANK(OFFSET('5. Pp (3 años)'!$D$46,INT((ROW()-13)/2),0)),"",OFFSET('5. Pp (3 años)'!$D$46,INT((ROW()-13)/2),0))</f>
        <v>4.1.1.1.31 Servicios de formación educativa inclusiva y capacitación para el desarrollo productivo otorgados.</v>
      </c>
      <c r="E377" s="1018" t="str">
        <f ca="1">IF(ISBLANK(OFFSET('5. Pp (3 años)'!$E$46,INT((ROW()-13)/2),0)),"",OFFSET('5. Pp (3 años)'!$E$46,INT((ROW()-13)/2),0))</f>
        <v>PCDHP: Porcentaje de capacidades de desarrollo humano y productivo fortalecidas</v>
      </c>
      <c r="F377" s="1021" t="str">
        <f ca="1">IF(ISBLANK(OFFSET('5. Pp (3 años)'!$K$46,INT((ROW()-13)/2),0)),"",OFFSET('5. Pp (3 años)'!$K$46,INT((ROW()-13)/2),0))</f>
        <v>Ascendente</v>
      </c>
      <c r="G377" s="1023" t="str">
        <f ca="1">IF(ISBLANK(OFFSET('5. Pp (3 años)'!$H$46,INT((ROW()-13)/2),0)),"",OFFSET('5. Pp (3 años)'!$H$46,INT((ROW()-13)/2),0))</f>
        <v>Trimestral</v>
      </c>
      <c r="H377" s="1080">
        <f ca="1">IF(ISBLANK(OFFSET('9. METAS'!$L$20,INT((ROW()-13)/2),0)),"",OFFSET('9. METAS'!$L$20,INT((ROW()-13)/2),0))</f>
        <v>100</v>
      </c>
      <c r="I377" s="1004"/>
      <c r="J377" s="244" t="str">
        <f ca="1">IF(MOD(ROW()-13,2)=0,IF(ISBLANK(OFFSET('12. SEGUIMIENTO 2027'!$N$14,INT((ROW()-13)/2),0)),"",OFFSET('12. SEGUIMIENTO 2027'!$N$14,INT((ROW()-13)/2),0)),IF(ISBLANK(OFFSET('9. METAS'!$U$20,INT((ROW()-14)/2),0)),"",OFFSET('9. METAS'!$U$20,INT((ROW()-14)/2),0)))</f>
        <v/>
      </c>
      <c r="K377" s="245" t="str">
        <f ca="1">IF(MOD(ROW()-13,2)=0,IF(ISBLANK(OFFSET('12. SEGUIMIENTO 2027'!$O$14,INT((ROW()-13)/2),0)),"",OFFSET('12. SEGUIMIENTO 2027'!$O$14,INT((ROW()-13)/2),0)),IF(ISBLANK(OFFSET('9. METAS'!$V$20,INT((ROW()-14)/2),0)),"",OFFSET('9. METAS'!$V$20,INT((ROW()-14)/2),0)))</f>
        <v/>
      </c>
      <c r="L377" s="245" t="str">
        <f ca="1">IF(MOD(ROW()-13,2)=0,IF(ISBLANK(OFFSET('12. SEGUIMIENTO 2027'!$P$14,INT((ROW()-13)/2),0)),"",OFFSET('12. SEGUIMIENTO 2027'!$P$14,INT((ROW()-13)/2),0)),IF(ISBLANK(OFFSET('9. METAS'!$W$20,INT((ROW()-14)/2),0)),"",OFFSET('9. METAS'!$W$20,INT((ROW()-14)/2),0)))</f>
        <v/>
      </c>
      <c r="M377" s="246" t="str">
        <f ca="1">IF(MOD(ROW()-13,2)=0,IF(ISBLANK(OFFSET('12. SEGUIMIENTO 2027'!$Q$14,INT((ROW()-13)/2),0)),"",OFFSET('12. SEGUIMIENTO 2027'!$Q$14,INT((ROW()-13)/2),0)),IF(ISBLANK(OFFSET('9. METAS'!$X$20,INT((ROW()-14)/2),0)),"",OFFSET('9. METAS'!$X$20,INT((ROW()-14)/2),0)))</f>
        <v/>
      </c>
      <c r="N377" s="1006" t="str">
        <f t="shared" ref="N377" ca="1" si="360">IFERROR(J377/J378,"ND")</f>
        <v>ND</v>
      </c>
      <c r="O377" s="1008" t="str">
        <f t="shared" ref="O377" ca="1" si="361">IFERROR(((J377+K377+L377)/H377),"ND")</f>
        <v>ND</v>
      </c>
      <c r="P377" s="1010"/>
    </row>
    <row r="378" spans="3:16">
      <c r="C378" s="1025"/>
      <c r="D378" s="1018"/>
      <c r="E378" s="1018"/>
      <c r="F378" s="1021"/>
      <c r="G378" s="1023"/>
      <c r="H378" s="1080"/>
      <c r="I378" s="1012"/>
      <c r="J378" s="244">
        <f ca="1">IF(MOD(ROW()-13,2)=0,IF(ISBLANK(OFFSET('12. SEGUIMIENTO 2027'!$N$14,INT((ROW()-13)/2),0)),"",OFFSET('12. SEGUIMIENTO 2027'!$N$14,INT((ROW()-13)/2),0)),IF(ISBLANK(OFFSET('9. METAS'!$U$20,INT((ROW()-14)/2),0)),"",OFFSET('9. METAS'!$U$20,INT((ROW()-14)/2),0)))</f>
        <v>25</v>
      </c>
      <c r="K378" s="245">
        <f ca="1">IF(MOD(ROW()-13,2)=0,IF(ISBLANK(OFFSET('12. SEGUIMIENTO 2027'!$O$14,INT((ROW()-13)/2),0)),"",OFFSET('12. SEGUIMIENTO 2027'!$O$14,INT((ROW()-13)/2),0)),IF(ISBLANK(OFFSET('9. METAS'!$V$20,INT((ROW()-14)/2),0)),"",OFFSET('9. METAS'!$V$20,INT((ROW()-14)/2),0)))</f>
        <v>25</v>
      </c>
      <c r="L378" s="245">
        <f ca="1">IF(MOD(ROW()-13,2)=0,IF(ISBLANK(OFFSET('12. SEGUIMIENTO 2027'!$P$14,INT((ROW()-13)/2),0)),"",OFFSET('12. SEGUIMIENTO 2027'!$P$14,INT((ROW()-13)/2),0)),IF(ISBLANK(OFFSET('9. METAS'!$W$20,INT((ROW()-14)/2),0)),"",OFFSET('9. METAS'!$W$20,INT((ROW()-14)/2),0)))</f>
        <v>25</v>
      </c>
      <c r="M378" s="246">
        <f ca="1">IF(MOD(ROW()-13,2)=0,IF(ISBLANK(OFFSET('12. SEGUIMIENTO 2027'!$Q$14,INT((ROW()-13)/2),0)),"",OFFSET('12. SEGUIMIENTO 2027'!$Q$14,INT((ROW()-13)/2),0)),IF(ISBLANK(OFFSET('9. METAS'!$X$20,INT((ROW()-14)/2),0)),"",OFFSET('9. METAS'!$X$20,INT((ROW()-14)/2),0)))</f>
        <v>25</v>
      </c>
      <c r="N378" s="1013"/>
      <c r="O378" s="1014"/>
      <c r="P378" s="1015"/>
    </row>
    <row r="379" spans="3:16">
      <c r="C379" s="1016" t="str">
        <f ca="1">IF(ISBLANK(OFFSET('5. Pp (3 años)'!$C$46,INT((ROW()-13)/2),0)),"",OFFSET('5. Pp (3 años)'!$C$46,INT((ROW()-13)/2),0))</f>
        <v>Actividad</v>
      </c>
      <c r="D379" s="1018" t="str">
        <f ca="1">IF(ISBLANK(OFFSET('5. Pp (3 años)'!$D$46,INT((ROW()-13)/2),0)),"",OFFSET('5. Pp (3 años)'!$D$46,INT((ROW()-13)/2),0))</f>
        <v xml:space="preserve">4.1.1.1.31.1 Implementación de programas de instrucción académica, participación social y competencias para la productividad.
</v>
      </c>
      <c r="E379" s="1018" t="str">
        <f ca="1">IF(ISBLANK(OFFSET('5. Pp (3 años)'!$E$46,INT((ROW()-13)/2),0)),"",OFFSET('5. Pp (3 años)'!$E$46,INT((ROW()-13)/2),0))</f>
        <v>PAACP: Porcentaje de acciones de alfabetización, capacitación y participación educativa realizadas.</v>
      </c>
      <c r="F379" s="1021" t="str">
        <f ca="1">IF(ISBLANK(OFFSET('5. Pp (3 años)'!$K$46,INT((ROW()-13)/2),0)),"",OFFSET('5. Pp (3 años)'!$K$46,INT((ROW()-13)/2),0))</f>
        <v>Ascendente</v>
      </c>
      <c r="G379" s="1023" t="str">
        <f ca="1">IF(ISBLANK(OFFSET('5. Pp (3 años)'!$H$46,INT((ROW()-13)/2),0)),"",OFFSET('5. Pp (3 años)'!$H$46,INT((ROW()-13)/2),0))</f>
        <v>Trimestral</v>
      </c>
      <c r="H379" s="1080">
        <f ca="1">IF(ISBLANK(OFFSET('9. METAS'!$L$20,INT((ROW()-13)/2),0)),"",OFFSET('9. METAS'!$L$20,INT((ROW()-13)/2),0))</f>
        <v>37</v>
      </c>
      <c r="I379" s="1004"/>
      <c r="J379" s="244" t="str">
        <f ca="1">IF(MOD(ROW()-13,2)=0,IF(ISBLANK(OFFSET('12. SEGUIMIENTO 2027'!$N$14,INT((ROW()-13)/2),0)),"",OFFSET('12. SEGUIMIENTO 2027'!$N$14,INT((ROW()-13)/2),0)),IF(ISBLANK(OFFSET('9. METAS'!$U$20,INT((ROW()-14)/2),0)),"",OFFSET('9. METAS'!$U$20,INT((ROW()-14)/2),0)))</f>
        <v/>
      </c>
      <c r="K379" s="245" t="str">
        <f ca="1">IF(MOD(ROW()-13,2)=0,IF(ISBLANK(OFFSET('12. SEGUIMIENTO 2027'!$O$14,INT((ROW()-13)/2),0)),"",OFFSET('12. SEGUIMIENTO 2027'!$O$14,INT((ROW()-13)/2),0)),IF(ISBLANK(OFFSET('9. METAS'!$V$20,INT((ROW()-14)/2),0)),"",OFFSET('9. METAS'!$V$20,INT((ROW()-14)/2),0)))</f>
        <v/>
      </c>
      <c r="L379" s="245" t="str">
        <f ca="1">IF(MOD(ROW()-13,2)=0,IF(ISBLANK(OFFSET('12. SEGUIMIENTO 2027'!$P$14,INT((ROW()-13)/2),0)),"",OFFSET('12. SEGUIMIENTO 2027'!$P$14,INT((ROW()-13)/2),0)),IF(ISBLANK(OFFSET('9. METAS'!$W$20,INT((ROW()-14)/2),0)),"",OFFSET('9. METAS'!$W$20,INT((ROW()-14)/2),0)))</f>
        <v/>
      </c>
      <c r="M379" s="246" t="str">
        <f ca="1">IF(MOD(ROW()-13,2)=0,IF(ISBLANK(OFFSET('12. SEGUIMIENTO 2027'!$Q$14,INT((ROW()-13)/2),0)),"",OFFSET('12. SEGUIMIENTO 2027'!$Q$14,INT((ROW()-13)/2),0)),IF(ISBLANK(OFFSET('9. METAS'!$X$20,INT((ROW()-14)/2),0)),"",OFFSET('9. METAS'!$X$20,INT((ROW()-14)/2),0)))</f>
        <v/>
      </c>
      <c r="N379" s="1006" t="str">
        <f t="shared" ref="N379" ca="1" si="362">IFERROR(J379/J380,"ND")</f>
        <v>ND</v>
      </c>
      <c r="O379" s="1008" t="str">
        <f t="shared" ref="O379" ca="1" si="363">IFERROR(((J379+K379+L379)/H379),"ND")</f>
        <v>ND</v>
      </c>
      <c r="P379" s="1010"/>
    </row>
    <row r="380" spans="3:16">
      <c r="C380" s="1025"/>
      <c r="D380" s="1018"/>
      <c r="E380" s="1018"/>
      <c r="F380" s="1021"/>
      <c r="G380" s="1023"/>
      <c r="H380" s="1080"/>
      <c r="I380" s="1012"/>
      <c r="J380" s="244">
        <f ca="1">IF(MOD(ROW()-13,2)=0,IF(ISBLANK(OFFSET('12. SEGUIMIENTO 2027'!$N$14,INT((ROW()-13)/2),0)),"",OFFSET('12. SEGUIMIENTO 2027'!$N$14,INT((ROW()-13)/2),0)),IF(ISBLANK(OFFSET('9. METAS'!$U$20,INT((ROW()-14)/2),0)),"",OFFSET('9. METAS'!$U$20,INT((ROW()-14)/2),0)))</f>
        <v>8</v>
      </c>
      <c r="K380" s="245">
        <f ca="1">IF(MOD(ROW()-13,2)=0,IF(ISBLANK(OFFSET('12. SEGUIMIENTO 2027'!$O$14,INT((ROW()-13)/2),0)),"",OFFSET('12. SEGUIMIENTO 2027'!$O$14,INT((ROW()-13)/2),0)),IF(ISBLANK(OFFSET('9. METAS'!$V$20,INT((ROW()-14)/2),0)),"",OFFSET('9. METAS'!$V$20,INT((ROW()-14)/2),0)))</f>
        <v>11</v>
      </c>
      <c r="L380" s="245">
        <f ca="1">IF(MOD(ROW()-13,2)=0,IF(ISBLANK(OFFSET('12. SEGUIMIENTO 2027'!$P$14,INT((ROW()-13)/2),0)),"",OFFSET('12. SEGUIMIENTO 2027'!$P$14,INT((ROW()-13)/2),0)),IF(ISBLANK(OFFSET('9. METAS'!$W$20,INT((ROW()-14)/2),0)),"",OFFSET('9. METAS'!$W$20,INT((ROW()-14)/2),0)))</f>
        <v>8</v>
      </c>
      <c r="M380" s="246">
        <f ca="1">IF(MOD(ROW()-13,2)=0,IF(ISBLANK(OFFSET('12. SEGUIMIENTO 2027'!$Q$14,INT((ROW()-13)/2),0)),"",OFFSET('12. SEGUIMIENTO 2027'!$Q$14,INT((ROW()-13)/2),0)),IF(ISBLANK(OFFSET('9. METAS'!$X$20,INT((ROW()-14)/2),0)),"",OFFSET('9. METAS'!$X$20,INT((ROW()-14)/2),0)))</f>
        <v>10</v>
      </c>
      <c r="N380" s="1013"/>
      <c r="O380" s="1014"/>
      <c r="P380" s="1015"/>
    </row>
    <row r="381" spans="3:16">
      <c r="C381" s="1016" t="str">
        <f ca="1">IF(ISBLANK(OFFSET('5. Pp (3 años)'!$C$46,INT((ROW()-13)/2),0)),"",OFFSET('5. Pp (3 años)'!$C$46,INT((ROW()-13)/2),0))</f>
        <v>Actividad</v>
      </c>
      <c r="D381" s="1018" t="str">
        <f ca="1">IF(ISBLANK(OFFSET('5. Pp (3 años)'!$D$46,INT((ROW()-13)/2),0)),"",OFFSET('5. Pp (3 años)'!$D$46,INT((ROW()-13)/2),0))</f>
        <v/>
      </c>
      <c r="E381" s="1018" t="str">
        <f ca="1">IF(ISBLANK(OFFSET('5. Pp (3 años)'!$E$46,INT((ROW()-13)/2),0)),"",OFFSET('5. Pp (3 años)'!$E$46,INT((ROW()-13)/2),0))</f>
        <v/>
      </c>
      <c r="F381" s="1021" t="str">
        <f ca="1">IF(ISBLANK(OFFSET('5. Pp (3 años)'!$K$46,INT((ROW()-13)/2),0)),"",OFFSET('5. Pp (3 años)'!$K$46,INT((ROW()-13)/2),0))</f>
        <v/>
      </c>
      <c r="G381" s="1023" t="str">
        <f ca="1">IF(ISBLANK(OFFSET('5. Pp (3 años)'!$H$46,INT((ROW()-13)/2),0)),"",OFFSET('5. Pp (3 años)'!$H$46,INT((ROW()-13)/2),0))</f>
        <v/>
      </c>
      <c r="H381" s="1080" t="str">
        <f ca="1">IF(ISBLANK(OFFSET('9. METAS'!$L$20,INT((ROW()-13)/2),0)),"",OFFSET('9. METAS'!$L$20,INT((ROW()-13)/2),0))</f>
        <v/>
      </c>
      <c r="I381" s="1004"/>
      <c r="J381" s="244" t="str">
        <f ca="1">IF(MOD(ROW()-13,2)=0,IF(ISBLANK(OFFSET('12. SEGUIMIENTO 2027'!$N$14,INT((ROW()-13)/2),0)),"",OFFSET('12. SEGUIMIENTO 2027'!$N$14,INT((ROW()-13)/2),0)),IF(ISBLANK(OFFSET('9. METAS'!$U$20,INT((ROW()-14)/2),0)),"",OFFSET('9. METAS'!$U$20,INT((ROW()-14)/2),0)))</f>
        <v/>
      </c>
      <c r="K381" s="245" t="str">
        <f ca="1">IF(MOD(ROW()-13,2)=0,IF(ISBLANK(OFFSET('12. SEGUIMIENTO 2027'!$O$14,INT((ROW()-13)/2),0)),"",OFFSET('12. SEGUIMIENTO 2027'!$O$14,INT((ROW()-13)/2),0)),IF(ISBLANK(OFFSET('9. METAS'!$V$20,INT((ROW()-14)/2),0)),"",OFFSET('9. METAS'!$V$20,INT((ROW()-14)/2),0)))</f>
        <v/>
      </c>
      <c r="L381" s="245" t="str">
        <f ca="1">IF(MOD(ROW()-13,2)=0,IF(ISBLANK(OFFSET('12. SEGUIMIENTO 2027'!$P$14,INT((ROW()-13)/2),0)),"",OFFSET('12. SEGUIMIENTO 2027'!$P$14,INT((ROW()-13)/2),0)),IF(ISBLANK(OFFSET('9. METAS'!$W$20,INT((ROW()-14)/2),0)),"",OFFSET('9. METAS'!$W$20,INT((ROW()-14)/2),0)))</f>
        <v/>
      </c>
      <c r="M381" s="246" t="str">
        <f ca="1">IF(MOD(ROW()-13,2)=0,IF(ISBLANK(OFFSET('12. SEGUIMIENTO 2027'!$Q$14,INT((ROW()-13)/2),0)),"",OFFSET('12. SEGUIMIENTO 2027'!$Q$14,INT((ROW()-13)/2),0)),IF(ISBLANK(OFFSET('9. METAS'!$X$20,INT((ROW()-14)/2),0)),"",OFFSET('9. METAS'!$X$20,INT((ROW()-14)/2),0)))</f>
        <v/>
      </c>
      <c r="N381" s="1006" t="str">
        <f t="shared" ref="N381" ca="1" si="364">IFERROR(J381/J382,"ND")</f>
        <v>ND</v>
      </c>
      <c r="O381" s="1008" t="str">
        <f t="shared" ref="O381" ca="1" si="365">IFERROR(((J381+K381+L381)/H381),"ND")</f>
        <v>ND</v>
      </c>
      <c r="P381" s="1010"/>
    </row>
    <row r="382" spans="3:16">
      <c r="C382" s="1025"/>
      <c r="D382" s="1018"/>
      <c r="E382" s="1018"/>
      <c r="F382" s="1021"/>
      <c r="G382" s="1023"/>
      <c r="H382" s="1080"/>
      <c r="I382" s="1012"/>
      <c r="J382" s="244" t="str">
        <f ca="1">IF(MOD(ROW()-13,2)=0,IF(ISBLANK(OFFSET('12. SEGUIMIENTO 2027'!$N$14,INT((ROW()-13)/2),0)),"",OFFSET('12. SEGUIMIENTO 2027'!$N$14,INT((ROW()-13)/2),0)),IF(ISBLANK(OFFSET('9. METAS'!$U$20,INT((ROW()-14)/2),0)),"",OFFSET('9. METAS'!$U$20,INT((ROW()-14)/2),0)))</f>
        <v/>
      </c>
      <c r="K382" s="245" t="str">
        <f ca="1">IF(MOD(ROW()-13,2)=0,IF(ISBLANK(OFFSET('12. SEGUIMIENTO 2027'!$O$14,INT((ROW()-13)/2),0)),"",OFFSET('12. SEGUIMIENTO 2027'!$O$14,INT((ROW()-13)/2),0)),IF(ISBLANK(OFFSET('9. METAS'!$V$20,INT((ROW()-14)/2),0)),"",OFFSET('9. METAS'!$V$20,INT((ROW()-14)/2),0)))</f>
        <v/>
      </c>
      <c r="L382" s="245" t="str">
        <f ca="1">IF(MOD(ROW()-13,2)=0,IF(ISBLANK(OFFSET('12. SEGUIMIENTO 2027'!$P$14,INT((ROW()-13)/2),0)),"",OFFSET('12. SEGUIMIENTO 2027'!$P$14,INT((ROW()-13)/2),0)),IF(ISBLANK(OFFSET('9. METAS'!$W$20,INT((ROW()-14)/2),0)),"",OFFSET('9. METAS'!$W$20,INT((ROW()-14)/2),0)))</f>
        <v/>
      </c>
      <c r="M382" s="246" t="str">
        <f ca="1">IF(MOD(ROW()-13,2)=0,IF(ISBLANK(OFFSET('12. SEGUIMIENTO 2027'!$Q$14,INT((ROW()-13)/2),0)),"",OFFSET('12. SEGUIMIENTO 2027'!$Q$14,INT((ROW()-13)/2),0)),IF(ISBLANK(OFFSET('9. METAS'!$X$20,INT((ROW()-14)/2),0)),"",OFFSET('9. METAS'!$X$20,INT((ROW()-14)/2),0)))</f>
        <v/>
      </c>
      <c r="N382" s="1013"/>
      <c r="O382" s="1014"/>
      <c r="P382" s="1015"/>
    </row>
    <row r="383" spans="3:16">
      <c r="C383" s="1016" t="str">
        <f ca="1">IF(ISBLANK(OFFSET('5. Pp (3 años)'!$C$46,INT((ROW()-13)/2),0)),"",OFFSET('5. Pp (3 años)'!$C$46,INT((ROW()-13)/2),0))</f>
        <v>Actividad</v>
      </c>
      <c r="D383" s="1018" t="str">
        <f ca="1">IF(ISBLANK(OFFSET('5. Pp (3 años)'!$D$46,INT((ROW()-13)/2),0)),"",OFFSET('5. Pp (3 años)'!$D$46,INT((ROW()-13)/2),0))</f>
        <v/>
      </c>
      <c r="E383" s="1018" t="str">
        <f ca="1">IF(ISBLANK(OFFSET('5. Pp (3 años)'!$E$46,INT((ROW()-13)/2),0)),"",OFFSET('5. Pp (3 años)'!$E$46,INT((ROW()-13)/2),0))</f>
        <v/>
      </c>
      <c r="F383" s="1021" t="str">
        <f ca="1">IF(ISBLANK(OFFSET('5. Pp (3 años)'!$K$46,INT((ROW()-13)/2),0)),"",OFFSET('5. Pp (3 años)'!$K$46,INT((ROW()-13)/2),0))</f>
        <v/>
      </c>
      <c r="G383" s="1023" t="str">
        <f ca="1">IF(ISBLANK(OFFSET('5. Pp (3 años)'!$H$46,INT((ROW()-13)/2),0)),"",OFFSET('5. Pp (3 años)'!$H$46,INT((ROW()-13)/2),0))</f>
        <v/>
      </c>
      <c r="H383" s="1080" t="str">
        <f ca="1">IF(ISBLANK(OFFSET('9. METAS'!$L$20,INT((ROW()-13)/2),0)),"",OFFSET('9. METAS'!$L$20,INT((ROW()-13)/2),0))</f>
        <v/>
      </c>
      <c r="I383" s="1004"/>
      <c r="J383" s="244" t="str">
        <f ca="1">IF(MOD(ROW()-13,2)=0,IF(ISBLANK(OFFSET('12. SEGUIMIENTO 2027'!$N$14,INT((ROW()-13)/2),0)),"",OFFSET('12. SEGUIMIENTO 2027'!$N$14,INT((ROW()-13)/2),0)),IF(ISBLANK(OFFSET('9. METAS'!$U$20,INT((ROW()-14)/2),0)),"",OFFSET('9. METAS'!$U$20,INT((ROW()-14)/2),0)))</f>
        <v/>
      </c>
      <c r="K383" s="245" t="str">
        <f ca="1">IF(MOD(ROW()-13,2)=0,IF(ISBLANK(OFFSET('12. SEGUIMIENTO 2027'!$O$14,INT((ROW()-13)/2),0)),"",OFFSET('12. SEGUIMIENTO 2027'!$O$14,INT((ROW()-13)/2),0)),IF(ISBLANK(OFFSET('9. METAS'!$V$20,INT((ROW()-14)/2),0)),"",OFFSET('9. METAS'!$V$20,INT((ROW()-14)/2),0)))</f>
        <v/>
      </c>
      <c r="L383" s="245" t="str">
        <f ca="1">IF(MOD(ROW()-13,2)=0,IF(ISBLANK(OFFSET('12. SEGUIMIENTO 2027'!$P$14,INT((ROW()-13)/2),0)),"",OFFSET('12. SEGUIMIENTO 2027'!$P$14,INT((ROW()-13)/2),0)),IF(ISBLANK(OFFSET('9. METAS'!$W$20,INT((ROW()-14)/2),0)),"",OFFSET('9. METAS'!$W$20,INT((ROW()-14)/2),0)))</f>
        <v/>
      </c>
      <c r="M383" s="246" t="str">
        <f ca="1">IF(MOD(ROW()-13,2)=0,IF(ISBLANK(OFFSET('12. SEGUIMIENTO 2027'!$Q$14,INT((ROW()-13)/2),0)),"",OFFSET('12. SEGUIMIENTO 2027'!$Q$14,INT((ROW()-13)/2),0)),IF(ISBLANK(OFFSET('9. METAS'!$X$20,INT((ROW()-14)/2),0)),"",OFFSET('9. METAS'!$X$20,INT((ROW()-14)/2),0)))</f>
        <v/>
      </c>
      <c r="N383" s="1006" t="str">
        <f t="shared" ref="N383" ca="1" si="366">IFERROR(J383/J384,"ND")</f>
        <v>ND</v>
      </c>
      <c r="O383" s="1008" t="str">
        <f t="shared" ref="O383" ca="1" si="367">IFERROR(((J383+K383+L383)/H383),"ND")</f>
        <v>ND</v>
      </c>
      <c r="P383" s="1010"/>
    </row>
    <row r="384" spans="3:16">
      <c r="C384" s="1025"/>
      <c r="D384" s="1018"/>
      <c r="E384" s="1018"/>
      <c r="F384" s="1021"/>
      <c r="G384" s="1023"/>
      <c r="H384" s="1080"/>
      <c r="I384" s="1012"/>
      <c r="J384" s="244" t="str">
        <f ca="1">IF(MOD(ROW()-13,2)=0,IF(ISBLANK(OFFSET('12. SEGUIMIENTO 2027'!$N$14,INT((ROW()-13)/2),0)),"",OFFSET('12. SEGUIMIENTO 2027'!$N$14,INT((ROW()-13)/2),0)),IF(ISBLANK(OFFSET('9. METAS'!$U$20,INT((ROW()-14)/2),0)),"",OFFSET('9. METAS'!$U$20,INT((ROW()-14)/2),0)))</f>
        <v/>
      </c>
      <c r="K384" s="245" t="str">
        <f ca="1">IF(MOD(ROW()-13,2)=0,IF(ISBLANK(OFFSET('12. SEGUIMIENTO 2027'!$O$14,INT((ROW()-13)/2),0)),"",OFFSET('12. SEGUIMIENTO 2027'!$O$14,INT((ROW()-13)/2),0)),IF(ISBLANK(OFFSET('9. METAS'!$V$20,INT((ROW()-14)/2),0)),"",OFFSET('9. METAS'!$V$20,INT((ROW()-14)/2),0)))</f>
        <v/>
      </c>
      <c r="L384" s="245" t="str">
        <f ca="1">IF(MOD(ROW()-13,2)=0,IF(ISBLANK(OFFSET('12. SEGUIMIENTO 2027'!$P$14,INT((ROW()-13)/2),0)),"",OFFSET('12. SEGUIMIENTO 2027'!$P$14,INT((ROW()-13)/2),0)),IF(ISBLANK(OFFSET('9. METAS'!$W$20,INT((ROW()-14)/2),0)),"",OFFSET('9. METAS'!$W$20,INT((ROW()-14)/2),0)))</f>
        <v/>
      </c>
      <c r="M384" s="246" t="str">
        <f ca="1">IF(MOD(ROW()-13,2)=0,IF(ISBLANK(OFFSET('12. SEGUIMIENTO 2027'!$Q$14,INT((ROW()-13)/2),0)),"",OFFSET('12. SEGUIMIENTO 2027'!$Q$14,INT((ROW()-13)/2),0)),IF(ISBLANK(OFFSET('9. METAS'!$X$20,INT((ROW()-14)/2),0)),"",OFFSET('9. METAS'!$X$20,INT((ROW()-14)/2),0)))</f>
        <v/>
      </c>
      <c r="N384" s="1013"/>
      <c r="O384" s="1014"/>
      <c r="P384" s="1015"/>
    </row>
    <row r="385" spans="3:16">
      <c r="C385" s="1016" t="str">
        <f ca="1">IF(ISBLANK(OFFSET('5. Pp (3 años)'!$C$46,INT((ROW()-13)/2),0)),"",OFFSET('5. Pp (3 años)'!$C$46,INT((ROW()-13)/2),0))</f>
        <v>Actividad</v>
      </c>
      <c r="D385" s="1018" t="str">
        <f ca="1">IF(ISBLANK(OFFSET('5. Pp (3 años)'!$D$46,INT((ROW()-13)/2),0)),"",OFFSET('5. Pp (3 años)'!$D$46,INT((ROW()-13)/2),0))</f>
        <v/>
      </c>
      <c r="E385" s="1018" t="str">
        <f ca="1">IF(ISBLANK(OFFSET('5. Pp (3 años)'!$E$46,INT((ROW()-13)/2),0)),"",OFFSET('5. Pp (3 años)'!$E$46,INT((ROW()-13)/2),0))</f>
        <v/>
      </c>
      <c r="F385" s="1021" t="str">
        <f ca="1">IF(ISBLANK(OFFSET('5. Pp (3 años)'!$K$46,INT((ROW()-13)/2),0)),"",OFFSET('5. Pp (3 años)'!$K$46,INT((ROW()-13)/2),0))</f>
        <v/>
      </c>
      <c r="G385" s="1023" t="str">
        <f ca="1">IF(ISBLANK(OFFSET('5. Pp (3 años)'!$H$46,INT((ROW()-13)/2),0)),"",OFFSET('5. Pp (3 años)'!$H$46,INT((ROW()-13)/2),0))</f>
        <v/>
      </c>
      <c r="H385" s="1080" t="str">
        <f ca="1">IF(ISBLANK(OFFSET('9. METAS'!$L$20,INT((ROW()-13)/2),0)),"",OFFSET('9. METAS'!$L$20,INT((ROW()-13)/2),0))</f>
        <v/>
      </c>
      <c r="I385" s="1004"/>
      <c r="J385" s="244" t="str">
        <f ca="1">IF(MOD(ROW()-13,2)=0,IF(ISBLANK(OFFSET('12. SEGUIMIENTO 2027'!$N$14,INT((ROW()-13)/2),0)),"",OFFSET('12. SEGUIMIENTO 2027'!$N$14,INT((ROW()-13)/2),0)),IF(ISBLANK(OFFSET('9. METAS'!$U$20,INT((ROW()-14)/2),0)),"",OFFSET('9. METAS'!$U$20,INT((ROW()-14)/2),0)))</f>
        <v/>
      </c>
      <c r="K385" s="245" t="str">
        <f ca="1">IF(MOD(ROW()-13,2)=0,IF(ISBLANK(OFFSET('12. SEGUIMIENTO 2027'!$O$14,INT((ROW()-13)/2),0)),"",OFFSET('12. SEGUIMIENTO 2027'!$O$14,INT((ROW()-13)/2),0)),IF(ISBLANK(OFFSET('9. METAS'!$V$20,INT((ROW()-14)/2),0)),"",OFFSET('9. METAS'!$V$20,INT((ROW()-14)/2),0)))</f>
        <v/>
      </c>
      <c r="L385" s="245" t="str">
        <f ca="1">IF(MOD(ROW()-13,2)=0,IF(ISBLANK(OFFSET('12. SEGUIMIENTO 2027'!$P$14,INT((ROW()-13)/2),0)),"",OFFSET('12. SEGUIMIENTO 2027'!$P$14,INT((ROW()-13)/2),0)),IF(ISBLANK(OFFSET('9. METAS'!$W$20,INT((ROW()-14)/2),0)),"",OFFSET('9. METAS'!$W$20,INT((ROW()-14)/2),0)))</f>
        <v/>
      </c>
      <c r="M385" s="246" t="str">
        <f ca="1">IF(MOD(ROW()-13,2)=0,IF(ISBLANK(OFFSET('12. SEGUIMIENTO 2027'!$Q$14,INT((ROW()-13)/2),0)),"",OFFSET('12. SEGUIMIENTO 2027'!$Q$14,INT((ROW()-13)/2),0)),IF(ISBLANK(OFFSET('9. METAS'!$X$20,INT((ROW()-14)/2),0)),"",OFFSET('9. METAS'!$X$20,INT((ROW()-14)/2),0)))</f>
        <v/>
      </c>
      <c r="N385" s="1006" t="str">
        <f t="shared" ref="N385" ca="1" si="368">IFERROR(J385/J386,"ND")</f>
        <v>ND</v>
      </c>
      <c r="O385" s="1008" t="str">
        <f t="shared" ref="O385" ca="1" si="369">IFERROR(((J385+K385+L385)/H385),"ND")</f>
        <v>ND</v>
      </c>
      <c r="P385" s="1010"/>
    </row>
    <row r="386" spans="3:16">
      <c r="C386" s="1025"/>
      <c r="D386" s="1018"/>
      <c r="E386" s="1018"/>
      <c r="F386" s="1021"/>
      <c r="G386" s="1023"/>
      <c r="H386" s="1080"/>
      <c r="I386" s="1012"/>
      <c r="J386" s="244" t="str">
        <f ca="1">IF(MOD(ROW()-13,2)=0,IF(ISBLANK(OFFSET('12. SEGUIMIENTO 2027'!$N$14,INT((ROW()-13)/2),0)),"",OFFSET('12. SEGUIMIENTO 2027'!$N$14,INT((ROW()-13)/2),0)),IF(ISBLANK(OFFSET('9. METAS'!$U$20,INT((ROW()-14)/2),0)),"",OFFSET('9. METAS'!$U$20,INT((ROW()-14)/2),0)))</f>
        <v/>
      </c>
      <c r="K386" s="245" t="str">
        <f ca="1">IF(MOD(ROW()-13,2)=0,IF(ISBLANK(OFFSET('12. SEGUIMIENTO 2027'!$O$14,INT((ROW()-13)/2),0)),"",OFFSET('12. SEGUIMIENTO 2027'!$O$14,INT((ROW()-13)/2),0)),IF(ISBLANK(OFFSET('9. METAS'!$V$20,INT((ROW()-14)/2),0)),"",OFFSET('9. METAS'!$V$20,INT((ROW()-14)/2),0)))</f>
        <v/>
      </c>
      <c r="L386" s="245" t="str">
        <f ca="1">IF(MOD(ROW()-13,2)=0,IF(ISBLANK(OFFSET('12. SEGUIMIENTO 2027'!$P$14,INT((ROW()-13)/2),0)),"",OFFSET('12. SEGUIMIENTO 2027'!$P$14,INT((ROW()-13)/2),0)),IF(ISBLANK(OFFSET('9. METAS'!$W$20,INT((ROW()-14)/2),0)),"",OFFSET('9. METAS'!$W$20,INT((ROW()-14)/2),0)))</f>
        <v/>
      </c>
      <c r="M386" s="246" t="str">
        <f ca="1">IF(MOD(ROW()-13,2)=0,IF(ISBLANK(OFFSET('12. SEGUIMIENTO 2027'!$Q$14,INT((ROW()-13)/2),0)),"",OFFSET('12. SEGUIMIENTO 2027'!$Q$14,INT((ROW()-13)/2),0)),IF(ISBLANK(OFFSET('9. METAS'!$X$20,INT((ROW()-14)/2),0)),"",OFFSET('9. METAS'!$X$20,INT((ROW()-14)/2),0)))</f>
        <v/>
      </c>
      <c r="N386" s="1013"/>
      <c r="O386" s="1014"/>
      <c r="P386" s="1015"/>
    </row>
    <row r="387" spans="3:16">
      <c r="C387" s="1016" t="str">
        <f ca="1">IF(ISBLANK(OFFSET('5. Pp (3 años)'!$C$46,INT((ROW()-13)/2),0)),"",OFFSET('5. Pp (3 años)'!$C$46,INT((ROW()-13)/2),0))</f>
        <v>Actividad</v>
      </c>
      <c r="D387" s="1018" t="str">
        <f ca="1">IF(ISBLANK(OFFSET('5. Pp (3 años)'!$D$46,INT((ROW()-13)/2),0)),"",OFFSET('5. Pp (3 años)'!$D$46,INT((ROW()-13)/2),0))</f>
        <v/>
      </c>
      <c r="E387" s="1018" t="str">
        <f ca="1">IF(ISBLANK(OFFSET('5. Pp (3 años)'!$E$46,INT((ROW()-13)/2),0)),"",OFFSET('5. Pp (3 años)'!$E$46,INT((ROW()-13)/2),0))</f>
        <v/>
      </c>
      <c r="F387" s="1021" t="str">
        <f ca="1">IF(ISBLANK(OFFSET('5. Pp (3 años)'!$K$46,INT((ROW()-13)/2),0)),"",OFFSET('5. Pp (3 años)'!$K$46,INT((ROW()-13)/2),0))</f>
        <v/>
      </c>
      <c r="G387" s="1023" t="str">
        <f ca="1">IF(ISBLANK(OFFSET('5. Pp (3 años)'!$H$46,INT((ROW()-13)/2),0)),"",OFFSET('5. Pp (3 años)'!$H$46,INT((ROW()-13)/2),0))</f>
        <v/>
      </c>
      <c r="H387" s="1080" t="str">
        <f ca="1">IF(ISBLANK(OFFSET('9. METAS'!$L$20,INT((ROW()-13)/2),0)),"",OFFSET('9. METAS'!$L$20,INT((ROW()-13)/2),0))</f>
        <v/>
      </c>
      <c r="I387" s="1004"/>
      <c r="J387" s="244" t="str">
        <f ca="1">IF(MOD(ROW()-13,2)=0,IF(ISBLANK(OFFSET('12. SEGUIMIENTO 2027'!$N$14,INT((ROW()-13)/2),0)),"",OFFSET('12. SEGUIMIENTO 2027'!$N$14,INT((ROW()-13)/2),0)),IF(ISBLANK(OFFSET('9. METAS'!$U$20,INT((ROW()-14)/2),0)),"",OFFSET('9. METAS'!$U$20,INT((ROW()-14)/2),0)))</f>
        <v/>
      </c>
      <c r="K387" s="245" t="str">
        <f ca="1">IF(MOD(ROW()-13,2)=0,IF(ISBLANK(OFFSET('12. SEGUIMIENTO 2027'!$O$14,INT((ROW()-13)/2),0)),"",OFFSET('12. SEGUIMIENTO 2027'!$O$14,INT((ROW()-13)/2),0)),IF(ISBLANK(OFFSET('9. METAS'!$V$20,INT((ROW()-14)/2),0)),"",OFFSET('9. METAS'!$V$20,INT((ROW()-14)/2),0)))</f>
        <v/>
      </c>
      <c r="L387" s="245" t="str">
        <f ca="1">IF(MOD(ROW()-13,2)=0,IF(ISBLANK(OFFSET('12. SEGUIMIENTO 2027'!$P$14,INT((ROW()-13)/2),0)),"",OFFSET('12. SEGUIMIENTO 2027'!$P$14,INT((ROW()-13)/2),0)),IF(ISBLANK(OFFSET('9. METAS'!$W$20,INT((ROW()-14)/2),0)),"",OFFSET('9. METAS'!$W$20,INT((ROW()-14)/2),0)))</f>
        <v/>
      </c>
      <c r="M387" s="246" t="str">
        <f ca="1">IF(MOD(ROW()-13,2)=0,IF(ISBLANK(OFFSET('12. SEGUIMIENTO 2027'!$Q$14,INT((ROW()-13)/2),0)),"",OFFSET('12. SEGUIMIENTO 2027'!$Q$14,INT((ROW()-13)/2),0)),IF(ISBLANK(OFFSET('9. METAS'!$X$20,INT((ROW()-14)/2),0)),"",OFFSET('9. METAS'!$X$20,INT((ROW()-14)/2),0)))</f>
        <v/>
      </c>
      <c r="N387" s="1006" t="str">
        <f t="shared" ref="N387" ca="1" si="370">IFERROR(J387/J388,"ND")</f>
        <v>ND</v>
      </c>
      <c r="O387" s="1008" t="str">
        <f t="shared" ref="O387" ca="1" si="371">IFERROR(((J387+K387+L387)/H387),"ND")</f>
        <v>ND</v>
      </c>
      <c r="P387" s="1010"/>
    </row>
    <row r="388" spans="3:16">
      <c r="C388" s="1025"/>
      <c r="D388" s="1018"/>
      <c r="E388" s="1018"/>
      <c r="F388" s="1021"/>
      <c r="G388" s="1023"/>
      <c r="H388" s="1080"/>
      <c r="I388" s="1012"/>
      <c r="J388" s="244" t="str">
        <f ca="1">IF(MOD(ROW()-13,2)=0,IF(ISBLANK(OFFSET('12. SEGUIMIENTO 2027'!$N$14,INT((ROW()-13)/2),0)),"",OFFSET('12. SEGUIMIENTO 2027'!$N$14,INT((ROW()-13)/2),0)),IF(ISBLANK(OFFSET('9. METAS'!$U$20,INT((ROW()-14)/2),0)),"",OFFSET('9. METAS'!$U$20,INT((ROW()-14)/2),0)))</f>
        <v/>
      </c>
      <c r="K388" s="245" t="str">
        <f ca="1">IF(MOD(ROW()-13,2)=0,IF(ISBLANK(OFFSET('12. SEGUIMIENTO 2027'!$O$14,INT((ROW()-13)/2),0)),"",OFFSET('12. SEGUIMIENTO 2027'!$O$14,INT((ROW()-13)/2),0)),IF(ISBLANK(OFFSET('9. METAS'!$V$20,INT((ROW()-14)/2),0)),"",OFFSET('9. METAS'!$V$20,INT((ROW()-14)/2),0)))</f>
        <v/>
      </c>
      <c r="L388" s="245" t="str">
        <f ca="1">IF(MOD(ROW()-13,2)=0,IF(ISBLANK(OFFSET('12. SEGUIMIENTO 2027'!$P$14,INT((ROW()-13)/2),0)),"",OFFSET('12. SEGUIMIENTO 2027'!$P$14,INT((ROW()-13)/2),0)),IF(ISBLANK(OFFSET('9. METAS'!$W$20,INT((ROW()-14)/2),0)),"",OFFSET('9. METAS'!$W$20,INT((ROW()-14)/2),0)))</f>
        <v/>
      </c>
      <c r="M388" s="246" t="str">
        <f ca="1">IF(MOD(ROW()-13,2)=0,IF(ISBLANK(OFFSET('12. SEGUIMIENTO 2027'!$Q$14,INT((ROW()-13)/2),0)),"",OFFSET('12. SEGUIMIENTO 2027'!$Q$14,INT((ROW()-13)/2),0)),IF(ISBLANK(OFFSET('9. METAS'!$X$20,INT((ROW()-14)/2),0)),"",OFFSET('9. METAS'!$X$20,INT((ROW()-14)/2),0)))</f>
        <v/>
      </c>
      <c r="N388" s="1013"/>
      <c r="O388" s="1014"/>
      <c r="P388" s="1015"/>
    </row>
    <row r="389" spans="3:16">
      <c r="C389" s="1016" t="str">
        <f ca="1">IF(ISBLANK(OFFSET('5. Pp (3 años)'!$C$46,INT((ROW()-13)/2),0)),"",OFFSET('5. Pp (3 años)'!$C$46,INT((ROW()-13)/2),0))</f>
        <v>Componente</v>
      </c>
      <c r="D389" s="1018" t="str">
        <f ca="1">IF(ISBLANK(OFFSET('5. Pp (3 años)'!$D$46,INT((ROW()-13)/2),0)),"",OFFSET('5. Pp (3 años)'!$D$46,INT((ROW()-13)/2),0))</f>
        <v>4.1.1.1.32 Servicios de salud itinerante y programas de formación preventiva otorgados.</v>
      </c>
      <c r="E389" s="1018" t="str">
        <f ca="1">IF(ISBLANK(OFFSET('5. Pp (3 años)'!$E$46,INT((ROW()-13)/2),0)),"",OFFSET('5. Pp (3 años)'!$E$46,INT((ROW()-13)/2),0))</f>
        <v>PEAPC: Porcentaje de esquemas de atención primaria y capacidades de cuidado consolidados.</v>
      </c>
      <c r="F389" s="1021" t="str">
        <f ca="1">IF(ISBLANK(OFFSET('5. Pp (3 años)'!$K$46,INT((ROW()-13)/2),0)),"",OFFSET('5. Pp (3 años)'!$K$46,INT((ROW()-13)/2),0))</f>
        <v>Ascendente</v>
      </c>
      <c r="G389" s="1023" t="str">
        <f ca="1">IF(ISBLANK(OFFSET('5. Pp (3 años)'!$H$46,INT((ROW()-13)/2),0)),"",OFFSET('5. Pp (3 años)'!$H$46,INT((ROW()-13)/2),0))</f>
        <v>Trimestral</v>
      </c>
      <c r="H389" s="1080">
        <f ca="1">IF(ISBLANK(OFFSET('9. METAS'!$L$20,INT((ROW()-13)/2),0)),"",OFFSET('9. METAS'!$L$20,INT((ROW()-13)/2),0))</f>
        <v>100</v>
      </c>
      <c r="I389" s="1004"/>
      <c r="J389" s="244" t="str">
        <f ca="1">IF(MOD(ROW()-13,2)=0,IF(ISBLANK(OFFSET('12. SEGUIMIENTO 2027'!$N$14,INT((ROW()-13)/2),0)),"",OFFSET('12. SEGUIMIENTO 2027'!$N$14,INT((ROW()-13)/2),0)),IF(ISBLANK(OFFSET('9. METAS'!$U$20,INT((ROW()-14)/2),0)),"",OFFSET('9. METAS'!$U$20,INT((ROW()-14)/2),0)))</f>
        <v/>
      </c>
      <c r="K389" s="245" t="str">
        <f ca="1">IF(MOD(ROW()-13,2)=0,IF(ISBLANK(OFFSET('12. SEGUIMIENTO 2027'!$O$14,INT((ROW()-13)/2),0)),"",OFFSET('12. SEGUIMIENTO 2027'!$O$14,INT((ROW()-13)/2),0)),IF(ISBLANK(OFFSET('9. METAS'!$V$20,INT((ROW()-14)/2),0)),"",OFFSET('9. METAS'!$V$20,INT((ROW()-14)/2),0)))</f>
        <v/>
      </c>
      <c r="L389" s="245" t="str">
        <f ca="1">IF(MOD(ROW()-13,2)=0,IF(ISBLANK(OFFSET('12. SEGUIMIENTO 2027'!$P$14,INT((ROW()-13)/2),0)),"",OFFSET('12. SEGUIMIENTO 2027'!$P$14,INT((ROW()-13)/2),0)),IF(ISBLANK(OFFSET('9. METAS'!$W$20,INT((ROW()-14)/2),0)),"",OFFSET('9. METAS'!$W$20,INT((ROW()-14)/2),0)))</f>
        <v/>
      </c>
      <c r="M389" s="246" t="str">
        <f ca="1">IF(MOD(ROW()-13,2)=0,IF(ISBLANK(OFFSET('12. SEGUIMIENTO 2027'!$Q$14,INT((ROW()-13)/2),0)),"",OFFSET('12. SEGUIMIENTO 2027'!$Q$14,INT((ROW()-13)/2),0)),IF(ISBLANK(OFFSET('9. METAS'!$X$20,INT((ROW()-14)/2),0)),"",OFFSET('9. METAS'!$X$20,INT((ROW()-14)/2),0)))</f>
        <v/>
      </c>
      <c r="N389" s="1006" t="str">
        <f t="shared" ref="N389" ca="1" si="372">IFERROR(J389/J390,"ND")</f>
        <v>ND</v>
      </c>
      <c r="O389" s="1008" t="str">
        <f t="shared" ref="O389" ca="1" si="373">IFERROR(((J389+K389+L389)/H389),"ND")</f>
        <v>ND</v>
      </c>
      <c r="P389" s="1010"/>
    </row>
    <row r="390" spans="3:16">
      <c r="C390" s="1025"/>
      <c r="D390" s="1018"/>
      <c r="E390" s="1018"/>
      <c r="F390" s="1021"/>
      <c r="G390" s="1023"/>
      <c r="H390" s="1080"/>
      <c r="I390" s="1012"/>
      <c r="J390" s="244">
        <f ca="1">IF(MOD(ROW()-13,2)=0,IF(ISBLANK(OFFSET('12. SEGUIMIENTO 2027'!$N$14,INT((ROW()-13)/2),0)),"",OFFSET('12. SEGUIMIENTO 2027'!$N$14,INT((ROW()-13)/2),0)),IF(ISBLANK(OFFSET('9. METAS'!$U$20,INT((ROW()-14)/2),0)),"",OFFSET('9. METAS'!$U$20,INT((ROW()-14)/2),0)))</f>
        <v>25</v>
      </c>
      <c r="K390" s="245">
        <f ca="1">IF(MOD(ROW()-13,2)=0,IF(ISBLANK(OFFSET('12. SEGUIMIENTO 2027'!$O$14,INT((ROW()-13)/2),0)),"",OFFSET('12. SEGUIMIENTO 2027'!$O$14,INT((ROW()-13)/2),0)),IF(ISBLANK(OFFSET('9. METAS'!$V$20,INT((ROW()-14)/2),0)),"",OFFSET('9. METAS'!$V$20,INT((ROW()-14)/2),0)))</f>
        <v>25</v>
      </c>
      <c r="L390" s="245">
        <f ca="1">IF(MOD(ROW()-13,2)=0,IF(ISBLANK(OFFSET('12. SEGUIMIENTO 2027'!$P$14,INT((ROW()-13)/2),0)),"",OFFSET('12. SEGUIMIENTO 2027'!$P$14,INT((ROW()-13)/2),0)),IF(ISBLANK(OFFSET('9. METAS'!$W$20,INT((ROW()-14)/2),0)),"",OFFSET('9. METAS'!$W$20,INT((ROW()-14)/2),0)))</f>
        <v>25</v>
      </c>
      <c r="M390" s="246">
        <f ca="1">IF(MOD(ROW()-13,2)=0,IF(ISBLANK(OFFSET('12. SEGUIMIENTO 2027'!$Q$14,INT((ROW()-13)/2),0)),"",OFFSET('12. SEGUIMIENTO 2027'!$Q$14,INT((ROW()-13)/2),0)),IF(ISBLANK(OFFSET('9. METAS'!$X$20,INT((ROW()-14)/2),0)),"",OFFSET('9. METAS'!$X$20,INT((ROW()-14)/2),0)))</f>
        <v>25</v>
      </c>
      <c r="N390" s="1013"/>
      <c r="O390" s="1014"/>
      <c r="P390" s="1015"/>
    </row>
    <row r="391" spans="3:16">
      <c r="C391" s="1016" t="str">
        <f ca="1">IF(ISBLANK(OFFSET('5. Pp (3 años)'!$C$46,INT((ROW()-13)/2),0)),"",OFFSET('5. Pp (3 años)'!$C$46,INT((ROW()-13)/2),0))</f>
        <v>Actividad</v>
      </c>
      <c r="D391" s="1018" t="str">
        <f ca="1">IF(ISBLANK(OFFSET('5. Pp (3 años)'!$D$46,INT((ROW()-13)/2),0)),"",OFFSET('5. Pp (3 años)'!$D$46,INT((ROW()-13)/2),0))</f>
        <v>4.1.1.1.32.1 Despliegue operativo de brigadas integrales para la prevención, diagnóstico y promoción de la salud comunitaria.</v>
      </c>
      <c r="E391" s="1018" t="str">
        <f ca="1">IF(ISBLANK(OFFSET('5. Pp (3 años)'!$E$46,INT((ROW()-13)/2),0)),"",OFFSET('5. Pp (3 años)'!$E$46,INT((ROW()-13)/2),0))</f>
        <v>PBJSR: Porcentaje de brigadas y jornadas de salud realizadas.</v>
      </c>
      <c r="F391" s="1021" t="str">
        <f ca="1">IF(ISBLANK(OFFSET('5. Pp (3 años)'!$K$46,INT((ROW()-13)/2),0)),"",OFFSET('5. Pp (3 años)'!$K$46,INT((ROW()-13)/2),0))</f>
        <v>Ascendente</v>
      </c>
      <c r="G391" s="1023" t="str">
        <f ca="1">IF(ISBLANK(OFFSET('5. Pp (3 años)'!$H$46,INT((ROW()-13)/2),0)),"",OFFSET('5. Pp (3 años)'!$H$46,INT((ROW()-13)/2),0))</f>
        <v>Trimestral</v>
      </c>
      <c r="H391" s="1080">
        <f ca="1">IF(ISBLANK(OFFSET('9. METAS'!$L$20,INT((ROW()-13)/2),0)),"",OFFSET('9. METAS'!$L$20,INT((ROW()-13)/2),0))</f>
        <v>225</v>
      </c>
      <c r="I391" s="1004"/>
      <c r="J391" s="244" t="str">
        <f ca="1">IF(MOD(ROW()-13,2)=0,IF(ISBLANK(OFFSET('12. SEGUIMIENTO 2027'!$N$14,INT((ROW()-13)/2),0)),"",OFFSET('12. SEGUIMIENTO 2027'!$N$14,INT((ROW()-13)/2),0)),IF(ISBLANK(OFFSET('9. METAS'!$U$20,INT((ROW()-14)/2),0)),"",OFFSET('9. METAS'!$U$20,INT((ROW()-14)/2),0)))</f>
        <v/>
      </c>
      <c r="K391" s="245" t="str">
        <f ca="1">IF(MOD(ROW()-13,2)=0,IF(ISBLANK(OFFSET('12. SEGUIMIENTO 2027'!$O$14,INT((ROW()-13)/2),0)),"",OFFSET('12. SEGUIMIENTO 2027'!$O$14,INT((ROW()-13)/2),0)),IF(ISBLANK(OFFSET('9. METAS'!$V$20,INT((ROW()-14)/2),0)),"",OFFSET('9. METAS'!$V$20,INT((ROW()-14)/2),0)))</f>
        <v/>
      </c>
      <c r="L391" s="245" t="str">
        <f ca="1">IF(MOD(ROW()-13,2)=0,IF(ISBLANK(OFFSET('12. SEGUIMIENTO 2027'!$P$14,INT((ROW()-13)/2),0)),"",OFFSET('12. SEGUIMIENTO 2027'!$P$14,INT((ROW()-13)/2),0)),IF(ISBLANK(OFFSET('9. METAS'!$W$20,INT((ROW()-14)/2),0)),"",OFFSET('9. METAS'!$W$20,INT((ROW()-14)/2),0)))</f>
        <v/>
      </c>
      <c r="M391" s="246" t="str">
        <f ca="1">IF(MOD(ROW()-13,2)=0,IF(ISBLANK(OFFSET('12. SEGUIMIENTO 2027'!$Q$14,INT((ROW()-13)/2),0)),"",OFFSET('12. SEGUIMIENTO 2027'!$Q$14,INT((ROW()-13)/2),0)),IF(ISBLANK(OFFSET('9. METAS'!$X$20,INT((ROW()-14)/2),0)),"",OFFSET('9. METAS'!$X$20,INT((ROW()-14)/2),0)))</f>
        <v/>
      </c>
      <c r="N391" s="1006" t="str">
        <f t="shared" ref="N391" ca="1" si="374">IFERROR(J391/J392,"ND")</f>
        <v>ND</v>
      </c>
      <c r="O391" s="1008" t="str">
        <f t="shared" ref="O391" ca="1" si="375">IFERROR(((J391+K391+L391)/H391),"ND")</f>
        <v>ND</v>
      </c>
      <c r="P391" s="1010"/>
    </row>
    <row r="392" spans="3:16">
      <c r="C392" s="1025"/>
      <c r="D392" s="1018"/>
      <c r="E392" s="1018"/>
      <c r="F392" s="1021"/>
      <c r="G392" s="1023"/>
      <c r="H392" s="1080"/>
      <c r="I392" s="1012"/>
      <c r="J392" s="244">
        <f ca="1">IF(MOD(ROW()-13,2)=0,IF(ISBLANK(OFFSET('12. SEGUIMIENTO 2027'!$N$14,INT((ROW()-13)/2),0)),"",OFFSET('12. SEGUIMIENTO 2027'!$N$14,INT((ROW()-13)/2),0)),IF(ISBLANK(OFFSET('9. METAS'!$U$20,INT((ROW()-14)/2),0)),"",OFFSET('9. METAS'!$U$20,INT((ROW()-14)/2),0)))</f>
        <v>60</v>
      </c>
      <c r="K392" s="245">
        <f ca="1">IF(MOD(ROW()-13,2)=0,IF(ISBLANK(OFFSET('12. SEGUIMIENTO 2027'!$O$14,INT((ROW()-13)/2),0)),"",OFFSET('12. SEGUIMIENTO 2027'!$O$14,INT((ROW()-13)/2),0)),IF(ISBLANK(OFFSET('9. METAS'!$V$20,INT((ROW()-14)/2),0)),"",OFFSET('9. METAS'!$V$20,INT((ROW()-14)/2),0)))</f>
        <v>60</v>
      </c>
      <c r="L392" s="245">
        <f ca="1">IF(MOD(ROW()-13,2)=0,IF(ISBLANK(OFFSET('12. SEGUIMIENTO 2027'!$P$14,INT((ROW()-13)/2),0)),"",OFFSET('12. SEGUIMIENTO 2027'!$P$14,INT((ROW()-13)/2),0)),IF(ISBLANK(OFFSET('9. METAS'!$W$20,INT((ROW()-14)/2),0)),"",OFFSET('9. METAS'!$W$20,INT((ROW()-14)/2),0)))</f>
        <v>50</v>
      </c>
      <c r="M392" s="246">
        <f ca="1">IF(MOD(ROW()-13,2)=0,IF(ISBLANK(OFFSET('12. SEGUIMIENTO 2027'!$Q$14,INT((ROW()-13)/2),0)),"",OFFSET('12. SEGUIMIENTO 2027'!$Q$14,INT((ROW()-13)/2),0)),IF(ISBLANK(OFFSET('9. METAS'!$X$20,INT((ROW()-14)/2),0)),"",OFFSET('9. METAS'!$X$20,INT((ROW()-14)/2),0)))</f>
        <v>55</v>
      </c>
      <c r="N392" s="1013"/>
      <c r="O392" s="1014"/>
      <c r="P392" s="1015"/>
    </row>
    <row r="393" spans="3:16">
      <c r="C393" s="1016" t="str">
        <f ca="1">IF(ISBLANK(OFFSET('5. Pp (3 años)'!$C$46,INT((ROW()-13)/2),0)),"",OFFSET('5. Pp (3 años)'!$C$46,INT((ROW()-13)/2),0))</f>
        <v>Actividad</v>
      </c>
      <c r="D393" s="1018" t="str">
        <f ca="1">IF(ISBLANK(OFFSET('5. Pp (3 años)'!$D$46,INT((ROW()-13)/2),0)),"",OFFSET('5. Pp (3 años)'!$D$46,INT((ROW()-13)/2),0))</f>
        <v>4.1.1.1.32.2 Impartición de talleres formativos y jornadas de atención preventiva para el fortalecimiento de las capacidades de cuidado.</v>
      </c>
      <c r="E393" s="1018" t="str">
        <f ca="1">IF(ISBLANK(OFFSET('5. Pp (3 años)'!$E$46,INT((ROW()-13)/2),0)),"",OFFSET('5. Pp (3 años)'!$E$46,INT((ROW()-13)/2),0))</f>
        <v>PSFCE: Porcentaje de sesiones formativas y campañas de salud ejecutadas</v>
      </c>
      <c r="F393" s="1021" t="str">
        <f ca="1">IF(ISBLANK(OFFSET('5. Pp (3 años)'!$K$46,INT((ROW()-13)/2),0)),"",OFFSET('5. Pp (3 años)'!$K$46,INT((ROW()-13)/2),0))</f>
        <v>Ascendente</v>
      </c>
      <c r="G393" s="1023" t="str">
        <f ca="1">IF(ISBLANK(OFFSET('5. Pp (3 años)'!$H$46,INT((ROW()-13)/2),0)),"",OFFSET('5. Pp (3 años)'!$H$46,INT((ROW()-13)/2),0))</f>
        <v>Trimestral</v>
      </c>
      <c r="H393" s="1080">
        <f ca="1">IF(ISBLANK(OFFSET('9. METAS'!$L$20,INT((ROW()-13)/2),0)),"",OFFSET('9. METAS'!$L$20,INT((ROW()-13)/2),0))</f>
        <v>20</v>
      </c>
      <c r="I393" s="1004"/>
      <c r="J393" s="244" t="str">
        <f ca="1">IF(MOD(ROW()-13,2)=0,IF(ISBLANK(OFFSET('12. SEGUIMIENTO 2027'!$N$14,INT((ROW()-13)/2),0)),"",OFFSET('12. SEGUIMIENTO 2027'!$N$14,INT((ROW()-13)/2),0)),IF(ISBLANK(OFFSET('9. METAS'!$U$20,INT((ROW()-14)/2),0)),"",OFFSET('9. METAS'!$U$20,INT((ROW()-14)/2),0)))</f>
        <v/>
      </c>
      <c r="K393" s="245" t="str">
        <f ca="1">IF(MOD(ROW()-13,2)=0,IF(ISBLANK(OFFSET('12. SEGUIMIENTO 2027'!$O$14,INT((ROW()-13)/2),0)),"",OFFSET('12. SEGUIMIENTO 2027'!$O$14,INT((ROW()-13)/2),0)),IF(ISBLANK(OFFSET('9. METAS'!$V$20,INT((ROW()-14)/2),0)),"",OFFSET('9. METAS'!$V$20,INT((ROW()-14)/2),0)))</f>
        <v/>
      </c>
      <c r="L393" s="245" t="str">
        <f ca="1">IF(MOD(ROW()-13,2)=0,IF(ISBLANK(OFFSET('12. SEGUIMIENTO 2027'!$P$14,INT((ROW()-13)/2),0)),"",OFFSET('12. SEGUIMIENTO 2027'!$P$14,INT((ROW()-13)/2),0)),IF(ISBLANK(OFFSET('9. METAS'!$W$20,INT((ROW()-14)/2),0)),"",OFFSET('9. METAS'!$W$20,INT((ROW()-14)/2),0)))</f>
        <v/>
      </c>
      <c r="M393" s="246" t="str">
        <f ca="1">IF(MOD(ROW()-13,2)=0,IF(ISBLANK(OFFSET('12. SEGUIMIENTO 2027'!$Q$14,INT((ROW()-13)/2),0)),"",OFFSET('12. SEGUIMIENTO 2027'!$Q$14,INT((ROW()-13)/2),0)),IF(ISBLANK(OFFSET('9. METAS'!$X$20,INT((ROW()-14)/2),0)),"",OFFSET('9. METAS'!$X$20,INT((ROW()-14)/2),0)))</f>
        <v/>
      </c>
      <c r="N393" s="1006" t="str">
        <f t="shared" ref="N393" ca="1" si="376">IFERROR(J393/J394,"ND")</f>
        <v>ND</v>
      </c>
      <c r="O393" s="1008" t="str">
        <f t="shared" ref="O393" ca="1" si="377">IFERROR(((J393+K393+L393)/H393),"ND")</f>
        <v>ND</v>
      </c>
      <c r="P393" s="1010"/>
    </row>
    <row r="394" spans="3:16">
      <c r="C394" s="1025"/>
      <c r="D394" s="1018"/>
      <c r="E394" s="1018"/>
      <c r="F394" s="1021"/>
      <c r="G394" s="1023"/>
      <c r="H394" s="1080"/>
      <c r="I394" s="1012"/>
      <c r="J394" s="244">
        <f ca="1">IF(MOD(ROW()-13,2)=0,IF(ISBLANK(OFFSET('12. SEGUIMIENTO 2027'!$N$14,INT((ROW()-13)/2),0)),"",OFFSET('12. SEGUIMIENTO 2027'!$N$14,INT((ROW()-13)/2),0)),IF(ISBLANK(OFFSET('9. METAS'!$U$20,INT((ROW()-14)/2),0)),"",OFFSET('9. METAS'!$U$20,INT((ROW()-14)/2),0)))</f>
        <v>5</v>
      </c>
      <c r="K394" s="245">
        <f ca="1">IF(MOD(ROW()-13,2)=0,IF(ISBLANK(OFFSET('12. SEGUIMIENTO 2027'!$O$14,INT((ROW()-13)/2),0)),"",OFFSET('12. SEGUIMIENTO 2027'!$O$14,INT((ROW()-13)/2),0)),IF(ISBLANK(OFFSET('9. METAS'!$V$20,INT((ROW()-14)/2),0)),"",OFFSET('9. METAS'!$V$20,INT((ROW()-14)/2),0)))</f>
        <v>5</v>
      </c>
      <c r="L394" s="245">
        <f ca="1">IF(MOD(ROW()-13,2)=0,IF(ISBLANK(OFFSET('12. SEGUIMIENTO 2027'!$P$14,INT((ROW()-13)/2),0)),"",OFFSET('12. SEGUIMIENTO 2027'!$P$14,INT((ROW()-13)/2),0)),IF(ISBLANK(OFFSET('9. METAS'!$W$20,INT((ROW()-14)/2),0)),"",OFFSET('9. METAS'!$W$20,INT((ROW()-14)/2),0)))</f>
        <v>5</v>
      </c>
      <c r="M394" s="246">
        <f ca="1">IF(MOD(ROW()-13,2)=0,IF(ISBLANK(OFFSET('12. SEGUIMIENTO 2027'!$Q$14,INT((ROW()-13)/2),0)),"",OFFSET('12. SEGUIMIENTO 2027'!$Q$14,INT((ROW()-13)/2),0)),IF(ISBLANK(OFFSET('9. METAS'!$X$20,INT((ROW()-14)/2),0)),"",OFFSET('9. METAS'!$X$20,INT((ROW()-14)/2),0)))</f>
        <v>5</v>
      </c>
      <c r="N394" s="1013"/>
      <c r="O394" s="1014"/>
      <c r="P394" s="1015"/>
    </row>
    <row r="395" spans="3:16">
      <c r="C395" s="1016" t="str">
        <f ca="1">IF(ISBLANK(OFFSET('5. Pp (3 años)'!$C$46,INT((ROW()-13)/2),0)),"",OFFSET('5. Pp (3 años)'!$C$46,INT((ROW()-13)/2),0))</f>
        <v>Actividad</v>
      </c>
      <c r="D395" s="1018" t="str">
        <f ca="1">IF(ISBLANK(OFFSET('5. Pp (3 años)'!$D$46,INT((ROW()-13)/2),0)),"",OFFSET('5. Pp (3 años)'!$D$46,INT((ROW()-13)/2),0))</f>
        <v/>
      </c>
      <c r="E395" s="1018" t="str">
        <f ca="1">IF(ISBLANK(OFFSET('5. Pp (3 años)'!$E$46,INT((ROW()-13)/2),0)),"",OFFSET('5. Pp (3 años)'!$E$46,INT((ROW()-13)/2),0))</f>
        <v/>
      </c>
      <c r="F395" s="1021" t="str">
        <f ca="1">IF(ISBLANK(OFFSET('5. Pp (3 años)'!$K$46,INT((ROW()-13)/2),0)),"",OFFSET('5. Pp (3 años)'!$K$46,INT((ROW()-13)/2),0))</f>
        <v/>
      </c>
      <c r="G395" s="1023" t="str">
        <f ca="1">IF(ISBLANK(OFFSET('5. Pp (3 años)'!$H$46,INT((ROW()-13)/2),0)),"",OFFSET('5. Pp (3 años)'!$H$46,INT((ROW()-13)/2),0))</f>
        <v/>
      </c>
      <c r="H395" s="1080" t="str">
        <f ca="1">IF(ISBLANK(OFFSET('9. METAS'!$L$20,INT((ROW()-13)/2),0)),"",OFFSET('9. METAS'!$L$20,INT((ROW()-13)/2),0))</f>
        <v/>
      </c>
      <c r="I395" s="1004"/>
      <c r="J395" s="244" t="str">
        <f ca="1">IF(MOD(ROW()-13,2)=0,IF(ISBLANK(OFFSET('12. SEGUIMIENTO 2027'!$N$14,INT((ROW()-13)/2),0)),"",OFFSET('12. SEGUIMIENTO 2027'!$N$14,INT((ROW()-13)/2),0)),IF(ISBLANK(OFFSET('9. METAS'!$U$20,INT((ROW()-14)/2),0)),"",OFFSET('9. METAS'!$U$20,INT((ROW()-14)/2),0)))</f>
        <v/>
      </c>
      <c r="K395" s="245" t="str">
        <f ca="1">IF(MOD(ROW()-13,2)=0,IF(ISBLANK(OFFSET('12. SEGUIMIENTO 2027'!$O$14,INT((ROW()-13)/2),0)),"",OFFSET('12. SEGUIMIENTO 2027'!$O$14,INT((ROW()-13)/2),0)),IF(ISBLANK(OFFSET('9. METAS'!$V$20,INT((ROW()-14)/2),0)),"",OFFSET('9. METAS'!$V$20,INT((ROW()-14)/2),0)))</f>
        <v/>
      </c>
      <c r="L395" s="245" t="str">
        <f ca="1">IF(MOD(ROW()-13,2)=0,IF(ISBLANK(OFFSET('12. SEGUIMIENTO 2027'!$P$14,INT((ROW()-13)/2),0)),"",OFFSET('12. SEGUIMIENTO 2027'!$P$14,INT((ROW()-13)/2),0)),IF(ISBLANK(OFFSET('9. METAS'!$W$20,INT((ROW()-14)/2),0)),"",OFFSET('9. METAS'!$W$20,INT((ROW()-14)/2),0)))</f>
        <v/>
      </c>
      <c r="M395" s="246" t="str">
        <f ca="1">IF(MOD(ROW()-13,2)=0,IF(ISBLANK(OFFSET('12. SEGUIMIENTO 2027'!$Q$14,INT((ROW()-13)/2),0)),"",OFFSET('12. SEGUIMIENTO 2027'!$Q$14,INT((ROW()-13)/2),0)),IF(ISBLANK(OFFSET('9. METAS'!$X$20,INT((ROW()-14)/2),0)),"",OFFSET('9. METAS'!$X$20,INT((ROW()-14)/2),0)))</f>
        <v/>
      </c>
      <c r="N395" s="1006" t="str">
        <f t="shared" ref="N395" ca="1" si="378">IFERROR(J395/J396,"ND")</f>
        <v>ND</v>
      </c>
      <c r="O395" s="1008" t="str">
        <f t="shared" ref="O395" ca="1" si="379">IFERROR(((J395+K395+L395)/H395),"ND")</f>
        <v>ND</v>
      </c>
      <c r="P395" s="1010"/>
    </row>
    <row r="396" spans="3:16">
      <c r="C396" s="1025"/>
      <c r="D396" s="1018"/>
      <c r="E396" s="1018"/>
      <c r="F396" s="1021"/>
      <c r="G396" s="1023"/>
      <c r="H396" s="1080"/>
      <c r="I396" s="1012"/>
      <c r="J396" s="244" t="str">
        <f ca="1">IF(MOD(ROW()-13,2)=0,IF(ISBLANK(OFFSET('12. SEGUIMIENTO 2027'!$N$14,INT((ROW()-13)/2),0)),"",OFFSET('12. SEGUIMIENTO 2027'!$N$14,INT((ROW()-13)/2),0)),IF(ISBLANK(OFFSET('9. METAS'!$U$20,INT((ROW()-14)/2),0)),"",OFFSET('9. METAS'!$U$20,INT((ROW()-14)/2),0)))</f>
        <v/>
      </c>
      <c r="K396" s="245" t="str">
        <f ca="1">IF(MOD(ROW()-13,2)=0,IF(ISBLANK(OFFSET('12. SEGUIMIENTO 2027'!$O$14,INT((ROW()-13)/2),0)),"",OFFSET('12. SEGUIMIENTO 2027'!$O$14,INT((ROW()-13)/2),0)),IF(ISBLANK(OFFSET('9. METAS'!$V$20,INT((ROW()-14)/2),0)),"",OFFSET('9. METAS'!$V$20,INT((ROW()-14)/2),0)))</f>
        <v/>
      </c>
      <c r="L396" s="245" t="str">
        <f ca="1">IF(MOD(ROW()-13,2)=0,IF(ISBLANK(OFFSET('12. SEGUIMIENTO 2027'!$P$14,INT((ROW()-13)/2),0)),"",OFFSET('12. SEGUIMIENTO 2027'!$P$14,INT((ROW()-13)/2),0)),IF(ISBLANK(OFFSET('9. METAS'!$W$20,INT((ROW()-14)/2),0)),"",OFFSET('9. METAS'!$W$20,INT((ROW()-14)/2),0)))</f>
        <v/>
      </c>
      <c r="M396" s="246" t="str">
        <f ca="1">IF(MOD(ROW()-13,2)=0,IF(ISBLANK(OFFSET('12. SEGUIMIENTO 2027'!$Q$14,INT((ROW()-13)/2),0)),"",OFFSET('12. SEGUIMIENTO 2027'!$Q$14,INT((ROW()-13)/2),0)),IF(ISBLANK(OFFSET('9. METAS'!$X$20,INT((ROW()-14)/2),0)),"",OFFSET('9. METAS'!$X$20,INT((ROW()-14)/2),0)))</f>
        <v/>
      </c>
      <c r="N396" s="1013"/>
      <c r="O396" s="1014"/>
      <c r="P396" s="1015"/>
    </row>
    <row r="397" spans="3:16">
      <c r="C397" s="1016" t="str">
        <f ca="1">IF(ISBLANK(OFFSET('5. Pp (3 años)'!$C$46,INT((ROW()-13)/2),0)),"",OFFSET('5. Pp (3 años)'!$C$46,INT((ROW()-13)/2),0))</f>
        <v>Actividad</v>
      </c>
      <c r="D397" s="1018" t="str">
        <f ca="1">IF(ISBLANK(OFFSET('5. Pp (3 años)'!$D$46,INT((ROW()-13)/2),0)),"",OFFSET('5. Pp (3 años)'!$D$46,INT((ROW()-13)/2),0))</f>
        <v/>
      </c>
      <c r="E397" s="1018" t="str">
        <f ca="1">IF(ISBLANK(OFFSET('5. Pp (3 años)'!$E$46,INT((ROW()-13)/2),0)),"",OFFSET('5. Pp (3 años)'!$E$46,INT((ROW()-13)/2),0))</f>
        <v/>
      </c>
      <c r="F397" s="1021" t="str">
        <f ca="1">IF(ISBLANK(OFFSET('5. Pp (3 años)'!$K$46,INT((ROW()-13)/2),0)),"",OFFSET('5. Pp (3 años)'!$K$46,INT((ROW()-13)/2),0))</f>
        <v/>
      </c>
      <c r="G397" s="1023" t="str">
        <f ca="1">IF(ISBLANK(OFFSET('5. Pp (3 años)'!$H$46,INT((ROW()-13)/2),0)),"",OFFSET('5. Pp (3 años)'!$H$46,INT((ROW()-13)/2),0))</f>
        <v/>
      </c>
      <c r="H397" s="1080" t="str">
        <f ca="1">IF(ISBLANK(OFFSET('9. METAS'!$L$20,INT((ROW()-13)/2),0)),"",OFFSET('9. METAS'!$L$20,INT((ROW()-13)/2),0))</f>
        <v/>
      </c>
      <c r="I397" s="1004"/>
      <c r="J397" s="244" t="str">
        <f ca="1">IF(MOD(ROW()-13,2)=0,IF(ISBLANK(OFFSET('12. SEGUIMIENTO 2027'!$N$14,INT((ROW()-13)/2),0)),"",OFFSET('12. SEGUIMIENTO 2027'!$N$14,INT((ROW()-13)/2),0)),IF(ISBLANK(OFFSET('9. METAS'!$U$20,INT((ROW()-14)/2),0)),"",OFFSET('9. METAS'!$U$20,INT((ROW()-14)/2),0)))</f>
        <v/>
      </c>
      <c r="K397" s="245" t="str">
        <f ca="1">IF(MOD(ROW()-13,2)=0,IF(ISBLANK(OFFSET('12. SEGUIMIENTO 2027'!$O$14,INT((ROW()-13)/2),0)),"",OFFSET('12. SEGUIMIENTO 2027'!$O$14,INT((ROW()-13)/2),0)),IF(ISBLANK(OFFSET('9. METAS'!$V$20,INT((ROW()-14)/2),0)),"",OFFSET('9. METAS'!$V$20,INT((ROW()-14)/2),0)))</f>
        <v/>
      </c>
      <c r="L397" s="245" t="str">
        <f ca="1">IF(MOD(ROW()-13,2)=0,IF(ISBLANK(OFFSET('12. SEGUIMIENTO 2027'!$P$14,INT((ROW()-13)/2),0)),"",OFFSET('12. SEGUIMIENTO 2027'!$P$14,INT((ROW()-13)/2),0)),IF(ISBLANK(OFFSET('9. METAS'!$W$20,INT((ROW()-14)/2),0)),"",OFFSET('9. METAS'!$W$20,INT((ROW()-14)/2),0)))</f>
        <v/>
      </c>
      <c r="M397" s="246" t="str">
        <f ca="1">IF(MOD(ROW()-13,2)=0,IF(ISBLANK(OFFSET('12. SEGUIMIENTO 2027'!$Q$14,INT((ROW()-13)/2),0)),"",OFFSET('12. SEGUIMIENTO 2027'!$Q$14,INT((ROW()-13)/2),0)),IF(ISBLANK(OFFSET('9. METAS'!$X$20,INT((ROW()-14)/2),0)),"",OFFSET('9. METAS'!$X$20,INT((ROW()-14)/2),0)))</f>
        <v/>
      </c>
      <c r="N397" s="1006" t="str">
        <f t="shared" ref="N397" ca="1" si="380">IFERROR(J397/J398,"ND")</f>
        <v>ND</v>
      </c>
      <c r="O397" s="1008" t="str">
        <f t="shared" ref="O397" ca="1" si="381">IFERROR(((J397+K397+L397)/H397),"ND")</f>
        <v>ND</v>
      </c>
      <c r="P397" s="1010"/>
    </row>
    <row r="398" spans="3:16">
      <c r="C398" s="1025"/>
      <c r="D398" s="1018"/>
      <c r="E398" s="1018"/>
      <c r="F398" s="1021"/>
      <c r="G398" s="1023"/>
      <c r="H398" s="1080"/>
      <c r="I398" s="1012"/>
      <c r="J398" s="244" t="str">
        <f ca="1">IF(MOD(ROW()-13,2)=0,IF(ISBLANK(OFFSET('12. SEGUIMIENTO 2027'!$N$14,INT((ROW()-13)/2),0)),"",OFFSET('12. SEGUIMIENTO 2027'!$N$14,INT((ROW()-13)/2),0)),IF(ISBLANK(OFFSET('9. METAS'!$U$20,INT((ROW()-14)/2),0)),"",OFFSET('9. METAS'!$U$20,INT((ROW()-14)/2),0)))</f>
        <v/>
      </c>
      <c r="K398" s="245" t="str">
        <f ca="1">IF(MOD(ROW()-13,2)=0,IF(ISBLANK(OFFSET('12. SEGUIMIENTO 2027'!$O$14,INT((ROW()-13)/2),0)),"",OFFSET('12. SEGUIMIENTO 2027'!$O$14,INT((ROW()-13)/2),0)),IF(ISBLANK(OFFSET('9. METAS'!$V$20,INT((ROW()-14)/2),0)),"",OFFSET('9. METAS'!$V$20,INT((ROW()-14)/2),0)))</f>
        <v/>
      </c>
      <c r="L398" s="245" t="str">
        <f ca="1">IF(MOD(ROW()-13,2)=0,IF(ISBLANK(OFFSET('12. SEGUIMIENTO 2027'!$P$14,INT((ROW()-13)/2),0)),"",OFFSET('12. SEGUIMIENTO 2027'!$P$14,INT((ROW()-13)/2),0)),IF(ISBLANK(OFFSET('9. METAS'!$W$20,INT((ROW()-14)/2),0)),"",OFFSET('9. METAS'!$W$20,INT((ROW()-14)/2),0)))</f>
        <v/>
      </c>
      <c r="M398" s="246" t="str">
        <f ca="1">IF(MOD(ROW()-13,2)=0,IF(ISBLANK(OFFSET('12. SEGUIMIENTO 2027'!$Q$14,INT((ROW()-13)/2),0)),"",OFFSET('12. SEGUIMIENTO 2027'!$Q$14,INT((ROW()-13)/2),0)),IF(ISBLANK(OFFSET('9. METAS'!$X$20,INT((ROW()-14)/2),0)),"",OFFSET('9. METAS'!$X$20,INT((ROW()-14)/2),0)))</f>
        <v/>
      </c>
      <c r="N398" s="1013"/>
      <c r="O398" s="1014"/>
      <c r="P398" s="1015"/>
    </row>
    <row r="399" spans="3:16">
      <c r="C399" s="1016" t="str">
        <f ca="1">IF(ISBLANK(OFFSET('5. Pp (3 años)'!$C$46,INT((ROW()-13)/2),0)),"",OFFSET('5. Pp (3 años)'!$C$46,INT((ROW()-13)/2),0))</f>
        <v>Actividad</v>
      </c>
      <c r="D399" s="1018" t="str">
        <f ca="1">IF(ISBLANK(OFFSET('5. Pp (3 años)'!$D$46,INT((ROW()-13)/2),0)),"",OFFSET('5. Pp (3 años)'!$D$46,INT((ROW()-13)/2),0))</f>
        <v/>
      </c>
      <c r="E399" s="1018" t="str">
        <f ca="1">IF(ISBLANK(OFFSET('5. Pp (3 años)'!$E$46,INT((ROW()-13)/2),0)),"",OFFSET('5. Pp (3 años)'!$E$46,INT((ROW()-13)/2),0))</f>
        <v/>
      </c>
      <c r="F399" s="1021" t="str">
        <f ca="1">IF(ISBLANK(OFFSET('5. Pp (3 años)'!$K$46,INT((ROW()-13)/2),0)),"",OFFSET('5. Pp (3 años)'!$K$46,INT((ROW()-13)/2),0))</f>
        <v/>
      </c>
      <c r="G399" s="1023" t="str">
        <f ca="1">IF(ISBLANK(OFFSET('5. Pp (3 años)'!$H$46,INT((ROW()-13)/2),0)),"",OFFSET('5. Pp (3 años)'!$H$46,INT((ROW()-13)/2),0))</f>
        <v/>
      </c>
      <c r="H399" s="1080" t="str">
        <f ca="1">IF(ISBLANK(OFFSET('9. METAS'!$L$20,INT((ROW()-13)/2),0)),"",OFFSET('9. METAS'!$L$20,INT((ROW()-13)/2),0))</f>
        <v/>
      </c>
      <c r="I399" s="1004"/>
      <c r="J399" s="244" t="str">
        <f ca="1">IF(MOD(ROW()-13,2)=0,IF(ISBLANK(OFFSET('12. SEGUIMIENTO 2027'!$N$14,INT((ROW()-13)/2),0)),"",OFFSET('12. SEGUIMIENTO 2027'!$N$14,INT((ROW()-13)/2),0)),IF(ISBLANK(OFFSET('9. METAS'!$U$20,INT((ROW()-14)/2),0)),"",OFFSET('9. METAS'!$U$20,INT((ROW()-14)/2),0)))</f>
        <v/>
      </c>
      <c r="K399" s="245" t="str">
        <f ca="1">IF(MOD(ROW()-13,2)=0,IF(ISBLANK(OFFSET('12. SEGUIMIENTO 2027'!$O$14,INT((ROW()-13)/2),0)),"",OFFSET('12. SEGUIMIENTO 2027'!$O$14,INT((ROW()-13)/2),0)),IF(ISBLANK(OFFSET('9. METAS'!$V$20,INT((ROW()-14)/2),0)),"",OFFSET('9. METAS'!$V$20,INT((ROW()-14)/2),0)))</f>
        <v/>
      </c>
      <c r="L399" s="245" t="str">
        <f ca="1">IF(MOD(ROW()-13,2)=0,IF(ISBLANK(OFFSET('12. SEGUIMIENTO 2027'!$P$14,INT((ROW()-13)/2),0)),"",OFFSET('12. SEGUIMIENTO 2027'!$P$14,INT((ROW()-13)/2),0)),IF(ISBLANK(OFFSET('9. METAS'!$W$20,INT((ROW()-14)/2),0)),"",OFFSET('9. METAS'!$W$20,INT((ROW()-14)/2),0)))</f>
        <v/>
      </c>
      <c r="M399" s="246" t="str">
        <f ca="1">IF(MOD(ROW()-13,2)=0,IF(ISBLANK(OFFSET('12. SEGUIMIENTO 2027'!$Q$14,INT((ROW()-13)/2),0)),"",OFFSET('12. SEGUIMIENTO 2027'!$Q$14,INT((ROW()-13)/2),0)),IF(ISBLANK(OFFSET('9. METAS'!$X$20,INT((ROW()-14)/2),0)),"",OFFSET('9. METAS'!$X$20,INT((ROW()-14)/2),0)))</f>
        <v/>
      </c>
      <c r="N399" s="1006" t="str">
        <f t="shared" ref="N399" ca="1" si="382">IFERROR(J399/J400,"ND")</f>
        <v>ND</v>
      </c>
      <c r="O399" s="1008" t="str">
        <f t="shared" ref="O399" ca="1" si="383">IFERROR(((J399+K399+L399)/H399),"ND")</f>
        <v>ND</v>
      </c>
      <c r="P399" s="1010"/>
    </row>
    <row r="400" spans="3:16">
      <c r="C400" s="1025"/>
      <c r="D400" s="1018"/>
      <c r="E400" s="1018"/>
      <c r="F400" s="1021"/>
      <c r="G400" s="1023"/>
      <c r="H400" s="1080"/>
      <c r="I400" s="1012"/>
      <c r="J400" s="244" t="str">
        <f ca="1">IF(MOD(ROW()-13,2)=0,IF(ISBLANK(OFFSET('12. SEGUIMIENTO 2027'!$N$14,INT((ROW()-13)/2),0)),"",OFFSET('12. SEGUIMIENTO 2027'!$N$14,INT((ROW()-13)/2),0)),IF(ISBLANK(OFFSET('9. METAS'!$U$20,INT((ROW()-14)/2),0)),"",OFFSET('9. METAS'!$U$20,INT((ROW()-14)/2),0)))</f>
        <v/>
      </c>
      <c r="K400" s="245" t="str">
        <f ca="1">IF(MOD(ROW()-13,2)=0,IF(ISBLANK(OFFSET('12. SEGUIMIENTO 2027'!$O$14,INT((ROW()-13)/2),0)),"",OFFSET('12. SEGUIMIENTO 2027'!$O$14,INT((ROW()-13)/2),0)),IF(ISBLANK(OFFSET('9. METAS'!$V$20,INT((ROW()-14)/2),0)),"",OFFSET('9. METAS'!$V$20,INT((ROW()-14)/2),0)))</f>
        <v/>
      </c>
      <c r="L400" s="245" t="str">
        <f ca="1">IF(MOD(ROW()-13,2)=0,IF(ISBLANK(OFFSET('12. SEGUIMIENTO 2027'!$P$14,INT((ROW()-13)/2),0)),"",OFFSET('12. SEGUIMIENTO 2027'!$P$14,INT((ROW()-13)/2),0)),IF(ISBLANK(OFFSET('9. METAS'!$W$20,INT((ROW()-14)/2),0)),"",OFFSET('9. METAS'!$W$20,INT((ROW()-14)/2),0)))</f>
        <v/>
      </c>
      <c r="M400" s="246" t="str">
        <f ca="1">IF(MOD(ROW()-13,2)=0,IF(ISBLANK(OFFSET('12. SEGUIMIENTO 2027'!$Q$14,INT((ROW()-13)/2),0)),"",OFFSET('12. SEGUIMIENTO 2027'!$Q$14,INT((ROW()-13)/2),0)),IF(ISBLANK(OFFSET('9. METAS'!$X$20,INT((ROW()-14)/2),0)),"",OFFSET('9. METAS'!$X$20,INT((ROW()-14)/2),0)))</f>
        <v/>
      </c>
      <c r="N400" s="1013"/>
      <c r="O400" s="1014"/>
      <c r="P400" s="1015"/>
    </row>
    <row r="401" spans="3:16">
      <c r="C401" s="1016" t="str">
        <f ca="1">IF(ISBLANK(OFFSET('5. Pp (3 años)'!$C$46,INT((ROW()-13)/2),0)),"",OFFSET('5. Pp (3 años)'!$C$46,INT((ROW()-13)/2),0))</f>
        <v>Componente</v>
      </c>
      <c r="D401" s="1018" t="str">
        <f ca="1">IF(ISBLANK(OFFSET('5. Pp (3 años)'!$D$46,INT((ROW()-13)/2),0)),"",OFFSET('5. Pp (3 años)'!$D$46,INT((ROW()-13)/2),0))</f>
        <v>4.1.1.1.33  Servicios de atención médica primaria, especialidades básicas y traslados programados otorgados.</v>
      </c>
      <c r="E401" s="1018" t="str">
        <f ca="1">IF(ISBLANK(OFFSET('5. Pp (3 años)'!$E$46,INT((ROW()-13)/2),0)),"",OFFSET('5. Pp (3 años)'!$E$46,INT((ROW()-13)/2),0))</f>
        <v>PEAPF: Porcentaje de esquema de atención primaria y asistencia médica fortalecido.</v>
      </c>
      <c r="F401" s="1021" t="str">
        <f ca="1">IF(ISBLANK(OFFSET('5. Pp (3 años)'!$K$46,INT((ROW()-13)/2),0)),"",OFFSET('5. Pp (3 años)'!$K$46,INT((ROW()-13)/2),0))</f>
        <v>Ascendente</v>
      </c>
      <c r="G401" s="1023" t="str">
        <f ca="1">IF(ISBLANK(OFFSET('5. Pp (3 años)'!$H$46,INT((ROW()-13)/2),0)),"",OFFSET('5. Pp (3 años)'!$H$46,INT((ROW()-13)/2),0))</f>
        <v>Trimestral</v>
      </c>
      <c r="H401" s="1080">
        <f ca="1">IF(ISBLANK(OFFSET('9. METAS'!$L$20,INT((ROW()-13)/2),0)),"",OFFSET('9. METAS'!$L$20,INT((ROW()-13)/2),0))</f>
        <v>100</v>
      </c>
      <c r="I401" s="1004"/>
      <c r="J401" s="244" t="str">
        <f ca="1">IF(MOD(ROW()-13,2)=0,IF(ISBLANK(OFFSET('12. SEGUIMIENTO 2027'!$N$14,INT((ROW()-13)/2),0)),"",OFFSET('12. SEGUIMIENTO 2027'!$N$14,INT((ROW()-13)/2),0)),IF(ISBLANK(OFFSET('9. METAS'!$U$20,INT((ROW()-14)/2),0)),"",OFFSET('9. METAS'!$U$20,INT((ROW()-14)/2),0)))</f>
        <v/>
      </c>
      <c r="K401" s="245" t="str">
        <f ca="1">IF(MOD(ROW()-13,2)=0,IF(ISBLANK(OFFSET('12. SEGUIMIENTO 2027'!$O$14,INT((ROW()-13)/2),0)),"",OFFSET('12. SEGUIMIENTO 2027'!$O$14,INT((ROW()-13)/2),0)),IF(ISBLANK(OFFSET('9. METAS'!$V$20,INT((ROW()-14)/2),0)),"",OFFSET('9. METAS'!$V$20,INT((ROW()-14)/2),0)))</f>
        <v/>
      </c>
      <c r="L401" s="245" t="str">
        <f ca="1">IF(MOD(ROW()-13,2)=0,IF(ISBLANK(OFFSET('12. SEGUIMIENTO 2027'!$P$14,INT((ROW()-13)/2),0)),"",OFFSET('12. SEGUIMIENTO 2027'!$P$14,INT((ROW()-13)/2),0)),IF(ISBLANK(OFFSET('9. METAS'!$W$20,INT((ROW()-14)/2),0)),"",OFFSET('9. METAS'!$W$20,INT((ROW()-14)/2),0)))</f>
        <v/>
      </c>
      <c r="M401" s="246" t="str">
        <f ca="1">IF(MOD(ROW()-13,2)=0,IF(ISBLANK(OFFSET('12. SEGUIMIENTO 2027'!$Q$14,INT((ROW()-13)/2),0)),"",OFFSET('12. SEGUIMIENTO 2027'!$Q$14,INT((ROW()-13)/2),0)),IF(ISBLANK(OFFSET('9. METAS'!$X$20,INT((ROW()-14)/2),0)),"",OFFSET('9. METAS'!$X$20,INT((ROW()-14)/2),0)))</f>
        <v/>
      </c>
      <c r="N401" s="1006" t="str">
        <f t="shared" ref="N401" ca="1" si="384">IFERROR(J401/J402,"ND")</f>
        <v>ND</v>
      </c>
      <c r="O401" s="1008" t="str">
        <f t="shared" ref="O401" ca="1" si="385">IFERROR(((J401+K401+L401)/H401),"ND")</f>
        <v>ND</v>
      </c>
      <c r="P401" s="1010"/>
    </row>
    <row r="402" spans="3:16">
      <c r="C402" s="1025"/>
      <c r="D402" s="1018"/>
      <c r="E402" s="1018"/>
      <c r="F402" s="1021"/>
      <c r="G402" s="1023"/>
      <c r="H402" s="1080"/>
      <c r="I402" s="1012"/>
      <c r="J402" s="244">
        <f ca="1">IF(MOD(ROW()-13,2)=0,IF(ISBLANK(OFFSET('12. SEGUIMIENTO 2027'!$N$14,INT((ROW()-13)/2),0)),"",OFFSET('12. SEGUIMIENTO 2027'!$N$14,INT((ROW()-13)/2),0)),IF(ISBLANK(OFFSET('9. METAS'!$U$20,INT((ROW()-14)/2),0)),"",OFFSET('9. METAS'!$U$20,INT((ROW()-14)/2),0)))</f>
        <v>25</v>
      </c>
      <c r="K402" s="245">
        <f ca="1">IF(MOD(ROW()-13,2)=0,IF(ISBLANK(OFFSET('12. SEGUIMIENTO 2027'!$O$14,INT((ROW()-13)/2),0)),"",OFFSET('12. SEGUIMIENTO 2027'!$O$14,INT((ROW()-13)/2),0)),IF(ISBLANK(OFFSET('9. METAS'!$V$20,INT((ROW()-14)/2),0)),"",OFFSET('9. METAS'!$V$20,INT((ROW()-14)/2),0)))</f>
        <v>25</v>
      </c>
      <c r="L402" s="245">
        <f ca="1">IF(MOD(ROW()-13,2)=0,IF(ISBLANK(OFFSET('12. SEGUIMIENTO 2027'!$P$14,INT((ROW()-13)/2),0)),"",OFFSET('12. SEGUIMIENTO 2027'!$P$14,INT((ROW()-13)/2),0)),IF(ISBLANK(OFFSET('9. METAS'!$W$20,INT((ROW()-14)/2),0)),"",OFFSET('9. METAS'!$W$20,INT((ROW()-14)/2),0)))</f>
        <v>25</v>
      </c>
      <c r="M402" s="246">
        <f ca="1">IF(MOD(ROW()-13,2)=0,IF(ISBLANK(OFFSET('12. SEGUIMIENTO 2027'!$Q$14,INT((ROW()-13)/2),0)),"",OFFSET('12. SEGUIMIENTO 2027'!$Q$14,INT((ROW()-13)/2),0)),IF(ISBLANK(OFFSET('9. METAS'!$X$20,INT((ROW()-14)/2),0)),"",OFFSET('9. METAS'!$X$20,INT((ROW()-14)/2),0)))</f>
        <v>25</v>
      </c>
      <c r="N402" s="1013"/>
      <c r="O402" s="1014"/>
      <c r="P402" s="1015"/>
    </row>
    <row r="403" spans="3:16">
      <c r="C403" s="1016" t="str">
        <f ca="1">IF(ISBLANK(OFFSET('5. Pp (3 años)'!$C$46,INT((ROW()-13)/2),0)),"",OFFSET('5. Pp (3 años)'!$C$46,INT((ROW()-13)/2),0))</f>
        <v>Actividad</v>
      </c>
      <c r="D403" s="1018" t="str">
        <f ca="1">IF(ISBLANK(OFFSET('5. Pp (3 años)'!$D$46,INT((ROW()-13)/2),0)),"",OFFSET('5. Pp (3 años)'!$D$46,INT((ROW()-13)/2),0))</f>
        <v>4.1.1.1.33.1 Prestación de consultas médicas generales y servicios de especialidades básicas.</v>
      </c>
      <c r="E403" s="1018" t="str">
        <f ca="1">IF(ISBLANK(OFFSET('5. Pp (3 años)'!$E$46,INT((ROW()-13)/2),0)),"",OFFSET('5. Pp (3 años)'!$E$46,INT((ROW()-13)/2),0))</f>
        <v>PCSEB: Porcentaje de consultas y servicios especializados brindados.</v>
      </c>
      <c r="F403" s="1021" t="str">
        <f ca="1">IF(ISBLANK(OFFSET('5. Pp (3 años)'!$K$46,INT((ROW()-13)/2),0)),"",OFFSET('5. Pp (3 años)'!$K$46,INT((ROW()-13)/2),0))</f>
        <v>Ascendente</v>
      </c>
      <c r="G403" s="1023" t="str">
        <f ca="1">IF(ISBLANK(OFFSET('5. Pp (3 años)'!$H$46,INT((ROW()-13)/2),0)),"",OFFSET('5. Pp (3 años)'!$H$46,INT((ROW()-13)/2),0))</f>
        <v>Trimestral</v>
      </c>
      <c r="H403" s="1080">
        <f ca="1">IF(ISBLANK(OFFSET('9. METAS'!$L$20,INT((ROW()-13)/2),0)),"",OFFSET('9. METAS'!$L$20,INT((ROW()-13)/2),0))</f>
        <v>13400</v>
      </c>
      <c r="I403" s="1004"/>
      <c r="J403" s="244" t="str">
        <f ca="1">IF(MOD(ROW()-13,2)=0,IF(ISBLANK(OFFSET('12. SEGUIMIENTO 2027'!$N$14,INT((ROW()-13)/2),0)),"",OFFSET('12. SEGUIMIENTO 2027'!$N$14,INT((ROW()-13)/2),0)),IF(ISBLANK(OFFSET('9. METAS'!$U$20,INT((ROW()-14)/2),0)),"",OFFSET('9. METAS'!$U$20,INT((ROW()-14)/2),0)))</f>
        <v/>
      </c>
      <c r="K403" s="245" t="str">
        <f ca="1">IF(MOD(ROW()-13,2)=0,IF(ISBLANK(OFFSET('12. SEGUIMIENTO 2027'!$O$14,INT((ROW()-13)/2),0)),"",OFFSET('12. SEGUIMIENTO 2027'!$O$14,INT((ROW()-13)/2),0)),IF(ISBLANK(OFFSET('9. METAS'!$V$20,INT((ROW()-14)/2),0)),"",OFFSET('9. METAS'!$V$20,INT((ROW()-14)/2),0)))</f>
        <v/>
      </c>
      <c r="L403" s="245" t="str">
        <f ca="1">IF(MOD(ROW()-13,2)=0,IF(ISBLANK(OFFSET('12. SEGUIMIENTO 2027'!$P$14,INT((ROW()-13)/2),0)),"",OFFSET('12. SEGUIMIENTO 2027'!$P$14,INT((ROW()-13)/2),0)),IF(ISBLANK(OFFSET('9. METAS'!$W$20,INT((ROW()-14)/2),0)),"",OFFSET('9. METAS'!$W$20,INT((ROW()-14)/2),0)))</f>
        <v/>
      </c>
      <c r="M403" s="246" t="str">
        <f ca="1">IF(MOD(ROW()-13,2)=0,IF(ISBLANK(OFFSET('12. SEGUIMIENTO 2027'!$Q$14,INT((ROW()-13)/2),0)),"",OFFSET('12. SEGUIMIENTO 2027'!$Q$14,INT((ROW()-13)/2),0)),IF(ISBLANK(OFFSET('9. METAS'!$X$20,INT((ROW()-14)/2),0)),"",OFFSET('9. METAS'!$X$20,INT((ROW()-14)/2),0)))</f>
        <v/>
      </c>
      <c r="N403" s="1006" t="str">
        <f t="shared" ref="N403" ca="1" si="386">IFERROR(J403/J404,"ND")</f>
        <v>ND</v>
      </c>
      <c r="O403" s="1008" t="str">
        <f t="shared" ref="O403" ca="1" si="387">IFERROR(((J403+K403+L403)/H403),"ND")</f>
        <v>ND</v>
      </c>
      <c r="P403" s="1010"/>
    </row>
    <row r="404" spans="3:16">
      <c r="C404" s="1025"/>
      <c r="D404" s="1018"/>
      <c r="E404" s="1018"/>
      <c r="F404" s="1021"/>
      <c r="G404" s="1023"/>
      <c r="H404" s="1080"/>
      <c r="I404" s="1012"/>
      <c r="J404" s="244">
        <f ca="1">IF(MOD(ROW()-13,2)=0,IF(ISBLANK(OFFSET('12. SEGUIMIENTO 2027'!$N$14,INT((ROW()-13)/2),0)),"",OFFSET('12. SEGUIMIENTO 2027'!$N$14,INT((ROW()-13)/2),0)),IF(ISBLANK(OFFSET('9. METAS'!$U$20,INT((ROW()-14)/2),0)),"",OFFSET('9. METAS'!$U$20,INT((ROW()-14)/2),0)))</f>
        <v>3330</v>
      </c>
      <c r="K404" s="245">
        <f ca="1">IF(MOD(ROW()-13,2)=0,IF(ISBLANK(OFFSET('12. SEGUIMIENTO 2027'!$O$14,INT((ROW()-13)/2),0)),"",OFFSET('12. SEGUIMIENTO 2027'!$O$14,INT((ROW()-13)/2),0)),IF(ISBLANK(OFFSET('9. METAS'!$V$20,INT((ROW()-14)/2),0)),"",OFFSET('9. METAS'!$V$20,INT((ROW()-14)/2),0)))</f>
        <v>3380</v>
      </c>
      <c r="L404" s="245">
        <f ca="1">IF(MOD(ROW()-13,2)=0,IF(ISBLANK(OFFSET('12. SEGUIMIENTO 2027'!$P$14,INT((ROW()-13)/2),0)),"",OFFSET('12. SEGUIMIENTO 2027'!$P$14,INT((ROW()-13)/2),0)),IF(ISBLANK(OFFSET('9. METAS'!$W$20,INT((ROW()-14)/2),0)),"",OFFSET('9. METAS'!$W$20,INT((ROW()-14)/2),0)))</f>
        <v>3380</v>
      </c>
      <c r="M404" s="246">
        <f ca="1">IF(MOD(ROW()-13,2)=0,IF(ISBLANK(OFFSET('12. SEGUIMIENTO 2027'!$Q$14,INT((ROW()-13)/2),0)),"",OFFSET('12. SEGUIMIENTO 2027'!$Q$14,INT((ROW()-13)/2),0)),IF(ISBLANK(OFFSET('9. METAS'!$X$20,INT((ROW()-14)/2),0)),"",OFFSET('9. METAS'!$X$20,INT((ROW()-14)/2),0)))</f>
        <v>3310</v>
      </c>
      <c r="N404" s="1013"/>
      <c r="O404" s="1014"/>
      <c r="P404" s="1015"/>
    </row>
    <row r="405" spans="3:16">
      <c r="C405" s="1016" t="str">
        <f ca="1">IF(ISBLANK(OFFSET('5. Pp (3 años)'!$C$46,INT((ROW()-13)/2),0)),"",OFFSET('5. Pp (3 años)'!$C$46,INT((ROW()-13)/2),0))</f>
        <v>Actividad</v>
      </c>
      <c r="D405" s="1018" t="str">
        <f ca="1">IF(ISBLANK(OFFSET('5. Pp (3 años)'!$D$46,INT((ROW()-13)/2),0)),"",OFFSET('5. Pp (3 años)'!$D$46,INT((ROW()-13)/2),0))</f>
        <v>4.1.1.1.33.2 Organización de jornadas de orientación y capacitación en temas de relevancia epidemiológica.</v>
      </c>
      <c r="E405" s="1018" t="str">
        <f ca="1">IF(ISBLANK(OFFSET('5. Pp (3 años)'!$E$46,INT((ROW()-13)/2),0)),"",OFFSET('5. Pp (3 años)'!$E$46,INT((ROW()-13)/2),0))</f>
        <v>PPPI: Porcentaje de pláticas promocionales impartidas.</v>
      </c>
      <c r="F405" s="1021" t="str">
        <f ca="1">IF(ISBLANK(OFFSET('5. Pp (3 años)'!$K$46,INT((ROW()-13)/2),0)),"",OFFSET('5. Pp (3 años)'!$K$46,INT((ROW()-13)/2),0))</f>
        <v>Ascendente</v>
      </c>
      <c r="G405" s="1023" t="str">
        <f ca="1">IF(ISBLANK(OFFSET('5. Pp (3 años)'!$H$46,INT((ROW()-13)/2),0)),"",OFFSET('5. Pp (3 años)'!$H$46,INT((ROW()-13)/2),0))</f>
        <v>Trimestral</v>
      </c>
      <c r="H405" s="1080">
        <f ca="1">IF(ISBLANK(OFFSET('9. METAS'!$L$20,INT((ROW()-13)/2),0)),"",OFFSET('9. METAS'!$L$20,INT((ROW()-13)/2),0))</f>
        <v>261</v>
      </c>
      <c r="I405" s="1004"/>
      <c r="J405" s="244" t="str">
        <f ca="1">IF(MOD(ROW()-13,2)=0,IF(ISBLANK(OFFSET('12. SEGUIMIENTO 2027'!$N$14,INT((ROW()-13)/2),0)),"",OFFSET('12. SEGUIMIENTO 2027'!$N$14,INT((ROW()-13)/2),0)),IF(ISBLANK(OFFSET('9. METAS'!$U$20,INT((ROW()-14)/2),0)),"",OFFSET('9. METAS'!$U$20,INT((ROW()-14)/2),0)))</f>
        <v/>
      </c>
      <c r="K405" s="245" t="str">
        <f ca="1">IF(MOD(ROW()-13,2)=0,IF(ISBLANK(OFFSET('12. SEGUIMIENTO 2027'!$O$14,INT((ROW()-13)/2),0)),"",OFFSET('12. SEGUIMIENTO 2027'!$O$14,INT((ROW()-13)/2),0)),IF(ISBLANK(OFFSET('9. METAS'!$V$20,INT((ROW()-14)/2),0)),"",OFFSET('9. METAS'!$V$20,INT((ROW()-14)/2),0)))</f>
        <v/>
      </c>
      <c r="L405" s="245" t="str">
        <f ca="1">IF(MOD(ROW()-13,2)=0,IF(ISBLANK(OFFSET('12. SEGUIMIENTO 2027'!$P$14,INT((ROW()-13)/2),0)),"",OFFSET('12. SEGUIMIENTO 2027'!$P$14,INT((ROW()-13)/2),0)),IF(ISBLANK(OFFSET('9. METAS'!$W$20,INT((ROW()-14)/2),0)),"",OFFSET('9. METAS'!$W$20,INT((ROW()-14)/2),0)))</f>
        <v/>
      </c>
      <c r="M405" s="246" t="str">
        <f ca="1">IF(MOD(ROW()-13,2)=0,IF(ISBLANK(OFFSET('12. SEGUIMIENTO 2027'!$Q$14,INT((ROW()-13)/2),0)),"",OFFSET('12. SEGUIMIENTO 2027'!$Q$14,INT((ROW()-13)/2),0)),IF(ISBLANK(OFFSET('9. METAS'!$X$20,INT((ROW()-14)/2),0)),"",OFFSET('9. METAS'!$X$20,INT((ROW()-14)/2),0)))</f>
        <v/>
      </c>
      <c r="N405" s="1006" t="str">
        <f t="shared" ref="N405" ca="1" si="388">IFERROR(J405/J406,"ND")</f>
        <v>ND</v>
      </c>
      <c r="O405" s="1008" t="str">
        <f t="shared" ref="O405" ca="1" si="389">IFERROR(((J405+K405+L405)/H405),"ND")</f>
        <v>ND</v>
      </c>
      <c r="P405" s="1010"/>
    </row>
    <row r="406" spans="3:16">
      <c r="C406" s="1025"/>
      <c r="D406" s="1018"/>
      <c r="E406" s="1018"/>
      <c r="F406" s="1021"/>
      <c r="G406" s="1023"/>
      <c r="H406" s="1080"/>
      <c r="I406" s="1012"/>
      <c r="J406" s="244">
        <f ca="1">IF(MOD(ROW()-13,2)=0,IF(ISBLANK(OFFSET('12. SEGUIMIENTO 2027'!$N$14,INT((ROW()-13)/2),0)),"",OFFSET('12. SEGUIMIENTO 2027'!$N$14,INT((ROW()-13)/2),0)),IF(ISBLANK(OFFSET('9. METAS'!$U$20,INT((ROW()-14)/2),0)),"",OFFSET('9. METAS'!$U$20,INT((ROW()-14)/2),0)))</f>
        <v>78</v>
      </c>
      <c r="K406" s="245">
        <f ca="1">IF(MOD(ROW()-13,2)=0,IF(ISBLANK(OFFSET('12. SEGUIMIENTO 2027'!$O$14,INT((ROW()-13)/2),0)),"",OFFSET('12. SEGUIMIENTO 2027'!$O$14,INT((ROW()-13)/2),0)),IF(ISBLANK(OFFSET('9. METAS'!$V$20,INT((ROW()-14)/2),0)),"",OFFSET('9. METAS'!$V$20,INT((ROW()-14)/2),0)))</f>
        <v>78</v>
      </c>
      <c r="L406" s="245">
        <f ca="1">IF(MOD(ROW()-13,2)=0,IF(ISBLANK(OFFSET('12. SEGUIMIENTO 2027'!$P$14,INT((ROW()-13)/2),0)),"",OFFSET('12. SEGUIMIENTO 2027'!$P$14,INT((ROW()-13)/2),0)),IF(ISBLANK(OFFSET('9. METAS'!$W$20,INT((ROW()-14)/2),0)),"",OFFSET('9. METAS'!$W$20,INT((ROW()-14)/2),0)))</f>
        <v>45</v>
      </c>
      <c r="M406" s="246">
        <f ca="1">IF(MOD(ROW()-13,2)=0,IF(ISBLANK(OFFSET('12. SEGUIMIENTO 2027'!$Q$14,INT((ROW()-13)/2),0)),"",OFFSET('12. SEGUIMIENTO 2027'!$Q$14,INT((ROW()-13)/2),0)),IF(ISBLANK(OFFSET('9. METAS'!$X$20,INT((ROW()-14)/2),0)),"",OFFSET('9. METAS'!$X$20,INT((ROW()-14)/2),0)))</f>
        <v>60</v>
      </c>
      <c r="N406" s="1013"/>
      <c r="O406" s="1014"/>
      <c r="P406" s="1015"/>
    </row>
    <row r="407" spans="3:16">
      <c r="C407" s="1016" t="str">
        <f ca="1">IF(ISBLANK(OFFSET('5. Pp (3 años)'!$C$46,INT((ROW()-13)/2),0)),"",OFFSET('5. Pp (3 años)'!$C$46,INT((ROW()-13)/2),0))</f>
        <v>Actividad</v>
      </c>
      <c r="D407" s="1018" t="str">
        <f ca="1">IF(ISBLANK(OFFSET('5. Pp (3 años)'!$D$46,INT((ROW()-13)/2),0)),"",OFFSET('5. Pp (3 años)'!$D$46,INT((ROW()-13)/2),0))</f>
        <v>4.1.1.1.33.3 Gestión y ejecución de servicios asistenciales para el traslado de personas con movilidad reducida.</v>
      </c>
      <c r="E407" s="1018" t="str">
        <f ca="1">IF(ISBLANK(OFFSET('5. Pp (3 años)'!$E$46,INT((ROW()-13)/2),0)),"",OFFSET('5. Pp (3 años)'!$E$46,INT((ROW()-13)/2),0))</f>
        <v>PSTR: Porcentaje de servicios de traslado realizados.</v>
      </c>
      <c r="F407" s="1021" t="str">
        <f ca="1">IF(ISBLANK(OFFSET('5. Pp (3 años)'!$K$46,INT((ROW()-13)/2),0)),"",OFFSET('5. Pp (3 años)'!$K$46,INT((ROW()-13)/2),0))</f>
        <v>Ascendente</v>
      </c>
      <c r="G407" s="1023" t="str">
        <f ca="1">IF(ISBLANK(OFFSET('5. Pp (3 años)'!$H$46,INT((ROW()-13)/2),0)),"",OFFSET('5. Pp (3 años)'!$H$46,INT((ROW()-13)/2),0))</f>
        <v>Trimestral</v>
      </c>
      <c r="H407" s="1080">
        <f ca="1">IF(ISBLANK(OFFSET('9. METAS'!$L$20,INT((ROW()-13)/2),0)),"",OFFSET('9. METAS'!$L$20,INT((ROW()-13)/2),0))</f>
        <v>60</v>
      </c>
      <c r="I407" s="1004"/>
      <c r="J407" s="244" t="str">
        <f ca="1">IF(MOD(ROW()-13,2)=0,IF(ISBLANK(OFFSET('12. SEGUIMIENTO 2027'!$N$14,INT((ROW()-13)/2),0)),"",OFFSET('12. SEGUIMIENTO 2027'!$N$14,INT((ROW()-13)/2),0)),IF(ISBLANK(OFFSET('9. METAS'!$U$20,INT((ROW()-14)/2),0)),"",OFFSET('9. METAS'!$U$20,INT((ROW()-14)/2),0)))</f>
        <v/>
      </c>
      <c r="K407" s="245" t="str">
        <f ca="1">IF(MOD(ROW()-13,2)=0,IF(ISBLANK(OFFSET('12. SEGUIMIENTO 2027'!$O$14,INT((ROW()-13)/2),0)),"",OFFSET('12. SEGUIMIENTO 2027'!$O$14,INT((ROW()-13)/2),0)),IF(ISBLANK(OFFSET('9. METAS'!$V$20,INT((ROW()-14)/2),0)),"",OFFSET('9. METAS'!$V$20,INT((ROW()-14)/2),0)))</f>
        <v/>
      </c>
      <c r="L407" s="245" t="str">
        <f ca="1">IF(MOD(ROW()-13,2)=0,IF(ISBLANK(OFFSET('12. SEGUIMIENTO 2027'!$P$14,INT((ROW()-13)/2),0)),"",OFFSET('12. SEGUIMIENTO 2027'!$P$14,INT((ROW()-13)/2),0)),IF(ISBLANK(OFFSET('9. METAS'!$W$20,INT((ROW()-14)/2),0)),"",OFFSET('9. METAS'!$W$20,INT((ROW()-14)/2),0)))</f>
        <v/>
      </c>
      <c r="M407" s="246" t="str">
        <f ca="1">IF(MOD(ROW()-13,2)=0,IF(ISBLANK(OFFSET('12. SEGUIMIENTO 2027'!$Q$14,INT((ROW()-13)/2),0)),"",OFFSET('12. SEGUIMIENTO 2027'!$Q$14,INT((ROW()-13)/2),0)),IF(ISBLANK(OFFSET('9. METAS'!$X$20,INT((ROW()-14)/2),0)),"",OFFSET('9. METAS'!$X$20,INT((ROW()-14)/2),0)))</f>
        <v/>
      </c>
      <c r="N407" s="1006" t="str">
        <f t="shared" ref="N407" ca="1" si="390">IFERROR(J407/J408,"ND")</f>
        <v>ND</v>
      </c>
      <c r="O407" s="1008" t="str">
        <f t="shared" ref="O407" ca="1" si="391">IFERROR(((J407+K407+L407)/H407),"ND")</f>
        <v>ND</v>
      </c>
      <c r="P407" s="1010"/>
    </row>
    <row r="408" spans="3:16">
      <c r="C408" s="1025"/>
      <c r="D408" s="1018"/>
      <c r="E408" s="1018"/>
      <c r="F408" s="1021"/>
      <c r="G408" s="1023"/>
      <c r="H408" s="1080"/>
      <c r="I408" s="1012"/>
      <c r="J408" s="244">
        <f ca="1">IF(MOD(ROW()-13,2)=0,IF(ISBLANK(OFFSET('12. SEGUIMIENTO 2027'!$N$14,INT((ROW()-13)/2),0)),"",OFFSET('12. SEGUIMIENTO 2027'!$N$14,INT((ROW()-13)/2),0)),IF(ISBLANK(OFFSET('9. METAS'!$U$20,INT((ROW()-14)/2),0)),"",OFFSET('9. METAS'!$U$20,INT((ROW()-14)/2),0)))</f>
        <v>15</v>
      </c>
      <c r="K408" s="245">
        <f ca="1">IF(MOD(ROW()-13,2)=0,IF(ISBLANK(OFFSET('12. SEGUIMIENTO 2027'!$O$14,INT((ROW()-13)/2),0)),"",OFFSET('12. SEGUIMIENTO 2027'!$O$14,INT((ROW()-13)/2),0)),IF(ISBLANK(OFFSET('9. METAS'!$V$20,INT((ROW()-14)/2),0)),"",OFFSET('9. METAS'!$V$20,INT((ROW()-14)/2),0)))</f>
        <v>15</v>
      </c>
      <c r="L408" s="245">
        <f ca="1">IF(MOD(ROW()-13,2)=0,IF(ISBLANK(OFFSET('12. SEGUIMIENTO 2027'!$P$14,INT((ROW()-13)/2),0)),"",OFFSET('12. SEGUIMIENTO 2027'!$P$14,INT((ROW()-13)/2),0)),IF(ISBLANK(OFFSET('9. METAS'!$W$20,INT((ROW()-14)/2),0)),"",OFFSET('9. METAS'!$W$20,INT((ROW()-14)/2),0)))</f>
        <v>15</v>
      </c>
      <c r="M408" s="246">
        <f ca="1">IF(MOD(ROW()-13,2)=0,IF(ISBLANK(OFFSET('12. SEGUIMIENTO 2027'!$Q$14,INT((ROW()-13)/2),0)),"",OFFSET('12. SEGUIMIENTO 2027'!$Q$14,INT((ROW()-13)/2),0)),IF(ISBLANK(OFFSET('9. METAS'!$X$20,INT((ROW()-14)/2),0)),"",OFFSET('9. METAS'!$X$20,INT((ROW()-14)/2),0)))</f>
        <v>15</v>
      </c>
      <c r="N408" s="1013"/>
      <c r="O408" s="1014"/>
      <c r="P408" s="1015"/>
    </row>
    <row r="409" spans="3:16">
      <c r="C409" s="1016" t="str">
        <f ca="1">IF(ISBLANK(OFFSET('5. Pp (3 años)'!$C$46,INT((ROW()-13)/2),0)),"",OFFSET('5. Pp (3 años)'!$C$46,INT((ROW()-13)/2),0))</f>
        <v>Actividad</v>
      </c>
      <c r="D409" s="1018" t="str">
        <f ca="1">IF(ISBLANK(OFFSET('5. Pp (3 años)'!$D$46,INT((ROW()-13)/2),0)),"",OFFSET('5. Pp (3 años)'!$D$46,INT((ROW()-13)/2),0))</f>
        <v/>
      </c>
      <c r="E409" s="1018" t="str">
        <f ca="1">IF(ISBLANK(OFFSET('5. Pp (3 años)'!$E$46,INT((ROW()-13)/2),0)),"",OFFSET('5. Pp (3 años)'!$E$46,INT((ROW()-13)/2),0))</f>
        <v/>
      </c>
      <c r="F409" s="1021" t="str">
        <f ca="1">IF(ISBLANK(OFFSET('5. Pp (3 años)'!$K$46,INT((ROW()-13)/2),0)),"",OFFSET('5. Pp (3 años)'!$K$46,INT((ROW()-13)/2),0))</f>
        <v/>
      </c>
      <c r="G409" s="1023" t="str">
        <f ca="1">IF(ISBLANK(OFFSET('5. Pp (3 años)'!$H$46,INT((ROW()-13)/2),0)),"",OFFSET('5. Pp (3 años)'!$H$46,INT((ROW()-13)/2),0))</f>
        <v/>
      </c>
      <c r="H409" s="1080" t="str">
        <f ca="1">IF(ISBLANK(OFFSET('9. METAS'!$L$20,INT((ROW()-13)/2),0)),"",OFFSET('9. METAS'!$L$20,INT((ROW()-13)/2),0))</f>
        <v/>
      </c>
      <c r="I409" s="1004"/>
      <c r="J409" s="244" t="str">
        <f ca="1">IF(MOD(ROW()-13,2)=0,IF(ISBLANK(OFFSET('12. SEGUIMIENTO 2027'!$N$14,INT((ROW()-13)/2),0)),"",OFFSET('12. SEGUIMIENTO 2027'!$N$14,INT((ROW()-13)/2),0)),IF(ISBLANK(OFFSET('9. METAS'!$U$20,INT((ROW()-14)/2),0)),"",OFFSET('9. METAS'!$U$20,INT((ROW()-14)/2),0)))</f>
        <v/>
      </c>
      <c r="K409" s="245" t="str">
        <f ca="1">IF(MOD(ROW()-13,2)=0,IF(ISBLANK(OFFSET('12. SEGUIMIENTO 2027'!$O$14,INT((ROW()-13)/2),0)),"",OFFSET('12. SEGUIMIENTO 2027'!$O$14,INT((ROW()-13)/2),0)),IF(ISBLANK(OFFSET('9. METAS'!$V$20,INT((ROW()-14)/2),0)),"",OFFSET('9. METAS'!$V$20,INT((ROW()-14)/2),0)))</f>
        <v/>
      </c>
      <c r="L409" s="245" t="str">
        <f ca="1">IF(MOD(ROW()-13,2)=0,IF(ISBLANK(OFFSET('12. SEGUIMIENTO 2027'!$P$14,INT((ROW()-13)/2),0)),"",OFFSET('12. SEGUIMIENTO 2027'!$P$14,INT((ROW()-13)/2),0)),IF(ISBLANK(OFFSET('9. METAS'!$W$20,INT((ROW()-14)/2),0)),"",OFFSET('9. METAS'!$W$20,INT((ROW()-14)/2),0)))</f>
        <v/>
      </c>
      <c r="M409" s="246" t="str">
        <f ca="1">IF(MOD(ROW()-13,2)=0,IF(ISBLANK(OFFSET('12. SEGUIMIENTO 2027'!$Q$14,INT((ROW()-13)/2),0)),"",OFFSET('12. SEGUIMIENTO 2027'!$Q$14,INT((ROW()-13)/2),0)),IF(ISBLANK(OFFSET('9. METAS'!$X$20,INT((ROW()-14)/2),0)),"",OFFSET('9. METAS'!$X$20,INT((ROW()-14)/2),0)))</f>
        <v/>
      </c>
      <c r="N409" s="1006" t="str">
        <f t="shared" ref="N409" ca="1" si="392">IFERROR(J409/J410,"ND")</f>
        <v>ND</v>
      </c>
      <c r="O409" s="1008" t="str">
        <f t="shared" ref="O409" ca="1" si="393">IFERROR(((J409+K409+L409)/H409),"ND")</f>
        <v>ND</v>
      </c>
      <c r="P409" s="1010"/>
    </row>
    <row r="410" spans="3:16">
      <c r="C410" s="1025"/>
      <c r="D410" s="1018"/>
      <c r="E410" s="1018"/>
      <c r="F410" s="1021"/>
      <c r="G410" s="1023"/>
      <c r="H410" s="1080"/>
      <c r="I410" s="1012"/>
      <c r="J410" s="244" t="str">
        <f ca="1">IF(MOD(ROW()-13,2)=0,IF(ISBLANK(OFFSET('12. SEGUIMIENTO 2027'!$N$14,INT((ROW()-13)/2),0)),"",OFFSET('12. SEGUIMIENTO 2027'!$N$14,INT((ROW()-13)/2),0)),IF(ISBLANK(OFFSET('9. METAS'!$U$20,INT((ROW()-14)/2),0)),"",OFFSET('9. METAS'!$U$20,INT((ROW()-14)/2),0)))</f>
        <v/>
      </c>
      <c r="K410" s="245" t="str">
        <f ca="1">IF(MOD(ROW()-13,2)=0,IF(ISBLANK(OFFSET('12. SEGUIMIENTO 2027'!$O$14,INT((ROW()-13)/2),0)),"",OFFSET('12. SEGUIMIENTO 2027'!$O$14,INT((ROW()-13)/2),0)),IF(ISBLANK(OFFSET('9. METAS'!$V$20,INT((ROW()-14)/2),0)),"",OFFSET('9. METAS'!$V$20,INT((ROW()-14)/2),0)))</f>
        <v/>
      </c>
      <c r="L410" s="245" t="str">
        <f ca="1">IF(MOD(ROW()-13,2)=0,IF(ISBLANK(OFFSET('12. SEGUIMIENTO 2027'!$P$14,INT((ROW()-13)/2),0)),"",OFFSET('12. SEGUIMIENTO 2027'!$P$14,INT((ROW()-13)/2),0)),IF(ISBLANK(OFFSET('9. METAS'!$W$20,INT((ROW()-14)/2),0)),"",OFFSET('9. METAS'!$W$20,INT((ROW()-14)/2),0)))</f>
        <v/>
      </c>
      <c r="M410" s="246" t="str">
        <f ca="1">IF(MOD(ROW()-13,2)=0,IF(ISBLANK(OFFSET('12. SEGUIMIENTO 2027'!$Q$14,INT((ROW()-13)/2),0)),"",OFFSET('12. SEGUIMIENTO 2027'!$Q$14,INT((ROW()-13)/2),0)),IF(ISBLANK(OFFSET('9. METAS'!$X$20,INT((ROW()-14)/2),0)),"",OFFSET('9. METAS'!$X$20,INT((ROW()-14)/2),0)))</f>
        <v/>
      </c>
      <c r="N410" s="1013"/>
      <c r="O410" s="1014"/>
      <c r="P410" s="1015"/>
    </row>
    <row r="411" spans="3:16">
      <c r="C411" s="1016" t="str">
        <f ca="1">IF(ISBLANK(OFFSET('5. Pp (3 años)'!$C$46,INT((ROW()-13)/2),0)),"",OFFSET('5. Pp (3 años)'!$C$46,INT((ROW()-13)/2),0))</f>
        <v>Actividad</v>
      </c>
      <c r="D411" s="1018" t="str">
        <f ca="1">IF(ISBLANK(OFFSET('5. Pp (3 años)'!$D$46,INT((ROW()-13)/2),0)),"",OFFSET('5. Pp (3 años)'!$D$46,INT((ROW()-13)/2),0))</f>
        <v/>
      </c>
      <c r="E411" s="1018" t="str">
        <f ca="1">IF(ISBLANK(OFFSET('5. Pp (3 años)'!$E$46,INT((ROW()-13)/2),0)),"",OFFSET('5. Pp (3 años)'!$E$46,INT((ROW()-13)/2),0))</f>
        <v/>
      </c>
      <c r="F411" s="1021" t="str">
        <f ca="1">IF(ISBLANK(OFFSET('5. Pp (3 años)'!$K$46,INT((ROW()-13)/2),0)),"",OFFSET('5. Pp (3 años)'!$K$46,INT((ROW()-13)/2),0))</f>
        <v/>
      </c>
      <c r="G411" s="1023" t="str">
        <f ca="1">IF(ISBLANK(OFFSET('5. Pp (3 años)'!$H$46,INT((ROW()-13)/2),0)),"",OFFSET('5. Pp (3 años)'!$H$46,INT((ROW()-13)/2),0))</f>
        <v/>
      </c>
      <c r="H411" s="1080" t="str">
        <f ca="1">IF(ISBLANK(OFFSET('9. METAS'!$L$20,INT((ROW()-13)/2),0)),"",OFFSET('9. METAS'!$L$20,INT((ROW()-13)/2),0))</f>
        <v/>
      </c>
      <c r="I411" s="1004"/>
      <c r="J411" s="244" t="str">
        <f ca="1">IF(MOD(ROW()-13,2)=0,IF(ISBLANK(OFFSET('12. SEGUIMIENTO 2027'!$N$14,INT((ROW()-13)/2),0)),"",OFFSET('12. SEGUIMIENTO 2027'!$N$14,INT((ROW()-13)/2),0)),IF(ISBLANK(OFFSET('9. METAS'!$U$20,INT((ROW()-14)/2),0)),"",OFFSET('9. METAS'!$U$20,INT((ROW()-14)/2),0)))</f>
        <v/>
      </c>
      <c r="K411" s="245" t="str">
        <f ca="1">IF(MOD(ROW()-13,2)=0,IF(ISBLANK(OFFSET('12. SEGUIMIENTO 2027'!$O$14,INT((ROW()-13)/2),0)),"",OFFSET('12. SEGUIMIENTO 2027'!$O$14,INT((ROW()-13)/2),0)),IF(ISBLANK(OFFSET('9. METAS'!$V$20,INT((ROW()-14)/2),0)),"",OFFSET('9. METAS'!$V$20,INT((ROW()-14)/2),0)))</f>
        <v/>
      </c>
      <c r="L411" s="245" t="str">
        <f ca="1">IF(MOD(ROW()-13,2)=0,IF(ISBLANK(OFFSET('12. SEGUIMIENTO 2027'!$P$14,INT((ROW()-13)/2),0)),"",OFFSET('12. SEGUIMIENTO 2027'!$P$14,INT((ROW()-13)/2),0)),IF(ISBLANK(OFFSET('9. METAS'!$W$20,INT((ROW()-14)/2),0)),"",OFFSET('9. METAS'!$W$20,INT((ROW()-14)/2),0)))</f>
        <v/>
      </c>
      <c r="M411" s="246" t="str">
        <f ca="1">IF(MOD(ROW()-13,2)=0,IF(ISBLANK(OFFSET('12. SEGUIMIENTO 2027'!$Q$14,INT((ROW()-13)/2),0)),"",OFFSET('12. SEGUIMIENTO 2027'!$Q$14,INT((ROW()-13)/2),0)),IF(ISBLANK(OFFSET('9. METAS'!$X$20,INT((ROW()-14)/2),0)),"",OFFSET('9. METAS'!$X$20,INT((ROW()-14)/2),0)))</f>
        <v/>
      </c>
      <c r="N411" s="1006" t="str">
        <f t="shared" ref="N411" ca="1" si="394">IFERROR(J411/J412,"ND")</f>
        <v>ND</v>
      </c>
      <c r="O411" s="1008" t="str">
        <f t="shared" ref="O411" ca="1" si="395">IFERROR(((J411+K411+L411)/H411),"ND")</f>
        <v>ND</v>
      </c>
      <c r="P411" s="1010"/>
    </row>
    <row r="412" spans="3:16">
      <c r="C412" s="1025"/>
      <c r="D412" s="1018"/>
      <c r="E412" s="1018"/>
      <c r="F412" s="1021"/>
      <c r="G412" s="1023"/>
      <c r="H412" s="1080"/>
      <c r="I412" s="1012"/>
      <c r="J412" s="244" t="str">
        <f ca="1">IF(MOD(ROW()-13,2)=0,IF(ISBLANK(OFFSET('12. SEGUIMIENTO 2027'!$N$14,INT((ROW()-13)/2),0)),"",OFFSET('12. SEGUIMIENTO 2027'!$N$14,INT((ROW()-13)/2),0)),IF(ISBLANK(OFFSET('9. METAS'!$U$20,INT((ROW()-14)/2),0)),"",OFFSET('9. METAS'!$U$20,INT((ROW()-14)/2),0)))</f>
        <v/>
      </c>
      <c r="K412" s="245" t="str">
        <f ca="1">IF(MOD(ROW()-13,2)=0,IF(ISBLANK(OFFSET('12. SEGUIMIENTO 2027'!$O$14,INT((ROW()-13)/2),0)),"",OFFSET('12. SEGUIMIENTO 2027'!$O$14,INT((ROW()-13)/2),0)),IF(ISBLANK(OFFSET('9. METAS'!$V$20,INT((ROW()-14)/2),0)),"",OFFSET('9. METAS'!$V$20,INT((ROW()-14)/2),0)))</f>
        <v/>
      </c>
      <c r="L412" s="245" t="str">
        <f ca="1">IF(MOD(ROW()-13,2)=0,IF(ISBLANK(OFFSET('12. SEGUIMIENTO 2027'!$P$14,INT((ROW()-13)/2),0)),"",OFFSET('12. SEGUIMIENTO 2027'!$P$14,INT((ROW()-13)/2),0)),IF(ISBLANK(OFFSET('9. METAS'!$W$20,INT((ROW()-14)/2),0)),"",OFFSET('9. METAS'!$W$20,INT((ROW()-14)/2),0)))</f>
        <v/>
      </c>
      <c r="M412" s="246" t="str">
        <f ca="1">IF(MOD(ROW()-13,2)=0,IF(ISBLANK(OFFSET('12. SEGUIMIENTO 2027'!$Q$14,INT((ROW()-13)/2),0)),"",OFFSET('12. SEGUIMIENTO 2027'!$Q$14,INT((ROW()-13)/2),0)),IF(ISBLANK(OFFSET('9. METAS'!$X$20,INT((ROW()-14)/2),0)),"",OFFSET('9. METAS'!$X$20,INT((ROW()-14)/2),0)))</f>
        <v/>
      </c>
      <c r="N412" s="1013"/>
      <c r="O412" s="1014"/>
      <c r="P412" s="1015"/>
    </row>
    <row r="413" spans="3:16">
      <c r="C413" s="1016" t="str">
        <f ca="1">IF(ISBLANK(OFFSET('5. Pp (3 años)'!$C$46,INT((ROW()-13)/2),0)),"",OFFSET('5. Pp (3 años)'!$C$46,INT((ROW()-13)/2),0))</f>
        <v>Actividad</v>
      </c>
      <c r="D413" s="1018" t="str">
        <f ca="1">IF(ISBLANK(OFFSET('5. Pp (3 años)'!$D$46,INT((ROW()-13)/2),0)),"",OFFSET('5. Pp (3 años)'!$D$46,INT((ROW()-13)/2),0))</f>
        <v/>
      </c>
      <c r="E413" s="1018" t="str">
        <f ca="1">IF(ISBLANK(OFFSET('5. Pp (3 años)'!$E$46,INT((ROW()-13)/2),0)),"",OFFSET('5. Pp (3 años)'!$E$46,INT((ROW()-13)/2),0))</f>
        <v/>
      </c>
      <c r="F413" s="1021" t="str">
        <f ca="1">IF(ISBLANK(OFFSET('5. Pp (3 años)'!$K$46,INT((ROW()-13)/2),0)),"",OFFSET('5. Pp (3 años)'!$K$46,INT((ROW()-13)/2),0))</f>
        <v/>
      </c>
      <c r="G413" s="1023" t="str">
        <f ca="1">IF(ISBLANK(OFFSET('5. Pp (3 años)'!$H$46,INT((ROW()-13)/2),0)),"",OFFSET('5. Pp (3 años)'!$H$46,INT((ROW()-13)/2),0))</f>
        <v/>
      </c>
      <c r="H413" s="1080" t="str">
        <f ca="1">IF(ISBLANK(OFFSET('9. METAS'!$L$20,INT((ROW()-13)/2),0)),"",OFFSET('9. METAS'!$L$20,INT((ROW()-13)/2),0))</f>
        <v/>
      </c>
      <c r="I413" s="1004"/>
      <c r="J413" s="244" t="str">
        <f ca="1">IF(MOD(ROW()-13,2)=0,IF(ISBLANK(OFFSET('12. SEGUIMIENTO 2027'!$N$14,INT((ROW()-13)/2),0)),"",OFFSET('12. SEGUIMIENTO 2027'!$N$14,INT((ROW()-13)/2),0)),IF(ISBLANK(OFFSET('9. METAS'!$U$20,INT((ROW()-14)/2),0)),"",OFFSET('9. METAS'!$U$20,INT((ROW()-14)/2),0)))</f>
        <v/>
      </c>
      <c r="K413" s="245" t="str">
        <f ca="1">IF(MOD(ROW()-13,2)=0,IF(ISBLANK(OFFSET('12. SEGUIMIENTO 2027'!$O$14,INT((ROW()-13)/2),0)),"",OFFSET('12. SEGUIMIENTO 2027'!$O$14,INT((ROW()-13)/2),0)),IF(ISBLANK(OFFSET('9. METAS'!$V$20,INT((ROW()-14)/2),0)),"",OFFSET('9. METAS'!$V$20,INT((ROW()-14)/2),0)))</f>
        <v/>
      </c>
      <c r="L413" s="245" t="str">
        <f ca="1">IF(MOD(ROW()-13,2)=0,IF(ISBLANK(OFFSET('12. SEGUIMIENTO 2027'!$P$14,INT((ROW()-13)/2),0)),"",OFFSET('12. SEGUIMIENTO 2027'!$P$14,INT((ROW()-13)/2),0)),IF(ISBLANK(OFFSET('9. METAS'!$W$20,INT((ROW()-14)/2),0)),"",OFFSET('9. METAS'!$W$20,INT((ROW()-14)/2),0)))</f>
        <v/>
      </c>
      <c r="M413" s="246" t="str">
        <f ca="1">IF(MOD(ROW()-13,2)=0,IF(ISBLANK(OFFSET('12. SEGUIMIENTO 2027'!$Q$14,INT((ROW()-13)/2),0)),"",OFFSET('12. SEGUIMIENTO 2027'!$Q$14,INT((ROW()-13)/2),0)),IF(ISBLANK(OFFSET('9. METAS'!$X$20,INT((ROW()-14)/2),0)),"",OFFSET('9. METAS'!$X$20,INT((ROW()-14)/2),0)))</f>
        <v/>
      </c>
      <c r="N413" s="1006" t="str">
        <f t="shared" ref="N413" ca="1" si="396">IFERROR(J413/J414,"ND")</f>
        <v>ND</v>
      </c>
      <c r="O413" s="1008" t="str">
        <f t="shared" ref="O413" ca="1" si="397">IFERROR(((J413+K413+L413)/H413),"ND")</f>
        <v>ND</v>
      </c>
      <c r="P413" s="1010"/>
    </row>
    <row r="414" spans="3:16">
      <c r="C414" s="1025"/>
      <c r="D414" s="1018"/>
      <c r="E414" s="1018"/>
      <c r="F414" s="1021"/>
      <c r="G414" s="1023"/>
      <c r="H414" s="1080"/>
      <c r="I414" s="1012"/>
      <c r="J414" s="244" t="str">
        <f ca="1">IF(MOD(ROW()-13,2)=0,IF(ISBLANK(OFFSET('12. SEGUIMIENTO 2027'!$N$14,INT((ROW()-13)/2),0)),"",OFFSET('12. SEGUIMIENTO 2027'!$N$14,INT((ROW()-13)/2),0)),IF(ISBLANK(OFFSET('9. METAS'!$U$20,INT((ROW()-14)/2),0)),"",OFFSET('9. METAS'!$U$20,INT((ROW()-14)/2),0)))</f>
        <v/>
      </c>
      <c r="K414" s="245" t="str">
        <f ca="1">IF(MOD(ROW()-13,2)=0,IF(ISBLANK(OFFSET('12. SEGUIMIENTO 2027'!$O$14,INT((ROW()-13)/2),0)),"",OFFSET('12. SEGUIMIENTO 2027'!$O$14,INT((ROW()-13)/2),0)),IF(ISBLANK(OFFSET('9. METAS'!$V$20,INT((ROW()-14)/2),0)),"",OFFSET('9. METAS'!$V$20,INT((ROW()-14)/2),0)))</f>
        <v/>
      </c>
      <c r="L414" s="245" t="str">
        <f ca="1">IF(MOD(ROW()-13,2)=0,IF(ISBLANK(OFFSET('12. SEGUIMIENTO 2027'!$P$14,INT((ROW()-13)/2),0)),"",OFFSET('12. SEGUIMIENTO 2027'!$P$14,INT((ROW()-13)/2),0)),IF(ISBLANK(OFFSET('9. METAS'!$W$20,INT((ROW()-14)/2),0)),"",OFFSET('9. METAS'!$W$20,INT((ROW()-14)/2),0)))</f>
        <v/>
      </c>
      <c r="M414" s="246" t="str">
        <f ca="1">IF(MOD(ROW()-13,2)=0,IF(ISBLANK(OFFSET('12. SEGUIMIENTO 2027'!$Q$14,INT((ROW()-13)/2),0)),"",OFFSET('12. SEGUIMIENTO 2027'!$Q$14,INT((ROW()-13)/2),0)),IF(ISBLANK(OFFSET('9. METAS'!$X$20,INT((ROW()-14)/2),0)),"",OFFSET('9. METAS'!$X$20,INT((ROW()-14)/2),0)))</f>
        <v/>
      </c>
      <c r="N414" s="1013"/>
      <c r="O414" s="1014"/>
      <c r="P414" s="1015"/>
    </row>
    <row r="415" spans="3:16">
      <c r="C415" s="1016" t="str">
        <f ca="1">IF(ISBLANK(OFFSET('5. Pp (3 años)'!$C$46,INT((ROW()-13)/2),0)),"",OFFSET('5. Pp (3 años)'!$C$46,INT((ROW()-13)/2),0))</f>
        <v>Actividad</v>
      </c>
      <c r="D415" s="1018" t="str">
        <f ca="1">IF(ISBLANK(OFFSET('5. Pp (3 años)'!$D$46,INT((ROW()-13)/2),0)),"",OFFSET('5. Pp (3 años)'!$D$46,INT((ROW()-13)/2),0))</f>
        <v/>
      </c>
      <c r="E415" s="1018" t="str">
        <f ca="1">IF(ISBLANK(OFFSET('5. Pp (3 años)'!$E$46,INT((ROW()-13)/2),0)),"",OFFSET('5. Pp (3 años)'!$E$46,INT((ROW()-13)/2),0))</f>
        <v/>
      </c>
      <c r="F415" s="1021" t="str">
        <f ca="1">IF(ISBLANK(OFFSET('5. Pp (3 años)'!$K$46,INT((ROW()-13)/2),0)),"",OFFSET('5. Pp (3 años)'!$K$46,INT((ROW()-13)/2),0))</f>
        <v/>
      </c>
      <c r="G415" s="1023" t="str">
        <f ca="1">IF(ISBLANK(OFFSET('5. Pp (3 años)'!$H$46,INT((ROW()-13)/2),0)),"",OFFSET('5. Pp (3 años)'!$H$46,INT((ROW()-13)/2),0))</f>
        <v/>
      </c>
      <c r="H415" s="1080" t="str">
        <f ca="1">IF(ISBLANK(OFFSET('9. METAS'!$L$20,INT((ROW()-13)/2),0)),"",OFFSET('9. METAS'!$L$20,INT((ROW()-13)/2),0))</f>
        <v/>
      </c>
      <c r="I415" s="1004"/>
      <c r="J415" s="244" t="str">
        <f ca="1">IF(MOD(ROW()-13,2)=0,IF(ISBLANK(OFFSET('12. SEGUIMIENTO 2027'!$N$14,INT((ROW()-13)/2),0)),"",OFFSET('12. SEGUIMIENTO 2027'!$N$14,INT((ROW()-13)/2),0)),IF(ISBLANK(OFFSET('9. METAS'!$U$20,INT((ROW()-14)/2),0)),"",OFFSET('9. METAS'!$U$20,INT((ROW()-14)/2),0)))</f>
        <v/>
      </c>
      <c r="K415" s="245" t="str">
        <f ca="1">IF(MOD(ROW()-13,2)=0,IF(ISBLANK(OFFSET('12. SEGUIMIENTO 2027'!$O$14,INT((ROW()-13)/2),0)),"",OFFSET('12. SEGUIMIENTO 2027'!$O$14,INT((ROW()-13)/2),0)),IF(ISBLANK(OFFSET('9. METAS'!$V$20,INT((ROW()-14)/2),0)),"",OFFSET('9. METAS'!$V$20,INT((ROW()-14)/2),0)))</f>
        <v/>
      </c>
      <c r="L415" s="245" t="str">
        <f ca="1">IF(MOD(ROW()-13,2)=0,IF(ISBLANK(OFFSET('12. SEGUIMIENTO 2027'!$P$14,INT((ROW()-13)/2),0)),"",OFFSET('12. SEGUIMIENTO 2027'!$P$14,INT((ROW()-13)/2),0)),IF(ISBLANK(OFFSET('9. METAS'!$W$20,INT((ROW()-14)/2),0)),"",OFFSET('9. METAS'!$W$20,INT((ROW()-14)/2),0)))</f>
        <v/>
      </c>
      <c r="M415" s="246" t="str">
        <f ca="1">IF(MOD(ROW()-13,2)=0,IF(ISBLANK(OFFSET('12. SEGUIMIENTO 2027'!$Q$14,INT((ROW()-13)/2),0)),"",OFFSET('12. SEGUIMIENTO 2027'!$Q$14,INT((ROW()-13)/2),0)),IF(ISBLANK(OFFSET('9. METAS'!$X$20,INT((ROW()-14)/2),0)),"",OFFSET('9. METAS'!$X$20,INT((ROW()-14)/2),0)))</f>
        <v/>
      </c>
      <c r="N415" s="1006" t="str">
        <f t="shared" ref="N415" ca="1" si="398">IFERROR(J415/J416,"ND")</f>
        <v>ND</v>
      </c>
      <c r="O415" s="1008" t="str">
        <f t="shared" ref="O415" ca="1" si="399">IFERROR(((J415+K415+L415)/H415),"ND")</f>
        <v>ND</v>
      </c>
      <c r="P415" s="1010"/>
    </row>
    <row r="416" spans="3:16">
      <c r="C416" s="1025"/>
      <c r="D416" s="1018"/>
      <c r="E416" s="1018"/>
      <c r="F416" s="1021"/>
      <c r="G416" s="1023"/>
      <c r="H416" s="1080"/>
      <c r="I416" s="1012"/>
      <c r="J416" s="244" t="str">
        <f ca="1">IF(MOD(ROW()-13,2)=0,IF(ISBLANK(OFFSET('12. SEGUIMIENTO 2027'!$N$14,INT((ROW()-13)/2),0)),"",OFFSET('12. SEGUIMIENTO 2027'!$N$14,INT((ROW()-13)/2),0)),IF(ISBLANK(OFFSET('9. METAS'!$U$20,INT((ROW()-14)/2),0)),"",OFFSET('9. METAS'!$U$20,INT((ROW()-14)/2),0)))</f>
        <v/>
      </c>
      <c r="K416" s="245" t="str">
        <f ca="1">IF(MOD(ROW()-13,2)=0,IF(ISBLANK(OFFSET('12. SEGUIMIENTO 2027'!$O$14,INT((ROW()-13)/2),0)),"",OFFSET('12. SEGUIMIENTO 2027'!$O$14,INT((ROW()-13)/2),0)),IF(ISBLANK(OFFSET('9. METAS'!$V$20,INT((ROW()-14)/2),0)),"",OFFSET('9. METAS'!$V$20,INT((ROW()-14)/2),0)))</f>
        <v/>
      </c>
      <c r="L416" s="245" t="str">
        <f ca="1">IF(MOD(ROW()-13,2)=0,IF(ISBLANK(OFFSET('12. SEGUIMIENTO 2027'!$P$14,INT((ROW()-13)/2),0)),"",OFFSET('12. SEGUIMIENTO 2027'!$P$14,INT((ROW()-13)/2),0)),IF(ISBLANK(OFFSET('9. METAS'!$W$20,INT((ROW()-14)/2),0)),"",OFFSET('9. METAS'!$W$20,INT((ROW()-14)/2),0)))</f>
        <v/>
      </c>
      <c r="M416" s="246" t="str">
        <f ca="1">IF(MOD(ROW()-13,2)=0,IF(ISBLANK(OFFSET('12. SEGUIMIENTO 2027'!$Q$14,INT((ROW()-13)/2),0)),"",OFFSET('12. SEGUIMIENTO 2027'!$Q$14,INT((ROW()-13)/2),0)),IF(ISBLANK(OFFSET('9. METAS'!$X$20,INT((ROW()-14)/2),0)),"",OFFSET('9. METAS'!$X$20,INT((ROW()-14)/2),0)))</f>
        <v/>
      </c>
      <c r="N416" s="1013"/>
      <c r="O416" s="1014"/>
      <c r="P416" s="1015"/>
    </row>
    <row r="417" spans="3:16">
      <c r="C417" s="1016" t="str">
        <f ca="1">IF(ISBLANK(OFFSET('5. Pp (3 años)'!$C$46,INT((ROW()-13)/2),0)),"",OFFSET('5. Pp (3 años)'!$C$46,INT((ROW()-13)/2),0))</f>
        <v>Componente</v>
      </c>
      <c r="D417" s="1018" t="str">
        <f ca="1">IF(ISBLANK(OFFSET('5. Pp (3 años)'!$D$46,INT((ROW()-13)/2),0)),"",OFFSET('5. Pp (3 años)'!$D$46,INT((ROW()-13)/2),0))</f>
        <v>4.1.1.1.34 Servicios de control de riesgos sanitarios ambientales y eliminación de vectores otorgados.</v>
      </c>
      <c r="E417" s="1018" t="str">
        <f ca="1">IF(ISBLANK(OFFSET('5. Pp (3 años)'!$E$46,INT((ROW()-13)/2),0)),"",OFFSET('5. Pp (3 años)'!$E$46,INT((ROW()-13)/2),0))</f>
        <v>PSMR: Porcentaje de servicios de mitigación de riesgos sanitarios realizados".</v>
      </c>
      <c r="F417" s="1021" t="str">
        <f ca="1">IF(ISBLANK(OFFSET('5. Pp (3 años)'!$K$46,INT((ROW()-13)/2),0)),"",OFFSET('5. Pp (3 años)'!$K$46,INT((ROW()-13)/2),0))</f>
        <v>Ascendente</v>
      </c>
      <c r="G417" s="1023" t="str">
        <f ca="1">IF(ISBLANK(OFFSET('5. Pp (3 años)'!$H$46,INT((ROW()-13)/2),0)),"",OFFSET('5. Pp (3 años)'!$H$46,INT((ROW()-13)/2),0))</f>
        <v>Trimestral</v>
      </c>
      <c r="H417" s="1080">
        <f ca="1">IF(ISBLANK(OFFSET('9. METAS'!$L$20,INT((ROW()-13)/2),0)),"",OFFSET('9. METAS'!$L$20,INT((ROW()-13)/2),0))</f>
        <v>100</v>
      </c>
      <c r="I417" s="1004"/>
      <c r="J417" s="244" t="str">
        <f ca="1">IF(MOD(ROW()-13,2)=0,IF(ISBLANK(OFFSET('12. SEGUIMIENTO 2027'!$N$14,INT((ROW()-13)/2),0)),"",OFFSET('12. SEGUIMIENTO 2027'!$N$14,INT((ROW()-13)/2),0)),IF(ISBLANK(OFFSET('9. METAS'!$U$20,INT((ROW()-14)/2),0)),"",OFFSET('9. METAS'!$U$20,INT((ROW()-14)/2),0)))</f>
        <v/>
      </c>
      <c r="K417" s="245" t="str">
        <f ca="1">IF(MOD(ROW()-13,2)=0,IF(ISBLANK(OFFSET('12. SEGUIMIENTO 2027'!$O$14,INT((ROW()-13)/2),0)),"",OFFSET('12. SEGUIMIENTO 2027'!$O$14,INT((ROW()-13)/2),0)),IF(ISBLANK(OFFSET('9. METAS'!$V$20,INT((ROW()-14)/2),0)),"",OFFSET('9. METAS'!$V$20,INT((ROW()-14)/2),0)))</f>
        <v/>
      </c>
      <c r="L417" s="245" t="str">
        <f ca="1">IF(MOD(ROW()-13,2)=0,IF(ISBLANK(OFFSET('12. SEGUIMIENTO 2027'!$P$14,INT((ROW()-13)/2),0)),"",OFFSET('12. SEGUIMIENTO 2027'!$P$14,INT((ROW()-13)/2),0)),IF(ISBLANK(OFFSET('9. METAS'!$W$20,INT((ROW()-14)/2),0)),"",OFFSET('9. METAS'!$W$20,INT((ROW()-14)/2),0)))</f>
        <v/>
      </c>
      <c r="M417" s="246" t="str">
        <f ca="1">IF(MOD(ROW()-13,2)=0,IF(ISBLANK(OFFSET('12. SEGUIMIENTO 2027'!$Q$14,INT((ROW()-13)/2),0)),"",OFFSET('12. SEGUIMIENTO 2027'!$Q$14,INT((ROW()-13)/2),0)),IF(ISBLANK(OFFSET('9. METAS'!$X$20,INT((ROW()-14)/2),0)),"",OFFSET('9. METAS'!$X$20,INT((ROW()-14)/2),0)))</f>
        <v/>
      </c>
      <c r="N417" s="1006" t="str">
        <f t="shared" ref="N417" ca="1" si="400">IFERROR(J417/J418,"ND")</f>
        <v>ND</v>
      </c>
      <c r="O417" s="1008" t="str">
        <f t="shared" ref="O417" ca="1" si="401">IFERROR(((J417+K417+L417)/H417),"ND")</f>
        <v>ND</v>
      </c>
      <c r="P417" s="1010"/>
    </row>
    <row r="418" spans="3:16">
      <c r="C418" s="1025"/>
      <c r="D418" s="1018"/>
      <c r="E418" s="1018"/>
      <c r="F418" s="1021"/>
      <c r="G418" s="1023"/>
      <c r="H418" s="1080"/>
      <c r="I418" s="1012"/>
      <c r="J418" s="244">
        <f ca="1">IF(MOD(ROW()-13,2)=0,IF(ISBLANK(OFFSET('12. SEGUIMIENTO 2027'!$N$14,INT((ROW()-13)/2),0)),"",OFFSET('12. SEGUIMIENTO 2027'!$N$14,INT((ROW()-13)/2),0)),IF(ISBLANK(OFFSET('9. METAS'!$U$20,INT((ROW()-14)/2),0)),"",OFFSET('9. METAS'!$U$20,INT((ROW()-14)/2),0)))</f>
        <v>25</v>
      </c>
      <c r="K418" s="245">
        <f ca="1">IF(MOD(ROW()-13,2)=0,IF(ISBLANK(OFFSET('12. SEGUIMIENTO 2027'!$O$14,INT((ROW()-13)/2),0)),"",OFFSET('12. SEGUIMIENTO 2027'!$O$14,INT((ROW()-13)/2),0)),IF(ISBLANK(OFFSET('9. METAS'!$V$20,INT((ROW()-14)/2),0)),"",OFFSET('9. METAS'!$V$20,INT((ROW()-14)/2),0)))</f>
        <v>25</v>
      </c>
      <c r="L418" s="245">
        <f ca="1">IF(MOD(ROW()-13,2)=0,IF(ISBLANK(OFFSET('12. SEGUIMIENTO 2027'!$P$14,INT((ROW()-13)/2),0)),"",OFFSET('12. SEGUIMIENTO 2027'!$P$14,INT((ROW()-13)/2),0)),IF(ISBLANK(OFFSET('9. METAS'!$W$20,INT((ROW()-14)/2),0)),"",OFFSET('9. METAS'!$W$20,INT((ROW()-14)/2),0)))</f>
        <v>25</v>
      </c>
      <c r="M418" s="246">
        <f ca="1">IF(MOD(ROW()-13,2)=0,IF(ISBLANK(OFFSET('12. SEGUIMIENTO 2027'!$Q$14,INT((ROW()-13)/2),0)),"",OFFSET('12. SEGUIMIENTO 2027'!$Q$14,INT((ROW()-13)/2),0)),IF(ISBLANK(OFFSET('9. METAS'!$X$20,INT((ROW()-14)/2),0)),"",OFFSET('9. METAS'!$X$20,INT((ROW()-14)/2),0)))</f>
        <v>25</v>
      </c>
      <c r="N418" s="1013"/>
      <c r="O418" s="1014"/>
      <c r="P418" s="1015"/>
    </row>
    <row r="419" spans="3:16">
      <c r="C419" s="1016" t="str">
        <f ca="1">IF(ISBLANK(OFFSET('5. Pp (3 años)'!$C$46,INT((ROW()-13)/2),0)),"",OFFSET('5. Pp (3 años)'!$C$46,INT((ROW()-13)/2),0))</f>
        <v>Actividad</v>
      </c>
      <c r="D419" s="1018" t="str">
        <f ca="1">IF(ISBLANK(OFFSET('5. Pp (3 años)'!$D$46,INT((ROW()-13)/2),0)),"",OFFSET('5. Pp (3 años)'!$D$46,INT((ROW()-13)/2),0))</f>
        <v>4.1.1.1.34.1 Coordinación de estrategias para la mitigación de riesgos por vectores y fomento de entornos saludables.</v>
      </c>
      <c r="E419" s="1018" t="str">
        <f ca="1">IF(ISBLANK(OFFSET('5. Pp (3 años)'!$E$46,INT((ROW()-13)/2),0)),"",OFFSET('5. Pp (3 años)'!$E$46,INT((ROW()-13)/2),0))</f>
        <v>PAMFE: Porcentaje de acciones de mitigación y fomento a la salud ejecutadas.</v>
      </c>
      <c r="F419" s="1021" t="str">
        <f ca="1">IF(ISBLANK(OFFSET('5. Pp (3 años)'!$K$46,INT((ROW()-13)/2),0)),"",OFFSET('5. Pp (3 años)'!$K$46,INT((ROW()-13)/2),0))</f>
        <v>Ascendente</v>
      </c>
      <c r="G419" s="1023" t="str">
        <f ca="1">IF(ISBLANK(OFFSET('5. Pp (3 años)'!$H$46,INT((ROW()-13)/2),0)),"",OFFSET('5. Pp (3 años)'!$H$46,INT((ROW()-13)/2),0))</f>
        <v>Trimestral</v>
      </c>
      <c r="H419" s="1080">
        <f ca="1">IF(ISBLANK(OFFSET('9. METAS'!$L$20,INT((ROW()-13)/2),0)),"",OFFSET('9. METAS'!$L$20,INT((ROW()-13)/2),0))</f>
        <v>36</v>
      </c>
      <c r="I419" s="1004"/>
      <c r="J419" s="244" t="str">
        <f ca="1">IF(MOD(ROW()-13,2)=0,IF(ISBLANK(OFFSET('12. SEGUIMIENTO 2027'!$N$14,INT((ROW()-13)/2),0)),"",OFFSET('12. SEGUIMIENTO 2027'!$N$14,INT((ROW()-13)/2),0)),IF(ISBLANK(OFFSET('9. METAS'!$U$20,INT((ROW()-14)/2),0)),"",OFFSET('9. METAS'!$U$20,INT((ROW()-14)/2),0)))</f>
        <v/>
      </c>
      <c r="K419" s="245" t="str">
        <f ca="1">IF(MOD(ROW()-13,2)=0,IF(ISBLANK(OFFSET('12. SEGUIMIENTO 2027'!$O$14,INT((ROW()-13)/2),0)),"",OFFSET('12. SEGUIMIENTO 2027'!$O$14,INT((ROW()-13)/2),0)),IF(ISBLANK(OFFSET('9. METAS'!$V$20,INT((ROW()-14)/2),0)),"",OFFSET('9. METAS'!$V$20,INT((ROW()-14)/2),0)))</f>
        <v/>
      </c>
      <c r="L419" s="245" t="str">
        <f ca="1">IF(MOD(ROW()-13,2)=0,IF(ISBLANK(OFFSET('12. SEGUIMIENTO 2027'!$P$14,INT((ROW()-13)/2),0)),"",OFFSET('12. SEGUIMIENTO 2027'!$P$14,INT((ROW()-13)/2),0)),IF(ISBLANK(OFFSET('9. METAS'!$W$20,INT((ROW()-14)/2),0)),"",OFFSET('9. METAS'!$W$20,INT((ROW()-14)/2),0)))</f>
        <v/>
      </c>
      <c r="M419" s="246" t="str">
        <f ca="1">IF(MOD(ROW()-13,2)=0,IF(ISBLANK(OFFSET('12. SEGUIMIENTO 2027'!$Q$14,INT((ROW()-13)/2),0)),"",OFFSET('12. SEGUIMIENTO 2027'!$Q$14,INT((ROW()-13)/2),0)),IF(ISBLANK(OFFSET('9. METAS'!$X$20,INT((ROW()-14)/2),0)),"",OFFSET('9. METAS'!$X$20,INT((ROW()-14)/2),0)))</f>
        <v/>
      </c>
      <c r="N419" s="1006" t="str">
        <f t="shared" ref="N419" ca="1" si="402">IFERROR(J419/J420,"ND")</f>
        <v>ND</v>
      </c>
      <c r="O419" s="1008" t="str">
        <f t="shared" ref="O419" ca="1" si="403">IFERROR(((J419+K419+L419)/H419),"ND")</f>
        <v>ND</v>
      </c>
      <c r="P419" s="1010"/>
    </row>
    <row r="420" spans="3:16">
      <c r="C420" s="1025"/>
      <c r="D420" s="1018"/>
      <c r="E420" s="1018"/>
      <c r="F420" s="1021"/>
      <c r="G420" s="1023"/>
      <c r="H420" s="1080"/>
      <c r="I420" s="1012"/>
      <c r="J420" s="244">
        <f ca="1">IF(MOD(ROW()-13,2)=0,IF(ISBLANK(OFFSET('12. SEGUIMIENTO 2027'!$N$14,INT((ROW()-13)/2),0)),"",OFFSET('12. SEGUIMIENTO 2027'!$N$14,INT((ROW()-13)/2),0)),IF(ISBLANK(OFFSET('9. METAS'!$U$20,INT((ROW()-14)/2),0)),"",OFFSET('9. METAS'!$U$20,INT((ROW()-14)/2),0)))</f>
        <v>9</v>
      </c>
      <c r="K420" s="245">
        <f ca="1">IF(MOD(ROW()-13,2)=0,IF(ISBLANK(OFFSET('12. SEGUIMIENTO 2027'!$O$14,INT((ROW()-13)/2),0)),"",OFFSET('12. SEGUIMIENTO 2027'!$O$14,INT((ROW()-13)/2),0)),IF(ISBLANK(OFFSET('9. METAS'!$V$20,INT((ROW()-14)/2),0)),"",OFFSET('9. METAS'!$V$20,INT((ROW()-14)/2),0)))</f>
        <v>9</v>
      </c>
      <c r="L420" s="245">
        <f ca="1">IF(MOD(ROW()-13,2)=0,IF(ISBLANK(OFFSET('12. SEGUIMIENTO 2027'!$P$14,INT((ROW()-13)/2),0)),"",OFFSET('12. SEGUIMIENTO 2027'!$P$14,INT((ROW()-13)/2),0)),IF(ISBLANK(OFFSET('9. METAS'!$W$20,INT((ROW()-14)/2),0)),"",OFFSET('9. METAS'!$W$20,INT((ROW()-14)/2),0)))</f>
        <v>9</v>
      </c>
      <c r="M420" s="246">
        <f ca="1">IF(MOD(ROW()-13,2)=0,IF(ISBLANK(OFFSET('12. SEGUIMIENTO 2027'!$Q$14,INT((ROW()-13)/2),0)),"",OFFSET('12. SEGUIMIENTO 2027'!$Q$14,INT((ROW()-13)/2),0)),IF(ISBLANK(OFFSET('9. METAS'!$X$20,INT((ROW()-14)/2),0)),"",OFFSET('9. METAS'!$X$20,INT((ROW()-14)/2),0)))</f>
        <v>9</v>
      </c>
      <c r="N420" s="1013"/>
      <c r="O420" s="1014"/>
      <c r="P420" s="1015"/>
    </row>
    <row r="421" spans="3:16">
      <c r="C421" s="1016" t="str">
        <f ca="1">IF(ISBLANK(OFFSET('5. Pp (3 años)'!$C$46,INT((ROW()-13)/2),0)),"",OFFSET('5. Pp (3 años)'!$C$46,INT((ROW()-13)/2),0))</f>
        <v>Actividad</v>
      </c>
      <c r="D421" s="1018" t="str">
        <f ca="1">IF(ISBLANK(OFFSET('5. Pp (3 años)'!$D$46,INT((ROW()-13)/2),0)),"",OFFSET('5. Pp (3 años)'!$D$46,INT((ROW()-13)/2),0))</f>
        <v>4.1.1.1.34.2 Ejecución de jornadas de saneamiento ambiental y eliminación de microtiraderos.</v>
      </c>
      <c r="E421" s="1018" t="str">
        <f ca="1">IF(ISBLANK(OFFSET('5. Pp (3 años)'!$E$46,INT((ROW()-13)/2),0)),"",OFFSET('5. Pp (3 años)'!$E$46,INT((ROW()-13)/2),0))</f>
        <v>PJSRD: Porcentaje de jornadas de saneamiento y recolección de desechos sólidos realizadas</v>
      </c>
      <c r="F421" s="1021" t="str">
        <f ca="1">IF(ISBLANK(OFFSET('5. Pp (3 años)'!$K$46,INT((ROW()-13)/2),0)),"",OFFSET('5. Pp (3 años)'!$K$46,INT((ROW()-13)/2),0))</f>
        <v>Ascendente</v>
      </c>
      <c r="G421" s="1023" t="str">
        <f ca="1">IF(ISBLANK(OFFSET('5. Pp (3 años)'!$H$46,INT((ROW()-13)/2),0)),"",OFFSET('5. Pp (3 años)'!$H$46,INT((ROW()-13)/2),0))</f>
        <v>Trimestral</v>
      </c>
      <c r="H421" s="1080">
        <f ca="1">IF(ISBLANK(OFFSET('9. METAS'!$L$20,INT((ROW()-13)/2),0)),"",OFFSET('9. METAS'!$L$20,INT((ROW()-13)/2),0))</f>
        <v>33740</v>
      </c>
      <c r="I421" s="1004"/>
      <c r="J421" s="244" t="str">
        <f ca="1">IF(MOD(ROW()-13,2)=0,IF(ISBLANK(OFFSET('12. SEGUIMIENTO 2027'!$N$14,INT((ROW()-13)/2),0)),"",OFFSET('12. SEGUIMIENTO 2027'!$N$14,INT((ROW()-13)/2),0)),IF(ISBLANK(OFFSET('9. METAS'!$U$20,INT((ROW()-14)/2),0)),"",OFFSET('9. METAS'!$U$20,INT((ROW()-14)/2),0)))</f>
        <v/>
      </c>
      <c r="K421" s="245" t="str">
        <f ca="1">IF(MOD(ROW()-13,2)=0,IF(ISBLANK(OFFSET('12. SEGUIMIENTO 2027'!$O$14,INT((ROW()-13)/2),0)),"",OFFSET('12. SEGUIMIENTO 2027'!$O$14,INT((ROW()-13)/2),0)),IF(ISBLANK(OFFSET('9. METAS'!$V$20,INT((ROW()-14)/2),0)),"",OFFSET('9. METAS'!$V$20,INT((ROW()-14)/2),0)))</f>
        <v/>
      </c>
      <c r="L421" s="245" t="str">
        <f ca="1">IF(MOD(ROW()-13,2)=0,IF(ISBLANK(OFFSET('12. SEGUIMIENTO 2027'!$P$14,INT((ROW()-13)/2),0)),"",OFFSET('12. SEGUIMIENTO 2027'!$P$14,INT((ROW()-13)/2),0)),IF(ISBLANK(OFFSET('9. METAS'!$W$20,INT((ROW()-14)/2),0)),"",OFFSET('9. METAS'!$W$20,INT((ROW()-14)/2),0)))</f>
        <v/>
      </c>
      <c r="M421" s="246" t="str">
        <f ca="1">IF(MOD(ROW()-13,2)=0,IF(ISBLANK(OFFSET('12. SEGUIMIENTO 2027'!$Q$14,INT((ROW()-13)/2),0)),"",OFFSET('12. SEGUIMIENTO 2027'!$Q$14,INT((ROW()-13)/2),0)),IF(ISBLANK(OFFSET('9. METAS'!$X$20,INT((ROW()-14)/2),0)),"",OFFSET('9. METAS'!$X$20,INT((ROW()-14)/2),0)))</f>
        <v/>
      </c>
      <c r="N421" s="1006" t="str">
        <f t="shared" ref="N421" ca="1" si="404">IFERROR(J421/J422,"ND")</f>
        <v>ND</v>
      </c>
      <c r="O421" s="1008" t="str">
        <f t="shared" ref="O421" ca="1" si="405">IFERROR(((J421+K421+L421)/H421),"ND")</f>
        <v>ND</v>
      </c>
      <c r="P421" s="1010"/>
    </row>
    <row r="422" spans="3:16">
      <c r="C422" s="1025"/>
      <c r="D422" s="1018"/>
      <c r="E422" s="1018"/>
      <c r="F422" s="1021"/>
      <c r="G422" s="1023"/>
      <c r="H422" s="1080"/>
      <c r="I422" s="1012"/>
      <c r="J422" s="244">
        <f ca="1">IF(MOD(ROW()-13,2)=0,IF(ISBLANK(OFFSET('12. SEGUIMIENTO 2027'!$N$14,INT((ROW()-13)/2),0)),"",OFFSET('12. SEGUIMIENTO 2027'!$N$14,INT((ROW()-13)/2),0)),IF(ISBLANK(OFFSET('9. METAS'!$U$20,INT((ROW()-14)/2),0)),"",OFFSET('9. METAS'!$U$20,INT((ROW()-14)/2),0)))</f>
        <v>8435</v>
      </c>
      <c r="K422" s="245">
        <f ca="1">IF(MOD(ROW()-13,2)=0,IF(ISBLANK(OFFSET('12. SEGUIMIENTO 2027'!$O$14,INT((ROW()-13)/2),0)),"",OFFSET('12. SEGUIMIENTO 2027'!$O$14,INT((ROW()-13)/2),0)),IF(ISBLANK(OFFSET('9. METAS'!$V$20,INT((ROW()-14)/2),0)),"",OFFSET('9. METAS'!$V$20,INT((ROW()-14)/2),0)))</f>
        <v>8435</v>
      </c>
      <c r="L422" s="245">
        <f ca="1">IF(MOD(ROW()-13,2)=0,IF(ISBLANK(OFFSET('12. SEGUIMIENTO 2027'!$P$14,INT((ROW()-13)/2),0)),"",OFFSET('12. SEGUIMIENTO 2027'!$P$14,INT((ROW()-13)/2),0)),IF(ISBLANK(OFFSET('9. METAS'!$W$20,INT((ROW()-14)/2),0)),"",OFFSET('9. METAS'!$W$20,INT((ROW()-14)/2),0)))</f>
        <v>8435</v>
      </c>
      <c r="M422" s="246">
        <f ca="1">IF(MOD(ROW()-13,2)=0,IF(ISBLANK(OFFSET('12. SEGUIMIENTO 2027'!$Q$14,INT((ROW()-13)/2),0)),"",OFFSET('12. SEGUIMIENTO 2027'!$Q$14,INT((ROW()-13)/2),0)),IF(ISBLANK(OFFSET('9. METAS'!$X$20,INT((ROW()-14)/2),0)),"",OFFSET('9. METAS'!$X$20,INT((ROW()-14)/2),0)))</f>
        <v>8435</v>
      </c>
      <c r="N422" s="1013"/>
      <c r="O422" s="1014"/>
      <c r="P422" s="1015"/>
    </row>
    <row r="423" spans="3:16">
      <c r="C423" s="1016" t="str">
        <f ca="1">IF(ISBLANK(OFFSET('5. Pp (3 años)'!$C$46,INT((ROW()-13)/2),0)),"",OFFSET('5. Pp (3 años)'!$C$46,INT((ROW()-13)/2),0))</f>
        <v>Actividad</v>
      </c>
      <c r="D423" s="1018" t="str">
        <f ca="1">IF(ISBLANK(OFFSET('5. Pp (3 años)'!$D$46,INT((ROW()-13)/2),0)),"",OFFSET('5. Pp (3 años)'!$D$46,INT((ROW()-13)/2),0))</f>
        <v/>
      </c>
      <c r="E423" s="1018" t="str">
        <f ca="1">IF(ISBLANK(OFFSET('5. Pp (3 años)'!$E$46,INT((ROW()-13)/2),0)),"",OFFSET('5. Pp (3 años)'!$E$46,INT((ROW()-13)/2),0))</f>
        <v/>
      </c>
      <c r="F423" s="1021" t="str">
        <f ca="1">IF(ISBLANK(OFFSET('5. Pp (3 años)'!$K$46,INT((ROW()-13)/2),0)),"",OFFSET('5. Pp (3 años)'!$K$46,INT((ROW()-13)/2),0))</f>
        <v/>
      </c>
      <c r="G423" s="1023" t="str">
        <f ca="1">IF(ISBLANK(OFFSET('5. Pp (3 años)'!$H$46,INT((ROW()-13)/2),0)),"",OFFSET('5. Pp (3 años)'!$H$46,INT((ROW()-13)/2),0))</f>
        <v/>
      </c>
      <c r="H423" s="1080" t="str">
        <f ca="1">IF(ISBLANK(OFFSET('9. METAS'!$L$20,INT((ROW()-13)/2),0)),"",OFFSET('9. METAS'!$L$20,INT((ROW()-13)/2),0))</f>
        <v/>
      </c>
      <c r="I423" s="1004"/>
      <c r="J423" s="244" t="str">
        <f ca="1">IF(MOD(ROW()-13,2)=0,IF(ISBLANK(OFFSET('12. SEGUIMIENTO 2027'!$N$14,INT((ROW()-13)/2),0)),"",OFFSET('12. SEGUIMIENTO 2027'!$N$14,INT((ROW()-13)/2),0)),IF(ISBLANK(OFFSET('9. METAS'!$U$20,INT((ROW()-14)/2),0)),"",OFFSET('9. METAS'!$U$20,INT((ROW()-14)/2),0)))</f>
        <v/>
      </c>
      <c r="K423" s="245" t="str">
        <f ca="1">IF(MOD(ROW()-13,2)=0,IF(ISBLANK(OFFSET('12. SEGUIMIENTO 2027'!$O$14,INT((ROW()-13)/2),0)),"",OFFSET('12. SEGUIMIENTO 2027'!$O$14,INT((ROW()-13)/2),0)),IF(ISBLANK(OFFSET('9. METAS'!$V$20,INT((ROW()-14)/2),0)),"",OFFSET('9. METAS'!$V$20,INT((ROW()-14)/2),0)))</f>
        <v/>
      </c>
      <c r="L423" s="245" t="str">
        <f ca="1">IF(MOD(ROW()-13,2)=0,IF(ISBLANK(OFFSET('12. SEGUIMIENTO 2027'!$P$14,INT((ROW()-13)/2),0)),"",OFFSET('12. SEGUIMIENTO 2027'!$P$14,INT((ROW()-13)/2),0)),IF(ISBLANK(OFFSET('9. METAS'!$W$20,INT((ROW()-14)/2),0)),"",OFFSET('9. METAS'!$W$20,INT((ROW()-14)/2),0)))</f>
        <v/>
      </c>
      <c r="M423" s="246" t="str">
        <f ca="1">IF(MOD(ROW()-13,2)=0,IF(ISBLANK(OFFSET('12. SEGUIMIENTO 2027'!$Q$14,INT((ROW()-13)/2),0)),"",OFFSET('12. SEGUIMIENTO 2027'!$Q$14,INT((ROW()-13)/2),0)),IF(ISBLANK(OFFSET('9. METAS'!$X$20,INT((ROW()-14)/2),0)),"",OFFSET('9. METAS'!$X$20,INT((ROW()-14)/2),0)))</f>
        <v/>
      </c>
      <c r="N423" s="1006" t="str">
        <f t="shared" ref="N423" ca="1" si="406">IFERROR(J423/J424,"ND")</f>
        <v>ND</v>
      </c>
      <c r="O423" s="1008" t="str">
        <f t="shared" ref="O423" ca="1" si="407">IFERROR(((J423+K423+L423)/H423),"ND")</f>
        <v>ND</v>
      </c>
      <c r="P423" s="1010"/>
    </row>
    <row r="424" spans="3:16">
      <c r="C424" s="1025"/>
      <c r="D424" s="1018"/>
      <c r="E424" s="1018"/>
      <c r="F424" s="1021"/>
      <c r="G424" s="1023"/>
      <c r="H424" s="1080"/>
      <c r="I424" s="1012"/>
      <c r="J424" s="244" t="str">
        <f ca="1">IF(MOD(ROW()-13,2)=0,IF(ISBLANK(OFFSET('12. SEGUIMIENTO 2027'!$N$14,INT((ROW()-13)/2),0)),"",OFFSET('12. SEGUIMIENTO 2027'!$N$14,INT((ROW()-13)/2),0)),IF(ISBLANK(OFFSET('9. METAS'!$U$20,INT((ROW()-14)/2),0)),"",OFFSET('9. METAS'!$U$20,INT((ROW()-14)/2),0)))</f>
        <v/>
      </c>
      <c r="K424" s="245" t="str">
        <f ca="1">IF(MOD(ROW()-13,2)=0,IF(ISBLANK(OFFSET('12. SEGUIMIENTO 2027'!$O$14,INT((ROW()-13)/2),0)),"",OFFSET('12. SEGUIMIENTO 2027'!$O$14,INT((ROW()-13)/2),0)),IF(ISBLANK(OFFSET('9. METAS'!$V$20,INT((ROW()-14)/2),0)),"",OFFSET('9. METAS'!$V$20,INT((ROW()-14)/2),0)))</f>
        <v/>
      </c>
      <c r="L424" s="245" t="str">
        <f ca="1">IF(MOD(ROW()-13,2)=0,IF(ISBLANK(OFFSET('12. SEGUIMIENTO 2027'!$P$14,INT((ROW()-13)/2),0)),"",OFFSET('12. SEGUIMIENTO 2027'!$P$14,INT((ROW()-13)/2),0)),IF(ISBLANK(OFFSET('9. METAS'!$W$20,INT((ROW()-14)/2),0)),"",OFFSET('9. METAS'!$W$20,INT((ROW()-14)/2),0)))</f>
        <v/>
      </c>
      <c r="M424" s="246" t="str">
        <f ca="1">IF(MOD(ROW()-13,2)=0,IF(ISBLANK(OFFSET('12. SEGUIMIENTO 2027'!$Q$14,INT((ROW()-13)/2),0)),"",OFFSET('12. SEGUIMIENTO 2027'!$Q$14,INT((ROW()-13)/2),0)),IF(ISBLANK(OFFSET('9. METAS'!$X$20,INT((ROW()-14)/2),0)),"",OFFSET('9. METAS'!$X$20,INT((ROW()-14)/2),0)))</f>
        <v/>
      </c>
      <c r="N424" s="1013"/>
      <c r="O424" s="1014"/>
      <c r="P424" s="1015"/>
    </row>
    <row r="425" spans="3:16">
      <c r="C425" s="1016" t="str">
        <f ca="1">IF(ISBLANK(OFFSET('5. Pp (3 años)'!$C$46,INT((ROW()-13)/2),0)),"",OFFSET('5. Pp (3 años)'!$C$46,INT((ROW()-13)/2),0))</f>
        <v>Actividad</v>
      </c>
      <c r="D425" s="1018" t="str">
        <f ca="1">IF(ISBLANK(OFFSET('5. Pp (3 años)'!$D$46,INT((ROW()-13)/2),0)),"",OFFSET('5. Pp (3 años)'!$D$46,INT((ROW()-13)/2),0))</f>
        <v/>
      </c>
      <c r="E425" s="1018" t="str">
        <f ca="1">IF(ISBLANK(OFFSET('5. Pp (3 años)'!$E$46,INT((ROW()-13)/2),0)),"",OFFSET('5. Pp (3 años)'!$E$46,INT((ROW()-13)/2),0))</f>
        <v/>
      </c>
      <c r="F425" s="1021" t="str">
        <f ca="1">IF(ISBLANK(OFFSET('5. Pp (3 años)'!$K$46,INT((ROW()-13)/2),0)),"",OFFSET('5. Pp (3 años)'!$K$46,INT((ROW()-13)/2),0))</f>
        <v/>
      </c>
      <c r="G425" s="1023" t="str">
        <f ca="1">IF(ISBLANK(OFFSET('5. Pp (3 años)'!$H$46,INT((ROW()-13)/2),0)),"",OFFSET('5. Pp (3 años)'!$H$46,INT((ROW()-13)/2),0))</f>
        <v/>
      </c>
      <c r="H425" s="1080" t="str">
        <f ca="1">IF(ISBLANK(OFFSET('9. METAS'!$L$20,INT((ROW()-13)/2),0)),"",OFFSET('9. METAS'!$L$20,INT((ROW()-13)/2),0))</f>
        <v/>
      </c>
      <c r="I425" s="1004"/>
      <c r="J425" s="244" t="str">
        <f ca="1">IF(MOD(ROW()-13,2)=0,IF(ISBLANK(OFFSET('12. SEGUIMIENTO 2027'!$N$14,INT((ROW()-13)/2),0)),"",OFFSET('12. SEGUIMIENTO 2027'!$N$14,INT((ROW()-13)/2),0)),IF(ISBLANK(OFFSET('9. METAS'!$U$20,INT((ROW()-14)/2),0)),"",OFFSET('9. METAS'!$U$20,INT((ROW()-14)/2),0)))</f>
        <v/>
      </c>
      <c r="K425" s="245" t="str">
        <f ca="1">IF(MOD(ROW()-13,2)=0,IF(ISBLANK(OFFSET('12. SEGUIMIENTO 2027'!$O$14,INT((ROW()-13)/2),0)),"",OFFSET('12. SEGUIMIENTO 2027'!$O$14,INT((ROW()-13)/2),0)),IF(ISBLANK(OFFSET('9. METAS'!$V$20,INT((ROW()-14)/2),0)),"",OFFSET('9. METAS'!$V$20,INT((ROW()-14)/2),0)))</f>
        <v/>
      </c>
      <c r="L425" s="245" t="str">
        <f ca="1">IF(MOD(ROW()-13,2)=0,IF(ISBLANK(OFFSET('12. SEGUIMIENTO 2027'!$P$14,INT((ROW()-13)/2),0)),"",OFFSET('12. SEGUIMIENTO 2027'!$P$14,INT((ROW()-13)/2),0)),IF(ISBLANK(OFFSET('9. METAS'!$W$20,INT((ROW()-14)/2),0)),"",OFFSET('9. METAS'!$W$20,INT((ROW()-14)/2),0)))</f>
        <v/>
      </c>
      <c r="M425" s="246" t="str">
        <f ca="1">IF(MOD(ROW()-13,2)=0,IF(ISBLANK(OFFSET('12. SEGUIMIENTO 2027'!$Q$14,INT((ROW()-13)/2),0)),"",OFFSET('12. SEGUIMIENTO 2027'!$Q$14,INT((ROW()-13)/2),0)),IF(ISBLANK(OFFSET('9. METAS'!$X$20,INT((ROW()-14)/2),0)),"",OFFSET('9. METAS'!$X$20,INT((ROW()-14)/2),0)))</f>
        <v/>
      </c>
      <c r="N425" s="1006" t="str">
        <f t="shared" ref="N425" ca="1" si="408">IFERROR(J425/J426,"ND")</f>
        <v>ND</v>
      </c>
      <c r="O425" s="1008" t="str">
        <f t="shared" ref="O425" ca="1" si="409">IFERROR(((J425+K425+L425)/H425),"ND")</f>
        <v>ND</v>
      </c>
      <c r="P425" s="1010"/>
    </row>
    <row r="426" spans="3:16">
      <c r="C426" s="1025"/>
      <c r="D426" s="1018"/>
      <c r="E426" s="1018"/>
      <c r="F426" s="1021"/>
      <c r="G426" s="1023"/>
      <c r="H426" s="1080"/>
      <c r="I426" s="1012"/>
      <c r="J426" s="244" t="str">
        <f ca="1">IF(MOD(ROW()-13,2)=0,IF(ISBLANK(OFFSET('12. SEGUIMIENTO 2027'!$N$14,INT((ROW()-13)/2),0)),"",OFFSET('12. SEGUIMIENTO 2027'!$N$14,INT((ROW()-13)/2),0)),IF(ISBLANK(OFFSET('9. METAS'!$U$20,INT((ROW()-14)/2),0)),"",OFFSET('9. METAS'!$U$20,INT((ROW()-14)/2),0)))</f>
        <v/>
      </c>
      <c r="K426" s="245" t="str">
        <f ca="1">IF(MOD(ROW()-13,2)=0,IF(ISBLANK(OFFSET('12. SEGUIMIENTO 2027'!$O$14,INT((ROW()-13)/2),0)),"",OFFSET('12. SEGUIMIENTO 2027'!$O$14,INT((ROW()-13)/2),0)),IF(ISBLANK(OFFSET('9. METAS'!$V$20,INT((ROW()-14)/2),0)),"",OFFSET('9. METAS'!$V$20,INT((ROW()-14)/2),0)))</f>
        <v/>
      </c>
      <c r="L426" s="245" t="str">
        <f ca="1">IF(MOD(ROW()-13,2)=0,IF(ISBLANK(OFFSET('12. SEGUIMIENTO 2027'!$P$14,INT((ROW()-13)/2),0)),"",OFFSET('12. SEGUIMIENTO 2027'!$P$14,INT((ROW()-13)/2),0)),IF(ISBLANK(OFFSET('9. METAS'!$W$20,INT((ROW()-14)/2),0)),"",OFFSET('9. METAS'!$W$20,INT((ROW()-14)/2),0)))</f>
        <v/>
      </c>
      <c r="M426" s="246" t="str">
        <f ca="1">IF(MOD(ROW()-13,2)=0,IF(ISBLANK(OFFSET('12. SEGUIMIENTO 2027'!$Q$14,INT((ROW()-13)/2),0)),"",OFFSET('12. SEGUIMIENTO 2027'!$Q$14,INT((ROW()-13)/2),0)),IF(ISBLANK(OFFSET('9. METAS'!$X$20,INT((ROW()-14)/2),0)),"",OFFSET('9. METAS'!$X$20,INT((ROW()-14)/2),0)))</f>
        <v/>
      </c>
      <c r="N426" s="1013"/>
      <c r="O426" s="1014"/>
      <c r="P426" s="1015"/>
    </row>
    <row r="427" spans="3:16">
      <c r="C427" s="1016" t="str">
        <f ca="1">IF(ISBLANK(OFFSET('5. Pp (3 años)'!$C$46,INT((ROW()-13)/2),0)),"",OFFSET('5. Pp (3 años)'!$C$46,INT((ROW()-13)/2),0))</f>
        <v>Actividad</v>
      </c>
      <c r="D427" s="1018" t="str">
        <f ca="1">IF(ISBLANK(OFFSET('5. Pp (3 años)'!$D$46,INT((ROW()-13)/2),0)),"",OFFSET('5. Pp (3 años)'!$D$46,INT((ROW()-13)/2),0))</f>
        <v/>
      </c>
      <c r="E427" s="1018" t="str">
        <f ca="1">IF(ISBLANK(OFFSET('5. Pp (3 años)'!$E$46,INT((ROW()-13)/2),0)),"",OFFSET('5. Pp (3 años)'!$E$46,INT((ROW()-13)/2),0))</f>
        <v/>
      </c>
      <c r="F427" s="1021" t="str">
        <f ca="1">IF(ISBLANK(OFFSET('5. Pp (3 años)'!$K$46,INT((ROW()-13)/2),0)),"",OFFSET('5. Pp (3 años)'!$K$46,INT((ROW()-13)/2),0))</f>
        <v/>
      </c>
      <c r="G427" s="1023" t="str">
        <f ca="1">IF(ISBLANK(OFFSET('5. Pp (3 años)'!$H$46,INT((ROW()-13)/2),0)),"",OFFSET('5. Pp (3 años)'!$H$46,INT((ROW()-13)/2),0))</f>
        <v/>
      </c>
      <c r="H427" s="1080" t="str">
        <f ca="1">IF(ISBLANK(OFFSET('9. METAS'!$L$20,INT((ROW()-13)/2),0)),"",OFFSET('9. METAS'!$L$20,INT((ROW()-13)/2),0))</f>
        <v/>
      </c>
      <c r="I427" s="1004"/>
      <c r="J427" s="244" t="str">
        <f ca="1">IF(MOD(ROW()-13,2)=0,IF(ISBLANK(OFFSET('12. SEGUIMIENTO 2027'!$N$14,INT((ROW()-13)/2),0)),"",OFFSET('12. SEGUIMIENTO 2027'!$N$14,INT((ROW()-13)/2),0)),IF(ISBLANK(OFFSET('9. METAS'!$U$20,INT((ROW()-14)/2),0)),"",OFFSET('9. METAS'!$U$20,INT((ROW()-14)/2),0)))</f>
        <v/>
      </c>
      <c r="K427" s="245" t="str">
        <f ca="1">IF(MOD(ROW()-13,2)=0,IF(ISBLANK(OFFSET('12. SEGUIMIENTO 2027'!$O$14,INT((ROW()-13)/2),0)),"",OFFSET('12. SEGUIMIENTO 2027'!$O$14,INT((ROW()-13)/2),0)),IF(ISBLANK(OFFSET('9. METAS'!$V$20,INT((ROW()-14)/2),0)),"",OFFSET('9. METAS'!$V$20,INT((ROW()-14)/2),0)))</f>
        <v/>
      </c>
      <c r="L427" s="245" t="str">
        <f ca="1">IF(MOD(ROW()-13,2)=0,IF(ISBLANK(OFFSET('12. SEGUIMIENTO 2027'!$P$14,INT((ROW()-13)/2),0)),"",OFFSET('12. SEGUIMIENTO 2027'!$P$14,INT((ROW()-13)/2),0)),IF(ISBLANK(OFFSET('9. METAS'!$W$20,INT((ROW()-14)/2),0)),"",OFFSET('9. METAS'!$W$20,INT((ROW()-14)/2),0)))</f>
        <v/>
      </c>
      <c r="M427" s="246" t="str">
        <f ca="1">IF(MOD(ROW()-13,2)=0,IF(ISBLANK(OFFSET('12. SEGUIMIENTO 2027'!$Q$14,INT((ROW()-13)/2),0)),"",OFFSET('12. SEGUIMIENTO 2027'!$Q$14,INT((ROW()-13)/2),0)),IF(ISBLANK(OFFSET('9. METAS'!$X$20,INT((ROW()-14)/2),0)),"",OFFSET('9. METAS'!$X$20,INT((ROW()-14)/2),0)))</f>
        <v/>
      </c>
      <c r="N427" s="1006" t="str">
        <f t="shared" ref="N427" ca="1" si="410">IFERROR(J427/J428,"ND")</f>
        <v>ND</v>
      </c>
      <c r="O427" s="1008" t="str">
        <f t="shared" ref="O427" ca="1" si="411">IFERROR(((J427+K427+L427)/H427),"ND")</f>
        <v>ND</v>
      </c>
      <c r="P427" s="1010"/>
    </row>
    <row r="428" spans="3:16">
      <c r="C428" s="1025"/>
      <c r="D428" s="1018"/>
      <c r="E428" s="1018"/>
      <c r="F428" s="1021"/>
      <c r="G428" s="1023"/>
      <c r="H428" s="1080"/>
      <c r="I428" s="1012"/>
      <c r="J428" s="244" t="str">
        <f ca="1">IF(MOD(ROW()-13,2)=0,IF(ISBLANK(OFFSET('12. SEGUIMIENTO 2027'!$N$14,INT((ROW()-13)/2),0)),"",OFFSET('12. SEGUIMIENTO 2027'!$N$14,INT((ROW()-13)/2),0)),IF(ISBLANK(OFFSET('9. METAS'!$U$20,INT((ROW()-14)/2),0)),"",OFFSET('9. METAS'!$U$20,INT((ROW()-14)/2),0)))</f>
        <v/>
      </c>
      <c r="K428" s="245" t="str">
        <f ca="1">IF(MOD(ROW()-13,2)=0,IF(ISBLANK(OFFSET('12. SEGUIMIENTO 2027'!$O$14,INT((ROW()-13)/2),0)),"",OFFSET('12. SEGUIMIENTO 2027'!$O$14,INT((ROW()-13)/2),0)),IF(ISBLANK(OFFSET('9. METAS'!$V$20,INT((ROW()-14)/2),0)),"",OFFSET('9. METAS'!$V$20,INT((ROW()-14)/2),0)))</f>
        <v/>
      </c>
      <c r="L428" s="245" t="str">
        <f ca="1">IF(MOD(ROW()-13,2)=0,IF(ISBLANK(OFFSET('12. SEGUIMIENTO 2027'!$P$14,INT((ROW()-13)/2),0)),"",OFFSET('12. SEGUIMIENTO 2027'!$P$14,INT((ROW()-13)/2),0)),IF(ISBLANK(OFFSET('9. METAS'!$W$20,INT((ROW()-14)/2),0)),"",OFFSET('9. METAS'!$W$20,INT((ROW()-14)/2),0)))</f>
        <v/>
      </c>
      <c r="M428" s="246" t="str">
        <f ca="1">IF(MOD(ROW()-13,2)=0,IF(ISBLANK(OFFSET('12. SEGUIMIENTO 2027'!$Q$14,INT((ROW()-13)/2),0)),"",OFFSET('12. SEGUIMIENTO 2027'!$Q$14,INT((ROW()-13)/2),0)),IF(ISBLANK(OFFSET('9. METAS'!$X$20,INT((ROW()-14)/2),0)),"",OFFSET('9. METAS'!$X$20,INT((ROW()-14)/2),0)))</f>
        <v/>
      </c>
      <c r="N428" s="1013"/>
      <c r="O428" s="1014"/>
      <c r="P428" s="1015"/>
    </row>
    <row r="429" spans="3:16">
      <c r="C429" s="1016" t="str">
        <f ca="1">IF(ISBLANK(OFFSET('5. Pp (3 años)'!$C$46,INT((ROW()-13)/2),0)),"",OFFSET('5. Pp (3 años)'!$C$46,INT((ROW()-13)/2),0))</f>
        <v>Componente</v>
      </c>
      <c r="D429" s="1018" t="str">
        <f ca="1">IF(ISBLANK(OFFSET('5. Pp (3 años)'!$D$46,INT((ROW()-13)/2),0)),"",OFFSET('5. Pp (3 años)'!$D$46,INT((ROW()-13)/2),0))</f>
        <v>4.1.1.1.35 Estrategias de intervención en salud mental y acompañamiento emocional comunitario implementadas.</v>
      </c>
      <c r="E429" s="1018" t="str">
        <f ca="1">IF(ISBLANK(OFFSET('5. Pp (3 años)'!$E$46,INT((ROW()-13)/2),0)),"",OFFSET('5. Pp (3 años)'!$E$46,INT((ROW()-13)/2),0))</f>
        <v>PEAPF: Porcentaje de esquema de atención psicosocial y acompañamiento emocional fortalecido.</v>
      </c>
      <c r="F429" s="1021" t="str">
        <f ca="1">IF(ISBLANK(OFFSET('5. Pp (3 años)'!$K$46,INT((ROW()-13)/2),0)),"",OFFSET('5. Pp (3 años)'!$K$46,INT((ROW()-13)/2),0))</f>
        <v>Ascendente</v>
      </c>
      <c r="G429" s="1023" t="str">
        <f ca="1">IF(ISBLANK(OFFSET('5. Pp (3 años)'!$H$46,INT((ROW()-13)/2),0)),"",OFFSET('5. Pp (3 años)'!$H$46,INT((ROW()-13)/2),0))</f>
        <v>Trimestral</v>
      </c>
      <c r="H429" s="1080">
        <f ca="1">IF(ISBLANK(OFFSET('9. METAS'!$L$20,INT((ROW()-13)/2),0)),"",OFFSET('9. METAS'!$L$20,INT((ROW()-13)/2),0))</f>
        <v>100</v>
      </c>
      <c r="I429" s="1004"/>
      <c r="J429" s="244" t="str">
        <f ca="1">IF(MOD(ROW()-13,2)=0,IF(ISBLANK(OFFSET('12. SEGUIMIENTO 2027'!$N$14,INT((ROW()-13)/2),0)),"",OFFSET('12. SEGUIMIENTO 2027'!$N$14,INT((ROW()-13)/2),0)),IF(ISBLANK(OFFSET('9. METAS'!$U$20,INT((ROW()-14)/2),0)),"",OFFSET('9. METAS'!$U$20,INT((ROW()-14)/2),0)))</f>
        <v/>
      </c>
      <c r="K429" s="245" t="str">
        <f ca="1">IF(MOD(ROW()-13,2)=0,IF(ISBLANK(OFFSET('12. SEGUIMIENTO 2027'!$O$14,INT((ROW()-13)/2),0)),"",OFFSET('12. SEGUIMIENTO 2027'!$O$14,INT((ROW()-13)/2),0)),IF(ISBLANK(OFFSET('9. METAS'!$V$20,INT((ROW()-14)/2),0)),"",OFFSET('9. METAS'!$V$20,INT((ROW()-14)/2),0)))</f>
        <v/>
      </c>
      <c r="L429" s="245" t="str">
        <f ca="1">IF(MOD(ROW()-13,2)=0,IF(ISBLANK(OFFSET('12. SEGUIMIENTO 2027'!$P$14,INT((ROW()-13)/2),0)),"",OFFSET('12. SEGUIMIENTO 2027'!$P$14,INT((ROW()-13)/2),0)),IF(ISBLANK(OFFSET('9. METAS'!$W$20,INT((ROW()-14)/2),0)),"",OFFSET('9. METAS'!$W$20,INT((ROW()-14)/2),0)))</f>
        <v/>
      </c>
      <c r="M429" s="246" t="str">
        <f ca="1">IF(MOD(ROW()-13,2)=0,IF(ISBLANK(OFFSET('12. SEGUIMIENTO 2027'!$Q$14,INT((ROW()-13)/2),0)),"",OFFSET('12. SEGUIMIENTO 2027'!$Q$14,INT((ROW()-13)/2),0)),IF(ISBLANK(OFFSET('9. METAS'!$X$20,INT((ROW()-14)/2),0)),"",OFFSET('9. METAS'!$X$20,INT((ROW()-14)/2),0)))</f>
        <v/>
      </c>
      <c r="N429" s="1006" t="str">
        <f t="shared" ref="N429" ca="1" si="412">IFERROR(J429/J430,"ND")</f>
        <v>ND</v>
      </c>
      <c r="O429" s="1008" t="str">
        <f t="shared" ref="O429" ca="1" si="413">IFERROR(((J429+K429+L429)/H429),"ND")</f>
        <v>ND</v>
      </c>
      <c r="P429" s="1010"/>
    </row>
    <row r="430" spans="3:16">
      <c r="C430" s="1025"/>
      <c r="D430" s="1018"/>
      <c r="E430" s="1018"/>
      <c r="F430" s="1021"/>
      <c r="G430" s="1023"/>
      <c r="H430" s="1080"/>
      <c r="I430" s="1012"/>
      <c r="J430" s="244">
        <f ca="1">IF(MOD(ROW()-13,2)=0,IF(ISBLANK(OFFSET('12. SEGUIMIENTO 2027'!$N$14,INT((ROW()-13)/2),0)),"",OFFSET('12. SEGUIMIENTO 2027'!$N$14,INT((ROW()-13)/2),0)),IF(ISBLANK(OFFSET('9. METAS'!$U$20,INT((ROW()-14)/2),0)),"",OFFSET('9. METAS'!$U$20,INT((ROW()-14)/2),0)))</f>
        <v>25</v>
      </c>
      <c r="K430" s="245">
        <f ca="1">IF(MOD(ROW()-13,2)=0,IF(ISBLANK(OFFSET('12. SEGUIMIENTO 2027'!$O$14,INT((ROW()-13)/2),0)),"",OFFSET('12. SEGUIMIENTO 2027'!$O$14,INT((ROW()-13)/2),0)),IF(ISBLANK(OFFSET('9. METAS'!$V$20,INT((ROW()-14)/2),0)),"",OFFSET('9. METAS'!$V$20,INT((ROW()-14)/2),0)))</f>
        <v>25</v>
      </c>
      <c r="L430" s="245">
        <f ca="1">IF(MOD(ROW()-13,2)=0,IF(ISBLANK(OFFSET('12. SEGUIMIENTO 2027'!$P$14,INT((ROW()-13)/2),0)),"",OFFSET('12. SEGUIMIENTO 2027'!$P$14,INT((ROW()-13)/2),0)),IF(ISBLANK(OFFSET('9. METAS'!$W$20,INT((ROW()-14)/2),0)),"",OFFSET('9. METAS'!$W$20,INT((ROW()-14)/2),0)))</f>
        <v>25</v>
      </c>
      <c r="M430" s="246">
        <f ca="1">IF(MOD(ROW()-13,2)=0,IF(ISBLANK(OFFSET('12. SEGUIMIENTO 2027'!$Q$14,INT((ROW()-13)/2),0)),"",OFFSET('12. SEGUIMIENTO 2027'!$Q$14,INT((ROW()-13)/2),0)),IF(ISBLANK(OFFSET('9. METAS'!$X$20,INT((ROW()-14)/2),0)),"",OFFSET('9. METAS'!$X$20,INT((ROW()-14)/2),0)))</f>
        <v>25</v>
      </c>
      <c r="N430" s="1013"/>
      <c r="O430" s="1014"/>
      <c r="P430" s="1015"/>
    </row>
    <row r="431" spans="3:16">
      <c r="C431" s="1016" t="str">
        <f ca="1">IF(ISBLANK(OFFSET('5. Pp (3 años)'!$C$46,INT((ROW()-13)/2),0)),"",OFFSET('5. Pp (3 años)'!$C$46,INT((ROW()-13)/2),0))</f>
        <v>Actividad</v>
      </c>
      <c r="D431" s="1018" t="str">
        <f ca="1">IF(ISBLANK(OFFSET('5. Pp (3 años)'!$D$46,INT((ROW()-13)/2),0)),"",OFFSET('5. Pp (3 años)'!$D$46,INT((ROW()-13)/2),0))</f>
        <v>4.1.1.1.35.1 Prestación de servicios de consulta psicológica para la prevención y el manejo psicoafectivo.</v>
      </c>
      <c r="E431" s="1018" t="str">
        <f ca="1">IF(ISBLANK(OFFSET('5. Pp (3 años)'!$E$46,INT((ROW()-13)/2),0)),"",OFFSET('5. Pp (3 años)'!$E$46,INT((ROW()-13)/2),0))</f>
        <v>PAPR: Porcentaje de atenciones psicológicas realizadas</v>
      </c>
      <c r="F431" s="1021" t="str">
        <f ca="1">IF(ISBLANK(OFFSET('5. Pp (3 años)'!$K$46,INT((ROW()-13)/2),0)),"",OFFSET('5. Pp (3 años)'!$K$46,INT((ROW()-13)/2),0))</f>
        <v>Ascendente</v>
      </c>
      <c r="G431" s="1023" t="str">
        <f ca="1">IF(ISBLANK(OFFSET('5. Pp (3 años)'!$H$46,INT((ROW()-13)/2),0)),"",OFFSET('5. Pp (3 años)'!$H$46,INT((ROW()-13)/2),0))</f>
        <v>Trimestral</v>
      </c>
      <c r="H431" s="1080">
        <f ca="1">IF(ISBLANK(OFFSET('9. METAS'!$L$20,INT((ROW()-13)/2),0)),"",OFFSET('9. METAS'!$L$20,INT((ROW()-13)/2),0))</f>
        <v>2400</v>
      </c>
      <c r="I431" s="1004"/>
      <c r="J431" s="244" t="str">
        <f ca="1">IF(MOD(ROW()-13,2)=0,IF(ISBLANK(OFFSET('12. SEGUIMIENTO 2027'!$N$14,INT((ROW()-13)/2),0)),"",OFFSET('12. SEGUIMIENTO 2027'!$N$14,INT((ROW()-13)/2),0)),IF(ISBLANK(OFFSET('9. METAS'!$U$20,INT((ROW()-14)/2),0)),"",OFFSET('9. METAS'!$U$20,INT((ROW()-14)/2),0)))</f>
        <v/>
      </c>
      <c r="K431" s="245" t="str">
        <f ca="1">IF(MOD(ROW()-13,2)=0,IF(ISBLANK(OFFSET('12. SEGUIMIENTO 2027'!$O$14,INT((ROW()-13)/2),0)),"",OFFSET('12. SEGUIMIENTO 2027'!$O$14,INT((ROW()-13)/2),0)),IF(ISBLANK(OFFSET('9. METAS'!$V$20,INT((ROW()-14)/2),0)),"",OFFSET('9. METAS'!$V$20,INT((ROW()-14)/2),0)))</f>
        <v/>
      </c>
      <c r="L431" s="245" t="str">
        <f ca="1">IF(MOD(ROW()-13,2)=0,IF(ISBLANK(OFFSET('12. SEGUIMIENTO 2027'!$P$14,INT((ROW()-13)/2),0)),"",OFFSET('12. SEGUIMIENTO 2027'!$P$14,INT((ROW()-13)/2),0)),IF(ISBLANK(OFFSET('9. METAS'!$W$20,INT((ROW()-14)/2),0)),"",OFFSET('9. METAS'!$W$20,INT((ROW()-14)/2),0)))</f>
        <v/>
      </c>
      <c r="M431" s="246" t="str">
        <f ca="1">IF(MOD(ROW()-13,2)=0,IF(ISBLANK(OFFSET('12. SEGUIMIENTO 2027'!$Q$14,INT((ROW()-13)/2),0)),"",OFFSET('12. SEGUIMIENTO 2027'!$Q$14,INT((ROW()-13)/2),0)),IF(ISBLANK(OFFSET('9. METAS'!$X$20,INT((ROW()-14)/2),0)),"",OFFSET('9. METAS'!$X$20,INT((ROW()-14)/2),0)))</f>
        <v/>
      </c>
      <c r="N431" s="1006" t="str">
        <f t="shared" ref="N431" ca="1" si="414">IFERROR(J431/J432,"ND")</f>
        <v>ND</v>
      </c>
      <c r="O431" s="1008" t="str">
        <f t="shared" ref="O431" ca="1" si="415">IFERROR(((J431+K431+L431)/H431),"ND")</f>
        <v>ND</v>
      </c>
      <c r="P431" s="1010"/>
    </row>
    <row r="432" spans="3:16">
      <c r="C432" s="1025"/>
      <c r="D432" s="1018"/>
      <c r="E432" s="1018"/>
      <c r="F432" s="1021"/>
      <c r="G432" s="1023"/>
      <c r="H432" s="1080"/>
      <c r="I432" s="1012"/>
      <c r="J432" s="244">
        <f ca="1">IF(MOD(ROW()-13,2)=0,IF(ISBLANK(OFFSET('12. SEGUIMIENTO 2027'!$N$14,INT((ROW()-13)/2),0)),"",OFFSET('12. SEGUIMIENTO 2027'!$N$14,INT((ROW()-13)/2),0)),IF(ISBLANK(OFFSET('9. METAS'!$U$20,INT((ROW()-14)/2),0)),"",OFFSET('9. METAS'!$U$20,INT((ROW()-14)/2),0)))</f>
        <v>600</v>
      </c>
      <c r="K432" s="245">
        <f ca="1">IF(MOD(ROW()-13,2)=0,IF(ISBLANK(OFFSET('12. SEGUIMIENTO 2027'!$O$14,INT((ROW()-13)/2),0)),"",OFFSET('12. SEGUIMIENTO 2027'!$O$14,INT((ROW()-13)/2),0)),IF(ISBLANK(OFFSET('9. METAS'!$V$20,INT((ROW()-14)/2),0)),"",OFFSET('9. METAS'!$V$20,INT((ROW()-14)/2),0)))</f>
        <v>600</v>
      </c>
      <c r="L432" s="245">
        <f ca="1">IF(MOD(ROW()-13,2)=0,IF(ISBLANK(OFFSET('12. SEGUIMIENTO 2027'!$P$14,INT((ROW()-13)/2),0)),"",OFFSET('12. SEGUIMIENTO 2027'!$P$14,INT((ROW()-13)/2),0)),IF(ISBLANK(OFFSET('9. METAS'!$W$20,INT((ROW()-14)/2),0)),"",OFFSET('9. METAS'!$W$20,INT((ROW()-14)/2),0)))</f>
        <v>600</v>
      </c>
      <c r="M432" s="246">
        <f ca="1">IF(MOD(ROW()-13,2)=0,IF(ISBLANK(OFFSET('12. SEGUIMIENTO 2027'!$Q$14,INT((ROW()-13)/2),0)),"",OFFSET('12. SEGUIMIENTO 2027'!$Q$14,INT((ROW()-13)/2),0)),IF(ISBLANK(OFFSET('9. METAS'!$X$20,INT((ROW()-14)/2),0)),"",OFFSET('9. METAS'!$X$20,INT((ROW()-14)/2),0)))</f>
        <v>600</v>
      </c>
      <c r="N432" s="1013"/>
      <c r="O432" s="1014"/>
      <c r="P432" s="1015"/>
    </row>
    <row r="433" spans="3:16">
      <c r="C433" s="1016" t="str">
        <f ca="1">IF(ISBLANK(OFFSET('5. Pp (3 años)'!$C$46,INT((ROW()-13)/2),0)),"",OFFSET('5. Pp (3 años)'!$C$46,INT((ROW()-13)/2),0))</f>
        <v>Actividad</v>
      </c>
      <c r="D433" s="1018" t="str">
        <f ca="1">IF(ISBLANK(OFFSET('5. Pp (3 años)'!$D$46,INT((ROW()-13)/2),0)),"",OFFSET('5. Pp (3 años)'!$D$46,INT((ROW()-13)/2),0))</f>
        <v>4.1.1.1.35.2 Ejecución de consultas de trabajo social y referencia asistencial para grupos prioritarios.</v>
      </c>
      <c r="E433" s="1018" t="str">
        <f ca="1">IF(ISBLANK(OFFSET('5. Pp (3 años)'!$E$46,INT((ROW()-13)/2),0)),"",OFFSET('5. Pp (3 años)'!$E$46,INT((ROW()-13)/2),0))</f>
        <v>PCTSR: Porcentaje de consultas de trabajo social y referencias asistenciales realizadas.</v>
      </c>
      <c r="F433" s="1021" t="str">
        <f ca="1">IF(ISBLANK(OFFSET('5. Pp (3 años)'!$K$46,INT((ROW()-13)/2),0)),"",OFFSET('5. Pp (3 años)'!$K$46,INT((ROW()-13)/2),0))</f>
        <v>Ascendente</v>
      </c>
      <c r="G433" s="1023" t="str">
        <f ca="1">IF(ISBLANK(OFFSET('5. Pp (3 años)'!$H$46,INT((ROW()-13)/2),0)),"",OFFSET('5. Pp (3 años)'!$H$46,INT((ROW()-13)/2),0))</f>
        <v>Trimestral</v>
      </c>
      <c r="H433" s="1080">
        <f ca="1">IF(ISBLANK(OFFSET('9. METAS'!$L$20,INT((ROW()-13)/2),0)),"",OFFSET('9. METAS'!$L$20,INT((ROW()-13)/2),0))</f>
        <v>1400</v>
      </c>
      <c r="I433" s="1004"/>
      <c r="J433" s="244" t="str">
        <f ca="1">IF(MOD(ROW()-13,2)=0,IF(ISBLANK(OFFSET('12. SEGUIMIENTO 2027'!$N$14,INT((ROW()-13)/2),0)),"",OFFSET('12. SEGUIMIENTO 2027'!$N$14,INT((ROW()-13)/2),0)),IF(ISBLANK(OFFSET('9. METAS'!$U$20,INT((ROW()-14)/2),0)),"",OFFSET('9. METAS'!$U$20,INT((ROW()-14)/2),0)))</f>
        <v/>
      </c>
      <c r="K433" s="245" t="str">
        <f ca="1">IF(MOD(ROW()-13,2)=0,IF(ISBLANK(OFFSET('12. SEGUIMIENTO 2027'!$O$14,INT((ROW()-13)/2),0)),"",OFFSET('12. SEGUIMIENTO 2027'!$O$14,INT((ROW()-13)/2),0)),IF(ISBLANK(OFFSET('9. METAS'!$V$20,INT((ROW()-14)/2),0)),"",OFFSET('9. METAS'!$V$20,INT((ROW()-14)/2),0)))</f>
        <v/>
      </c>
      <c r="L433" s="245" t="str">
        <f ca="1">IF(MOD(ROW()-13,2)=0,IF(ISBLANK(OFFSET('12. SEGUIMIENTO 2027'!$P$14,INT((ROW()-13)/2),0)),"",OFFSET('12. SEGUIMIENTO 2027'!$P$14,INT((ROW()-13)/2),0)),IF(ISBLANK(OFFSET('9. METAS'!$W$20,INT((ROW()-14)/2),0)),"",OFFSET('9. METAS'!$W$20,INT((ROW()-14)/2),0)))</f>
        <v/>
      </c>
      <c r="M433" s="246" t="str">
        <f ca="1">IF(MOD(ROW()-13,2)=0,IF(ISBLANK(OFFSET('12. SEGUIMIENTO 2027'!$Q$14,INT((ROW()-13)/2),0)),"",OFFSET('12. SEGUIMIENTO 2027'!$Q$14,INT((ROW()-13)/2),0)),IF(ISBLANK(OFFSET('9. METAS'!$X$20,INT((ROW()-14)/2),0)),"",OFFSET('9. METAS'!$X$20,INT((ROW()-14)/2),0)))</f>
        <v/>
      </c>
      <c r="N433" s="1006" t="str">
        <f t="shared" ref="N433" ca="1" si="416">IFERROR(J433/J434,"ND")</f>
        <v>ND</v>
      </c>
      <c r="O433" s="1008" t="str">
        <f t="shared" ref="O433" ca="1" si="417">IFERROR(((J433+K433+L433)/H433),"ND")</f>
        <v>ND</v>
      </c>
      <c r="P433" s="1010"/>
    </row>
    <row r="434" spans="3:16">
      <c r="C434" s="1025"/>
      <c r="D434" s="1018"/>
      <c r="E434" s="1018"/>
      <c r="F434" s="1021"/>
      <c r="G434" s="1023"/>
      <c r="H434" s="1080"/>
      <c r="I434" s="1012"/>
      <c r="J434" s="244">
        <f ca="1">IF(MOD(ROW()-13,2)=0,IF(ISBLANK(OFFSET('12. SEGUIMIENTO 2027'!$N$14,INT((ROW()-13)/2),0)),"",OFFSET('12. SEGUIMIENTO 2027'!$N$14,INT((ROW()-13)/2),0)),IF(ISBLANK(OFFSET('9. METAS'!$U$20,INT((ROW()-14)/2),0)),"",OFFSET('9. METAS'!$U$20,INT((ROW()-14)/2),0)))</f>
        <v>350</v>
      </c>
      <c r="K434" s="245">
        <f ca="1">IF(MOD(ROW()-13,2)=0,IF(ISBLANK(OFFSET('12. SEGUIMIENTO 2027'!$O$14,INT((ROW()-13)/2),0)),"",OFFSET('12. SEGUIMIENTO 2027'!$O$14,INT((ROW()-13)/2),0)),IF(ISBLANK(OFFSET('9. METAS'!$V$20,INT((ROW()-14)/2),0)),"",OFFSET('9. METAS'!$V$20,INT((ROW()-14)/2),0)))</f>
        <v>350</v>
      </c>
      <c r="L434" s="245">
        <f ca="1">IF(MOD(ROW()-13,2)=0,IF(ISBLANK(OFFSET('12. SEGUIMIENTO 2027'!$P$14,INT((ROW()-13)/2),0)),"",OFFSET('12. SEGUIMIENTO 2027'!$P$14,INT((ROW()-13)/2),0)),IF(ISBLANK(OFFSET('9. METAS'!$W$20,INT((ROW()-14)/2),0)),"",OFFSET('9. METAS'!$W$20,INT((ROW()-14)/2),0)))</f>
        <v>350</v>
      </c>
      <c r="M434" s="246">
        <f ca="1">IF(MOD(ROW()-13,2)=0,IF(ISBLANK(OFFSET('12. SEGUIMIENTO 2027'!$Q$14,INT((ROW()-13)/2),0)),"",OFFSET('12. SEGUIMIENTO 2027'!$Q$14,INT((ROW()-13)/2),0)),IF(ISBLANK(OFFSET('9. METAS'!$X$20,INT((ROW()-14)/2),0)),"",OFFSET('9. METAS'!$X$20,INT((ROW()-14)/2),0)))</f>
        <v>350</v>
      </c>
      <c r="N434" s="1013"/>
      <c r="O434" s="1014"/>
      <c r="P434" s="1015"/>
    </row>
    <row r="435" spans="3:16">
      <c r="C435" s="1016" t="str">
        <f ca="1">IF(ISBLANK(OFFSET('5. Pp (3 años)'!$C$46,INT((ROW()-13)/2),0)),"",OFFSET('5. Pp (3 años)'!$C$46,INT((ROW()-13)/2),0))</f>
        <v>Actividad</v>
      </c>
      <c r="D435" s="1018" t="str">
        <f ca="1">IF(ISBLANK(OFFSET('5. Pp (3 años)'!$D$46,INT((ROW()-13)/2),0)),"",OFFSET('5. Pp (3 años)'!$D$46,INT((ROW()-13)/2),0))</f>
        <v>4.1.1.1.35.3 Organización de jornadas de sensibilización en salud mental y apoyo para personas cuidadoras.</v>
      </c>
      <c r="E435" s="1018" t="str">
        <f ca="1">IF(ISBLANK(OFFSET('5. Pp (3 años)'!$E$46,INT((ROW()-13)/2),0)),"",OFFSET('5. Pp (3 años)'!$E$46,INT((ROW()-13)/2),0))</f>
        <v>PJSAE: Porcentaje de jornadas de sensibilización y apoyo emocional realizadas.</v>
      </c>
      <c r="F435" s="1021" t="str">
        <f ca="1">IF(ISBLANK(OFFSET('5. Pp (3 años)'!$K$46,INT((ROW()-13)/2),0)),"",OFFSET('5. Pp (3 años)'!$K$46,INT((ROW()-13)/2),0))</f>
        <v>Ascendente</v>
      </c>
      <c r="G435" s="1023" t="str">
        <f ca="1">IF(ISBLANK(OFFSET('5. Pp (3 años)'!$H$46,INT((ROW()-13)/2),0)),"",OFFSET('5. Pp (3 años)'!$H$46,INT((ROW()-13)/2),0))</f>
        <v>Trimestral</v>
      </c>
      <c r="H435" s="1080">
        <f ca="1">IF(ISBLANK(OFFSET('9. METAS'!$L$20,INT((ROW()-13)/2),0)),"",OFFSET('9. METAS'!$L$20,INT((ROW()-13)/2),0))</f>
        <v>120</v>
      </c>
      <c r="I435" s="1004"/>
      <c r="J435" s="244" t="str">
        <f ca="1">IF(MOD(ROW()-13,2)=0,IF(ISBLANK(OFFSET('12. SEGUIMIENTO 2027'!$N$14,INT((ROW()-13)/2),0)),"",OFFSET('12. SEGUIMIENTO 2027'!$N$14,INT((ROW()-13)/2),0)),IF(ISBLANK(OFFSET('9. METAS'!$U$20,INT((ROW()-14)/2),0)),"",OFFSET('9. METAS'!$U$20,INT((ROW()-14)/2),0)))</f>
        <v/>
      </c>
      <c r="K435" s="245" t="str">
        <f ca="1">IF(MOD(ROW()-13,2)=0,IF(ISBLANK(OFFSET('12. SEGUIMIENTO 2027'!$O$14,INT((ROW()-13)/2),0)),"",OFFSET('12. SEGUIMIENTO 2027'!$O$14,INT((ROW()-13)/2),0)),IF(ISBLANK(OFFSET('9. METAS'!$V$20,INT((ROW()-14)/2),0)),"",OFFSET('9. METAS'!$V$20,INT((ROW()-14)/2),0)))</f>
        <v/>
      </c>
      <c r="L435" s="245" t="str">
        <f ca="1">IF(MOD(ROW()-13,2)=0,IF(ISBLANK(OFFSET('12. SEGUIMIENTO 2027'!$P$14,INT((ROW()-13)/2),0)),"",OFFSET('12. SEGUIMIENTO 2027'!$P$14,INT((ROW()-13)/2),0)),IF(ISBLANK(OFFSET('9. METAS'!$W$20,INT((ROW()-14)/2),0)),"",OFFSET('9. METAS'!$W$20,INT((ROW()-14)/2),0)))</f>
        <v/>
      </c>
      <c r="M435" s="246" t="str">
        <f ca="1">IF(MOD(ROW()-13,2)=0,IF(ISBLANK(OFFSET('12. SEGUIMIENTO 2027'!$Q$14,INT((ROW()-13)/2),0)),"",OFFSET('12. SEGUIMIENTO 2027'!$Q$14,INT((ROW()-13)/2),0)),IF(ISBLANK(OFFSET('9. METAS'!$X$20,INT((ROW()-14)/2),0)),"",OFFSET('9. METAS'!$X$20,INT((ROW()-14)/2),0)))</f>
        <v/>
      </c>
      <c r="N435" s="1006" t="str">
        <f t="shared" ref="N435" ca="1" si="418">IFERROR(J435/J436,"ND")</f>
        <v>ND</v>
      </c>
      <c r="O435" s="1008" t="str">
        <f t="shared" ref="O435" ca="1" si="419">IFERROR(((J435+K435+L435)/H435),"ND")</f>
        <v>ND</v>
      </c>
      <c r="P435" s="1010"/>
    </row>
    <row r="436" spans="3:16">
      <c r="C436" s="1025"/>
      <c r="D436" s="1018"/>
      <c r="E436" s="1018"/>
      <c r="F436" s="1021"/>
      <c r="G436" s="1023"/>
      <c r="H436" s="1080"/>
      <c r="I436" s="1012"/>
      <c r="J436" s="244">
        <f ca="1">IF(MOD(ROW()-13,2)=0,IF(ISBLANK(OFFSET('12. SEGUIMIENTO 2027'!$N$14,INT((ROW()-13)/2),0)),"",OFFSET('12. SEGUIMIENTO 2027'!$N$14,INT((ROW()-13)/2),0)),IF(ISBLANK(OFFSET('9. METAS'!$U$20,INT((ROW()-14)/2),0)),"",OFFSET('9. METAS'!$U$20,INT((ROW()-14)/2),0)))</f>
        <v>30</v>
      </c>
      <c r="K436" s="245">
        <f ca="1">IF(MOD(ROW()-13,2)=0,IF(ISBLANK(OFFSET('12. SEGUIMIENTO 2027'!$O$14,INT((ROW()-13)/2),0)),"",OFFSET('12. SEGUIMIENTO 2027'!$O$14,INT((ROW()-13)/2),0)),IF(ISBLANK(OFFSET('9. METAS'!$V$20,INT((ROW()-14)/2),0)),"",OFFSET('9. METAS'!$V$20,INT((ROW()-14)/2),0)))</f>
        <v>30</v>
      </c>
      <c r="L436" s="245">
        <f ca="1">IF(MOD(ROW()-13,2)=0,IF(ISBLANK(OFFSET('12. SEGUIMIENTO 2027'!$P$14,INT((ROW()-13)/2),0)),"",OFFSET('12. SEGUIMIENTO 2027'!$P$14,INT((ROW()-13)/2),0)),IF(ISBLANK(OFFSET('9. METAS'!$W$20,INT((ROW()-14)/2),0)),"",OFFSET('9. METAS'!$W$20,INT((ROW()-14)/2),0)))</f>
        <v>30</v>
      </c>
      <c r="M436" s="246">
        <f ca="1">IF(MOD(ROW()-13,2)=0,IF(ISBLANK(OFFSET('12. SEGUIMIENTO 2027'!$Q$14,INT((ROW()-13)/2),0)),"",OFFSET('12. SEGUIMIENTO 2027'!$Q$14,INT((ROW()-13)/2),0)),IF(ISBLANK(OFFSET('9. METAS'!$X$20,INT((ROW()-14)/2),0)),"",OFFSET('9. METAS'!$X$20,INT((ROW()-14)/2),0)))</f>
        <v>30</v>
      </c>
      <c r="N436" s="1013"/>
      <c r="O436" s="1014"/>
      <c r="P436" s="1015"/>
    </row>
    <row r="437" spans="3:16">
      <c r="C437" s="1016" t="str">
        <f ca="1">IF(ISBLANK(OFFSET('5. Pp (3 años)'!$C$46,INT((ROW()-13)/2),0)),"",OFFSET('5. Pp (3 años)'!$C$46,INT((ROW()-13)/2),0))</f>
        <v>Actividad</v>
      </c>
      <c r="D437" s="1018" t="str">
        <f ca="1">IF(ISBLANK(OFFSET('5. Pp (3 años)'!$D$46,INT((ROW()-13)/2),0)),"",OFFSET('5. Pp (3 años)'!$D$46,INT((ROW()-13)/2),0))</f>
        <v>4.1.1.1.35.4  Aplicación de diagnósticos psicométricos y seguimiento del neurodesarrollo en la niñez y adolescencia.</v>
      </c>
      <c r="E437" s="1018" t="str">
        <f ca="1">IF(ISBLANK(OFFSET('5. Pp (3 años)'!$E$46,INT((ROW()-13)/2),0)),"",OFFSET('5. Pp (3 años)'!$E$46,INT((ROW()-13)/2),0))</f>
        <v>PESNR: Porcentaje de evaluaciones y seguimientos del neurodesarrollo realizados.</v>
      </c>
      <c r="F437" s="1021" t="str">
        <f ca="1">IF(ISBLANK(OFFSET('5. Pp (3 años)'!$K$46,INT((ROW()-13)/2),0)),"",OFFSET('5. Pp (3 años)'!$K$46,INT((ROW()-13)/2),0))</f>
        <v>Ascendente</v>
      </c>
      <c r="G437" s="1023" t="str">
        <f ca="1">IF(ISBLANK(OFFSET('5. Pp (3 años)'!$H$46,INT((ROW()-13)/2),0)),"",OFFSET('5. Pp (3 años)'!$H$46,INT((ROW()-13)/2),0))</f>
        <v>Trimestral</v>
      </c>
      <c r="H437" s="1080">
        <f ca="1">IF(ISBLANK(OFFSET('9. METAS'!$L$20,INT((ROW()-13)/2),0)),"",OFFSET('9. METAS'!$L$20,INT((ROW()-13)/2),0))</f>
        <v>8</v>
      </c>
      <c r="I437" s="1004"/>
      <c r="J437" s="244" t="str">
        <f ca="1">IF(MOD(ROW()-13,2)=0,IF(ISBLANK(OFFSET('12. SEGUIMIENTO 2027'!$N$14,INT((ROW()-13)/2),0)),"",OFFSET('12. SEGUIMIENTO 2027'!$N$14,INT((ROW()-13)/2),0)),IF(ISBLANK(OFFSET('9. METAS'!$U$20,INT((ROW()-14)/2),0)),"",OFFSET('9. METAS'!$U$20,INT((ROW()-14)/2),0)))</f>
        <v/>
      </c>
      <c r="K437" s="245" t="str">
        <f ca="1">IF(MOD(ROW()-13,2)=0,IF(ISBLANK(OFFSET('12. SEGUIMIENTO 2027'!$O$14,INT((ROW()-13)/2),0)),"",OFFSET('12. SEGUIMIENTO 2027'!$O$14,INT((ROW()-13)/2),0)),IF(ISBLANK(OFFSET('9. METAS'!$V$20,INT((ROW()-14)/2),0)),"",OFFSET('9. METAS'!$V$20,INT((ROW()-14)/2),0)))</f>
        <v/>
      </c>
      <c r="L437" s="245" t="str">
        <f ca="1">IF(MOD(ROW()-13,2)=0,IF(ISBLANK(OFFSET('12. SEGUIMIENTO 2027'!$P$14,INT((ROW()-13)/2),0)),"",OFFSET('12. SEGUIMIENTO 2027'!$P$14,INT((ROW()-13)/2),0)),IF(ISBLANK(OFFSET('9. METAS'!$W$20,INT((ROW()-14)/2),0)),"",OFFSET('9. METAS'!$W$20,INT((ROW()-14)/2),0)))</f>
        <v/>
      </c>
      <c r="M437" s="246" t="str">
        <f ca="1">IF(MOD(ROW()-13,2)=0,IF(ISBLANK(OFFSET('12. SEGUIMIENTO 2027'!$Q$14,INT((ROW()-13)/2),0)),"",OFFSET('12. SEGUIMIENTO 2027'!$Q$14,INT((ROW()-13)/2),0)),IF(ISBLANK(OFFSET('9. METAS'!$X$20,INT((ROW()-14)/2),0)),"",OFFSET('9. METAS'!$X$20,INT((ROW()-14)/2),0)))</f>
        <v/>
      </c>
      <c r="N437" s="1006" t="str">
        <f t="shared" ref="N437" ca="1" si="420">IFERROR(J437/J438,"ND")</f>
        <v>ND</v>
      </c>
      <c r="O437" s="1008" t="str">
        <f t="shared" ref="O437" ca="1" si="421">IFERROR(((J437+K437+L437)/H437),"ND")</f>
        <v>ND</v>
      </c>
      <c r="P437" s="1010"/>
    </row>
    <row r="438" spans="3:16">
      <c r="C438" s="1025"/>
      <c r="D438" s="1018"/>
      <c r="E438" s="1018"/>
      <c r="F438" s="1021"/>
      <c r="G438" s="1023"/>
      <c r="H438" s="1080"/>
      <c r="I438" s="1012"/>
      <c r="J438" s="244">
        <f ca="1">IF(MOD(ROW()-13,2)=0,IF(ISBLANK(OFFSET('12. SEGUIMIENTO 2027'!$N$14,INT((ROW()-13)/2),0)),"",OFFSET('12. SEGUIMIENTO 2027'!$N$14,INT((ROW()-13)/2),0)),IF(ISBLANK(OFFSET('9. METAS'!$U$20,INT((ROW()-14)/2),0)),"",OFFSET('9. METAS'!$U$20,INT((ROW()-14)/2),0)))</f>
        <v>2</v>
      </c>
      <c r="K438" s="245">
        <f ca="1">IF(MOD(ROW()-13,2)=0,IF(ISBLANK(OFFSET('12. SEGUIMIENTO 2027'!$O$14,INT((ROW()-13)/2),0)),"",OFFSET('12. SEGUIMIENTO 2027'!$O$14,INT((ROW()-13)/2),0)),IF(ISBLANK(OFFSET('9. METAS'!$V$20,INT((ROW()-14)/2),0)),"",OFFSET('9. METAS'!$V$20,INT((ROW()-14)/2),0)))</f>
        <v>2</v>
      </c>
      <c r="L438" s="245">
        <f ca="1">IF(MOD(ROW()-13,2)=0,IF(ISBLANK(OFFSET('12. SEGUIMIENTO 2027'!$P$14,INT((ROW()-13)/2),0)),"",OFFSET('12. SEGUIMIENTO 2027'!$P$14,INT((ROW()-13)/2),0)),IF(ISBLANK(OFFSET('9. METAS'!$W$20,INT((ROW()-14)/2),0)),"",OFFSET('9. METAS'!$W$20,INT((ROW()-14)/2),0)))</f>
        <v>2</v>
      </c>
      <c r="M438" s="246">
        <f ca="1">IF(MOD(ROW()-13,2)=0,IF(ISBLANK(OFFSET('12. SEGUIMIENTO 2027'!$Q$14,INT((ROW()-13)/2),0)),"",OFFSET('12. SEGUIMIENTO 2027'!$Q$14,INT((ROW()-13)/2),0)),IF(ISBLANK(OFFSET('9. METAS'!$X$20,INT((ROW()-14)/2),0)),"",OFFSET('9. METAS'!$X$20,INT((ROW()-14)/2),0)))</f>
        <v>2</v>
      </c>
      <c r="N438" s="1013"/>
      <c r="O438" s="1014"/>
      <c r="P438" s="1015"/>
    </row>
    <row r="439" spans="3:16">
      <c r="C439" s="1016" t="str">
        <f ca="1">IF(ISBLANK(OFFSET('5. Pp (3 años)'!$C$46,INT((ROW()-13)/2),0)),"",OFFSET('5. Pp (3 años)'!$C$46,INT((ROW()-13)/2),0))</f>
        <v>Actividad</v>
      </c>
      <c r="D439" s="1018" t="str">
        <f ca="1">IF(ISBLANK(OFFSET('5. Pp (3 años)'!$D$46,INT((ROW()-13)/2),0)),"",OFFSET('5. Pp (3 años)'!$D$46,INT((ROW()-13)/2),0))</f>
        <v/>
      </c>
      <c r="E439" s="1018" t="str">
        <f ca="1">IF(ISBLANK(OFFSET('5. Pp (3 años)'!$E$46,INT((ROW()-13)/2),0)),"",OFFSET('5. Pp (3 años)'!$E$46,INT((ROW()-13)/2),0))</f>
        <v/>
      </c>
      <c r="F439" s="1021" t="str">
        <f ca="1">IF(ISBLANK(OFFSET('5. Pp (3 años)'!$K$46,INT((ROW()-13)/2),0)),"",OFFSET('5. Pp (3 años)'!$K$46,INT((ROW()-13)/2),0))</f>
        <v/>
      </c>
      <c r="G439" s="1023" t="str">
        <f ca="1">IF(ISBLANK(OFFSET('5. Pp (3 años)'!$H$46,INT((ROW()-13)/2),0)),"",OFFSET('5. Pp (3 años)'!$H$46,INT((ROW()-13)/2),0))</f>
        <v/>
      </c>
      <c r="H439" s="1080" t="str">
        <f ca="1">IF(ISBLANK(OFFSET('9. METAS'!$L$20,INT((ROW()-13)/2),0)),"",OFFSET('9. METAS'!$L$20,INT((ROW()-13)/2),0))</f>
        <v/>
      </c>
      <c r="I439" s="1004"/>
      <c r="J439" s="244" t="str">
        <f ca="1">IF(MOD(ROW()-13,2)=0,IF(ISBLANK(OFFSET('12. SEGUIMIENTO 2027'!$N$14,INT((ROW()-13)/2),0)),"",OFFSET('12. SEGUIMIENTO 2027'!$N$14,INT((ROW()-13)/2),0)),IF(ISBLANK(OFFSET('9. METAS'!$U$20,INT((ROW()-14)/2),0)),"",OFFSET('9. METAS'!$U$20,INT((ROW()-14)/2),0)))</f>
        <v/>
      </c>
      <c r="K439" s="245" t="str">
        <f ca="1">IF(MOD(ROW()-13,2)=0,IF(ISBLANK(OFFSET('12. SEGUIMIENTO 2027'!$O$14,INT((ROW()-13)/2),0)),"",OFFSET('12. SEGUIMIENTO 2027'!$O$14,INT((ROW()-13)/2),0)),IF(ISBLANK(OFFSET('9. METAS'!$V$20,INT((ROW()-14)/2),0)),"",OFFSET('9. METAS'!$V$20,INT((ROW()-14)/2),0)))</f>
        <v/>
      </c>
      <c r="L439" s="245" t="str">
        <f ca="1">IF(MOD(ROW()-13,2)=0,IF(ISBLANK(OFFSET('12. SEGUIMIENTO 2027'!$P$14,INT((ROW()-13)/2),0)),"",OFFSET('12. SEGUIMIENTO 2027'!$P$14,INT((ROW()-13)/2),0)),IF(ISBLANK(OFFSET('9. METAS'!$W$20,INT((ROW()-14)/2),0)),"",OFFSET('9. METAS'!$W$20,INT((ROW()-14)/2),0)))</f>
        <v/>
      </c>
      <c r="M439" s="246" t="str">
        <f ca="1">IF(MOD(ROW()-13,2)=0,IF(ISBLANK(OFFSET('12. SEGUIMIENTO 2027'!$Q$14,INT((ROW()-13)/2),0)),"",OFFSET('12. SEGUIMIENTO 2027'!$Q$14,INT((ROW()-13)/2),0)),IF(ISBLANK(OFFSET('9. METAS'!$X$20,INT((ROW()-14)/2),0)),"",OFFSET('9. METAS'!$X$20,INT((ROW()-14)/2),0)))</f>
        <v/>
      </c>
      <c r="N439" s="1006" t="str">
        <f t="shared" ref="N439" ca="1" si="422">IFERROR(J439/J440,"ND")</f>
        <v>ND</v>
      </c>
      <c r="O439" s="1008" t="str">
        <f t="shared" ref="O439" ca="1" si="423">IFERROR(((J439+K439+L439)/H439),"ND")</f>
        <v>ND</v>
      </c>
      <c r="P439" s="1010"/>
    </row>
    <row r="440" spans="3:16">
      <c r="C440" s="1025"/>
      <c r="D440" s="1018"/>
      <c r="E440" s="1018"/>
      <c r="F440" s="1021"/>
      <c r="G440" s="1023"/>
      <c r="H440" s="1080"/>
      <c r="I440" s="1012"/>
      <c r="J440" s="244" t="str">
        <f ca="1">IF(MOD(ROW()-13,2)=0,IF(ISBLANK(OFFSET('12. SEGUIMIENTO 2027'!$N$14,INT((ROW()-13)/2),0)),"",OFFSET('12. SEGUIMIENTO 2027'!$N$14,INT((ROW()-13)/2),0)),IF(ISBLANK(OFFSET('9. METAS'!$U$20,INT((ROW()-14)/2),0)),"",OFFSET('9. METAS'!$U$20,INT((ROW()-14)/2),0)))</f>
        <v/>
      </c>
      <c r="K440" s="245" t="str">
        <f ca="1">IF(MOD(ROW()-13,2)=0,IF(ISBLANK(OFFSET('12. SEGUIMIENTO 2027'!$O$14,INT((ROW()-13)/2),0)),"",OFFSET('12. SEGUIMIENTO 2027'!$O$14,INT((ROW()-13)/2),0)),IF(ISBLANK(OFFSET('9. METAS'!$V$20,INT((ROW()-14)/2),0)),"",OFFSET('9. METAS'!$V$20,INT((ROW()-14)/2),0)))</f>
        <v/>
      </c>
      <c r="L440" s="245" t="str">
        <f ca="1">IF(MOD(ROW()-13,2)=0,IF(ISBLANK(OFFSET('12. SEGUIMIENTO 2027'!$P$14,INT((ROW()-13)/2),0)),"",OFFSET('12. SEGUIMIENTO 2027'!$P$14,INT((ROW()-13)/2),0)),IF(ISBLANK(OFFSET('9. METAS'!$W$20,INT((ROW()-14)/2),0)),"",OFFSET('9. METAS'!$W$20,INT((ROW()-14)/2),0)))</f>
        <v/>
      </c>
      <c r="M440" s="246" t="str">
        <f ca="1">IF(MOD(ROW()-13,2)=0,IF(ISBLANK(OFFSET('12. SEGUIMIENTO 2027'!$Q$14,INT((ROW()-13)/2),0)),"",OFFSET('12. SEGUIMIENTO 2027'!$Q$14,INT((ROW()-13)/2),0)),IF(ISBLANK(OFFSET('9. METAS'!$X$20,INT((ROW()-14)/2),0)),"",OFFSET('9. METAS'!$X$20,INT((ROW()-14)/2),0)))</f>
        <v/>
      </c>
      <c r="N440" s="1013"/>
      <c r="O440" s="1014"/>
      <c r="P440" s="1015"/>
    </row>
    <row r="441" spans="3:16">
      <c r="C441" s="1016" t="str">
        <f ca="1">IF(ISBLANK(OFFSET('5. Pp (3 años)'!$C$46,INT((ROW()-13)/2),0)),"",OFFSET('5. Pp (3 años)'!$C$46,INT((ROW()-13)/2),0))</f>
        <v>Componente</v>
      </c>
      <c r="D441" s="1018" t="str">
        <f ca="1">IF(ISBLANK(OFFSET('5. Pp (3 años)'!$D$46,INT((ROW()-13)/2),0)),"",OFFSET('5. Pp (3 años)'!$D$46,INT((ROW()-13)/2),0))</f>
        <v/>
      </c>
      <c r="E441" s="1018" t="str">
        <f ca="1">IF(ISBLANK(OFFSET('5. Pp (3 años)'!$E$46,INT((ROW()-13)/2),0)),"",OFFSET('5. Pp (3 años)'!$E$46,INT((ROW()-13)/2),0))</f>
        <v/>
      </c>
      <c r="F441" s="1021" t="str">
        <f ca="1">IF(ISBLANK(OFFSET('5. Pp (3 años)'!$K$46,INT((ROW()-13)/2),0)),"",OFFSET('5. Pp (3 años)'!$K$46,INT((ROW()-13)/2),0))</f>
        <v/>
      </c>
      <c r="G441" s="1023" t="str">
        <f ca="1">IF(ISBLANK(OFFSET('5. Pp (3 años)'!$H$46,INT((ROW()-13)/2),0)),"",OFFSET('5. Pp (3 años)'!$H$46,INT((ROW()-13)/2),0))</f>
        <v/>
      </c>
      <c r="H441" s="1080" t="str">
        <f ca="1">IF(ISBLANK(OFFSET('9. METAS'!$L$20,INT((ROW()-13)/2),0)),"",OFFSET('9. METAS'!$L$20,INT((ROW()-13)/2),0))</f>
        <v/>
      </c>
      <c r="I441" s="1004"/>
      <c r="J441" s="244" t="str">
        <f ca="1">IF(MOD(ROW()-13,2)=0,IF(ISBLANK(OFFSET('12. SEGUIMIENTO 2027'!$N$14,INT((ROW()-13)/2),0)),"",OFFSET('12. SEGUIMIENTO 2027'!$N$14,INT((ROW()-13)/2),0)),IF(ISBLANK(OFFSET('9. METAS'!$U$20,INT((ROW()-14)/2),0)),"",OFFSET('9. METAS'!$U$20,INT((ROW()-14)/2),0)))</f>
        <v/>
      </c>
      <c r="K441" s="245" t="str">
        <f ca="1">IF(MOD(ROW()-13,2)=0,IF(ISBLANK(OFFSET('12. SEGUIMIENTO 2027'!$O$14,INT((ROW()-13)/2),0)),"",OFFSET('12. SEGUIMIENTO 2027'!$O$14,INT((ROW()-13)/2),0)),IF(ISBLANK(OFFSET('9. METAS'!$V$20,INT((ROW()-14)/2),0)),"",OFFSET('9. METAS'!$V$20,INT((ROW()-14)/2),0)))</f>
        <v/>
      </c>
      <c r="L441" s="245" t="str">
        <f ca="1">IF(MOD(ROW()-13,2)=0,IF(ISBLANK(OFFSET('12. SEGUIMIENTO 2027'!$P$14,INT((ROW()-13)/2),0)),"",OFFSET('12. SEGUIMIENTO 2027'!$P$14,INT((ROW()-13)/2),0)),IF(ISBLANK(OFFSET('9. METAS'!$W$20,INT((ROW()-14)/2),0)),"",OFFSET('9. METAS'!$W$20,INT((ROW()-14)/2),0)))</f>
        <v/>
      </c>
      <c r="M441" s="246" t="str">
        <f ca="1">IF(MOD(ROW()-13,2)=0,IF(ISBLANK(OFFSET('12. SEGUIMIENTO 2027'!$Q$14,INT((ROW()-13)/2),0)),"",OFFSET('12. SEGUIMIENTO 2027'!$Q$14,INT((ROW()-13)/2),0)),IF(ISBLANK(OFFSET('9. METAS'!$X$20,INT((ROW()-14)/2),0)),"",OFFSET('9. METAS'!$X$20,INT((ROW()-14)/2),0)))</f>
        <v/>
      </c>
      <c r="N441" s="1006" t="str">
        <f t="shared" ref="N441" ca="1" si="424">IFERROR(J441/J442,"ND")</f>
        <v>ND</v>
      </c>
      <c r="O441" s="1008" t="str">
        <f t="shared" ref="O441" ca="1" si="425">IFERROR(((J441+K441+L441)/H441),"ND")</f>
        <v>ND</v>
      </c>
      <c r="P441" s="1010"/>
    </row>
    <row r="442" spans="3:16">
      <c r="C442" s="1025"/>
      <c r="D442" s="1018"/>
      <c r="E442" s="1018"/>
      <c r="F442" s="1021"/>
      <c r="G442" s="1023"/>
      <c r="H442" s="1080"/>
      <c r="I442" s="1012"/>
      <c r="J442" s="244" t="str">
        <f ca="1">IF(MOD(ROW()-13,2)=0,IF(ISBLANK(OFFSET('12. SEGUIMIENTO 2027'!$N$14,INT((ROW()-13)/2),0)),"",OFFSET('12. SEGUIMIENTO 2027'!$N$14,INT((ROW()-13)/2),0)),IF(ISBLANK(OFFSET('9. METAS'!$U$20,INT((ROW()-14)/2),0)),"",OFFSET('9. METAS'!$U$20,INT((ROW()-14)/2),0)))</f>
        <v/>
      </c>
      <c r="K442" s="245" t="str">
        <f ca="1">IF(MOD(ROW()-13,2)=0,IF(ISBLANK(OFFSET('12. SEGUIMIENTO 2027'!$O$14,INT((ROW()-13)/2),0)),"",OFFSET('12. SEGUIMIENTO 2027'!$O$14,INT((ROW()-13)/2),0)),IF(ISBLANK(OFFSET('9. METAS'!$V$20,INT((ROW()-14)/2),0)),"",OFFSET('9. METAS'!$V$20,INT((ROW()-14)/2),0)))</f>
        <v/>
      </c>
      <c r="L442" s="245" t="str">
        <f ca="1">IF(MOD(ROW()-13,2)=0,IF(ISBLANK(OFFSET('12. SEGUIMIENTO 2027'!$P$14,INT((ROW()-13)/2),0)),"",OFFSET('12. SEGUIMIENTO 2027'!$P$14,INT((ROW()-13)/2),0)),IF(ISBLANK(OFFSET('9. METAS'!$W$20,INT((ROW()-14)/2),0)),"",OFFSET('9. METAS'!$W$20,INT((ROW()-14)/2),0)))</f>
        <v/>
      </c>
      <c r="M442" s="246" t="str">
        <f ca="1">IF(MOD(ROW()-13,2)=0,IF(ISBLANK(OFFSET('12. SEGUIMIENTO 2027'!$Q$14,INT((ROW()-13)/2),0)),"",OFFSET('12. SEGUIMIENTO 2027'!$Q$14,INT((ROW()-13)/2),0)),IF(ISBLANK(OFFSET('9. METAS'!$X$20,INT((ROW()-14)/2),0)),"",OFFSET('9. METAS'!$X$20,INT((ROW()-14)/2),0)))</f>
        <v/>
      </c>
      <c r="N442" s="1013"/>
      <c r="O442" s="1014"/>
      <c r="P442" s="1015"/>
    </row>
    <row r="443" spans="3:16">
      <c r="C443" s="1016" t="str">
        <f ca="1">IF(ISBLANK(OFFSET('5. Pp (3 años)'!$C$46,INT((ROW()-13)/2),0)),"",OFFSET('5. Pp (3 años)'!$C$46,INT((ROW()-13)/2),0))</f>
        <v>Actividad</v>
      </c>
      <c r="D443" s="1018" t="str">
        <f ca="1">IF(ISBLANK(OFFSET('5. Pp (3 años)'!$D$46,INT((ROW()-13)/2),0)),"",OFFSET('5. Pp (3 años)'!$D$46,INT((ROW()-13)/2),0))</f>
        <v/>
      </c>
      <c r="E443" s="1018" t="str">
        <f ca="1">IF(ISBLANK(OFFSET('5. Pp (3 años)'!$E$46,INT((ROW()-13)/2),0)),"",OFFSET('5. Pp (3 años)'!$E$46,INT((ROW()-13)/2),0))</f>
        <v/>
      </c>
      <c r="F443" s="1021" t="str">
        <f ca="1">IF(ISBLANK(OFFSET('5. Pp (3 años)'!$K$46,INT((ROW()-13)/2),0)),"",OFFSET('5. Pp (3 años)'!$K$46,INT((ROW()-13)/2),0))</f>
        <v/>
      </c>
      <c r="G443" s="1023" t="str">
        <f ca="1">IF(ISBLANK(OFFSET('5. Pp (3 años)'!$H$46,INT((ROW()-13)/2),0)),"",OFFSET('5. Pp (3 años)'!$H$46,INT((ROW()-13)/2),0))</f>
        <v/>
      </c>
      <c r="H443" s="1080" t="str">
        <f ca="1">IF(ISBLANK(OFFSET('9. METAS'!$L$20,INT((ROW()-13)/2),0)),"",OFFSET('9. METAS'!$L$20,INT((ROW()-13)/2),0))</f>
        <v/>
      </c>
      <c r="I443" s="1004"/>
      <c r="J443" s="244" t="str">
        <f ca="1">IF(MOD(ROW()-13,2)=0,IF(ISBLANK(OFFSET('12. SEGUIMIENTO 2027'!$N$14,INT((ROW()-13)/2),0)),"",OFFSET('12. SEGUIMIENTO 2027'!$N$14,INT((ROW()-13)/2),0)),IF(ISBLANK(OFFSET('9. METAS'!$U$20,INT((ROW()-14)/2),0)),"",OFFSET('9. METAS'!$U$20,INT((ROW()-14)/2),0)))</f>
        <v/>
      </c>
      <c r="K443" s="245" t="str">
        <f ca="1">IF(MOD(ROW()-13,2)=0,IF(ISBLANK(OFFSET('12. SEGUIMIENTO 2027'!$O$14,INT((ROW()-13)/2),0)),"",OFFSET('12. SEGUIMIENTO 2027'!$O$14,INT((ROW()-13)/2),0)),IF(ISBLANK(OFFSET('9. METAS'!$V$20,INT((ROW()-14)/2),0)),"",OFFSET('9. METAS'!$V$20,INT((ROW()-14)/2),0)))</f>
        <v/>
      </c>
      <c r="L443" s="245" t="str">
        <f ca="1">IF(MOD(ROW()-13,2)=0,IF(ISBLANK(OFFSET('12. SEGUIMIENTO 2027'!$P$14,INT((ROW()-13)/2),0)),"",OFFSET('12. SEGUIMIENTO 2027'!$P$14,INT((ROW()-13)/2),0)),IF(ISBLANK(OFFSET('9. METAS'!$W$20,INT((ROW()-14)/2),0)),"",OFFSET('9. METAS'!$W$20,INT((ROW()-14)/2),0)))</f>
        <v/>
      </c>
      <c r="M443" s="246" t="str">
        <f ca="1">IF(MOD(ROW()-13,2)=0,IF(ISBLANK(OFFSET('12. SEGUIMIENTO 2027'!$Q$14,INT((ROW()-13)/2),0)),"",OFFSET('12. SEGUIMIENTO 2027'!$Q$14,INT((ROW()-13)/2),0)),IF(ISBLANK(OFFSET('9. METAS'!$X$20,INT((ROW()-14)/2),0)),"",OFFSET('9. METAS'!$X$20,INT((ROW()-14)/2),0)))</f>
        <v/>
      </c>
      <c r="N443" s="1006" t="str">
        <f t="shared" ref="N443" ca="1" si="426">IFERROR(J443/J444,"ND")</f>
        <v>ND</v>
      </c>
      <c r="O443" s="1008" t="str">
        <f t="shared" ref="O443" ca="1" si="427">IFERROR(((J443+K443+L443)/H443),"ND")</f>
        <v>ND</v>
      </c>
      <c r="P443" s="1010"/>
    </row>
    <row r="444" spans="3:16">
      <c r="C444" s="1025"/>
      <c r="D444" s="1018"/>
      <c r="E444" s="1018"/>
      <c r="F444" s="1021"/>
      <c r="G444" s="1023"/>
      <c r="H444" s="1080"/>
      <c r="I444" s="1012"/>
      <c r="J444" s="244" t="str">
        <f ca="1">IF(MOD(ROW()-13,2)=0,IF(ISBLANK(OFFSET('12. SEGUIMIENTO 2027'!$N$14,INT((ROW()-13)/2),0)),"",OFFSET('12. SEGUIMIENTO 2027'!$N$14,INT((ROW()-13)/2),0)),IF(ISBLANK(OFFSET('9. METAS'!$U$20,INT((ROW()-14)/2),0)),"",OFFSET('9. METAS'!$U$20,INT((ROW()-14)/2),0)))</f>
        <v/>
      </c>
      <c r="K444" s="245" t="str">
        <f ca="1">IF(MOD(ROW()-13,2)=0,IF(ISBLANK(OFFSET('12. SEGUIMIENTO 2027'!$O$14,INT((ROW()-13)/2),0)),"",OFFSET('12. SEGUIMIENTO 2027'!$O$14,INT((ROW()-13)/2),0)),IF(ISBLANK(OFFSET('9. METAS'!$V$20,INT((ROW()-14)/2),0)),"",OFFSET('9. METAS'!$V$20,INT((ROW()-14)/2),0)))</f>
        <v/>
      </c>
      <c r="L444" s="245" t="str">
        <f ca="1">IF(MOD(ROW()-13,2)=0,IF(ISBLANK(OFFSET('12. SEGUIMIENTO 2027'!$P$14,INT((ROW()-13)/2),0)),"",OFFSET('12. SEGUIMIENTO 2027'!$P$14,INT((ROW()-13)/2),0)),IF(ISBLANK(OFFSET('9. METAS'!$W$20,INT((ROW()-14)/2),0)),"",OFFSET('9. METAS'!$W$20,INT((ROW()-14)/2),0)))</f>
        <v/>
      </c>
      <c r="M444" s="246" t="str">
        <f ca="1">IF(MOD(ROW()-13,2)=0,IF(ISBLANK(OFFSET('12. SEGUIMIENTO 2027'!$Q$14,INT((ROW()-13)/2),0)),"",OFFSET('12. SEGUIMIENTO 2027'!$Q$14,INT((ROW()-13)/2),0)),IF(ISBLANK(OFFSET('9. METAS'!$X$20,INT((ROW()-14)/2),0)),"",OFFSET('9. METAS'!$X$20,INT((ROW()-14)/2),0)))</f>
        <v/>
      </c>
      <c r="N444" s="1013"/>
      <c r="O444" s="1014"/>
      <c r="P444" s="1015"/>
    </row>
    <row r="445" spans="3:16">
      <c r="C445" s="1016" t="str">
        <f ca="1">IF(ISBLANK(OFFSET('5. Pp (3 años)'!$C$46,INT((ROW()-13)/2),0)),"",OFFSET('5. Pp (3 años)'!$C$46,INT((ROW()-13)/2),0))</f>
        <v>Actividad</v>
      </c>
      <c r="D445" s="1018" t="str">
        <f ca="1">IF(ISBLANK(OFFSET('5. Pp (3 años)'!$D$46,INT((ROW()-13)/2),0)),"",OFFSET('5. Pp (3 años)'!$D$46,INT((ROW()-13)/2),0))</f>
        <v/>
      </c>
      <c r="E445" s="1018" t="str">
        <f ca="1">IF(ISBLANK(OFFSET('5. Pp (3 años)'!$E$46,INT((ROW()-13)/2),0)),"",OFFSET('5. Pp (3 años)'!$E$46,INT((ROW()-13)/2),0))</f>
        <v/>
      </c>
      <c r="F445" s="1021" t="str">
        <f ca="1">IF(ISBLANK(OFFSET('5. Pp (3 años)'!$K$46,INT((ROW()-13)/2),0)),"",OFFSET('5. Pp (3 años)'!$K$46,INT((ROW()-13)/2),0))</f>
        <v/>
      </c>
      <c r="G445" s="1023" t="str">
        <f ca="1">IF(ISBLANK(OFFSET('5. Pp (3 años)'!$H$46,INT((ROW()-13)/2),0)),"",OFFSET('5. Pp (3 años)'!$H$46,INT((ROW()-13)/2),0))</f>
        <v/>
      </c>
      <c r="H445" s="1080" t="str">
        <f ca="1">IF(ISBLANK(OFFSET('9. METAS'!$L$20,INT((ROW()-13)/2),0)),"",OFFSET('9. METAS'!$L$20,INT((ROW()-13)/2),0))</f>
        <v/>
      </c>
      <c r="I445" s="1004"/>
      <c r="J445" s="244" t="str">
        <f ca="1">IF(MOD(ROW()-13,2)=0,IF(ISBLANK(OFFSET('12. SEGUIMIENTO 2027'!$N$14,INT((ROW()-13)/2),0)),"",OFFSET('12. SEGUIMIENTO 2027'!$N$14,INT((ROW()-13)/2),0)),IF(ISBLANK(OFFSET('9. METAS'!$U$20,INT((ROW()-14)/2),0)),"",OFFSET('9. METAS'!$U$20,INT((ROW()-14)/2),0)))</f>
        <v/>
      </c>
      <c r="K445" s="245" t="str">
        <f ca="1">IF(MOD(ROW()-13,2)=0,IF(ISBLANK(OFFSET('12. SEGUIMIENTO 2027'!$O$14,INT((ROW()-13)/2),0)),"",OFFSET('12. SEGUIMIENTO 2027'!$O$14,INT((ROW()-13)/2),0)),IF(ISBLANK(OFFSET('9. METAS'!$V$20,INT((ROW()-14)/2),0)),"",OFFSET('9. METAS'!$V$20,INT((ROW()-14)/2),0)))</f>
        <v/>
      </c>
      <c r="L445" s="245" t="str">
        <f ca="1">IF(MOD(ROW()-13,2)=0,IF(ISBLANK(OFFSET('12. SEGUIMIENTO 2027'!$P$14,INT((ROW()-13)/2),0)),"",OFFSET('12. SEGUIMIENTO 2027'!$P$14,INT((ROW()-13)/2),0)),IF(ISBLANK(OFFSET('9. METAS'!$W$20,INT((ROW()-14)/2),0)),"",OFFSET('9. METAS'!$W$20,INT((ROW()-14)/2),0)))</f>
        <v/>
      </c>
      <c r="M445" s="246" t="str">
        <f ca="1">IF(MOD(ROW()-13,2)=0,IF(ISBLANK(OFFSET('12. SEGUIMIENTO 2027'!$Q$14,INT((ROW()-13)/2),0)),"",OFFSET('12. SEGUIMIENTO 2027'!$Q$14,INT((ROW()-13)/2),0)),IF(ISBLANK(OFFSET('9. METAS'!$X$20,INT((ROW()-14)/2),0)),"",OFFSET('9. METAS'!$X$20,INT((ROW()-14)/2),0)))</f>
        <v/>
      </c>
      <c r="N445" s="1006" t="str">
        <f t="shared" ref="N445" ca="1" si="428">IFERROR(J445/J446,"ND")</f>
        <v>ND</v>
      </c>
      <c r="O445" s="1008" t="str">
        <f t="shared" ref="O445" ca="1" si="429">IFERROR(((J445+K445+L445)/H445),"ND")</f>
        <v>ND</v>
      </c>
      <c r="P445" s="1010"/>
    </row>
    <row r="446" spans="3:16">
      <c r="C446" s="1025"/>
      <c r="D446" s="1018"/>
      <c r="E446" s="1018"/>
      <c r="F446" s="1021"/>
      <c r="G446" s="1023"/>
      <c r="H446" s="1080"/>
      <c r="I446" s="1012"/>
      <c r="J446" s="244" t="str">
        <f ca="1">IF(MOD(ROW()-13,2)=0,IF(ISBLANK(OFFSET('12. SEGUIMIENTO 2027'!$N$14,INT((ROW()-13)/2),0)),"",OFFSET('12. SEGUIMIENTO 2027'!$N$14,INT((ROW()-13)/2),0)),IF(ISBLANK(OFFSET('9. METAS'!$U$20,INT((ROW()-14)/2),0)),"",OFFSET('9. METAS'!$U$20,INT((ROW()-14)/2),0)))</f>
        <v/>
      </c>
      <c r="K446" s="245" t="str">
        <f ca="1">IF(MOD(ROW()-13,2)=0,IF(ISBLANK(OFFSET('12. SEGUIMIENTO 2027'!$O$14,INT((ROW()-13)/2),0)),"",OFFSET('12. SEGUIMIENTO 2027'!$O$14,INT((ROW()-13)/2),0)),IF(ISBLANK(OFFSET('9. METAS'!$V$20,INT((ROW()-14)/2),0)),"",OFFSET('9. METAS'!$V$20,INT((ROW()-14)/2),0)))</f>
        <v/>
      </c>
      <c r="L446" s="245" t="str">
        <f ca="1">IF(MOD(ROW()-13,2)=0,IF(ISBLANK(OFFSET('12. SEGUIMIENTO 2027'!$P$14,INT((ROW()-13)/2),0)),"",OFFSET('12. SEGUIMIENTO 2027'!$P$14,INT((ROW()-13)/2),0)),IF(ISBLANK(OFFSET('9. METAS'!$W$20,INT((ROW()-14)/2),0)),"",OFFSET('9. METAS'!$W$20,INT((ROW()-14)/2),0)))</f>
        <v/>
      </c>
      <c r="M446" s="246" t="str">
        <f ca="1">IF(MOD(ROW()-13,2)=0,IF(ISBLANK(OFFSET('12. SEGUIMIENTO 2027'!$Q$14,INT((ROW()-13)/2),0)),"",OFFSET('12. SEGUIMIENTO 2027'!$Q$14,INT((ROW()-13)/2),0)),IF(ISBLANK(OFFSET('9. METAS'!$X$20,INT((ROW()-14)/2),0)),"",OFFSET('9. METAS'!$X$20,INT((ROW()-14)/2),0)))</f>
        <v/>
      </c>
      <c r="N446" s="1013"/>
      <c r="O446" s="1014"/>
      <c r="P446" s="1015"/>
    </row>
    <row r="447" spans="3:16">
      <c r="C447" s="1016" t="str">
        <f ca="1">IF(ISBLANK(OFFSET('5. Pp (3 años)'!$C$46,INT((ROW()-13)/2),0)),"",OFFSET('5. Pp (3 años)'!$C$46,INT((ROW()-13)/2),0))</f>
        <v>Actividad</v>
      </c>
      <c r="D447" s="1018" t="str">
        <f ca="1">IF(ISBLANK(OFFSET('5. Pp (3 años)'!$D$46,INT((ROW()-13)/2),0)),"",OFFSET('5. Pp (3 años)'!$D$46,INT((ROW()-13)/2),0))</f>
        <v/>
      </c>
      <c r="E447" s="1018" t="str">
        <f ca="1">IF(ISBLANK(OFFSET('5. Pp (3 años)'!$E$46,INT((ROW()-13)/2),0)),"",OFFSET('5. Pp (3 años)'!$E$46,INT((ROW()-13)/2),0))</f>
        <v/>
      </c>
      <c r="F447" s="1021" t="str">
        <f ca="1">IF(ISBLANK(OFFSET('5. Pp (3 años)'!$K$46,INT((ROW()-13)/2),0)),"",OFFSET('5. Pp (3 años)'!$K$46,INT((ROW()-13)/2),0))</f>
        <v/>
      </c>
      <c r="G447" s="1023" t="str">
        <f ca="1">IF(ISBLANK(OFFSET('5. Pp (3 años)'!$H$46,INT((ROW()-13)/2),0)),"",OFFSET('5. Pp (3 años)'!$H$46,INT((ROW()-13)/2),0))</f>
        <v/>
      </c>
      <c r="H447" s="1080" t="str">
        <f ca="1">IF(ISBLANK(OFFSET('9. METAS'!$L$20,INT((ROW()-13)/2),0)),"",OFFSET('9. METAS'!$L$20,INT((ROW()-13)/2),0))</f>
        <v/>
      </c>
      <c r="I447" s="1004"/>
      <c r="J447" s="244" t="str">
        <f ca="1">IF(MOD(ROW()-13,2)=0,IF(ISBLANK(OFFSET('12. SEGUIMIENTO 2027'!$N$14,INT((ROW()-13)/2),0)),"",OFFSET('12. SEGUIMIENTO 2027'!$N$14,INT((ROW()-13)/2),0)),IF(ISBLANK(OFFSET('9. METAS'!$U$20,INT((ROW()-14)/2),0)),"",OFFSET('9. METAS'!$U$20,INT((ROW()-14)/2),0)))</f>
        <v/>
      </c>
      <c r="K447" s="245" t="str">
        <f ca="1">IF(MOD(ROW()-13,2)=0,IF(ISBLANK(OFFSET('12. SEGUIMIENTO 2027'!$O$14,INT((ROW()-13)/2),0)),"",OFFSET('12. SEGUIMIENTO 2027'!$O$14,INT((ROW()-13)/2),0)),IF(ISBLANK(OFFSET('9. METAS'!$V$20,INT((ROW()-14)/2),0)),"",OFFSET('9. METAS'!$V$20,INT((ROW()-14)/2),0)))</f>
        <v/>
      </c>
      <c r="L447" s="245" t="str">
        <f ca="1">IF(MOD(ROW()-13,2)=0,IF(ISBLANK(OFFSET('12. SEGUIMIENTO 2027'!$P$14,INT((ROW()-13)/2),0)),"",OFFSET('12. SEGUIMIENTO 2027'!$P$14,INT((ROW()-13)/2),0)),IF(ISBLANK(OFFSET('9. METAS'!$W$20,INT((ROW()-14)/2),0)),"",OFFSET('9. METAS'!$W$20,INT((ROW()-14)/2),0)))</f>
        <v/>
      </c>
      <c r="M447" s="246" t="str">
        <f ca="1">IF(MOD(ROW()-13,2)=0,IF(ISBLANK(OFFSET('12. SEGUIMIENTO 2027'!$Q$14,INT((ROW()-13)/2),0)),"",OFFSET('12. SEGUIMIENTO 2027'!$Q$14,INT((ROW()-13)/2),0)),IF(ISBLANK(OFFSET('9. METAS'!$X$20,INT((ROW()-14)/2),0)),"",OFFSET('9. METAS'!$X$20,INT((ROW()-14)/2),0)))</f>
        <v/>
      </c>
      <c r="N447" s="1006" t="str">
        <f t="shared" ref="N447" ca="1" si="430">IFERROR(J447/J448,"ND")</f>
        <v>ND</v>
      </c>
      <c r="O447" s="1008" t="str">
        <f t="shared" ref="O447" ca="1" si="431">IFERROR(((J447+K447+L447)/H447),"ND")</f>
        <v>ND</v>
      </c>
      <c r="P447" s="1010"/>
    </row>
    <row r="448" spans="3:16">
      <c r="C448" s="1025"/>
      <c r="D448" s="1018"/>
      <c r="E448" s="1018"/>
      <c r="F448" s="1021"/>
      <c r="G448" s="1023"/>
      <c r="H448" s="1080"/>
      <c r="I448" s="1012"/>
      <c r="J448" s="244" t="str">
        <f ca="1">IF(MOD(ROW()-13,2)=0,IF(ISBLANK(OFFSET('12. SEGUIMIENTO 2027'!$N$14,INT((ROW()-13)/2),0)),"",OFFSET('12. SEGUIMIENTO 2027'!$N$14,INT((ROW()-13)/2),0)),IF(ISBLANK(OFFSET('9. METAS'!$U$20,INT((ROW()-14)/2),0)),"",OFFSET('9. METAS'!$U$20,INT((ROW()-14)/2),0)))</f>
        <v/>
      </c>
      <c r="K448" s="245" t="str">
        <f ca="1">IF(MOD(ROW()-13,2)=0,IF(ISBLANK(OFFSET('12. SEGUIMIENTO 2027'!$O$14,INT((ROW()-13)/2),0)),"",OFFSET('12. SEGUIMIENTO 2027'!$O$14,INT((ROW()-13)/2),0)),IF(ISBLANK(OFFSET('9. METAS'!$V$20,INT((ROW()-14)/2),0)),"",OFFSET('9. METAS'!$V$20,INT((ROW()-14)/2),0)))</f>
        <v/>
      </c>
      <c r="L448" s="245" t="str">
        <f ca="1">IF(MOD(ROW()-13,2)=0,IF(ISBLANK(OFFSET('12. SEGUIMIENTO 2027'!$P$14,INT((ROW()-13)/2),0)),"",OFFSET('12. SEGUIMIENTO 2027'!$P$14,INT((ROW()-13)/2),0)),IF(ISBLANK(OFFSET('9. METAS'!$W$20,INT((ROW()-14)/2),0)),"",OFFSET('9. METAS'!$W$20,INT((ROW()-14)/2),0)))</f>
        <v/>
      </c>
      <c r="M448" s="246" t="str">
        <f ca="1">IF(MOD(ROW()-13,2)=0,IF(ISBLANK(OFFSET('12. SEGUIMIENTO 2027'!$Q$14,INT((ROW()-13)/2),0)),"",OFFSET('12. SEGUIMIENTO 2027'!$Q$14,INT((ROW()-13)/2),0)),IF(ISBLANK(OFFSET('9. METAS'!$X$20,INT((ROW()-14)/2),0)),"",OFFSET('9. METAS'!$X$20,INT((ROW()-14)/2),0)))</f>
        <v/>
      </c>
      <c r="N448" s="1013"/>
      <c r="O448" s="1014"/>
      <c r="P448" s="1015"/>
    </row>
    <row r="449" spans="3:16">
      <c r="C449" s="1016" t="str">
        <f ca="1">IF(ISBLANK(OFFSET('5. Pp (3 años)'!$C$46,INT((ROW()-13)/2),0)),"",OFFSET('5. Pp (3 años)'!$C$46,INT((ROW()-13)/2),0))</f>
        <v>Actividad</v>
      </c>
      <c r="D449" s="1018" t="str">
        <f ca="1">IF(ISBLANK(OFFSET('5. Pp (3 años)'!$D$46,INT((ROW()-13)/2),0)),"",OFFSET('5. Pp (3 años)'!$D$46,INT((ROW()-13)/2),0))</f>
        <v/>
      </c>
      <c r="E449" s="1018" t="str">
        <f ca="1">IF(ISBLANK(OFFSET('5. Pp (3 años)'!$E$46,INT((ROW()-13)/2),0)),"",OFFSET('5. Pp (3 años)'!$E$46,INT((ROW()-13)/2),0))</f>
        <v/>
      </c>
      <c r="F449" s="1021" t="str">
        <f ca="1">IF(ISBLANK(OFFSET('5. Pp (3 años)'!$K$46,INT((ROW()-13)/2),0)),"",OFFSET('5. Pp (3 años)'!$K$46,INT((ROW()-13)/2),0))</f>
        <v/>
      </c>
      <c r="G449" s="1023" t="str">
        <f ca="1">IF(ISBLANK(OFFSET('5. Pp (3 años)'!$H$46,INT((ROW()-13)/2),0)),"",OFFSET('5. Pp (3 años)'!$H$46,INT((ROW()-13)/2),0))</f>
        <v/>
      </c>
      <c r="H449" s="1080" t="str">
        <f ca="1">IF(ISBLANK(OFFSET('9. METAS'!$L$20,INT((ROW()-13)/2),0)),"",OFFSET('9. METAS'!$L$20,INT((ROW()-13)/2),0))</f>
        <v/>
      </c>
      <c r="I449" s="1004"/>
      <c r="J449" s="244" t="str">
        <f ca="1">IF(MOD(ROW()-13,2)=0,IF(ISBLANK(OFFSET('12. SEGUIMIENTO 2027'!$N$14,INT((ROW()-13)/2),0)),"",OFFSET('12. SEGUIMIENTO 2027'!$N$14,INT((ROW()-13)/2),0)),IF(ISBLANK(OFFSET('9. METAS'!$U$20,INT((ROW()-14)/2),0)),"",OFFSET('9. METAS'!$U$20,INT((ROW()-14)/2),0)))</f>
        <v/>
      </c>
      <c r="K449" s="245" t="str">
        <f ca="1">IF(MOD(ROW()-13,2)=0,IF(ISBLANK(OFFSET('12. SEGUIMIENTO 2027'!$O$14,INT((ROW()-13)/2),0)),"",OFFSET('12. SEGUIMIENTO 2027'!$O$14,INT((ROW()-13)/2),0)),IF(ISBLANK(OFFSET('9. METAS'!$V$20,INT((ROW()-14)/2),0)),"",OFFSET('9. METAS'!$V$20,INT((ROW()-14)/2),0)))</f>
        <v/>
      </c>
      <c r="L449" s="245" t="str">
        <f ca="1">IF(MOD(ROW()-13,2)=0,IF(ISBLANK(OFFSET('12. SEGUIMIENTO 2027'!$P$14,INT((ROW()-13)/2),0)),"",OFFSET('12. SEGUIMIENTO 2027'!$P$14,INT((ROW()-13)/2),0)),IF(ISBLANK(OFFSET('9. METAS'!$W$20,INT((ROW()-14)/2),0)),"",OFFSET('9. METAS'!$W$20,INT((ROW()-14)/2),0)))</f>
        <v/>
      </c>
      <c r="M449" s="246" t="str">
        <f ca="1">IF(MOD(ROW()-13,2)=0,IF(ISBLANK(OFFSET('12. SEGUIMIENTO 2027'!$Q$14,INT((ROW()-13)/2),0)),"",OFFSET('12. SEGUIMIENTO 2027'!$Q$14,INT((ROW()-13)/2),0)),IF(ISBLANK(OFFSET('9. METAS'!$X$20,INT((ROW()-14)/2),0)),"",OFFSET('9. METAS'!$X$20,INT((ROW()-14)/2),0)))</f>
        <v/>
      </c>
      <c r="N449" s="1006" t="str">
        <f t="shared" ref="N449" ca="1" si="432">IFERROR(J449/J450,"ND")</f>
        <v>ND</v>
      </c>
      <c r="O449" s="1008" t="str">
        <f t="shared" ref="O449" ca="1" si="433">IFERROR(((J449+K449+L449)/H449),"ND")</f>
        <v>ND</v>
      </c>
      <c r="P449" s="1010"/>
    </row>
    <row r="450" spans="3:16">
      <c r="C450" s="1025"/>
      <c r="D450" s="1018"/>
      <c r="E450" s="1018"/>
      <c r="F450" s="1021"/>
      <c r="G450" s="1023"/>
      <c r="H450" s="1080"/>
      <c r="I450" s="1012"/>
      <c r="J450" s="244" t="str">
        <f ca="1">IF(MOD(ROW()-13,2)=0,IF(ISBLANK(OFFSET('12. SEGUIMIENTO 2027'!$N$14,INT((ROW()-13)/2),0)),"",OFFSET('12. SEGUIMIENTO 2027'!$N$14,INT((ROW()-13)/2),0)),IF(ISBLANK(OFFSET('9. METAS'!$U$20,INT((ROW()-14)/2),0)),"",OFFSET('9. METAS'!$U$20,INT((ROW()-14)/2),0)))</f>
        <v/>
      </c>
      <c r="K450" s="245" t="str">
        <f ca="1">IF(MOD(ROW()-13,2)=0,IF(ISBLANK(OFFSET('12. SEGUIMIENTO 2027'!$O$14,INT((ROW()-13)/2),0)),"",OFFSET('12. SEGUIMIENTO 2027'!$O$14,INT((ROW()-13)/2),0)),IF(ISBLANK(OFFSET('9. METAS'!$V$20,INT((ROW()-14)/2),0)),"",OFFSET('9. METAS'!$V$20,INT((ROW()-14)/2),0)))</f>
        <v/>
      </c>
      <c r="L450" s="245" t="str">
        <f ca="1">IF(MOD(ROW()-13,2)=0,IF(ISBLANK(OFFSET('12. SEGUIMIENTO 2027'!$P$14,INT((ROW()-13)/2),0)),"",OFFSET('12. SEGUIMIENTO 2027'!$P$14,INT((ROW()-13)/2),0)),IF(ISBLANK(OFFSET('9. METAS'!$W$20,INT((ROW()-14)/2),0)),"",OFFSET('9. METAS'!$W$20,INT((ROW()-14)/2),0)))</f>
        <v/>
      </c>
      <c r="M450" s="246" t="str">
        <f ca="1">IF(MOD(ROW()-13,2)=0,IF(ISBLANK(OFFSET('12. SEGUIMIENTO 2027'!$Q$14,INT((ROW()-13)/2),0)),"",OFFSET('12. SEGUIMIENTO 2027'!$Q$14,INT((ROW()-13)/2),0)),IF(ISBLANK(OFFSET('9. METAS'!$X$20,INT((ROW()-14)/2),0)),"",OFFSET('9. METAS'!$X$20,INT((ROW()-14)/2),0)))</f>
        <v/>
      </c>
      <c r="N450" s="1013"/>
      <c r="O450" s="1014"/>
      <c r="P450" s="1015"/>
    </row>
    <row r="451" spans="3:16">
      <c r="C451" s="1016" t="str">
        <f ca="1">IF(ISBLANK(OFFSET('5. Pp (3 años)'!$C$46,INT((ROW()-13)/2),0)),"",OFFSET('5. Pp (3 años)'!$C$46,INT((ROW()-13)/2),0))</f>
        <v>Actividad</v>
      </c>
      <c r="D451" s="1018" t="str">
        <f ca="1">IF(ISBLANK(OFFSET('5. Pp (3 años)'!$D$46,INT((ROW()-13)/2),0)),"",OFFSET('5. Pp (3 años)'!$D$46,INT((ROW()-13)/2),0))</f>
        <v/>
      </c>
      <c r="E451" s="1018" t="str">
        <f ca="1">IF(ISBLANK(OFFSET('5. Pp (3 años)'!$E$46,INT((ROW()-13)/2),0)),"",OFFSET('5. Pp (3 años)'!$E$46,INT((ROW()-13)/2),0))</f>
        <v/>
      </c>
      <c r="F451" s="1021" t="str">
        <f ca="1">IF(ISBLANK(OFFSET('5. Pp (3 años)'!$K$46,INT((ROW()-13)/2),0)),"",OFFSET('5. Pp (3 años)'!$K$46,INT((ROW()-13)/2),0))</f>
        <v/>
      </c>
      <c r="G451" s="1023" t="str">
        <f ca="1">IF(ISBLANK(OFFSET('5. Pp (3 años)'!$H$46,INT((ROW()-13)/2),0)),"",OFFSET('5. Pp (3 años)'!$H$46,INT((ROW()-13)/2),0))</f>
        <v/>
      </c>
      <c r="H451" s="1080" t="str">
        <f ca="1">IF(ISBLANK(OFFSET('9. METAS'!$L$20,INT((ROW()-13)/2),0)),"",OFFSET('9. METAS'!$L$20,INT((ROW()-13)/2),0))</f>
        <v/>
      </c>
      <c r="I451" s="1004"/>
      <c r="J451" s="244" t="str">
        <f ca="1">IF(MOD(ROW()-13,2)=0,IF(ISBLANK(OFFSET('12. SEGUIMIENTO 2027'!$N$14,INT((ROW()-13)/2),0)),"",OFFSET('12. SEGUIMIENTO 2027'!$N$14,INT((ROW()-13)/2),0)),IF(ISBLANK(OFFSET('9. METAS'!$U$20,INT((ROW()-14)/2),0)),"",OFFSET('9. METAS'!$U$20,INT((ROW()-14)/2),0)))</f>
        <v/>
      </c>
      <c r="K451" s="245" t="str">
        <f ca="1">IF(MOD(ROW()-13,2)=0,IF(ISBLANK(OFFSET('12. SEGUIMIENTO 2027'!$O$14,INT((ROW()-13)/2),0)),"",OFFSET('12. SEGUIMIENTO 2027'!$O$14,INT((ROW()-13)/2),0)),IF(ISBLANK(OFFSET('9. METAS'!$V$20,INT((ROW()-14)/2),0)),"",OFFSET('9. METAS'!$V$20,INT((ROW()-14)/2),0)))</f>
        <v/>
      </c>
      <c r="L451" s="245" t="str">
        <f ca="1">IF(MOD(ROW()-13,2)=0,IF(ISBLANK(OFFSET('12. SEGUIMIENTO 2027'!$P$14,INT((ROW()-13)/2),0)),"",OFFSET('12. SEGUIMIENTO 2027'!$P$14,INT((ROW()-13)/2),0)),IF(ISBLANK(OFFSET('9. METAS'!$W$20,INT((ROW()-14)/2),0)),"",OFFSET('9. METAS'!$W$20,INT((ROW()-14)/2),0)))</f>
        <v/>
      </c>
      <c r="M451" s="246" t="str">
        <f ca="1">IF(MOD(ROW()-13,2)=0,IF(ISBLANK(OFFSET('12. SEGUIMIENTO 2027'!$Q$14,INT((ROW()-13)/2),0)),"",OFFSET('12. SEGUIMIENTO 2027'!$Q$14,INT((ROW()-13)/2),0)),IF(ISBLANK(OFFSET('9. METAS'!$X$20,INT((ROW()-14)/2),0)),"",OFFSET('9. METAS'!$X$20,INT((ROW()-14)/2),0)))</f>
        <v/>
      </c>
      <c r="N451" s="1006" t="str">
        <f t="shared" ref="N451" ca="1" si="434">IFERROR(J451/J452,"ND")</f>
        <v>ND</v>
      </c>
      <c r="O451" s="1008" t="str">
        <f t="shared" ref="O451" ca="1" si="435">IFERROR(((J451+K451+L451)/H451),"ND")</f>
        <v>ND</v>
      </c>
      <c r="P451" s="1010"/>
    </row>
    <row r="452" spans="3:16">
      <c r="C452" s="1025"/>
      <c r="D452" s="1018"/>
      <c r="E452" s="1018"/>
      <c r="F452" s="1021"/>
      <c r="G452" s="1023"/>
      <c r="H452" s="1080"/>
      <c r="I452" s="1012"/>
      <c r="J452" s="244" t="str">
        <f ca="1">IF(MOD(ROW()-13,2)=0,IF(ISBLANK(OFFSET('12. SEGUIMIENTO 2027'!$N$14,INT((ROW()-13)/2),0)),"",OFFSET('12. SEGUIMIENTO 2027'!$N$14,INT((ROW()-13)/2),0)),IF(ISBLANK(OFFSET('9. METAS'!$U$20,INT((ROW()-14)/2),0)),"",OFFSET('9. METAS'!$U$20,INT((ROW()-14)/2),0)))</f>
        <v/>
      </c>
      <c r="K452" s="245" t="str">
        <f ca="1">IF(MOD(ROW()-13,2)=0,IF(ISBLANK(OFFSET('12. SEGUIMIENTO 2027'!$O$14,INT((ROW()-13)/2),0)),"",OFFSET('12. SEGUIMIENTO 2027'!$O$14,INT((ROW()-13)/2),0)),IF(ISBLANK(OFFSET('9. METAS'!$V$20,INT((ROW()-14)/2),0)),"",OFFSET('9. METAS'!$V$20,INT((ROW()-14)/2),0)))</f>
        <v/>
      </c>
      <c r="L452" s="245" t="str">
        <f ca="1">IF(MOD(ROW()-13,2)=0,IF(ISBLANK(OFFSET('12. SEGUIMIENTO 2027'!$P$14,INT((ROW()-13)/2),0)),"",OFFSET('12. SEGUIMIENTO 2027'!$P$14,INT((ROW()-13)/2),0)),IF(ISBLANK(OFFSET('9. METAS'!$W$20,INT((ROW()-14)/2),0)),"",OFFSET('9. METAS'!$W$20,INT((ROW()-14)/2),0)))</f>
        <v/>
      </c>
      <c r="M452" s="246" t="str">
        <f ca="1">IF(MOD(ROW()-13,2)=0,IF(ISBLANK(OFFSET('12. SEGUIMIENTO 2027'!$Q$14,INT((ROW()-13)/2),0)),"",OFFSET('12. SEGUIMIENTO 2027'!$Q$14,INT((ROW()-13)/2),0)),IF(ISBLANK(OFFSET('9. METAS'!$X$20,INT((ROW()-14)/2),0)),"",OFFSET('9. METAS'!$X$20,INT((ROW()-14)/2),0)))</f>
        <v/>
      </c>
      <c r="N452" s="1013"/>
      <c r="O452" s="1014"/>
      <c r="P452" s="1015"/>
    </row>
    <row r="453" spans="3:16">
      <c r="C453" s="1016" t="str">
        <f ca="1">IF(ISBLANK(OFFSET('5. Pp (3 años)'!$C$46,INT((ROW()-13)/2),0)),"",OFFSET('5. Pp (3 años)'!$C$46,INT((ROW()-13)/2),0))</f>
        <v>Componente</v>
      </c>
      <c r="D453" s="1018" t="str">
        <f ca="1">IF(ISBLANK(OFFSET('5. Pp (3 años)'!$D$46,INT((ROW()-13)/2),0)),"",OFFSET('5. Pp (3 años)'!$D$46,INT((ROW()-13)/2),0))</f>
        <v/>
      </c>
      <c r="E453" s="1018" t="str">
        <f ca="1">IF(ISBLANK(OFFSET('5. Pp (3 años)'!$E$46,INT((ROW()-13)/2),0)),"",OFFSET('5. Pp (3 años)'!$E$46,INT((ROW()-13)/2),0))</f>
        <v/>
      </c>
      <c r="F453" s="1021" t="str">
        <f ca="1">IF(ISBLANK(OFFSET('5. Pp (3 años)'!$K$46,INT((ROW()-13)/2),0)),"",OFFSET('5. Pp (3 años)'!$K$46,INT((ROW()-13)/2),0))</f>
        <v/>
      </c>
      <c r="G453" s="1023" t="str">
        <f ca="1">IF(ISBLANK(OFFSET('5. Pp (3 años)'!$H$46,INT((ROW()-13)/2),0)),"",OFFSET('5. Pp (3 años)'!$H$46,INT((ROW()-13)/2),0))</f>
        <v/>
      </c>
      <c r="H453" s="1080" t="str">
        <f ca="1">IF(ISBLANK(OFFSET('9. METAS'!$L$20,INT((ROW()-13)/2),0)),"",OFFSET('9. METAS'!$L$20,INT((ROW()-13)/2),0))</f>
        <v/>
      </c>
      <c r="I453" s="1004"/>
      <c r="J453" s="244" t="str">
        <f ca="1">IF(MOD(ROW()-13,2)=0,IF(ISBLANK(OFFSET('12. SEGUIMIENTO 2027'!$N$14,INT((ROW()-13)/2),0)),"",OFFSET('12. SEGUIMIENTO 2027'!$N$14,INT((ROW()-13)/2),0)),IF(ISBLANK(OFFSET('9. METAS'!$U$20,INT((ROW()-14)/2),0)),"",OFFSET('9. METAS'!$U$20,INT((ROW()-14)/2),0)))</f>
        <v/>
      </c>
      <c r="K453" s="245" t="str">
        <f ca="1">IF(MOD(ROW()-13,2)=0,IF(ISBLANK(OFFSET('12. SEGUIMIENTO 2027'!$O$14,INT((ROW()-13)/2),0)),"",OFFSET('12. SEGUIMIENTO 2027'!$O$14,INT((ROW()-13)/2),0)),IF(ISBLANK(OFFSET('9. METAS'!$V$20,INT((ROW()-14)/2),0)),"",OFFSET('9. METAS'!$V$20,INT((ROW()-14)/2),0)))</f>
        <v/>
      </c>
      <c r="L453" s="245" t="str">
        <f ca="1">IF(MOD(ROW()-13,2)=0,IF(ISBLANK(OFFSET('12. SEGUIMIENTO 2027'!$P$14,INT((ROW()-13)/2),0)),"",OFFSET('12. SEGUIMIENTO 2027'!$P$14,INT((ROW()-13)/2),0)),IF(ISBLANK(OFFSET('9. METAS'!$W$20,INT((ROW()-14)/2),0)),"",OFFSET('9. METAS'!$W$20,INT((ROW()-14)/2),0)))</f>
        <v/>
      </c>
      <c r="M453" s="246" t="str">
        <f ca="1">IF(MOD(ROW()-13,2)=0,IF(ISBLANK(OFFSET('12. SEGUIMIENTO 2027'!$Q$14,INT((ROW()-13)/2),0)),"",OFFSET('12. SEGUIMIENTO 2027'!$Q$14,INT((ROW()-13)/2),0)),IF(ISBLANK(OFFSET('9. METAS'!$X$20,INT((ROW()-14)/2),0)),"",OFFSET('9. METAS'!$X$20,INT((ROW()-14)/2),0)))</f>
        <v/>
      </c>
      <c r="N453" s="1006" t="str">
        <f t="shared" ref="N453" ca="1" si="436">IFERROR(J453/J454,"ND")</f>
        <v>ND</v>
      </c>
      <c r="O453" s="1008" t="str">
        <f t="shared" ref="O453" ca="1" si="437">IFERROR(((J453+K453+L453)/H453),"ND")</f>
        <v>ND</v>
      </c>
      <c r="P453" s="1010"/>
    </row>
    <row r="454" spans="3:16">
      <c r="C454" s="1025"/>
      <c r="D454" s="1018"/>
      <c r="E454" s="1018"/>
      <c r="F454" s="1021"/>
      <c r="G454" s="1023"/>
      <c r="H454" s="1080"/>
      <c r="I454" s="1012"/>
      <c r="J454" s="244" t="str">
        <f ca="1">IF(MOD(ROW()-13,2)=0,IF(ISBLANK(OFFSET('12. SEGUIMIENTO 2027'!$N$14,INT((ROW()-13)/2),0)),"",OFFSET('12. SEGUIMIENTO 2027'!$N$14,INT((ROW()-13)/2),0)),IF(ISBLANK(OFFSET('9. METAS'!$U$20,INT((ROW()-14)/2),0)),"",OFFSET('9. METAS'!$U$20,INT((ROW()-14)/2),0)))</f>
        <v/>
      </c>
      <c r="K454" s="245" t="str">
        <f ca="1">IF(MOD(ROW()-13,2)=0,IF(ISBLANK(OFFSET('12. SEGUIMIENTO 2027'!$O$14,INT((ROW()-13)/2),0)),"",OFFSET('12. SEGUIMIENTO 2027'!$O$14,INT((ROW()-13)/2),0)),IF(ISBLANK(OFFSET('9. METAS'!$V$20,INT((ROW()-14)/2),0)),"",OFFSET('9. METAS'!$V$20,INT((ROW()-14)/2),0)))</f>
        <v/>
      </c>
      <c r="L454" s="245" t="str">
        <f ca="1">IF(MOD(ROW()-13,2)=0,IF(ISBLANK(OFFSET('12. SEGUIMIENTO 2027'!$P$14,INT((ROW()-13)/2),0)),"",OFFSET('12. SEGUIMIENTO 2027'!$P$14,INT((ROW()-13)/2),0)),IF(ISBLANK(OFFSET('9. METAS'!$W$20,INT((ROW()-14)/2),0)),"",OFFSET('9. METAS'!$W$20,INT((ROW()-14)/2),0)))</f>
        <v/>
      </c>
      <c r="M454" s="246" t="str">
        <f ca="1">IF(MOD(ROW()-13,2)=0,IF(ISBLANK(OFFSET('12. SEGUIMIENTO 2027'!$Q$14,INT((ROW()-13)/2),0)),"",OFFSET('12. SEGUIMIENTO 2027'!$Q$14,INT((ROW()-13)/2),0)),IF(ISBLANK(OFFSET('9. METAS'!$X$20,INT((ROW()-14)/2),0)),"",OFFSET('9. METAS'!$X$20,INT((ROW()-14)/2),0)))</f>
        <v/>
      </c>
      <c r="N454" s="1013"/>
      <c r="O454" s="1014"/>
      <c r="P454" s="1015"/>
    </row>
    <row r="455" spans="3:16">
      <c r="C455" s="1016" t="str">
        <f ca="1">IF(ISBLANK(OFFSET('5. Pp (3 años)'!$C$46,INT((ROW()-13)/2),0)),"",OFFSET('5. Pp (3 años)'!$C$46,INT((ROW()-13)/2),0))</f>
        <v>Actividad</v>
      </c>
      <c r="D455" s="1018" t="str">
        <f ca="1">IF(ISBLANK(OFFSET('5. Pp (3 años)'!$D$46,INT((ROW()-13)/2),0)),"",OFFSET('5. Pp (3 años)'!$D$46,INT((ROW()-13)/2),0))</f>
        <v/>
      </c>
      <c r="E455" s="1018" t="str">
        <f ca="1">IF(ISBLANK(OFFSET('5. Pp (3 años)'!$E$46,INT((ROW()-13)/2),0)),"",OFFSET('5. Pp (3 años)'!$E$46,INT((ROW()-13)/2),0))</f>
        <v/>
      </c>
      <c r="F455" s="1021" t="str">
        <f ca="1">IF(ISBLANK(OFFSET('5. Pp (3 años)'!$K$46,INT((ROW()-13)/2),0)),"",OFFSET('5. Pp (3 años)'!$K$46,INT((ROW()-13)/2),0))</f>
        <v/>
      </c>
      <c r="G455" s="1023" t="str">
        <f ca="1">IF(ISBLANK(OFFSET('5. Pp (3 años)'!$H$46,INT((ROW()-13)/2),0)),"",OFFSET('5. Pp (3 años)'!$H$46,INT((ROW()-13)/2),0))</f>
        <v/>
      </c>
      <c r="H455" s="1080" t="str">
        <f ca="1">IF(ISBLANK(OFFSET('9. METAS'!$L$20,INT((ROW()-13)/2),0)),"",OFFSET('9. METAS'!$L$20,INT((ROW()-13)/2),0))</f>
        <v/>
      </c>
      <c r="I455" s="1004"/>
      <c r="J455" s="244" t="str">
        <f ca="1">IF(MOD(ROW()-13,2)=0,IF(ISBLANK(OFFSET('12. SEGUIMIENTO 2027'!$N$14,INT((ROW()-13)/2),0)),"",OFFSET('12. SEGUIMIENTO 2027'!$N$14,INT((ROW()-13)/2),0)),IF(ISBLANK(OFFSET('9. METAS'!$U$20,INT((ROW()-14)/2),0)),"",OFFSET('9. METAS'!$U$20,INT((ROW()-14)/2),0)))</f>
        <v/>
      </c>
      <c r="K455" s="245" t="str">
        <f ca="1">IF(MOD(ROW()-13,2)=0,IF(ISBLANK(OFFSET('12. SEGUIMIENTO 2027'!$O$14,INT((ROW()-13)/2),0)),"",OFFSET('12. SEGUIMIENTO 2027'!$O$14,INT((ROW()-13)/2),0)),IF(ISBLANK(OFFSET('9. METAS'!$V$20,INT((ROW()-14)/2),0)),"",OFFSET('9. METAS'!$V$20,INT((ROW()-14)/2),0)))</f>
        <v/>
      </c>
      <c r="L455" s="245" t="str">
        <f ca="1">IF(MOD(ROW()-13,2)=0,IF(ISBLANK(OFFSET('12. SEGUIMIENTO 2027'!$P$14,INT((ROW()-13)/2),0)),"",OFFSET('12. SEGUIMIENTO 2027'!$P$14,INT((ROW()-13)/2),0)),IF(ISBLANK(OFFSET('9. METAS'!$W$20,INT((ROW()-14)/2),0)),"",OFFSET('9. METAS'!$W$20,INT((ROW()-14)/2),0)))</f>
        <v/>
      </c>
      <c r="M455" s="246" t="str">
        <f ca="1">IF(MOD(ROW()-13,2)=0,IF(ISBLANK(OFFSET('12. SEGUIMIENTO 2027'!$Q$14,INT((ROW()-13)/2),0)),"",OFFSET('12. SEGUIMIENTO 2027'!$Q$14,INT((ROW()-13)/2),0)),IF(ISBLANK(OFFSET('9. METAS'!$X$20,INT((ROW()-14)/2),0)),"",OFFSET('9. METAS'!$X$20,INT((ROW()-14)/2),0)))</f>
        <v/>
      </c>
      <c r="N455" s="1006" t="str">
        <f t="shared" ref="N455" ca="1" si="438">IFERROR(J455/J456,"ND")</f>
        <v>ND</v>
      </c>
      <c r="O455" s="1008" t="str">
        <f t="shared" ref="O455" ca="1" si="439">IFERROR(((J455+K455+L455)/H455),"ND")</f>
        <v>ND</v>
      </c>
      <c r="P455" s="1010"/>
    </row>
    <row r="456" spans="3:16">
      <c r="C456" s="1025"/>
      <c r="D456" s="1018"/>
      <c r="E456" s="1018"/>
      <c r="F456" s="1021"/>
      <c r="G456" s="1023"/>
      <c r="H456" s="1080"/>
      <c r="I456" s="1012"/>
      <c r="J456" s="244" t="str">
        <f ca="1">IF(MOD(ROW()-13,2)=0,IF(ISBLANK(OFFSET('12. SEGUIMIENTO 2027'!$N$14,INT((ROW()-13)/2),0)),"",OFFSET('12. SEGUIMIENTO 2027'!$N$14,INT((ROW()-13)/2),0)),IF(ISBLANK(OFFSET('9. METAS'!$U$20,INT((ROW()-14)/2),0)),"",OFFSET('9. METAS'!$U$20,INT((ROW()-14)/2),0)))</f>
        <v/>
      </c>
      <c r="K456" s="245" t="str">
        <f ca="1">IF(MOD(ROW()-13,2)=0,IF(ISBLANK(OFFSET('12. SEGUIMIENTO 2027'!$O$14,INT((ROW()-13)/2),0)),"",OFFSET('12. SEGUIMIENTO 2027'!$O$14,INT((ROW()-13)/2),0)),IF(ISBLANK(OFFSET('9. METAS'!$V$20,INT((ROW()-14)/2),0)),"",OFFSET('9. METAS'!$V$20,INT((ROW()-14)/2),0)))</f>
        <v/>
      </c>
      <c r="L456" s="245" t="str">
        <f ca="1">IF(MOD(ROW()-13,2)=0,IF(ISBLANK(OFFSET('12. SEGUIMIENTO 2027'!$P$14,INT((ROW()-13)/2),0)),"",OFFSET('12. SEGUIMIENTO 2027'!$P$14,INT((ROW()-13)/2),0)),IF(ISBLANK(OFFSET('9. METAS'!$W$20,INT((ROW()-14)/2),0)),"",OFFSET('9. METAS'!$W$20,INT((ROW()-14)/2),0)))</f>
        <v/>
      </c>
      <c r="M456" s="246" t="str">
        <f ca="1">IF(MOD(ROW()-13,2)=0,IF(ISBLANK(OFFSET('12. SEGUIMIENTO 2027'!$Q$14,INT((ROW()-13)/2),0)),"",OFFSET('12. SEGUIMIENTO 2027'!$Q$14,INT((ROW()-13)/2),0)),IF(ISBLANK(OFFSET('9. METAS'!$X$20,INT((ROW()-14)/2),0)),"",OFFSET('9. METAS'!$X$20,INT((ROW()-14)/2),0)))</f>
        <v/>
      </c>
      <c r="N456" s="1013"/>
      <c r="O456" s="1014"/>
      <c r="P456" s="1015"/>
    </row>
    <row r="457" spans="3:16">
      <c r="C457" s="1016" t="str">
        <f ca="1">IF(ISBLANK(OFFSET('5. Pp (3 años)'!$C$46,INT((ROW()-13)/2),0)),"",OFFSET('5. Pp (3 años)'!$C$46,INT((ROW()-13)/2),0))</f>
        <v>Actividad</v>
      </c>
      <c r="D457" s="1018" t="str">
        <f ca="1">IF(ISBLANK(OFFSET('5. Pp (3 años)'!$D$46,INT((ROW()-13)/2),0)),"",OFFSET('5. Pp (3 años)'!$D$46,INT((ROW()-13)/2),0))</f>
        <v/>
      </c>
      <c r="E457" s="1018" t="str">
        <f ca="1">IF(ISBLANK(OFFSET('5. Pp (3 años)'!$E$46,INT((ROW()-13)/2),0)),"",OFFSET('5. Pp (3 años)'!$E$46,INT((ROW()-13)/2),0))</f>
        <v/>
      </c>
      <c r="F457" s="1021" t="str">
        <f ca="1">IF(ISBLANK(OFFSET('5. Pp (3 años)'!$K$46,INT((ROW()-13)/2),0)),"",OFFSET('5. Pp (3 años)'!$K$46,INT((ROW()-13)/2),0))</f>
        <v/>
      </c>
      <c r="G457" s="1023" t="str">
        <f ca="1">IF(ISBLANK(OFFSET('5. Pp (3 años)'!$H$46,INT((ROW()-13)/2),0)),"",OFFSET('5. Pp (3 años)'!$H$46,INT((ROW()-13)/2),0))</f>
        <v/>
      </c>
      <c r="H457" s="1080" t="str">
        <f ca="1">IF(ISBLANK(OFFSET('9. METAS'!$L$20,INT((ROW()-13)/2),0)),"",OFFSET('9. METAS'!$L$20,INT((ROW()-13)/2),0))</f>
        <v/>
      </c>
      <c r="I457" s="1004"/>
      <c r="J457" s="244" t="str">
        <f ca="1">IF(MOD(ROW()-13,2)=0,IF(ISBLANK(OFFSET('12. SEGUIMIENTO 2027'!$N$14,INT((ROW()-13)/2),0)),"",OFFSET('12. SEGUIMIENTO 2027'!$N$14,INT((ROW()-13)/2),0)),IF(ISBLANK(OFFSET('9. METAS'!$U$20,INT((ROW()-14)/2),0)),"",OFFSET('9. METAS'!$U$20,INT((ROW()-14)/2),0)))</f>
        <v/>
      </c>
      <c r="K457" s="245" t="str">
        <f ca="1">IF(MOD(ROW()-13,2)=0,IF(ISBLANK(OFFSET('12. SEGUIMIENTO 2027'!$O$14,INT((ROW()-13)/2),0)),"",OFFSET('12. SEGUIMIENTO 2027'!$O$14,INT((ROW()-13)/2),0)),IF(ISBLANK(OFFSET('9. METAS'!$V$20,INT((ROW()-14)/2),0)),"",OFFSET('9. METAS'!$V$20,INT((ROW()-14)/2),0)))</f>
        <v/>
      </c>
      <c r="L457" s="245" t="str">
        <f ca="1">IF(MOD(ROW()-13,2)=0,IF(ISBLANK(OFFSET('12. SEGUIMIENTO 2027'!$P$14,INT((ROW()-13)/2),0)),"",OFFSET('12. SEGUIMIENTO 2027'!$P$14,INT((ROW()-13)/2),0)),IF(ISBLANK(OFFSET('9. METAS'!$W$20,INT((ROW()-14)/2),0)),"",OFFSET('9. METAS'!$W$20,INT((ROW()-14)/2),0)))</f>
        <v/>
      </c>
      <c r="M457" s="246" t="str">
        <f ca="1">IF(MOD(ROW()-13,2)=0,IF(ISBLANK(OFFSET('12. SEGUIMIENTO 2027'!$Q$14,INT((ROW()-13)/2),0)),"",OFFSET('12. SEGUIMIENTO 2027'!$Q$14,INT((ROW()-13)/2),0)),IF(ISBLANK(OFFSET('9. METAS'!$X$20,INT((ROW()-14)/2),0)),"",OFFSET('9. METAS'!$X$20,INT((ROW()-14)/2),0)))</f>
        <v/>
      </c>
      <c r="N457" s="1006" t="str">
        <f t="shared" ref="N457" ca="1" si="440">IFERROR(J457/J458,"ND")</f>
        <v>ND</v>
      </c>
      <c r="O457" s="1008" t="str">
        <f t="shared" ref="O457" ca="1" si="441">IFERROR(((J457+K457+L457)/H457),"ND")</f>
        <v>ND</v>
      </c>
      <c r="P457" s="1010"/>
    </row>
    <row r="458" spans="3:16">
      <c r="C458" s="1025"/>
      <c r="D458" s="1018"/>
      <c r="E458" s="1018"/>
      <c r="F458" s="1021"/>
      <c r="G458" s="1023"/>
      <c r="H458" s="1080"/>
      <c r="I458" s="1012"/>
      <c r="J458" s="244" t="str">
        <f ca="1">IF(MOD(ROW()-13,2)=0,IF(ISBLANK(OFFSET('12. SEGUIMIENTO 2027'!$N$14,INT((ROW()-13)/2),0)),"",OFFSET('12. SEGUIMIENTO 2027'!$N$14,INT((ROW()-13)/2),0)),IF(ISBLANK(OFFSET('9. METAS'!$U$20,INT((ROW()-14)/2),0)),"",OFFSET('9. METAS'!$U$20,INT((ROW()-14)/2),0)))</f>
        <v/>
      </c>
      <c r="K458" s="245" t="str">
        <f ca="1">IF(MOD(ROW()-13,2)=0,IF(ISBLANK(OFFSET('12. SEGUIMIENTO 2027'!$O$14,INT((ROW()-13)/2),0)),"",OFFSET('12. SEGUIMIENTO 2027'!$O$14,INT((ROW()-13)/2),0)),IF(ISBLANK(OFFSET('9. METAS'!$V$20,INT((ROW()-14)/2),0)),"",OFFSET('9. METAS'!$V$20,INT((ROW()-14)/2),0)))</f>
        <v/>
      </c>
      <c r="L458" s="245" t="str">
        <f ca="1">IF(MOD(ROW()-13,2)=0,IF(ISBLANK(OFFSET('12. SEGUIMIENTO 2027'!$P$14,INT((ROW()-13)/2),0)),"",OFFSET('12. SEGUIMIENTO 2027'!$P$14,INT((ROW()-13)/2),0)),IF(ISBLANK(OFFSET('9. METAS'!$W$20,INT((ROW()-14)/2),0)),"",OFFSET('9. METAS'!$W$20,INT((ROW()-14)/2),0)))</f>
        <v/>
      </c>
      <c r="M458" s="246" t="str">
        <f ca="1">IF(MOD(ROW()-13,2)=0,IF(ISBLANK(OFFSET('12. SEGUIMIENTO 2027'!$Q$14,INT((ROW()-13)/2),0)),"",OFFSET('12. SEGUIMIENTO 2027'!$Q$14,INT((ROW()-13)/2),0)),IF(ISBLANK(OFFSET('9. METAS'!$X$20,INT((ROW()-14)/2),0)),"",OFFSET('9. METAS'!$X$20,INT((ROW()-14)/2),0)))</f>
        <v/>
      </c>
      <c r="N458" s="1013"/>
      <c r="O458" s="1014"/>
      <c r="P458" s="1015"/>
    </row>
    <row r="459" spans="3:16">
      <c r="C459" s="1016" t="str">
        <f ca="1">IF(ISBLANK(OFFSET('5. Pp (3 años)'!$C$46,INT((ROW()-13)/2),0)),"",OFFSET('5. Pp (3 años)'!$C$46,INT((ROW()-13)/2),0))</f>
        <v>Actividad</v>
      </c>
      <c r="D459" s="1018" t="str">
        <f ca="1">IF(ISBLANK(OFFSET('5. Pp (3 años)'!$D$46,INT((ROW()-13)/2),0)),"",OFFSET('5. Pp (3 años)'!$D$46,INT((ROW()-13)/2),0))</f>
        <v/>
      </c>
      <c r="E459" s="1018" t="str">
        <f ca="1">IF(ISBLANK(OFFSET('5. Pp (3 años)'!$E$46,INT((ROW()-13)/2),0)),"",OFFSET('5. Pp (3 años)'!$E$46,INT((ROW()-13)/2),0))</f>
        <v/>
      </c>
      <c r="F459" s="1021" t="str">
        <f ca="1">IF(ISBLANK(OFFSET('5. Pp (3 años)'!$K$46,INT((ROW()-13)/2),0)),"",OFFSET('5. Pp (3 años)'!$K$46,INT((ROW()-13)/2),0))</f>
        <v/>
      </c>
      <c r="G459" s="1023" t="str">
        <f ca="1">IF(ISBLANK(OFFSET('5. Pp (3 años)'!$H$46,INT((ROW()-13)/2),0)),"",OFFSET('5. Pp (3 años)'!$H$46,INT((ROW()-13)/2),0))</f>
        <v/>
      </c>
      <c r="H459" s="1080" t="str">
        <f ca="1">IF(ISBLANK(OFFSET('9. METAS'!$L$20,INT((ROW()-13)/2),0)),"",OFFSET('9. METAS'!$L$20,INT((ROW()-13)/2),0))</f>
        <v/>
      </c>
      <c r="I459" s="1004"/>
      <c r="J459" s="244" t="str">
        <f ca="1">IF(MOD(ROW()-13,2)=0,IF(ISBLANK(OFFSET('12. SEGUIMIENTO 2027'!$N$14,INT((ROW()-13)/2),0)),"",OFFSET('12. SEGUIMIENTO 2027'!$N$14,INT((ROW()-13)/2),0)),IF(ISBLANK(OFFSET('9. METAS'!$U$20,INT((ROW()-14)/2),0)),"",OFFSET('9. METAS'!$U$20,INT((ROW()-14)/2),0)))</f>
        <v/>
      </c>
      <c r="K459" s="245" t="str">
        <f ca="1">IF(MOD(ROW()-13,2)=0,IF(ISBLANK(OFFSET('12. SEGUIMIENTO 2027'!$O$14,INT((ROW()-13)/2),0)),"",OFFSET('12. SEGUIMIENTO 2027'!$O$14,INT((ROW()-13)/2),0)),IF(ISBLANK(OFFSET('9. METAS'!$V$20,INT((ROW()-14)/2),0)),"",OFFSET('9. METAS'!$V$20,INT((ROW()-14)/2),0)))</f>
        <v/>
      </c>
      <c r="L459" s="245" t="str">
        <f ca="1">IF(MOD(ROW()-13,2)=0,IF(ISBLANK(OFFSET('12. SEGUIMIENTO 2027'!$P$14,INT((ROW()-13)/2),0)),"",OFFSET('12. SEGUIMIENTO 2027'!$P$14,INT((ROW()-13)/2),0)),IF(ISBLANK(OFFSET('9. METAS'!$W$20,INT((ROW()-14)/2),0)),"",OFFSET('9. METAS'!$W$20,INT((ROW()-14)/2),0)))</f>
        <v/>
      </c>
      <c r="M459" s="246" t="str">
        <f ca="1">IF(MOD(ROW()-13,2)=0,IF(ISBLANK(OFFSET('12. SEGUIMIENTO 2027'!$Q$14,INT((ROW()-13)/2),0)),"",OFFSET('12. SEGUIMIENTO 2027'!$Q$14,INT((ROW()-13)/2),0)),IF(ISBLANK(OFFSET('9. METAS'!$X$20,INT((ROW()-14)/2),0)),"",OFFSET('9. METAS'!$X$20,INT((ROW()-14)/2),0)))</f>
        <v/>
      </c>
      <c r="N459" s="1006" t="str">
        <f t="shared" ref="N459" ca="1" si="442">IFERROR(J459/J460,"ND")</f>
        <v>ND</v>
      </c>
      <c r="O459" s="1008" t="str">
        <f t="shared" ref="O459" ca="1" si="443">IFERROR(((J459+K459+L459)/H459),"ND")</f>
        <v>ND</v>
      </c>
      <c r="P459" s="1010"/>
    </row>
    <row r="460" spans="3:16">
      <c r="C460" s="1025"/>
      <c r="D460" s="1018"/>
      <c r="E460" s="1018"/>
      <c r="F460" s="1021"/>
      <c r="G460" s="1023"/>
      <c r="H460" s="1080"/>
      <c r="I460" s="1012"/>
      <c r="J460" s="244" t="str">
        <f ca="1">IF(MOD(ROW()-13,2)=0,IF(ISBLANK(OFFSET('12. SEGUIMIENTO 2027'!$N$14,INT((ROW()-13)/2),0)),"",OFFSET('12. SEGUIMIENTO 2027'!$N$14,INT((ROW()-13)/2),0)),IF(ISBLANK(OFFSET('9. METAS'!$U$20,INT((ROW()-14)/2),0)),"",OFFSET('9. METAS'!$U$20,INT((ROW()-14)/2),0)))</f>
        <v/>
      </c>
      <c r="K460" s="245" t="str">
        <f ca="1">IF(MOD(ROW()-13,2)=0,IF(ISBLANK(OFFSET('12. SEGUIMIENTO 2027'!$O$14,INT((ROW()-13)/2),0)),"",OFFSET('12. SEGUIMIENTO 2027'!$O$14,INT((ROW()-13)/2),0)),IF(ISBLANK(OFFSET('9. METAS'!$V$20,INT((ROW()-14)/2),0)),"",OFFSET('9. METAS'!$V$20,INT((ROW()-14)/2),0)))</f>
        <v/>
      </c>
      <c r="L460" s="245" t="str">
        <f ca="1">IF(MOD(ROW()-13,2)=0,IF(ISBLANK(OFFSET('12. SEGUIMIENTO 2027'!$P$14,INT((ROW()-13)/2),0)),"",OFFSET('12. SEGUIMIENTO 2027'!$P$14,INT((ROW()-13)/2),0)),IF(ISBLANK(OFFSET('9. METAS'!$W$20,INT((ROW()-14)/2),0)),"",OFFSET('9. METAS'!$W$20,INT((ROW()-14)/2),0)))</f>
        <v/>
      </c>
      <c r="M460" s="246" t="str">
        <f ca="1">IF(MOD(ROW()-13,2)=0,IF(ISBLANK(OFFSET('12. SEGUIMIENTO 2027'!$Q$14,INT((ROW()-13)/2),0)),"",OFFSET('12. SEGUIMIENTO 2027'!$Q$14,INT((ROW()-13)/2),0)),IF(ISBLANK(OFFSET('9. METAS'!$X$20,INT((ROW()-14)/2),0)),"",OFFSET('9. METAS'!$X$20,INT((ROW()-14)/2),0)))</f>
        <v/>
      </c>
      <c r="N460" s="1013"/>
      <c r="O460" s="1014"/>
      <c r="P460" s="1015"/>
    </row>
    <row r="461" spans="3:16">
      <c r="C461" s="1016" t="str">
        <f ca="1">IF(ISBLANK(OFFSET('5. Pp (3 años)'!$C$46,INT((ROW()-13)/2),0)),"",OFFSET('5. Pp (3 años)'!$C$46,INT((ROW()-13)/2),0))</f>
        <v>Actividad</v>
      </c>
      <c r="D461" s="1018" t="str">
        <f ca="1">IF(ISBLANK(OFFSET('5. Pp (3 años)'!$D$46,INT((ROW()-13)/2),0)),"",OFFSET('5. Pp (3 años)'!$D$46,INT((ROW()-13)/2),0))</f>
        <v/>
      </c>
      <c r="E461" s="1018" t="str">
        <f ca="1">IF(ISBLANK(OFFSET('5. Pp (3 años)'!$E$46,INT((ROW()-13)/2),0)),"",OFFSET('5. Pp (3 años)'!$E$46,INT((ROW()-13)/2),0))</f>
        <v/>
      </c>
      <c r="F461" s="1021" t="str">
        <f ca="1">IF(ISBLANK(OFFSET('5. Pp (3 años)'!$K$46,INT((ROW()-13)/2),0)),"",OFFSET('5. Pp (3 años)'!$K$46,INT((ROW()-13)/2),0))</f>
        <v/>
      </c>
      <c r="G461" s="1023" t="str">
        <f ca="1">IF(ISBLANK(OFFSET('5. Pp (3 años)'!$H$46,INT((ROW()-13)/2),0)),"",OFFSET('5. Pp (3 años)'!$H$46,INT((ROW()-13)/2),0))</f>
        <v/>
      </c>
      <c r="H461" s="1080" t="str">
        <f ca="1">IF(ISBLANK(OFFSET('9. METAS'!$L$20,INT((ROW()-13)/2),0)),"",OFFSET('9. METAS'!$L$20,INT((ROW()-13)/2),0))</f>
        <v/>
      </c>
      <c r="I461" s="1004"/>
      <c r="J461" s="244" t="str">
        <f ca="1">IF(MOD(ROW()-13,2)=0,IF(ISBLANK(OFFSET('12. SEGUIMIENTO 2027'!$N$14,INT((ROW()-13)/2),0)),"",OFFSET('12. SEGUIMIENTO 2027'!$N$14,INT((ROW()-13)/2),0)),IF(ISBLANK(OFFSET('9. METAS'!$U$20,INT((ROW()-14)/2),0)),"",OFFSET('9. METAS'!$U$20,INT((ROW()-14)/2),0)))</f>
        <v/>
      </c>
      <c r="K461" s="245" t="str">
        <f ca="1">IF(MOD(ROW()-13,2)=0,IF(ISBLANK(OFFSET('12. SEGUIMIENTO 2027'!$O$14,INT((ROW()-13)/2),0)),"",OFFSET('12. SEGUIMIENTO 2027'!$O$14,INT((ROW()-13)/2),0)),IF(ISBLANK(OFFSET('9. METAS'!$V$20,INT((ROW()-14)/2),0)),"",OFFSET('9. METAS'!$V$20,INT((ROW()-14)/2),0)))</f>
        <v/>
      </c>
      <c r="L461" s="245" t="str">
        <f ca="1">IF(MOD(ROW()-13,2)=0,IF(ISBLANK(OFFSET('12. SEGUIMIENTO 2027'!$P$14,INT((ROW()-13)/2),0)),"",OFFSET('12. SEGUIMIENTO 2027'!$P$14,INT((ROW()-13)/2),0)),IF(ISBLANK(OFFSET('9. METAS'!$W$20,INT((ROW()-14)/2),0)),"",OFFSET('9. METAS'!$W$20,INT((ROW()-14)/2),0)))</f>
        <v/>
      </c>
      <c r="M461" s="246" t="str">
        <f ca="1">IF(MOD(ROW()-13,2)=0,IF(ISBLANK(OFFSET('12. SEGUIMIENTO 2027'!$Q$14,INT((ROW()-13)/2),0)),"",OFFSET('12. SEGUIMIENTO 2027'!$Q$14,INT((ROW()-13)/2),0)),IF(ISBLANK(OFFSET('9. METAS'!$X$20,INT((ROW()-14)/2),0)),"",OFFSET('9. METAS'!$X$20,INT((ROW()-14)/2),0)))</f>
        <v/>
      </c>
      <c r="N461" s="1006" t="str">
        <f t="shared" ref="N461" ca="1" si="444">IFERROR(J461/J462,"ND")</f>
        <v>ND</v>
      </c>
      <c r="O461" s="1008" t="str">
        <f t="shared" ref="O461" ca="1" si="445">IFERROR(((J461+K461+L461)/H461),"ND")</f>
        <v>ND</v>
      </c>
      <c r="P461" s="1010"/>
    </row>
    <row r="462" spans="3:16">
      <c r="C462" s="1025"/>
      <c r="D462" s="1018"/>
      <c r="E462" s="1018"/>
      <c r="F462" s="1021"/>
      <c r="G462" s="1023"/>
      <c r="H462" s="1080"/>
      <c r="I462" s="1012"/>
      <c r="J462" s="244" t="str">
        <f ca="1">IF(MOD(ROW()-13,2)=0,IF(ISBLANK(OFFSET('12. SEGUIMIENTO 2027'!$N$14,INT((ROW()-13)/2),0)),"",OFFSET('12. SEGUIMIENTO 2027'!$N$14,INT((ROW()-13)/2),0)),IF(ISBLANK(OFFSET('9. METAS'!$U$20,INT((ROW()-14)/2),0)),"",OFFSET('9. METAS'!$U$20,INT((ROW()-14)/2),0)))</f>
        <v/>
      </c>
      <c r="K462" s="245" t="str">
        <f ca="1">IF(MOD(ROW()-13,2)=0,IF(ISBLANK(OFFSET('12. SEGUIMIENTO 2027'!$O$14,INT((ROW()-13)/2),0)),"",OFFSET('12. SEGUIMIENTO 2027'!$O$14,INT((ROW()-13)/2),0)),IF(ISBLANK(OFFSET('9. METAS'!$V$20,INT((ROW()-14)/2),0)),"",OFFSET('9. METAS'!$V$20,INT((ROW()-14)/2),0)))</f>
        <v/>
      </c>
      <c r="L462" s="245" t="str">
        <f ca="1">IF(MOD(ROW()-13,2)=0,IF(ISBLANK(OFFSET('12. SEGUIMIENTO 2027'!$P$14,INT((ROW()-13)/2),0)),"",OFFSET('12. SEGUIMIENTO 2027'!$P$14,INT((ROW()-13)/2),0)),IF(ISBLANK(OFFSET('9. METAS'!$W$20,INT((ROW()-14)/2),0)),"",OFFSET('9. METAS'!$W$20,INT((ROW()-14)/2),0)))</f>
        <v/>
      </c>
      <c r="M462" s="246" t="str">
        <f ca="1">IF(MOD(ROW()-13,2)=0,IF(ISBLANK(OFFSET('12. SEGUIMIENTO 2027'!$Q$14,INT((ROW()-13)/2),0)),"",OFFSET('12. SEGUIMIENTO 2027'!$Q$14,INT((ROW()-13)/2),0)),IF(ISBLANK(OFFSET('9. METAS'!$X$20,INT((ROW()-14)/2),0)),"",OFFSET('9. METAS'!$X$20,INT((ROW()-14)/2),0)))</f>
        <v/>
      </c>
      <c r="N462" s="1013"/>
      <c r="O462" s="1014"/>
      <c r="P462" s="1015"/>
    </row>
    <row r="463" spans="3:16">
      <c r="C463" s="1016" t="str">
        <f ca="1">IF(ISBLANK(OFFSET('5. Pp (3 años)'!$C$46,INT((ROW()-13)/2),0)),"",OFFSET('5. Pp (3 años)'!$C$46,INT((ROW()-13)/2),0))</f>
        <v>Actividad</v>
      </c>
      <c r="D463" s="1018" t="str">
        <f ca="1">IF(ISBLANK(OFFSET('5. Pp (3 años)'!$D$46,INT((ROW()-13)/2),0)),"",OFFSET('5. Pp (3 años)'!$D$46,INT((ROW()-13)/2),0))</f>
        <v/>
      </c>
      <c r="E463" s="1018" t="str">
        <f ca="1">IF(ISBLANK(OFFSET('5. Pp (3 años)'!$E$46,INT((ROW()-13)/2),0)),"",OFFSET('5. Pp (3 años)'!$E$46,INT((ROW()-13)/2),0))</f>
        <v/>
      </c>
      <c r="F463" s="1021" t="str">
        <f ca="1">IF(ISBLANK(OFFSET('5. Pp (3 años)'!$K$46,INT((ROW()-13)/2),0)),"",OFFSET('5. Pp (3 años)'!$K$46,INT((ROW()-13)/2),0))</f>
        <v/>
      </c>
      <c r="G463" s="1023" t="str">
        <f ca="1">IF(ISBLANK(OFFSET('5. Pp (3 años)'!$H$46,INT((ROW()-13)/2),0)),"",OFFSET('5. Pp (3 años)'!$H$46,INT((ROW()-13)/2),0))</f>
        <v/>
      </c>
      <c r="H463" s="1080" t="str">
        <f ca="1">IF(ISBLANK(OFFSET('9. METAS'!$L$20,INT((ROW()-13)/2),0)),"",OFFSET('9. METAS'!$L$20,INT((ROW()-13)/2),0))</f>
        <v/>
      </c>
      <c r="I463" s="1004"/>
      <c r="J463" s="244" t="str">
        <f ca="1">IF(MOD(ROW()-13,2)=0,IF(ISBLANK(OFFSET('12. SEGUIMIENTO 2027'!$N$14,INT((ROW()-13)/2),0)),"",OFFSET('12. SEGUIMIENTO 2027'!$N$14,INT((ROW()-13)/2),0)),IF(ISBLANK(OFFSET('9. METAS'!$U$20,INT((ROW()-14)/2),0)),"",OFFSET('9. METAS'!$U$20,INT((ROW()-14)/2),0)))</f>
        <v/>
      </c>
      <c r="K463" s="245" t="str">
        <f ca="1">IF(MOD(ROW()-13,2)=0,IF(ISBLANK(OFFSET('12. SEGUIMIENTO 2027'!$O$14,INT((ROW()-13)/2),0)),"",OFFSET('12. SEGUIMIENTO 2027'!$O$14,INT((ROW()-13)/2),0)),IF(ISBLANK(OFFSET('9. METAS'!$V$20,INT((ROW()-14)/2),0)),"",OFFSET('9. METAS'!$V$20,INT((ROW()-14)/2),0)))</f>
        <v/>
      </c>
      <c r="L463" s="245" t="str">
        <f ca="1">IF(MOD(ROW()-13,2)=0,IF(ISBLANK(OFFSET('12. SEGUIMIENTO 2027'!$P$14,INT((ROW()-13)/2),0)),"",OFFSET('12. SEGUIMIENTO 2027'!$P$14,INT((ROW()-13)/2),0)),IF(ISBLANK(OFFSET('9. METAS'!$W$20,INT((ROW()-14)/2),0)),"",OFFSET('9. METAS'!$W$20,INT((ROW()-14)/2),0)))</f>
        <v/>
      </c>
      <c r="M463" s="246" t="str">
        <f ca="1">IF(MOD(ROW()-13,2)=0,IF(ISBLANK(OFFSET('12. SEGUIMIENTO 2027'!$Q$14,INT((ROW()-13)/2),0)),"",OFFSET('12. SEGUIMIENTO 2027'!$Q$14,INT((ROW()-13)/2),0)),IF(ISBLANK(OFFSET('9. METAS'!$X$20,INT((ROW()-14)/2),0)),"",OFFSET('9. METAS'!$X$20,INT((ROW()-14)/2),0)))</f>
        <v/>
      </c>
      <c r="N463" s="1006" t="str">
        <f t="shared" ref="N463" ca="1" si="446">IFERROR(J463/J464,"ND")</f>
        <v>ND</v>
      </c>
      <c r="O463" s="1008" t="str">
        <f t="shared" ref="O463" ca="1" si="447">IFERROR(((J463+K463+L463)/H463),"ND")</f>
        <v>ND</v>
      </c>
      <c r="P463" s="1010"/>
    </row>
    <row r="464" spans="3:16">
      <c r="C464" s="1025"/>
      <c r="D464" s="1018"/>
      <c r="E464" s="1018"/>
      <c r="F464" s="1021"/>
      <c r="G464" s="1023"/>
      <c r="H464" s="1080"/>
      <c r="I464" s="1012"/>
      <c r="J464" s="244" t="str">
        <f ca="1">IF(MOD(ROW()-13,2)=0,IF(ISBLANK(OFFSET('12. SEGUIMIENTO 2027'!$N$14,INT((ROW()-13)/2),0)),"",OFFSET('12. SEGUIMIENTO 2027'!$N$14,INT((ROW()-13)/2),0)),IF(ISBLANK(OFFSET('9. METAS'!$U$20,INT((ROW()-14)/2),0)),"",OFFSET('9. METAS'!$U$20,INT((ROW()-14)/2),0)))</f>
        <v/>
      </c>
      <c r="K464" s="245" t="str">
        <f ca="1">IF(MOD(ROW()-13,2)=0,IF(ISBLANK(OFFSET('12. SEGUIMIENTO 2027'!$O$14,INT((ROW()-13)/2),0)),"",OFFSET('12. SEGUIMIENTO 2027'!$O$14,INT((ROW()-13)/2),0)),IF(ISBLANK(OFFSET('9. METAS'!$V$20,INT((ROW()-14)/2),0)),"",OFFSET('9. METAS'!$V$20,INT((ROW()-14)/2),0)))</f>
        <v/>
      </c>
      <c r="L464" s="245" t="str">
        <f ca="1">IF(MOD(ROW()-13,2)=0,IF(ISBLANK(OFFSET('12. SEGUIMIENTO 2027'!$P$14,INT((ROW()-13)/2),0)),"",OFFSET('12. SEGUIMIENTO 2027'!$P$14,INT((ROW()-13)/2),0)),IF(ISBLANK(OFFSET('9. METAS'!$W$20,INT((ROW()-14)/2),0)),"",OFFSET('9. METAS'!$W$20,INT((ROW()-14)/2),0)))</f>
        <v/>
      </c>
      <c r="M464" s="246" t="str">
        <f ca="1">IF(MOD(ROW()-13,2)=0,IF(ISBLANK(OFFSET('12. SEGUIMIENTO 2027'!$Q$14,INT((ROW()-13)/2),0)),"",OFFSET('12. SEGUIMIENTO 2027'!$Q$14,INT((ROW()-13)/2),0)),IF(ISBLANK(OFFSET('9. METAS'!$X$20,INT((ROW()-14)/2),0)),"",OFFSET('9. METAS'!$X$20,INT((ROW()-14)/2),0)))</f>
        <v/>
      </c>
      <c r="N464" s="1013"/>
      <c r="O464" s="1014"/>
      <c r="P464" s="1015"/>
    </row>
    <row r="465" spans="3:16">
      <c r="C465" s="1016" t="str">
        <f ca="1">IF(ISBLANK(OFFSET('5. Pp (3 años)'!$C$46,INT((ROW()-13)/2),0)),"",OFFSET('5. Pp (3 años)'!$C$46,INT((ROW()-13)/2),0))</f>
        <v>Actividad</v>
      </c>
      <c r="D465" s="1018" t="str">
        <f ca="1">IF(ISBLANK(OFFSET('5. Pp (3 años)'!$D$46,INT((ROW()-13)/2),0)),"",OFFSET('5. Pp (3 años)'!$D$46,INT((ROW()-13)/2),0))</f>
        <v/>
      </c>
      <c r="E465" s="1018" t="str">
        <f ca="1">IF(ISBLANK(OFFSET('5. Pp (3 años)'!$E$46,INT((ROW()-13)/2),0)),"",OFFSET('5. Pp (3 años)'!$E$46,INT((ROW()-13)/2),0))</f>
        <v/>
      </c>
      <c r="F465" s="1021" t="str">
        <f ca="1">IF(ISBLANK(OFFSET('5. Pp (3 años)'!$K$46,INT((ROW()-13)/2),0)),"",OFFSET('5. Pp (3 años)'!$K$46,INT((ROW()-13)/2),0))</f>
        <v/>
      </c>
      <c r="G465" s="1023" t="str">
        <f ca="1">IF(ISBLANK(OFFSET('5. Pp (3 años)'!$H$46,INT((ROW()-13)/2),0)),"",OFFSET('5. Pp (3 años)'!$H$46,INT((ROW()-13)/2),0))</f>
        <v/>
      </c>
      <c r="H465" s="1080" t="str">
        <f ca="1">IF(ISBLANK(OFFSET('9. METAS'!$L$20,INT((ROW()-13)/2),0)),"",OFFSET('9. METAS'!$L$20,INT((ROW()-13)/2),0))</f>
        <v/>
      </c>
      <c r="I465" s="1004"/>
      <c r="J465" s="244" t="str">
        <f ca="1">IF(MOD(ROW()-13,2)=0,IF(ISBLANK(OFFSET('12. SEGUIMIENTO 2027'!$N$14,INT((ROW()-13)/2),0)),"",OFFSET('12. SEGUIMIENTO 2027'!$N$14,INT((ROW()-13)/2),0)),IF(ISBLANK(OFFSET('9. METAS'!$U$20,INT((ROW()-14)/2),0)),"",OFFSET('9. METAS'!$U$20,INT((ROW()-14)/2),0)))</f>
        <v/>
      </c>
      <c r="K465" s="245" t="str">
        <f ca="1">IF(MOD(ROW()-13,2)=0,IF(ISBLANK(OFFSET('12. SEGUIMIENTO 2027'!$O$14,INT((ROW()-13)/2),0)),"",OFFSET('12. SEGUIMIENTO 2027'!$O$14,INT((ROW()-13)/2),0)),IF(ISBLANK(OFFSET('9. METAS'!$V$20,INT((ROW()-14)/2),0)),"",OFFSET('9. METAS'!$V$20,INT((ROW()-14)/2),0)))</f>
        <v/>
      </c>
      <c r="L465" s="245" t="str">
        <f ca="1">IF(MOD(ROW()-13,2)=0,IF(ISBLANK(OFFSET('12. SEGUIMIENTO 2027'!$P$14,INT((ROW()-13)/2),0)),"",OFFSET('12. SEGUIMIENTO 2027'!$P$14,INT((ROW()-13)/2),0)),IF(ISBLANK(OFFSET('9. METAS'!$W$20,INT((ROW()-14)/2),0)),"",OFFSET('9. METAS'!$W$20,INT((ROW()-14)/2),0)))</f>
        <v/>
      </c>
      <c r="M465" s="246" t="str">
        <f ca="1">IF(MOD(ROW()-13,2)=0,IF(ISBLANK(OFFSET('12. SEGUIMIENTO 2027'!$Q$14,INT((ROW()-13)/2),0)),"",OFFSET('12. SEGUIMIENTO 2027'!$Q$14,INT((ROW()-13)/2),0)),IF(ISBLANK(OFFSET('9. METAS'!$X$20,INT((ROW()-14)/2),0)),"",OFFSET('9. METAS'!$X$20,INT((ROW()-14)/2),0)))</f>
        <v/>
      </c>
      <c r="N465" s="1006" t="str">
        <f t="shared" ref="N465" ca="1" si="448">IFERROR(J465/J466,"ND")</f>
        <v>ND</v>
      </c>
      <c r="O465" s="1008" t="str">
        <f t="shared" ref="O465" ca="1" si="449">IFERROR(((J465+K465+L465)/H465),"ND")</f>
        <v>ND</v>
      </c>
      <c r="P465" s="1010"/>
    </row>
    <row r="466" spans="3:16">
      <c r="C466" s="1025"/>
      <c r="D466" s="1018"/>
      <c r="E466" s="1018"/>
      <c r="F466" s="1021"/>
      <c r="G466" s="1023"/>
      <c r="H466" s="1080"/>
      <c r="I466" s="1012"/>
      <c r="J466" s="244" t="str">
        <f ca="1">IF(MOD(ROW()-13,2)=0,IF(ISBLANK(OFFSET('12. SEGUIMIENTO 2027'!$N$14,INT((ROW()-13)/2),0)),"",OFFSET('12. SEGUIMIENTO 2027'!$N$14,INT((ROW()-13)/2),0)),IF(ISBLANK(OFFSET('9. METAS'!$U$20,INT((ROW()-14)/2),0)),"",OFFSET('9. METAS'!$U$20,INT((ROW()-14)/2),0)))</f>
        <v/>
      </c>
      <c r="K466" s="245" t="str">
        <f ca="1">IF(MOD(ROW()-13,2)=0,IF(ISBLANK(OFFSET('12. SEGUIMIENTO 2027'!$O$14,INT((ROW()-13)/2),0)),"",OFFSET('12. SEGUIMIENTO 2027'!$O$14,INT((ROW()-13)/2),0)),IF(ISBLANK(OFFSET('9. METAS'!$V$20,INT((ROW()-14)/2),0)),"",OFFSET('9. METAS'!$V$20,INT((ROW()-14)/2),0)))</f>
        <v/>
      </c>
      <c r="L466" s="245" t="str">
        <f ca="1">IF(MOD(ROW()-13,2)=0,IF(ISBLANK(OFFSET('12. SEGUIMIENTO 2027'!$P$14,INT((ROW()-13)/2),0)),"",OFFSET('12. SEGUIMIENTO 2027'!$P$14,INT((ROW()-13)/2),0)),IF(ISBLANK(OFFSET('9. METAS'!$W$20,INT((ROW()-14)/2),0)),"",OFFSET('9. METAS'!$W$20,INT((ROW()-14)/2),0)))</f>
        <v/>
      </c>
      <c r="M466" s="246" t="str">
        <f ca="1">IF(MOD(ROW()-13,2)=0,IF(ISBLANK(OFFSET('12. SEGUIMIENTO 2027'!$Q$14,INT((ROW()-13)/2),0)),"",OFFSET('12. SEGUIMIENTO 2027'!$Q$14,INT((ROW()-13)/2),0)),IF(ISBLANK(OFFSET('9. METAS'!$X$20,INT((ROW()-14)/2),0)),"",OFFSET('9. METAS'!$X$20,INT((ROW()-14)/2),0)))</f>
        <v/>
      </c>
      <c r="N466" s="1013"/>
      <c r="O466" s="1014"/>
      <c r="P466" s="1015"/>
    </row>
    <row r="467" spans="3:16">
      <c r="C467" s="1016" t="str">
        <f ca="1">IF(ISBLANK(OFFSET('5. Pp (3 años)'!$C$46,INT((ROW()-13)/2),0)),"",OFFSET('5. Pp (3 años)'!$C$46,INT((ROW()-13)/2),0))</f>
        <v>Actividad</v>
      </c>
      <c r="D467" s="1018" t="str">
        <f ca="1">IF(ISBLANK(OFFSET('5. Pp (3 años)'!$D$46,INT((ROW()-13)/2),0)),"",OFFSET('5. Pp (3 años)'!$D$46,INT((ROW()-13)/2),0))</f>
        <v/>
      </c>
      <c r="E467" s="1018" t="str">
        <f ca="1">IF(ISBLANK(OFFSET('5. Pp (3 años)'!$E$46,INT((ROW()-13)/2),0)),"",OFFSET('5. Pp (3 años)'!$E$46,INT((ROW()-13)/2),0))</f>
        <v/>
      </c>
      <c r="F467" s="1021" t="str">
        <f ca="1">IF(ISBLANK(OFFSET('5. Pp (3 años)'!$K$46,INT((ROW()-13)/2),0)),"",OFFSET('5. Pp (3 años)'!$K$46,INT((ROW()-13)/2),0))</f>
        <v/>
      </c>
      <c r="G467" s="1023" t="str">
        <f ca="1">IF(ISBLANK(OFFSET('5. Pp (3 años)'!$H$46,INT((ROW()-13)/2),0)),"",OFFSET('5. Pp (3 años)'!$H$46,INT((ROW()-13)/2),0))</f>
        <v/>
      </c>
      <c r="H467" s="1080" t="str">
        <f ca="1">IF(ISBLANK(OFFSET('9. METAS'!$L$20,INT((ROW()-13)/2),0)),"",OFFSET('9. METAS'!$L$20,INT((ROW()-13)/2),0))</f>
        <v/>
      </c>
      <c r="I467" s="1004"/>
      <c r="J467" s="244" t="str">
        <f ca="1">IF(MOD(ROW()-13,2)=0,IF(ISBLANK(OFFSET('12. SEGUIMIENTO 2027'!$N$14,INT((ROW()-13)/2),0)),"",OFFSET('12. SEGUIMIENTO 2027'!$N$14,INT((ROW()-13)/2),0)),IF(ISBLANK(OFFSET('9. METAS'!$U$20,INT((ROW()-14)/2),0)),"",OFFSET('9. METAS'!$U$20,INT((ROW()-14)/2),0)))</f>
        <v/>
      </c>
      <c r="K467" s="245" t="str">
        <f ca="1">IF(MOD(ROW()-13,2)=0,IF(ISBLANK(OFFSET('12. SEGUIMIENTO 2027'!$O$14,INT((ROW()-13)/2),0)),"",OFFSET('12. SEGUIMIENTO 2027'!$O$14,INT((ROW()-13)/2),0)),IF(ISBLANK(OFFSET('9. METAS'!$V$20,INT((ROW()-14)/2),0)),"",OFFSET('9. METAS'!$V$20,INT((ROW()-14)/2),0)))</f>
        <v/>
      </c>
      <c r="L467" s="245" t="str">
        <f ca="1">IF(MOD(ROW()-13,2)=0,IF(ISBLANK(OFFSET('12. SEGUIMIENTO 2027'!$P$14,INT((ROW()-13)/2),0)),"",OFFSET('12. SEGUIMIENTO 2027'!$P$14,INT((ROW()-13)/2),0)),IF(ISBLANK(OFFSET('9. METAS'!$W$20,INT((ROW()-14)/2),0)),"",OFFSET('9. METAS'!$W$20,INT((ROW()-14)/2),0)))</f>
        <v/>
      </c>
      <c r="M467" s="246" t="str">
        <f ca="1">IF(MOD(ROW()-13,2)=0,IF(ISBLANK(OFFSET('12. SEGUIMIENTO 2027'!$Q$14,INT((ROW()-13)/2),0)),"",OFFSET('12. SEGUIMIENTO 2027'!$Q$14,INT((ROW()-13)/2),0)),IF(ISBLANK(OFFSET('9. METAS'!$X$20,INT((ROW()-14)/2),0)),"",OFFSET('9. METAS'!$X$20,INT((ROW()-14)/2),0)))</f>
        <v/>
      </c>
      <c r="N467" s="1006" t="str">
        <f t="shared" ref="N467" ca="1" si="450">IFERROR(J467/J468,"ND")</f>
        <v>ND</v>
      </c>
      <c r="O467" s="1008" t="str">
        <f t="shared" ref="O467" ca="1" si="451">IFERROR(((J467+K467+L467)/H467),"ND")</f>
        <v>ND</v>
      </c>
      <c r="P467" s="1010"/>
    </row>
    <row r="468" spans="3:16">
      <c r="C468" s="1025"/>
      <c r="D468" s="1018"/>
      <c r="E468" s="1018"/>
      <c r="F468" s="1021"/>
      <c r="G468" s="1023"/>
      <c r="H468" s="1080"/>
      <c r="I468" s="1012"/>
      <c r="J468" s="244" t="str">
        <f ca="1">IF(MOD(ROW()-13,2)=0,IF(ISBLANK(OFFSET('12. SEGUIMIENTO 2027'!$N$14,INT((ROW()-13)/2),0)),"",OFFSET('12. SEGUIMIENTO 2027'!$N$14,INT((ROW()-13)/2),0)),IF(ISBLANK(OFFSET('9. METAS'!$U$20,INT((ROW()-14)/2),0)),"",OFFSET('9. METAS'!$U$20,INT((ROW()-14)/2),0)))</f>
        <v/>
      </c>
      <c r="K468" s="245" t="str">
        <f ca="1">IF(MOD(ROW()-13,2)=0,IF(ISBLANK(OFFSET('12. SEGUIMIENTO 2027'!$O$14,INT((ROW()-13)/2),0)),"",OFFSET('12. SEGUIMIENTO 2027'!$O$14,INT((ROW()-13)/2),0)),IF(ISBLANK(OFFSET('9. METAS'!$V$20,INT((ROW()-14)/2),0)),"",OFFSET('9. METAS'!$V$20,INT((ROW()-14)/2),0)))</f>
        <v/>
      </c>
      <c r="L468" s="245" t="str">
        <f ca="1">IF(MOD(ROW()-13,2)=0,IF(ISBLANK(OFFSET('12. SEGUIMIENTO 2027'!$P$14,INT((ROW()-13)/2),0)),"",OFFSET('12. SEGUIMIENTO 2027'!$P$14,INT((ROW()-13)/2),0)),IF(ISBLANK(OFFSET('9. METAS'!$W$20,INT((ROW()-14)/2),0)),"",OFFSET('9. METAS'!$W$20,INT((ROW()-14)/2),0)))</f>
        <v/>
      </c>
      <c r="M468" s="246" t="str">
        <f ca="1">IF(MOD(ROW()-13,2)=0,IF(ISBLANK(OFFSET('12. SEGUIMIENTO 2027'!$Q$14,INT((ROW()-13)/2),0)),"",OFFSET('12. SEGUIMIENTO 2027'!$Q$14,INT((ROW()-13)/2),0)),IF(ISBLANK(OFFSET('9. METAS'!$X$20,INT((ROW()-14)/2),0)),"",OFFSET('9. METAS'!$X$20,INT((ROW()-14)/2),0)))</f>
        <v/>
      </c>
      <c r="N468" s="1013"/>
      <c r="O468" s="1014"/>
      <c r="P468" s="1015"/>
    </row>
    <row r="469" spans="3:16">
      <c r="C469" s="1016" t="str">
        <f ca="1">IF(ISBLANK(OFFSET('5. Pp (3 años)'!$C$46,INT((ROW()-13)/2),0)),"",OFFSET('5. Pp (3 años)'!$C$46,INT((ROW()-13)/2),0))</f>
        <v>Actividad</v>
      </c>
      <c r="D469" s="1018" t="str">
        <f ca="1">IF(ISBLANK(OFFSET('5. Pp (3 años)'!$D$46,INT((ROW()-13)/2),0)),"",OFFSET('5. Pp (3 años)'!$D$46,INT((ROW()-13)/2),0))</f>
        <v/>
      </c>
      <c r="E469" s="1018" t="str">
        <f ca="1">IF(ISBLANK(OFFSET('5. Pp (3 años)'!$E$46,INT((ROW()-13)/2),0)),"",OFFSET('5. Pp (3 años)'!$E$46,INT((ROW()-13)/2),0))</f>
        <v/>
      </c>
      <c r="F469" s="1021" t="str">
        <f ca="1">IF(ISBLANK(OFFSET('5. Pp (3 años)'!$K$46,INT((ROW()-13)/2),0)),"",OFFSET('5. Pp (3 años)'!$K$46,INT((ROW()-13)/2),0))</f>
        <v/>
      </c>
      <c r="G469" s="1023" t="str">
        <f ca="1">IF(ISBLANK(OFFSET('5. Pp (3 años)'!$H$46,INT((ROW()-13)/2),0)),"",OFFSET('5. Pp (3 años)'!$H$46,INT((ROW()-13)/2),0))</f>
        <v/>
      </c>
      <c r="H469" s="1080" t="str">
        <f ca="1">IF(ISBLANK(OFFSET('9. METAS'!$L$20,INT((ROW()-13)/2),0)),"",OFFSET('9. METAS'!$L$20,INT((ROW()-13)/2),0))</f>
        <v/>
      </c>
      <c r="I469" s="1004"/>
      <c r="J469" s="244" t="str">
        <f ca="1">IF(MOD(ROW()-13,2)=0,IF(ISBLANK(OFFSET('12. SEGUIMIENTO 2027'!$N$14,INT((ROW()-13)/2),0)),"",OFFSET('12. SEGUIMIENTO 2027'!$N$14,INT((ROW()-13)/2),0)),IF(ISBLANK(OFFSET('9. METAS'!$U$20,INT((ROW()-14)/2),0)),"",OFFSET('9. METAS'!$U$20,INT((ROW()-14)/2),0)))</f>
        <v/>
      </c>
      <c r="K469" s="245" t="str">
        <f ca="1">IF(MOD(ROW()-13,2)=0,IF(ISBLANK(OFFSET('12. SEGUIMIENTO 2027'!$O$14,INT((ROW()-13)/2),0)),"",OFFSET('12. SEGUIMIENTO 2027'!$O$14,INT((ROW()-13)/2),0)),IF(ISBLANK(OFFSET('9. METAS'!$V$20,INT((ROW()-14)/2),0)),"",OFFSET('9. METAS'!$V$20,INT((ROW()-14)/2),0)))</f>
        <v/>
      </c>
      <c r="L469" s="245" t="str">
        <f ca="1">IF(MOD(ROW()-13,2)=0,IF(ISBLANK(OFFSET('12. SEGUIMIENTO 2027'!$P$14,INT((ROW()-13)/2),0)),"",OFFSET('12. SEGUIMIENTO 2027'!$P$14,INT((ROW()-13)/2),0)),IF(ISBLANK(OFFSET('9. METAS'!$W$20,INT((ROW()-14)/2),0)),"",OFFSET('9. METAS'!$W$20,INT((ROW()-14)/2),0)))</f>
        <v/>
      </c>
      <c r="M469" s="246" t="str">
        <f ca="1">IF(MOD(ROW()-13,2)=0,IF(ISBLANK(OFFSET('12. SEGUIMIENTO 2027'!$Q$14,INT((ROW()-13)/2),0)),"",OFFSET('12. SEGUIMIENTO 2027'!$Q$14,INT((ROW()-13)/2),0)),IF(ISBLANK(OFFSET('9. METAS'!$X$20,INT((ROW()-14)/2),0)),"",OFFSET('9. METAS'!$X$20,INT((ROW()-14)/2),0)))</f>
        <v/>
      </c>
      <c r="N469" s="1006" t="str">
        <f t="shared" ref="N469" ca="1" si="452">IFERROR(J469/J470,"ND")</f>
        <v>ND</v>
      </c>
      <c r="O469" s="1008" t="str">
        <f t="shared" ref="O469" ca="1" si="453">IFERROR(((J469+K469+L469)/H469),"ND")</f>
        <v>ND</v>
      </c>
      <c r="P469" s="1010"/>
    </row>
    <row r="470" spans="3:16">
      <c r="C470" s="1025"/>
      <c r="D470" s="1018"/>
      <c r="E470" s="1018"/>
      <c r="F470" s="1021"/>
      <c r="G470" s="1023"/>
      <c r="H470" s="1080"/>
      <c r="I470" s="1012"/>
      <c r="J470" s="244" t="str">
        <f ca="1">IF(MOD(ROW()-13,2)=0,IF(ISBLANK(OFFSET('12. SEGUIMIENTO 2027'!$N$14,INT((ROW()-13)/2),0)),"",OFFSET('12. SEGUIMIENTO 2027'!$N$14,INT((ROW()-13)/2),0)),IF(ISBLANK(OFFSET('9. METAS'!$U$20,INT((ROW()-14)/2),0)),"",OFFSET('9. METAS'!$U$20,INT((ROW()-14)/2),0)))</f>
        <v/>
      </c>
      <c r="K470" s="245" t="str">
        <f ca="1">IF(MOD(ROW()-13,2)=0,IF(ISBLANK(OFFSET('12. SEGUIMIENTO 2027'!$O$14,INT((ROW()-13)/2),0)),"",OFFSET('12. SEGUIMIENTO 2027'!$O$14,INT((ROW()-13)/2),0)),IF(ISBLANK(OFFSET('9. METAS'!$V$20,INT((ROW()-14)/2),0)),"",OFFSET('9. METAS'!$V$20,INT((ROW()-14)/2),0)))</f>
        <v/>
      </c>
      <c r="L470" s="245" t="str">
        <f ca="1">IF(MOD(ROW()-13,2)=0,IF(ISBLANK(OFFSET('12. SEGUIMIENTO 2027'!$P$14,INT((ROW()-13)/2),0)),"",OFFSET('12. SEGUIMIENTO 2027'!$P$14,INT((ROW()-13)/2),0)),IF(ISBLANK(OFFSET('9. METAS'!$W$20,INT((ROW()-14)/2),0)),"",OFFSET('9. METAS'!$W$20,INT((ROW()-14)/2),0)))</f>
        <v/>
      </c>
      <c r="M470" s="246" t="str">
        <f ca="1">IF(MOD(ROW()-13,2)=0,IF(ISBLANK(OFFSET('12. SEGUIMIENTO 2027'!$Q$14,INT((ROW()-13)/2),0)),"",OFFSET('12. SEGUIMIENTO 2027'!$Q$14,INT((ROW()-13)/2),0)),IF(ISBLANK(OFFSET('9. METAS'!$X$20,INT((ROW()-14)/2),0)),"",OFFSET('9. METAS'!$X$20,INT((ROW()-14)/2),0)))</f>
        <v/>
      </c>
      <c r="N470" s="1013"/>
      <c r="O470" s="1014"/>
      <c r="P470" s="1015"/>
    </row>
    <row r="471" spans="3:16">
      <c r="C471" s="1016" t="str">
        <f ca="1">IF(ISBLANK(OFFSET('5. Pp (3 años)'!$C$46,INT((ROW()-13)/2),0)),"",OFFSET('5. Pp (3 años)'!$C$46,INT((ROW()-13)/2),0))</f>
        <v>Actividad</v>
      </c>
      <c r="D471" s="1018" t="str">
        <f ca="1">IF(ISBLANK(OFFSET('5. Pp (3 años)'!$D$46,INT((ROW()-13)/2),0)),"",OFFSET('5. Pp (3 años)'!$D$46,INT((ROW()-13)/2),0))</f>
        <v/>
      </c>
      <c r="E471" s="1018" t="str">
        <f ca="1">IF(ISBLANK(OFFSET('5. Pp (3 años)'!$E$46,INT((ROW()-13)/2),0)),"",OFFSET('5. Pp (3 años)'!$E$46,INT((ROW()-13)/2),0))</f>
        <v/>
      </c>
      <c r="F471" s="1021" t="str">
        <f ca="1">IF(ISBLANK(OFFSET('5. Pp (3 años)'!$K$46,INT((ROW()-13)/2),0)),"",OFFSET('5. Pp (3 años)'!$K$46,INT((ROW()-13)/2),0))</f>
        <v/>
      </c>
      <c r="G471" s="1023" t="str">
        <f ca="1">IF(ISBLANK(OFFSET('5. Pp (3 años)'!$H$46,INT((ROW()-13)/2),0)),"",OFFSET('5. Pp (3 años)'!$H$46,INT((ROW()-13)/2),0))</f>
        <v/>
      </c>
      <c r="H471" s="1080" t="str">
        <f ca="1">IF(ISBLANK(OFFSET('9. METAS'!$L$20,INT((ROW()-13)/2),0)),"",OFFSET('9. METAS'!$L$20,INT((ROW()-13)/2),0))</f>
        <v/>
      </c>
      <c r="I471" s="1004"/>
      <c r="J471" s="244" t="str">
        <f ca="1">IF(MOD(ROW()-13,2)=0,IF(ISBLANK(OFFSET('12. SEGUIMIENTO 2027'!$N$14,INT((ROW()-13)/2),0)),"",OFFSET('12. SEGUIMIENTO 2027'!$N$14,INT((ROW()-13)/2),0)),IF(ISBLANK(OFFSET('9. METAS'!$U$20,INT((ROW()-14)/2),0)),"",OFFSET('9. METAS'!$U$20,INT((ROW()-14)/2),0)))</f>
        <v/>
      </c>
      <c r="K471" s="245" t="str">
        <f ca="1">IF(MOD(ROW()-13,2)=0,IF(ISBLANK(OFFSET('12. SEGUIMIENTO 2027'!$O$14,INT((ROW()-13)/2),0)),"",OFFSET('12. SEGUIMIENTO 2027'!$O$14,INT((ROW()-13)/2),0)),IF(ISBLANK(OFFSET('9. METAS'!$V$20,INT((ROW()-14)/2),0)),"",OFFSET('9. METAS'!$V$20,INT((ROW()-14)/2),0)))</f>
        <v/>
      </c>
      <c r="L471" s="245" t="str">
        <f ca="1">IF(MOD(ROW()-13,2)=0,IF(ISBLANK(OFFSET('12. SEGUIMIENTO 2027'!$P$14,INT((ROW()-13)/2),0)),"",OFFSET('12. SEGUIMIENTO 2027'!$P$14,INT((ROW()-13)/2),0)),IF(ISBLANK(OFFSET('9. METAS'!$W$20,INT((ROW()-14)/2),0)),"",OFFSET('9. METAS'!$W$20,INT((ROW()-14)/2),0)))</f>
        <v/>
      </c>
      <c r="M471" s="246" t="str">
        <f ca="1">IF(MOD(ROW()-13,2)=0,IF(ISBLANK(OFFSET('12. SEGUIMIENTO 2027'!$Q$14,INT((ROW()-13)/2),0)),"",OFFSET('12. SEGUIMIENTO 2027'!$Q$14,INT((ROW()-13)/2),0)),IF(ISBLANK(OFFSET('9. METAS'!$X$20,INT((ROW()-14)/2),0)),"",OFFSET('9. METAS'!$X$20,INT((ROW()-14)/2),0)))</f>
        <v/>
      </c>
      <c r="N471" s="1006" t="str">
        <f t="shared" ref="N471" ca="1" si="454">IFERROR(J471/J472,"ND")</f>
        <v>ND</v>
      </c>
      <c r="O471" s="1008" t="str">
        <f t="shared" ref="O471" ca="1" si="455">IFERROR(((J471+K471+L471)/H471),"ND")</f>
        <v>ND</v>
      </c>
      <c r="P471" s="1010"/>
    </row>
    <row r="472" spans="3:16">
      <c r="C472" s="1025"/>
      <c r="D472" s="1018"/>
      <c r="E472" s="1018"/>
      <c r="F472" s="1021"/>
      <c r="G472" s="1023"/>
      <c r="H472" s="1080"/>
      <c r="I472" s="1012"/>
      <c r="J472" s="244" t="str">
        <f ca="1">IF(MOD(ROW()-13,2)=0,IF(ISBLANK(OFFSET('12. SEGUIMIENTO 2027'!$N$14,INT((ROW()-13)/2),0)),"",OFFSET('12. SEGUIMIENTO 2027'!$N$14,INT((ROW()-13)/2),0)),IF(ISBLANK(OFFSET('9. METAS'!$U$20,INT((ROW()-14)/2),0)),"",OFFSET('9. METAS'!$U$20,INT((ROW()-14)/2),0)))</f>
        <v/>
      </c>
      <c r="K472" s="245" t="str">
        <f ca="1">IF(MOD(ROW()-13,2)=0,IF(ISBLANK(OFFSET('12. SEGUIMIENTO 2027'!$O$14,INT((ROW()-13)/2),0)),"",OFFSET('12. SEGUIMIENTO 2027'!$O$14,INT((ROW()-13)/2),0)),IF(ISBLANK(OFFSET('9. METAS'!$V$20,INT((ROW()-14)/2),0)),"",OFFSET('9. METAS'!$V$20,INT((ROW()-14)/2),0)))</f>
        <v/>
      </c>
      <c r="L472" s="245" t="str">
        <f ca="1">IF(MOD(ROW()-13,2)=0,IF(ISBLANK(OFFSET('12. SEGUIMIENTO 2027'!$P$14,INT((ROW()-13)/2),0)),"",OFFSET('12. SEGUIMIENTO 2027'!$P$14,INT((ROW()-13)/2),0)),IF(ISBLANK(OFFSET('9. METAS'!$W$20,INT((ROW()-14)/2),0)),"",OFFSET('9. METAS'!$W$20,INT((ROW()-14)/2),0)))</f>
        <v/>
      </c>
      <c r="M472" s="246" t="str">
        <f ca="1">IF(MOD(ROW()-13,2)=0,IF(ISBLANK(OFFSET('12. SEGUIMIENTO 2027'!$Q$14,INT((ROW()-13)/2),0)),"",OFFSET('12. SEGUIMIENTO 2027'!$Q$14,INT((ROW()-13)/2),0)),IF(ISBLANK(OFFSET('9. METAS'!$X$20,INT((ROW()-14)/2),0)),"",OFFSET('9. METAS'!$X$20,INT((ROW()-14)/2),0)))</f>
        <v/>
      </c>
      <c r="N472" s="1013"/>
      <c r="O472" s="1014"/>
      <c r="P472" s="1015"/>
    </row>
    <row r="473" spans="3:16">
      <c r="C473" s="1016" t="str">
        <f ca="1">IF(ISBLANK(OFFSET('5. Pp (3 años)'!$C$46,INT((ROW()-13)/2),0)),"",OFFSET('5. Pp (3 años)'!$C$46,INT((ROW()-13)/2),0))</f>
        <v>Actividad</v>
      </c>
      <c r="D473" s="1018" t="str">
        <f ca="1">IF(ISBLANK(OFFSET('5. Pp (3 años)'!$D$46,INT((ROW()-13)/2),0)),"",OFFSET('5. Pp (3 años)'!$D$46,INT((ROW()-13)/2),0))</f>
        <v/>
      </c>
      <c r="E473" s="1018" t="str">
        <f ca="1">IF(ISBLANK(OFFSET('5. Pp (3 años)'!$E$46,INT((ROW()-13)/2),0)),"",OFFSET('5. Pp (3 años)'!$E$46,INT((ROW()-13)/2),0))</f>
        <v/>
      </c>
      <c r="F473" s="1021" t="str">
        <f ca="1">IF(ISBLANK(OFFSET('5. Pp (3 años)'!$K$46,INT((ROW()-13)/2),0)),"",OFFSET('5. Pp (3 años)'!$K$46,INT((ROW()-13)/2),0))</f>
        <v/>
      </c>
      <c r="G473" s="1023" t="str">
        <f ca="1">IF(ISBLANK(OFFSET('5. Pp (3 años)'!$H$46,INT((ROW()-13)/2),0)),"",OFFSET('5. Pp (3 años)'!$H$46,INT((ROW()-13)/2),0))</f>
        <v/>
      </c>
      <c r="H473" s="1080" t="str">
        <f ca="1">IF(ISBLANK(OFFSET('9. METAS'!$L$20,INT((ROW()-13)/2),0)),"",OFFSET('9. METAS'!$L$20,INT((ROW()-13)/2),0))</f>
        <v/>
      </c>
      <c r="I473" s="1004"/>
      <c r="J473" s="244">
        <f ca="1">IF(MOD(ROW()-13,2)=0,IF(ISBLANK(OFFSET('12. SEGUIMIENTO 2027'!$N$14,INT((ROW()-13)/2),0)),"",OFFSET('12. SEGUIMIENTO 2027'!$N$14,INT((ROW()-13)/2),0)),IF(ISBLANK(OFFSET('9. METAS'!$U$20,INT((ROW()-14)/2),0)),"",OFFSET('9. METAS'!$U$20,INT((ROW()-14)/2),0)))</f>
        <v>58</v>
      </c>
      <c r="K473" s="245">
        <f ca="1">IF(MOD(ROW()-13,2)=0,IF(ISBLANK(OFFSET('12. SEGUIMIENTO 2027'!$O$14,INT((ROW()-13)/2),0)),"",OFFSET('12. SEGUIMIENTO 2027'!$O$14,INT((ROW()-13)/2),0)),IF(ISBLANK(OFFSET('9. METAS'!$V$20,INT((ROW()-14)/2),0)),"",OFFSET('9. METAS'!$V$20,INT((ROW()-14)/2),0)))</f>
        <v>59</v>
      </c>
      <c r="L473" s="245">
        <f ca="1">IF(MOD(ROW()-13,2)=0,IF(ISBLANK(OFFSET('12. SEGUIMIENTO 2027'!$P$14,INT((ROW()-13)/2),0)),"",OFFSET('12. SEGUIMIENTO 2027'!$P$14,INT((ROW()-13)/2),0)),IF(ISBLANK(OFFSET('9. METAS'!$W$20,INT((ROW()-14)/2),0)),"",OFFSET('9. METAS'!$W$20,INT((ROW()-14)/2),0)))</f>
        <v>60</v>
      </c>
      <c r="M473" s="246">
        <f ca="1">IF(MOD(ROW()-13,2)=0,IF(ISBLANK(OFFSET('12. SEGUIMIENTO 2027'!$Q$14,INT((ROW()-13)/2),0)),"",OFFSET('12. SEGUIMIENTO 2027'!$Q$14,INT((ROW()-13)/2),0)),IF(ISBLANK(OFFSET('9. METAS'!$X$20,INT((ROW()-14)/2),0)),"",OFFSET('9. METAS'!$X$20,INT((ROW()-14)/2),0)))</f>
        <v>61</v>
      </c>
      <c r="N473" s="1006" t="str">
        <f ca="1">IFERROR(J473/J474,"ND")</f>
        <v>ND</v>
      </c>
      <c r="O473" s="1008" t="str">
        <f t="shared" ref="O473" ca="1" si="456">IFERROR(((J473+K473+L473)/H473),"ND")</f>
        <v>ND</v>
      </c>
      <c r="P473" s="1010"/>
    </row>
    <row r="474" spans="3:16" ht="15.75" thickBot="1">
      <c r="C474" s="1072"/>
      <c r="D474" s="1019"/>
      <c r="E474" s="1019"/>
      <c r="F474" s="1022"/>
      <c r="G474" s="1024"/>
      <c r="H474" s="1082"/>
      <c r="I474" s="1083"/>
      <c r="J474" s="250" t="str">
        <f ca="1">IF(MOD(ROW()-13,2)=0,IF(ISBLANK(OFFSET('12. SEGUIMIENTO 2027'!$N$14,INT((ROW()-13)/2),0)),"",OFFSET('12. SEGUIMIENTO 2027'!$N$14,INT((ROW()-13)/2),0)),IF(ISBLANK(OFFSET('9. METAS'!$U$20,INT((ROW()-14)/2),0)),"",OFFSET('9. METAS'!$U$20,INT((ROW()-14)/2),0)))</f>
        <v/>
      </c>
      <c r="K474" s="251" t="str">
        <f ca="1">IF(MOD(ROW()-13,2)=0,IF(ISBLANK(OFFSET('12. SEGUIMIENTO 2027'!$O$14,INT((ROW()-13)/2),0)),"",OFFSET('12. SEGUIMIENTO 2027'!$O$14,INT((ROW()-13)/2),0)),IF(ISBLANK(OFFSET('9. METAS'!$V$20,INT((ROW()-14)/2),0)),"",OFFSET('9. METAS'!$V$20,INT((ROW()-14)/2),0)))</f>
        <v/>
      </c>
      <c r="L474" s="251" t="str">
        <f ca="1">IF(MOD(ROW()-13,2)=0,IF(ISBLANK(OFFSET('12. SEGUIMIENTO 2027'!$P$14,INT((ROW()-13)/2),0)),"",OFFSET('12. SEGUIMIENTO 2027'!$P$14,INT((ROW()-13)/2),0)),IF(ISBLANK(OFFSET('9. METAS'!$W$20,INT((ROW()-14)/2),0)),"",OFFSET('9. METAS'!$W$20,INT((ROW()-14)/2),0)))</f>
        <v/>
      </c>
      <c r="M474" s="252" t="str">
        <f ca="1">IF(MOD(ROW()-13,2)=0,IF(ISBLANK(OFFSET('12. SEGUIMIENTO 2027'!$Q$14,INT((ROW()-13)/2),0)),"",OFFSET('12. SEGUIMIENTO 2027'!$Q$14,INT((ROW()-13)/2),0)),IF(ISBLANK(OFFSET('9. METAS'!$X$20,INT((ROW()-14)/2),0)),"",OFFSET('9. METAS'!$X$20,INT((ROW()-14)/2),0)))</f>
        <v/>
      </c>
      <c r="N474" s="1084"/>
      <c r="O474" s="1014"/>
      <c r="P474" s="1086"/>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58844-2366-488A-8F0E-4FB583AB445A}">
  <sheetPr codeName="Hoja25"/>
  <dimension ref="C4:P475"/>
  <sheetViews>
    <sheetView zoomScale="91" zoomScaleNormal="91" workbookViewId="0">
      <selection activeCell="Q16" sqref="Q16"/>
    </sheetView>
  </sheetViews>
  <sheetFormatPr baseColWidth="10" defaultColWidth="11.5" defaultRowHeight="15"/>
  <cols>
    <col min="1" max="2" width="11.5" style="37"/>
    <col min="3" max="3" width="18.5" style="1" customWidth="1"/>
    <col min="4" max="4" width="53.625" style="37" customWidth="1"/>
    <col min="5" max="6" width="33.625" style="37" customWidth="1"/>
    <col min="7" max="7" width="32.625" style="1" customWidth="1"/>
    <col min="8" max="9" width="18.5" style="1" customWidth="1"/>
    <col min="10" max="11" width="12.625" style="1" customWidth="1"/>
    <col min="12" max="13" width="12.625" style="37" customWidth="1"/>
    <col min="14" max="15" width="12.5" style="37" customWidth="1"/>
    <col min="16" max="16" width="36.625" style="37" customWidth="1"/>
    <col min="17" max="16384" width="11.5" style="37"/>
  </cols>
  <sheetData>
    <row r="4" spans="3:16" ht="15.75" thickBot="1"/>
    <row r="5" spans="3:16" ht="30.75" customHeight="1" thickTop="1">
      <c r="C5" s="237"/>
      <c r="D5" s="1058" t="s">
        <v>129</v>
      </c>
      <c r="E5" s="1058"/>
      <c r="F5" s="1058"/>
      <c r="G5" s="1058"/>
      <c r="H5" s="1058"/>
      <c r="I5" s="1058"/>
      <c r="J5" s="1058"/>
      <c r="K5" s="1058"/>
      <c r="L5" s="1058"/>
      <c r="M5" s="1058"/>
      <c r="N5" s="238"/>
      <c r="O5" s="238"/>
      <c r="P5" s="239"/>
    </row>
    <row r="6" spans="3:16" ht="26.25" customHeight="1">
      <c r="C6" s="240"/>
      <c r="D6" s="873" t="s">
        <v>130</v>
      </c>
      <c r="E6" s="873"/>
      <c r="F6" s="873"/>
      <c r="G6" s="873"/>
      <c r="H6" s="873"/>
      <c r="I6" s="873"/>
      <c r="J6" s="873"/>
      <c r="K6" s="873"/>
      <c r="L6" s="873"/>
      <c r="M6" s="873"/>
      <c r="N6" s="15"/>
      <c r="O6" s="15"/>
      <c r="P6" s="236"/>
    </row>
    <row r="7" spans="3:16" ht="26.25">
      <c r="C7" s="240"/>
      <c r="D7" s="873" t="s">
        <v>154</v>
      </c>
      <c r="E7" s="873"/>
      <c r="F7" s="873"/>
      <c r="G7" s="873"/>
      <c r="H7" s="873"/>
      <c r="I7" s="873"/>
      <c r="J7" s="873"/>
      <c r="K7" s="873"/>
      <c r="L7" s="873"/>
      <c r="M7" s="873"/>
      <c r="P7" s="236"/>
    </row>
    <row r="8" spans="3:16" ht="27" thickBot="1">
      <c r="C8" s="240"/>
      <c r="D8" s="873"/>
      <c r="E8" s="873"/>
      <c r="F8" s="873"/>
      <c r="G8" s="873"/>
      <c r="H8" s="873"/>
      <c r="I8" s="873"/>
      <c r="J8" s="873"/>
      <c r="K8" s="873"/>
      <c r="L8" s="873"/>
      <c r="M8" s="873"/>
      <c r="P8" s="236"/>
    </row>
    <row r="9" spans="3:16" ht="22.5" customHeight="1" thickBot="1">
      <c r="C9" s="1059" t="s">
        <v>145</v>
      </c>
      <c r="D9" s="1060"/>
      <c r="E9" s="1061"/>
      <c r="F9" s="1077" t="s">
        <v>93</v>
      </c>
      <c r="G9" s="1078"/>
      <c r="H9" s="1078"/>
      <c r="I9" s="1078"/>
      <c r="J9" s="1078"/>
      <c r="K9" s="1078"/>
      <c r="L9" s="1078"/>
      <c r="M9" s="1078"/>
      <c r="N9" s="1078"/>
      <c r="O9" s="1078"/>
      <c r="P9" s="1079"/>
    </row>
    <row r="10" spans="3:16" ht="27" customHeight="1" thickTop="1" thickBot="1">
      <c r="C10" s="1054" t="s">
        <v>77</v>
      </c>
      <c r="D10" s="1056" t="s">
        <v>131</v>
      </c>
      <c r="E10" s="1056" t="s">
        <v>132</v>
      </c>
      <c r="F10" s="1056" t="s">
        <v>133</v>
      </c>
      <c r="G10" s="1056" t="s">
        <v>134</v>
      </c>
      <c r="H10" s="1057" t="s">
        <v>142</v>
      </c>
      <c r="I10" s="1057"/>
      <c r="J10" s="1057"/>
      <c r="K10" s="1057"/>
      <c r="L10" s="1057"/>
      <c r="M10" s="1057"/>
      <c r="N10" s="1057"/>
      <c r="O10" s="1057"/>
      <c r="P10" s="1074" t="s">
        <v>371</v>
      </c>
    </row>
    <row r="11" spans="3:16" ht="42" customHeight="1" thickBot="1">
      <c r="C11" s="1055"/>
      <c r="D11" s="1049"/>
      <c r="E11" s="1049"/>
      <c r="F11" s="1049"/>
      <c r="G11" s="1049"/>
      <c r="H11" s="1049" t="s">
        <v>135</v>
      </c>
      <c r="I11" s="1049" t="s">
        <v>136</v>
      </c>
      <c r="J11" s="1049" t="s">
        <v>144</v>
      </c>
      <c r="K11" s="1049"/>
      <c r="L11" s="1049"/>
      <c r="M11" s="1049"/>
      <c r="N11" s="1049" t="s">
        <v>141</v>
      </c>
      <c r="O11" s="1049"/>
      <c r="P11" s="1075"/>
    </row>
    <row r="12" spans="3:16" ht="42" customHeight="1" thickBot="1">
      <c r="C12" s="1055"/>
      <c r="D12" s="1049"/>
      <c r="E12" s="1049"/>
      <c r="F12" s="1049"/>
      <c r="G12" s="1049"/>
      <c r="H12" s="1049"/>
      <c r="I12" s="1049"/>
      <c r="J12" s="235" t="s">
        <v>140</v>
      </c>
      <c r="K12" s="235" t="s">
        <v>137</v>
      </c>
      <c r="L12" s="235" t="s">
        <v>138</v>
      </c>
      <c r="M12" s="235" t="s">
        <v>139</v>
      </c>
      <c r="N12" s="235" t="s">
        <v>143</v>
      </c>
      <c r="O12" s="235" t="s">
        <v>104</v>
      </c>
      <c r="P12" s="1076"/>
    </row>
    <row r="13" spans="3:16">
      <c r="C13" s="1050" t="str">
        <f ca="1">IF(ISBLANK(OFFSET('5. Pp (3 años)'!$C$46,INT((ROW()-13)/2),0)),"",OFFSET('5. Pp (3 años)'!$C$46,INT((ROW()-13)/2),0))</f>
        <v>Fin</v>
      </c>
      <c r="D13" s="1051"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1051" t="str">
        <f ca="1">IF(ISBLANK(OFFSET('5. Pp (3 años)'!$E$46,INT((ROW()-13)/2),0)),"",OFFSET('5. Pp (3 años)'!$E$46,INT((ROW()-13)/2),0))</f>
        <v xml:space="preserve">I_PROS_COM_JUS_SOC:  Índice de Prosperidad Compartida y Justicia Social </v>
      </c>
      <c r="F13" s="1052" t="str">
        <f ca="1">IF(ISBLANK(OFFSET('5. Pp (3 años)'!$K$46,INT((ROW()-13)/2),0)),"",OFFSET('5. Pp (3 años)'!$K$46,INT((ROW()-13)/2),0))</f>
        <v>Ascendente</v>
      </c>
      <c r="G13" s="1053" t="str">
        <f ca="1">IF(ISBLANK(OFFSET('5. Pp (3 años)'!$H$46,INT((ROW()-13)/2),0)),"",OFFSET('5. Pp (3 años)'!$H$46,INT((ROW()-13)/2),0))</f>
        <v>Trianual</v>
      </c>
      <c r="H13" s="1081">
        <f ca="1">IF(ISBLANK(OFFSET('9. METAS'!$L$20,INT((ROW()-13)/2),0)),"",OFFSET('9. METAS'!$L$20,INT((ROW()-13)/2),0))</f>
        <v>28.6</v>
      </c>
      <c r="I13" s="1043" t="s">
        <v>147</v>
      </c>
      <c r="J13" s="241">
        <f ca="1">IF(MOD(ROW()-13,2)=0,IF(ISBLANK(OFFSET('12. SEGUIMIENTO 2027'!$N$14,INT((ROW()-13)/2),0)),"",OFFSET('12. SEGUIMIENTO 2027'!$N$14,INT((ROW()-13)/2),0)),IF(ISBLANK(OFFSET('9. METAS'!$U$20,INT((ROW()-14)/2),0)),"",OFFSET('9. METAS'!$U$20,INT((ROW()-14)/2),0)))</f>
        <v>9</v>
      </c>
      <c r="K13" s="242">
        <f ca="1">IF(MOD(ROW()-13,2)=0,IF(ISBLANK(OFFSET('12. SEGUIMIENTO 2027'!$O$14,INT((ROW()-13)/2),0)),"",OFFSET('12. SEGUIMIENTO 2027'!$O$14,INT((ROW()-13)/2),0)),IF(ISBLANK(OFFSET('9. METAS'!$V$20,INT((ROW()-14)/2),0)),"",OFFSET('9. METAS'!$V$20,INT((ROW()-14)/2),0)))</f>
        <v>8</v>
      </c>
      <c r="L13" s="242">
        <f ca="1">IF(MOD(ROW()-13,2)=0,IF(ISBLANK(OFFSET('12. SEGUIMIENTO 2027'!$P$14,INT((ROW()-13)/2),0)),"",OFFSET('12. SEGUIMIENTO 2027'!$P$14,INT((ROW()-13)/2),0)),IF(ISBLANK(OFFSET('9. METAS'!$W$20,INT((ROW()-14)/2),0)),"",OFFSET('9. METAS'!$W$20,INT((ROW()-14)/2),0)))</f>
        <v>7</v>
      </c>
      <c r="M13" s="243">
        <f ca="1">IF(MOD(ROW()-13,2)=0,IF(ISBLANK(OFFSET('12. SEGUIMIENTO 2027'!$Q$14,INT((ROW()-13)/2),0)),"",OFFSET('12. SEGUIMIENTO 2027'!$Q$14,INT((ROW()-13)/2),0)),IF(ISBLANK(OFFSET('9. METAS'!$X$20,INT((ROW()-14)/2),0)),"",OFFSET('9. METAS'!$X$20,INT((ROW()-14)/2),0)))</f>
        <v>6</v>
      </c>
      <c r="N13" s="1006">
        <f ca="1">IFERROR(J13/J14,"ND")</f>
        <v>1.2587412587412588</v>
      </c>
      <c r="O13" s="1008">
        <f ca="1">IFERROR(((J13+K13+L13+M13)/H13),"ND")</f>
        <v>1.048951048951049</v>
      </c>
      <c r="P13" s="1045"/>
    </row>
    <row r="14" spans="3:16">
      <c r="C14" s="1025"/>
      <c r="D14" s="1018"/>
      <c r="E14" s="1018"/>
      <c r="F14" s="1021"/>
      <c r="G14" s="1023"/>
      <c r="H14" s="1080"/>
      <c r="I14" s="1044"/>
      <c r="J14" s="244">
        <f ca="1">IF(MOD(ROW()-13,2)=0,IF(ISBLANK(OFFSET('12. SEGUIMIENTO 2027'!$N$14,INT((ROW()-13)/2),0)),"",OFFSET('12. SEGUIMIENTO 2027'!$N$14,INT((ROW()-13)/2),0)),IF(ISBLANK(OFFSET('9. METAS'!$U$20,INT((ROW()-14)/2),0)),"",OFFSET('9. METAS'!$U$20,INT((ROW()-14)/2),0)))</f>
        <v>7.15</v>
      </c>
      <c r="K14" s="245">
        <f ca="1">IF(MOD(ROW()-13,2)=0,IF(ISBLANK(OFFSET('12. SEGUIMIENTO 2027'!$O$14,INT((ROW()-13)/2),0)),"",OFFSET('12. SEGUIMIENTO 2027'!$O$14,INT((ROW()-13)/2),0)),IF(ISBLANK(OFFSET('9. METAS'!$V$20,INT((ROW()-14)/2),0)),"",OFFSET('9. METAS'!$V$20,INT((ROW()-14)/2),0)))</f>
        <v>7.15</v>
      </c>
      <c r="L14" s="245">
        <f ca="1">IF(MOD(ROW()-13,2)=0,IF(ISBLANK(OFFSET('12. SEGUIMIENTO 2027'!$P$14,INT((ROW()-13)/2),0)),"",OFFSET('12. SEGUIMIENTO 2027'!$P$14,INT((ROW()-13)/2),0)),IF(ISBLANK(OFFSET('9. METAS'!$W$20,INT((ROW()-14)/2),0)),"",OFFSET('9. METAS'!$W$20,INT((ROW()-14)/2),0)))</f>
        <v>7.15</v>
      </c>
      <c r="M14" s="246">
        <f ca="1">IF(MOD(ROW()-13,2)=0,IF(ISBLANK(OFFSET('12. SEGUIMIENTO 2027'!$Q$14,INT((ROW()-13)/2),0)),"",OFFSET('12. SEGUIMIENTO 2027'!$Q$14,INT((ROW()-13)/2),0)),IF(ISBLANK(OFFSET('9. METAS'!$X$20,INT((ROW()-14)/2),0)),"",OFFSET('9. METAS'!$X$20,INT((ROW()-14)/2),0)))</f>
        <v>7.15</v>
      </c>
      <c r="N14" s="1013"/>
      <c r="O14" s="1014"/>
      <c r="P14" s="1030"/>
    </row>
    <row r="15" spans="3:16">
      <c r="C15" s="1016" t="str">
        <f ca="1">IF(ISBLANK(OFFSET('5. Pp (3 años)'!$C$46,INT((ROW()-13)/2),0)),"",OFFSET('5. Pp (3 años)'!$C$46,INT((ROW()-13)/2),0))</f>
        <v>Propósito</v>
      </c>
      <c r="D15" s="1018" t="str">
        <f ca="1">IF(ISBLANK(OFFSET('5. Pp (3 años)'!$D$46,INT((ROW()-13)/2),0)),"",OFFSET('5. Pp (3 años)'!$D$46,INT((ROW()-13)/2),0))</f>
        <v>4.1.1.1 La población del municipio de Benito Juárez mejora su acceso efectivo a servicios de fortalecimiento educativo complementario, atención a la salud preventiva, la inclusión productiva y el desarrollo social, a través de servicios y apoyos integrales coordinados por la Secretaría Municipal de Bienestar.</v>
      </c>
      <c r="E15" s="1018" t="str">
        <f ca="1">IF(ISBLANK(OFFSET('5. Pp (3 años)'!$E$46,INT((ROW()-13)/2),0)),"",OFFSET('5. Pp (3 años)'!$E$46,INT((ROW()-13)/2),0))</f>
        <v>ICSB: Índice de cobertura de servicios integrales para el bienestar y desarrollo humano.</v>
      </c>
      <c r="F15" s="1021" t="str">
        <f ca="1">IF(ISBLANK(OFFSET('5. Pp (3 años)'!$K$46,INT((ROW()-13)/2),0)),"",OFFSET('5. Pp (3 años)'!$K$46,INT((ROW()-13)/2),0))</f>
        <v>Ascendente</v>
      </c>
      <c r="G15" s="1023" t="str">
        <f ca="1">IF(ISBLANK(OFFSET('5. Pp (3 años)'!$H$46,INT((ROW()-13)/2),0)),"",OFFSET('5. Pp (3 años)'!$H$46,INT((ROW()-13)/2),0))</f>
        <v>Trimestral</v>
      </c>
      <c r="H15" s="1080">
        <f ca="1">IF(ISBLANK(OFFSET('9. METAS'!$L$20,INT((ROW()-13)/2),0)),"",OFFSET('9. METAS'!$L$20,INT((ROW()-13)/2),0))</f>
        <v>100</v>
      </c>
      <c r="I15" s="1004"/>
      <c r="J15" s="244" t="str">
        <f ca="1">IF(MOD(ROW()-13,2)=0,IF(ISBLANK(OFFSET('12. SEGUIMIENTO 2027'!$N$14,INT((ROW()-13)/2),0)),"",OFFSET('12. SEGUIMIENTO 2027'!$N$14,INT((ROW()-13)/2),0)),IF(ISBLANK(OFFSET('9. METAS'!$U$20,INT((ROW()-14)/2),0)),"",OFFSET('9. METAS'!$U$20,INT((ROW()-14)/2),0)))</f>
        <v/>
      </c>
      <c r="K15" s="245" t="str">
        <f ca="1">IF(MOD(ROW()-13,2)=0,IF(ISBLANK(OFFSET('12. SEGUIMIENTO 2027'!$O$14,INT((ROW()-13)/2),0)),"",OFFSET('12. SEGUIMIENTO 2027'!$O$14,INT((ROW()-13)/2),0)),IF(ISBLANK(OFFSET('9. METAS'!$V$20,INT((ROW()-14)/2),0)),"",OFFSET('9. METAS'!$V$20,INT((ROW()-14)/2),0)))</f>
        <v/>
      </c>
      <c r="L15" s="245" t="str">
        <f ca="1">IF(MOD(ROW()-13,2)=0,IF(ISBLANK(OFFSET('12. SEGUIMIENTO 2027'!$P$14,INT((ROW()-13)/2),0)),"",OFFSET('12. SEGUIMIENTO 2027'!$P$14,INT((ROW()-13)/2),0)),IF(ISBLANK(OFFSET('9. METAS'!$W$20,INT((ROW()-14)/2),0)),"",OFFSET('9. METAS'!$W$20,INT((ROW()-14)/2),0)))</f>
        <v/>
      </c>
      <c r="M15" s="246" t="str">
        <f ca="1">IF(MOD(ROW()-13,2)=0,IF(ISBLANK(OFFSET('12. SEGUIMIENTO 2027'!$Q$14,INT((ROW()-13)/2),0)),"",OFFSET('12. SEGUIMIENTO 2027'!$Q$14,INT((ROW()-13)/2),0)),IF(ISBLANK(OFFSET('9. METAS'!$X$20,INT((ROW()-14)/2),0)),"",OFFSET('9. METAS'!$X$20,INT((ROW()-14)/2),0)))</f>
        <v/>
      </c>
      <c r="N15" s="1006" t="str">
        <f ca="1">IFERROR(J15/J16,"ND")</f>
        <v>ND</v>
      </c>
      <c r="O15" s="1008" t="str">
        <f ca="1">IFERROR(((J15+K15+L15+M15)/H15),"ND")</f>
        <v>ND</v>
      </c>
      <c r="P15" s="1010"/>
    </row>
    <row r="16" spans="3:16">
      <c r="C16" s="1025"/>
      <c r="D16" s="1018"/>
      <c r="E16" s="1018"/>
      <c r="F16" s="1021"/>
      <c r="G16" s="1023"/>
      <c r="H16" s="1080"/>
      <c r="I16" s="1012"/>
      <c r="J16" s="244">
        <f ca="1">IF(MOD(ROW()-13,2)=0,IF(ISBLANK(OFFSET('12. SEGUIMIENTO 2027'!$N$14,INT((ROW()-13)/2),0)),"",OFFSET('12. SEGUIMIENTO 2027'!$N$14,INT((ROW()-13)/2),0)),IF(ISBLANK(OFFSET('9. METAS'!$U$20,INT((ROW()-14)/2),0)),"",OFFSET('9. METAS'!$U$20,INT((ROW()-14)/2),0)))</f>
        <v>25</v>
      </c>
      <c r="K16" s="245">
        <f ca="1">IF(MOD(ROW()-13,2)=0,IF(ISBLANK(OFFSET('12. SEGUIMIENTO 2027'!$O$14,INT((ROW()-13)/2),0)),"",OFFSET('12. SEGUIMIENTO 2027'!$O$14,INT((ROW()-13)/2),0)),IF(ISBLANK(OFFSET('9. METAS'!$V$20,INT((ROW()-14)/2),0)),"",OFFSET('9. METAS'!$V$20,INT((ROW()-14)/2),0)))</f>
        <v>25</v>
      </c>
      <c r="L16" s="245">
        <f ca="1">IF(MOD(ROW()-13,2)=0,IF(ISBLANK(OFFSET('12. SEGUIMIENTO 2027'!$P$14,INT((ROW()-13)/2),0)),"",OFFSET('12. SEGUIMIENTO 2027'!$P$14,INT((ROW()-13)/2),0)),IF(ISBLANK(OFFSET('9. METAS'!$W$20,INT((ROW()-14)/2),0)),"",OFFSET('9. METAS'!$W$20,INT((ROW()-14)/2),0)))</f>
        <v>25</v>
      </c>
      <c r="M16" s="246">
        <f ca="1">IF(MOD(ROW()-13,2)=0,IF(ISBLANK(OFFSET('12. SEGUIMIENTO 2027'!$Q$14,INT((ROW()-13)/2),0)),"",OFFSET('12. SEGUIMIENTO 2027'!$Q$14,INT((ROW()-13)/2),0)),IF(ISBLANK(OFFSET('9. METAS'!$X$20,INT((ROW()-14)/2),0)),"",OFFSET('9. METAS'!$X$20,INT((ROW()-14)/2),0)))</f>
        <v>25</v>
      </c>
      <c r="N16" s="1013"/>
      <c r="O16" s="1014"/>
      <c r="P16" s="1015"/>
    </row>
    <row r="17" spans="3:16">
      <c r="C17" s="1016" t="str">
        <f ca="1">IF(ISBLANK(OFFSET('5. Pp (3 años)'!$C$46,INT((ROW()-13)/2),0)),"",OFFSET('5. Pp (3 años)'!$C$46,INT((ROW()-13)/2),0))</f>
        <v>Componente</v>
      </c>
      <c r="D17" s="1018" t="str">
        <f ca="1">IF(ISBLANK(OFFSET('5. Pp (3 años)'!$D$46,INT((ROW()-13)/2),0)),"",OFFSET('5. Pp (3 años)'!$D$46,INT((ROW()-13)/2),0))</f>
        <v>4.1.1.1.1 Mecanismos formales de coordinación y seguimiento de la política municipal de bienestar social implementados.</v>
      </c>
      <c r="E17" s="1018" t="str">
        <f ca="1">IF(ISBLANK(OFFSET('5. Pp (3 años)'!$E$46,INT((ROW()-13)/2),0)),"",OFFSET('5. Pp (3 años)'!$E$46,INT((ROW()-13)/2),0))</f>
        <v>PMCSPB: Porcentaje de mecanismos de coordinación y seguimiento de la política de bienestar social implementados.</v>
      </c>
      <c r="F17" s="1021" t="str">
        <f ca="1">IF(ISBLANK(OFFSET('5. Pp (3 años)'!$K$46,INT((ROW()-13)/2),0)),"",OFFSET('5. Pp (3 años)'!$K$46,INT((ROW()-13)/2),0))</f>
        <v>Ascendente</v>
      </c>
      <c r="G17" s="1023" t="str">
        <f ca="1">IF(ISBLANK(OFFSET('5. Pp (3 años)'!$H$46,INT((ROW()-13)/2),0)),"",OFFSET('5. Pp (3 años)'!$H$46,INT((ROW()-13)/2),0))</f>
        <v>Trimestral</v>
      </c>
      <c r="H17" s="1080">
        <f ca="1">IF(ISBLANK(OFFSET('9. METAS'!$L$20,INT((ROW()-13)/2),0)),"",OFFSET('9. METAS'!$L$20,INT((ROW()-13)/2),0))</f>
        <v>100</v>
      </c>
      <c r="I17" s="1004"/>
      <c r="J17" s="244" t="str">
        <f ca="1">IF(MOD(ROW()-13,2)=0,IF(ISBLANK(OFFSET('12. SEGUIMIENTO 2027'!$N$14,INT((ROW()-13)/2),0)),"",OFFSET('12. SEGUIMIENTO 2027'!$N$14,INT((ROW()-13)/2),0)),IF(ISBLANK(OFFSET('9. METAS'!$U$20,INT((ROW()-14)/2),0)),"",OFFSET('9. METAS'!$U$20,INT((ROW()-14)/2),0)))</f>
        <v/>
      </c>
      <c r="K17" s="245" t="str">
        <f ca="1">IF(MOD(ROW()-13,2)=0,IF(ISBLANK(OFFSET('12. SEGUIMIENTO 2027'!$O$14,INT((ROW()-13)/2),0)),"",OFFSET('12. SEGUIMIENTO 2027'!$O$14,INT((ROW()-13)/2),0)),IF(ISBLANK(OFFSET('9. METAS'!$V$20,INT((ROW()-14)/2),0)),"",OFFSET('9. METAS'!$V$20,INT((ROW()-14)/2),0)))</f>
        <v/>
      </c>
      <c r="L17" s="245" t="str">
        <f ca="1">IF(MOD(ROW()-13,2)=0,IF(ISBLANK(OFFSET('12. SEGUIMIENTO 2027'!$P$14,INT((ROW()-13)/2),0)),"",OFFSET('12. SEGUIMIENTO 2027'!$P$14,INT((ROW()-13)/2),0)),IF(ISBLANK(OFFSET('9. METAS'!$W$20,INT((ROW()-14)/2),0)),"",OFFSET('9. METAS'!$W$20,INT((ROW()-14)/2),0)))</f>
        <v/>
      </c>
      <c r="M17" s="246" t="str">
        <f ca="1">IF(MOD(ROW()-13,2)=0,IF(ISBLANK(OFFSET('12. SEGUIMIENTO 2027'!$Q$14,INT((ROW()-13)/2),0)),"",OFFSET('12. SEGUIMIENTO 2027'!$Q$14,INT((ROW()-13)/2),0)),IF(ISBLANK(OFFSET('9. METAS'!$X$20,INT((ROW()-14)/2),0)),"",OFFSET('9. METAS'!$X$20,INT((ROW()-14)/2),0)))</f>
        <v/>
      </c>
      <c r="N17" s="1006" t="str">
        <f t="shared" ref="N17" ca="1" si="0">IFERROR(J17/J18,"ND")</f>
        <v>ND</v>
      </c>
      <c r="O17" s="1008" t="str">
        <f t="shared" ref="O17" ca="1" si="1">IFERROR(((J17+K17+L17+M17)/H17),"ND")</f>
        <v>ND</v>
      </c>
      <c r="P17" s="1010"/>
    </row>
    <row r="18" spans="3:16">
      <c r="C18" s="1025"/>
      <c r="D18" s="1018"/>
      <c r="E18" s="1018"/>
      <c r="F18" s="1021"/>
      <c r="G18" s="1023"/>
      <c r="H18" s="1080"/>
      <c r="I18" s="1012"/>
      <c r="J18" s="244">
        <f ca="1">IF(MOD(ROW()-13,2)=0,IF(ISBLANK(OFFSET('12. SEGUIMIENTO 2027'!$N$14,INT((ROW()-13)/2),0)),"",OFFSET('12. SEGUIMIENTO 2027'!$N$14,INT((ROW()-13)/2),0)),IF(ISBLANK(OFFSET('9. METAS'!$U$20,INT((ROW()-14)/2),0)),"",OFFSET('9. METAS'!$U$20,INT((ROW()-14)/2),0)))</f>
        <v>25</v>
      </c>
      <c r="K18" s="245">
        <f ca="1">IF(MOD(ROW()-13,2)=0,IF(ISBLANK(OFFSET('12. SEGUIMIENTO 2027'!$O$14,INT((ROW()-13)/2),0)),"",OFFSET('12. SEGUIMIENTO 2027'!$O$14,INT((ROW()-13)/2),0)),IF(ISBLANK(OFFSET('9. METAS'!$V$20,INT((ROW()-14)/2),0)),"",OFFSET('9. METAS'!$V$20,INT((ROW()-14)/2),0)))</f>
        <v>25</v>
      </c>
      <c r="L18" s="245">
        <f ca="1">IF(MOD(ROW()-13,2)=0,IF(ISBLANK(OFFSET('12. SEGUIMIENTO 2027'!$P$14,INT((ROW()-13)/2),0)),"",OFFSET('12. SEGUIMIENTO 2027'!$P$14,INT((ROW()-13)/2),0)),IF(ISBLANK(OFFSET('9. METAS'!$W$20,INT((ROW()-14)/2),0)),"",OFFSET('9. METAS'!$W$20,INT((ROW()-14)/2),0)))</f>
        <v>25</v>
      </c>
      <c r="M18" s="246">
        <f ca="1">IF(MOD(ROW()-13,2)=0,IF(ISBLANK(OFFSET('12. SEGUIMIENTO 2027'!$Q$14,INT((ROW()-13)/2),0)),"",OFFSET('12. SEGUIMIENTO 2027'!$Q$14,INT((ROW()-13)/2),0)),IF(ISBLANK(OFFSET('9. METAS'!$X$20,INT((ROW()-14)/2),0)),"",OFFSET('9. METAS'!$X$20,INT((ROW()-14)/2),0)))</f>
        <v>25</v>
      </c>
      <c r="N18" s="1013"/>
      <c r="O18" s="1014"/>
      <c r="P18" s="1015"/>
    </row>
    <row r="19" spans="3:16">
      <c r="C19" s="1016" t="str">
        <f ca="1">IF(ISBLANK(OFFSET('5. Pp (3 años)'!$C$46,INT((ROW()-13)/2),0)),"",OFFSET('5. Pp (3 años)'!$C$46,INT((ROW()-13)/2),0))</f>
        <v>Actividad</v>
      </c>
      <c r="D19" s="1018" t="str">
        <f ca="1">IF(ISBLANK(OFFSET('5. Pp (3 años)'!$D$46,INT((ROW()-13)/2),0)),"",OFFSET('5. Pp (3 años)'!$D$46,INT((ROW()-13)/2),0))</f>
        <v>4.1.1.1.1.1 Formalizar acuerdos y elaborar reportes de seguimiento operativo con las unidades administrativas de la Secretaría.</v>
      </c>
      <c r="E19" s="1018" t="str">
        <f ca="1">IF(ISBLANK(OFFSET('5. Pp (3 años)'!$E$46,INT((ROW()-13)/2),0)),"",OFFSET('5. Pp (3 años)'!$E$46,INT((ROW()-13)/2),0))</f>
        <v>PASO: Porcentaje de acuerdos y reportes de seguimiento operativo realizados.</v>
      </c>
      <c r="F19" s="1021" t="str">
        <f ca="1">IF(ISBLANK(OFFSET('5. Pp (3 años)'!$K$46,INT((ROW()-13)/2),0)),"",OFFSET('5. Pp (3 años)'!$K$46,INT((ROW()-13)/2),0))</f>
        <v>Ascendente</v>
      </c>
      <c r="G19" s="1023" t="str">
        <f ca="1">IF(ISBLANK(OFFSET('5. Pp (3 años)'!$H$46,INT((ROW()-13)/2),0)),"",OFFSET('5. Pp (3 años)'!$H$46,INT((ROW()-13)/2),0))</f>
        <v>Trimestral</v>
      </c>
      <c r="H19" s="1080">
        <f ca="1">IF(ISBLANK(OFFSET('9. METAS'!$L$20,INT((ROW()-13)/2),0)),"",OFFSET('9. METAS'!$L$20,INT((ROW()-13)/2),0))</f>
        <v>24</v>
      </c>
      <c r="I19" s="1004"/>
      <c r="J19" s="244" t="str">
        <f ca="1">IF(MOD(ROW()-13,2)=0,IF(ISBLANK(OFFSET('12. SEGUIMIENTO 2027'!$N$14,INT((ROW()-13)/2),0)),"",OFFSET('12. SEGUIMIENTO 2027'!$N$14,INT((ROW()-13)/2),0)),IF(ISBLANK(OFFSET('9. METAS'!$U$20,INT((ROW()-14)/2),0)),"",OFFSET('9. METAS'!$U$20,INT((ROW()-14)/2),0)))</f>
        <v/>
      </c>
      <c r="K19" s="245" t="str">
        <f ca="1">IF(MOD(ROW()-13,2)=0,IF(ISBLANK(OFFSET('12. SEGUIMIENTO 2027'!$O$14,INT((ROW()-13)/2),0)),"",OFFSET('12. SEGUIMIENTO 2027'!$O$14,INT((ROW()-13)/2),0)),IF(ISBLANK(OFFSET('9. METAS'!$V$20,INT((ROW()-14)/2),0)),"",OFFSET('9. METAS'!$V$20,INT((ROW()-14)/2),0)))</f>
        <v/>
      </c>
      <c r="L19" s="245" t="str">
        <f ca="1">IF(MOD(ROW()-13,2)=0,IF(ISBLANK(OFFSET('12. SEGUIMIENTO 2027'!$P$14,INT((ROW()-13)/2),0)),"",OFFSET('12. SEGUIMIENTO 2027'!$P$14,INT((ROW()-13)/2),0)),IF(ISBLANK(OFFSET('9. METAS'!$W$20,INT((ROW()-14)/2),0)),"",OFFSET('9. METAS'!$W$20,INT((ROW()-14)/2),0)))</f>
        <v/>
      </c>
      <c r="M19" s="246" t="str">
        <f ca="1">IF(MOD(ROW()-13,2)=0,IF(ISBLANK(OFFSET('12. SEGUIMIENTO 2027'!$Q$14,INT((ROW()-13)/2),0)),"",OFFSET('12. SEGUIMIENTO 2027'!$Q$14,INT((ROW()-13)/2),0)),IF(ISBLANK(OFFSET('9. METAS'!$X$20,INT((ROW()-14)/2),0)),"",OFFSET('9. METAS'!$X$20,INT((ROW()-14)/2),0)))</f>
        <v/>
      </c>
      <c r="N19" s="1006" t="str">
        <f t="shared" ref="N19" ca="1" si="2">IFERROR(J19/J20,"ND")</f>
        <v>ND</v>
      </c>
      <c r="O19" s="1008" t="str">
        <f t="shared" ref="O19" ca="1" si="3">IFERROR(((J19+K19+L19+M19)/H19),"ND")</f>
        <v>ND</v>
      </c>
      <c r="P19" s="1010"/>
    </row>
    <row r="20" spans="3:16">
      <c r="C20" s="1025"/>
      <c r="D20" s="1018"/>
      <c r="E20" s="1018"/>
      <c r="F20" s="1021"/>
      <c r="G20" s="1023"/>
      <c r="H20" s="1080"/>
      <c r="I20" s="1012"/>
      <c r="J20" s="244">
        <f ca="1">IF(MOD(ROW()-13,2)=0,IF(ISBLANK(OFFSET('12. SEGUIMIENTO 2027'!$N$14,INT((ROW()-13)/2),0)),"",OFFSET('12. SEGUIMIENTO 2027'!$N$14,INT((ROW()-13)/2),0)),IF(ISBLANK(OFFSET('9. METAS'!$U$20,INT((ROW()-14)/2),0)),"",OFFSET('9. METAS'!$U$20,INT((ROW()-14)/2),0)))</f>
        <v>6</v>
      </c>
      <c r="K20" s="245">
        <f ca="1">IF(MOD(ROW()-13,2)=0,IF(ISBLANK(OFFSET('12. SEGUIMIENTO 2027'!$O$14,INT((ROW()-13)/2),0)),"",OFFSET('12. SEGUIMIENTO 2027'!$O$14,INT((ROW()-13)/2),0)),IF(ISBLANK(OFFSET('9. METAS'!$V$20,INT((ROW()-14)/2),0)),"",OFFSET('9. METAS'!$V$20,INT((ROW()-14)/2),0)))</f>
        <v>6</v>
      </c>
      <c r="L20" s="245">
        <f ca="1">IF(MOD(ROW()-13,2)=0,IF(ISBLANK(OFFSET('12. SEGUIMIENTO 2027'!$P$14,INT((ROW()-13)/2),0)),"",OFFSET('12. SEGUIMIENTO 2027'!$P$14,INT((ROW()-13)/2),0)),IF(ISBLANK(OFFSET('9. METAS'!$W$20,INT((ROW()-14)/2),0)),"",OFFSET('9. METAS'!$W$20,INT((ROW()-14)/2),0)))</f>
        <v>6</v>
      </c>
      <c r="M20" s="246">
        <f ca="1">IF(MOD(ROW()-13,2)=0,IF(ISBLANK(OFFSET('12. SEGUIMIENTO 2027'!$Q$14,INT((ROW()-13)/2),0)),"",OFFSET('12. SEGUIMIENTO 2027'!$Q$14,INT((ROW()-13)/2),0)),IF(ISBLANK(OFFSET('9. METAS'!$X$20,INT((ROW()-14)/2),0)),"",OFFSET('9. METAS'!$X$20,INT((ROW()-14)/2),0)))</f>
        <v>6</v>
      </c>
      <c r="N20" s="1013"/>
      <c r="O20" s="1014"/>
      <c r="P20" s="1015"/>
    </row>
    <row r="21" spans="3:16">
      <c r="C21" s="1016" t="str">
        <f ca="1">IF(ISBLANK(OFFSET('5. Pp (3 años)'!$C$46,INT((ROW()-13)/2),0)),"",OFFSET('5. Pp (3 años)'!$C$46,INT((ROW()-13)/2),0))</f>
        <v>Actividad</v>
      </c>
      <c r="D21" s="1018" t="str">
        <f ca="1">IF(ISBLANK(OFFSET('5. Pp (3 años)'!$D$46,INT((ROW()-13)/2),0)),"",OFFSET('5. Pp (3 años)'!$D$46,INT((ROW()-13)/2),0))</f>
        <v/>
      </c>
      <c r="E21" s="1018" t="str">
        <f ca="1">IF(ISBLANK(OFFSET('5. Pp (3 años)'!$E$46,INT((ROW()-13)/2),0)),"",OFFSET('5. Pp (3 años)'!$E$46,INT((ROW()-13)/2),0))</f>
        <v/>
      </c>
      <c r="F21" s="1021" t="str">
        <f ca="1">IF(ISBLANK(OFFSET('5. Pp (3 años)'!$K$46,INT((ROW()-13)/2),0)),"",OFFSET('5. Pp (3 años)'!$K$46,INT((ROW()-13)/2),0))</f>
        <v/>
      </c>
      <c r="G21" s="1023" t="str">
        <f ca="1">IF(ISBLANK(OFFSET('5. Pp (3 años)'!$H$46,INT((ROW()-13)/2),0)),"",OFFSET('5. Pp (3 años)'!$H$46,INT((ROW()-13)/2),0))</f>
        <v/>
      </c>
      <c r="H21" s="1080" t="str">
        <f ca="1">IF(ISBLANK(OFFSET('9. METAS'!$L$20,INT((ROW()-13)/2),0)),"",OFFSET('9. METAS'!$L$20,INT((ROW()-13)/2),0))</f>
        <v/>
      </c>
      <c r="I21" s="1004"/>
      <c r="J21" s="244" t="str">
        <f ca="1">IF(MOD(ROW()-13,2)=0,IF(ISBLANK(OFFSET('12. SEGUIMIENTO 2027'!$N$14,INT((ROW()-13)/2),0)),"",OFFSET('12. SEGUIMIENTO 2027'!$N$14,INT((ROW()-13)/2),0)),IF(ISBLANK(OFFSET('9. METAS'!$U$20,INT((ROW()-14)/2),0)),"",OFFSET('9. METAS'!$U$20,INT((ROW()-14)/2),0)))</f>
        <v/>
      </c>
      <c r="K21" s="245" t="str">
        <f ca="1">IF(MOD(ROW()-13,2)=0,IF(ISBLANK(OFFSET('12. SEGUIMIENTO 2027'!$O$14,INT((ROW()-13)/2),0)),"",OFFSET('12. SEGUIMIENTO 2027'!$O$14,INT((ROW()-13)/2),0)),IF(ISBLANK(OFFSET('9. METAS'!$V$20,INT((ROW()-14)/2),0)),"",OFFSET('9. METAS'!$V$20,INT((ROW()-14)/2),0)))</f>
        <v/>
      </c>
      <c r="L21" s="245" t="str">
        <f ca="1">IF(MOD(ROW()-13,2)=0,IF(ISBLANK(OFFSET('12. SEGUIMIENTO 2027'!$P$14,INT((ROW()-13)/2),0)),"",OFFSET('12. SEGUIMIENTO 2027'!$P$14,INT((ROW()-13)/2),0)),IF(ISBLANK(OFFSET('9. METAS'!$W$20,INT((ROW()-14)/2),0)),"",OFFSET('9. METAS'!$W$20,INT((ROW()-14)/2),0)))</f>
        <v/>
      </c>
      <c r="M21" s="246" t="str">
        <f ca="1">IF(MOD(ROW()-13,2)=0,IF(ISBLANK(OFFSET('12. SEGUIMIENTO 2027'!$Q$14,INT((ROW()-13)/2),0)),"",OFFSET('12. SEGUIMIENTO 2027'!$Q$14,INT((ROW()-13)/2),0)),IF(ISBLANK(OFFSET('9. METAS'!$X$20,INT((ROW()-14)/2),0)),"",OFFSET('9. METAS'!$X$20,INT((ROW()-14)/2),0)))</f>
        <v/>
      </c>
      <c r="N21" s="1006" t="str">
        <f t="shared" ref="N21" ca="1" si="4">IFERROR(J21/J22,"ND")</f>
        <v>ND</v>
      </c>
      <c r="O21" s="1008" t="str">
        <f t="shared" ref="O21" ca="1" si="5">IFERROR(((J21+K21+L21+M21)/H21),"ND")</f>
        <v>ND</v>
      </c>
      <c r="P21" s="1010"/>
    </row>
    <row r="22" spans="3:16">
      <c r="C22" s="1025"/>
      <c r="D22" s="1018"/>
      <c r="E22" s="1018"/>
      <c r="F22" s="1021"/>
      <c r="G22" s="1023"/>
      <c r="H22" s="1080"/>
      <c r="I22" s="1012"/>
      <c r="J22" s="244" t="str">
        <f ca="1">IF(MOD(ROW()-13,2)=0,IF(ISBLANK(OFFSET('12. SEGUIMIENTO 2027'!$N$14,INT((ROW()-13)/2),0)),"",OFFSET('12. SEGUIMIENTO 2027'!$N$14,INT((ROW()-13)/2),0)),IF(ISBLANK(OFFSET('9. METAS'!$U$20,INT((ROW()-14)/2),0)),"",OFFSET('9. METAS'!$U$20,INT((ROW()-14)/2),0)))</f>
        <v/>
      </c>
      <c r="K22" s="245" t="str">
        <f ca="1">IF(MOD(ROW()-13,2)=0,IF(ISBLANK(OFFSET('12. SEGUIMIENTO 2027'!$O$14,INT((ROW()-13)/2),0)),"",OFFSET('12. SEGUIMIENTO 2027'!$O$14,INT((ROW()-13)/2),0)),IF(ISBLANK(OFFSET('9. METAS'!$V$20,INT((ROW()-14)/2),0)),"",OFFSET('9. METAS'!$V$20,INT((ROW()-14)/2),0)))</f>
        <v/>
      </c>
      <c r="L22" s="245" t="str">
        <f ca="1">IF(MOD(ROW()-13,2)=0,IF(ISBLANK(OFFSET('12. SEGUIMIENTO 2027'!$P$14,INT((ROW()-13)/2),0)),"",OFFSET('12. SEGUIMIENTO 2027'!$P$14,INT((ROW()-13)/2),0)),IF(ISBLANK(OFFSET('9. METAS'!$W$20,INT((ROW()-14)/2),0)),"",OFFSET('9. METAS'!$W$20,INT((ROW()-14)/2),0)))</f>
        <v/>
      </c>
      <c r="M22" s="246" t="str">
        <f ca="1">IF(MOD(ROW()-13,2)=0,IF(ISBLANK(OFFSET('12. SEGUIMIENTO 2027'!$Q$14,INT((ROW()-13)/2),0)),"",OFFSET('12. SEGUIMIENTO 2027'!$Q$14,INT((ROW()-13)/2),0)),IF(ISBLANK(OFFSET('9. METAS'!$X$20,INT((ROW()-14)/2),0)),"",OFFSET('9. METAS'!$X$20,INT((ROW()-14)/2),0)))</f>
        <v/>
      </c>
      <c r="N22" s="1013"/>
      <c r="O22" s="1014"/>
      <c r="P22" s="1015"/>
    </row>
    <row r="23" spans="3:16">
      <c r="C23" s="1016" t="str">
        <f ca="1">IF(ISBLANK(OFFSET('5. Pp (3 años)'!$C$46,INT((ROW()-13)/2),0)),"",OFFSET('5. Pp (3 años)'!$C$46,INT((ROW()-13)/2),0))</f>
        <v>Actividad</v>
      </c>
      <c r="D23" s="1018" t="str">
        <f ca="1">IF(ISBLANK(OFFSET('5. Pp (3 años)'!$D$46,INT((ROW()-13)/2),0)),"",OFFSET('5. Pp (3 años)'!$D$46,INT((ROW()-13)/2),0))</f>
        <v/>
      </c>
      <c r="E23" s="1018" t="str">
        <f ca="1">IF(ISBLANK(OFFSET('5. Pp (3 años)'!$E$46,INT((ROW()-13)/2),0)),"",OFFSET('5. Pp (3 años)'!$E$46,INT((ROW()-13)/2),0))</f>
        <v/>
      </c>
      <c r="F23" s="1021" t="str">
        <f ca="1">IF(ISBLANK(OFFSET('5. Pp (3 años)'!$K$46,INT((ROW()-13)/2),0)),"",OFFSET('5. Pp (3 años)'!$K$46,INT((ROW()-13)/2),0))</f>
        <v/>
      </c>
      <c r="G23" s="1023" t="str">
        <f ca="1">IF(ISBLANK(OFFSET('5. Pp (3 años)'!$H$46,INT((ROW()-13)/2),0)),"",OFFSET('5. Pp (3 años)'!$H$46,INT((ROW()-13)/2),0))</f>
        <v/>
      </c>
      <c r="H23" s="1080" t="str">
        <f ca="1">IF(ISBLANK(OFFSET('9. METAS'!$L$20,INT((ROW()-13)/2),0)),"",OFFSET('9. METAS'!$L$20,INT((ROW()-13)/2),0))</f>
        <v/>
      </c>
      <c r="I23" s="1004"/>
      <c r="J23" s="244" t="str">
        <f ca="1">IF(MOD(ROW()-13,2)=0,IF(ISBLANK(OFFSET('12. SEGUIMIENTO 2027'!$N$14,INT((ROW()-13)/2),0)),"",OFFSET('12. SEGUIMIENTO 2027'!$N$14,INT((ROW()-13)/2),0)),IF(ISBLANK(OFFSET('9. METAS'!$U$20,INT((ROW()-14)/2),0)),"",OFFSET('9. METAS'!$U$20,INT((ROW()-14)/2),0)))</f>
        <v/>
      </c>
      <c r="K23" s="245" t="str">
        <f ca="1">IF(MOD(ROW()-13,2)=0,IF(ISBLANK(OFFSET('12. SEGUIMIENTO 2027'!$O$14,INT((ROW()-13)/2),0)),"",OFFSET('12. SEGUIMIENTO 2027'!$O$14,INT((ROW()-13)/2),0)),IF(ISBLANK(OFFSET('9. METAS'!$V$20,INT((ROW()-14)/2),0)),"",OFFSET('9. METAS'!$V$20,INT((ROW()-14)/2),0)))</f>
        <v/>
      </c>
      <c r="L23" s="245" t="str">
        <f ca="1">IF(MOD(ROW()-13,2)=0,IF(ISBLANK(OFFSET('12. SEGUIMIENTO 2027'!$P$14,INT((ROW()-13)/2),0)),"",OFFSET('12. SEGUIMIENTO 2027'!$P$14,INT((ROW()-13)/2),0)),IF(ISBLANK(OFFSET('9. METAS'!$W$20,INT((ROW()-14)/2),0)),"",OFFSET('9. METAS'!$W$20,INT((ROW()-14)/2),0)))</f>
        <v/>
      </c>
      <c r="M23" s="246" t="str">
        <f ca="1">IF(MOD(ROW()-13,2)=0,IF(ISBLANK(OFFSET('12. SEGUIMIENTO 2027'!$Q$14,INT((ROW()-13)/2),0)),"",OFFSET('12. SEGUIMIENTO 2027'!$Q$14,INT((ROW()-13)/2),0)),IF(ISBLANK(OFFSET('9. METAS'!$X$20,INT((ROW()-14)/2),0)),"",OFFSET('9. METAS'!$X$20,INT((ROW()-14)/2),0)))</f>
        <v/>
      </c>
      <c r="N23" s="1006" t="str">
        <f t="shared" ref="N23" ca="1" si="6">IFERROR(J23/J24,"ND")</f>
        <v>ND</v>
      </c>
      <c r="O23" s="1008" t="str">
        <f t="shared" ref="O23" ca="1" si="7">IFERROR(((J23+K23+L23+M23)/H23),"ND")</f>
        <v>ND</v>
      </c>
      <c r="P23" s="1010"/>
    </row>
    <row r="24" spans="3:16">
      <c r="C24" s="1025"/>
      <c r="D24" s="1018"/>
      <c r="E24" s="1018"/>
      <c r="F24" s="1021"/>
      <c r="G24" s="1023"/>
      <c r="H24" s="1080"/>
      <c r="I24" s="1012"/>
      <c r="J24" s="244" t="str">
        <f ca="1">IF(MOD(ROW()-13,2)=0,IF(ISBLANK(OFFSET('12. SEGUIMIENTO 2027'!$N$14,INT((ROW()-13)/2),0)),"",OFFSET('12. SEGUIMIENTO 2027'!$N$14,INT((ROW()-13)/2),0)),IF(ISBLANK(OFFSET('9. METAS'!$U$20,INT((ROW()-14)/2),0)),"",OFFSET('9. METAS'!$U$20,INT((ROW()-14)/2),0)))</f>
        <v/>
      </c>
      <c r="K24" s="245" t="str">
        <f ca="1">IF(MOD(ROW()-13,2)=0,IF(ISBLANK(OFFSET('12. SEGUIMIENTO 2027'!$O$14,INT((ROW()-13)/2),0)),"",OFFSET('12. SEGUIMIENTO 2027'!$O$14,INT((ROW()-13)/2),0)),IF(ISBLANK(OFFSET('9. METAS'!$V$20,INT((ROW()-14)/2),0)),"",OFFSET('9. METAS'!$V$20,INT((ROW()-14)/2),0)))</f>
        <v/>
      </c>
      <c r="L24" s="245" t="str">
        <f ca="1">IF(MOD(ROW()-13,2)=0,IF(ISBLANK(OFFSET('12. SEGUIMIENTO 2027'!$P$14,INT((ROW()-13)/2),0)),"",OFFSET('12. SEGUIMIENTO 2027'!$P$14,INT((ROW()-13)/2),0)),IF(ISBLANK(OFFSET('9. METAS'!$W$20,INT((ROW()-14)/2),0)),"",OFFSET('9. METAS'!$W$20,INT((ROW()-14)/2),0)))</f>
        <v/>
      </c>
      <c r="M24" s="246" t="str">
        <f ca="1">IF(MOD(ROW()-13,2)=0,IF(ISBLANK(OFFSET('12. SEGUIMIENTO 2027'!$Q$14,INT((ROW()-13)/2),0)),"",OFFSET('12. SEGUIMIENTO 2027'!$Q$14,INT((ROW()-13)/2),0)),IF(ISBLANK(OFFSET('9. METAS'!$X$20,INT((ROW()-14)/2),0)),"",OFFSET('9. METAS'!$X$20,INT((ROW()-14)/2),0)))</f>
        <v/>
      </c>
      <c r="N24" s="1013"/>
      <c r="O24" s="1014"/>
      <c r="P24" s="1015"/>
    </row>
    <row r="25" spans="3:16">
      <c r="C25" s="1016" t="str">
        <f ca="1">IF(ISBLANK(OFFSET('5. Pp (3 años)'!$C$46,INT((ROW()-13)/2),0)),"",OFFSET('5. Pp (3 años)'!$C$46,INT((ROW()-13)/2),0))</f>
        <v>Actividad</v>
      </c>
      <c r="D25" s="1018" t="str">
        <f ca="1">IF(ISBLANK(OFFSET('5. Pp (3 años)'!$D$46,INT((ROW()-13)/2),0)),"",OFFSET('5. Pp (3 años)'!$D$46,INT((ROW()-13)/2),0))</f>
        <v/>
      </c>
      <c r="E25" s="1018" t="str">
        <f ca="1">IF(ISBLANK(OFFSET('5. Pp (3 años)'!$E$46,INT((ROW()-13)/2),0)),"",OFFSET('5. Pp (3 años)'!$E$46,INT((ROW()-13)/2),0))</f>
        <v/>
      </c>
      <c r="F25" s="1021" t="str">
        <f ca="1">IF(ISBLANK(OFFSET('5. Pp (3 años)'!$K$46,INT((ROW()-13)/2),0)),"",OFFSET('5. Pp (3 años)'!$K$46,INT((ROW()-13)/2),0))</f>
        <v/>
      </c>
      <c r="G25" s="1023" t="str">
        <f ca="1">IF(ISBLANK(OFFSET('5. Pp (3 años)'!$H$46,INT((ROW()-13)/2),0)),"",OFFSET('5. Pp (3 años)'!$H$46,INT((ROW()-13)/2),0))</f>
        <v/>
      </c>
      <c r="H25" s="1080" t="str">
        <f ca="1">IF(ISBLANK(OFFSET('9. METAS'!$L$20,INT((ROW()-13)/2),0)),"",OFFSET('9. METAS'!$L$20,INT((ROW()-13)/2),0))</f>
        <v/>
      </c>
      <c r="I25" s="1004"/>
      <c r="J25" s="244" t="str">
        <f ca="1">IF(MOD(ROW()-13,2)=0,IF(ISBLANK(OFFSET('12. SEGUIMIENTO 2027'!$N$14,INT((ROW()-13)/2),0)),"",OFFSET('12. SEGUIMIENTO 2027'!$N$14,INT((ROW()-13)/2),0)),IF(ISBLANK(OFFSET('9. METAS'!$U$20,INT((ROW()-14)/2),0)),"",OFFSET('9. METAS'!$U$20,INT((ROW()-14)/2),0)))</f>
        <v/>
      </c>
      <c r="K25" s="245" t="str">
        <f ca="1">IF(MOD(ROW()-13,2)=0,IF(ISBLANK(OFFSET('12. SEGUIMIENTO 2027'!$O$14,INT((ROW()-13)/2),0)),"",OFFSET('12. SEGUIMIENTO 2027'!$O$14,INT((ROW()-13)/2),0)),IF(ISBLANK(OFFSET('9. METAS'!$V$20,INT((ROW()-14)/2),0)),"",OFFSET('9. METAS'!$V$20,INT((ROW()-14)/2),0)))</f>
        <v/>
      </c>
      <c r="L25" s="245" t="str">
        <f ca="1">IF(MOD(ROW()-13,2)=0,IF(ISBLANK(OFFSET('12. SEGUIMIENTO 2027'!$P$14,INT((ROW()-13)/2),0)),"",OFFSET('12. SEGUIMIENTO 2027'!$P$14,INT((ROW()-13)/2),0)),IF(ISBLANK(OFFSET('9. METAS'!$W$20,INT((ROW()-14)/2),0)),"",OFFSET('9. METAS'!$W$20,INT((ROW()-14)/2),0)))</f>
        <v/>
      </c>
      <c r="M25" s="246" t="str">
        <f ca="1">IF(MOD(ROW()-13,2)=0,IF(ISBLANK(OFFSET('12. SEGUIMIENTO 2027'!$Q$14,INT((ROW()-13)/2),0)),"",OFFSET('12. SEGUIMIENTO 2027'!$Q$14,INT((ROW()-13)/2),0)),IF(ISBLANK(OFFSET('9. METAS'!$X$20,INT((ROW()-14)/2),0)),"",OFFSET('9. METAS'!$X$20,INT((ROW()-14)/2),0)))</f>
        <v/>
      </c>
      <c r="N25" s="1006" t="str">
        <f t="shared" ref="N25" ca="1" si="8">IFERROR(J25/J26,"ND")</f>
        <v>ND</v>
      </c>
      <c r="O25" s="1008" t="str">
        <f t="shared" ref="O25" ca="1" si="9">IFERROR(((J25+K25+L25+M25)/H25),"ND")</f>
        <v>ND</v>
      </c>
      <c r="P25" s="1010"/>
    </row>
    <row r="26" spans="3:16">
      <c r="C26" s="1025"/>
      <c r="D26" s="1018"/>
      <c r="E26" s="1018"/>
      <c r="F26" s="1021"/>
      <c r="G26" s="1023"/>
      <c r="H26" s="1080"/>
      <c r="I26" s="1012"/>
      <c r="J26" s="244" t="str">
        <f ca="1">IF(MOD(ROW()-13,2)=0,IF(ISBLANK(OFFSET('12. SEGUIMIENTO 2027'!$N$14,INT((ROW()-13)/2),0)),"",OFFSET('12. SEGUIMIENTO 2027'!$N$14,INT((ROW()-13)/2),0)),IF(ISBLANK(OFFSET('9. METAS'!$U$20,INT((ROW()-14)/2),0)),"",OFFSET('9. METAS'!$U$20,INT((ROW()-14)/2),0)))</f>
        <v/>
      </c>
      <c r="K26" s="245" t="str">
        <f ca="1">IF(MOD(ROW()-13,2)=0,IF(ISBLANK(OFFSET('12. SEGUIMIENTO 2027'!$O$14,INT((ROW()-13)/2),0)),"",OFFSET('12. SEGUIMIENTO 2027'!$O$14,INT((ROW()-13)/2),0)),IF(ISBLANK(OFFSET('9. METAS'!$V$20,INT((ROW()-14)/2),0)),"",OFFSET('9. METAS'!$V$20,INT((ROW()-14)/2),0)))</f>
        <v/>
      </c>
      <c r="L26" s="245" t="str">
        <f ca="1">IF(MOD(ROW()-13,2)=0,IF(ISBLANK(OFFSET('12. SEGUIMIENTO 2027'!$P$14,INT((ROW()-13)/2),0)),"",OFFSET('12. SEGUIMIENTO 2027'!$P$14,INT((ROW()-13)/2),0)),IF(ISBLANK(OFFSET('9. METAS'!$W$20,INT((ROW()-14)/2),0)),"",OFFSET('9. METAS'!$W$20,INT((ROW()-14)/2),0)))</f>
        <v/>
      </c>
      <c r="M26" s="246" t="str">
        <f ca="1">IF(MOD(ROW()-13,2)=0,IF(ISBLANK(OFFSET('12. SEGUIMIENTO 2027'!$Q$14,INT((ROW()-13)/2),0)),"",OFFSET('12. SEGUIMIENTO 2027'!$Q$14,INT((ROW()-13)/2),0)),IF(ISBLANK(OFFSET('9. METAS'!$X$20,INT((ROW()-14)/2),0)),"",OFFSET('9. METAS'!$X$20,INT((ROW()-14)/2),0)))</f>
        <v/>
      </c>
      <c r="N26" s="1013"/>
      <c r="O26" s="1014"/>
      <c r="P26" s="1015"/>
    </row>
    <row r="27" spans="3:16">
      <c r="C27" s="1016" t="str">
        <f ca="1">IF(ISBLANK(OFFSET('5. Pp (3 años)'!$C$46,INT((ROW()-13)/2),0)),"",OFFSET('5. Pp (3 años)'!$C$46,INT((ROW()-13)/2),0))</f>
        <v>Actividad</v>
      </c>
      <c r="D27" s="1018" t="str">
        <f ca="1">IF(ISBLANK(OFFSET('5. Pp (3 años)'!$D$46,INT((ROW()-13)/2),0)),"",OFFSET('5. Pp (3 años)'!$D$46,INT((ROW()-13)/2),0))</f>
        <v/>
      </c>
      <c r="E27" s="1018" t="str">
        <f ca="1">IF(ISBLANK(OFFSET('5. Pp (3 años)'!$E$46,INT((ROW()-13)/2),0)),"",OFFSET('5. Pp (3 años)'!$E$46,INT((ROW()-13)/2),0))</f>
        <v/>
      </c>
      <c r="F27" s="1021" t="str">
        <f ca="1">IF(ISBLANK(OFFSET('5. Pp (3 años)'!$K$46,INT((ROW()-13)/2),0)),"",OFFSET('5. Pp (3 años)'!$K$46,INT((ROW()-13)/2),0))</f>
        <v/>
      </c>
      <c r="G27" s="1023" t="str">
        <f ca="1">IF(ISBLANK(OFFSET('5. Pp (3 años)'!$H$46,INT((ROW()-13)/2),0)),"",OFFSET('5. Pp (3 años)'!$H$46,INT((ROW()-13)/2),0))</f>
        <v/>
      </c>
      <c r="H27" s="1080" t="str">
        <f ca="1">IF(ISBLANK(OFFSET('9. METAS'!$L$20,INT((ROW()-13)/2),0)),"",OFFSET('9. METAS'!$L$20,INT((ROW()-13)/2),0))</f>
        <v/>
      </c>
      <c r="I27" s="1004"/>
      <c r="J27" s="244" t="str">
        <f ca="1">IF(MOD(ROW()-13,2)=0,IF(ISBLANK(OFFSET('12. SEGUIMIENTO 2027'!$N$14,INT((ROW()-13)/2),0)),"",OFFSET('12. SEGUIMIENTO 2027'!$N$14,INT((ROW()-13)/2),0)),IF(ISBLANK(OFFSET('9. METAS'!$U$20,INT((ROW()-14)/2),0)),"",OFFSET('9. METAS'!$U$20,INT((ROW()-14)/2),0)))</f>
        <v/>
      </c>
      <c r="K27" s="245" t="str">
        <f ca="1">IF(MOD(ROW()-13,2)=0,IF(ISBLANK(OFFSET('12. SEGUIMIENTO 2027'!$O$14,INT((ROW()-13)/2),0)),"",OFFSET('12. SEGUIMIENTO 2027'!$O$14,INT((ROW()-13)/2),0)),IF(ISBLANK(OFFSET('9. METAS'!$V$20,INT((ROW()-14)/2),0)),"",OFFSET('9. METAS'!$V$20,INT((ROW()-14)/2),0)))</f>
        <v/>
      </c>
      <c r="L27" s="245" t="str">
        <f ca="1">IF(MOD(ROW()-13,2)=0,IF(ISBLANK(OFFSET('12. SEGUIMIENTO 2027'!$P$14,INT((ROW()-13)/2),0)),"",OFFSET('12. SEGUIMIENTO 2027'!$P$14,INT((ROW()-13)/2),0)),IF(ISBLANK(OFFSET('9. METAS'!$W$20,INT((ROW()-14)/2),0)),"",OFFSET('9. METAS'!$W$20,INT((ROW()-14)/2),0)))</f>
        <v/>
      </c>
      <c r="M27" s="246" t="str">
        <f ca="1">IF(MOD(ROW()-13,2)=0,IF(ISBLANK(OFFSET('12. SEGUIMIENTO 2027'!$Q$14,INT((ROW()-13)/2),0)),"",OFFSET('12. SEGUIMIENTO 2027'!$Q$14,INT((ROW()-13)/2),0)),IF(ISBLANK(OFFSET('9. METAS'!$X$20,INT((ROW()-14)/2),0)),"",OFFSET('9. METAS'!$X$20,INT((ROW()-14)/2),0)))</f>
        <v/>
      </c>
      <c r="N27" s="1006" t="str">
        <f t="shared" ref="N27" ca="1" si="10">IFERROR(J27/J28,"ND")</f>
        <v>ND</v>
      </c>
      <c r="O27" s="1008" t="str">
        <f t="shared" ref="O27" ca="1" si="11">IFERROR(((J27+K27+L27+M27)/H27),"ND")</f>
        <v>ND</v>
      </c>
      <c r="P27" s="1010"/>
    </row>
    <row r="28" spans="3:16">
      <c r="C28" s="1025"/>
      <c r="D28" s="1018"/>
      <c r="E28" s="1018"/>
      <c r="F28" s="1021"/>
      <c r="G28" s="1023"/>
      <c r="H28" s="1080"/>
      <c r="I28" s="1012"/>
      <c r="J28" s="244" t="str">
        <f ca="1">IF(MOD(ROW()-13,2)=0,IF(ISBLANK(OFFSET('12. SEGUIMIENTO 2027'!$N$14,INT((ROW()-13)/2),0)),"",OFFSET('12. SEGUIMIENTO 2027'!$N$14,INT((ROW()-13)/2),0)),IF(ISBLANK(OFFSET('9. METAS'!$U$20,INT((ROW()-14)/2),0)),"",OFFSET('9. METAS'!$U$20,INT((ROW()-14)/2),0)))</f>
        <v/>
      </c>
      <c r="K28" s="245" t="str">
        <f ca="1">IF(MOD(ROW()-13,2)=0,IF(ISBLANK(OFFSET('12. SEGUIMIENTO 2027'!$O$14,INT((ROW()-13)/2),0)),"",OFFSET('12. SEGUIMIENTO 2027'!$O$14,INT((ROW()-13)/2),0)),IF(ISBLANK(OFFSET('9. METAS'!$V$20,INT((ROW()-14)/2),0)),"",OFFSET('9. METAS'!$V$20,INT((ROW()-14)/2),0)))</f>
        <v/>
      </c>
      <c r="L28" s="245" t="str">
        <f ca="1">IF(MOD(ROW()-13,2)=0,IF(ISBLANK(OFFSET('12. SEGUIMIENTO 2027'!$P$14,INT((ROW()-13)/2),0)),"",OFFSET('12. SEGUIMIENTO 2027'!$P$14,INT((ROW()-13)/2),0)),IF(ISBLANK(OFFSET('9. METAS'!$W$20,INT((ROW()-14)/2),0)),"",OFFSET('9. METAS'!$W$20,INT((ROW()-14)/2),0)))</f>
        <v/>
      </c>
      <c r="M28" s="246" t="str">
        <f ca="1">IF(MOD(ROW()-13,2)=0,IF(ISBLANK(OFFSET('12. SEGUIMIENTO 2027'!$Q$14,INT((ROW()-13)/2),0)),"",OFFSET('12. SEGUIMIENTO 2027'!$Q$14,INT((ROW()-13)/2),0)),IF(ISBLANK(OFFSET('9. METAS'!$X$20,INT((ROW()-14)/2),0)),"",OFFSET('9. METAS'!$X$20,INT((ROW()-14)/2),0)))</f>
        <v/>
      </c>
      <c r="N28" s="1013"/>
      <c r="O28" s="1014"/>
      <c r="P28" s="1015"/>
    </row>
    <row r="29" spans="3:16">
      <c r="C29" s="1016" t="str">
        <f ca="1">IF(ISBLANK(OFFSET('5. Pp (3 años)'!$C$46,INT((ROW()-13)/2),0)),"",OFFSET('5. Pp (3 años)'!$C$46,INT((ROW()-13)/2),0))</f>
        <v>Componente</v>
      </c>
      <c r="D29" s="1018" t="str">
        <f ca="1">IF(ISBLANK(OFFSET('5. Pp (3 años)'!$D$46,INT((ROW()-13)/2),0)),"",OFFSET('5. Pp (3 años)'!$D$46,INT((ROW()-13)/2),0))</f>
        <v>4.1.1.1.2 Servicios integrales de bienestar y derechos sociales otorgados a la población.</v>
      </c>
      <c r="E29" s="1018" t="str">
        <f ca="1">IF(ISBLANK(OFFSET('5. Pp (3 años)'!$E$46,INT((ROW()-13)/2),0)),"",OFFSET('5. Pp (3 años)'!$E$46,INT((ROW()-13)/2),0))</f>
        <v>PSIBE: Porcentaje de servicios integrales de bienestar entregados.</v>
      </c>
      <c r="F29" s="1021" t="str">
        <f ca="1">IF(ISBLANK(OFFSET('5. Pp (3 años)'!$K$46,INT((ROW()-13)/2),0)),"",OFFSET('5. Pp (3 años)'!$K$46,INT((ROW()-13)/2),0))</f>
        <v>Ascendente</v>
      </c>
      <c r="G29" s="1023" t="str">
        <f ca="1">IF(ISBLANK(OFFSET('5. Pp (3 años)'!$H$46,INT((ROW()-13)/2),0)),"",OFFSET('5. Pp (3 años)'!$H$46,INT((ROW()-13)/2),0))</f>
        <v>Trimestral</v>
      </c>
      <c r="H29" s="1080">
        <f ca="1">IF(ISBLANK(OFFSET('9. METAS'!$L$20,INT((ROW()-13)/2),0)),"",OFFSET('9. METAS'!$L$20,INT((ROW()-13)/2),0))</f>
        <v>100</v>
      </c>
      <c r="I29" s="1004"/>
      <c r="J29" s="244" t="str">
        <f ca="1">IF(MOD(ROW()-13,2)=0,IF(ISBLANK(OFFSET('12. SEGUIMIENTO 2027'!$N$14,INT((ROW()-13)/2),0)),"",OFFSET('12. SEGUIMIENTO 2027'!$N$14,INT((ROW()-13)/2),0)),IF(ISBLANK(OFFSET('9. METAS'!$U$20,INT((ROW()-14)/2),0)),"",OFFSET('9. METAS'!$U$20,INT((ROW()-14)/2),0)))</f>
        <v/>
      </c>
      <c r="K29" s="245" t="str">
        <f ca="1">IF(MOD(ROW()-13,2)=0,IF(ISBLANK(OFFSET('12. SEGUIMIENTO 2027'!$O$14,INT((ROW()-13)/2),0)),"",OFFSET('12. SEGUIMIENTO 2027'!$O$14,INT((ROW()-13)/2),0)),IF(ISBLANK(OFFSET('9. METAS'!$V$20,INT((ROW()-14)/2),0)),"",OFFSET('9. METAS'!$V$20,INT((ROW()-14)/2),0)))</f>
        <v/>
      </c>
      <c r="L29" s="245" t="str">
        <f ca="1">IF(MOD(ROW()-13,2)=0,IF(ISBLANK(OFFSET('12. SEGUIMIENTO 2027'!$P$14,INT((ROW()-13)/2),0)),"",OFFSET('12. SEGUIMIENTO 2027'!$P$14,INT((ROW()-13)/2),0)),IF(ISBLANK(OFFSET('9. METAS'!$W$20,INT((ROW()-14)/2),0)),"",OFFSET('9. METAS'!$W$20,INT((ROW()-14)/2),0)))</f>
        <v/>
      </c>
      <c r="M29" s="246" t="str">
        <f ca="1">IF(MOD(ROW()-13,2)=0,IF(ISBLANK(OFFSET('12. SEGUIMIENTO 2027'!$Q$14,INT((ROW()-13)/2),0)),"",OFFSET('12. SEGUIMIENTO 2027'!$Q$14,INT((ROW()-13)/2),0)),IF(ISBLANK(OFFSET('9. METAS'!$X$20,INT((ROW()-14)/2),0)),"",OFFSET('9. METAS'!$X$20,INT((ROW()-14)/2),0)))</f>
        <v/>
      </c>
      <c r="N29" s="1006" t="str">
        <f t="shared" ref="N29" ca="1" si="12">IFERROR(J29/J30,"ND")</f>
        <v>ND</v>
      </c>
      <c r="O29" s="1008" t="str">
        <f t="shared" ref="O29" ca="1" si="13">IFERROR(((J29+K29+L29+M29)/H29),"ND")</f>
        <v>ND</v>
      </c>
      <c r="P29" s="1010"/>
    </row>
    <row r="30" spans="3:16">
      <c r="C30" s="1025"/>
      <c r="D30" s="1018"/>
      <c r="E30" s="1018"/>
      <c r="F30" s="1021"/>
      <c r="G30" s="1023"/>
      <c r="H30" s="1080"/>
      <c r="I30" s="1012"/>
      <c r="J30" s="244">
        <f ca="1">IF(MOD(ROW()-13,2)=0,IF(ISBLANK(OFFSET('12. SEGUIMIENTO 2027'!$N$14,INT((ROW()-13)/2),0)),"",OFFSET('12. SEGUIMIENTO 2027'!$N$14,INT((ROW()-13)/2),0)),IF(ISBLANK(OFFSET('9. METAS'!$U$20,INT((ROW()-14)/2),0)),"",OFFSET('9. METAS'!$U$20,INT((ROW()-14)/2),0)))</f>
        <v>25</v>
      </c>
      <c r="K30" s="245">
        <f ca="1">IF(MOD(ROW()-13,2)=0,IF(ISBLANK(OFFSET('12. SEGUIMIENTO 2027'!$O$14,INT((ROW()-13)/2),0)),"",OFFSET('12. SEGUIMIENTO 2027'!$O$14,INT((ROW()-13)/2),0)),IF(ISBLANK(OFFSET('9. METAS'!$V$20,INT((ROW()-14)/2),0)),"",OFFSET('9. METAS'!$V$20,INT((ROW()-14)/2),0)))</f>
        <v>25</v>
      </c>
      <c r="L30" s="245">
        <f ca="1">IF(MOD(ROW()-13,2)=0,IF(ISBLANK(OFFSET('12. SEGUIMIENTO 2027'!$P$14,INT((ROW()-13)/2),0)),"",OFFSET('12. SEGUIMIENTO 2027'!$P$14,INT((ROW()-13)/2),0)),IF(ISBLANK(OFFSET('9. METAS'!$W$20,INT((ROW()-14)/2),0)),"",OFFSET('9. METAS'!$W$20,INT((ROW()-14)/2),0)))</f>
        <v>25</v>
      </c>
      <c r="M30" s="246">
        <f ca="1">IF(MOD(ROW()-13,2)=0,IF(ISBLANK(OFFSET('12. SEGUIMIENTO 2027'!$Q$14,INT((ROW()-13)/2),0)),"",OFFSET('12. SEGUIMIENTO 2027'!$Q$14,INT((ROW()-13)/2),0)),IF(ISBLANK(OFFSET('9. METAS'!$X$20,INT((ROW()-14)/2),0)),"",OFFSET('9. METAS'!$X$20,INT((ROW()-14)/2),0)))</f>
        <v>25</v>
      </c>
      <c r="N30" s="1013"/>
      <c r="O30" s="1014"/>
      <c r="P30" s="1015"/>
    </row>
    <row r="31" spans="3:16">
      <c r="C31" s="1016" t="str">
        <f ca="1">IF(ISBLANK(OFFSET('5. Pp (3 años)'!$C$46,INT((ROW()-13)/2),0)),"",OFFSET('5. Pp (3 años)'!$C$46,INT((ROW()-13)/2),0))</f>
        <v>Actividad</v>
      </c>
      <c r="D31" s="1018" t="str">
        <f ca="1">IF(ISBLANK(OFFSET('5. Pp (3 años)'!$D$46,INT((ROW()-13)/2),0)),"",OFFSET('5. Pp (3 años)'!$D$46,INT((ROW()-13)/2),0))</f>
        <v>4.1.1.1.2.1 Coordinación y ejecución de programas para el fortalecimiento de la cohesión social.</v>
      </c>
      <c r="E31" s="1018" t="str">
        <f ca="1">IF(ISBLANK(OFFSET('5. Pp (3 años)'!$E$46,INT((ROW()-13)/2),0)),"",OFFSET('5. Pp (3 años)'!$E$46,INT((ROW()-13)/2),0))</f>
        <v>PACSPCR: Porcentaje de acciones de cohesión social y participación ciudadana realizadas.</v>
      </c>
      <c r="F31" s="1021" t="str">
        <f ca="1">IF(ISBLANK(OFFSET('5. Pp (3 años)'!$K$46,INT((ROW()-13)/2),0)),"",OFFSET('5. Pp (3 años)'!$K$46,INT((ROW()-13)/2),0))</f>
        <v>Ascendente</v>
      </c>
      <c r="G31" s="1023" t="str">
        <f ca="1">IF(ISBLANK(OFFSET('5. Pp (3 años)'!$H$46,INT((ROW()-13)/2),0)),"",OFFSET('5. Pp (3 años)'!$H$46,INT((ROW()-13)/2),0))</f>
        <v>Trimestral</v>
      </c>
      <c r="H31" s="1080">
        <f ca="1">IF(ISBLANK(OFFSET('9. METAS'!$L$20,INT((ROW()-13)/2),0)),"",OFFSET('9. METAS'!$L$20,INT((ROW()-13)/2),0))</f>
        <v>15</v>
      </c>
      <c r="I31" s="1004"/>
      <c r="J31" s="244" t="str">
        <f ca="1">IF(MOD(ROW()-13,2)=0,IF(ISBLANK(OFFSET('12. SEGUIMIENTO 2027'!$N$14,INT((ROW()-13)/2),0)),"",OFFSET('12. SEGUIMIENTO 2027'!$N$14,INT((ROW()-13)/2),0)),IF(ISBLANK(OFFSET('9. METAS'!$U$20,INT((ROW()-14)/2),0)),"",OFFSET('9. METAS'!$U$20,INT((ROW()-14)/2),0)))</f>
        <v/>
      </c>
      <c r="K31" s="245" t="str">
        <f ca="1">IF(MOD(ROW()-13,2)=0,IF(ISBLANK(OFFSET('12. SEGUIMIENTO 2027'!$O$14,INT((ROW()-13)/2),0)),"",OFFSET('12. SEGUIMIENTO 2027'!$O$14,INT((ROW()-13)/2),0)),IF(ISBLANK(OFFSET('9. METAS'!$V$20,INT((ROW()-14)/2),0)),"",OFFSET('9. METAS'!$V$20,INT((ROW()-14)/2),0)))</f>
        <v/>
      </c>
      <c r="L31" s="245" t="str">
        <f ca="1">IF(MOD(ROW()-13,2)=0,IF(ISBLANK(OFFSET('12. SEGUIMIENTO 2027'!$P$14,INT((ROW()-13)/2),0)),"",OFFSET('12. SEGUIMIENTO 2027'!$P$14,INT((ROW()-13)/2),0)),IF(ISBLANK(OFFSET('9. METAS'!$W$20,INT((ROW()-14)/2),0)),"",OFFSET('9. METAS'!$W$20,INT((ROW()-14)/2),0)))</f>
        <v/>
      </c>
      <c r="M31" s="246" t="str">
        <f ca="1">IF(MOD(ROW()-13,2)=0,IF(ISBLANK(OFFSET('12. SEGUIMIENTO 2027'!$Q$14,INT((ROW()-13)/2),0)),"",OFFSET('12. SEGUIMIENTO 2027'!$Q$14,INT((ROW()-13)/2),0)),IF(ISBLANK(OFFSET('9. METAS'!$X$20,INT((ROW()-14)/2),0)),"",OFFSET('9. METAS'!$X$20,INT((ROW()-14)/2),0)))</f>
        <v/>
      </c>
      <c r="N31" s="1006" t="str">
        <f t="shared" ref="N31" ca="1" si="14">IFERROR(J31/J32,"ND")</f>
        <v>ND</v>
      </c>
      <c r="O31" s="1008" t="str">
        <f t="shared" ref="O31" ca="1" si="15">IFERROR(((J31+K31+L31+M31)/H31),"ND")</f>
        <v>ND</v>
      </c>
      <c r="P31" s="1010"/>
    </row>
    <row r="32" spans="3:16">
      <c r="C32" s="1025"/>
      <c r="D32" s="1018"/>
      <c r="E32" s="1018"/>
      <c r="F32" s="1021"/>
      <c r="G32" s="1023"/>
      <c r="H32" s="1080"/>
      <c r="I32" s="1012"/>
      <c r="J32" s="244">
        <f ca="1">IF(MOD(ROW()-13,2)=0,IF(ISBLANK(OFFSET('12. SEGUIMIENTO 2027'!$N$14,INT((ROW()-13)/2),0)),"",OFFSET('12. SEGUIMIENTO 2027'!$N$14,INT((ROW()-13)/2),0)),IF(ISBLANK(OFFSET('9. METAS'!$U$20,INT((ROW()-14)/2),0)),"",OFFSET('9. METAS'!$U$20,INT((ROW()-14)/2),0)))</f>
        <v>1</v>
      </c>
      <c r="K32" s="245">
        <f ca="1">IF(MOD(ROW()-13,2)=0,IF(ISBLANK(OFFSET('12. SEGUIMIENTO 2027'!$O$14,INT((ROW()-13)/2),0)),"",OFFSET('12. SEGUIMIENTO 2027'!$O$14,INT((ROW()-13)/2),0)),IF(ISBLANK(OFFSET('9. METAS'!$V$20,INT((ROW()-14)/2),0)),"",OFFSET('9. METAS'!$V$20,INT((ROW()-14)/2),0)))</f>
        <v>0</v>
      </c>
      <c r="L32" s="245">
        <f ca="1">IF(MOD(ROW()-13,2)=0,IF(ISBLANK(OFFSET('12. SEGUIMIENTO 2027'!$P$14,INT((ROW()-13)/2),0)),"",OFFSET('12. SEGUIMIENTO 2027'!$P$14,INT((ROW()-13)/2),0)),IF(ISBLANK(OFFSET('9. METAS'!$W$20,INT((ROW()-14)/2),0)),"",OFFSET('9. METAS'!$W$20,INT((ROW()-14)/2),0)))</f>
        <v>6</v>
      </c>
      <c r="M32" s="246">
        <f ca="1">IF(MOD(ROW()-13,2)=0,IF(ISBLANK(OFFSET('12. SEGUIMIENTO 2027'!$Q$14,INT((ROW()-13)/2),0)),"",OFFSET('12. SEGUIMIENTO 2027'!$Q$14,INT((ROW()-13)/2),0)),IF(ISBLANK(OFFSET('9. METAS'!$X$20,INT((ROW()-14)/2),0)),"",OFFSET('9. METAS'!$X$20,INT((ROW()-14)/2),0)))</f>
        <v>8</v>
      </c>
      <c r="N32" s="1013"/>
      <c r="O32" s="1014"/>
      <c r="P32" s="1015"/>
    </row>
    <row r="33" spans="3:16">
      <c r="C33" s="1016" t="str">
        <f ca="1">IF(ISBLANK(OFFSET('5. Pp (3 años)'!$C$46,INT((ROW()-13)/2),0)),"",OFFSET('5. Pp (3 años)'!$C$46,INT((ROW()-13)/2),0))</f>
        <v>Actividad</v>
      </c>
      <c r="D33" s="1018" t="str">
        <f ca="1">IF(ISBLANK(OFFSET('5. Pp (3 años)'!$D$46,INT((ROW()-13)/2),0)),"",OFFSET('5. Pp (3 años)'!$D$46,INT((ROW()-13)/2),0))</f>
        <v>4.1.1.1.2.2 Organización y despliegue de brigadas de asistencia social en zonas de atención prioritaria.</v>
      </c>
      <c r="E33" s="1018" t="str">
        <f ca="1">IF(ISBLANK(OFFSET('5. Pp (3 años)'!$E$46,INT((ROW()-13)/2),0)),"",OFFSET('5. Pp (3 años)'!$E$46,INT((ROW()-13)/2),0))</f>
        <v>PBASIE: Porcentaje de brigadas de asistencia social institucional ejecutadas.</v>
      </c>
      <c r="F33" s="1021" t="str">
        <f ca="1">IF(ISBLANK(OFFSET('5. Pp (3 años)'!$K$46,INT((ROW()-13)/2),0)),"",OFFSET('5. Pp (3 años)'!$K$46,INT((ROW()-13)/2),0))</f>
        <v>Ascendente</v>
      </c>
      <c r="G33" s="1023" t="str">
        <f ca="1">IF(ISBLANK(OFFSET('5. Pp (3 años)'!$H$46,INT((ROW()-13)/2),0)),"",OFFSET('5. Pp (3 años)'!$H$46,INT((ROW()-13)/2),0))</f>
        <v>Trimestral</v>
      </c>
      <c r="H33" s="1080">
        <f ca="1">IF(ISBLANK(OFFSET('9. METAS'!$L$20,INT((ROW()-13)/2),0)),"",OFFSET('9. METAS'!$L$20,INT((ROW()-13)/2),0))</f>
        <v>40</v>
      </c>
      <c r="I33" s="1004"/>
      <c r="J33" s="244" t="str">
        <f ca="1">IF(MOD(ROW()-13,2)=0,IF(ISBLANK(OFFSET('12. SEGUIMIENTO 2027'!$N$14,INT((ROW()-13)/2),0)),"",OFFSET('12. SEGUIMIENTO 2027'!$N$14,INT((ROW()-13)/2),0)),IF(ISBLANK(OFFSET('9. METAS'!$U$20,INT((ROW()-14)/2),0)),"",OFFSET('9. METAS'!$U$20,INT((ROW()-14)/2),0)))</f>
        <v/>
      </c>
      <c r="K33" s="245" t="str">
        <f ca="1">IF(MOD(ROW()-13,2)=0,IF(ISBLANK(OFFSET('12. SEGUIMIENTO 2027'!$O$14,INT((ROW()-13)/2),0)),"",OFFSET('12. SEGUIMIENTO 2027'!$O$14,INT((ROW()-13)/2),0)),IF(ISBLANK(OFFSET('9. METAS'!$V$20,INT((ROW()-14)/2),0)),"",OFFSET('9. METAS'!$V$20,INT((ROW()-14)/2),0)))</f>
        <v/>
      </c>
      <c r="L33" s="245" t="str">
        <f ca="1">IF(MOD(ROW()-13,2)=0,IF(ISBLANK(OFFSET('12. SEGUIMIENTO 2027'!$P$14,INT((ROW()-13)/2),0)),"",OFFSET('12. SEGUIMIENTO 2027'!$P$14,INT((ROW()-13)/2),0)),IF(ISBLANK(OFFSET('9. METAS'!$W$20,INT((ROW()-14)/2),0)),"",OFFSET('9. METAS'!$W$20,INT((ROW()-14)/2),0)))</f>
        <v/>
      </c>
      <c r="M33" s="246" t="str">
        <f ca="1">IF(MOD(ROW()-13,2)=0,IF(ISBLANK(OFFSET('12. SEGUIMIENTO 2027'!$Q$14,INT((ROW()-13)/2),0)),"",OFFSET('12. SEGUIMIENTO 2027'!$Q$14,INT((ROW()-13)/2),0)),IF(ISBLANK(OFFSET('9. METAS'!$X$20,INT((ROW()-14)/2),0)),"",OFFSET('9. METAS'!$X$20,INT((ROW()-14)/2),0)))</f>
        <v/>
      </c>
      <c r="N33" s="1006" t="str">
        <f t="shared" ref="N33" ca="1" si="16">IFERROR(J33/J34,"ND")</f>
        <v>ND</v>
      </c>
      <c r="O33" s="1008" t="str">
        <f t="shared" ref="O33" ca="1" si="17">IFERROR(((J33+K33+L33+M33)/H33),"ND")</f>
        <v>ND</v>
      </c>
      <c r="P33" s="1010"/>
    </row>
    <row r="34" spans="3:16">
      <c r="C34" s="1025"/>
      <c r="D34" s="1018"/>
      <c r="E34" s="1018"/>
      <c r="F34" s="1021"/>
      <c r="G34" s="1023"/>
      <c r="H34" s="1080"/>
      <c r="I34" s="1012"/>
      <c r="J34" s="244">
        <f ca="1">IF(MOD(ROW()-13,2)=0,IF(ISBLANK(OFFSET('12. SEGUIMIENTO 2027'!$N$14,INT((ROW()-13)/2),0)),"",OFFSET('12. SEGUIMIENTO 2027'!$N$14,INT((ROW()-13)/2),0)),IF(ISBLANK(OFFSET('9. METAS'!$U$20,INT((ROW()-14)/2),0)),"",OFFSET('9. METAS'!$U$20,INT((ROW()-14)/2),0)))</f>
        <v>12</v>
      </c>
      <c r="K34" s="245">
        <f ca="1">IF(MOD(ROW()-13,2)=0,IF(ISBLANK(OFFSET('12. SEGUIMIENTO 2027'!$O$14,INT((ROW()-13)/2),0)),"",OFFSET('12. SEGUIMIENTO 2027'!$O$14,INT((ROW()-13)/2),0)),IF(ISBLANK(OFFSET('9. METAS'!$V$20,INT((ROW()-14)/2),0)),"",OFFSET('9. METAS'!$V$20,INT((ROW()-14)/2),0)))</f>
        <v>12</v>
      </c>
      <c r="L34" s="245">
        <f ca="1">IF(MOD(ROW()-13,2)=0,IF(ISBLANK(OFFSET('12. SEGUIMIENTO 2027'!$P$14,INT((ROW()-13)/2),0)),"",OFFSET('12. SEGUIMIENTO 2027'!$P$14,INT((ROW()-13)/2),0)),IF(ISBLANK(OFFSET('9. METAS'!$W$20,INT((ROW()-14)/2),0)),"",OFFSET('9. METAS'!$W$20,INT((ROW()-14)/2),0)))</f>
        <v>3</v>
      </c>
      <c r="M34" s="246">
        <f ca="1">IF(MOD(ROW()-13,2)=0,IF(ISBLANK(OFFSET('12. SEGUIMIENTO 2027'!$Q$14,INT((ROW()-13)/2),0)),"",OFFSET('12. SEGUIMIENTO 2027'!$Q$14,INT((ROW()-13)/2),0)),IF(ISBLANK(OFFSET('9. METAS'!$X$20,INT((ROW()-14)/2),0)),"",OFFSET('9. METAS'!$X$20,INT((ROW()-14)/2),0)))</f>
        <v>12</v>
      </c>
      <c r="N34" s="1013"/>
      <c r="O34" s="1014"/>
      <c r="P34" s="1015"/>
    </row>
    <row r="35" spans="3:16">
      <c r="C35" s="1016" t="str">
        <f ca="1">IF(ISBLANK(OFFSET('5. Pp (3 años)'!$C$46,INT((ROW()-13)/2),0)),"",OFFSET('5. Pp (3 años)'!$C$46,INT((ROW()-13)/2),0))</f>
        <v>Actividad</v>
      </c>
      <c r="D35" s="1018" t="str">
        <f ca="1">IF(ISBLANK(OFFSET('5. Pp (3 años)'!$D$46,INT((ROW()-13)/2),0)),"",OFFSET('5. Pp (3 años)'!$D$46,INT((ROW()-13)/2),0))</f>
        <v/>
      </c>
      <c r="E35" s="1018" t="str">
        <f ca="1">IF(ISBLANK(OFFSET('5. Pp (3 años)'!$E$46,INT((ROW()-13)/2),0)),"",OFFSET('5. Pp (3 años)'!$E$46,INT((ROW()-13)/2),0))</f>
        <v/>
      </c>
      <c r="F35" s="1021" t="str">
        <f ca="1">IF(ISBLANK(OFFSET('5. Pp (3 años)'!$K$46,INT((ROW()-13)/2),0)),"",OFFSET('5. Pp (3 años)'!$K$46,INT((ROW()-13)/2),0))</f>
        <v/>
      </c>
      <c r="G35" s="1023" t="str">
        <f ca="1">IF(ISBLANK(OFFSET('5. Pp (3 años)'!$H$46,INT((ROW()-13)/2),0)),"",OFFSET('5. Pp (3 años)'!$H$46,INT((ROW()-13)/2),0))</f>
        <v/>
      </c>
      <c r="H35" s="1080" t="str">
        <f ca="1">IF(ISBLANK(OFFSET('9. METAS'!$L$20,INT((ROW()-13)/2),0)),"",OFFSET('9. METAS'!$L$20,INT((ROW()-13)/2),0))</f>
        <v/>
      </c>
      <c r="I35" s="1004"/>
      <c r="J35" s="244" t="str">
        <f ca="1">IF(MOD(ROW()-13,2)=0,IF(ISBLANK(OFFSET('12. SEGUIMIENTO 2027'!$N$14,INT((ROW()-13)/2),0)),"",OFFSET('12. SEGUIMIENTO 2027'!$N$14,INT((ROW()-13)/2),0)),IF(ISBLANK(OFFSET('9. METAS'!$U$20,INT((ROW()-14)/2),0)),"",OFFSET('9. METAS'!$U$20,INT((ROW()-14)/2),0)))</f>
        <v/>
      </c>
      <c r="K35" s="245" t="str">
        <f ca="1">IF(MOD(ROW()-13,2)=0,IF(ISBLANK(OFFSET('12. SEGUIMIENTO 2027'!$O$14,INT((ROW()-13)/2),0)),"",OFFSET('12. SEGUIMIENTO 2027'!$O$14,INT((ROW()-13)/2),0)),IF(ISBLANK(OFFSET('9. METAS'!$V$20,INT((ROW()-14)/2),0)),"",OFFSET('9. METAS'!$V$20,INT((ROW()-14)/2),0)))</f>
        <v/>
      </c>
      <c r="L35" s="245" t="str">
        <f ca="1">IF(MOD(ROW()-13,2)=0,IF(ISBLANK(OFFSET('12. SEGUIMIENTO 2027'!$P$14,INT((ROW()-13)/2),0)),"",OFFSET('12. SEGUIMIENTO 2027'!$P$14,INT((ROW()-13)/2),0)),IF(ISBLANK(OFFSET('9. METAS'!$W$20,INT((ROW()-14)/2),0)),"",OFFSET('9. METAS'!$W$20,INT((ROW()-14)/2),0)))</f>
        <v/>
      </c>
      <c r="M35" s="246" t="str">
        <f ca="1">IF(MOD(ROW()-13,2)=0,IF(ISBLANK(OFFSET('12. SEGUIMIENTO 2027'!$Q$14,INT((ROW()-13)/2),0)),"",OFFSET('12. SEGUIMIENTO 2027'!$Q$14,INT((ROW()-13)/2),0)),IF(ISBLANK(OFFSET('9. METAS'!$X$20,INT((ROW()-14)/2),0)),"",OFFSET('9. METAS'!$X$20,INT((ROW()-14)/2),0)))</f>
        <v/>
      </c>
      <c r="N35" s="1006" t="str">
        <f t="shared" ref="N35" ca="1" si="18">IFERROR(J35/J36,"ND")</f>
        <v>ND</v>
      </c>
      <c r="O35" s="1008" t="str">
        <f t="shared" ref="O35" ca="1" si="19">IFERROR(((J35+K35+L35+M35)/H35),"ND")</f>
        <v>ND</v>
      </c>
      <c r="P35" s="1010"/>
    </row>
    <row r="36" spans="3:16">
      <c r="C36" s="1025"/>
      <c r="D36" s="1018"/>
      <c r="E36" s="1018"/>
      <c r="F36" s="1021"/>
      <c r="G36" s="1023"/>
      <c r="H36" s="1080"/>
      <c r="I36" s="1012"/>
      <c r="J36" s="244" t="str">
        <f ca="1">IF(MOD(ROW()-13,2)=0,IF(ISBLANK(OFFSET('12. SEGUIMIENTO 2027'!$N$14,INT((ROW()-13)/2),0)),"",OFFSET('12. SEGUIMIENTO 2027'!$N$14,INT((ROW()-13)/2),0)),IF(ISBLANK(OFFSET('9. METAS'!$U$20,INT((ROW()-14)/2),0)),"",OFFSET('9. METAS'!$U$20,INT((ROW()-14)/2),0)))</f>
        <v/>
      </c>
      <c r="K36" s="245" t="str">
        <f ca="1">IF(MOD(ROW()-13,2)=0,IF(ISBLANK(OFFSET('12. SEGUIMIENTO 2027'!$O$14,INT((ROW()-13)/2),0)),"",OFFSET('12. SEGUIMIENTO 2027'!$O$14,INT((ROW()-13)/2),0)),IF(ISBLANK(OFFSET('9. METAS'!$V$20,INT((ROW()-14)/2),0)),"",OFFSET('9. METAS'!$V$20,INT((ROW()-14)/2),0)))</f>
        <v/>
      </c>
      <c r="L36" s="245" t="str">
        <f ca="1">IF(MOD(ROW()-13,2)=0,IF(ISBLANK(OFFSET('12. SEGUIMIENTO 2027'!$P$14,INT((ROW()-13)/2),0)),"",OFFSET('12. SEGUIMIENTO 2027'!$P$14,INT((ROW()-13)/2),0)),IF(ISBLANK(OFFSET('9. METAS'!$W$20,INT((ROW()-14)/2),0)),"",OFFSET('9. METAS'!$W$20,INT((ROW()-14)/2),0)))</f>
        <v/>
      </c>
      <c r="M36" s="246" t="str">
        <f ca="1">IF(MOD(ROW()-13,2)=0,IF(ISBLANK(OFFSET('12. SEGUIMIENTO 2027'!$Q$14,INT((ROW()-13)/2),0)),"",OFFSET('12. SEGUIMIENTO 2027'!$Q$14,INT((ROW()-13)/2),0)),IF(ISBLANK(OFFSET('9. METAS'!$X$20,INT((ROW()-14)/2),0)),"",OFFSET('9. METAS'!$X$20,INT((ROW()-14)/2),0)))</f>
        <v/>
      </c>
      <c r="N36" s="1013"/>
      <c r="O36" s="1014"/>
      <c r="P36" s="1015"/>
    </row>
    <row r="37" spans="3:16">
      <c r="C37" s="1016" t="str">
        <f ca="1">IF(ISBLANK(OFFSET('5. Pp (3 años)'!$C$46,INT((ROW()-13)/2),0)),"",OFFSET('5. Pp (3 años)'!$C$46,INT((ROW()-13)/2),0))</f>
        <v>Actividad</v>
      </c>
      <c r="D37" s="1018" t="str">
        <f ca="1">IF(ISBLANK(OFFSET('5. Pp (3 años)'!$D$46,INT((ROW()-13)/2),0)),"",OFFSET('5. Pp (3 años)'!$D$46,INT((ROW()-13)/2),0))</f>
        <v/>
      </c>
      <c r="E37" s="1018" t="str">
        <f ca="1">IF(ISBLANK(OFFSET('5. Pp (3 años)'!$E$46,INT((ROW()-13)/2),0)),"",OFFSET('5. Pp (3 años)'!$E$46,INT((ROW()-13)/2),0))</f>
        <v/>
      </c>
      <c r="F37" s="1021" t="str">
        <f ca="1">IF(ISBLANK(OFFSET('5. Pp (3 años)'!$K$46,INT((ROW()-13)/2),0)),"",OFFSET('5. Pp (3 años)'!$K$46,INT((ROW()-13)/2),0))</f>
        <v/>
      </c>
      <c r="G37" s="1023" t="str">
        <f ca="1">IF(ISBLANK(OFFSET('5. Pp (3 años)'!$H$46,INT((ROW()-13)/2),0)),"",OFFSET('5. Pp (3 años)'!$H$46,INT((ROW()-13)/2),0))</f>
        <v/>
      </c>
      <c r="H37" s="1080" t="str">
        <f ca="1">IF(ISBLANK(OFFSET('9. METAS'!$L$20,INT((ROW()-13)/2),0)),"",OFFSET('9. METAS'!$L$20,INT((ROW()-13)/2),0))</f>
        <v/>
      </c>
      <c r="I37" s="1004"/>
      <c r="J37" s="244" t="str">
        <f ca="1">IF(MOD(ROW()-13,2)=0,IF(ISBLANK(OFFSET('12. SEGUIMIENTO 2027'!$N$14,INT((ROW()-13)/2),0)),"",OFFSET('12. SEGUIMIENTO 2027'!$N$14,INT((ROW()-13)/2),0)),IF(ISBLANK(OFFSET('9. METAS'!$U$20,INT((ROW()-14)/2),0)),"",OFFSET('9. METAS'!$U$20,INT((ROW()-14)/2),0)))</f>
        <v/>
      </c>
      <c r="K37" s="245" t="str">
        <f ca="1">IF(MOD(ROW()-13,2)=0,IF(ISBLANK(OFFSET('12. SEGUIMIENTO 2027'!$O$14,INT((ROW()-13)/2),0)),"",OFFSET('12. SEGUIMIENTO 2027'!$O$14,INT((ROW()-13)/2),0)),IF(ISBLANK(OFFSET('9. METAS'!$V$20,INT((ROW()-14)/2),0)),"",OFFSET('9. METAS'!$V$20,INT((ROW()-14)/2),0)))</f>
        <v/>
      </c>
      <c r="L37" s="245" t="str">
        <f ca="1">IF(MOD(ROW()-13,2)=0,IF(ISBLANK(OFFSET('12. SEGUIMIENTO 2027'!$P$14,INT((ROW()-13)/2),0)),"",OFFSET('12. SEGUIMIENTO 2027'!$P$14,INT((ROW()-13)/2),0)),IF(ISBLANK(OFFSET('9. METAS'!$W$20,INT((ROW()-14)/2),0)),"",OFFSET('9. METAS'!$W$20,INT((ROW()-14)/2),0)))</f>
        <v/>
      </c>
      <c r="M37" s="246" t="str">
        <f ca="1">IF(MOD(ROW()-13,2)=0,IF(ISBLANK(OFFSET('12. SEGUIMIENTO 2027'!$Q$14,INT((ROW()-13)/2),0)),"",OFFSET('12. SEGUIMIENTO 2027'!$Q$14,INT((ROW()-13)/2),0)),IF(ISBLANK(OFFSET('9. METAS'!$X$20,INT((ROW()-14)/2),0)),"",OFFSET('9. METAS'!$X$20,INT((ROW()-14)/2),0)))</f>
        <v/>
      </c>
      <c r="N37" s="1006" t="str">
        <f t="shared" ref="N37" ca="1" si="20">IFERROR(J37/J38,"ND")</f>
        <v>ND</v>
      </c>
      <c r="O37" s="1008" t="str">
        <f t="shared" ref="O37" ca="1" si="21">IFERROR(((J37+K37+L37+M37)/H37),"ND")</f>
        <v>ND</v>
      </c>
      <c r="P37" s="1010"/>
    </row>
    <row r="38" spans="3:16">
      <c r="C38" s="1025"/>
      <c r="D38" s="1018"/>
      <c r="E38" s="1018"/>
      <c r="F38" s="1021"/>
      <c r="G38" s="1023"/>
      <c r="H38" s="1080"/>
      <c r="I38" s="1012"/>
      <c r="J38" s="244" t="str">
        <f ca="1">IF(MOD(ROW()-13,2)=0,IF(ISBLANK(OFFSET('12. SEGUIMIENTO 2027'!$N$14,INT((ROW()-13)/2),0)),"",OFFSET('12. SEGUIMIENTO 2027'!$N$14,INT((ROW()-13)/2),0)),IF(ISBLANK(OFFSET('9. METAS'!$U$20,INT((ROW()-14)/2),0)),"",OFFSET('9. METAS'!$U$20,INT((ROW()-14)/2),0)))</f>
        <v/>
      </c>
      <c r="K38" s="245" t="str">
        <f ca="1">IF(MOD(ROW()-13,2)=0,IF(ISBLANK(OFFSET('12. SEGUIMIENTO 2027'!$O$14,INT((ROW()-13)/2),0)),"",OFFSET('12. SEGUIMIENTO 2027'!$O$14,INT((ROW()-13)/2),0)),IF(ISBLANK(OFFSET('9. METAS'!$V$20,INT((ROW()-14)/2),0)),"",OFFSET('9. METAS'!$V$20,INT((ROW()-14)/2),0)))</f>
        <v/>
      </c>
      <c r="L38" s="245" t="str">
        <f ca="1">IF(MOD(ROW()-13,2)=0,IF(ISBLANK(OFFSET('12. SEGUIMIENTO 2027'!$P$14,INT((ROW()-13)/2),0)),"",OFFSET('12. SEGUIMIENTO 2027'!$P$14,INT((ROW()-13)/2),0)),IF(ISBLANK(OFFSET('9. METAS'!$W$20,INT((ROW()-14)/2),0)),"",OFFSET('9. METAS'!$W$20,INT((ROW()-14)/2),0)))</f>
        <v/>
      </c>
      <c r="M38" s="246" t="str">
        <f ca="1">IF(MOD(ROW()-13,2)=0,IF(ISBLANK(OFFSET('12. SEGUIMIENTO 2027'!$Q$14,INT((ROW()-13)/2),0)),"",OFFSET('12. SEGUIMIENTO 2027'!$Q$14,INT((ROW()-13)/2),0)),IF(ISBLANK(OFFSET('9. METAS'!$X$20,INT((ROW()-14)/2),0)),"",OFFSET('9. METAS'!$X$20,INT((ROW()-14)/2),0)))</f>
        <v/>
      </c>
      <c r="N38" s="1013"/>
      <c r="O38" s="1014"/>
      <c r="P38" s="1015"/>
    </row>
    <row r="39" spans="3:16">
      <c r="C39" s="1016" t="str">
        <f ca="1">IF(ISBLANK(OFFSET('5. Pp (3 años)'!$C$46,INT((ROW()-13)/2),0)),"",OFFSET('5. Pp (3 años)'!$C$46,INT((ROW()-13)/2),0))</f>
        <v>Actividad</v>
      </c>
      <c r="D39" s="1018" t="str">
        <f ca="1">IF(ISBLANK(OFFSET('5. Pp (3 años)'!$D$46,INT((ROW()-13)/2),0)),"",OFFSET('5. Pp (3 años)'!$D$46,INT((ROW()-13)/2),0))</f>
        <v/>
      </c>
      <c r="E39" s="1018" t="str">
        <f ca="1">IF(ISBLANK(OFFSET('5. Pp (3 años)'!$E$46,INT((ROW()-13)/2),0)),"",OFFSET('5. Pp (3 años)'!$E$46,INT((ROW()-13)/2),0))</f>
        <v/>
      </c>
      <c r="F39" s="1021" t="str">
        <f ca="1">IF(ISBLANK(OFFSET('5. Pp (3 años)'!$K$46,INT((ROW()-13)/2),0)),"",OFFSET('5. Pp (3 años)'!$K$46,INT((ROW()-13)/2),0))</f>
        <v/>
      </c>
      <c r="G39" s="1023" t="str">
        <f ca="1">IF(ISBLANK(OFFSET('5. Pp (3 años)'!$H$46,INT((ROW()-13)/2),0)),"",OFFSET('5. Pp (3 años)'!$H$46,INT((ROW()-13)/2),0))</f>
        <v/>
      </c>
      <c r="H39" s="1080" t="str">
        <f ca="1">IF(ISBLANK(OFFSET('9. METAS'!$L$20,INT((ROW()-13)/2),0)),"",OFFSET('9. METAS'!$L$20,INT((ROW()-13)/2),0))</f>
        <v/>
      </c>
      <c r="I39" s="1004"/>
      <c r="J39" s="244" t="str">
        <f ca="1">IF(MOD(ROW()-13,2)=0,IF(ISBLANK(OFFSET('12. SEGUIMIENTO 2027'!$N$14,INT((ROW()-13)/2),0)),"",OFFSET('12. SEGUIMIENTO 2027'!$N$14,INT((ROW()-13)/2),0)),IF(ISBLANK(OFFSET('9. METAS'!$U$20,INT((ROW()-14)/2),0)),"",OFFSET('9. METAS'!$U$20,INT((ROW()-14)/2),0)))</f>
        <v/>
      </c>
      <c r="K39" s="245" t="str">
        <f ca="1">IF(MOD(ROW()-13,2)=0,IF(ISBLANK(OFFSET('12. SEGUIMIENTO 2027'!$O$14,INT((ROW()-13)/2),0)),"",OFFSET('12. SEGUIMIENTO 2027'!$O$14,INT((ROW()-13)/2),0)),IF(ISBLANK(OFFSET('9. METAS'!$V$20,INT((ROW()-14)/2),0)),"",OFFSET('9. METAS'!$V$20,INT((ROW()-14)/2),0)))</f>
        <v/>
      </c>
      <c r="L39" s="245" t="str">
        <f ca="1">IF(MOD(ROW()-13,2)=0,IF(ISBLANK(OFFSET('12. SEGUIMIENTO 2027'!$P$14,INT((ROW()-13)/2),0)),"",OFFSET('12. SEGUIMIENTO 2027'!$P$14,INT((ROW()-13)/2),0)),IF(ISBLANK(OFFSET('9. METAS'!$W$20,INT((ROW()-14)/2),0)),"",OFFSET('9. METAS'!$W$20,INT((ROW()-14)/2),0)))</f>
        <v/>
      </c>
      <c r="M39" s="246" t="str">
        <f ca="1">IF(MOD(ROW()-13,2)=0,IF(ISBLANK(OFFSET('12. SEGUIMIENTO 2027'!$Q$14,INT((ROW()-13)/2),0)),"",OFFSET('12. SEGUIMIENTO 2027'!$Q$14,INT((ROW()-13)/2),0)),IF(ISBLANK(OFFSET('9. METAS'!$X$20,INT((ROW()-14)/2),0)),"",OFFSET('9. METAS'!$X$20,INT((ROW()-14)/2),0)))</f>
        <v/>
      </c>
      <c r="N39" s="1006" t="str">
        <f t="shared" ref="N39" ca="1" si="22">IFERROR(J39/J40,"ND")</f>
        <v>ND</v>
      </c>
      <c r="O39" s="1008" t="str">
        <f t="shared" ref="O39" ca="1" si="23">IFERROR(((J39+K39+L39+M39)/H39),"ND")</f>
        <v>ND</v>
      </c>
      <c r="P39" s="1010"/>
    </row>
    <row r="40" spans="3:16">
      <c r="C40" s="1025"/>
      <c r="D40" s="1018"/>
      <c r="E40" s="1018"/>
      <c r="F40" s="1021"/>
      <c r="G40" s="1023"/>
      <c r="H40" s="1080"/>
      <c r="I40" s="1012"/>
      <c r="J40" s="244" t="str">
        <f ca="1">IF(MOD(ROW()-13,2)=0,IF(ISBLANK(OFFSET('12. SEGUIMIENTO 2027'!$N$14,INT((ROW()-13)/2),0)),"",OFFSET('12. SEGUIMIENTO 2027'!$N$14,INT((ROW()-13)/2),0)),IF(ISBLANK(OFFSET('9. METAS'!$U$20,INT((ROW()-14)/2),0)),"",OFFSET('9. METAS'!$U$20,INT((ROW()-14)/2),0)))</f>
        <v/>
      </c>
      <c r="K40" s="245" t="str">
        <f ca="1">IF(MOD(ROW()-13,2)=0,IF(ISBLANK(OFFSET('12. SEGUIMIENTO 2027'!$O$14,INT((ROW()-13)/2),0)),"",OFFSET('12. SEGUIMIENTO 2027'!$O$14,INT((ROW()-13)/2),0)),IF(ISBLANK(OFFSET('9. METAS'!$V$20,INT((ROW()-14)/2),0)),"",OFFSET('9. METAS'!$V$20,INT((ROW()-14)/2),0)))</f>
        <v/>
      </c>
      <c r="L40" s="245" t="str">
        <f ca="1">IF(MOD(ROW()-13,2)=0,IF(ISBLANK(OFFSET('12. SEGUIMIENTO 2027'!$P$14,INT((ROW()-13)/2),0)),"",OFFSET('12. SEGUIMIENTO 2027'!$P$14,INT((ROW()-13)/2),0)),IF(ISBLANK(OFFSET('9. METAS'!$W$20,INT((ROW()-14)/2),0)),"",OFFSET('9. METAS'!$W$20,INT((ROW()-14)/2),0)))</f>
        <v/>
      </c>
      <c r="M40" s="246" t="str">
        <f ca="1">IF(MOD(ROW()-13,2)=0,IF(ISBLANK(OFFSET('12. SEGUIMIENTO 2027'!$Q$14,INT((ROW()-13)/2),0)),"",OFFSET('12. SEGUIMIENTO 2027'!$Q$14,INT((ROW()-13)/2),0)),IF(ISBLANK(OFFSET('9. METAS'!$X$20,INT((ROW()-14)/2),0)),"",OFFSET('9. METAS'!$X$20,INT((ROW()-14)/2),0)))</f>
        <v/>
      </c>
      <c r="N40" s="1013"/>
      <c r="O40" s="1014"/>
      <c r="P40" s="1015"/>
    </row>
    <row r="41" spans="3:16">
      <c r="C41" s="1016" t="str">
        <f ca="1">IF(ISBLANK(OFFSET('5. Pp (3 años)'!$C$46,INT((ROW()-13)/2),0)),"",OFFSET('5. Pp (3 años)'!$C$46,INT((ROW()-13)/2),0))</f>
        <v>Componente</v>
      </c>
      <c r="D41" s="1018" t="str">
        <f ca="1">IF(ISBLANK(OFFSET('5. Pp (3 años)'!$D$46,INT((ROW()-13)/2),0)),"",OFFSET('5. Pp (3 años)'!$D$46,INT((ROW()-13)/2),0))</f>
        <v>4.1.1.1.3 Mecanismos de participación ciudadana y cohesión social implementados.</v>
      </c>
      <c r="E41" s="1018" t="str">
        <f ca="1">IF(ISBLANK(OFFSET('5. Pp (3 años)'!$E$46,INT((ROW()-13)/2),0)),"",OFFSET('5. Pp (3 años)'!$E$46,INT((ROW()-13)/2),0))</f>
        <v>PMPCORD: Porcentaje de mecanismos de participación ciudadana operando con resultados documentados.</v>
      </c>
      <c r="F41" s="1021" t="str">
        <f ca="1">IF(ISBLANK(OFFSET('5. Pp (3 años)'!$K$46,INT((ROW()-13)/2),0)),"",OFFSET('5. Pp (3 años)'!$K$46,INT((ROW()-13)/2),0))</f>
        <v>Ascendente</v>
      </c>
      <c r="G41" s="1023" t="str">
        <f ca="1">IF(ISBLANK(OFFSET('5. Pp (3 años)'!$H$46,INT((ROW()-13)/2),0)),"",OFFSET('5. Pp (3 años)'!$H$46,INT((ROW()-13)/2),0))</f>
        <v>Trimestral</v>
      </c>
      <c r="H41" s="1080">
        <f ca="1">IF(ISBLANK(OFFSET('9. METAS'!$L$20,INT((ROW()-13)/2),0)),"",OFFSET('9. METAS'!$L$20,INT((ROW()-13)/2),0))</f>
        <v>100</v>
      </c>
      <c r="I41" s="1004"/>
      <c r="J41" s="244" t="str">
        <f ca="1">IF(MOD(ROW()-13,2)=0,IF(ISBLANK(OFFSET('12. SEGUIMIENTO 2027'!$N$14,INT((ROW()-13)/2),0)),"",OFFSET('12. SEGUIMIENTO 2027'!$N$14,INT((ROW()-13)/2),0)),IF(ISBLANK(OFFSET('9. METAS'!$U$20,INT((ROW()-14)/2),0)),"",OFFSET('9. METAS'!$U$20,INT((ROW()-14)/2),0)))</f>
        <v/>
      </c>
      <c r="K41" s="245" t="str">
        <f ca="1">IF(MOD(ROW()-13,2)=0,IF(ISBLANK(OFFSET('12. SEGUIMIENTO 2027'!$O$14,INT((ROW()-13)/2),0)),"",OFFSET('12. SEGUIMIENTO 2027'!$O$14,INT((ROW()-13)/2),0)),IF(ISBLANK(OFFSET('9. METAS'!$V$20,INT((ROW()-14)/2),0)),"",OFFSET('9. METAS'!$V$20,INT((ROW()-14)/2),0)))</f>
        <v/>
      </c>
      <c r="L41" s="245" t="str">
        <f ca="1">IF(MOD(ROW()-13,2)=0,IF(ISBLANK(OFFSET('12. SEGUIMIENTO 2027'!$P$14,INT((ROW()-13)/2),0)),"",OFFSET('12. SEGUIMIENTO 2027'!$P$14,INT((ROW()-13)/2),0)),IF(ISBLANK(OFFSET('9. METAS'!$W$20,INT((ROW()-14)/2),0)),"",OFFSET('9. METAS'!$W$20,INT((ROW()-14)/2),0)))</f>
        <v/>
      </c>
      <c r="M41" s="246" t="str">
        <f ca="1">IF(MOD(ROW()-13,2)=0,IF(ISBLANK(OFFSET('12. SEGUIMIENTO 2027'!$Q$14,INT((ROW()-13)/2),0)),"",OFFSET('12. SEGUIMIENTO 2027'!$Q$14,INT((ROW()-13)/2),0)),IF(ISBLANK(OFFSET('9. METAS'!$X$20,INT((ROW()-14)/2),0)),"",OFFSET('9. METAS'!$X$20,INT((ROW()-14)/2),0)))</f>
        <v/>
      </c>
      <c r="N41" s="1006" t="str">
        <f t="shared" ref="N41" ca="1" si="24">IFERROR(J41/J42,"ND")</f>
        <v>ND</v>
      </c>
      <c r="O41" s="1008" t="str">
        <f t="shared" ref="O41" ca="1" si="25">IFERROR(((J41+K41+L41+M41)/H41),"ND")</f>
        <v>ND</v>
      </c>
      <c r="P41" s="1010"/>
    </row>
    <row r="42" spans="3:16">
      <c r="C42" s="1025"/>
      <c r="D42" s="1018"/>
      <c r="E42" s="1018"/>
      <c r="F42" s="1021"/>
      <c r="G42" s="1023"/>
      <c r="H42" s="1080"/>
      <c r="I42" s="1012"/>
      <c r="J42" s="244">
        <f ca="1">IF(MOD(ROW()-13,2)=0,IF(ISBLANK(OFFSET('12. SEGUIMIENTO 2027'!$N$14,INT((ROW()-13)/2),0)),"",OFFSET('12. SEGUIMIENTO 2027'!$N$14,INT((ROW()-13)/2),0)),IF(ISBLANK(OFFSET('9. METAS'!$U$20,INT((ROW()-14)/2),0)),"",OFFSET('9. METAS'!$U$20,INT((ROW()-14)/2),0)))</f>
        <v>25</v>
      </c>
      <c r="K42" s="245">
        <f ca="1">IF(MOD(ROW()-13,2)=0,IF(ISBLANK(OFFSET('12. SEGUIMIENTO 2027'!$O$14,INT((ROW()-13)/2),0)),"",OFFSET('12. SEGUIMIENTO 2027'!$O$14,INT((ROW()-13)/2),0)),IF(ISBLANK(OFFSET('9. METAS'!$V$20,INT((ROW()-14)/2),0)),"",OFFSET('9. METAS'!$V$20,INT((ROW()-14)/2),0)))</f>
        <v>25</v>
      </c>
      <c r="L42" s="245">
        <f ca="1">IF(MOD(ROW()-13,2)=0,IF(ISBLANK(OFFSET('12. SEGUIMIENTO 2027'!$P$14,INT((ROW()-13)/2),0)),"",OFFSET('12. SEGUIMIENTO 2027'!$P$14,INT((ROW()-13)/2),0)),IF(ISBLANK(OFFSET('9. METAS'!$W$20,INT((ROW()-14)/2),0)),"",OFFSET('9. METAS'!$W$20,INT((ROW()-14)/2),0)))</f>
        <v>25</v>
      </c>
      <c r="M42" s="246">
        <f ca="1">IF(MOD(ROW()-13,2)=0,IF(ISBLANK(OFFSET('12. SEGUIMIENTO 2027'!$Q$14,INT((ROW()-13)/2),0)),"",OFFSET('12. SEGUIMIENTO 2027'!$Q$14,INT((ROW()-13)/2),0)),IF(ISBLANK(OFFSET('9. METAS'!$X$20,INT((ROW()-14)/2),0)),"",OFFSET('9. METAS'!$X$20,INT((ROW()-14)/2),0)))</f>
        <v>25</v>
      </c>
      <c r="N42" s="1013"/>
      <c r="O42" s="1014"/>
      <c r="P42" s="1015"/>
    </row>
    <row r="43" spans="3:16">
      <c r="C43" s="1016" t="str">
        <f ca="1">IF(ISBLANK(OFFSET('5. Pp (3 años)'!$C$46,INT((ROW()-13)/2),0)),"",OFFSET('5. Pp (3 años)'!$C$46,INT((ROW()-13)/2),0))</f>
        <v>Actividad</v>
      </c>
      <c r="D43" s="1018" t="str">
        <f ca="1">IF(ISBLANK(OFFSET('5. Pp (3 años)'!$D$46,INT((ROW()-13)/2),0)),"",OFFSET('5. Pp (3 años)'!$D$46,INT((ROW()-13)/2),0))</f>
        <v>4.1.1.1.3.1   Organización de los talleres de co-creación y votación del Presupuesto Participativo.</v>
      </c>
      <c r="E43" s="1018" t="str">
        <f ca="1">IF(ISBLANK(OFFSET('5. Pp (3 años)'!$E$46,INT((ROW()-13)/2),0)),"",OFFSET('5. Pp (3 años)'!$E$46,INT((ROW()-13)/2),0))</f>
        <v>PTCJV: Porcentaje de talleres de co-creación y jornadas de votación presencial realizados.</v>
      </c>
      <c r="F43" s="1021" t="str">
        <f ca="1">IF(ISBLANK(OFFSET('5. Pp (3 años)'!$K$46,INT((ROW()-13)/2),0)),"",OFFSET('5. Pp (3 años)'!$K$46,INT((ROW()-13)/2),0))</f>
        <v>Ascendente</v>
      </c>
      <c r="G43" s="1023" t="str">
        <f ca="1">IF(ISBLANK(OFFSET('5. Pp (3 años)'!$H$46,INT((ROW()-13)/2),0)),"",OFFSET('5. Pp (3 años)'!$H$46,INT((ROW()-13)/2),0))</f>
        <v>Trimestral</v>
      </c>
      <c r="H43" s="1080">
        <f ca="1">IF(ISBLANK(OFFSET('9. METAS'!$L$20,INT((ROW()-13)/2),0)),"",OFFSET('9. METAS'!$L$20,INT((ROW()-13)/2),0))</f>
        <v>8</v>
      </c>
      <c r="I43" s="1004"/>
      <c r="J43" s="244" t="str">
        <f ca="1">IF(MOD(ROW()-13,2)=0,IF(ISBLANK(OFFSET('12. SEGUIMIENTO 2027'!$N$14,INT((ROW()-13)/2),0)),"",OFFSET('12. SEGUIMIENTO 2027'!$N$14,INT((ROW()-13)/2),0)),IF(ISBLANK(OFFSET('9. METAS'!$U$20,INT((ROW()-14)/2),0)),"",OFFSET('9. METAS'!$U$20,INT((ROW()-14)/2),0)))</f>
        <v/>
      </c>
      <c r="K43" s="245" t="str">
        <f ca="1">IF(MOD(ROW()-13,2)=0,IF(ISBLANK(OFFSET('12. SEGUIMIENTO 2027'!$O$14,INT((ROW()-13)/2),0)),"",OFFSET('12. SEGUIMIENTO 2027'!$O$14,INT((ROW()-13)/2),0)),IF(ISBLANK(OFFSET('9. METAS'!$V$20,INT((ROW()-14)/2),0)),"",OFFSET('9. METAS'!$V$20,INT((ROW()-14)/2),0)))</f>
        <v/>
      </c>
      <c r="L43" s="245" t="str">
        <f ca="1">IF(MOD(ROW()-13,2)=0,IF(ISBLANK(OFFSET('12. SEGUIMIENTO 2027'!$P$14,INT((ROW()-13)/2),0)),"",OFFSET('12. SEGUIMIENTO 2027'!$P$14,INT((ROW()-13)/2),0)),IF(ISBLANK(OFFSET('9. METAS'!$W$20,INT((ROW()-14)/2),0)),"",OFFSET('9. METAS'!$W$20,INT((ROW()-14)/2),0)))</f>
        <v/>
      </c>
      <c r="M43" s="246" t="str">
        <f ca="1">IF(MOD(ROW()-13,2)=0,IF(ISBLANK(OFFSET('12. SEGUIMIENTO 2027'!$Q$14,INT((ROW()-13)/2),0)),"",OFFSET('12. SEGUIMIENTO 2027'!$Q$14,INT((ROW()-13)/2),0)),IF(ISBLANK(OFFSET('9. METAS'!$X$20,INT((ROW()-14)/2),0)),"",OFFSET('9. METAS'!$X$20,INT((ROW()-14)/2),0)))</f>
        <v/>
      </c>
      <c r="N43" s="1006" t="str">
        <f t="shared" ref="N43" ca="1" si="26">IFERROR(J43/J44,"ND")</f>
        <v>ND</v>
      </c>
      <c r="O43" s="1008" t="str">
        <f t="shared" ref="O43" ca="1" si="27">IFERROR(((J43+K43+L43+M43)/H43),"ND")</f>
        <v>ND</v>
      </c>
      <c r="P43" s="1010"/>
    </row>
    <row r="44" spans="3:16">
      <c r="C44" s="1025"/>
      <c r="D44" s="1018"/>
      <c r="E44" s="1018"/>
      <c r="F44" s="1021"/>
      <c r="G44" s="1023"/>
      <c r="H44" s="1080"/>
      <c r="I44" s="1012"/>
      <c r="J44" s="244">
        <f ca="1">IF(MOD(ROW()-13,2)=0,IF(ISBLANK(OFFSET('12. SEGUIMIENTO 2027'!$N$14,INT((ROW()-13)/2),0)),"",OFFSET('12. SEGUIMIENTO 2027'!$N$14,INT((ROW()-13)/2),0)),IF(ISBLANK(OFFSET('9. METAS'!$U$20,INT((ROW()-14)/2),0)),"",OFFSET('9. METAS'!$U$20,INT((ROW()-14)/2),0)))</f>
        <v>0</v>
      </c>
      <c r="K44" s="245">
        <f ca="1">IF(MOD(ROW()-13,2)=0,IF(ISBLANK(OFFSET('12. SEGUIMIENTO 2027'!$O$14,INT((ROW()-13)/2),0)),"",OFFSET('12. SEGUIMIENTO 2027'!$O$14,INT((ROW()-13)/2),0)),IF(ISBLANK(OFFSET('9. METAS'!$V$20,INT((ROW()-14)/2),0)),"",OFFSET('9. METAS'!$V$20,INT((ROW()-14)/2),0)))</f>
        <v>0</v>
      </c>
      <c r="L44" s="245">
        <f ca="1">IF(MOD(ROW()-13,2)=0,IF(ISBLANK(OFFSET('12. SEGUIMIENTO 2027'!$P$14,INT((ROW()-13)/2),0)),"",OFFSET('12. SEGUIMIENTO 2027'!$P$14,INT((ROW()-13)/2),0)),IF(ISBLANK(OFFSET('9. METAS'!$W$20,INT((ROW()-14)/2),0)),"",OFFSET('9. METAS'!$W$20,INT((ROW()-14)/2),0)))</f>
        <v>7</v>
      </c>
      <c r="M44" s="246">
        <f ca="1">IF(MOD(ROW()-13,2)=0,IF(ISBLANK(OFFSET('12. SEGUIMIENTO 2027'!$Q$14,INT((ROW()-13)/2),0)),"",OFFSET('12. SEGUIMIENTO 2027'!$Q$14,INT((ROW()-13)/2),0)),IF(ISBLANK(OFFSET('9. METAS'!$X$20,INT((ROW()-14)/2),0)),"",OFFSET('9. METAS'!$X$20,INT((ROW()-14)/2),0)))</f>
        <v>1</v>
      </c>
      <c r="N44" s="1013"/>
      <c r="O44" s="1014"/>
      <c r="P44" s="1015"/>
    </row>
    <row r="45" spans="3:16">
      <c r="C45" s="1016" t="str">
        <f ca="1">IF(ISBLANK(OFFSET('5. Pp (3 años)'!$C$46,INT((ROW()-13)/2),0)),"",OFFSET('5. Pp (3 años)'!$C$46,INT((ROW()-13)/2),0))</f>
        <v>Actividad</v>
      </c>
      <c r="D45" s="1018" t="str">
        <f ca="1">IF(ISBLANK(OFFSET('5. Pp (3 años)'!$D$46,INT((ROW()-13)/2),0)),"",OFFSET('5. Pp (3 años)'!$D$46,INT((ROW()-13)/2),0))</f>
        <v>4.1.1.1.3.2 Conformación y seguimiento de Comités de Paz para la atención de problemáticas comunitarias.</v>
      </c>
      <c r="E45" s="1018" t="str">
        <f ca="1">IF(ISBLANK(OFFSET('5. Pp (3 años)'!$E$46,INT((ROW()-13)/2),0)),"",OFFSET('5. Pp (3 años)'!$E$46,INT((ROW()-13)/2),0))</f>
        <v>PCPS: Porcentaje de Comités de Paz con seguimiento operativo realizado.</v>
      </c>
      <c r="F45" s="1021" t="str">
        <f ca="1">IF(ISBLANK(OFFSET('5. Pp (3 años)'!$K$46,INT((ROW()-13)/2),0)),"",OFFSET('5. Pp (3 años)'!$K$46,INT((ROW()-13)/2),0))</f>
        <v>Ascendente</v>
      </c>
      <c r="G45" s="1023" t="str">
        <f ca="1">IF(ISBLANK(OFFSET('5. Pp (3 años)'!$H$46,INT((ROW()-13)/2),0)),"",OFFSET('5. Pp (3 años)'!$H$46,INT((ROW()-13)/2),0))</f>
        <v>Trimestral</v>
      </c>
      <c r="H45" s="1080">
        <f ca="1">IF(ISBLANK(OFFSET('9. METAS'!$L$20,INT((ROW()-13)/2),0)),"",OFFSET('9. METAS'!$L$20,INT((ROW()-13)/2),0))</f>
        <v>468</v>
      </c>
      <c r="I45" s="1004"/>
      <c r="J45" s="244" t="str">
        <f ca="1">IF(MOD(ROW()-13,2)=0,IF(ISBLANK(OFFSET('12. SEGUIMIENTO 2027'!$N$14,INT((ROW()-13)/2),0)),"",OFFSET('12. SEGUIMIENTO 2027'!$N$14,INT((ROW()-13)/2),0)),IF(ISBLANK(OFFSET('9. METAS'!$U$20,INT((ROW()-14)/2),0)),"",OFFSET('9. METAS'!$U$20,INT((ROW()-14)/2),0)))</f>
        <v/>
      </c>
      <c r="K45" s="245" t="str">
        <f ca="1">IF(MOD(ROW()-13,2)=0,IF(ISBLANK(OFFSET('12. SEGUIMIENTO 2027'!$O$14,INT((ROW()-13)/2),0)),"",OFFSET('12. SEGUIMIENTO 2027'!$O$14,INT((ROW()-13)/2),0)),IF(ISBLANK(OFFSET('9. METAS'!$V$20,INT((ROW()-14)/2),0)),"",OFFSET('9. METAS'!$V$20,INT((ROW()-14)/2),0)))</f>
        <v/>
      </c>
      <c r="L45" s="245" t="str">
        <f ca="1">IF(MOD(ROW()-13,2)=0,IF(ISBLANK(OFFSET('12. SEGUIMIENTO 2027'!$P$14,INT((ROW()-13)/2),0)),"",OFFSET('12. SEGUIMIENTO 2027'!$P$14,INT((ROW()-13)/2),0)),IF(ISBLANK(OFFSET('9. METAS'!$W$20,INT((ROW()-14)/2),0)),"",OFFSET('9. METAS'!$W$20,INT((ROW()-14)/2),0)))</f>
        <v/>
      </c>
      <c r="M45" s="246" t="str">
        <f ca="1">IF(MOD(ROW()-13,2)=0,IF(ISBLANK(OFFSET('12. SEGUIMIENTO 2027'!$Q$14,INT((ROW()-13)/2),0)),"",OFFSET('12. SEGUIMIENTO 2027'!$Q$14,INT((ROW()-13)/2),0)),IF(ISBLANK(OFFSET('9. METAS'!$X$20,INT((ROW()-14)/2),0)),"",OFFSET('9. METAS'!$X$20,INT((ROW()-14)/2),0)))</f>
        <v/>
      </c>
      <c r="N45" s="1006" t="str">
        <f t="shared" ref="N45" ca="1" si="28">IFERROR(J45/J46,"ND")</f>
        <v>ND</v>
      </c>
      <c r="O45" s="1008" t="str">
        <f t="shared" ref="O45" ca="1" si="29">IFERROR(((J45+K45+L45+M45)/H45),"ND")</f>
        <v>ND</v>
      </c>
      <c r="P45" s="1010"/>
    </row>
    <row r="46" spans="3:16">
      <c r="C46" s="1025"/>
      <c r="D46" s="1018"/>
      <c r="E46" s="1018"/>
      <c r="F46" s="1021"/>
      <c r="G46" s="1023"/>
      <c r="H46" s="1080"/>
      <c r="I46" s="1012"/>
      <c r="J46" s="244">
        <f ca="1">IF(MOD(ROW()-13,2)=0,IF(ISBLANK(OFFSET('12. SEGUIMIENTO 2027'!$N$14,INT((ROW()-13)/2),0)),"",OFFSET('12. SEGUIMIENTO 2027'!$N$14,INT((ROW()-13)/2),0)),IF(ISBLANK(OFFSET('9. METAS'!$U$20,INT((ROW()-14)/2),0)),"",OFFSET('9. METAS'!$U$20,INT((ROW()-14)/2),0)))</f>
        <v>81</v>
      </c>
      <c r="K46" s="245">
        <f ca="1">IF(MOD(ROW()-13,2)=0,IF(ISBLANK(OFFSET('12. SEGUIMIENTO 2027'!$O$14,INT((ROW()-13)/2),0)),"",OFFSET('12. SEGUIMIENTO 2027'!$O$14,INT((ROW()-13)/2),0)),IF(ISBLANK(OFFSET('9. METAS'!$V$20,INT((ROW()-14)/2),0)),"",OFFSET('9. METAS'!$V$20,INT((ROW()-14)/2),0)))</f>
        <v>130</v>
      </c>
      <c r="L46" s="245">
        <f ca="1">IF(MOD(ROW()-13,2)=0,IF(ISBLANK(OFFSET('12. SEGUIMIENTO 2027'!$P$14,INT((ROW()-13)/2),0)),"",OFFSET('12. SEGUIMIENTO 2027'!$P$14,INT((ROW()-13)/2),0)),IF(ISBLANK(OFFSET('9. METAS'!$W$20,INT((ROW()-14)/2),0)),"",OFFSET('9. METAS'!$W$20,INT((ROW()-14)/2),0)))</f>
        <v>129</v>
      </c>
      <c r="M46" s="246">
        <f ca="1">IF(MOD(ROW()-13,2)=0,IF(ISBLANK(OFFSET('12. SEGUIMIENTO 2027'!$Q$14,INT((ROW()-13)/2),0)),"",OFFSET('12. SEGUIMIENTO 2027'!$Q$14,INT((ROW()-13)/2),0)),IF(ISBLANK(OFFSET('9. METAS'!$X$20,INT((ROW()-14)/2),0)),"",OFFSET('9. METAS'!$X$20,INT((ROW()-14)/2),0)))</f>
        <v>128</v>
      </c>
      <c r="N46" s="1013"/>
      <c r="O46" s="1014"/>
      <c r="P46" s="1015"/>
    </row>
    <row r="47" spans="3:16">
      <c r="C47" s="1016" t="str">
        <f ca="1">IF(ISBLANK(OFFSET('5. Pp (3 años)'!$C$46,INT((ROW()-13)/2),0)),"",OFFSET('5. Pp (3 años)'!$C$46,INT((ROW()-13)/2),0))</f>
        <v>Actividad</v>
      </c>
      <c r="D47" s="1018" t="str">
        <f ca="1">IF(ISBLANK(OFFSET('5. Pp (3 años)'!$D$46,INT((ROW()-13)/2),0)),"",OFFSET('5. Pp (3 años)'!$D$46,INT((ROW()-13)/2),0))</f>
        <v/>
      </c>
      <c r="E47" s="1018" t="str">
        <f ca="1">IF(ISBLANK(OFFSET('5. Pp (3 años)'!$E$46,INT((ROW()-13)/2),0)),"",OFFSET('5. Pp (3 años)'!$E$46,INT((ROW()-13)/2),0))</f>
        <v/>
      </c>
      <c r="F47" s="1021" t="str">
        <f ca="1">IF(ISBLANK(OFFSET('5. Pp (3 años)'!$K$46,INT((ROW()-13)/2),0)),"",OFFSET('5. Pp (3 años)'!$K$46,INT((ROW()-13)/2),0))</f>
        <v/>
      </c>
      <c r="G47" s="1023" t="str">
        <f ca="1">IF(ISBLANK(OFFSET('5. Pp (3 años)'!$H$46,INT((ROW()-13)/2),0)),"",OFFSET('5. Pp (3 años)'!$H$46,INT((ROW()-13)/2),0))</f>
        <v/>
      </c>
      <c r="H47" s="1080" t="str">
        <f ca="1">IF(ISBLANK(OFFSET('9. METAS'!$L$20,INT((ROW()-13)/2),0)),"",OFFSET('9. METAS'!$L$20,INT((ROW()-13)/2),0))</f>
        <v/>
      </c>
      <c r="I47" s="1004"/>
      <c r="J47" s="244" t="str">
        <f ca="1">IF(MOD(ROW()-13,2)=0,IF(ISBLANK(OFFSET('12. SEGUIMIENTO 2027'!$N$14,INT((ROW()-13)/2),0)),"",OFFSET('12. SEGUIMIENTO 2027'!$N$14,INT((ROW()-13)/2),0)),IF(ISBLANK(OFFSET('9. METAS'!$U$20,INT((ROW()-14)/2),0)),"",OFFSET('9. METAS'!$U$20,INT((ROW()-14)/2),0)))</f>
        <v/>
      </c>
      <c r="K47" s="245" t="str">
        <f ca="1">IF(MOD(ROW()-13,2)=0,IF(ISBLANK(OFFSET('12. SEGUIMIENTO 2027'!$O$14,INT((ROW()-13)/2),0)),"",OFFSET('12. SEGUIMIENTO 2027'!$O$14,INT((ROW()-13)/2),0)),IF(ISBLANK(OFFSET('9. METAS'!$V$20,INT((ROW()-14)/2),0)),"",OFFSET('9. METAS'!$V$20,INT((ROW()-14)/2),0)))</f>
        <v/>
      </c>
      <c r="L47" s="245" t="str">
        <f ca="1">IF(MOD(ROW()-13,2)=0,IF(ISBLANK(OFFSET('12. SEGUIMIENTO 2027'!$P$14,INT((ROW()-13)/2),0)),"",OFFSET('12. SEGUIMIENTO 2027'!$P$14,INT((ROW()-13)/2),0)),IF(ISBLANK(OFFSET('9. METAS'!$W$20,INT((ROW()-14)/2),0)),"",OFFSET('9. METAS'!$W$20,INT((ROW()-14)/2),0)))</f>
        <v/>
      </c>
      <c r="M47" s="246" t="str">
        <f ca="1">IF(MOD(ROW()-13,2)=0,IF(ISBLANK(OFFSET('12. SEGUIMIENTO 2027'!$Q$14,INT((ROW()-13)/2),0)),"",OFFSET('12. SEGUIMIENTO 2027'!$Q$14,INT((ROW()-13)/2),0)),IF(ISBLANK(OFFSET('9. METAS'!$X$20,INT((ROW()-14)/2),0)),"",OFFSET('9. METAS'!$X$20,INT((ROW()-14)/2),0)))</f>
        <v/>
      </c>
      <c r="N47" s="1006" t="str">
        <f t="shared" ref="N47" ca="1" si="30">IFERROR(J47/J48,"ND")</f>
        <v>ND</v>
      </c>
      <c r="O47" s="1008" t="str">
        <f t="shared" ref="O47" ca="1" si="31">IFERROR(((J47+K47+L47+M47)/H47),"ND")</f>
        <v>ND</v>
      </c>
      <c r="P47" s="1010"/>
    </row>
    <row r="48" spans="3:16">
      <c r="C48" s="1025"/>
      <c r="D48" s="1018"/>
      <c r="E48" s="1018"/>
      <c r="F48" s="1021"/>
      <c r="G48" s="1023"/>
      <c r="H48" s="1080"/>
      <c r="I48" s="1012"/>
      <c r="J48" s="244" t="str">
        <f ca="1">IF(MOD(ROW()-13,2)=0,IF(ISBLANK(OFFSET('12. SEGUIMIENTO 2027'!$N$14,INT((ROW()-13)/2),0)),"",OFFSET('12. SEGUIMIENTO 2027'!$N$14,INT((ROW()-13)/2),0)),IF(ISBLANK(OFFSET('9. METAS'!$U$20,INT((ROW()-14)/2),0)),"",OFFSET('9. METAS'!$U$20,INT((ROW()-14)/2),0)))</f>
        <v/>
      </c>
      <c r="K48" s="245" t="str">
        <f ca="1">IF(MOD(ROW()-13,2)=0,IF(ISBLANK(OFFSET('12. SEGUIMIENTO 2027'!$O$14,INT((ROW()-13)/2),0)),"",OFFSET('12. SEGUIMIENTO 2027'!$O$14,INT((ROW()-13)/2),0)),IF(ISBLANK(OFFSET('9. METAS'!$V$20,INT((ROW()-14)/2),0)),"",OFFSET('9. METAS'!$V$20,INT((ROW()-14)/2),0)))</f>
        <v/>
      </c>
      <c r="L48" s="245" t="str">
        <f ca="1">IF(MOD(ROW()-13,2)=0,IF(ISBLANK(OFFSET('12. SEGUIMIENTO 2027'!$P$14,INT((ROW()-13)/2),0)),"",OFFSET('12. SEGUIMIENTO 2027'!$P$14,INT((ROW()-13)/2),0)),IF(ISBLANK(OFFSET('9. METAS'!$W$20,INT((ROW()-14)/2),0)),"",OFFSET('9. METAS'!$W$20,INT((ROW()-14)/2),0)))</f>
        <v/>
      </c>
      <c r="M48" s="246" t="str">
        <f ca="1">IF(MOD(ROW()-13,2)=0,IF(ISBLANK(OFFSET('12. SEGUIMIENTO 2027'!$Q$14,INT((ROW()-13)/2),0)),"",OFFSET('12. SEGUIMIENTO 2027'!$Q$14,INT((ROW()-13)/2),0)),IF(ISBLANK(OFFSET('9. METAS'!$X$20,INT((ROW()-14)/2),0)),"",OFFSET('9. METAS'!$X$20,INT((ROW()-14)/2),0)))</f>
        <v/>
      </c>
      <c r="N48" s="1013"/>
      <c r="O48" s="1014"/>
      <c r="P48" s="1015"/>
    </row>
    <row r="49" spans="3:16">
      <c r="C49" s="1016" t="str">
        <f ca="1">IF(ISBLANK(OFFSET('5. Pp (3 años)'!$C$46,INT((ROW()-13)/2),0)),"",OFFSET('5. Pp (3 años)'!$C$46,INT((ROW()-13)/2),0))</f>
        <v>Actividad</v>
      </c>
      <c r="D49" s="1018" t="str">
        <f ca="1">IF(ISBLANK(OFFSET('5. Pp (3 años)'!$D$46,INT((ROW()-13)/2),0)),"",OFFSET('5. Pp (3 años)'!$D$46,INT((ROW()-13)/2),0))</f>
        <v/>
      </c>
      <c r="E49" s="1018" t="str">
        <f ca="1">IF(ISBLANK(OFFSET('5. Pp (3 años)'!$E$46,INT((ROW()-13)/2),0)),"",OFFSET('5. Pp (3 años)'!$E$46,INT((ROW()-13)/2),0))</f>
        <v/>
      </c>
      <c r="F49" s="1021" t="str">
        <f ca="1">IF(ISBLANK(OFFSET('5. Pp (3 años)'!$K$46,INT((ROW()-13)/2),0)),"",OFFSET('5. Pp (3 años)'!$K$46,INT((ROW()-13)/2),0))</f>
        <v/>
      </c>
      <c r="G49" s="1023" t="str">
        <f ca="1">IF(ISBLANK(OFFSET('5. Pp (3 años)'!$H$46,INT((ROW()-13)/2),0)),"",OFFSET('5. Pp (3 años)'!$H$46,INT((ROW()-13)/2),0))</f>
        <v/>
      </c>
      <c r="H49" s="1080" t="str">
        <f ca="1">IF(ISBLANK(OFFSET('9. METAS'!$L$20,INT((ROW()-13)/2),0)),"",OFFSET('9. METAS'!$L$20,INT((ROW()-13)/2),0))</f>
        <v/>
      </c>
      <c r="I49" s="1004"/>
      <c r="J49" s="244" t="str">
        <f ca="1">IF(MOD(ROW()-13,2)=0,IF(ISBLANK(OFFSET('12. SEGUIMIENTO 2027'!$N$14,INT((ROW()-13)/2),0)),"",OFFSET('12. SEGUIMIENTO 2027'!$N$14,INT((ROW()-13)/2),0)),IF(ISBLANK(OFFSET('9. METAS'!$U$20,INT((ROW()-14)/2),0)),"",OFFSET('9. METAS'!$U$20,INT((ROW()-14)/2),0)))</f>
        <v/>
      </c>
      <c r="K49" s="245" t="str">
        <f ca="1">IF(MOD(ROW()-13,2)=0,IF(ISBLANK(OFFSET('12. SEGUIMIENTO 2027'!$O$14,INT((ROW()-13)/2),0)),"",OFFSET('12. SEGUIMIENTO 2027'!$O$14,INT((ROW()-13)/2),0)),IF(ISBLANK(OFFSET('9. METAS'!$V$20,INT((ROW()-14)/2),0)),"",OFFSET('9. METAS'!$V$20,INT((ROW()-14)/2),0)))</f>
        <v/>
      </c>
      <c r="L49" s="245" t="str">
        <f ca="1">IF(MOD(ROW()-13,2)=0,IF(ISBLANK(OFFSET('12. SEGUIMIENTO 2027'!$P$14,INT((ROW()-13)/2),0)),"",OFFSET('12. SEGUIMIENTO 2027'!$P$14,INT((ROW()-13)/2),0)),IF(ISBLANK(OFFSET('9. METAS'!$W$20,INT((ROW()-14)/2),0)),"",OFFSET('9. METAS'!$W$20,INT((ROW()-14)/2),0)))</f>
        <v/>
      </c>
      <c r="M49" s="246" t="str">
        <f ca="1">IF(MOD(ROW()-13,2)=0,IF(ISBLANK(OFFSET('12. SEGUIMIENTO 2027'!$Q$14,INT((ROW()-13)/2),0)),"",OFFSET('12. SEGUIMIENTO 2027'!$Q$14,INT((ROW()-13)/2),0)),IF(ISBLANK(OFFSET('9. METAS'!$X$20,INT((ROW()-14)/2),0)),"",OFFSET('9. METAS'!$X$20,INT((ROW()-14)/2),0)))</f>
        <v/>
      </c>
      <c r="N49" s="1006" t="str">
        <f t="shared" ref="N49" ca="1" si="32">IFERROR(J49/J50,"ND")</f>
        <v>ND</v>
      </c>
      <c r="O49" s="1008" t="str">
        <f t="shared" ref="O49" ca="1" si="33">IFERROR(((J49+K49+L49+M49)/H49),"ND")</f>
        <v>ND</v>
      </c>
      <c r="P49" s="1010"/>
    </row>
    <row r="50" spans="3:16">
      <c r="C50" s="1025"/>
      <c r="D50" s="1018"/>
      <c r="E50" s="1018"/>
      <c r="F50" s="1021"/>
      <c r="G50" s="1023"/>
      <c r="H50" s="1080"/>
      <c r="I50" s="1012"/>
      <c r="J50" s="244" t="str">
        <f ca="1">IF(MOD(ROW()-13,2)=0,IF(ISBLANK(OFFSET('12. SEGUIMIENTO 2027'!$N$14,INT((ROW()-13)/2),0)),"",OFFSET('12. SEGUIMIENTO 2027'!$N$14,INT((ROW()-13)/2),0)),IF(ISBLANK(OFFSET('9. METAS'!$U$20,INT((ROW()-14)/2),0)),"",OFFSET('9. METAS'!$U$20,INT((ROW()-14)/2),0)))</f>
        <v/>
      </c>
      <c r="K50" s="245" t="str">
        <f ca="1">IF(MOD(ROW()-13,2)=0,IF(ISBLANK(OFFSET('12. SEGUIMIENTO 2027'!$O$14,INT((ROW()-13)/2),0)),"",OFFSET('12. SEGUIMIENTO 2027'!$O$14,INT((ROW()-13)/2),0)),IF(ISBLANK(OFFSET('9. METAS'!$V$20,INT((ROW()-14)/2),0)),"",OFFSET('9. METAS'!$V$20,INT((ROW()-14)/2),0)))</f>
        <v/>
      </c>
      <c r="L50" s="245" t="str">
        <f ca="1">IF(MOD(ROW()-13,2)=0,IF(ISBLANK(OFFSET('12. SEGUIMIENTO 2027'!$P$14,INT((ROW()-13)/2),0)),"",OFFSET('12. SEGUIMIENTO 2027'!$P$14,INT((ROW()-13)/2),0)),IF(ISBLANK(OFFSET('9. METAS'!$W$20,INT((ROW()-14)/2),0)),"",OFFSET('9. METAS'!$W$20,INT((ROW()-14)/2),0)))</f>
        <v/>
      </c>
      <c r="M50" s="246" t="str">
        <f ca="1">IF(MOD(ROW()-13,2)=0,IF(ISBLANK(OFFSET('12. SEGUIMIENTO 2027'!$Q$14,INT((ROW()-13)/2),0)),"",OFFSET('12. SEGUIMIENTO 2027'!$Q$14,INT((ROW()-13)/2),0)),IF(ISBLANK(OFFSET('9. METAS'!$X$20,INT((ROW()-14)/2),0)),"",OFFSET('9. METAS'!$X$20,INT((ROW()-14)/2),0)))</f>
        <v/>
      </c>
      <c r="N50" s="1013"/>
      <c r="O50" s="1014"/>
      <c r="P50" s="1015"/>
    </row>
    <row r="51" spans="3:16">
      <c r="C51" s="1016" t="str">
        <f ca="1">IF(ISBLANK(OFFSET('5. Pp (3 años)'!$C$46,INT((ROW()-13)/2),0)),"",OFFSET('5. Pp (3 años)'!$C$46,INT((ROW()-13)/2),0))</f>
        <v>Actividad</v>
      </c>
      <c r="D51" s="1018" t="str">
        <f ca="1">IF(ISBLANK(OFFSET('5. Pp (3 años)'!$D$46,INT((ROW()-13)/2),0)),"",OFFSET('5. Pp (3 años)'!$D$46,INT((ROW()-13)/2),0))</f>
        <v/>
      </c>
      <c r="E51" s="1018" t="str">
        <f ca="1">IF(ISBLANK(OFFSET('5. Pp (3 años)'!$E$46,INT((ROW()-13)/2),0)),"",OFFSET('5. Pp (3 años)'!$E$46,INT((ROW()-13)/2),0))</f>
        <v/>
      </c>
      <c r="F51" s="1021" t="str">
        <f ca="1">IF(ISBLANK(OFFSET('5. Pp (3 años)'!$K$46,INT((ROW()-13)/2),0)),"",OFFSET('5. Pp (3 años)'!$K$46,INT((ROW()-13)/2),0))</f>
        <v/>
      </c>
      <c r="G51" s="1023" t="str">
        <f ca="1">IF(ISBLANK(OFFSET('5. Pp (3 años)'!$H$46,INT((ROW()-13)/2),0)),"",OFFSET('5. Pp (3 años)'!$H$46,INT((ROW()-13)/2),0))</f>
        <v/>
      </c>
      <c r="H51" s="1080" t="str">
        <f ca="1">IF(ISBLANK(OFFSET('9. METAS'!$L$20,INT((ROW()-13)/2),0)),"",OFFSET('9. METAS'!$L$20,INT((ROW()-13)/2),0))</f>
        <v/>
      </c>
      <c r="I51" s="1004"/>
      <c r="J51" s="244" t="str">
        <f ca="1">IF(MOD(ROW()-13,2)=0,IF(ISBLANK(OFFSET('12. SEGUIMIENTO 2027'!$N$14,INT((ROW()-13)/2),0)),"",OFFSET('12. SEGUIMIENTO 2027'!$N$14,INT((ROW()-13)/2),0)),IF(ISBLANK(OFFSET('9. METAS'!$U$20,INT((ROW()-14)/2),0)),"",OFFSET('9. METAS'!$U$20,INT((ROW()-14)/2),0)))</f>
        <v/>
      </c>
      <c r="K51" s="245" t="str">
        <f ca="1">IF(MOD(ROW()-13,2)=0,IF(ISBLANK(OFFSET('12. SEGUIMIENTO 2027'!$O$14,INT((ROW()-13)/2),0)),"",OFFSET('12. SEGUIMIENTO 2027'!$O$14,INT((ROW()-13)/2),0)),IF(ISBLANK(OFFSET('9. METAS'!$V$20,INT((ROW()-14)/2),0)),"",OFFSET('9. METAS'!$V$20,INT((ROW()-14)/2),0)))</f>
        <v/>
      </c>
      <c r="L51" s="245" t="str">
        <f ca="1">IF(MOD(ROW()-13,2)=0,IF(ISBLANK(OFFSET('12. SEGUIMIENTO 2027'!$P$14,INT((ROW()-13)/2),0)),"",OFFSET('12. SEGUIMIENTO 2027'!$P$14,INT((ROW()-13)/2),0)),IF(ISBLANK(OFFSET('9. METAS'!$W$20,INT((ROW()-14)/2),0)),"",OFFSET('9. METAS'!$W$20,INT((ROW()-14)/2),0)))</f>
        <v/>
      </c>
      <c r="M51" s="246" t="str">
        <f ca="1">IF(MOD(ROW()-13,2)=0,IF(ISBLANK(OFFSET('12. SEGUIMIENTO 2027'!$Q$14,INT((ROW()-13)/2),0)),"",OFFSET('12. SEGUIMIENTO 2027'!$Q$14,INT((ROW()-13)/2),0)),IF(ISBLANK(OFFSET('9. METAS'!$X$20,INT((ROW()-14)/2),0)),"",OFFSET('9. METAS'!$X$20,INT((ROW()-14)/2),0)))</f>
        <v/>
      </c>
      <c r="N51" s="1006" t="str">
        <f t="shared" ref="N51" ca="1" si="34">IFERROR(J51/J52,"ND")</f>
        <v>ND</v>
      </c>
      <c r="O51" s="1008" t="str">
        <f t="shared" ref="O51" ca="1" si="35">IFERROR(((J51+K51+L51+M51)/H51),"ND")</f>
        <v>ND</v>
      </c>
      <c r="P51" s="1010"/>
    </row>
    <row r="52" spans="3:16">
      <c r="C52" s="1025"/>
      <c r="D52" s="1018"/>
      <c r="E52" s="1018"/>
      <c r="F52" s="1021"/>
      <c r="G52" s="1023"/>
      <c r="H52" s="1080"/>
      <c r="I52" s="1012"/>
      <c r="J52" s="244" t="str">
        <f ca="1">IF(MOD(ROW()-13,2)=0,IF(ISBLANK(OFFSET('12. SEGUIMIENTO 2027'!$N$14,INT((ROW()-13)/2),0)),"",OFFSET('12. SEGUIMIENTO 2027'!$N$14,INT((ROW()-13)/2),0)),IF(ISBLANK(OFFSET('9. METAS'!$U$20,INT((ROW()-14)/2),0)),"",OFFSET('9. METAS'!$U$20,INT((ROW()-14)/2),0)))</f>
        <v/>
      </c>
      <c r="K52" s="245" t="str">
        <f ca="1">IF(MOD(ROW()-13,2)=0,IF(ISBLANK(OFFSET('12. SEGUIMIENTO 2027'!$O$14,INT((ROW()-13)/2),0)),"",OFFSET('12. SEGUIMIENTO 2027'!$O$14,INT((ROW()-13)/2),0)),IF(ISBLANK(OFFSET('9. METAS'!$V$20,INT((ROW()-14)/2),0)),"",OFFSET('9. METAS'!$V$20,INT((ROW()-14)/2),0)))</f>
        <v/>
      </c>
      <c r="L52" s="245" t="str">
        <f ca="1">IF(MOD(ROW()-13,2)=0,IF(ISBLANK(OFFSET('12. SEGUIMIENTO 2027'!$P$14,INT((ROW()-13)/2),0)),"",OFFSET('12. SEGUIMIENTO 2027'!$P$14,INT((ROW()-13)/2),0)),IF(ISBLANK(OFFSET('9. METAS'!$W$20,INT((ROW()-14)/2),0)),"",OFFSET('9. METAS'!$W$20,INT((ROW()-14)/2),0)))</f>
        <v/>
      </c>
      <c r="M52" s="246" t="str">
        <f ca="1">IF(MOD(ROW()-13,2)=0,IF(ISBLANK(OFFSET('12. SEGUIMIENTO 2027'!$Q$14,INT((ROW()-13)/2),0)),"",OFFSET('12. SEGUIMIENTO 2027'!$Q$14,INT((ROW()-13)/2),0)),IF(ISBLANK(OFFSET('9. METAS'!$X$20,INT((ROW()-14)/2),0)),"",OFFSET('9. METAS'!$X$20,INT((ROW()-14)/2),0)))</f>
        <v/>
      </c>
      <c r="N52" s="1013"/>
      <c r="O52" s="1014"/>
      <c r="P52" s="1015"/>
    </row>
    <row r="53" spans="3:16">
      <c r="C53" s="1016" t="str">
        <f ca="1">IF(ISBLANK(OFFSET('5. Pp (3 años)'!$C$46,INT((ROW()-13)/2),0)),"",OFFSET('5. Pp (3 años)'!$C$46,INT((ROW()-13)/2),0))</f>
        <v>Actividad</v>
      </c>
      <c r="D53" s="1018" t="str">
        <f ca="1">IF(ISBLANK(OFFSET('5. Pp (3 años)'!$D$46,INT((ROW()-13)/2),0)),"",OFFSET('5. Pp (3 años)'!$D$46,INT((ROW()-13)/2),0))</f>
        <v>4.1.1.1.4 Estrategias de comunicación y convocatoria ciudadana implementadas.</v>
      </c>
      <c r="E53" s="1018" t="str">
        <f ca="1">IF(ISBLANK(OFFSET('5. Pp (3 años)'!$E$46,INT((ROW()-13)/2),0)),"",OFFSET('5. Pp (3 años)'!$E$46,INT((ROW()-13)/2),0))</f>
        <v>PECIE: Porcentaje de estrategias de comunicación institucional ejecutadas.</v>
      </c>
      <c r="F53" s="1021" t="str">
        <f ca="1">IF(ISBLANK(OFFSET('5. Pp (3 años)'!$K$46,INT((ROW()-13)/2),0)),"",OFFSET('5. Pp (3 años)'!$K$46,INT((ROW()-13)/2),0))</f>
        <v>Ascendente</v>
      </c>
      <c r="G53" s="1023" t="str">
        <f ca="1">IF(ISBLANK(OFFSET('5. Pp (3 años)'!$H$46,INT((ROW()-13)/2),0)),"",OFFSET('5. Pp (3 años)'!$H$46,INT((ROW()-13)/2),0))</f>
        <v>Trimestral</v>
      </c>
      <c r="H53" s="1080">
        <f ca="1">IF(ISBLANK(OFFSET('9. METAS'!$L$20,INT((ROW()-13)/2),0)),"",OFFSET('9. METAS'!$L$20,INT((ROW()-13)/2),0))</f>
        <v>100</v>
      </c>
      <c r="I53" s="1004"/>
      <c r="J53" s="244" t="str">
        <f ca="1">IF(MOD(ROW()-13,2)=0,IF(ISBLANK(OFFSET('12. SEGUIMIENTO 2027'!$N$14,INT((ROW()-13)/2),0)),"",OFFSET('12. SEGUIMIENTO 2027'!$N$14,INT((ROW()-13)/2),0)),IF(ISBLANK(OFFSET('9. METAS'!$U$20,INT((ROW()-14)/2),0)),"",OFFSET('9. METAS'!$U$20,INT((ROW()-14)/2),0)))</f>
        <v/>
      </c>
      <c r="K53" s="245" t="str">
        <f ca="1">IF(MOD(ROW()-13,2)=0,IF(ISBLANK(OFFSET('12. SEGUIMIENTO 2027'!$O$14,INT((ROW()-13)/2),0)),"",OFFSET('12. SEGUIMIENTO 2027'!$O$14,INT((ROW()-13)/2),0)),IF(ISBLANK(OFFSET('9. METAS'!$V$20,INT((ROW()-14)/2),0)),"",OFFSET('9. METAS'!$V$20,INT((ROW()-14)/2),0)))</f>
        <v/>
      </c>
      <c r="L53" s="245" t="str">
        <f ca="1">IF(MOD(ROW()-13,2)=0,IF(ISBLANK(OFFSET('12. SEGUIMIENTO 2027'!$P$14,INT((ROW()-13)/2),0)),"",OFFSET('12. SEGUIMIENTO 2027'!$P$14,INT((ROW()-13)/2),0)),IF(ISBLANK(OFFSET('9. METAS'!$W$20,INT((ROW()-14)/2),0)),"",OFFSET('9. METAS'!$W$20,INT((ROW()-14)/2),0)))</f>
        <v/>
      </c>
      <c r="M53" s="246" t="str">
        <f ca="1">IF(MOD(ROW()-13,2)=0,IF(ISBLANK(OFFSET('12. SEGUIMIENTO 2027'!$Q$14,INT((ROW()-13)/2),0)),"",OFFSET('12. SEGUIMIENTO 2027'!$Q$14,INT((ROW()-13)/2),0)),IF(ISBLANK(OFFSET('9. METAS'!$X$20,INT((ROW()-14)/2),0)),"",OFFSET('9. METAS'!$X$20,INT((ROW()-14)/2),0)))</f>
        <v/>
      </c>
      <c r="N53" s="1006" t="str">
        <f t="shared" ref="N53" ca="1" si="36">IFERROR(J53/J54,"ND")</f>
        <v>ND</v>
      </c>
      <c r="O53" s="1008" t="str">
        <f t="shared" ref="O53" ca="1" si="37">IFERROR(((J53+K53+L53+M53)/H53),"ND")</f>
        <v>ND</v>
      </c>
      <c r="P53" s="1010"/>
    </row>
    <row r="54" spans="3:16">
      <c r="C54" s="1025"/>
      <c r="D54" s="1018"/>
      <c r="E54" s="1018"/>
      <c r="F54" s="1021"/>
      <c r="G54" s="1023"/>
      <c r="H54" s="1080"/>
      <c r="I54" s="1012"/>
      <c r="J54" s="244">
        <f ca="1">IF(MOD(ROW()-13,2)=0,IF(ISBLANK(OFFSET('12. SEGUIMIENTO 2027'!$N$14,INT((ROW()-13)/2),0)),"",OFFSET('12. SEGUIMIENTO 2027'!$N$14,INT((ROW()-13)/2),0)),IF(ISBLANK(OFFSET('9. METAS'!$U$20,INT((ROW()-14)/2),0)),"",OFFSET('9. METAS'!$U$20,INT((ROW()-14)/2),0)))</f>
        <v>25</v>
      </c>
      <c r="K54" s="245">
        <f ca="1">IF(MOD(ROW()-13,2)=0,IF(ISBLANK(OFFSET('12. SEGUIMIENTO 2027'!$O$14,INT((ROW()-13)/2),0)),"",OFFSET('12. SEGUIMIENTO 2027'!$O$14,INT((ROW()-13)/2),0)),IF(ISBLANK(OFFSET('9. METAS'!$V$20,INT((ROW()-14)/2),0)),"",OFFSET('9. METAS'!$V$20,INT((ROW()-14)/2),0)))</f>
        <v>25</v>
      </c>
      <c r="L54" s="245">
        <f ca="1">IF(MOD(ROW()-13,2)=0,IF(ISBLANK(OFFSET('12. SEGUIMIENTO 2027'!$P$14,INT((ROW()-13)/2),0)),"",OFFSET('12. SEGUIMIENTO 2027'!$P$14,INT((ROW()-13)/2),0)),IF(ISBLANK(OFFSET('9. METAS'!$W$20,INT((ROW()-14)/2),0)),"",OFFSET('9. METAS'!$W$20,INT((ROW()-14)/2),0)))</f>
        <v>25</v>
      </c>
      <c r="M54" s="246">
        <f ca="1">IF(MOD(ROW()-13,2)=0,IF(ISBLANK(OFFSET('12. SEGUIMIENTO 2027'!$Q$14,INT((ROW()-13)/2),0)),"",OFFSET('12. SEGUIMIENTO 2027'!$Q$14,INT((ROW()-13)/2),0)),IF(ISBLANK(OFFSET('9. METAS'!$X$20,INT((ROW()-14)/2),0)),"",OFFSET('9. METAS'!$X$20,INT((ROW()-14)/2),0)))</f>
        <v>25</v>
      </c>
      <c r="N54" s="1013"/>
      <c r="O54" s="1014"/>
      <c r="P54" s="1015"/>
    </row>
    <row r="55" spans="3:16">
      <c r="C55" s="1016" t="str">
        <f ca="1">IF(ISBLANK(OFFSET('5. Pp (3 años)'!$C$46,INT((ROW()-13)/2),0)),"",OFFSET('5. Pp (3 años)'!$C$46,INT((ROW()-13)/2),0))</f>
        <v>Actividad</v>
      </c>
      <c r="D55" s="1018" t="str">
        <f ca="1">IF(ISBLANK(OFFSET('5. Pp (3 años)'!$D$46,INT((ROW()-13)/2),0)),"",OFFSET('5. Pp (3 años)'!$D$46,INT((ROW()-13)/2),0))</f>
        <v>4.1.1.1.4.1 Gestión de medios de difusión y convocatoria para programas de bienestar social.</v>
      </c>
      <c r="E55" s="1018" t="str">
        <f ca="1">IF(ISBLANK(OFFSET('5. Pp (3 años)'!$E$46,INT((ROW()-13)/2),0)),"",OFFSET('5. Pp (3 años)'!$E$46,INT((ROW()-13)/2),0))</f>
        <v>PADCC: Porcentaje de acciones de difusión y convocatoria ciudadana realizadas.</v>
      </c>
      <c r="F55" s="1021" t="str">
        <f ca="1">IF(ISBLANK(OFFSET('5. Pp (3 años)'!$K$46,INT((ROW()-13)/2),0)),"",OFFSET('5. Pp (3 años)'!$K$46,INT((ROW()-13)/2),0))</f>
        <v>Ascendente</v>
      </c>
      <c r="G55" s="1023" t="str">
        <f ca="1">IF(ISBLANK(OFFSET('5. Pp (3 años)'!$H$46,INT((ROW()-13)/2),0)),"",OFFSET('5. Pp (3 años)'!$H$46,INT((ROW()-13)/2),0))</f>
        <v>Trimestral</v>
      </c>
      <c r="H55" s="1080">
        <f ca="1">IF(ISBLANK(OFFSET('9. METAS'!$L$20,INT((ROW()-13)/2),0)),"",OFFSET('9. METAS'!$L$20,INT((ROW()-13)/2),0))</f>
        <v>202</v>
      </c>
      <c r="I55" s="1004"/>
      <c r="J55" s="244" t="str">
        <f ca="1">IF(MOD(ROW()-13,2)=0,IF(ISBLANK(OFFSET('12. SEGUIMIENTO 2027'!$N$14,INT((ROW()-13)/2),0)),"",OFFSET('12. SEGUIMIENTO 2027'!$N$14,INT((ROW()-13)/2),0)),IF(ISBLANK(OFFSET('9. METAS'!$U$20,INT((ROW()-14)/2),0)),"",OFFSET('9. METAS'!$U$20,INT((ROW()-14)/2),0)))</f>
        <v/>
      </c>
      <c r="K55" s="245" t="str">
        <f ca="1">IF(MOD(ROW()-13,2)=0,IF(ISBLANK(OFFSET('12. SEGUIMIENTO 2027'!$O$14,INT((ROW()-13)/2),0)),"",OFFSET('12. SEGUIMIENTO 2027'!$O$14,INT((ROW()-13)/2),0)),IF(ISBLANK(OFFSET('9. METAS'!$V$20,INT((ROW()-14)/2),0)),"",OFFSET('9. METAS'!$V$20,INT((ROW()-14)/2),0)))</f>
        <v/>
      </c>
      <c r="L55" s="245" t="str">
        <f ca="1">IF(MOD(ROW()-13,2)=0,IF(ISBLANK(OFFSET('12. SEGUIMIENTO 2027'!$P$14,INT((ROW()-13)/2),0)),"",OFFSET('12. SEGUIMIENTO 2027'!$P$14,INT((ROW()-13)/2),0)),IF(ISBLANK(OFFSET('9. METAS'!$W$20,INT((ROW()-14)/2),0)),"",OFFSET('9. METAS'!$W$20,INT((ROW()-14)/2),0)))</f>
        <v/>
      </c>
      <c r="M55" s="246" t="str">
        <f ca="1">IF(MOD(ROW()-13,2)=0,IF(ISBLANK(OFFSET('12. SEGUIMIENTO 2027'!$Q$14,INT((ROW()-13)/2),0)),"",OFFSET('12. SEGUIMIENTO 2027'!$Q$14,INT((ROW()-13)/2),0)),IF(ISBLANK(OFFSET('9. METAS'!$X$20,INT((ROW()-14)/2),0)),"",OFFSET('9. METAS'!$X$20,INT((ROW()-14)/2),0)))</f>
        <v/>
      </c>
      <c r="N55" s="1006" t="str">
        <f t="shared" ref="N55" ca="1" si="38">IFERROR(J55/J56,"ND")</f>
        <v>ND</v>
      </c>
      <c r="O55" s="1008" t="str">
        <f t="shared" ref="O55" ca="1" si="39">IFERROR(((J55+K55+L55+M55)/H55),"ND")</f>
        <v>ND</v>
      </c>
      <c r="P55" s="1010"/>
    </row>
    <row r="56" spans="3:16">
      <c r="C56" s="1025"/>
      <c r="D56" s="1018"/>
      <c r="E56" s="1018"/>
      <c r="F56" s="1021"/>
      <c r="G56" s="1023"/>
      <c r="H56" s="1080"/>
      <c r="I56" s="1012"/>
      <c r="J56" s="244">
        <f ca="1">IF(MOD(ROW()-13,2)=0,IF(ISBLANK(OFFSET('12. SEGUIMIENTO 2027'!$N$14,INT((ROW()-13)/2),0)),"",OFFSET('12. SEGUIMIENTO 2027'!$N$14,INT((ROW()-13)/2),0)),IF(ISBLANK(OFFSET('9. METAS'!$U$20,INT((ROW()-14)/2),0)),"",OFFSET('9. METAS'!$U$20,INT((ROW()-14)/2),0)))</f>
        <v>61</v>
      </c>
      <c r="K56" s="245">
        <f ca="1">IF(MOD(ROW()-13,2)=0,IF(ISBLANK(OFFSET('12. SEGUIMIENTO 2027'!$O$14,INT((ROW()-13)/2),0)),"",OFFSET('12. SEGUIMIENTO 2027'!$O$14,INT((ROW()-13)/2),0)),IF(ISBLANK(OFFSET('9. METAS'!$V$20,INT((ROW()-14)/2),0)),"",OFFSET('9. METAS'!$V$20,INT((ROW()-14)/2),0)))</f>
        <v>35</v>
      </c>
      <c r="L56" s="245">
        <f ca="1">IF(MOD(ROW()-13,2)=0,IF(ISBLANK(OFFSET('12. SEGUIMIENTO 2027'!$P$14,INT((ROW()-13)/2),0)),"",OFFSET('12. SEGUIMIENTO 2027'!$P$14,INT((ROW()-13)/2),0)),IF(ISBLANK(OFFSET('9. METAS'!$W$20,INT((ROW()-14)/2),0)),"",OFFSET('9. METAS'!$W$20,INT((ROW()-14)/2),0)))</f>
        <v>58</v>
      </c>
      <c r="M56" s="246">
        <f ca="1">IF(MOD(ROW()-13,2)=0,IF(ISBLANK(OFFSET('12. SEGUIMIENTO 2027'!$Q$14,INT((ROW()-13)/2),0)),"",OFFSET('12. SEGUIMIENTO 2027'!$Q$14,INT((ROW()-13)/2),0)),IF(ISBLANK(OFFSET('9. METAS'!$X$20,INT((ROW()-14)/2),0)),"",OFFSET('9. METAS'!$X$20,INT((ROW()-14)/2),0)))</f>
        <v>48</v>
      </c>
      <c r="N56" s="1013"/>
      <c r="O56" s="1014"/>
      <c r="P56" s="1015"/>
    </row>
    <row r="57" spans="3:16">
      <c r="C57" s="1016" t="str">
        <f ca="1">IF(ISBLANK(OFFSET('5. Pp (3 años)'!$C$46,INT((ROW()-13)/2),0)),"",OFFSET('5. Pp (3 años)'!$C$46,INT((ROW()-13)/2),0))</f>
        <v>Actividad</v>
      </c>
      <c r="D57" s="1018" t="str">
        <f ca="1">IF(ISBLANK(OFFSET('5. Pp (3 años)'!$D$46,INT((ROW()-13)/2),0)),"",OFFSET('5. Pp (3 años)'!$D$46,INT((ROW()-13)/2),0))</f>
        <v/>
      </c>
      <c r="E57" s="1018" t="str">
        <f ca="1">IF(ISBLANK(OFFSET('5. Pp (3 años)'!$E$46,INT((ROW()-13)/2),0)),"",OFFSET('5. Pp (3 años)'!$E$46,INT((ROW()-13)/2),0))</f>
        <v/>
      </c>
      <c r="F57" s="1021" t="str">
        <f ca="1">IF(ISBLANK(OFFSET('5. Pp (3 años)'!$K$46,INT((ROW()-13)/2),0)),"",OFFSET('5. Pp (3 años)'!$K$46,INT((ROW()-13)/2),0))</f>
        <v/>
      </c>
      <c r="G57" s="1023" t="str">
        <f ca="1">IF(ISBLANK(OFFSET('5. Pp (3 años)'!$H$46,INT((ROW()-13)/2),0)),"",OFFSET('5. Pp (3 años)'!$H$46,INT((ROW()-13)/2),0))</f>
        <v/>
      </c>
      <c r="H57" s="1080" t="str">
        <f ca="1">IF(ISBLANK(OFFSET('9. METAS'!$L$20,INT((ROW()-13)/2),0)),"",OFFSET('9. METAS'!$L$20,INT((ROW()-13)/2),0))</f>
        <v/>
      </c>
      <c r="I57" s="1004"/>
      <c r="J57" s="244" t="str">
        <f ca="1">IF(MOD(ROW()-13,2)=0,IF(ISBLANK(OFFSET('12. SEGUIMIENTO 2027'!$N$14,INT((ROW()-13)/2),0)),"",OFFSET('12. SEGUIMIENTO 2027'!$N$14,INT((ROW()-13)/2),0)),IF(ISBLANK(OFFSET('9. METAS'!$U$20,INT((ROW()-14)/2),0)),"",OFFSET('9. METAS'!$U$20,INT((ROW()-14)/2),0)))</f>
        <v/>
      </c>
      <c r="K57" s="245" t="str">
        <f ca="1">IF(MOD(ROW()-13,2)=0,IF(ISBLANK(OFFSET('12. SEGUIMIENTO 2027'!$O$14,INT((ROW()-13)/2),0)),"",OFFSET('12. SEGUIMIENTO 2027'!$O$14,INT((ROW()-13)/2),0)),IF(ISBLANK(OFFSET('9. METAS'!$V$20,INT((ROW()-14)/2),0)),"",OFFSET('9. METAS'!$V$20,INT((ROW()-14)/2),0)))</f>
        <v/>
      </c>
      <c r="L57" s="245" t="str">
        <f ca="1">IF(MOD(ROW()-13,2)=0,IF(ISBLANK(OFFSET('12. SEGUIMIENTO 2027'!$P$14,INT((ROW()-13)/2),0)),"",OFFSET('12. SEGUIMIENTO 2027'!$P$14,INT((ROW()-13)/2),0)),IF(ISBLANK(OFFSET('9. METAS'!$W$20,INT((ROW()-14)/2),0)),"",OFFSET('9. METAS'!$W$20,INT((ROW()-14)/2),0)))</f>
        <v/>
      </c>
      <c r="M57" s="246" t="str">
        <f ca="1">IF(MOD(ROW()-13,2)=0,IF(ISBLANK(OFFSET('12. SEGUIMIENTO 2027'!$Q$14,INT((ROW()-13)/2),0)),"",OFFSET('12. SEGUIMIENTO 2027'!$Q$14,INT((ROW()-13)/2),0)),IF(ISBLANK(OFFSET('9. METAS'!$X$20,INT((ROW()-14)/2),0)),"",OFFSET('9. METAS'!$X$20,INT((ROW()-14)/2),0)))</f>
        <v/>
      </c>
      <c r="N57" s="1006" t="str">
        <f t="shared" ref="N57" ca="1" si="40">IFERROR(J57/J58,"ND")</f>
        <v>ND</v>
      </c>
      <c r="O57" s="1008" t="str">
        <f t="shared" ref="O57" ca="1" si="41">IFERROR(((J57+K57+L57+M57)/H57),"ND")</f>
        <v>ND</v>
      </c>
      <c r="P57" s="1010"/>
    </row>
    <row r="58" spans="3:16">
      <c r="C58" s="1025"/>
      <c r="D58" s="1018"/>
      <c r="E58" s="1018"/>
      <c r="F58" s="1021"/>
      <c r="G58" s="1023"/>
      <c r="H58" s="1080"/>
      <c r="I58" s="1012"/>
      <c r="J58" s="244" t="str">
        <f ca="1">IF(MOD(ROW()-13,2)=0,IF(ISBLANK(OFFSET('12. SEGUIMIENTO 2027'!$N$14,INT((ROW()-13)/2),0)),"",OFFSET('12. SEGUIMIENTO 2027'!$N$14,INT((ROW()-13)/2),0)),IF(ISBLANK(OFFSET('9. METAS'!$U$20,INT((ROW()-14)/2),0)),"",OFFSET('9. METAS'!$U$20,INT((ROW()-14)/2),0)))</f>
        <v/>
      </c>
      <c r="K58" s="245" t="str">
        <f ca="1">IF(MOD(ROW()-13,2)=0,IF(ISBLANK(OFFSET('12. SEGUIMIENTO 2027'!$O$14,INT((ROW()-13)/2),0)),"",OFFSET('12. SEGUIMIENTO 2027'!$O$14,INT((ROW()-13)/2),0)),IF(ISBLANK(OFFSET('9. METAS'!$V$20,INT((ROW()-14)/2),0)),"",OFFSET('9. METAS'!$V$20,INT((ROW()-14)/2),0)))</f>
        <v/>
      </c>
      <c r="L58" s="245" t="str">
        <f ca="1">IF(MOD(ROW()-13,2)=0,IF(ISBLANK(OFFSET('12. SEGUIMIENTO 2027'!$P$14,INT((ROW()-13)/2),0)),"",OFFSET('12. SEGUIMIENTO 2027'!$P$14,INT((ROW()-13)/2),0)),IF(ISBLANK(OFFSET('9. METAS'!$W$20,INT((ROW()-14)/2),0)),"",OFFSET('9. METAS'!$W$20,INT((ROW()-14)/2),0)))</f>
        <v/>
      </c>
      <c r="M58" s="246" t="str">
        <f ca="1">IF(MOD(ROW()-13,2)=0,IF(ISBLANK(OFFSET('12. SEGUIMIENTO 2027'!$Q$14,INT((ROW()-13)/2),0)),"",OFFSET('12. SEGUIMIENTO 2027'!$Q$14,INT((ROW()-13)/2),0)),IF(ISBLANK(OFFSET('9. METAS'!$X$20,INT((ROW()-14)/2),0)),"",OFFSET('9. METAS'!$X$20,INT((ROW()-14)/2),0)))</f>
        <v/>
      </c>
      <c r="N58" s="1013"/>
      <c r="O58" s="1014"/>
      <c r="P58" s="1015"/>
    </row>
    <row r="59" spans="3:16">
      <c r="C59" s="1016" t="str">
        <f ca="1">IF(ISBLANK(OFFSET('5. Pp (3 años)'!$C$46,INT((ROW()-13)/2),0)),"",OFFSET('5. Pp (3 años)'!$C$46,INT((ROW()-13)/2),0))</f>
        <v>Actividad</v>
      </c>
      <c r="D59" s="1018" t="str">
        <f ca="1">IF(ISBLANK(OFFSET('5. Pp (3 años)'!$D$46,INT((ROW()-13)/2),0)),"",OFFSET('5. Pp (3 años)'!$D$46,INT((ROW()-13)/2),0))</f>
        <v/>
      </c>
      <c r="E59" s="1018" t="str">
        <f ca="1">IF(ISBLANK(OFFSET('5. Pp (3 años)'!$E$46,INT((ROW()-13)/2),0)),"",OFFSET('5. Pp (3 años)'!$E$46,INT((ROW()-13)/2),0))</f>
        <v/>
      </c>
      <c r="F59" s="1021" t="str">
        <f ca="1">IF(ISBLANK(OFFSET('5. Pp (3 años)'!$K$46,INT((ROW()-13)/2),0)),"",OFFSET('5. Pp (3 años)'!$K$46,INT((ROW()-13)/2),0))</f>
        <v/>
      </c>
      <c r="G59" s="1023" t="str">
        <f ca="1">IF(ISBLANK(OFFSET('5. Pp (3 años)'!$H$46,INT((ROW()-13)/2),0)),"",OFFSET('5. Pp (3 años)'!$H$46,INT((ROW()-13)/2),0))</f>
        <v/>
      </c>
      <c r="H59" s="1080" t="str">
        <f ca="1">IF(ISBLANK(OFFSET('9. METAS'!$L$20,INT((ROW()-13)/2),0)),"",OFFSET('9. METAS'!$L$20,INT((ROW()-13)/2),0))</f>
        <v/>
      </c>
      <c r="I59" s="1004"/>
      <c r="J59" s="244" t="str">
        <f ca="1">IF(MOD(ROW()-13,2)=0,IF(ISBLANK(OFFSET('12. SEGUIMIENTO 2027'!$N$14,INT((ROW()-13)/2),0)),"",OFFSET('12. SEGUIMIENTO 2027'!$N$14,INT((ROW()-13)/2),0)),IF(ISBLANK(OFFSET('9. METAS'!$U$20,INT((ROW()-14)/2),0)),"",OFFSET('9. METAS'!$U$20,INT((ROW()-14)/2),0)))</f>
        <v/>
      </c>
      <c r="K59" s="245" t="str">
        <f ca="1">IF(MOD(ROW()-13,2)=0,IF(ISBLANK(OFFSET('12. SEGUIMIENTO 2027'!$O$14,INT((ROW()-13)/2),0)),"",OFFSET('12. SEGUIMIENTO 2027'!$O$14,INT((ROW()-13)/2),0)),IF(ISBLANK(OFFSET('9. METAS'!$V$20,INT((ROW()-14)/2),0)),"",OFFSET('9. METAS'!$V$20,INT((ROW()-14)/2),0)))</f>
        <v/>
      </c>
      <c r="L59" s="245" t="str">
        <f ca="1">IF(MOD(ROW()-13,2)=0,IF(ISBLANK(OFFSET('12. SEGUIMIENTO 2027'!$P$14,INT((ROW()-13)/2),0)),"",OFFSET('12. SEGUIMIENTO 2027'!$P$14,INT((ROW()-13)/2),0)),IF(ISBLANK(OFFSET('9. METAS'!$W$20,INT((ROW()-14)/2),0)),"",OFFSET('9. METAS'!$W$20,INT((ROW()-14)/2),0)))</f>
        <v/>
      </c>
      <c r="M59" s="246" t="str">
        <f ca="1">IF(MOD(ROW()-13,2)=0,IF(ISBLANK(OFFSET('12. SEGUIMIENTO 2027'!$Q$14,INT((ROW()-13)/2),0)),"",OFFSET('12. SEGUIMIENTO 2027'!$Q$14,INT((ROW()-13)/2),0)),IF(ISBLANK(OFFSET('9. METAS'!$X$20,INT((ROW()-14)/2),0)),"",OFFSET('9. METAS'!$X$20,INT((ROW()-14)/2),0)))</f>
        <v/>
      </c>
      <c r="N59" s="1006" t="str">
        <f t="shared" ref="N59" ca="1" si="42">IFERROR(J59/J60,"ND")</f>
        <v>ND</v>
      </c>
      <c r="O59" s="1008" t="str">
        <f t="shared" ref="O59" ca="1" si="43">IFERROR(((J59+K59+L59+M59)/H59),"ND")</f>
        <v>ND</v>
      </c>
      <c r="P59" s="1010"/>
    </row>
    <row r="60" spans="3:16">
      <c r="C60" s="1025"/>
      <c r="D60" s="1018"/>
      <c r="E60" s="1018"/>
      <c r="F60" s="1021"/>
      <c r="G60" s="1023"/>
      <c r="H60" s="1080"/>
      <c r="I60" s="1012"/>
      <c r="J60" s="244" t="str">
        <f ca="1">IF(MOD(ROW()-13,2)=0,IF(ISBLANK(OFFSET('12. SEGUIMIENTO 2027'!$N$14,INT((ROW()-13)/2),0)),"",OFFSET('12. SEGUIMIENTO 2027'!$N$14,INT((ROW()-13)/2),0)),IF(ISBLANK(OFFSET('9. METAS'!$U$20,INT((ROW()-14)/2),0)),"",OFFSET('9. METAS'!$U$20,INT((ROW()-14)/2),0)))</f>
        <v/>
      </c>
      <c r="K60" s="245" t="str">
        <f ca="1">IF(MOD(ROW()-13,2)=0,IF(ISBLANK(OFFSET('12. SEGUIMIENTO 2027'!$O$14,INT((ROW()-13)/2),0)),"",OFFSET('12. SEGUIMIENTO 2027'!$O$14,INT((ROW()-13)/2),0)),IF(ISBLANK(OFFSET('9. METAS'!$V$20,INT((ROW()-14)/2),0)),"",OFFSET('9. METAS'!$V$20,INT((ROW()-14)/2),0)))</f>
        <v/>
      </c>
      <c r="L60" s="245" t="str">
        <f ca="1">IF(MOD(ROW()-13,2)=0,IF(ISBLANK(OFFSET('12. SEGUIMIENTO 2027'!$P$14,INT((ROW()-13)/2),0)),"",OFFSET('12. SEGUIMIENTO 2027'!$P$14,INT((ROW()-13)/2),0)),IF(ISBLANK(OFFSET('9. METAS'!$W$20,INT((ROW()-14)/2),0)),"",OFFSET('9. METAS'!$W$20,INT((ROW()-14)/2),0)))</f>
        <v/>
      </c>
      <c r="M60" s="246" t="str">
        <f ca="1">IF(MOD(ROW()-13,2)=0,IF(ISBLANK(OFFSET('12. SEGUIMIENTO 2027'!$Q$14,INT((ROW()-13)/2),0)),"",OFFSET('12. SEGUIMIENTO 2027'!$Q$14,INT((ROW()-13)/2),0)),IF(ISBLANK(OFFSET('9. METAS'!$X$20,INT((ROW()-14)/2),0)),"",OFFSET('9. METAS'!$X$20,INT((ROW()-14)/2),0)))</f>
        <v/>
      </c>
      <c r="N60" s="1013"/>
      <c r="O60" s="1014"/>
      <c r="P60" s="1015"/>
    </row>
    <row r="61" spans="3:16">
      <c r="C61" s="1016" t="str">
        <f ca="1">IF(ISBLANK(OFFSET('5. Pp (3 años)'!$C$46,INT((ROW()-13)/2),0)),"",OFFSET('5. Pp (3 años)'!$C$46,INT((ROW()-13)/2),0))</f>
        <v>Actividad</v>
      </c>
      <c r="D61" s="1018" t="str">
        <f ca="1">IF(ISBLANK(OFFSET('5. Pp (3 años)'!$D$46,INT((ROW()-13)/2),0)),"",OFFSET('5. Pp (3 años)'!$D$46,INT((ROW()-13)/2),0))</f>
        <v/>
      </c>
      <c r="E61" s="1018" t="str">
        <f ca="1">IF(ISBLANK(OFFSET('5. Pp (3 años)'!$E$46,INT((ROW()-13)/2),0)),"",OFFSET('5. Pp (3 años)'!$E$46,INT((ROW()-13)/2),0))</f>
        <v/>
      </c>
      <c r="F61" s="1021" t="str">
        <f ca="1">IF(ISBLANK(OFFSET('5. Pp (3 años)'!$K$46,INT((ROW()-13)/2),0)),"",OFFSET('5. Pp (3 años)'!$K$46,INT((ROW()-13)/2),0))</f>
        <v/>
      </c>
      <c r="G61" s="1023" t="str">
        <f ca="1">IF(ISBLANK(OFFSET('5. Pp (3 años)'!$H$46,INT((ROW()-13)/2),0)),"",OFFSET('5. Pp (3 años)'!$H$46,INT((ROW()-13)/2),0))</f>
        <v/>
      </c>
      <c r="H61" s="1080" t="str">
        <f ca="1">IF(ISBLANK(OFFSET('9. METAS'!$L$20,INT((ROW()-13)/2),0)),"",OFFSET('9. METAS'!$L$20,INT((ROW()-13)/2),0))</f>
        <v/>
      </c>
      <c r="I61" s="1004"/>
      <c r="J61" s="244" t="str">
        <f ca="1">IF(MOD(ROW()-13,2)=0,IF(ISBLANK(OFFSET('12. SEGUIMIENTO 2027'!$N$14,INT((ROW()-13)/2),0)),"",OFFSET('12. SEGUIMIENTO 2027'!$N$14,INT((ROW()-13)/2),0)),IF(ISBLANK(OFFSET('9. METAS'!$U$20,INT((ROW()-14)/2),0)),"",OFFSET('9. METAS'!$U$20,INT((ROW()-14)/2),0)))</f>
        <v/>
      </c>
      <c r="K61" s="245" t="str">
        <f ca="1">IF(MOD(ROW()-13,2)=0,IF(ISBLANK(OFFSET('12. SEGUIMIENTO 2027'!$O$14,INT((ROW()-13)/2),0)),"",OFFSET('12. SEGUIMIENTO 2027'!$O$14,INT((ROW()-13)/2),0)),IF(ISBLANK(OFFSET('9. METAS'!$V$20,INT((ROW()-14)/2),0)),"",OFFSET('9. METAS'!$V$20,INT((ROW()-14)/2),0)))</f>
        <v/>
      </c>
      <c r="L61" s="245" t="str">
        <f ca="1">IF(MOD(ROW()-13,2)=0,IF(ISBLANK(OFFSET('12. SEGUIMIENTO 2027'!$P$14,INT((ROW()-13)/2),0)),"",OFFSET('12. SEGUIMIENTO 2027'!$P$14,INT((ROW()-13)/2),0)),IF(ISBLANK(OFFSET('9. METAS'!$W$20,INT((ROW()-14)/2),0)),"",OFFSET('9. METAS'!$W$20,INT((ROW()-14)/2),0)))</f>
        <v/>
      </c>
      <c r="M61" s="246" t="str">
        <f ca="1">IF(MOD(ROW()-13,2)=0,IF(ISBLANK(OFFSET('12. SEGUIMIENTO 2027'!$Q$14,INT((ROW()-13)/2),0)),"",OFFSET('12. SEGUIMIENTO 2027'!$Q$14,INT((ROW()-13)/2),0)),IF(ISBLANK(OFFSET('9. METAS'!$X$20,INT((ROW()-14)/2),0)),"",OFFSET('9. METAS'!$X$20,INT((ROW()-14)/2),0)))</f>
        <v/>
      </c>
      <c r="N61" s="1006" t="str">
        <f t="shared" ref="N61" ca="1" si="44">IFERROR(J61/J62,"ND")</f>
        <v>ND</v>
      </c>
      <c r="O61" s="1008" t="str">
        <f t="shared" ref="O61" ca="1" si="45">IFERROR(((J61+K61+L61+M61)/H61),"ND")</f>
        <v>ND</v>
      </c>
      <c r="P61" s="1010"/>
    </row>
    <row r="62" spans="3:16">
      <c r="C62" s="1025"/>
      <c r="D62" s="1018"/>
      <c r="E62" s="1018"/>
      <c r="F62" s="1021"/>
      <c r="G62" s="1023"/>
      <c r="H62" s="1080"/>
      <c r="I62" s="1012"/>
      <c r="J62" s="244" t="str">
        <f ca="1">IF(MOD(ROW()-13,2)=0,IF(ISBLANK(OFFSET('12. SEGUIMIENTO 2027'!$N$14,INT((ROW()-13)/2),0)),"",OFFSET('12. SEGUIMIENTO 2027'!$N$14,INT((ROW()-13)/2),0)),IF(ISBLANK(OFFSET('9. METAS'!$U$20,INT((ROW()-14)/2),0)),"",OFFSET('9. METAS'!$U$20,INT((ROW()-14)/2),0)))</f>
        <v/>
      </c>
      <c r="K62" s="245" t="str">
        <f ca="1">IF(MOD(ROW()-13,2)=0,IF(ISBLANK(OFFSET('12. SEGUIMIENTO 2027'!$O$14,INT((ROW()-13)/2),0)),"",OFFSET('12. SEGUIMIENTO 2027'!$O$14,INT((ROW()-13)/2),0)),IF(ISBLANK(OFFSET('9. METAS'!$V$20,INT((ROW()-14)/2),0)),"",OFFSET('9. METAS'!$V$20,INT((ROW()-14)/2),0)))</f>
        <v/>
      </c>
      <c r="L62" s="245" t="str">
        <f ca="1">IF(MOD(ROW()-13,2)=0,IF(ISBLANK(OFFSET('12. SEGUIMIENTO 2027'!$P$14,INT((ROW()-13)/2),0)),"",OFFSET('12. SEGUIMIENTO 2027'!$P$14,INT((ROW()-13)/2),0)),IF(ISBLANK(OFFSET('9. METAS'!$W$20,INT((ROW()-14)/2),0)),"",OFFSET('9. METAS'!$W$20,INT((ROW()-14)/2),0)))</f>
        <v/>
      </c>
      <c r="M62" s="246" t="str">
        <f ca="1">IF(MOD(ROW()-13,2)=0,IF(ISBLANK(OFFSET('12. SEGUIMIENTO 2027'!$Q$14,INT((ROW()-13)/2),0)),"",OFFSET('12. SEGUIMIENTO 2027'!$Q$14,INT((ROW()-13)/2),0)),IF(ISBLANK(OFFSET('9. METAS'!$X$20,INT((ROW()-14)/2),0)),"",OFFSET('9. METAS'!$X$20,INT((ROW()-14)/2),0)))</f>
        <v/>
      </c>
      <c r="N62" s="1013"/>
      <c r="O62" s="1014"/>
      <c r="P62" s="1015"/>
    </row>
    <row r="63" spans="3:16">
      <c r="C63" s="1016" t="str">
        <f ca="1">IF(ISBLANK(OFFSET('5. Pp (3 años)'!$C$46,INT((ROW()-13)/2),0)),"",OFFSET('5. Pp (3 años)'!$C$46,INT((ROW()-13)/2),0))</f>
        <v>Actividad</v>
      </c>
      <c r="D63" s="1018" t="str">
        <f ca="1">IF(ISBLANK(OFFSET('5. Pp (3 años)'!$D$46,INT((ROW()-13)/2),0)),"",OFFSET('5. Pp (3 años)'!$D$46,INT((ROW()-13)/2),0))</f>
        <v/>
      </c>
      <c r="E63" s="1018" t="str">
        <f ca="1">IF(ISBLANK(OFFSET('5. Pp (3 años)'!$E$46,INT((ROW()-13)/2),0)),"",OFFSET('5. Pp (3 años)'!$E$46,INT((ROW()-13)/2),0))</f>
        <v/>
      </c>
      <c r="F63" s="1021" t="str">
        <f ca="1">IF(ISBLANK(OFFSET('5. Pp (3 años)'!$K$46,INT((ROW()-13)/2),0)),"",OFFSET('5. Pp (3 años)'!$K$46,INT((ROW()-13)/2),0))</f>
        <v/>
      </c>
      <c r="G63" s="1023" t="str">
        <f ca="1">IF(ISBLANK(OFFSET('5. Pp (3 años)'!$H$46,INT((ROW()-13)/2),0)),"",OFFSET('5. Pp (3 años)'!$H$46,INT((ROW()-13)/2),0))</f>
        <v/>
      </c>
      <c r="H63" s="1080" t="str">
        <f ca="1">IF(ISBLANK(OFFSET('9. METAS'!$L$20,INT((ROW()-13)/2),0)),"",OFFSET('9. METAS'!$L$20,INT((ROW()-13)/2),0))</f>
        <v/>
      </c>
      <c r="I63" s="1004"/>
      <c r="J63" s="244" t="str">
        <f ca="1">IF(MOD(ROW()-13,2)=0,IF(ISBLANK(OFFSET('12. SEGUIMIENTO 2027'!$N$14,INT((ROW()-13)/2),0)),"",OFFSET('12. SEGUIMIENTO 2027'!$N$14,INT((ROW()-13)/2),0)),IF(ISBLANK(OFFSET('9. METAS'!$U$20,INT((ROW()-14)/2),0)),"",OFFSET('9. METAS'!$U$20,INT((ROW()-14)/2),0)))</f>
        <v/>
      </c>
      <c r="K63" s="245" t="str">
        <f ca="1">IF(MOD(ROW()-13,2)=0,IF(ISBLANK(OFFSET('12. SEGUIMIENTO 2027'!$O$14,INT((ROW()-13)/2),0)),"",OFFSET('12. SEGUIMIENTO 2027'!$O$14,INT((ROW()-13)/2),0)),IF(ISBLANK(OFFSET('9. METAS'!$V$20,INT((ROW()-14)/2),0)),"",OFFSET('9. METAS'!$V$20,INT((ROW()-14)/2),0)))</f>
        <v/>
      </c>
      <c r="L63" s="245" t="str">
        <f ca="1">IF(MOD(ROW()-13,2)=0,IF(ISBLANK(OFFSET('12. SEGUIMIENTO 2027'!$P$14,INT((ROW()-13)/2),0)),"",OFFSET('12. SEGUIMIENTO 2027'!$P$14,INT((ROW()-13)/2),0)),IF(ISBLANK(OFFSET('9. METAS'!$W$20,INT((ROW()-14)/2),0)),"",OFFSET('9. METAS'!$W$20,INT((ROW()-14)/2),0)))</f>
        <v/>
      </c>
      <c r="M63" s="246" t="str">
        <f ca="1">IF(MOD(ROW()-13,2)=0,IF(ISBLANK(OFFSET('12. SEGUIMIENTO 2027'!$Q$14,INT((ROW()-13)/2),0)),"",OFFSET('12. SEGUIMIENTO 2027'!$Q$14,INT((ROW()-13)/2),0)),IF(ISBLANK(OFFSET('9. METAS'!$X$20,INT((ROW()-14)/2),0)),"",OFFSET('9. METAS'!$X$20,INT((ROW()-14)/2),0)))</f>
        <v/>
      </c>
      <c r="N63" s="1006" t="str">
        <f t="shared" ref="N63" ca="1" si="46">IFERROR(J63/J64,"ND")</f>
        <v>ND</v>
      </c>
      <c r="O63" s="1008" t="str">
        <f t="shared" ref="O63" ca="1" si="47">IFERROR(((J63+K63+L63+M63)/H63),"ND")</f>
        <v>ND</v>
      </c>
      <c r="P63" s="1010"/>
    </row>
    <row r="64" spans="3:16">
      <c r="C64" s="1025"/>
      <c r="D64" s="1018"/>
      <c r="E64" s="1018"/>
      <c r="F64" s="1021"/>
      <c r="G64" s="1023"/>
      <c r="H64" s="1080"/>
      <c r="I64" s="1012"/>
      <c r="J64" s="244" t="str">
        <f ca="1">IF(MOD(ROW()-13,2)=0,IF(ISBLANK(OFFSET('12. SEGUIMIENTO 2027'!$N$14,INT((ROW()-13)/2),0)),"",OFFSET('12. SEGUIMIENTO 2027'!$N$14,INT((ROW()-13)/2),0)),IF(ISBLANK(OFFSET('9. METAS'!$U$20,INT((ROW()-14)/2),0)),"",OFFSET('9. METAS'!$U$20,INT((ROW()-14)/2),0)))</f>
        <v/>
      </c>
      <c r="K64" s="245" t="str">
        <f ca="1">IF(MOD(ROW()-13,2)=0,IF(ISBLANK(OFFSET('12. SEGUIMIENTO 2027'!$O$14,INT((ROW()-13)/2),0)),"",OFFSET('12. SEGUIMIENTO 2027'!$O$14,INT((ROW()-13)/2),0)),IF(ISBLANK(OFFSET('9. METAS'!$V$20,INT((ROW()-14)/2),0)),"",OFFSET('9. METAS'!$V$20,INT((ROW()-14)/2),0)))</f>
        <v/>
      </c>
      <c r="L64" s="245" t="str">
        <f ca="1">IF(MOD(ROW()-13,2)=0,IF(ISBLANK(OFFSET('12. SEGUIMIENTO 2027'!$P$14,INT((ROW()-13)/2),0)),"",OFFSET('12. SEGUIMIENTO 2027'!$P$14,INT((ROW()-13)/2),0)),IF(ISBLANK(OFFSET('9. METAS'!$W$20,INT((ROW()-14)/2),0)),"",OFFSET('9. METAS'!$W$20,INT((ROW()-14)/2),0)))</f>
        <v/>
      </c>
      <c r="M64" s="246" t="str">
        <f ca="1">IF(MOD(ROW()-13,2)=0,IF(ISBLANK(OFFSET('12. SEGUIMIENTO 2027'!$Q$14,INT((ROW()-13)/2),0)),"",OFFSET('12. SEGUIMIENTO 2027'!$Q$14,INT((ROW()-13)/2),0)),IF(ISBLANK(OFFSET('9. METAS'!$X$20,INT((ROW()-14)/2),0)),"",OFFSET('9. METAS'!$X$20,INT((ROW()-14)/2),0)))</f>
        <v/>
      </c>
      <c r="N64" s="1013"/>
      <c r="O64" s="1014"/>
      <c r="P64" s="1015"/>
    </row>
    <row r="65" spans="3:16">
      <c r="C65" s="1016" t="str">
        <f ca="1">IF(ISBLANK(OFFSET('5. Pp (3 años)'!$C$46,INT((ROW()-13)/2),0)),"",OFFSET('5. Pp (3 años)'!$C$46,INT((ROW()-13)/2),0))</f>
        <v>Componente</v>
      </c>
      <c r="D65" s="1018" t="str">
        <f ca="1">IF(ISBLANK(OFFSET('5. Pp (3 años)'!$D$46,INT((ROW()-13)/2),0)),"",OFFSET('5. Pp (3 años)'!$D$46,INT((ROW()-13)/2),0))</f>
        <v>4.1.1.1.5 Mecanismos de organización vecinal y anuencias ciudadanas gestionadas.</v>
      </c>
      <c r="E65" s="1018" t="str">
        <f ca="1">IF(ISBLANK(OFFSET('5. Pp (3 años)'!$E$46,INT((ROW()-13)/2),0)),"",OFFSET('5. Pp (3 años)'!$E$46,INT((ROW()-13)/2),0))</f>
        <v>PMVVA: Porcentaje de mecanismos de vinculación vecinal y anuencias formalizados.</v>
      </c>
      <c r="F65" s="1021" t="str">
        <f ca="1">IF(ISBLANK(OFFSET('5. Pp (3 años)'!$K$46,INT((ROW()-13)/2),0)),"",OFFSET('5. Pp (3 años)'!$K$46,INT((ROW()-13)/2),0))</f>
        <v>Ascendente</v>
      </c>
      <c r="G65" s="1023" t="str">
        <f ca="1">IF(ISBLANK(OFFSET('5. Pp (3 años)'!$H$46,INT((ROW()-13)/2),0)),"",OFFSET('5. Pp (3 años)'!$H$46,INT((ROW()-13)/2),0))</f>
        <v>Trimestral</v>
      </c>
      <c r="H65" s="1080">
        <f ca="1">IF(ISBLANK(OFFSET('9. METAS'!$L$20,INT((ROW()-13)/2),0)),"",OFFSET('9. METAS'!$L$20,INT((ROW()-13)/2),0))</f>
        <v>100</v>
      </c>
      <c r="I65" s="1004"/>
      <c r="J65" s="244" t="str">
        <f ca="1">IF(MOD(ROW()-13,2)=0,IF(ISBLANK(OFFSET('12. SEGUIMIENTO 2027'!$N$14,INT((ROW()-13)/2),0)),"",OFFSET('12. SEGUIMIENTO 2027'!$N$14,INT((ROW()-13)/2),0)),IF(ISBLANK(OFFSET('9. METAS'!$U$20,INT((ROW()-14)/2),0)),"",OFFSET('9. METAS'!$U$20,INT((ROW()-14)/2),0)))</f>
        <v/>
      </c>
      <c r="K65" s="245" t="str">
        <f ca="1">IF(MOD(ROW()-13,2)=0,IF(ISBLANK(OFFSET('12. SEGUIMIENTO 2027'!$O$14,INT((ROW()-13)/2),0)),"",OFFSET('12. SEGUIMIENTO 2027'!$O$14,INT((ROW()-13)/2),0)),IF(ISBLANK(OFFSET('9. METAS'!$V$20,INT((ROW()-14)/2),0)),"",OFFSET('9. METAS'!$V$20,INT((ROW()-14)/2),0)))</f>
        <v/>
      </c>
      <c r="L65" s="245" t="str">
        <f ca="1">IF(MOD(ROW()-13,2)=0,IF(ISBLANK(OFFSET('12. SEGUIMIENTO 2027'!$P$14,INT((ROW()-13)/2),0)),"",OFFSET('12. SEGUIMIENTO 2027'!$P$14,INT((ROW()-13)/2),0)),IF(ISBLANK(OFFSET('9. METAS'!$W$20,INT((ROW()-14)/2),0)),"",OFFSET('9. METAS'!$W$20,INT((ROW()-14)/2),0)))</f>
        <v/>
      </c>
      <c r="M65" s="246" t="str">
        <f ca="1">IF(MOD(ROW()-13,2)=0,IF(ISBLANK(OFFSET('12. SEGUIMIENTO 2027'!$Q$14,INT((ROW()-13)/2),0)),"",OFFSET('12. SEGUIMIENTO 2027'!$Q$14,INT((ROW()-13)/2),0)),IF(ISBLANK(OFFSET('9. METAS'!$X$20,INT((ROW()-14)/2),0)),"",OFFSET('9. METAS'!$X$20,INT((ROW()-14)/2),0)))</f>
        <v/>
      </c>
      <c r="N65" s="1006" t="str">
        <f t="shared" ref="N65" ca="1" si="48">IFERROR(J65/J66,"ND")</f>
        <v>ND</v>
      </c>
      <c r="O65" s="1008" t="str">
        <f t="shared" ref="O65" ca="1" si="49">IFERROR(((J65+K65+L65+M65)/H65),"ND")</f>
        <v>ND</v>
      </c>
      <c r="P65" s="1010"/>
    </row>
    <row r="66" spans="3:16">
      <c r="C66" s="1025"/>
      <c r="D66" s="1018"/>
      <c r="E66" s="1018"/>
      <c r="F66" s="1021"/>
      <c r="G66" s="1023"/>
      <c r="H66" s="1080"/>
      <c r="I66" s="1012"/>
      <c r="J66" s="244">
        <f ca="1">IF(MOD(ROW()-13,2)=0,IF(ISBLANK(OFFSET('12. SEGUIMIENTO 2027'!$N$14,INT((ROW()-13)/2),0)),"",OFFSET('12. SEGUIMIENTO 2027'!$N$14,INT((ROW()-13)/2),0)),IF(ISBLANK(OFFSET('9. METAS'!$U$20,INT((ROW()-14)/2),0)),"",OFFSET('9. METAS'!$U$20,INT((ROW()-14)/2),0)))</f>
        <v>25</v>
      </c>
      <c r="K66" s="245">
        <f ca="1">IF(MOD(ROW()-13,2)=0,IF(ISBLANK(OFFSET('12. SEGUIMIENTO 2027'!$O$14,INT((ROW()-13)/2),0)),"",OFFSET('12. SEGUIMIENTO 2027'!$O$14,INT((ROW()-13)/2),0)),IF(ISBLANK(OFFSET('9. METAS'!$V$20,INT((ROW()-14)/2),0)),"",OFFSET('9. METAS'!$V$20,INT((ROW()-14)/2),0)))</f>
        <v>25</v>
      </c>
      <c r="L66" s="245">
        <f ca="1">IF(MOD(ROW()-13,2)=0,IF(ISBLANK(OFFSET('12. SEGUIMIENTO 2027'!$P$14,INT((ROW()-13)/2),0)),"",OFFSET('12. SEGUIMIENTO 2027'!$P$14,INT((ROW()-13)/2),0)),IF(ISBLANK(OFFSET('9. METAS'!$W$20,INT((ROW()-14)/2),0)),"",OFFSET('9. METAS'!$W$20,INT((ROW()-14)/2),0)))</f>
        <v>25</v>
      </c>
      <c r="M66" s="246">
        <f ca="1">IF(MOD(ROW()-13,2)=0,IF(ISBLANK(OFFSET('12. SEGUIMIENTO 2027'!$Q$14,INT((ROW()-13)/2),0)),"",OFFSET('12. SEGUIMIENTO 2027'!$Q$14,INT((ROW()-13)/2),0)),IF(ISBLANK(OFFSET('9. METAS'!$X$20,INT((ROW()-14)/2),0)),"",OFFSET('9. METAS'!$X$20,INT((ROW()-14)/2),0)))</f>
        <v>25</v>
      </c>
      <c r="N66" s="1013"/>
      <c r="O66" s="1014"/>
      <c r="P66" s="1015"/>
    </row>
    <row r="67" spans="3:16">
      <c r="C67" s="1016" t="str">
        <f ca="1">IF(ISBLANK(OFFSET('5. Pp (3 años)'!$C$46,INT((ROW()-13)/2),0)),"",OFFSET('5. Pp (3 años)'!$C$46,INT((ROW()-13)/2),0))</f>
        <v>Actividad</v>
      </c>
      <c r="D67" s="1018" t="str">
        <f ca="1">IF(ISBLANK(OFFSET('5. Pp (3 años)'!$D$46,INT((ROW()-13)/2),0)),"",OFFSET('5. Pp (3 años)'!$D$46,INT((ROW()-13)/2),0))</f>
        <v>4.1.1.1.5.1 Conformación y seguimiento operativo de comités vecinales de participación ciudadana.</v>
      </c>
      <c r="E67" s="1018" t="str">
        <f ca="1">IF(ISBLANK(OFFSET('5. Pp (3 años)'!$E$46,INT((ROW()-13)/2),0)),"",OFFSET('5. Pp (3 años)'!$E$46,INT((ROW()-13)/2),0))</f>
        <v>PCVIS: Porcentaje de comités vecinales integrados y en seguimiento realizados.</v>
      </c>
      <c r="F67" s="1021" t="str">
        <f ca="1">IF(ISBLANK(OFFSET('5. Pp (3 años)'!$K$46,INT((ROW()-13)/2),0)),"",OFFSET('5. Pp (3 años)'!$K$46,INT((ROW()-13)/2),0))</f>
        <v xml:space="preserve">Ascendente </v>
      </c>
      <c r="G67" s="1023" t="str">
        <f ca="1">IF(ISBLANK(OFFSET('5. Pp (3 años)'!$H$46,INT((ROW()-13)/2),0)),"",OFFSET('5. Pp (3 años)'!$H$46,INT((ROW()-13)/2),0))</f>
        <v>Trimestral</v>
      </c>
      <c r="H67" s="1080">
        <f ca="1">IF(ISBLANK(OFFSET('9. METAS'!$L$20,INT((ROW()-13)/2),0)),"",OFFSET('9. METAS'!$L$20,INT((ROW()-13)/2),0))</f>
        <v>260</v>
      </c>
      <c r="I67" s="1004"/>
      <c r="J67" s="244" t="str">
        <f ca="1">IF(MOD(ROW()-13,2)=0,IF(ISBLANK(OFFSET('12. SEGUIMIENTO 2027'!$N$14,INT((ROW()-13)/2),0)),"",OFFSET('12. SEGUIMIENTO 2027'!$N$14,INT((ROW()-13)/2),0)),IF(ISBLANK(OFFSET('9. METAS'!$U$20,INT((ROW()-14)/2),0)),"",OFFSET('9. METAS'!$U$20,INT((ROW()-14)/2),0)))</f>
        <v/>
      </c>
      <c r="K67" s="245" t="str">
        <f ca="1">IF(MOD(ROW()-13,2)=0,IF(ISBLANK(OFFSET('12. SEGUIMIENTO 2027'!$O$14,INT((ROW()-13)/2),0)),"",OFFSET('12. SEGUIMIENTO 2027'!$O$14,INT((ROW()-13)/2),0)),IF(ISBLANK(OFFSET('9. METAS'!$V$20,INT((ROW()-14)/2),0)),"",OFFSET('9. METAS'!$V$20,INT((ROW()-14)/2),0)))</f>
        <v/>
      </c>
      <c r="L67" s="245" t="str">
        <f ca="1">IF(MOD(ROW()-13,2)=0,IF(ISBLANK(OFFSET('12. SEGUIMIENTO 2027'!$P$14,INT((ROW()-13)/2),0)),"",OFFSET('12. SEGUIMIENTO 2027'!$P$14,INT((ROW()-13)/2),0)),IF(ISBLANK(OFFSET('9. METAS'!$W$20,INT((ROW()-14)/2),0)),"",OFFSET('9. METAS'!$W$20,INT((ROW()-14)/2),0)))</f>
        <v/>
      </c>
      <c r="M67" s="246" t="str">
        <f ca="1">IF(MOD(ROW()-13,2)=0,IF(ISBLANK(OFFSET('12. SEGUIMIENTO 2027'!$Q$14,INT((ROW()-13)/2),0)),"",OFFSET('12. SEGUIMIENTO 2027'!$Q$14,INT((ROW()-13)/2),0)),IF(ISBLANK(OFFSET('9. METAS'!$X$20,INT((ROW()-14)/2),0)),"",OFFSET('9. METAS'!$X$20,INT((ROW()-14)/2),0)))</f>
        <v/>
      </c>
      <c r="N67" s="1006" t="str">
        <f t="shared" ref="N67" ca="1" si="50">IFERROR(J67/J68,"ND")</f>
        <v>ND</v>
      </c>
      <c r="O67" s="1008" t="str">
        <f t="shared" ref="O67" ca="1" si="51">IFERROR(((J67+K67+L67+M67)/H67),"ND")</f>
        <v>ND</v>
      </c>
      <c r="P67" s="1010"/>
    </row>
    <row r="68" spans="3:16">
      <c r="C68" s="1025"/>
      <c r="D68" s="1018"/>
      <c r="E68" s="1018"/>
      <c r="F68" s="1021"/>
      <c r="G68" s="1023"/>
      <c r="H68" s="1080"/>
      <c r="I68" s="1012"/>
      <c r="J68" s="244">
        <f ca="1">IF(MOD(ROW()-13,2)=0,IF(ISBLANK(OFFSET('12. SEGUIMIENTO 2027'!$N$14,INT((ROW()-13)/2),0)),"",OFFSET('12. SEGUIMIENTO 2027'!$N$14,INT((ROW()-13)/2),0)),IF(ISBLANK(OFFSET('9. METAS'!$U$20,INT((ROW()-14)/2),0)),"",OFFSET('9. METAS'!$U$20,INT((ROW()-14)/2),0)))</f>
        <v>90</v>
      </c>
      <c r="K68" s="245">
        <f ca="1">IF(MOD(ROW()-13,2)=0,IF(ISBLANK(OFFSET('12. SEGUIMIENTO 2027'!$O$14,INT((ROW()-13)/2),0)),"",OFFSET('12. SEGUIMIENTO 2027'!$O$14,INT((ROW()-13)/2),0)),IF(ISBLANK(OFFSET('9. METAS'!$V$20,INT((ROW()-14)/2),0)),"",OFFSET('9. METAS'!$V$20,INT((ROW()-14)/2),0)))</f>
        <v>20</v>
      </c>
      <c r="L68" s="245">
        <f ca="1">IF(MOD(ROW()-13,2)=0,IF(ISBLANK(OFFSET('12. SEGUIMIENTO 2027'!$P$14,INT((ROW()-13)/2),0)),"",OFFSET('12. SEGUIMIENTO 2027'!$P$14,INT((ROW()-13)/2),0)),IF(ISBLANK(OFFSET('9. METAS'!$W$20,INT((ROW()-14)/2),0)),"",OFFSET('9. METAS'!$W$20,INT((ROW()-14)/2),0)))</f>
        <v>90</v>
      </c>
      <c r="M68" s="246">
        <f ca="1">IF(MOD(ROW()-13,2)=0,IF(ISBLANK(OFFSET('12. SEGUIMIENTO 2027'!$Q$14,INT((ROW()-13)/2),0)),"",OFFSET('12. SEGUIMIENTO 2027'!$Q$14,INT((ROW()-13)/2),0)),IF(ISBLANK(OFFSET('9. METAS'!$X$20,INT((ROW()-14)/2),0)),"",OFFSET('9. METAS'!$X$20,INT((ROW()-14)/2),0)))</f>
        <v>60</v>
      </c>
      <c r="N68" s="1013"/>
      <c r="O68" s="1014"/>
      <c r="P68" s="1015"/>
    </row>
    <row r="69" spans="3:16">
      <c r="C69" s="1016" t="str">
        <f ca="1">IF(ISBLANK(OFFSET('5. Pp (3 años)'!$C$46,INT((ROW()-13)/2),0)),"",OFFSET('5. Pp (3 años)'!$C$46,INT((ROW()-13)/2),0))</f>
        <v>Actividad</v>
      </c>
      <c r="D69" s="1018" t="str">
        <f ca="1">IF(ISBLANK(OFFSET('5. Pp (3 años)'!$D$46,INT((ROW()-13)/2),0)),"",OFFSET('5. Pp (3 años)'!$D$46,INT((ROW()-13)/2),0))</f>
        <v>4.1.1.1.5.2 Tramitación y validación de anuencias vecinales para la apertura de establecimientos.</v>
      </c>
      <c r="E69" s="1018" t="str">
        <f ca="1">IF(ISBLANK(OFFSET('5. Pp (3 años)'!$E$46,INT((ROW()-13)/2),0)),"",OFFSET('5. Pp (3 años)'!$E$46,INT((ROW()-13)/2),0))</f>
        <v>PSAVG: Porcentaje de solicitudes de anuencias vecinales gestionadas.</v>
      </c>
      <c r="F69" s="1021" t="str">
        <f ca="1">IF(ISBLANK(OFFSET('5. Pp (3 años)'!$K$46,INT((ROW()-13)/2),0)),"",OFFSET('5. Pp (3 años)'!$K$46,INT((ROW()-13)/2),0))</f>
        <v>Ascendente</v>
      </c>
      <c r="G69" s="1023" t="str">
        <f ca="1">IF(ISBLANK(OFFSET('5. Pp (3 años)'!$H$46,INT((ROW()-13)/2),0)),"",OFFSET('5. Pp (3 años)'!$H$46,INT((ROW()-13)/2),0))</f>
        <v>Trimestral</v>
      </c>
      <c r="H69" s="1080">
        <f ca="1">IF(ISBLANK(OFFSET('9. METAS'!$L$20,INT((ROW()-13)/2),0)),"",OFFSET('9. METAS'!$L$20,INT((ROW()-13)/2),0))</f>
        <v>20</v>
      </c>
      <c r="I69" s="1004"/>
      <c r="J69" s="244" t="str">
        <f ca="1">IF(MOD(ROW()-13,2)=0,IF(ISBLANK(OFFSET('12. SEGUIMIENTO 2027'!$N$14,INT((ROW()-13)/2),0)),"",OFFSET('12. SEGUIMIENTO 2027'!$N$14,INT((ROW()-13)/2),0)),IF(ISBLANK(OFFSET('9. METAS'!$U$20,INT((ROW()-14)/2),0)),"",OFFSET('9. METAS'!$U$20,INT((ROW()-14)/2),0)))</f>
        <v/>
      </c>
      <c r="K69" s="245" t="str">
        <f ca="1">IF(MOD(ROW()-13,2)=0,IF(ISBLANK(OFFSET('12. SEGUIMIENTO 2027'!$O$14,INT((ROW()-13)/2),0)),"",OFFSET('12. SEGUIMIENTO 2027'!$O$14,INT((ROW()-13)/2),0)),IF(ISBLANK(OFFSET('9. METAS'!$V$20,INT((ROW()-14)/2),0)),"",OFFSET('9. METAS'!$V$20,INT((ROW()-14)/2),0)))</f>
        <v/>
      </c>
      <c r="L69" s="245" t="str">
        <f ca="1">IF(MOD(ROW()-13,2)=0,IF(ISBLANK(OFFSET('12. SEGUIMIENTO 2027'!$P$14,INT((ROW()-13)/2),0)),"",OFFSET('12. SEGUIMIENTO 2027'!$P$14,INT((ROW()-13)/2),0)),IF(ISBLANK(OFFSET('9. METAS'!$W$20,INT((ROW()-14)/2),0)),"",OFFSET('9. METAS'!$W$20,INT((ROW()-14)/2),0)))</f>
        <v/>
      </c>
      <c r="M69" s="246" t="str">
        <f ca="1">IF(MOD(ROW()-13,2)=0,IF(ISBLANK(OFFSET('12. SEGUIMIENTO 2027'!$Q$14,INT((ROW()-13)/2),0)),"",OFFSET('12. SEGUIMIENTO 2027'!$Q$14,INT((ROW()-13)/2),0)),IF(ISBLANK(OFFSET('9. METAS'!$X$20,INT((ROW()-14)/2),0)),"",OFFSET('9. METAS'!$X$20,INT((ROW()-14)/2),0)))</f>
        <v/>
      </c>
      <c r="N69" s="1006" t="str">
        <f t="shared" ref="N69" ca="1" si="52">IFERROR(J69/J70,"ND")</f>
        <v>ND</v>
      </c>
      <c r="O69" s="1008" t="str">
        <f t="shared" ref="O69" ca="1" si="53">IFERROR(((J69+K69+L69+M69)/H69),"ND")</f>
        <v>ND</v>
      </c>
      <c r="P69" s="1010"/>
    </row>
    <row r="70" spans="3:16">
      <c r="C70" s="1025"/>
      <c r="D70" s="1018"/>
      <c r="E70" s="1018"/>
      <c r="F70" s="1021"/>
      <c r="G70" s="1023"/>
      <c r="H70" s="1080"/>
      <c r="I70" s="1012"/>
      <c r="J70" s="244">
        <f ca="1">IF(MOD(ROW()-13,2)=0,IF(ISBLANK(OFFSET('12. SEGUIMIENTO 2027'!$N$14,INT((ROW()-13)/2),0)),"",OFFSET('12. SEGUIMIENTO 2027'!$N$14,INT((ROW()-13)/2),0)),IF(ISBLANK(OFFSET('9. METAS'!$U$20,INT((ROW()-14)/2),0)),"",OFFSET('9. METAS'!$U$20,INT((ROW()-14)/2),0)))</f>
        <v>5</v>
      </c>
      <c r="K70" s="245">
        <f ca="1">IF(MOD(ROW()-13,2)=0,IF(ISBLANK(OFFSET('12. SEGUIMIENTO 2027'!$O$14,INT((ROW()-13)/2),0)),"",OFFSET('12. SEGUIMIENTO 2027'!$O$14,INT((ROW()-13)/2),0)),IF(ISBLANK(OFFSET('9. METAS'!$V$20,INT((ROW()-14)/2),0)),"",OFFSET('9. METAS'!$V$20,INT((ROW()-14)/2),0)))</f>
        <v>5</v>
      </c>
      <c r="L70" s="245">
        <f ca="1">IF(MOD(ROW()-13,2)=0,IF(ISBLANK(OFFSET('12. SEGUIMIENTO 2027'!$P$14,INT((ROW()-13)/2),0)),"",OFFSET('12. SEGUIMIENTO 2027'!$P$14,INT((ROW()-13)/2),0)),IF(ISBLANK(OFFSET('9. METAS'!$W$20,INT((ROW()-14)/2),0)),"",OFFSET('9. METAS'!$W$20,INT((ROW()-14)/2),0)))</f>
        <v>5</v>
      </c>
      <c r="M70" s="246">
        <f ca="1">IF(MOD(ROW()-13,2)=0,IF(ISBLANK(OFFSET('12. SEGUIMIENTO 2027'!$Q$14,INT((ROW()-13)/2),0)),"",OFFSET('12. SEGUIMIENTO 2027'!$Q$14,INT((ROW()-13)/2),0)),IF(ISBLANK(OFFSET('9. METAS'!$X$20,INT((ROW()-14)/2),0)),"",OFFSET('9. METAS'!$X$20,INT((ROW()-14)/2),0)))</f>
        <v>5</v>
      </c>
      <c r="N70" s="1013"/>
      <c r="O70" s="1014"/>
      <c r="P70" s="1015"/>
    </row>
    <row r="71" spans="3:16">
      <c r="C71" s="1016" t="str">
        <f ca="1">IF(ISBLANK(OFFSET('5. Pp (3 años)'!$C$46,INT((ROW()-13)/2),0)),"",OFFSET('5. Pp (3 años)'!$C$46,INT((ROW()-13)/2),0))</f>
        <v>Actividad</v>
      </c>
      <c r="D71" s="1018" t="str">
        <f ca="1">IF(ISBLANK(OFFSET('5. Pp (3 años)'!$D$46,INT((ROW()-13)/2),0)),"",OFFSET('5. Pp (3 años)'!$D$46,INT((ROW()-13)/2),0))</f>
        <v/>
      </c>
      <c r="E71" s="1018" t="str">
        <f ca="1">IF(ISBLANK(OFFSET('5. Pp (3 años)'!$E$46,INT((ROW()-13)/2),0)),"",OFFSET('5. Pp (3 años)'!$E$46,INT((ROW()-13)/2),0))</f>
        <v/>
      </c>
      <c r="F71" s="1021" t="str">
        <f ca="1">IF(ISBLANK(OFFSET('5. Pp (3 años)'!$K$46,INT((ROW()-13)/2),0)),"",OFFSET('5. Pp (3 años)'!$K$46,INT((ROW()-13)/2),0))</f>
        <v/>
      </c>
      <c r="G71" s="1023" t="str">
        <f ca="1">IF(ISBLANK(OFFSET('5. Pp (3 años)'!$H$46,INT((ROW()-13)/2),0)),"",OFFSET('5. Pp (3 años)'!$H$46,INT((ROW()-13)/2),0))</f>
        <v/>
      </c>
      <c r="H71" s="1080" t="str">
        <f ca="1">IF(ISBLANK(OFFSET('9. METAS'!$L$20,INT((ROW()-13)/2),0)),"",OFFSET('9. METAS'!$L$20,INT((ROW()-13)/2),0))</f>
        <v/>
      </c>
      <c r="I71" s="1004"/>
      <c r="J71" s="244" t="str">
        <f ca="1">IF(MOD(ROW()-13,2)=0,IF(ISBLANK(OFFSET('12. SEGUIMIENTO 2027'!$N$14,INT((ROW()-13)/2),0)),"",OFFSET('12. SEGUIMIENTO 2027'!$N$14,INT((ROW()-13)/2),0)),IF(ISBLANK(OFFSET('9. METAS'!$U$20,INT((ROW()-14)/2),0)),"",OFFSET('9. METAS'!$U$20,INT((ROW()-14)/2),0)))</f>
        <v/>
      </c>
      <c r="K71" s="245" t="str">
        <f ca="1">IF(MOD(ROW()-13,2)=0,IF(ISBLANK(OFFSET('12. SEGUIMIENTO 2027'!$O$14,INT((ROW()-13)/2),0)),"",OFFSET('12. SEGUIMIENTO 2027'!$O$14,INT((ROW()-13)/2),0)),IF(ISBLANK(OFFSET('9. METAS'!$V$20,INT((ROW()-14)/2),0)),"",OFFSET('9. METAS'!$V$20,INT((ROW()-14)/2),0)))</f>
        <v/>
      </c>
      <c r="L71" s="245" t="str">
        <f ca="1">IF(MOD(ROW()-13,2)=0,IF(ISBLANK(OFFSET('12. SEGUIMIENTO 2027'!$P$14,INT((ROW()-13)/2),0)),"",OFFSET('12. SEGUIMIENTO 2027'!$P$14,INT((ROW()-13)/2),0)),IF(ISBLANK(OFFSET('9. METAS'!$W$20,INT((ROW()-14)/2),0)),"",OFFSET('9. METAS'!$W$20,INT((ROW()-14)/2),0)))</f>
        <v/>
      </c>
      <c r="M71" s="246" t="str">
        <f ca="1">IF(MOD(ROW()-13,2)=0,IF(ISBLANK(OFFSET('12. SEGUIMIENTO 2027'!$Q$14,INT((ROW()-13)/2),0)),"",OFFSET('12. SEGUIMIENTO 2027'!$Q$14,INT((ROW()-13)/2),0)),IF(ISBLANK(OFFSET('9. METAS'!$X$20,INT((ROW()-14)/2),0)),"",OFFSET('9. METAS'!$X$20,INT((ROW()-14)/2),0)))</f>
        <v/>
      </c>
      <c r="N71" s="1006" t="str">
        <f t="shared" ref="N71" ca="1" si="54">IFERROR(J71/J72,"ND")</f>
        <v>ND</v>
      </c>
      <c r="O71" s="1008" t="str">
        <f t="shared" ref="O71" ca="1" si="55">IFERROR(((J71+K71+L71+M71)/H71),"ND")</f>
        <v>ND</v>
      </c>
      <c r="P71" s="1010"/>
    </row>
    <row r="72" spans="3:16">
      <c r="C72" s="1025"/>
      <c r="D72" s="1018"/>
      <c r="E72" s="1018"/>
      <c r="F72" s="1021"/>
      <c r="G72" s="1023"/>
      <c r="H72" s="1080"/>
      <c r="I72" s="1012"/>
      <c r="J72" s="244" t="str">
        <f ca="1">IF(MOD(ROW()-13,2)=0,IF(ISBLANK(OFFSET('12. SEGUIMIENTO 2027'!$N$14,INT((ROW()-13)/2),0)),"",OFFSET('12. SEGUIMIENTO 2027'!$N$14,INT((ROW()-13)/2),0)),IF(ISBLANK(OFFSET('9. METAS'!$U$20,INT((ROW()-14)/2),0)),"",OFFSET('9. METAS'!$U$20,INT((ROW()-14)/2),0)))</f>
        <v/>
      </c>
      <c r="K72" s="245" t="str">
        <f ca="1">IF(MOD(ROW()-13,2)=0,IF(ISBLANK(OFFSET('12. SEGUIMIENTO 2027'!$O$14,INT((ROW()-13)/2),0)),"",OFFSET('12. SEGUIMIENTO 2027'!$O$14,INT((ROW()-13)/2),0)),IF(ISBLANK(OFFSET('9. METAS'!$V$20,INT((ROW()-14)/2),0)),"",OFFSET('9. METAS'!$V$20,INT((ROW()-14)/2),0)))</f>
        <v/>
      </c>
      <c r="L72" s="245" t="str">
        <f ca="1">IF(MOD(ROW()-13,2)=0,IF(ISBLANK(OFFSET('12. SEGUIMIENTO 2027'!$P$14,INT((ROW()-13)/2),0)),"",OFFSET('12. SEGUIMIENTO 2027'!$P$14,INT((ROW()-13)/2),0)),IF(ISBLANK(OFFSET('9. METAS'!$W$20,INT((ROW()-14)/2),0)),"",OFFSET('9. METAS'!$W$20,INT((ROW()-14)/2),0)))</f>
        <v/>
      </c>
      <c r="M72" s="246" t="str">
        <f ca="1">IF(MOD(ROW()-13,2)=0,IF(ISBLANK(OFFSET('12. SEGUIMIENTO 2027'!$Q$14,INT((ROW()-13)/2),0)),"",OFFSET('12. SEGUIMIENTO 2027'!$Q$14,INT((ROW()-13)/2),0)),IF(ISBLANK(OFFSET('9. METAS'!$X$20,INT((ROW()-14)/2),0)),"",OFFSET('9. METAS'!$X$20,INT((ROW()-14)/2),0)))</f>
        <v/>
      </c>
      <c r="N72" s="1013"/>
      <c r="O72" s="1014"/>
      <c r="P72" s="1015"/>
    </row>
    <row r="73" spans="3:16">
      <c r="C73" s="1016" t="str">
        <f ca="1">IF(ISBLANK(OFFSET('5. Pp (3 años)'!$C$46,INT((ROW()-13)/2),0)),"",OFFSET('5. Pp (3 años)'!$C$46,INT((ROW()-13)/2),0))</f>
        <v>Actividad</v>
      </c>
      <c r="D73" s="1018" t="str">
        <f ca="1">IF(ISBLANK(OFFSET('5. Pp (3 años)'!$D$46,INT((ROW()-13)/2),0)),"",OFFSET('5. Pp (3 años)'!$D$46,INT((ROW()-13)/2),0))</f>
        <v/>
      </c>
      <c r="E73" s="1018" t="str">
        <f ca="1">IF(ISBLANK(OFFSET('5. Pp (3 años)'!$E$46,INT((ROW()-13)/2),0)),"",OFFSET('5. Pp (3 años)'!$E$46,INT((ROW()-13)/2),0))</f>
        <v/>
      </c>
      <c r="F73" s="1021" t="str">
        <f ca="1">IF(ISBLANK(OFFSET('5. Pp (3 años)'!$K$46,INT((ROW()-13)/2),0)),"",OFFSET('5. Pp (3 años)'!$K$46,INT((ROW()-13)/2),0))</f>
        <v/>
      </c>
      <c r="G73" s="1023" t="str">
        <f ca="1">IF(ISBLANK(OFFSET('5. Pp (3 años)'!$H$46,INT((ROW()-13)/2),0)),"",OFFSET('5. Pp (3 años)'!$H$46,INT((ROW()-13)/2),0))</f>
        <v/>
      </c>
      <c r="H73" s="1080" t="str">
        <f ca="1">IF(ISBLANK(OFFSET('9. METAS'!$L$20,INT((ROW()-13)/2),0)),"",OFFSET('9. METAS'!$L$20,INT((ROW()-13)/2),0))</f>
        <v/>
      </c>
      <c r="I73" s="1004"/>
      <c r="J73" s="244" t="str">
        <f ca="1">IF(MOD(ROW()-13,2)=0,IF(ISBLANK(OFFSET('12. SEGUIMIENTO 2027'!$N$14,INT((ROW()-13)/2),0)),"",OFFSET('12. SEGUIMIENTO 2027'!$N$14,INT((ROW()-13)/2),0)),IF(ISBLANK(OFFSET('9. METAS'!$U$20,INT((ROW()-14)/2),0)),"",OFFSET('9. METAS'!$U$20,INT((ROW()-14)/2),0)))</f>
        <v/>
      </c>
      <c r="K73" s="245" t="str">
        <f ca="1">IF(MOD(ROW()-13,2)=0,IF(ISBLANK(OFFSET('12. SEGUIMIENTO 2027'!$O$14,INT((ROW()-13)/2),0)),"",OFFSET('12. SEGUIMIENTO 2027'!$O$14,INT((ROW()-13)/2),0)),IF(ISBLANK(OFFSET('9. METAS'!$V$20,INT((ROW()-14)/2),0)),"",OFFSET('9. METAS'!$V$20,INT((ROW()-14)/2),0)))</f>
        <v/>
      </c>
      <c r="L73" s="245" t="str">
        <f ca="1">IF(MOD(ROW()-13,2)=0,IF(ISBLANK(OFFSET('12. SEGUIMIENTO 2027'!$P$14,INT((ROW()-13)/2),0)),"",OFFSET('12. SEGUIMIENTO 2027'!$P$14,INT((ROW()-13)/2),0)),IF(ISBLANK(OFFSET('9. METAS'!$W$20,INT((ROW()-14)/2),0)),"",OFFSET('9. METAS'!$W$20,INT((ROW()-14)/2),0)))</f>
        <v/>
      </c>
      <c r="M73" s="246" t="str">
        <f ca="1">IF(MOD(ROW()-13,2)=0,IF(ISBLANK(OFFSET('12. SEGUIMIENTO 2027'!$Q$14,INT((ROW()-13)/2),0)),"",OFFSET('12. SEGUIMIENTO 2027'!$Q$14,INT((ROW()-13)/2),0)),IF(ISBLANK(OFFSET('9. METAS'!$X$20,INT((ROW()-14)/2),0)),"",OFFSET('9. METAS'!$X$20,INT((ROW()-14)/2),0)))</f>
        <v/>
      </c>
      <c r="N73" s="1006" t="str">
        <f t="shared" ref="N73" ca="1" si="56">IFERROR(J73/J74,"ND")</f>
        <v>ND</v>
      </c>
      <c r="O73" s="1008" t="str">
        <f t="shared" ref="O73" ca="1" si="57">IFERROR(((J73+K73+L73+M73)/H73),"ND")</f>
        <v>ND</v>
      </c>
      <c r="P73" s="1010"/>
    </row>
    <row r="74" spans="3:16">
      <c r="C74" s="1025"/>
      <c r="D74" s="1018"/>
      <c r="E74" s="1018"/>
      <c r="F74" s="1021"/>
      <c r="G74" s="1023"/>
      <c r="H74" s="1080"/>
      <c r="I74" s="1012"/>
      <c r="J74" s="244" t="str">
        <f ca="1">IF(MOD(ROW()-13,2)=0,IF(ISBLANK(OFFSET('12. SEGUIMIENTO 2027'!$N$14,INT((ROW()-13)/2),0)),"",OFFSET('12. SEGUIMIENTO 2027'!$N$14,INT((ROW()-13)/2),0)),IF(ISBLANK(OFFSET('9. METAS'!$U$20,INT((ROW()-14)/2),0)),"",OFFSET('9. METAS'!$U$20,INT((ROW()-14)/2),0)))</f>
        <v/>
      </c>
      <c r="K74" s="245" t="str">
        <f ca="1">IF(MOD(ROW()-13,2)=0,IF(ISBLANK(OFFSET('12. SEGUIMIENTO 2027'!$O$14,INT((ROW()-13)/2),0)),"",OFFSET('12. SEGUIMIENTO 2027'!$O$14,INT((ROW()-13)/2),0)),IF(ISBLANK(OFFSET('9. METAS'!$V$20,INT((ROW()-14)/2),0)),"",OFFSET('9. METAS'!$V$20,INT((ROW()-14)/2),0)))</f>
        <v/>
      </c>
      <c r="L74" s="245" t="str">
        <f ca="1">IF(MOD(ROW()-13,2)=0,IF(ISBLANK(OFFSET('12. SEGUIMIENTO 2027'!$P$14,INT((ROW()-13)/2),0)),"",OFFSET('12. SEGUIMIENTO 2027'!$P$14,INT((ROW()-13)/2),0)),IF(ISBLANK(OFFSET('9. METAS'!$W$20,INT((ROW()-14)/2),0)),"",OFFSET('9. METAS'!$W$20,INT((ROW()-14)/2),0)))</f>
        <v/>
      </c>
      <c r="M74" s="246" t="str">
        <f ca="1">IF(MOD(ROW()-13,2)=0,IF(ISBLANK(OFFSET('12. SEGUIMIENTO 2027'!$Q$14,INT((ROW()-13)/2),0)),"",OFFSET('12. SEGUIMIENTO 2027'!$Q$14,INT((ROW()-13)/2),0)),IF(ISBLANK(OFFSET('9. METAS'!$X$20,INT((ROW()-14)/2),0)),"",OFFSET('9. METAS'!$X$20,INT((ROW()-14)/2),0)))</f>
        <v/>
      </c>
      <c r="N74" s="1013"/>
      <c r="O74" s="1014"/>
      <c r="P74" s="1015"/>
    </row>
    <row r="75" spans="3:16">
      <c r="C75" s="1016" t="str">
        <f ca="1">IF(ISBLANK(OFFSET('5. Pp (3 años)'!$C$46,INT((ROW()-13)/2),0)),"",OFFSET('5. Pp (3 años)'!$C$46,INT((ROW()-13)/2),0))</f>
        <v>Actividad</v>
      </c>
      <c r="D75" s="1018" t="str">
        <f ca="1">IF(ISBLANK(OFFSET('5. Pp (3 años)'!$D$46,INT((ROW()-13)/2),0)),"",OFFSET('5. Pp (3 años)'!$D$46,INT((ROW()-13)/2),0))</f>
        <v/>
      </c>
      <c r="E75" s="1018" t="str">
        <f ca="1">IF(ISBLANK(OFFSET('5. Pp (3 años)'!$E$46,INT((ROW()-13)/2),0)),"",OFFSET('5. Pp (3 años)'!$E$46,INT((ROW()-13)/2),0))</f>
        <v/>
      </c>
      <c r="F75" s="1021" t="str">
        <f ca="1">IF(ISBLANK(OFFSET('5. Pp (3 años)'!$K$46,INT((ROW()-13)/2),0)),"",OFFSET('5. Pp (3 años)'!$K$46,INT((ROW()-13)/2),0))</f>
        <v/>
      </c>
      <c r="G75" s="1023" t="str">
        <f ca="1">IF(ISBLANK(OFFSET('5. Pp (3 años)'!$H$46,INT((ROW()-13)/2),0)),"",OFFSET('5. Pp (3 años)'!$H$46,INT((ROW()-13)/2),0))</f>
        <v/>
      </c>
      <c r="H75" s="1080" t="str">
        <f ca="1">IF(ISBLANK(OFFSET('9. METAS'!$L$20,INT((ROW()-13)/2),0)),"",OFFSET('9. METAS'!$L$20,INT((ROW()-13)/2),0))</f>
        <v/>
      </c>
      <c r="I75" s="1004"/>
      <c r="J75" s="244" t="str">
        <f ca="1">IF(MOD(ROW()-13,2)=0,IF(ISBLANK(OFFSET('12. SEGUIMIENTO 2027'!$N$14,INT((ROW()-13)/2),0)),"",OFFSET('12. SEGUIMIENTO 2027'!$N$14,INT((ROW()-13)/2),0)),IF(ISBLANK(OFFSET('9. METAS'!$U$20,INT((ROW()-14)/2),0)),"",OFFSET('9. METAS'!$U$20,INT((ROW()-14)/2),0)))</f>
        <v/>
      </c>
      <c r="K75" s="245" t="str">
        <f ca="1">IF(MOD(ROW()-13,2)=0,IF(ISBLANK(OFFSET('12. SEGUIMIENTO 2027'!$O$14,INT((ROW()-13)/2),0)),"",OFFSET('12. SEGUIMIENTO 2027'!$O$14,INT((ROW()-13)/2),0)),IF(ISBLANK(OFFSET('9. METAS'!$V$20,INT((ROW()-14)/2),0)),"",OFFSET('9. METAS'!$V$20,INT((ROW()-14)/2),0)))</f>
        <v/>
      </c>
      <c r="L75" s="245" t="str">
        <f ca="1">IF(MOD(ROW()-13,2)=0,IF(ISBLANK(OFFSET('12. SEGUIMIENTO 2027'!$P$14,INT((ROW()-13)/2),0)),"",OFFSET('12. SEGUIMIENTO 2027'!$P$14,INT((ROW()-13)/2),0)),IF(ISBLANK(OFFSET('9. METAS'!$W$20,INT((ROW()-14)/2),0)),"",OFFSET('9. METAS'!$W$20,INT((ROW()-14)/2),0)))</f>
        <v/>
      </c>
      <c r="M75" s="246" t="str">
        <f ca="1">IF(MOD(ROW()-13,2)=0,IF(ISBLANK(OFFSET('12. SEGUIMIENTO 2027'!$Q$14,INT((ROW()-13)/2),0)),"",OFFSET('12. SEGUIMIENTO 2027'!$Q$14,INT((ROW()-13)/2),0)),IF(ISBLANK(OFFSET('9. METAS'!$X$20,INT((ROW()-14)/2),0)),"",OFFSET('9. METAS'!$X$20,INT((ROW()-14)/2),0)))</f>
        <v/>
      </c>
      <c r="N75" s="1006" t="str">
        <f t="shared" ref="N75" ca="1" si="58">IFERROR(J75/J76,"ND")</f>
        <v>ND</v>
      </c>
      <c r="O75" s="1008" t="str">
        <f t="shared" ref="O75" ca="1" si="59">IFERROR(((J75+K75+L75+M75)/H75),"ND")</f>
        <v>ND</v>
      </c>
      <c r="P75" s="1010"/>
    </row>
    <row r="76" spans="3:16">
      <c r="C76" s="1025"/>
      <c r="D76" s="1018"/>
      <c r="E76" s="1018"/>
      <c r="F76" s="1021"/>
      <c r="G76" s="1023"/>
      <c r="H76" s="1080"/>
      <c r="I76" s="1012"/>
      <c r="J76" s="244" t="str">
        <f ca="1">IF(MOD(ROW()-13,2)=0,IF(ISBLANK(OFFSET('12. SEGUIMIENTO 2027'!$N$14,INT((ROW()-13)/2),0)),"",OFFSET('12. SEGUIMIENTO 2027'!$N$14,INT((ROW()-13)/2),0)),IF(ISBLANK(OFFSET('9. METAS'!$U$20,INT((ROW()-14)/2),0)),"",OFFSET('9. METAS'!$U$20,INT((ROW()-14)/2),0)))</f>
        <v/>
      </c>
      <c r="K76" s="245" t="str">
        <f ca="1">IF(MOD(ROW()-13,2)=0,IF(ISBLANK(OFFSET('12. SEGUIMIENTO 2027'!$O$14,INT((ROW()-13)/2),0)),"",OFFSET('12. SEGUIMIENTO 2027'!$O$14,INT((ROW()-13)/2),0)),IF(ISBLANK(OFFSET('9. METAS'!$V$20,INT((ROW()-14)/2),0)),"",OFFSET('9. METAS'!$V$20,INT((ROW()-14)/2),0)))</f>
        <v/>
      </c>
      <c r="L76" s="245" t="str">
        <f ca="1">IF(MOD(ROW()-13,2)=0,IF(ISBLANK(OFFSET('12. SEGUIMIENTO 2027'!$P$14,INT((ROW()-13)/2),0)),"",OFFSET('12. SEGUIMIENTO 2027'!$P$14,INT((ROW()-13)/2),0)),IF(ISBLANK(OFFSET('9. METAS'!$W$20,INT((ROW()-14)/2),0)),"",OFFSET('9. METAS'!$W$20,INT((ROW()-14)/2),0)))</f>
        <v/>
      </c>
      <c r="M76" s="246" t="str">
        <f ca="1">IF(MOD(ROW()-13,2)=0,IF(ISBLANK(OFFSET('12. SEGUIMIENTO 2027'!$Q$14,INT((ROW()-13)/2),0)),"",OFFSET('12. SEGUIMIENTO 2027'!$Q$14,INT((ROW()-13)/2),0)),IF(ISBLANK(OFFSET('9. METAS'!$X$20,INT((ROW()-14)/2),0)),"",OFFSET('9. METAS'!$X$20,INT((ROW()-14)/2),0)))</f>
        <v/>
      </c>
      <c r="N76" s="1013"/>
      <c r="O76" s="1014"/>
      <c r="P76" s="1015"/>
    </row>
    <row r="77" spans="3:16">
      <c r="C77" s="1016" t="str">
        <f ca="1">IF(ISBLANK(OFFSET('5. Pp (3 años)'!$C$46,INT((ROW()-13)/2),0)),"",OFFSET('5. Pp (3 años)'!$C$46,INT((ROW()-13)/2),0))</f>
        <v xml:space="preserve">Componente  </v>
      </c>
      <c r="D77" s="1018" t="str">
        <f ca="1">IF(ISBLANK(OFFSET('5. Pp (3 años)'!$D$46,INT((ROW()-13)/2),0)),"",OFFSET('5. Pp (3 años)'!$D$46,INT((ROW()-13)/2),0))</f>
        <v>4.1.1.1.6 Oferta de servicios para el desarrollo comunitario y humano en los COBUS consolidada.</v>
      </c>
      <c r="E77" s="1018" t="str">
        <f ca="1">IF(ISBLANK(OFFSET('5. Pp (3 años)'!$E$46,INT((ROW()-13)/2),0)),"",OFFSET('5. Pp (3 años)'!$E$46,INT((ROW()-13)/2),0))</f>
        <v>PSIDHO: Porcentaje de servicios integrales de desarrollo humano otorgados.</v>
      </c>
      <c r="F77" s="1021" t="str">
        <f ca="1">IF(ISBLANK(OFFSET('5. Pp (3 años)'!$K$46,INT((ROW()-13)/2),0)),"",OFFSET('5. Pp (3 años)'!$K$46,INT((ROW()-13)/2),0))</f>
        <v>Ascendente</v>
      </c>
      <c r="G77" s="1023" t="str">
        <f ca="1">IF(ISBLANK(OFFSET('5. Pp (3 años)'!$H$46,INT((ROW()-13)/2),0)),"",OFFSET('5. Pp (3 años)'!$H$46,INT((ROW()-13)/2),0))</f>
        <v>Trimestral</v>
      </c>
      <c r="H77" s="1080">
        <f ca="1">IF(ISBLANK(OFFSET('9. METAS'!$L$20,INT((ROW()-13)/2),0)),"",OFFSET('9. METAS'!$L$20,INT((ROW()-13)/2),0))</f>
        <v>100</v>
      </c>
      <c r="I77" s="1004"/>
      <c r="J77" s="244" t="str">
        <f ca="1">IF(MOD(ROW()-13,2)=0,IF(ISBLANK(OFFSET('12. SEGUIMIENTO 2027'!$N$14,INT((ROW()-13)/2),0)),"",OFFSET('12. SEGUIMIENTO 2027'!$N$14,INT((ROW()-13)/2),0)),IF(ISBLANK(OFFSET('9. METAS'!$U$20,INT((ROW()-14)/2),0)),"",OFFSET('9. METAS'!$U$20,INT((ROW()-14)/2),0)))</f>
        <v/>
      </c>
      <c r="K77" s="245" t="str">
        <f ca="1">IF(MOD(ROW()-13,2)=0,IF(ISBLANK(OFFSET('12. SEGUIMIENTO 2027'!$O$14,INT((ROW()-13)/2),0)),"",OFFSET('12. SEGUIMIENTO 2027'!$O$14,INT((ROW()-13)/2),0)),IF(ISBLANK(OFFSET('9. METAS'!$V$20,INT((ROW()-14)/2),0)),"",OFFSET('9. METAS'!$V$20,INT((ROW()-14)/2),0)))</f>
        <v/>
      </c>
      <c r="L77" s="245" t="str">
        <f ca="1">IF(MOD(ROW()-13,2)=0,IF(ISBLANK(OFFSET('12. SEGUIMIENTO 2027'!$P$14,INT((ROW()-13)/2),0)),"",OFFSET('12. SEGUIMIENTO 2027'!$P$14,INT((ROW()-13)/2),0)),IF(ISBLANK(OFFSET('9. METAS'!$W$20,INT((ROW()-14)/2),0)),"",OFFSET('9. METAS'!$W$20,INT((ROW()-14)/2),0)))</f>
        <v/>
      </c>
      <c r="M77" s="246" t="str">
        <f ca="1">IF(MOD(ROW()-13,2)=0,IF(ISBLANK(OFFSET('12. SEGUIMIENTO 2027'!$Q$14,INT((ROW()-13)/2),0)),"",OFFSET('12. SEGUIMIENTO 2027'!$Q$14,INT((ROW()-13)/2),0)),IF(ISBLANK(OFFSET('9. METAS'!$X$20,INT((ROW()-14)/2),0)),"",OFFSET('9. METAS'!$X$20,INT((ROW()-14)/2),0)))</f>
        <v/>
      </c>
      <c r="N77" s="1006" t="str">
        <f t="shared" ref="N77" ca="1" si="60">IFERROR(J77/J78,"ND")</f>
        <v>ND</v>
      </c>
      <c r="O77" s="1008" t="str">
        <f t="shared" ref="O77" ca="1" si="61">IFERROR(((J77+K77+L77+M77)/H77),"ND")</f>
        <v>ND</v>
      </c>
      <c r="P77" s="1010"/>
    </row>
    <row r="78" spans="3:16">
      <c r="C78" s="1025"/>
      <c r="D78" s="1018"/>
      <c r="E78" s="1018"/>
      <c r="F78" s="1021"/>
      <c r="G78" s="1023"/>
      <c r="H78" s="1080"/>
      <c r="I78" s="1012"/>
      <c r="J78" s="244">
        <f ca="1">IF(MOD(ROW()-13,2)=0,IF(ISBLANK(OFFSET('12. SEGUIMIENTO 2027'!$N$14,INT((ROW()-13)/2),0)),"",OFFSET('12. SEGUIMIENTO 2027'!$N$14,INT((ROW()-13)/2),0)),IF(ISBLANK(OFFSET('9. METAS'!$U$20,INT((ROW()-14)/2),0)),"",OFFSET('9. METAS'!$U$20,INT((ROW()-14)/2),0)))</f>
        <v>25</v>
      </c>
      <c r="K78" s="245">
        <f ca="1">IF(MOD(ROW()-13,2)=0,IF(ISBLANK(OFFSET('12. SEGUIMIENTO 2027'!$O$14,INT((ROW()-13)/2),0)),"",OFFSET('12. SEGUIMIENTO 2027'!$O$14,INT((ROW()-13)/2),0)),IF(ISBLANK(OFFSET('9. METAS'!$V$20,INT((ROW()-14)/2),0)),"",OFFSET('9. METAS'!$V$20,INT((ROW()-14)/2),0)))</f>
        <v>25</v>
      </c>
      <c r="L78" s="245">
        <f ca="1">IF(MOD(ROW()-13,2)=0,IF(ISBLANK(OFFSET('12. SEGUIMIENTO 2027'!$P$14,INT((ROW()-13)/2),0)),"",OFFSET('12. SEGUIMIENTO 2027'!$P$14,INT((ROW()-13)/2),0)),IF(ISBLANK(OFFSET('9. METAS'!$W$20,INT((ROW()-14)/2),0)),"",OFFSET('9. METAS'!$W$20,INT((ROW()-14)/2),0)))</f>
        <v>25</v>
      </c>
      <c r="M78" s="246">
        <f ca="1">IF(MOD(ROW()-13,2)=0,IF(ISBLANK(OFFSET('12. SEGUIMIENTO 2027'!$Q$14,INT((ROW()-13)/2),0)),"",OFFSET('12. SEGUIMIENTO 2027'!$Q$14,INT((ROW()-13)/2),0)),IF(ISBLANK(OFFSET('9. METAS'!$X$20,INT((ROW()-14)/2),0)),"",OFFSET('9. METAS'!$X$20,INT((ROW()-14)/2),0)))</f>
        <v>25</v>
      </c>
      <c r="N78" s="1013"/>
      <c r="O78" s="1014"/>
      <c r="P78" s="1015"/>
    </row>
    <row r="79" spans="3:16">
      <c r="C79" s="1016" t="str">
        <f ca="1">IF(ISBLANK(OFFSET('5. Pp (3 años)'!$C$46,INT((ROW()-13)/2),0)),"",OFFSET('5. Pp (3 años)'!$C$46,INT((ROW()-13)/2),0))</f>
        <v>Actividad</v>
      </c>
      <c r="D79" s="1018" t="str">
        <f ca="1">IF(ISBLANK(OFFSET('5. Pp (3 años)'!$D$46,INT((ROW()-13)/2),0)),"",OFFSET('5. Pp (3 años)'!$D$46,INT((ROW()-13)/2),0))</f>
        <v>4.1.1.1.6.1 Impartición y administración de la oferta de capacitación en centros comunitarios</v>
      </c>
      <c r="E79" s="1018" t="str">
        <f ca="1">IF(ISBLANK(OFFSET('5. Pp (3 años)'!$E$46,INT((ROW()-13)/2),0)),"",OFFSET('5. Pp (3 años)'!$E$46,INT((ROW()-13)/2),0))</f>
        <v>PCTIA: Porcentaje de cursos y talleres impartidos y administrados.</v>
      </c>
      <c r="F79" s="1021" t="str">
        <f ca="1">IF(ISBLANK(OFFSET('5. Pp (3 años)'!$K$46,INT((ROW()-13)/2),0)),"",OFFSET('5. Pp (3 años)'!$K$46,INT((ROW()-13)/2),0))</f>
        <v>Ascendente</v>
      </c>
      <c r="G79" s="1023" t="str">
        <f ca="1">IF(ISBLANK(OFFSET('5. Pp (3 años)'!$H$46,INT((ROW()-13)/2),0)),"",OFFSET('5. Pp (3 años)'!$H$46,INT((ROW()-13)/2),0))</f>
        <v>Trimestral</v>
      </c>
      <c r="H79" s="1080">
        <f ca="1">IF(ISBLANK(OFFSET('9. METAS'!$L$20,INT((ROW()-13)/2),0)),"",OFFSET('9. METAS'!$L$20,INT((ROW()-13)/2),0))</f>
        <v>224</v>
      </c>
      <c r="I79" s="1004"/>
      <c r="J79" s="244" t="str">
        <f ca="1">IF(MOD(ROW()-13,2)=0,IF(ISBLANK(OFFSET('12. SEGUIMIENTO 2027'!$N$14,INT((ROW()-13)/2),0)),"",OFFSET('12. SEGUIMIENTO 2027'!$N$14,INT((ROW()-13)/2),0)),IF(ISBLANK(OFFSET('9. METAS'!$U$20,INT((ROW()-14)/2),0)),"",OFFSET('9. METAS'!$U$20,INT((ROW()-14)/2),0)))</f>
        <v/>
      </c>
      <c r="K79" s="245" t="str">
        <f ca="1">IF(MOD(ROW()-13,2)=0,IF(ISBLANK(OFFSET('12. SEGUIMIENTO 2027'!$O$14,INT((ROW()-13)/2),0)),"",OFFSET('12. SEGUIMIENTO 2027'!$O$14,INT((ROW()-13)/2),0)),IF(ISBLANK(OFFSET('9. METAS'!$V$20,INT((ROW()-14)/2),0)),"",OFFSET('9. METAS'!$V$20,INT((ROW()-14)/2),0)))</f>
        <v/>
      </c>
      <c r="L79" s="245" t="str">
        <f ca="1">IF(MOD(ROW()-13,2)=0,IF(ISBLANK(OFFSET('12. SEGUIMIENTO 2027'!$P$14,INT((ROW()-13)/2),0)),"",OFFSET('12. SEGUIMIENTO 2027'!$P$14,INT((ROW()-13)/2),0)),IF(ISBLANK(OFFSET('9. METAS'!$W$20,INT((ROW()-14)/2),0)),"",OFFSET('9. METAS'!$W$20,INT((ROW()-14)/2),0)))</f>
        <v/>
      </c>
      <c r="M79" s="246" t="str">
        <f ca="1">IF(MOD(ROW()-13,2)=0,IF(ISBLANK(OFFSET('12. SEGUIMIENTO 2027'!$Q$14,INT((ROW()-13)/2),0)),"",OFFSET('12. SEGUIMIENTO 2027'!$Q$14,INT((ROW()-13)/2),0)),IF(ISBLANK(OFFSET('9. METAS'!$X$20,INT((ROW()-14)/2),0)),"",OFFSET('9. METAS'!$X$20,INT((ROW()-14)/2),0)))</f>
        <v/>
      </c>
      <c r="N79" s="1006" t="str">
        <f t="shared" ref="N79" ca="1" si="62">IFERROR(J79/J80,"ND")</f>
        <v>ND</v>
      </c>
      <c r="O79" s="1008" t="str">
        <f t="shared" ref="O79" ca="1" si="63">IFERROR(((J79+K79+L79+M79)/H79),"ND")</f>
        <v>ND</v>
      </c>
      <c r="P79" s="1010"/>
    </row>
    <row r="80" spans="3:16">
      <c r="C80" s="1025"/>
      <c r="D80" s="1018"/>
      <c r="E80" s="1018"/>
      <c r="F80" s="1021"/>
      <c r="G80" s="1023"/>
      <c r="H80" s="1080"/>
      <c r="I80" s="1012"/>
      <c r="J80" s="244">
        <f ca="1">IF(MOD(ROW()-13,2)=0,IF(ISBLANK(OFFSET('12. SEGUIMIENTO 2027'!$N$14,INT((ROW()-13)/2),0)),"",OFFSET('12. SEGUIMIENTO 2027'!$N$14,INT((ROW()-13)/2),0)),IF(ISBLANK(OFFSET('9. METAS'!$U$20,INT((ROW()-14)/2),0)),"",OFFSET('9. METAS'!$U$20,INT((ROW()-14)/2),0)))</f>
        <v>56</v>
      </c>
      <c r="K80" s="245">
        <f ca="1">IF(MOD(ROW()-13,2)=0,IF(ISBLANK(OFFSET('12. SEGUIMIENTO 2027'!$O$14,INT((ROW()-13)/2),0)),"",OFFSET('12. SEGUIMIENTO 2027'!$O$14,INT((ROW()-13)/2),0)),IF(ISBLANK(OFFSET('9. METAS'!$V$20,INT((ROW()-14)/2),0)),"",OFFSET('9. METAS'!$V$20,INT((ROW()-14)/2),0)))</f>
        <v>56</v>
      </c>
      <c r="L80" s="245">
        <f ca="1">IF(MOD(ROW()-13,2)=0,IF(ISBLANK(OFFSET('12. SEGUIMIENTO 2027'!$P$14,INT((ROW()-13)/2),0)),"",OFFSET('12. SEGUIMIENTO 2027'!$P$14,INT((ROW()-13)/2),0)),IF(ISBLANK(OFFSET('9. METAS'!$W$20,INT((ROW()-14)/2),0)),"",OFFSET('9. METAS'!$W$20,INT((ROW()-14)/2),0)))</f>
        <v>56</v>
      </c>
      <c r="M80" s="246">
        <f ca="1">IF(MOD(ROW()-13,2)=0,IF(ISBLANK(OFFSET('12. SEGUIMIENTO 2027'!$Q$14,INT((ROW()-13)/2),0)),"",OFFSET('12. SEGUIMIENTO 2027'!$Q$14,INT((ROW()-13)/2),0)),IF(ISBLANK(OFFSET('9. METAS'!$X$20,INT((ROW()-14)/2),0)),"",OFFSET('9. METAS'!$X$20,INT((ROW()-14)/2),0)))</f>
        <v>56</v>
      </c>
      <c r="N80" s="1013"/>
      <c r="O80" s="1014"/>
      <c r="P80" s="1015"/>
    </row>
    <row r="81" spans="3:16">
      <c r="C81" s="1016" t="str">
        <f ca="1">IF(ISBLANK(OFFSET('5. Pp (3 años)'!$C$46,INT((ROW()-13)/2),0)),"",OFFSET('5. Pp (3 años)'!$C$46,INT((ROW()-13)/2),0))</f>
        <v>Actividad</v>
      </c>
      <c r="D81" s="1018" t="str">
        <f ca="1">IF(ISBLANK(OFFSET('5. Pp (3 años)'!$D$46,INT((ROW()-13)/2),0)),"",OFFSET('5. Pp (3 años)'!$D$46,INT((ROW()-13)/2),0))</f>
        <v>4.1.1.1.6.2  Gestión de espacios para encuentros culturales y actos de reconocimiento social.</v>
      </c>
      <c r="E81" s="1018" t="str">
        <f ca="1">IF(ISBLANK(OFFSET('5. Pp (3 años)'!$E$46,INT((ROW()-13)/2),0)),"",OFFSET('5. Pp (3 años)'!$E$46,INT((ROW()-13)/2),0))</f>
        <v>PEACC: Porcentaje de eventos y actos coordinados en los centros.</v>
      </c>
      <c r="F81" s="1021" t="str">
        <f ca="1">IF(ISBLANK(OFFSET('5. Pp (3 años)'!$K$46,INT((ROW()-13)/2),0)),"",OFFSET('5. Pp (3 años)'!$K$46,INT((ROW()-13)/2),0))</f>
        <v>Ascendente</v>
      </c>
      <c r="G81" s="1023" t="str">
        <f ca="1">IF(ISBLANK(OFFSET('5. Pp (3 años)'!$H$46,INT((ROW()-13)/2),0)),"",OFFSET('5. Pp (3 años)'!$H$46,INT((ROW()-13)/2),0))</f>
        <v>Trimestral</v>
      </c>
      <c r="H81" s="1080">
        <f ca="1">IF(ISBLANK(OFFSET('9. METAS'!$L$20,INT((ROW()-13)/2),0)),"",OFFSET('9. METAS'!$L$20,INT((ROW()-13)/2),0))</f>
        <v>2</v>
      </c>
      <c r="I81" s="1004"/>
      <c r="J81" s="244" t="str">
        <f ca="1">IF(MOD(ROW()-13,2)=0,IF(ISBLANK(OFFSET('12. SEGUIMIENTO 2027'!$N$14,INT((ROW()-13)/2),0)),"",OFFSET('12. SEGUIMIENTO 2027'!$N$14,INT((ROW()-13)/2),0)),IF(ISBLANK(OFFSET('9. METAS'!$U$20,INT((ROW()-14)/2),0)),"",OFFSET('9. METAS'!$U$20,INT((ROW()-14)/2),0)))</f>
        <v/>
      </c>
      <c r="K81" s="245" t="str">
        <f ca="1">IF(MOD(ROW()-13,2)=0,IF(ISBLANK(OFFSET('12. SEGUIMIENTO 2027'!$O$14,INT((ROW()-13)/2),0)),"",OFFSET('12. SEGUIMIENTO 2027'!$O$14,INT((ROW()-13)/2),0)),IF(ISBLANK(OFFSET('9. METAS'!$V$20,INT((ROW()-14)/2),0)),"",OFFSET('9. METAS'!$V$20,INT((ROW()-14)/2),0)))</f>
        <v/>
      </c>
      <c r="L81" s="245" t="str">
        <f ca="1">IF(MOD(ROW()-13,2)=0,IF(ISBLANK(OFFSET('12. SEGUIMIENTO 2027'!$P$14,INT((ROW()-13)/2),0)),"",OFFSET('12. SEGUIMIENTO 2027'!$P$14,INT((ROW()-13)/2),0)),IF(ISBLANK(OFFSET('9. METAS'!$W$20,INT((ROW()-14)/2),0)),"",OFFSET('9. METAS'!$W$20,INT((ROW()-14)/2),0)))</f>
        <v/>
      </c>
      <c r="M81" s="246" t="str">
        <f ca="1">IF(MOD(ROW()-13,2)=0,IF(ISBLANK(OFFSET('12. SEGUIMIENTO 2027'!$Q$14,INT((ROW()-13)/2),0)),"",OFFSET('12. SEGUIMIENTO 2027'!$Q$14,INT((ROW()-13)/2),0)),IF(ISBLANK(OFFSET('9. METAS'!$X$20,INT((ROW()-14)/2),0)),"",OFFSET('9. METAS'!$X$20,INT((ROW()-14)/2),0)))</f>
        <v/>
      </c>
      <c r="N81" s="1006" t="str">
        <f t="shared" ref="N81" ca="1" si="64">IFERROR(J81/J82,"ND")</f>
        <v>ND</v>
      </c>
      <c r="O81" s="1008" t="str">
        <f t="shared" ref="O81" ca="1" si="65">IFERROR(((J81+K81+L81+M81)/H81),"ND")</f>
        <v>ND</v>
      </c>
      <c r="P81" s="1010"/>
    </row>
    <row r="82" spans="3:16">
      <c r="C82" s="1025"/>
      <c r="D82" s="1018"/>
      <c r="E82" s="1018"/>
      <c r="F82" s="1021"/>
      <c r="G82" s="1023"/>
      <c r="H82" s="1080"/>
      <c r="I82" s="1012"/>
      <c r="J82" s="244">
        <f ca="1">IF(MOD(ROW()-13,2)=0,IF(ISBLANK(OFFSET('12. SEGUIMIENTO 2027'!$N$14,INT((ROW()-13)/2),0)),"",OFFSET('12. SEGUIMIENTO 2027'!$N$14,INT((ROW()-13)/2),0)),IF(ISBLANK(OFFSET('9. METAS'!$U$20,INT((ROW()-14)/2),0)),"",OFFSET('9. METAS'!$U$20,INT((ROW()-14)/2),0)))</f>
        <v>0</v>
      </c>
      <c r="K82" s="245">
        <f ca="1">IF(MOD(ROW()-13,2)=0,IF(ISBLANK(OFFSET('12. SEGUIMIENTO 2027'!$O$14,INT((ROW()-13)/2),0)),"",OFFSET('12. SEGUIMIENTO 2027'!$O$14,INT((ROW()-13)/2),0)),IF(ISBLANK(OFFSET('9. METAS'!$V$20,INT((ROW()-14)/2),0)),"",OFFSET('9. METAS'!$V$20,INT((ROW()-14)/2),0)))</f>
        <v>1</v>
      </c>
      <c r="L82" s="245">
        <f ca="1">IF(MOD(ROW()-13,2)=0,IF(ISBLANK(OFFSET('12. SEGUIMIENTO 2027'!$P$14,INT((ROW()-13)/2),0)),"",OFFSET('12. SEGUIMIENTO 2027'!$P$14,INT((ROW()-13)/2),0)),IF(ISBLANK(OFFSET('9. METAS'!$W$20,INT((ROW()-14)/2),0)),"",OFFSET('9. METAS'!$W$20,INT((ROW()-14)/2),0)))</f>
        <v>0</v>
      </c>
      <c r="M82" s="246">
        <f ca="1">IF(MOD(ROW()-13,2)=0,IF(ISBLANK(OFFSET('12. SEGUIMIENTO 2027'!$Q$14,INT((ROW()-13)/2),0)),"",OFFSET('12. SEGUIMIENTO 2027'!$Q$14,INT((ROW()-13)/2),0)),IF(ISBLANK(OFFSET('9. METAS'!$X$20,INT((ROW()-14)/2),0)),"",OFFSET('9. METAS'!$X$20,INT((ROW()-14)/2),0)))</f>
        <v>1</v>
      </c>
      <c r="N82" s="1013"/>
      <c r="O82" s="1014"/>
      <c r="P82" s="1015"/>
    </row>
    <row r="83" spans="3:16">
      <c r="C83" s="1016" t="str">
        <f ca="1">IF(ISBLANK(OFFSET('5. Pp (3 años)'!$C$46,INT((ROW()-13)/2),0)),"",OFFSET('5. Pp (3 años)'!$C$46,INT((ROW()-13)/2),0))</f>
        <v>Actividad</v>
      </c>
      <c r="D83" s="1018" t="str">
        <f ca="1">IF(ISBLANK(OFFSET('5. Pp (3 años)'!$D$46,INT((ROW()-13)/2),0)),"",OFFSET('5. Pp (3 años)'!$D$46,INT((ROW()-13)/2),0))</f>
        <v>4.1.1.1.6.3  Preservación y habilitación física de los inmuebles destinados a los COBUS.</v>
      </c>
      <c r="E83" s="1018" t="str">
        <f ca="1">IF(ISBLANK(OFFSET('5. Pp (3 años)'!$E$46,INT((ROW()-13)/2),0)),"",OFFSET('5. Pp (3 años)'!$E$46,INT((ROW()-13)/2),0))</f>
        <v>PAPMI: Porcentaje de acciones de preservación y mejora de instalaciones realizadas.</v>
      </c>
      <c r="F83" s="1021" t="str">
        <f ca="1">IF(ISBLANK(OFFSET('5. Pp (3 años)'!$K$46,INT((ROW()-13)/2),0)),"",OFFSET('5. Pp (3 años)'!$K$46,INT((ROW()-13)/2),0))</f>
        <v>Ascendente</v>
      </c>
      <c r="G83" s="1023" t="str">
        <f ca="1">IF(ISBLANK(OFFSET('5. Pp (3 años)'!$H$46,INT((ROW()-13)/2),0)),"",OFFSET('5. Pp (3 años)'!$H$46,INT((ROW()-13)/2),0))</f>
        <v>Trimestral</v>
      </c>
      <c r="H83" s="1080">
        <f ca="1">IF(ISBLANK(OFFSET('9. METAS'!$L$20,INT((ROW()-13)/2),0)),"",OFFSET('9. METAS'!$L$20,INT((ROW()-13)/2),0))</f>
        <v>4</v>
      </c>
      <c r="I83" s="1004"/>
      <c r="J83" s="244" t="str">
        <f ca="1">IF(MOD(ROW()-13,2)=0,IF(ISBLANK(OFFSET('12. SEGUIMIENTO 2027'!$N$14,INT((ROW()-13)/2),0)),"",OFFSET('12. SEGUIMIENTO 2027'!$N$14,INT((ROW()-13)/2),0)),IF(ISBLANK(OFFSET('9. METAS'!$U$20,INT((ROW()-14)/2),0)),"",OFFSET('9. METAS'!$U$20,INT((ROW()-14)/2),0)))</f>
        <v/>
      </c>
      <c r="K83" s="245" t="str">
        <f ca="1">IF(MOD(ROW()-13,2)=0,IF(ISBLANK(OFFSET('12. SEGUIMIENTO 2027'!$O$14,INT((ROW()-13)/2),0)),"",OFFSET('12. SEGUIMIENTO 2027'!$O$14,INT((ROW()-13)/2),0)),IF(ISBLANK(OFFSET('9. METAS'!$V$20,INT((ROW()-14)/2),0)),"",OFFSET('9. METAS'!$V$20,INT((ROW()-14)/2),0)))</f>
        <v/>
      </c>
      <c r="L83" s="245" t="str">
        <f ca="1">IF(MOD(ROW()-13,2)=0,IF(ISBLANK(OFFSET('12. SEGUIMIENTO 2027'!$P$14,INT((ROW()-13)/2),0)),"",OFFSET('12. SEGUIMIENTO 2027'!$P$14,INT((ROW()-13)/2),0)),IF(ISBLANK(OFFSET('9. METAS'!$W$20,INT((ROW()-14)/2),0)),"",OFFSET('9. METAS'!$W$20,INT((ROW()-14)/2),0)))</f>
        <v/>
      </c>
      <c r="M83" s="246" t="str">
        <f ca="1">IF(MOD(ROW()-13,2)=0,IF(ISBLANK(OFFSET('12. SEGUIMIENTO 2027'!$Q$14,INT((ROW()-13)/2),0)),"",OFFSET('12. SEGUIMIENTO 2027'!$Q$14,INT((ROW()-13)/2),0)),IF(ISBLANK(OFFSET('9. METAS'!$X$20,INT((ROW()-14)/2),0)),"",OFFSET('9. METAS'!$X$20,INT((ROW()-14)/2),0)))</f>
        <v/>
      </c>
      <c r="N83" s="1006" t="str">
        <f t="shared" ref="N83" ca="1" si="66">IFERROR(J83/J84,"ND")</f>
        <v>ND</v>
      </c>
      <c r="O83" s="1008" t="str">
        <f t="shared" ref="O83" ca="1" si="67">IFERROR(((J83+K83+L83+M83)/H83),"ND")</f>
        <v>ND</v>
      </c>
      <c r="P83" s="1010"/>
    </row>
    <row r="84" spans="3:16">
      <c r="C84" s="1025"/>
      <c r="D84" s="1018"/>
      <c r="E84" s="1018"/>
      <c r="F84" s="1021"/>
      <c r="G84" s="1023"/>
      <c r="H84" s="1080"/>
      <c r="I84" s="1012"/>
      <c r="J84" s="244">
        <f ca="1">IF(MOD(ROW()-13,2)=0,IF(ISBLANK(OFFSET('12. SEGUIMIENTO 2027'!$N$14,INT((ROW()-13)/2),0)),"",OFFSET('12. SEGUIMIENTO 2027'!$N$14,INT((ROW()-13)/2),0)),IF(ISBLANK(OFFSET('9. METAS'!$U$20,INT((ROW()-14)/2),0)),"",OFFSET('9. METAS'!$U$20,INT((ROW()-14)/2),0)))</f>
        <v>1</v>
      </c>
      <c r="K84" s="245">
        <f ca="1">IF(MOD(ROW()-13,2)=0,IF(ISBLANK(OFFSET('12. SEGUIMIENTO 2027'!$O$14,INT((ROW()-13)/2),0)),"",OFFSET('12. SEGUIMIENTO 2027'!$O$14,INT((ROW()-13)/2),0)),IF(ISBLANK(OFFSET('9. METAS'!$V$20,INT((ROW()-14)/2),0)),"",OFFSET('9. METAS'!$V$20,INT((ROW()-14)/2),0)))</f>
        <v>1</v>
      </c>
      <c r="L84" s="245">
        <f ca="1">IF(MOD(ROW()-13,2)=0,IF(ISBLANK(OFFSET('12. SEGUIMIENTO 2027'!$P$14,INT((ROW()-13)/2),0)),"",OFFSET('12. SEGUIMIENTO 2027'!$P$14,INT((ROW()-13)/2),0)),IF(ISBLANK(OFFSET('9. METAS'!$W$20,INT((ROW()-14)/2),0)),"",OFFSET('9. METAS'!$W$20,INT((ROW()-14)/2),0)))</f>
        <v>1</v>
      </c>
      <c r="M84" s="246">
        <f ca="1">IF(MOD(ROW()-13,2)=0,IF(ISBLANK(OFFSET('12. SEGUIMIENTO 2027'!$Q$14,INT((ROW()-13)/2),0)),"",OFFSET('12. SEGUIMIENTO 2027'!$Q$14,INT((ROW()-13)/2),0)),IF(ISBLANK(OFFSET('9. METAS'!$X$20,INT((ROW()-14)/2),0)),"",OFFSET('9. METAS'!$X$20,INT((ROW()-14)/2),0)))</f>
        <v>1</v>
      </c>
      <c r="N84" s="1013"/>
      <c r="O84" s="1014"/>
      <c r="P84" s="1015"/>
    </row>
    <row r="85" spans="3:16">
      <c r="C85" s="1016" t="str">
        <f ca="1">IF(ISBLANK(OFFSET('5. Pp (3 años)'!$C$46,INT((ROW()-13)/2),0)),"",OFFSET('5. Pp (3 años)'!$C$46,INT((ROW()-13)/2),0))</f>
        <v>Actividad</v>
      </c>
      <c r="D85" s="1018" t="str">
        <f ca="1">IF(ISBLANK(OFFSET('5. Pp (3 años)'!$D$46,INT((ROW()-13)/2),0)),"",OFFSET('5. Pp (3 años)'!$D$46,INT((ROW()-13)/2),0))</f>
        <v/>
      </c>
      <c r="E85" s="1018" t="str">
        <f ca="1">IF(ISBLANK(OFFSET('5. Pp (3 años)'!$E$46,INT((ROW()-13)/2),0)),"",OFFSET('5. Pp (3 años)'!$E$46,INT((ROW()-13)/2),0))</f>
        <v/>
      </c>
      <c r="F85" s="1021" t="str">
        <f ca="1">IF(ISBLANK(OFFSET('5. Pp (3 años)'!$K$46,INT((ROW()-13)/2),0)),"",OFFSET('5. Pp (3 años)'!$K$46,INT((ROW()-13)/2),0))</f>
        <v/>
      </c>
      <c r="G85" s="1023" t="str">
        <f ca="1">IF(ISBLANK(OFFSET('5. Pp (3 años)'!$H$46,INT((ROW()-13)/2),0)),"",OFFSET('5. Pp (3 años)'!$H$46,INT((ROW()-13)/2),0))</f>
        <v/>
      </c>
      <c r="H85" s="1080" t="str">
        <f ca="1">IF(ISBLANK(OFFSET('9. METAS'!$L$20,INT((ROW()-13)/2),0)),"",OFFSET('9. METAS'!$L$20,INT((ROW()-13)/2),0))</f>
        <v/>
      </c>
      <c r="I85" s="1004"/>
      <c r="J85" s="244" t="str">
        <f ca="1">IF(MOD(ROW()-13,2)=0,IF(ISBLANK(OFFSET('12. SEGUIMIENTO 2027'!$N$14,INT((ROW()-13)/2),0)),"",OFFSET('12. SEGUIMIENTO 2027'!$N$14,INT((ROW()-13)/2),0)),IF(ISBLANK(OFFSET('9. METAS'!$U$20,INT((ROW()-14)/2),0)),"",OFFSET('9. METAS'!$U$20,INT((ROW()-14)/2),0)))</f>
        <v/>
      </c>
      <c r="K85" s="245" t="str">
        <f ca="1">IF(MOD(ROW()-13,2)=0,IF(ISBLANK(OFFSET('12. SEGUIMIENTO 2027'!$O$14,INT((ROW()-13)/2),0)),"",OFFSET('12. SEGUIMIENTO 2027'!$O$14,INT((ROW()-13)/2),0)),IF(ISBLANK(OFFSET('9. METAS'!$V$20,INT((ROW()-14)/2),0)),"",OFFSET('9. METAS'!$V$20,INT((ROW()-14)/2),0)))</f>
        <v/>
      </c>
      <c r="L85" s="245" t="str">
        <f ca="1">IF(MOD(ROW()-13,2)=0,IF(ISBLANK(OFFSET('12. SEGUIMIENTO 2027'!$P$14,INT((ROW()-13)/2),0)),"",OFFSET('12. SEGUIMIENTO 2027'!$P$14,INT((ROW()-13)/2),0)),IF(ISBLANK(OFFSET('9. METAS'!$W$20,INT((ROW()-14)/2),0)),"",OFFSET('9. METAS'!$W$20,INT((ROW()-14)/2),0)))</f>
        <v/>
      </c>
      <c r="M85" s="246" t="str">
        <f ca="1">IF(MOD(ROW()-13,2)=0,IF(ISBLANK(OFFSET('12. SEGUIMIENTO 2027'!$Q$14,INT((ROW()-13)/2),0)),"",OFFSET('12. SEGUIMIENTO 2027'!$Q$14,INT((ROW()-13)/2),0)),IF(ISBLANK(OFFSET('9. METAS'!$X$20,INT((ROW()-14)/2),0)),"",OFFSET('9. METAS'!$X$20,INT((ROW()-14)/2),0)))</f>
        <v/>
      </c>
      <c r="N85" s="1006" t="str">
        <f t="shared" ref="N85" ca="1" si="68">IFERROR(J85/J86,"ND")</f>
        <v>ND</v>
      </c>
      <c r="O85" s="1008" t="str">
        <f t="shared" ref="O85" ca="1" si="69">IFERROR(((J85+K85+L85+M85)/H85),"ND")</f>
        <v>ND</v>
      </c>
      <c r="P85" s="1010"/>
    </row>
    <row r="86" spans="3:16">
      <c r="C86" s="1025"/>
      <c r="D86" s="1018"/>
      <c r="E86" s="1018"/>
      <c r="F86" s="1021"/>
      <c r="G86" s="1023"/>
      <c r="H86" s="1080"/>
      <c r="I86" s="1012"/>
      <c r="J86" s="244" t="str">
        <f ca="1">IF(MOD(ROW()-13,2)=0,IF(ISBLANK(OFFSET('12. SEGUIMIENTO 2027'!$N$14,INT((ROW()-13)/2),0)),"",OFFSET('12. SEGUIMIENTO 2027'!$N$14,INT((ROW()-13)/2),0)),IF(ISBLANK(OFFSET('9. METAS'!$U$20,INT((ROW()-14)/2),0)),"",OFFSET('9. METAS'!$U$20,INT((ROW()-14)/2),0)))</f>
        <v/>
      </c>
      <c r="K86" s="245" t="str">
        <f ca="1">IF(MOD(ROW()-13,2)=0,IF(ISBLANK(OFFSET('12. SEGUIMIENTO 2027'!$O$14,INT((ROW()-13)/2),0)),"",OFFSET('12. SEGUIMIENTO 2027'!$O$14,INT((ROW()-13)/2),0)),IF(ISBLANK(OFFSET('9. METAS'!$V$20,INT((ROW()-14)/2),0)),"",OFFSET('9. METAS'!$V$20,INT((ROW()-14)/2),0)))</f>
        <v/>
      </c>
      <c r="L86" s="245" t="str">
        <f ca="1">IF(MOD(ROW()-13,2)=0,IF(ISBLANK(OFFSET('12. SEGUIMIENTO 2027'!$P$14,INT((ROW()-13)/2),0)),"",OFFSET('12. SEGUIMIENTO 2027'!$P$14,INT((ROW()-13)/2),0)),IF(ISBLANK(OFFSET('9. METAS'!$W$20,INT((ROW()-14)/2),0)),"",OFFSET('9. METAS'!$W$20,INT((ROW()-14)/2),0)))</f>
        <v/>
      </c>
      <c r="M86" s="246" t="str">
        <f ca="1">IF(MOD(ROW()-13,2)=0,IF(ISBLANK(OFFSET('12. SEGUIMIENTO 2027'!$Q$14,INT((ROW()-13)/2),0)),"",OFFSET('12. SEGUIMIENTO 2027'!$Q$14,INT((ROW()-13)/2),0)),IF(ISBLANK(OFFSET('9. METAS'!$X$20,INT((ROW()-14)/2),0)),"",OFFSET('9. METAS'!$X$20,INT((ROW()-14)/2),0)))</f>
        <v/>
      </c>
      <c r="N86" s="1013"/>
      <c r="O86" s="1014"/>
      <c r="P86" s="1015"/>
    </row>
    <row r="87" spans="3:16">
      <c r="C87" s="1016" t="str">
        <f ca="1">IF(ISBLANK(OFFSET('5. Pp (3 años)'!$C$46,INT((ROW()-13)/2),0)),"",OFFSET('5. Pp (3 años)'!$C$46,INT((ROW()-13)/2),0))</f>
        <v>Actividad</v>
      </c>
      <c r="D87" s="1018" t="str">
        <f ca="1">IF(ISBLANK(OFFSET('5. Pp (3 años)'!$D$46,INT((ROW()-13)/2),0)),"",OFFSET('5. Pp (3 años)'!$D$46,INT((ROW()-13)/2),0))</f>
        <v/>
      </c>
      <c r="E87" s="1018" t="str">
        <f ca="1">IF(ISBLANK(OFFSET('5. Pp (3 años)'!$E$46,INT((ROW()-13)/2),0)),"",OFFSET('5. Pp (3 años)'!$E$46,INT((ROW()-13)/2),0))</f>
        <v/>
      </c>
      <c r="F87" s="1021" t="str">
        <f ca="1">IF(ISBLANK(OFFSET('5. Pp (3 años)'!$K$46,INT((ROW()-13)/2),0)),"",OFFSET('5. Pp (3 años)'!$K$46,INT((ROW()-13)/2),0))</f>
        <v/>
      </c>
      <c r="G87" s="1023" t="str">
        <f ca="1">IF(ISBLANK(OFFSET('5. Pp (3 años)'!$H$46,INT((ROW()-13)/2),0)),"",OFFSET('5. Pp (3 años)'!$H$46,INT((ROW()-13)/2),0))</f>
        <v/>
      </c>
      <c r="H87" s="1080" t="str">
        <f ca="1">IF(ISBLANK(OFFSET('9. METAS'!$L$20,INT((ROW()-13)/2),0)),"",OFFSET('9. METAS'!$L$20,INT((ROW()-13)/2),0))</f>
        <v/>
      </c>
      <c r="I87" s="1004"/>
      <c r="J87" s="244" t="str">
        <f ca="1">IF(MOD(ROW()-13,2)=0,IF(ISBLANK(OFFSET('12. SEGUIMIENTO 2027'!$N$14,INT((ROW()-13)/2),0)),"",OFFSET('12. SEGUIMIENTO 2027'!$N$14,INT((ROW()-13)/2),0)),IF(ISBLANK(OFFSET('9. METAS'!$U$20,INT((ROW()-14)/2),0)),"",OFFSET('9. METAS'!$U$20,INT((ROW()-14)/2),0)))</f>
        <v/>
      </c>
      <c r="K87" s="245" t="str">
        <f ca="1">IF(MOD(ROW()-13,2)=0,IF(ISBLANK(OFFSET('12. SEGUIMIENTO 2027'!$O$14,INT((ROW()-13)/2),0)),"",OFFSET('12. SEGUIMIENTO 2027'!$O$14,INT((ROW()-13)/2),0)),IF(ISBLANK(OFFSET('9. METAS'!$V$20,INT((ROW()-14)/2),0)),"",OFFSET('9. METAS'!$V$20,INT((ROW()-14)/2),0)))</f>
        <v/>
      </c>
      <c r="L87" s="245" t="str">
        <f ca="1">IF(MOD(ROW()-13,2)=0,IF(ISBLANK(OFFSET('12. SEGUIMIENTO 2027'!$P$14,INT((ROW()-13)/2),0)),"",OFFSET('12. SEGUIMIENTO 2027'!$P$14,INT((ROW()-13)/2),0)),IF(ISBLANK(OFFSET('9. METAS'!$W$20,INT((ROW()-14)/2),0)),"",OFFSET('9. METAS'!$W$20,INT((ROW()-14)/2),0)))</f>
        <v/>
      </c>
      <c r="M87" s="246" t="str">
        <f ca="1">IF(MOD(ROW()-13,2)=0,IF(ISBLANK(OFFSET('12. SEGUIMIENTO 2027'!$Q$14,INT((ROW()-13)/2),0)),"",OFFSET('12. SEGUIMIENTO 2027'!$Q$14,INT((ROW()-13)/2),0)),IF(ISBLANK(OFFSET('9. METAS'!$X$20,INT((ROW()-14)/2),0)),"",OFFSET('9. METAS'!$X$20,INT((ROW()-14)/2),0)))</f>
        <v/>
      </c>
      <c r="N87" s="1006" t="str">
        <f t="shared" ref="N87" ca="1" si="70">IFERROR(J87/J88,"ND")</f>
        <v>ND</v>
      </c>
      <c r="O87" s="1008" t="str">
        <f t="shared" ref="O87" ca="1" si="71">IFERROR(((J87+K87+L87+M87)/H87),"ND")</f>
        <v>ND</v>
      </c>
      <c r="P87" s="1010"/>
    </row>
    <row r="88" spans="3:16">
      <c r="C88" s="1025"/>
      <c r="D88" s="1018"/>
      <c r="E88" s="1018"/>
      <c r="F88" s="1021"/>
      <c r="G88" s="1023"/>
      <c r="H88" s="1080"/>
      <c r="I88" s="1012"/>
      <c r="J88" s="244" t="str">
        <f ca="1">IF(MOD(ROW()-13,2)=0,IF(ISBLANK(OFFSET('12. SEGUIMIENTO 2027'!$N$14,INT((ROW()-13)/2),0)),"",OFFSET('12. SEGUIMIENTO 2027'!$N$14,INT((ROW()-13)/2),0)),IF(ISBLANK(OFFSET('9. METAS'!$U$20,INT((ROW()-14)/2),0)),"",OFFSET('9. METAS'!$U$20,INT((ROW()-14)/2),0)))</f>
        <v/>
      </c>
      <c r="K88" s="245" t="str">
        <f ca="1">IF(MOD(ROW()-13,2)=0,IF(ISBLANK(OFFSET('12. SEGUIMIENTO 2027'!$O$14,INT((ROW()-13)/2),0)),"",OFFSET('12. SEGUIMIENTO 2027'!$O$14,INT((ROW()-13)/2),0)),IF(ISBLANK(OFFSET('9. METAS'!$V$20,INT((ROW()-14)/2),0)),"",OFFSET('9. METAS'!$V$20,INT((ROW()-14)/2),0)))</f>
        <v/>
      </c>
      <c r="L88" s="245" t="str">
        <f ca="1">IF(MOD(ROW()-13,2)=0,IF(ISBLANK(OFFSET('12. SEGUIMIENTO 2027'!$P$14,INT((ROW()-13)/2),0)),"",OFFSET('12. SEGUIMIENTO 2027'!$P$14,INT((ROW()-13)/2),0)),IF(ISBLANK(OFFSET('9. METAS'!$W$20,INT((ROW()-14)/2),0)),"",OFFSET('9. METAS'!$W$20,INT((ROW()-14)/2),0)))</f>
        <v/>
      </c>
      <c r="M88" s="246" t="str">
        <f ca="1">IF(MOD(ROW()-13,2)=0,IF(ISBLANK(OFFSET('12. SEGUIMIENTO 2027'!$Q$14,INT((ROW()-13)/2),0)),"",OFFSET('12. SEGUIMIENTO 2027'!$Q$14,INT((ROW()-13)/2),0)),IF(ISBLANK(OFFSET('9. METAS'!$X$20,INT((ROW()-14)/2),0)),"",OFFSET('9. METAS'!$X$20,INT((ROW()-14)/2),0)))</f>
        <v/>
      </c>
      <c r="N88" s="1013"/>
      <c r="O88" s="1014"/>
      <c r="P88" s="1015"/>
    </row>
    <row r="89" spans="3:16">
      <c r="C89" s="1016" t="str">
        <f ca="1">IF(ISBLANK(OFFSET('5. Pp (3 años)'!$C$46,INT((ROW()-13)/2),0)),"",OFFSET('5. Pp (3 años)'!$C$46,INT((ROW()-13)/2),0))</f>
        <v>Componente</v>
      </c>
      <c r="D89" s="1018" t="str">
        <f ca="1">IF(ISBLANK(OFFSET('5. Pp (3 años)'!$D$46,INT((ROW()-13)/2),0)),"",OFFSET('5. Pp (3 años)'!$D$46,INT((ROW()-13)/2),0))</f>
        <v>4.1.1.1.7 Servicios de atención integral para la protección de derechos de grupos prioritarios otorgados.</v>
      </c>
      <c r="E89" s="1018" t="str">
        <f ca="1">IF(ISBLANK(OFFSET('5. Pp (3 años)'!$E$46,INT((ROW()-13)/2),0)),"",OFFSET('5. Pp (3 años)'!$E$46,INT((ROW()-13)/2),0))</f>
        <v>PSAIEP: Porcentaje de servicios de atención integral entregados a grupos prioritarios.</v>
      </c>
      <c r="F89" s="1021" t="str">
        <f ca="1">IF(ISBLANK(OFFSET('5. Pp (3 años)'!$K$46,INT((ROW()-13)/2),0)),"",OFFSET('5. Pp (3 años)'!$K$46,INT((ROW()-13)/2),0))</f>
        <v>Ascendente</v>
      </c>
      <c r="G89" s="1023" t="str">
        <f ca="1">IF(ISBLANK(OFFSET('5. Pp (3 años)'!$H$46,INT((ROW()-13)/2),0)),"",OFFSET('5. Pp (3 años)'!$H$46,INT((ROW()-13)/2),0))</f>
        <v>Trimestral</v>
      </c>
      <c r="H89" s="1080">
        <f ca="1">IF(ISBLANK(OFFSET('9. METAS'!$L$20,INT((ROW()-13)/2),0)),"",OFFSET('9. METAS'!$L$20,INT((ROW()-13)/2),0))</f>
        <v>100</v>
      </c>
      <c r="I89" s="1004"/>
      <c r="J89" s="244" t="str">
        <f ca="1">IF(MOD(ROW()-13,2)=0,IF(ISBLANK(OFFSET('12. SEGUIMIENTO 2027'!$N$14,INT((ROW()-13)/2),0)),"",OFFSET('12. SEGUIMIENTO 2027'!$N$14,INT((ROW()-13)/2),0)),IF(ISBLANK(OFFSET('9. METAS'!$U$20,INT((ROW()-14)/2),0)),"",OFFSET('9. METAS'!$U$20,INT((ROW()-14)/2),0)))</f>
        <v/>
      </c>
      <c r="K89" s="245" t="str">
        <f ca="1">IF(MOD(ROW()-13,2)=0,IF(ISBLANK(OFFSET('12. SEGUIMIENTO 2027'!$O$14,INT((ROW()-13)/2),0)),"",OFFSET('12. SEGUIMIENTO 2027'!$O$14,INT((ROW()-13)/2),0)),IF(ISBLANK(OFFSET('9. METAS'!$V$20,INT((ROW()-14)/2),0)),"",OFFSET('9. METAS'!$V$20,INT((ROW()-14)/2),0)))</f>
        <v/>
      </c>
      <c r="L89" s="245" t="str">
        <f ca="1">IF(MOD(ROW()-13,2)=0,IF(ISBLANK(OFFSET('12. SEGUIMIENTO 2027'!$P$14,INT((ROW()-13)/2),0)),"",OFFSET('12. SEGUIMIENTO 2027'!$P$14,INT((ROW()-13)/2),0)),IF(ISBLANK(OFFSET('9. METAS'!$W$20,INT((ROW()-14)/2),0)),"",OFFSET('9. METAS'!$W$20,INT((ROW()-14)/2),0)))</f>
        <v/>
      </c>
      <c r="M89" s="246" t="str">
        <f ca="1">IF(MOD(ROW()-13,2)=0,IF(ISBLANK(OFFSET('12. SEGUIMIENTO 2027'!$Q$14,INT((ROW()-13)/2),0)),"",OFFSET('12. SEGUIMIENTO 2027'!$Q$14,INT((ROW()-13)/2),0)),IF(ISBLANK(OFFSET('9. METAS'!$X$20,INT((ROW()-14)/2),0)),"",OFFSET('9. METAS'!$X$20,INT((ROW()-14)/2),0)))</f>
        <v/>
      </c>
      <c r="N89" s="1006" t="str">
        <f t="shared" ref="N89" ca="1" si="72">IFERROR(J89/J90,"ND")</f>
        <v>ND</v>
      </c>
      <c r="O89" s="1008" t="str">
        <f t="shared" ref="O89" ca="1" si="73">IFERROR(((J89+K89+L89+M89)/H89),"ND")</f>
        <v>ND</v>
      </c>
      <c r="P89" s="1010"/>
    </row>
    <row r="90" spans="3:16">
      <c r="C90" s="1025"/>
      <c r="D90" s="1018"/>
      <c r="E90" s="1018"/>
      <c r="F90" s="1021"/>
      <c r="G90" s="1023"/>
      <c r="H90" s="1080"/>
      <c r="I90" s="1012"/>
      <c r="J90" s="244">
        <f ca="1">IF(MOD(ROW()-13,2)=0,IF(ISBLANK(OFFSET('12. SEGUIMIENTO 2027'!$N$14,INT((ROW()-13)/2),0)),"",OFFSET('12. SEGUIMIENTO 2027'!$N$14,INT((ROW()-13)/2),0)),IF(ISBLANK(OFFSET('9. METAS'!$U$20,INT((ROW()-14)/2),0)),"",OFFSET('9. METAS'!$U$20,INT((ROW()-14)/2),0)))</f>
        <v>25</v>
      </c>
      <c r="K90" s="245">
        <f ca="1">IF(MOD(ROW()-13,2)=0,IF(ISBLANK(OFFSET('12. SEGUIMIENTO 2027'!$O$14,INT((ROW()-13)/2),0)),"",OFFSET('12. SEGUIMIENTO 2027'!$O$14,INT((ROW()-13)/2),0)),IF(ISBLANK(OFFSET('9. METAS'!$V$20,INT((ROW()-14)/2),0)),"",OFFSET('9. METAS'!$V$20,INT((ROW()-14)/2),0)))</f>
        <v>25</v>
      </c>
      <c r="L90" s="245">
        <f ca="1">IF(MOD(ROW()-13,2)=0,IF(ISBLANK(OFFSET('12. SEGUIMIENTO 2027'!$P$14,INT((ROW()-13)/2),0)),"",OFFSET('12. SEGUIMIENTO 2027'!$P$14,INT((ROW()-13)/2),0)),IF(ISBLANK(OFFSET('9. METAS'!$W$20,INT((ROW()-14)/2),0)),"",OFFSET('9. METAS'!$W$20,INT((ROW()-14)/2),0)))</f>
        <v>25</v>
      </c>
      <c r="M90" s="246">
        <f ca="1">IF(MOD(ROW()-13,2)=0,IF(ISBLANK(OFFSET('12. SEGUIMIENTO 2027'!$Q$14,INT((ROW()-13)/2),0)),"",OFFSET('12. SEGUIMIENTO 2027'!$Q$14,INT((ROW()-13)/2),0)),IF(ISBLANK(OFFSET('9. METAS'!$X$20,INT((ROW()-14)/2),0)),"",OFFSET('9. METAS'!$X$20,INT((ROW()-14)/2),0)))</f>
        <v>25</v>
      </c>
      <c r="N90" s="1013"/>
      <c r="O90" s="1014"/>
      <c r="P90" s="1015"/>
    </row>
    <row r="91" spans="3:16">
      <c r="C91" s="1016" t="str">
        <f ca="1">IF(ISBLANK(OFFSET('5. Pp (3 años)'!$C$46,INT((ROW()-13)/2),0)),"",OFFSET('5. Pp (3 años)'!$C$46,INT((ROW()-13)/2),0))</f>
        <v>Actividad</v>
      </c>
      <c r="D91" s="1018" t="str">
        <f ca="1">IF(ISBLANK(OFFSET('5. Pp (3 años)'!$D$46,INT((ROW()-13)/2),0)),"",OFFSET('5. Pp (3 años)'!$D$46,INT((ROW()-13)/2),0))</f>
        <v>4.1.1.1.7.1  Implementación de estrategias para la prevención y atención de la violencia de género.</v>
      </c>
      <c r="E91" s="1018" t="str">
        <f ca="1">IF(ISBLANK(OFFSET('5. Pp (3 años)'!$E$46,INT((ROW()-13)/2),0)),"",OFFSET('5. Pp (3 años)'!$E$46,INT((ROW()-13)/2),0))</f>
        <v>PAPAV: Porcentaje de acciones para la prevención y atención de la violencia realizadas.</v>
      </c>
      <c r="F91" s="1021" t="str">
        <f ca="1">IF(ISBLANK(OFFSET('5. Pp (3 años)'!$K$46,INT((ROW()-13)/2),0)),"",OFFSET('5. Pp (3 años)'!$K$46,INT((ROW()-13)/2),0))</f>
        <v>Ascendente</v>
      </c>
      <c r="G91" s="1023" t="str">
        <f ca="1">IF(ISBLANK(OFFSET('5. Pp (3 años)'!$H$46,INT((ROW()-13)/2),0)),"",OFFSET('5. Pp (3 años)'!$H$46,INT((ROW()-13)/2),0))</f>
        <v>Trimestral</v>
      </c>
      <c r="H91" s="1080">
        <f ca="1">IF(ISBLANK(OFFSET('9. METAS'!$L$20,INT((ROW()-13)/2),0)),"",OFFSET('9. METAS'!$L$20,INT((ROW()-13)/2),0))</f>
        <v>24</v>
      </c>
      <c r="I91" s="1004"/>
      <c r="J91" s="244" t="str">
        <f ca="1">IF(MOD(ROW()-13,2)=0,IF(ISBLANK(OFFSET('12. SEGUIMIENTO 2027'!$N$14,INT((ROW()-13)/2),0)),"",OFFSET('12. SEGUIMIENTO 2027'!$N$14,INT((ROW()-13)/2),0)),IF(ISBLANK(OFFSET('9. METAS'!$U$20,INT((ROW()-14)/2),0)),"",OFFSET('9. METAS'!$U$20,INT((ROW()-14)/2),0)))</f>
        <v/>
      </c>
      <c r="K91" s="245" t="str">
        <f ca="1">IF(MOD(ROW()-13,2)=0,IF(ISBLANK(OFFSET('12. SEGUIMIENTO 2027'!$O$14,INT((ROW()-13)/2),0)),"",OFFSET('12. SEGUIMIENTO 2027'!$O$14,INT((ROW()-13)/2),0)),IF(ISBLANK(OFFSET('9. METAS'!$V$20,INT((ROW()-14)/2),0)),"",OFFSET('9. METAS'!$V$20,INT((ROW()-14)/2),0)))</f>
        <v/>
      </c>
      <c r="L91" s="245" t="str">
        <f ca="1">IF(MOD(ROW()-13,2)=0,IF(ISBLANK(OFFSET('12. SEGUIMIENTO 2027'!$P$14,INT((ROW()-13)/2),0)),"",OFFSET('12. SEGUIMIENTO 2027'!$P$14,INT((ROW()-13)/2),0)),IF(ISBLANK(OFFSET('9. METAS'!$W$20,INT((ROW()-14)/2),0)),"",OFFSET('9. METAS'!$W$20,INT((ROW()-14)/2),0)))</f>
        <v/>
      </c>
      <c r="M91" s="246" t="str">
        <f ca="1">IF(MOD(ROW()-13,2)=0,IF(ISBLANK(OFFSET('12. SEGUIMIENTO 2027'!$Q$14,INT((ROW()-13)/2),0)),"",OFFSET('12. SEGUIMIENTO 2027'!$Q$14,INT((ROW()-13)/2),0)),IF(ISBLANK(OFFSET('9. METAS'!$X$20,INT((ROW()-14)/2),0)),"",OFFSET('9. METAS'!$X$20,INT((ROW()-14)/2),0)))</f>
        <v/>
      </c>
      <c r="N91" s="1006" t="str">
        <f t="shared" ref="N91" ca="1" si="74">IFERROR(J91/J92,"ND")</f>
        <v>ND</v>
      </c>
      <c r="O91" s="1008" t="str">
        <f t="shared" ref="O91" ca="1" si="75">IFERROR(((J91+K91+L91+M91)/H91),"ND")</f>
        <v>ND</v>
      </c>
      <c r="P91" s="1010"/>
    </row>
    <row r="92" spans="3:16">
      <c r="C92" s="1025"/>
      <c r="D92" s="1018"/>
      <c r="E92" s="1018"/>
      <c r="F92" s="1021"/>
      <c r="G92" s="1023"/>
      <c r="H92" s="1080"/>
      <c r="I92" s="1012"/>
      <c r="J92" s="244">
        <f ca="1">IF(MOD(ROW()-13,2)=0,IF(ISBLANK(OFFSET('12. SEGUIMIENTO 2027'!$N$14,INT((ROW()-13)/2),0)),"",OFFSET('12. SEGUIMIENTO 2027'!$N$14,INT((ROW()-13)/2),0)),IF(ISBLANK(OFFSET('9. METAS'!$U$20,INT((ROW()-14)/2),0)),"",OFFSET('9. METAS'!$U$20,INT((ROW()-14)/2),0)))</f>
        <v>6</v>
      </c>
      <c r="K92" s="245">
        <f ca="1">IF(MOD(ROW()-13,2)=0,IF(ISBLANK(OFFSET('12. SEGUIMIENTO 2027'!$O$14,INT((ROW()-13)/2),0)),"",OFFSET('12. SEGUIMIENTO 2027'!$O$14,INT((ROW()-13)/2),0)),IF(ISBLANK(OFFSET('9. METAS'!$V$20,INT((ROW()-14)/2),0)),"",OFFSET('9. METAS'!$V$20,INT((ROW()-14)/2),0)))</f>
        <v>6</v>
      </c>
      <c r="L92" s="245">
        <f ca="1">IF(MOD(ROW()-13,2)=0,IF(ISBLANK(OFFSET('12. SEGUIMIENTO 2027'!$P$14,INT((ROW()-13)/2),0)),"",OFFSET('12. SEGUIMIENTO 2027'!$P$14,INT((ROW()-13)/2),0)),IF(ISBLANK(OFFSET('9. METAS'!$W$20,INT((ROW()-14)/2),0)),"",OFFSET('9. METAS'!$W$20,INT((ROW()-14)/2),0)))</f>
        <v>6</v>
      </c>
      <c r="M92" s="246">
        <f ca="1">IF(MOD(ROW()-13,2)=0,IF(ISBLANK(OFFSET('12. SEGUIMIENTO 2027'!$Q$14,INT((ROW()-13)/2),0)),"",OFFSET('12. SEGUIMIENTO 2027'!$Q$14,INT((ROW()-13)/2),0)),IF(ISBLANK(OFFSET('9. METAS'!$X$20,INT((ROW()-14)/2),0)),"",OFFSET('9. METAS'!$X$20,INT((ROW()-14)/2),0)))</f>
        <v>6</v>
      </c>
      <c r="N92" s="1013"/>
      <c r="O92" s="1014"/>
      <c r="P92" s="1015"/>
    </row>
    <row r="93" spans="3:16">
      <c r="C93" s="1016" t="str">
        <f ca="1">IF(ISBLANK(OFFSET('5. Pp (3 años)'!$C$46,INT((ROW()-13)/2),0)),"",OFFSET('5. Pp (3 años)'!$C$46,INT((ROW()-13)/2),0))</f>
        <v>Actividad</v>
      </c>
      <c r="D93" s="1018" t="str">
        <f ca="1">IF(ISBLANK(OFFSET('5. Pp (3 años)'!$D$46,INT((ROW()-13)/2),0)),"",OFFSET('5. Pp (3 años)'!$D$46,INT((ROW()-13)/2),0))</f>
        <v>4.1.1.1.7.2  Promoción de derechos y convivencia generacional en zonas de atención prioritaria.</v>
      </c>
      <c r="E93" s="1018" t="str">
        <f ca="1">IF(ISBLANK(OFFSET('5. Pp (3 años)'!$E$46,INT((ROW()-13)/2),0)),"",OFFSET('5. Pp (3 años)'!$E$46,INT((ROW()-13)/2),0))</f>
        <v>PECPD: Porcentaje de encuentros y cursos de promoción de derechos realizados.</v>
      </c>
      <c r="F93" s="1021" t="str">
        <f ca="1">IF(ISBLANK(OFFSET('5. Pp (3 años)'!$K$46,INT((ROW()-13)/2),0)),"",OFFSET('5. Pp (3 años)'!$K$46,INT((ROW()-13)/2),0))</f>
        <v>Ascendente</v>
      </c>
      <c r="G93" s="1023" t="str">
        <f ca="1">IF(ISBLANK(OFFSET('5. Pp (3 años)'!$H$46,INT((ROW()-13)/2),0)),"",OFFSET('5. Pp (3 años)'!$H$46,INT((ROW()-13)/2),0))</f>
        <v>Trimestral</v>
      </c>
      <c r="H93" s="1080">
        <f ca="1">IF(ISBLANK(OFFSET('9. METAS'!$L$20,INT((ROW()-13)/2),0)),"",OFFSET('9. METAS'!$L$20,INT((ROW()-13)/2),0))</f>
        <v>174</v>
      </c>
      <c r="I93" s="1004"/>
      <c r="J93" s="244" t="str">
        <f ca="1">IF(MOD(ROW()-13,2)=0,IF(ISBLANK(OFFSET('12. SEGUIMIENTO 2027'!$N$14,INT((ROW()-13)/2),0)),"",OFFSET('12. SEGUIMIENTO 2027'!$N$14,INT((ROW()-13)/2),0)),IF(ISBLANK(OFFSET('9. METAS'!$U$20,INT((ROW()-14)/2),0)),"",OFFSET('9. METAS'!$U$20,INT((ROW()-14)/2),0)))</f>
        <v/>
      </c>
      <c r="K93" s="245" t="str">
        <f ca="1">IF(MOD(ROW()-13,2)=0,IF(ISBLANK(OFFSET('12. SEGUIMIENTO 2027'!$O$14,INT((ROW()-13)/2),0)),"",OFFSET('12. SEGUIMIENTO 2027'!$O$14,INT((ROW()-13)/2),0)),IF(ISBLANK(OFFSET('9. METAS'!$V$20,INT((ROW()-14)/2),0)),"",OFFSET('9. METAS'!$V$20,INT((ROW()-14)/2),0)))</f>
        <v/>
      </c>
      <c r="L93" s="245" t="str">
        <f ca="1">IF(MOD(ROW()-13,2)=0,IF(ISBLANK(OFFSET('12. SEGUIMIENTO 2027'!$P$14,INT((ROW()-13)/2),0)),"",OFFSET('12. SEGUIMIENTO 2027'!$P$14,INT((ROW()-13)/2),0)),IF(ISBLANK(OFFSET('9. METAS'!$W$20,INT((ROW()-14)/2),0)),"",OFFSET('9. METAS'!$W$20,INT((ROW()-14)/2),0)))</f>
        <v/>
      </c>
      <c r="M93" s="246" t="str">
        <f ca="1">IF(MOD(ROW()-13,2)=0,IF(ISBLANK(OFFSET('12. SEGUIMIENTO 2027'!$Q$14,INT((ROW()-13)/2),0)),"",OFFSET('12. SEGUIMIENTO 2027'!$Q$14,INT((ROW()-13)/2),0)),IF(ISBLANK(OFFSET('9. METAS'!$X$20,INT((ROW()-14)/2),0)),"",OFFSET('9. METAS'!$X$20,INT((ROW()-14)/2),0)))</f>
        <v/>
      </c>
      <c r="N93" s="1006" t="str">
        <f t="shared" ref="N93" ca="1" si="76">IFERROR(J93/J94,"ND")</f>
        <v>ND</v>
      </c>
      <c r="O93" s="1008" t="str">
        <f t="shared" ref="O93" ca="1" si="77">IFERROR(((J93+K93+L93+M93)/H93),"ND")</f>
        <v>ND</v>
      </c>
      <c r="P93" s="1010"/>
    </row>
    <row r="94" spans="3:16">
      <c r="C94" s="1025"/>
      <c r="D94" s="1018"/>
      <c r="E94" s="1018"/>
      <c r="F94" s="1021"/>
      <c r="G94" s="1023"/>
      <c r="H94" s="1080"/>
      <c r="I94" s="1012"/>
      <c r="J94" s="244">
        <f ca="1">IF(MOD(ROW()-13,2)=0,IF(ISBLANK(OFFSET('12. SEGUIMIENTO 2027'!$N$14,INT((ROW()-13)/2),0)),"",OFFSET('12. SEGUIMIENTO 2027'!$N$14,INT((ROW()-13)/2),0)),IF(ISBLANK(OFFSET('9. METAS'!$U$20,INT((ROW()-14)/2),0)),"",OFFSET('9. METAS'!$U$20,INT((ROW()-14)/2),0)))</f>
        <v>43</v>
      </c>
      <c r="K94" s="245">
        <f ca="1">IF(MOD(ROW()-13,2)=0,IF(ISBLANK(OFFSET('12. SEGUIMIENTO 2027'!$O$14,INT((ROW()-13)/2),0)),"",OFFSET('12. SEGUIMIENTO 2027'!$O$14,INT((ROW()-13)/2),0)),IF(ISBLANK(OFFSET('9. METAS'!$V$20,INT((ROW()-14)/2),0)),"",OFFSET('9. METAS'!$V$20,INT((ROW()-14)/2),0)))</f>
        <v>44</v>
      </c>
      <c r="L94" s="245">
        <f ca="1">IF(MOD(ROW()-13,2)=0,IF(ISBLANK(OFFSET('12. SEGUIMIENTO 2027'!$P$14,INT((ROW()-13)/2),0)),"",OFFSET('12. SEGUIMIENTO 2027'!$P$14,INT((ROW()-13)/2),0)),IF(ISBLANK(OFFSET('9. METAS'!$W$20,INT((ROW()-14)/2),0)),"",OFFSET('9. METAS'!$W$20,INT((ROW()-14)/2),0)))</f>
        <v>44</v>
      </c>
      <c r="M94" s="246">
        <f ca="1">IF(MOD(ROW()-13,2)=0,IF(ISBLANK(OFFSET('12. SEGUIMIENTO 2027'!$Q$14,INT((ROW()-13)/2),0)),"",OFFSET('12. SEGUIMIENTO 2027'!$Q$14,INT((ROW()-13)/2),0)),IF(ISBLANK(OFFSET('9. METAS'!$X$20,INT((ROW()-14)/2),0)),"",OFFSET('9. METAS'!$X$20,INT((ROW()-14)/2),0)))</f>
        <v>43</v>
      </c>
      <c r="N94" s="1013"/>
      <c r="O94" s="1014"/>
      <c r="P94" s="1015"/>
    </row>
    <row r="95" spans="3:16">
      <c r="C95" s="1016" t="str">
        <f ca="1">IF(ISBLANK(OFFSET('5. Pp (3 años)'!$C$46,INT((ROW()-13)/2),0)),"",OFFSET('5. Pp (3 años)'!$C$46,INT((ROW()-13)/2),0))</f>
        <v>Actividad</v>
      </c>
      <c r="D95" s="1018" t="str">
        <f ca="1">IF(ISBLANK(OFFSET('5. Pp (3 años)'!$D$46,INT((ROW()-13)/2),0)),"",OFFSET('5. Pp (3 años)'!$D$46,INT((ROW()-13)/2),0))</f>
        <v>4.1.1.1.7.3  Operación de servicios formativos y comunitarios con enfoque en el sistema de cuidados.</v>
      </c>
      <c r="E95" s="1018" t="str">
        <f ca="1">IF(ISBLANK(OFFSET('5. Pp (3 años)'!$E$46,INT((ROW()-13)/2),0)),"",OFFSET('5. Pp (3 años)'!$E$46,INT((ROW()-13)/2),0))</f>
        <v>PSFAPC: Porcentaje de servicios de formación y atención para personas cuidadoras otorgados.</v>
      </c>
      <c r="F95" s="1021" t="str">
        <f ca="1">IF(ISBLANK(OFFSET('5. Pp (3 años)'!$K$46,INT((ROW()-13)/2),0)),"",OFFSET('5. Pp (3 años)'!$K$46,INT((ROW()-13)/2),0))</f>
        <v>Ascendente</v>
      </c>
      <c r="G95" s="1023" t="str">
        <f ca="1">IF(ISBLANK(OFFSET('5. Pp (3 años)'!$H$46,INT((ROW()-13)/2),0)),"",OFFSET('5. Pp (3 años)'!$H$46,INT((ROW()-13)/2),0))</f>
        <v>Trimestral</v>
      </c>
      <c r="H95" s="1080">
        <f ca="1">IF(ISBLANK(OFFSET('9. METAS'!$L$20,INT((ROW()-13)/2),0)),"",OFFSET('9. METAS'!$L$20,INT((ROW()-13)/2),0))</f>
        <v>12</v>
      </c>
      <c r="I95" s="1004"/>
      <c r="J95" s="244" t="str">
        <f ca="1">IF(MOD(ROW()-13,2)=0,IF(ISBLANK(OFFSET('12. SEGUIMIENTO 2027'!$N$14,INT((ROW()-13)/2),0)),"",OFFSET('12. SEGUIMIENTO 2027'!$N$14,INT((ROW()-13)/2),0)),IF(ISBLANK(OFFSET('9. METAS'!$U$20,INT((ROW()-14)/2),0)),"",OFFSET('9. METAS'!$U$20,INT((ROW()-14)/2),0)))</f>
        <v/>
      </c>
      <c r="K95" s="245" t="str">
        <f ca="1">IF(MOD(ROW()-13,2)=0,IF(ISBLANK(OFFSET('12. SEGUIMIENTO 2027'!$O$14,INT((ROW()-13)/2),0)),"",OFFSET('12. SEGUIMIENTO 2027'!$O$14,INT((ROW()-13)/2),0)),IF(ISBLANK(OFFSET('9. METAS'!$V$20,INT((ROW()-14)/2),0)),"",OFFSET('9. METAS'!$V$20,INT((ROW()-14)/2),0)))</f>
        <v/>
      </c>
      <c r="L95" s="245" t="str">
        <f ca="1">IF(MOD(ROW()-13,2)=0,IF(ISBLANK(OFFSET('12. SEGUIMIENTO 2027'!$P$14,INT((ROW()-13)/2),0)),"",OFFSET('12. SEGUIMIENTO 2027'!$P$14,INT((ROW()-13)/2),0)),IF(ISBLANK(OFFSET('9. METAS'!$W$20,INT((ROW()-14)/2),0)),"",OFFSET('9. METAS'!$W$20,INT((ROW()-14)/2),0)))</f>
        <v/>
      </c>
      <c r="M95" s="246" t="str">
        <f ca="1">IF(MOD(ROW()-13,2)=0,IF(ISBLANK(OFFSET('12. SEGUIMIENTO 2027'!$Q$14,INT((ROW()-13)/2),0)),"",OFFSET('12. SEGUIMIENTO 2027'!$Q$14,INT((ROW()-13)/2),0)),IF(ISBLANK(OFFSET('9. METAS'!$X$20,INT((ROW()-14)/2),0)),"",OFFSET('9. METAS'!$X$20,INT((ROW()-14)/2),0)))</f>
        <v/>
      </c>
      <c r="N95" s="1006" t="str">
        <f t="shared" ref="N95" ca="1" si="78">IFERROR(J95/J96,"ND")</f>
        <v>ND</v>
      </c>
      <c r="O95" s="1008" t="str">
        <f t="shared" ref="O95" ca="1" si="79">IFERROR(((J95+K95+L95+M95)/H95),"ND")</f>
        <v>ND</v>
      </c>
      <c r="P95" s="1010"/>
    </row>
    <row r="96" spans="3:16">
      <c r="C96" s="1025"/>
      <c r="D96" s="1018"/>
      <c r="E96" s="1018"/>
      <c r="F96" s="1021"/>
      <c r="G96" s="1023"/>
      <c r="H96" s="1080"/>
      <c r="I96" s="1012"/>
      <c r="J96" s="244">
        <f ca="1">IF(MOD(ROW()-13,2)=0,IF(ISBLANK(OFFSET('12. SEGUIMIENTO 2027'!$N$14,INT((ROW()-13)/2),0)),"",OFFSET('12. SEGUIMIENTO 2027'!$N$14,INT((ROW()-13)/2),0)),IF(ISBLANK(OFFSET('9. METAS'!$U$20,INT((ROW()-14)/2),0)),"",OFFSET('9. METAS'!$U$20,INT((ROW()-14)/2),0)))</f>
        <v>3</v>
      </c>
      <c r="K96" s="245">
        <f ca="1">IF(MOD(ROW()-13,2)=0,IF(ISBLANK(OFFSET('12. SEGUIMIENTO 2027'!$O$14,INT((ROW()-13)/2),0)),"",OFFSET('12. SEGUIMIENTO 2027'!$O$14,INT((ROW()-13)/2),0)),IF(ISBLANK(OFFSET('9. METAS'!$V$20,INT((ROW()-14)/2),0)),"",OFFSET('9. METAS'!$V$20,INT((ROW()-14)/2),0)))</f>
        <v>3</v>
      </c>
      <c r="L96" s="245">
        <f ca="1">IF(MOD(ROW()-13,2)=0,IF(ISBLANK(OFFSET('12. SEGUIMIENTO 2027'!$P$14,INT((ROW()-13)/2),0)),"",OFFSET('12. SEGUIMIENTO 2027'!$P$14,INT((ROW()-13)/2),0)),IF(ISBLANK(OFFSET('9. METAS'!$W$20,INT((ROW()-14)/2),0)),"",OFFSET('9. METAS'!$W$20,INT((ROW()-14)/2),0)))</f>
        <v>3</v>
      </c>
      <c r="M96" s="246">
        <f ca="1">IF(MOD(ROW()-13,2)=0,IF(ISBLANK(OFFSET('12. SEGUIMIENTO 2027'!$Q$14,INT((ROW()-13)/2),0)),"",OFFSET('12. SEGUIMIENTO 2027'!$Q$14,INT((ROW()-13)/2),0)),IF(ISBLANK(OFFSET('9. METAS'!$X$20,INT((ROW()-14)/2),0)),"",OFFSET('9. METAS'!$X$20,INT((ROW()-14)/2),0)))</f>
        <v>3</v>
      </c>
      <c r="N96" s="1013"/>
      <c r="O96" s="1014"/>
      <c r="P96" s="1015"/>
    </row>
    <row r="97" spans="3:16">
      <c r="C97" s="1016" t="str">
        <f ca="1">IF(ISBLANK(OFFSET('5. Pp (3 años)'!$C$46,INT((ROW()-13)/2),0)),"",OFFSET('5. Pp (3 años)'!$C$46,INT((ROW()-13)/2),0))</f>
        <v>Actividad</v>
      </c>
      <c r="D97" s="1018" t="str">
        <f ca="1">IF(ISBLANK(OFFSET('5. Pp (3 años)'!$D$46,INT((ROW()-13)/2),0)),"",OFFSET('5. Pp (3 años)'!$D$46,INT((ROW()-13)/2),0))</f>
        <v/>
      </c>
      <c r="E97" s="1018" t="str">
        <f ca="1">IF(ISBLANK(OFFSET('5. Pp (3 años)'!$E$46,INT((ROW()-13)/2),0)),"",OFFSET('5. Pp (3 años)'!$E$46,INT((ROW()-13)/2),0))</f>
        <v/>
      </c>
      <c r="F97" s="1021" t="str">
        <f ca="1">IF(ISBLANK(OFFSET('5. Pp (3 años)'!$K$46,INT((ROW()-13)/2),0)),"",OFFSET('5. Pp (3 años)'!$K$46,INT((ROW()-13)/2),0))</f>
        <v/>
      </c>
      <c r="G97" s="1023" t="str">
        <f ca="1">IF(ISBLANK(OFFSET('5. Pp (3 años)'!$H$46,INT((ROW()-13)/2),0)),"",OFFSET('5. Pp (3 años)'!$H$46,INT((ROW()-13)/2),0))</f>
        <v/>
      </c>
      <c r="H97" s="1080" t="str">
        <f ca="1">IF(ISBLANK(OFFSET('9. METAS'!$L$20,INT((ROW()-13)/2),0)),"",OFFSET('9. METAS'!$L$20,INT((ROW()-13)/2),0))</f>
        <v/>
      </c>
      <c r="I97" s="1004"/>
      <c r="J97" s="244" t="str">
        <f ca="1">IF(MOD(ROW()-13,2)=0,IF(ISBLANK(OFFSET('12. SEGUIMIENTO 2027'!$N$14,INT((ROW()-13)/2),0)),"",OFFSET('12. SEGUIMIENTO 2027'!$N$14,INT((ROW()-13)/2),0)),IF(ISBLANK(OFFSET('9. METAS'!$U$20,INT((ROW()-14)/2),0)),"",OFFSET('9. METAS'!$U$20,INT((ROW()-14)/2),0)))</f>
        <v/>
      </c>
      <c r="K97" s="245" t="str">
        <f ca="1">IF(MOD(ROW()-13,2)=0,IF(ISBLANK(OFFSET('12. SEGUIMIENTO 2027'!$O$14,INT((ROW()-13)/2),0)),"",OFFSET('12. SEGUIMIENTO 2027'!$O$14,INT((ROW()-13)/2),0)),IF(ISBLANK(OFFSET('9. METAS'!$V$20,INT((ROW()-14)/2),0)),"",OFFSET('9. METAS'!$V$20,INT((ROW()-14)/2),0)))</f>
        <v/>
      </c>
      <c r="L97" s="245" t="str">
        <f ca="1">IF(MOD(ROW()-13,2)=0,IF(ISBLANK(OFFSET('12. SEGUIMIENTO 2027'!$P$14,INT((ROW()-13)/2),0)),"",OFFSET('12. SEGUIMIENTO 2027'!$P$14,INT((ROW()-13)/2),0)),IF(ISBLANK(OFFSET('9. METAS'!$W$20,INT((ROW()-14)/2),0)),"",OFFSET('9. METAS'!$W$20,INT((ROW()-14)/2),0)))</f>
        <v/>
      </c>
      <c r="M97" s="246" t="str">
        <f ca="1">IF(MOD(ROW()-13,2)=0,IF(ISBLANK(OFFSET('12. SEGUIMIENTO 2027'!$Q$14,INT((ROW()-13)/2),0)),"",OFFSET('12. SEGUIMIENTO 2027'!$Q$14,INT((ROW()-13)/2),0)),IF(ISBLANK(OFFSET('9. METAS'!$X$20,INT((ROW()-14)/2),0)),"",OFFSET('9. METAS'!$X$20,INT((ROW()-14)/2),0)))</f>
        <v/>
      </c>
      <c r="N97" s="1006" t="str">
        <f t="shared" ref="N97" ca="1" si="80">IFERROR(J97/J98,"ND")</f>
        <v>ND</v>
      </c>
      <c r="O97" s="1008" t="str">
        <f t="shared" ref="O97" ca="1" si="81">IFERROR(((J97+K97+L97+M97)/H97),"ND")</f>
        <v>ND</v>
      </c>
      <c r="P97" s="1010"/>
    </row>
    <row r="98" spans="3:16">
      <c r="C98" s="1025"/>
      <c r="D98" s="1018"/>
      <c r="E98" s="1018"/>
      <c r="F98" s="1021"/>
      <c r="G98" s="1023"/>
      <c r="H98" s="1080"/>
      <c r="I98" s="1012"/>
      <c r="J98" s="244" t="str">
        <f ca="1">IF(MOD(ROW()-13,2)=0,IF(ISBLANK(OFFSET('12. SEGUIMIENTO 2027'!$N$14,INT((ROW()-13)/2),0)),"",OFFSET('12. SEGUIMIENTO 2027'!$N$14,INT((ROW()-13)/2),0)),IF(ISBLANK(OFFSET('9. METAS'!$U$20,INT((ROW()-14)/2),0)),"",OFFSET('9. METAS'!$U$20,INT((ROW()-14)/2),0)))</f>
        <v/>
      </c>
      <c r="K98" s="245" t="str">
        <f ca="1">IF(MOD(ROW()-13,2)=0,IF(ISBLANK(OFFSET('12. SEGUIMIENTO 2027'!$O$14,INT((ROW()-13)/2),0)),"",OFFSET('12. SEGUIMIENTO 2027'!$O$14,INT((ROW()-13)/2),0)),IF(ISBLANK(OFFSET('9. METAS'!$V$20,INT((ROW()-14)/2),0)),"",OFFSET('9. METAS'!$V$20,INT((ROW()-14)/2),0)))</f>
        <v/>
      </c>
      <c r="L98" s="245" t="str">
        <f ca="1">IF(MOD(ROW()-13,2)=0,IF(ISBLANK(OFFSET('12. SEGUIMIENTO 2027'!$P$14,INT((ROW()-13)/2),0)),"",OFFSET('12. SEGUIMIENTO 2027'!$P$14,INT((ROW()-13)/2),0)),IF(ISBLANK(OFFSET('9. METAS'!$W$20,INT((ROW()-14)/2),0)),"",OFFSET('9. METAS'!$W$20,INT((ROW()-14)/2),0)))</f>
        <v/>
      </c>
      <c r="M98" s="246" t="str">
        <f ca="1">IF(MOD(ROW()-13,2)=0,IF(ISBLANK(OFFSET('12. SEGUIMIENTO 2027'!$Q$14,INT((ROW()-13)/2),0)),"",OFFSET('12. SEGUIMIENTO 2027'!$Q$14,INT((ROW()-13)/2),0)),IF(ISBLANK(OFFSET('9. METAS'!$X$20,INT((ROW()-14)/2),0)),"",OFFSET('9. METAS'!$X$20,INT((ROW()-14)/2),0)))</f>
        <v/>
      </c>
      <c r="N98" s="1013"/>
      <c r="O98" s="1014"/>
      <c r="P98" s="1015"/>
    </row>
    <row r="99" spans="3:16">
      <c r="C99" s="1016" t="str">
        <f ca="1">IF(ISBLANK(OFFSET('5. Pp (3 años)'!$C$46,INT((ROW()-13)/2),0)),"",OFFSET('5. Pp (3 años)'!$C$46,INT((ROW()-13)/2),0))</f>
        <v>Actividad</v>
      </c>
      <c r="D99" s="1018" t="str">
        <f ca="1">IF(ISBLANK(OFFSET('5. Pp (3 años)'!$D$46,INT((ROW()-13)/2),0)),"",OFFSET('5. Pp (3 años)'!$D$46,INT((ROW()-13)/2),0))</f>
        <v/>
      </c>
      <c r="E99" s="1018" t="str">
        <f ca="1">IF(ISBLANK(OFFSET('5. Pp (3 años)'!$E$46,INT((ROW()-13)/2),0)),"",OFFSET('5. Pp (3 años)'!$E$46,INT((ROW()-13)/2),0))</f>
        <v/>
      </c>
      <c r="F99" s="1021" t="str">
        <f ca="1">IF(ISBLANK(OFFSET('5. Pp (3 años)'!$K$46,INT((ROW()-13)/2),0)),"",OFFSET('5. Pp (3 años)'!$K$46,INT((ROW()-13)/2),0))</f>
        <v/>
      </c>
      <c r="G99" s="1023" t="str">
        <f ca="1">IF(ISBLANK(OFFSET('5. Pp (3 años)'!$H$46,INT((ROW()-13)/2),0)),"",OFFSET('5. Pp (3 años)'!$H$46,INT((ROW()-13)/2),0))</f>
        <v/>
      </c>
      <c r="H99" s="1080" t="str">
        <f ca="1">IF(ISBLANK(OFFSET('9. METAS'!$L$20,INT((ROW()-13)/2),0)),"",OFFSET('9. METAS'!$L$20,INT((ROW()-13)/2),0))</f>
        <v/>
      </c>
      <c r="I99" s="1004"/>
      <c r="J99" s="244" t="str">
        <f ca="1">IF(MOD(ROW()-13,2)=0,IF(ISBLANK(OFFSET('12. SEGUIMIENTO 2027'!$N$14,INT((ROW()-13)/2),0)),"",OFFSET('12. SEGUIMIENTO 2027'!$N$14,INT((ROW()-13)/2),0)),IF(ISBLANK(OFFSET('9. METAS'!$U$20,INT((ROW()-14)/2),0)),"",OFFSET('9. METAS'!$U$20,INT((ROW()-14)/2),0)))</f>
        <v/>
      </c>
      <c r="K99" s="245" t="str">
        <f ca="1">IF(MOD(ROW()-13,2)=0,IF(ISBLANK(OFFSET('12. SEGUIMIENTO 2027'!$O$14,INT((ROW()-13)/2),0)),"",OFFSET('12. SEGUIMIENTO 2027'!$O$14,INT((ROW()-13)/2),0)),IF(ISBLANK(OFFSET('9. METAS'!$V$20,INT((ROW()-14)/2),0)),"",OFFSET('9. METAS'!$V$20,INT((ROW()-14)/2),0)))</f>
        <v/>
      </c>
      <c r="L99" s="245" t="str">
        <f ca="1">IF(MOD(ROW()-13,2)=0,IF(ISBLANK(OFFSET('12. SEGUIMIENTO 2027'!$P$14,INT((ROW()-13)/2),0)),"",OFFSET('12. SEGUIMIENTO 2027'!$P$14,INT((ROW()-13)/2),0)),IF(ISBLANK(OFFSET('9. METAS'!$W$20,INT((ROW()-14)/2),0)),"",OFFSET('9. METAS'!$W$20,INT((ROW()-14)/2),0)))</f>
        <v/>
      </c>
      <c r="M99" s="246" t="str">
        <f ca="1">IF(MOD(ROW()-13,2)=0,IF(ISBLANK(OFFSET('12. SEGUIMIENTO 2027'!$Q$14,INT((ROW()-13)/2),0)),"",OFFSET('12. SEGUIMIENTO 2027'!$Q$14,INT((ROW()-13)/2),0)),IF(ISBLANK(OFFSET('9. METAS'!$X$20,INT((ROW()-14)/2),0)),"",OFFSET('9. METAS'!$X$20,INT((ROW()-14)/2),0)))</f>
        <v/>
      </c>
      <c r="N99" s="1006" t="str">
        <f t="shared" ref="N99" ca="1" si="82">IFERROR(J99/J100,"ND")</f>
        <v>ND</v>
      </c>
      <c r="O99" s="1008" t="str">
        <f t="shared" ref="O99" ca="1" si="83">IFERROR(((J99+K99+L99+M99)/H99),"ND")</f>
        <v>ND</v>
      </c>
      <c r="P99" s="1010"/>
    </row>
    <row r="100" spans="3:16">
      <c r="C100" s="1025"/>
      <c r="D100" s="1018"/>
      <c r="E100" s="1018"/>
      <c r="F100" s="1021"/>
      <c r="G100" s="1023"/>
      <c r="H100" s="1080"/>
      <c r="I100" s="1012"/>
      <c r="J100" s="244" t="str">
        <f ca="1">IF(MOD(ROW()-13,2)=0,IF(ISBLANK(OFFSET('12. SEGUIMIENTO 2027'!$N$14,INT((ROW()-13)/2),0)),"",OFFSET('12. SEGUIMIENTO 2027'!$N$14,INT((ROW()-13)/2),0)),IF(ISBLANK(OFFSET('9. METAS'!$U$20,INT((ROW()-14)/2),0)),"",OFFSET('9. METAS'!$U$20,INT((ROW()-14)/2),0)))</f>
        <v/>
      </c>
      <c r="K100" s="245" t="str">
        <f ca="1">IF(MOD(ROW()-13,2)=0,IF(ISBLANK(OFFSET('12. SEGUIMIENTO 2027'!$O$14,INT((ROW()-13)/2),0)),"",OFFSET('12. SEGUIMIENTO 2027'!$O$14,INT((ROW()-13)/2),0)),IF(ISBLANK(OFFSET('9. METAS'!$V$20,INT((ROW()-14)/2),0)),"",OFFSET('9. METAS'!$V$20,INT((ROW()-14)/2),0)))</f>
        <v/>
      </c>
      <c r="L100" s="245" t="str">
        <f ca="1">IF(MOD(ROW()-13,2)=0,IF(ISBLANK(OFFSET('12. SEGUIMIENTO 2027'!$P$14,INT((ROW()-13)/2),0)),"",OFFSET('12. SEGUIMIENTO 2027'!$P$14,INT((ROW()-13)/2),0)),IF(ISBLANK(OFFSET('9. METAS'!$W$20,INT((ROW()-14)/2),0)),"",OFFSET('9. METAS'!$W$20,INT((ROW()-14)/2),0)))</f>
        <v/>
      </c>
      <c r="M100" s="246" t="str">
        <f ca="1">IF(MOD(ROW()-13,2)=0,IF(ISBLANK(OFFSET('12. SEGUIMIENTO 2027'!$Q$14,INT((ROW()-13)/2),0)),"",OFFSET('12. SEGUIMIENTO 2027'!$Q$14,INT((ROW()-13)/2),0)),IF(ISBLANK(OFFSET('9. METAS'!$X$20,INT((ROW()-14)/2),0)),"",OFFSET('9. METAS'!$X$20,INT((ROW()-14)/2),0)))</f>
        <v/>
      </c>
      <c r="N100" s="1013"/>
      <c r="O100" s="1014"/>
      <c r="P100" s="1015"/>
    </row>
    <row r="101" spans="3:16">
      <c r="C101" s="1016" t="str">
        <f ca="1">IF(ISBLANK(OFFSET('5. Pp (3 años)'!$C$46,INT((ROW()-13)/2),0)),"",OFFSET('5. Pp (3 años)'!$C$46,INT((ROW()-13)/2),0))</f>
        <v>Componente</v>
      </c>
      <c r="D101" s="1018" t="str">
        <f ca="1">IF(ISBLANK(OFFSET('5. Pp (3 años)'!$D$46,INT((ROW()-13)/2),0)),"",OFFSET('5. Pp (3 años)'!$D$46,INT((ROW()-13)/2),0))</f>
        <v>4.1.1.1.8 Programas de apoyo a la economía familiar y convivencia comunitaria implementadas.</v>
      </c>
      <c r="E101" s="1018" t="str">
        <f ca="1">IF(ISBLANK(OFFSET('5. Pp (3 años)'!$E$46,INT((ROW()-13)/2),0)),"",OFFSET('5. Pp (3 años)'!$E$46,INT((ROW()-13)/2),0))</f>
        <v>PPAECE: Porcentaje de programas de apoyo económico y comunitario ejecutados.</v>
      </c>
      <c r="F101" s="1021" t="str">
        <f ca="1">IF(ISBLANK(OFFSET('5. Pp (3 años)'!$K$46,INT((ROW()-13)/2),0)),"",OFFSET('5. Pp (3 años)'!$K$46,INT((ROW()-13)/2),0))</f>
        <v>Ascendente</v>
      </c>
      <c r="G101" s="1023" t="str">
        <f ca="1">IF(ISBLANK(OFFSET('5. Pp (3 años)'!$H$46,INT((ROW()-13)/2),0)),"",OFFSET('5. Pp (3 años)'!$H$46,INT((ROW()-13)/2),0))</f>
        <v>Trimestral</v>
      </c>
      <c r="H101" s="1080">
        <f ca="1">IF(ISBLANK(OFFSET('9. METAS'!$L$20,INT((ROW()-13)/2),0)),"",OFFSET('9. METAS'!$L$20,INT((ROW()-13)/2),0))</f>
        <v>100</v>
      </c>
      <c r="I101" s="1004"/>
      <c r="J101" s="244" t="str">
        <f ca="1">IF(MOD(ROW()-13,2)=0,IF(ISBLANK(OFFSET('12. SEGUIMIENTO 2027'!$N$14,INT((ROW()-13)/2),0)),"",OFFSET('12. SEGUIMIENTO 2027'!$N$14,INT((ROW()-13)/2),0)),IF(ISBLANK(OFFSET('9. METAS'!$U$20,INT((ROW()-14)/2),0)),"",OFFSET('9. METAS'!$U$20,INT((ROW()-14)/2),0)))</f>
        <v/>
      </c>
      <c r="K101" s="245" t="str">
        <f ca="1">IF(MOD(ROW()-13,2)=0,IF(ISBLANK(OFFSET('12. SEGUIMIENTO 2027'!$O$14,INT((ROW()-13)/2),0)),"",OFFSET('12. SEGUIMIENTO 2027'!$O$14,INT((ROW()-13)/2),0)),IF(ISBLANK(OFFSET('9. METAS'!$V$20,INT((ROW()-14)/2),0)),"",OFFSET('9. METAS'!$V$20,INT((ROW()-14)/2),0)))</f>
        <v/>
      </c>
      <c r="L101" s="245" t="str">
        <f ca="1">IF(MOD(ROW()-13,2)=0,IF(ISBLANK(OFFSET('12. SEGUIMIENTO 2027'!$P$14,INT((ROW()-13)/2),0)),"",OFFSET('12. SEGUIMIENTO 2027'!$P$14,INT((ROW()-13)/2),0)),IF(ISBLANK(OFFSET('9. METAS'!$W$20,INT((ROW()-14)/2),0)),"",OFFSET('9. METAS'!$W$20,INT((ROW()-14)/2),0)))</f>
        <v/>
      </c>
      <c r="M101" s="246" t="str">
        <f ca="1">IF(MOD(ROW()-13,2)=0,IF(ISBLANK(OFFSET('12. SEGUIMIENTO 2027'!$Q$14,INT((ROW()-13)/2),0)),"",OFFSET('12. SEGUIMIENTO 2027'!$Q$14,INT((ROW()-13)/2),0)),IF(ISBLANK(OFFSET('9. METAS'!$X$20,INT((ROW()-14)/2),0)),"",OFFSET('9. METAS'!$X$20,INT((ROW()-14)/2),0)))</f>
        <v/>
      </c>
      <c r="N101" s="1006" t="str">
        <f t="shared" ref="N101" ca="1" si="84">IFERROR(J101/J102,"ND")</f>
        <v>ND</v>
      </c>
      <c r="O101" s="1008" t="str">
        <f t="shared" ref="O101" ca="1" si="85">IFERROR(((J101+K101+L101+M101)/H101),"ND")</f>
        <v>ND</v>
      </c>
      <c r="P101" s="1010"/>
    </row>
    <row r="102" spans="3:16">
      <c r="C102" s="1025"/>
      <c r="D102" s="1018"/>
      <c r="E102" s="1018"/>
      <c r="F102" s="1021"/>
      <c r="G102" s="1023"/>
      <c r="H102" s="1080"/>
      <c r="I102" s="1012"/>
      <c r="J102" s="244">
        <f ca="1">IF(MOD(ROW()-13,2)=0,IF(ISBLANK(OFFSET('12. SEGUIMIENTO 2027'!$N$14,INT((ROW()-13)/2),0)),"",OFFSET('12. SEGUIMIENTO 2027'!$N$14,INT((ROW()-13)/2),0)),IF(ISBLANK(OFFSET('9. METAS'!$U$20,INT((ROW()-14)/2),0)),"",OFFSET('9. METAS'!$U$20,INT((ROW()-14)/2),0)))</f>
        <v>25</v>
      </c>
      <c r="K102" s="245">
        <f ca="1">IF(MOD(ROW()-13,2)=0,IF(ISBLANK(OFFSET('12. SEGUIMIENTO 2027'!$O$14,INT((ROW()-13)/2),0)),"",OFFSET('12. SEGUIMIENTO 2027'!$O$14,INT((ROW()-13)/2),0)),IF(ISBLANK(OFFSET('9. METAS'!$V$20,INT((ROW()-14)/2),0)),"",OFFSET('9. METAS'!$V$20,INT((ROW()-14)/2),0)))</f>
        <v>25</v>
      </c>
      <c r="L102" s="245">
        <f ca="1">IF(MOD(ROW()-13,2)=0,IF(ISBLANK(OFFSET('12. SEGUIMIENTO 2027'!$P$14,INT((ROW()-13)/2),0)),"",OFFSET('12. SEGUIMIENTO 2027'!$P$14,INT((ROW()-13)/2),0)),IF(ISBLANK(OFFSET('9. METAS'!$W$20,INT((ROW()-14)/2),0)),"",OFFSET('9. METAS'!$W$20,INT((ROW()-14)/2),0)))</f>
        <v>25</v>
      </c>
      <c r="M102" s="246">
        <f ca="1">IF(MOD(ROW()-13,2)=0,IF(ISBLANK(OFFSET('12. SEGUIMIENTO 2027'!$Q$14,INT((ROW()-13)/2),0)),"",OFFSET('12. SEGUIMIENTO 2027'!$Q$14,INT((ROW()-13)/2),0)),IF(ISBLANK(OFFSET('9. METAS'!$X$20,INT((ROW()-14)/2),0)),"",OFFSET('9. METAS'!$X$20,INT((ROW()-14)/2),0)))</f>
        <v>25</v>
      </c>
      <c r="N102" s="1013"/>
      <c r="O102" s="1014"/>
      <c r="P102" s="1015"/>
    </row>
    <row r="103" spans="3:16">
      <c r="C103" s="1016" t="str">
        <f ca="1">IF(ISBLANK(OFFSET('5. Pp (3 años)'!$C$46,INT((ROW()-13)/2),0)),"",OFFSET('5. Pp (3 años)'!$C$46,INT((ROW()-13)/2),0))</f>
        <v>Actividad</v>
      </c>
      <c r="D103" s="1018" t="str">
        <f ca="1">IF(ISBLANK(OFFSET('5. Pp (3 años)'!$D$46,INT((ROW()-13)/2),0)),"",OFFSET('5. Pp (3 años)'!$D$46,INT((ROW()-13)/2),0))</f>
        <v>4.1.1.1.8.1 Gestión de apoyos sociales y eventos para el fortalecimiento de la economía local.</v>
      </c>
      <c r="E103" s="1018" t="str">
        <f ca="1">IF(ISBLANK(OFFSET('5. Pp (3 años)'!$E$46,INT((ROW()-13)/2),0)),"",OFFSET('5. Pp (3 años)'!$E$46,INT((ROW()-13)/2),0))</f>
        <v>PAFEA: Porcentaje de acciones de fortalecimiento a la economía y entrega de apoyos realizadas.</v>
      </c>
      <c r="F103" s="1021" t="str">
        <f ca="1">IF(ISBLANK(OFFSET('5. Pp (3 años)'!$K$46,INT((ROW()-13)/2),0)),"",OFFSET('5. Pp (3 años)'!$K$46,INT((ROW()-13)/2),0))</f>
        <v>Ascendente</v>
      </c>
      <c r="G103" s="1023" t="str">
        <f ca="1">IF(ISBLANK(OFFSET('5. Pp (3 años)'!$H$46,INT((ROW()-13)/2),0)),"",OFFSET('5. Pp (3 años)'!$H$46,INT((ROW()-13)/2),0))</f>
        <v>Trimestral</v>
      </c>
      <c r="H103" s="1080">
        <f ca="1">IF(ISBLANK(OFFSET('9. METAS'!$L$20,INT((ROW()-13)/2),0)),"",OFFSET('9. METAS'!$L$20,INT((ROW()-13)/2),0))</f>
        <v>5</v>
      </c>
      <c r="I103" s="1004"/>
      <c r="J103" s="244" t="str">
        <f ca="1">IF(MOD(ROW()-13,2)=0,IF(ISBLANK(OFFSET('12. SEGUIMIENTO 2027'!$N$14,INT((ROW()-13)/2),0)),"",OFFSET('12. SEGUIMIENTO 2027'!$N$14,INT((ROW()-13)/2),0)),IF(ISBLANK(OFFSET('9. METAS'!$U$20,INT((ROW()-14)/2),0)),"",OFFSET('9. METAS'!$U$20,INT((ROW()-14)/2),0)))</f>
        <v/>
      </c>
      <c r="K103" s="245" t="str">
        <f ca="1">IF(MOD(ROW()-13,2)=0,IF(ISBLANK(OFFSET('12. SEGUIMIENTO 2027'!$O$14,INT((ROW()-13)/2),0)),"",OFFSET('12. SEGUIMIENTO 2027'!$O$14,INT((ROW()-13)/2),0)),IF(ISBLANK(OFFSET('9. METAS'!$V$20,INT((ROW()-14)/2),0)),"",OFFSET('9. METAS'!$V$20,INT((ROW()-14)/2),0)))</f>
        <v/>
      </c>
      <c r="L103" s="245" t="str">
        <f ca="1">IF(MOD(ROW()-13,2)=0,IF(ISBLANK(OFFSET('12. SEGUIMIENTO 2027'!$P$14,INT((ROW()-13)/2),0)),"",OFFSET('12. SEGUIMIENTO 2027'!$P$14,INT((ROW()-13)/2),0)),IF(ISBLANK(OFFSET('9. METAS'!$W$20,INT((ROW()-14)/2),0)),"",OFFSET('9. METAS'!$W$20,INT((ROW()-14)/2),0)))</f>
        <v/>
      </c>
      <c r="M103" s="246" t="str">
        <f ca="1">IF(MOD(ROW()-13,2)=0,IF(ISBLANK(OFFSET('12. SEGUIMIENTO 2027'!$Q$14,INT((ROW()-13)/2),0)),"",OFFSET('12. SEGUIMIENTO 2027'!$Q$14,INT((ROW()-13)/2),0)),IF(ISBLANK(OFFSET('9. METAS'!$X$20,INT((ROW()-14)/2),0)),"",OFFSET('9. METAS'!$X$20,INT((ROW()-14)/2),0)))</f>
        <v/>
      </c>
      <c r="N103" s="1006" t="str">
        <f t="shared" ref="N103" ca="1" si="86">IFERROR(J103/J104,"ND")</f>
        <v>ND</v>
      </c>
      <c r="O103" s="1008" t="str">
        <f t="shared" ref="O103" ca="1" si="87">IFERROR(((J103+K103+L103+M103)/H103),"ND")</f>
        <v>ND</v>
      </c>
      <c r="P103" s="1010"/>
    </row>
    <row r="104" spans="3:16">
      <c r="C104" s="1025"/>
      <c r="D104" s="1018"/>
      <c r="E104" s="1018"/>
      <c r="F104" s="1021"/>
      <c r="G104" s="1023"/>
      <c r="H104" s="1080"/>
      <c r="I104" s="1012"/>
      <c r="J104" s="244">
        <f ca="1">IF(MOD(ROW()-13,2)=0,IF(ISBLANK(OFFSET('12. SEGUIMIENTO 2027'!$N$14,INT((ROW()-13)/2),0)),"",OFFSET('12. SEGUIMIENTO 2027'!$N$14,INT((ROW()-13)/2),0)),IF(ISBLANK(OFFSET('9. METAS'!$U$20,INT((ROW()-14)/2),0)),"",OFFSET('9. METAS'!$U$20,INT((ROW()-14)/2),0)))</f>
        <v>1</v>
      </c>
      <c r="K104" s="245">
        <f ca="1">IF(MOD(ROW()-13,2)=0,IF(ISBLANK(OFFSET('12. SEGUIMIENTO 2027'!$O$14,INT((ROW()-13)/2),0)),"",OFFSET('12. SEGUIMIENTO 2027'!$O$14,INT((ROW()-13)/2),0)),IF(ISBLANK(OFFSET('9. METAS'!$V$20,INT((ROW()-14)/2),0)),"",OFFSET('9. METAS'!$V$20,INT((ROW()-14)/2),0)))</f>
        <v>2</v>
      </c>
      <c r="L104" s="245">
        <f ca="1">IF(MOD(ROW()-13,2)=0,IF(ISBLANK(OFFSET('12. SEGUIMIENTO 2027'!$P$14,INT((ROW()-13)/2),0)),"",OFFSET('12. SEGUIMIENTO 2027'!$P$14,INT((ROW()-13)/2),0)),IF(ISBLANK(OFFSET('9. METAS'!$W$20,INT((ROW()-14)/2),0)),"",OFFSET('9. METAS'!$W$20,INT((ROW()-14)/2),0)))</f>
        <v>1</v>
      </c>
      <c r="M104" s="246">
        <f ca="1">IF(MOD(ROW()-13,2)=0,IF(ISBLANK(OFFSET('12. SEGUIMIENTO 2027'!$Q$14,INT((ROW()-13)/2),0)),"",OFFSET('12. SEGUIMIENTO 2027'!$Q$14,INT((ROW()-13)/2),0)),IF(ISBLANK(OFFSET('9. METAS'!$X$20,INT((ROW()-14)/2),0)),"",OFFSET('9. METAS'!$X$20,INT((ROW()-14)/2),0)))</f>
        <v>1</v>
      </c>
      <c r="N104" s="1013"/>
      <c r="O104" s="1014"/>
      <c r="P104" s="1015"/>
    </row>
    <row r="105" spans="3:16">
      <c r="C105" s="1016" t="str">
        <f ca="1">IF(ISBLANK(OFFSET('5. Pp (3 años)'!$C$46,INT((ROW()-13)/2),0)),"",OFFSET('5. Pp (3 años)'!$C$46,INT((ROW()-13)/2),0))</f>
        <v>Actividad</v>
      </c>
      <c r="D105" s="1018" t="str">
        <f ca="1">IF(ISBLANK(OFFSET('5. Pp (3 años)'!$D$46,INT((ROW()-13)/2),0)),"",OFFSET('5. Pp (3 años)'!$D$46,INT((ROW()-13)/2),0))</f>
        <v>4.1.1.1.8.2  Ejecución de la dispersión de apoyos económicos a las personas cuidadoras.</v>
      </c>
      <c r="E105" s="1018" t="str">
        <f ca="1">IF(ISBLANK(OFFSET('5. Pp (3 años)'!$E$46,INT((ROW()-13)/2),0)),"",OFFSET('5. Pp (3 años)'!$E$46,INT((ROW()-13)/2),0))</f>
        <v>PAECC: Porcentaje de apoyos económicos cobrados por las personas cuidadoras.</v>
      </c>
      <c r="F105" s="1021" t="str">
        <f ca="1">IF(ISBLANK(OFFSET('5. Pp (3 años)'!$K$46,INT((ROW()-13)/2),0)),"",OFFSET('5. Pp (3 años)'!$K$46,INT((ROW()-13)/2),0))</f>
        <v>Ascendente</v>
      </c>
      <c r="G105" s="1023" t="str">
        <f ca="1">IF(ISBLANK(OFFSET('5. Pp (3 años)'!$H$46,INT((ROW()-13)/2),0)),"",OFFSET('5. Pp (3 años)'!$H$46,INT((ROW()-13)/2),0))</f>
        <v>Trimestral</v>
      </c>
      <c r="H105" s="1080">
        <f ca="1">IF(ISBLANK(OFFSET('9. METAS'!$L$20,INT((ROW()-13)/2),0)),"",OFFSET('9. METAS'!$L$20,INT((ROW()-13)/2),0))</f>
        <v>95</v>
      </c>
      <c r="I105" s="1004"/>
      <c r="J105" s="244" t="str">
        <f ca="1">IF(MOD(ROW()-13,2)=0,IF(ISBLANK(OFFSET('12. SEGUIMIENTO 2027'!$N$14,INT((ROW()-13)/2),0)),"",OFFSET('12. SEGUIMIENTO 2027'!$N$14,INT((ROW()-13)/2),0)),IF(ISBLANK(OFFSET('9. METAS'!$U$20,INT((ROW()-14)/2),0)),"",OFFSET('9. METAS'!$U$20,INT((ROW()-14)/2),0)))</f>
        <v/>
      </c>
      <c r="K105" s="245" t="str">
        <f ca="1">IF(MOD(ROW()-13,2)=0,IF(ISBLANK(OFFSET('12. SEGUIMIENTO 2027'!$O$14,INT((ROW()-13)/2),0)),"",OFFSET('12. SEGUIMIENTO 2027'!$O$14,INT((ROW()-13)/2),0)),IF(ISBLANK(OFFSET('9. METAS'!$V$20,INT((ROW()-14)/2),0)),"",OFFSET('9. METAS'!$V$20,INT((ROW()-14)/2),0)))</f>
        <v/>
      </c>
      <c r="L105" s="245" t="str">
        <f ca="1">IF(MOD(ROW()-13,2)=0,IF(ISBLANK(OFFSET('12. SEGUIMIENTO 2027'!$P$14,INT((ROW()-13)/2),0)),"",OFFSET('12. SEGUIMIENTO 2027'!$P$14,INT((ROW()-13)/2),0)),IF(ISBLANK(OFFSET('9. METAS'!$W$20,INT((ROW()-14)/2),0)),"",OFFSET('9. METAS'!$W$20,INT((ROW()-14)/2),0)))</f>
        <v/>
      </c>
      <c r="M105" s="246" t="str">
        <f ca="1">IF(MOD(ROW()-13,2)=0,IF(ISBLANK(OFFSET('12. SEGUIMIENTO 2027'!$Q$14,INT((ROW()-13)/2),0)),"",OFFSET('12. SEGUIMIENTO 2027'!$Q$14,INT((ROW()-13)/2),0)),IF(ISBLANK(OFFSET('9. METAS'!$X$20,INT((ROW()-14)/2),0)),"",OFFSET('9. METAS'!$X$20,INT((ROW()-14)/2),0)))</f>
        <v/>
      </c>
      <c r="N105" s="1006" t="str">
        <f t="shared" ref="N105" ca="1" si="88">IFERROR(J105/J106,"ND")</f>
        <v>ND</v>
      </c>
      <c r="O105" s="1008" t="str">
        <f t="shared" ref="O105" ca="1" si="89">IFERROR(((J105+K105+L105+M105)/H105),"ND")</f>
        <v>ND</v>
      </c>
      <c r="P105" s="1010"/>
    </row>
    <row r="106" spans="3:16">
      <c r="C106" s="1025"/>
      <c r="D106" s="1018"/>
      <c r="E106" s="1018"/>
      <c r="F106" s="1021"/>
      <c r="G106" s="1023"/>
      <c r="H106" s="1080"/>
      <c r="I106" s="1012"/>
      <c r="J106" s="244">
        <f ca="1">IF(MOD(ROW()-13,2)=0,IF(ISBLANK(OFFSET('12. SEGUIMIENTO 2027'!$N$14,INT((ROW()-13)/2),0)),"",OFFSET('12. SEGUIMIENTO 2027'!$N$14,INT((ROW()-13)/2),0)),IF(ISBLANK(OFFSET('9. METAS'!$U$20,INT((ROW()-14)/2),0)),"",OFFSET('9. METAS'!$U$20,INT((ROW()-14)/2),0)))</f>
        <v>0</v>
      </c>
      <c r="K106" s="245">
        <f ca="1">IF(MOD(ROW()-13,2)=0,IF(ISBLANK(OFFSET('12. SEGUIMIENTO 2027'!$O$14,INT((ROW()-13)/2),0)),"",OFFSET('12. SEGUIMIENTO 2027'!$O$14,INT((ROW()-13)/2),0)),IF(ISBLANK(OFFSET('9. METAS'!$V$20,INT((ROW()-14)/2),0)),"",OFFSET('9. METAS'!$V$20,INT((ROW()-14)/2),0)))</f>
        <v>0</v>
      </c>
      <c r="L106" s="245">
        <f ca="1">IF(MOD(ROW()-13,2)=0,IF(ISBLANK(OFFSET('12. SEGUIMIENTO 2027'!$P$14,INT((ROW()-13)/2),0)),"",OFFSET('12. SEGUIMIENTO 2027'!$P$14,INT((ROW()-13)/2),0)),IF(ISBLANK(OFFSET('9. METAS'!$W$20,INT((ROW()-14)/2),0)),"",OFFSET('9. METAS'!$W$20,INT((ROW()-14)/2),0)))</f>
        <v>0</v>
      </c>
      <c r="M106" s="246">
        <f ca="1">IF(MOD(ROW()-13,2)=0,IF(ISBLANK(OFFSET('12. SEGUIMIENTO 2027'!$Q$14,INT((ROW()-13)/2),0)),"",OFFSET('12. SEGUIMIENTO 2027'!$Q$14,INT((ROW()-13)/2),0)),IF(ISBLANK(OFFSET('9. METAS'!$X$20,INT((ROW()-14)/2),0)),"",OFFSET('9. METAS'!$X$20,INT((ROW()-14)/2),0)))</f>
        <v>95</v>
      </c>
      <c r="N106" s="1013"/>
      <c r="O106" s="1014"/>
      <c r="P106" s="1015"/>
    </row>
    <row r="107" spans="3:16">
      <c r="C107" s="1016" t="str">
        <f ca="1">IF(ISBLANK(OFFSET('5. Pp (3 años)'!$C$46,INT((ROW()-13)/2),0)),"",OFFSET('5. Pp (3 años)'!$C$46,INT((ROW()-13)/2),0))</f>
        <v>Actividad</v>
      </c>
      <c r="D107" s="1018" t="str">
        <f ca="1">IF(ISBLANK(OFFSET('5. Pp (3 años)'!$D$46,INT((ROW()-13)/2),0)),"",OFFSET('5. Pp (3 años)'!$D$46,INT((ROW()-13)/2),0))</f>
        <v>4.1.1.1.8.3  Operación y logística del servicio de transporte gratuito a playas públicas del municipio.</v>
      </c>
      <c r="E107" s="1018" t="str">
        <f ca="1">IF(ISBLANK(OFFSET('5. Pp (3 años)'!$E$46,INT((ROW()-13)/2),0)),"",OFFSET('5. Pp (3 años)'!$E$46,INT((ROW()-13)/2),0))</f>
        <v>PERME: Porcentaje de ediciones del programa Ruta Mar ejecutadas.</v>
      </c>
      <c r="F107" s="1021" t="str">
        <f ca="1">IF(ISBLANK(OFFSET('5. Pp (3 años)'!$K$46,INT((ROW()-13)/2),0)),"",OFFSET('5. Pp (3 años)'!$K$46,INT((ROW()-13)/2),0))</f>
        <v>Ascendente</v>
      </c>
      <c r="G107" s="1023" t="str">
        <f ca="1">IF(ISBLANK(OFFSET('5. Pp (3 años)'!$H$46,INT((ROW()-13)/2),0)),"",OFFSET('5. Pp (3 años)'!$H$46,INT((ROW()-13)/2),0))</f>
        <v>Trimestral</v>
      </c>
      <c r="H107" s="1080">
        <f ca="1">IF(ISBLANK(OFFSET('9. METAS'!$L$20,INT((ROW()-13)/2),0)),"",OFFSET('9. METAS'!$L$20,INT((ROW()-13)/2),0))</f>
        <v>33</v>
      </c>
      <c r="I107" s="1004"/>
      <c r="J107" s="244" t="str">
        <f ca="1">IF(MOD(ROW()-13,2)=0,IF(ISBLANK(OFFSET('12. SEGUIMIENTO 2027'!$N$14,INT((ROW()-13)/2),0)),"",OFFSET('12. SEGUIMIENTO 2027'!$N$14,INT((ROW()-13)/2),0)),IF(ISBLANK(OFFSET('9. METAS'!$U$20,INT((ROW()-14)/2),0)),"",OFFSET('9. METAS'!$U$20,INT((ROW()-14)/2),0)))</f>
        <v/>
      </c>
      <c r="K107" s="245" t="str">
        <f ca="1">IF(MOD(ROW()-13,2)=0,IF(ISBLANK(OFFSET('12. SEGUIMIENTO 2027'!$O$14,INT((ROW()-13)/2),0)),"",OFFSET('12. SEGUIMIENTO 2027'!$O$14,INT((ROW()-13)/2),0)),IF(ISBLANK(OFFSET('9. METAS'!$V$20,INT((ROW()-14)/2),0)),"",OFFSET('9. METAS'!$V$20,INT((ROW()-14)/2),0)))</f>
        <v/>
      </c>
      <c r="L107" s="245" t="str">
        <f ca="1">IF(MOD(ROW()-13,2)=0,IF(ISBLANK(OFFSET('12. SEGUIMIENTO 2027'!$P$14,INT((ROW()-13)/2),0)),"",OFFSET('12. SEGUIMIENTO 2027'!$P$14,INT((ROW()-13)/2),0)),IF(ISBLANK(OFFSET('9. METAS'!$W$20,INT((ROW()-14)/2),0)),"",OFFSET('9. METAS'!$W$20,INT((ROW()-14)/2),0)))</f>
        <v/>
      </c>
      <c r="M107" s="246" t="str">
        <f ca="1">IF(MOD(ROW()-13,2)=0,IF(ISBLANK(OFFSET('12. SEGUIMIENTO 2027'!$Q$14,INT((ROW()-13)/2),0)),"",OFFSET('12. SEGUIMIENTO 2027'!$Q$14,INT((ROW()-13)/2),0)),IF(ISBLANK(OFFSET('9. METAS'!$X$20,INT((ROW()-14)/2),0)),"",OFFSET('9. METAS'!$X$20,INT((ROW()-14)/2),0)))</f>
        <v/>
      </c>
      <c r="N107" s="1006" t="str">
        <f t="shared" ref="N107" ca="1" si="90">IFERROR(J107/J108,"ND")</f>
        <v>ND</v>
      </c>
      <c r="O107" s="1008" t="str">
        <f t="shared" ref="O107" ca="1" si="91">IFERROR(((J107+K107+L107+M107)/H107),"ND")</f>
        <v>ND</v>
      </c>
      <c r="P107" s="1010"/>
    </row>
    <row r="108" spans="3:16">
      <c r="C108" s="1025"/>
      <c r="D108" s="1018"/>
      <c r="E108" s="1018"/>
      <c r="F108" s="1021"/>
      <c r="G108" s="1023"/>
      <c r="H108" s="1080"/>
      <c r="I108" s="1012"/>
      <c r="J108" s="244">
        <f ca="1">IF(MOD(ROW()-13,2)=0,IF(ISBLANK(OFFSET('12. SEGUIMIENTO 2027'!$N$14,INT((ROW()-13)/2),0)),"",OFFSET('12. SEGUIMIENTO 2027'!$N$14,INT((ROW()-13)/2),0)),IF(ISBLANK(OFFSET('9. METAS'!$U$20,INT((ROW()-14)/2),0)),"",OFFSET('9. METAS'!$U$20,INT((ROW()-14)/2),0)))</f>
        <v>8</v>
      </c>
      <c r="K108" s="245">
        <f ca="1">IF(MOD(ROW()-13,2)=0,IF(ISBLANK(OFFSET('12. SEGUIMIENTO 2027'!$O$14,INT((ROW()-13)/2),0)),"",OFFSET('12. SEGUIMIENTO 2027'!$O$14,INT((ROW()-13)/2),0)),IF(ISBLANK(OFFSET('9. METAS'!$V$20,INT((ROW()-14)/2),0)),"",OFFSET('9. METAS'!$V$20,INT((ROW()-14)/2),0)))</f>
        <v>13</v>
      </c>
      <c r="L108" s="245">
        <f ca="1">IF(MOD(ROW()-13,2)=0,IF(ISBLANK(OFFSET('12. SEGUIMIENTO 2027'!$P$14,INT((ROW()-13)/2),0)),"",OFFSET('12. SEGUIMIENTO 2027'!$P$14,INT((ROW()-13)/2),0)),IF(ISBLANK(OFFSET('9. METAS'!$W$20,INT((ROW()-14)/2),0)),"",OFFSET('9. METAS'!$W$20,INT((ROW()-14)/2),0)))</f>
        <v>9</v>
      </c>
      <c r="M108" s="246">
        <f ca="1">IF(MOD(ROW()-13,2)=0,IF(ISBLANK(OFFSET('12. SEGUIMIENTO 2027'!$Q$14,INT((ROW()-13)/2),0)),"",OFFSET('12. SEGUIMIENTO 2027'!$Q$14,INT((ROW()-13)/2),0)),IF(ISBLANK(OFFSET('9. METAS'!$X$20,INT((ROW()-14)/2),0)),"",OFFSET('9. METAS'!$X$20,INT((ROW()-14)/2),0)))</f>
        <v>3</v>
      </c>
      <c r="N108" s="1013"/>
      <c r="O108" s="1014"/>
      <c r="P108" s="1015"/>
    </row>
    <row r="109" spans="3:16">
      <c r="C109" s="1016" t="str">
        <f ca="1">IF(ISBLANK(OFFSET('5. Pp (3 años)'!$C$46,INT((ROW()-13)/2),0)),"",OFFSET('5. Pp (3 años)'!$C$46,INT((ROW()-13)/2),0))</f>
        <v>Actividad</v>
      </c>
      <c r="D109" s="1018" t="str">
        <f ca="1">IF(ISBLANK(OFFSET('5. Pp (3 años)'!$D$46,INT((ROW()-13)/2),0)),"",OFFSET('5. Pp (3 años)'!$D$46,INT((ROW()-13)/2),0))</f>
        <v/>
      </c>
      <c r="E109" s="1018" t="str">
        <f ca="1">IF(ISBLANK(OFFSET('5. Pp (3 años)'!$E$46,INT((ROW()-13)/2),0)),"",OFFSET('5. Pp (3 años)'!$E$46,INT((ROW()-13)/2),0))</f>
        <v/>
      </c>
      <c r="F109" s="1021" t="str">
        <f ca="1">IF(ISBLANK(OFFSET('5. Pp (3 años)'!$K$46,INT((ROW()-13)/2),0)),"",OFFSET('5. Pp (3 años)'!$K$46,INT((ROW()-13)/2),0))</f>
        <v/>
      </c>
      <c r="G109" s="1023" t="str">
        <f ca="1">IF(ISBLANK(OFFSET('5. Pp (3 años)'!$H$46,INT((ROW()-13)/2),0)),"",OFFSET('5. Pp (3 años)'!$H$46,INT((ROW()-13)/2),0))</f>
        <v/>
      </c>
      <c r="H109" s="1080" t="str">
        <f ca="1">IF(ISBLANK(OFFSET('9. METAS'!$L$20,INT((ROW()-13)/2),0)),"",OFFSET('9. METAS'!$L$20,INT((ROW()-13)/2),0))</f>
        <v/>
      </c>
      <c r="I109" s="1004"/>
      <c r="J109" s="244" t="str">
        <f ca="1">IF(MOD(ROW()-13,2)=0,IF(ISBLANK(OFFSET('12. SEGUIMIENTO 2027'!$N$14,INT((ROW()-13)/2),0)),"",OFFSET('12. SEGUIMIENTO 2027'!$N$14,INT((ROW()-13)/2),0)),IF(ISBLANK(OFFSET('9. METAS'!$U$20,INT((ROW()-14)/2),0)),"",OFFSET('9. METAS'!$U$20,INT((ROW()-14)/2),0)))</f>
        <v/>
      </c>
      <c r="K109" s="245" t="str">
        <f ca="1">IF(MOD(ROW()-13,2)=0,IF(ISBLANK(OFFSET('12. SEGUIMIENTO 2027'!$O$14,INT((ROW()-13)/2),0)),"",OFFSET('12. SEGUIMIENTO 2027'!$O$14,INT((ROW()-13)/2),0)),IF(ISBLANK(OFFSET('9. METAS'!$V$20,INT((ROW()-14)/2),0)),"",OFFSET('9. METAS'!$V$20,INT((ROW()-14)/2),0)))</f>
        <v/>
      </c>
      <c r="L109" s="245" t="str">
        <f ca="1">IF(MOD(ROW()-13,2)=0,IF(ISBLANK(OFFSET('12. SEGUIMIENTO 2027'!$P$14,INT((ROW()-13)/2),0)),"",OFFSET('12. SEGUIMIENTO 2027'!$P$14,INT((ROW()-13)/2),0)),IF(ISBLANK(OFFSET('9. METAS'!$W$20,INT((ROW()-14)/2),0)),"",OFFSET('9. METAS'!$W$20,INT((ROW()-14)/2),0)))</f>
        <v/>
      </c>
      <c r="M109" s="246" t="str">
        <f ca="1">IF(MOD(ROW()-13,2)=0,IF(ISBLANK(OFFSET('12. SEGUIMIENTO 2027'!$Q$14,INT((ROW()-13)/2),0)),"",OFFSET('12. SEGUIMIENTO 2027'!$Q$14,INT((ROW()-13)/2),0)),IF(ISBLANK(OFFSET('9. METAS'!$X$20,INT((ROW()-14)/2),0)),"",OFFSET('9. METAS'!$X$20,INT((ROW()-14)/2),0)))</f>
        <v/>
      </c>
      <c r="N109" s="1006" t="str">
        <f t="shared" ref="N109" ca="1" si="92">IFERROR(J109/J110,"ND")</f>
        <v>ND</v>
      </c>
      <c r="O109" s="1008" t="str">
        <f t="shared" ref="O109" ca="1" si="93">IFERROR(((J109+K109+L109+M109)/H109),"ND")</f>
        <v>ND</v>
      </c>
      <c r="P109" s="1010"/>
    </row>
    <row r="110" spans="3:16">
      <c r="C110" s="1025"/>
      <c r="D110" s="1018"/>
      <c r="E110" s="1018"/>
      <c r="F110" s="1021"/>
      <c r="G110" s="1023"/>
      <c r="H110" s="1080"/>
      <c r="I110" s="1012"/>
      <c r="J110" s="244" t="str">
        <f ca="1">IF(MOD(ROW()-13,2)=0,IF(ISBLANK(OFFSET('12. SEGUIMIENTO 2027'!$N$14,INT((ROW()-13)/2),0)),"",OFFSET('12. SEGUIMIENTO 2027'!$N$14,INT((ROW()-13)/2),0)),IF(ISBLANK(OFFSET('9. METAS'!$U$20,INT((ROW()-14)/2),0)),"",OFFSET('9. METAS'!$U$20,INT((ROW()-14)/2),0)))</f>
        <v/>
      </c>
      <c r="K110" s="245" t="str">
        <f ca="1">IF(MOD(ROW()-13,2)=0,IF(ISBLANK(OFFSET('12. SEGUIMIENTO 2027'!$O$14,INT((ROW()-13)/2),0)),"",OFFSET('12. SEGUIMIENTO 2027'!$O$14,INT((ROW()-13)/2),0)),IF(ISBLANK(OFFSET('9. METAS'!$V$20,INT((ROW()-14)/2),0)),"",OFFSET('9. METAS'!$V$20,INT((ROW()-14)/2),0)))</f>
        <v/>
      </c>
      <c r="L110" s="245" t="str">
        <f ca="1">IF(MOD(ROW()-13,2)=0,IF(ISBLANK(OFFSET('12. SEGUIMIENTO 2027'!$P$14,INT((ROW()-13)/2),0)),"",OFFSET('12. SEGUIMIENTO 2027'!$P$14,INT((ROW()-13)/2),0)),IF(ISBLANK(OFFSET('9. METAS'!$W$20,INT((ROW()-14)/2),0)),"",OFFSET('9. METAS'!$W$20,INT((ROW()-14)/2),0)))</f>
        <v/>
      </c>
      <c r="M110" s="246" t="str">
        <f ca="1">IF(MOD(ROW()-13,2)=0,IF(ISBLANK(OFFSET('12. SEGUIMIENTO 2027'!$Q$14,INT((ROW()-13)/2),0)),"",OFFSET('12. SEGUIMIENTO 2027'!$Q$14,INT((ROW()-13)/2),0)),IF(ISBLANK(OFFSET('9. METAS'!$X$20,INT((ROW()-14)/2),0)),"",OFFSET('9. METAS'!$X$20,INT((ROW()-14)/2),0)))</f>
        <v/>
      </c>
      <c r="N110" s="1013"/>
      <c r="O110" s="1014"/>
      <c r="P110" s="1015"/>
    </row>
    <row r="111" spans="3:16">
      <c r="C111" s="1016" t="str">
        <f ca="1">IF(ISBLANK(OFFSET('5. Pp (3 años)'!$C$46,INT((ROW()-13)/2),0)),"",OFFSET('5. Pp (3 años)'!$C$46,INT((ROW()-13)/2),0))</f>
        <v>Actividad</v>
      </c>
      <c r="D111" s="1018" t="str">
        <f ca="1">IF(ISBLANK(OFFSET('5. Pp (3 años)'!$D$46,INT((ROW()-13)/2),0)),"",OFFSET('5. Pp (3 años)'!$D$46,INT((ROW()-13)/2),0))</f>
        <v/>
      </c>
      <c r="E111" s="1018" t="str">
        <f ca="1">IF(ISBLANK(OFFSET('5. Pp (3 años)'!$E$46,INT((ROW()-13)/2),0)),"",OFFSET('5. Pp (3 años)'!$E$46,INT((ROW()-13)/2),0))</f>
        <v/>
      </c>
      <c r="F111" s="1021" t="str">
        <f ca="1">IF(ISBLANK(OFFSET('5. Pp (3 años)'!$K$46,INT((ROW()-13)/2),0)),"",OFFSET('5. Pp (3 años)'!$K$46,INT((ROW()-13)/2),0))</f>
        <v/>
      </c>
      <c r="G111" s="1023" t="str">
        <f ca="1">IF(ISBLANK(OFFSET('5. Pp (3 años)'!$H$46,INT((ROW()-13)/2),0)),"",OFFSET('5. Pp (3 años)'!$H$46,INT((ROW()-13)/2),0))</f>
        <v/>
      </c>
      <c r="H111" s="1080" t="str">
        <f ca="1">IF(ISBLANK(OFFSET('9. METAS'!$L$20,INT((ROW()-13)/2),0)),"",OFFSET('9. METAS'!$L$20,INT((ROW()-13)/2),0))</f>
        <v/>
      </c>
      <c r="I111" s="1004"/>
      <c r="J111" s="244" t="str">
        <f ca="1">IF(MOD(ROW()-13,2)=0,IF(ISBLANK(OFFSET('12. SEGUIMIENTO 2027'!$N$14,INT((ROW()-13)/2),0)),"",OFFSET('12. SEGUIMIENTO 2027'!$N$14,INT((ROW()-13)/2),0)),IF(ISBLANK(OFFSET('9. METAS'!$U$20,INT((ROW()-14)/2),0)),"",OFFSET('9. METAS'!$U$20,INT((ROW()-14)/2),0)))</f>
        <v/>
      </c>
      <c r="K111" s="245" t="str">
        <f ca="1">IF(MOD(ROW()-13,2)=0,IF(ISBLANK(OFFSET('12. SEGUIMIENTO 2027'!$O$14,INT((ROW()-13)/2),0)),"",OFFSET('12. SEGUIMIENTO 2027'!$O$14,INT((ROW()-13)/2),0)),IF(ISBLANK(OFFSET('9. METAS'!$V$20,INT((ROW()-14)/2),0)),"",OFFSET('9. METAS'!$V$20,INT((ROW()-14)/2),0)))</f>
        <v/>
      </c>
      <c r="L111" s="245" t="str">
        <f ca="1">IF(MOD(ROW()-13,2)=0,IF(ISBLANK(OFFSET('12. SEGUIMIENTO 2027'!$P$14,INT((ROW()-13)/2),0)),"",OFFSET('12. SEGUIMIENTO 2027'!$P$14,INT((ROW()-13)/2),0)),IF(ISBLANK(OFFSET('9. METAS'!$W$20,INT((ROW()-14)/2),0)),"",OFFSET('9. METAS'!$W$20,INT((ROW()-14)/2),0)))</f>
        <v/>
      </c>
      <c r="M111" s="246" t="str">
        <f ca="1">IF(MOD(ROW()-13,2)=0,IF(ISBLANK(OFFSET('12. SEGUIMIENTO 2027'!$Q$14,INT((ROW()-13)/2),0)),"",OFFSET('12. SEGUIMIENTO 2027'!$Q$14,INT((ROW()-13)/2),0)),IF(ISBLANK(OFFSET('9. METAS'!$X$20,INT((ROW()-14)/2),0)),"",OFFSET('9. METAS'!$X$20,INT((ROW()-14)/2),0)))</f>
        <v/>
      </c>
      <c r="N111" s="1006" t="str">
        <f t="shared" ref="N111" ca="1" si="94">IFERROR(J111/J112,"ND")</f>
        <v>ND</v>
      </c>
      <c r="O111" s="1008" t="str">
        <f t="shared" ref="O111" ca="1" si="95">IFERROR(((J111+K111+L111+M111)/H111),"ND")</f>
        <v>ND</v>
      </c>
      <c r="P111" s="1010"/>
    </row>
    <row r="112" spans="3:16">
      <c r="C112" s="1025"/>
      <c r="D112" s="1018"/>
      <c r="E112" s="1018"/>
      <c r="F112" s="1021"/>
      <c r="G112" s="1023"/>
      <c r="H112" s="1080"/>
      <c r="I112" s="1012"/>
      <c r="J112" s="244" t="str">
        <f ca="1">IF(MOD(ROW()-13,2)=0,IF(ISBLANK(OFFSET('12. SEGUIMIENTO 2027'!$N$14,INT((ROW()-13)/2),0)),"",OFFSET('12. SEGUIMIENTO 2027'!$N$14,INT((ROW()-13)/2),0)),IF(ISBLANK(OFFSET('9. METAS'!$U$20,INT((ROW()-14)/2),0)),"",OFFSET('9. METAS'!$U$20,INT((ROW()-14)/2),0)))</f>
        <v/>
      </c>
      <c r="K112" s="245" t="str">
        <f ca="1">IF(MOD(ROW()-13,2)=0,IF(ISBLANK(OFFSET('12. SEGUIMIENTO 2027'!$O$14,INT((ROW()-13)/2),0)),"",OFFSET('12. SEGUIMIENTO 2027'!$O$14,INT((ROW()-13)/2),0)),IF(ISBLANK(OFFSET('9. METAS'!$V$20,INT((ROW()-14)/2),0)),"",OFFSET('9. METAS'!$V$20,INT((ROW()-14)/2),0)))</f>
        <v/>
      </c>
      <c r="L112" s="245" t="str">
        <f ca="1">IF(MOD(ROW()-13,2)=0,IF(ISBLANK(OFFSET('12. SEGUIMIENTO 2027'!$P$14,INT((ROW()-13)/2),0)),"",OFFSET('12. SEGUIMIENTO 2027'!$P$14,INT((ROW()-13)/2),0)),IF(ISBLANK(OFFSET('9. METAS'!$W$20,INT((ROW()-14)/2),0)),"",OFFSET('9. METAS'!$W$20,INT((ROW()-14)/2),0)))</f>
        <v/>
      </c>
      <c r="M112" s="246" t="str">
        <f ca="1">IF(MOD(ROW()-13,2)=0,IF(ISBLANK(OFFSET('12. SEGUIMIENTO 2027'!$Q$14,INT((ROW()-13)/2),0)),"",OFFSET('12. SEGUIMIENTO 2027'!$Q$14,INT((ROW()-13)/2),0)),IF(ISBLANK(OFFSET('9. METAS'!$X$20,INT((ROW()-14)/2),0)),"",OFFSET('9. METAS'!$X$20,INT((ROW()-14)/2),0)))</f>
        <v/>
      </c>
      <c r="N112" s="1013"/>
      <c r="O112" s="1014"/>
      <c r="P112" s="1015"/>
    </row>
    <row r="113" spans="3:16">
      <c r="C113" s="1016" t="str">
        <f ca="1">IF(ISBLANK(OFFSET('5. Pp (3 años)'!$C$46,INT((ROW()-13)/2),0)),"",OFFSET('5. Pp (3 años)'!$C$46,INT((ROW()-13)/2),0))</f>
        <v>Componente</v>
      </c>
      <c r="D113" s="1018" t="str">
        <f ca="1">IF(ISBLANK(OFFSET('5. Pp (3 años)'!$D$46,INT((ROW()-13)/2),0)),"",OFFSET('5. Pp (3 años)'!$D$46,INT((ROW()-13)/2),0))</f>
        <v>4.1.1.1.9 Mecanismos de colaboración con organismos gubernamentales y particulares operados.</v>
      </c>
      <c r="E113" s="1018" t="str">
        <f ca="1">IF(ISBLANK(OFFSET('5. Pp (3 años)'!$E$46,INT((ROW()-13)/2),0)),"",OFFSET('5. Pp (3 años)'!$E$46,INT((ROW()-13)/2),0))</f>
        <v>PMCICF: Porcentaje de mecanismos de colaboración interinstitucional y ciudadana formalizados.</v>
      </c>
      <c r="F113" s="1021" t="str">
        <f ca="1">IF(ISBLANK(OFFSET('5. Pp (3 años)'!$K$46,INT((ROW()-13)/2),0)),"",OFFSET('5. Pp (3 años)'!$K$46,INT((ROW()-13)/2),0))</f>
        <v>Ascendente</v>
      </c>
      <c r="G113" s="1023" t="str">
        <f ca="1">IF(ISBLANK(OFFSET('5. Pp (3 años)'!$H$46,INT((ROW()-13)/2),0)),"",OFFSET('5. Pp (3 años)'!$H$46,INT((ROW()-13)/2),0))</f>
        <v>Trimestral</v>
      </c>
      <c r="H113" s="1080">
        <f ca="1">IF(ISBLANK(OFFSET('9. METAS'!$L$20,INT((ROW()-13)/2),0)),"",OFFSET('9. METAS'!$L$20,INT((ROW()-13)/2),0))</f>
        <v>100</v>
      </c>
      <c r="I113" s="1004"/>
      <c r="J113" s="244" t="str">
        <f ca="1">IF(MOD(ROW()-13,2)=0,IF(ISBLANK(OFFSET('12. SEGUIMIENTO 2027'!$N$14,INT((ROW()-13)/2),0)),"",OFFSET('12. SEGUIMIENTO 2027'!$N$14,INT((ROW()-13)/2),0)),IF(ISBLANK(OFFSET('9. METAS'!$U$20,INT((ROW()-14)/2),0)),"",OFFSET('9. METAS'!$U$20,INT((ROW()-14)/2),0)))</f>
        <v/>
      </c>
      <c r="K113" s="245" t="str">
        <f ca="1">IF(MOD(ROW()-13,2)=0,IF(ISBLANK(OFFSET('12. SEGUIMIENTO 2027'!$O$14,INT((ROW()-13)/2),0)),"",OFFSET('12. SEGUIMIENTO 2027'!$O$14,INT((ROW()-13)/2),0)),IF(ISBLANK(OFFSET('9. METAS'!$V$20,INT((ROW()-14)/2),0)),"",OFFSET('9. METAS'!$V$20,INT((ROW()-14)/2),0)))</f>
        <v/>
      </c>
      <c r="L113" s="245" t="str">
        <f ca="1">IF(MOD(ROW()-13,2)=0,IF(ISBLANK(OFFSET('12. SEGUIMIENTO 2027'!$P$14,INT((ROW()-13)/2),0)),"",OFFSET('12. SEGUIMIENTO 2027'!$P$14,INT((ROW()-13)/2),0)),IF(ISBLANK(OFFSET('9. METAS'!$W$20,INT((ROW()-14)/2),0)),"",OFFSET('9. METAS'!$W$20,INT((ROW()-14)/2),0)))</f>
        <v/>
      </c>
      <c r="M113" s="246" t="str">
        <f ca="1">IF(MOD(ROW()-13,2)=0,IF(ISBLANK(OFFSET('12. SEGUIMIENTO 2027'!$Q$14,INT((ROW()-13)/2),0)),"",OFFSET('12. SEGUIMIENTO 2027'!$Q$14,INT((ROW()-13)/2),0)),IF(ISBLANK(OFFSET('9. METAS'!$X$20,INT((ROW()-14)/2),0)),"",OFFSET('9. METAS'!$X$20,INT((ROW()-14)/2),0)))</f>
        <v/>
      </c>
      <c r="N113" s="1006" t="str">
        <f t="shared" ref="N113" ca="1" si="96">IFERROR(J113/J114,"ND")</f>
        <v>ND</v>
      </c>
      <c r="O113" s="1008" t="str">
        <f t="shared" ref="O113" ca="1" si="97">IFERROR(((J113+K113+L113+M113)/H113),"ND")</f>
        <v>ND</v>
      </c>
      <c r="P113" s="1010"/>
    </row>
    <row r="114" spans="3:16">
      <c r="C114" s="1025"/>
      <c r="D114" s="1018"/>
      <c r="E114" s="1018"/>
      <c r="F114" s="1021"/>
      <c r="G114" s="1023"/>
      <c r="H114" s="1080"/>
      <c r="I114" s="1012"/>
      <c r="J114" s="244">
        <f ca="1">IF(MOD(ROW()-13,2)=0,IF(ISBLANK(OFFSET('12. SEGUIMIENTO 2027'!$N$14,INT((ROW()-13)/2),0)),"",OFFSET('12. SEGUIMIENTO 2027'!$N$14,INT((ROW()-13)/2),0)),IF(ISBLANK(OFFSET('9. METAS'!$U$20,INT((ROW()-14)/2),0)),"",OFFSET('9. METAS'!$U$20,INT((ROW()-14)/2),0)))</f>
        <v>25</v>
      </c>
      <c r="K114" s="245">
        <f ca="1">IF(MOD(ROW()-13,2)=0,IF(ISBLANK(OFFSET('12. SEGUIMIENTO 2027'!$O$14,INT((ROW()-13)/2),0)),"",OFFSET('12. SEGUIMIENTO 2027'!$O$14,INT((ROW()-13)/2),0)),IF(ISBLANK(OFFSET('9. METAS'!$V$20,INT((ROW()-14)/2),0)),"",OFFSET('9. METAS'!$V$20,INT((ROW()-14)/2),0)))</f>
        <v>25</v>
      </c>
      <c r="L114" s="245">
        <f ca="1">IF(MOD(ROW()-13,2)=0,IF(ISBLANK(OFFSET('12. SEGUIMIENTO 2027'!$P$14,INT((ROW()-13)/2),0)),"",OFFSET('12. SEGUIMIENTO 2027'!$P$14,INT((ROW()-13)/2),0)),IF(ISBLANK(OFFSET('9. METAS'!$W$20,INT((ROW()-14)/2),0)),"",OFFSET('9. METAS'!$W$20,INT((ROW()-14)/2),0)))</f>
        <v>25</v>
      </c>
      <c r="M114" s="246">
        <f ca="1">IF(MOD(ROW()-13,2)=0,IF(ISBLANK(OFFSET('12. SEGUIMIENTO 2027'!$Q$14,INT((ROW()-13)/2),0)),"",OFFSET('12. SEGUIMIENTO 2027'!$Q$14,INT((ROW()-13)/2),0)),IF(ISBLANK(OFFSET('9. METAS'!$X$20,INT((ROW()-14)/2),0)),"",OFFSET('9. METAS'!$X$20,INT((ROW()-14)/2),0)))</f>
        <v>25</v>
      </c>
      <c r="N114" s="1013"/>
      <c r="O114" s="1014"/>
      <c r="P114" s="1015"/>
    </row>
    <row r="115" spans="3:16">
      <c r="C115" s="1016" t="str">
        <f ca="1">IF(ISBLANK(OFFSET('5. Pp (3 años)'!$C$46,INT((ROW()-13)/2),0)),"",OFFSET('5. Pp (3 años)'!$C$46,INT((ROW()-13)/2),0))</f>
        <v>Actividad</v>
      </c>
      <c r="D115" s="1018" t="str">
        <f ca="1">IF(ISBLANK(OFFSET('5. Pp (3 años)'!$D$46,INT((ROW()-13)/2),0)),"",OFFSET('5. Pp (3 años)'!$D$46,INT((ROW()-13)/2),0))</f>
        <v>4.1.1.1.9.1 Coordinación de enlaces de vinculación con los tres órdenes de gobierno y organizaciones civiles</v>
      </c>
      <c r="E115" s="1018" t="str">
        <f ca="1">IF(ISBLANK(OFFSET('5. Pp (3 años)'!$E$46,INT((ROW()-13)/2),0)),"",OFFSET('5. Pp (3 años)'!$E$46,INT((ROW()-13)/2),0))</f>
        <v>PAVIR: Porcentaje de acciones de vinculación institucional realizadas.</v>
      </c>
      <c r="F115" s="1021" t="str">
        <f ca="1">IF(ISBLANK(OFFSET('5. Pp (3 años)'!$K$46,INT((ROW()-13)/2),0)),"",OFFSET('5. Pp (3 años)'!$K$46,INT((ROW()-13)/2),0))</f>
        <v>Ascendente</v>
      </c>
      <c r="G115" s="1023" t="str">
        <f ca="1">IF(ISBLANK(OFFSET('5. Pp (3 años)'!$H$46,INT((ROW()-13)/2),0)),"",OFFSET('5. Pp (3 años)'!$H$46,INT((ROW()-13)/2),0))</f>
        <v>Trimestral</v>
      </c>
      <c r="H115" s="1080">
        <f ca="1">IF(ISBLANK(OFFSET('9. METAS'!$L$20,INT((ROW()-13)/2),0)),"",OFFSET('9. METAS'!$L$20,INT((ROW()-13)/2),0))</f>
        <v>2</v>
      </c>
      <c r="I115" s="1004"/>
      <c r="J115" s="244" t="str">
        <f ca="1">IF(MOD(ROW()-13,2)=0,IF(ISBLANK(OFFSET('12. SEGUIMIENTO 2027'!$N$14,INT((ROW()-13)/2),0)),"",OFFSET('12. SEGUIMIENTO 2027'!$N$14,INT((ROW()-13)/2),0)),IF(ISBLANK(OFFSET('9. METAS'!$U$20,INT((ROW()-14)/2),0)),"",OFFSET('9. METAS'!$U$20,INT((ROW()-14)/2),0)))</f>
        <v/>
      </c>
      <c r="K115" s="245" t="str">
        <f ca="1">IF(MOD(ROW()-13,2)=0,IF(ISBLANK(OFFSET('12. SEGUIMIENTO 2027'!$O$14,INT((ROW()-13)/2),0)),"",OFFSET('12. SEGUIMIENTO 2027'!$O$14,INT((ROW()-13)/2),0)),IF(ISBLANK(OFFSET('9. METAS'!$V$20,INT((ROW()-14)/2),0)),"",OFFSET('9. METAS'!$V$20,INT((ROW()-14)/2),0)))</f>
        <v/>
      </c>
      <c r="L115" s="245" t="str">
        <f ca="1">IF(MOD(ROW()-13,2)=0,IF(ISBLANK(OFFSET('12. SEGUIMIENTO 2027'!$P$14,INT((ROW()-13)/2),0)),"",OFFSET('12. SEGUIMIENTO 2027'!$P$14,INT((ROW()-13)/2),0)),IF(ISBLANK(OFFSET('9. METAS'!$W$20,INT((ROW()-14)/2),0)),"",OFFSET('9. METAS'!$W$20,INT((ROW()-14)/2),0)))</f>
        <v/>
      </c>
      <c r="M115" s="246" t="str">
        <f ca="1">IF(MOD(ROW()-13,2)=0,IF(ISBLANK(OFFSET('12. SEGUIMIENTO 2027'!$Q$14,INT((ROW()-13)/2),0)),"",OFFSET('12. SEGUIMIENTO 2027'!$Q$14,INT((ROW()-13)/2),0)),IF(ISBLANK(OFFSET('9. METAS'!$X$20,INT((ROW()-14)/2),0)),"",OFFSET('9. METAS'!$X$20,INT((ROW()-14)/2),0)))</f>
        <v/>
      </c>
      <c r="N115" s="1006" t="str">
        <f t="shared" ref="N115" ca="1" si="98">IFERROR(J115/J116,"ND")</f>
        <v>ND</v>
      </c>
      <c r="O115" s="1008" t="str">
        <f t="shared" ref="O115" ca="1" si="99">IFERROR(((J115+K115+L115+M115)/H115),"ND")</f>
        <v>ND</v>
      </c>
      <c r="P115" s="1010"/>
    </row>
    <row r="116" spans="3:16">
      <c r="C116" s="1025"/>
      <c r="D116" s="1018"/>
      <c r="E116" s="1018"/>
      <c r="F116" s="1021"/>
      <c r="G116" s="1023"/>
      <c r="H116" s="1080"/>
      <c r="I116" s="1012"/>
      <c r="J116" s="244">
        <f ca="1">IF(MOD(ROW()-13,2)=0,IF(ISBLANK(OFFSET('12. SEGUIMIENTO 2027'!$N$14,INT((ROW()-13)/2),0)),"",OFFSET('12. SEGUIMIENTO 2027'!$N$14,INT((ROW()-13)/2),0)),IF(ISBLANK(OFFSET('9. METAS'!$U$20,INT((ROW()-14)/2),0)),"",OFFSET('9. METAS'!$U$20,INT((ROW()-14)/2),0)))</f>
        <v>1</v>
      </c>
      <c r="K116" s="245">
        <f ca="1">IF(MOD(ROW()-13,2)=0,IF(ISBLANK(OFFSET('12. SEGUIMIENTO 2027'!$O$14,INT((ROW()-13)/2),0)),"",OFFSET('12. SEGUIMIENTO 2027'!$O$14,INT((ROW()-13)/2),0)),IF(ISBLANK(OFFSET('9. METAS'!$V$20,INT((ROW()-14)/2),0)),"",OFFSET('9. METAS'!$V$20,INT((ROW()-14)/2),0)))</f>
        <v>0</v>
      </c>
      <c r="L116" s="245">
        <f ca="1">IF(MOD(ROW()-13,2)=0,IF(ISBLANK(OFFSET('12. SEGUIMIENTO 2027'!$P$14,INT((ROW()-13)/2),0)),"",OFFSET('12. SEGUIMIENTO 2027'!$P$14,INT((ROW()-13)/2),0)),IF(ISBLANK(OFFSET('9. METAS'!$W$20,INT((ROW()-14)/2),0)),"",OFFSET('9. METAS'!$W$20,INT((ROW()-14)/2),0)))</f>
        <v>1</v>
      </c>
      <c r="M116" s="246">
        <f ca="1">IF(MOD(ROW()-13,2)=0,IF(ISBLANK(OFFSET('12. SEGUIMIENTO 2027'!$Q$14,INT((ROW()-13)/2),0)),"",OFFSET('12. SEGUIMIENTO 2027'!$Q$14,INT((ROW()-13)/2),0)),IF(ISBLANK(OFFSET('9. METAS'!$X$20,INT((ROW()-14)/2),0)),"",OFFSET('9. METAS'!$X$20,INT((ROW()-14)/2),0)))</f>
        <v>0</v>
      </c>
      <c r="N116" s="1013"/>
      <c r="O116" s="1014"/>
      <c r="P116" s="1015"/>
    </row>
    <row r="117" spans="3:16">
      <c r="C117" s="1016" t="str">
        <f ca="1">IF(ISBLANK(OFFSET('5. Pp (3 años)'!$C$46,INT((ROW()-13)/2),0)),"",OFFSET('5. Pp (3 años)'!$C$46,INT((ROW()-13)/2),0))</f>
        <v>Actividad</v>
      </c>
      <c r="D117" s="1018" t="str">
        <f ca="1">IF(ISBLANK(OFFSET('5. Pp (3 años)'!$D$46,INT((ROW()-13)/2),0)),"",OFFSET('5. Pp (3 años)'!$D$46,INT((ROW()-13)/2),0))</f>
        <v/>
      </c>
      <c r="E117" s="1018" t="str">
        <f ca="1">IF(ISBLANK(OFFSET('5. Pp (3 años)'!$E$46,INT((ROW()-13)/2),0)),"",OFFSET('5. Pp (3 años)'!$E$46,INT((ROW()-13)/2),0))</f>
        <v/>
      </c>
      <c r="F117" s="1021" t="str">
        <f ca="1">IF(ISBLANK(OFFSET('5. Pp (3 años)'!$K$46,INT((ROW()-13)/2),0)),"",OFFSET('5. Pp (3 años)'!$K$46,INT((ROW()-13)/2),0))</f>
        <v/>
      </c>
      <c r="G117" s="1023" t="str">
        <f ca="1">IF(ISBLANK(OFFSET('5. Pp (3 años)'!$H$46,INT((ROW()-13)/2),0)),"",OFFSET('5. Pp (3 años)'!$H$46,INT((ROW()-13)/2),0))</f>
        <v/>
      </c>
      <c r="H117" s="1080" t="str">
        <f ca="1">IF(ISBLANK(OFFSET('9. METAS'!$L$20,INT((ROW()-13)/2),0)),"",OFFSET('9. METAS'!$L$20,INT((ROW()-13)/2),0))</f>
        <v/>
      </c>
      <c r="I117" s="1004"/>
      <c r="J117" s="244" t="str">
        <f ca="1">IF(MOD(ROW()-13,2)=0,IF(ISBLANK(OFFSET('12. SEGUIMIENTO 2027'!$N$14,INT((ROW()-13)/2),0)),"",OFFSET('12. SEGUIMIENTO 2027'!$N$14,INT((ROW()-13)/2),0)),IF(ISBLANK(OFFSET('9. METAS'!$U$20,INT((ROW()-14)/2),0)),"",OFFSET('9. METAS'!$U$20,INT((ROW()-14)/2),0)))</f>
        <v/>
      </c>
      <c r="K117" s="245" t="str">
        <f ca="1">IF(MOD(ROW()-13,2)=0,IF(ISBLANK(OFFSET('12. SEGUIMIENTO 2027'!$O$14,INT((ROW()-13)/2),0)),"",OFFSET('12. SEGUIMIENTO 2027'!$O$14,INT((ROW()-13)/2),0)),IF(ISBLANK(OFFSET('9. METAS'!$V$20,INT((ROW()-14)/2),0)),"",OFFSET('9. METAS'!$V$20,INT((ROW()-14)/2),0)))</f>
        <v/>
      </c>
      <c r="L117" s="245" t="str">
        <f ca="1">IF(MOD(ROW()-13,2)=0,IF(ISBLANK(OFFSET('12. SEGUIMIENTO 2027'!$P$14,INT((ROW()-13)/2),0)),"",OFFSET('12. SEGUIMIENTO 2027'!$P$14,INT((ROW()-13)/2),0)),IF(ISBLANK(OFFSET('9. METAS'!$W$20,INT((ROW()-14)/2),0)),"",OFFSET('9. METAS'!$W$20,INT((ROW()-14)/2),0)))</f>
        <v/>
      </c>
      <c r="M117" s="246" t="str">
        <f ca="1">IF(MOD(ROW()-13,2)=0,IF(ISBLANK(OFFSET('12. SEGUIMIENTO 2027'!$Q$14,INT((ROW()-13)/2),0)),"",OFFSET('12. SEGUIMIENTO 2027'!$Q$14,INT((ROW()-13)/2),0)),IF(ISBLANK(OFFSET('9. METAS'!$X$20,INT((ROW()-14)/2),0)),"",OFFSET('9. METAS'!$X$20,INT((ROW()-14)/2),0)))</f>
        <v/>
      </c>
      <c r="N117" s="1006" t="str">
        <f t="shared" ref="N117" ca="1" si="100">IFERROR(J117/J118,"ND")</f>
        <v>ND</v>
      </c>
      <c r="O117" s="1008" t="str">
        <f t="shared" ref="O117" ca="1" si="101">IFERROR(((J117+K117+L117+M117)/H117),"ND")</f>
        <v>ND</v>
      </c>
      <c r="P117" s="1010"/>
    </row>
    <row r="118" spans="3:16">
      <c r="C118" s="1025"/>
      <c r="D118" s="1018"/>
      <c r="E118" s="1018"/>
      <c r="F118" s="1021"/>
      <c r="G118" s="1023"/>
      <c r="H118" s="1080"/>
      <c r="I118" s="1012"/>
      <c r="J118" s="244" t="str">
        <f ca="1">IF(MOD(ROW()-13,2)=0,IF(ISBLANK(OFFSET('12. SEGUIMIENTO 2027'!$N$14,INT((ROW()-13)/2),0)),"",OFFSET('12. SEGUIMIENTO 2027'!$N$14,INT((ROW()-13)/2),0)),IF(ISBLANK(OFFSET('9. METAS'!$U$20,INT((ROW()-14)/2),0)),"",OFFSET('9. METAS'!$U$20,INT((ROW()-14)/2),0)))</f>
        <v/>
      </c>
      <c r="K118" s="245" t="str">
        <f ca="1">IF(MOD(ROW()-13,2)=0,IF(ISBLANK(OFFSET('12. SEGUIMIENTO 2027'!$O$14,INT((ROW()-13)/2),0)),"",OFFSET('12. SEGUIMIENTO 2027'!$O$14,INT((ROW()-13)/2),0)),IF(ISBLANK(OFFSET('9. METAS'!$V$20,INT((ROW()-14)/2),0)),"",OFFSET('9. METAS'!$V$20,INT((ROW()-14)/2),0)))</f>
        <v/>
      </c>
      <c r="L118" s="245" t="str">
        <f ca="1">IF(MOD(ROW()-13,2)=0,IF(ISBLANK(OFFSET('12. SEGUIMIENTO 2027'!$P$14,INT((ROW()-13)/2),0)),"",OFFSET('12. SEGUIMIENTO 2027'!$P$14,INT((ROW()-13)/2),0)),IF(ISBLANK(OFFSET('9. METAS'!$W$20,INT((ROW()-14)/2),0)),"",OFFSET('9. METAS'!$W$20,INT((ROW()-14)/2),0)))</f>
        <v/>
      </c>
      <c r="M118" s="246" t="str">
        <f ca="1">IF(MOD(ROW()-13,2)=0,IF(ISBLANK(OFFSET('12. SEGUIMIENTO 2027'!$Q$14,INT((ROW()-13)/2),0)),"",OFFSET('12. SEGUIMIENTO 2027'!$Q$14,INT((ROW()-13)/2),0)),IF(ISBLANK(OFFSET('9. METAS'!$X$20,INT((ROW()-14)/2),0)),"",OFFSET('9. METAS'!$X$20,INT((ROW()-14)/2),0)))</f>
        <v/>
      </c>
      <c r="N118" s="1013"/>
      <c r="O118" s="1014"/>
      <c r="P118" s="1015"/>
    </row>
    <row r="119" spans="3:16">
      <c r="C119" s="1016" t="str">
        <f ca="1">IF(ISBLANK(OFFSET('5. Pp (3 años)'!$C$46,INT((ROW()-13)/2),0)),"",OFFSET('5. Pp (3 años)'!$C$46,INT((ROW()-13)/2),0))</f>
        <v>Actividad</v>
      </c>
      <c r="D119" s="1018" t="str">
        <f ca="1">IF(ISBLANK(OFFSET('5. Pp (3 años)'!$D$46,INT((ROW()-13)/2),0)),"",OFFSET('5. Pp (3 años)'!$D$46,INT((ROW()-13)/2),0))</f>
        <v/>
      </c>
      <c r="E119" s="1018" t="str">
        <f ca="1">IF(ISBLANK(OFFSET('5. Pp (3 años)'!$E$46,INT((ROW()-13)/2),0)),"",OFFSET('5. Pp (3 años)'!$E$46,INT((ROW()-13)/2),0))</f>
        <v/>
      </c>
      <c r="F119" s="1021" t="str">
        <f ca="1">IF(ISBLANK(OFFSET('5. Pp (3 años)'!$K$46,INT((ROW()-13)/2),0)),"",OFFSET('5. Pp (3 años)'!$K$46,INT((ROW()-13)/2),0))</f>
        <v/>
      </c>
      <c r="G119" s="1023" t="str">
        <f ca="1">IF(ISBLANK(OFFSET('5. Pp (3 años)'!$H$46,INT((ROW()-13)/2),0)),"",OFFSET('5. Pp (3 años)'!$H$46,INT((ROW()-13)/2),0))</f>
        <v/>
      </c>
      <c r="H119" s="1080" t="str">
        <f ca="1">IF(ISBLANK(OFFSET('9. METAS'!$L$20,INT((ROW()-13)/2),0)),"",OFFSET('9. METAS'!$L$20,INT((ROW()-13)/2),0))</f>
        <v/>
      </c>
      <c r="I119" s="1004"/>
      <c r="J119" s="244" t="str">
        <f ca="1">IF(MOD(ROW()-13,2)=0,IF(ISBLANK(OFFSET('12. SEGUIMIENTO 2027'!$N$14,INT((ROW()-13)/2),0)),"",OFFSET('12. SEGUIMIENTO 2027'!$N$14,INT((ROW()-13)/2),0)),IF(ISBLANK(OFFSET('9. METAS'!$U$20,INT((ROW()-14)/2),0)),"",OFFSET('9. METAS'!$U$20,INT((ROW()-14)/2),0)))</f>
        <v/>
      </c>
      <c r="K119" s="245" t="str">
        <f ca="1">IF(MOD(ROW()-13,2)=0,IF(ISBLANK(OFFSET('12. SEGUIMIENTO 2027'!$O$14,INT((ROW()-13)/2),0)),"",OFFSET('12. SEGUIMIENTO 2027'!$O$14,INT((ROW()-13)/2),0)),IF(ISBLANK(OFFSET('9. METAS'!$V$20,INT((ROW()-14)/2),0)),"",OFFSET('9. METAS'!$V$20,INT((ROW()-14)/2),0)))</f>
        <v/>
      </c>
      <c r="L119" s="245" t="str">
        <f ca="1">IF(MOD(ROW()-13,2)=0,IF(ISBLANK(OFFSET('12. SEGUIMIENTO 2027'!$P$14,INT((ROW()-13)/2),0)),"",OFFSET('12. SEGUIMIENTO 2027'!$P$14,INT((ROW()-13)/2),0)),IF(ISBLANK(OFFSET('9. METAS'!$W$20,INT((ROW()-14)/2),0)),"",OFFSET('9. METAS'!$W$20,INT((ROW()-14)/2),0)))</f>
        <v/>
      </c>
      <c r="M119" s="246" t="str">
        <f ca="1">IF(MOD(ROW()-13,2)=0,IF(ISBLANK(OFFSET('12. SEGUIMIENTO 2027'!$Q$14,INT((ROW()-13)/2),0)),"",OFFSET('12. SEGUIMIENTO 2027'!$Q$14,INT((ROW()-13)/2),0)),IF(ISBLANK(OFFSET('9. METAS'!$X$20,INT((ROW()-14)/2),0)),"",OFFSET('9. METAS'!$X$20,INT((ROW()-14)/2),0)))</f>
        <v/>
      </c>
      <c r="N119" s="1006" t="str">
        <f t="shared" ref="N119" ca="1" si="102">IFERROR(J119/J120,"ND")</f>
        <v>ND</v>
      </c>
      <c r="O119" s="1008" t="str">
        <f t="shared" ref="O119" ca="1" si="103">IFERROR(((J119+K119+L119+M119)/H119),"ND")</f>
        <v>ND</v>
      </c>
      <c r="P119" s="1010"/>
    </row>
    <row r="120" spans="3:16">
      <c r="C120" s="1025"/>
      <c r="D120" s="1018"/>
      <c r="E120" s="1018"/>
      <c r="F120" s="1021"/>
      <c r="G120" s="1023"/>
      <c r="H120" s="1080"/>
      <c r="I120" s="1012"/>
      <c r="J120" s="244" t="str">
        <f ca="1">IF(MOD(ROW()-13,2)=0,IF(ISBLANK(OFFSET('12. SEGUIMIENTO 2027'!$N$14,INT((ROW()-13)/2),0)),"",OFFSET('12. SEGUIMIENTO 2027'!$N$14,INT((ROW()-13)/2),0)),IF(ISBLANK(OFFSET('9. METAS'!$U$20,INT((ROW()-14)/2),0)),"",OFFSET('9. METAS'!$U$20,INT((ROW()-14)/2),0)))</f>
        <v/>
      </c>
      <c r="K120" s="245" t="str">
        <f ca="1">IF(MOD(ROW()-13,2)=0,IF(ISBLANK(OFFSET('12. SEGUIMIENTO 2027'!$O$14,INT((ROW()-13)/2),0)),"",OFFSET('12. SEGUIMIENTO 2027'!$O$14,INT((ROW()-13)/2),0)),IF(ISBLANK(OFFSET('9. METAS'!$V$20,INT((ROW()-14)/2),0)),"",OFFSET('9. METAS'!$V$20,INT((ROW()-14)/2),0)))</f>
        <v/>
      </c>
      <c r="L120" s="245" t="str">
        <f ca="1">IF(MOD(ROW()-13,2)=0,IF(ISBLANK(OFFSET('12. SEGUIMIENTO 2027'!$P$14,INT((ROW()-13)/2),0)),"",OFFSET('12. SEGUIMIENTO 2027'!$P$14,INT((ROW()-13)/2),0)),IF(ISBLANK(OFFSET('9. METAS'!$W$20,INT((ROW()-14)/2),0)),"",OFFSET('9. METAS'!$W$20,INT((ROW()-14)/2),0)))</f>
        <v/>
      </c>
      <c r="M120" s="246" t="str">
        <f ca="1">IF(MOD(ROW()-13,2)=0,IF(ISBLANK(OFFSET('12. SEGUIMIENTO 2027'!$Q$14,INT((ROW()-13)/2),0)),"",OFFSET('12. SEGUIMIENTO 2027'!$Q$14,INT((ROW()-13)/2),0)),IF(ISBLANK(OFFSET('9. METAS'!$X$20,INT((ROW()-14)/2),0)),"",OFFSET('9. METAS'!$X$20,INT((ROW()-14)/2),0)))</f>
        <v/>
      </c>
      <c r="N120" s="1013"/>
      <c r="O120" s="1014"/>
      <c r="P120" s="1015"/>
    </row>
    <row r="121" spans="3:16">
      <c r="C121" s="1016" t="str">
        <f ca="1">IF(ISBLANK(OFFSET('5. Pp (3 años)'!$C$46,INT((ROW()-13)/2),0)),"",OFFSET('5. Pp (3 años)'!$C$46,INT((ROW()-13)/2),0))</f>
        <v>Actividad</v>
      </c>
      <c r="D121" s="1018" t="str">
        <f ca="1">IF(ISBLANK(OFFSET('5. Pp (3 años)'!$D$46,INT((ROW()-13)/2),0)),"",OFFSET('5. Pp (3 años)'!$D$46,INT((ROW()-13)/2),0))</f>
        <v/>
      </c>
      <c r="E121" s="1018" t="str">
        <f ca="1">IF(ISBLANK(OFFSET('5. Pp (3 años)'!$E$46,INT((ROW()-13)/2),0)),"",OFFSET('5. Pp (3 años)'!$E$46,INT((ROW()-13)/2),0))</f>
        <v/>
      </c>
      <c r="F121" s="1021" t="str">
        <f ca="1">IF(ISBLANK(OFFSET('5. Pp (3 años)'!$K$46,INT((ROW()-13)/2),0)),"",OFFSET('5. Pp (3 años)'!$K$46,INT((ROW()-13)/2),0))</f>
        <v/>
      </c>
      <c r="G121" s="1023" t="str">
        <f ca="1">IF(ISBLANK(OFFSET('5. Pp (3 años)'!$H$46,INT((ROW()-13)/2),0)),"",OFFSET('5. Pp (3 años)'!$H$46,INT((ROW()-13)/2),0))</f>
        <v/>
      </c>
      <c r="H121" s="1080" t="str">
        <f ca="1">IF(ISBLANK(OFFSET('9. METAS'!$L$20,INT((ROW()-13)/2),0)),"",OFFSET('9. METAS'!$L$20,INT((ROW()-13)/2),0))</f>
        <v/>
      </c>
      <c r="I121" s="1004"/>
      <c r="J121" s="244" t="str">
        <f ca="1">IF(MOD(ROW()-13,2)=0,IF(ISBLANK(OFFSET('12. SEGUIMIENTO 2027'!$N$14,INT((ROW()-13)/2),0)),"",OFFSET('12. SEGUIMIENTO 2027'!$N$14,INT((ROW()-13)/2),0)),IF(ISBLANK(OFFSET('9. METAS'!$U$20,INT((ROW()-14)/2),0)),"",OFFSET('9. METAS'!$U$20,INT((ROW()-14)/2),0)))</f>
        <v/>
      </c>
      <c r="K121" s="245" t="str">
        <f ca="1">IF(MOD(ROW()-13,2)=0,IF(ISBLANK(OFFSET('12. SEGUIMIENTO 2027'!$O$14,INT((ROW()-13)/2),0)),"",OFFSET('12. SEGUIMIENTO 2027'!$O$14,INT((ROW()-13)/2),0)),IF(ISBLANK(OFFSET('9. METAS'!$V$20,INT((ROW()-14)/2),0)),"",OFFSET('9. METAS'!$V$20,INT((ROW()-14)/2),0)))</f>
        <v/>
      </c>
      <c r="L121" s="245" t="str">
        <f ca="1">IF(MOD(ROW()-13,2)=0,IF(ISBLANK(OFFSET('12. SEGUIMIENTO 2027'!$P$14,INT((ROW()-13)/2),0)),"",OFFSET('12. SEGUIMIENTO 2027'!$P$14,INT((ROW()-13)/2),0)),IF(ISBLANK(OFFSET('9. METAS'!$W$20,INT((ROW()-14)/2),0)),"",OFFSET('9. METAS'!$W$20,INT((ROW()-14)/2),0)))</f>
        <v/>
      </c>
      <c r="M121" s="246" t="str">
        <f ca="1">IF(MOD(ROW()-13,2)=0,IF(ISBLANK(OFFSET('12. SEGUIMIENTO 2027'!$Q$14,INT((ROW()-13)/2),0)),"",OFFSET('12. SEGUIMIENTO 2027'!$Q$14,INT((ROW()-13)/2),0)),IF(ISBLANK(OFFSET('9. METAS'!$X$20,INT((ROW()-14)/2),0)),"",OFFSET('9. METAS'!$X$20,INT((ROW()-14)/2),0)))</f>
        <v/>
      </c>
      <c r="N121" s="1006" t="str">
        <f t="shared" ref="N121" ca="1" si="104">IFERROR(J121/J122,"ND")</f>
        <v>ND</v>
      </c>
      <c r="O121" s="1008" t="str">
        <f t="shared" ref="O121" ca="1" si="105">IFERROR(((J121+K121+L121+M121)/H121),"ND")</f>
        <v>ND</v>
      </c>
      <c r="P121" s="1010"/>
    </row>
    <row r="122" spans="3:16">
      <c r="C122" s="1025"/>
      <c r="D122" s="1018"/>
      <c r="E122" s="1018"/>
      <c r="F122" s="1021"/>
      <c r="G122" s="1023"/>
      <c r="H122" s="1080"/>
      <c r="I122" s="1012"/>
      <c r="J122" s="244" t="str">
        <f ca="1">IF(MOD(ROW()-13,2)=0,IF(ISBLANK(OFFSET('12. SEGUIMIENTO 2027'!$N$14,INT((ROW()-13)/2),0)),"",OFFSET('12. SEGUIMIENTO 2027'!$N$14,INT((ROW()-13)/2),0)),IF(ISBLANK(OFFSET('9. METAS'!$U$20,INT((ROW()-14)/2),0)),"",OFFSET('9. METAS'!$U$20,INT((ROW()-14)/2),0)))</f>
        <v/>
      </c>
      <c r="K122" s="245" t="str">
        <f ca="1">IF(MOD(ROW()-13,2)=0,IF(ISBLANK(OFFSET('12. SEGUIMIENTO 2027'!$O$14,INT((ROW()-13)/2),0)),"",OFFSET('12. SEGUIMIENTO 2027'!$O$14,INT((ROW()-13)/2),0)),IF(ISBLANK(OFFSET('9. METAS'!$V$20,INT((ROW()-14)/2),0)),"",OFFSET('9. METAS'!$V$20,INT((ROW()-14)/2),0)))</f>
        <v/>
      </c>
      <c r="L122" s="245" t="str">
        <f ca="1">IF(MOD(ROW()-13,2)=0,IF(ISBLANK(OFFSET('12. SEGUIMIENTO 2027'!$P$14,INT((ROW()-13)/2),0)),"",OFFSET('12. SEGUIMIENTO 2027'!$P$14,INT((ROW()-13)/2),0)),IF(ISBLANK(OFFSET('9. METAS'!$W$20,INT((ROW()-14)/2),0)),"",OFFSET('9. METAS'!$W$20,INT((ROW()-14)/2),0)))</f>
        <v/>
      </c>
      <c r="M122" s="246" t="str">
        <f ca="1">IF(MOD(ROW()-13,2)=0,IF(ISBLANK(OFFSET('12. SEGUIMIENTO 2027'!$Q$14,INT((ROW()-13)/2),0)),"",OFFSET('12. SEGUIMIENTO 2027'!$Q$14,INT((ROW()-13)/2),0)),IF(ISBLANK(OFFSET('9. METAS'!$X$20,INT((ROW()-14)/2),0)),"",OFFSET('9. METAS'!$X$20,INT((ROW()-14)/2),0)))</f>
        <v/>
      </c>
      <c r="N122" s="1013"/>
      <c r="O122" s="1014"/>
      <c r="P122" s="1015"/>
    </row>
    <row r="123" spans="3:16">
      <c r="C123" s="1016" t="str">
        <f ca="1">IF(ISBLANK(OFFSET('5. Pp (3 años)'!$C$46,INT((ROW()-13)/2),0)),"",OFFSET('5. Pp (3 años)'!$C$46,INT((ROW()-13)/2),0))</f>
        <v>Actividad</v>
      </c>
      <c r="D123" s="1018" t="str">
        <f ca="1">IF(ISBLANK(OFFSET('5. Pp (3 años)'!$D$46,INT((ROW()-13)/2),0)),"",OFFSET('5. Pp (3 años)'!$D$46,INT((ROW()-13)/2),0))</f>
        <v/>
      </c>
      <c r="E123" s="1018" t="str">
        <f ca="1">IF(ISBLANK(OFFSET('5. Pp (3 años)'!$E$46,INT((ROW()-13)/2),0)),"",OFFSET('5. Pp (3 años)'!$E$46,INT((ROW()-13)/2),0))</f>
        <v/>
      </c>
      <c r="F123" s="1021" t="str">
        <f ca="1">IF(ISBLANK(OFFSET('5. Pp (3 años)'!$K$46,INT((ROW()-13)/2),0)),"",OFFSET('5. Pp (3 años)'!$K$46,INT((ROW()-13)/2),0))</f>
        <v/>
      </c>
      <c r="G123" s="1023" t="str">
        <f ca="1">IF(ISBLANK(OFFSET('5. Pp (3 años)'!$H$46,INT((ROW()-13)/2),0)),"",OFFSET('5. Pp (3 años)'!$H$46,INT((ROW()-13)/2),0))</f>
        <v/>
      </c>
      <c r="H123" s="1080" t="str">
        <f ca="1">IF(ISBLANK(OFFSET('9. METAS'!$L$20,INT((ROW()-13)/2),0)),"",OFFSET('9. METAS'!$L$20,INT((ROW()-13)/2),0))</f>
        <v/>
      </c>
      <c r="I123" s="1004"/>
      <c r="J123" s="244" t="str">
        <f ca="1">IF(MOD(ROW()-13,2)=0,IF(ISBLANK(OFFSET('12. SEGUIMIENTO 2027'!$N$14,INT((ROW()-13)/2),0)),"",OFFSET('12. SEGUIMIENTO 2027'!$N$14,INT((ROW()-13)/2),0)),IF(ISBLANK(OFFSET('9. METAS'!$U$20,INT((ROW()-14)/2),0)),"",OFFSET('9. METAS'!$U$20,INT((ROW()-14)/2),0)))</f>
        <v/>
      </c>
      <c r="K123" s="245" t="str">
        <f ca="1">IF(MOD(ROW()-13,2)=0,IF(ISBLANK(OFFSET('12. SEGUIMIENTO 2027'!$O$14,INT((ROW()-13)/2),0)),"",OFFSET('12. SEGUIMIENTO 2027'!$O$14,INT((ROW()-13)/2),0)),IF(ISBLANK(OFFSET('9. METAS'!$V$20,INT((ROW()-14)/2),0)),"",OFFSET('9. METAS'!$V$20,INT((ROW()-14)/2),0)))</f>
        <v/>
      </c>
      <c r="L123" s="245" t="str">
        <f ca="1">IF(MOD(ROW()-13,2)=0,IF(ISBLANK(OFFSET('12. SEGUIMIENTO 2027'!$P$14,INT((ROW()-13)/2),0)),"",OFFSET('12. SEGUIMIENTO 2027'!$P$14,INT((ROW()-13)/2),0)),IF(ISBLANK(OFFSET('9. METAS'!$W$20,INT((ROW()-14)/2),0)),"",OFFSET('9. METAS'!$W$20,INT((ROW()-14)/2),0)))</f>
        <v/>
      </c>
      <c r="M123" s="246" t="str">
        <f ca="1">IF(MOD(ROW()-13,2)=0,IF(ISBLANK(OFFSET('12. SEGUIMIENTO 2027'!$Q$14,INT((ROW()-13)/2),0)),"",OFFSET('12. SEGUIMIENTO 2027'!$Q$14,INT((ROW()-13)/2),0)),IF(ISBLANK(OFFSET('9. METAS'!$X$20,INT((ROW()-14)/2),0)),"",OFFSET('9. METAS'!$X$20,INT((ROW()-14)/2),0)))</f>
        <v/>
      </c>
      <c r="N123" s="1006" t="str">
        <f t="shared" ref="N123" ca="1" si="106">IFERROR(J123/J124,"ND")</f>
        <v>ND</v>
      </c>
      <c r="O123" s="1008" t="str">
        <f t="shared" ref="O123" ca="1" si="107">IFERROR(((J123+K123+L123+M123)/H123),"ND")</f>
        <v>ND</v>
      </c>
      <c r="P123" s="1010"/>
    </row>
    <row r="124" spans="3:16">
      <c r="C124" s="1025"/>
      <c r="D124" s="1018"/>
      <c r="E124" s="1018"/>
      <c r="F124" s="1021"/>
      <c r="G124" s="1023"/>
      <c r="H124" s="1080"/>
      <c r="I124" s="1012"/>
      <c r="J124" s="244" t="str">
        <f ca="1">IF(MOD(ROW()-13,2)=0,IF(ISBLANK(OFFSET('12. SEGUIMIENTO 2027'!$N$14,INT((ROW()-13)/2),0)),"",OFFSET('12. SEGUIMIENTO 2027'!$N$14,INT((ROW()-13)/2),0)),IF(ISBLANK(OFFSET('9. METAS'!$U$20,INT((ROW()-14)/2),0)),"",OFFSET('9. METAS'!$U$20,INT((ROW()-14)/2),0)))</f>
        <v/>
      </c>
      <c r="K124" s="245" t="str">
        <f ca="1">IF(MOD(ROW()-13,2)=0,IF(ISBLANK(OFFSET('12. SEGUIMIENTO 2027'!$O$14,INT((ROW()-13)/2),0)),"",OFFSET('12. SEGUIMIENTO 2027'!$O$14,INT((ROW()-13)/2),0)),IF(ISBLANK(OFFSET('9. METAS'!$V$20,INT((ROW()-14)/2),0)),"",OFFSET('9. METAS'!$V$20,INT((ROW()-14)/2),0)))</f>
        <v/>
      </c>
      <c r="L124" s="245" t="str">
        <f ca="1">IF(MOD(ROW()-13,2)=0,IF(ISBLANK(OFFSET('12. SEGUIMIENTO 2027'!$P$14,INT((ROW()-13)/2),0)),"",OFFSET('12. SEGUIMIENTO 2027'!$P$14,INT((ROW()-13)/2),0)),IF(ISBLANK(OFFSET('9. METAS'!$W$20,INT((ROW()-14)/2),0)),"",OFFSET('9. METAS'!$W$20,INT((ROW()-14)/2),0)))</f>
        <v/>
      </c>
      <c r="M124" s="246" t="str">
        <f ca="1">IF(MOD(ROW()-13,2)=0,IF(ISBLANK(OFFSET('12. SEGUIMIENTO 2027'!$Q$14,INT((ROW()-13)/2),0)),"",OFFSET('12. SEGUIMIENTO 2027'!$Q$14,INT((ROW()-13)/2),0)),IF(ISBLANK(OFFSET('9. METAS'!$X$20,INT((ROW()-14)/2),0)),"",OFFSET('9. METAS'!$X$20,INT((ROW()-14)/2),0)))</f>
        <v/>
      </c>
      <c r="N124" s="1013"/>
      <c r="O124" s="1014"/>
      <c r="P124" s="1015"/>
    </row>
    <row r="125" spans="3:16">
      <c r="C125" s="1016" t="str">
        <f ca="1">IF(ISBLANK(OFFSET('5. Pp (3 años)'!$C$46,INT((ROW()-13)/2),0)),"",OFFSET('5. Pp (3 años)'!$C$46,INT((ROW()-13)/2),0))</f>
        <v>Componente</v>
      </c>
      <c r="D125" s="1018" t="str">
        <f ca="1">IF(ISBLANK(OFFSET('5. Pp (3 años)'!$D$46,INT((ROW()-13)/2),0)),"",OFFSET('5. Pp (3 años)'!$D$46,INT((ROW()-13)/2),0))</f>
        <v>4.1.1.1.10 Mecanismos de contraloría social y supervisión ciudadana de obra pública operada.</v>
      </c>
      <c r="E125" s="1018" t="str">
        <f ca="1">IF(ISBLANK(OFFSET('5. Pp (3 años)'!$E$46,INT((ROW()-13)/2),0)),"",OFFSET('5. Pp (3 años)'!$E$46,INT((ROW()-13)/2),0))</f>
        <v>PMVCOP: Porcentaje de mecanismos de vigilancia ciudadana en obra pública establecidos.</v>
      </c>
      <c r="F125" s="1021" t="str">
        <f ca="1">IF(ISBLANK(OFFSET('5. Pp (3 años)'!$K$46,INT((ROW()-13)/2),0)),"",OFFSET('5. Pp (3 años)'!$K$46,INT((ROW()-13)/2),0))</f>
        <v xml:space="preserve">Ascendente </v>
      </c>
      <c r="G125" s="1023" t="str">
        <f ca="1">IF(ISBLANK(OFFSET('5. Pp (3 años)'!$H$46,INT((ROW()-13)/2),0)),"",OFFSET('5. Pp (3 años)'!$H$46,INT((ROW()-13)/2),0))</f>
        <v>Trimestral</v>
      </c>
      <c r="H125" s="1080">
        <f ca="1">IF(ISBLANK(OFFSET('9. METAS'!$L$20,INT((ROW()-13)/2),0)),"",OFFSET('9. METAS'!$L$20,INT((ROW()-13)/2),0))</f>
        <v>100</v>
      </c>
      <c r="I125" s="1004"/>
      <c r="J125" s="244" t="str">
        <f ca="1">IF(MOD(ROW()-13,2)=0,IF(ISBLANK(OFFSET('12. SEGUIMIENTO 2027'!$N$14,INT((ROW()-13)/2),0)),"",OFFSET('12. SEGUIMIENTO 2027'!$N$14,INT((ROW()-13)/2),0)),IF(ISBLANK(OFFSET('9. METAS'!$U$20,INT((ROW()-14)/2),0)),"",OFFSET('9. METAS'!$U$20,INT((ROW()-14)/2),0)))</f>
        <v/>
      </c>
      <c r="K125" s="245" t="str">
        <f ca="1">IF(MOD(ROW()-13,2)=0,IF(ISBLANK(OFFSET('12. SEGUIMIENTO 2027'!$O$14,INT((ROW()-13)/2),0)),"",OFFSET('12. SEGUIMIENTO 2027'!$O$14,INT((ROW()-13)/2),0)),IF(ISBLANK(OFFSET('9. METAS'!$V$20,INT((ROW()-14)/2),0)),"",OFFSET('9. METAS'!$V$20,INT((ROW()-14)/2),0)))</f>
        <v/>
      </c>
      <c r="L125" s="245" t="str">
        <f ca="1">IF(MOD(ROW()-13,2)=0,IF(ISBLANK(OFFSET('12. SEGUIMIENTO 2027'!$P$14,INT((ROW()-13)/2),0)),"",OFFSET('12. SEGUIMIENTO 2027'!$P$14,INT((ROW()-13)/2),0)),IF(ISBLANK(OFFSET('9. METAS'!$W$20,INT((ROW()-14)/2),0)),"",OFFSET('9. METAS'!$W$20,INT((ROW()-14)/2),0)))</f>
        <v/>
      </c>
      <c r="M125" s="246" t="str">
        <f ca="1">IF(MOD(ROW()-13,2)=0,IF(ISBLANK(OFFSET('12. SEGUIMIENTO 2027'!$Q$14,INT((ROW()-13)/2),0)),"",OFFSET('12. SEGUIMIENTO 2027'!$Q$14,INT((ROW()-13)/2),0)),IF(ISBLANK(OFFSET('9. METAS'!$X$20,INT((ROW()-14)/2),0)),"",OFFSET('9. METAS'!$X$20,INT((ROW()-14)/2),0)))</f>
        <v/>
      </c>
      <c r="N125" s="1006" t="str">
        <f t="shared" ref="N125" ca="1" si="108">IFERROR(J125/J126,"ND")</f>
        <v>ND</v>
      </c>
      <c r="O125" s="1008" t="str">
        <f t="shared" ref="O125" ca="1" si="109">IFERROR(((J125+K125+L125+M125)/H125),"ND")</f>
        <v>ND</v>
      </c>
      <c r="P125" s="1010"/>
    </row>
    <row r="126" spans="3:16">
      <c r="C126" s="1025"/>
      <c r="D126" s="1018"/>
      <c r="E126" s="1018"/>
      <c r="F126" s="1021"/>
      <c r="G126" s="1023"/>
      <c r="H126" s="1080"/>
      <c r="I126" s="1012"/>
      <c r="J126" s="244">
        <f ca="1">IF(MOD(ROW()-13,2)=0,IF(ISBLANK(OFFSET('12. SEGUIMIENTO 2027'!$N$14,INT((ROW()-13)/2),0)),"",OFFSET('12. SEGUIMIENTO 2027'!$N$14,INT((ROW()-13)/2),0)),IF(ISBLANK(OFFSET('9. METAS'!$U$20,INT((ROW()-14)/2),0)),"",OFFSET('9. METAS'!$U$20,INT((ROW()-14)/2),0)))</f>
        <v>25</v>
      </c>
      <c r="K126" s="245">
        <f ca="1">IF(MOD(ROW()-13,2)=0,IF(ISBLANK(OFFSET('12. SEGUIMIENTO 2027'!$O$14,INT((ROW()-13)/2),0)),"",OFFSET('12. SEGUIMIENTO 2027'!$O$14,INT((ROW()-13)/2),0)),IF(ISBLANK(OFFSET('9. METAS'!$V$20,INT((ROW()-14)/2),0)),"",OFFSET('9. METAS'!$V$20,INT((ROW()-14)/2),0)))</f>
        <v>25</v>
      </c>
      <c r="L126" s="245">
        <f ca="1">IF(MOD(ROW()-13,2)=0,IF(ISBLANK(OFFSET('12. SEGUIMIENTO 2027'!$P$14,INT((ROW()-13)/2),0)),"",OFFSET('12. SEGUIMIENTO 2027'!$P$14,INT((ROW()-13)/2),0)),IF(ISBLANK(OFFSET('9. METAS'!$W$20,INT((ROW()-14)/2),0)),"",OFFSET('9. METAS'!$W$20,INT((ROW()-14)/2),0)))</f>
        <v>25</v>
      </c>
      <c r="M126" s="246">
        <f ca="1">IF(MOD(ROW()-13,2)=0,IF(ISBLANK(OFFSET('12. SEGUIMIENTO 2027'!$Q$14,INT((ROW()-13)/2),0)),"",OFFSET('12. SEGUIMIENTO 2027'!$Q$14,INT((ROW()-13)/2),0)),IF(ISBLANK(OFFSET('9. METAS'!$X$20,INT((ROW()-14)/2),0)),"",OFFSET('9. METAS'!$X$20,INT((ROW()-14)/2),0)))</f>
        <v>25</v>
      </c>
      <c r="N126" s="1013"/>
      <c r="O126" s="1014"/>
      <c r="P126" s="1015"/>
    </row>
    <row r="127" spans="3:16">
      <c r="C127" s="1016" t="str">
        <f ca="1">IF(ISBLANK(OFFSET('5. Pp (3 años)'!$C$46,INT((ROW()-13)/2),0)),"",OFFSET('5. Pp (3 años)'!$C$46,INT((ROW()-13)/2),0))</f>
        <v>Actividad</v>
      </c>
      <c r="D127" s="1018" t="str">
        <f ca="1">IF(ISBLANK(OFFSET('5. Pp (3 años)'!$D$46,INT((ROW()-13)/2),0)),"",OFFSET('5. Pp (3 años)'!$D$46,INT((ROW()-13)/2),0))</f>
        <v xml:space="preserve">4.1.1.1.10.1 Gestión operativa y capacitación de comités de contraloría social para la vigilancia de obra pública
</v>
      </c>
      <c r="E127" s="1018" t="str">
        <f ca="1">IF(ISBLANK(OFFSET('5. Pp (3 años)'!$E$46,INT((ROW()-13)/2),0)),"",OFFSET('5. Pp (3 años)'!$E$46,INT((ROW()-13)/2),0))</f>
        <v>PAICS: Porcentaje de acciones de integración, capacitación y seguimiento a comités de contraloría social realizadas.</v>
      </c>
      <c r="F127" s="1021" t="str">
        <f ca="1">IF(ISBLANK(OFFSET('5. Pp (3 años)'!$K$46,INT((ROW()-13)/2),0)),"",OFFSET('5. Pp (3 años)'!$K$46,INT((ROW()-13)/2),0))</f>
        <v xml:space="preserve">Ascendente </v>
      </c>
      <c r="G127" s="1023" t="str">
        <f ca="1">IF(ISBLANK(OFFSET('5. Pp (3 años)'!$H$46,INT((ROW()-13)/2),0)),"",OFFSET('5. Pp (3 años)'!$H$46,INT((ROW()-13)/2),0))</f>
        <v>Trimestral</v>
      </c>
      <c r="H127" s="1080">
        <f ca="1">IF(ISBLANK(OFFSET('9. METAS'!$L$20,INT((ROW()-13)/2),0)),"",OFFSET('9. METAS'!$L$20,INT((ROW()-13)/2),0))</f>
        <v>78</v>
      </c>
      <c r="I127" s="1004"/>
      <c r="J127" s="244" t="str">
        <f ca="1">IF(MOD(ROW()-13,2)=0,IF(ISBLANK(OFFSET('12. SEGUIMIENTO 2027'!$N$14,INT((ROW()-13)/2),0)),"",OFFSET('12. SEGUIMIENTO 2027'!$N$14,INT((ROW()-13)/2),0)),IF(ISBLANK(OFFSET('9. METAS'!$U$20,INT((ROW()-14)/2),0)),"",OFFSET('9. METAS'!$U$20,INT((ROW()-14)/2),0)))</f>
        <v/>
      </c>
      <c r="K127" s="245" t="str">
        <f ca="1">IF(MOD(ROW()-13,2)=0,IF(ISBLANK(OFFSET('12. SEGUIMIENTO 2027'!$O$14,INT((ROW()-13)/2),0)),"",OFFSET('12. SEGUIMIENTO 2027'!$O$14,INT((ROW()-13)/2),0)),IF(ISBLANK(OFFSET('9. METAS'!$V$20,INT((ROW()-14)/2),0)),"",OFFSET('9. METAS'!$V$20,INT((ROW()-14)/2),0)))</f>
        <v/>
      </c>
      <c r="L127" s="245" t="str">
        <f ca="1">IF(MOD(ROW()-13,2)=0,IF(ISBLANK(OFFSET('12. SEGUIMIENTO 2027'!$P$14,INT((ROW()-13)/2),0)),"",OFFSET('12. SEGUIMIENTO 2027'!$P$14,INT((ROW()-13)/2),0)),IF(ISBLANK(OFFSET('9. METAS'!$W$20,INT((ROW()-14)/2),0)),"",OFFSET('9. METAS'!$W$20,INT((ROW()-14)/2),0)))</f>
        <v/>
      </c>
      <c r="M127" s="246" t="str">
        <f ca="1">IF(MOD(ROW()-13,2)=0,IF(ISBLANK(OFFSET('12. SEGUIMIENTO 2027'!$Q$14,INT((ROW()-13)/2),0)),"",OFFSET('12. SEGUIMIENTO 2027'!$Q$14,INT((ROW()-13)/2),0)),IF(ISBLANK(OFFSET('9. METAS'!$X$20,INT((ROW()-14)/2),0)),"",OFFSET('9. METAS'!$X$20,INT((ROW()-14)/2),0)))</f>
        <v/>
      </c>
      <c r="N127" s="1006" t="str">
        <f t="shared" ref="N127" ca="1" si="110">IFERROR(J127/J128,"ND")</f>
        <v>ND</v>
      </c>
      <c r="O127" s="1008" t="str">
        <f t="shared" ref="O127" ca="1" si="111">IFERROR(((J127+K127+L127+M127)/H127),"ND")</f>
        <v>ND</v>
      </c>
      <c r="P127" s="1010"/>
    </row>
    <row r="128" spans="3:16">
      <c r="C128" s="1025"/>
      <c r="D128" s="1018"/>
      <c r="E128" s="1018"/>
      <c r="F128" s="1021"/>
      <c r="G128" s="1023"/>
      <c r="H128" s="1080"/>
      <c r="I128" s="1012"/>
      <c r="J128" s="244">
        <f ca="1">IF(MOD(ROW()-13,2)=0,IF(ISBLANK(OFFSET('12. SEGUIMIENTO 2027'!$N$14,INT((ROW()-13)/2),0)),"",OFFSET('12. SEGUIMIENTO 2027'!$N$14,INT((ROW()-13)/2),0)),IF(ISBLANK(OFFSET('9. METAS'!$U$20,INT((ROW()-14)/2),0)),"",OFFSET('9. METAS'!$U$20,INT((ROW()-14)/2),0)))</f>
        <v>15</v>
      </c>
      <c r="K128" s="245">
        <f ca="1">IF(MOD(ROW()-13,2)=0,IF(ISBLANK(OFFSET('12. SEGUIMIENTO 2027'!$O$14,INT((ROW()-13)/2),0)),"",OFFSET('12. SEGUIMIENTO 2027'!$O$14,INT((ROW()-13)/2),0)),IF(ISBLANK(OFFSET('9. METAS'!$V$20,INT((ROW()-14)/2),0)),"",OFFSET('9. METAS'!$V$20,INT((ROW()-14)/2),0)))</f>
        <v>24</v>
      </c>
      <c r="L128" s="245">
        <f ca="1">IF(MOD(ROW()-13,2)=0,IF(ISBLANK(OFFSET('12. SEGUIMIENTO 2027'!$P$14,INT((ROW()-13)/2),0)),"",OFFSET('12. SEGUIMIENTO 2027'!$P$14,INT((ROW()-13)/2),0)),IF(ISBLANK(OFFSET('9. METAS'!$W$20,INT((ROW()-14)/2),0)),"",OFFSET('9. METAS'!$W$20,INT((ROW()-14)/2),0)))</f>
        <v>23</v>
      </c>
      <c r="M128" s="246">
        <f ca="1">IF(MOD(ROW()-13,2)=0,IF(ISBLANK(OFFSET('12. SEGUIMIENTO 2027'!$Q$14,INT((ROW()-13)/2),0)),"",OFFSET('12. SEGUIMIENTO 2027'!$Q$14,INT((ROW()-13)/2),0)),IF(ISBLANK(OFFSET('9. METAS'!$X$20,INT((ROW()-14)/2),0)),"",OFFSET('9. METAS'!$X$20,INT((ROW()-14)/2),0)))</f>
        <v>16</v>
      </c>
      <c r="N128" s="1013"/>
      <c r="O128" s="1014"/>
      <c r="P128" s="1015"/>
    </row>
    <row r="129" spans="3:16">
      <c r="C129" s="1016" t="str">
        <f ca="1">IF(ISBLANK(OFFSET('5. Pp (3 años)'!$C$46,INT((ROW()-13)/2),0)),"",OFFSET('5. Pp (3 años)'!$C$46,INT((ROW()-13)/2),0))</f>
        <v>Actividad</v>
      </c>
      <c r="D129" s="1018" t="str">
        <f ca="1">IF(ISBLANK(OFFSET('5. Pp (3 años)'!$D$46,INT((ROW()-13)/2),0)),"",OFFSET('5. Pp (3 años)'!$D$46,INT((ROW()-13)/2),0))</f>
        <v/>
      </c>
      <c r="E129" s="1018" t="str">
        <f ca="1">IF(ISBLANK(OFFSET('5. Pp (3 años)'!$E$46,INT((ROW()-13)/2),0)),"",OFFSET('5. Pp (3 años)'!$E$46,INT((ROW()-13)/2),0))</f>
        <v/>
      </c>
      <c r="F129" s="1021" t="str">
        <f ca="1">IF(ISBLANK(OFFSET('5. Pp (3 años)'!$K$46,INT((ROW()-13)/2),0)),"",OFFSET('5. Pp (3 años)'!$K$46,INT((ROW()-13)/2),0))</f>
        <v/>
      </c>
      <c r="G129" s="1023" t="str">
        <f ca="1">IF(ISBLANK(OFFSET('5. Pp (3 años)'!$H$46,INT((ROW()-13)/2),0)),"",OFFSET('5. Pp (3 años)'!$H$46,INT((ROW()-13)/2),0))</f>
        <v/>
      </c>
      <c r="H129" s="1080" t="str">
        <f ca="1">IF(ISBLANK(OFFSET('9. METAS'!$L$20,INT((ROW()-13)/2),0)),"",OFFSET('9. METAS'!$L$20,INT((ROW()-13)/2),0))</f>
        <v/>
      </c>
      <c r="I129" s="1004"/>
      <c r="J129" s="244" t="str">
        <f ca="1">IF(MOD(ROW()-13,2)=0,IF(ISBLANK(OFFSET('12. SEGUIMIENTO 2027'!$N$14,INT((ROW()-13)/2),0)),"",OFFSET('12. SEGUIMIENTO 2027'!$N$14,INT((ROW()-13)/2),0)),IF(ISBLANK(OFFSET('9. METAS'!$U$20,INT((ROW()-14)/2),0)),"",OFFSET('9. METAS'!$U$20,INT((ROW()-14)/2),0)))</f>
        <v/>
      </c>
      <c r="K129" s="245" t="str">
        <f ca="1">IF(MOD(ROW()-13,2)=0,IF(ISBLANK(OFFSET('12. SEGUIMIENTO 2027'!$O$14,INT((ROW()-13)/2),0)),"",OFFSET('12. SEGUIMIENTO 2027'!$O$14,INT((ROW()-13)/2),0)),IF(ISBLANK(OFFSET('9. METAS'!$V$20,INT((ROW()-14)/2),0)),"",OFFSET('9. METAS'!$V$20,INT((ROW()-14)/2),0)))</f>
        <v/>
      </c>
      <c r="L129" s="245" t="str">
        <f ca="1">IF(MOD(ROW()-13,2)=0,IF(ISBLANK(OFFSET('12. SEGUIMIENTO 2027'!$P$14,INT((ROW()-13)/2),0)),"",OFFSET('12. SEGUIMIENTO 2027'!$P$14,INT((ROW()-13)/2),0)),IF(ISBLANK(OFFSET('9. METAS'!$W$20,INT((ROW()-14)/2),0)),"",OFFSET('9. METAS'!$W$20,INT((ROW()-14)/2),0)))</f>
        <v/>
      </c>
      <c r="M129" s="246" t="str">
        <f ca="1">IF(MOD(ROW()-13,2)=0,IF(ISBLANK(OFFSET('12. SEGUIMIENTO 2027'!$Q$14,INT((ROW()-13)/2),0)),"",OFFSET('12. SEGUIMIENTO 2027'!$Q$14,INT((ROW()-13)/2),0)),IF(ISBLANK(OFFSET('9. METAS'!$X$20,INT((ROW()-14)/2),0)),"",OFFSET('9. METAS'!$X$20,INT((ROW()-14)/2),0)))</f>
        <v/>
      </c>
      <c r="N129" s="1006" t="str">
        <f t="shared" ref="N129" ca="1" si="112">IFERROR(J129/J130,"ND")</f>
        <v>ND</v>
      </c>
      <c r="O129" s="1008" t="str">
        <f t="shared" ref="O129" ca="1" si="113">IFERROR(((J129+K129+L129+M129)/H129),"ND")</f>
        <v>ND</v>
      </c>
      <c r="P129" s="1010"/>
    </row>
    <row r="130" spans="3:16">
      <c r="C130" s="1025"/>
      <c r="D130" s="1018"/>
      <c r="E130" s="1018"/>
      <c r="F130" s="1021"/>
      <c r="G130" s="1023"/>
      <c r="H130" s="1080"/>
      <c r="I130" s="1012"/>
      <c r="J130" s="244" t="str">
        <f ca="1">IF(MOD(ROW()-13,2)=0,IF(ISBLANK(OFFSET('12. SEGUIMIENTO 2027'!$N$14,INT((ROW()-13)/2),0)),"",OFFSET('12. SEGUIMIENTO 2027'!$N$14,INT((ROW()-13)/2),0)),IF(ISBLANK(OFFSET('9. METAS'!$U$20,INT((ROW()-14)/2),0)),"",OFFSET('9. METAS'!$U$20,INT((ROW()-14)/2),0)))</f>
        <v/>
      </c>
      <c r="K130" s="245" t="str">
        <f ca="1">IF(MOD(ROW()-13,2)=0,IF(ISBLANK(OFFSET('12. SEGUIMIENTO 2027'!$O$14,INT((ROW()-13)/2),0)),"",OFFSET('12. SEGUIMIENTO 2027'!$O$14,INT((ROW()-13)/2),0)),IF(ISBLANK(OFFSET('9. METAS'!$V$20,INT((ROW()-14)/2),0)),"",OFFSET('9. METAS'!$V$20,INT((ROW()-14)/2),0)))</f>
        <v/>
      </c>
      <c r="L130" s="245" t="str">
        <f ca="1">IF(MOD(ROW()-13,2)=0,IF(ISBLANK(OFFSET('12. SEGUIMIENTO 2027'!$P$14,INT((ROW()-13)/2),0)),"",OFFSET('12. SEGUIMIENTO 2027'!$P$14,INT((ROW()-13)/2),0)),IF(ISBLANK(OFFSET('9. METAS'!$W$20,INT((ROW()-14)/2),0)),"",OFFSET('9. METAS'!$W$20,INT((ROW()-14)/2),0)))</f>
        <v/>
      </c>
      <c r="M130" s="246" t="str">
        <f ca="1">IF(MOD(ROW()-13,2)=0,IF(ISBLANK(OFFSET('12. SEGUIMIENTO 2027'!$Q$14,INT((ROW()-13)/2),0)),"",OFFSET('12. SEGUIMIENTO 2027'!$Q$14,INT((ROW()-13)/2),0)),IF(ISBLANK(OFFSET('9. METAS'!$X$20,INT((ROW()-14)/2),0)),"",OFFSET('9. METAS'!$X$20,INT((ROW()-14)/2),0)))</f>
        <v/>
      </c>
      <c r="N130" s="1013"/>
      <c r="O130" s="1014"/>
      <c r="P130" s="1015"/>
    </row>
    <row r="131" spans="3:16">
      <c r="C131" s="1016" t="str">
        <f ca="1">IF(ISBLANK(OFFSET('5. Pp (3 años)'!$C$46,INT((ROW()-13)/2),0)),"",OFFSET('5. Pp (3 años)'!$C$46,INT((ROW()-13)/2),0))</f>
        <v>Actividad</v>
      </c>
      <c r="D131" s="1018" t="str">
        <f ca="1">IF(ISBLANK(OFFSET('5. Pp (3 años)'!$D$46,INT((ROW()-13)/2),0)),"",OFFSET('5. Pp (3 años)'!$D$46,INT((ROW()-13)/2),0))</f>
        <v/>
      </c>
      <c r="E131" s="1018" t="str">
        <f ca="1">IF(ISBLANK(OFFSET('5. Pp (3 años)'!$E$46,INT((ROW()-13)/2),0)),"",OFFSET('5. Pp (3 años)'!$E$46,INT((ROW()-13)/2),0))</f>
        <v/>
      </c>
      <c r="F131" s="1021" t="str">
        <f ca="1">IF(ISBLANK(OFFSET('5. Pp (3 años)'!$K$46,INT((ROW()-13)/2),0)),"",OFFSET('5. Pp (3 años)'!$K$46,INT((ROW()-13)/2),0))</f>
        <v/>
      </c>
      <c r="G131" s="1023" t="str">
        <f ca="1">IF(ISBLANK(OFFSET('5. Pp (3 años)'!$H$46,INT((ROW()-13)/2),0)),"",OFFSET('5. Pp (3 años)'!$H$46,INT((ROW()-13)/2),0))</f>
        <v/>
      </c>
      <c r="H131" s="1080" t="str">
        <f ca="1">IF(ISBLANK(OFFSET('9. METAS'!$L$20,INT((ROW()-13)/2),0)),"",OFFSET('9. METAS'!$L$20,INT((ROW()-13)/2),0))</f>
        <v/>
      </c>
      <c r="I131" s="1004"/>
      <c r="J131" s="244" t="str">
        <f ca="1">IF(MOD(ROW()-13,2)=0,IF(ISBLANK(OFFSET('12. SEGUIMIENTO 2027'!$N$14,INT((ROW()-13)/2),0)),"",OFFSET('12. SEGUIMIENTO 2027'!$N$14,INT((ROW()-13)/2),0)),IF(ISBLANK(OFFSET('9. METAS'!$U$20,INT((ROW()-14)/2),0)),"",OFFSET('9. METAS'!$U$20,INT((ROW()-14)/2),0)))</f>
        <v/>
      </c>
      <c r="K131" s="245" t="str">
        <f ca="1">IF(MOD(ROW()-13,2)=0,IF(ISBLANK(OFFSET('12. SEGUIMIENTO 2027'!$O$14,INT((ROW()-13)/2),0)),"",OFFSET('12. SEGUIMIENTO 2027'!$O$14,INT((ROW()-13)/2),0)),IF(ISBLANK(OFFSET('9. METAS'!$V$20,INT((ROW()-14)/2),0)),"",OFFSET('9. METAS'!$V$20,INT((ROW()-14)/2),0)))</f>
        <v/>
      </c>
      <c r="L131" s="245" t="str">
        <f ca="1">IF(MOD(ROW()-13,2)=0,IF(ISBLANK(OFFSET('12. SEGUIMIENTO 2027'!$P$14,INT((ROW()-13)/2),0)),"",OFFSET('12. SEGUIMIENTO 2027'!$P$14,INT((ROW()-13)/2),0)),IF(ISBLANK(OFFSET('9. METAS'!$W$20,INT((ROW()-14)/2),0)),"",OFFSET('9. METAS'!$W$20,INT((ROW()-14)/2),0)))</f>
        <v/>
      </c>
      <c r="M131" s="246" t="str">
        <f ca="1">IF(MOD(ROW()-13,2)=0,IF(ISBLANK(OFFSET('12. SEGUIMIENTO 2027'!$Q$14,INT((ROW()-13)/2),0)),"",OFFSET('12. SEGUIMIENTO 2027'!$Q$14,INT((ROW()-13)/2),0)),IF(ISBLANK(OFFSET('9. METAS'!$X$20,INT((ROW()-14)/2),0)),"",OFFSET('9. METAS'!$X$20,INT((ROW()-14)/2),0)))</f>
        <v/>
      </c>
      <c r="N131" s="1006" t="str">
        <f t="shared" ref="N131" ca="1" si="114">IFERROR(J131/J132,"ND")</f>
        <v>ND</v>
      </c>
      <c r="O131" s="1008" t="str">
        <f t="shared" ref="O131" ca="1" si="115">IFERROR(((J131+K131+L131+M131)/H131),"ND")</f>
        <v>ND</v>
      </c>
      <c r="P131" s="1010"/>
    </row>
    <row r="132" spans="3:16">
      <c r="C132" s="1025"/>
      <c r="D132" s="1018"/>
      <c r="E132" s="1018"/>
      <c r="F132" s="1021"/>
      <c r="G132" s="1023"/>
      <c r="H132" s="1080"/>
      <c r="I132" s="1012"/>
      <c r="J132" s="244" t="str">
        <f ca="1">IF(MOD(ROW()-13,2)=0,IF(ISBLANK(OFFSET('12. SEGUIMIENTO 2027'!$N$14,INT((ROW()-13)/2),0)),"",OFFSET('12. SEGUIMIENTO 2027'!$N$14,INT((ROW()-13)/2),0)),IF(ISBLANK(OFFSET('9. METAS'!$U$20,INT((ROW()-14)/2),0)),"",OFFSET('9. METAS'!$U$20,INT((ROW()-14)/2),0)))</f>
        <v/>
      </c>
      <c r="K132" s="245" t="str">
        <f ca="1">IF(MOD(ROW()-13,2)=0,IF(ISBLANK(OFFSET('12. SEGUIMIENTO 2027'!$O$14,INT((ROW()-13)/2),0)),"",OFFSET('12. SEGUIMIENTO 2027'!$O$14,INT((ROW()-13)/2),0)),IF(ISBLANK(OFFSET('9. METAS'!$V$20,INT((ROW()-14)/2),0)),"",OFFSET('9. METAS'!$V$20,INT((ROW()-14)/2),0)))</f>
        <v/>
      </c>
      <c r="L132" s="245" t="str">
        <f ca="1">IF(MOD(ROW()-13,2)=0,IF(ISBLANK(OFFSET('12. SEGUIMIENTO 2027'!$P$14,INT((ROW()-13)/2),0)),"",OFFSET('12. SEGUIMIENTO 2027'!$P$14,INT((ROW()-13)/2),0)),IF(ISBLANK(OFFSET('9. METAS'!$W$20,INT((ROW()-14)/2),0)),"",OFFSET('9. METAS'!$W$20,INT((ROW()-14)/2),0)))</f>
        <v/>
      </c>
      <c r="M132" s="246" t="str">
        <f ca="1">IF(MOD(ROW()-13,2)=0,IF(ISBLANK(OFFSET('12. SEGUIMIENTO 2027'!$Q$14,INT((ROW()-13)/2),0)),"",OFFSET('12. SEGUIMIENTO 2027'!$Q$14,INT((ROW()-13)/2),0)),IF(ISBLANK(OFFSET('9. METAS'!$X$20,INT((ROW()-14)/2),0)),"",OFFSET('9. METAS'!$X$20,INT((ROW()-14)/2),0)))</f>
        <v/>
      </c>
      <c r="N132" s="1013"/>
      <c r="O132" s="1014"/>
      <c r="P132" s="1015"/>
    </row>
    <row r="133" spans="3:16">
      <c r="C133" s="1016" t="str">
        <f ca="1">IF(ISBLANK(OFFSET('5. Pp (3 años)'!$C$46,INT((ROW()-13)/2),0)),"",OFFSET('5. Pp (3 años)'!$C$46,INT((ROW()-13)/2),0))</f>
        <v>Actividad</v>
      </c>
      <c r="D133" s="1018" t="str">
        <f ca="1">IF(ISBLANK(OFFSET('5. Pp (3 años)'!$D$46,INT((ROW()-13)/2),0)),"",OFFSET('5. Pp (3 años)'!$D$46,INT((ROW()-13)/2),0))</f>
        <v/>
      </c>
      <c r="E133" s="1018" t="str">
        <f ca="1">IF(ISBLANK(OFFSET('5. Pp (3 años)'!$E$46,INT((ROW()-13)/2),0)),"",OFFSET('5. Pp (3 años)'!$E$46,INT((ROW()-13)/2),0))</f>
        <v/>
      </c>
      <c r="F133" s="1021" t="str">
        <f ca="1">IF(ISBLANK(OFFSET('5. Pp (3 años)'!$K$46,INT((ROW()-13)/2),0)),"",OFFSET('5. Pp (3 años)'!$K$46,INT((ROW()-13)/2),0))</f>
        <v/>
      </c>
      <c r="G133" s="1023" t="str">
        <f ca="1">IF(ISBLANK(OFFSET('5. Pp (3 años)'!$H$46,INT((ROW()-13)/2),0)),"",OFFSET('5. Pp (3 años)'!$H$46,INT((ROW()-13)/2),0))</f>
        <v/>
      </c>
      <c r="H133" s="1080" t="str">
        <f ca="1">IF(ISBLANK(OFFSET('9. METAS'!$L$20,INT((ROW()-13)/2),0)),"",OFFSET('9. METAS'!$L$20,INT((ROW()-13)/2),0))</f>
        <v/>
      </c>
      <c r="I133" s="1004"/>
      <c r="J133" s="244" t="str">
        <f ca="1">IF(MOD(ROW()-13,2)=0,IF(ISBLANK(OFFSET('12. SEGUIMIENTO 2027'!$N$14,INT((ROW()-13)/2),0)),"",OFFSET('12. SEGUIMIENTO 2027'!$N$14,INT((ROW()-13)/2),0)),IF(ISBLANK(OFFSET('9. METAS'!$U$20,INT((ROW()-14)/2),0)),"",OFFSET('9. METAS'!$U$20,INT((ROW()-14)/2),0)))</f>
        <v/>
      </c>
      <c r="K133" s="245" t="str">
        <f ca="1">IF(MOD(ROW()-13,2)=0,IF(ISBLANK(OFFSET('12. SEGUIMIENTO 2027'!$O$14,INT((ROW()-13)/2),0)),"",OFFSET('12. SEGUIMIENTO 2027'!$O$14,INT((ROW()-13)/2),0)),IF(ISBLANK(OFFSET('9. METAS'!$V$20,INT((ROW()-14)/2),0)),"",OFFSET('9. METAS'!$V$20,INT((ROW()-14)/2),0)))</f>
        <v/>
      </c>
      <c r="L133" s="245" t="str">
        <f ca="1">IF(MOD(ROW()-13,2)=0,IF(ISBLANK(OFFSET('12. SEGUIMIENTO 2027'!$P$14,INT((ROW()-13)/2),0)),"",OFFSET('12. SEGUIMIENTO 2027'!$P$14,INT((ROW()-13)/2),0)),IF(ISBLANK(OFFSET('9. METAS'!$W$20,INT((ROW()-14)/2),0)),"",OFFSET('9. METAS'!$W$20,INT((ROW()-14)/2),0)))</f>
        <v/>
      </c>
      <c r="M133" s="246" t="str">
        <f ca="1">IF(MOD(ROW()-13,2)=0,IF(ISBLANK(OFFSET('12. SEGUIMIENTO 2027'!$Q$14,INT((ROW()-13)/2),0)),"",OFFSET('12. SEGUIMIENTO 2027'!$Q$14,INT((ROW()-13)/2),0)),IF(ISBLANK(OFFSET('9. METAS'!$X$20,INT((ROW()-14)/2),0)),"",OFFSET('9. METAS'!$X$20,INT((ROW()-14)/2),0)))</f>
        <v/>
      </c>
      <c r="N133" s="1006" t="str">
        <f t="shared" ref="N133" ca="1" si="116">IFERROR(J133/J134,"ND")</f>
        <v>ND</v>
      </c>
      <c r="O133" s="1008" t="str">
        <f t="shared" ref="O133" ca="1" si="117">IFERROR(((J133+K133+L133+M133)/H133),"ND")</f>
        <v>ND</v>
      </c>
      <c r="P133" s="1010"/>
    </row>
    <row r="134" spans="3:16">
      <c r="C134" s="1025"/>
      <c r="D134" s="1018"/>
      <c r="E134" s="1018"/>
      <c r="F134" s="1021"/>
      <c r="G134" s="1023"/>
      <c r="H134" s="1080"/>
      <c r="I134" s="1012"/>
      <c r="J134" s="244" t="str">
        <f ca="1">IF(MOD(ROW()-13,2)=0,IF(ISBLANK(OFFSET('12. SEGUIMIENTO 2027'!$N$14,INT((ROW()-13)/2),0)),"",OFFSET('12. SEGUIMIENTO 2027'!$N$14,INT((ROW()-13)/2),0)),IF(ISBLANK(OFFSET('9. METAS'!$U$20,INT((ROW()-14)/2),0)),"",OFFSET('9. METAS'!$U$20,INT((ROW()-14)/2),0)))</f>
        <v/>
      </c>
      <c r="K134" s="245" t="str">
        <f ca="1">IF(MOD(ROW()-13,2)=0,IF(ISBLANK(OFFSET('12. SEGUIMIENTO 2027'!$O$14,INT((ROW()-13)/2),0)),"",OFFSET('12. SEGUIMIENTO 2027'!$O$14,INT((ROW()-13)/2),0)),IF(ISBLANK(OFFSET('9. METAS'!$V$20,INT((ROW()-14)/2),0)),"",OFFSET('9. METAS'!$V$20,INT((ROW()-14)/2),0)))</f>
        <v/>
      </c>
      <c r="L134" s="245" t="str">
        <f ca="1">IF(MOD(ROW()-13,2)=0,IF(ISBLANK(OFFSET('12. SEGUIMIENTO 2027'!$P$14,INT((ROW()-13)/2),0)),"",OFFSET('12. SEGUIMIENTO 2027'!$P$14,INT((ROW()-13)/2),0)),IF(ISBLANK(OFFSET('9. METAS'!$W$20,INT((ROW()-14)/2),0)),"",OFFSET('9. METAS'!$W$20,INT((ROW()-14)/2),0)))</f>
        <v/>
      </c>
      <c r="M134" s="246" t="str">
        <f ca="1">IF(MOD(ROW()-13,2)=0,IF(ISBLANK(OFFSET('12. SEGUIMIENTO 2027'!$Q$14,INT((ROW()-13)/2),0)),"",OFFSET('12. SEGUIMIENTO 2027'!$Q$14,INT((ROW()-13)/2),0)),IF(ISBLANK(OFFSET('9. METAS'!$X$20,INT((ROW()-14)/2),0)),"",OFFSET('9. METAS'!$X$20,INT((ROW()-14)/2),0)))</f>
        <v/>
      </c>
      <c r="N134" s="1013"/>
      <c r="O134" s="1014"/>
      <c r="P134" s="1015"/>
    </row>
    <row r="135" spans="3:16">
      <c r="C135" s="1016" t="str">
        <f ca="1">IF(ISBLANK(OFFSET('5. Pp (3 años)'!$C$46,INT((ROW()-13)/2),0)),"",OFFSET('5. Pp (3 años)'!$C$46,INT((ROW()-13)/2),0))</f>
        <v>Actividad</v>
      </c>
      <c r="D135" s="1018" t="str">
        <f ca="1">IF(ISBLANK(OFFSET('5. Pp (3 años)'!$D$46,INT((ROW()-13)/2),0)),"",OFFSET('5. Pp (3 años)'!$D$46,INT((ROW()-13)/2),0))</f>
        <v/>
      </c>
      <c r="E135" s="1018" t="str">
        <f ca="1">IF(ISBLANK(OFFSET('5. Pp (3 años)'!$E$46,INT((ROW()-13)/2),0)),"",OFFSET('5. Pp (3 años)'!$E$46,INT((ROW()-13)/2),0))</f>
        <v/>
      </c>
      <c r="F135" s="1021" t="str">
        <f ca="1">IF(ISBLANK(OFFSET('5. Pp (3 años)'!$K$46,INT((ROW()-13)/2),0)),"",OFFSET('5. Pp (3 años)'!$K$46,INT((ROW()-13)/2),0))</f>
        <v/>
      </c>
      <c r="G135" s="1023" t="str">
        <f ca="1">IF(ISBLANK(OFFSET('5. Pp (3 años)'!$H$46,INT((ROW()-13)/2),0)),"",OFFSET('5. Pp (3 años)'!$H$46,INT((ROW()-13)/2),0))</f>
        <v/>
      </c>
      <c r="H135" s="1080" t="str">
        <f ca="1">IF(ISBLANK(OFFSET('9. METAS'!$L$20,INT((ROW()-13)/2),0)),"",OFFSET('9. METAS'!$L$20,INT((ROW()-13)/2),0))</f>
        <v/>
      </c>
      <c r="I135" s="1004"/>
      <c r="J135" s="244" t="str">
        <f ca="1">IF(MOD(ROW()-13,2)=0,IF(ISBLANK(OFFSET('12. SEGUIMIENTO 2027'!$N$14,INT((ROW()-13)/2),0)),"",OFFSET('12. SEGUIMIENTO 2027'!$N$14,INT((ROW()-13)/2),0)),IF(ISBLANK(OFFSET('9. METAS'!$U$20,INT((ROW()-14)/2),0)),"",OFFSET('9. METAS'!$U$20,INT((ROW()-14)/2),0)))</f>
        <v/>
      </c>
      <c r="K135" s="245" t="str">
        <f ca="1">IF(MOD(ROW()-13,2)=0,IF(ISBLANK(OFFSET('12. SEGUIMIENTO 2027'!$O$14,INT((ROW()-13)/2),0)),"",OFFSET('12. SEGUIMIENTO 2027'!$O$14,INT((ROW()-13)/2),0)),IF(ISBLANK(OFFSET('9. METAS'!$V$20,INT((ROW()-14)/2),0)),"",OFFSET('9. METAS'!$V$20,INT((ROW()-14)/2),0)))</f>
        <v/>
      </c>
      <c r="L135" s="245" t="str">
        <f ca="1">IF(MOD(ROW()-13,2)=0,IF(ISBLANK(OFFSET('12. SEGUIMIENTO 2027'!$P$14,INT((ROW()-13)/2),0)),"",OFFSET('12. SEGUIMIENTO 2027'!$P$14,INT((ROW()-13)/2),0)),IF(ISBLANK(OFFSET('9. METAS'!$W$20,INT((ROW()-14)/2),0)),"",OFFSET('9. METAS'!$W$20,INT((ROW()-14)/2),0)))</f>
        <v/>
      </c>
      <c r="M135" s="246" t="str">
        <f ca="1">IF(MOD(ROW()-13,2)=0,IF(ISBLANK(OFFSET('12. SEGUIMIENTO 2027'!$Q$14,INT((ROW()-13)/2),0)),"",OFFSET('12. SEGUIMIENTO 2027'!$Q$14,INT((ROW()-13)/2),0)),IF(ISBLANK(OFFSET('9. METAS'!$X$20,INT((ROW()-14)/2),0)),"",OFFSET('9. METAS'!$X$20,INT((ROW()-14)/2),0)))</f>
        <v/>
      </c>
      <c r="N135" s="1006" t="str">
        <f t="shared" ref="N135" ca="1" si="118">IFERROR(J135/J136,"ND")</f>
        <v>ND</v>
      </c>
      <c r="O135" s="1008" t="str">
        <f t="shared" ref="O135" ca="1" si="119">IFERROR(((J135+K135+L135+M135)/H135),"ND")</f>
        <v>ND</v>
      </c>
      <c r="P135" s="1010"/>
    </row>
    <row r="136" spans="3:16">
      <c r="C136" s="1025"/>
      <c r="D136" s="1018"/>
      <c r="E136" s="1018"/>
      <c r="F136" s="1021"/>
      <c r="G136" s="1023"/>
      <c r="H136" s="1080"/>
      <c r="I136" s="1012"/>
      <c r="J136" s="244" t="str">
        <f ca="1">IF(MOD(ROW()-13,2)=0,IF(ISBLANK(OFFSET('12. SEGUIMIENTO 2027'!$N$14,INT((ROW()-13)/2),0)),"",OFFSET('12. SEGUIMIENTO 2027'!$N$14,INT((ROW()-13)/2),0)),IF(ISBLANK(OFFSET('9. METAS'!$U$20,INT((ROW()-14)/2),0)),"",OFFSET('9. METAS'!$U$20,INT((ROW()-14)/2),0)))</f>
        <v/>
      </c>
      <c r="K136" s="245" t="str">
        <f ca="1">IF(MOD(ROW()-13,2)=0,IF(ISBLANK(OFFSET('12. SEGUIMIENTO 2027'!$O$14,INT((ROW()-13)/2),0)),"",OFFSET('12. SEGUIMIENTO 2027'!$O$14,INT((ROW()-13)/2),0)),IF(ISBLANK(OFFSET('9. METAS'!$V$20,INT((ROW()-14)/2),0)),"",OFFSET('9. METAS'!$V$20,INT((ROW()-14)/2),0)))</f>
        <v/>
      </c>
      <c r="L136" s="245" t="str">
        <f ca="1">IF(MOD(ROW()-13,2)=0,IF(ISBLANK(OFFSET('12. SEGUIMIENTO 2027'!$P$14,INT((ROW()-13)/2),0)),"",OFFSET('12. SEGUIMIENTO 2027'!$P$14,INT((ROW()-13)/2),0)),IF(ISBLANK(OFFSET('9. METAS'!$W$20,INT((ROW()-14)/2),0)),"",OFFSET('9. METAS'!$W$20,INT((ROW()-14)/2),0)))</f>
        <v/>
      </c>
      <c r="M136" s="246" t="str">
        <f ca="1">IF(MOD(ROW()-13,2)=0,IF(ISBLANK(OFFSET('12. SEGUIMIENTO 2027'!$Q$14,INT((ROW()-13)/2),0)),"",OFFSET('12. SEGUIMIENTO 2027'!$Q$14,INT((ROW()-13)/2),0)),IF(ISBLANK(OFFSET('9. METAS'!$X$20,INT((ROW()-14)/2),0)),"",OFFSET('9. METAS'!$X$20,INT((ROW()-14)/2),0)))</f>
        <v/>
      </c>
      <c r="N136" s="1013"/>
      <c r="O136" s="1014"/>
      <c r="P136" s="1015"/>
    </row>
    <row r="137" spans="3:16">
      <c r="C137" s="1016" t="str">
        <f ca="1">IF(ISBLANK(OFFSET('5. Pp (3 años)'!$C$46,INT((ROW()-13)/2),0)),"",OFFSET('5. Pp (3 años)'!$C$46,INT((ROW()-13)/2),0))</f>
        <v>Componente</v>
      </c>
      <c r="D137" s="1018" t="str">
        <f ca="1">IF(ISBLANK(OFFSET('5. Pp (3 años)'!$D$46,INT((ROW()-13)/2),0)),"",OFFSET('5. Pp (3 años)'!$D$46,INT((ROW()-13)/2),0))</f>
        <v>4.1.1.1.11 Mecanismos de participación y visibilidad para la inclusión y diversidad sexual implementados</v>
      </c>
      <c r="E137" s="1018" t="str">
        <f ca="1">IF(ISBLANK(OFFSET('5. Pp (3 años)'!$E$46,INT((ROW()-13)/2),0)),"",OFFSET('5. Pp (3 años)'!$E$46,INT((ROW()-13)/2),0))</f>
        <v>PMVPC: Porcentaje de mecanismos de visibilidad y participación ciudadana por la diversidad sexual ejecutados.</v>
      </c>
      <c r="F137" s="1021" t="str">
        <f ca="1">IF(ISBLANK(OFFSET('5. Pp (3 años)'!$K$46,INT((ROW()-13)/2),0)),"",OFFSET('5. Pp (3 años)'!$K$46,INT((ROW()-13)/2),0))</f>
        <v xml:space="preserve">Ascendente </v>
      </c>
      <c r="G137" s="1023" t="str">
        <f ca="1">IF(ISBLANK(OFFSET('5. Pp (3 años)'!$H$46,INT((ROW()-13)/2),0)),"",OFFSET('5. Pp (3 años)'!$H$46,INT((ROW()-13)/2),0))</f>
        <v>Trimestral</v>
      </c>
      <c r="H137" s="1080">
        <f ca="1">IF(ISBLANK(OFFSET('9. METAS'!$L$20,INT((ROW()-13)/2),0)),"",OFFSET('9. METAS'!$L$20,INT((ROW()-13)/2),0))</f>
        <v>100</v>
      </c>
      <c r="I137" s="1004"/>
      <c r="J137" s="244" t="str">
        <f ca="1">IF(MOD(ROW()-13,2)=0,IF(ISBLANK(OFFSET('12. SEGUIMIENTO 2027'!$N$14,INT((ROW()-13)/2),0)),"",OFFSET('12. SEGUIMIENTO 2027'!$N$14,INT((ROW()-13)/2),0)),IF(ISBLANK(OFFSET('9. METAS'!$U$20,INT((ROW()-14)/2),0)),"",OFFSET('9. METAS'!$U$20,INT((ROW()-14)/2),0)))</f>
        <v/>
      </c>
      <c r="K137" s="245" t="str">
        <f ca="1">IF(MOD(ROW()-13,2)=0,IF(ISBLANK(OFFSET('12. SEGUIMIENTO 2027'!$O$14,INT((ROW()-13)/2),0)),"",OFFSET('12. SEGUIMIENTO 2027'!$O$14,INT((ROW()-13)/2),0)),IF(ISBLANK(OFFSET('9. METAS'!$V$20,INT((ROW()-14)/2),0)),"",OFFSET('9. METAS'!$V$20,INT((ROW()-14)/2),0)))</f>
        <v/>
      </c>
      <c r="L137" s="245" t="str">
        <f ca="1">IF(MOD(ROW()-13,2)=0,IF(ISBLANK(OFFSET('12. SEGUIMIENTO 2027'!$P$14,INT((ROW()-13)/2),0)),"",OFFSET('12. SEGUIMIENTO 2027'!$P$14,INT((ROW()-13)/2),0)),IF(ISBLANK(OFFSET('9. METAS'!$W$20,INT((ROW()-14)/2),0)),"",OFFSET('9. METAS'!$W$20,INT((ROW()-14)/2),0)))</f>
        <v/>
      </c>
      <c r="M137" s="246" t="str">
        <f ca="1">IF(MOD(ROW()-13,2)=0,IF(ISBLANK(OFFSET('12. SEGUIMIENTO 2027'!$Q$14,INT((ROW()-13)/2),0)),"",OFFSET('12. SEGUIMIENTO 2027'!$Q$14,INT((ROW()-13)/2),0)),IF(ISBLANK(OFFSET('9. METAS'!$X$20,INT((ROW()-14)/2),0)),"",OFFSET('9. METAS'!$X$20,INT((ROW()-14)/2),0)))</f>
        <v/>
      </c>
      <c r="N137" s="1006" t="str">
        <f t="shared" ref="N137" ca="1" si="120">IFERROR(J137/J138,"ND")</f>
        <v>ND</v>
      </c>
      <c r="O137" s="1008" t="str">
        <f t="shared" ref="O137" ca="1" si="121">IFERROR(((J137+K137+L137+M137)/H137),"ND")</f>
        <v>ND</v>
      </c>
      <c r="P137" s="1010"/>
    </row>
    <row r="138" spans="3:16">
      <c r="C138" s="1025"/>
      <c r="D138" s="1018"/>
      <c r="E138" s="1018"/>
      <c r="F138" s="1021"/>
      <c r="G138" s="1023"/>
      <c r="H138" s="1080"/>
      <c r="I138" s="1012"/>
      <c r="J138" s="244">
        <f ca="1">IF(MOD(ROW()-13,2)=0,IF(ISBLANK(OFFSET('12. SEGUIMIENTO 2027'!$N$14,INT((ROW()-13)/2),0)),"",OFFSET('12. SEGUIMIENTO 2027'!$N$14,INT((ROW()-13)/2),0)),IF(ISBLANK(OFFSET('9. METAS'!$U$20,INT((ROW()-14)/2),0)),"",OFFSET('9. METAS'!$U$20,INT((ROW()-14)/2),0)))</f>
        <v>25</v>
      </c>
      <c r="K138" s="245">
        <f ca="1">IF(MOD(ROW()-13,2)=0,IF(ISBLANK(OFFSET('12. SEGUIMIENTO 2027'!$O$14,INT((ROW()-13)/2),0)),"",OFFSET('12. SEGUIMIENTO 2027'!$O$14,INT((ROW()-13)/2),0)),IF(ISBLANK(OFFSET('9. METAS'!$V$20,INT((ROW()-14)/2),0)),"",OFFSET('9. METAS'!$V$20,INT((ROW()-14)/2),0)))</f>
        <v>25</v>
      </c>
      <c r="L138" s="245">
        <f ca="1">IF(MOD(ROW()-13,2)=0,IF(ISBLANK(OFFSET('12. SEGUIMIENTO 2027'!$P$14,INT((ROW()-13)/2),0)),"",OFFSET('12. SEGUIMIENTO 2027'!$P$14,INT((ROW()-13)/2),0)),IF(ISBLANK(OFFSET('9. METAS'!$W$20,INT((ROW()-14)/2),0)),"",OFFSET('9. METAS'!$W$20,INT((ROW()-14)/2),0)))</f>
        <v>25</v>
      </c>
      <c r="M138" s="246">
        <f ca="1">IF(MOD(ROW()-13,2)=0,IF(ISBLANK(OFFSET('12. SEGUIMIENTO 2027'!$Q$14,INT((ROW()-13)/2),0)),"",OFFSET('12. SEGUIMIENTO 2027'!$Q$14,INT((ROW()-13)/2),0)),IF(ISBLANK(OFFSET('9. METAS'!$X$20,INT((ROW()-14)/2),0)),"",OFFSET('9. METAS'!$X$20,INT((ROW()-14)/2),0)))</f>
        <v>25</v>
      </c>
      <c r="N138" s="1013"/>
      <c r="O138" s="1014"/>
      <c r="P138" s="1015"/>
    </row>
    <row r="139" spans="3:16">
      <c r="C139" s="1016" t="str">
        <f ca="1">IF(ISBLANK(OFFSET('5. Pp (3 años)'!$C$46,INT((ROW()-13)/2),0)),"",OFFSET('5. Pp (3 años)'!$C$46,INT((ROW()-13)/2),0))</f>
        <v>Actividad</v>
      </c>
      <c r="D139" s="1018" t="str">
        <f ca="1">IF(ISBLANK(OFFSET('5. Pp (3 años)'!$D$46,INT((ROW()-13)/2),0)),"",OFFSET('5. Pp (3 años)'!$D$46,INT((ROW()-13)/2),0))</f>
        <v>4.1.1.1.11.1  Coordinación de encuentros institucionales y jornadas de visibilidad para la diversidad sexual e inclusión.</v>
      </c>
      <c r="E139" s="1018" t="str">
        <f ca="1">IF(ISBLANK(OFFSET('5. Pp (3 años)'!$E$46,INT((ROW()-13)/2),0)),"",OFFSET('5. Pp (3 años)'!$E$46,INT((ROW()-13)/2),0))</f>
        <v>PEJVR: Porcentaje de encuentros y jornadas de visibilidad realizados.</v>
      </c>
      <c r="F139" s="1021" t="str">
        <f ca="1">IF(ISBLANK(OFFSET('5. Pp (3 años)'!$K$46,INT((ROW()-13)/2),0)),"",OFFSET('5. Pp (3 años)'!$K$46,INT((ROW()-13)/2),0))</f>
        <v>Ascendente</v>
      </c>
      <c r="G139" s="1023" t="str">
        <f ca="1">IF(ISBLANK(OFFSET('5. Pp (3 años)'!$H$46,INT((ROW()-13)/2),0)),"",OFFSET('5. Pp (3 años)'!$H$46,INT((ROW()-13)/2),0))</f>
        <v>Trimestral</v>
      </c>
      <c r="H139" s="1080">
        <f ca="1">IF(ISBLANK(OFFSET('9. METAS'!$L$20,INT((ROW()-13)/2),0)),"",OFFSET('9. METAS'!$L$20,INT((ROW()-13)/2),0))</f>
        <v>2</v>
      </c>
      <c r="I139" s="1004"/>
      <c r="J139" s="244" t="str">
        <f ca="1">IF(MOD(ROW()-13,2)=0,IF(ISBLANK(OFFSET('12. SEGUIMIENTO 2027'!$N$14,INT((ROW()-13)/2),0)),"",OFFSET('12. SEGUIMIENTO 2027'!$N$14,INT((ROW()-13)/2),0)),IF(ISBLANK(OFFSET('9. METAS'!$U$20,INT((ROW()-14)/2),0)),"",OFFSET('9. METAS'!$U$20,INT((ROW()-14)/2),0)))</f>
        <v/>
      </c>
      <c r="K139" s="245" t="str">
        <f ca="1">IF(MOD(ROW()-13,2)=0,IF(ISBLANK(OFFSET('12. SEGUIMIENTO 2027'!$O$14,INT((ROW()-13)/2),0)),"",OFFSET('12. SEGUIMIENTO 2027'!$O$14,INT((ROW()-13)/2),0)),IF(ISBLANK(OFFSET('9. METAS'!$V$20,INT((ROW()-14)/2),0)),"",OFFSET('9. METAS'!$V$20,INT((ROW()-14)/2),0)))</f>
        <v/>
      </c>
      <c r="L139" s="245" t="str">
        <f ca="1">IF(MOD(ROW()-13,2)=0,IF(ISBLANK(OFFSET('12. SEGUIMIENTO 2027'!$P$14,INT((ROW()-13)/2),0)),"",OFFSET('12. SEGUIMIENTO 2027'!$P$14,INT((ROW()-13)/2),0)),IF(ISBLANK(OFFSET('9. METAS'!$W$20,INT((ROW()-14)/2),0)),"",OFFSET('9. METAS'!$W$20,INT((ROW()-14)/2),0)))</f>
        <v/>
      </c>
      <c r="M139" s="246" t="str">
        <f ca="1">IF(MOD(ROW()-13,2)=0,IF(ISBLANK(OFFSET('12. SEGUIMIENTO 2027'!$Q$14,INT((ROW()-13)/2),0)),"",OFFSET('12. SEGUIMIENTO 2027'!$Q$14,INT((ROW()-13)/2),0)),IF(ISBLANK(OFFSET('9. METAS'!$X$20,INT((ROW()-14)/2),0)),"",OFFSET('9. METAS'!$X$20,INT((ROW()-14)/2),0)))</f>
        <v/>
      </c>
      <c r="N139" s="1006" t="str">
        <f t="shared" ref="N139" ca="1" si="122">IFERROR(J139/J140,"ND")</f>
        <v>ND</v>
      </c>
      <c r="O139" s="1008" t="str">
        <f t="shared" ref="O139" ca="1" si="123">IFERROR(((J139+K139+L139+M139)/H139),"ND")</f>
        <v>ND</v>
      </c>
      <c r="P139" s="1010"/>
    </row>
    <row r="140" spans="3:16">
      <c r="C140" s="1025"/>
      <c r="D140" s="1018"/>
      <c r="E140" s="1018"/>
      <c r="F140" s="1021"/>
      <c r="G140" s="1023"/>
      <c r="H140" s="1080"/>
      <c r="I140" s="1012"/>
      <c r="J140" s="244">
        <f ca="1">IF(MOD(ROW()-13,2)=0,IF(ISBLANK(OFFSET('12. SEGUIMIENTO 2027'!$N$14,INT((ROW()-13)/2),0)),"",OFFSET('12. SEGUIMIENTO 2027'!$N$14,INT((ROW()-13)/2),0)),IF(ISBLANK(OFFSET('9. METAS'!$U$20,INT((ROW()-14)/2),0)),"",OFFSET('9. METAS'!$U$20,INT((ROW()-14)/2),0)))</f>
        <v>1</v>
      </c>
      <c r="K140" s="245">
        <f ca="1">IF(MOD(ROW()-13,2)=0,IF(ISBLANK(OFFSET('12. SEGUIMIENTO 2027'!$O$14,INT((ROW()-13)/2),0)),"",OFFSET('12. SEGUIMIENTO 2027'!$O$14,INT((ROW()-13)/2),0)),IF(ISBLANK(OFFSET('9. METAS'!$V$20,INT((ROW()-14)/2),0)),"",OFFSET('9. METAS'!$V$20,INT((ROW()-14)/2),0)))</f>
        <v>1</v>
      </c>
      <c r="L140" s="245">
        <f ca="1">IF(MOD(ROW()-13,2)=0,IF(ISBLANK(OFFSET('12. SEGUIMIENTO 2027'!$P$14,INT((ROW()-13)/2),0)),"",OFFSET('12. SEGUIMIENTO 2027'!$P$14,INT((ROW()-13)/2),0)),IF(ISBLANK(OFFSET('9. METAS'!$W$20,INT((ROW()-14)/2),0)),"",OFFSET('9. METAS'!$W$20,INT((ROW()-14)/2),0)))</f>
        <v>0</v>
      </c>
      <c r="M140" s="246">
        <f ca="1">IF(MOD(ROW()-13,2)=0,IF(ISBLANK(OFFSET('12. SEGUIMIENTO 2027'!$Q$14,INT((ROW()-13)/2),0)),"",OFFSET('12. SEGUIMIENTO 2027'!$Q$14,INT((ROW()-13)/2),0)),IF(ISBLANK(OFFSET('9. METAS'!$X$20,INT((ROW()-14)/2),0)),"",OFFSET('9. METAS'!$X$20,INT((ROW()-14)/2),0)))</f>
        <v>0</v>
      </c>
      <c r="N140" s="1013"/>
      <c r="O140" s="1014"/>
      <c r="P140" s="1015"/>
    </row>
    <row r="141" spans="3:16">
      <c r="C141" s="1016" t="str">
        <f ca="1">IF(ISBLANK(OFFSET('5. Pp (3 años)'!$C$46,INT((ROW()-13)/2),0)),"",OFFSET('5. Pp (3 años)'!$C$46,INT((ROW()-13)/2),0))</f>
        <v>Actividad</v>
      </c>
      <c r="D141" s="1018" t="str">
        <f ca="1">IF(ISBLANK(OFFSET('5. Pp (3 años)'!$D$46,INT((ROW()-13)/2),0)),"",OFFSET('5. Pp (3 años)'!$D$46,INT((ROW()-13)/2),0))</f>
        <v/>
      </c>
      <c r="E141" s="1018" t="str">
        <f ca="1">IF(ISBLANK(OFFSET('5. Pp (3 años)'!$E$46,INT((ROW()-13)/2),0)),"",OFFSET('5. Pp (3 años)'!$E$46,INT((ROW()-13)/2),0))</f>
        <v/>
      </c>
      <c r="F141" s="1021" t="str">
        <f ca="1">IF(ISBLANK(OFFSET('5. Pp (3 años)'!$K$46,INT((ROW()-13)/2),0)),"",OFFSET('5. Pp (3 años)'!$K$46,INT((ROW()-13)/2),0))</f>
        <v/>
      </c>
      <c r="G141" s="1023" t="str">
        <f ca="1">IF(ISBLANK(OFFSET('5. Pp (3 años)'!$H$46,INT((ROW()-13)/2),0)),"",OFFSET('5. Pp (3 años)'!$H$46,INT((ROW()-13)/2),0))</f>
        <v/>
      </c>
      <c r="H141" s="1080" t="str">
        <f ca="1">IF(ISBLANK(OFFSET('9. METAS'!$L$20,INT((ROW()-13)/2),0)),"",OFFSET('9. METAS'!$L$20,INT((ROW()-13)/2),0))</f>
        <v/>
      </c>
      <c r="I141" s="1004"/>
      <c r="J141" s="244" t="str">
        <f ca="1">IF(MOD(ROW()-13,2)=0,IF(ISBLANK(OFFSET('12. SEGUIMIENTO 2027'!$N$14,INT((ROW()-13)/2),0)),"",OFFSET('12. SEGUIMIENTO 2027'!$N$14,INT((ROW()-13)/2),0)),IF(ISBLANK(OFFSET('9. METAS'!$U$20,INT((ROW()-14)/2),0)),"",OFFSET('9. METAS'!$U$20,INT((ROW()-14)/2),0)))</f>
        <v/>
      </c>
      <c r="K141" s="245" t="str">
        <f ca="1">IF(MOD(ROW()-13,2)=0,IF(ISBLANK(OFFSET('12. SEGUIMIENTO 2027'!$O$14,INT((ROW()-13)/2),0)),"",OFFSET('12. SEGUIMIENTO 2027'!$O$14,INT((ROW()-13)/2),0)),IF(ISBLANK(OFFSET('9. METAS'!$V$20,INT((ROW()-14)/2),0)),"",OFFSET('9. METAS'!$V$20,INT((ROW()-14)/2),0)))</f>
        <v/>
      </c>
      <c r="L141" s="245" t="str">
        <f ca="1">IF(MOD(ROW()-13,2)=0,IF(ISBLANK(OFFSET('12. SEGUIMIENTO 2027'!$P$14,INT((ROW()-13)/2),0)),"",OFFSET('12. SEGUIMIENTO 2027'!$P$14,INT((ROW()-13)/2),0)),IF(ISBLANK(OFFSET('9. METAS'!$W$20,INT((ROW()-14)/2),0)),"",OFFSET('9. METAS'!$W$20,INT((ROW()-14)/2),0)))</f>
        <v/>
      </c>
      <c r="M141" s="246" t="str">
        <f ca="1">IF(MOD(ROW()-13,2)=0,IF(ISBLANK(OFFSET('12. SEGUIMIENTO 2027'!$Q$14,INT((ROW()-13)/2),0)),"",OFFSET('12. SEGUIMIENTO 2027'!$Q$14,INT((ROW()-13)/2),0)),IF(ISBLANK(OFFSET('9. METAS'!$X$20,INT((ROW()-14)/2),0)),"",OFFSET('9. METAS'!$X$20,INT((ROW()-14)/2),0)))</f>
        <v/>
      </c>
      <c r="N141" s="1006" t="str">
        <f t="shared" ref="N141" ca="1" si="124">IFERROR(J141/J142,"ND")</f>
        <v>ND</v>
      </c>
      <c r="O141" s="1008" t="str">
        <f t="shared" ref="O141" ca="1" si="125">IFERROR(((J141+K141+L141+M141)/H141),"ND")</f>
        <v>ND</v>
      </c>
      <c r="P141" s="1010"/>
    </row>
    <row r="142" spans="3:16">
      <c r="C142" s="1025"/>
      <c r="D142" s="1018"/>
      <c r="E142" s="1018"/>
      <c r="F142" s="1021"/>
      <c r="G142" s="1023"/>
      <c r="H142" s="1080"/>
      <c r="I142" s="1012"/>
      <c r="J142" s="244" t="str">
        <f ca="1">IF(MOD(ROW()-13,2)=0,IF(ISBLANK(OFFSET('12. SEGUIMIENTO 2027'!$N$14,INT((ROW()-13)/2),0)),"",OFFSET('12. SEGUIMIENTO 2027'!$N$14,INT((ROW()-13)/2),0)),IF(ISBLANK(OFFSET('9. METAS'!$U$20,INT((ROW()-14)/2),0)),"",OFFSET('9. METAS'!$U$20,INT((ROW()-14)/2),0)))</f>
        <v/>
      </c>
      <c r="K142" s="245" t="str">
        <f ca="1">IF(MOD(ROW()-13,2)=0,IF(ISBLANK(OFFSET('12. SEGUIMIENTO 2027'!$O$14,INT((ROW()-13)/2),0)),"",OFFSET('12. SEGUIMIENTO 2027'!$O$14,INT((ROW()-13)/2),0)),IF(ISBLANK(OFFSET('9. METAS'!$V$20,INT((ROW()-14)/2),0)),"",OFFSET('9. METAS'!$V$20,INT((ROW()-14)/2),0)))</f>
        <v/>
      </c>
      <c r="L142" s="245" t="str">
        <f ca="1">IF(MOD(ROW()-13,2)=0,IF(ISBLANK(OFFSET('12. SEGUIMIENTO 2027'!$P$14,INT((ROW()-13)/2),0)),"",OFFSET('12. SEGUIMIENTO 2027'!$P$14,INT((ROW()-13)/2),0)),IF(ISBLANK(OFFSET('9. METAS'!$W$20,INT((ROW()-14)/2),0)),"",OFFSET('9. METAS'!$W$20,INT((ROW()-14)/2),0)))</f>
        <v/>
      </c>
      <c r="M142" s="246" t="str">
        <f ca="1">IF(MOD(ROW()-13,2)=0,IF(ISBLANK(OFFSET('12. SEGUIMIENTO 2027'!$Q$14,INT((ROW()-13)/2),0)),"",OFFSET('12. SEGUIMIENTO 2027'!$Q$14,INT((ROW()-13)/2),0)),IF(ISBLANK(OFFSET('9. METAS'!$X$20,INT((ROW()-14)/2),0)),"",OFFSET('9. METAS'!$X$20,INT((ROW()-14)/2),0)))</f>
        <v/>
      </c>
      <c r="N142" s="1013"/>
      <c r="O142" s="1014"/>
      <c r="P142" s="1015"/>
    </row>
    <row r="143" spans="3:16">
      <c r="C143" s="1016" t="str">
        <f ca="1">IF(ISBLANK(OFFSET('5. Pp (3 años)'!$C$46,INT((ROW()-13)/2),0)),"",OFFSET('5. Pp (3 años)'!$C$46,INT((ROW()-13)/2),0))</f>
        <v>Actividad</v>
      </c>
      <c r="D143" s="1018" t="str">
        <f ca="1">IF(ISBLANK(OFFSET('5. Pp (3 años)'!$D$46,INT((ROW()-13)/2),0)),"",OFFSET('5. Pp (3 años)'!$D$46,INT((ROW()-13)/2),0))</f>
        <v/>
      </c>
      <c r="E143" s="1018" t="str">
        <f ca="1">IF(ISBLANK(OFFSET('5. Pp (3 años)'!$E$46,INT((ROW()-13)/2),0)),"",OFFSET('5. Pp (3 años)'!$E$46,INT((ROW()-13)/2),0))</f>
        <v/>
      </c>
      <c r="F143" s="1021" t="str">
        <f ca="1">IF(ISBLANK(OFFSET('5. Pp (3 años)'!$K$46,INT((ROW()-13)/2),0)),"",OFFSET('5. Pp (3 años)'!$K$46,INT((ROW()-13)/2),0))</f>
        <v/>
      </c>
      <c r="G143" s="1023" t="str">
        <f ca="1">IF(ISBLANK(OFFSET('5. Pp (3 años)'!$H$46,INT((ROW()-13)/2),0)),"",OFFSET('5. Pp (3 años)'!$H$46,INT((ROW()-13)/2),0))</f>
        <v/>
      </c>
      <c r="H143" s="1080" t="str">
        <f ca="1">IF(ISBLANK(OFFSET('9. METAS'!$L$20,INT((ROW()-13)/2),0)),"",OFFSET('9. METAS'!$L$20,INT((ROW()-13)/2),0))</f>
        <v/>
      </c>
      <c r="I143" s="1004"/>
      <c r="J143" s="244" t="str">
        <f ca="1">IF(MOD(ROW()-13,2)=0,IF(ISBLANK(OFFSET('12. SEGUIMIENTO 2027'!$N$14,INT((ROW()-13)/2),0)),"",OFFSET('12. SEGUIMIENTO 2027'!$N$14,INT((ROW()-13)/2),0)),IF(ISBLANK(OFFSET('9. METAS'!$U$20,INT((ROW()-14)/2),0)),"",OFFSET('9. METAS'!$U$20,INT((ROW()-14)/2),0)))</f>
        <v/>
      </c>
      <c r="K143" s="245" t="str">
        <f ca="1">IF(MOD(ROW()-13,2)=0,IF(ISBLANK(OFFSET('12. SEGUIMIENTO 2027'!$O$14,INT((ROW()-13)/2),0)),"",OFFSET('12. SEGUIMIENTO 2027'!$O$14,INT((ROW()-13)/2),0)),IF(ISBLANK(OFFSET('9. METAS'!$V$20,INT((ROW()-14)/2),0)),"",OFFSET('9. METAS'!$V$20,INT((ROW()-14)/2),0)))</f>
        <v/>
      </c>
      <c r="L143" s="245" t="str">
        <f ca="1">IF(MOD(ROW()-13,2)=0,IF(ISBLANK(OFFSET('12. SEGUIMIENTO 2027'!$P$14,INT((ROW()-13)/2),0)),"",OFFSET('12. SEGUIMIENTO 2027'!$P$14,INT((ROW()-13)/2),0)),IF(ISBLANK(OFFSET('9. METAS'!$W$20,INT((ROW()-14)/2),0)),"",OFFSET('9. METAS'!$W$20,INT((ROW()-14)/2),0)))</f>
        <v/>
      </c>
      <c r="M143" s="246" t="str">
        <f ca="1">IF(MOD(ROW()-13,2)=0,IF(ISBLANK(OFFSET('12. SEGUIMIENTO 2027'!$Q$14,INT((ROW()-13)/2),0)),"",OFFSET('12. SEGUIMIENTO 2027'!$Q$14,INT((ROW()-13)/2),0)),IF(ISBLANK(OFFSET('9. METAS'!$X$20,INT((ROW()-14)/2),0)),"",OFFSET('9. METAS'!$X$20,INT((ROW()-14)/2),0)))</f>
        <v/>
      </c>
      <c r="N143" s="1006" t="str">
        <f t="shared" ref="N143" ca="1" si="126">IFERROR(J143/J144,"ND")</f>
        <v>ND</v>
      </c>
      <c r="O143" s="1008" t="str">
        <f t="shared" ref="O143" ca="1" si="127">IFERROR(((J143+K143+L143+M143)/H143),"ND")</f>
        <v>ND</v>
      </c>
      <c r="P143" s="1010"/>
    </row>
    <row r="144" spans="3:16">
      <c r="C144" s="1025"/>
      <c r="D144" s="1018"/>
      <c r="E144" s="1018"/>
      <c r="F144" s="1021"/>
      <c r="G144" s="1023"/>
      <c r="H144" s="1080"/>
      <c r="I144" s="1012"/>
      <c r="J144" s="244" t="str">
        <f ca="1">IF(MOD(ROW()-13,2)=0,IF(ISBLANK(OFFSET('12. SEGUIMIENTO 2027'!$N$14,INT((ROW()-13)/2),0)),"",OFFSET('12. SEGUIMIENTO 2027'!$N$14,INT((ROW()-13)/2),0)),IF(ISBLANK(OFFSET('9. METAS'!$U$20,INT((ROW()-14)/2),0)),"",OFFSET('9. METAS'!$U$20,INT((ROW()-14)/2),0)))</f>
        <v/>
      </c>
      <c r="K144" s="245" t="str">
        <f ca="1">IF(MOD(ROW()-13,2)=0,IF(ISBLANK(OFFSET('12. SEGUIMIENTO 2027'!$O$14,INT((ROW()-13)/2),0)),"",OFFSET('12. SEGUIMIENTO 2027'!$O$14,INT((ROW()-13)/2),0)),IF(ISBLANK(OFFSET('9. METAS'!$V$20,INT((ROW()-14)/2),0)),"",OFFSET('9. METAS'!$V$20,INT((ROW()-14)/2),0)))</f>
        <v/>
      </c>
      <c r="L144" s="245" t="str">
        <f ca="1">IF(MOD(ROW()-13,2)=0,IF(ISBLANK(OFFSET('12. SEGUIMIENTO 2027'!$P$14,INT((ROW()-13)/2),0)),"",OFFSET('12. SEGUIMIENTO 2027'!$P$14,INT((ROW()-13)/2),0)),IF(ISBLANK(OFFSET('9. METAS'!$W$20,INT((ROW()-14)/2),0)),"",OFFSET('9. METAS'!$W$20,INT((ROW()-14)/2),0)))</f>
        <v/>
      </c>
      <c r="M144" s="246" t="str">
        <f ca="1">IF(MOD(ROW()-13,2)=0,IF(ISBLANK(OFFSET('12. SEGUIMIENTO 2027'!$Q$14,INT((ROW()-13)/2),0)),"",OFFSET('12. SEGUIMIENTO 2027'!$Q$14,INT((ROW()-13)/2),0)),IF(ISBLANK(OFFSET('9. METAS'!$X$20,INT((ROW()-14)/2),0)),"",OFFSET('9. METAS'!$X$20,INT((ROW()-14)/2),0)))</f>
        <v/>
      </c>
      <c r="N144" s="1013"/>
      <c r="O144" s="1014"/>
      <c r="P144" s="1015"/>
    </row>
    <row r="145" spans="3:16">
      <c r="C145" s="1016" t="str">
        <f ca="1">IF(ISBLANK(OFFSET('5. Pp (3 años)'!$C$46,INT((ROW()-13)/2),0)),"",OFFSET('5. Pp (3 años)'!$C$46,INT((ROW()-13)/2),0))</f>
        <v>Actividad</v>
      </c>
      <c r="D145" s="1018" t="str">
        <f ca="1">IF(ISBLANK(OFFSET('5. Pp (3 años)'!$D$46,INT((ROW()-13)/2),0)),"",OFFSET('5. Pp (3 años)'!$D$46,INT((ROW()-13)/2),0))</f>
        <v/>
      </c>
      <c r="E145" s="1018" t="str">
        <f ca="1">IF(ISBLANK(OFFSET('5. Pp (3 años)'!$E$46,INT((ROW()-13)/2),0)),"",OFFSET('5. Pp (3 años)'!$E$46,INT((ROW()-13)/2),0))</f>
        <v/>
      </c>
      <c r="F145" s="1021" t="str">
        <f ca="1">IF(ISBLANK(OFFSET('5. Pp (3 años)'!$K$46,INT((ROW()-13)/2),0)),"",OFFSET('5. Pp (3 años)'!$K$46,INT((ROW()-13)/2),0))</f>
        <v/>
      </c>
      <c r="G145" s="1023" t="str">
        <f ca="1">IF(ISBLANK(OFFSET('5. Pp (3 años)'!$H$46,INT((ROW()-13)/2),0)),"",OFFSET('5. Pp (3 años)'!$H$46,INT((ROW()-13)/2),0))</f>
        <v/>
      </c>
      <c r="H145" s="1080" t="str">
        <f ca="1">IF(ISBLANK(OFFSET('9. METAS'!$L$20,INT((ROW()-13)/2),0)),"",OFFSET('9. METAS'!$L$20,INT((ROW()-13)/2),0))</f>
        <v/>
      </c>
      <c r="I145" s="1004"/>
      <c r="J145" s="244" t="str">
        <f ca="1">IF(MOD(ROW()-13,2)=0,IF(ISBLANK(OFFSET('12. SEGUIMIENTO 2027'!$N$14,INT((ROW()-13)/2),0)),"",OFFSET('12. SEGUIMIENTO 2027'!$N$14,INT((ROW()-13)/2),0)),IF(ISBLANK(OFFSET('9. METAS'!$U$20,INT((ROW()-14)/2),0)),"",OFFSET('9. METAS'!$U$20,INT((ROW()-14)/2),0)))</f>
        <v/>
      </c>
      <c r="K145" s="245" t="str">
        <f ca="1">IF(MOD(ROW()-13,2)=0,IF(ISBLANK(OFFSET('12. SEGUIMIENTO 2027'!$O$14,INT((ROW()-13)/2),0)),"",OFFSET('12. SEGUIMIENTO 2027'!$O$14,INT((ROW()-13)/2),0)),IF(ISBLANK(OFFSET('9. METAS'!$V$20,INT((ROW()-14)/2),0)),"",OFFSET('9. METAS'!$V$20,INT((ROW()-14)/2),0)))</f>
        <v/>
      </c>
      <c r="L145" s="245" t="str">
        <f ca="1">IF(MOD(ROW()-13,2)=0,IF(ISBLANK(OFFSET('12. SEGUIMIENTO 2027'!$P$14,INT((ROW()-13)/2),0)),"",OFFSET('12. SEGUIMIENTO 2027'!$P$14,INT((ROW()-13)/2),0)),IF(ISBLANK(OFFSET('9. METAS'!$W$20,INT((ROW()-14)/2),0)),"",OFFSET('9. METAS'!$W$20,INT((ROW()-14)/2),0)))</f>
        <v/>
      </c>
      <c r="M145" s="246" t="str">
        <f ca="1">IF(MOD(ROW()-13,2)=0,IF(ISBLANK(OFFSET('12. SEGUIMIENTO 2027'!$Q$14,INT((ROW()-13)/2),0)),"",OFFSET('12. SEGUIMIENTO 2027'!$Q$14,INT((ROW()-13)/2),0)),IF(ISBLANK(OFFSET('9. METAS'!$X$20,INT((ROW()-14)/2),0)),"",OFFSET('9. METAS'!$X$20,INT((ROW()-14)/2),0)))</f>
        <v/>
      </c>
      <c r="N145" s="1006" t="str">
        <f t="shared" ref="N145" ca="1" si="128">IFERROR(J145/J146,"ND")</f>
        <v>ND</v>
      </c>
      <c r="O145" s="1008" t="str">
        <f t="shared" ref="O145" ca="1" si="129">IFERROR(((J145+K145+L145+M145)/H145),"ND")</f>
        <v>ND</v>
      </c>
      <c r="P145" s="1010"/>
    </row>
    <row r="146" spans="3:16">
      <c r="C146" s="1025"/>
      <c r="D146" s="1018"/>
      <c r="E146" s="1018"/>
      <c r="F146" s="1021"/>
      <c r="G146" s="1023"/>
      <c r="H146" s="1080"/>
      <c r="I146" s="1012"/>
      <c r="J146" s="244" t="str">
        <f ca="1">IF(MOD(ROW()-13,2)=0,IF(ISBLANK(OFFSET('12. SEGUIMIENTO 2027'!$N$14,INT((ROW()-13)/2),0)),"",OFFSET('12. SEGUIMIENTO 2027'!$N$14,INT((ROW()-13)/2),0)),IF(ISBLANK(OFFSET('9. METAS'!$U$20,INT((ROW()-14)/2),0)),"",OFFSET('9. METAS'!$U$20,INT((ROW()-14)/2),0)))</f>
        <v/>
      </c>
      <c r="K146" s="245" t="str">
        <f ca="1">IF(MOD(ROW()-13,2)=0,IF(ISBLANK(OFFSET('12. SEGUIMIENTO 2027'!$O$14,INT((ROW()-13)/2),0)),"",OFFSET('12. SEGUIMIENTO 2027'!$O$14,INT((ROW()-13)/2),0)),IF(ISBLANK(OFFSET('9. METAS'!$V$20,INT((ROW()-14)/2),0)),"",OFFSET('9. METAS'!$V$20,INT((ROW()-14)/2),0)))</f>
        <v/>
      </c>
      <c r="L146" s="245" t="str">
        <f ca="1">IF(MOD(ROW()-13,2)=0,IF(ISBLANK(OFFSET('12. SEGUIMIENTO 2027'!$P$14,INT((ROW()-13)/2),0)),"",OFFSET('12. SEGUIMIENTO 2027'!$P$14,INT((ROW()-13)/2),0)),IF(ISBLANK(OFFSET('9. METAS'!$W$20,INT((ROW()-14)/2),0)),"",OFFSET('9. METAS'!$W$20,INT((ROW()-14)/2),0)))</f>
        <v/>
      </c>
      <c r="M146" s="246" t="str">
        <f ca="1">IF(MOD(ROW()-13,2)=0,IF(ISBLANK(OFFSET('12. SEGUIMIENTO 2027'!$Q$14,INT((ROW()-13)/2),0)),"",OFFSET('12. SEGUIMIENTO 2027'!$Q$14,INT((ROW()-13)/2),0)),IF(ISBLANK(OFFSET('9. METAS'!$X$20,INT((ROW()-14)/2),0)),"",OFFSET('9. METAS'!$X$20,INT((ROW()-14)/2),0)))</f>
        <v/>
      </c>
      <c r="N146" s="1013"/>
      <c r="O146" s="1014"/>
      <c r="P146" s="1015"/>
    </row>
    <row r="147" spans="3:16">
      <c r="C147" s="1016" t="str">
        <f ca="1">IF(ISBLANK(OFFSET('5. Pp (3 años)'!$C$46,INT((ROW()-13)/2),0)),"",OFFSET('5. Pp (3 años)'!$C$46,INT((ROW()-13)/2),0))</f>
        <v>Actividad</v>
      </c>
      <c r="D147" s="1018" t="str">
        <f ca="1">IF(ISBLANK(OFFSET('5. Pp (3 años)'!$D$46,INT((ROW()-13)/2),0)),"",OFFSET('5. Pp (3 años)'!$D$46,INT((ROW()-13)/2),0))</f>
        <v/>
      </c>
      <c r="E147" s="1018" t="str">
        <f ca="1">IF(ISBLANK(OFFSET('5. Pp (3 años)'!$E$46,INT((ROW()-13)/2),0)),"",OFFSET('5. Pp (3 años)'!$E$46,INT((ROW()-13)/2),0))</f>
        <v/>
      </c>
      <c r="F147" s="1021" t="str">
        <f ca="1">IF(ISBLANK(OFFSET('5. Pp (3 años)'!$K$46,INT((ROW()-13)/2),0)),"",OFFSET('5. Pp (3 años)'!$K$46,INT((ROW()-13)/2),0))</f>
        <v/>
      </c>
      <c r="G147" s="1023" t="str">
        <f ca="1">IF(ISBLANK(OFFSET('5. Pp (3 años)'!$H$46,INT((ROW()-13)/2),0)),"",OFFSET('5. Pp (3 años)'!$H$46,INT((ROW()-13)/2),0))</f>
        <v/>
      </c>
      <c r="H147" s="1080" t="str">
        <f ca="1">IF(ISBLANK(OFFSET('9. METAS'!$L$20,INT((ROW()-13)/2),0)),"",OFFSET('9. METAS'!$L$20,INT((ROW()-13)/2),0))</f>
        <v/>
      </c>
      <c r="I147" s="1004"/>
      <c r="J147" s="244" t="str">
        <f ca="1">IF(MOD(ROW()-13,2)=0,IF(ISBLANK(OFFSET('12. SEGUIMIENTO 2027'!$N$14,INT((ROW()-13)/2),0)),"",OFFSET('12. SEGUIMIENTO 2027'!$N$14,INT((ROW()-13)/2),0)),IF(ISBLANK(OFFSET('9. METAS'!$U$20,INT((ROW()-14)/2),0)),"",OFFSET('9. METAS'!$U$20,INT((ROW()-14)/2),0)))</f>
        <v/>
      </c>
      <c r="K147" s="245" t="str">
        <f ca="1">IF(MOD(ROW()-13,2)=0,IF(ISBLANK(OFFSET('12. SEGUIMIENTO 2027'!$O$14,INT((ROW()-13)/2),0)),"",OFFSET('12. SEGUIMIENTO 2027'!$O$14,INT((ROW()-13)/2),0)),IF(ISBLANK(OFFSET('9. METAS'!$V$20,INT((ROW()-14)/2),0)),"",OFFSET('9. METAS'!$V$20,INT((ROW()-14)/2),0)))</f>
        <v/>
      </c>
      <c r="L147" s="245" t="str">
        <f ca="1">IF(MOD(ROW()-13,2)=0,IF(ISBLANK(OFFSET('12. SEGUIMIENTO 2027'!$P$14,INT((ROW()-13)/2),0)),"",OFFSET('12. SEGUIMIENTO 2027'!$P$14,INT((ROW()-13)/2),0)),IF(ISBLANK(OFFSET('9. METAS'!$W$20,INT((ROW()-14)/2),0)),"",OFFSET('9. METAS'!$W$20,INT((ROW()-14)/2),0)))</f>
        <v/>
      </c>
      <c r="M147" s="246" t="str">
        <f ca="1">IF(MOD(ROW()-13,2)=0,IF(ISBLANK(OFFSET('12. SEGUIMIENTO 2027'!$Q$14,INT((ROW()-13)/2),0)),"",OFFSET('12. SEGUIMIENTO 2027'!$Q$14,INT((ROW()-13)/2),0)),IF(ISBLANK(OFFSET('9. METAS'!$X$20,INT((ROW()-14)/2),0)),"",OFFSET('9. METAS'!$X$20,INT((ROW()-14)/2),0)))</f>
        <v/>
      </c>
      <c r="N147" s="1006" t="str">
        <f t="shared" ref="N147" ca="1" si="130">IFERROR(J147/J148,"ND")</f>
        <v>ND</v>
      </c>
      <c r="O147" s="1008" t="str">
        <f t="shared" ref="O147" ca="1" si="131">IFERROR(((J147+K147+L147+M147)/H147),"ND")</f>
        <v>ND</v>
      </c>
      <c r="P147" s="1010"/>
    </row>
    <row r="148" spans="3:16">
      <c r="C148" s="1025"/>
      <c r="D148" s="1018"/>
      <c r="E148" s="1018"/>
      <c r="F148" s="1021"/>
      <c r="G148" s="1023"/>
      <c r="H148" s="1080"/>
      <c r="I148" s="1012"/>
      <c r="J148" s="244" t="str">
        <f ca="1">IF(MOD(ROW()-13,2)=0,IF(ISBLANK(OFFSET('12. SEGUIMIENTO 2027'!$N$14,INT((ROW()-13)/2),0)),"",OFFSET('12. SEGUIMIENTO 2027'!$N$14,INT((ROW()-13)/2),0)),IF(ISBLANK(OFFSET('9. METAS'!$U$20,INT((ROW()-14)/2),0)),"",OFFSET('9. METAS'!$U$20,INT((ROW()-14)/2),0)))</f>
        <v/>
      </c>
      <c r="K148" s="245" t="str">
        <f ca="1">IF(MOD(ROW()-13,2)=0,IF(ISBLANK(OFFSET('12. SEGUIMIENTO 2027'!$O$14,INT((ROW()-13)/2),0)),"",OFFSET('12. SEGUIMIENTO 2027'!$O$14,INT((ROW()-13)/2),0)),IF(ISBLANK(OFFSET('9. METAS'!$V$20,INT((ROW()-14)/2),0)),"",OFFSET('9. METAS'!$V$20,INT((ROW()-14)/2),0)))</f>
        <v/>
      </c>
      <c r="L148" s="245" t="str">
        <f ca="1">IF(MOD(ROW()-13,2)=0,IF(ISBLANK(OFFSET('12. SEGUIMIENTO 2027'!$P$14,INT((ROW()-13)/2),0)),"",OFFSET('12. SEGUIMIENTO 2027'!$P$14,INT((ROW()-13)/2),0)),IF(ISBLANK(OFFSET('9. METAS'!$W$20,INT((ROW()-14)/2),0)),"",OFFSET('9. METAS'!$W$20,INT((ROW()-14)/2),0)))</f>
        <v/>
      </c>
      <c r="M148" s="246" t="str">
        <f ca="1">IF(MOD(ROW()-13,2)=0,IF(ISBLANK(OFFSET('12. SEGUIMIENTO 2027'!$Q$14,INT((ROW()-13)/2),0)),"",OFFSET('12. SEGUIMIENTO 2027'!$Q$14,INT((ROW()-13)/2),0)),IF(ISBLANK(OFFSET('9. METAS'!$X$20,INT((ROW()-14)/2),0)),"",OFFSET('9. METAS'!$X$20,INT((ROW()-14)/2),0)))</f>
        <v/>
      </c>
      <c r="N148" s="1013"/>
      <c r="O148" s="1014"/>
      <c r="P148" s="1015"/>
    </row>
    <row r="149" spans="3:16">
      <c r="C149" s="1016" t="str">
        <f ca="1">IF(ISBLANK(OFFSET('5. Pp (3 años)'!$C$46,INT((ROW()-13)/2),0)),"",OFFSET('5. Pp (3 años)'!$C$46,INT((ROW()-13)/2),0))</f>
        <v>Componente</v>
      </c>
      <c r="D149" s="1018" t="str">
        <f ca="1">IF(ISBLANK(OFFSET('5. Pp (3 años)'!$D$46,INT((ROW()-13)/2),0)),"",OFFSET('5. Pp (3 años)'!$D$46,INT((ROW()-13)/2),0))</f>
        <v>4.1.1.1.12 Atenciones y gestiones del programa 'Entrelazos por la Diversidad' otorgadas.</v>
      </c>
      <c r="E149" s="1018" t="str">
        <f ca="1">IF(ISBLANK(OFFSET('5. Pp (3 años)'!$E$46,INT((ROW()-13)/2),0)),"",OFFSET('5. Pp (3 años)'!$E$46,INT((ROW()-13)/2),0))</f>
        <v>PSAGE: Porcentaje de servicios de atención y gestión del programa Entrelazos realizados.</v>
      </c>
      <c r="F149" s="1021" t="str">
        <f ca="1">IF(ISBLANK(OFFSET('5. Pp (3 años)'!$K$46,INT((ROW()-13)/2),0)),"",OFFSET('5. Pp (3 años)'!$K$46,INT((ROW()-13)/2),0))</f>
        <v xml:space="preserve">Ascendente </v>
      </c>
      <c r="G149" s="1023" t="str">
        <f ca="1">IF(ISBLANK(OFFSET('5. Pp (3 años)'!$H$46,INT((ROW()-13)/2),0)),"",OFFSET('5. Pp (3 años)'!$H$46,INT((ROW()-13)/2),0))</f>
        <v>Trimestral</v>
      </c>
      <c r="H149" s="1080">
        <f ca="1">IF(ISBLANK(OFFSET('9. METAS'!$L$20,INT((ROW()-13)/2),0)),"",OFFSET('9. METAS'!$L$20,INT((ROW()-13)/2),0))</f>
        <v>100</v>
      </c>
      <c r="I149" s="1004"/>
      <c r="J149" s="244" t="str">
        <f ca="1">IF(MOD(ROW()-13,2)=0,IF(ISBLANK(OFFSET('12. SEGUIMIENTO 2027'!$N$14,INT((ROW()-13)/2),0)),"",OFFSET('12. SEGUIMIENTO 2027'!$N$14,INT((ROW()-13)/2),0)),IF(ISBLANK(OFFSET('9. METAS'!$U$20,INT((ROW()-14)/2),0)),"",OFFSET('9. METAS'!$U$20,INT((ROW()-14)/2),0)))</f>
        <v/>
      </c>
      <c r="K149" s="245" t="str">
        <f ca="1">IF(MOD(ROW()-13,2)=0,IF(ISBLANK(OFFSET('12. SEGUIMIENTO 2027'!$O$14,INT((ROW()-13)/2),0)),"",OFFSET('12. SEGUIMIENTO 2027'!$O$14,INT((ROW()-13)/2),0)),IF(ISBLANK(OFFSET('9. METAS'!$V$20,INT((ROW()-14)/2),0)),"",OFFSET('9. METAS'!$V$20,INT((ROW()-14)/2),0)))</f>
        <v/>
      </c>
      <c r="L149" s="245" t="str">
        <f ca="1">IF(MOD(ROW()-13,2)=0,IF(ISBLANK(OFFSET('12. SEGUIMIENTO 2027'!$P$14,INT((ROW()-13)/2),0)),"",OFFSET('12. SEGUIMIENTO 2027'!$P$14,INT((ROW()-13)/2),0)),IF(ISBLANK(OFFSET('9. METAS'!$W$20,INT((ROW()-14)/2),0)),"",OFFSET('9. METAS'!$W$20,INT((ROW()-14)/2),0)))</f>
        <v/>
      </c>
      <c r="M149" s="246" t="str">
        <f ca="1">IF(MOD(ROW()-13,2)=0,IF(ISBLANK(OFFSET('12. SEGUIMIENTO 2027'!$Q$14,INT((ROW()-13)/2),0)),"",OFFSET('12. SEGUIMIENTO 2027'!$Q$14,INT((ROW()-13)/2),0)),IF(ISBLANK(OFFSET('9. METAS'!$X$20,INT((ROW()-14)/2),0)),"",OFFSET('9. METAS'!$X$20,INT((ROW()-14)/2),0)))</f>
        <v/>
      </c>
      <c r="N149" s="1006" t="str">
        <f t="shared" ref="N149" ca="1" si="132">IFERROR(J149/J150,"ND")</f>
        <v>ND</v>
      </c>
      <c r="O149" s="1008" t="str">
        <f t="shared" ref="O149" ca="1" si="133">IFERROR(((J149+K149+L149+M149)/H149),"ND")</f>
        <v>ND</v>
      </c>
      <c r="P149" s="1010"/>
    </row>
    <row r="150" spans="3:16">
      <c r="C150" s="1025"/>
      <c r="D150" s="1018"/>
      <c r="E150" s="1018"/>
      <c r="F150" s="1021"/>
      <c r="G150" s="1023"/>
      <c r="H150" s="1080"/>
      <c r="I150" s="1012"/>
      <c r="J150" s="244">
        <f ca="1">IF(MOD(ROW()-13,2)=0,IF(ISBLANK(OFFSET('12. SEGUIMIENTO 2027'!$N$14,INT((ROW()-13)/2),0)),"",OFFSET('12. SEGUIMIENTO 2027'!$N$14,INT((ROW()-13)/2),0)),IF(ISBLANK(OFFSET('9. METAS'!$U$20,INT((ROW()-14)/2),0)),"",OFFSET('9. METAS'!$U$20,INT((ROW()-14)/2),0)))</f>
        <v>25</v>
      </c>
      <c r="K150" s="245">
        <f ca="1">IF(MOD(ROW()-13,2)=0,IF(ISBLANK(OFFSET('12. SEGUIMIENTO 2027'!$O$14,INT((ROW()-13)/2),0)),"",OFFSET('12. SEGUIMIENTO 2027'!$O$14,INT((ROW()-13)/2),0)),IF(ISBLANK(OFFSET('9. METAS'!$V$20,INT((ROW()-14)/2),0)),"",OFFSET('9. METAS'!$V$20,INT((ROW()-14)/2),0)))</f>
        <v>25</v>
      </c>
      <c r="L150" s="245">
        <f ca="1">IF(MOD(ROW()-13,2)=0,IF(ISBLANK(OFFSET('12. SEGUIMIENTO 2027'!$P$14,INT((ROW()-13)/2),0)),"",OFFSET('12. SEGUIMIENTO 2027'!$P$14,INT((ROW()-13)/2),0)),IF(ISBLANK(OFFSET('9. METAS'!$W$20,INT((ROW()-14)/2),0)),"",OFFSET('9. METAS'!$W$20,INT((ROW()-14)/2),0)))</f>
        <v>25</v>
      </c>
      <c r="M150" s="246">
        <f ca="1">IF(MOD(ROW()-13,2)=0,IF(ISBLANK(OFFSET('12. SEGUIMIENTO 2027'!$Q$14,INT((ROW()-13)/2),0)),"",OFFSET('12. SEGUIMIENTO 2027'!$Q$14,INT((ROW()-13)/2),0)),IF(ISBLANK(OFFSET('9. METAS'!$X$20,INT((ROW()-14)/2),0)),"",OFFSET('9. METAS'!$X$20,INT((ROW()-14)/2),0)))</f>
        <v>25</v>
      </c>
      <c r="N150" s="1013"/>
      <c r="O150" s="1014"/>
      <c r="P150" s="1015"/>
    </row>
    <row r="151" spans="3:16">
      <c r="C151" s="1016" t="str">
        <f ca="1">IF(ISBLANK(OFFSET('5. Pp (3 años)'!$C$46,INT((ROW()-13)/2),0)),"",OFFSET('5. Pp (3 años)'!$C$46,INT((ROW()-13)/2),0))</f>
        <v>Actividad</v>
      </c>
      <c r="D151" s="1018" t="str">
        <f ca="1">IF(ISBLANK(OFFSET('5. Pp (3 años)'!$D$46,INT((ROW()-13)/2),0)),"",OFFSET('5. Pp (3 años)'!$D$46,INT((ROW()-13)/2),0))</f>
        <v>4.1.1.1.12.1 Gestión de canales de atención y enlace interinstitucional para la diversidad sexual.</v>
      </c>
      <c r="E151" s="1018" t="str">
        <f ca="1">IF(ISBLANK(OFFSET('5. Pp (3 años)'!$E$46,INT((ROW()-13)/2),0)),"",OFFSET('5. Pp (3 años)'!$E$46,INT((ROW()-13)/2),0))</f>
        <v>PSVAG: Porcentaje de servicios de vinculación y atención personalizada gestionados.</v>
      </c>
      <c r="F151" s="1021" t="str">
        <f ca="1">IF(ISBLANK(OFFSET('5. Pp (3 años)'!$K$46,INT((ROW()-13)/2),0)),"",OFFSET('5. Pp (3 años)'!$K$46,INT((ROW()-13)/2),0))</f>
        <v>Ascendente</v>
      </c>
      <c r="G151" s="1023" t="str">
        <f ca="1">IF(ISBLANK(OFFSET('5. Pp (3 años)'!$H$46,INT((ROW()-13)/2),0)),"",OFFSET('5. Pp (3 años)'!$H$46,INT((ROW()-13)/2),0))</f>
        <v>Trimestral</v>
      </c>
      <c r="H151" s="1080">
        <f ca="1">IF(ISBLANK(OFFSET('9. METAS'!$L$20,INT((ROW()-13)/2),0)),"",OFFSET('9. METAS'!$L$20,INT((ROW()-13)/2),0))</f>
        <v>150</v>
      </c>
      <c r="I151" s="1004"/>
      <c r="J151" s="244" t="str">
        <f ca="1">IF(MOD(ROW()-13,2)=0,IF(ISBLANK(OFFSET('12. SEGUIMIENTO 2027'!$N$14,INT((ROW()-13)/2),0)),"",OFFSET('12. SEGUIMIENTO 2027'!$N$14,INT((ROW()-13)/2),0)),IF(ISBLANK(OFFSET('9. METAS'!$U$20,INT((ROW()-14)/2),0)),"",OFFSET('9. METAS'!$U$20,INT((ROW()-14)/2),0)))</f>
        <v/>
      </c>
      <c r="K151" s="245" t="str">
        <f ca="1">IF(MOD(ROW()-13,2)=0,IF(ISBLANK(OFFSET('12. SEGUIMIENTO 2027'!$O$14,INT((ROW()-13)/2),0)),"",OFFSET('12. SEGUIMIENTO 2027'!$O$14,INT((ROW()-13)/2),0)),IF(ISBLANK(OFFSET('9. METAS'!$V$20,INT((ROW()-14)/2),0)),"",OFFSET('9. METAS'!$V$20,INT((ROW()-14)/2),0)))</f>
        <v/>
      </c>
      <c r="L151" s="245" t="str">
        <f ca="1">IF(MOD(ROW()-13,2)=0,IF(ISBLANK(OFFSET('12. SEGUIMIENTO 2027'!$P$14,INT((ROW()-13)/2),0)),"",OFFSET('12. SEGUIMIENTO 2027'!$P$14,INT((ROW()-13)/2),0)),IF(ISBLANK(OFFSET('9. METAS'!$W$20,INT((ROW()-14)/2),0)),"",OFFSET('9. METAS'!$W$20,INT((ROW()-14)/2),0)))</f>
        <v/>
      </c>
      <c r="M151" s="246" t="str">
        <f ca="1">IF(MOD(ROW()-13,2)=0,IF(ISBLANK(OFFSET('12. SEGUIMIENTO 2027'!$Q$14,INT((ROW()-13)/2),0)),"",OFFSET('12. SEGUIMIENTO 2027'!$Q$14,INT((ROW()-13)/2),0)),IF(ISBLANK(OFFSET('9. METAS'!$X$20,INT((ROW()-14)/2),0)),"",OFFSET('9. METAS'!$X$20,INT((ROW()-14)/2),0)))</f>
        <v/>
      </c>
      <c r="N151" s="1006" t="str">
        <f t="shared" ref="N151" ca="1" si="134">IFERROR(J151/J152,"ND")</f>
        <v>ND</v>
      </c>
      <c r="O151" s="1008" t="str">
        <f t="shared" ref="O151" ca="1" si="135">IFERROR(((J151+K151+L151+M151)/H151),"ND")</f>
        <v>ND</v>
      </c>
      <c r="P151" s="1010"/>
    </row>
    <row r="152" spans="3:16">
      <c r="C152" s="1025"/>
      <c r="D152" s="1018"/>
      <c r="E152" s="1018"/>
      <c r="F152" s="1021"/>
      <c r="G152" s="1023"/>
      <c r="H152" s="1080"/>
      <c r="I152" s="1012"/>
      <c r="J152" s="244">
        <f ca="1">IF(MOD(ROW()-13,2)=0,IF(ISBLANK(OFFSET('12. SEGUIMIENTO 2027'!$N$14,INT((ROW()-13)/2),0)),"",OFFSET('12. SEGUIMIENTO 2027'!$N$14,INT((ROW()-13)/2),0)),IF(ISBLANK(OFFSET('9. METAS'!$U$20,INT((ROW()-14)/2),0)),"",OFFSET('9. METAS'!$U$20,INT((ROW()-14)/2),0)))</f>
        <v>35</v>
      </c>
      <c r="K152" s="245">
        <f ca="1">IF(MOD(ROW()-13,2)=0,IF(ISBLANK(OFFSET('12. SEGUIMIENTO 2027'!$O$14,INT((ROW()-13)/2),0)),"",OFFSET('12. SEGUIMIENTO 2027'!$O$14,INT((ROW()-13)/2),0)),IF(ISBLANK(OFFSET('9. METAS'!$V$20,INT((ROW()-14)/2),0)),"",OFFSET('9. METAS'!$V$20,INT((ROW()-14)/2),0)))</f>
        <v>45</v>
      </c>
      <c r="L152" s="245">
        <f ca="1">IF(MOD(ROW()-13,2)=0,IF(ISBLANK(OFFSET('12. SEGUIMIENTO 2027'!$P$14,INT((ROW()-13)/2),0)),"",OFFSET('12. SEGUIMIENTO 2027'!$P$14,INT((ROW()-13)/2),0)),IF(ISBLANK(OFFSET('9. METAS'!$W$20,INT((ROW()-14)/2),0)),"",OFFSET('9. METAS'!$W$20,INT((ROW()-14)/2),0)))</f>
        <v>45</v>
      </c>
      <c r="M152" s="246">
        <f ca="1">IF(MOD(ROW()-13,2)=0,IF(ISBLANK(OFFSET('12. SEGUIMIENTO 2027'!$Q$14,INT((ROW()-13)/2),0)),"",OFFSET('12. SEGUIMIENTO 2027'!$Q$14,INT((ROW()-13)/2),0)),IF(ISBLANK(OFFSET('9. METAS'!$X$20,INT((ROW()-14)/2),0)),"",OFFSET('9. METAS'!$X$20,INT((ROW()-14)/2),0)))</f>
        <v>25</v>
      </c>
      <c r="N152" s="1013"/>
      <c r="O152" s="1014"/>
      <c r="P152" s="1015"/>
    </row>
    <row r="153" spans="3:16">
      <c r="C153" s="1016" t="str">
        <f ca="1">IF(ISBLANK(OFFSET('5. Pp (3 años)'!$C$46,INT((ROW()-13)/2),0)),"",OFFSET('5. Pp (3 años)'!$C$46,INT((ROW()-13)/2),0))</f>
        <v>Actividad</v>
      </c>
      <c r="D153" s="1018" t="str">
        <f ca="1">IF(ISBLANK(OFFSET('5. Pp (3 años)'!$D$46,INT((ROW()-13)/2),0)),"",OFFSET('5. Pp (3 años)'!$D$46,INT((ROW()-13)/2),0))</f>
        <v/>
      </c>
      <c r="E153" s="1018" t="str">
        <f ca="1">IF(ISBLANK(OFFSET('5. Pp (3 años)'!$E$46,INT((ROW()-13)/2),0)),"",OFFSET('5. Pp (3 años)'!$E$46,INT((ROW()-13)/2),0))</f>
        <v/>
      </c>
      <c r="F153" s="1021" t="str">
        <f ca="1">IF(ISBLANK(OFFSET('5. Pp (3 años)'!$K$46,INT((ROW()-13)/2),0)),"",OFFSET('5. Pp (3 años)'!$K$46,INT((ROW()-13)/2),0))</f>
        <v/>
      </c>
      <c r="G153" s="1023" t="str">
        <f ca="1">IF(ISBLANK(OFFSET('5. Pp (3 años)'!$H$46,INT((ROW()-13)/2),0)),"",OFFSET('5. Pp (3 años)'!$H$46,INT((ROW()-13)/2),0))</f>
        <v/>
      </c>
      <c r="H153" s="1080" t="str">
        <f ca="1">IF(ISBLANK(OFFSET('9. METAS'!$L$20,INT((ROW()-13)/2),0)),"",OFFSET('9. METAS'!$L$20,INT((ROW()-13)/2),0))</f>
        <v/>
      </c>
      <c r="I153" s="1004"/>
      <c r="J153" s="244" t="str">
        <f ca="1">IF(MOD(ROW()-13,2)=0,IF(ISBLANK(OFFSET('12. SEGUIMIENTO 2027'!$N$14,INT((ROW()-13)/2),0)),"",OFFSET('12. SEGUIMIENTO 2027'!$N$14,INT((ROW()-13)/2),0)),IF(ISBLANK(OFFSET('9. METAS'!$U$20,INT((ROW()-14)/2),0)),"",OFFSET('9. METAS'!$U$20,INT((ROW()-14)/2),0)))</f>
        <v/>
      </c>
      <c r="K153" s="245" t="str">
        <f ca="1">IF(MOD(ROW()-13,2)=0,IF(ISBLANK(OFFSET('12. SEGUIMIENTO 2027'!$O$14,INT((ROW()-13)/2),0)),"",OFFSET('12. SEGUIMIENTO 2027'!$O$14,INT((ROW()-13)/2),0)),IF(ISBLANK(OFFSET('9. METAS'!$V$20,INT((ROW()-14)/2),0)),"",OFFSET('9. METAS'!$V$20,INT((ROW()-14)/2),0)))</f>
        <v/>
      </c>
      <c r="L153" s="245" t="str">
        <f ca="1">IF(MOD(ROW()-13,2)=0,IF(ISBLANK(OFFSET('12. SEGUIMIENTO 2027'!$P$14,INT((ROW()-13)/2),0)),"",OFFSET('12. SEGUIMIENTO 2027'!$P$14,INT((ROW()-13)/2),0)),IF(ISBLANK(OFFSET('9. METAS'!$W$20,INT((ROW()-14)/2),0)),"",OFFSET('9. METAS'!$W$20,INT((ROW()-14)/2),0)))</f>
        <v/>
      </c>
      <c r="M153" s="246" t="str">
        <f ca="1">IF(MOD(ROW()-13,2)=0,IF(ISBLANK(OFFSET('12. SEGUIMIENTO 2027'!$Q$14,INT((ROW()-13)/2),0)),"",OFFSET('12. SEGUIMIENTO 2027'!$Q$14,INT((ROW()-13)/2),0)),IF(ISBLANK(OFFSET('9. METAS'!$X$20,INT((ROW()-14)/2),0)),"",OFFSET('9. METAS'!$X$20,INT((ROW()-14)/2),0)))</f>
        <v/>
      </c>
      <c r="N153" s="1006" t="str">
        <f t="shared" ref="N153" ca="1" si="136">IFERROR(J153/J154,"ND")</f>
        <v>ND</v>
      </c>
      <c r="O153" s="1008" t="str">
        <f t="shared" ref="O153" ca="1" si="137">IFERROR(((J153+K153+L153+M153)/H153),"ND")</f>
        <v>ND</v>
      </c>
      <c r="P153" s="1010"/>
    </row>
    <row r="154" spans="3:16">
      <c r="C154" s="1025"/>
      <c r="D154" s="1018"/>
      <c r="E154" s="1018"/>
      <c r="F154" s="1021"/>
      <c r="G154" s="1023"/>
      <c r="H154" s="1080"/>
      <c r="I154" s="1012"/>
      <c r="J154" s="244" t="str">
        <f ca="1">IF(MOD(ROW()-13,2)=0,IF(ISBLANK(OFFSET('12. SEGUIMIENTO 2027'!$N$14,INT((ROW()-13)/2),0)),"",OFFSET('12. SEGUIMIENTO 2027'!$N$14,INT((ROW()-13)/2),0)),IF(ISBLANK(OFFSET('9. METAS'!$U$20,INT((ROW()-14)/2),0)),"",OFFSET('9. METAS'!$U$20,INT((ROW()-14)/2),0)))</f>
        <v/>
      </c>
      <c r="K154" s="245" t="str">
        <f ca="1">IF(MOD(ROW()-13,2)=0,IF(ISBLANK(OFFSET('12. SEGUIMIENTO 2027'!$O$14,INT((ROW()-13)/2),0)),"",OFFSET('12. SEGUIMIENTO 2027'!$O$14,INT((ROW()-13)/2),0)),IF(ISBLANK(OFFSET('9. METAS'!$V$20,INT((ROW()-14)/2),0)),"",OFFSET('9. METAS'!$V$20,INT((ROW()-14)/2),0)))</f>
        <v/>
      </c>
      <c r="L154" s="245" t="str">
        <f ca="1">IF(MOD(ROW()-13,2)=0,IF(ISBLANK(OFFSET('12. SEGUIMIENTO 2027'!$P$14,INT((ROW()-13)/2),0)),"",OFFSET('12. SEGUIMIENTO 2027'!$P$14,INT((ROW()-13)/2),0)),IF(ISBLANK(OFFSET('9. METAS'!$W$20,INT((ROW()-14)/2),0)),"",OFFSET('9. METAS'!$W$20,INT((ROW()-14)/2),0)))</f>
        <v/>
      </c>
      <c r="M154" s="246" t="str">
        <f ca="1">IF(MOD(ROW()-13,2)=0,IF(ISBLANK(OFFSET('12. SEGUIMIENTO 2027'!$Q$14,INT((ROW()-13)/2),0)),"",OFFSET('12. SEGUIMIENTO 2027'!$Q$14,INT((ROW()-13)/2),0)),IF(ISBLANK(OFFSET('9. METAS'!$X$20,INT((ROW()-14)/2),0)),"",OFFSET('9. METAS'!$X$20,INT((ROW()-14)/2),0)))</f>
        <v/>
      </c>
      <c r="N154" s="1013"/>
      <c r="O154" s="1014"/>
      <c r="P154" s="1015"/>
    </row>
    <row r="155" spans="3:16">
      <c r="C155" s="1016" t="str">
        <f ca="1">IF(ISBLANK(OFFSET('5. Pp (3 años)'!$C$46,INT((ROW()-13)/2),0)),"",OFFSET('5. Pp (3 años)'!$C$46,INT((ROW()-13)/2),0))</f>
        <v>Actividad</v>
      </c>
      <c r="D155" s="1018" t="str">
        <f ca="1">IF(ISBLANK(OFFSET('5. Pp (3 años)'!$D$46,INT((ROW()-13)/2),0)),"",OFFSET('5. Pp (3 años)'!$D$46,INT((ROW()-13)/2),0))</f>
        <v/>
      </c>
      <c r="E155" s="1018" t="str">
        <f ca="1">IF(ISBLANK(OFFSET('5. Pp (3 años)'!$E$46,INT((ROW()-13)/2),0)),"",OFFSET('5. Pp (3 años)'!$E$46,INT((ROW()-13)/2),0))</f>
        <v/>
      </c>
      <c r="F155" s="1021" t="str">
        <f ca="1">IF(ISBLANK(OFFSET('5. Pp (3 años)'!$K$46,INT((ROW()-13)/2),0)),"",OFFSET('5. Pp (3 años)'!$K$46,INT((ROW()-13)/2),0))</f>
        <v/>
      </c>
      <c r="G155" s="1023" t="str">
        <f ca="1">IF(ISBLANK(OFFSET('5. Pp (3 años)'!$H$46,INT((ROW()-13)/2),0)),"",OFFSET('5. Pp (3 años)'!$H$46,INT((ROW()-13)/2),0))</f>
        <v/>
      </c>
      <c r="H155" s="1080" t="str">
        <f ca="1">IF(ISBLANK(OFFSET('9. METAS'!$L$20,INT((ROW()-13)/2),0)),"",OFFSET('9. METAS'!$L$20,INT((ROW()-13)/2),0))</f>
        <v/>
      </c>
      <c r="I155" s="1004"/>
      <c r="J155" s="244" t="str">
        <f ca="1">IF(MOD(ROW()-13,2)=0,IF(ISBLANK(OFFSET('12. SEGUIMIENTO 2027'!$N$14,INT((ROW()-13)/2),0)),"",OFFSET('12. SEGUIMIENTO 2027'!$N$14,INT((ROW()-13)/2),0)),IF(ISBLANK(OFFSET('9. METAS'!$U$20,INT((ROW()-14)/2),0)),"",OFFSET('9. METAS'!$U$20,INT((ROW()-14)/2),0)))</f>
        <v/>
      </c>
      <c r="K155" s="245" t="str">
        <f ca="1">IF(MOD(ROW()-13,2)=0,IF(ISBLANK(OFFSET('12. SEGUIMIENTO 2027'!$O$14,INT((ROW()-13)/2),0)),"",OFFSET('12. SEGUIMIENTO 2027'!$O$14,INT((ROW()-13)/2),0)),IF(ISBLANK(OFFSET('9. METAS'!$V$20,INT((ROW()-14)/2),0)),"",OFFSET('9. METAS'!$V$20,INT((ROW()-14)/2),0)))</f>
        <v/>
      </c>
      <c r="L155" s="245" t="str">
        <f ca="1">IF(MOD(ROW()-13,2)=0,IF(ISBLANK(OFFSET('12. SEGUIMIENTO 2027'!$P$14,INT((ROW()-13)/2),0)),"",OFFSET('12. SEGUIMIENTO 2027'!$P$14,INT((ROW()-13)/2),0)),IF(ISBLANK(OFFSET('9. METAS'!$W$20,INT((ROW()-14)/2),0)),"",OFFSET('9. METAS'!$W$20,INT((ROW()-14)/2),0)))</f>
        <v/>
      </c>
      <c r="M155" s="246" t="str">
        <f ca="1">IF(MOD(ROW()-13,2)=0,IF(ISBLANK(OFFSET('12. SEGUIMIENTO 2027'!$Q$14,INT((ROW()-13)/2),0)),"",OFFSET('12. SEGUIMIENTO 2027'!$Q$14,INT((ROW()-13)/2),0)),IF(ISBLANK(OFFSET('9. METAS'!$X$20,INT((ROW()-14)/2),0)),"",OFFSET('9. METAS'!$X$20,INT((ROW()-14)/2),0)))</f>
        <v/>
      </c>
      <c r="N155" s="1006" t="str">
        <f t="shared" ref="N155" ca="1" si="138">IFERROR(J155/J156,"ND")</f>
        <v>ND</v>
      </c>
      <c r="O155" s="1008" t="str">
        <f t="shared" ref="O155" ca="1" si="139">IFERROR(((J155+K155+L155+M155)/H155),"ND")</f>
        <v>ND</v>
      </c>
      <c r="P155" s="1010"/>
    </row>
    <row r="156" spans="3:16">
      <c r="C156" s="1025"/>
      <c r="D156" s="1018"/>
      <c r="E156" s="1018"/>
      <c r="F156" s="1021"/>
      <c r="G156" s="1023"/>
      <c r="H156" s="1080"/>
      <c r="I156" s="1012"/>
      <c r="J156" s="244" t="str">
        <f ca="1">IF(MOD(ROW()-13,2)=0,IF(ISBLANK(OFFSET('12. SEGUIMIENTO 2027'!$N$14,INT((ROW()-13)/2),0)),"",OFFSET('12. SEGUIMIENTO 2027'!$N$14,INT((ROW()-13)/2),0)),IF(ISBLANK(OFFSET('9. METAS'!$U$20,INT((ROW()-14)/2),0)),"",OFFSET('9. METAS'!$U$20,INT((ROW()-14)/2),0)))</f>
        <v/>
      </c>
      <c r="K156" s="245" t="str">
        <f ca="1">IF(MOD(ROW()-13,2)=0,IF(ISBLANK(OFFSET('12. SEGUIMIENTO 2027'!$O$14,INT((ROW()-13)/2),0)),"",OFFSET('12. SEGUIMIENTO 2027'!$O$14,INT((ROW()-13)/2),0)),IF(ISBLANK(OFFSET('9. METAS'!$V$20,INT((ROW()-14)/2),0)),"",OFFSET('9. METAS'!$V$20,INT((ROW()-14)/2),0)))</f>
        <v/>
      </c>
      <c r="L156" s="245" t="str">
        <f ca="1">IF(MOD(ROW()-13,2)=0,IF(ISBLANK(OFFSET('12. SEGUIMIENTO 2027'!$P$14,INT((ROW()-13)/2),0)),"",OFFSET('12. SEGUIMIENTO 2027'!$P$14,INT((ROW()-13)/2),0)),IF(ISBLANK(OFFSET('9. METAS'!$W$20,INT((ROW()-14)/2),0)),"",OFFSET('9. METAS'!$W$20,INT((ROW()-14)/2),0)))</f>
        <v/>
      </c>
      <c r="M156" s="246" t="str">
        <f ca="1">IF(MOD(ROW()-13,2)=0,IF(ISBLANK(OFFSET('12. SEGUIMIENTO 2027'!$Q$14,INT((ROW()-13)/2),0)),"",OFFSET('12. SEGUIMIENTO 2027'!$Q$14,INT((ROW()-13)/2),0)),IF(ISBLANK(OFFSET('9. METAS'!$X$20,INT((ROW()-14)/2),0)),"",OFFSET('9. METAS'!$X$20,INT((ROW()-14)/2),0)))</f>
        <v/>
      </c>
      <c r="N156" s="1013"/>
      <c r="O156" s="1014"/>
      <c r="P156" s="1015"/>
    </row>
    <row r="157" spans="3:16">
      <c r="C157" s="1016" t="str">
        <f ca="1">IF(ISBLANK(OFFSET('5. Pp (3 años)'!$C$46,INT((ROW()-13)/2),0)),"",OFFSET('5. Pp (3 años)'!$C$46,INT((ROW()-13)/2),0))</f>
        <v>Actividad</v>
      </c>
      <c r="D157" s="1018" t="str">
        <f ca="1">IF(ISBLANK(OFFSET('5. Pp (3 años)'!$D$46,INT((ROW()-13)/2),0)),"",OFFSET('5. Pp (3 años)'!$D$46,INT((ROW()-13)/2),0))</f>
        <v/>
      </c>
      <c r="E157" s="1018" t="str">
        <f ca="1">IF(ISBLANK(OFFSET('5. Pp (3 años)'!$E$46,INT((ROW()-13)/2),0)),"",OFFSET('5. Pp (3 años)'!$E$46,INT((ROW()-13)/2),0))</f>
        <v/>
      </c>
      <c r="F157" s="1021" t="str">
        <f ca="1">IF(ISBLANK(OFFSET('5. Pp (3 años)'!$K$46,INT((ROW()-13)/2),0)),"",OFFSET('5. Pp (3 años)'!$K$46,INT((ROW()-13)/2),0))</f>
        <v/>
      </c>
      <c r="G157" s="1023" t="str">
        <f ca="1">IF(ISBLANK(OFFSET('5. Pp (3 años)'!$H$46,INT((ROW()-13)/2),0)),"",OFFSET('5. Pp (3 años)'!$H$46,INT((ROW()-13)/2),0))</f>
        <v/>
      </c>
      <c r="H157" s="1080" t="str">
        <f ca="1">IF(ISBLANK(OFFSET('9. METAS'!$L$20,INT((ROW()-13)/2),0)),"",OFFSET('9. METAS'!$L$20,INT((ROW()-13)/2),0))</f>
        <v/>
      </c>
      <c r="I157" s="1004"/>
      <c r="J157" s="244" t="str">
        <f ca="1">IF(MOD(ROW()-13,2)=0,IF(ISBLANK(OFFSET('12. SEGUIMIENTO 2027'!$N$14,INT((ROW()-13)/2),0)),"",OFFSET('12. SEGUIMIENTO 2027'!$N$14,INT((ROW()-13)/2),0)),IF(ISBLANK(OFFSET('9. METAS'!$U$20,INT((ROW()-14)/2),0)),"",OFFSET('9. METAS'!$U$20,INT((ROW()-14)/2),0)))</f>
        <v/>
      </c>
      <c r="K157" s="245" t="str">
        <f ca="1">IF(MOD(ROW()-13,2)=0,IF(ISBLANK(OFFSET('12. SEGUIMIENTO 2027'!$O$14,INT((ROW()-13)/2),0)),"",OFFSET('12. SEGUIMIENTO 2027'!$O$14,INT((ROW()-13)/2),0)),IF(ISBLANK(OFFSET('9. METAS'!$V$20,INT((ROW()-14)/2),0)),"",OFFSET('9. METAS'!$V$20,INT((ROW()-14)/2),0)))</f>
        <v/>
      </c>
      <c r="L157" s="245" t="str">
        <f ca="1">IF(MOD(ROW()-13,2)=0,IF(ISBLANK(OFFSET('12. SEGUIMIENTO 2027'!$P$14,INT((ROW()-13)/2),0)),"",OFFSET('12. SEGUIMIENTO 2027'!$P$14,INT((ROW()-13)/2),0)),IF(ISBLANK(OFFSET('9. METAS'!$W$20,INT((ROW()-14)/2),0)),"",OFFSET('9. METAS'!$W$20,INT((ROW()-14)/2),0)))</f>
        <v/>
      </c>
      <c r="M157" s="246" t="str">
        <f ca="1">IF(MOD(ROW()-13,2)=0,IF(ISBLANK(OFFSET('12. SEGUIMIENTO 2027'!$Q$14,INT((ROW()-13)/2),0)),"",OFFSET('12. SEGUIMIENTO 2027'!$Q$14,INT((ROW()-13)/2),0)),IF(ISBLANK(OFFSET('9. METAS'!$X$20,INT((ROW()-14)/2),0)),"",OFFSET('9. METAS'!$X$20,INT((ROW()-14)/2),0)))</f>
        <v/>
      </c>
      <c r="N157" s="1006" t="str">
        <f t="shared" ref="N157" ca="1" si="140">IFERROR(J157/J158,"ND")</f>
        <v>ND</v>
      </c>
      <c r="O157" s="1008" t="str">
        <f t="shared" ref="O157" ca="1" si="141">IFERROR(((J157+K157+L157+M157)/H157),"ND")</f>
        <v>ND</v>
      </c>
      <c r="P157" s="1010"/>
    </row>
    <row r="158" spans="3:16">
      <c r="C158" s="1025"/>
      <c r="D158" s="1018"/>
      <c r="E158" s="1018"/>
      <c r="F158" s="1021"/>
      <c r="G158" s="1023"/>
      <c r="H158" s="1080"/>
      <c r="I158" s="1012"/>
      <c r="J158" s="244" t="str">
        <f ca="1">IF(MOD(ROW()-13,2)=0,IF(ISBLANK(OFFSET('12. SEGUIMIENTO 2027'!$N$14,INT((ROW()-13)/2),0)),"",OFFSET('12. SEGUIMIENTO 2027'!$N$14,INT((ROW()-13)/2),0)),IF(ISBLANK(OFFSET('9. METAS'!$U$20,INT((ROW()-14)/2),0)),"",OFFSET('9. METAS'!$U$20,INT((ROW()-14)/2),0)))</f>
        <v/>
      </c>
      <c r="K158" s="245" t="str">
        <f ca="1">IF(MOD(ROW()-13,2)=0,IF(ISBLANK(OFFSET('12. SEGUIMIENTO 2027'!$O$14,INT((ROW()-13)/2),0)),"",OFFSET('12. SEGUIMIENTO 2027'!$O$14,INT((ROW()-13)/2),0)),IF(ISBLANK(OFFSET('9. METAS'!$V$20,INT((ROW()-14)/2),0)),"",OFFSET('9. METAS'!$V$20,INT((ROW()-14)/2),0)))</f>
        <v/>
      </c>
      <c r="L158" s="245" t="str">
        <f ca="1">IF(MOD(ROW()-13,2)=0,IF(ISBLANK(OFFSET('12. SEGUIMIENTO 2027'!$P$14,INT((ROW()-13)/2),0)),"",OFFSET('12. SEGUIMIENTO 2027'!$P$14,INT((ROW()-13)/2),0)),IF(ISBLANK(OFFSET('9. METAS'!$W$20,INT((ROW()-14)/2),0)),"",OFFSET('9. METAS'!$W$20,INT((ROW()-14)/2),0)))</f>
        <v/>
      </c>
      <c r="M158" s="246" t="str">
        <f ca="1">IF(MOD(ROW()-13,2)=0,IF(ISBLANK(OFFSET('12. SEGUIMIENTO 2027'!$Q$14,INT((ROW()-13)/2),0)),"",OFFSET('12. SEGUIMIENTO 2027'!$Q$14,INT((ROW()-13)/2),0)),IF(ISBLANK(OFFSET('9. METAS'!$X$20,INT((ROW()-14)/2),0)),"",OFFSET('9. METAS'!$X$20,INT((ROW()-14)/2),0)))</f>
        <v/>
      </c>
      <c r="N158" s="1013"/>
      <c r="O158" s="1014"/>
      <c r="P158" s="1015"/>
    </row>
    <row r="159" spans="3:16">
      <c r="C159" s="1016" t="str">
        <f ca="1">IF(ISBLANK(OFFSET('5. Pp (3 años)'!$C$46,INT((ROW()-13)/2),0)),"",OFFSET('5. Pp (3 años)'!$C$46,INT((ROW()-13)/2),0))</f>
        <v>Actividad</v>
      </c>
      <c r="D159" s="1018" t="str">
        <f ca="1">IF(ISBLANK(OFFSET('5. Pp (3 años)'!$D$46,INT((ROW()-13)/2),0)),"",OFFSET('5. Pp (3 años)'!$D$46,INT((ROW()-13)/2),0))</f>
        <v/>
      </c>
      <c r="E159" s="1018" t="str">
        <f ca="1">IF(ISBLANK(OFFSET('5. Pp (3 años)'!$E$46,INT((ROW()-13)/2),0)),"",OFFSET('5. Pp (3 años)'!$E$46,INT((ROW()-13)/2),0))</f>
        <v/>
      </c>
      <c r="F159" s="1021" t="str">
        <f ca="1">IF(ISBLANK(OFFSET('5. Pp (3 años)'!$K$46,INT((ROW()-13)/2),0)),"",OFFSET('5. Pp (3 años)'!$K$46,INT((ROW()-13)/2),0))</f>
        <v/>
      </c>
      <c r="G159" s="1023" t="str">
        <f ca="1">IF(ISBLANK(OFFSET('5. Pp (3 años)'!$H$46,INT((ROW()-13)/2),0)),"",OFFSET('5. Pp (3 años)'!$H$46,INT((ROW()-13)/2),0))</f>
        <v/>
      </c>
      <c r="H159" s="1080" t="str">
        <f ca="1">IF(ISBLANK(OFFSET('9. METAS'!$L$20,INT((ROW()-13)/2),0)),"",OFFSET('9. METAS'!$L$20,INT((ROW()-13)/2),0))</f>
        <v/>
      </c>
      <c r="I159" s="1004"/>
      <c r="J159" s="244" t="str">
        <f ca="1">IF(MOD(ROW()-13,2)=0,IF(ISBLANK(OFFSET('12. SEGUIMIENTO 2027'!$N$14,INT((ROW()-13)/2),0)),"",OFFSET('12. SEGUIMIENTO 2027'!$N$14,INT((ROW()-13)/2),0)),IF(ISBLANK(OFFSET('9. METAS'!$U$20,INT((ROW()-14)/2),0)),"",OFFSET('9. METAS'!$U$20,INT((ROW()-14)/2),0)))</f>
        <v/>
      </c>
      <c r="K159" s="245" t="str">
        <f ca="1">IF(MOD(ROW()-13,2)=0,IF(ISBLANK(OFFSET('12. SEGUIMIENTO 2027'!$O$14,INT((ROW()-13)/2),0)),"",OFFSET('12. SEGUIMIENTO 2027'!$O$14,INT((ROW()-13)/2),0)),IF(ISBLANK(OFFSET('9. METAS'!$V$20,INT((ROW()-14)/2),0)),"",OFFSET('9. METAS'!$V$20,INT((ROW()-14)/2),0)))</f>
        <v/>
      </c>
      <c r="L159" s="245" t="str">
        <f ca="1">IF(MOD(ROW()-13,2)=0,IF(ISBLANK(OFFSET('12. SEGUIMIENTO 2027'!$P$14,INT((ROW()-13)/2),0)),"",OFFSET('12. SEGUIMIENTO 2027'!$P$14,INT((ROW()-13)/2),0)),IF(ISBLANK(OFFSET('9. METAS'!$W$20,INT((ROW()-14)/2),0)),"",OFFSET('9. METAS'!$W$20,INT((ROW()-14)/2),0)))</f>
        <v/>
      </c>
      <c r="M159" s="246" t="str">
        <f ca="1">IF(MOD(ROW()-13,2)=0,IF(ISBLANK(OFFSET('12. SEGUIMIENTO 2027'!$Q$14,INT((ROW()-13)/2),0)),"",OFFSET('12. SEGUIMIENTO 2027'!$Q$14,INT((ROW()-13)/2),0)),IF(ISBLANK(OFFSET('9. METAS'!$X$20,INT((ROW()-14)/2),0)),"",OFFSET('9. METAS'!$X$20,INT((ROW()-14)/2),0)))</f>
        <v/>
      </c>
      <c r="N159" s="1006" t="str">
        <f t="shared" ref="N159" ca="1" si="142">IFERROR(J159/J160,"ND")</f>
        <v>ND</v>
      </c>
      <c r="O159" s="1008" t="str">
        <f t="shared" ref="O159" ca="1" si="143">IFERROR(((J159+K159+L159+M159)/H159),"ND")</f>
        <v>ND</v>
      </c>
      <c r="P159" s="1010"/>
    </row>
    <row r="160" spans="3:16">
      <c r="C160" s="1025"/>
      <c r="D160" s="1018"/>
      <c r="E160" s="1018"/>
      <c r="F160" s="1021"/>
      <c r="G160" s="1023"/>
      <c r="H160" s="1080"/>
      <c r="I160" s="1012"/>
      <c r="J160" s="244" t="str">
        <f ca="1">IF(MOD(ROW()-13,2)=0,IF(ISBLANK(OFFSET('12. SEGUIMIENTO 2027'!$N$14,INT((ROW()-13)/2),0)),"",OFFSET('12. SEGUIMIENTO 2027'!$N$14,INT((ROW()-13)/2),0)),IF(ISBLANK(OFFSET('9. METAS'!$U$20,INT((ROW()-14)/2),0)),"",OFFSET('9. METAS'!$U$20,INT((ROW()-14)/2),0)))</f>
        <v/>
      </c>
      <c r="K160" s="245" t="str">
        <f ca="1">IF(MOD(ROW()-13,2)=0,IF(ISBLANK(OFFSET('12. SEGUIMIENTO 2027'!$O$14,INT((ROW()-13)/2),0)),"",OFFSET('12. SEGUIMIENTO 2027'!$O$14,INT((ROW()-13)/2),0)),IF(ISBLANK(OFFSET('9. METAS'!$V$20,INT((ROW()-14)/2),0)),"",OFFSET('9. METAS'!$V$20,INT((ROW()-14)/2),0)))</f>
        <v/>
      </c>
      <c r="L160" s="245" t="str">
        <f ca="1">IF(MOD(ROW()-13,2)=0,IF(ISBLANK(OFFSET('12. SEGUIMIENTO 2027'!$P$14,INT((ROW()-13)/2),0)),"",OFFSET('12. SEGUIMIENTO 2027'!$P$14,INT((ROW()-13)/2),0)),IF(ISBLANK(OFFSET('9. METAS'!$W$20,INT((ROW()-14)/2),0)),"",OFFSET('9. METAS'!$W$20,INT((ROW()-14)/2),0)))</f>
        <v/>
      </c>
      <c r="M160" s="246" t="str">
        <f ca="1">IF(MOD(ROW()-13,2)=0,IF(ISBLANK(OFFSET('12. SEGUIMIENTO 2027'!$Q$14,INT((ROW()-13)/2),0)),"",OFFSET('12. SEGUIMIENTO 2027'!$Q$14,INT((ROW()-13)/2),0)),IF(ISBLANK(OFFSET('9. METAS'!$X$20,INT((ROW()-14)/2),0)),"",OFFSET('9. METAS'!$X$20,INT((ROW()-14)/2),0)))</f>
        <v/>
      </c>
      <c r="N160" s="1013"/>
      <c r="O160" s="1014"/>
      <c r="P160" s="1015"/>
    </row>
    <row r="161" spans="3:16">
      <c r="C161" s="1016" t="str">
        <f ca="1">IF(ISBLANK(OFFSET('5. Pp (3 años)'!$C$46,INT((ROW()-13)/2),0)),"",OFFSET('5. Pp (3 años)'!$C$46,INT((ROW()-13)/2),0))</f>
        <v>Componente</v>
      </c>
      <c r="D161" s="1018" t="str">
        <f ca="1">IF(ISBLANK(OFFSET('5. Pp (3 años)'!$D$46,INT((ROW()-13)/2),0)),"",OFFSET('5. Pp (3 años)'!$D$46,INT((ROW()-13)/2),0))</f>
        <v>4.1.1.1.13 Estrategias de sensibilización y fomento a la cultura de la diversidad sexual implementadas.</v>
      </c>
      <c r="E161" s="1018" t="str">
        <f ca="1">IF(ISBLANK(OFFSET('5. Pp (3 años)'!$E$46,INT((ROW()-13)/2),0)),"",OFFSET('5. Pp (3 años)'!$E$46,INT((ROW()-13)/2),0))</f>
        <v>PESFR: Porcentaje de estrategias de sensibilización y fomento realizadas.</v>
      </c>
      <c r="F161" s="1021" t="str">
        <f ca="1">IF(ISBLANK(OFFSET('5. Pp (3 años)'!$K$46,INT((ROW()-13)/2),0)),"",OFFSET('5. Pp (3 años)'!$K$46,INT((ROW()-13)/2),0))</f>
        <v>Ascendente</v>
      </c>
      <c r="G161" s="1023" t="str">
        <f ca="1">IF(ISBLANK(OFFSET('5. Pp (3 años)'!$H$46,INT((ROW()-13)/2),0)),"",OFFSET('5. Pp (3 años)'!$H$46,INT((ROW()-13)/2),0))</f>
        <v>Trimestral</v>
      </c>
      <c r="H161" s="1080">
        <f ca="1">IF(ISBLANK(OFFSET('9. METAS'!$L$20,INT((ROW()-13)/2),0)),"",OFFSET('9. METAS'!$L$20,INT((ROW()-13)/2),0))</f>
        <v>100</v>
      </c>
      <c r="I161" s="1004"/>
      <c r="J161" s="244" t="str">
        <f ca="1">IF(MOD(ROW()-13,2)=0,IF(ISBLANK(OFFSET('12. SEGUIMIENTO 2027'!$N$14,INT((ROW()-13)/2),0)),"",OFFSET('12. SEGUIMIENTO 2027'!$N$14,INT((ROW()-13)/2),0)),IF(ISBLANK(OFFSET('9. METAS'!$U$20,INT((ROW()-14)/2),0)),"",OFFSET('9. METAS'!$U$20,INT((ROW()-14)/2),0)))</f>
        <v/>
      </c>
      <c r="K161" s="245" t="str">
        <f ca="1">IF(MOD(ROW()-13,2)=0,IF(ISBLANK(OFFSET('12. SEGUIMIENTO 2027'!$O$14,INT((ROW()-13)/2),0)),"",OFFSET('12. SEGUIMIENTO 2027'!$O$14,INT((ROW()-13)/2),0)),IF(ISBLANK(OFFSET('9. METAS'!$V$20,INT((ROW()-14)/2),0)),"",OFFSET('9. METAS'!$V$20,INT((ROW()-14)/2),0)))</f>
        <v/>
      </c>
      <c r="L161" s="245" t="str">
        <f ca="1">IF(MOD(ROW()-13,2)=0,IF(ISBLANK(OFFSET('12. SEGUIMIENTO 2027'!$P$14,INT((ROW()-13)/2),0)),"",OFFSET('12. SEGUIMIENTO 2027'!$P$14,INT((ROW()-13)/2),0)),IF(ISBLANK(OFFSET('9. METAS'!$W$20,INT((ROW()-14)/2),0)),"",OFFSET('9. METAS'!$W$20,INT((ROW()-14)/2),0)))</f>
        <v/>
      </c>
      <c r="M161" s="246" t="str">
        <f ca="1">IF(MOD(ROW()-13,2)=0,IF(ISBLANK(OFFSET('12. SEGUIMIENTO 2027'!$Q$14,INT((ROW()-13)/2),0)),"",OFFSET('12. SEGUIMIENTO 2027'!$Q$14,INT((ROW()-13)/2),0)),IF(ISBLANK(OFFSET('9. METAS'!$X$20,INT((ROW()-14)/2),0)),"",OFFSET('9. METAS'!$X$20,INT((ROW()-14)/2),0)))</f>
        <v/>
      </c>
      <c r="N161" s="1006" t="str">
        <f t="shared" ref="N161" ca="1" si="144">IFERROR(J161/J162,"ND")</f>
        <v>ND</v>
      </c>
      <c r="O161" s="1008" t="str">
        <f t="shared" ref="O161" ca="1" si="145">IFERROR(((J161+K161+L161+M161)/H161),"ND")</f>
        <v>ND</v>
      </c>
      <c r="P161" s="1010"/>
    </row>
    <row r="162" spans="3:16">
      <c r="C162" s="1025"/>
      <c r="D162" s="1018"/>
      <c r="E162" s="1018"/>
      <c r="F162" s="1021"/>
      <c r="G162" s="1023"/>
      <c r="H162" s="1080"/>
      <c r="I162" s="1012"/>
      <c r="J162" s="244">
        <f ca="1">IF(MOD(ROW()-13,2)=0,IF(ISBLANK(OFFSET('12. SEGUIMIENTO 2027'!$N$14,INT((ROW()-13)/2),0)),"",OFFSET('12. SEGUIMIENTO 2027'!$N$14,INT((ROW()-13)/2),0)),IF(ISBLANK(OFFSET('9. METAS'!$U$20,INT((ROW()-14)/2),0)),"",OFFSET('9. METAS'!$U$20,INT((ROW()-14)/2),0)))</f>
        <v>25</v>
      </c>
      <c r="K162" s="245">
        <f ca="1">IF(MOD(ROW()-13,2)=0,IF(ISBLANK(OFFSET('12. SEGUIMIENTO 2027'!$O$14,INT((ROW()-13)/2),0)),"",OFFSET('12. SEGUIMIENTO 2027'!$O$14,INT((ROW()-13)/2),0)),IF(ISBLANK(OFFSET('9. METAS'!$V$20,INT((ROW()-14)/2),0)),"",OFFSET('9. METAS'!$V$20,INT((ROW()-14)/2),0)))</f>
        <v>25</v>
      </c>
      <c r="L162" s="245">
        <f ca="1">IF(MOD(ROW()-13,2)=0,IF(ISBLANK(OFFSET('12. SEGUIMIENTO 2027'!$P$14,INT((ROW()-13)/2),0)),"",OFFSET('12. SEGUIMIENTO 2027'!$P$14,INT((ROW()-13)/2),0)),IF(ISBLANK(OFFSET('9. METAS'!$W$20,INT((ROW()-14)/2),0)),"",OFFSET('9. METAS'!$W$20,INT((ROW()-14)/2),0)))</f>
        <v>25</v>
      </c>
      <c r="M162" s="246">
        <f ca="1">IF(MOD(ROW()-13,2)=0,IF(ISBLANK(OFFSET('12. SEGUIMIENTO 2027'!$Q$14,INT((ROW()-13)/2),0)),"",OFFSET('12. SEGUIMIENTO 2027'!$Q$14,INT((ROW()-13)/2),0)),IF(ISBLANK(OFFSET('9. METAS'!$X$20,INT((ROW()-14)/2),0)),"",OFFSET('9. METAS'!$X$20,INT((ROW()-14)/2),0)))</f>
        <v>25</v>
      </c>
      <c r="N162" s="1013"/>
      <c r="O162" s="1014"/>
      <c r="P162" s="1015"/>
    </row>
    <row r="163" spans="3:16">
      <c r="C163" s="1016" t="str">
        <f ca="1">IF(ISBLANK(OFFSET('5. Pp (3 años)'!$C$46,INT((ROW()-13)/2),0)),"",OFFSET('5. Pp (3 años)'!$C$46,INT((ROW()-13)/2),0))</f>
        <v>Actividad</v>
      </c>
      <c r="D163" s="1018" t="str">
        <f ca="1">IF(ISBLANK(OFFSET('5. Pp (3 años)'!$D$46,INT((ROW()-13)/2),0)),"",OFFSET('5. Pp (3 años)'!$D$46,INT((ROW()-13)/2),0))</f>
        <v>4.1.1.1.13.1 Coordinación de mecanismos de vinculación interinstitucional y sectorial para la diversidad sexual.</v>
      </c>
      <c r="E163" s="1018" t="str">
        <f ca="1">IF(ISBLANK(OFFSET('5. Pp (3 años)'!$E$46,INT((ROW()-13)/2),0)),"",OFFSET('5. Pp (3 años)'!$E$46,INT((ROW()-13)/2),0))</f>
        <v>PRC: Porcentaje de reuniones de coordinación para la diversidad sexual realizadas.</v>
      </c>
      <c r="F163" s="1021" t="str">
        <f ca="1">IF(ISBLANK(OFFSET('5. Pp (3 años)'!$K$46,INT((ROW()-13)/2),0)),"",OFFSET('5. Pp (3 años)'!$K$46,INT((ROW()-13)/2),0))</f>
        <v>Ascendente</v>
      </c>
      <c r="G163" s="1023" t="str">
        <f ca="1">IF(ISBLANK(OFFSET('5. Pp (3 años)'!$H$46,INT((ROW()-13)/2),0)),"",OFFSET('5. Pp (3 años)'!$H$46,INT((ROW()-13)/2),0))</f>
        <v>Trimestral</v>
      </c>
      <c r="H163" s="1080">
        <f ca="1">IF(ISBLANK(OFFSET('9. METAS'!$L$20,INT((ROW()-13)/2),0)),"",OFFSET('9. METAS'!$L$20,INT((ROW()-13)/2),0))</f>
        <v>70</v>
      </c>
      <c r="I163" s="1004"/>
      <c r="J163" s="244" t="str">
        <f ca="1">IF(MOD(ROW()-13,2)=0,IF(ISBLANK(OFFSET('12. SEGUIMIENTO 2027'!$N$14,INT((ROW()-13)/2),0)),"",OFFSET('12. SEGUIMIENTO 2027'!$N$14,INT((ROW()-13)/2),0)),IF(ISBLANK(OFFSET('9. METAS'!$U$20,INT((ROW()-14)/2),0)),"",OFFSET('9. METAS'!$U$20,INT((ROW()-14)/2),0)))</f>
        <v/>
      </c>
      <c r="K163" s="245" t="str">
        <f ca="1">IF(MOD(ROW()-13,2)=0,IF(ISBLANK(OFFSET('12. SEGUIMIENTO 2027'!$O$14,INT((ROW()-13)/2),0)),"",OFFSET('12. SEGUIMIENTO 2027'!$O$14,INT((ROW()-13)/2),0)),IF(ISBLANK(OFFSET('9. METAS'!$V$20,INT((ROW()-14)/2),0)),"",OFFSET('9. METAS'!$V$20,INT((ROW()-14)/2),0)))</f>
        <v/>
      </c>
      <c r="L163" s="245" t="str">
        <f ca="1">IF(MOD(ROW()-13,2)=0,IF(ISBLANK(OFFSET('12. SEGUIMIENTO 2027'!$P$14,INT((ROW()-13)/2),0)),"",OFFSET('12. SEGUIMIENTO 2027'!$P$14,INT((ROW()-13)/2),0)),IF(ISBLANK(OFFSET('9. METAS'!$W$20,INT((ROW()-14)/2),0)),"",OFFSET('9. METAS'!$W$20,INT((ROW()-14)/2),0)))</f>
        <v/>
      </c>
      <c r="M163" s="246" t="str">
        <f ca="1">IF(MOD(ROW()-13,2)=0,IF(ISBLANK(OFFSET('12. SEGUIMIENTO 2027'!$Q$14,INT((ROW()-13)/2),0)),"",OFFSET('12. SEGUIMIENTO 2027'!$Q$14,INT((ROW()-13)/2),0)),IF(ISBLANK(OFFSET('9. METAS'!$X$20,INT((ROW()-14)/2),0)),"",OFFSET('9. METAS'!$X$20,INT((ROW()-14)/2),0)))</f>
        <v/>
      </c>
      <c r="N163" s="1006" t="str">
        <f t="shared" ref="N163" ca="1" si="146">IFERROR(J163/J164,"ND")</f>
        <v>ND</v>
      </c>
      <c r="O163" s="1008" t="str">
        <f t="shared" ref="O163" ca="1" si="147">IFERROR(((J163+K163+L163+M163)/H163),"ND")</f>
        <v>ND</v>
      </c>
      <c r="P163" s="1010"/>
    </row>
    <row r="164" spans="3:16">
      <c r="C164" s="1025"/>
      <c r="D164" s="1018"/>
      <c r="E164" s="1018"/>
      <c r="F164" s="1021"/>
      <c r="G164" s="1023"/>
      <c r="H164" s="1080"/>
      <c r="I164" s="1012"/>
      <c r="J164" s="244">
        <f ca="1">IF(MOD(ROW()-13,2)=0,IF(ISBLANK(OFFSET('12. SEGUIMIENTO 2027'!$N$14,INT((ROW()-13)/2),0)),"",OFFSET('12. SEGUIMIENTO 2027'!$N$14,INT((ROW()-13)/2),0)),IF(ISBLANK(OFFSET('9. METAS'!$U$20,INT((ROW()-14)/2),0)),"",OFFSET('9. METAS'!$U$20,INT((ROW()-14)/2),0)))</f>
        <v>25</v>
      </c>
      <c r="K164" s="245">
        <f ca="1">IF(MOD(ROW()-13,2)=0,IF(ISBLANK(OFFSET('12. SEGUIMIENTO 2027'!$O$14,INT((ROW()-13)/2),0)),"",OFFSET('12. SEGUIMIENTO 2027'!$O$14,INT((ROW()-13)/2),0)),IF(ISBLANK(OFFSET('9. METAS'!$V$20,INT((ROW()-14)/2),0)),"",OFFSET('9. METAS'!$V$20,INT((ROW()-14)/2),0)))</f>
        <v>18</v>
      </c>
      <c r="L164" s="245">
        <f ca="1">IF(MOD(ROW()-13,2)=0,IF(ISBLANK(OFFSET('12. SEGUIMIENTO 2027'!$P$14,INT((ROW()-13)/2),0)),"",OFFSET('12. SEGUIMIENTO 2027'!$P$14,INT((ROW()-13)/2),0)),IF(ISBLANK(OFFSET('9. METAS'!$W$20,INT((ROW()-14)/2),0)),"",OFFSET('9. METAS'!$W$20,INT((ROW()-14)/2),0)))</f>
        <v>15</v>
      </c>
      <c r="M164" s="246">
        <f ca="1">IF(MOD(ROW()-13,2)=0,IF(ISBLANK(OFFSET('12. SEGUIMIENTO 2027'!$Q$14,INT((ROW()-13)/2),0)),"",OFFSET('12. SEGUIMIENTO 2027'!$Q$14,INT((ROW()-13)/2),0)),IF(ISBLANK(OFFSET('9. METAS'!$X$20,INT((ROW()-14)/2),0)),"",OFFSET('9. METAS'!$X$20,INT((ROW()-14)/2),0)))</f>
        <v>12</v>
      </c>
      <c r="N164" s="1013"/>
      <c r="O164" s="1014"/>
      <c r="P164" s="1015"/>
    </row>
    <row r="165" spans="3:16">
      <c r="C165" s="1016" t="str">
        <f ca="1">IF(ISBLANK(OFFSET('5. Pp (3 años)'!$C$46,INT((ROW()-13)/2),0)),"",OFFSET('5. Pp (3 años)'!$C$46,INT((ROW()-13)/2),0))</f>
        <v>Actividad</v>
      </c>
      <c r="D165" s="1018" t="str">
        <f ca="1">IF(ISBLANK(OFFSET('5. Pp (3 años)'!$D$46,INT((ROW()-13)/2),0)),"",OFFSET('5. Pp (3 años)'!$D$46,INT((ROW()-13)/2),0))</f>
        <v>4.1.1.1.13.2 Ejecución de programas de difusión, información y sensibilización para el fomento de la diversidad sexual y la inclusión.</v>
      </c>
      <c r="E165" s="1018" t="str">
        <f ca="1">IF(ISBLANK(OFFSET('5. Pp (3 años)'!$E$46,INT((ROW()-13)/2),0)),"",OFFSET('5. Pp (3 años)'!$E$46,INT((ROW()-13)/2),0))</f>
        <v>PASI: Porcentaje de actividades de sensibilización y fomento a la inclusión realizadas.</v>
      </c>
      <c r="F165" s="1021" t="str">
        <f ca="1">IF(ISBLANK(OFFSET('5. Pp (3 años)'!$K$46,INT((ROW()-13)/2),0)),"",OFFSET('5. Pp (3 años)'!$K$46,INT((ROW()-13)/2),0))</f>
        <v>Ascendente</v>
      </c>
      <c r="G165" s="1023" t="str">
        <f ca="1">IF(ISBLANK(OFFSET('5. Pp (3 años)'!$H$46,INT((ROW()-13)/2),0)),"",OFFSET('5. Pp (3 años)'!$H$46,INT((ROW()-13)/2),0))</f>
        <v>Trimestral</v>
      </c>
      <c r="H165" s="1080">
        <f ca="1">IF(ISBLANK(OFFSET('9. METAS'!$L$20,INT((ROW()-13)/2),0)),"",OFFSET('9. METAS'!$L$20,INT((ROW()-13)/2),0))</f>
        <v>31</v>
      </c>
      <c r="I165" s="1004"/>
      <c r="J165" s="244" t="str">
        <f ca="1">IF(MOD(ROW()-13,2)=0,IF(ISBLANK(OFFSET('12. SEGUIMIENTO 2027'!$N$14,INT((ROW()-13)/2),0)),"",OFFSET('12. SEGUIMIENTO 2027'!$N$14,INT((ROW()-13)/2),0)),IF(ISBLANK(OFFSET('9. METAS'!$U$20,INT((ROW()-14)/2),0)),"",OFFSET('9. METAS'!$U$20,INT((ROW()-14)/2),0)))</f>
        <v/>
      </c>
      <c r="K165" s="245" t="str">
        <f ca="1">IF(MOD(ROW()-13,2)=0,IF(ISBLANK(OFFSET('12. SEGUIMIENTO 2027'!$O$14,INT((ROW()-13)/2),0)),"",OFFSET('12. SEGUIMIENTO 2027'!$O$14,INT((ROW()-13)/2),0)),IF(ISBLANK(OFFSET('9. METAS'!$V$20,INT((ROW()-14)/2),0)),"",OFFSET('9. METAS'!$V$20,INT((ROW()-14)/2),0)))</f>
        <v/>
      </c>
      <c r="L165" s="245" t="str">
        <f ca="1">IF(MOD(ROW()-13,2)=0,IF(ISBLANK(OFFSET('12. SEGUIMIENTO 2027'!$P$14,INT((ROW()-13)/2),0)),"",OFFSET('12. SEGUIMIENTO 2027'!$P$14,INT((ROW()-13)/2),0)),IF(ISBLANK(OFFSET('9. METAS'!$W$20,INT((ROW()-14)/2),0)),"",OFFSET('9. METAS'!$W$20,INT((ROW()-14)/2),0)))</f>
        <v/>
      </c>
      <c r="M165" s="246" t="str">
        <f ca="1">IF(MOD(ROW()-13,2)=0,IF(ISBLANK(OFFSET('12. SEGUIMIENTO 2027'!$Q$14,INT((ROW()-13)/2),0)),"",OFFSET('12. SEGUIMIENTO 2027'!$Q$14,INT((ROW()-13)/2),0)),IF(ISBLANK(OFFSET('9. METAS'!$X$20,INT((ROW()-14)/2),0)),"",OFFSET('9. METAS'!$X$20,INT((ROW()-14)/2),0)))</f>
        <v/>
      </c>
      <c r="N165" s="1006" t="str">
        <f t="shared" ref="N165" ca="1" si="148">IFERROR(J165/J166,"ND")</f>
        <v>ND</v>
      </c>
      <c r="O165" s="1008" t="str">
        <f t="shared" ref="O165" ca="1" si="149">IFERROR(((J165+K165+L165+M165)/H165),"ND")</f>
        <v>ND</v>
      </c>
      <c r="P165" s="1010"/>
    </row>
    <row r="166" spans="3:16">
      <c r="C166" s="1025"/>
      <c r="D166" s="1018"/>
      <c r="E166" s="1018"/>
      <c r="F166" s="1021"/>
      <c r="G166" s="1023"/>
      <c r="H166" s="1080"/>
      <c r="I166" s="1012"/>
      <c r="J166" s="244">
        <f ca="1">IF(MOD(ROW()-13,2)=0,IF(ISBLANK(OFFSET('12. SEGUIMIENTO 2027'!$N$14,INT((ROW()-13)/2),0)),"",OFFSET('12. SEGUIMIENTO 2027'!$N$14,INT((ROW()-13)/2),0)),IF(ISBLANK(OFFSET('9. METAS'!$U$20,INT((ROW()-14)/2),0)),"",OFFSET('9. METAS'!$U$20,INT((ROW()-14)/2),0)))</f>
        <v>9</v>
      </c>
      <c r="K166" s="245">
        <f ca="1">IF(MOD(ROW()-13,2)=0,IF(ISBLANK(OFFSET('12. SEGUIMIENTO 2027'!$O$14,INT((ROW()-13)/2),0)),"",OFFSET('12. SEGUIMIENTO 2027'!$O$14,INT((ROW()-13)/2),0)),IF(ISBLANK(OFFSET('9. METAS'!$V$20,INT((ROW()-14)/2),0)),"",OFFSET('9. METAS'!$V$20,INT((ROW()-14)/2),0)))</f>
        <v>9</v>
      </c>
      <c r="L166" s="245">
        <f ca="1">IF(MOD(ROW()-13,2)=0,IF(ISBLANK(OFFSET('12. SEGUIMIENTO 2027'!$P$14,INT((ROW()-13)/2),0)),"",OFFSET('12. SEGUIMIENTO 2027'!$P$14,INT((ROW()-13)/2),0)),IF(ISBLANK(OFFSET('9. METAS'!$W$20,INT((ROW()-14)/2),0)),"",OFFSET('9. METAS'!$W$20,INT((ROW()-14)/2),0)))</f>
        <v>8</v>
      </c>
      <c r="M166" s="246">
        <f ca="1">IF(MOD(ROW()-13,2)=0,IF(ISBLANK(OFFSET('12. SEGUIMIENTO 2027'!$Q$14,INT((ROW()-13)/2),0)),"",OFFSET('12. SEGUIMIENTO 2027'!$Q$14,INT((ROW()-13)/2),0)),IF(ISBLANK(OFFSET('9. METAS'!$X$20,INT((ROW()-14)/2),0)),"",OFFSET('9. METAS'!$X$20,INT((ROW()-14)/2),0)))</f>
        <v>5</v>
      </c>
      <c r="N166" s="1013"/>
      <c r="O166" s="1014"/>
      <c r="P166" s="1015"/>
    </row>
    <row r="167" spans="3:16">
      <c r="C167" s="1016" t="str">
        <f ca="1">IF(ISBLANK(OFFSET('5. Pp (3 años)'!$C$46,INT((ROW()-13)/2),0)),"",OFFSET('5. Pp (3 años)'!$C$46,INT((ROW()-13)/2),0))</f>
        <v>Actividad</v>
      </c>
      <c r="D167" s="1018" t="str">
        <f ca="1">IF(ISBLANK(OFFSET('5. Pp (3 años)'!$D$46,INT((ROW()-13)/2),0)),"",OFFSET('5. Pp (3 años)'!$D$46,INT((ROW()-13)/2),0))</f>
        <v/>
      </c>
      <c r="E167" s="1018" t="str">
        <f ca="1">IF(ISBLANK(OFFSET('5. Pp (3 años)'!$E$46,INT((ROW()-13)/2),0)),"",OFFSET('5. Pp (3 años)'!$E$46,INT((ROW()-13)/2),0))</f>
        <v/>
      </c>
      <c r="F167" s="1021" t="str">
        <f ca="1">IF(ISBLANK(OFFSET('5. Pp (3 años)'!$K$46,INT((ROW()-13)/2),0)),"",OFFSET('5. Pp (3 años)'!$K$46,INT((ROW()-13)/2),0))</f>
        <v/>
      </c>
      <c r="G167" s="1023" t="str">
        <f ca="1">IF(ISBLANK(OFFSET('5. Pp (3 años)'!$H$46,INT((ROW()-13)/2),0)),"",OFFSET('5. Pp (3 años)'!$H$46,INT((ROW()-13)/2),0))</f>
        <v/>
      </c>
      <c r="H167" s="1080" t="str">
        <f ca="1">IF(ISBLANK(OFFSET('9. METAS'!$L$20,INT((ROW()-13)/2),0)),"",OFFSET('9. METAS'!$L$20,INT((ROW()-13)/2),0))</f>
        <v/>
      </c>
      <c r="I167" s="1004"/>
      <c r="J167" s="244" t="str">
        <f ca="1">IF(MOD(ROW()-13,2)=0,IF(ISBLANK(OFFSET('12. SEGUIMIENTO 2027'!$N$14,INT((ROW()-13)/2),0)),"",OFFSET('12. SEGUIMIENTO 2027'!$N$14,INT((ROW()-13)/2),0)),IF(ISBLANK(OFFSET('9. METAS'!$U$20,INT((ROW()-14)/2),0)),"",OFFSET('9. METAS'!$U$20,INT((ROW()-14)/2),0)))</f>
        <v/>
      </c>
      <c r="K167" s="245" t="str">
        <f ca="1">IF(MOD(ROW()-13,2)=0,IF(ISBLANK(OFFSET('12. SEGUIMIENTO 2027'!$O$14,INT((ROW()-13)/2),0)),"",OFFSET('12. SEGUIMIENTO 2027'!$O$14,INT((ROW()-13)/2),0)),IF(ISBLANK(OFFSET('9. METAS'!$V$20,INT((ROW()-14)/2),0)),"",OFFSET('9. METAS'!$V$20,INT((ROW()-14)/2),0)))</f>
        <v/>
      </c>
      <c r="L167" s="245" t="str">
        <f ca="1">IF(MOD(ROW()-13,2)=0,IF(ISBLANK(OFFSET('12. SEGUIMIENTO 2027'!$P$14,INT((ROW()-13)/2),0)),"",OFFSET('12. SEGUIMIENTO 2027'!$P$14,INT((ROW()-13)/2),0)),IF(ISBLANK(OFFSET('9. METAS'!$W$20,INT((ROW()-14)/2),0)),"",OFFSET('9. METAS'!$W$20,INT((ROW()-14)/2),0)))</f>
        <v/>
      </c>
      <c r="M167" s="246" t="str">
        <f ca="1">IF(MOD(ROW()-13,2)=0,IF(ISBLANK(OFFSET('12. SEGUIMIENTO 2027'!$Q$14,INT((ROW()-13)/2),0)),"",OFFSET('12. SEGUIMIENTO 2027'!$Q$14,INT((ROW()-13)/2),0)),IF(ISBLANK(OFFSET('9. METAS'!$X$20,INT((ROW()-14)/2),0)),"",OFFSET('9. METAS'!$X$20,INT((ROW()-14)/2),0)))</f>
        <v/>
      </c>
      <c r="N167" s="1006" t="str">
        <f t="shared" ref="N167" ca="1" si="150">IFERROR(J167/J168,"ND")</f>
        <v>ND</v>
      </c>
      <c r="O167" s="1008" t="str">
        <f t="shared" ref="O167" ca="1" si="151">IFERROR(((J167+K167+L167+M167)/H167),"ND")</f>
        <v>ND</v>
      </c>
      <c r="P167" s="1010"/>
    </row>
    <row r="168" spans="3:16">
      <c r="C168" s="1025"/>
      <c r="D168" s="1018"/>
      <c r="E168" s="1018"/>
      <c r="F168" s="1021"/>
      <c r="G168" s="1023"/>
      <c r="H168" s="1080"/>
      <c r="I168" s="1012"/>
      <c r="J168" s="244" t="str">
        <f ca="1">IF(MOD(ROW()-13,2)=0,IF(ISBLANK(OFFSET('12. SEGUIMIENTO 2027'!$N$14,INT((ROW()-13)/2),0)),"",OFFSET('12. SEGUIMIENTO 2027'!$N$14,INT((ROW()-13)/2),0)),IF(ISBLANK(OFFSET('9. METAS'!$U$20,INT((ROW()-14)/2),0)),"",OFFSET('9. METAS'!$U$20,INT((ROW()-14)/2),0)))</f>
        <v/>
      </c>
      <c r="K168" s="245" t="str">
        <f ca="1">IF(MOD(ROW()-13,2)=0,IF(ISBLANK(OFFSET('12. SEGUIMIENTO 2027'!$O$14,INT((ROW()-13)/2),0)),"",OFFSET('12. SEGUIMIENTO 2027'!$O$14,INT((ROW()-13)/2),0)),IF(ISBLANK(OFFSET('9. METAS'!$V$20,INT((ROW()-14)/2),0)),"",OFFSET('9. METAS'!$V$20,INT((ROW()-14)/2),0)))</f>
        <v/>
      </c>
      <c r="L168" s="245" t="str">
        <f ca="1">IF(MOD(ROW()-13,2)=0,IF(ISBLANK(OFFSET('12. SEGUIMIENTO 2027'!$P$14,INT((ROW()-13)/2),0)),"",OFFSET('12. SEGUIMIENTO 2027'!$P$14,INT((ROW()-13)/2),0)),IF(ISBLANK(OFFSET('9. METAS'!$W$20,INT((ROW()-14)/2),0)),"",OFFSET('9. METAS'!$W$20,INT((ROW()-14)/2),0)))</f>
        <v/>
      </c>
      <c r="M168" s="246" t="str">
        <f ca="1">IF(MOD(ROW()-13,2)=0,IF(ISBLANK(OFFSET('12. SEGUIMIENTO 2027'!$Q$14,INT((ROW()-13)/2),0)),"",OFFSET('12. SEGUIMIENTO 2027'!$Q$14,INT((ROW()-13)/2),0)),IF(ISBLANK(OFFSET('9. METAS'!$X$20,INT((ROW()-14)/2),0)),"",OFFSET('9. METAS'!$X$20,INT((ROW()-14)/2),0)))</f>
        <v/>
      </c>
      <c r="N168" s="1013"/>
      <c r="O168" s="1014"/>
      <c r="P168" s="1015"/>
    </row>
    <row r="169" spans="3:16">
      <c r="C169" s="1016" t="str">
        <f ca="1">IF(ISBLANK(OFFSET('5. Pp (3 años)'!$C$46,INT((ROW()-13)/2),0)),"",OFFSET('5. Pp (3 años)'!$C$46,INT((ROW()-13)/2),0))</f>
        <v>Actividad</v>
      </c>
      <c r="D169" s="1018" t="str">
        <f ca="1">IF(ISBLANK(OFFSET('5. Pp (3 años)'!$D$46,INT((ROW()-13)/2),0)),"",OFFSET('5. Pp (3 años)'!$D$46,INT((ROW()-13)/2),0))</f>
        <v/>
      </c>
      <c r="E169" s="1018" t="str">
        <f ca="1">IF(ISBLANK(OFFSET('5. Pp (3 años)'!$E$46,INT((ROW()-13)/2),0)),"",OFFSET('5. Pp (3 años)'!$E$46,INT((ROW()-13)/2),0))</f>
        <v/>
      </c>
      <c r="F169" s="1021" t="str">
        <f ca="1">IF(ISBLANK(OFFSET('5. Pp (3 años)'!$K$46,INT((ROW()-13)/2),0)),"",OFFSET('5. Pp (3 años)'!$K$46,INT((ROW()-13)/2),0))</f>
        <v/>
      </c>
      <c r="G169" s="1023" t="str">
        <f ca="1">IF(ISBLANK(OFFSET('5. Pp (3 años)'!$H$46,INT((ROW()-13)/2),0)),"",OFFSET('5. Pp (3 años)'!$H$46,INT((ROW()-13)/2),0))</f>
        <v/>
      </c>
      <c r="H169" s="1080" t="str">
        <f ca="1">IF(ISBLANK(OFFSET('9. METAS'!$L$20,INT((ROW()-13)/2),0)),"",OFFSET('9. METAS'!$L$20,INT((ROW()-13)/2),0))</f>
        <v/>
      </c>
      <c r="I169" s="1004"/>
      <c r="J169" s="244" t="str">
        <f ca="1">IF(MOD(ROW()-13,2)=0,IF(ISBLANK(OFFSET('12. SEGUIMIENTO 2027'!$N$14,INT((ROW()-13)/2),0)),"",OFFSET('12. SEGUIMIENTO 2027'!$N$14,INT((ROW()-13)/2),0)),IF(ISBLANK(OFFSET('9. METAS'!$U$20,INT((ROW()-14)/2),0)),"",OFFSET('9. METAS'!$U$20,INT((ROW()-14)/2),0)))</f>
        <v/>
      </c>
      <c r="K169" s="245" t="str">
        <f ca="1">IF(MOD(ROW()-13,2)=0,IF(ISBLANK(OFFSET('12. SEGUIMIENTO 2027'!$O$14,INT((ROW()-13)/2),0)),"",OFFSET('12. SEGUIMIENTO 2027'!$O$14,INT((ROW()-13)/2),0)),IF(ISBLANK(OFFSET('9. METAS'!$V$20,INT((ROW()-14)/2),0)),"",OFFSET('9. METAS'!$V$20,INT((ROW()-14)/2),0)))</f>
        <v/>
      </c>
      <c r="L169" s="245" t="str">
        <f ca="1">IF(MOD(ROW()-13,2)=0,IF(ISBLANK(OFFSET('12. SEGUIMIENTO 2027'!$P$14,INT((ROW()-13)/2),0)),"",OFFSET('12. SEGUIMIENTO 2027'!$P$14,INT((ROW()-13)/2),0)),IF(ISBLANK(OFFSET('9. METAS'!$W$20,INT((ROW()-14)/2),0)),"",OFFSET('9. METAS'!$W$20,INT((ROW()-14)/2),0)))</f>
        <v/>
      </c>
      <c r="M169" s="246" t="str">
        <f ca="1">IF(MOD(ROW()-13,2)=0,IF(ISBLANK(OFFSET('12. SEGUIMIENTO 2027'!$Q$14,INT((ROW()-13)/2),0)),"",OFFSET('12. SEGUIMIENTO 2027'!$Q$14,INT((ROW()-13)/2),0)),IF(ISBLANK(OFFSET('9. METAS'!$X$20,INT((ROW()-14)/2),0)),"",OFFSET('9. METAS'!$X$20,INT((ROW()-14)/2),0)))</f>
        <v/>
      </c>
      <c r="N169" s="1006" t="str">
        <f t="shared" ref="N169" ca="1" si="152">IFERROR(J169/J170,"ND")</f>
        <v>ND</v>
      </c>
      <c r="O169" s="1008" t="str">
        <f t="shared" ref="O169" ca="1" si="153">IFERROR(((J169+K169+L169+M169)/H169),"ND")</f>
        <v>ND</v>
      </c>
      <c r="P169" s="1010"/>
    </row>
    <row r="170" spans="3:16">
      <c r="C170" s="1025"/>
      <c r="D170" s="1018"/>
      <c r="E170" s="1018"/>
      <c r="F170" s="1021"/>
      <c r="G170" s="1023"/>
      <c r="H170" s="1080"/>
      <c r="I170" s="1012"/>
      <c r="J170" s="244" t="str">
        <f ca="1">IF(MOD(ROW()-13,2)=0,IF(ISBLANK(OFFSET('12. SEGUIMIENTO 2027'!$N$14,INT((ROW()-13)/2),0)),"",OFFSET('12. SEGUIMIENTO 2027'!$N$14,INT((ROW()-13)/2),0)),IF(ISBLANK(OFFSET('9. METAS'!$U$20,INT((ROW()-14)/2),0)),"",OFFSET('9. METAS'!$U$20,INT((ROW()-14)/2),0)))</f>
        <v/>
      </c>
      <c r="K170" s="245" t="str">
        <f ca="1">IF(MOD(ROW()-13,2)=0,IF(ISBLANK(OFFSET('12. SEGUIMIENTO 2027'!$O$14,INT((ROW()-13)/2),0)),"",OFFSET('12. SEGUIMIENTO 2027'!$O$14,INT((ROW()-13)/2),0)),IF(ISBLANK(OFFSET('9. METAS'!$V$20,INT((ROW()-14)/2),0)),"",OFFSET('9. METAS'!$V$20,INT((ROW()-14)/2),0)))</f>
        <v/>
      </c>
      <c r="L170" s="245" t="str">
        <f ca="1">IF(MOD(ROW()-13,2)=0,IF(ISBLANK(OFFSET('12. SEGUIMIENTO 2027'!$P$14,INT((ROW()-13)/2),0)),"",OFFSET('12. SEGUIMIENTO 2027'!$P$14,INT((ROW()-13)/2),0)),IF(ISBLANK(OFFSET('9. METAS'!$W$20,INT((ROW()-14)/2),0)),"",OFFSET('9. METAS'!$W$20,INT((ROW()-14)/2),0)))</f>
        <v/>
      </c>
      <c r="M170" s="246" t="str">
        <f ca="1">IF(MOD(ROW()-13,2)=0,IF(ISBLANK(OFFSET('12. SEGUIMIENTO 2027'!$Q$14,INT((ROW()-13)/2),0)),"",OFFSET('12. SEGUIMIENTO 2027'!$Q$14,INT((ROW()-13)/2),0)),IF(ISBLANK(OFFSET('9. METAS'!$X$20,INT((ROW()-14)/2),0)),"",OFFSET('9. METAS'!$X$20,INT((ROW()-14)/2),0)))</f>
        <v/>
      </c>
      <c r="N170" s="1013"/>
      <c r="O170" s="1014"/>
      <c r="P170" s="1015"/>
    </row>
    <row r="171" spans="3:16">
      <c r="C171" s="1016" t="str">
        <f ca="1">IF(ISBLANK(OFFSET('5. Pp (3 años)'!$C$46,INT((ROW()-13)/2),0)),"",OFFSET('5. Pp (3 años)'!$C$46,INT((ROW()-13)/2),0))</f>
        <v>Actividad</v>
      </c>
      <c r="D171" s="1018" t="str">
        <f ca="1">IF(ISBLANK(OFFSET('5. Pp (3 años)'!$D$46,INT((ROW()-13)/2),0)),"",OFFSET('5. Pp (3 años)'!$D$46,INT((ROW()-13)/2),0))</f>
        <v/>
      </c>
      <c r="E171" s="1018" t="str">
        <f ca="1">IF(ISBLANK(OFFSET('5. Pp (3 años)'!$E$46,INT((ROW()-13)/2),0)),"",OFFSET('5. Pp (3 años)'!$E$46,INT((ROW()-13)/2),0))</f>
        <v/>
      </c>
      <c r="F171" s="1021" t="str">
        <f ca="1">IF(ISBLANK(OFFSET('5. Pp (3 años)'!$K$46,INT((ROW()-13)/2),0)),"",OFFSET('5. Pp (3 años)'!$K$46,INT((ROW()-13)/2),0))</f>
        <v/>
      </c>
      <c r="G171" s="1023" t="str">
        <f ca="1">IF(ISBLANK(OFFSET('5. Pp (3 años)'!$H$46,INT((ROW()-13)/2),0)),"",OFFSET('5. Pp (3 años)'!$H$46,INT((ROW()-13)/2),0))</f>
        <v/>
      </c>
      <c r="H171" s="1080" t="str">
        <f ca="1">IF(ISBLANK(OFFSET('9. METAS'!$L$20,INT((ROW()-13)/2),0)),"",OFFSET('9. METAS'!$L$20,INT((ROW()-13)/2),0))</f>
        <v/>
      </c>
      <c r="I171" s="1004"/>
      <c r="J171" s="244" t="str">
        <f ca="1">IF(MOD(ROW()-13,2)=0,IF(ISBLANK(OFFSET('12. SEGUIMIENTO 2027'!$N$14,INT((ROW()-13)/2),0)),"",OFFSET('12. SEGUIMIENTO 2027'!$N$14,INT((ROW()-13)/2),0)),IF(ISBLANK(OFFSET('9. METAS'!$U$20,INT((ROW()-14)/2),0)),"",OFFSET('9. METAS'!$U$20,INT((ROW()-14)/2),0)))</f>
        <v/>
      </c>
      <c r="K171" s="245" t="str">
        <f ca="1">IF(MOD(ROW()-13,2)=0,IF(ISBLANK(OFFSET('12. SEGUIMIENTO 2027'!$O$14,INT((ROW()-13)/2),0)),"",OFFSET('12. SEGUIMIENTO 2027'!$O$14,INT((ROW()-13)/2),0)),IF(ISBLANK(OFFSET('9. METAS'!$V$20,INT((ROW()-14)/2),0)),"",OFFSET('9. METAS'!$V$20,INT((ROW()-14)/2),0)))</f>
        <v/>
      </c>
      <c r="L171" s="245" t="str">
        <f ca="1">IF(MOD(ROW()-13,2)=0,IF(ISBLANK(OFFSET('12. SEGUIMIENTO 2027'!$P$14,INT((ROW()-13)/2),0)),"",OFFSET('12. SEGUIMIENTO 2027'!$P$14,INT((ROW()-13)/2),0)),IF(ISBLANK(OFFSET('9. METAS'!$W$20,INT((ROW()-14)/2),0)),"",OFFSET('9. METAS'!$W$20,INT((ROW()-14)/2),0)))</f>
        <v/>
      </c>
      <c r="M171" s="246" t="str">
        <f ca="1">IF(MOD(ROW()-13,2)=0,IF(ISBLANK(OFFSET('12. SEGUIMIENTO 2027'!$Q$14,INT((ROW()-13)/2),0)),"",OFFSET('12. SEGUIMIENTO 2027'!$Q$14,INT((ROW()-13)/2),0)),IF(ISBLANK(OFFSET('9. METAS'!$X$20,INT((ROW()-14)/2),0)),"",OFFSET('9. METAS'!$X$20,INT((ROW()-14)/2),0)))</f>
        <v/>
      </c>
      <c r="N171" s="1006" t="str">
        <f t="shared" ref="N171" ca="1" si="154">IFERROR(J171/J172,"ND")</f>
        <v>ND</v>
      </c>
      <c r="O171" s="1008" t="str">
        <f t="shared" ref="O171" ca="1" si="155">IFERROR(((J171+K171+L171+M171)/H171),"ND")</f>
        <v>ND</v>
      </c>
      <c r="P171" s="1010"/>
    </row>
    <row r="172" spans="3:16">
      <c r="C172" s="1025"/>
      <c r="D172" s="1018"/>
      <c r="E172" s="1018"/>
      <c r="F172" s="1021"/>
      <c r="G172" s="1023"/>
      <c r="H172" s="1080"/>
      <c r="I172" s="1012"/>
      <c r="J172" s="244" t="str">
        <f ca="1">IF(MOD(ROW()-13,2)=0,IF(ISBLANK(OFFSET('12. SEGUIMIENTO 2027'!$N$14,INT((ROW()-13)/2),0)),"",OFFSET('12. SEGUIMIENTO 2027'!$N$14,INT((ROW()-13)/2),0)),IF(ISBLANK(OFFSET('9. METAS'!$U$20,INT((ROW()-14)/2),0)),"",OFFSET('9. METAS'!$U$20,INT((ROW()-14)/2),0)))</f>
        <v/>
      </c>
      <c r="K172" s="245" t="str">
        <f ca="1">IF(MOD(ROW()-13,2)=0,IF(ISBLANK(OFFSET('12. SEGUIMIENTO 2027'!$O$14,INT((ROW()-13)/2),0)),"",OFFSET('12. SEGUIMIENTO 2027'!$O$14,INT((ROW()-13)/2),0)),IF(ISBLANK(OFFSET('9. METAS'!$V$20,INT((ROW()-14)/2),0)),"",OFFSET('9. METAS'!$V$20,INT((ROW()-14)/2),0)))</f>
        <v/>
      </c>
      <c r="L172" s="245" t="str">
        <f ca="1">IF(MOD(ROW()-13,2)=0,IF(ISBLANK(OFFSET('12. SEGUIMIENTO 2027'!$P$14,INT((ROW()-13)/2),0)),"",OFFSET('12. SEGUIMIENTO 2027'!$P$14,INT((ROW()-13)/2),0)),IF(ISBLANK(OFFSET('9. METAS'!$W$20,INT((ROW()-14)/2),0)),"",OFFSET('9. METAS'!$W$20,INT((ROW()-14)/2),0)))</f>
        <v/>
      </c>
      <c r="M172" s="246" t="str">
        <f ca="1">IF(MOD(ROW()-13,2)=0,IF(ISBLANK(OFFSET('12. SEGUIMIENTO 2027'!$Q$14,INT((ROW()-13)/2),0)),"",OFFSET('12. SEGUIMIENTO 2027'!$Q$14,INT((ROW()-13)/2),0)),IF(ISBLANK(OFFSET('9. METAS'!$X$20,INT((ROW()-14)/2),0)),"",OFFSET('9. METAS'!$X$20,INT((ROW()-14)/2),0)))</f>
        <v/>
      </c>
      <c r="N172" s="1013"/>
      <c r="O172" s="1014"/>
      <c r="P172" s="1015"/>
    </row>
    <row r="173" spans="3:16">
      <c r="C173" s="1016" t="str">
        <f ca="1">IF(ISBLANK(OFFSET('5. Pp (3 años)'!$C$46,INT((ROW()-13)/2),0)),"",OFFSET('5. Pp (3 años)'!$C$46,INT((ROW()-13)/2),0))</f>
        <v>Componente</v>
      </c>
      <c r="D173" s="1018" t="str">
        <f ca="1">IF(ISBLANK(OFFSET('5. Pp (3 años)'!$D$46,INT((ROW()-13)/2),0)),"",OFFSET('5. Pp (3 años)'!$D$46,INT((ROW()-13)/2),0))</f>
        <v>4.1.1.1.14 Capacidades para el desarrollo integral y la afirmación de la identidad LGBTIQ+ fortalecidas.</v>
      </c>
      <c r="E173" s="1018" t="str">
        <f ca="1">IF(ISBLANK(OFFSET('5. Pp (3 años)'!$E$46,INT((ROW()-13)/2),0)),"",OFFSET('5. Pp (3 años)'!$E$46,INT((ROW()-13)/2),0))</f>
        <v>PAFCI: Porcentaje de acciones para el fortalecimiento de capacidades y la identidad realizadas.</v>
      </c>
      <c r="F173" s="1021" t="str">
        <f ca="1">IF(ISBLANK(OFFSET('5. Pp (3 años)'!$K$46,INT((ROW()-13)/2),0)),"",OFFSET('5. Pp (3 años)'!$K$46,INT((ROW()-13)/2),0))</f>
        <v>Ascendente</v>
      </c>
      <c r="G173" s="1023" t="str">
        <f ca="1">IF(ISBLANK(OFFSET('5. Pp (3 años)'!$H$46,INT((ROW()-13)/2),0)),"",OFFSET('5. Pp (3 años)'!$H$46,INT((ROW()-13)/2),0))</f>
        <v>Trimestral</v>
      </c>
      <c r="H173" s="1080">
        <f ca="1">IF(ISBLANK(OFFSET('9. METAS'!$L$20,INT((ROW()-13)/2),0)),"",OFFSET('9. METAS'!$L$20,INT((ROW()-13)/2),0))</f>
        <v>100</v>
      </c>
      <c r="I173" s="1004"/>
      <c r="J173" s="244" t="str">
        <f ca="1">IF(MOD(ROW()-13,2)=0,IF(ISBLANK(OFFSET('12. SEGUIMIENTO 2027'!$N$14,INT((ROW()-13)/2),0)),"",OFFSET('12. SEGUIMIENTO 2027'!$N$14,INT((ROW()-13)/2),0)),IF(ISBLANK(OFFSET('9. METAS'!$U$20,INT((ROW()-14)/2),0)),"",OFFSET('9. METAS'!$U$20,INT((ROW()-14)/2),0)))</f>
        <v/>
      </c>
      <c r="K173" s="245" t="str">
        <f ca="1">IF(MOD(ROW()-13,2)=0,IF(ISBLANK(OFFSET('12. SEGUIMIENTO 2027'!$O$14,INT((ROW()-13)/2),0)),"",OFFSET('12. SEGUIMIENTO 2027'!$O$14,INT((ROW()-13)/2),0)),IF(ISBLANK(OFFSET('9. METAS'!$V$20,INT((ROW()-14)/2),0)),"",OFFSET('9. METAS'!$V$20,INT((ROW()-14)/2),0)))</f>
        <v/>
      </c>
      <c r="L173" s="245" t="str">
        <f ca="1">IF(MOD(ROW()-13,2)=0,IF(ISBLANK(OFFSET('12. SEGUIMIENTO 2027'!$P$14,INT((ROW()-13)/2),0)),"",OFFSET('12. SEGUIMIENTO 2027'!$P$14,INT((ROW()-13)/2),0)),IF(ISBLANK(OFFSET('9. METAS'!$W$20,INT((ROW()-14)/2),0)),"",OFFSET('9. METAS'!$W$20,INT((ROW()-14)/2),0)))</f>
        <v/>
      </c>
      <c r="M173" s="246" t="str">
        <f ca="1">IF(MOD(ROW()-13,2)=0,IF(ISBLANK(OFFSET('12. SEGUIMIENTO 2027'!$Q$14,INT((ROW()-13)/2),0)),"",OFFSET('12. SEGUIMIENTO 2027'!$Q$14,INT((ROW()-13)/2),0)),IF(ISBLANK(OFFSET('9. METAS'!$X$20,INT((ROW()-14)/2),0)),"",OFFSET('9. METAS'!$X$20,INT((ROW()-14)/2),0)))</f>
        <v/>
      </c>
      <c r="N173" s="1006" t="str">
        <f t="shared" ref="N173" ca="1" si="156">IFERROR(J173/J174,"ND")</f>
        <v>ND</v>
      </c>
      <c r="O173" s="1008" t="str">
        <f t="shared" ref="O173" ca="1" si="157">IFERROR(((J173+K173+L173+M173)/H173),"ND")</f>
        <v>ND</v>
      </c>
      <c r="P173" s="1010"/>
    </row>
    <row r="174" spans="3:16">
      <c r="C174" s="1025"/>
      <c r="D174" s="1018"/>
      <c r="E174" s="1018"/>
      <c r="F174" s="1021"/>
      <c r="G174" s="1023"/>
      <c r="H174" s="1080"/>
      <c r="I174" s="1012"/>
      <c r="J174" s="244">
        <f ca="1">IF(MOD(ROW()-13,2)=0,IF(ISBLANK(OFFSET('12. SEGUIMIENTO 2027'!$N$14,INT((ROW()-13)/2),0)),"",OFFSET('12. SEGUIMIENTO 2027'!$N$14,INT((ROW()-13)/2),0)),IF(ISBLANK(OFFSET('9. METAS'!$U$20,INT((ROW()-14)/2),0)),"",OFFSET('9. METAS'!$U$20,INT((ROW()-14)/2),0)))</f>
        <v>25</v>
      </c>
      <c r="K174" s="245">
        <f ca="1">IF(MOD(ROW()-13,2)=0,IF(ISBLANK(OFFSET('12. SEGUIMIENTO 2027'!$O$14,INT((ROW()-13)/2),0)),"",OFFSET('12. SEGUIMIENTO 2027'!$O$14,INT((ROW()-13)/2),0)),IF(ISBLANK(OFFSET('9. METAS'!$V$20,INT((ROW()-14)/2),0)),"",OFFSET('9. METAS'!$V$20,INT((ROW()-14)/2),0)))</f>
        <v>25</v>
      </c>
      <c r="L174" s="245">
        <f ca="1">IF(MOD(ROW()-13,2)=0,IF(ISBLANK(OFFSET('12. SEGUIMIENTO 2027'!$P$14,INT((ROW()-13)/2),0)),"",OFFSET('12. SEGUIMIENTO 2027'!$P$14,INT((ROW()-13)/2),0)),IF(ISBLANK(OFFSET('9. METAS'!$W$20,INT((ROW()-14)/2),0)),"",OFFSET('9. METAS'!$W$20,INT((ROW()-14)/2),0)))</f>
        <v>25</v>
      </c>
      <c r="M174" s="246">
        <f ca="1">IF(MOD(ROW()-13,2)=0,IF(ISBLANK(OFFSET('12. SEGUIMIENTO 2027'!$Q$14,INT((ROW()-13)/2),0)),"",OFFSET('12. SEGUIMIENTO 2027'!$Q$14,INT((ROW()-13)/2),0)),IF(ISBLANK(OFFSET('9. METAS'!$X$20,INT((ROW()-14)/2),0)),"",OFFSET('9. METAS'!$X$20,INT((ROW()-14)/2),0)))</f>
        <v>25</v>
      </c>
      <c r="N174" s="1013"/>
      <c r="O174" s="1014"/>
      <c r="P174" s="1015"/>
    </row>
    <row r="175" spans="3:16">
      <c r="C175" s="1016" t="str">
        <f ca="1">IF(ISBLANK(OFFSET('5. Pp (3 años)'!$C$46,INT((ROW()-13)/2),0)),"",OFFSET('5. Pp (3 años)'!$C$46,INT((ROW()-13)/2),0))</f>
        <v>Actividad</v>
      </c>
      <c r="D175" s="1018" t="str">
        <f ca="1">IF(ISBLANK(OFFSET('5. Pp (3 años)'!$D$46,INT((ROW()-13)/2),0)),"",OFFSET('5. Pp (3 años)'!$D$46,INT((ROW()-13)/2),0))</f>
        <v>4.1.1.1.14.1 Ejecución de programas de capacitación y fortalecimiento de la identidad para la comunidad LGBTIQ+.</v>
      </c>
      <c r="E175" s="1018" t="str">
        <f ca="1">IF(ISBLANK(OFFSET('5. Pp (3 años)'!$E$46,INT((ROW()-13)/2),0)),"",OFFSET('5. Pp (3 años)'!$E$46,INT((ROW()-13)/2),0))</f>
        <v>PACEI: Porcentaje de acciones de capacitación y encuentros de identidad ejecutados.</v>
      </c>
      <c r="F175" s="1021" t="str">
        <f ca="1">IF(ISBLANK(OFFSET('5. Pp (3 años)'!$K$46,INT((ROW()-13)/2),0)),"",OFFSET('5. Pp (3 años)'!$K$46,INT((ROW()-13)/2),0))</f>
        <v>Ascendente</v>
      </c>
      <c r="G175" s="1023" t="str">
        <f ca="1">IF(ISBLANK(OFFSET('5. Pp (3 años)'!$H$46,INT((ROW()-13)/2),0)),"",OFFSET('5. Pp (3 años)'!$H$46,INT((ROW()-13)/2),0))</f>
        <v>Trimestral</v>
      </c>
      <c r="H175" s="1080">
        <f ca="1">IF(ISBLANK(OFFSET('9. METAS'!$L$20,INT((ROW()-13)/2),0)),"",OFFSET('9. METAS'!$L$20,INT((ROW()-13)/2),0))</f>
        <v>43</v>
      </c>
      <c r="I175" s="1004"/>
      <c r="J175" s="244" t="str">
        <f ca="1">IF(MOD(ROW()-13,2)=0,IF(ISBLANK(OFFSET('12. SEGUIMIENTO 2027'!$N$14,INT((ROW()-13)/2),0)),"",OFFSET('12. SEGUIMIENTO 2027'!$N$14,INT((ROW()-13)/2),0)),IF(ISBLANK(OFFSET('9. METAS'!$U$20,INT((ROW()-14)/2),0)),"",OFFSET('9. METAS'!$U$20,INT((ROW()-14)/2),0)))</f>
        <v/>
      </c>
      <c r="K175" s="245" t="str">
        <f ca="1">IF(MOD(ROW()-13,2)=0,IF(ISBLANK(OFFSET('12. SEGUIMIENTO 2027'!$O$14,INT((ROW()-13)/2),0)),"",OFFSET('12. SEGUIMIENTO 2027'!$O$14,INT((ROW()-13)/2),0)),IF(ISBLANK(OFFSET('9. METAS'!$V$20,INT((ROW()-14)/2),0)),"",OFFSET('9. METAS'!$V$20,INT((ROW()-14)/2),0)))</f>
        <v/>
      </c>
      <c r="L175" s="245" t="str">
        <f ca="1">IF(MOD(ROW()-13,2)=0,IF(ISBLANK(OFFSET('12. SEGUIMIENTO 2027'!$P$14,INT((ROW()-13)/2),0)),"",OFFSET('12. SEGUIMIENTO 2027'!$P$14,INT((ROW()-13)/2),0)),IF(ISBLANK(OFFSET('9. METAS'!$W$20,INT((ROW()-14)/2),0)),"",OFFSET('9. METAS'!$W$20,INT((ROW()-14)/2),0)))</f>
        <v/>
      </c>
      <c r="M175" s="246" t="str">
        <f ca="1">IF(MOD(ROW()-13,2)=0,IF(ISBLANK(OFFSET('12. SEGUIMIENTO 2027'!$Q$14,INT((ROW()-13)/2),0)),"",OFFSET('12. SEGUIMIENTO 2027'!$Q$14,INT((ROW()-13)/2),0)),IF(ISBLANK(OFFSET('9. METAS'!$X$20,INT((ROW()-14)/2),0)),"",OFFSET('9. METAS'!$X$20,INT((ROW()-14)/2),0)))</f>
        <v/>
      </c>
      <c r="N175" s="1006" t="str">
        <f t="shared" ref="N175" ca="1" si="158">IFERROR(J175/J176,"ND")</f>
        <v>ND</v>
      </c>
      <c r="O175" s="1008" t="str">
        <f t="shared" ref="O175" ca="1" si="159">IFERROR(((J175+K175+L175+M175)/H175),"ND")</f>
        <v>ND</v>
      </c>
      <c r="P175" s="1010"/>
    </row>
    <row r="176" spans="3:16">
      <c r="C176" s="1025"/>
      <c r="D176" s="1018"/>
      <c r="E176" s="1018"/>
      <c r="F176" s="1021"/>
      <c r="G176" s="1023"/>
      <c r="H176" s="1080"/>
      <c r="I176" s="1012"/>
      <c r="J176" s="244">
        <f ca="1">IF(MOD(ROW()-13,2)=0,IF(ISBLANK(OFFSET('12. SEGUIMIENTO 2027'!$N$14,INT((ROW()-13)/2),0)),"",OFFSET('12. SEGUIMIENTO 2027'!$N$14,INT((ROW()-13)/2),0)),IF(ISBLANK(OFFSET('9. METAS'!$U$20,INT((ROW()-14)/2),0)),"",OFFSET('9. METAS'!$U$20,INT((ROW()-14)/2),0)))</f>
        <v>12</v>
      </c>
      <c r="K176" s="245">
        <f ca="1">IF(MOD(ROW()-13,2)=0,IF(ISBLANK(OFFSET('12. SEGUIMIENTO 2027'!$O$14,INT((ROW()-13)/2),0)),"",OFFSET('12. SEGUIMIENTO 2027'!$O$14,INT((ROW()-13)/2),0)),IF(ISBLANK(OFFSET('9. METAS'!$V$20,INT((ROW()-14)/2),0)),"",OFFSET('9. METAS'!$V$20,INT((ROW()-14)/2),0)))</f>
        <v>12</v>
      </c>
      <c r="L176" s="245">
        <f ca="1">IF(MOD(ROW()-13,2)=0,IF(ISBLANK(OFFSET('12. SEGUIMIENTO 2027'!$P$14,INT((ROW()-13)/2),0)),"",OFFSET('12. SEGUIMIENTO 2027'!$P$14,INT((ROW()-13)/2),0)),IF(ISBLANK(OFFSET('9. METAS'!$W$20,INT((ROW()-14)/2),0)),"",OFFSET('9. METAS'!$W$20,INT((ROW()-14)/2),0)))</f>
        <v>12</v>
      </c>
      <c r="M176" s="246">
        <f ca="1">IF(MOD(ROW()-13,2)=0,IF(ISBLANK(OFFSET('12. SEGUIMIENTO 2027'!$Q$14,INT((ROW()-13)/2),0)),"",OFFSET('12. SEGUIMIENTO 2027'!$Q$14,INT((ROW()-13)/2),0)),IF(ISBLANK(OFFSET('9. METAS'!$X$20,INT((ROW()-14)/2),0)),"",OFFSET('9. METAS'!$X$20,INT((ROW()-14)/2),0)))</f>
        <v>7</v>
      </c>
      <c r="N176" s="1013"/>
      <c r="O176" s="1014"/>
      <c r="P176" s="1015"/>
    </row>
    <row r="177" spans="3:16">
      <c r="C177" s="1016" t="str">
        <f ca="1">IF(ISBLANK(OFFSET('5. Pp (3 años)'!$C$46,INT((ROW()-13)/2),0)),"",OFFSET('5. Pp (3 años)'!$C$46,INT((ROW()-13)/2),0))</f>
        <v>Actividad</v>
      </c>
      <c r="D177" s="1018" t="str">
        <f ca="1">IF(ISBLANK(OFFSET('5. Pp (3 años)'!$D$46,INT((ROW()-13)/2),0)),"",OFFSET('5. Pp (3 años)'!$D$46,INT((ROW()-13)/2),0))</f>
        <v/>
      </c>
      <c r="E177" s="1018" t="str">
        <f ca="1">IF(ISBLANK(OFFSET('5. Pp (3 años)'!$E$46,INT((ROW()-13)/2),0)),"",OFFSET('5. Pp (3 años)'!$E$46,INT((ROW()-13)/2),0))</f>
        <v/>
      </c>
      <c r="F177" s="1021" t="str">
        <f ca="1">IF(ISBLANK(OFFSET('5. Pp (3 años)'!$K$46,INT((ROW()-13)/2),0)),"",OFFSET('5. Pp (3 años)'!$K$46,INT((ROW()-13)/2),0))</f>
        <v/>
      </c>
      <c r="G177" s="1023" t="str">
        <f ca="1">IF(ISBLANK(OFFSET('5. Pp (3 años)'!$H$46,INT((ROW()-13)/2),0)),"",OFFSET('5. Pp (3 años)'!$H$46,INT((ROW()-13)/2),0))</f>
        <v/>
      </c>
      <c r="H177" s="1080" t="str">
        <f ca="1">IF(ISBLANK(OFFSET('9. METAS'!$L$20,INT((ROW()-13)/2),0)),"",OFFSET('9. METAS'!$L$20,INT((ROW()-13)/2),0))</f>
        <v/>
      </c>
      <c r="I177" s="1004"/>
      <c r="J177" s="244" t="str">
        <f ca="1">IF(MOD(ROW()-13,2)=0,IF(ISBLANK(OFFSET('12. SEGUIMIENTO 2027'!$N$14,INT((ROW()-13)/2),0)),"",OFFSET('12. SEGUIMIENTO 2027'!$N$14,INT((ROW()-13)/2),0)),IF(ISBLANK(OFFSET('9. METAS'!$U$20,INT((ROW()-14)/2),0)),"",OFFSET('9. METAS'!$U$20,INT((ROW()-14)/2),0)))</f>
        <v/>
      </c>
      <c r="K177" s="245" t="str">
        <f ca="1">IF(MOD(ROW()-13,2)=0,IF(ISBLANK(OFFSET('12. SEGUIMIENTO 2027'!$O$14,INT((ROW()-13)/2),0)),"",OFFSET('12. SEGUIMIENTO 2027'!$O$14,INT((ROW()-13)/2),0)),IF(ISBLANK(OFFSET('9. METAS'!$V$20,INT((ROW()-14)/2),0)),"",OFFSET('9. METAS'!$V$20,INT((ROW()-14)/2),0)))</f>
        <v/>
      </c>
      <c r="L177" s="245" t="str">
        <f ca="1">IF(MOD(ROW()-13,2)=0,IF(ISBLANK(OFFSET('12. SEGUIMIENTO 2027'!$P$14,INT((ROW()-13)/2),0)),"",OFFSET('12. SEGUIMIENTO 2027'!$P$14,INT((ROW()-13)/2),0)),IF(ISBLANK(OFFSET('9. METAS'!$W$20,INT((ROW()-14)/2),0)),"",OFFSET('9. METAS'!$W$20,INT((ROW()-14)/2),0)))</f>
        <v/>
      </c>
      <c r="M177" s="246" t="str">
        <f ca="1">IF(MOD(ROW()-13,2)=0,IF(ISBLANK(OFFSET('12. SEGUIMIENTO 2027'!$Q$14,INT((ROW()-13)/2),0)),"",OFFSET('12. SEGUIMIENTO 2027'!$Q$14,INT((ROW()-13)/2),0)),IF(ISBLANK(OFFSET('9. METAS'!$X$20,INT((ROW()-14)/2),0)),"",OFFSET('9. METAS'!$X$20,INT((ROW()-14)/2),0)))</f>
        <v/>
      </c>
      <c r="N177" s="1006" t="str">
        <f t="shared" ref="N177" ca="1" si="160">IFERROR(J177/J178,"ND")</f>
        <v>ND</v>
      </c>
      <c r="O177" s="1008" t="str">
        <f t="shared" ref="O177" ca="1" si="161">IFERROR(((J177+K177+L177+M177)/H177),"ND")</f>
        <v>ND</v>
      </c>
      <c r="P177" s="1010"/>
    </row>
    <row r="178" spans="3:16">
      <c r="C178" s="1025"/>
      <c r="D178" s="1018"/>
      <c r="E178" s="1018"/>
      <c r="F178" s="1021"/>
      <c r="G178" s="1023"/>
      <c r="H178" s="1080"/>
      <c r="I178" s="1012"/>
      <c r="J178" s="244" t="str">
        <f ca="1">IF(MOD(ROW()-13,2)=0,IF(ISBLANK(OFFSET('12. SEGUIMIENTO 2027'!$N$14,INT((ROW()-13)/2),0)),"",OFFSET('12. SEGUIMIENTO 2027'!$N$14,INT((ROW()-13)/2),0)),IF(ISBLANK(OFFSET('9. METAS'!$U$20,INT((ROW()-14)/2),0)),"",OFFSET('9. METAS'!$U$20,INT((ROW()-14)/2),0)))</f>
        <v/>
      </c>
      <c r="K178" s="245" t="str">
        <f ca="1">IF(MOD(ROW()-13,2)=0,IF(ISBLANK(OFFSET('12. SEGUIMIENTO 2027'!$O$14,INT((ROW()-13)/2),0)),"",OFFSET('12. SEGUIMIENTO 2027'!$O$14,INT((ROW()-13)/2),0)),IF(ISBLANK(OFFSET('9. METAS'!$V$20,INT((ROW()-14)/2),0)),"",OFFSET('9. METAS'!$V$20,INT((ROW()-14)/2),0)))</f>
        <v/>
      </c>
      <c r="L178" s="245" t="str">
        <f ca="1">IF(MOD(ROW()-13,2)=0,IF(ISBLANK(OFFSET('12. SEGUIMIENTO 2027'!$P$14,INT((ROW()-13)/2),0)),"",OFFSET('12. SEGUIMIENTO 2027'!$P$14,INT((ROW()-13)/2),0)),IF(ISBLANK(OFFSET('9. METAS'!$W$20,INT((ROW()-14)/2),0)),"",OFFSET('9. METAS'!$W$20,INT((ROW()-14)/2),0)))</f>
        <v/>
      </c>
      <c r="M178" s="246" t="str">
        <f ca="1">IF(MOD(ROW()-13,2)=0,IF(ISBLANK(OFFSET('12. SEGUIMIENTO 2027'!$Q$14,INT((ROW()-13)/2),0)),"",OFFSET('12. SEGUIMIENTO 2027'!$Q$14,INT((ROW()-13)/2),0)),IF(ISBLANK(OFFSET('9. METAS'!$X$20,INT((ROW()-14)/2),0)),"",OFFSET('9. METAS'!$X$20,INT((ROW()-14)/2),0)))</f>
        <v/>
      </c>
      <c r="N178" s="1013"/>
      <c r="O178" s="1014"/>
      <c r="P178" s="1015"/>
    </row>
    <row r="179" spans="3:16">
      <c r="C179" s="1016" t="str">
        <f ca="1">IF(ISBLANK(OFFSET('5. Pp (3 años)'!$C$46,INT((ROW()-13)/2),0)),"",OFFSET('5. Pp (3 años)'!$C$46,INT((ROW()-13)/2),0))</f>
        <v>Actividad</v>
      </c>
      <c r="D179" s="1018" t="str">
        <f ca="1">IF(ISBLANK(OFFSET('5. Pp (3 años)'!$D$46,INT((ROW()-13)/2),0)),"",OFFSET('5. Pp (3 años)'!$D$46,INT((ROW()-13)/2),0))</f>
        <v/>
      </c>
      <c r="E179" s="1018" t="str">
        <f ca="1">IF(ISBLANK(OFFSET('5. Pp (3 años)'!$E$46,INT((ROW()-13)/2),0)),"",OFFSET('5. Pp (3 años)'!$E$46,INT((ROW()-13)/2),0))</f>
        <v/>
      </c>
      <c r="F179" s="1021" t="str">
        <f ca="1">IF(ISBLANK(OFFSET('5. Pp (3 años)'!$K$46,INT((ROW()-13)/2),0)),"",OFFSET('5. Pp (3 años)'!$K$46,INT((ROW()-13)/2),0))</f>
        <v/>
      </c>
      <c r="G179" s="1023" t="str">
        <f ca="1">IF(ISBLANK(OFFSET('5. Pp (3 años)'!$H$46,INT((ROW()-13)/2),0)),"",OFFSET('5. Pp (3 años)'!$H$46,INT((ROW()-13)/2),0))</f>
        <v/>
      </c>
      <c r="H179" s="1080" t="str">
        <f ca="1">IF(ISBLANK(OFFSET('9. METAS'!$L$20,INT((ROW()-13)/2),0)),"",OFFSET('9. METAS'!$L$20,INT((ROW()-13)/2),0))</f>
        <v/>
      </c>
      <c r="I179" s="1004"/>
      <c r="J179" s="244" t="str">
        <f ca="1">IF(MOD(ROW()-13,2)=0,IF(ISBLANK(OFFSET('12. SEGUIMIENTO 2027'!$N$14,INT((ROW()-13)/2),0)),"",OFFSET('12. SEGUIMIENTO 2027'!$N$14,INT((ROW()-13)/2),0)),IF(ISBLANK(OFFSET('9. METAS'!$U$20,INT((ROW()-14)/2),0)),"",OFFSET('9. METAS'!$U$20,INT((ROW()-14)/2),0)))</f>
        <v/>
      </c>
      <c r="K179" s="245" t="str">
        <f ca="1">IF(MOD(ROW()-13,2)=0,IF(ISBLANK(OFFSET('12. SEGUIMIENTO 2027'!$O$14,INT((ROW()-13)/2),0)),"",OFFSET('12. SEGUIMIENTO 2027'!$O$14,INT((ROW()-13)/2),0)),IF(ISBLANK(OFFSET('9. METAS'!$V$20,INT((ROW()-14)/2),0)),"",OFFSET('9. METAS'!$V$20,INT((ROW()-14)/2),0)))</f>
        <v/>
      </c>
      <c r="L179" s="245" t="str">
        <f ca="1">IF(MOD(ROW()-13,2)=0,IF(ISBLANK(OFFSET('12. SEGUIMIENTO 2027'!$P$14,INT((ROW()-13)/2),0)),"",OFFSET('12. SEGUIMIENTO 2027'!$P$14,INT((ROW()-13)/2),0)),IF(ISBLANK(OFFSET('9. METAS'!$W$20,INT((ROW()-14)/2),0)),"",OFFSET('9. METAS'!$W$20,INT((ROW()-14)/2),0)))</f>
        <v/>
      </c>
      <c r="M179" s="246" t="str">
        <f ca="1">IF(MOD(ROW()-13,2)=0,IF(ISBLANK(OFFSET('12. SEGUIMIENTO 2027'!$Q$14,INT((ROW()-13)/2),0)),"",OFFSET('12. SEGUIMIENTO 2027'!$Q$14,INT((ROW()-13)/2),0)),IF(ISBLANK(OFFSET('9. METAS'!$X$20,INT((ROW()-14)/2),0)),"",OFFSET('9. METAS'!$X$20,INT((ROW()-14)/2),0)))</f>
        <v/>
      </c>
      <c r="N179" s="1006" t="str">
        <f t="shared" ref="N179" ca="1" si="162">IFERROR(J179/J180,"ND")</f>
        <v>ND</v>
      </c>
      <c r="O179" s="1008" t="str">
        <f t="shared" ref="O179" ca="1" si="163">IFERROR(((J179+K179+L179+M179)/H179),"ND")</f>
        <v>ND</v>
      </c>
      <c r="P179" s="1010"/>
    </row>
    <row r="180" spans="3:16">
      <c r="C180" s="1025"/>
      <c r="D180" s="1018"/>
      <c r="E180" s="1018"/>
      <c r="F180" s="1021"/>
      <c r="G180" s="1023"/>
      <c r="H180" s="1080"/>
      <c r="I180" s="1012"/>
      <c r="J180" s="244" t="str">
        <f ca="1">IF(MOD(ROW()-13,2)=0,IF(ISBLANK(OFFSET('12. SEGUIMIENTO 2027'!$N$14,INT((ROW()-13)/2),0)),"",OFFSET('12. SEGUIMIENTO 2027'!$N$14,INT((ROW()-13)/2),0)),IF(ISBLANK(OFFSET('9. METAS'!$U$20,INT((ROW()-14)/2),0)),"",OFFSET('9. METAS'!$U$20,INT((ROW()-14)/2),0)))</f>
        <v/>
      </c>
      <c r="K180" s="245" t="str">
        <f ca="1">IF(MOD(ROW()-13,2)=0,IF(ISBLANK(OFFSET('12. SEGUIMIENTO 2027'!$O$14,INT((ROW()-13)/2),0)),"",OFFSET('12. SEGUIMIENTO 2027'!$O$14,INT((ROW()-13)/2),0)),IF(ISBLANK(OFFSET('9. METAS'!$V$20,INT((ROW()-14)/2),0)),"",OFFSET('9. METAS'!$V$20,INT((ROW()-14)/2),0)))</f>
        <v/>
      </c>
      <c r="L180" s="245" t="str">
        <f ca="1">IF(MOD(ROW()-13,2)=0,IF(ISBLANK(OFFSET('12. SEGUIMIENTO 2027'!$P$14,INT((ROW()-13)/2),0)),"",OFFSET('12. SEGUIMIENTO 2027'!$P$14,INT((ROW()-13)/2),0)),IF(ISBLANK(OFFSET('9. METAS'!$W$20,INT((ROW()-14)/2),0)),"",OFFSET('9. METAS'!$W$20,INT((ROW()-14)/2),0)))</f>
        <v/>
      </c>
      <c r="M180" s="246" t="str">
        <f ca="1">IF(MOD(ROW()-13,2)=0,IF(ISBLANK(OFFSET('12. SEGUIMIENTO 2027'!$Q$14,INT((ROW()-13)/2),0)),"",OFFSET('12. SEGUIMIENTO 2027'!$Q$14,INT((ROW()-13)/2),0)),IF(ISBLANK(OFFSET('9. METAS'!$X$20,INT((ROW()-14)/2),0)),"",OFFSET('9. METAS'!$X$20,INT((ROW()-14)/2),0)))</f>
        <v/>
      </c>
      <c r="N180" s="1013"/>
      <c r="O180" s="1014"/>
      <c r="P180" s="1015"/>
    </row>
    <row r="181" spans="3:16">
      <c r="C181" s="1016" t="str">
        <f ca="1">IF(ISBLANK(OFFSET('5. Pp (3 años)'!$C$46,INT((ROW()-13)/2),0)),"",OFFSET('5. Pp (3 años)'!$C$46,INT((ROW()-13)/2),0))</f>
        <v>Actividad</v>
      </c>
      <c r="D181" s="1018" t="str">
        <f ca="1">IF(ISBLANK(OFFSET('5. Pp (3 años)'!$D$46,INT((ROW()-13)/2),0)),"",OFFSET('5. Pp (3 años)'!$D$46,INT((ROW()-13)/2),0))</f>
        <v/>
      </c>
      <c r="E181" s="1018" t="str">
        <f ca="1">IF(ISBLANK(OFFSET('5. Pp (3 años)'!$E$46,INT((ROW()-13)/2),0)),"",OFFSET('5. Pp (3 años)'!$E$46,INT((ROW()-13)/2),0))</f>
        <v/>
      </c>
      <c r="F181" s="1021" t="str">
        <f ca="1">IF(ISBLANK(OFFSET('5. Pp (3 años)'!$K$46,INT((ROW()-13)/2),0)),"",OFFSET('5. Pp (3 años)'!$K$46,INT((ROW()-13)/2),0))</f>
        <v/>
      </c>
      <c r="G181" s="1023" t="str">
        <f ca="1">IF(ISBLANK(OFFSET('5. Pp (3 años)'!$H$46,INT((ROW()-13)/2),0)),"",OFFSET('5. Pp (3 años)'!$H$46,INT((ROW()-13)/2),0))</f>
        <v/>
      </c>
      <c r="H181" s="1080" t="str">
        <f ca="1">IF(ISBLANK(OFFSET('9. METAS'!$L$20,INT((ROW()-13)/2),0)),"",OFFSET('9. METAS'!$L$20,INT((ROW()-13)/2),0))</f>
        <v/>
      </c>
      <c r="I181" s="1004"/>
      <c r="J181" s="244" t="str">
        <f ca="1">IF(MOD(ROW()-13,2)=0,IF(ISBLANK(OFFSET('12. SEGUIMIENTO 2027'!$N$14,INT((ROW()-13)/2),0)),"",OFFSET('12. SEGUIMIENTO 2027'!$N$14,INT((ROW()-13)/2),0)),IF(ISBLANK(OFFSET('9. METAS'!$U$20,INT((ROW()-14)/2),0)),"",OFFSET('9. METAS'!$U$20,INT((ROW()-14)/2),0)))</f>
        <v/>
      </c>
      <c r="K181" s="245" t="str">
        <f ca="1">IF(MOD(ROW()-13,2)=0,IF(ISBLANK(OFFSET('12. SEGUIMIENTO 2027'!$O$14,INT((ROW()-13)/2),0)),"",OFFSET('12. SEGUIMIENTO 2027'!$O$14,INT((ROW()-13)/2),0)),IF(ISBLANK(OFFSET('9. METAS'!$V$20,INT((ROW()-14)/2),0)),"",OFFSET('9. METAS'!$V$20,INT((ROW()-14)/2),0)))</f>
        <v/>
      </c>
      <c r="L181" s="245" t="str">
        <f ca="1">IF(MOD(ROW()-13,2)=0,IF(ISBLANK(OFFSET('12. SEGUIMIENTO 2027'!$P$14,INT((ROW()-13)/2),0)),"",OFFSET('12. SEGUIMIENTO 2027'!$P$14,INT((ROW()-13)/2),0)),IF(ISBLANK(OFFSET('9. METAS'!$W$20,INT((ROW()-14)/2),0)),"",OFFSET('9. METAS'!$W$20,INT((ROW()-14)/2),0)))</f>
        <v/>
      </c>
      <c r="M181" s="246" t="str">
        <f ca="1">IF(MOD(ROW()-13,2)=0,IF(ISBLANK(OFFSET('12. SEGUIMIENTO 2027'!$Q$14,INT((ROW()-13)/2),0)),"",OFFSET('12. SEGUIMIENTO 2027'!$Q$14,INT((ROW()-13)/2),0)),IF(ISBLANK(OFFSET('9. METAS'!$X$20,INT((ROW()-14)/2),0)),"",OFFSET('9. METAS'!$X$20,INT((ROW()-14)/2),0)))</f>
        <v/>
      </c>
      <c r="N181" s="1006" t="str">
        <f t="shared" ref="N181" ca="1" si="164">IFERROR(J181/J182,"ND")</f>
        <v>ND</v>
      </c>
      <c r="O181" s="1008" t="str">
        <f t="shared" ref="O181" ca="1" si="165">IFERROR(((J181+K181+L181+M181)/H181),"ND")</f>
        <v>ND</v>
      </c>
      <c r="P181" s="1010"/>
    </row>
    <row r="182" spans="3:16">
      <c r="C182" s="1025"/>
      <c r="D182" s="1018"/>
      <c r="E182" s="1018"/>
      <c r="F182" s="1021"/>
      <c r="G182" s="1023"/>
      <c r="H182" s="1080"/>
      <c r="I182" s="1012"/>
      <c r="J182" s="244" t="str">
        <f ca="1">IF(MOD(ROW()-13,2)=0,IF(ISBLANK(OFFSET('12. SEGUIMIENTO 2027'!$N$14,INT((ROW()-13)/2),0)),"",OFFSET('12. SEGUIMIENTO 2027'!$N$14,INT((ROW()-13)/2),0)),IF(ISBLANK(OFFSET('9. METAS'!$U$20,INT((ROW()-14)/2),0)),"",OFFSET('9. METAS'!$U$20,INT((ROW()-14)/2),0)))</f>
        <v/>
      </c>
      <c r="K182" s="245" t="str">
        <f ca="1">IF(MOD(ROW()-13,2)=0,IF(ISBLANK(OFFSET('12. SEGUIMIENTO 2027'!$O$14,INT((ROW()-13)/2),0)),"",OFFSET('12. SEGUIMIENTO 2027'!$O$14,INT((ROW()-13)/2),0)),IF(ISBLANK(OFFSET('9. METAS'!$V$20,INT((ROW()-14)/2),0)),"",OFFSET('9. METAS'!$V$20,INT((ROW()-14)/2),0)))</f>
        <v/>
      </c>
      <c r="L182" s="245" t="str">
        <f ca="1">IF(MOD(ROW()-13,2)=0,IF(ISBLANK(OFFSET('12. SEGUIMIENTO 2027'!$P$14,INT((ROW()-13)/2),0)),"",OFFSET('12. SEGUIMIENTO 2027'!$P$14,INT((ROW()-13)/2),0)),IF(ISBLANK(OFFSET('9. METAS'!$W$20,INT((ROW()-14)/2),0)),"",OFFSET('9. METAS'!$W$20,INT((ROW()-14)/2),0)))</f>
        <v/>
      </c>
      <c r="M182" s="246" t="str">
        <f ca="1">IF(MOD(ROW()-13,2)=0,IF(ISBLANK(OFFSET('12. SEGUIMIENTO 2027'!$Q$14,INT((ROW()-13)/2),0)),"",OFFSET('12. SEGUIMIENTO 2027'!$Q$14,INT((ROW()-13)/2),0)),IF(ISBLANK(OFFSET('9. METAS'!$X$20,INT((ROW()-14)/2),0)),"",OFFSET('9. METAS'!$X$20,INT((ROW()-14)/2),0)))</f>
        <v/>
      </c>
      <c r="N182" s="1013"/>
      <c r="O182" s="1014"/>
      <c r="P182" s="1015"/>
    </row>
    <row r="183" spans="3:16">
      <c r="C183" s="1016" t="str">
        <f ca="1">IF(ISBLANK(OFFSET('5. Pp (3 años)'!$C$46,INT((ROW()-13)/2),0)),"",OFFSET('5. Pp (3 años)'!$C$46,INT((ROW()-13)/2),0))</f>
        <v>Actividad</v>
      </c>
      <c r="D183" s="1018" t="str">
        <f ca="1">IF(ISBLANK(OFFSET('5. Pp (3 años)'!$D$46,INT((ROW()-13)/2),0)),"",OFFSET('5. Pp (3 años)'!$D$46,INT((ROW()-13)/2),0))</f>
        <v/>
      </c>
      <c r="E183" s="1018" t="str">
        <f ca="1">IF(ISBLANK(OFFSET('5. Pp (3 años)'!$E$46,INT((ROW()-13)/2),0)),"",OFFSET('5. Pp (3 años)'!$E$46,INT((ROW()-13)/2),0))</f>
        <v/>
      </c>
      <c r="F183" s="1021" t="str">
        <f ca="1">IF(ISBLANK(OFFSET('5. Pp (3 años)'!$K$46,INT((ROW()-13)/2),0)),"",OFFSET('5. Pp (3 años)'!$K$46,INT((ROW()-13)/2),0))</f>
        <v/>
      </c>
      <c r="G183" s="1023" t="str">
        <f ca="1">IF(ISBLANK(OFFSET('5. Pp (3 años)'!$H$46,INT((ROW()-13)/2),0)),"",OFFSET('5. Pp (3 años)'!$H$46,INT((ROW()-13)/2),0))</f>
        <v/>
      </c>
      <c r="H183" s="1080" t="str">
        <f ca="1">IF(ISBLANK(OFFSET('9. METAS'!$L$20,INT((ROW()-13)/2),0)),"",OFFSET('9. METAS'!$L$20,INT((ROW()-13)/2),0))</f>
        <v/>
      </c>
      <c r="I183" s="1004"/>
      <c r="J183" s="244" t="str">
        <f ca="1">IF(MOD(ROW()-13,2)=0,IF(ISBLANK(OFFSET('12. SEGUIMIENTO 2027'!$N$14,INT((ROW()-13)/2),0)),"",OFFSET('12. SEGUIMIENTO 2027'!$N$14,INT((ROW()-13)/2),0)),IF(ISBLANK(OFFSET('9. METAS'!$U$20,INT((ROW()-14)/2),0)),"",OFFSET('9. METAS'!$U$20,INT((ROW()-14)/2),0)))</f>
        <v/>
      </c>
      <c r="K183" s="245" t="str">
        <f ca="1">IF(MOD(ROW()-13,2)=0,IF(ISBLANK(OFFSET('12. SEGUIMIENTO 2027'!$O$14,INT((ROW()-13)/2),0)),"",OFFSET('12. SEGUIMIENTO 2027'!$O$14,INT((ROW()-13)/2),0)),IF(ISBLANK(OFFSET('9. METAS'!$V$20,INT((ROW()-14)/2),0)),"",OFFSET('9. METAS'!$V$20,INT((ROW()-14)/2),0)))</f>
        <v/>
      </c>
      <c r="L183" s="245" t="str">
        <f ca="1">IF(MOD(ROW()-13,2)=0,IF(ISBLANK(OFFSET('12. SEGUIMIENTO 2027'!$P$14,INT((ROW()-13)/2),0)),"",OFFSET('12. SEGUIMIENTO 2027'!$P$14,INT((ROW()-13)/2),0)),IF(ISBLANK(OFFSET('9. METAS'!$W$20,INT((ROW()-14)/2),0)),"",OFFSET('9. METAS'!$W$20,INT((ROW()-14)/2),0)))</f>
        <v/>
      </c>
      <c r="M183" s="246" t="str">
        <f ca="1">IF(MOD(ROW()-13,2)=0,IF(ISBLANK(OFFSET('12. SEGUIMIENTO 2027'!$Q$14,INT((ROW()-13)/2),0)),"",OFFSET('12. SEGUIMIENTO 2027'!$Q$14,INT((ROW()-13)/2),0)),IF(ISBLANK(OFFSET('9. METAS'!$X$20,INT((ROW()-14)/2),0)),"",OFFSET('9. METAS'!$X$20,INT((ROW()-14)/2),0)))</f>
        <v/>
      </c>
      <c r="N183" s="1006" t="str">
        <f t="shared" ref="N183" ca="1" si="166">IFERROR(J183/J184,"ND")</f>
        <v>ND</v>
      </c>
      <c r="O183" s="1008" t="str">
        <f t="shared" ref="O183" ca="1" si="167">IFERROR(((J183+K183+L183+M183)/H183),"ND")</f>
        <v>ND</v>
      </c>
      <c r="P183" s="1010"/>
    </row>
    <row r="184" spans="3:16">
      <c r="C184" s="1025"/>
      <c r="D184" s="1018"/>
      <c r="E184" s="1018"/>
      <c r="F184" s="1021"/>
      <c r="G184" s="1023"/>
      <c r="H184" s="1080"/>
      <c r="I184" s="1012"/>
      <c r="J184" s="244" t="str">
        <f ca="1">IF(MOD(ROW()-13,2)=0,IF(ISBLANK(OFFSET('12. SEGUIMIENTO 2027'!$N$14,INT((ROW()-13)/2),0)),"",OFFSET('12. SEGUIMIENTO 2027'!$N$14,INT((ROW()-13)/2),0)),IF(ISBLANK(OFFSET('9. METAS'!$U$20,INT((ROW()-14)/2),0)),"",OFFSET('9. METAS'!$U$20,INT((ROW()-14)/2),0)))</f>
        <v/>
      </c>
      <c r="K184" s="245" t="str">
        <f ca="1">IF(MOD(ROW()-13,2)=0,IF(ISBLANK(OFFSET('12. SEGUIMIENTO 2027'!$O$14,INT((ROW()-13)/2),0)),"",OFFSET('12. SEGUIMIENTO 2027'!$O$14,INT((ROW()-13)/2),0)),IF(ISBLANK(OFFSET('9. METAS'!$V$20,INT((ROW()-14)/2),0)),"",OFFSET('9. METAS'!$V$20,INT((ROW()-14)/2),0)))</f>
        <v/>
      </c>
      <c r="L184" s="245" t="str">
        <f ca="1">IF(MOD(ROW()-13,2)=0,IF(ISBLANK(OFFSET('12. SEGUIMIENTO 2027'!$P$14,INT((ROW()-13)/2),0)),"",OFFSET('12. SEGUIMIENTO 2027'!$P$14,INT((ROW()-13)/2),0)),IF(ISBLANK(OFFSET('9. METAS'!$W$20,INT((ROW()-14)/2),0)),"",OFFSET('9. METAS'!$W$20,INT((ROW()-14)/2),0)))</f>
        <v/>
      </c>
      <c r="M184" s="246" t="str">
        <f ca="1">IF(MOD(ROW()-13,2)=0,IF(ISBLANK(OFFSET('12. SEGUIMIENTO 2027'!$Q$14,INT((ROW()-13)/2),0)),"",OFFSET('12. SEGUIMIENTO 2027'!$Q$14,INT((ROW()-13)/2),0)),IF(ISBLANK(OFFSET('9. METAS'!$X$20,INT((ROW()-14)/2),0)),"",OFFSET('9. METAS'!$X$20,INT((ROW()-14)/2),0)))</f>
        <v/>
      </c>
      <c r="N184" s="1013"/>
      <c r="O184" s="1014"/>
      <c r="P184" s="1015"/>
    </row>
    <row r="185" spans="3:16">
      <c r="C185" s="1016" t="str">
        <f ca="1">IF(ISBLANK(OFFSET('5. Pp (3 años)'!$C$46,INT((ROW()-13)/2),0)),"",OFFSET('5. Pp (3 años)'!$C$46,INT((ROW()-13)/2),0))</f>
        <v>Componente</v>
      </c>
      <c r="D185" s="1018" t="str">
        <f ca="1">IF(ISBLANK(OFFSET('5. Pp (3 años)'!$D$46,INT((ROW()-13)/2),0)),"",OFFSET('5. Pp (3 años)'!$D$46,INT((ROW()-13)/2),0))</f>
        <v>4.1.1.1.15  Servicios de formación y fortalecimiento para el emprendimiento sostenible impartidos.</v>
      </c>
      <c r="E185" s="1018" t="str">
        <f ca="1">IF(ISBLANK(OFFSET('5. Pp (3 años)'!$E$46,INT((ROW()-13)/2),0)),"",OFFSET('5. Pp (3 años)'!$E$46,INT((ROW()-13)/2),0))</f>
        <v>PSFEO: Porcentaje de servicios de formación para el emprendimiento otorgados.</v>
      </c>
      <c r="F185" s="1021" t="str">
        <f ca="1">IF(ISBLANK(OFFSET('5. Pp (3 años)'!$K$46,INT((ROW()-13)/2),0)),"",OFFSET('5. Pp (3 años)'!$K$46,INT((ROW()-13)/2),0))</f>
        <v>Ascendente</v>
      </c>
      <c r="G185" s="1023" t="str">
        <f ca="1">IF(ISBLANK(OFFSET('5. Pp (3 años)'!$H$46,INT((ROW()-13)/2),0)),"",OFFSET('5. Pp (3 años)'!$H$46,INT((ROW()-13)/2),0))</f>
        <v>Trimestral</v>
      </c>
      <c r="H185" s="1080">
        <f ca="1">IF(ISBLANK(OFFSET('9. METAS'!$L$20,INT((ROW()-13)/2),0)),"",OFFSET('9. METAS'!$L$20,INT((ROW()-13)/2),0))</f>
        <v>100</v>
      </c>
      <c r="I185" s="1004"/>
      <c r="J185" s="244" t="str">
        <f ca="1">IF(MOD(ROW()-13,2)=0,IF(ISBLANK(OFFSET('12. SEGUIMIENTO 2027'!$N$14,INT((ROW()-13)/2),0)),"",OFFSET('12. SEGUIMIENTO 2027'!$N$14,INT((ROW()-13)/2),0)),IF(ISBLANK(OFFSET('9. METAS'!$U$20,INT((ROW()-14)/2),0)),"",OFFSET('9. METAS'!$U$20,INT((ROW()-14)/2),0)))</f>
        <v/>
      </c>
      <c r="K185" s="245" t="str">
        <f ca="1">IF(MOD(ROW()-13,2)=0,IF(ISBLANK(OFFSET('12. SEGUIMIENTO 2027'!$O$14,INT((ROW()-13)/2),0)),"",OFFSET('12. SEGUIMIENTO 2027'!$O$14,INT((ROW()-13)/2),0)),IF(ISBLANK(OFFSET('9. METAS'!$V$20,INT((ROW()-14)/2),0)),"",OFFSET('9. METAS'!$V$20,INT((ROW()-14)/2),0)))</f>
        <v/>
      </c>
      <c r="L185" s="245" t="str">
        <f ca="1">IF(MOD(ROW()-13,2)=0,IF(ISBLANK(OFFSET('12. SEGUIMIENTO 2027'!$P$14,INT((ROW()-13)/2),0)),"",OFFSET('12. SEGUIMIENTO 2027'!$P$14,INT((ROW()-13)/2),0)),IF(ISBLANK(OFFSET('9. METAS'!$W$20,INT((ROW()-14)/2),0)),"",OFFSET('9. METAS'!$W$20,INT((ROW()-14)/2),0)))</f>
        <v/>
      </c>
      <c r="M185" s="246" t="str">
        <f ca="1">IF(MOD(ROW()-13,2)=0,IF(ISBLANK(OFFSET('12. SEGUIMIENTO 2027'!$Q$14,INT((ROW()-13)/2),0)),"",OFFSET('12. SEGUIMIENTO 2027'!$Q$14,INT((ROW()-13)/2),0)),IF(ISBLANK(OFFSET('9. METAS'!$X$20,INT((ROW()-14)/2),0)),"",OFFSET('9. METAS'!$X$20,INT((ROW()-14)/2),0)))</f>
        <v/>
      </c>
      <c r="N185" s="1006" t="str">
        <f t="shared" ref="N185" ca="1" si="168">IFERROR(J185/J186,"ND")</f>
        <v>ND</v>
      </c>
      <c r="O185" s="1008" t="str">
        <f t="shared" ref="O185" ca="1" si="169">IFERROR(((J185+K185+L185+M185)/H185),"ND")</f>
        <v>ND</v>
      </c>
      <c r="P185" s="1010"/>
    </row>
    <row r="186" spans="3:16">
      <c r="C186" s="1025"/>
      <c r="D186" s="1018"/>
      <c r="E186" s="1018"/>
      <c r="F186" s="1021"/>
      <c r="G186" s="1023"/>
      <c r="H186" s="1080"/>
      <c r="I186" s="1012"/>
      <c r="J186" s="244">
        <f ca="1">IF(MOD(ROW()-13,2)=0,IF(ISBLANK(OFFSET('12. SEGUIMIENTO 2027'!$N$14,INT((ROW()-13)/2),0)),"",OFFSET('12. SEGUIMIENTO 2027'!$N$14,INT((ROW()-13)/2),0)),IF(ISBLANK(OFFSET('9. METAS'!$U$20,INT((ROW()-14)/2),0)),"",OFFSET('9. METAS'!$U$20,INT((ROW()-14)/2),0)))</f>
        <v>25</v>
      </c>
      <c r="K186" s="245">
        <f ca="1">IF(MOD(ROW()-13,2)=0,IF(ISBLANK(OFFSET('12. SEGUIMIENTO 2027'!$O$14,INT((ROW()-13)/2),0)),"",OFFSET('12. SEGUIMIENTO 2027'!$O$14,INT((ROW()-13)/2),0)),IF(ISBLANK(OFFSET('9. METAS'!$V$20,INT((ROW()-14)/2),0)),"",OFFSET('9. METAS'!$V$20,INT((ROW()-14)/2),0)))</f>
        <v>25</v>
      </c>
      <c r="L186" s="245">
        <f ca="1">IF(MOD(ROW()-13,2)=0,IF(ISBLANK(OFFSET('12. SEGUIMIENTO 2027'!$P$14,INT((ROW()-13)/2),0)),"",OFFSET('12. SEGUIMIENTO 2027'!$P$14,INT((ROW()-13)/2),0)),IF(ISBLANK(OFFSET('9. METAS'!$W$20,INT((ROW()-14)/2),0)),"",OFFSET('9. METAS'!$W$20,INT((ROW()-14)/2),0)))</f>
        <v>25</v>
      </c>
      <c r="M186" s="246">
        <f ca="1">IF(MOD(ROW()-13,2)=0,IF(ISBLANK(OFFSET('12. SEGUIMIENTO 2027'!$Q$14,INT((ROW()-13)/2),0)),"",OFFSET('12. SEGUIMIENTO 2027'!$Q$14,INT((ROW()-13)/2),0)),IF(ISBLANK(OFFSET('9. METAS'!$X$20,INT((ROW()-14)/2),0)),"",OFFSET('9. METAS'!$X$20,INT((ROW()-14)/2),0)))</f>
        <v>25</v>
      </c>
      <c r="N186" s="1013"/>
      <c r="O186" s="1014"/>
      <c r="P186" s="1015"/>
    </row>
    <row r="187" spans="3:16">
      <c r="C187" s="1016" t="str">
        <f ca="1">IF(ISBLANK(OFFSET('5. Pp (3 años)'!$C$46,INT((ROW()-13)/2),0)),"",OFFSET('5. Pp (3 años)'!$C$46,INT((ROW()-13)/2),0))</f>
        <v>Actividad</v>
      </c>
      <c r="D187" s="1018" t="str">
        <f ca="1">IF(ISBLANK(OFFSET('5. Pp (3 años)'!$D$46,INT((ROW()-13)/2),0)),"",OFFSET('5. Pp (3 años)'!$D$46,INT((ROW()-13)/2),0))</f>
        <v>4.1.1.1.15.1  Organización de jornadas de instrucción y transferencia de herramientas para el ecosistema emprendedor.</v>
      </c>
      <c r="E187" s="1018" t="str">
        <f ca="1">IF(ISBLANK(OFFSET('5. Pp (3 años)'!$E$46,INT((ROW()-13)/2),0)),"",OFFSET('5. Pp (3 años)'!$E$46,INT((ROW()-13)/2),0))</f>
        <v>PCJIR: Porcentaje de conferencias y jornadas de instrucción realizadas.</v>
      </c>
      <c r="F187" s="1021" t="str">
        <f ca="1">IF(ISBLANK(OFFSET('5. Pp (3 años)'!$K$46,INT((ROW()-13)/2),0)),"",OFFSET('5. Pp (3 años)'!$K$46,INT((ROW()-13)/2),0))</f>
        <v>Ascendente</v>
      </c>
      <c r="G187" s="1023" t="str">
        <f ca="1">IF(ISBLANK(OFFSET('5. Pp (3 años)'!$H$46,INT((ROW()-13)/2),0)),"",OFFSET('5. Pp (3 años)'!$H$46,INT((ROW()-13)/2),0))</f>
        <v>Trimestral</v>
      </c>
      <c r="H187" s="1080">
        <f ca="1">IF(ISBLANK(OFFSET('9. METAS'!$L$20,INT((ROW()-13)/2),0)),"",OFFSET('9. METAS'!$L$20,INT((ROW()-13)/2),0))</f>
        <v>6</v>
      </c>
      <c r="I187" s="1004"/>
      <c r="J187" s="244" t="str">
        <f ca="1">IF(MOD(ROW()-13,2)=0,IF(ISBLANK(OFFSET('12. SEGUIMIENTO 2027'!$N$14,INT((ROW()-13)/2),0)),"",OFFSET('12. SEGUIMIENTO 2027'!$N$14,INT((ROW()-13)/2),0)),IF(ISBLANK(OFFSET('9. METAS'!$U$20,INT((ROW()-14)/2),0)),"",OFFSET('9. METAS'!$U$20,INT((ROW()-14)/2),0)))</f>
        <v/>
      </c>
      <c r="K187" s="245" t="str">
        <f ca="1">IF(MOD(ROW()-13,2)=0,IF(ISBLANK(OFFSET('12. SEGUIMIENTO 2027'!$O$14,INT((ROW()-13)/2),0)),"",OFFSET('12. SEGUIMIENTO 2027'!$O$14,INT((ROW()-13)/2),0)),IF(ISBLANK(OFFSET('9. METAS'!$V$20,INT((ROW()-14)/2),0)),"",OFFSET('9. METAS'!$V$20,INT((ROW()-14)/2),0)))</f>
        <v/>
      </c>
      <c r="L187" s="245" t="str">
        <f ca="1">IF(MOD(ROW()-13,2)=0,IF(ISBLANK(OFFSET('12. SEGUIMIENTO 2027'!$P$14,INT((ROW()-13)/2),0)),"",OFFSET('12. SEGUIMIENTO 2027'!$P$14,INT((ROW()-13)/2),0)),IF(ISBLANK(OFFSET('9. METAS'!$W$20,INT((ROW()-14)/2),0)),"",OFFSET('9. METAS'!$W$20,INT((ROW()-14)/2),0)))</f>
        <v/>
      </c>
      <c r="M187" s="246" t="str">
        <f ca="1">IF(MOD(ROW()-13,2)=0,IF(ISBLANK(OFFSET('12. SEGUIMIENTO 2027'!$Q$14,INT((ROW()-13)/2),0)),"",OFFSET('12. SEGUIMIENTO 2027'!$Q$14,INT((ROW()-13)/2),0)),IF(ISBLANK(OFFSET('9. METAS'!$X$20,INT((ROW()-14)/2),0)),"",OFFSET('9. METAS'!$X$20,INT((ROW()-14)/2),0)))</f>
        <v/>
      </c>
      <c r="N187" s="1006" t="str">
        <f t="shared" ref="N187" ca="1" si="170">IFERROR(J187/J188,"ND")</f>
        <v>ND</v>
      </c>
      <c r="O187" s="1008" t="str">
        <f t="shared" ref="O187" ca="1" si="171">IFERROR(((J187+K187+L187+M187)/H187),"ND")</f>
        <v>ND</v>
      </c>
      <c r="P187" s="1010"/>
    </row>
    <row r="188" spans="3:16">
      <c r="C188" s="1025"/>
      <c r="D188" s="1018"/>
      <c r="E188" s="1018"/>
      <c r="F188" s="1021"/>
      <c r="G188" s="1023"/>
      <c r="H188" s="1080"/>
      <c r="I188" s="1012"/>
      <c r="J188" s="244">
        <f ca="1">IF(MOD(ROW()-13,2)=0,IF(ISBLANK(OFFSET('12. SEGUIMIENTO 2027'!$N$14,INT((ROW()-13)/2),0)),"",OFFSET('12. SEGUIMIENTO 2027'!$N$14,INT((ROW()-13)/2),0)),IF(ISBLANK(OFFSET('9. METAS'!$U$20,INT((ROW()-14)/2),0)),"",OFFSET('9. METAS'!$U$20,INT((ROW()-14)/2),0)))</f>
        <v>1</v>
      </c>
      <c r="K188" s="245">
        <f ca="1">IF(MOD(ROW()-13,2)=0,IF(ISBLANK(OFFSET('12. SEGUIMIENTO 2027'!$O$14,INT((ROW()-13)/2),0)),"",OFFSET('12. SEGUIMIENTO 2027'!$O$14,INT((ROW()-13)/2),0)),IF(ISBLANK(OFFSET('9. METAS'!$V$20,INT((ROW()-14)/2),0)),"",OFFSET('9. METAS'!$V$20,INT((ROW()-14)/2),0)))</f>
        <v>2</v>
      </c>
      <c r="L188" s="245">
        <f ca="1">IF(MOD(ROW()-13,2)=0,IF(ISBLANK(OFFSET('12. SEGUIMIENTO 2027'!$P$14,INT((ROW()-13)/2),0)),"",OFFSET('12. SEGUIMIENTO 2027'!$P$14,INT((ROW()-13)/2),0)),IF(ISBLANK(OFFSET('9. METAS'!$W$20,INT((ROW()-14)/2),0)),"",OFFSET('9. METAS'!$W$20,INT((ROW()-14)/2),0)))</f>
        <v>2</v>
      </c>
      <c r="M188" s="246">
        <f ca="1">IF(MOD(ROW()-13,2)=0,IF(ISBLANK(OFFSET('12. SEGUIMIENTO 2027'!$Q$14,INT((ROW()-13)/2),0)),"",OFFSET('12. SEGUIMIENTO 2027'!$Q$14,INT((ROW()-13)/2),0)),IF(ISBLANK(OFFSET('9. METAS'!$X$20,INT((ROW()-14)/2),0)),"",OFFSET('9. METAS'!$X$20,INT((ROW()-14)/2),0)))</f>
        <v>1</v>
      </c>
      <c r="N188" s="1013"/>
      <c r="O188" s="1014"/>
      <c r="P188" s="1015"/>
    </row>
    <row r="189" spans="3:16">
      <c r="C189" s="1016" t="str">
        <f ca="1">IF(ISBLANK(OFFSET('5. Pp (3 años)'!$C$46,INT((ROW()-13)/2),0)),"",OFFSET('5. Pp (3 años)'!$C$46,INT((ROW()-13)/2),0))</f>
        <v>Actividad</v>
      </c>
      <c r="D189" s="1018" t="str">
        <f ca="1">IF(ISBLANK(OFFSET('5. Pp (3 años)'!$D$46,INT((ROW()-13)/2),0)),"",OFFSET('5. Pp (3 años)'!$D$46,INT((ROW()-13)/2),0))</f>
        <v/>
      </c>
      <c r="E189" s="1018" t="str">
        <f ca="1">IF(ISBLANK(OFFSET('5. Pp (3 años)'!$E$46,INT((ROW()-13)/2),0)),"",OFFSET('5. Pp (3 años)'!$E$46,INT((ROW()-13)/2),0))</f>
        <v/>
      </c>
      <c r="F189" s="1021" t="str">
        <f ca="1">IF(ISBLANK(OFFSET('5. Pp (3 años)'!$K$46,INT((ROW()-13)/2),0)),"",OFFSET('5. Pp (3 años)'!$K$46,INT((ROW()-13)/2),0))</f>
        <v/>
      </c>
      <c r="G189" s="1023" t="str">
        <f ca="1">IF(ISBLANK(OFFSET('5. Pp (3 años)'!$H$46,INT((ROW()-13)/2),0)),"",OFFSET('5. Pp (3 años)'!$H$46,INT((ROW()-13)/2),0))</f>
        <v/>
      </c>
      <c r="H189" s="1080" t="str">
        <f ca="1">IF(ISBLANK(OFFSET('9. METAS'!$L$20,INT((ROW()-13)/2),0)),"",OFFSET('9. METAS'!$L$20,INT((ROW()-13)/2),0))</f>
        <v/>
      </c>
      <c r="I189" s="1004"/>
      <c r="J189" s="244" t="str">
        <f ca="1">IF(MOD(ROW()-13,2)=0,IF(ISBLANK(OFFSET('12. SEGUIMIENTO 2027'!$N$14,INT((ROW()-13)/2),0)),"",OFFSET('12. SEGUIMIENTO 2027'!$N$14,INT((ROW()-13)/2),0)),IF(ISBLANK(OFFSET('9. METAS'!$U$20,INT((ROW()-14)/2),0)),"",OFFSET('9. METAS'!$U$20,INT((ROW()-14)/2),0)))</f>
        <v/>
      </c>
      <c r="K189" s="245" t="str">
        <f ca="1">IF(MOD(ROW()-13,2)=0,IF(ISBLANK(OFFSET('12. SEGUIMIENTO 2027'!$O$14,INT((ROW()-13)/2),0)),"",OFFSET('12. SEGUIMIENTO 2027'!$O$14,INT((ROW()-13)/2),0)),IF(ISBLANK(OFFSET('9. METAS'!$V$20,INT((ROW()-14)/2),0)),"",OFFSET('9. METAS'!$V$20,INT((ROW()-14)/2),0)))</f>
        <v/>
      </c>
      <c r="L189" s="245" t="str">
        <f ca="1">IF(MOD(ROW()-13,2)=0,IF(ISBLANK(OFFSET('12. SEGUIMIENTO 2027'!$P$14,INT((ROW()-13)/2),0)),"",OFFSET('12. SEGUIMIENTO 2027'!$P$14,INT((ROW()-13)/2),0)),IF(ISBLANK(OFFSET('9. METAS'!$W$20,INT((ROW()-14)/2),0)),"",OFFSET('9. METAS'!$W$20,INT((ROW()-14)/2),0)))</f>
        <v/>
      </c>
      <c r="M189" s="246" t="str">
        <f ca="1">IF(MOD(ROW()-13,2)=0,IF(ISBLANK(OFFSET('12. SEGUIMIENTO 2027'!$Q$14,INT((ROW()-13)/2),0)),"",OFFSET('12. SEGUIMIENTO 2027'!$Q$14,INT((ROW()-13)/2),0)),IF(ISBLANK(OFFSET('9. METAS'!$X$20,INT((ROW()-14)/2),0)),"",OFFSET('9. METAS'!$X$20,INT((ROW()-14)/2),0)))</f>
        <v/>
      </c>
      <c r="N189" s="1006" t="str">
        <f t="shared" ref="N189" ca="1" si="172">IFERROR(J189/J190,"ND")</f>
        <v>ND</v>
      </c>
      <c r="O189" s="1008" t="str">
        <f t="shared" ref="O189" ca="1" si="173">IFERROR(((J189+K189+L189+M189)/H189),"ND")</f>
        <v>ND</v>
      </c>
      <c r="P189" s="1010"/>
    </row>
    <row r="190" spans="3:16">
      <c r="C190" s="1025"/>
      <c r="D190" s="1018"/>
      <c r="E190" s="1018"/>
      <c r="F190" s="1021"/>
      <c r="G190" s="1023"/>
      <c r="H190" s="1080"/>
      <c r="I190" s="1012"/>
      <c r="J190" s="244" t="str">
        <f ca="1">IF(MOD(ROW()-13,2)=0,IF(ISBLANK(OFFSET('12. SEGUIMIENTO 2027'!$N$14,INT((ROW()-13)/2),0)),"",OFFSET('12. SEGUIMIENTO 2027'!$N$14,INT((ROW()-13)/2),0)),IF(ISBLANK(OFFSET('9. METAS'!$U$20,INT((ROW()-14)/2),0)),"",OFFSET('9. METAS'!$U$20,INT((ROW()-14)/2),0)))</f>
        <v/>
      </c>
      <c r="K190" s="245" t="str">
        <f ca="1">IF(MOD(ROW()-13,2)=0,IF(ISBLANK(OFFSET('12. SEGUIMIENTO 2027'!$O$14,INT((ROW()-13)/2),0)),"",OFFSET('12. SEGUIMIENTO 2027'!$O$14,INT((ROW()-13)/2),0)),IF(ISBLANK(OFFSET('9. METAS'!$V$20,INT((ROW()-14)/2),0)),"",OFFSET('9. METAS'!$V$20,INT((ROW()-14)/2),0)))</f>
        <v/>
      </c>
      <c r="L190" s="245" t="str">
        <f ca="1">IF(MOD(ROW()-13,2)=0,IF(ISBLANK(OFFSET('12. SEGUIMIENTO 2027'!$P$14,INT((ROW()-13)/2),0)),"",OFFSET('12. SEGUIMIENTO 2027'!$P$14,INT((ROW()-13)/2),0)),IF(ISBLANK(OFFSET('9. METAS'!$W$20,INT((ROW()-14)/2),0)),"",OFFSET('9. METAS'!$W$20,INT((ROW()-14)/2),0)))</f>
        <v/>
      </c>
      <c r="M190" s="246" t="str">
        <f ca="1">IF(MOD(ROW()-13,2)=0,IF(ISBLANK(OFFSET('12. SEGUIMIENTO 2027'!$Q$14,INT((ROW()-13)/2),0)),"",OFFSET('12. SEGUIMIENTO 2027'!$Q$14,INT((ROW()-13)/2),0)),IF(ISBLANK(OFFSET('9. METAS'!$X$20,INT((ROW()-14)/2),0)),"",OFFSET('9. METAS'!$X$20,INT((ROW()-14)/2),0)))</f>
        <v/>
      </c>
      <c r="N190" s="1013"/>
      <c r="O190" s="1014"/>
      <c r="P190" s="1015"/>
    </row>
    <row r="191" spans="3:16">
      <c r="C191" s="1016" t="str">
        <f ca="1">IF(ISBLANK(OFFSET('5. Pp (3 años)'!$C$46,INT((ROW()-13)/2),0)),"",OFFSET('5. Pp (3 años)'!$C$46,INT((ROW()-13)/2),0))</f>
        <v>Actividad</v>
      </c>
      <c r="D191" s="1018" t="str">
        <f ca="1">IF(ISBLANK(OFFSET('5. Pp (3 años)'!$D$46,INT((ROW()-13)/2),0)),"",OFFSET('5. Pp (3 años)'!$D$46,INT((ROW()-13)/2),0))</f>
        <v/>
      </c>
      <c r="E191" s="1018" t="str">
        <f ca="1">IF(ISBLANK(OFFSET('5. Pp (3 años)'!$E$46,INT((ROW()-13)/2),0)),"",OFFSET('5. Pp (3 años)'!$E$46,INT((ROW()-13)/2),0))</f>
        <v/>
      </c>
      <c r="F191" s="1021" t="str">
        <f ca="1">IF(ISBLANK(OFFSET('5. Pp (3 años)'!$K$46,INT((ROW()-13)/2),0)),"",OFFSET('5. Pp (3 años)'!$K$46,INT((ROW()-13)/2),0))</f>
        <v/>
      </c>
      <c r="G191" s="1023" t="str">
        <f ca="1">IF(ISBLANK(OFFSET('5. Pp (3 años)'!$H$46,INT((ROW()-13)/2),0)),"",OFFSET('5. Pp (3 años)'!$H$46,INT((ROW()-13)/2),0))</f>
        <v/>
      </c>
      <c r="H191" s="1080" t="str">
        <f ca="1">IF(ISBLANK(OFFSET('9. METAS'!$L$20,INT((ROW()-13)/2),0)),"",OFFSET('9. METAS'!$L$20,INT((ROW()-13)/2),0))</f>
        <v/>
      </c>
      <c r="I191" s="1004"/>
      <c r="J191" s="244" t="str">
        <f ca="1">IF(MOD(ROW()-13,2)=0,IF(ISBLANK(OFFSET('12. SEGUIMIENTO 2027'!$N$14,INT((ROW()-13)/2),0)),"",OFFSET('12. SEGUIMIENTO 2027'!$N$14,INT((ROW()-13)/2),0)),IF(ISBLANK(OFFSET('9. METAS'!$U$20,INT((ROW()-14)/2),0)),"",OFFSET('9. METAS'!$U$20,INT((ROW()-14)/2),0)))</f>
        <v/>
      </c>
      <c r="K191" s="245" t="str">
        <f ca="1">IF(MOD(ROW()-13,2)=0,IF(ISBLANK(OFFSET('12. SEGUIMIENTO 2027'!$O$14,INT((ROW()-13)/2),0)),"",OFFSET('12. SEGUIMIENTO 2027'!$O$14,INT((ROW()-13)/2),0)),IF(ISBLANK(OFFSET('9. METAS'!$V$20,INT((ROW()-14)/2),0)),"",OFFSET('9. METAS'!$V$20,INT((ROW()-14)/2),0)))</f>
        <v/>
      </c>
      <c r="L191" s="245" t="str">
        <f ca="1">IF(MOD(ROW()-13,2)=0,IF(ISBLANK(OFFSET('12. SEGUIMIENTO 2027'!$P$14,INT((ROW()-13)/2),0)),"",OFFSET('12. SEGUIMIENTO 2027'!$P$14,INT((ROW()-13)/2),0)),IF(ISBLANK(OFFSET('9. METAS'!$W$20,INT((ROW()-14)/2),0)),"",OFFSET('9. METAS'!$W$20,INT((ROW()-14)/2),0)))</f>
        <v/>
      </c>
      <c r="M191" s="246" t="str">
        <f ca="1">IF(MOD(ROW()-13,2)=0,IF(ISBLANK(OFFSET('12. SEGUIMIENTO 2027'!$Q$14,INT((ROW()-13)/2),0)),"",OFFSET('12. SEGUIMIENTO 2027'!$Q$14,INT((ROW()-13)/2),0)),IF(ISBLANK(OFFSET('9. METAS'!$X$20,INT((ROW()-14)/2),0)),"",OFFSET('9. METAS'!$X$20,INT((ROW()-14)/2),0)))</f>
        <v/>
      </c>
      <c r="N191" s="1006" t="str">
        <f t="shared" ref="N191" ca="1" si="174">IFERROR(J191/J192,"ND")</f>
        <v>ND</v>
      </c>
      <c r="O191" s="1008" t="str">
        <f t="shared" ref="O191" ca="1" si="175">IFERROR(((J191+K191+L191+M191)/H191),"ND")</f>
        <v>ND</v>
      </c>
      <c r="P191" s="1010"/>
    </row>
    <row r="192" spans="3:16">
      <c r="C192" s="1025"/>
      <c r="D192" s="1018"/>
      <c r="E192" s="1018"/>
      <c r="F192" s="1021"/>
      <c r="G192" s="1023"/>
      <c r="H192" s="1080"/>
      <c r="I192" s="1012"/>
      <c r="J192" s="244" t="str">
        <f ca="1">IF(MOD(ROW()-13,2)=0,IF(ISBLANK(OFFSET('12. SEGUIMIENTO 2027'!$N$14,INT((ROW()-13)/2),0)),"",OFFSET('12. SEGUIMIENTO 2027'!$N$14,INT((ROW()-13)/2),0)),IF(ISBLANK(OFFSET('9. METAS'!$U$20,INT((ROW()-14)/2),0)),"",OFFSET('9. METAS'!$U$20,INT((ROW()-14)/2),0)))</f>
        <v/>
      </c>
      <c r="K192" s="245" t="str">
        <f ca="1">IF(MOD(ROW()-13,2)=0,IF(ISBLANK(OFFSET('12. SEGUIMIENTO 2027'!$O$14,INT((ROW()-13)/2),0)),"",OFFSET('12. SEGUIMIENTO 2027'!$O$14,INT((ROW()-13)/2),0)),IF(ISBLANK(OFFSET('9. METAS'!$V$20,INT((ROW()-14)/2),0)),"",OFFSET('9. METAS'!$V$20,INT((ROW()-14)/2),0)))</f>
        <v/>
      </c>
      <c r="L192" s="245" t="str">
        <f ca="1">IF(MOD(ROW()-13,2)=0,IF(ISBLANK(OFFSET('12. SEGUIMIENTO 2027'!$P$14,INT((ROW()-13)/2),0)),"",OFFSET('12. SEGUIMIENTO 2027'!$P$14,INT((ROW()-13)/2),0)),IF(ISBLANK(OFFSET('9. METAS'!$W$20,INT((ROW()-14)/2),0)),"",OFFSET('9. METAS'!$W$20,INT((ROW()-14)/2),0)))</f>
        <v/>
      </c>
      <c r="M192" s="246" t="str">
        <f ca="1">IF(MOD(ROW()-13,2)=0,IF(ISBLANK(OFFSET('12. SEGUIMIENTO 2027'!$Q$14,INT((ROW()-13)/2),0)),"",OFFSET('12. SEGUIMIENTO 2027'!$Q$14,INT((ROW()-13)/2),0)),IF(ISBLANK(OFFSET('9. METAS'!$X$20,INT((ROW()-14)/2),0)),"",OFFSET('9. METAS'!$X$20,INT((ROW()-14)/2),0)))</f>
        <v/>
      </c>
      <c r="N192" s="1013"/>
      <c r="O192" s="1014"/>
      <c r="P192" s="1015"/>
    </row>
    <row r="193" spans="3:16">
      <c r="C193" s="1016" t="str">
        <f ca="1">IF(ISBLANK(OFFSET('5. Pp (3 años)'!$C$46,INT((ROW()-13)/2),0)),"",OFFSET('5. Pp (3 años)'!$C$46,INT((ROW()-13)/2),0))</f>
        <v>Actividad</v>
      </c>
      <c r="D193" s="1018" t="str">
        <f ca="1">IF(ISBLANK(OFFSET('5. Pp (3 años)'!$D$46,INT((ROW()-13)/2),0)),"",OFFSET('5. Pp (3 años)'!$D$46,INT((ROW()-13)/2),0))</f>
        <v/>
      </c>
      <c r="E193" s="1018" t="str">
        <f ca="1">IF(ISBLANK(OFFSET('5. Pp (3 años)'!$E$46,INT((ROW()-13)/2),0)),"",OFFSET('5. Pp (3 años)'!$E$46,INT((ROW()-13)/2),0))</f>
        <v/>
      </c>
      <c r="F193" s="1021" t="str">
        <f ca="1">IF(ISBLANK(OFFSET('5. Pp (3 años)'!$K$46,INT((ROW()-13)/2),0)),"",OFFSET('5. Pp (3 años)'!$K$46,INT((ROW()-13)/2),0))</f>
        <v/>
      </c>
      <c r="G193" s="1023" t="str">
        <f ca="1">IF(ISBLANK(OFFSET('5. Pp (3 años)'!$H$46,INT((ROW()-13)/2),0)),"",OFFSET('5. Pp (3 años)'!$H$46,INT((ROW()-13)/2),0))</f>
        <v/>
      </c>
      <c r="H193" s="1080" t="str">
        <f ca="1">IF(ISBLANK(OFFSET('9. METAS'!$L$20,INT((ROW()-13)/2),0)),"",OFFSET('9. METAS'!$L$20,INT((ROW()-13)/2),0))</f>
        <v/>
      </c>
      <c r="I193" s="1004"/>
      <c r="J193" s="244" t="str">
        <f ca="1">IF(MOD(ROW()-13,2)=0,IF(ISBLANK(OFFSET('12. SEGUIMIENTO 2027'!$N$14,INT((ROW()-13)/2),0)),"",OFFSET('12. SEGUIMIENTO 2027'!$N$14,INT((ROW()-13)/2),0)),IF(ISBLANK(OFFSET('9. METAS'!$U$20,INT((ROW()-14)/2),0)),"",OFFSET('9. METAS'!$U$20,INT((ROW()-14)/2),0)))</f>
        <v/>
      </c>
      <c r="K193" s="245" t="str">
        <f ca="1">IF(MOD(ROW()-13,2)=0,IF(ISBLANK(OFFSET('12. SEGUIMIENTO 2027'!$O$14,INT((ROW()-13)/2),0)),"",OFFSET('12. SEGUIMIENTO 2027'!$O$14,INT((ROW()-13)/2),0)),IF(ISBLANK(OFFSET('9. METAS'!$V$20,INT((ROW()-14)/2),0)),"",OFFSET('9. METAS'!$V$20,INT((ROW()-14)/2),0)))</f>
        <v/>
      </c>
      <c r="L193" s="245" t="str">
        <f ca="1">IF(MOD(ROW()-13,2)=0,IF(ISBLANK(OFFSET('12. SEGUIMIENTO 2027'!$P$14,INT((ROW()-13)/2),0)),"",OFFSET('12. SEGUIMIENTO 2027'!$P$14,INT((ROW()-13)/2),0)),IF(ISBLANK(OFFSET('9. METAS'!$W$20,INT((ROW()-14)/2),0)),"",OFFSET('9. METAS'!$W$20,INT((ROW()-14)/2),0)))</f>
        <v/>
      </c>
      <c r="M193" s="246" t="str">
        <f ca="1">IF(MOD(ROW()-13,2)=0,IF(ISBLANK(OFFSET('12. SEGUIMIENTO 2027'!$Q$14,INT((ROW()-13)/2),0)),"",OFFSET('12. SEGUIMIENTO 2027'!$Q$14,INT((ROW()-13)/2),0)),IF(ISBLANK(OFFSET('9. METAS'!$X$20,INT((ROW()-14)/2),0)),"",OFFSET('9. METAS'!$X$20,INT((ROW()-14)/2),0)))</f>
        <v/>
      </c>
      <c r="N193" s="1006" t="str">
        <f t="shared" ref="N193" ca="1" si="176">IFERROR(J193/J194,"ND")</f>
        <v>ND</v>
      </c>
      <c r="O193" s="1008" t="str">
        <f t="shared" ref="O193" ca="1" si="177">IFERROR(((J193+K193+L193+M193)/H193),"ND")</f>
        <v>ND</v>
      </c>
      <c r="P193" s="1010"/>
    </row>
    <row r="194" spans="3:16">
      <c r="C194" s="1025"/>
      <c r="D194" s="1018"/>
      <c r="E194" s="1018"/>
      <c r="F194" s="1021"/>
      <c r="G194" s="1023"/>
      <c r="H194" s="1080"/>
      <c r="I194" s="1012"/>
      <c r="J194" s="244" t="str">
        <f ca="1">IF(MOD(ROW()-13,2)=0,IF(ISBLANK(OFFSET('12. SEGUIMIENTO 2027'!$N$14,INT((ROW()-13)/2),0)),"",OFFSET('12. SEGUIMIENTO 2027'!$N$14,INT((ROW()-13)/2),0)),IF(ISBLANK(OFFSET('9. METAS'!$U$20,INT((ROW()-14)/2),0)),"",OFFSET('9. METAS'!$U$20,INT((ROW()-14)/2),0)))</f>
        <v/>
      </c>
      <c r="K194" s="245" t="str">
        <f ca="1">IF(MOD(ROW()-13,2)=0,IF(ISBLANK(OFFSET('12. SEGUIMIENTO 2027'!$O$14,INT((ROW()-13)/2),0)),"",OFFSET('12. SEGUIMIENTO 2027'!$O$14,INT((ROW()-13)/2),0)),IF(ISBLANK(OFFSET('9. METAS'!$V$20,INT((ROW()-14)/2),0)),"",OFFSET('9. METAS'!$V$20,INT((ROW()-14)/2),0)))</f>
        <v/>
      </c>
      <c r="L194" s="245" t="str">
        <f ca="1">IF(MOD(ROW()-13,2)=0,IF(ISBLANK(OFFSET('12. SEGUIMIENTO 2027'!$P$14,INT((ROW()-13)/2),0)),"",OFFSET('12. SEGUIMIENTO 2027'!$P$14,INT((ROW()-13)/2),0)),IF(ISBLANK(OFFSET('9. METAS'!$W$20,INT((ROW()-14)/2),0)),"",OFFSET('9. METAS'!$W$20,INT((ROW()-14)/2),0)))</f>
        <v/>
      </c>
      <c r="M194" s="246" t="str">
        <f ca="1">IF(MOD(ROW()-13,2)=0,IF(ISBLANK(OFFSET('12. SEGUIMIENTO 2027'!$Q$14,INT((ROW()-13)/2),0)),"",OFFSET('12. SEGUIMIENTO 2027'!$Q$14,INT((ROW()-13)/2),0)),IF(ISBLANK(OFFSET('9. METAS'!$X$20,INT((ROW()-14)/2),0)),"",OFFSET('9. METAS'!$X$20,INT((ROW()-14)/2),0)))</f>
        <v/>
      </c>
      <c r="N194" s="1013"/>
      <c r="O194" s="1014"/>
      <c r="P194" s="1015"/>
    </row>
    <row r="195" spans="3:16">
      <c r="C195" s="1016" t="str">
        <f ca="1">IF(ISBLANK(OFFSET('5. Pp (3 años)'!$C$46,INT((ROW()-13)/2),0)),"",OFFSET('5. Pp (3 años)'!$C$46,INT((ROW()-13)/2),0))</f>
        <v>Actividad</v>
      </c>
      <c r="D195" s="1018" t="str">
        <f ca="1">IF(ISBLANK(OFFSET('5. Pp (3 años)'!$D$46,INT((ROW()-13)/2),0)),"",OFFSET('5. Pp (3 años)'!$D$46,INT((ROW()-13)/2),0))</f>
        <v/>
      </c>
      <c r="E195" s="1018" t="str">
        <f ca="1">IF(ISBLANK(OFFSET('5. Pp (3 años)'!$E$46,INT((ROW()-13)/2),0)),"",OFFSET('5. Pp (3 años)'!$E$46,INT((ROW()-13)/2),0))</f>
        <v/>
      </c>
      <c r="F195" s="1021" t="str">
        <f ca="1">IF(ISBLANK(OFFSET('5. Pp (3 años)'!$K$46,INT((ROW()-13)/2),0)),"",OFFSET('5. Pp (3 años)'!$K$46,INT((ROW()-13)/2),0))</f>
        <v/>
      </c>
      <c r="G195" s="1023" t="str">
        <f ca="1">IF(ISBLANK(OFFSET('5. Pp (3 años)'!$H$46,INT((ROW()-13)/2),0)),"",OFFSET('5. Pp (3 años)'!$H$46,INT((ROW()-13)/2),0))</f>
        <v/>
      </c>
      <c r="H195" s="1080" t="str">
        <f ca="1">IF(ISBLANK(OFFSET('9. METAS'!$L$20,INT((ROW()-13)/2),0)),"",OFFSET('9. METAS'!$L$20,INT((ROW()-13)/2),0))</f>
        <v/>
      </c>
      <c r="I195" s="1004"/>
      <c r="J195" s="244" t="str">
        <f ca="1">IF(MOD(ROW()-13,2)=0,IF(ISBLANK(OFFSET('12. SEGUIMIENTO 2027'!$N$14,INT((ROW()-13)/2),0)),"",OFFSET('12. SEGUIMIENTO 2027'!$N$14,INT((ROW()-13)/2),0)),IF(ISBLANK(OFFSET('9. METAS'!$U$20,INT((ROW()-14)/2),0)),"",OFFSET('9. METAS'!$U$20,INT((ROW()-14)/2),0)))</f>
        <v/>
      </c>
      <c r="K195" s="245" t="str">
        <f ca="1">IF(MOD(ROW()-13,2)=0,IF(ISBLANK(OFFSET('12. SEGUIMIENTO 2027'!$O$14,INT((ROW()-13)/2),0)),"",OFFSET('12. SEGUIMIENTO 2027'!$O$14,INT((ROW()-13)/2),0)),IF(ISBLANK(OFFSET('9. METAS'!$V$20,INT((ROW()-14)/2),0)),"",OFFSET('9. METAS'!$V$20,INT((ROW()-14)/2),0)))</f>
        <v/>
      </c>
      <c r="L195" s="245" t="str">
        <f ca="1">IF(MOD(ROW()-13,2)=0,IF(ISBLANK(OFFSET('12. SEGUIMIENTO 2027'!$P$14,INT((ROW()-13)/2),0)),"",OFFSET('12. SEGUIMIENTO 2027'!$P$14,INT((ROW()-13)/2),0)),IF(ISBLANK(OFFSET('9. METAS'!$W$20,INT((ROW()-14)/2),0)),"",OFFSET('9. METAS'!$W$20,INT((ROW()-14)/2),0)))</f>
        <v/>
      </c>
      <c r="M195" s="246" t="str">
        <f ca="1">IF(MOD(ROW()-13,2)=0,IF(ISBLANK(OFFSET('12. SEGUIMIENTO 2027'!$Q$14,INT((ROW()-13)/2),0)),"",OFFSET('12. SEGUIMIENTO 2027'!$Q$14,INT((ROW()-13)/2),0)),IF(ISBLANK(OFFSET('9. METAS'!$X$20,INT((ROW()-14)/2),0)),"",OFFSET('9. METAS'!$X$20,INT((ROW()-14)/2),0)))</f>
        <v/>
      </c>
      <c r="N195" s="1006" t="str">
        <f t="shared" ref="N195" ca="1" si="178">IFERROR(J195/J196,"ND")</f>
        <v>ND</v>
      </c>
      <c r="O195" s="1008" t="str">
        <f t="shared" ref="O195" ca="1" si="179">IFERROR(((J195+K195+L195+M195)/H195),"ND")</f>
        <v>ND</v>
      </c>
      <c r="P195" s="1010"/>
    </row>
    <row r="196" spans="3:16">
      <c r="C196" s="1025"/>
      <c r="D196" s="1018"/>
      <c r="E196" s="1018"/>
      <c r="F196" s="1021"/>
      <c r="G196" s="1023"/>
      <c r="H196" s="1080"/>
      <c r="I196" s="1012"/>
      <c r="J196" s="244" t="str">
        <f ca="1">IF(MOD(ROW()-13,2)=0,IF(ISBLANK(OFFSET('12. SEGUIMIENTO 2027'!$N$14,INT((ROW()-13)/2),0)),"",OFFSET('12. SEGUIMIENTO 2027'!$N$14,INT((ROW()-13)/2),0)),IF(ISBLANK(OFFSET('9. METAS'!$U$20,INT((ROW()-14)/2),0)),"",OFFSET('9. METAS'!$U$20,INT((ROW()-14)/2),0)))</f>
        <v/>
      </c>
      <c r="K196" s="245" t="str">
        <f ca="1">IF(MOD(ROW()-13,2)=0,IF(ISBLANK(OFFSET('12. SEGUIMIENTO 2027'!$O$14,INT((ROW()-13)/2),0)),"",OFFSET('12. SEGUIMIENTO 2027'!$O$14,INT((ROW()-13)/2),0)),IF(ISBLANK(OFFSET('9. METAS'!$V$20,INT((ROW()-14)/2),0)),"",OFFSET('9. METAS'!$V$20,INT((ROW()-14)/2),0)))</f>
        <v/>
      </c>
      <c r="L196" s="245" t="str">
        <f ca="1">IF(MOD(ROW()-13,2)=0,IF(ISBLANK(OFFSET('12. SEGUIMIENTO 2027'!$P$14,INT((ROW()-13)/2),0)),"",OFFSET('12. SEGUIMIENTO 2027'!$P$14,INT((ROW()-13)/2),0)),IF(ISBLANK(OFFSET('9. METAS'!$W$20,INT((ROW()-14)/2),0)),"",OFFSET('9. METAS'!$W$20,INT((ROW()-14)/2),0)))</f>
        <v/>
      </c>
      <c r="M196" s="246" t="str">
        <f ca="1">IF(MOD(ROW()-13,2)=0,IF(ISBLANK(OFFSET('12. SEGUIMIENTO 2027'!$Q$14,INT((ROW()-13)/2),0)),"",OFFSET('12. SEGUIMIENTO 2027'!$Q$14,INT((ROW()-13)/2),0)),IF(ISBLANK(OFFSET('9. METAS'!$X$20,INT((ROW()-14)/2),0)),"",OFFSET('9. METAS'!$X$20,INT((ROW()-14)/2),0)))</f>
        <v/>
      </c>
      <c r="N196" s="1013"/>
      <c r="O196" s="1014"/>
      <c r="P196" s="1015"/>
    </row>
    <row r="197" spans="3:16">
      <c r="C197" s="1016" t="str">
        <f ca="1">IF(ISBLANK(OFFSET('5. Pp (3 años)'!$C$46,INT((ROW()-13)/2),0)),"",OFFSET('5. Pp (3 años)'!$C$46,INT((ROW()-13)/2),0))</f>
        <v>Componente</v>
      </c>
      <c r="D197" s="1018" t="str">
        <f ca="1">IF(ISBLANK(OFFSET('5. Pp (3 años)'!$D$46,INT((ROW()-13)/2),0)),"",OFFSET('5. Pp (3 años)'!$D$46,INT((ROW()-13)/2),0))</f>
        <v>4.1.1.1.16  Mecanismos de inserción laboral y dignificación del trabajo implementados.</v>
      </c>
      <c r="E197" s="1018" t="str">
        <f ca="1">IF(ISBLANK(OFFSET('5. Pp (3 años)'!$E$46,INT((ROW()-13)/2),0)),"",OFFSET('5. Pp (3 años)'!$E$46,INT((ROW()-13)/2),0))</f>
        <v>PMILO: Porcentaje de mecanismos de inserción laboral operados.</v>
      </c>
      <c r="F197" s="1021" t="str">
        <f ca="1">IF(ISBLANK(OFFSET('5. Pp (3 años)'!$K$46,INT((ROW()-13)/2),0)),"",OFFSET('5. Pp (3 años)'!$K$46,INT((ROW()-13)/2),0))</f>
        <v>Ascendente</v>
      </c>
      <c r="G197" s="1023" t="str">
        <f ca="1">IF(ISBLANK(OFFSET('5. Pp (3 años)'!$H$46,INT((ROW()-13)/2),0)),"",OFFSET('5. Pp (3 años)'!$H$46,INT((ROW()-13)/2),0))</f>
        <v>Trimestral</v>
      </c>
      <c r="H197" s="1080">
        <f ca="1">IF(ISBLANK(OFFSET('9. METAS'!$L$20,INT((ROW()-13)/2),0)),"",OFFSET('9. METAS'!$L$20,INT((ROW()-13)/2),0))</f>
        <v>100</v>
      </c>
      <c r="I197" s="1004"/>
      <c r="J197" s="244" t="str">
        <f ca="1">IF(MOD(ROW()-13,2)=0,IF(ISBLANK(OFFSET('12. SEGUIMIENTO 2027'!$N$14,INT((ROW()-13)/2),0)),"",OFFSET('12. SEGUIMIENTO 2027'!$N$14,INT((ROW()-13)/2),0)),IF(ISBLANK(OFFSET('9. METAS'!$U$20,INT((ROW()-14)/2),0)),"",OFFSET('9. METAS'!$U$20,INT((ROW()-14)/2),0)))</f>
        <v/>
      </c>
      <c r="K197" s="245" t="str">
        <f ca="1">IF(MOD(ROW()-13,2)=0,IF(ISBLANK(OFFSET('12. SEGUIMIENTO 2027'!$O$14,INT((ROW()-13)/2),0)),"",OFFSET('12. SEGUIMIENTO 2027'!$O$14,INT((ROW()-13)/2),0)),IF(ISBLANK(OFFSET('9. METAS'!$V$20,INT((ROW()-14)/2),0)),"",OFFSET('9. METAS'!$V$20,INT((ROW()-14)/2),0)))</f>
        <v/>
      </c>
      <c r="L197" s="245" t="str">
        <f ca="1">IF(MOD(ROW()-13,2)=0,IF(ISBLANK(OFFSET('12. SEGUIMIENTO 2027'!$P$14,INT((ROW()-13)/2),0)),"",OFFSET('12. SEGUIMIENTO 2027'!$P$14,INT((ROW()-13)/2),0)),IF(ISBLANK(OFFSET('9. METAS'!$W$20,INT((ROW()-14)/2),0)),"",OFFSET('9. METAS'!$W$20,INT((ROW()-14)/2),0)))</f>
        <v/>
      </c>
      <c r="M197" s="246" t="str">
        <f ca="1">IF(MOD(ROW()-13,2)=0,IF(ISBLANK(OFFSET('12. SEGUIMIENTO 2027'!$Q$14,INT((ROW()-13)/2),0)),"",OFFSET('12. SEGUIMIENTO 2027'!$Q$14,INT((ROW()-13)/2),0)),IF(ISBLANK(OFFSET('9. METAS'!$X$20,INT((ROW()-14)/2),0)),"",OFFSET('9. METAS'!$X$20,INT((ROW()-14)/2),0)))</f>
        <v/>
      </c>
      <c r="N197" s="1006" t="str">
        <f t="shared" ref="N197" ca="1" si="180">IFERROR(J197/J198,"ND")</f>
        <v>ND</v>
      </c>
      <c r="O197" s="1008" t="str">
        <f t="shared" ref="O197" ca="1" si="181">IFERROR(((J197+K197+L197+M197)/H197),"ND")</f>
        <v>ND</v>
      </c>
      <c r="P197" s="1010"/>
    </row>
    <row r="198" spans="3:16">
      <c r="C198" s="1025"/>
      <c r="D198" s="1018"/>
      <c r="E198" s="1018"/>
      <c r="F198" s="1021"/>
      <c r="G198" s="1023"/>
      <c r="H198" s="1080"/>
      <c r="I198" s="1012"/>
      <c r="J198" s="244">
        <f ca="1">IF(MOD(ROW()-13,2)=0,IF(ISBLANK(OFFSET('12. SEGUIMIENTO 2027'!$N$14,INT((ROW()-13)/2),0)),"",OFFSET('12. SEGUIMIENTO 2027'!$N$14,INT((ROW()-13)/2),0)),IF(ISBLANK(OFFSET('9. METAS'!$U$20,INT((ROW()-14)/2),0)),"",OFFSET('9. METAS'!$U$20,INT((ROW()-14)/2),0)))</f>
        <v>25</v>
      </c>
      <c r="K198" s="245">
        <f ca="1">IF(MOD(ROW()-13,2)=0,IF(ISBLANK(OFFSET('12. SEGUIMIENTO 2027'!$O$14,INT((ROW()-13)/2),0)),"",OFFSET('12. SEGUIMIENTO 2027'!$O$14,INT((ROW()-13)/2),0)),IF(ISBLANK(OFFSET('9. METAS'!$V$20,INT((ROW()-14)/2),0)),"",OFFSET('9. METAS'!$V$20,INT((ROW()-14)/2),0)))</f>
        <v>25</v>
      </c>
      <c r="L198" s="245">
        <f ca="1">IF(MOD(ROW()-13,2)=0,IF(ISBLANK(OFFSET('12. SEGUIMIENTO 2027'!$P$14,INT((ROW()-13)/2),0)),"",OFFSET('12. SEGUIMIENTO 2027'!$P$14,INT((ROW()-13)/2),0)),IF(ISBLANK(OFFSET('9. METAS'!$W$20,INT((ROW()-14)/2),0)),"",OFFSET('9. METAS'!$W$20,INT((ROW()-14)/2),0)))</f>
        <v>25</v>
      </c>
      <c r="M198" s="246">
        <f ca="1">IF(MOD(ROW()-13,2)=0,IF(ISBLANK(OFFSET('12. SEGUIMIENTO 2027'!$Q$14,INT((ROW()-13)/2),0)),"",OFFSET('12. SEGUIMIENTO 2027'!$Q$14,INT((ROW()-13)/2),0)),IF(ISBLANK(OFFSET('9. METAS'!$X$20,INT((ROW()-14)/2),0)),"",OFFSET('9. METAS'!$X$20,INT((ROW()-14)/2),0)))</f>
        <v>25</v>
      </c>
      <c r="N198" s="1013"/>
      <c r="O198" s="1014"/>
      <c r="P198" s="1015"/>
    </row>
    <row r="199" spans="3:16">
      <c r="C199" s="1016" t="str">
        <f ca="1">IF(ISBLANK(OFFSET('5. Pp (3 años)'!$C$46,INT((ROW()-13)/2),0)),"",OFFSET('5. Pp (3 años)'!$C$46,INT((ROW()-13)/2),0))</f>
        <v>Actividad</v>
      </c>
      <c r="D199" s="1018" t="str">
        <f ca="1">IF(ISBLANK(OFFSET('5. Pp (3 años)'!$D$46,INT((ROW()-13)/2),0)),"",OFFSET('5. Pp (3 años)'!$D$46,INT((ROW()-13)/2),0))</f>
        <v>4.1.1.1.16.1 Gestión de plataformas y jornadas de intermediación laboral para el sector productivo y la ciudadanía.</v>
      </c>
      <c r="E199" s="1018" t="str">
        <f ca="1">IF(ISBLANK(OFFSET('5. Pp (3 años)'!$E$46,INT((ROW()-13)/2),0)),"",OFFSET('5. Pp (3 años)'!$E$46,INT((ROW()-13)/2),0))</f>
        <v>PPAL: Porcentaje de eventos y servicios de vinculación laboral ejecutados.</v>
      </c>
      <c r="F199" s="1021" t="str">
        <f ca="1">IF(ISBLANK(OFFSET('5. Pp (3 años)'!$K$46,INT((ROW()-13)/2),0)),"",OFFSET('5. Pp (3 años)'!$K$46,INT((ROW()-13)/2),0))</f>
        <v>Ascendente</v>
      </c>
      <c r="G199" s="1023" t="str">
        <f ca="1">IF(ISBLANK(OFFSET('5. Pp (3 años)'!$H$46,INT((ROW()-13)/2),0)),"",OFFSET('5. Pp (3 años)'!$H$46,INT((ROW()-13)/2),0))</f>
        <v>Trimestral</v>
      </c>
      <c r="H199" s="1080">
        <f ca="1">IF(ISBLANK(OFFSET('9. METAS'!$L$20,INT((ROW()-13)/2),0)),"",OFFSET('9. METAS'!$L$20,INT((ROW()-13)/2),0))</f>
        <v>10600</v>
      </c>
      <c r="I199" s="1004"/>
      <c r="J199" s="244" t="str">
        <f ca="1">IF(MOD(ROW()-13,2)=0,IF(ISBLANK(OFFSET('12. SEGUIMIENTO 2027'!$N$14,INT((ROW()-13)/2),0)),"",OFFSET('12. SEGUIMIENTO 2027'!$N$14,INT((ROW()-13)/2),0)),IF(ISBLANK(OFFSET('9. METAS'!$U$20,INT((ROW()-14)/2),0)),"",OFFSET('9. METAS'!$U$20,INT((ROW()-14)/2),0)))</f>
        <v/>
      </c>
      <c r="K199" s="245" t="str">
        <f ca="1">IF(MOD(ROW()-13,2)=0,IF(ISBLANK(OFFSET('12. SEGUIMIENTO 2027'!$O$14,INT((ROW()-13)/2),0)),"",OFFSET('12. SEGUIMIENTO 2027'!$O$14,INT((ROW()-13)/2),0)),IF(ISBLANK(OFFSET('9. METAS'!$V$20,INT((ROW()-14)/2),0)),"",OFFSET('9. METAS'!$V$20,INT((ROW()-14)/2),0)))</f>
        <v/>
      </c>
      <c r="L199" s="245" t="str">
        <f ca="1">IF(MOD(ROW()-13,2)=0,IF(ISBLANK(OFFSET('12. SEGUIMIENTO 2027'!$P$14,INT((ROW()-13)/2),0)),"",OFFSET('12. SEGUIMIENTO 2027'!$P$14,INT((ROW()-13)/2),0)),IF(ISBLANK(OFFSET('9. METAS'!$W$20,INT((ROW()-14)/2),0)),"",OFFSET('9. METAS'!$W$20,INT((ROW()-14)/2),0)))</f>
        <v/>
      </c>
      <c r="M199" s="246" t="str">
        <f ca="1">IF(MOD(ROW()-13,2)=0,IF(ISBLANK(OFFSET('12. SEGUIMIENTO 2027'!$Q$14,INT((ROW()-13)/2),0)),"",OFFSET('12. SEGUIMIENTO 2027'!$Q$14,INT((ROW()-13)/2),0)),IF(ISBLANK(OFFSET('9. METAS'!$X$20,INT((ROW()-14)/2),0)),"",OFFSET('9. METAS'!$X$20,INT((ROW()-14)/2),0)))</f>
        <v/>
      </c>
      <c r="N199" s="1006" t="str">
        <f t="shared" ref="N199" ca="1" si="182">IFERROR(J199/J200,"ND")</f>
        <v>ND</v>
      </c>
      <c r="O199" s="1008" t="str">
        <f t="shared" ref="O199" ca="1" si="183">IFERROR(((J199+K199+L199+M199)/H199),"ND")</f>
        <v>ND</v>
      </c>
      <c r="P199" s="1010"/>
    </row>
    <row r="200" spans="3:16">
      <c r="C200" s="1025"/>
      <c r="D200" s="1018"/>
      <c r="E200" s="1018"/>
      <c r="F200" s="1021"/>
      <c r="G200" s="1023"/>
      <c r="H200" s="1080"/>
      <c r="I200" s="1012"/>
      <c r="J200" s="244">
        <f ca="1">IF(MOD(ROW()-13,2)=0,IF(ISBLANK(OFFSET('12. SEGUIMIENTO 2027'!$N$14,INT((ROW()-13)/2),0)),"",OFFSET('12. SEGUIMIENTO 2027'!$N$14,INT((ROW()-13)/2),0)),IF(ISBLANK(OFFSET('9. METAS'!$U$20,INT((ROW()-14)/2),0)),"",OFFSET('9. METAS'!$U$20,INT((ROW()-14)/2),0)))</f>
        <v>2515</v>
      </c>
      <c r="K200" s="245">
        <f ca="1">IF(MOD(ROW()-13,2)=0,IF(ISBLANK(OFFSET('12. SEGUIMIENTO 2027'!$O$14,INT((ROW()-13)/2),0)),"",OFFSET('12. SEGUIMIENTO 2027'!$O$14,INT((ROW()-13)/2),0)),IF(ISBLANK(OFFSET('9. METAS'!$V$20,INT((ROW()-14)/2),0)),"",OFFSET('9. METAS'!$V$20,INT((ROW()-14)/2),0)))</f>
        <v>2785</v>
      </c>
      <c r="L200" s="245">
        <f ca="1">IF(MOD(ROW()-13,2)=0,IF(ISBLANK(OFFSET('12. SEGUIMIENTO 2027'!$P$14,INT((ROW()-13)/2),0)),"",OFFSET('12. SEGUIMIENTO 2027'!$P$14,INT((ROW()-13)/2),0)),IF(ISBLANK(OFFSET('9. METAS'!$W$20,INT((ROW()-14)/2),0)),"",OFFSET('9. METAS'!$W$20,INT((ROW()-14)/2),0)))</f>
        <v>2790</v>
      </c>
      <c r="M200" s="246">
        <f ca="1">IF(MOD(ROW()-13,2)=0,IF(ISBLANK(OFFSET('12. SEGUIMIENTO 2027'!$Q$14,INT((ROW()-13)/2),0)),"",OFFSET('12. SEGUIMIENTO 2027'!$Q$14,INT((ROW()-13)/2),0)),IF(ISBLANK(OFFSET('9. METAS'!$X$20,INT((ROW()-14)/2),0)),"",OFFSET('9. METAS'!$X$20,INT((ROW()-14)/2),0)))</f>
        <v>2510</v>
      </c>
      <c r="N200" s="1013"/>
      <c r="O200" s="1014"/>
      <c r="P200" s="1015"/>
    </row>
    <row r="201" spans="3:16">
      <c r="C201" s="1016" t="str">
        <f ca="1">IF(ISBLANK(OFFSET('5. Pp (3 años)'!$C$46,INT((ROW()-13)/2),0)),"",OFFSET('5. Pp (3 años)'!$C$46,INT((ROW()-13)/2),0))</f>
        <v>Actividad</v>
      </c>
      <c r="D201" s="1018" t="str">
        <f ca="1">IF(ISBLANK(OFFSET('5. Pp (3 años)'!$D$46,INT((ROW()-13)/2),0)),"",OFFSET('5. Pp (3 años)'!$D$46,INT((ROW()-13)/2),0))</f>
        <v/>
      </c>
      <c r="E201" s="1018" t="str">
        <f ca="1">IF(ISBLANK(OFFSET('5. Pp (3 años)'!$E$46,INT((ROW()-13)/2),0)),"",OFFSET('5. Pp (3 años)'!$E$46,INT((ROW()-13)/2),0))</f>
        <v/>
      </c>
      <c r="F201" s="1021" t="str">
        <f ca="1">IF(ISBLANK(OFFSET('5. Pp (3 años)'!$K$46,INT((ROW()-13)/2),0)),"",OFFSET('5. Pp (3 años)'!$K$46,INT((ROW()-13)/2),0))</f>
        <v/>
      </c>
      <c r="G201" s="1023" t="str">
        <f ca="1">IF(ISBLANK(OFFSET('5. Pp (3 años)'!$H$46,INT((ROW()-13)/2),0)),"",OFFSET('5. Pp (3 años)'!$H$46,INT((ROW()-13)/2),0))</f>
        <v/>
      </c>
      <c r="H201" s="1080" t="str">
        <f ca="1">IF(ISBLANK(OFFSET('9. METAS'!$L$20,INT((ROW()-13)/2),0)),"",OFFSET('9. METAS'!$L$20,INT((ROW()-13)/2),0))</f>
        <v/>
      </c>
      <c r="I201" s="1004"/>
      <c r="J201" s="244" t="str">
        <f ca="1">IF(MOD(ROW()-13,2)=0,IF(ISBLANK(OFFSET('12. SEGUIMIENTO 2027'!$N$14,INT((ROW()-13)/2),0)),"",OFFSET('12. SEGUIMIENTO 2027'!$N$14,INT((ROW()-13)/2),0)),IF(ISBLANK(OFFSET('9. METAS'!$U$20,INT((ROW()-14)/2),0)),"",OFFSET('9. METAS'!$U$20,INT((ROW()-14)/2),0)))</f>
        <v/>
      </c>
      <c r="K201" s="245" t="str">
        <f ca="1">IF(MOD(ROW()-13,2)=0,IF(ISBLANK(OFFSET('12. SEGUIMIENTO 2027'!$O$14,INT((ROW()-13)/2),0)),"",OFFSET('12. SEGUIMIENTO 2027'!$O$14,INT((ROW()-13)/2),0)),IF(ISBLANK(OFFSET('9. METAS'!$V$20,INT((ROW()-14)/2),0)),"",OFFSET('9. METAS'!$V$20,INT((ROW()-14)/2),0)))</f>
        <v/>
      </c>
      <c r="L201" s="245" t="str">
        <f ca="1">IF(MOD(ROW()-13,2)=0,IF(ISBLANK(OFFSET('12. SEGUIMIENTO 2027'!$P$14,INT((ROW()-13)/2),0)),"",OFFSET('12. SEGUIMIENTO 2027'!$P$14,INT((ROW()-13)/2),0)),IF(ISBLANK(OFFSET('9. METAS'!$W$20,INT((ROW()-14)/2),0)),"",OFFSET('9. METAS'!$W$20,INT((ROW()-14)/2),0)))</f>
        <v/>
      </c>
      <c r="M201" s="246" t="str">
        <f ca="1">IF(MOD(ROW()-13,2)=0,IF(ISBLANK(OFFSET('12. SEGUIMIENTO 2027'!$Q$14,INT((ROW()-13)/2),0)),"",OFFSET('12. SEGUIMIENTO 2027'!$Q$14,INT((ROW()-13)/2),0)),IF(ISBLANK(OFFSET('9. METAS'!$X$20,INT((ROW()-14)/2),0)),"",OFFSET('9. METAS'!$X$20,INT((ROW()-14)/2),0)))</f>
        <v/>
      </c>
      <c r="N201" s="1006" t="str">
        <f t="shared" ref="N201" ca="1" si="184">IFERROR(J201/J202,"ND")</f>
        <v>ND</v>
      </c>
      <c r="O201" s="1008" t="str">
        <f t="shared" ref="O201" ca="1" si="185">IFERROR(((J201+K201+L201+M201)/H201),"ND")</f>
        <v>ND</v>
      </c>
      <c r="P201" s="1010"/>
    </row>
    <row r="202" spans="3:16">
      <c r="C202" s="1025"/>
      <c r="D202" s="1018"/>
      <c r="E202" s="1018"/>
      <c r="F202" s="1021"/>
      <c r="G202" s="1023"/>
      <c r="H202" s="1080"/>
      <c r="I202" s="1012"/>
      <c r="J202" s="244" t="str">
        <f ca="1">IF(MOD(ROW()-13,2)=0,IF(ISBLANK(OFFSET('12. SEGUIMIENTO 2027'!$N$14,INT((ROW()-13)/2),0)),"",OFFSET('12. SEGUIMIENTO 2027'!$N$14,INT((ROW()-13)/2),0)),IF(ISBLANK(OFFSET('9. METAS'!$U$20,INT((ROW()-14)/2),0)),"",OFFSET('9. METAS'!$U$20,INT((ROW()-14)/2),0)))</f>
        <v/>
      </c>
      <c r="K202" s="245" t="str">
        <f ca="1">IF(MOD(ROW()-13,2)=0,IF(ISBLANK(OFFSET('12. SEGUIMIENTO 2027'!$O$14,INT((ROW()-13)/2),0)),"",OFFSET('12. SEGUIMIENTO 2027'!$O$14,INT((ROW()-13)/2),0)),IF(ISBLANK(OFFSET('9. METAS'!$V$20,INT((ROW()-14)/2),0)),"",OFFSET('9. METAS'!$V$20,INT((ROW()-14)/2),0)))</f>
        <v/>
      </c>
      <c r="L202" s="245" t="str">
        <f ca="1">IF(MOD(ROW()-13,2)=0,IF(ISBLANK(OFFSET('12. SEGUIMIENTO 2027'!$P$14,INT((ROW()-13)/2),0)),"",OFFSET('12. SEGUIMIENTO 2027'!$P$14,INT((ROW()-13)/2),0)),IF(ISBLANK(OFFSET('9. METAS'!$W$20,INT((ROW()-14)/2),0)),"",OFFSET('9. METAS'!$W$20,INT((ROW()-14)/2),0)))</f>
        <v/>
      </c>
      <c r="M202" s="246" t="str">
        <f ca="1">IF(MOD(ROW()-13,2)=0,IF(ISBLANK(OFFSET('12. SEGUIMIENTO 2027'!$Q$14,INT((ROW()-13)/2),0)),"",OFFSET('12. SEGUIMIENTO 2027'!$Q$14,INT((ROW()-13)/2),0)),IF(ISBLANK(OFFSET('9. METAS'!$X$20,INT((ROW()-14)/2),0)),"",OFFSET('9. METAS'!$X$20,INT((ROW()-14)/2),0)))</f>
        <v/>
      </c>
      <c r="N202" s="1013"/>
      <c r="O202" s="1014"/>
      <c r="P202" s="1015"/>
    </row>
    <row r="203" spans="3:16">
      <c r="C203" s="1016" t="str">
        <f ca="1">IF(ISBLANK(OFFSET('5. Pp (3 años)'!$C$46,INT((ROW()-13)/2),0)),"",OFFSET('5. Pp (3 años)'!$C$46,INT((ROW()-13)/2),0))</f>
        <v>Actividad</v>
      </c>
      <c r="D203" s="1018" t="str">
        <f ca="1">IF(ISBLANK(OFFSET('5. Pp (3 años)'!$D$46,INT((ROW()-13)/2),0)),"",OFFSET('5. Pp (3 años)'!$D$46,INT((ROW()-13)/2),0))</f>
        <v/>
      </c>
      <c r="E203" s="1018" t="str">
        <f ca="1">IF(ISBLANK(OFFSET('5. Pp (3 años)'!$E$46,INT((ROW()-13)/2),0)),"",OFFSET('5. Pp (3 años)'!$E$46,INT((ROW()-13)/2),0))</f>
        <v/>
      </c>
      <c r="F203" s="1021" t="str">
        <f ca="1">IF(ISBLANK(OFFSET('5. Pp (3 años)'!$K$46,INT((ROW()-13)/2),0)),"",OFFSET('5. Pp (3 años)'!$K$46,INT((ROW()-13)/2),0))</f>
        <v/>
      </c>
      <c r="G203" s="1023" t="str">
        <f ca="1">IF(ISBLANK(OFFSET('5. Pp (3 años)'!$H$46,INT((ROW()-13)/2),0)),"",OFFSET('5. Pp (3 años)'!$H$46,INT((ROW()-13)/2),0))</f>
        <v/>
      </c>
      <c r="H203" s="1080" t="str">
        <f ca="1">IF(ISBLANK(OFFSET('9. METAS'!$L$20,INT((ROW()-13)/2),0)),"",OFFSET('9. METAS'!$L$20,INT((ROW()-13)/2),0))</f>
        <v/>
      </c>
      <c r="I203" s="1004"/>
      <c r="J203" s="244" t="str">
        <f ca="1">IF(MOD(ROW()-13,2)=0,IF(ISBLANK(OFFSET('12. SEGUIMIENTO 2027'!$N$14,INT((ROW()-13)/2),0)),"",OFFSET('12. SEGUIMIENTO 2027'!$N$14,INT((ROW()-13)/2),0)),IF(ISBLANK(OFFSET('9. METAS'!$U$20,INT((ROW()-14)/2),0)),"",OFFSET('9. METAS'!$U$20,INT((ROW()-14)/2),0)))</f>
        <v/>
      </c>
      <c r="K203" s="245" t="str">
        <f ca="1">IF(MOD(ROW()-13,2)=0,IF(ISBLANK(OFFSET('12. SEGUIMIENTO 2027'!$O$14,INT((ROW()-13)/2),0)),"",OFFSET('12. SEGUIMIENTO 2027'!$O$14,INT((ROW()-13)/2),0)),IF(ISBLANK(OFFSET('9. METAS'!$V$20,INT((ROW()-14)/2),0)),"",OFFSET('9. METAS'!$V$20,INT((ROW()-14)/2),0)))</f>
        <v/>
      </c>
      <c r="L203" s="245" t="str">
        <f ca="1">IF(MOD(ROW()-13,2)=0,IF(ISBLANK(OFFSET('12. SEGUIMIENTO 2027'!$P$14,INT((ROW()-13)/2),0)),"",OFFSET('12. SEGUIMIENTO 2027'!$P$14,INT((ROW()-13)/2),0)),IF(ISBLANK(OFFSET('9. METAS'!$W$20,INT((ROW()-14)/2),0)),"",OFFSET('9. METAS'!$W$20,INT((ROW()-14)/2),0)))</f>
        <v/>
      </c>
      <c r="M203" s="246" t="str">
        <f ca="1">IF(MOD(ROW()-13,2)=0,IF(ISBLANK(OFFSET('12. SEGUIMIENTO 2027'!$Q$14,INT((ROW()-13)/2),0)),"",OFFSET('12. SEGUIMIENTO 2027'!$Q$14,INT((ROW()-13)/2),0)),IF(ISBLANK(OFFSET('9. METAS'!$X$20,INT((ROW()-14)/2),0)),"",OFFSET('9. METAS'!$X$20,INT((ROW()-14)/2),0)))</f>
        <v/>
      </c>
      <c r="N203" s="1006" t="str">
        <f t="shared" ref="N203" ca="1" si="186">IFERROR(J203/J204,"ND")</f>
        <v>ND</v>
      </c>
      <c r="O203" s="1008" t="str">
        <f t="shared" ref="O203" ca="1" si="187">IFERROR(((J203+K203+L203+M203)/H203),"ND")</f>
        <v>ND</v>
      </c>
      <c r="P203" s="1010"/>
    </row>
    <row r="204" spans="3:16">
      <c r="C204" s="1025"/>
      <c r="D204" s="1018"/>
      <c r="E204" s="1018"/>
      <c r="F204" s="1021"/>
      <c r="G204" s="1023"/>
      <c r="H204" s="1080"/>
      <c r="I204" s="1012"/>
      <c r="J204" s="244" t="str">
        <f ca="1">IF(MOD(ROW()-13,2)=0,IF(ISBLANK(OFFSET('12. SEGUIMIENTO 2027'!$N$14,INT((ROW()-13)/2),0)),"",OFFSET('12. SEGUIMIENTO 2027'!$N$14,INT((ROW()-13)/2),0)),IF(ISBLANK(OFFSET('9. METAS'!$U$20,INT((ROW()-14)/2),0)),"",OFFSET('9. METAS'!$U$20,INT((ROW()-14)/2),0)))</f>
        <v/>
      </c>
      <c r="K204" s="245" t="str">
        <f ca="1">IF(MOD(ROW()-13,2)=0,IF(ISBLANK(OFFSET('12. SEGUIMIENTO 2027'!$O$14,INT((ROW()-13)/2),0)),"",OFFSET('12. SEGUIMIENTO 2027'!$O$14,INT((ROW()-13)/2),0)),IF(ISBLANK(OFFSET('9. METAS'!$V$20,INT((ROW()-14)/2),0)),"",OFFSET('9. METAS'!$V$20,INT((ROW()-14)/2),0)))</f>
        <v/>
      </c>
      <c r="L204" s="245" t="str">
        <f ca="1">IF(MOD(ROW()-13,2)=0,IF(ISBLANK(OFFSET('12. SEGUIMIENTO 2027'!$P$14,INT((ROW()-13)/2),0)),"",OFFSET('12. SEGUIMIENTO 2027'!$P$14,INT((ROW()-13)/2),0)),IF(ISBLANK(OFFSET('9. METAS'!$W$20,INT((ROW()-14)/2),0)),"",OFFSET('9. METAS'!$W$20,INT((ROW()-14)/2),0)))</f>
        <v/>
      </c>
      <c r="M204" s="246" t="str">
        <f ca="1">IF(MOD(ROW()-13,2)=0,IF(ISBLANK(OFFSET('12. SEGUIMIENTO 2027'!$Q$14,INT((ROW()-13)/2),0)),"",OFFSET('12. SEGUIMIENTO 2027'!$Q$14,INT((ROW()-13)/2),0)),IF(ISBLANK(OFFSET('9. METAS'!$X$20,INT((ROW()-14)/2),0)),"",OFFSET('9. METAS'!$X$20,INT((ROW()-14)/2),0)))</f>
        <v/>
      </c>
      <c r="N204" s="1013"/>
      <c r="O204" s="1014"/>
      <c r="P204" s="1015"/>
    </row>
    <row r="205" spans="3:16">
      <c r="C205" s="1016" t="str">
        <f ca="1">IF(ISBLANK(OFFSET('5. Pp (3 años)'!$C$46,INT((ROW()-13)/2),0)),"",OFFSET('5. Pp (3 años)'!$C$46,INT((ROW()-13)/2),0))</f>
        <v>Actividad</v>
      </c>
      <c r="D205" s="1018" t="str">
        <f ca="1">IF(ISBLANK(OFFSET('5. Pp (3 años)'!$D$46,INT((ROW()-13)/2),0)),"",OFFSET('5. Pp (3 años)'!$D$46,INT((ROW()-13)/2),0))</f>
        <v/>
      </c>
      <c r="E205" s="1018" t="str">
        <f ca="1">IF(ISBLANK(OFFSET('5. Pp (3 años)'!$E$46,INT((ROW()-13)/2),0)),"",OFFSET('5. Pp (3 años)'!$E$46,INT((ROW()-13)/2),0))</f>
        <v/>
      </c>
      <c r="F205" s="1021" t="str">
        <f ca="1">IF(ISBLANK(OFFSET('5. Pp (3 años)'!$K$46,INT((ROW()-13)/2),0)),"",OFFSET('5. Pp (3 años)'!$K$46,INT((ROW()-13)/2),0))</f>
        <v/>
      </c>
      <c r="G205" s="1023" t="str">
        <f ca="1">IF(ISBLANK(OFFSET('5. Pp (3 años)'!$H$46,INT((ROW()-13)/2),0)),"",OFFSET('5. Pp (3 años)'!$H$46,INT((ROW()-13)/2),0))</f>
        <v/>
      </c>
      <c r="H205" s="1080" t="str">
        <f ca="1">IF(ISBLANK(OFFSET('9. METAS'!$L$20,INT((ROW()-13)/2),0)),"",OFFSET('9. METAS'!$L$20,INT((ROW()-13)/2),0))</f>
        <v/>
      </c>
      <c r="I205" s="1004"/>
      <c r="J205" s="244" t="str">
        <f ca="1">IF(MOD(ROW()-13,2)=0,IF(ISBLANK(OFFSET('12. SEGUIMIENTO 2027'!$N$14,INT((ROW()-13)/2),0)),"",OFFSET('12. SEGUIMIENTO 2027'!$N$14,INT((ROW()-13)/2),0)),IF(ISBLANK(OFFSET('9. METAS'!$U$20,INT((ROW()-14)/2),0)),"",OFFSET('9. METAS'!$U$20,INT((ROW()-14)/2),0)))</f>
        <v/>
      </c>
      <c r="K205" s="245" t="str">
        <f ca="1">IF(MOD(ROW()-13,2)=0,IF(ISBLANK(OFFSET('12. SEGUIMIENTO 2027'!$O$14,INT((ROW()-13)/2),0)),"",OFFSET('12. SEGUIMIENTO 2027'!$O$14,INT((ROW()-13)/2),0)),IF(ISBLANK(OFFSET('9. METAS'!$V$20,INT((ROW()-14)/2),0)),"",OFFSET('9. METAS'!$V$20,INT((ROW()-14)/2),0)))</f>
        <v/>
      </c>
      <c r="L205" s="245" t="str">
        <f ca="1">IF(MOD(ROW()-13,2)=0,IF(ISBLANK(OFFSET('12. SEGUIMIENTO 2027'!$P$14,INT((ROW()-13)/2),0)),"",OFFSET('12. SEGUIMIENTO 2027'!$P$14,INT((ROW()-13)/2),0)),IF(ISBLANK(OFFSET('9. METAS'!$W$20,INT((ROW()-14)/2),0)),"",OFFSET('9. METAS'!$W$20,INT((ROW()-14)/2),0)))</f>
        <v/>
      </c>
      <c r="M205" s="246" t="str">
        <f ca="1">IF(MOD(ROW()-13,2)=0,IF(ISBLANK(OFFSET('12. SEGUIMIENTO 2027'!$Q$14,INT((ROW()-13)/2),0)),"",OFFSET('12. SEGUIMIENTO 2027'!$Q$14,INT((ROW()-13)/2),0)),IF(ISBLANK(OFFSET('9. METAS'!$X$20,INT((ROW()-14)/2),0)),"",OFFSET('9. METAS'!$X$20,INT((ROW()-14)/2),0)))</f>
        <v/>
      </c>
      <c r="N205" s="1006" t="str">
        <f t="shared" ref="N205" ca="1" si="188">IFERROR(J205/J206,"ND")</f>
        <v>ND</v>
      </c>
      <c r="O205" s="1008" t="str">
        <f t="shared" ref="O205" ca="1" si="189">IFERROR(((J205+K205+L205+M205)/H205),"ND")</f>
        <v>ND</v>
      </c>
      <c r="P205" s="1010"/>
    </row>
    <row r="206" spans="3:16">
      <c r="C206" s="1025"/>
      <c r="D206" s="1018"/>
      <c r="E206" s="1018"/>
      <c r="F206" s="1021"/>
      <c r="G206" s="1023"/>
      <c r="H206" s="1080"/>
      <c r="I206" s="1012"/>
      <c r="J206" s="244" t="str">
        <f ca="1">IF(MOD(ROW()-13,2)=0,IF(ISBLANK(OFFSET('12. SEGUIMIENTO 2027'!$N$14,INT((ROW()-13)/2),0)),"",OFFSET('12. SEGUIMIENTO 2027'!$N$14,INT((ROW()-13)/2),0)),IF(ISBLANK(OFFSET('9. METAS'!$U$20,INT((ROW()-14)/2),0)),"",OFFSET('9. METAS'!$U$20,INT((ROW()-14)/2),0)))</f>
        <v/>
      </c>
      <c r="K206" s="245" t="str">
        <f ca="1">IF(MOD(ROW()-13,2)=0,IF(ISBLANK(OFFSET('12. SEGUIMIENTO 2027'!$O$14,INT((ROW()-13)/2),0)),"",OFFSET('12. SEGUIMIENTO 2027'!$O$14,INT((ROW()-13)/2),0)),IF(ISBLANK(OFFSET('9. METAS'!$V$20,INT((ROW()-14)/2),0)),"",OFFSET('9. METAS'!$V$20,INT((ROW()-14)/2),0)))</f>
        <v/>
      </c>
      <c r="L206" s="245" t="str">
        <f ca="1">IF(MOD(ROW()-13,2)=0,IF(ISBLANK(OFFSET('12. SEGUIMIENTO 2027'!$P$14,INT((ROW()-13)/2),0)),"",OFFSET('12. SEGUIMIENTO 2027'!$P$14,INT((ROW()-13)/2),0)),IF(ISBLANK(OFFSET('9. METAS'!$W$20,INT((ROW()-14)/2),0)),"",OFFSET('9. METAS'!$W$20,INT((ROW()-14)/2),0)))</f>
        <v/>
      </c>
      <c r="M206" s="246" t="str">
        <f ca="1">IF(MOD(ROW()-13,2)=0,IF(ISBLANK(OFFSET('12. SEGUIMIENTO 2027'!$Q$14,INT((ROW()-13)/2),0)),"",OFFSET('12. SEGUIMIENTO 2027'!$Q$14,INT((ROW()-13)/2),0)),IF(ISBLANK(OFFSET('9. METAS'!$X$20,INT((ROW()-14)/2),0)),"",OFFSET('9. METAS'!$X$20,INT((ROW()-14)/2),0)))</f>
        <v/>
      </c>
      <c r="N206" s="1013"/>
      <c r="O206" s="1014"/>
      <c r="P206" s="1015"/>
    </row>
    <row r="207" spans="3:16">
      <c r="C207" s="1016" t="str">
        <f ca="1">IF(ISBLANK(OFFSET('5. Pp (3 años)'!$C$46,INT((ROW()-13)/2),0)),"",OFFSET('5. Pp (3 años)'!$C$46,INT((ROW()-13)/2),0))</f>
        <v>Actividad</v>
      </c>
      <c r="D207" s="1018" t="str">
        <f ca="1">IF(ISBLANK(OFFSET('5. Pp (3 años)'!$D$46,INT((ROW()-13)/2),0)),"",OFFSET('5. Pp (3 años)'!$D$46,INT((ROW()-13)/2),0))</f>
        <v/>
      </c>
      <c r="E207" s="1018" t="str">
        <f ca="1">IF(ISBLANK(OFFSET('5. Pp (3 años)'!$E$46,INT((ROW()-13)/2),0)),"",OFFSET('5. Pp (3 años)'!$E$46,INT((ROW()-13)/2),0))</f>
        <v/>
      </c>
      <c r="F207" s="1021" t="str">
        <f ca="1">IF(ISBLANK(OFFSET('5. Pp (3 años)'!$K$46,INT((ROW()-13)/2),0)),"",OFFSET('5. Pp (3 años)'!$K$46,INT((ROW()-13)/2),0))</f>
        <v/>
      </c>
      <c r="G207" s="1023" t="str">
        <f ca="1">IF(ISBLANK(OFFSET('5. Pp (3 años)'!$H$46,INT((ROW()-13)/2),0)),"",OFFSET('5. Pp (3 años)'!$H$46,INT((ROW()-13)/2),0))</f>
        <v/>
      </c>
      <c r="H207" s="1080" t="str">
        <f ca="1">IF(ISBLANK(OFFSET('9. METAS'!$L$20,INT((ROW()-13)/2),0)),"",OFFSET('9. METAS'!$L$20,INT((ROW()-13)/2),0))</f>
        <v/>
      </c>
      <c r="I207" s="1004"/>
      <c r="J207" s="244" t="str">
        <f ca="1">IF(MOD(ROW()-13,2)=0,IF(ISBLANK(OFFSET('12. SEGUIMIENTO 2027'!$N$14,INT((ROW()-13)/2),0)),"",OFFSET('12. SEGUIMIENTO 2027'!$N$14,INT((ROW()-13)/2),0)),IF(ISBLANK(OFFSET('9. METAS'!$U$20,INT((ROW()-14)/2),0)),"",OFFSET('9. METAS'!$U$20,INT((ROW()-14)/2),0)))</f>
        <v/>
      </c>
      <c r="K207" s="245" t="str">
        <f ca="1">IF(MOD(ROW()-13,2)=0,IF(ISBLANK(OFFSET('12. SEGUIMIENTO 2027'!$O$14,INT((ROW()-13)/2),0)),"",OFFSET('12. SEGUIMIENTO 2027'!$O$14,INT((ROW()-13)/2),0)),IF(ISBLANK(OFFSET('9. METAS'!$V$20,INT((ROW()-14)/2),0)),"",OFFSET('9. METAS'!$V$20,INT((ROW()-14)/2),0)))</f>
        <v/>
      </c>
      <c r="L207" s="245" t="str">
        <f ca="1">IF(MOD(ROW()-13,2)=0,IF(ISBLANK(OFFSET('12. SEGUIMIENTO 2027'!$P$14,INT((ROW()-13)/2),0)),"",OFFSET('12. SEGUIMIENTO 2027'!$P$14,INT((ROW()-13)/2),0)),IF(ISBLANK(OFFSET('9. METAS'!$W$20,INT((ROW()-14)/2),0)),"",OFFSET('9. METAS'!$W$20,INT((ROW()-14)/2),0)))</f>
        <v/>
      </c>
      <c r="M207" s="246" t="str">
        <f ca="1">IF(MOD(ROW()-13,2)=0,IF(ISBLANK(OFFSET('12. SEGUIMIENTO 2027'!$Q$14,INT((ROW()-13)/2),0)),"",OFFSET('12. SEGUIMIENTO 2027'!$Q$14,INT((ROW()-13)/2),0)),IF(ISBLANK(OFFSET('9. METAS'!$X$20,INT((ROW()-14)/2),0)),"",OFFSET('9. METAS'!$X$20,INT((ROW()-14)/2),0)))</f>
        <v/>
      </c>
      <c r="N207" s="1006" t="str">
        <f t="shared" ref="N207" ca="1" si="190">IFERROR(J207/J208,"ND")</f>
        <v>ND</v>
      </c>
      <c r="O207" s="1008" t="str">
        <f t="shared" ref="O207" ca="1" si="191">IFERROR(((J207+K207+L207+M207)/H207),"ND")</f>
        <v>ND</v>
      </c>
      <c r="P207" s="1010"/>
    </row>
    <row r="208" spans="3:16">
      <c r="C208" s="1025"/>
      <c r="D208" s="1018"/>
      <c r="E208" s="1018"/>
      <c r="F208" s="1021"/>
      <c r="G208" s="1023"/>
      <c r="H208" s="1080"/>
      <c r="I208" s="1012"/>
      <c r="J208" s="244" t="str">
        <f ca="1">IF(MOD(ROW()-13,2)=0,IF(ISBLANK(OFFSET('12. SEGUIMIENTO 2027'!$N$14,INT((ROW()-13)/2),0)),"",OFFSET('12. SEGUIMIENTO 2027'!$N$14,INT((ROW()-13)/2),0)),IF(ISBLANK(OFFSET('9. METAS'!$U$20,INT((ROW()-14)/2),0)),"",OFFSET('9. METAS'!$U$20,INT((ROW()-14)/2),0)))</f>
        <v/>
      </c>
      <c r="K208" s="245" t="str">
        <f ca="1">IF(MOD(ROW()-13,2)=0,IF(ISBLANK(OFFSET('12. SEGUIMIENTO 2027'!$O$14,INT((ROW()-13)/2),0)),"",OFFSET('12. SEGUIMIENTO 2027'!$O$14,INT((ROW()-13)/2),0)),IF(ISBLANK(OFFSET('9. METAS'!$V$20,INT((ROW()-14)/2),0)),"",OFFSET('9. METAS'!$V$20,INT((ROW()-14)/2),0)))</f>
        <v/>
      </c>
      <c r="L208" s="245" t="str">
        <f ca="1">IF(MOD(ROW()-13,2)=0,IF(ISBLANK(OFFSET('12. SEGUIMIENTO 2027'!$P$14,INT((ROW()-13)/2),0)),"",OFFSET('12. SEGUIMIENTO 2027'!$P$14,INT((ROW()-13)/2),0)),IF(ISBLANK(OFFSET('9. METAS'!$W$20,INT((ROW()-14)/2),0)),"",OFFSET('9. METAS'!$W$20,INT((ROW()-14)/2),0)))</f>
        <v/>
      </c>
      <c r="M208" s="246" t="str">
        <f ca="1">IF(MOD(ROW()-13,2)=0,IF(ISBLANK(OFFSET('12. SEGUIMIENTO 2027'!$Q$14,INT((ROW()-13)/2),0)),"",OFFSET('12. SEGUIMIENTO 2027'!$Q$14,INT((ROW()-13)/2),0)),IF(ISBLANK(OFFSET('9. METAS'!$X$20,INT((ROW()-14)/2),0)),"",OFFSET('9. METAS'!$X$20,INT((ROW()-14)/2),0)))</f>
        <v/>
      </c>
      <c r="N208" s="1013"/>
      <c r="O208" s="1014"/>
      <c r="P208" s="1015"/>
    </row>
    <row r="209" spans="3:16">
      <c r="C209" s="1016" t="str">
        <f ca="1">IF(ISBLANK(OFFSET('5. Pp (3 años)'!$C$46,INT((ROW()-13)/2),0)),"",OFFSET('5. Pp (3 años)'!$C$46,INT((ROW()-13)/2),0))</f>
        <v>Componente</v>
      </c>
      <c r="D209" s="1018" t="str">
        <f ca="1">IF(ISBLANK(OFFSET('5. Pp (3 años)'!$D$46,INT((ROW()-13)/2),0)),"",OFFSET('5. Pp (3 años)'!$D$46,INT((ROW()-13)/2),0))</f>
        <v>4.1.1.1.17 Estrategias de vinculación y gestión de talento laboral implementadas.</v>
      </c>
      <c r="E209" s="1018" t="str">
        <f ca="1">IF(ISBLANK(OFFSET('5. Pp (3 años)'!$E$46,INT((ROW()-13)/2),0)),"",OFFSET('5. Pp (3 años)'!$E$46,INT((ROW()-13)/2),0))</f>
        <v>PEVGT: Porcentaje de estrategias de vinculación y gestión de talento ejecutadas.</v>
      </c>
      <c r="F209" s="1021" t="str">
        <f ca="1">IF(ISBLANK(OFFSET('5. Pp (3 años)'!$K$46,INT((ROW()-13)/2),0)),"",OFFSET('5. Pp (3 años)'!$K$46,INT((ROW()-13)/2),0))</f>
        <v>Ascendente</v>
      </c>
      <c r="G209" s="1023" t="str">
        <f ca="1">IF(ISBLANK(OFFSET('5. Pp (3 años)'!$H$46,INT((ROW()-13)/2),0)),"",OFFSET('5. Pp (3 años)'!$H$46,INT((ROW()-13)/2),0))</f>
        <v>Trimestral</v>
      </c>
      <c r="H209" s="1080">
        <f ca="1">IF(ISBLANK(OFFSET('9. METAS'!$L$20,INT((ROW()-13)/2),0)),"",OFFSET('9. METAS'!$L$20,INT((ROW()-13)/2),0))</f>
        <v>100</v>
      </c>
      <c r="I209" s="1004"/>
      <c r="J209" s="244" t="str">
        <f ca="1">IF(MOD(ROW()-13,2)=0,IF(ISBLANK(OFFSET('12. SEGUIMIENTO 2027'!$N$14,INT((ROW()-13)/2),0)),"",OFFSET('12. SEGUIMIENTO 2027'!$N$14,INT((ROW()-13)/2),0)),IF(ISBLANK(OFFSET('9. METAS'!$U$20,INT((ROW()-14)/2),0)),"",OFFSET('9. METAS'!$U$20,INT((ROW()-14)/2),0)))</f>
        <v/>
      </c>
      <c r="K209" s="245" t="str">
        <f ca="1">IF(MOD(ROW()-13,2)=0,IF(ISBLANK(OFFSET('12. SEGUIMIENTO 2027'!$O$14,INT((ROW()-13)/2),0)),"",OFFSET('12. SEGUIMIENTO 2027'!$O$14,INT((ROW()-13)/2),0)),IF(ISBLANK(OFFSET('9. METAS'!$V$20,INT((ROW()-14)/2),0)),"",OFFSET('9. METAS'!$V$20,INT((ROW()-14)/2),0)))</f>
        <v/>
      </c>
      <c r="L209" s="245" t="str">
        <f ca="1">IF(MOD(ROW()-13,2)=0,IF(ISBLANK(OFFSET('12. SEGUIMIENTO 2027'!$P$14,INT((ROW()-13)/2),0)),"",OFFSET('12. SEGUIMIENTO 2027'!$P$14,INT((ROW()-13)/2),0)),IF(ISBLANK(OFFSET('9. METAS'!$W$20,INT((ROW()-14)/2),0)),"",OFFSET('9. METAS'!$W$20,INT((ROW()-14)/2),0)))</f>
        <v/>
      </c>
      <c r="M209" s="246" t="str">
        <f ca="1">IF(MOD(ROW()-13,2)=0,IF(ISBLANK(OFFSET('12. SEGUIMIENTO 2027'!$Q$14,INT((ROW()-13)/2),0)),"",OFFSET('12. SEGUIMIENTO 2027'!$Q$14,INT((ROW()-13)/2),0)),IF(ISBLANK(OFFSET('9. METAS'!$X$20,INT((ROW()-14)/2),0)),"",OFFSET('9. METAS'!$X$20,INT((ROW()-14)/2),0)))</f>
        <v/>
      </c>
      <c r="N209" s="1006" t="str">
        <f t="shared" ref="N209" ca="1" si="192">IFERROR(J209/J210,"ND")</f>
        <v>ND</v>
      </c>
      <c r="O209" s="1008" t="str">
        <f t="shared" ref="O209" ca="1" si="193">IFERROR(((J209+K209+L209+M209)/H209),"ND")</f>
        <v>ND</v>
      </c>
      <c r="P209" s="1010"/>
    </row>
    <row r="210" spans="3:16">
      <c r="C210" s="1025"/>
      <c r="D210" s="1018"/>
      <c r="E210" s="1018"/>
      <c r="F210" s="1021"/>
      <c r="G210" s="1023"/>
      <c r="H210" s="1080"/>
      <c r="I210" s="1012"/>
      <c r="J210" s="244">
        <f ca="1">IF(MOD(ROW()-13,2)=0,IF(ISBLANK(OFFSET('12. SEGUIMIENTO 2027'!$N$14,INT((ROW()-13)/2),0)),"",OFFSET('12. SEGUIMIENTO 2027'!$N$14,INT((ROW()-13)/2),0)),IF(ISBLANK(OFFSET('9. METAS'!$U$20,INT((ROW()-14)/2),0)),"",OFFSET('9. METAS'!$U$20,INT((ROW()-14)/2),0)))</f>
        <v>25</v>
      </c>
      <c r="K210" s="245">
        <f ca="1">IF(MOD(ROW()-13,2)=0,IF(ISBLANK(OFFSET('12. SEGUIMIENTO 2027'!$O$14,INT((ROW()-13)/2),0)),"",OFFSET('12. SEGUIMIENTO 2027'!$O$14,INT((ROW()-13)/2),0)),IF(ISBLANK(OFFSET('9. METAS'!$V$20,INT((ROW()-14)/2),0)),"",OFFSET('9. METAS'!$V$20,INT((ROW()-14)/2),0)))</f>
        <v>25</v>
      </c>
      <c r="L210" s="245">
        <f ca="1">IF(MOD(ROW()-13,2)=0,IF(ISBLANK(OFFSET('12. SEGUIMIENTO 2027'!$P$14,INT((ROW()-13)/2),0)),"",OFFSET('12. SEGUIMIENTO 2027'!$P$14,INT((ROW()-13)/2),0)),IF(ISBLANK(OFFSET('9. METAS'!$W$20,INT((ROW()-14)/2),0)),"",OFFSET('9. METAS'!$W$20,INT((ROW()-14)/2),0)))</f>
        <v>25</v>
      </c>
      <c r="M210" s="246">
        <f ca="1">IF(MOD(ROW()-13,2)=0,IF(ISBLANK(OFFSET('12. SEGUIMIENTO 2027'!$Q$14,INT((ROW()-13)/2),0)),"",OFFSET('12. SEGUIMIENTO 2027'!$Q$14,INT((ROW()-13)/2),0)),IF(ISBLANK(OFFSET('9. METAS'!$X$20,INT((ROW()-14)/2),0)),"",OFFSET('9. METAS'!$X$20,INT((ROW()-14)/2),0)))</f>
        <v>25</v>
      </c>
      <c r="N210" s="1013"/>
      <c r="O210" s="1014"/>
      <c r="P210" s="1015"/>
    </row>
    <row r="211" spans="3:16">
      <c r="C211" s="1016" t="str">
        <f ca="1">IF(ISBLANK(OFFSET('5. Pp (3 años)'!$C$46,INT((ROW()-13)/2),0)),"",OFFSET('5. Pp (3 años)'!$C$46,INT((ROW()-13)/2),0))</f>
        <v>Actividad</v>
      </c>
      <c r="D211" s="1018" t="str">
        <f ca="1">IF(ISBLANK(OFFSET('5. Pp (3 años)'!$D$46,INT((ROW()-13)/2),0)),"",OFFSET('5. Pp (3 años)'!$D$46,INT((ROW()-13)/2),0))</f>
        <v>4.1.1.1.17.1 Administración del sistema de seguimiento y perfilamiento de buscadores de empleo.</v>
      </c>
      <c r="E211" s="1018" t="str">
        <f ca="1">IF(ISBLANK(OFFSET('5. Pp (3 años)'!$E$46,INT((ROW()-13)/2),0)),"",OFFSET('5. Pp (3 años)'!$E$46,INT((ROW()-13)/2),0))</f>
        <v>PSEC: Porcentaje de solicitantes de empleo con seguimiento y canalización realizada.</v>
      </c>
      <c r="F211" s="1021" t="str">
        <f ca="1">IF(ISBLANK(OFFSET('5. Pp (3 años)'!$K$46,INT((ROW()-13)/2),0)),"",OFFSET('5. Pp (3 años)'!$K$46,INT((ROW()-13)/2),0))</f>
        <v>Ascendente</v>
      </c>
      <c r="G211" s="1023" t="str">
        <f ca="1">IF(ISBLANK(OFFSET('5. Pp (3 años)'!$H$46,INT((ROW()-13)/2),0)),"",OFFSET('5. Pp (3 años)'!$H$46,INT((ROW()-13)/2),0))</f>
        <v>Trimestral</v>
      </c>
      <c r="H211" s="1080">
        <f ca="1">IF(ISBLANK(OFFSET('9. METAS'!$L$20,INT((ROW()-13)/2),0)),"",OFFSET('9. METAS'!$L$20,INT((ROW()-13)/2),0))</f>
        <v>1490</v>
      </c>
      <c r="I211" s="1004"/>
      <c r="J211" s="244" t="str">
        <f ca="1">IF(MOD(ROW()-13,2)=0,IF(ISBLANK(OFFSET('12. SEGUIMIENTO 2027'!$N$14,INT((ROW()-13)/2),0)),"",OFFSET('12. SEGUIMIENTO 2027'!$N$14,INT((ROW()-13)/2),0)),IF(ISBLANK(OFFSET('9. METAS'!$U$20,INT((ROW()-14)/2),0)),"",OFFSET('9. METAS'!$U$20,INT((ROW()-14)/2),0)))</f>
        <v/>
      </c>
      <c r="K211" s="245" t="str">
        <f ca="1">IF(MOD(ROW()-13,2)=0,IF(ISBLANK(OFFSET('12. SEGUIMIENTO 2027'!$O$14,INT((ROW()-13)/2),0)),"",OFFSET('12. SEGUIMIENTO 2027'!$O$14,INT((ROW()-13)/2),0)),IF(ISBLANK(OFFSET('9. METAS'!$V$20,INT((ROW()-14)/2),0)),"",OFFSET('9. METAS'!$V$20,INT((ROW()-14)/2),0)))</f>
        <v/>
      </c>
      <c r="L211" s="245" t="str">
        <f ca="1">IF(MOD(ROW()-13,2)=0,IF(ISBLANK(OFFSET('12. SEGUIMIENTO 2027'!$P$14,INT((ROW()-13)/2),0)),"",OFFSET('12. SEGUIMIENTO 2027'!$P$14,INT((ROW()-13)/2),0)),IF(ISBLANK(OFFSET('9. METAS'!$W$20,INT((ROW()-14)/2),0)),"",OFFSET('9. METAS'!$W$20,INT((ROW()-14)/2),0)))</f>
        <v/>
      </c>
      <c r="M211" s="246" t="str">
        <f ca="1">IF(MOD(ROW()-13,2)=0,IF(ISBLANK(OFFSET('12. SEGUIMIENTO 2027'!$Q$14,INT((ROW()-13)/2),0)),"",OFFSET('12. SEGUIMIENTO 2027'!$Q$14,INT((ROW()-13)/2),0)),IF(ISBLANK(OFFSET('9. METAS'!$X$20,INT((ROW()-14)/2),0)),"",OFFSET('9. METAS'!$X$20,INT((ROW()-14)/2),0)))</f>
        <v/>
      </c>
      <c r="N211" s="1006" t="str">
        <f t="shared" ref="N211" ca="1" si="194">IFERROR(J211/J212,"ND")</f>
        <v>ND</v>
      </c>
      <c r="O211" s="1008" t="str">
        <f t="shared" ref="O211" ca="1" si="195">IFERROR(((J211+K211+L211+M211)/H211),"ND")</f>
        <v>ND</v>
      </c>
      <c r="P211" s="1010"/>
    </row>
    <row r="212" spans="3:16">
      <c r="C212" s="1025"/>
      <c r="D212" s="1018"/>
      <c r="E212" s="1018"/>
      <c r="F212" s="1021"/>
      <c r="G212" s="1023"/>
      <c r="H212" s="1080"/>
      <c r="I212" s="1012"/>
      <c r="J212" s="244">
        <f ca="1">IF(MOD(ROW()-13,2)=0,IF(ISBLANK(OFFSET('12. SEGUIMIENTO 2027'!$N$14,INT((ROW()-13)/2),0)),"",OFFSET('12. SEGUIMIENTO 2027'!$N$14,INT((ROW()-13)/2),0)),IF(ISBLANK(OFFSET('9. METAS'!$U$20,INT((ROW()-14)/2),0)),"",OFFSET('9. METAS'!$U$20,INT((ROW()-14)/2),0)))</f>
        <v>372</v>
      </c>
      <c r="K212" s="245">
        <f ca="1">IF(MOD(ROW()-13,2)=0,IF(ISBLANK(OFFSET('12. SEGUIMIENTO 2027'!$O$14,INT((ROW()-13)/2),0)),"",OFFSET('12. SEGUIMIENTO 2027'!$O$14,INT((ROW()-13)/2),0)),IF(ISBLANK(OFFSET('9. METAS'!$V$20,INT((ROW()-14)/2),0)),"",OFFSET('9. METAS'!$V$20,INT((ROW()-14)/2),0)))</f>
        <v>383</v>
      </c>
      <c r="L212" s="245">
        <f ca="1">IF(MOD(ROW()-13,2)=0,IF(ISBLANK(OFFSET('12. SEGUIMIENTO 2027'!$P$14,INT((ROW()-13)/2),0)),"",OFFSET('12. SEGUIMIENTO 2027'!$P$14,INT((ROW()-13)/2),0)),IF(ISBLANK(OFFSET('9. METAS'!$W$20,INT((ROW()-14)/2),0)),"",OFFSET('9. METAS'!$W$20,INT((ROW()-14)/2),0)))</f>
        <v>383</v>
      </c>
      <c r="M212" s="246">
        <f ca="1">IF(MOD(ROW()-13,2)=0,IF(ISBLANK(OFFSET('12. SEGUIMIENTO 2027'!$Q$14,INT((ROW()-13)/2),0)),"",OFFSET('12. SEGUIMIENTO 2027'!$Q$14,INT((ROW()-13)/2),0)),IF(ISBLANK(OFFSET('9. METAS'!$X$20,INT((ROW()-14)/2),0)),"",OFFSET('9. METAS'!$X$20,INT((ROW()-14)/2),0)))</f>
        <v>352</v>
      </c>
      <c r="N212" s="1013"/>
      <c r="O212" s="1014"/>
      <c r="P212" s="1015"/>
    </row>
    <row r="213" spans="3:16">
      <c r="C213" s="1016" t="str">
        <f ca="1">IF(ISBLANK(OFFSET('5. Pp (3 años)'!$C$46,INT((ROW()-13)/2),0)),"",OFFSET('5. Pp (3 años)'!$C$46,INT((ROW()-13)/2),0))</f>
        <v>Actividad</v>
      </c>
      <c r="D213" s="1018" t="str">
        <f ca="1">IF(ISBLANK(OFFSET('5. Pp (3 años)'!$D$46,INT((ROW()-13)/2),0)),"",OFFSET('5. Pp (3 años)'!$D$46,INT((ROW()-13)/2),0))</f>
        <v/>
      </c>
      <c r="E213" s="1018" t="str">
        <f ca="1">IF(ISBLANK(OFFSET('5. Pp (3 años)'!$E$46,INT((ROW()-13)/2),0)),"",OFFSET('5. Pp (3 años)'!$E$46,INT((ROW()-13)/2),0))</f>
        <v/>
      </c>
      <c r="F213" s="1021" t="str">
        <f ca="1">IF(ISBLANK(OFFSET('5. Pp (3 años)'!$K$46,INT((ROW()-13)/2),0)),"",OFFSET('5. Pp (3 años)'!$K$46,INT((ROW()-13)/2),0))</f>
        <v/>
      </c>
      <c r="G213" s="1023" t="str">
        <f ca="1">IF(ISBLANK(OFFSET('5. Pp (3 años)'!$H$46,INT((ROW()-13)/2),0)),"",OFFSET('5. Pp (3 años)'!$H$46,INT((ROW()-13)/2),0))</f>
        <v/>
      </c>
      <c r="H213" s="1080" t="str">
        <f ca="1">IF(ISBLANK(OFFSET('9. METAS'!$L$20,INT((ROW()-13)/2),0)),"",OFFSET('9. METAS'!$L$20,INT((ROW()-13)/2),0))</f>
        <v/>
      </c>
      <c r="I213" s="1004"/>
      <c r="J213" s="244" t="str">
        <f ca="1">IF(MOD(ROW()-13,2)=0,IF(ISBLANK(OFFSET('12. SEGUIMIENTO 2027'!$N$14,INT((ROW()-13)/2),0)),"",OFFSET('12. SEGUIMIENTO 2027'!$N$14,INT((ROW()-13)/2),0)),IF(ISBLANK(OFFSET('9. METAS'!$U$20,INT((ROW()-14)/2),0)),"",OFFSET('9. METAS'!$U$20,INT((ROW()-14)/2),0)))</f>
        <v/>
      </c>
      <c r="K213" s="245" t="str">
        <f ca="1">IF(MOD(ROW()-13,2)=0,IF(ISBLANK(OFFSET('12. SEGUIMIENTO 2027'!$O$14,INT((ROW()-13)/2),0)),"",OFFSET('12. SEGUIMIENTO 2027'!$O$14,INT((ROW()-13)/2),0)),IF(ISBLANK(OFFSET('9. METAS'!$V$20,INT((ROW()-14)/2),0)),"",OFFSET('9. METAS'!$V$20,INT((ROW()-14)/2),0)))</f>
        <v/>
      </c>
      <c r="L213" s="245" t="str">
        <f ca="1">IF(MOD(ROW()-13,2)=0,IF(ISBLANK(OFFSET('12. SEGUIMIENTO 2027'!$P$14,INT((ROW()-13)/2),0)),"",OFFSET('12. SEGUIMIENTO 2027'!$P$14,INT((ROW()-13)/2),0)),IF(ISBLANK(OFFSET('9. METAS'!$W$20,INT((ROW()-14)/2),0)),"",OFFSET('9. METAS'!$W$20,INT((ROW()-14)/2),0)))</f>
        <v/>
      </c>
      <c r="M213" s="246" t="str">
        <f ca="1">IF(MOD(ROW()-13,2)=0,IF(ISBLANK(OFFSET('12. SEGUIMIENTO 2027'!$Q$14,INT((ROW()-13)/2),0)),"",OFFSET('12. SEGUIMIENTO 2027'!$Q$14,INT((ROW()-13)/2),0)),IF(ISBLANK(OFFSET('9. METAS'!$X$20,INT((ROW()-14)/2),0)),"",OFFSET('9. METAS'!$X$20,INT((ROW()-14)/2),0)))</f>
        <v/>
      </c>
      <c r="N213" s="1006" t="str">
        <f t="shared" ref="N213" ca="1" si="196">IFERROR(J213/J214,"ND")</f>
        <v>ND</v>
      </c>
      <c r="O213" s="1008" t="str">
        <f t="shared" ref="O213" ca="1" si="197">IFERROR(((J213+K213+L213+M213)/H213),"ND")</f>
        <v>ND</v>
      </c>
      <c r="P213" s="1010"/>
    </row>
    <row r="214" spans="3:16">
      <c r="C214" s="1025"/>
      <c r="D214" s="1018"/>
      <c r="E214" s="1018"/>
      <c r="F214" s="1021"/>
      <c r="G214" s="1023"/>
      <c r="H214" s="1080"/>
      <c r="I214" s="1012"/>
      <c r="J214" s="244" t="str">
        <f ca="1">IF(MOD(ROW()-13,2)=0,IF(ISBLANK(OFFSET('12. SEGUIMIENTO 2027'!$N$14,INT((ROW()-13)/2),0)),"",OFFSET('12. SEGUIMIENTO 2027'!$N$14,INT((ROW()-13)/2),0)),IF(ISBLANK(OFFSET('9. METAS'!$U$20,INT((ROW()-14)/2),0)),"",OFFSET('9. METAS'!$U$20,INT((ROW()-14)/2),0)))</f>
        <v/>
      </c>
      <c r="K214" s="245" t="str">
        <f ca="1">IF(MOD(ROW()-13,2)=0,IF(ISBLANK(OFFSET('12. SEGUIMIENTO 2027'!$O$14,INT((ROW()-13)/2),0)),"",OFFSET('12. SEGUIMIENTO 2027'!$O$14,INT((ROW()-13)/2),0)),IF(ISBLANK(OFFSET('9. METAS'!$V$20,INT((ROW()-14)/2),0)),"",OFFSET('9. METAS'!$V$20,INT((ROW()-14)/2),0)))</f>
        <v/>
      </c>
      <c r="L214" s="245" t="str">
        <f ca="1">IF(MOD(ROW()-13,2)=0,IF(ISBLANK(OFFSET('12. SEGUIMIENTO 2027'!$P$14,INT((ROW()-13)/2),0)),"",OFFSET('12. SEGUIMIENTO 2027'!$P$14,INT((ROW()-13)/2),0)),IF(ISBLANK(OFFSET('9. METAS'!$W$20,INT((ROW()-14)/2),0)),"",OFFSET('9. METAS'!$W$20,INT((ROW()-14)/2),0)))</f>
        <v/>
      </c>
      <c r="M214" s="246" t="str">
        <f ca="1">IF(MOD(ROW()-13,2)=0,IF(ISBLANK(OFFSET('12. SEGUIMIENTO 2027'!$Q$14,INT((ROW()-13)/2),0)),"",OFFSET('12. SEGUIMIENTO 2027'!$Q$14,INT((ROW()-13)/2),0)),IF(ISBLANK(OFFSET('9. METAS'!$X$20,INT((ROW()-14)/2),0)),"",OFFSET('9. METAS'!$X$20,INT((ROW()-14)/2),0)))</f>
        <v/>
      </c>
      <c r="N214" s="1013"/>
      <c r="O214" s="1014"/>
      <c r="P214" s="1015"/>
    </row>
    <row r="215" spans="3:16">
      <c r="C215" s="1016" t="str">
        <f ca="1">IF(ISBLANK(OFFSET('5. Pp (3 años)'!$C$46,INT((ROW()-13)/2),0)),"",OFFSET('5. Pp (3 años)'!$C$46,INT((ROW()-13)/2),0))</f>
        <v>Actividad</v>
      </c>
      <c r="D215" s="1018" t="str">
        <f ca="1">IF(ISBLANK(OFFSET('5. Pp (3 años)'!$D$46,INT((ROW()-13)/2),0)),"",OFFSET('5. Pp (3 años)'!$D$46,INT((ROW()-13)/2),0))</f>
        <v/>
      </c>
      <c r="E215" s="1018" t="str">
        <f ca="1">IF(ISBLANK(OFFSET('5. Pp (3 años)'!$E$46,INT((ROW()-13)/2),0)),"",OFFSET('5. Pp (3 años)'!$E$46,INT((ROW()-13)/2),0))</f>
        <v/>
      </c>
      <c r="F215" s="1021" t="str">
        <f ca="1">IF(ISBLANK(OFFSET('5. Pp (3 años)'!$K$46,INT((ROW()-13)/2),0)),"",OFFSET('5. Pp (3 años)'!$K$46,INT((ROW()-13)/2),0))</f>
        <v/>
      </c>
      <c r="G215" s="1023" t="str">
        <f ca="1">IF(ISBLANK(OFFSET('5. Pp (3 años)'!$H$46,INT((ROW()-13)/2),0)),"",OFFSET('5. Pp (3 años)'!$H$46,INT((ROW()-13)/2),0))</f>
        <v/>
      </c>
      <c r="H215" s="1080" t="str">
        <f ca="1">IF(ISBLANK(OFFSET('9. METAS'!$L$20,INT((ROW()-13)/2),0)),"",OFFSET('9. METAS'!$L$20,INT((ROW()-13)/2),0))</f>
        <v/>
      </c>
      <c r="I215" s="1004"/>
      <c r="J215" s="244" t="str">
        <f ca="1">IF(MOD(ROW()-13,2)=0,IF(ISBLANK(OFFSET('12. SEGUIMIENTO 2027'!$N$14,INT((ROW()-13)/2),0)),"",OFFSET('12. SEGUIMIENTO 2027'!$N$14,INT((ROW()-13)/2),0)),IF(ISBLANK(OFFSET('9. METAS'!$U$20,INT((ROW()-14)/2),0)),"",OFFSET('9. METAS'!$U$20,INT((ROW()-14)/2),0)))</f>
        <v/>
      </c>
      <c r="K215" s="245" t="str">
        <f ca="1">IF(MOD(ROW()-13,2)=0,IF(ISBLANK(OFFSET('12. SEGUIMIENTO 2027'!$O$14,INT((ROW()-13)/2),0)),"",OFFSET('12. SEGUIMIENTO 2027'!$O$14,INT((ROW()-13)/2),0)),IF(ISBLANK(OFFSET('9. METAS'!$V$20,INT((ROW()-14)/2),0)),"",OFFSET('9. METAS'!$V$20,INT((ROW()-14)/2),0)))</f>
        <v/>
      </c>
      <c r="L215" s="245" t="str">
        <f ca="1">IF(MOD(ROW()-13,2)=0,IF(ISBLANK(OFFSET('12. SEGUIMIENTO 2027'!$P$14,INT((ROW()-13)/2),0)),"",OFFSET('12. SEGUIMIENTO 2027'!$P$14,INT((ROW()-13)/2),0)),IF(ISBLANK(OFFSET('9. METAS'!$W$20,INT((ROW()-14)/2),0)),"",OFFSET('9. METAS'!$W$20,INT((ROW()-14)/2),0)))</f>
        <v/>
      </c>
      <c r="M215" s="246" t="str">
        <f ca="1">IF(MOD(ROW()-13,2)=0,IF(ISBLANK(OFFSET('12. SEGUIMIENTO 2027'!$Q$14,INT((ROW()-13)/2),0)),"",OFFSET('12. SEGUIMIENTO 2027'!$Q$14,INT((ROW()-13)/2),0)),IF(ISBLANK(OFFSET('9. METAS'!$X$20,INT((ROW()-14)/2),0)),"",OFFSET('9. METAS'!$X$20,INT((ROW()-14)/2),0)))</f>
        <v/>
      </c>
      <c r="N215" s="1006" t="str">
        <f t="shared" ref="N215" ca="1" si="198">IFERROR(J215/J216,"ND")</f>
        <v>ND</v>
      </c>
      <c r="O215" s="1008" t="str">
        <f t="shared" ref="O215" ca="1" si="199">IFERROR(((J215+K215+L215+M215)/H215),"ND")</f>
        <v>ND</v>
      </c>
      <c r="P215" s="1010"/>
    </row>
    <row r="216" spans="3:16">
      <c r="C216" s="1025"/>
      <c r="D216" s="1018"/>
      <c r="E216" s="1018"/>
      <c r="F216" s="1021"/>
      <c r="G216" s="1023"/>
      <c r="H216" s="1080"/>
      <c r="I216" s="1012"/>
      <c r="J216" s="244" t="str">
        <f ca="1">IF(MOD(ROW()-13,2)=0,IF(ISBLANK(OFFSET('12. SEGUIMIENTO 2027'!$N$14,INT((ROW()-13)/2),0)),"",OFFSET('12. SEGUIMIENTO 2027'!$N$14,INT((ROW()-13)/2),0)),IF(ISBLANK(OFFSET('9. METAS'!$U$20,INT((ROW()-14)/2),0)),"",OFFSET('9. METAS'!$U$20,INT((ROW()-14)/2),0)))</f>
        <v/>
      </c>
      <c r="K216" s="245" t="str">
        <f ca="1">IF(MOD(ROW()-13,2)=0,IF(ISBLANK(OFFSET('12. SEGUIMIENTO 2027'!$O$14,INT((ROW()-13)/2),0)),"",OFFSET('12. SEGUIMIENTO 2027'!$O$14,INT((ROW()-13)/2),0)),IF(ISBLANK(OFFSET('9. METAS'!$V$20,INT((ROW()-14)/2),0)),"",OFFSET('9. METAS'!$V$20,INT((ROW()-14)/2),0)))</f>
        <v/>
      </c>
      <c r="L216" s="245" t="str">
        <f ca="1">IF(MOD(ROW()-13,2)=0,IF(ISBLANK(OFFSET('12. SEGUIMIENTO 2027'!$P$14,INT((ROW()-13)/2),0)),"",OFFSET('12. SEGUIMIENTO 2027'!$P$14,INT((ROW()-13)/2),0)),IF(ISBLANK(OFFSET('9. METAS'!$W$20,INT((ROW()-14)/2),0)),"",OFFSET('9. METAS'!$W$20,INT((ROW()-14)/2),0)))</f>
        <v/>
      </c>
      <c r="M216" s="246" t="str">
        <f ca="1">IF(MOD(ROW()-13,2)=0,IF(ISBLANK(OFFSET('12. SEGUIMIENTO 2027'!$Q$14,INT((ROW()-13)/2),0)),"",OFFSET('12. SEGUIMIENTO 2027'!$Q$14,INT((ROW()-13)/2),0)),IF(ISBLANK(OFFSET('9. METAS'!$X$20,INT((ROW()-14)/2),0)),"",OFFSET('9. METAS'!$X$20,INT((ROW()-14)/2),0)))</f>
        <v/>
      </c>
      <c r="N216" s="1013"/>
      <c r="O216" s="1014"/>
      <c r="P216" s="1015"/>
    </row>
    <row r="217" spans="3:16">
      <c r="C217" s="1016" t="str">
        <f ca="1">IF(ISBLANK(OFFSET('5. Pp (3 años)'!$C$46,INT((ROW()-13)/2),0)),"",OFFSET('5. Pp (3 años)'!$C$46,INT((ROW()-13)/2),0))</f>
        <v>Actividad</v>
      </c>
      <c r="D217" s="1018" t="str">
        <f ca="1">IF(ISBLANK(OFFSET('5. Pp (3 años)'!$D$46,INT((ROW()-13)/2),0)),"",OFFSET('5. Pp (3 años)'!$D$46,INT((ROW()-13)/2),0))</f>
        <v/>
      </c>
      <c r="E217" s="1018" t="str">
        <f ca="1">IF(ISBLANK(OFFSET('5. Pp (3 años)'!$E$46,INT((ROW()-13)/2),0)),"",OFFSET('5. Pp (3 años)'!$E$46,INT((ROW()-13)/2),0))</f>
        <v/>
      </c>
      <c r="F217" s="1021" t="str">
        <f ca="1">IF(ISBLANK(OFFSET('5. Pp (3 años)'!$K$46,INT((ROW()-13)/2),0)),"",OFFSET('5. Pp (3 años)'!$K$46,INT((ROW()-13)/2),0))</f>
        <v/>
      </c>
      <c r="G217" s="1023" t="str">
        <f ca="1">IF(ISBLANK(OFFSET('5. Pp (3 años)'!$H$46,INT((ROW()-13)/2),0)),"",OFFSET('5. Pp (3 años)'!$H$46,INT((ROW()-13)/2),0))</f>
        <v/>
      </c>
      <c r="H217" s="1080" t="str">
        <f ca="1">IF(ISBLANK(OFFSET('9. METAS'!$L$20,INT((ROW()-13)/2),0)),"",OFFSET('9. METAS'!$L$20,INT((ROW()-13)/2),0))</f>
        <v/>
      </c>
      <c r="I217" s="1004"/>
      <c r="J217" s="244" t="str">
        <f ca="1">IF(MOD(ROW()-13,2)=0,IF(ISBLANK(OFFSET('12. SEGUIMIENTO 2027'!$N$14,INT((ROW()-13)/2),0)),"",OFFSET('12. SEGUIMIENTO 2027'!$N$14,INT((ROW()-13)/2),0)),IF(ISBLANK(OFFSET('9. METAS'!$U$20,INT((ROW()-14)/2),0)),"",OFFSET('9. METAS'!$U$20,INT((ROW()-14)/2),0)))</f>
        <v/>
      </c>
      <c r="K217" s="245" t="str">
        <f ca="1">IF(MOD(ROW()-13,2)=0,IF(ISBLANK(OFFSET('12. SEGUIMIENTO 2027'!$O$14,INT((ROW()-13)/2),0)),"",OFFSET('12. SEGUIMIENTO 2027'!$O$14,INT((ROW()-13)/2),0)),IF(ISBLANK(OFFSET('9. METAS'!$V$20,INT((ROW()-14)/2),0)),"",OFFSET('9. METAS'!$V$20,INT((ROW()-14)/2),0)))</f>
        <v/>
      </c>
      <c r="L217" s="245" t="str">
        <f ca="1">IF(MOD(ROW()-13,2)=0,IF(ISBLANK(OFFSET('12. SEGUIMIENTO 2027'!$P$14,INT((ROW()-13)/2),0)),"",OFFSET('12. SEGUIMIENTO 2027'!$P$14,INT((ROW()-13)/2),0)),IF(ISBLANK(OFFSET('9. METAS'!$W$20,INT((ROW()-14)/2),0)),"",OFFSET('9. METAS'!$W$20,INT((ROW()-14)/2),0)))</f>
        <v/>
      </c>
      <c r="M217" s="246" t="str">
        <f ca="1">IF(MOD(ROW()-13,2)=0,IF(ISBLANK(OFFSET('12. SEGUIMIENTO 2027'!$Q$14,INT((ROW()-13)/2),0)),"",OFFSET('12. SEGUIMIENTO 2027'!$Q$14,INT((ROW()-13)/2),0)),IF(ISBLANK(OFFSET('9. METAS'!$X$20,INT((ROW()-14)/2),0)),"",OFFSET('9. METAS'!$X$20,INT((ROW()-14)/2),0)))</f>
        <v/>
      </c>
      <c r="N217" s="1006" t="str">
        <f t="shared" ref="N217" ca="1" si="200">IFERROR(J217/J218,"ND")</f>
        <v>ND</v>
      </c>
      <c r="O217" s="1008" t="str">
        <f t="shared" ref="O217" ca="1" si="201">IFERROR(((J217+K217+L217+M217)/H217),"ND")</f>
        <v>ND</v>
      </c>
      <c r="P217" s="1010"/>
    </row>
    <row r="218" spans="3:16">
      <c r="C218" s="1025"/>
      <c r="D218" s="1018"/>
      <c r="E218" s="1018"/>
      <c r="F218" s="1021"/>
      <c r="G218" s="1023"/>
      <c r="H218" s="1080"/>
      <c r="I218" s="1012"/>
      <c r="J218" s="244" t="str">
        <f ca="1">IF(MOD(ROW()-13,2)=0,IF(ISBLANK(OFFSET('12. SEGUIMIENTO 2027'!$N$14,INT((ROW()-13)/2),0)),"",OFFSET('12. SEGUIMIENTO 2027'!$N$14,INT((ROW()-13)/2),0)),IF(ISBLANK(OFFSET('9. METAS'!$U$20,INT((ROW()-14)/2),0)),"",OFFSET('9. METAS'!$U$20,INT((ROW()-14)/2),0)))</f>
        <v/>
      </c>
      <c r="K218" s="245" t="str">
        <f ca="1">IF(MOD(ROW()-13,2)=0,IF(ISBLANK(OFFSET('12. SEGUIMIENTO 2027'!$O$14,INT((ROW()-13)/2),0)),"",OFFSET('12. SEGUIMIENTO 2027'!$O$14,INT((ROW()-13)/2),0)),IF(ISBLANK(OFFSET('9. METAS'!$V$20,INT((ROW()-14)/2),0)),"",OFFSET('9. METAS'!$V$20,INT((ROW()-14)/2),0)))</f>
        <v/>
      </c>
      <c r="L218" s="245" t="str">
        <f ca="1">IF(MOD(ROW()-13,2)=0,IF(ISBLANK(OFFSET('12. SEGUIMIENTO 2027'!$P$14,INT((ROW()-13)/2),0)),"",OFFSET('12. SEGUIMIENTO 2027'!$P$14,INT((ROW()-13)/2),0)),IF(ISBLANK(OFFSET('9. METAS'!$W$20,INT((ROW()-14)/2),0)),"",OFFSET('9. METAS'!$W$20,INT((ROW()-14)/2),0)))</f>
        <v/>
      </c>
      <c r="M218" s="246" t="str">
        <f ca="1">IF(MOD(ROW()-13,2)=0,IF(ISBLANK(OFFSET('12. SEGUIMIENTO 2027'!$Q$14,INT((ROW()-13)/2),0)),"",OFFSET('12. SEGUIMIENTO 2027'!$Q$14,INT((ROW()-13)/2),0)),IF(ISBLANK(OFFSET('9. METAS'!$X$20,INT((ROW()-14)/2),0)),"",OFFSET('9. METAS'!$X$20,INT((ROW()-14)/2),0)))</f>
        <v/>
      </c>
      <c r="N218" s="1013"/>
      <c r="O218" s="1014"/>
      <c r="P218" s="1015"/>
    </row>
    <row r="219" spans="3:16">
      <c r="C219" s="1016" t="str">
        <f ca="1">IF(ISBLANK(OFFSET('5. Pp (3 años)'!$C$46,INT((ROW()-13)/2),0)),"",OFFSET('5. Pp (3 años)'!$C$46,INT((ROW()-13)/2),0))</f>
        <v>Actividad</v>
      </c>
      <c r="D219" s="1018" t="str">
        <f ca="1">IF(ISBLANK(OFFSET('5. Pp (3 años)'!$D$46,INT((ROW()-13)/2),0)),"",OFFSET('5. Pp (3 años)'!$D$46,INT((ROW()-13)/2),0))</f>
        <v/>
      </c>
      <c r="E219" s="1018" t="str">
        <f ca="1">IF(ISBLANK(OFFSET('5. Pp (3 años)'!$E$46,INT((ROW()-13)/2),0)),"",OFFSET('5. Pp (3 años)'!$E$46,INT((ROW()-13)/2),0))</f>
        <v/>
      </c>
      <c r="F219" s="1021" t="str">
        <f ca="1">IF(ISBLANK(OFFSET('5. Pp (3 años)'!$K$46,INT((ROW()-13)/2),0)),"",OFFSET('5. Pp (3 años)'!$K$46,INT((ROW()-13)/2),0))</f>
        <v/>
      </c>
      <c r="G219" s="1023" t="str">
        <f ca="1">IF(ISBLANK(OFFSET('5. Pp (3 años)'!$H$46,INT((ROW()-13)/2),0)),"",OFFSET('5. Pp (3 años)'!$H$46,INT((ROW()-13)/2),0))</f>
        <v/>
      </c>
      <c r="H219" s="1080" t="str">
        <f ca="1">IF(ISBLANK(OFFSET('9. METAS'!$L$20,INT((ROW()-13)/2),0)),"",OFFSET('9. METAS'!$L$20,INT((ROW()-13)/2),0))</f>
        <v/>
      </c>
      <c r="I219" s="1004"/>
      <c r="J219" s="244" t="str">
        <f ca="1">IF(MOD(ROW()-13,2)=0,IF(ISBLANK(OFFSET('12. SEGUIMIENTO 2027'!$N$14,INT((ROW()-13)/2),0)),"",OFFSET('12. SEGUIMIENTO 2027'!$N$14,INT((ROW()-13)/2),0)),IF(ISBLANK(OFFSET('9. METAS'!$U$20,INT((ROW()-14)/2),0)),"",OFFSET('9. METAS'!$U$20,INT((ROW()-14)/2),0)))</f>
        <v/>
      </c>
      <c r="K219" s="245" t="str">
        <f ca="1">IF(MOD(ROW()-13,2)=0,IF(ISBLANK(OFFSET('12. SEGUIMIENTO 2027'!$O$14,INT((ROW()-13)/2),0)),"",OFFSET('12. SEGUIMIENTO 2027'!$O$14,INT((ROW()-13)/2),0)),IF(ISBLANK(OFFSET('9. METAS'!$V$20,INT((ROW()-14)/2),0)),"",OFFSET('9. METAS'!$V$20,INT((ROW()-14)/2),0)))</f>
        <v/>
      </c>
      <c r="L219" s="245" t="str">
        <f ca="1">IF(MOD(ROW()-13,2)=0,IF(ISBLANK(OFFSET('12. SEGUIMIENTO 2027'!$P$14,INT((ROW()-13)/2),0)),"",OFFSET('12. SEGUIMIENTO 2027'!$P$14,INT((ROW()-13)/2),0)),IF(ISBLANK(OFFSET('9. METAS'!$W$20,INT((ROW()-14)/2),0)),"",OFFSET('9. METAS'!$W$20,INT((ROW()-14)/2),0)))</f>
        <v/>
      </c>
      <c r="M219" s="246" t="str">
        <f ca="1">IF(MOD(ROW()-13,2)=0,IF(ISBLANK(OFFSET('12. SEGUIMIENTO 2027'!$Q$14,INT((ROW()-13)/2),0)),"",OFFSET('12. SEGUIMIENTO 2027'!$Q$14,INT((ROW()-13)/2),0)),IF(ISBLANK(OFFSET('9. METAS'!$X$20,INT((ROW()-14)/2),0)),"",OFFSET('9. METAS'!$X$20,INT((ROW()-14)/2),0)))</f>
        <v/>
      </c>
      <c r="N219" s="1006" t="str">
        <f t="shared" ref="N219" ca="1" si="202">IFERROR(J219/J220,"ND")</f>
        <v>ND</v>
      </c>
      <c r="O219" s="1008" t="str">
        <f t="shared" ref="O219" ca="1" si="203">IFERROR(((J219+K219+L219+M219)/H219),"ND")</f>
        <v>ND</v>
      </c>
      <c r="P219" s="1010"/>
    </row>
    <row r="220" spans="3:16">
      <c r="C220" s="1025"/>
      <c r="D220" s="1018"/>
      <c r="E220" s="1018"/>
      <c r="F220" s="1021"/>
      <c r="G220" s="1023"/>
      <c r="H220" s="1080"/>
      <c r="I220" s="1012"/>
      <c r="J220" s="244" t="str">
        <f ca="1">IF(MOD(ROW()-13,2)=0,IF(ISBLANK(OFFSET('12. SEGUIMIENTO 2027'!$N$14,INT((ROW()-13)/2),0)),"",OFFSET('12. SEGUIMIENTO 2027'!$N$14,INT((ROW()-13)/2),0)),IF(ISBLANK(OFFSET('9. METAS'!$U$20,INT((ROW()-14)/2),0)),"",OFFSET('9. METAS'!$U$20,INT((ROW()-14)/2),0)))</f>
        <v/>
      </c>
      <c r="K220" s="245" t="str">
        <f ca="1">IF(MOD(ROW()-13,2)=0,IF(ISBLANK(OFFSET('12. SEGUIMIENTO 2027'!$O$14,INT((ROW()-13)/2),0)),"",OFFSET('12. SEGUIMIENTO 2027'!$O$14,INT((ROW()-13)/2),0)),IF(ISBLANK(OFFSET('9. METAS'!$V$20,INT((ROW()-14)/2),0)),"",OFFSET('9. METAS'!$V$20,INT((ROW()-14)/2),0)))</f>
        <v/>
      </c>
      <c r="L220" s="245" t="str">
        <f ca="1">IF(MOD(ROW()-13,2)=0,IF(ISBLANK(OFFSET('12. SEGUIMIENTO 2027'!$P$14,INT((ROW()-13)/2),0)),"",OFFSET('12. SEGUIMIENTO 2027'!$P$14,INT((ROW()-13)/2),0)),IF(ISBLANK(OFFSET('9. METAS'!$W$20,INT((ROW()-14)/2),0)),"",OFFSET('9. METAS'!$W$20,INT((ROW()-14)/2),0)))</f>
        <v/>
      </c>
      <c r="M220" s="246" t="str">
        <f ca="1">IF(MOD(ROW()-13,2)=0,IF(ISBLANK(OFFSET('12. SEGUIMIENTO 2027'!$Q$14,INT((ROW()-13)/2),0)),"",OFFSET('12. SEGUIMIENTO 2027'!$Q$14,INT((ROW()-13)/2),0)),IF(ISBLANK(OFFSET('9. METAS'!$X$20,INT((ROW()-14)/2),0)),"",OFFSET('9. METAS'!$X$20,INT((ROW()-14)/2),0)))</f>
        <v/>
      </c>
      <c r="N220" s="1013"/>
      <c r="O220" s="1014"/>
      <c r="P220" s="1015"/>
    </row>
    <row r="221" spans="3:16">
      <c r="C221" s="1016" t="str">
        <f ca="1">IF(ISBLANK(OFFSET('5. Pp (3 años)'!$C$46,INT((ROW()-13)/2),0)),"",OFFSET('5. Pp (3 años)'!$C$46,INT((ROW()-13)/2),0))</f>
        <v>Componente</v>
      </c>
      <c r="D221" s="1018" t="str">
        <f ca="1">IF(ISBLANK(OFFSET('5. Pp (3 años)'!$D$46,INT((ROW()-13)/2),0)),"",OFFSET('5. Pp (3 años)'!$D$46,INT((ROW()-13)/2),0))</f>
        <v>4.1.1.1.18 Servicios de formación para la dignificación laboral y el acompañamiento a cuidadores otorgados.</v>
      </c>
      <c r="E221" s="1018" t="str">
        <f ca="1">IF(ISBLANK(OFFSET('5. Pp (3 años)'!$E$46,INT((ROW()-13)/2),0)),"",OFFSET('5. Pp (3 años)'!$E$46,INT((ROW()-13)/2),0))</f>
        <v>PSFAO: Porcentaje de servicios de formación y acompañamiento otorgados.</v>
      </c>
      <c r="F221" s="1021" t="str">
        <f ca="1">IF(ISBLANK(OFFSET('5. Pp (3 años)'!$K$46,INT((ROW()-13)/2),0)),"",OFFSET('5. Pp (3 años)'!$K$46,INT((ROW()-13)/2),0))</f>
        <v>Ascendente</v>
      </c>
      <c r="G221" s="1023" t="str">
        <f ca="1">IF(ISBLANK(OFFSET('5. Pp (3 años)'!$H$46,INT((ROW()-13)/2),0)),"",OFFSET('5. Pp (3 años)'!$H$46,INT((ROW()-13)/2),0))</f>
        <v>Trimestral</v>
      </c>
      <c r="H221" s="1080">
        <f ca="1">IF(ISBLANK(OFFSET('9. METAS'!$L$20,INT((ROW()-13)/2),0)),"",OFFSET('9. METAS'!$L$20,INT((ROW()-13)/2),0))</f>
        <v>100</v>
      </c>
      <c r="I221" s="1004"/>
      <c r="J221" s="244" t="str">
        <f ca="1">IF(MOD(ROW()-13,2)=0,IF(ISBLANK(OFFSET('12. SEGUIMIENTO 2027'!$N$14,INT((ROW()-13)/2),0)),"",OFFSET('12. SEGUIMIENTO 2027'!$N$14,INT((ROW()-13)/2),0)),IF(ISBLANK(OFFSET('9. METAS'!$U$20,INT((ROW()-14)/2),0)),"",OFFSET('9. METAS'!$U$20,INT((ROW()-14)/2),0)))</f>
        <v/>
      </c>
      <c r="K221" s="245" t="str">
        <f ca="1">IF(MOD(ROW()-13,2)=0,IF(ISBLANK(OFFSET('12. SEGUIMIENTO 2027'!$O$14,INT((ROW()-13)/2),0)),"",OFFSET('12. SEGUIMIENTO 2027'!$O$14,INT((ROW()-13)/2),0)),IF(ISBLANK(OFFSET('9. METAS'!$V$20,INT((ROW()-14)/2),0)),"",OFFSET('9. METAS'!$V$20,INT((ROW()-14)/2),0)))</f>
        <v/>
      </c>
      <c r="L221" s="245" t="str">
        <f ca="1">IF(MOD(ROW()-13,2)=0,IF(ISBLANK(OFFSET('12. SEGUIMIENTO 2027'!$P$14,INT((ROW()-13)/2),0)),"",OFFSET('12. SEGUIMIENTO 2027'!$P$14,INT((ROW()-13)/2),0)),IF(ISBLANK(OFFSET('9. METAS'!$W$20,INT((ROW()-14)/2),0)),"",OFFSET('9. METAS'!$W$20,INT((ROW()-14)/2),0)))</f>
        <v/>
      </c>
      <c r="M221" s="246" t="str">
        <f ca="1">IF(MOD(ROW()-13,2)=0,IF(ISBLANK(OFFSET('12. SEGUIMIENTO 2027'!$Q$14,INT((ROW()-13)/2),0)),"",OFFSET('12. SEGUIMIENTO 2027'!$Q$14,INT((ROW()-13)/2),0)),IF(ISBLANK(OFFSET('9. METAS'!$X$20,INT((ROW()-14)/2),0)),"",OFFSET('9. METAS'!$X$20,INT((ROW()-14)/2),0)))</f>
        <v/>
      </c>
      <c r="N221" s="1006" t="str">
        <f t="shared" ref="N221" ca="1" si="204">IFERROR(J221/J222,"ND")</f>
        <v>ND</v>
      </c>
      <c r="O221" s="1008" t="str">
        <f t="shared" ref="O221" ca="1" si="205">IFERROR(((J221+K221+L221+M221)/H221),"ND")</f>
        <v>ND</v>
      </c>
      <c r="P221" s="1010"/>
    </row>
    <row r="222" spans="3:16">
      <c r="C222" s="1025"/>
      <c r="D222" s="1018"/>
      <c r="E222" s="1018"/>
      <c r="F222" s="1021"/>
      <c r="G222" s="1023"/>
      <c r="H222" s="1080"/>
      <c r="I222" s="1012"/>
      <c r="J222" s="244">
        <f ca="1">IF(MOD(ROW()-13,2)=0,IF(ISBLANK(OFFSET('12. SEGUIMIENTO 2027'!$N$14,INT((ROW()-13)/2),0)),"",OFFSET('12. SEGUIMIENTO 2027'!$N$14,INT((ROW()-13)/2),0)),IF(ISBLANK(OFFSET('9. METAS'!$U$20,INT((ROW()-14)/2),0)),"",OFFSET('9. METAS'!$U$20,INT((ROW()-14)/2),0)))</f>
        <v>25</v>
      </c>
      <c r="K222" s="245">
        <f ca="1">IF(MOD(ROW()-13,2)=0,IF(ISBLANK(OFFSET('12. SEGUIMIENTO 2027'!$O$14,INT((ROW()-13)/2),0)),"",OFFSET('12. SEGUIMIENTO 2027'!$O$14,INT((ROW()-13)/2),0)),IF(ISBLANK(OFFSET('9. METAS'!$V$20,INT((ROW()-14)/2),0)),"",OFFSET('9. METAS'!$V$20,INT((ROW()-14)/2),0)))</f>
        <v>25</v>
      </c>
      <c r="L222" s="245">
        <f ca="1">IF(MOD(ROW()-13,2)=0,IF(ISBLANK(OFFSET('12. SEGUIMIENTO 2027'!$P$14,INT((ROW()-13)/2),0)),"",OFFSET('12. SEGUIMIENTO 2027'!$P$14,INT((ROW()-13)/2),0)),IF(ISBLANK(OFFSET('9. METAS'!$W$20,INT((ROW()-14)/2),0)),"",OFFSET('9. METAS'!$W$20,INT((ROW()-14)/2),0)))</f>
        <v>25</v>
      </c>
      <c r="M222" s="246">
        <f ca="1">IF(MOD(ROW()-13,2)=0,IF(ISBLANK(OFFSET('12. SEGUIMIENTO 2027'!$Q$14,INT((ROW()-13)/2),0)),"",OFFSET('12. SEGUIMIENTO 2027'!$Q$14,INT((ROW()-13)/2),0)),IF(ISBLANK(OFFSET('9. METAS'!$X$20,INT((ROW()-14)/2),0)),"",OFFSET('9. METAS'!$X$20,INT((ROW()-14)/2),0)))</f>
        <v>25</v>
      </c>
      <c r="N222" s="1013"/>
      <c r="O222" s="1014"/>
      <c r="P222" s="1015"/>
    </row>
    <row r="223" spans="3:16">
      <c r="C223" s="1016" t="str">
        <f ca="1">IF(ISBLANK(OFFSET('5. Pp (3 años)'!$C$46,INT((ROW()-13)/2),0)),"",OFFSET('5. Pp (3 años)'!$C$46,INT((ROW()-13)/2),0))</f>
        <v>Actividad</v>
      </c>
      <c r="D223" s="1018" t="str">
        <f ca="1">IF(ISBLANK(OFFSET('5. Pp (3 años)'!$D$46,INT((ROW()-13)/2),0)),"",OFFSET('5. Pp (3 años)'!$D$46,INT((ROW()-13)/2),0))</f>
        <v>4.1.1.1.18.1 Instrucción a sectores productivos en materia de dignificación laboral y entornos libres de discriminación.</v>
      </c>
      <c r="E223" s="1018" t="str">
        <f ca="1">IF(ISBLANK(OFFSET('5. Pp (3 años)'!$E$46,INT((ROW()-13)/2),0)),"",OFFSET('5. Pp (3 años)'!$E$46,INT((ROW()-13)/2),0))</f>
        <v>PCDLR: Porcentaje de capacitaciones en dignificación laboral realizadas.</v>
      </c>
      <c r="F223" s="1021" t="str">
        <f ca="1">IF(ISBLANK(OFFSET('5. Pp (3 años)'!$K$46,INT((ROW()-13)/2),0)),"",OFFSET('5. Pp (3 años)'!$K$46,INT((ROW()-13)/2),0))</f>
        <v>Ascendente</v>
      </c>
      <c r="G223" s="1023" t="str">
        <f ca="1">IF(ISBLANK(OFFSET('5. Pp (3 años)'!$H$46,INT((ROW()-13)/2),0)),"",OFFSET('5. Pp (3 años)'!$H$46,INT((ROW()-13)/2),0))</f>
        <v>Trimestral</v>
      </c>
      <c r="H223" s="1080">
        <f ca="1">IF(ISBLANK(OFFSET('9. METAS'!$L$20,INT((ROW()-13)/2),0)),"",OFFSET('9. METAS'!$L$20,INT((ROW()-13)/2),0))</f>
        <v>20</v>
      </c>
      <c r="I223" s="1004"/>
      <c r="J223" s="244" t="str">
        <f ca="1">IF(MOD(ROW()-13,2)=0,IF(ISBLANK(OFFSET('12. SEGUIMIENTO 2027'!$N$14,INT((ROW()-13)/2),0)),"",OFFSET('12. SEGUIMIENTO 2027'!$N$14,INT((ROW()-13)/2),0)),IF(ISBLANK(OFFSET('9. METAS'!$U$20,INT((ROW()-14)/2),0)),"",OFFSET('9. METAS'!$U$20,INT((ROW()-14)/2),0)))</f>
        <v/>
      </c>
      <c r="K223" s="245" t="str">
        <f ca="1">IF(MOD(ROW()-13,2)=0,IF(ISBLANK(OFFSET('12. SEGUIMIENTO 2027'!$O$14,INT((ROW()-13)/2),0)),"",OFFSET('12. SEGUIMIENTO 2027'!$O$14,INT((ROW()-13)/2),0)),IF(ISBLANK(OFFSET('9. METAS'!$V$20,INT((ROW()-14)/2),0)),"",OFFSET('9. METAS'!$V$20,INT((ROW()-14)/2),0)))</f>
        <v/>
      </c>
      <c r="L223" s="245" t="str">
        <f ca="1">IF(MOD(ROW()-13,2)=0,IF(ISBLANK(OFFSET('12. SEGUIMIENTO 2027'!$P$14,INT((ROW()-13)/2),0)),"",OFFSET('12. SEGUIMIENTO 2027'!$P$14,INT((ROW()-13)/2),0)),IF(ISBLANK(OFFSET('9. METAS'!$W$20,INT((ROW()-14)/2),0)),"",OFFSET('9. METAS'!$W$20,INT((ROW()-14)/2),0)))</f>
        <v/>
      </c>
      <c r="M223" s="246" t="str">
        <f ca="1">IF(MOD(ROW()-13,2)=0,IF(ISBLANK(OFFSET('12. SEGUIMIENTO 2027'!$Q$14,INT((ROW()-13)/2),0)),"",OFFSET('12. SEGUIMIENTO 2027'!$Q$14,INT((ROW()-13)/2),0)),IF(ISBLANK(OFFSET('9. METAS'!$X$20,INT((ROW()-14)/2),0)),"",OFFSET('9. METAS'!$X$20,INT((ROW()-14)/2),0)))</f>
        <v/>
      </c>
      <c r="N223" s="1006" t="str">
        <f t="shared" ref="N223" ca="1" si="206">IFERROR(J223/J224,"ND")</f>
        <v>ND</v>
      </c>
      <c r="O223" s="1008" t="str">
        <f t="shared" ref="O223" ca="1" si="207">IFERROR(((J223+K223+L223+M223)/H223),"ND")</f>
        <v>ND</v>
      </c>
      <c r="P223" s="1010"/>
    </row>
    <row r="224" spans="3:16">
      <c r="C224" s="1025"/>
      <c r="D224" s="1018"/>
      <c r="E224" s="1018"/>
      <c r="F224" s="1021"/>
      <c r="G224" s="1023"/>
      <c r="H224" s="1080"/>
      <c r="I224" s="1012"/>
      <c r="J224" s="244">
        <f ca="1">IF(MOD(ROW()-13,2)=0,IF(ISBLANK(OFFSET('12. SEGUIMIENTO 2027'!$N$14,INT((ROW()-13)/2),0)),"",OFFSET('12. SEGUIMIENTO 2027'!$N$14,INT((ROW()-13)/2),0)),IF(ISBLANK(OFFSET('9. METAS'!$U$20,INT((ROW()-14)/2),0)),"",OFFSET('9. METAS'!$U$20,INT((ROW()-14)/2),0)))</f>
        <v>6</v>
      </c>
      <c r="K224" s="245">
        <f ca="1">IF(MOD(ROW()-13,2)=0,IF(ISBLANK(OFFSET('12. SEGUIMIENTO 2027'!$O$14,INT((ROW()-13)/2),0)),"",OFFSET('12. SEGUIMIENTO 2027'!$O$14,INT((ROW()-13)/2),0)),IF(ISBLANK(OFFSET('9. METAS'!$V$20,INT((ROW()-14)/2),0)),"",OFFSET('9. METAS'!$V$20,INT((ROW()-14)/2),0)))</f>
        <v>6</v>
      </c>
      <c r="L224" s="245">
        <f ca="1">IF(MOD(ROW()-13,2)=0,IF(ISBLANK(OFFSET('12. SEGUIMIENTO 2027'!$P$14,INT((ROW()-13)/2),0)),"",OFFSET('12. SEGUIMIENTO 2027'!$P$14,INT((ROW()-13)/2),0)),IF(ISBLANK(OFFSET('9. METAS'!$W$20,INT((ROW()-14)/2),0)),"",OFFSET('9. METAS'!$W$20,INT((ROW()-14)/2),0)))</f>
        <v>4</v>
      </c>
      <c r="M224" s="246">
        <f ca="1">IF(MOD(ROW()-13,2)=0,IF(ISBLANK(OFFSET('12. SEGUIMIENTO 2027'!$Q$14,INT((ROW()-13)/2),0)),"",OFFSET('12. SEGUIMIENTO 2027'!$Q$14,INT((ROW()-13)/2),0)),IF(ISBLANK(OFFSET('9. METAS'!$X$20,INT((ROW()-14)/2),0)),"",OFFSET('9. METAS'!$X$20,INT((ROW()-14)/2),0)))</f>
        <v>4</v>
      </c>
      <c r="N224" s="1013"/>
      <c r="O224" s="1014"/>
      <c r="P224" s="1015"/>
    </row>
    <row r="225" spans="3:16">
      <c r="C225" s="1016" t="str">
        <f ca="1">IF(ISBLANK(OFFSET('5. Pp (3 años)'!$C$46,INT((ROW()-13)/2),0)),"",OFFSET('5. Pp (3 años)'!$C$46,INT((ROW()-13)/2),0))</f>
        <v>Actividad</v>
      </c>
      <c r="D225" s="1018" t="str">
        <f ca="1">IF(ISBLANK(OFFSET('5. Pp (3 años)'!$D$46,INT((ROW()-13)/2),0)),"",OFFSET('5. Pp (3 años)'!$D$46,INT((ROW()-13)/2),0))</f>
        <v>4.1.1.1.18.2 Gestión de la vinculación laboral inclusiva y canalización para la corresponsabilidad del cuidado.</v>
      </c>
      <c r="E225" s="1018" t="str">
        <f ca="1">IF(ISBLANK(OFFSET('5. Pp (3 años)'!$E$46,INT((ROW()-13)/2),0)),"",OFFSET('5. Pp (3 años)'!$E$46,INT((ROW()-13)/2),0))</f>
        <v>PAVCI: Porcentaje de acciones de vinculación y canalización institucional ejecutadas.</v>
      </c>
      <c r="F225" s="1021" t="str">
        <f ca="1">IF(ISBLANK(OFFSET('5. Pp (3 años)'!$K$46,INT((ROW()-13)/2),0)),"",OFFSET('5. Pp (3 años)'!$K$46,INT((ROW()-13)/2),0))</f>
        <v>Ascendente</v>
      </c>
      <c r="G225" s="1023" t="str">
        <f ca="1">IF(ISBLANK(OFFSET('5. Pp (3 años)'!$H$46,INT((ROW()-13)/2),0)),"",OFFSET('5. Pp (3 años)'!$H$46,INT((ROW()-13)/2),0))</f>
        <v>Trimestral</v>
      </c>
      <c r="H225" s="1080">
        <f ca="1">IF(ISBLANK(OFFSET('9. METAS'!$L$20,INT((ROW()-13)/2),0)),"",OFFSET('9. METAS'!$L$20,INT((ROW()-13)/2),0))</f>
        <v>80</v>
      </c>
      <c r="I225" s="1004"/>
      <c r="J225" s="244" t="str">
        <f ca="1">IF(MOD(ROW()-13,2)=0,IF(ISBLANK(OFFSET('12. SEGUIMIENTO 2027'!$N$14,INT((ROW()-13)/2),0)),"",OFFSET('12. SEGUIMIENTO 2027'!$N$14,INT((ROW()-13)/2),0)),IF(ISBLANK(OFFSET('9. METAS'!$U$20,INT((ROW()-14)/2),0)),"",OFFSET('9. METAS'!$U$20,INT((ROW()-14)/2),0)))</f>
        <v/>
      </c>
      <c r="K225" s="245" t="str">
        <f ca="1">IF(MOD(ROW()-13,2)=0,IF(ISBLANK(OFFSET('12. SEGUIMIENTO 2027'!$O$14,INT((ROW()-13)/2),0)),"",OFFSET('12. SEGUIMIENTO 2027'!$O$14,INT((ROW()-13)/2),0)),IF(ISBLANK(OFFSET('9. METAS'!$V$20,INT((ROW()-14)/2),0)),"",OFFSET('9. METAS'!$V$20,INT((ROW()-14)/2),0)))</f>
        <v/>
      </c>
      <c r="L225" s="245" t="str">
        <f ca="1">IF(MOD(ROW()-13,2)=0,IF(ISBLANK(OFFSET('12. SEGUIMIENTO 2027'!$P$14,INT((ROW()-13)/2),0)),"",OFFSET('12. SEGUIMIENTO 2027'!$P$14,INT((ROW()-13)/2),0)),IF(ISBLANK(OFFSET('9. METAS'!$W$20,INT((ROW()-14)/2),0)),"",OFFSET('9. METAS'!$W$20,INT((ROW()-14)/2),0)))</f>
        <v/>
      </c>
      <c r="M225" s="246" t="str">
        <f ca="1">IF(MOD(ROW()-13,2)=0,IF(ISBLANK(OFFSET('12. SEGUIMIENTO 2027'!$Q$14,INT((ROW()-13)/2),0)),"",OFFSET('12. SEGUIMIENTO 2027'!$Q$14,INT((ROW()-13)/2),0)),IF(ISBLANK(OFFSET('9. METAS'!$X$20,INT((ROW()-14)/2),0)),"",OFFSET('9. METAS'!$X$20,INT((ROW()-14)/2),0)))</f>
        <v/>
      </c>
      <c r="N225" s="1006" t="str">
        <f t="shared" ref="N225" ca="1" si="208">IFERROR(J225/J226,"ND")</f>
        <v>ND</v>
      </c>
      <c r="O225" s="1008" t="str">
        <f t="shared" ref="O225" ca="1" si="209">IFERROR(((J225+K225+L225+M225)/H225),"ND")</f>
        <v>ND</v>
      </c>
      <c r="P225" s="1010"/>
    </row>
    <row r="226" spans="3:16">
      <c r="C226" s="1025"/>
      <c r="D226" s="1018"/>
      <c r="E226" s="1018"/>
      <c r="F226" s="1021"/>
      <c r="G226" s="1023"/>
      <c r="H226" s="1080"/>
      <c r="I226" s="1012"/>
      <c r="J226" s="244">
        <f ca="1">IF(MOD(ROW()-13,2)=0,IF(ISBLANK(OFFSET('12. SEGUIMIENTO 2027'!$N$14,INT((ROW()-13)/2),0)),"",OFFSET('12. SEGUIMIENTO 2027'!$N$14,INT((ROW()-13)/2),0)),IF(ISBLANK(OFFSET('9. METAS'!$U$20,INT((ROW()-14)/2),0)),"",OFFSET('9. METAS'!$U$20,INT((ROW()-14)/2),0)))</f>
        <v>20</v>
      </c>
      <c r="K226" s="245">
        <f ca="1">IF(MOD(ROW()-13,2)=0,IF(ISBLANK(OFFSET('12. SEGUIMIENTO 2027'!$O$14,INT((ROW()-13)/2),0)),"",OFFSET('12. SEGUIMIENTO 2027'!$O$14,INT((ROW()-13)/2),0)),IF(ISBLANK(OFFSET('9. METAS'!$V$20,INT((ROW()-14)/2),0)),"",OFFSET('9. METAS'!$V$20,INT((ROW()-14)/2),0)))</f>
        <v>20</v>
      </c>
      <c r="L226" s="245">
        <f ca="1">IF(MOD(ROW()-13,2)=0,IF(ISBLANK(OFFSET('12. SEGUIMIENTO 2027'!$P$14,INT((ROW()-13)/2),0)),"",OFFSET('12. SEGUIMIENTO 2027'!$P$14,INT((ROW()-13)/2),0)),IF(ISBLANK(OFFSET('9. METAS'!$W$20,INT((ROW()-14)/2),0)),"",OFFSET('9. METAS'!$W$20,INT((ROW()-14)/2),0)))</f>
        <v>20</v>
      </c>
      <c r="M226" s="246">
        <f ca="1">IF(MOD(ROW()-13,2)=0,IF(ISBLANK(OFFSET('12. SEGUIMIENTO 2027'!$Q$14,INT((ROW()-13)/2),0)),"",OFFSET('12. SEGUIMIENTO 2027'!$Q$14,INT((ROW()-13)/2),0)),IF(ISBLANK(OFFSET('9. METAS'!$X$20,INT((ROW()-14)/2),0)),"",OFFSET('9. METAS'!$X$20,INT((ROW()-14)/2),0)))</f>
        <v>20</v>
      </c>
      <c r="N226" s="1013"/>
      <c r="O226" s="1014"/>
      <c r="P226" s="1015"/>
    </row>
    <row r="227" spans="3:16">
      <c r="C227" s="1016" t="str">
        <f ca="1">IF(ISBLANK(OFFSET('5. Pp (3 años)'!$C$46,INT((ROW()-13)/2),0)),"",OFFSET('5. Pp (3 años)'!$C$46,INT((ROW()-13)/2),0))</f>
        <v>Actividad</v>
      </c>
      <c r="D227" s="1018" t="str">
        <f ca="1">IF(ISBLANK(OFFSET('5. Pp (3 años)'!$D$46,INT((ROW()-13)/2),0)),"",OFFSET('5. Pp (3 años)'!$D$46,INT((ROW()-13)/2),0))</f>
        <v/>
      </c>
      <c r="E227" s="1018" t="str">
        <f ca="1">IF(ISBLANK(OFFSET('5. Pp (3 años)'!$E$46,INT((ROW()-13)/2),0)),"",OFFSET('5. Pp (3 años)'!$E$46,INT((ROW()-13)/2),0))</f>
        <v/>
      </c>
      <c r="F227" s="1021" t="str">
        <f ca="1">IF(ISBLANK(OFFSET('5. Pp (3 años)'!$K$46,INT((ROW()-13)/2),0)),"",OFFSET('5. Pp (3 años)'!$K$46,INT((ROW()-13)/2),0))</f>
        <v/>
      </c>
      <c r="G227" s="1023" t="str">
        <f ca="1">IF(ISBLANK(OFFSET('5. Pp (3 años)'!$H$46,INT((ROW()-13)/2),0)),"",OFFSET('5. Pp (3 años)'!$H$46,INT((ROW()-13)/2),0))</f>
        <v/>
      </c>
      <c r="H227" s="1080" t="str">
        <f ca="1">IF(ISBLANK(OFFSET('9. METAS'!$L$20,INT((ROW()-13)/2),0)),"",OFFSET('9. METAS'!$L$20,INT((ROW()-13)/2),0))</f>
        <v/>
      </c>
      <c r="I227" s="1004"/>
      <c r="J227" s="244" t="str">
        <f ca="1">IF(MOD(ROW()-13,2)=0,IF(ISBLANK(OFFSET('12. SEGUIMIENTO 2027'!$N$14,INT((ROW()-13)/2),0)),"",OFFSET('12. SEGUIMIENTO 2027'!$N$14,INT((ROW()-13)/2),0)),IF(ISBLANK(OFFSET('9. METAS'!$U$20,INT((ROW()-14)/2),0)),"",OFFSET('9. METAS'!$U$20,INT((ROW()-14)/2),0)))</f>
        <v/>
      </c>
      <c r="K227" s="245" t="str">
        <f ca="1">IF(MOD(ROW()-13,2)=0,IF(ISBLANK(OFFSET('12. SEGUIMIENTO 2027'!$O$14,INT((ROW()-13)/2),0)),"",OFFSET('12. SEGUIMIENTO 2027'!$O$14,INT((ROW()-13)/2),0)),IF(ISBLANK(OFFSET('9. METAS'!$V$20,INT((ROW()-14)/2),0)),"",OFFSET('9. METAS'!$V$20,INT((ROW()-14)/2),0)))</f>
        <v/>
      </c>
      <c r="L227" s="245" t="str">
        <f ca="1">IF(MOD(ROW()-13,2)=0,IF(ISBLANK(OFFSET('12. SEGUIMIENTO 2027'!$P$14,INT((ROW()-13)/2),0)),"",OFFSET('12. SEGUIMIENTO 2027'!$P$14,INT((ROW()-13)/2),0)),IF(ISBLANK(OFFSET('9. METAS'!$W$20,INT((ROW()-14)/2),0)),"",OFFSET('9. METAS'!$W$20,INT((ROW()-14)/2),0)))</f>
        <v/>
      </c>
      <c r="M227" s="246" t="str">
        <f ca="1">IF(MOD(ROW()-13,2)=0,IF(ISBLANK(OFFSET('12. SEGUIMIENTO 2027'!$Q$14,INT((ROW()-13)/2),0)),"",OFFSET('12. SEGUIMIENTO 2027'!$Q$14,INT((ROW()-13)/2),0)),IF(ISBLANK(OFFSET('9. METAS'!$X$20,INT((ROW()-14)/2),0)),"",OFFSET('9. METAS'!$X$20,INT((ROW()-14)/2),0)))</f>
        <v/>
      </c>
      <c r="N227" s="1006" t="str">
        <f t="shared" ref="N227" ca="1" si="210">IFERROR(J227/J228,"ND")</f>
        <v>ND</v>
      </c>
      <c r="O227" s="1008" t="str">
        <f t="shared" ref="O227" ca="1" si="211">IFERROR(((J227+K227+L227+M227)/H227),"ND")</f>
        <v>ND</v>
      </c>
      <c r="P227" s="1010"/>
    </row>
    <row r="228" spans="3:16">
      <c r="C228" s="1025"/>
      <c r="D228" s="1018"/>
      <c r="E228" s="1018"/>
      <c r="F228" s="1021"/>
      <c r="G228" s="1023"/>
      <c r="H228" s="1080"/>
      <c r="I228" s="1012"/>
      <c r="J228" s="244" t="str">
        <f ca="1">IF(MOD(ROW()-13,2)=0,IF(ISBLANK(OFFSET('12. SEGUIMIENTO 2027'!$N$14,INT((ROW()-13)/2),0)),"",OFFSET('12. SEGUIMIENTO 2027'!$N$14,INT((ROW()-13)/2),0)),IF(ISBLANK(OFFSET('9. METAS'!$U$20,INT((ROW()-14)/2),0)),"",OFFSET('9. METAS'!$U$20,INT((ROW()-14)/2),0)))</f>
        <v/>
      </c>
      <c r="K228" s="245" t="str">
        <f ca="1">IF(MOD(ROW()-13,2)=0,IF(ISBLANK(OFFSET('12. SEGUIMIENTO 2027'!$O$14,INT((ROW()-13)/2),0)),"",OFFSET('12. SEGUIMIENTO 2027'!$O$14,INT((ROW()-13)/2),0)),IF(ISBLANK(OFFSET('9. METAS'!$V$20,INT((ROW()-14)/2),0)),"",OFFSET('9. METAS'!$V$20,INT((ROW()-14)/2),0)))</f>
        <v/>
      </c>
      <c r="L228" s="245" t="str">
        <f ca="1">IF(MOD(ROW()-13,2)=0,IF(ISBLANK(OFFSET('12. SEGUIMIENTO 2027'!$P$14,INT((ROW()-13)/2),0)),"",OFFSET('12. SEGUIMIENTO 2027'!$P$14,INT((ROW()-13)/2),0)),IF(ISBLANK(OFFSET('9. METAS'!$W$20,INT((ROW()-14)/2),0)),"",OFFSET('9. METAS'!$W$20,INT((ROW()-14)/2),0)))</f>
        <v/>
      </c>
      <c r="M228" s="246" t="str">
        <f ca="1">IF(MOD(ROW()-13,2)=0,IF(ISBLANK(OFFSET('12. SEGUIMIENTO 2027'!$Q$14,INT((ROW()-13)/2),0)),"",OFFSET('12. SEGUIMIENTO 2027'!$Q$14,INT((ROW()-13)/2),0)),IF(ISBLANK(OFFSET('9. METAS'!$X$20,INT((ROW()-14)/2),0)),"",OFFSET('9. METAS'!$X$20,INT((ROW()-14)/2),0)))</f>
        <v/>
      </c>
      <c r="N228" s="1013"/>
      <c r="O228" s="1014"/>
      <c r="P228" s="1015"/>
    </row>
    <row r="229" spans="3:16">
      <c r="C229" s="1016" t="str">
        <f ca="1">IF(ISBLANK(OFFSET('5. Pp (3 años)'!$C$46,INT((ROW()-13)/2),0)),"",OFFSET('5. Pp (3 años)'!$C$46,INT((ROW()-13)/2),0))</f>
        <v>Actividad</v>
      </c>
      <c r="D229" s="1018" t="str">
        <f ca="1">IF(ISBLANK(OFFSET('5. Pp (3 años)'!$D$46,INT((ROW()-13)/2),0)),"",OFFSET('5. Pp (3 años)'!$D$46,INT((ROW()-13)/2),0))</f>
        <v/>
      </c>
      <c r="E229" s="1018" t="str">
        <f ca="1">IF(ISBLANK(OFFSET('5. Pp (3 años)'!$E$46,INT((ROW()-13)/2),0)),"",OFFSET('5. Pp (3 años)'!$E$46,INT((ROW()-13)/2),0))</f>
        <v/>
      </c>
      <c r="F229" s="1021" t="str">
        <f ca="1">IF(ISBLANK(OFFSET('5. Pp (3 años)'!$K$46,INT((ROW()-13)/2),0)),"",OFFSET('5. Pp (3 años)'!$K$46,INT((ROW()-13)/2),0))</f>
        <v/>
      </c>
      <c r="G229" s="1023" t="str">
        <f ca="1">IF(ISBLANK(OFFSET('5. Pp (3 años)'!$H$46,INT((ROW()-13)/2),0)),"",OFFSET('5. Pp (3 años)'!$H$46,INT((ROW()-13)/2),0))</f>
        <v/>
      </c>
      <c r="H229" s="1080" t="str">
        <f ca="1">IF(ISBLANK(OFFSET('9. METAS'!$L$20,INT((ROW()-13)/2),0)),"",OFFSET('9. METAS'!$L$20,INT((ROW()-13)/2),0))</f>
        <v/>
      </c>
      <c r="I229" s="1004"/>
      <c r="J229" s="244" t="str">
        <f ca="1">IF(MOD(ROW()-13,2)=0,IF(ISBLANK(OFFSET('12. SEGUIMIENTO 2027'!$N$14,INT((ROW()-13)/2),0)),"",OFFSET('12. SEGUIMIENTO 2027'!$N$14,INT((ROW()-13)/2),0)),IF(ISBLANK(OFFSET('9. METAS'!$U$20,INT((ROW()-14)/2),0)),"",OFFSET('9. METAS'!$U$20,INT((ROW()-14)/2),0)))</f>
        <v/>
      </c>
      <c r="K229" s="245" t="str">
        <f ca="1">IF(MOD(ROW()-13,2)=0,IF(ISBLANK(OFFSET('12. SEGUIMIENTO 2027'!$O$14,INT((ROW()-13)/2),0)),"",OFFSET('12. SEGUIMIENTO 2027'!$O$14,INT((ROW()-13)/2),0)),IF(ISBLANK(OFFSET('9. METAS'!$V$20,INT((ROW()-14)/2),0)),"",OFFSET('9. METAS'!$V$20,INT((ROW()-14)/2),0)))</f>
        <v/>
      </c>
      <c r="L229" s="245" t="str">
        <f ca="1">IF(MOD(ROW()-13,2)=0,IF(ISBLANK(OFFSET('12. SEGUIMIENTO 2027'!$P$14,INT((ROW()-13)/2),0)),"",OFFSET('12. SEGUIMIENTO 2027'!$P$14,INT((ROW()-13)/2),0)),IF(ISBLANK(OFFSET('9. METAS'!$W$20,INT((ROW()-14)/2),0)),"",OFFSET('9. METAS'!$W$20,INT((ROW()-14)/2),0)))</f>
        <v/>
      </c>
      <c r="M229" s="246" t="str">
        <f ca="1">IF(MOD(ROW()-13,2)=0,IF(ISBLANK(OFFSET('12. SEGUIMIENTO 2027'!$Q$14,INT((ROW()-13)/2),0)),"",OFFSET('12. SEGUIMIENTO 2027'!$Q$14,INT((ROW()-13)/2),0)),IF(ISBLANK(OFFSET('9. METAS'!$X$20,INT((ROW()-14)/2),0)),"",OFFSET('9. METAS'!$X$20,INT((ROW()-14)/2),0)))</f>
        <v/>
      </c>
      <c r="N229" s="1006" t="str">
        <f t="shared" ref="N229" ca="1" si="212">IFERROR(J229/J230,"ND")</f>
        <v>ND</v>
      </c>
      <c r="O229" s="1008" t="str">
        <f t="shared" ref="O229" ca="1" si="213">IFERROR(((J229+K229+L229+M229)/H229),"ND")</f>
        <v>ND</v>
      </c>
      <c r="P229" s="1010"/>
    </row>
    <row r="230" spans="3:16">
      <c r="C230" s="1025"/>
      <c r="D230" s="1018"/>
      <c r="E230" s="1018"/>
      <c r="F230" s="1021"/>
      <c r="G230" s="1023"/>
      <c r="H230" s="1080"/>
      <c r="I230" s="1012"/>
      <c r="J230" s="244" t="str">
        <f ca="1">IF(MOD(ROW()-13,2)=0,IF(ISBLANK(OFFSET('12. SEGUIMIENTO 2027'!$N$14,INT((ROW()-13)/2),0)),"",OFFSET('12. SEGUIMIENTO 2027'!$N$14,INT((ROW()-13)/2),0)),IF(ISBLANK(OFFSET('9. METAS'!$U$20,INT((ROW()-14)/2),0)),"",OFFSET('9. METAS'!$U$20,INT((ROW()-14)/2),0)))</f>
        <v/>
      </c>
      <c r="K230" s="245" t="str">
        <f ca="1">IF(MOD(ROW()-13,2)=0,IF(ISBLANK(OFFSET('12. SEGUIMIENTO 2027'!$O$14,INT((ROW()-13)/2),0)),"",OFFSET('12. SEGUIMIENTO 2027'!$O$14,INT((ROW()-13)/2),0)),IF(ISBLANK(OFFSET('9. METAS'!$V$20,INT((ROW()-14)/2),0)),"",OFFSET('9. METAS'!$V$20,INT((ROW()-14)/2),0)))</f>
        <v/>
      </c>
      <c r="L230" s="245" t="str">
        <f ca="1">IF(MOD(ROW()-13,2)=0,IF(ISBLANK(OFFSET('12. SEGUIMIENTO 2027'!$P$14,INT((ROW()-13)/2),0)),"",OFFSET('12. SEGUIMIENTO 2027'!$P$14,INT((ROW()-13)/2),0)),IF(ISBLANK(OFFSET('9. METAS'!$W$20,INT((ROW()-14)/2),0)),"",OFFSET('9. METAS'!$W$20,INT((ROW()-14)/2),0)))</f>
        <v/>
      </c>
      <c r="M230" s="246" t="str">
        <f ca="1">IF(MOD(ROW()-13,2)=0,IF(ISBLANK(OFFSET('12. SEGUIMIENTO 2027'!$Q$14,INT((ROW()-13)/2),0)),"",OFFSET('12. SEGUIMIENTO 2027'!$Q$14,INT((ROW()-13)/2),0)),IF(ISBLANK(OFFSET('9. METAS'!$X$20,INT((ROW()-14)/2),0)),"",OFFSET('9. METAS'!$X$20,INT((ROW()-14)/2),0)))</f>
        <v/>
      </c>
      <c r="N230" s="1013"/>
      <c r="O230" s="1014"/>
      <c r="P230" s="1015"/>
    </row>
    <row r="231" spans="3:16">
      <c r="C231" s="1016" t="str">
        <f ca="1">IF(ISBLANK(OFFSET('5. Pp (3 años)'!$C$46,INT((ROW()-13)/2),0)),"",OFFSET('5. Pp (3 años)'!$C$46,INT((ROW()-13)/2),0))</f>
        <v>Actividad</v>
      </c>
      <c r="D231" s="1018" t="str">
        <f ca="1">IF(ISBLANK(OFFSET('5. Pp (3 años)'!$D$46,INT((ROW()-13)/2),0)),"",OFFSET('5. Pp (3 años)'!$D$46,INT((ROW()-13)/2),0))</f>
        <v/>
      </c>
      <c r="E231" s="1018" t="str">
        <f ca="1">IF(ISBLANK(OFFSET('5. Pp (3 años)'!$E$46,INT((ROW()-13)/2),0)),"",OFFSET('5. Pp (3 años)'!$E$46,INT((ROW()-13)/2),0))</f>
        <v/>
      </c>
      <c r="F231" s="1021" t="str">
        <f ca="1">IF(ISBLANK(OFFSET('5. Pp (3 años)'!$K$46,INT((ROW()-13)/2),0)),"",OFFSET('5. Pp (3 años)'!$K$46,INT((ROW()-13)/2),0))</f>
        <v/>
      </c>
      <c r="G231" s="1023" t="str">
        <f ca="1">IF(ISBLANK(OFFSET('5. Pp (3 años)'!$H$46,INT((ROW()-13)/2),0)),"",OFFSET('5. Pp (3 años)'!$H$46,INT((ROW()-13)/2),0))</f>
        <v/>
      </c>
      <c r="H231" s="1080" t="str">
        <f ca="1">IF(ISBLANK(OFFSET('9. METAS'!$L$20,INT((ROW()-13)/2),0)),"",OFFSET('9. METAS'!$L$20,INT((ROW()-13)/2),0))</f>
        <v/>
      </c>
      <c r="I231" s="1004"/>
      <c r="J231" s="244" t="str">
        <f ca="1">IF(MOD(ROW()-13,2)=0,IF(ISBLANK(OFFSET('12. SEGUIMIENTO 2027'!$N$14,INT((ROW()-13)/2),0)),"",OFFSET('12. SEGUIMIENTO 2027'!$N$14,INT((ROW()-13)/2),0)),IF(ISBLANK(OFFSET('9. METAS'!$U$20,INT((ROW()-14)/2),0)),"",OFFSET('9. METAS'!$U$20,INT((ROW()-14)/2),0)))</f>
        <v/>
      </c>
      <c r="K231" s="245" t="str">
        <f ca="1">IF(MOD(ROW()-13,2)=0,IF(ISBLANK(OFFSET('12. SEGUIMIENTO 2027'!$O$14,INT((ROW()-13)/2),0)),"",OFFSET('12. SEGUIMIENTO 2027'!$O$14,INT((ROW()-13)/2),0)),IF(ISBLANK(OFFSET('9. METAS'!$V$20,INT((ROW()-14)/2),0)),"",OFFSET('9. METAS'!$V$20,INT((ROW()-14)/2),0)))</f>
        <v/>
      </c>
      <c r="L231" s="245" t="str">
        <f ca="1">IF(MOD(ROW()-13,2)=0,IF(ISBLANK(OFFSET('12. SEGUIMIENTO 2027'!$P$14,INT((ROW()-13)/2),0)),"",OFFSET('12. SEGUIMIENTO 2027'!$P$14,INT((ROW()-13)/2),0)),IF(ISBLANK(OFFSET('9. METAS'!$W$20,INT((ROW()-14)/2),0)),"",OFFSET('9. METAS'!$W$20,INT((ROW()-14)/2),0)))</f>
        <v/>
      </c>
      <c r="M231" s="246" t="str">
        <f ca="1">IF(MOD(ROW()-13,2)=0,IF(ISBLANK(OFFSET('12. SEGUIMIENTO 2027'!$Q$14,INT((ROW()-13)/2),0)),"",OFFSET('12. SEGUIMIENTO 2027'!$Q$14,INT((ROW()-13)/2),0)),IF(ISBLANK(OFFSET('9. METAS'!$X$20,INT((ROW()-14)/2),0)),"",OFFSET('9. METAS'!$X$20,INT((ROW()-14)/2),0)))</f>
        <v/>
      </c>
      <c r="N231" s="1006" t="str">
        <f t="shared" ref="N231" ca="1" si="214">IFERROR(J231/J232,"ND")</f>
        <v>ND</v>
      </c>
      <c r="O231" s="1008" t="str">
        <f t="shared" ref="O231" ca="1" si="215">IFERROR(((J231+K231+L231+M231)/H231),"ND")</f>
        <v>ND</v>
      </c>
      <c r="P231" s="1010"/>
    </row>
    <row r="232" spans="3:16">
      <c r="C232" s="1025"/>
      <c r="D232" s="1018"/>
      <c r="E232" s="1018"/>
      <c r="F232" s="1021"/>
      <c r="G232" s="1023"/>
      <c r="H232" s="1080"/>
      <c r="I232" s="1012"/>
      <c r="J232" s="244" t="str">
        <f ca="1">IF(MOD(ROW()-13,2)=0,IF(ISBLANK(OFFSET('12. SEGUIMIENTO 2027'!$N$14,INT((ROW()-13)/2),0)),"",OFFSET('12. SEGUIMIENTO 2027'!$N$14,INT((ROW()-13)/2),0)),IF(ISBLANK(OFFSET('9. METAS'!$U$20,INT((ROW()-14)/2),0)),"",OFFSET('9. METAS'!$U$20,INT((ROW()-14)/2),0)))</f>
        <v/>
      </c>
      <c r="K232" s="245" t="str">
        <f ca="1">IF(MOD(ROW()-13,2)=0,IF(ISBLANK(OFFSET('12. SEGUIMIENTO 2027'!$O$14,INT((ROW()-13)/2),0)),"",OFFSET('12. SEGUIMIENTO 2027'!$O$14,INT((ROW()-13)/2),0)),IF(ISBLANK(OFFSET('9. METAS'!$V$20,INT((ROW()-14)/2),0)),"",OFFSET('9. METAS'!$V$20,INT((ROW()-14)/2),0)))</f>
        <v/>
      </c>
      <c r="L232" s="245" t="str">
        <f ca="1">IF(MOD(ROW()-13,2)=0,IF(ISBLANK(OFFSET('12. SEGUIMIENTO 2027'!$P$14,INT((ROW()-13)/2),0)),"",OFFSET('12. SEGUIMIENTO 2027'!$P$14,INT((ROW()-13)/2),0)),IF(ISBLANK(OFFSET('9. METAS'!$W$20,INT((ROW()-14)/2),0)),"",OFFSET('9. METAS'!$W$20,INT((ROW()-14)/2),0)))</f>
        <v/>
      </c>
      <c r="M232" s="246" t="str">
        <f ca="1">IF(MOD(ROW()-13,2)=0,IF(ISBLANK(OFFSET('12. SEGUIMIENTO 2027'!$Q$14,INT((ROW()-13)/2),0)),"",OFFSET('12. SEGUIMIENTO 2027'!$Q$14,INT((ROW()-13)/2),0)),IF(ISBLANK(OFFSET('9. METAS'!$X$20,INT((ROW()-14)/2),0)),"",OFFSET('9. METAS'!$X$20,INT((ROW()-14)/2),0)))</f>
        <v/>
      </c>
      <c r="N232" s="1013"/>
      <c r="O232" s="1014"/>
      <c r="P232" s="1015"/>
    </row>
    <row r="233" spans="3:16">
      <c r="C233" s="1016" t="str">
        <f ca="1">IF(ISBLANK(OFFSET('5. Pp (3 años)'!$C$46,INT((ROW()-13)/2),0)),"",OFFSET('5. Pp (3 años)'!$C$46,INT((ROW()-13)/2),0))</f>
        <v>Componente</v>
      </c>
      <c r="D233" s="1018" t="str">
        <f ca="1">IF(ISBLANK(OFFSET('5. Pp (3 años)'!$D$46,INT((ROW()-13)/2),0)),"",OFFSET('5. Pp (3 años)'!$D$46,INT((ROW()-13)/2),0))</f>
        <v>4.1.1.1.19   Estrategias de inclusión financiera y fortalecimiento empresarial implementadas.</v>
      </c>
      <c r="E233" s="1018" t="str">
        <f ca="1">IF(ISBLANK(OFFSET('5. Pp (3 años)'!$E$46,INT((ROW()-13)/2),0)),"",OFFSET('5. Pp (3 años)'!$E$46,INT((ROW()-13)/2),0))</f>
        <v>PEIFF: Porcentaje de estrategias de inclusión financiera y fortalecimiento realizadas.</v>
      </c>
      <c r="F233" s="1021" t="str">
        <f ca="1">IF(ISBLANK(OFFSET('5. Pp (3 años)'!$K$46,INT((ROW()-13)/2),0)),"",OFFSET('5. Pp (3 años)'!$K$46,INT((ROW()-13)/2),0))</f>
        <v>Ascendente</v>
      </c>
      <c r="G233" s="1023" t="str">
        <f ca="1">IF(ISBLANK(OFFSET('5. Pp (3 años)'!$H$46,INT((ROW()-13)/2),0)),"",OFFSET('5. Pp (3 años)'!$H$46,INT((ROW()-13)/2),0))</f>
        <v>Trimestral</v>
      </c>
      <c r="H233" s="1080">
        <f ca="1">IF(ISBLANK(OFFSET('9. METAS'!$L$20,INT((ROW()-13)/2),0)),"",OFFSET('9. METAS'!$L$20,INT((ROW()-13)/2),0))</f>
        <v>100</v>
      </c>
      <c r="I233" s="1004"/>
      <c r="J233" s="244" t="str">
        <f ca="1">IF(MOD(ROW()-13,2)=0,IF(ISBLANK(OFFSET('12. SEGUIMIENTO 2027'!$N$14,INT((ROW()-13)/2),0)),"",OFFSET('12. SEGUIMIENTO 2027'!$N$14,INT((ROW()-13)/2),0)),IF(ISBLANK(OFFSET('9. METAS'!$U$20,INT((ROW()-14)/2),0)),"",OFFSET('9. METAS'!$U$20,INT((ROW()-14)/2),0)))</f>
        <v/>
      </c>
      <c r="K233" s="245" t="str">
        <f ca="1">IF(MOD(ROW()-13,2)=0,IF(ISBLANK(OFFSET('12. SEGUIMIENTO 2027'!$O$14,INT((ROW()-13)/2),0)),"",OFFSET('12. SEGUIMIENTO 2027'!$O$14,INT((ROW()-13)/2),0)),IF(ISBLANK(OFFSET('9. METAS'!$V$20,INT((ROW()-14)/2),0)),"",OFFSET('9. METAS'!$V$20,INT((ROW()-14)/2),0)))</f>
        <v/>
      </c>
      <c r="L233" s="245" t="str">
        <f ca="1">IF(MOD(ROW()-13,2)=0,IF(ISBLANK(OFFSET('12. SEGUIMIENTO 2027'!$P$14,INT((ROW()-13)/2),0)),"",OFFSET('12. SEGUIMIENTO 2027'!$P$14,INT((ROW()-13)/2),0)),IF(ISBLANK(OFFSET('9. METAS'!$W$20,INT((ROW()-14)/2),0)),"",OFFSET('9. METAS'!$W$20,INT((ROW()-14)/2),0)))</f>
        <v/>
      </c>
      <c r="M233" s="246" t="str">
        <f ca="1">IF(MOD(ROW()-13,2)=0,IF(ISBLANK(OFFSET('12. SEGUIMIENTO 2027'!$Q$14,INT((ROW()-13)/2),0)),"",OFFSET('12. SEGUIMIENTO 2027'!$Q$14,INT((ROW()-13)/2),0)),IF(ISBLANK(OFFSET('9. METAS'!$X$20,INT((ROW()-14)/2),0)),"",OFFSET('9. METAS'!$X$20,INT((ROW()-14)/2),0)))</f>
        <v/>
      </c>
      <c r="N233" s="1006" t="str">
        <f t="shared" ref="N233" ca="1" si="216">IFERROR(J233/J234,"ND")</f>
        <v>ND</v>
      </c>
      <c r="O233" s="1008" t="str">
        <f t="shared" ref="O233" ca="1" si="217">IFERROR(((J233+K233+L233+M233)/H233),"ND")</f>
        <v>ND</v>
      </c>
      <c r="P233" s="1010"/>
    </row>
    <row r="234" spans="3:16">
      <c r="C234" s="1025"/>
      <c r="D234" s="1018"/>
      <c r="E234" s="1018"/>
      <c r="F234" s="1021"/>
      <c r="G234" s="1023"/>
      <c r="H234" s="1080"/>
      <c r="I234" s="1012"/>
      <c r="J234" s="244">
        <f ca="1">IF(MOD(ROW()-13,2)=0,IF(ISBLANK(OFFSET('12. SEGUIMIENTO 2027'!$N$14,INT((ROW()-13)/2),0)),"",OFFSET('12. SEGUIMIENTO 2027'!$N$14,INT((ROW()-13)/2),0)),IF(ISBLANK(OFFSET('9. METAS'!$U$20,INT((ROW()-14)/2),0)),"",OFFSET('9. METAS'!$U$20,INT((ROW()-14)/2),0)))</f>
        <v>25</v>
      </c>
      <c r="K234" s="245">
        <f ca="1">IF(MOD(ROW()-13,2)=0,IF(ISBLANK(OFFSET('12. SEGUIMIENTO 2027'!$O$14,INT((ROW()-13)/2),0)),"",OFFSET('12. SEGUIMIENTO 2027'!$O$14,INT((ROW()-13)/2),0)),IF(ISBLANK(OFFSET('9. METAS'!$V$20,INT((ROW()-14)/2),0)),"",OFFSET('9. METAS'!$V$20,INT((ROW()-14)/2),0)))</f>
        <v>25</v>
      </c>
      <c r="L234" s="245">
        <f ca="1">IF(MOD(ROW()-13,2)=0,IF(ISBLANK(OFFSET('12. SEGUIMIENTO 2027'!$P$14,INT((ROW()-13)/2),0)),"",OFFSET('12. SEGUIMIENTO 2027'!$P$14,INT((ROW()-13)/2),0)),IF(ISBLANK(OFFSET('9. METAS'!$W$20,INT((ROW()-14)/2),0)),"",OFFSET('9. METAS'!$W$20,INT((ROW()-14)/2),0)))</f>
        <v>25</v>
      </c>
      <c r="M234" s="246">
        <f ca="1">IF(MOD(ROW()-13,2)=0,IF(ISBLANK(OFFSET('12. SEGUIMIENTO 2027'!$Q$14,INT((ROW()-13)/2),0)),"",OFFSET('12. SEGUIMIENTO 2027'!$Q$14,INT((ROW()-13)/2),0)),IF(ISBLANK(OFFSET('9. METAS'!$X$20,INT((ROW()-14)/2),0)),"",OFFSET('9. METAS'!$X$20,INT((ROW()-14)/2),0)))</f>
        <v>25</v>
      </c>
      <c r="N234" s="1013"/>
      <c r="O234" s="1014"/>
      <c r="P234" s="1015"/>
    </row>
    <row r="235" spans="3:16">
      <c r="C235" s="1016" t="str">
        <f ca="1">IF(ISBLANK(OFFSET('5. Pp (3 años)'!$C$46,INT((ROW()-13)/2),0)),"",OFFSET('5. Pp (3 años)'!$C$46,INT((ROW()-13)/2),0))</f>
        <v>Actividad</v>
      </c>
      <c r="D235" s="1018" t="str">
        <f ca="1">IF(ISBLANK(OFFSET('5. Pp (3 años)'!$D$46,INT((ROW()-13)/2),0)),"",OFFSET('5. Pp (3 años)'!$D$46,INT((ROW()-13)/2),0))</f>
        <v>4.1.1.1.19.1  Gestión de asesorías y vinculación a programas de apoyo financiero para el sector productivo y social.</v>
      </c>
      <c r="E235" s="1018" t="str">
        <f ca="1">IF(ISBLANK(OFFSET('5. Pp (3 años)'!$E$46,INT((ROW()-13)/2),0)),"",OFFSET('5. Pp (3 años)'!$E$46,INT((ROW()-13)/2),0))</f>
        <v>PAVFR: Porcentaje de asesorías y vinculaciones financieras realizadas.</v>
      </c>
      <c r="F235" s="1021" t="str">
        <f ca="1">IF(ISBLANK(OFFSET('5. Pp (3 años)'!$K$46,INT((ROW()-13)/2),0)),"",OFFSET('5. Pp (3 años)'!$K$46,INT((ROW()-13)/2),0))</f>
        <v>Ascendente</v>
      </c>
      <c r="G235" s="1023" t="str">
        <f ca="1">IF(ISBLANK(OFFSET('5. Pp (3 años)'!$H$46,INT((ROW()-13)/2),0)),"",OFFSET('5. Pp (3 años)'!$H$46,INT((ROW()-13)/2),0))</f>
        <v>Trimestral</v>
      </c>
      <c r="H235" s="1080">
        <f ca="1">IF(ISBLANK(OFFSET('9. METAS'!$L$20,INT((ROW()-13)/2),0)),"",OFFSET('9. METAS'!$L$20,INT((ROW()-13)/2),0))</f>
        <v>190</v>
      </c>
      <c r="I235" s="1004"/>
      <c r="J235" s="244" t="str">
        <f ca="1">IF(MOD(ROW()-13,2)=0,IF(ISBLANK(OFFSET('12. SEGUIMIENTO 2027'!$N$14,INT((ROW()-13)/2),0)),"",OFFSET('12. SEGUIMIENTO 2027'!$N$14,INT((ROW()-13)/2),0)),IF(ISBLANK(OFFSET('9. METAS'!$U$20,INT((ROW()-14)/2),0)),"",OFFSET('9. METAS'!$U$20,INT((ROW()-14)/2),0)))</f>
        <v/>
      </c>
      <c r="K235" s="245" t="str">
        <f ca="1">IF(MOD(ROW()-13,2)=0,IF(ISBLANK(OFFSET('12. SEGUIMIENTO 2027'!$O$14,INT((ROW()-13)/2),0)),"",OFFSET('12. SEGUIMIENTO 2027'!$O$14,INT((ROW()-13)/2),0)),IF(ISBLANK(OFFSET('9. METAS'!$V$20,INT((ROW()-14)/2),0)),"",OFFSET('9. METAS'!$V$20,INT((ROW()-14)/2),0)))</f>
        <v/>
      </c>
      <c r="L235" s="245" t="str">
        <f ca="1">IF(MOD(ROW()-13,2)=0,IF(ISBLANK(OFFSET('12. SEGUIMIENTO 2027'!$P$14,INT((ROW()-13)/2),0)),"",OFFSET('12. SEGUIMIENTO 2027'!$P$14,INT((ROW()-13)/2),0)),IF(ISBLANK(OFFSET('9. METAS'!$W$20,INT((ROW()-14)/2),0)),"",OFFSET('9. METAS'!$W$20,INT((ROW()-14)/2),0)))</f>
        <v/>
      </c>
      <c r="M235" s="246" t="str">
        <f ca="1">IF(MOD(ROW()-13,2)=0,IF(ISBLANK(OFFSET('12. SEGUIMIENTO 2027'!$Q$14,INT((ROW()-13)/2),0)),"",OFFSET('12. SEGUIMIENTO 2027'!$Q$14,INT((ROW()-13)/2),0)),IF(ISBLANK(OFFSET('9. METAS'!$X$20,INT((ROW()-14)/2),0)),"",OFFSET('9. METAS'!$X$20,INT((ROW()-14)/2),0)))</f>
        <v/>
      </c>
      <c r="N235" s="1006" t="str">
        <f t="shared" ref="N235" ca="1" si="218">IFERROR(J235/J236,"ND")</f>
        <v>ND</v>
      </c>
      <c r="O235" s="1008" t="str">
        <f t="shared" ref="O235" ca="1" si="219">IFERROR(((J235+K235+L235+M235)/H235),"ND")</f>
        <v>ND</v>
      </c>
      <c r="P235" s="1010"/>
    </row>
    <row r="236" spans="3:16">
      <c r="C236" s="1025"/>
      <c r="D236" s="1018"/>
      <c r="E236" s="1018"/>
      <c r="F236" s="1021"/>
      <c r="G236" s="1023"/>
      <c r="H236" s="1080"/>
      <c r="I236" s="1012"/>
      <c r="J236" s="244">
        <f ca="1">IF(MOD(ROW()-13,2)=0,IF(ISBLANK(OFFSET('12. SEGUIMIENTO 2027'!$N$14,INT((ROW()-13)/2),0)),"",OFFSET('12. SEGUIMIENTO 2027'!$N$14,INT((ROW()-13)/2),0)),IF(ISBLANK(OFFSET('9. METAS'!$U$20,INT((ROW()-14)/2),0)),"",OFFSET('9. METAS'!$U$20,INT((ROW()-14)/2),0)))</f>
        <v>50</v>
      </c>
      <c r="K236" s="245">
        <f ca="1">IF(MOD(ROW()-13,2)=0,IF(ISBLANK(OFFSET('12. SEGUIMIENTO 2027'!$O$14,INT((ROW()-13)/2),0)),"",OFFSET('12. SEGUIMIENTO 2027'!$O$14,INT((ROW()-13)/2),0)),IF(ISBLANK(OFFSET('9. METAS'!$V$20,INT((ROW()-14)/2),0)),"",OFFSET('9. METAS'!$V$20,INT((ROW()-14)/2),0)))</f>
        <v>60</v>
      </c>
      <c r="L236" s="245">
        <f ca="1">IF(MOD(ROW()-13,2)=0,IF(ISBLANK(OFFSET('12. SEGUIMIENTO 2027'!$P$14,INT((ROW()-13)/2),0)),"",OFFSET('12. SEGUIMIENTO 2027'!$P$14,INT((ROW()-13)/2),0)),IF(ISBLANK(OFFSET('9. METAS'!$W$20,INT((ROW()-14)/2),0)),"",OFFSET('9. METAS'!$W$20,INT((ROW()-14)/2),0)))</f>
        <v>26</v>
      </c>
      <c r="M236" s="246">
        <f ca="1">IF(MOD(ROW()-13,2)=0,IF(ISBLANK(OFFSET('12. SEGUIMIENTO 2027'!$Q$14,INT((ROW()-13)/2),0)),"",OFFSET('12. SEGUIMIENTO 2027'!$Q$14,INT((ROW()-13)/2),0)),IF(ISBLANK(OFFSET('9. METAS'!$X$20,INT((ROW()-14)/2),0)),"",OFFSET('9. METAS'!$X$20,INT((ROW()-14)/2),0)))</f>
        <v>54</v>
      </c>
      <c r="N236" s="1013"/>
      <c r="O236" s="1014"/>
      <c r="P236" s="1015"/>
    </row>
    <row r="237" spans="3:16">
      <c r="C237" s="1016" t="str">
        <f ca="1">IF(ISBLANK(OFFSET('5. Pp (3 años)'!$C$46,INT((ROW()-13)/2),0)),"",OFFSET('5. Pp (3 años)'!$C$46,INT((ROW()-13)/2),0))</f>
        <v>Actividad</v>
      </c>
      <c r="D237" s="1018" t="str">
        <f ca="1">IF(ISBLANK(OFFSET('5. Pp (3 años)'!$D$46,INT((ROW()-13)/2),0)),"",OFFSET('5. Pp (3 años)'!$D$46,INT((ROW()-13)/2),0))</f>
        <v>4.1.1.1.19.2  Implementación de jornadas de orientación y habilidades emprendedoras para la juventud.</v>
      </c>
      <c r="E237" s="1018" t="str">
        <f ca="1">IF(ISBLANK(OFFSET('5. Pp (3 años)'!$E$46,INT((ROW()-13)/2),0)),"",OFFSET('5. Pp (3 años)'!$E$46,INT((ROW()-13)/2),0))</f>
        <v>PJJEE: Porcentaje de jornadas juveniles de emprendimiento ejecutadas.</v>
      </c>
      <c r="F237" s="1021" t="str">
        <f ca="1">IF(ISBLANK(OFFSET('5. Pp (3 años)'!$K$46,INT((ROW()-13)/2),0)),"",OFFSET('5. Pp (3 años)'!$K$46,INT((ROW()-13)/2),0))</f>
        <v>Ascendente</v>
      </c>
      <c r="G237" s="1023" t="str">
        <f ca="1">IF(ISBLANK(OFFSET('5. Pp (3 años)'!$H$46,INT((ROW()-13)/2),0)),"",OFFSET('5. Pp (3 años)'!$H$46,INT((ROW()-13)/2),0))</f>
        <v>Trimestral</v>
      </c>
      <c r="H237" s="1080">
        <f ca="1">IF(ISBLANK(OFFSET('9. METAS'!$L$20,INT((ROW()-13)/2),0)),"",OFFSET('9. METAS'!$L$20,INT((ROW()-13)/2),0))</f>
        <v>12</v>
      </c>
      <c r="I237" s="1004"/>
      <c r="J237" s="244" t="str">
        <f ca="1">IF(MOD(ROW()-13,2)=0,IF(ISBLANK(OFFSET('12. SEGUIMIENTO 2027'!$N$14,INT((ROW()-13)/2),0)),"",OFFSET('12. SEGUIMIENTO 2027'!$N$14,INT((ROW()-13)/2),0)),IF(ISBLANK(OFFSET('9. METAS'!$U$20,INT((ROW()-14)/2),0)),"",OFFSET('9. METAS'!$U$20,INT((ROW()-14)/2),0)))</f>
        <v/>
      </c>
      <c r="K237" s="245" t="str">
        <f ca="1">IF(MOD(ROW()-13,2)=0,IF(ISBLANK(OFFSET('12. SEGUIMIENTO 2027'!$O$14,INT((ROW()-13)/2),0)),"",OFFSET('12. SEGUIMIENTO 2027'!$O$14,INT((ROW()-13)/2),0)),IF(ISBLANK(OFFSET('9. METAS'!$V$20,INT((ROW()-14)/2),0)),"",OFFSET('9. METAS'!$V$20,INT((ROW()-14)/2),0)))</f>
        <v/>
      </c>
      <c r="L237" s="245" t="str">
        <f ca="1">IF(MOD(ROW()-13,2)=0,IF(ISBLANK(OFFSET('12. SEGUIMIENTO 2027'!$P$14,INT((ROW()-13)/2),0)),"",OFFSET('12. SEGUIMIENTO 2027'!$P$14,INT((ROW()-13)/2),0)),IF(ISBLANK(OFFSET('9. METAS'!$W$20,INT((ROW()-14)/2),0)),"",OFFSET('9. METAS'!$W$20,INT((ROW()-14)/2),0)))</f>
        <v/>
      </c>
      <c r="M237" s="246" t="str">
        <f ca="1">IF(MOD(ROW()-13,2)=0,IF(ISBLANK(OFFSET('12. SEGUIMIENTO 2027'!$Q$14,INT((ROW()-13)/2),0)),"",OFFSET('12. SEGUIMIENTO 2027'!$Q$14,INT((ROW()-13)/2),0)),IF(ISBLANK(OFFSET('9. METAS'!$X$20,INT((ROW()-14)/2),0)),"",OFFSET('9. METAS'!$X$20,INT((ROW()-14)/2),0)))</f>
        <v/>
      </c>
      <c r="N237" s="1006" t="str">
        <f t="shared" ref="N237" ca="1" si="220">IFERROR(J237/J238,"ND")</f>
        <v>ND</v>
      </c>
      <c r="O237" s="1008" t="str">
        <f t="shared" ref="O237" ca="1" si="221">IFERROR(((J237+K237+L237+M237)/H237),"ND")</f>
        <v>ND</v>
      </c>
      <c r="P237" s="1010"/>
    </row>
    <row r="238" spans="3:16">
      <c r="C238" s="1025"/>
      <c r="D238" s="1018"/>
      <c r="E238" s="1018"/>
      <c r="F238" s="1021"/>
      <c r="G238" s="1023"/>
      <c r="H238" s="1080"/>
      <c r="I238" s="1012"/>
      <c r="J238" s="244">
        <f ca="1">IF(MOD(ROW()-13,2)=0,IF(ISBLANK(OFFSET('12. SEGUIMIENTO 2027'!$N$14,INT((ROW()-13)/2),0)),"",OFFSET('12. SEGUIMIENTO 2027'!$N$14,INT((ROW()-13)/2),0)),IF(ISBLANK(OFFSET('9. METAS'!$U$20,INT((ROW()-14)/2),0)),"",OFFSET('9. METAS'!$U$20,INT((ROW()-14)/2),0)))</f>
        <v>4</v>
      </c>
      <c r="K238" s="245">
        <f ca="1">IF(MOD(ROW()-13,2)=0,IF(ISBLANK(OFFSET('12. SEGUIMIENTO 2027'!$O$14,INT((ROW()-13)/2),0)),"",OFFSET('12. SEGUIMIENTO 2027'!$O$14,INT((ROW()-13)/2),0)),IF(ISBLANK(OFFSET('9. METAS'!$V$20,INT((ROW()-14)/2),0)),"",OFFSET('9. METAS'!$V$20,INT((ROW()-14)/2),0)))</f>
        <v>5</v>
      </c>
      <c r="L238" s="245">
        <f ca="1">IF(MOD(ROW()-13,2)=0,IF(ISBLANK(OFFSET('12. SEGUIMIENTO 2027'!$P$14,INT((ROW()-13)/2),0)),"",OFFSET('12. SEGUIMIENTO 2027'!$P$14,INT((ROW()-13)/2),0)),IF(ISBLANK(OFFSET('9. METAS'!$W$20,INT((ROW()-14)/2),0)),"",OFFSET('9. METAS'!$W$20,INT((ROW()-14)/2),0)))</f>
        <v>2</v>
      </c>
      <c r="M238" s="246">
        <f ca="1">IF(MOD(ROW()-13,2)=0,IF(ISBLANK(OFFSET('12. SEGUIMIENTO 2027'!$Q$14,INT((ROW()-13)/2),0)),"",OFFSET('12. SEGUIMIENTO 2027'!$Q$14,INT((ROW()-13)/2),0)),IF(ISBLANK(OFFSET('9. METAS'!$X$20,INT((ROW()-14)/2),0)),"",OFFSET('9. METAS'!$X$20,INT((ROW()-14)/2),0)))</f>
        <v>1</v>
      </c>
      <c r="N238" s="1013"/>
      <c r="O238" s="1014"/>
      <c r="P238" s="1015"/>
    </row>
    <row r="239" spans="3:16">
      <c r="C239" s="1016" t="str">
        <f ca="1">IF(ISBLANK(OFFSET('5. Pp (3 años)'!$C$46,INT((ROW()-13)/2),0)),"",OFFSET('5. Pp (3 años)'!$C$46,INT((ROW()-13)/2),0))</f>
        <v>Actividad</v>
      </c>
      <c r="D239" s="1018" t="str">
        <f ca="1">IF(ISBLANK(OFFSET('5. Pp (3 años)'!$D$46,INT((ROW()-13)/2),0)),"",OFFSET('5. Pp (3 años)'!$D$46,INT((ROW()-13)/2),0))</f>
        <v/>
      </c>
      <c r="E239" s="1018" t="str">
        <f ca="1">IF(ISBLANK(OFFSET('5. Pp (3 años)'!$E$46,INT((ROW()-13)/2),0)),"",OFFSET('5. Pp (3 años)'!$E$46,INT((ROW()-13)/2),0))</f>
        <v/>
      </c>
      <c r="F239" s="1021" t="str">
        <f ca="1">IF(ISBLANK(OFFSET('5. Pp (3 años)'!$K$46,INT((ROW()-13)/2),0)),"",OFFSET('5. Pp (3 años)'!$K$46,INT((ROW()-13)/2),0))</f>
        <v/>
      </c>
      <c r="G239" s="1023" t="str">
        <f ca="1">IF(ISBLANK(OFFSET('5. Pp (3 años)'!$H$46,INT((ROW()-13)/2),0)),"",OFFSET('5. Pp (3 años)'!$H$46,INT((ROW()-13)/2),0))</f>
        <v/>
      </c>
      <c r="H239" s="1080" t="str">
        <f ca="1">IF(ISBLANK(OFFSET('9. METAS'!$L$20,INT((ROW()-13)/2),0)),"",OFFSET('9. METAS'!$L$20,INT((ROW()-13)/2),0))</f>
        <v/>
      </c>
      <c r="I239" s="1004"/>
      <c r="J239" s="244" t="str">
        <f ca="1">IF(MOD(ROW()-13,2)=0,IF(ISBLANK(OFFSET('12. SEGUIMIENTO 2027'!$N$14,INT((ROW()-13)/2),0)),"",OFFSET('12. SEGUIMIENTO 2027'!$N$14,INT((ROW()-13)/2),0)),IF(ISBLANK(OFFSET('9. METAS'!$U$20,INT((ROW()-14)/2),0)),"",OFFSET('9. METAS'!$U$20,INT((ROW()-14)/2),0)))</f>
        <v/>
      </c>
      <c r="K239" s="245" t="str">
        <f ca="1">IF(MOD(ROW()-13,2)=0,IF(ISBLANK(OFFSET('12. SEGUIMIENTO 2027'!$O$14,INT((ROW()-13)/2),0)),"",OFFSET('12. SEGUIMIENTO 2027'!$O$14,INT((ROW()-13)/2),0)),IF(ISBLANK(OFFSET('9. METAS'!$V$20,INT((ROW()-14)/2),0)),"",OFFSET('9. METAS'!$V$20,INT((ROW()-14)/2),0)))</f>
        <v/>
      </c>
      <c r="L239" s="245" t="str">
        <f ca="1">IF(MOD(ROW()-13,2)=0,IF(ISBLANK(OFFSET('12. SEGUIMIENTO 2027'!$P$14,INT((ROW()-13)/2),0)),"",OFFSET('12. SEGUIMIENTO 2027'!$P$14,INT((ROW()-13)/2),0)),IF(ISBLANK(OFFSET('9. METAS'!$W$20,INT((ROW()-14)/2),0)),"",OFFSET('9. METAS'!$W$20,INT((ROW()-14)/2),0)))</f>
        <v/>
      </c>
      <c r="M239" s="246" t="str">
        <f ca="1">IF(MOD(ROW()-13,2)=0,IF(ISBLANK(OFFSET('12. SEGUIMIENTO 2027'!$Q$14,INT((ROW()-13)/2),0)),"",OFFSET('12. SEGUIMIENTO 2027'!$Q$14,INT((ROW()-13)/2),0)),IF(ISBLANK(OFFSET('9. METAS'!$X$20,INT((ROW()-14)/2),0)),"",OFFSET('9. METAS'!$X$20,INT((ROW()-14)/2),0)))</f>
        <v/>
      </c>
      <c r="N239" s="1006" t="str">
        <f t="shared" ref="N239" ca="1" si="222">IFERROR(J239/J240,"ND")</f>
        <v>ND</v>
      </c>
      <c r="O239" s="1008" t="str">
        <f t="shared" ref="O239" ca="1" si="223">IFERROR(((J239+K239+L239+M239)/H239),"ND")</f>
        <v>ND</v>
      </c>
      <c r="P239" s="1010"/>
    </row>
    <row r="240" spans="3:16">
      <c r="C240" s="1025"/>
      <c r="D240" s="1018"/>
      <c r="E240" s="1018"/>
      <c r="F240" s="1021"/>
      <c r="G240" s="1023"/>
      <c r="H240" s="1080"/>
      <c r="I240" s="1012"/>
      <c r="J240" s="244" t="str">
        <f ca="1">IF(MOD(ROW()-13,2)=0,IF(ISBLANK(OFFSET('12. SEGUIMIENTO 2027'!$N$14,INT((ROW()-13)/2),0)),"",OFFSET('12. SEGUIMIENTO 2027'!$N$14,INT((ROW()-13)/2),0)),IF(ISBLANK(OFFSET('9. METAS'!$U$20,INT((ROW()-14)/2),0)),"",OFFSET('9. METAS'!$U$20,INT((ROW()-14)/2),0)))</f>
        <v/>
      </c>
      <c r="K240" s="245" t="str">
        <f ca="1">IF(MOD(ROW()-13,2)=0,IF(ISBLANK(OFFSET('12. SEGUIMIENTO 2027'!$O$14,INT((ROW()-13)/2),0)),"",OFFSET('12. SEGUIMIENTO 2027'!$O$14,INT((ROW()-13)/2),0)),IF(ISBLANK(OFFSET('9. METAS'!$V$20,INT((ROW()-14)/2),0)),"",OFFSET('9. METAS'!$V$20,INT((ROW()-14)/2),0)))</f>
        <v/>
      </c>
      <c r="L240" s="245" t="str">
        <f ca="1">IF(MOD(ROW()-13,2)=0,IF(ISBLANK(OFFSET('12. SEGUIMIENTO 2027'!$P$14,INT((ROW()-13)/2),0)),"",OFFSET('12. SEGUIMIENTO 2027'!$P$14,INT((ROW()-13)/2),0)),IF(ISBLANK(OFFSET('9. METAS'!$W$20,INT((ROW()-14)/2),0)),"",OFFSET('9. METAS'!$W$20,INT((ROW()-14)/2),0)))</f>
        <v/>
      </c>
      <c r="M240" s="246" t="str">
        <f ca="1">IF(MOD(ROW()-13,2)=0,IF(ISBLANK(OFFSET('12. SEGUIMIENTO 2027'!$Q$14,INT((ROW()-13)/2),0)),"",OFFSET('12. SEGUIMIENTO 2027'!$Q$14,INT((ROW()-13)/2),0)),IF(ISBLANK(OFFSET('9. METAS'!$X$20,INT((ROW()-14)/2),0)),"",OFFSET('9. METAS'!$X$20,INT((ROW()-14)/2),0)))</f>
        <v/>
      </c>
      <c r="N240" s="1013"/>
      <c r="O240" s="1014"/>
      <c r="P240" s="1015"/>
    </row>
    <row r="241" spans="3:16">
      <c r="C241" s="1016" t="str">
        <f ca="1">IF(ISBLANK(OFFSET('5. Pp (3 años)'!$C$46,INT((ROW()-13)/2),0)),"",OFFSET('5. Pp (3 años)'!$C$46,INT((ROW()-13)/2),0))</f>
        <v>Actividad</v>
      </c>
      <c r="D241" s="1018" t="str">
        <f ca="1">IF(ISBLANK(OFFSET('5. Pp (3 años)'!$D$46,INT((ROW()-13)/2),0)),"",OFFSET('5. Pp (3 años)'!$D$46,INT((ROW()-13)/2),0))</f>
        <v/>
      </c>
      <c r="E241" s="1018" t="str">
        <f ca="1">IF(ISBLANK(OFFSET('5. Pp (3 años)'!$E$46,INT((ROW()-13)/2),0)),"",OFFSET('5. Pp (3 años)'!$E$46,INT((ROW()-13)/2),0))</f>
        <v/>
      </c>
      <c r="F241" s="1021" t="str">
        <f ca="1">IF(ISBLANK(OFFSET('5. Pp (3 años)'!$K$46,INT((ROW()-13)/2),0)),"",OFFSET('5. Pp (3 años)'!$K$46,INT((ROW()-13)/2),0))</f>
        <v/>
      </c>
      <c r="G241" s="1023" t="str">
        <f ca="1">IF(ISBLANK(OFFSET('5. Pp (3 años)'!$H$46,INT((ROW()-13)/2),0)),"",OFFSET('5. Pp (3 años)'!$H$46,INT((ROW()-13)/2),0))</f>
        <v/>
      </c>
      <c r="H241" s="1080" t="str">
        <f ca="1">IF(ISBLANK(OFFSET('9. METAS'!$L$20,INT((ROW()-13)/2),0)),"",OFFSET('9. METAS'!$L$20,INT((ROW()-13)/2),0))</f>
        <v/>
      </c>
      <c r="I241" s="1004"/>
      <c r="J241" s="244" t="str">
        <f ca="1">IF(MOD(ROW()-13,2)=0,IF(ISBLANK(OFFSET('12. SEGUIMIENTO 2027'!$N$14,INT((ROW()-13)/2),0)),"",OFFSET('12. SEGUIMIENTO 2027'!$N$14,INT((ROW()-13)/2),0)),IF(ISBLANK(OFFSET('9. METAS'!$U$20,INT((ROW()-14)/2),0)),"",OFFSET('9. METAS'!$U$20,INT((ROW()-14)/2),0)))</f>
        <v/>
      </c>
      <c r="K241" s="245" t="str">
        <f ca="1">IF(MOD(ROW()-13,2)=0,IF(ISBLANK(OFFSET('12. SEGUIMIENTO 2027'!$O$14,INT((ROW()-13)/2),0)),"",OFFSET('12. SEGUIMIENTO 2027'!$O$14,INT((ROW()-13)/2),0)),IF(ISBLANK(OFFSET('9. METAS'!$V$20,INT((ROW()-14)/2),0)),"",OFFSET('9. METAS'!$V$20,INT((ROW()-14)/2),0)))</f>
        <v/>
      </c>
      <c r="L241" s="245" t="str">
        <f ca="1">IF(MOD(ROW()-13,2)=0,IF(ISBLANK(OFFSET('12. SEGUIMIENTO 2027'!$P$14,INT((ROW()-13)/2),0)),"",OFFSET('12. SEGUIMIENTO 2027'!$P$14,INT((ROW()-13)/2),0)),IF(ISBLANK(OFFSET('9. METAS'!$W$20,INT((ROW()-14)/2),0)),"",OFFSET('9. METAS'!$W$20,INT((ROW()-14)/2),0)))</f>
        <v/>
      </c>
      <c r="M241" s="246" t="str">
        <f ca="1">IF(MOD(ROW()-13,2)=0,IF(ISBLANK(OFFSET('12. SEGUIMIENTO 2027'!$Q$14,INT((ROW()-13)/2),0)),"",OFFSET('12. SEGUIMIENTO 2027'!$Q$14,INT((ROW()-13)/2),0)),IF(ISBLANK(OFFSET('9. METAS'!$X$20,INT((ROW()-14)/2),0)),"",OFFSET('9. METAS'!$X$20,INT((ROW()-14)/2),0)))</f>
        <v/>
      </c>
      <c r="N241" s="1006" t="str">
        <f t="shared" ref="N241" ca="1" si="224">IFERROR(J241/J242,"ND")</f>
        <v>ND</v>
      </c>
      <c r="O241" s="1008" t="str">
        <f t="shared" ref="O241" ca="1" si="225">IFERROR(((J241+K241+L241+M241)/H241),"ND")</f>
        <v>ND</v>
      </c>
      <c r="P241" s="1010"/>
    </row>
    <row r="242" spans="3:16">
      <c r="C242" s="1025"/>
      <c r="D242" s="1018"/>
      <c r="E242" s="1018"/>
      <c r="F242" s="1021"/>
      <c r="G242" s="1023"/>
      <c r="H242" s="1080"/>
      <c r="I242" s="1012"/>
      <c r="J242" s="244" t="str">
        <f ca="1">IF(MOD(ROW()-13,2)=0,IF(ISBLANK(OFFSET('12. SEGUIMIENTO 2027'!$N$14,INT((ROW()-13)/2),0)),"",OFFSET('12. SEGUIMIENTO 2027'!$N$14,INT((ROW()-13)/2),0)),IF(ISBLANK(OFFSET('9. METAS'!$U$20,INT((ROW()-14)/2),0)),"",OFFSET('9. METAS'!$U$20,INT((ROW()-14)/2),0)))</f>
        <v/>
      </c>
      <c r="K242" s="245" t="str">
        <f ca="1">IF(MOD(ROW()-13,2)=0,IF(ISBLANK(OFFSET('12. SEGUIMIENTO 2027'!$O$14,INT((ROW()-13)/2),0)),"",OFFSET('12. SEGUIMIENTO 2027'!$O$14,INT((ROW()-13)/2),0)),IF(ISBLANK(OFFSET('9. METAS'!$V$20,INT((ROW()-14)/2),0)),"",OFFSET('9. METAS'!$V$20,INT((ROW()-14)/2),0)))</f>
        <v/>
      </c>
      <c r="L242" s="245" t="str">
        <f ca="1">IF(MOD(ROW()-13,2)=0,IF(ISBLANK(OFFSET('12. SEGUIMIENTO 2027'!$P$14,INT((ROW()-13)/2),0)),"",OFFSET('12. SEGUIMIENTO 2027'!$P$14,INT((ROW()-13)/2),0)),IF(ISBLANK(OFFSET('9. METAS'!$W$20,INT((ROW()-14)/2),0)),"",OFFSET('9. METAS'!$W$20,INT((ROW()-14)/2),0)))</f>
        <v/>
      </c>
      <c r="M242" s="246" t="str">
        <f ca="1">IF(MOD(ROW()-13,2)=0,IF(ISBLANK(OFFSET('12. SEGUIMIENTO 2027'!$Q$14,INT((ROW()-13)/2),0)),"",OFFSET('12. SEGUIMIENTO 2027'!$Q$14,INT((ROW()-13)/2),0)),IF(ISBLANK(OFFSET('9. METAS'!$X$20,INT((ROW()-14)/2),0)),"",OFFSET('9. METAS'!$X$20,INT((ROW()-14)/2),0)))</f>
        <v/>
      </c>
      <c r="N242" s="1013"/>
      <c r="O242" s="1014"/>
      <c r="P242" s="1015"/>
    </row>
    <row r="243" spans="3:16">
      <c r="C243" s="1016" t="str">
        <f ca="1">IF(ISBLANK(OFFSET('5. Pp (3 años)'!$C$46,INT((ROW()-13)/2),0)),"",OFFSET('5. Pp (3 años)'!$C$46,INT((ROW()-13)/2),0))</f>
        <v>Actividad</v>
      </c>
      <c r="D243" s="1018" t="str">
        <f ca="1">IF(ISBLANK(OFFSET('5. Pp (3 años)'!$D$46,INT((ROW()-13)/2),0)),"",OFFSET('5. Pp (3 años)'!$D$46,INT((ROW()-13)/2),0))</f>
        <v/>
      </c>
      <c r="E243" s="1018" t="str">
        <f ca="1">IF(ISBLANK(OFFSET('5. Pp (3 años)'!$E$46,INT((ROW()-13)/2),0)),"",OFFSET('5. Pp (3 años)'!$E$46,INT((ROW()-13)/2),0))</f>
        <v/>
      </c>
      <c r="F243" s="1021" t="str">
        <f ca="1">IF(ISBLANK(OFFSET('5. Pp (3 años)'!$K$46,INT((ROW()-13)/2),0)),"",OFFSET('5. Pp (3 años)'!$K$46,INT((ROW()-13)/2),0))</f>
        <v/>
      </c>
      <c r="G243" s="1023" t="str">
        <f ca="1">IF(ISBLANK(OFFSET('5. Pp (3 años)'!$H$46,INT((ROW()-13)/2),0)),"",OFFSET('5. Pp (3 años)'!$H$46,INT((ROW()-13)/2),0))</f>
        <v/>
      </c>
      <c r="H243" s="1080" t="str">
        <f ca="1">IF(ISBLANK(OFFSET('9. METAS'!$L$20,INT((ROW()-13)/2),0)),"",OFFSET('9. METAS'!$L$20,INT((ROW()-13)/2),0))</f>
        <v/>
      </c>
      <c r="I243" s="1004"/>
      <c r="J243" s="244" t="str">
        <f ca="1">IF(MOD(ROW()-13,2)=0,IF(ISBLANK(OFFSET('12. SEGUIMIENTO 2027'!$N$14,INT((ROW()-13)/2),0)),"",OFFSET('12. SEGUIMIENTO 2027'!$N$14,INT((ROW()-13)/2),0)),IF(ISBLANK(OFFSET('9. METAS'!$U$20,INT((ROW()-14)/2),0)),"",OFFSET('9. METAS'!$U$20,INT((ROW()-14)/2),0)))</f>
        <v/>
      </c>
      <c r="K243" s="245" t="str">
        <f ca="1">IF(MOD(ROW()-13,2)=0,IF(ISBLANK(OFFSET('12. SEGUIMIENTO 2027'!$O$14,INT((ROW()-13)/2),0)),"",OFFSET('12. SEGUIMIENTO 2027'!$O$14,INT((ROW()-13)/2),0)),IF(ISBLANK(OFFSET('9. METAS'!$V$20,INT((ROW()-14)/2),0)),"",OFFSET('9. METAS'!$V$20,INT((ROW()-14)/2),0)))</f>
        <v/>
      </c>
      <c r="L243" s="245" t="str">
        <f ca="1">IF(MOD(ROW()-13,2)=0,IF(ISBLANK(OFFSET('12. SEGUIMIENTO 2027'!$P$14,INT((ROW()-13)/2),0)),"",OFFSET('12. SEGUIMIENTO 2027'!$P$14,INT((ROW()-13)/2),0)),IF(ISBLANK(OFFSET('9. METAS'!$W$20,INT((ROW()-14)/2),0)),"",OFFSET('9. METAS'!$W$20,INT((ROW()-14)/2),0)))</f>
        <v/>
      </c>
      <c r="M243" s="246" t="str">
        <f ca="1">IF(MOD(ROW()-13,2)=0,IF(ISBLANK(OFFSET('12. SEGUIMIENTO 2027'!$Q$14,INT((ROW()-13)/2),0)),"",OFFSET('12. SEGUIMIENTO 2027'!$Q$14,INT((ROW()-13)/2),0)),IF(ISBLANK(OFFSET('9. METAS'!$X$20,INT((ROW()-14)/2),0)),"",OFFSET('9. METAS'!$X$20,INT((ROW()-14)/2),0)))</f>
        <v/>
      </c>
      <c r="N243" s="1006" t="str">
        <f t="shared" ref="N243" ca="1" si="226">IFERROR(J243/J244,"ND")</f>
        <v>ND</v>
      </c>
      <c r="O243" s="1008" t="str">
        <f t="shared" ref="O243" ca="1" si="227">IFERROR(((J243+K243+L243+M243)/H243),"ND")</f>
        <v>ND</v>
      </c>
      <c r="P243" s="1010"/>
    </row>
    <row r="244" spans="3:16">
      <c r="C244" s="1025"/>
      <c r="D244" s="1018"/>
      <c r="E244" s="1018"/>
      <c r="F244" s="1021"/>
      <c r="G244" s="1023"/>
      <c r="H244" s="1080"/>
      <c r="I244" s="1012"/>
      <c r="J244" s="244" t="str">
        <f ca="1">IF(MOD(ROW()-13,2)=0,IF(ISBLANK(OFFSET('12. SEGUIMIENTO 2027'!$N$14,INT((ROW()-13)/2),0)),"",OFFSET('12. SEGUIMIENTO 2027'!$N$14,INT((ROW()-13)/2),0)),IF(ISBLANK(OFFSET('9. METAS'!$U$20,INT((ROW()-14)/2),0)),"",OFFSET('9. METAS'!$U$20,INT((ROW()-14)/2),0)))</f>
        <v/>
      </c>
      <c r="K244" s="245" t="str">
        <f ca="1">IF(MOD(ROW()-13,2)=0,IF(ISBLANK(OFFSET('12. SEGUIMIENTO 2027'!$O$14,INT((ROW()-13)/2),0)),"",OFFSET('12. SEGUIMIENTO 2027'!$O$14,INT((ROW()-13)/2),0)),IF(ISBLANK(OFFSET('9. METAS'!$V$20,INT((ROW()-14)/2),0)),"",OFFSET('9. METAS'!$V$20,INT((ROW()-14)/2),0)))</f>
        <v/>
      </c>
      <c r="L244" s="245" t="str">
        <f ca="1">IF(MOD(ROW()-13,2)=0,IF(ISBLANK(OFFSET('12. SEGUIMIENTO 2027'!$P$14,INT((ROW()-13)/2),0)),"",OFFSET('12. SEGUIMIENTO 2027'!$P$14,INT((ROW()-13)/2),0)),IF(ISBLANK(OFFSET('9. METAS'!$W$20,INT((ROW()-14)/2),0)),"",OFFSET('9. METAS'!$W$20,INT((ROW()-14)/2),0)))</f>
        <v/>
      </c>
      <c r="M244" s="246" t="str">
        <f ca="1">IF(MOD(ROW()-13,2)=0,IF(ISBLANK(OFFSET('12. SEGUIMIENTO 2027'!$Q$14,INT((ROW()-13)/2),0)),"",OFFSET('12. SEGUIMIENTO 2027'!$Q$14,INT((ROW()-13)/2),0)),IF(ISBLANK(OFFSET('9. METAS'!$X$20,INT((ROW()-14)/2),0)),"",OFFSET('9. METAS'!$X$20,INT((ROW()-14)/2),0)))</f>
        <v/>
      </c>
      <c r="N244" s="1013"/>
      <c r="O244" s="1014"/>
      <c r="P244" s="1015"/>
    </row>
    <row r="245" spans="3:16">
      <c r="C245" s="1016" t="str">
        <f ca="1">IF(ISBLANK(OFFSET('5. Pp (3 años)'!$C$46,INT((ROW()-13)/2),0)),"",OFFSET('5. Pp (3 años)'!$C$46,INT((ROW()-13)/2),0))</f>
        <v>Componente</v>
      </c>
      <c r="D245" s="1018" t="str">
        <f ca="1">IF(ISBLANK(OFFSET('5. Pp (3 años)'!$D$46,INT((ROW()-13)/2),0)),"",OFFSET('5. Pp (3 años)'!$D$46,INT((ROW()-13)/2),0))</f>
        <v>4.1.1.1.20 Programas de capacitación para la producción sustentable y economía comunitaria implementadas.</v>
      </c>
      <c r="E245" s="1018" t="str">
        <f ca="1">IF(ISBLANK(OFFSET('5. Pp (3 años)'!$E$46,INT((ROW()-13)/2),0)),"",OFFSET('5. Pp (3 años)'!$E$46,INT((ROW()-13)/2),0))</f>
        <v>PCPEC: Porcentaje de programas de capacitación en producción y economía comunitaria realizados.</v>
      </c>
      <c r="F245" s="1021" t="str">
        <f ca="1">IF(ISBLANK(OFFSET('5. Pp (3 años)'!$K$46,INT((ROW()-13)/2),0)),"",OFFSET('5. Pp (3 años)'!$K$46,INT((ROW()-13)/2),0))</f>
        <v>Ascendente</v>
      </c>
      <c r="G245" s="1023" t="str">
        <f ca="1">IF(ISBLANK(OFFSET('5. Pp (3 años)'!$H$46,INT((ROW()-13)/2),0)),"",OFFSET('5. Pp (3 años)'!$H$46,INT((ROW()-13)/2),0))</f>
        <v>Trimestral</v>
      </c>
      <c r="H245" s="1080">
        <f ca="1">IF(ISBLANK(OFFSET('9. METAS'!$L$20,INT((ROW()-13)/2),0)),"",OFFSET('9. METAS'!$L$20,INT((ROW()-13)/2),0))</f>
        <v>100</v>
      </c>
      <c r="I245" s="1004"/>
      <c r="J245" s="244" t="str">
        <f ca="1">IF(MOD(ROW()-13,2)=0,IF(ISBLANK(OFFSET('12. SEGUIMIENTO 2027'!$N$14,INT((ROW()-13)/2),0)),"",OFFSET('12. SEGUIMIENTO 2027'!$N$14,INT((ROW()-13)/2),0)),IF(ISBLANK(OFFSET('9. METAS'!$U$20,INT((ROW()-14)/2),0)),"",OFFSET('9. METAS'!$U$20,INT((ROW()-14)/2),0)))</f>
        <v/>
      </c>
      <c r="K245" s="245" t="str">
        <f ca="1">IF(MOD(ROW()-13,2)=0,IF(ISBLANK(OFFSET('12. SEGUIMIENTO 2027'!$O$14,INT((ROW()-13)/2),0)),"",OFFSET('12. SEGUIMIENTO 2027'!$O$14,INT((ROW()-13)/2),0)),IF(ISBLANK(OFFSET('9. METAS'!$V$20,INT((ROW()-14)/2),0)),"",OFFSET('9. METAS'!$V$20,INT((ROW()-14)/2),0)))</f>
        <v/>
      </c>
      <c r="L245" s="245" t="str">
        <f ca="1">IF(MOD(ROW()-13,2)=0,IF(ISBLANK(OFFSET('12. SEGUIMIENTO 2027'!$P$14,INT((ROW()-13)/2),0)),"",OFFSET('12. SEGUIMIENTO 2027'!$P$14,INT((ROW()-13)/2),0)),IF(ISBLANK(OFFSET('9. METAS'!$W$20,INT((ROW()-14)/2),0)),"",OFFSET('9. METAS'!$W$20,INT((ROW()-14)/2),0)))</f>
        <v/>
      </c>
      <c r="M245" s="246" t="str">
        <f ca="1">IF(MOD(ROW()-13,2)=0,IF(ISBLANK(OFFSET('12. SEGUIMIENTO 2027'!$Q$14,INT((ROW()-13)/2),0)),"",OFFSET('12. SEGUIMIENTO 2027'!$Q$14,INT((ROW()-13)/2),0)),IF(ISBLANK(OFFSET('9. METAS'!$X$20,INT((ROW()-14)/2),0)),"",OFFSET('9. METAS'!$X$20,INT((ROW()-14)/2),0)))</f>
        <v/>
      </c>
      <c r="N245" s="1006" t="str">
        <f t="shared" ref="N245" ca="1" si="228">IFERROR(J245/J246,"ND")</f>
        <v>ND</v>
      </c>
      <c r="O245" s="1008" t="str">
        <f t="shared" ref="O245" ca="1" si="229">IFERROR(((J245+K245+L245+M245)/H245),"ND")</f>
        <v>ND</v>
      </c>
      <c r="P245" s="1010"/>
    </row>
    <row r="246" spans="3:16">
      <c r="C246" s="1025"/>
      <c r="D246" s="1018"/>
      <c r="E246" s="1018"/>
      <c r="F246" s="1021"/>
      <c r="G246" s="1023"/>
      <c r="H246" s="1080"/>
      <c r="I246" s="1012"/>
      <c r="J246" s="244">
        <f ca="1">IF(MOD(ROW()-13,2)=0,IF(ISBLANK(OFFSET('12. SEGUIMIENTO 2027'!$N$14,INT((ROW()-13)/2),0)),"",OFFSET('12. SEGUIMIENTO 2027'!$N$14,INT((ROW()-13)/2),0)),IF(ISBLANK(OFFSET('9. METAS'!$U$20,INT((ROW()-14)/2),0)),"",OFFSET('9. METAS'!$U$20,INT((ROW()-14)/2),0)))</f>
        <v>25</v>
      </c>
      <c r="K246" s="245">
        <f ca="1">IF(MOD(ROW()-13,2)=0,IF(ISBLANK(OFFSET('12. SEGUIMIENTO 2027'!$O$14,INT((ROW()-13)/2),0)),"",OFFSET('12. SEGUIMIENTO 2027'!$O$14,INT((ROW()-13)/2),0)),IF(ISBLANK(OFFSET('9. METAS'!$V$20,INT((ROW()-14)/2),0)),"",OFFSET('9. METAS'!$V$20,INT((ROW()-14)/2),0)))</f>
        <v>25</v>
      </c>
      <c r="L246" s="245">
        <f ca="1">IF(MOD(ROW()-13,2)=0,IF(ISBLANK(OFFSET('12. SEGUIMIENTO 2027'!$P$14,INT((ROW()-13)/2),0)),"",OFFSET('12. SEGUIMIENTO 2027'!$P$14,INT((ROW()-13)/2),0)),IF(ISBLANK(OFFSET('9. METAS'!$W$20,INT((ROW()-14)/2),0)),"",OFFSET('9. METAS'!$W$20,INT((ROW()-14)/2),0)))</f>
        <v>25</v>
      </c>
      <c r="M246" s="246">
        <f ca="1">IF(MOD(ROW()-13,2)=0,IF(ISBLANK(OFFSET('12. SEGUIMIENTO 2027'!$Q$14,INT((ROW()-13)/2),0)),"",OFFSET('12. SEGUIMIENTO 2027'!$Q$14,INT((ROW()-13)/2),0)),IF(ISBLANK(OFFSET('9. METAS'!$X$20,INT((ROW()-14)/2),0)),"",OFFSET('9. METAS'!$X$20,INT((ROW()-14)/2),0)))</f>
        <v>25</v>
      </c>
      <c r="N246" s="1013"/>
      <c r="O246" s="1014"/>
      <c r="P246" s="1015"/>
    </row>
    <row r="247" spans="3:16">
      <c r="C247" s="1016" t="str">
        <f ca="1">IF(ISBLANK(OFFSET('5. Pp (3 años)'!$C$46,INT((ROW()-13)/2),0)),"",OFFSET('5. Pp (3 años)'!$C$46,INT((ROW()-13)/2),0))</f>
        <v>Actividad</v>
      </c>
      <c r="D247" s="1018" t="str">
        <f ca="1">IF(ISBLANK(OFFSET('5. Pp (3 años)'!$D$46,INT((ROW()-13)/2),0)),"",OFFSET('5. Pp (3 años)'!$D$46,INT((ROW()-13)/2),0))</f>
        <v>4.1.1.1.20.1 Impartición de programas de formación técnica en producción sustentable y aprovechamiento de recursos naturales.</v>
      </c>
      <c r="E247" s="1018" t="str">
        <f ca="1">IF(ISBLANK(OFFSET('5. Pp (3 años)'!$E$46,INT((ROW()-13)/2),0)),"",OFFSET('5. Pp (3 años)'!$E$46,INT((ROW()-13)/2),0))</f>
        <v>PCPSE: Porcentaje de cursos y talleres de producción sustentable ejecutados.</v>
      </c>
      <c r="F247" s="1021" t="str">
        <f ca="1">IF(ISBLANK(OFFSET('5. Pp (3 años)'!$K$46,INT((ROW()-13)/2),0)),"",OFFSET('5. Pp (3 años)'!$K$46,INT((ROW()-13)/2),0))</f>
        <v>Ascendente</v>
      </c>
      <c r="G247" s="1023" t="str">
        <f ca="1">IF(ISBLANK(OFFSET('5. Pp (3 años)'!$H$46,INT((ROW()-13)/2),0)),"",OFFSET('5. Pp (3 años)'!$H$46,INT((ROW()-13)/2),0))</f>
        <v>Trimestral</v>
      </c>
      <c r="H247" s="1080">
        <f ca="1">IF(ISBLANK(OFFSET('9. METAS'!$L$20,INT((ROW()-13)/2),0)),"",OFFSET('9. METAS'!$L$20,INT((ROW()-13)/2),0))</f>
        <v>28</v>
      </c>
      <c r="I247" s="1004"/>
      <c r="J247" s="244" t="str">
        <f ca="1">IF(MOD(ROW()-13,2)=0,IF(ISBLANK(OFFSET('12. SEGUIMIENTO 2027'!$N$14,INT((ROW()-13)/2),0)),"",OFFSET('12. SEGUIMIENTO 2027'!$N$14,INT((ROW()-13)/2),0)),IF(ISBLANK(OFFSET('9. METAS'!$U$20,INT((ROW()-14)/2),0)),"",OFFSET('9. METAS'!$U$20,INT((ROW()-14)/2),0)))</f>
        <v/>
      </c>
      <c r="K247" s="245" t="str">
        <f ca="1">IF(MOD(ROW()-13,2)=0,IF(ISBLANK(OFFSET('12. SEGUIMIENTO 2027'!$O$14,INT((ROW()-13)/2),0)),"",OFFSET('12. SEGUIMIENTO 2027'!$O$14,INT((ROW()-13)/2),0)),IF(ISBLANK(OFFSET('9. METAS'!$V$20,INT((ROW()-14)/2),0)),"",OFFSET('9. METAS'!$V$20,INT((ROW()-14)/2),0)))</f>
        <v/>
      </c>
      <c r="L247" s="245" t="str">
        <f ca="1">IF(MOD(ROW()-13,2)=0,IF(ISBLANK(OFFSET('12. SEGUIMIENTO 2027'!$P$14,INT((ROW()-13)/2),0)),"",OFFSET('12. SEGUIMIENTO 2027'!$P$14,INT((ROW()-13)/2),0)),IF(ISBLANK(OFFSET('9. METAS'!$W$20,INT((ROW()-14)/2),0)),"",OFFSET('9. METAS'!$W$20,INT((ROW()-14)/2),0)))</f>
        <v/>
      </c>
      <c r="M247" s="246" t="str">
        <f ca="1">IF(MOD(ROW()-13,2)=0,IF(ISBLANK(OFFSET('12. SEGUIMIENTO 2027'!$Q$14,INT((ROW()-13)/2),0)),"",OFFSET('12. SEGUIMIENTO 2027'!$Q$14,INT((ROW()-13)/2),0)),IF(ISBLANK(OFFSET('9. METAS'!$X$20,INT((ROW()-14)/2),0)),"",OFFSET('9. METAS'!$X$20,INT((ROW()-14)/2),0)))</f>
        <v/>
      </c>
      <c r="N247" s="1006" t="str">
        <f t="shared" ref="N247" ca="1" si="230">IFERROR(J247/J248,"ND")</f>
        <v>ND</v>
      </c>
      <c r="O247" s="1008" t="str">
        <f t="shared" ref="O247" ca="1" si="231">IFERROR(((J247+K247+L247+M247)/H247),"ND")</f>
        <v>ND</v>
      </c>
      <c r="P247" s="1010"/>
    </row>
    <row r="248" spans="3:16">
      <c r="C248" s="1025"/>
      <c r="D248" s="1018"/>
      <c r="E248" s="1018"/>
      <c r="F248" s="1021"/>
      <c r="G248" s="1023"/>
      <c r="H248" s="1080"/>
      <c r="I248" s="1012"/>
      <c r="J248" s="244">
        <f ca="1">IF(MOD(ROW()-13,2)=0,IF(ISBLANK(OFFSET('12. SEGUIMIENTO 2027'!$N$14,INT((ROW()-13)/2),0)),"",OFFSET('12. SEGUIMIENTO 2027'!$N$14,INT((ROW()-13)/2),0)),IF(ISBLANK(OFFSET('9. METAS'!$U$20,INT((ROW()-14)/2),0)),"",OFFSET('9. METAS'!$U$20,INT((ROW()-14)/2),0)))</f>
        <v>5</v>
      </c>
      <c r="K248" s="245">
        <f ca="1">IF(MOD(ROW()-13,2)=0,IF(ISBLANK(OFFSET('12. SEGUIMIENTO 2027'!$O$14,INT((ROW()-13)/2),0)),"",OFFSET('12. SEGUIMIENTO 2027'!$O$14,INT((ROW()-13)/2),0)),IF(ISBLANK(OFFSET('9. METAS'!$V$20,INT((ROW()-14)/2),0)),"",OFFSET('9. METAS'!$V$20,INT((ROW()-14)/2),0)))</f>
        <v>9</v>
      </c>
      <c r="L248" s="245">
        <f ca="1">IF(MOD(ROW()-13,2)=0,IF(ISBLANK(OFFSET('12. SEGUIMIENTO 2027'!$P$14,INT((ROW()-13)/2),0)),"",OFFSET('12. SEGUIMIENTO 2027'!$P$14,INT((ROW()-13)/2),0)),IF(ISBLANK(OFFSET('9. METAS'!$W$20,INT((ROW()-14)/2),0)),"",OFFSET('9. METAS'!$W$20,INT((ROW()-14)/2),0)))</f>
        <v>7</v>
      </c>
      <c r="M248" s="246">
        <f ca="1">IF(MOD(ROW()-13,2)=0,IF(ISBLANK(OFFSET('12. SEGUIMIENTO 2027'!$Q$14,INT((ROW()-13)/2),0)),"",OFFSET('12. SEGUIMIENTO 2027'!$Q$14,INT((ROW()-13)/2),0)),IF(ISBLANK(OFFSET('9. METAS'!$X$20,INT((ROW()-14)/2),0)),"",OFFSET('9. METAS'!$X$20,INT((ROW()-14)/2),0)))</f>
        <v>7</v>
      </c>
      <c r="N248" s="1013"/>
      <c r="O248" s="1014"/>
      <c r="P248" s="1015"/>
    </row>
    <row r="249" spans="3:16">
      <c r="C249" s="1016" t="str">
        <f ca="1">IF(ISBLANK(OFFSET('5. Pp (3 años)'!$C$46,INT((ROW()-13)/2),0)),"",OFFSET('5. Pp (3 años)'!$C$46,INT((ROW()-13)/2),0))</f>
        <v>Actividad</v>
      </c>
      <c r="D249" s="1018" t="str">
        <f ca="1">IF(ISBLANK(OFFSET('5. Pp (3 años)'!$D$46,INT((ROW()-13)/2),0)),"",OFFSET('5. Pp (3 años)'!$D$46,INT((ROW()-13)/2),0))</f>
        <v/>
      </c>
      <c r="E249" s="1018" t="str">
        <f ca="1">IF(ISBLANK(OFFSET('5. Pp (3 años)'!$E$46,INT((ROW()-13)/2),0)),"",OFFSET('5. Pp (3 años)'!$E$46,INT((ROW()-13)/2),0))</f>
        <v/>
      </c>
      <c r="F249" s="1021" t="str">
        <f ca="1">IF(ISBLANK(OFFSET('5. Pp (3 años)'!$K$46,INT((ROW()-13)/2),0)),"",OFFSET('5. Pp (3 años)'!$K$46,INT((ROW()-13)/2),0))</f>
        <v/>
      </c>
      <c r="G249" s="1023" t="str">
        <f ca="1">IF(ISBLANK(OFFSET('5. Pp (3 años)'!$H$46,INT((ROW()-13)/2),0)),"",OFFSET('5. Pp (3 años)'!$H$46,INT((ROW()-13)/2),0))</f>
        <v/>
      </c>
      <c r="H249" s="1080" t="str">
        <f ca="1">IF(ISBLANK(OFFSET('9. METAS'!$L$20,INT((ROW()-13)/2),0)),"",OFFSET('9. METAS'!$L$20,INT((ROW()-13)/2),0))</f>
        <v/>
      </c>
      <c r="I249" s="1004"/>
      <c r="J249" s="244" t="str">
        <f ca="1">IF(MOD(ROW()-13,2)=0,IF(ISBLANK(OFFSET('12. SEGUIMIENTO 2027'!$N$14,INT((ROW()-13)/2),0)),"",OFFSET('12. SEGUIMIENTO 2027'!$N$14,INT((ROW()-13)/2),0)),IF(ISBLANK(OFFSET('9. METAS'!$U$20,INT((ROW()-14)/2),0)),"",OFFSET('9. METAS'!$U$20,INT((ROW()-14)/2),0)))</f>
        <v/>
      </c>
      <c r="K249" s="245" t="str">
        <f ca="1">IF(MOD(ROW()-13,2)=0,IF(ISBLANK(OFFSET('12. SEGUIMIENTO 2027'!$O$14,INT((ROW()-13)/2),0)),"",OFFSET('12. SEGUIMIENTO 2027'!$O$14,INT((ROW()-13)/2),0)),IF(ISBLANK(OFFSET('9. METAS'!$V$20,INT((ROW()-14)/2),0)),"",OFFSET('9. METAS'!$V$20,INT((ROW()-14)/2),0)))</f>
        <v/>
      </c>
      <c r="L249" s="245" t="str">
        <f ca="1">IF(MOD(ROW()-13,2)=0,IF(ISBLANK(OFFSET('12. SEGUIMIENTO 2027'!$P$14,INT((ROW()-13)/2),0)),"",OFFSET('12. SEGUIMIENTO 2027'!$P$14,INT((ROW()-13)/2),0)),IF(ISBLANK(OFFSET('9. METAS'!$W$20,INT((ROW()-14)/2),0)),"",OFFSET('9. METAS'!$W$20,INT((ROW()-14)/2),0)))</f>
        <v/>
      </c>
      <c r="M249" s="246" t="str">
        <f ca="1">IF(MOD(ROW()-13,2)=0,IF(ISBLANK(OFFSET('12. SEGUIMIENTO 2027'!$Q$14,INT((ROW()-13)/2),0)),"",OFFSET('12. SEGUIMIENTO 2027'!$Q$14,INT((ROW()-13)/2),0)),IF(ISBLANK(OFFSET('9. METAS'!$X$20,INT((ROW()-14)/2),0)),"",OFFSET('9. METAS'!$X$20,INT((ROW()-14)/2),0)))</f>
        <v/>
      </c>
      <c r="N249" s="1006" t="str">
        <f t="shared" ref="N249" ca="1" si="232">IFERROR(J249/J250,"ND")</f>
        <v>ND</v>
      </c>
      <c r="O249" s="1008" t="str">
        <f t="shared" ref="O249" ca="1" si="233">IFERROR(((J249+K249+L249+M249)/H249),"ND")</f>
        <v>ND</v>
      </c>
      <c r="P249" s="1010"/>
    </row>
    <row r="250" spans="3:16">
      <c r="C250" s="1025"/>
      <c r="D250" s="1018"/>
      <c r="E250" s="1018"/>
      <c r="F250" s="1021"/>
      <c r="G250" s="1023"/>
      <c r="H250" s="1080"/>
      <c r="I250" s="1012"/>
      <c r="J250" s="244" t="str">
        <f ca="1">IF(MOD(ROW()-13,2)=0,IF(ISBLANK(OFFSET('12. SEGUIMIENTO 2027'!$N$14,INT((ROW()-13)/2),0)),"",OFFSET('12. SEGUIMIENTO 2027'!$N$14,INT((ROW()-13)/2),0)),IF(ISBLANK(OFFSET('9. METAS'!$U$20,INT((ROW()-14)/2),0)),"",OFFSET('9. METAS'!$U$20,INT((ROW()-14)/2),0)))</f>
        <v/>
      </c>
      <c r="K250" s="245" t="str">
        <f ca="1">IF(MOD(ROW()-13,2)=0,IF(ISBLANK(OFFSET('12. SEGUIMIENTO 2027'!$O$14,INT((ROW()-13)/2),0)),"",OFFSET('12. SEGUIMIENTO 2027'!$O$14,INT((ROW()-13)/2),0)),IF(ISBLANK(OFFSET('9. METAS'!$V$20,INT((ROW()-14)/2),0)),"",OFFSET('9. METAS'!$V$20,INT((ROW()-14)/2),0)))</f>
        <v/>
      </c>
      <c r="L250" s="245" t="str">
        <f ca="1">IF(MOD(ROW()-13,2)=0,IF(ISBLANK(OFFSET('12. SEGUIMIENTO 2027'!$P$14,INT((ROW()-13)/2),0)),"",OFFSET('12. SEGUIMIENTO 2027'!$P$14,INT((ROW()-13)/2),0)),IF(ISBLANK(OFFSET('9. METAS'!$W$20,INT((ROW()-14)/2),0)),"",OFFSET('9. METAS'!$W$20,INT((ROW()-14)/2),0)))</f>
        <v/>
      </c>
      <c r="M250" s="246" t="str">
        <f ca="1">IF(MOD(ROW()-13,2)=0,IF(ISBLANK(OFFSET('12. SEGUIMIENTO 2027'!$Q$14,INT((ROW()-13)/2),0)),"",OFFSET('12. SEGUIMIENTO 2027'!$Q$14,INT((ROW()-13)/2),0)),IF(ISBLANK(OFFSET('9. METAS'!$X$20,INT((ROW()-14)/2),0)),"",OFFSET('9. METAS'!$X$20,INT((ROW()-14)/2),0)))</f>
        <v/>
      </c>
      <c r="N250" s="1013"/>
      <c r="O250" s="1014"/>
      <c r="P250" s="1015"/>
    </row>
    <row r="251" spans="3:16">
      <c r="C251" s="1016" t="str">
        <f ca="1">IF(ISBLANK(OFFSET('5. Pp (3 años)'!$C$46,INT((ROW()-13)/2),0)),"",OFFSET('5. Pp (3 años)'!$C$46,INT((ROW()-13)/2),0))</f>
        <v>Actividad</v>
      </c>
      <c r="D251" s="1018" t="str">
        <f ca="1">IF(ISBLANK(OFFSET('5. Pp (3 años)'!$D$46,INT((ROW()-13)/2),0)),"",OFFSET('5. Pp (3 años)'!$D$46,INT((ROW()-13)/2),0))</f>
        <v/>
      </c>
      <c r="E251" s="1018" t="str">
        <f ca="1">IF(ISBLANK(OFFSET('5. Pp (3 años)'!$E$46,INT((ROW()-13)/2),0)),"",OFFSET('5. Pp (3 años)'!$E$46,INT((ROW()-13)/2),0))</f>
        <v/>
      </c>
      <c r="F251" s="1021" t="str">
        <f ca="1">IF(ISBLANK(OFFSET('5. Pp (3 años)'!$K$46,INT((ROW()-13)/2),0)),"",OFFSET('5. Pp (3 años)'!$K$46,INT((ROW()-13)/2),0))</f>
        <v/>
      </c>
      <c r="G251" s="1023" t="str">
        <f ca="1">IF(ISBLANK(OFFSET('5. Pp (3 años)'!$H$46,INT((ROW()-13)/2),0)),"",OFFSET('5. Pp (3 años)'!$H$46,INT((ROW()-13)/2),0))</f>
        <v/>
      </c>
      <c r="H251" s="1080" t="str">
        <f ca="1">IF(ISBLANK(OFFSET('9. METAS'!$L$20,INT((ROW()-13)/2),0)),"",OFFSET('9. METAS'!$L$20,INT((ROW()-13)/2),0))</f>
        <v/>
      </c>
      <c r="I251" s="1004"/>
      <c r="J251" s="244" t="str">
        <f ca="1">IF(MOD(ROW()-13,2)=0,IF(ISBLANK(OFFSET('12. SEGUIMIENTO 2027'!$N$14,INT((ROW()-13)/2),0)),"",OFFSET('12. SEGUIMIENTO 2027'!$N$14,INT((ROW()-13)/2),0)),IF(ISBLANK(OFFSET('9. METAS'!$U$20,INT((ROW()-14)/2),0)),"",OFFSET('9. METAS'!$U$20,INT((ROW()-14)/2),0)))</f>
        <v/>
      </c>
      <c r="K251" s="245" t="str">
        <f ca="1">IF(MOD(ROW()-13,2)=0,IF(ISBLANK(OFFSET('12. SEGUIMIENTO 2027'!$O$14,INT((ROW()-13)/2),0)),"",OFFSET('12. SEGUIMIENTO 2027'!$O$14,INT((ROW()-13)/2),0)),IF(ISBLANK(OFFSET('9. METAS'!$V$20,INT((ROW()-14)/2),0)),"",OFFSET('9. METAS'!$V$20,INT((ROW()-14)/2),0)))</f>
        <v/>
      </c>
      <c r="L251" s="245" t="str">
        <f ca="1">IF(MOD(ROW()-13,2)=0,IF(ISBLANK(OFFSET('12. SEGUIMIENTO 2027'!$P$14,INT((ROW()-13)/2),0)),"",OFFSET('12. SEGUIMIENTO 2027'!$P$14,INT((ROW()-13)/2),0)),IF(ISBLANK(OFFSET('9. METAS'!$W$20,INT((ROW()-14)/2),0)),"",OFFSET('9. METAS'!$W$20,INT((ROW()-14)/2),0)))</f>
        <v/>
      </c>
      <c r="M251" s="246" t="str">
        <f ca="1">IF(MOD(ROW()-13,2)=0,IF(ISBLANK(OFFSET('12. SEGUIMIENTO 2027'!$Q$14,INT((ROW()-13)/2),0)),"",OFFSET('12. SEGUIMIENTO 2027'!$Q$14,INT((ROW()-13)/2),0)),IF(ISBLANK(OFFSET('9. METAS'!$X$20,INT((ROW()-14)/2),0)),"",OFFSET('9. METAS'!$X$20,INT((ROW()-14)/2),0)))</f>
        <v/>
      </c>
      <c r="N251" s="1006" t="str">
        <f t="shared" ref="N251" ca="1" si="234">IFERROR(J251/J252,"ND")</f>
        <v>ND</v>
      </c>
      <c r="O251" s="1008" t="str">
        <f t="shared" ref="O251" ca="1" si="235">IFERROR(((J251+K251+L251+M251)/H251),"ND")</f>
        <v>ND</v>
      </c>
      <c r="P251" s="1010"/>
    </row>
    <row r="252" spans="3:16">
      <c r="C252" s="1025"/>
      <c r="D252" s="1018"/>
      <c r="E252" s="1018"/>
      <c r="F252" s="1021"/>
      <c r="G252" s="1023"/>
      <c r="H252" s="1080"/>
      <c r="I252" s="1012"/>
      <c r="J252" s="244" t="str">
        <f ca="1">IF(MOD(ROW()-13,2)=0,IF(ISBLANK(OFFSET('12. SEGUIMIENTO 2027'!$N$14,INT((ROW()-13)/2),0)),"",OFFSET('12. SEGUIMIENTO 2027'!$N$14,INT((ROW()-13)/2),0)),IF(ISBLANK(OFFSET('9. METAS'!$U$20,INT((ROW()-14)/2),0)),"",OFFSET('9. METAS'!$U$20,INT((ROW()-14)/2),0)))</f>
        <v/>
      </c>
      <c r="K252" s="245" t="str">
        <f ca="1">IF(MOD(ROW()-13,2)=0,IF(ISBLANK(OFFSET('12. SEGUIMIENTO 2027'!$O$14,INT((ROW()-13)/2),0)),"",OFFSET('12. SEGUIMIENTO 2027'!$O$14,INT((ROW()-13)/2),0)),IF(ISBLANK(OFFSET('9. METAS'!$V$20,INT((ROW()-14)/2),0)),"",OFFSET('9. METAS'!$V$20,INT((ROW()-14)/2),0)))</f>
        <v/>
      </c>
      <c r="L252" s="245" t="str">
        <f ca="1">IF(MOD(ROW()-13,2)=0,IF(ISBLANK(OFFSET('12. SEGUIMIENTO 2027'!$P$14,INT((ROW()-13)/2),0)),"",OFFSET('12. SEGUIMIENTO 2027'!$P$14,INT((ROW()-13)/2),0)),IF(ISBLANK(OFFSET('9. METAS'!$W$20,INT((ROW()-14)/2),0)),"",OFFSET('9. METAS'!$W$20,INT((ROW()-14)/2),0)))</f>
        <v/>
      </c>
      <c r="M252" s="246" t="str">
        <f ca="1">IF(MOD(ROW()-13,2)=0,IF(ISBLANK(OFFSET('12. SEGUIMIENTO 2027'!$Q$14,INT((ROW()-13)/2),0)),"",OFFSET('12. SEGUIMIENTO 2027'!$Q$14,INT((ROW()-13)/2),0)),IF(ISBLANK(OFFSET('9. METAS'!$X$20,INT((ROW()-14)/2),0)),"",OFFSET('9. METAS'!$X$20,INT((ROW()-14)/2),0)))</f>
        <v/>
      </c>
      <c r="N252" s="1013"/>
      <c r="O252" s="1014"/>
      <c r="P252" s="1015"/>
    </row>
    <row r="253" spans="3:16">
      <c r="C253" s="1016" t="str">
        <f ca="1">IF(ISBLANK(OFFSET('5. Pp (3 años)'!$C$46,INT((ROW()-13)/2),0)),"",OFFSET('5. Pp (3 años)'!$C$46,INT((ROW()-13)/2),0))</f>
        <v>Actividad</v>
      </c>
      <c r="D253" s="1018" t="str">
        <f ca="1">IF(ISBLANK(OFFSET('5. Pp (3 años)'!$D$46,INT((ROW()-13)/2),0)),"",OFFSET('5. Pp (3 años)'!$D$46,INT((ROW()-13)/2),0))</f>
        <v/>
      </c>
      <c r="E253" s="1018" t="str">
        <f ca="1">IF(ISBLANK(OFFSET('5. Pp (3 años)'!$E$46,INT((ROW()-13)/2),0)),"",OFFSET('5. Pp (3 años)'!$E$46,INT((ROW()-13)/2),0))</f>
        <v/>
      </c>
      <c r="F253" s="1021" t="str">
        <f ca="1">IF(ISBLANK(OFFSET('5. Pp (3 años)'!$K$46,INT((ROW()-13)/2),0)),"",OFFSET('5. Pp (3 años)'!$K$46,INT((ROW()-13)/2),0))</f>
        <v/>
      </c>
      <c r="G253" s="1023" t="str">
        <f ca="1">IF(ISBLANK(OFFSET('5. Pp (3 años)'!$H$46,INT((ROW()-13)/2),0)),"",OFFSET('5. Pp (3 años)'!$H$46,INT((ROW()-13)/2),0))</f>
        <v/>
      </c>
      <c r="H253" s="1080" t="str">
        <f ca="1">IF(ISBLANK(OFFSET('9. METAS'!$L$20,INT((ROW()-13)/2),0)),"",OFFSET('9. METAS'!$L$20,INT((ROW()-13)/2),0))</f>
        <v/>
      </c>
      <c r="I253" s="1004"/>
      <c r="J253" s="244" t="str">
        <f ca="1">IF(MOD(ROW()-13,2)=0,IF(ISBLANK(OFFSET('12. SEGUIMIENTO 2027'!$N$14,INT((ROW()-13)/2),0)),"",OFFSET('12. SEGUIMIENTO 2027'!$N$14,INT((ROW()-13)/2),0)),IF(ISBLANK(OFFSET('9. METAS'!$U$20,INT((ROW()-14)/2),0)),"",OFFSET('9. METAS'!$U$20,INT((ROW()-14)/2),0)))</f>
        <v/>
      </c>
      <c r="K253" s="245" t="str">
        <f ca="1">IF(MOD(ROW()-13,2)=0,IF(ISBLANK(OFFSET('12. SEGUIMIENTO 2027'!$O$14,INT((ROW()-13)/2),0)),"",OFFSET('12. SEGUIMIENTO 2027'!$O$14,INT((ROW()-13)/2),0)),IF(ISBLANK(OFFSET('9. METAS'!$V$20,INT((ROW()-14)/2),0)),"",OFFSET('9. METAS'!$V$20,INT((ROW()-14)/2),0)))</f>
        <v/>
      </c>
      <c r="L253" s="245" t="str">
        <f ca="1">IF(MOD(ROW()-13,2)=0,IF(ISBLANK(OFFSET('12. SEGUIMIENTO 2027'!$P$14,INT((ROW()-13)/2),0)),"",OFFSET('12. SEGUIMIENTO 2027'!$P$14,INT((ROW()-13)/2),0)),IF(ISBLANK(OFFSET('9. METAS'!$W$20,INT((ROW()-14)/2),0)),"",OFFSET('9. METAS'!$W$20,INT((ROW()-14)/2),0)))</f>
        <v/>
      </c>
      <c r="M253" s="246" t="str">
        <f ca="1">IF(MOD(ROW()-13,2)=0,IF(ISBLANK(OFFSET('12. SEGUIMIENTO 2027'!$Q$14,INT((ROW()-13)/2),0)),"",OFFSET('12. SEGUIMIENTO 2027'!$Q$14,INT((ROW()-13)/2),0)),IF(ISBLANK(OFFSET('9. METAS'!$X$20,INT((ROW()-14)/2),0)),"",OFFSET('9. METAS'!$X$20,INT((ROW()-14)/2),0)))</f>
        <v/>
      </c>
      <c r="N253" s="1006" t="str">
        <f t="shared" ref="N253" ca="1" si="236">IFERROR(J253/J254,"ND")</f>
        <v>ND</v>
      </c>
      <c r="O253" s="1008" t="str">
        <f t="shared" ref="O253" ca="1" si="237">IFERROR(((J253+K253+L253+M253)/H253),"ND")</f>
        <v>ND</v>
      </c>
      <c r="P253" s="1010"/>
    </row>
    <row r="254" spans="3:16">
      <c r="C254" s="1025"/>
      <c r="D254" s="1018"/>
      <c r="E254" s="1018"/>
      <c r="F254" s="1021"/>
      <c r="G254" s="1023"/>
      <c r="H254" s="1080"/>
      <c r="I254" s="1012"/>
      <c r="J254" s="244" t="str">
        <f ca="1">IF(MOD(ROW()-13,2)=0,IF(ISBLANK(OFFSET('12. SEGUIMIENTO 2027'!$N$14,INT((ROW()-13)/2),0)),"",OFFSET('12. SEGUIMIENTO 2027'!$N$14,INT((ROW()-13)/2),0)),IF(ISBLANK(OFFSET('9. METAS'!$U$20,INT((ROW()-14)/2),0)),"",OFFSET('9. METAS'!$U$20,INT((ROW()-14)/2),0)))</f>
        <v/>
      </c>
      <c r="K254" s="245" t="str">
        <f ca="1">IF(MOD(ROW()-13,2)=0,IF(ISBLANK(OFFSET('12. SEGUIMIENTO 2027'!$O$14,INT((ROW()-13)/2),0)),"",OFFSET('12. SEGUIMIENTO 2027'!$O$14,INT((ROW()-13)/2),0)),IF(ISBLANK(OFFSET('9. METAS'!$V$20,INT((ROW()-14)/2),0)),"",OFFSET('9. METAS'!$V$20,INT((ROW()-14)/2),0)))</f>
        <v/>
      </c>
      <c r="L254" s="245" t="str">
        <f ca="1">IF(MOD(ROW()-13,2)=0,IF(ISBLANK(OFFSET('12. SEGUIMIENTO 2027'!$P$14,INT((ROW()-13)/2),0)),"",OFFSET('12. SEGUIMIENTO 2027'!$P$14,INT((ROW()-13)/2),0)),IF(ISBLANK(OFFSET('9. METAS'!$W$20,INT((ROW()-14)/2),0)),"",OFFSET('9. METAS'!$W$20,INT((ROW()-14)/2),0)))</f>
        <v/>
      </c>
      <c r="M254" s="246" t="str">
        <f ca="1">IF(MOD(ROW()-13,2)=0,IF(ISBLANK(OFFSET('12. SEGUIMIENTO 2027'!$Q$14,INT((ROW()-13)/2),0)),"",OFFSET('12. SEGUIMIENTO 2027'!$Q$14,INT((ROW()-13)/2),0)),IF(ISBLANK(OFFSET('9. METAS'!$X$20,INT((ROW()-14)/2),0)),"",OFFSET('9. METAS'!$X$20,INT((ROW()-14)/2),0)))</f>
        <v/>
      </c>
      <c r="N254" s="1013"/>
      <c r="O254" s="1014"/>
      <c r="P254" s="1015"/>
    </row>
    <row r="255" spans="3:16">
      <c r="C255" s="1016" t="str">
        <f ca="1">IF(ISBLANK(OFFSET('5. Pp (3 años)'!$C$46,INT((ROW()-13)/2),0)),"",OFFSET('5. Pp (3 años)'!$C$46,INT((ROW()-13)/2),0))</f>
        <v>Actividad</v>
      </c>
      <c r="D255" s="1018" t="str">
        <f ca="1">IF(ISBLANK(OFFSET('5. Pp (3 años)'!$D$46,INT((ROW()-13)/2),0)),"",OFFSET('5. Pp (3 años)'!$D$46,INT((ROW()-13)/2),0))</f>
        <v/>
      </c>
      <c r="E255" s="1018" t="str">
        <f ca="1">IF(ISBLANK(OFFSET('5. Pp (3 años)'!$E$46,INT((ROW()-13)/2),0)),"",OFFSET('5. Pp (3 años)'!$E$46,INT((ROW()-13)/2),0))</f>
        <v/>
      </c>
      <c r="F255" s="1021" t="str">
        <f ca="1">IF(ISBLANK(OFFSET('5. Pp (3 años)'!$K$46,INT((ROW()-13)/2),0)),"",OFFSET('5. Pp (3 años)'!$K$46,INT((ROW()-13)/2),0))</f>
        <v/>
      </c>
      <c r="G255" s="1023" t="str">
        <f ca="1">IF(ISBLANK(OFFSET('5. Pp (3 años)'!$H$46,INT((ROW()-13)/2),0)),"",OFFSET('5. Pp (3 años)'!$H$46,INT((ROW()-13)/2),0))</f>
        <v/>
      </c>
      <c r="H255" s="1080" t="str">
        <f ca="1">IF(ISBLANK(OFFSET('9. METAS'!$L$20,INT((ROW()-13)/2),0)),"",OFFSET('9. METAS'!$L$20,INT((ROW()-13)/2),0))</f>
        <v/>
      </c>
      <c r="I255" s="1004"/>
      <c r="J255" s="244" t="str">
        <f ca="1">IF(MOD(ROW()-13,2)=0,IF(ISBLANK(OFFSET('12. SEGUIMIENTO 2027'!$N$14,INT((ROW()-13)/2),0)),"",OFFSET('12. SEGUIMIENTO 2027'!$N$14,INT((ROW()-13)/2),0)),IF(ISBLANK(OFFSET('9. METAS'!$U$20,INT((ROW()-14)/2),0)),"",OFFSET('9. METAS'!$U$20,INT((ROW()-14)/2),0)))</f>
        <v/>
      </c>
      <c r="K255" s="245" t="str">
        <f ca="1">IF(MOD(ROW()-13,2)=0,IF(ISBLANK(OFFSET('12. SEGUIMIENTO 2027'!$O$14,INT((ROW()-13)/2),0)),"",OFFSET('12. SEGUIMIENTO 2027'!$O$14,INT((ROW()-13)/2),0)),IF(ISBLANK(OFFSET('9. METAS'!$V$20,INT((ROW()-14)/2),0)),"",OFFSET('9. METAS'!$V$20,INT((ROW()-14)/2),0)))</f>
        <v/>
      </c>
      <c r="L255" s="245" t="str">
        <f ca="1">IF(MOD(ROW()-13,2)=0,IF(ISBLANK(OFFSET('12. SEGUIMIENTO 2027'!$P$14,INT((ROW()-13)/2),0)),"",OFFSET('12. SEGUIMIENTO 2027'!$P$14,INT((ROW()-13)/2),0)),IF(ISBLANK(OFFSET('9. METAS'!$W$20,INT((ROW()-14)/2),0)),"",OFFSET('9. METAS'!$W$20,INT((ROW()-14)/2),0)))</f>
        <v/>
      </c>
      <c r="M255" s="246" t="str">
        <f ca="1">IF(MOD(ROW()-13,2)=0,IF(ISBLANK(OFFSET('12. SEGUIMIENTO 2027'!$Q$14,INT((ROW()-13)/2),0)),"",OFFSET('12. SEGUIMIENTO 2027'!$Q$14,INT((ROW()-13)/2),0)),IF(ISBLANK(OFFSET('9. METAS'!$X$20,INT((ROW()-14)/2),0)),"",OFFSET('9. METAS'!$X$20,INT((ROW()-14)/2),0)))</f>
        <v/>
      </c>
      <c r="N255" s="1006" t="str">
        <f t="shared" ref="N255" ca="1" si="238">IFERROR(J255/J256,"ND")</f>
        <v>ND</v>
      </c>
      <c r="O255" s="1008" t="str">
        <f t="shared" ref="O255" ca="1" si="239">IFERROR(((J255+K255+L255+M255)/H255),"ND")</f>
        <v>ND</v>
      </c>
      <c r="P255" s="1010"/>
    </row>
    <row r="256" spans="3:16">
      <c r="C256" s="1025"/>
      <c r="D256" s="1018"/>
      <c r="E256" s="1018"/>
      <c r="F256" s="1021"/>
      <c r="G256" s="1023"/>
      <c r="H256" s="1080"/>
      <c r="I256" s="1012"/>
      <c r="J256" s="244" t="str">
        <f ca="1">IF(MOD(ROW()-13,2)=0,IF(ISBLANK(OFFSET('12. SEGUIMIENTO 2027'!$N$14,INT((ROW()-13)/2),0)),"",OFFSET('12. SEGUIMIENTO 2027'!$N$14,INT((ROW()-13)/2),0)),IF(ISBLANK(OFFSET('9. METAS'!$U$20,INT((ROW()-14)/2),0)),"",OFFSET('9. METAS'!$U$20,INT((ROW()-14)/2),0)))</f>
        <v/>
      </c>
      <c r="K256" s="245" t="str">
        <f ca="1">IF(MOD(ROW()-13,2)=0,IF(ISBLANK(OFFSET('12. SEGUIMIENTO 2027'!$O$14,INT((ROW()-13)/2),0)),"",OFFSET('12. SEGUIMIENTO 2027'!$O$14,INT((ROW()-13)/2),0)),IF(ISBLANK(OFFSET('9. METAS'!$V$20,INT((ROW()-14)/2),0)),"",OFFSET('9. METAS'!$V$20,INT((ROW()-14)/2),0)))</f>
        <v/>
      </c>
      <c r="L256" s="245" t="str">
        <f ca="1">IF(MOD(ROW()-13,2)=0,IF(ISBLANK(OFFSET('12. SEGUIMIENTO 2027'!$P$14,INT((ROW()-13)/2),0)),"",OFFSET('12. SEGUIMIENTO 2027'!$P$14,INT((ROW()-13)/2),0)),IF(ISBLANK(OFFSET('9. METAS'!$W$20,INT((ROW()-14)/2),0)),"",OFFSET('9. METAS'!$W$20,INT((ROW()-14)/2),0)))</f>
        <v/>
      </c>
      <c r="M256" s="246" t="str">
        <f ca="1">IF(MOD(ROW()-13,2)=0,IF(ISBLANK(OFFSET('12. SEGUIMIENTO 2027'!$Q$14,INT((ROW()-13)/2),0)),"",OFFSET('12. SEGUIMIENTO 2027'!$Q$14,INT((ROW()-13)/2),0)),IF(ISBLANK(OFFSET('9. METAS'!$X$20,INT((ROW()-14)/2),0)),"",OFFSET('9. METAS'!$X$20,INT((ROW()-14)/2),0)))</f>
        <v/>
      </c>
      <c r="N256" s="1013"/>
      <c r="O256" s="1014"/>
      <c r="P256" s="1015"/>
    </row>
    <row r="257" spans="3:16">
      <c r="C257" s="1016" t="str">
        <f ca="1">IF(ISBLANK(OFFSET('5. Pp (3 años)'!$C$46,INT((ROW()-13)/2),0)),"",OFFSET('5. Pp (3 años)'!$C$46,INT((ROW()-13)/2),0))</f>
        <v>Componente</v>
      </c>
      <c r="D257" s="1018" t="str">
        <f ca="1">IF(ISBLANK(OFFSET('5. Pp (3 años)'!$D$46,INT((ROW()-13)/2),0)),"",OFFSET('5. Pp (3 años)'!$D$46,INT((ROW()-13)/2),0))</f>
        <v xml:space="preserve">4.1.1.1.21 Mecanismos de comercialización comunitaria y suministro de productos de la canasta básica implementados
</v>
      </c>
      <c r="E257" s="1018" t="str">
        <f ca="1">IF(ISBLANK(OFFSET('5. Pp (3 años)'!$E$46,INT((ROW()-13)/2),0)),"",OFFSET('5. Pp (3 años)'!$E$46,INT((ROW()-13)/2),0))</f>
        <v>PMCSO: Porcentaje de mecanismos de comercialización y suministro operados.</v>
      </c>
      <c r="F257" s="1021" t="str">
        <f ca="1">IF(ISBLANK(OFFSET('5. Pp (3 años)'!$K$46,INT((ROW()-13)/2),0)),"",OFFSET('5. Pp (3 años)'!$K$46,INT((ROW()-13)/2),0))</f>
        <v>Ascendente</v>
      </c>
      <c r="G257" s="1023" t="str">
        <f ca="1">IF(ISBLANK(OFFSET('5. Pp (3 años)'!$H$46,INT((ROW()-13)/2),0)),"",OFFSET('5. Pp (3 años)'!$H$46,INT((ROW()-13)/2),0))</f>
        <v>Trimestral</v>
      </c>
      <c r="H257" s="1080">
        <f ca="1">IF(ISBLANK(OFFSET('9. METAS'!$L$20,INT((ROW()-13)/2),0)),"",OFFSET('9. METAS'!$L$20,INT((ROW()-13)/2),0))</f>
        <v>100</v>
      </c>
      <c r="I257" s="1004"/>
      <c r="J257" s="244" t="str">
        <f ca="1">IF(MOD(ROW()-13,2)=0,IF(ISBLANK(OFFSET('12. SEGUIMIENTO 2027'!$N$14,INT((ROW()-13)/2),0)),"",OFFSET('12. SEGUIMIENTO 2027'!$N$14,INT((ROW()-13)/2),0)),IF(ISBLANK(OFFSET('9. METAS'!$U$20,INT((ROW()-14)/2),0)),"",OFFSET('9. METAS'!$U$20,INT((ROW()-14)/2),0)))</f>
        <v/>
      </c>
      <c r="K257" s="245" t="str">
        <f ca="1">IF(MOD(ROW()-13,2)=0,IF(ISBLANK(OFFSET('12. SEGUIMIENTO 2027'!$O$14,INT((ROW()-13)/2),0)),"",OFFSET('12. SEGUIMIENTO 2027'!$O$14,INT((ROW()-13)/2),0)),IF(ISBLANK(OFFSET('9. METAS'!$V$20,INT((ROW()-14)/2),0)),"",OFFSET('9. METAS'!$V$20,INT((ROW()-14)/2),0)))</f>
        <v/>
      </c>
      <c r="L257" s="245" t="str">
        <f ca="1">IF(MOD(ROW()-13,2)=0,IF(ISBLANK(OFFSET('12. SEGUIMIENTO 2027'!$P$14,INT((ROW()-13)/2),0)),"",OFFSET('12. SEGUIMIENTO 2027'!$P$14,INT((ROW()-13)/2),0)),IF(ISBLANK(OFFSET('9. METAS'!$W$20,INT((ROW()-14)/2),0)),"",OFFSET('9. METAS'!$W$20,INT((ROW()-14)/2),0)))</f>
        <v/>
      </c>
      <c r="M257" s="246" t="str">
        <f ca="1">IF(MOD(ROW()-13,2)=0,IF(ISBLANK(OFFSET('12. SEGUIMIENTO 2027'!$Q$14,INT((ROW()-13)/2),0)),"",OFFSET('12. SEGUIMIENTO 2027'!$Q$14,INT((ROW()-13)/2),0)),IF(ISBLANK(OFFSET('9. METAS'!$X$20,INT((ROW()-14)/2),0)),"",OFFSET('9. METAS'!$X$20,INT((ROW()-14)/2),0)))</f>
        <v/>
      </c>
      <c r="N257" s="1006" t="str">
        <f t="shared" ref="N257" ca="1" si="240">IFERROR(J257/J258,"ND")</f>
        <v>ND</v>
      </c>
      <c r="O257" s="1008" t="str">
        <f t="shared" ref="O257" ca="1" si="241">IFERROR(((J257+K257+L257+M257)/H257),"ND")</f>
        <v>ND</v>
      </c>
      <c r="P257" s="1010"/>
    </row>
    <row r="258" spans="3:16">
      <c r="C258" s="1025"/>
      <c r="D258" s="1018"/>
      <c r="E258" s="1018"/>
      <c r="F258" s="1021"/>
      <c r="G258" s="1023"/>
      <c r="H258" s="1080"/>
      <c r="I258" s="1012"/>
      <c r="J258" s="244">
        <f ca="1">IF(MOD(ROW()-13,2)=0,IF(ISBLANK(OFFSET('12. SEGUIMIENTO 2027'!$N$14,INT((ROW()-13)/2),0)),"",OFFSET('12. SEGUIMIENTO 2027'!$N$14,INT((ROW()-13)/2),0)),IF(ISBLANK(OFFSET('9. METAS'!$U$20,INT((ROW()-14)/2),0)),"",OFFSET('9. METAS'!$U$20,INT((ROW()-14)/2),0)))</f>
        <v>25</v>
      </c>
      <c r="K258" s="245">
        <f ca="1">IF(MOD(ROW()-13,2)=0,IF(ISBLANK(OFFSET('12. SEGUIMIENTO 2027'!$O$14,INT((ROW()-13)/2),0)),"",OFFSET('12. SEGUIMIENTO 2027'!$O$14,INT((ROW()-13)/2),0)),IF(ISBLANK(OFFSET('9. METAS'!$V$20,INT((ROW()-14)/2),0)),"",OFFSET('9. METAS'!$V$20,INT((ROW()-14)/2),0)))</f>
        <v>25</v>
      </c>
      <c r="L258" s="245">
        <f ca="1">IF(MOD(ROW()-13,2)=0,IF(ISBLANK(OFFSET('12. SEGUIMIENTO 2027'!$P$14,INT((ROW()-13)/2),0)),"",OFFSET('12. SEGUIMIENTO 2027'!$P$14,INT((ROW()-13)/2),0)),IF(ISBLANK(OFFSET('9. METAS'!$W$20,INT((ROW()-14)/2),0)),"",OFFSET('9. METAS'!$W$20,INT((ROW()-14)/2),0)))</f>
        <v>25</v>
      </c>
      <c r="M258" s="246">
        <f ca="1">IF(MOD(ROW()-13,2)=0,IF(ISBLANK(OFFSET('12. SEGUIMIENTO 2027'!$Q$14,INT((ROW()-13)/2),0)),"",OFFSET('12. SEGUIMIENTO 2027'!$Q$14,INT((ROW()-13)/2),0)),IF(ISBLANK(OFFSET('9. METAS'!$X$20,INT((ROW()-14)/2),0)),"",OFFSET('9. METAS'!$X$20,INT((ROW()-14)/2),0)))</f>
        <v>25</v>
      </c>
      <c r="N258" s="1013"/>
      <c r="O258" s="1014"/>
      <c r="P258" s="1015"/>
    </row>
    <row r="259" spans="3:16">
      <c r="C259" s="1016" t="str">
        <f ca="1">IF(ISBLANK(OFFSET('5. Pp (3 años)'!$C$46,INT((ROW()-13)/2),0)),"",OFFSET('5. Pp (3 años)'!$C$46,INT((ROW()-13)/2),0))</f>
        <v>Actividad</v>
      </c>
      <c r="D259" s="1018" t="str">
        <f ca="1">IF(ISBLANK(OFFSET('5. Pp (3 años)'!$D$46,INT((ROW()-13)/2),0)),"",OFFSET('5. Pp (3 años)'!$D$46,INT((ROW()-13)/2),0))</f>
        <v>4.1.1.1.21.1 Promoción de canales de comercialización y ferias de economía local para productos artesanales.</v>
      </c>
      <c r="E259" s="1018" t="str">
        <f ca="1">IF(ISBLANK(OFFSET('5. Pp (3 años)'!$E$46,INT((ROW()-13)/2),0)),"",OFFSET('5. Pp (3 años)'!$E$46,INT((ROW()-13)/2),0))</f>
        <v>PEECAR: Porcentaje de eventos y espacios de comercialización artesanal realizados.</v>
      </c>
      <c r="F259" s="1021" t="str">
        <f ca="1">IF(ISBLANK(OFFSET('5. Pp (3 años)'!$K$46,INT((ROW()-13)/2),0)),"",OFFSET('5. Pp (3 años)'!$K$46,INT((ROW()-13)/2),0))</f>
        <v>Ascendente</v>
      </c>
      <c r="G259" s="1023" t="str">
        <f ca="1">IF(ISBLANK(OFFSET('5. Pp (3 años)'!$H$46,INT((ROW()-13)/2),0)),"",OFFSET('5. Pp (3 años)'!$H$46,INT((ROW()-13)/2),0))</f>
        <v>Trimestral</v>
      </c>
      <c r="H259" s="1080">
        <f ca="1">IF(ISBLANK(OFFSET('9. METAS'!$L$20,INT((ROW()-13)/2),0)),"",OFFSET('9. METAS'!$L$20,INT((ROW()-13)/2),0))</f>
        <v>100</v>
      </c>
      <c r="I259" s="1004"/>
      <c r="J259" s="244" t="str">
        <f ca="1">IF(MOD(ROW()-13,2)=0,IF(ISBLANK(OFFSET('12. SEGUIMIENTO 2027'!$N$14,INT((ROW()-13)/2),0)),"",OFFSET('12. SEGUIMIENTO 2027'!$N$14,INT((ROW()-13)/2),0)),IF(ISBLANK(OFFSET('9. METAS'!$U$20,INT((ROW()-14)/2),0)),"",OFFSET('9. METAS'!$U$20,INT((ROW()-14)/2),0)))</f>
        <v/>
      </c>
      <c r="K259" s="245" t="str">
        <f ca="1">IF(MOD(ROW()-13,2)=0,IF(ISBLANK(OFFSET('12. SEGUIMIENTO 2027'!$O$14,INT((ROW()-13)/2),0)),"",OFFSET('12. SEGUIMIENTO 2027'!$O$14,INT((ROW()-13)/2),0)),IF(ISBLANK(OFFSET('9. METAS'!$V$20,INT((ROW()-14)/2),0)),"",OFFSET('9. METAS'!$V$20,INT((ROW()-14)/2),0)))</f>
        <v/>
      </c>
      <c r="L259" s="245" t="str">
        <f ca="1">IF(MOD(ROW()-13,2)=0,IF(ISBLANK(OFFSET('12. SEGUIMIENTO 2027'!$P$14,INT((ROW()-13)/2),0)),"",OFFSET('12. SEGUIMIENTO 2027'!$P$14,INT((ROW()-13)/2),0)),IF(ISBLANK(OFFSET('9. METAS'!$W$20,INT((ROW()-14)/2),0)),"",OFFSET('9. METAS'!$W$20,INT((ROW()-14)/2),0)))</f>
        <v/>
      </c>
      <c r="M259" s="246" t="str">
        <f ca="1">IF(MOD(ROW()-13,2)=0,IF(ISBLANK(OFFSET('12. SEGUIMIENTO 2027'!$Q$14,INT((ROW()-13)/2),0)),"",OFFSET('12. SEGUIMIENTO 2027'!$Q$14,INT((ROW()-13)/2),0)),IF(ISBLANK(OFFSET('9. METAS'!$X$20,INT((ROW()-14)/2),0)),"",OFFSET('9. METAS'!$X$20,INT((ROW()-14)/2),0)))</f>
        <v/>
      </c>
      <c r="N259" s="1006" t="str">
        <f t="shared" ref="N259" ca="1" si="242">IFERROR(J259/J260,"ND")</f>
        <v>ND</v>
      </c>
      <c r="O259" s="1008" t="str">
        <f t="shared" ref="O259" ca="1" si="243">IFERROR(((J259+K259+L259+M259)/H259),"ND")</f>
        <v>ND</v>
      </c>
      <c r="P259" s="1010"/>
    </row>
    <row r="260" spans="3:16">
      <c r="C260" s="1025"/>
      <c r="D260" s="1018"/>
      <c r="E260" s="1018"/>
      <c r="F260" s="1021"/>
      <c r="G260" s="1023"/>
      <c r="H260" s="1080"/>
      <c r="I260" s="1012"/>
      <c r="J260" s="244">
        <f ca="1">IF(MOD(ROW()-13,2)=0,IF(ISBLANK(OFFSET('12. SEGUIMIENTO 2027'!$N$14,INT((ROW()-13)/2),0)),"",OFFSET('12. SEGUIMIENTO 2027'!$N$14,INT((ROW()-13)/2),0)),IF(ISBLANK(OFFSET('9. METAS'!$U$20,INT((ROW()-14)/2),0)),"",OFFSET('9. METAS'!$U$20,INT((ROW()-14)/2),0)))</f>
        <v>24</v>
      </c>
      <c r="K260" s="245">
        <f ca="1">IF(MOD(ROW()-13,2)=0,IF(ISBLANK(OFFSET('12. SEGUIMIENTO 2027'!$O$14,INT((ROW()-13)/2),0)),"",OFFSET('12. SEGUIMIENTO 2027'!$O$14,INT((ROW()-13)/2),0)),IF(ISBLANK(OFFSET('9. METAS'!$V$20,INT((ROW()-14)/2),0)),"",OFFSET('9. METAS'!$V$20,INT((ROW()-14)/2),0)))</f>
        <v>27</v>
      </c>
      <c r="L260" s="245">
        <f ca="1">IF(MOD(ROW()-13,2)=0,IF(ISBLANK(OFFSET('12. SEGUIMIENTO 2027'!$P$14,INT((ROW()-13)/2),0)),"",OFFSET('12. SEGUIMIENTO 2027'!$P$14,INT((ROW()-13)/2),0)),IF(ISBLANK(OFFSET('9. METAS'!$W$20,INT((ROW()-14)/2),0)),"",OFFSET('9. METAS'!$W$20,INT((ROW()-14)/2),0)))</f>
        <v>27</v>
      </c>
      <c r="M260" s="246">
        <f ca="1">IF(MOD(ROW()-13,2)=0,IF(ISBLANK(OFFSET('12. SEGUIMIENTO 2027'!$Q$14,INT((ROW()-13)/2),0)),"",OFFSET('12. SEGUIMIENTO 2027'!$Q$14,INT((ROW()-13)/2),0)),IF(ISBLANK(OFFSET('9. METAS'!$X$20,INT((ROW()-14)/2),0)),"",OFFSET('9. METAS'!$X$20,INT((ROW()-14)/2),0)))</f>
        <v>22</v>
      </c>
      <c r="N260" s="1013"/>
      <c r="O260" s="1014"/>
      <c r="P260" s="1015"/>
    </row>
    <row r="261" spans="3:16">
      <c r="C261" s="1016" t="str">
        <f ca="1">IF(ISBLANK(OFFSET('5. Pp (3 años)'!$C$46,INT((ROW()-13)/2),0)),"",OFFSET('5. Pp (3 años)'!$C$46,INT((ROW()-13)/2),0))</f>
        <v>Actividad</v>
      </c>
      <c r="D261" s="1018" t="str">
        <f ca="1">IF(ISBLANK(OFFSET('5. Pp (3 años)'!$D$46,INT((ROW()-13)/2),0)),"",OFFSET('5. Pp (3 años)'!$D$46,INT((ROW()-13)/2),0))</f>
        <v>4.1.1.1.21.2  Operación de puntos de abasto móvil y suministro de productos básicos para grupos prioritarios.</v>
      </c>
      <c r="E261" s="1018" t="str">
        <f ca="1">IF(ISBLANK(OFFSET('5. Pp (3 años)'!$E$46,INT((ROW()-13)/2),0)),"",OFFSET('5. Pp (3 años)'!$E$46,INT((ROW()-13)/2),0))</f>
        <v>PJAM: Porcentaje de jornadas de abasto móvil realizadas.</v>
      </c>
      <c r="F261" s="1021" t="str">
        <f ca="1">IF(ISBLANK(OFFSET('5. Pp (3 años)'!$K$46,INT((ROW()-13)/2),0)),"",OFFSET('5. Pp (3 años)'!$K$46,INT((ROW()-13)/2),0))</f>
        <v>Ascendente</v>
      </c>
      <c r="G261" s="1023" t="str">
        <f ca="1">IF(ISBLANK(OFFSET('5. Pp (3 años)'!$H$46,INT((ROW()-13)/2),0)),"",OFFSET('5. Pp (3 años)'!$H$46,INT((ROW()-13)/2),0))</f>
        <v>Trimestral</v>
      </c>
      <c r="H261" s="1080">
        <f ca="1">IF(ISBLANK(OFFSET('9. METAS'!$L$20,INT((ROW()-13)/2),0)),"",OFFSET('9. METAS'!$L$20,INT((ROW()-13)/2),0))</f>
        <v>84</v>
      </c>
      <c r="I261" s="1004"/>
      <c r="J261" s="244" t="str">
        <f ca="1">IF(MOD(ROW()-13,2)=0,IF(ISBLANK(OFFSET('12. SEGUIMIENTO 2027'!$N$14,INT((ROW()-13)/2),0)),"",OFFSET('12. SEGUIMIENTO 2027'!$N$14,INT((ROW()-13)/2),0)),IF(ISBLANK(OFFSET('9. METAS'!$U$20,INT((ROW()-14)/2),0)),"",OFFSET('9. METAS'!$U$20,INT((ROW()-14)/2),0)))</f>
        <v/>
      </c>
      <c r="K261" s="245" t="str">
        <f ca="1">IF(MOD(ROW()-13,2)=0,IF(ISBLANK(OFFSET('12. SEGUIMIENTO 2027'!$O$14,INT((ROW()-13)/2),0)),"",OFFSET('12. SEGUIMIENTO 2027'!$O$14,INT((ROW()-13)/2),0)),IF(ISBLANK(OFFSET('9. METAS'!$V$20,INT((ROW()-14)/2),0)),"",OFFSET('9. METAS'!$V$20,INT((ROW()-14)/2),0)))</f>
        <v/>
      </c>
      <c r="L261" s="245" t="str">
        <f ca="1">IF(MOD(ROW()-13,2)=0,IF(ISBLANK(OFFSET('12. SEGUIMIENTO 2027'!$P$14,INT((ROW()-13)/2),0)),"",OFFSET('12. SEGUIMIENTO 2027'!$P$14,INT((ROW()-13)/2),0)),IF(ISBLANK(OFFSET('9. METAS'!$W$20,INT((ROW()-14)/2),0)),"",OFFSET('9. METAS'!$W$20,INT((ROW()-14)/2),0)))</f>
        <v/>
      </c>
      <c r="M261" s="246" t="str">
        <f ca="1">IF(MOD(ROW()-13,2)=0,IF(ISBLANK(OFFSET('12. SEGUIMIENTO 2027'!$Q$14,INT((ROW()-13)/2),0)),"",OFFSET('12. SEGUIMIENTO 2027'!$Q$14,INT((ROW()-13)/2),0)),IF(ISBLANK(OFFSET('9. METAS'!$X$20,INT((ROW()-14)/2),0)),"",OFFSET('9. METAS'!$X$20,INT((ROW()-14)/2),0)))</f>
        <v/>
      </c>
      <c r="N261" s="1006" t="str">
        <f t="shared" ref="N261" ca="1" si="244">IFERROR(J261/J262,"ND")</f>
        <v>ND</v>
      </c>
      <c r="O261" s="1008" t="str">
        <f t="shared" ref="O261" ca="1" si="245">IFERROR(((J261+K261+L261+M261)/H261),"ND")</f>
        <v>ND</v>
      </c>
      <c r="P261" s="1010"/>
    </row>
    <row r="262" spans="3:16">
      <c r="C262" s="1025"/>
      <c r="D262" s="1018"/>
      <c r="E262" s="1018"/>
      <c r="F262" s="1021"/>
      <c r="G262" s="1023"/>
      <c r="H262" s="1080"/>
      <c r="I262" s="1012"/>
      <c r="J262" s="244">
        <f ca="1">IF(MOD(ROW()-13,2)=0,IF(ISBLANK(OFFSET('12. SEGUIMIENTO 2027'!$N$14,INT((ROW()-13)/2),0)),"",OFFSET('12. SEGUIMIENTO 2027'!$N$14,INT((ROW()-13)/2),0)),IF(ISBLANK(OFFSET('9. METAS'!$U$20,INT((ROW()-14)/2),0)),"",OFFSET('9. METAS'!$U$20,INT((ROW()-14)/2),0)))</f>
        <v>24</v>
      </c>
      <c r="K262" s="245">
        <f ca="1">IF(MOD(ROW()-13,2)=0,IF(ISBLANK(OFFSET('12. SEGUIMIENTO 2027'!$O$14,INT((ROW()-13)/2),0)),"",OFFSET('12. SEGUIMIENTO 2027'!$O$14,INT((ROW()-13)/2),0)),IF(ISBLANK(OFFSET('9. METAS'!$V$20,INT((ROW()-14)/2),0)),"",OFFSET('9. METAS'!$V$20,INT((ROW()-14)/2),0)))</f>
        <v>24</v>
      </c>
      <c r="L262" s="245">
        <f ca="1">IF(MOD(ROW()-13,2)=0,IF(ISBLANK(OFFSET('12. SEGUIMIENTO 2027'!$P$14,INT((ROW()-13)/2),0)),"",OFFSET('12. SEGUIMIENTO 2027'!$P$14,INT((ROW()-13)/2),0)),IF(ISBLANK(OFFSET('9. METAS'!$W$20,INT((ROW()-14)/2),0)),"",OFFSET('9. METAS'!$W$20,INT((ROW()-14)/2),0)))</f>
        <v>16</v>
      </c>
      <c r="M262" s="246">
        <f ca="1">IF(MOD(ROW()-13,2)=0,IF(ISBLANK(OFFSET('12. SEGUIMIENTO 2027'!$Q$14,INT((ROW()-13)/2),0)),"",OFFSET('12. SEGUIMIENTO 2027'!$Q$14,INT((ROW()-13)/2),0)),IF(ISBLANK(OFFSET('9. METAS'!$X$20,INT((ROW()-14)/2),0)),"",OFFSET('9. METAS'!$X$20,INT((ROW()-14)/2),0)))</f>
        <v>20</v>
      </c>
      <c r="N262" s="1013"/>
      <c r="O262" s="1014"/>
      <c r="P262" s="1015"/>
    </row>
    <row r="263" spans="3:16">
      <c r="C263" s="1016" t="str">
        <f ca="1">IF(ISBLANK(OFFSET('5. Pp (3 años)'!$C$46,INT((ROW()-13)/2),0)),"",OFFSET('5. Pp (3 años)'!$C$46,INT((ROW()-13)/2),0))</f>
        <v>Actividad</v>
      </c>
      <c r="D263" s="1018" t="str">
        <f ca="1">IF(ISBLANK(OFFSET('5. Pp (3 años)'!$D$46,INT((ROW()-13)/2),0)),"",OFFSET('5. Pp (3 años)'!$D$46,INT((ROW()-13)/2),0))</f>
        <v/>
      </c>
      <c r="E263" s="1018" t="str">
        <f ca="1">IF(ISBLANK(OFFSET('5. Pp (3 años)'!$E$46,INT((ROW()-13)/2),0)),"",OFFSET('5. Pp (3 años)'!$E$46,INT((ROW()-13)/2),0))</f>
        <v/>
      </c>
      <c r="F263" s="1021" t="str">
        <f ca="1">IF(ISBLANK(OFFSET('5. Pp (3 años)'!$K$46,INT((ROW()-13)/2),0)),"",OFFSET('5. Pp (3 años)'!$K$46,INT((ROW()-13)/2),0))</f>
        <v/>
      </c>
      <c r="G263" s="1023" t="str">
        <f ca="1">IF(ISBLANK(OFFSET('5. Pp (3 años)'!$H$46,INT((ROW()-13)/2),0)),"",OFFSET('5. Pp (3 años)'!$H$46,INT((ROW()-13)/2),0))</f>
        <v/>
      </c>
      <c r="H263" s="1080" t="str">
        <f ca="1">IF(ISBLANK(OFFSET('9. METAS'!$L$20,INT((ROW()-13)/2),0)),"",OFFSET('9. METAS'!$L$20,INT((ROW()-13)/2),0))</f>
        <v/>
      </c>
      <c r="I263" s="1004"/>
      <c r="J263" s="244" t="str">
        <f ca="1">IF(MOD(ROW()-13,2)=0,IF(ISBLANK(OFFSET('12. SEGUIMIENTO 2027'!$N$14,INT((ROW()-13)/2),0)),"",OFFSET('12. SEGUIMIENTO 2027'!$N$14,INT((ROW()-13)/2),0)),IF(ISBLANK(OFFSET('9. METAS'!$U$20,INT((ROW()-14)/2),0)),"",OFFSET('9. METAS'!$U$20,INT((ROW()-14)/2),0)))</f>
        <v/>
      </c>
      <c r="K263" s="245" t="str">
        <f ca="1">IF(MOD(ROW()-13,2)=0,IF(ISBLANK(OFFSET('12. SEGUIMIENTO 2027'!$O$14,INT((ROW()-13)/2),0)),"",OFFSET('12. SEGUIMIENTO 2027'!$O$14,INT((ROW()-13)/2),0)),IF(ISBLANK(OFFSET('9. METAS'!$V$20,INT((ROW()-14)/2),0)),"",OFFSET('9. METAS'!$V$20,INT((ROW()-14)/2),0)))</f>
        <v/>
      </c>
      <c r="L263" s="245" t="str">
        <f ca="1">IF(MOD(ROW()-13,2)=0,IF(ISBLANK(OFFSET('12. SEGUIMIENTO 2027'!$P$14,INT((ROW()-13)/2),0)),"",OFFSET('12. SEGUIMIENTO 2027'!$P$14,INT((ROW()-13)/2),0)),IF(ISBLANK(OFFSET('9. METAS'!$W$20,INT((ROW()-14)/2),0)),"",OFFSET('9. METAS'!$W$20,INT((ROW()-14)/2),0)))</f>
        <v/>
      </c>
      <c r="M263" s="246" t="str">
        <f ca="1">IF(MOD(ROW()-13,2)=0,IF(ISBLANK(OFFSET('12. SEGUIMIENTO 2027'!$Q$14,INT((ROW()-13)/2),0)),"",OFFSET('12. SEGUIMIENTO 2027'!$Q$14,INT((ROW()-13)/2),0)),IF(ISBLANK(OFFSET('9. METAS'!$X$20,INT((ROW()-14)/2),0)),"",OFFSET('9. METAS'!$X$20,INT((ROW()-14)/2),0)))</f>
        <v/>
      </c>
      <c r="N263" s="1006" t="str">
        <f t="shared" ref="N263" ca="1" si="246">IFERROR(J263/J264,"ND")</f>
        <v>ND</v>
      </c>
      <c r="O263" s="1008" t="str">
        <f t="shared" ref="O263" ca="1" si="247">IFERROR(((J263+K263+L263+M263)/H263),"ND")</f>
        <v>ND</v>
      </c>
      <c r="P263" s="1010"/>
    </row>
    <row r="264" spans="3:16">
      <c r="C264" s="1025"/>
      <c r="D264" s="1018"/>
      <c r="E264" s="1018"/>
      <c r="F264" s="1021"/>
      <c r="G264" s="1023"/>
      <c r="H264" s="1080"/>
      <c r="I264" s="1012"/>
      <c r="J264" s="244" t="str">
        <f ca="1">IF(MOD(ROW()-13,2)=0,IF(ISBLANK(OFFSET('12. SEGUIMIENTO 2027'!$N$14,INT((ROW()-13)/2),0)),"",OFFSET('12. SEGUIMIENTO 2027'!$N$14,INT((ROW()-13)/2),0)),IF(ISBLANK(OFFSET('9. METAS'!$U$20,INT((ROW()-14)/2),0)),"",OFFSET('9. METAS'!$U$20,INT((ROW()-14)/2),0)))</f>
        <v/>
      </c>
      <c r="K264" s="245" t="str">
        <f ca="1">IF(MOD(ROW()-13,2)=0,IF(ISBLANK(OFFSET('12. SEGUIMIENTO 2027'!$O$14,INT((ROW()-13)/2),0)),"",OFFSET('12. SEGUIMIENTO 2027'!$O$14,INT((ROW()-13)/2),0)),IF(ISBLANK(OFFSET('9. METAS'!$V$20,INT((ROW()-14)/2),0)),"",OFFSET('9. METAS'!$V$20,INT((ROW()-14)/2),0)))</f>
        <v/>
      </c>
      <c r="L264" s="245" t="str">
        <f ca="1">IF(MOD(ROW()-13,2)=0,IF(ISBLANK(OFFSET('12. SEGUIMIENTO 2027'!$P$14,INT((ROW()-13)/2),0)),"",OFFSET('12. SEGUIMIENTO 2027'!$P$14,INT((ROW()-13)/2),0)),IF(ISBLANK(OFFSET('9. METAS'!$W$20,INT((ROW()-14)/2),0)),"",OFFSET('9. METAS'!$W$20,INT((ROW()-14)/2),0)))</f>
        <v/>
      </c>
      <c r="M264" s="246" t="str">
        <f ca="1">IF(MOD(ROW()-13,2)=0,IF(ISBLANK(OFFSET('12. SEGUIMIENTO 2027'!$Q$14,INT((ROW()-13)/2),0)),"",OFFSET('12. SEGUIMIENTO 2027'!$Q$14,INT((ROW()-13)/2),0)),IF(ISBLANK(OFFSET('9. METAS'!$X$20,INT((ROW()-14)/2),0)),"",OFFSET('9. METAS'!$X$20,INT((ROW()-14)/2),0)))</f>
        <v/>
      </c>
      <c r="N264" s="1013"/>
      <c r="O264" s="1014"/>
      <c r="P264" s="1015"/>
    </row>
    <row r="265" spans="3:16">
      <c r="C265" s="1016" t="str">
        <f ca="1">IF(ISBLANK(OFFSET('5. Pp (3 años)'!$C$46,INT((ROW()-13)/2),0)),"",OFFSET('5. Pp (3 años)'!$C$46,INT((ROW()-13)/2),0))</f>
        <v>Actividad</v>
      </c>
      <c r="D265" s="1018" t="str">
        <f ca="1">IF(ISBLANK(OFFSET('5. Pp (3 años)'!$D$46,INT((ROW()-13)/2),0)),"",OFFSET('5. Pp (3 años)'!$D$46,INT((ROW()-13)/2),0))</f>
        <v/>
      </c>
      <c r="E265" s="1018" t="str">
        <f ca="1">IF(ISBLANK(OFFSET('5. Pp (3 años)'!$E$46,INT((ROW()-13)/2),0)),"",OFFSET('5. Pp (3 años)'!$E$46,INT((ROW()-13)/2),0))</f>
        <v/>
      </c>
      <c r="F265" s="1021" t="str">
        <f ca="1">IF(ISBLANK(OFFSET('5. Pp (3 años)'!$K$46,INT((ROW()-13)/2),0)),"",OFFSET('5. Pp (3 años)'!$K$46,INT((ROW()-13)/2),0))</f>
        <v/>
      </c>
      <c r="G265" s="1023" t="str">
        <f ca="1">IF(ISBLANK(OFFSET('5. Pp (3 años)'!$H$46,INT((ROW()-13)/2),0)),"",OFFSET('5. Pp (3 años)'!$H$46,INT((ROW()-13)/2),0))</f>
        <v/>
      </c>
      <c r="H265" s="1080" t="str">
        <f ca="1">IF(ISBLANK(OFFSET('9. METAS'!$L$20,INT((ROW()-13)/2),0)),"",OFFSET('9. METAS'!$L$20,INT((ROW()-13)/2),0))</f>
        <v/>
      </c>
      <c r="I265" s="1004"/>
      <c r="J265" s="244" t="str">
        <f ca="1">IF(MOD(ROW()-13,2)=0,IF(ISBLANK(OFFSET('12. SEGUIMIENTO 2027'!$N$14,INT((ROW()-13)/2),0)),"",OFFSET('12. SEGUIMIENTO 2027'!$N$14,INT((ROW()-13)/2),0)),IF(ISBLANK(OFFSET('9. METAS'!$U$20,INT((ROW()-14)/2),0)),"",OFFSET('9. METAS'!$U$20,INT((ROW()-14)/2),0)))</f>
        <v/>
      </c>
      <c r="K265" s="245" t="str">
        <f ca="1">IF(MOD(ROW()-13,2)=0,IF(ISBLANK(OFFSET('12. SEGUIMIENTO 2027'!$O$14,INT((ROW()-13)/2),0)),"",OFFSET('12. SEGUIMIENTO 2027'!$O$14,INT((ROW()-13)/2),0)),IF(ISBLANK(OFFSET('9. METAS'!$V$20,INT((ROW()-14)/2),0)),"",OFFSET('9. METAS'!$V$20,INT((ROW()-14)/2),0)))</f>
        <v/>
      </c>
      <c r="L265" s="245" t="str">
        <f ca="1">IF(MOD(ROW()-13,2)=0,IF(ISBLANK(OFFSET('12. SEGUIMIENTO 2027'!$P$14,INT((ROW()-13)/2),0)),"",OFFSET('12. SEGUIMIENTO 2027'!$P$14,INT((ROW()-13)/2),0)),IF(ISBLANK(OFFSET('9. METAS'!$W$20,INT((ROW()-14)/2),0)),"",OFFSET('9. METAS'!$W$20,INT((ROW()-14)/2),0)))</f>
        <v/>
      </c>
      <c r="M265" s="246" t="str">
        <f ca="1">IF(MOD(ROW()-13,2)=0,IF(ISBLANK(OFFSET('12. SEGUIMIENTO 2027'!$Q$14,INT((ROW()-13)/2),0)),"",OFFSET('12. SEGUIMIENTO 2027'!$Q$14,INT((ROW()-13)/2),0)),IF(ISBLANK(OFFSET('9. METAS'!$X$20,INT((ROW()-14)/2),0)),"",OFFSET('9. METAS'!$X$20,INT((ROW()-14)/2),0)))</f>
        <v/>
      </c>
      <c r="N265" s="1006" t="str">
        <f t="shared" ref="N265" ca="1" si="248">IFERROR(J265/J266,"ND")</f>
        <v>ND</v>
      </c>
      <c r="O265" s="1008" t="str">
        <f t="shared" ref="O265" ca="1" si="249">IFERROR(((J265+K265+L265+M265)/H265),"ND")</f>
        <v>ND</v>
      </c>
      <c r="P265" s="1010"/>
    </row>
    <row r="266" spans="3:16">
      <c r="C266" s="1025"/>
      <c r="D266" s="1018"/>
      <c r="E266" s="1018"/>
      <c r="F266" s="1021"/>
      <c r="G266" s="1023"/>
      <c r="H266" s="1080"/>
      <c r="I266" s="1012"/>
      <c r="J266" s="244" t="str">
        <f ca="1">IF(MOD(ROW()-13,2)=0,IF(ISBLANK(OFFSET('12. SEGUIMIENTO 2027'!$N$14,INT((ROW()-13)/2),0)),"",OFFSET('12. SEGUIMIENTO 2027'!$N$14,INT((ROW()-13)/2),0)),IF(ISBLANK(OFFSET('9. METAS'!$U$20,INT((ROW()-14)/2),0)),"",OFFSET('9. METAS'!$U$20,INT((ROW()-14)/2),0)))</f>
        <v/>
      </c>
      <c r="K266" s="245" t="str">
        <f ca="1">IF(MOD(ROW()-13,2)=0,IF(ISBLANK(OFFSET('12. SEGUIMIENTO 2027'!$O$14,INT((ROW()-13)/2),0)),"",OFFSET('12. SEGUIMIENTO 2027'!$O$14,INT((ROW()-13)/2),0)),IF(ISBLANK(OFFSET('9. METAS'!$V$20,INT((ROW()-14)/2),0)),"",OFFSET('9. METAS'!$V$20,INT((ROW()-14)/2),0)))</f>
        <v/>
      </c>
      <c r="L266" s="245" t="str">
        <f ca="1">IF(MOD(ROW()-13,2)=0,IF(ISBLANK(OFFSET('12. SEGUIMIENTO 2027'!$P$14,INT((ROW()-13)/2),0)),"",OFFSET('12. SEGUIMIENTO 2027'!$P$14,INT((ROW()-13)/2),0)),IF(ISBLANK(OFFSET('9. METAS'!$W$20,INT((ROW()-14)/2),0)),"",OFFSET('9. METAS'!$W$20,INT((ROW()-14)/2),0)))</f>
        <v/>
      </c>
      <c r="M266" s="246" t="str">
        <f ca="1">IF(MOD(ROW()-13,2)=0,IF(ISBLANK(OFFSET('12. SEGUIMIENTO 2027'!$Q$14,INT((ROW()-13)/2),0)),"",OFFSET('12. SEGUIMIENTO 2027'!$Q$14,INT((ROW()-13)/2),0)),IF(ISBLANK(OFFSET('9. METAS'!$X$20,INT((ROW()-14)/2),0)),"",OFFSET('9. METAS'!$X$20,INT((ROW()-14)/2),0)))</f>
        <v/>
      </c>
      <c r="N266" s="1013"/>
      <c r="O266" s="1014"/>
      <c r="P266" s="1015"/>
    </row>
    <row r="267" spans="3:16">
      <c r="C267" s="1016" t="str">
        <f ca="1">IF(ISBLANK(OFFSET('5. Pp (3 años)'!$C$46,INT((ROW()-13)/2),0)),"",OFFSET('5. Pp (3 años)'!$C$46,INT((ROW()-13)/2),0))</f>
        <v>Actividad</v>
      </c>
      <c r="D267" s="1018" t="str">
        <f ca="1">IF(ISBLANK(OFFSET('5. Pp (3 años)'!$D$46,INT((ROW()-13)/2),0)),"",OFFSET('5. Pp (3 años)'!$D$46,INT((ROW()-13)/2),0))</f>
        <v/>
      </c>
      <c r="E267" s="1018" t="str">
        <f ca="1">IF(ISBLANK(OFFSET('5. Pp (3 años)'!$E$46,INT((ROW()-13)/2),0)),"",OFFSET('5. Pp (3 años)'!$E$46,INT((ROW()-13)/2),0))</f>
        <v/>
      </c>
      <c r="F267" s="1021" t="str">
        <f ca="1">IF(ISBLANK(OFFSET('5. Pp (3 años)'!$K$46,INT((ROW()-13)/2),0)),"",OFFSET('5. Pp (3 años)'!$K$46,INT((ROW()-13)/2),0))</f>
        <v/>
      </c>
      <c r="G267" s="1023" t="str">
        <f ca="1">IF(ISBLANK(OFFSET('5. Pp (3 años)'!$H$46,INT((ROW()-13)/2),0)),"",OFFSET('5. Pp (3 años)'!$H$46,INT((ROW()-13)/2),0))</f>
        <v/>
      </c>
      <c r="H267" s="1080" t="str">
        <f ca="1">IF(ISBLANK(OFFSET('9. METAS'!$L$20,INT((ROW()-13)/2),0)),"",OFFSET('9. METAS'!$L$20,INT((ROW()-13)/2),0))</f>
        <v/>
      </c>
      <c r="I267" s="1004"/>
      <c r="J267" s="244" t="str">
        <f ca="1">IF(MOD(ROW()-13,2)=0,IF(ISBLANK(OFFSET('12. SEGUIMIENTO 2027'!$N$14,INT((ROW()-13)/2),0)),"",OFFSET('12. SEGUIMIENTO 2027'!$N$14,INT((ROW()-13)/2),0)),IF(ISBLANK(OFFSET('9. METAS'!$U$20,INT((ROW()-14)/2),0)),"",OFFSET('9. METAS'!$U$20,INT((ROW()-14)/2),0)))</f>
        <v/>
      </c>
      <c r="K267" s="245" t="str">
        <f ca="1">IF(MOD(ROW()-13,2)=0,IF(ISBLANK(OFFSET('12. SEGUIMIENTO 2027'!$O$14,INT((ROW()-13)/2),0)),"",OFFSET('12. SEGUIMIENTO 2027'!$O$14,INT((ROW()-13)/2),0)),IF(ISBLANK(OFFSET('9. METAS'!$V$20,INT((ROW()-14)/2),0)),"",OFFSET('9. METAS'!$V$20,INT((ROW()-14)/2),0)))</f>
        <v/>
      </c>
      <c r="L267" s="245" t="str">
        <f ca="1">IF(MOD(ROW()-13,2)=0,IF(ISBLANK(OFFSET('12. SEGUIMIENTO 2027'!$P$14,INT((ROW()-13)/2),0)),"",OFFSET('12. SEGUIMIENTO 2027'!$P$14,INT((ROW()-13)/2),0)),IF(ISBLANK(OFFSET('9. METAS'!$W$20,INT((ROW()-14)/2),0)),"",OFFSET('9. METAS'!$W$20,INT((ROW()-14)/2),0)))</f>
        <v/>
      </c>
      <c r="M267" s="246" t="str">
        <f ca="1">IF(MOD(ROW()-13,2)=0,IF(ISBLANK(OFFSET('12. SEGUIMIENTO 2027'!$Q$14,INT((ROW()-13)/2),0)),"",OFFSET('12. SEGUIMIENTO 2027'!$Q$14,INT((ROW()-13)/2),0)),IF(ISBLANK(OFFSET('9. METAS'!$X$20,INT((ROW()-14)/2),0)),"",OFFSET('9. METAS'!$X$20,INT((ROW()-14)/2),0)))</f>
        <v/>
      </c>
      <c r="N267" s="1006" t="str">
        <f t="shared" ref="N267" ca="1" si="250">IFERROR(J267/J268,"ND")</f>
        <v>ND</v>
      </c>
      <c r="O267" s="1008" t="str">
        <f t="shared" ref="O267" ca="1" si="251">IFERROR(((J267+K267+L267+M267)/H267),"ND")</f>
        <v>ND</v>
      </c>
      <c r="P267" s="1010"/>
    </row>
    <row r="268" spans="3:16">
      <c r="C268" s="1025"/>
      <c r="D268" s="1018"/>
      <c r="E268" s="1018"/>
      <c r="F268" s="1021"/>
      <c r="G268" s="1023"/>
      <c r="H268" s="1080"/>
      <c r="I268" s="1012"/>
      <c r="J268" s="244" t="str">
        <f ca="1">IF(MOD(ROW()-13,2)=0,IF(ISBLANK(OFFSET('12. SEGUIMIENTO 2027'!$N$14,INT((ROW()-13)/2),0)),"",OFFSET('12. SEGUIMIENTO 2027'!$N$14,INT((ROW()-13)/2),0)),IF(ISBLANK(OFFSET('9. METAS'!$U$20,INT((ROW()-14)/2),0)),"",OFFSET('9. METAS'!$U$20,INT((ROW()-14)/2),0)))</f>
        <v/>
      </c>
      <c r="K268" s="245" t="str">
        <f ca="1">IF(MOD(ROW()-13,2)=0,IF(ISBLANK(OFFSET('12. SEGUIMIENTO 2027'!$O$14,INT((ROW()-13)/2),0)),"",OFFSET('12. SEGUIMIENTO 2027'!$O$14,INT((ROW()-13)/2),0)),IF(ISBLANK(OFFSET('9. METAS'!$V$20,INT((ROW()-14)/2),0)),"",OFFSET('9. METAS'!$V$20,INT((ROW()-14)/2),0)))</f>
        <v/>
      </c>
      <c r="L268" s="245" t="str">
        <f ca="1">IF(MOD(ROW()-13,2)=0,IF(ISBLANK(OFFSET('12. SEGUIMIENTO 2027'!$P$14,INT((ROW()-13)/2),0)),"",OFFSET('12. SEGUIMIENTO 2027'!$P$14,INT((ROW()-13)/2),0)),IF(ISBLANK(OFFSET('9. METAS'!$W$20,INT((ROW()-14)/2),0)),"",OFFSET('9. METAS'!$W$20,INT((ROW()-14)/2),0)))</f>
        <v/>
      </c>
      <c r="M268" s="246" t="str">
        <f ca="1">IF(MOD(ROW()-13,2)=0,IF(ISBLANK(OFFSET('12. SEGUIMIENTO 2027'!$Q$14,INT((ROW()-13)/2),0)),"",OFFSET('12. SEGUIMIENTO 2027'!$Q$14,INT((ROW()-13)/2),0)),IF(ISBLANK(OFFSET('9. METAS'!$X$20,INT((ROW()-14)/2),0)),"",OFFSET('9. METAS'!$X$20,INT((ROW()-14)/2),0)))</f>
        <v/>
      </c>
      <c r="N268" s="1013"/>
      <c r="O268" s="1014"/>
      <c r="P268" s="1015"/>
    </row>
    <row r="269" spans="3:16">
      <c r="C269" s="1016" t="str">
        <f ca="1">IF(ISBLANK(OFFSET('5. Pp (3 años)'!$C$46,INT((ROW()-13)/2),0)),"",OFFSET('5. Pp (3 años)'!$C$46,INT((ROW()-13)/2),0))</f>
        <v>Componente</v>
      </c>
      <c r="D269" s="1018" t="str">
        <f ca="1">IF(ISBLANK(OFFSET('5. Pp (3 años)'!$D$46,INT((ROW()-13)/2),0)),"",OFFSET('5. Pp (3 años)'!$D$46,INT((ROW()-13)/2),0))</f>
        <v>4.1.1.1.22 Acciones de fomento a la competitividad y desarrollo de capacidades para los emprendedores realizadas.</v>
      </c>
      <c r="E269" s="1018" t="str">
        <f ca="1">IF(ISBLANK(OFFSET('5. Pp (3 años)'!$E$46,INT((ROW()-13)/2),0)),"",OFFSET('5. Pp (3 años)'!$E$46,INT((ROW()-13)/2),0))</f>
        <v>PAFER: Porcentaje de acciones de fomento al emprendimiento realizadas.</v>
      </c>
      <c r="F269" s="1021" t="str">
        <f ca="1">IF(ISBLANK(OFFSET('5. Pp (3 años)'!$K$46,INT((ROW()-13)/2),0)),"",OFFSET('5. Pp (3 años)'!$K$46,INT((ROW()-13)/2),0))</f>
        <v>Ascendente</v>
      </c>
      <c r="G269" s="1023" t="str">
        <f ca="1">IF(ISBLANK(OFFSET('5. Pp (3 años)'!$H$46,INT((ROW()-13)/2),0)),"",OFFSET('5. Pp (3 años)'!$H$46,INT((ROW()-13)/2),0))</f>
        <v>Trimestral</v>
      </c>
      <c r="H269" s="1080">
        <f ca="1">IF(ISBLANK(OFFSET('9. METAS'!$L$20,INT((ROW()-13)/2),0)),"",OFFSET('9. METAS'!$L$20,INT((ROW()-13)/2),0))</f>
        <v>100</v>
      </c>
      <c r="I269" s="1004"/>
      <c r="J269" s="244" t="str">
        <f ca="1">IF(MOD(ROW()-13,2)=0,IF(ISBLANK(OFFSET('12. SEGUIMIENTO 2027'!$N$14,INT((ROW()-13)/2),0)),"",OFFSET('12. SEGUIMIENTO 2027'!$N$14,INT((ROW()-13)/2),0)),IF(ISBLANK(OFFSET('9. METAS'!$U$20,INT((ROW()-14)/2),0)),"",OFFSET('9. METAS'!$U$20,INT((ROW()-14)/2),0)))</f>
        <v/>
      </c>
      <c r="K269" s="245" t="str">
        <f ca="1">IF(MOD(ROW()-13,2)=0,IF(ISBLANK(OFFSET('12. SEGUIMIENTO 2027'!$O$14,INT((ROW()-13)/2),0)),"",OFFSET('12. SEGUIMIENTO 2027'!$O$14,INT((ROW()-13)/2),0)),IF(ISBLANK(OFFSET('9. METAS'!$V$20,INT((ROW()-14)/2),0)),"",OFFSET('9. METAS'!$V$20,INT((ROW()-14)/2),0)))</f>
        <v/>
      </c>
      <c r="L269" s="245" t="str">
        <f ca="1">IF(MOD(ROW()-13,2)=0,IF(ISBLANK(OFFSET('12. SEGUIMIENTO 2027'!$P$14,INT((ROW()-13)/2),0)),"",OFFSET('12. SEGUIMIENTO 2027'!$P$14,INT((ROW()-13)/2),0)),IF(ISBLANK(OFFSET('9. METAS'!$W$20,INT((ROW()-14)/2),0)),"",OFFSET('9. METAS'!$W$20,INT((ROW()-14)/2),0)))</f>
        <v/>
      </c>
      <c r="M269" s="246" t="str">
        <f ca="1">IF(MOD(ROW()-13,2)=0,IF(ISBLANK(OFFSET('12. SEGUIMIENTO 2027'!$Q$14,INT((ROW()-13)/2),0)),"",OFFSET('12. SEGUIMIENTO 2027'!$Q$14,INT((ROW()-13)/2),0)),IF(ISBLANK(OFFSET('9. METAS'!$X$20,INT((ROW()-14)/2),0)),"",OFFSET('9. METAS'!$X$20,INT((ROW()-14)/2),0)))</f>
        <v/>
      </c>
      <c r="N269" s="1006" t="str">
        <f t="shared" ref="N269" ca="1" si="252">IFERROR(J269/J270,"ND")</f>
        <v>ND</v>
      </c>
      <c r="O269" s="1008" t="str">
        <f t="shared" ref="O269" ca="1" si="253">IFERROR(((J269+K269+L269+M269)/H269),"ND")</f>
        <v>ND</v>
      </c>
      <c r="P269" s="1010"/>
    </row>
    <row r="270" spans="3:16">
      <c r="C270" s="1025"/>
      <c r="D270" s="1018"/>
      <c r="E270" s="1018"/>
      <c r="F270" s="1021"/>
      <c r="G270" s="1023"/>
      <c r="H270" s="1080"/>
      <c r="I270" s="1012"/>
      <c r="J270" s="244">
        <f ca="1">IF(MOD(ROW()-13,2)=0,IF(ISBLANK(OFFSET('12. SEGUIMIENTO 2027'!$N$14,INT((ROW()-13)/2),0)),"",OFFSET('12. SEGUIMIENTO 2027'!$N$14,INT((ROW()-13)/2),0)),IF(ISBLANK(OFFSET('9. METAS'!$U$20,INT((ROW()-14)/2),0)),"",OFFSET('9. METAS'!$U$20,INT((ROW()-14)/2),0)))</f>
        <v>25</v>
      </c>
      <c r="K270" s="245">
        <f ca="1">IF(MOD(ROW()-13,2)=0,IF(ISBLANK(OFFSET('12. SEGUIMIENTO 2027'!$O$14,INT((ROW()-13)/2),0)),"",OFFSET('12. SEGUIMIENTO 2027'!$O$14,INT((ROW()-13)/2),0)),IF(ISBLANK(OFFSET('9. METAS'!$V$20,INT((ROW()-14)/2),0)),"",OFFSET('9. METAS'!$V$20,INT((ROW()-14)/2),0)))</f>
        <v>25</v>
      </c>
      <c r="L270" s="245">
        <f ca="1">IF(MOD(ROW()-13,2)=0,IF(ISBLANK(OFFSET('12. SEGUIMIENTO 2027'!$P$14,INT((ROW()-13)/2),0)),"",OFFSET('12. SEGUIMIENTO 2027'!$P$14,INT((ROW()-13)/2),0)),IF(ISBLANK(OFFSET('9. METAS'!$W$20,INT((ROW()-14)/2),0)),"",OFFSET('9. METAS'!$W$20,INT((ROW()-14)/2),0)))</f>
        <v>25</v>
      </c>
      <c r="M270" s="246">
        <f ca="1">IF(MOD(ROW()-13,2)=0,IF(ISBLANK(OFFSET('12. SEGUIMIENTO 2027'!$Q$14,INT((ROW()-13)/2),0)),"",OFFSET('12. SEGUIMIENTO 2027'!$Q$14,INT((ROW()-13)/2),0)),IF(ISBLANK(OFFSET('9. METAS'!$X$20,INT((ROW()-14)/2),0)),"",OFFSET('9. METAS'!$X$20,INT((ROW()-14)/2),0)))</f>
        <v>25</v>
      </c>
      <c r="N270" s="1013"/>
      <c r="O270" s="1014"/>
      <c r="P270" s="1015"/>
    </row>
    <row r="271" spans="3:16">
      <c r="C271" s="1016" t="str">
        <f ca="1">IF(ISBLANK(OFFSET('5. Pp (3 años)'!$C$46,INT((ROW()-13)/2),0)),"",OFFSET('5. Pp (3 años)'!$C$46,INT((ROW()-13)/2),0))</f>
        <v>Actividad</v>
      </c>
      <c r="D271" s="1018" t="str">
        <f ca="1">IF(ISBLANK(OFFSET('5. Pp (3 años)'!$D$46,INT((ROW()-13)/2),0)),"",OFFSET('5. Pp (3 años)'!$D$46,INT((ROW()-13)/2),0))</f>
        <v>4.1.1.1.22.1 Gestión de servicios de asesoría técnica y jornadas de sensibilización para el sector emprendedor</v>
      </c>
      <c r="E271" s="1018" t="str">
        <f ca="1">IF(ISBLANK(OFFSET('5. Pp (3 años)'!$E$46,INT((ROW()-13)/2),0)),"",OFFSET('5. Pp (3 años)'!$E$46,INT((ROW()-13)/2),0))</f>
        <v>PSASE: Porcentaje de servicios de asesoría y sensibilización al emprendedor realizados.</v>
      </c>
      <c r="F271" s="1021" t="str">
        <f ca="1">IF(ISBLANK(OFFSET('5. Pp (3 años)'!$K$46,INT((ROW()-13)/2),0)),"",OFFSET('5. Pp (3 años)'!$K$46,INT((ROW()-13)/2),0))</f>
        <v>Ascendente</v>
      </c>
      <c r="G271" s="1023" t="str">
        <f ca="1">IF(ISBLANK(OFFSET('5. Pp (3 años)'!$H$46,INT((ROW()-13)/2),0)),"",OFFSET('5. Pp (3 años)'!$H$46,INT((ROW()-13)/2),0))</f>
        <v>Trimestral</v>
      </c>
      <c r="H271" s="1080">
        <f ca="1">IF(ISBLANK(OFFSET('9. METAS'!$L$20,INT((ROW()-13)/2),0)),"",OFFSET('9. METAS'!$L$20,INT((ROW()-13)/2),0))</f>
        <v>973</v>
      </c>
      <c r="I271" s="1004"/>
      <c r="J271" s="244" t="str">
        <f ca="1">IF(MOD(ROW()-13,2)=0,IF(ISBLANK(OFFSET('12. SEGUIMIENTO 2027'!$N$14,INT((ROW()-13)/2),0)),"",OFFSET('12. SEGUIMIENTO 2027'!$N$14,INT((ROW()-13)/2),0)),IF(ISBLANK(OFFSET('9. METAS'!$U$20,INT((ROW()-14)/2),0)),"",OFFSET('9. METAS'!$U$20,INT((ROW()-14)/2),0)))</f>
        <v/>
      </c>
      <c r="K271" s="245" t="str">
        <f ca="1">IF(MOD(ROW()-13,2)=0,IF(ISBLANK(OFFSET('12. SEGUIMIENTO 2027'!$O$14,INT((ROW()-13)/2),0)),"",OFFSET('12. SEGUIMIENTO 2027'!$O$14,INT((ROW()-13)/2),0)),IF(ISBLANK(OFFSET('9. METAS'!$V$20,INT((ROW()-14)/2),0)),"",OFFSET('9. METAS'!$V$20,INT((ROW()-14)/2),0)))</f>
        <v/>
      </c>
      <c r="L271" s="245" t="str">
        <f ca="1">IF(MOD(ROW()-13,2)=0,IF(ISBLANK(OFFSET('12. SEGUIMIENTO 2027'!$P$14,INT((ROW()-13)/2),0)),"",OFFSET('12. SEGUIMIENTO 2027'!$P$14,INT((ROW()-13)/2),0)),IF(ISBLANK(OFFSET('9. METAS'!$W$20,INT((ROW()-14)/2),0)),"",OFFSET('9. METAS'!$W$20,INT((ROW()-14)/2),0)))</f>
        <v/>
      </c>
      <c r="M271" s="246" t="str">
        <f ca="1">IF(MOD(ROW()-13,2)=0,IF(ISBLANK(OFFSET('12. SEGUIMIENTO 2027'!$Q$14,INT((ROW()-13)/2),0)),"",OFFSET('12. SEGUIMIENTO 2027'!$Q$14,INT((ROW()-13)/2),0)),IF(ISBLANK(OFFSET('9. METAS'!$X$20,INT((ROW()-14)/2),0)),"",OFFSET('9. METAS'!$X$20,INT((ROW()-14)/2),0)))</f>
        <v/>
      </c>
      <c r="N271" s="1006" t="str">
        <f t="shared" ref="N271" ca="1" si="254">IFERROR(J271/J272,"ND")</f>
        <v>ND</v>
      </c>
      <c r="O271" s="1008" t="str">
        <f t="shared" ref="O271" ca="1" si="255">IFERROR(((J271+K271+L271+M271)/H271),"ND")</f>
        <v>ND</v>
      </c>
      <c r="P271" s="1010"/>
    </row>
    <row r="272" spans="3:16">
      <c r="C272" s="1025"/>
      <c r="D272" s="1018"/>
      <c r="E272" s="1018"/>
      <c r="F272" s="1021"/>
      <c r="G272" s="1023"/>
      <c r="H272" s="1080"/>
      <c r="I272" s="1012"/>
      <c r="J272" s="244">
        <f ca="1">IF(MOD(ROW()-13,2)=0,IF(ISBLANK(OFFSET('12. SEGUIMIENTO 2027'!$N$14,INT((ROW()-13)/2),0)),"",OFFSET('12. SEGUIMIENTO 2027'!$N$14,INT((ROW()-13)/2),0)),IF(ISBLANK(OFFSET('9. METAS'!$U$20,INT((ROW()-14)/2),0)),"",OFFSET('9. METAS'!$U$20,INT((ROW()-14)/2),0)))</f>
        <v>226</v>
      </c>
      <c r="K272" s="245">
        <f ca="1">IF(MOD(ROW()-13,2)=0,IF(ISBLANK(OFFSET('12. SEGUIMIENTO 2027'!$O$14,INT((ROW()-13)/2),0)),"",OFFSET('12. SEGUIMIENTO 2027'!$O$14,INT((ROW()-13)/2),0)),IF(ISBLANK(OFFSET('9. METAS'!$V$20,INT((ROW()-14)/2),0)),"",OFFSET('9. METAS'!$V$20,INT((ROW()-14)/2),0)))</f>
        <v>261</v>
      </c>
      <c r="L272" s="245">
        <f ca="1">IF(MOD(ROW()-13,2)=0,IF(ISBLANK(OFFSET('12. SEGUIMIENTO 2027'!$P$14,INT((ROW()-13)/2),0)),"",OFFSET('12. SEGUIMIENTO 2027'!$P$14,INT((ROW()-13)/2),0)),IF(ISBLANK(OFFSET('9. METAS'!$W$20,INT((ROW()-14)/2),0)),"",OFFSET('9. METAS'!$W$20,INT((ROW()-14)/2),0)))</f>
        <v>260</v>
      </c>
      <c r="M272" s="246">
        <f ca="1">IF(MOD(ROW()-13,2)=0,IF(ISBLANK(OFFSET('12. SEGUIMIENTO 2027'!$Q$14,INT((ROW()-13)/2),0)),"",OFFSET('12. SEGUIMIENTO 2027'!$Q$14,INT((ROW()-13)/2),0)),IF(ISBLANK(OFFSET('9. METAS'!$X$20,INT((ROW()-14)/2),0)),"",OFFSET('9. METAS'!$X$20,INT((ROW()-14)/2),0)))</f>
        <v>226</v>
      </c>
      <c r="N272" s="1013"/>
      <c r="O272" s="1014"/>
      <c r="P272" s="1015"/>
    </row>
    <row r="273" spans="3:16">
      <c r="C273" s="1016" t="str">
        <f ca="1">IF(ISBLANK(OFFSET('5. Pp (3 años)'!$C$46,INT((ROW()-13)/2),0)),"",OFFSET('5. Pp (3 años)'!$C$46,INT((ROW()-13)/2),0))</f>
        <v>Actividad</v>
      </c>
      <c r="D273" s="1018" t="str">
        <f ca="1">IF(ISBLANK(OFFSET('5. Pp (3 años)'!$D$46,INT((ROW()-13)/2),0)),"",OFFSET('5. Pp (3 años)'!$D$46,INT((ROW()-13)/2),0))</f>
        <v/>
      </c>
      <c r="E273" s="1018" t="str">
        <f ca="1">IF(ISBLANK(OFFSET('5. Pp (3 años)'!$E$46,INT((ROW()-13)/2),0)),"",OFFSET('5. Pp (3 años)'!$E$46,INT((ROW()-13)/2),0))</f>
        <v/>
      </c>
      <c r="F273" s="1021" t="str">
        <f ca="1">IF(ISBLANK(OFFSET('5. Pp (3 años)'!$K$46,INT((ROW()-13)/2),0)),"",OFFSET('5. Pp (3 años)'!$K$46,INT((ROW()-13)/2),0))</f>
        <v/>
      </c>
      <c r="G273" s="1023" t="str">
        <f ca="1">IF(ISBLANK(OFFSET('5. Pp (3 años)'!$H$46,INT((ROW()-13)/2),0)),"",OFFSET('5. Pp (3 años)'!$H$46,INT((ROW()-13)/2),0))</f>
        <v/>
      </c>
      <c r="H273" s="1080" t="str">
        <f ca="1">IF(ISBLANK(OFFSET('9. METAS'!$L$20,INT((ROW()-13)/2),0)),"",OFFSET('9. METAS'!$L$20,INT((ROW()-13)/2),0))</f>
        <v/>
      </c>
      <c r="I273" s="1004"/>
      <c r="J273" s="244" t="str">
        <f ca="1">IF(MOD(ROW()-13,2)=0,IF(ISBLANK(OFFSET('12. SEGUIMIENTO 2027'!$N$14,INT((ROW()-13)/2),0)),"",OFFSET('12. SEGUIMIENTO 2027'!$N$14,INT((ROW()-13)/2),0)),IF(ISBLANK(OFFSET('9. METAS'!$U$20,INT((ROW()-14)/2),0)),"",OFFSET('9. METAS'!$U$20,INT((ROW()-14)/2),0)))</f>
        <v/>
      </c>
      <c r="K273" s="245" t="str">
        <f ca="1">IF(MOD(ROW()-13,2)=0,IF(ISBLANK(OFFSET('12. SEGUIMIENTO 2027'!$O$14,INT((ROW()-13)/2),0)),"",OFFSET('12. SEGUIMIENTO 2027'!$O$14,INT((ROW()-13)/2),0)),IF(ISBLANK(OFFSET('9. METAS'!$V$20,INT((ROW()-14)/2),0)),"",OFFSET('9. METAS'!$V$20,INT((ROW()-14)/2),0)))</f>
        <v/>
      </c>
      <c r="L273" s="245" t="str">
        <f ca="1">IF(MOD(ROW()-13,2)=0,IF(ISBLANK(OFFSET('12. SEGUIMIENTO 2027'!$P$14,INT((ROW()-13)/2),0)),"",OFFSET('12. SEGUIMIENTO 2027'!$P$14,INT((ROW()-13)/2),0)),IF(ISBLANK(OFFSET('9. METAS'!$W$20,INT((ROW()-14)/2),0)),"",OFFSET('9. METAS'!$W$20,INT((ROW()-14)/2),0)))</f>
        <v/>
      </c>
      <c r="M273" s="246" t="str">
        <f ca="1">IF(MOD(ROW()-13,2)=0,IF(ISBLANK(OFFSET('12. SEGUIMIENTO 2027'!$Q$14,INT((ROW()-13)/2),0)),"",OFFSET('12. SEGUIMIENTO 2027'!$Q$14,INT((ROW()-13)/2),0)),IF(ISBLANK(OFFSET('9. METAS'!$X$20,INT((ROW()-14)/2),0)),"",OFFSET('9. METAS'!$X$20,INT((ROW()-14)/2),0)))</f>
        <v/>
      </c>
      <c r="N273" s="1006" t="str">
        <f t="shared" ref="N273" ca="1" si="256">IFERROR(J273/J274,"ND")</f>
        <v>ND</v>
      </c>
      <c r="O273" s="1008" t="str">
        <f t="shared" ref="O273" ca="1" si="257">IFERROR(((J273+K273+L273+M273)/H273),"ND")</f>
        <v>ND</v>
      </c>
      <c r="P273" s="1010"/>
    </row>
    <row r="274" spans="3:16">
      <c r="C274" s="1025"/>
      <c r="D274" s="1018"/>
      <c r="E274" s="1018"/>
      <c r="F274" s="1021"/>
      <c r="G274" s="1023"/>
      <c r="H274" s="1080"/>
      <c r="I274" s="1012"/>
      <c r="J274" s="244" t="str">
        <f ca="1">IF(MOD(ROW()-13,2)=0,IF(ISBLANK(OFFSET('12. SEGUIMIENTO 2027'!$N$14,INT((ROW()-13)/2),0)),"",OFFSET('12. SEGUIMIENTO 2027'!$N$14,INT((ROW()-13)/2),0)),IF(ISBLANK(OFFSET('9. METAS'!$U$20,INT((ROW()-14)/2),0)),"",OFFSET('9. METAS'!$U$20,INT((ROW()-14)/2),0)))</f>
        <v/>
      </c>
      <c r="K274" s="245" t="str">
        <f ca="1">IF(MOD(ROW()-13,2)=0,IF(ISBLANK(OFFSET('12. SEGUIMIENTO 2027'!$O$14,INT((ROW()-13)/2),0)),"",OFFSET('12. SEGUIMIENTO 2027'!$O$14,INT((ROW()-13)/2),0)),IF(ISBLANK(OFFSET('9. METAS'!$V$20,INT((ROW()-14)/2),0)),"",OFFSET('9. METAS'!$V$20,INT((ROW()-14)/2),0)))</f>
        <v/>
      </c>
      <c r="L274" s="245" t="str">
        <f ca="1">IF(MOD(ROW()-13,2)=0,IF(ISBLANK(OFFSET('12. SEGUIMIENTO 2027'!$P$14,INT((ROW()-13)/2),0)),"",OFFSET('12. SEGUIMIENTO 2027'!$P$14,INT((ROW()-13)/2),0)),IF(ISBLANK(OFFSET('9. METAS'!$W$20,INT((ROW()-14)/2),0)),"",OFFSET('9. METAS'!$W$20,INT((ROW()-14)/2),0)))</f>
        <v/>
      </c>
      <c r="M274" s="246" t="str">
        <f ca="1">IF(MOD(ROW()-13,2)=0,IF(ISBLANK(OFFSET('12. SEGUIMIENTO 2027'!$Q$14,INT((ROW()-13)/2),0)),"",OFFSET('12. SEGUIMIENTO 2027'!$Q$14,INT((ROW()-13)/2),0)),IF(ISBLANK(OFFSET('9. METAS'!$X$20,INT((ROW()-14)/2),0)),"",OFFSET('9. METAS'!$X$20,INT((ROW()-14)/2),0)))</f>
        <v/>
      </c>
      <c r="N274" s="1013"/>
      <c r="O274" s="1014"/>
      <c r="P274" s="1015"/>
    </row>
    <row r="275" spans="3:16">
      <c r="C275" s="1016" t="str">
        <f ca="1">IF(ISBLANK(OFFSET('5. Pp (3 años)'!$C$46,INT((ROW()-13)/2),0)),"",OFFSET('5. Pp (3 años)'!$C$46,INT((ROW()-13)/2),0))</f>
        <v>Actividad</v>
      </c>
      <c r="D275" s="1018" t="str">
        <f ca="1">IF(ISBLANK(OFFSET('5. Pp (3 años)'!$D$46,INT((ROW()-13)/2),0)),"",OFFSET('5. Pp (3 años)'!$D$46,INT((ROW()-13)/2),0))</f>
        <v/>
      </c>
      <c r="E275" s="1018" t="str">
        <f ca="1">IF(ISBLANK(OFFSET('5. Pp (3 años)'!$E$46,INT((ROW()-13)/2),0)),"",OFFSET('5. Pp (3 años)'!$E$46,INT((ROW()-13)/2),0))</f>
        <v/>
      </c>
      <c r="F275" s="1021" t="str">
        <f ca="1">IF(ISBLANK(OFFSET('5. Pp (3 años)'!$K$46,INT((ROW()-13)/2),0)),"",OFFSET('5. Pp (3 años)'!$K$46,INT((ROW()-13)/2),0))</f>
        <v/>
      </c>
      <c r="G275" s="1023" t="str">
        <f ca="1">IF(ISBLANK(OFFSET('5. Pp (3 años)'!$H$46,INT((ROW()-13)/2),0)),"",OFFSET('5. Pp (3 años)'!$H$46,INT((ROW()-13)/2),0))</f>
        <v/>
      </c>
      <c r="H275" s="1080" t="str">
        <f ca="1">IF(ISBLANK(OFFSET('9. METAS'!$L$20,INT((ROW()-13)/2),0)),"",OFFSET('9. METAS'!$L$20,INT((ROW()-13)/2),0))</f>
        <v/>
      </c>
      <c r="I275" s="1004"/>
      <c r="J275" s="244" t="str">
        <f ca="1">IF(MOD(ROW()-13,2)=0,IF(ISBLANK(OFFSET('12. SEGUIMIENTO 2027'!$N$14,INT((ROW()-13)/2),0)),"",OFFSET('12. SEGUIMIENTO 2027'!$N$14,INT((ROW()-13)/2),0)),IF(ISBLANK(OFFSET('9. METAS'!$U$20,INT((ROW()-14)/2),0)),"",OFFSET('9. METAS'!$U$20,INT((ROW()-14)/2),0)))</f>
        <v/>
      </c>
      <c r="K275" s="245" t="str">
        <f ca="1">IF(MOD(ROW()-13,2)=0,IF(ISBLANK(OFFSET('12. SEGUIMIENTO 2027'!$O$14,INT((ROW()-13)/2),0)),"",OFFSET('12. SEGUIMIENTO 2027'!$O$14,INT((ROW()-13)/2),0)),IF(ISBLANK(OFFSET('9. METAS'!$V$20,INT((ROW()-14)/2),0)),"",OFFSET('9. METAS'!$V$20,INT((ROW()-14)/2),0)))</f>
        <v/>
      </c>
      <c r="L275" s="245" t="str">
        <f ca="1">IF(MOD(ROW()-13,2)=0,IF(ISBLANK(OFFSET('12. SEGUIMIENTO 2027'!$P$14,INT((ROW()-13)/2),0)),"",OFFSET('12. SEGUIMIENTO 2027'!$P$14,INT((ROW()-13)/2),0)),IF(ISBLANK(OFFSET('9. METAS'!$W$20,INT((ROW()-14)/2),0)),"",OFFSET('9. METAS'!$W$20,INT((ROW()-14)/2),0)))</f>
        <v/>
      </c>
      <c r="M275" s="246" t="str">
        <f ca="1">IF(MOD(ROW()-13,2)=0,IF(ISBLANK(OFFSET('12. SEGUIMIENTO 2027'!$Q$14,INT((ROW()-13)/2),0)),"",OFFSET('12. SEGUIMIENTO 2027'!$Q$14,INT((ROW()-13)/2),0)),IF(ISBLANK(OFFSET('9. METAS'!$X$20,INT((ROW()-14)/2),0)),"",OFFSET('9. METAS'!$X$20,INT((ROW()-14)/2),0)))</f>
        <v/>
      </c>
      <c r="N275" s="1006" t="str">
        <f t="shared" ref="N275" ca="1" si="258">IFERROR(J275/J276,"ND")</f>
        <v>ND</v>
      </c>
      <c r="O275" s="1008" t="str">
        <f t="shared" ref="O275" ca="1" si="259">IFERROR(((J275+K275+L275+M275)/H275),"ND")</f>
        <v>ND</v>
      </c>
      <c r="P275" s="1010"/>
    </row>
    <row r="276" spans="3:16">
      <c r="C276" s="1025"/>
      <c r="D276" s="1018"/>
      <c r="E276" s="1018"/>
      <c r="F276" s="1021"/>
      <c r="G276" s="1023"/>
      <c r="H276" s="1080"/>
      <c r="I276" s="1012"/>
      <c r="J276" s="244" t="str">
        <f ca="1">IF(MOD(ROW()-13,2)=0,IF(ISBLANK(OFFSET('12. SEGUIMIENTO 2027'!$N$14,INT((ROW()-13)/2),0)),"",OFFSET('12. SEGUIMIENTO 2027'!$N$14,INT((ROW()-13)/2),0)),IF(ISBLANK(OFFSET('9. METAS'!$U$20,INT((ROW()-14)/2),0)),"",OFFSET('9. METAS'!$U$20,INT((ROW()-14)/2),0)))</f>
        <v/>
      </c>
      <c r="K276" s="245" t="str">
        <f ca="1">IF(MOD(ROW()-13,2)=0,IF(ISBLANK(OFFSET('12. SEGUIMIENTO 2027'!$O$14,INT((ROW()-13)/2),0)),"",OFFSET('12. SEGUIMIENTO 2027'!$O$14,INT((ROW()-13)/2),0)),IF(ISBLANK(OFFSET('9. METAS'!$V$20,INT((ROW()-14)/2),0)),"",OFFSET('9. METAS'!$V$20,INT((ROW()-14)/2),0)))</f>
        <v/>
      </c>
      <c r="L276" s="245" t="str">
        <f ca="1">IF(MOD(ROW()-13,2)=0,IF(ISBLANK(OFFSET('12. SEGUIMIENTO 2027'!$P$14,INT((ROW()-13)/2),0)),"",OFFSET('12. SEGUIMIENTO 2027'!$P$14,INT((ROW()-13)/2),0)),IF(ISBLANK(OFFSET('9. METAS'!$W$20,INT((ROW()-14)/2),0)),"",OFFSET('9. METAS'!$W$20,INT((ROW()-14)/2),0)))</f>
        <v/>
      </c>
      <c r="M276" s="246" t="str">
        <f ca="1">IF(MOD(ROW()-13,2)=0,IF(ISBLANK(OFFSET('12. SEGUIMIENTO 2027'!$Q$14,INT((ROW()-13)/2),0)),"",OFFSET('12. SEGUIMIENTO 2027'!$Q$14,INT((ROW()-13)/2),0)),IF(ISBLANK(OFFSET('9. METAS'!$X$20,INT((ROW()-14)/2),0)),"",OFFSET('9. METAS'!$X$20,INT((ROW()-14)/2),0)))</f>
        <v/>
      </c>
      <c r="N276" s="1013"/>
      <c r="O276" s="1014"/>
      <c r="P276" s="1015"/>
    </row>
    <row r="277" spans="3:16">
      <c r="C277" s="1016" t="str">
        <f ca="1">IF(ISBLANK(OFFSET('5. Pp (3 años)'!$C$46,INT((ROW()-13)/2),0)),"",OFFSET('5. Pp (3 años)'!$C$46,INT((ROW()-13)/2),0))</f>
        <v>Actividad</v>
      </c>
      <c r="D277" s="1018" t="str">
        <f ca="1">IF(ISBLANK(OFFSET('5. Pp (3 años)'!$D$46,INT((ROW()-13)/2),0)),"",OFFSET('5. Pp (3 años)'!$D$46,INT((ROW()-13)/2),0))</f>
        <v/>
      </c>
      <c r="E277" s="1018" t="str">
        <f ca="1">IF(ISBLANK(OFFSET('5. Pp (3 años)'!$E$46,INT((ROW()-13)/2),0)),"",OFFSET('5. Pp (3 años)'!$E$46,INT((ROW()-13)/2),0))</f>
        <v/>
      </c>
      <c r="F277" s="1021" t="str">
        <f ca="1">IF(ISBLANK(OFFSET('5. Pp (3 años)'!$K$46,INT((ROW()-13)/2),0)),"",OFFSET('5. Pp (3 años)'!$K$46,INT((ROW()-13)/2),0))</f>
        <v/>
      </c>
      <c r="G277" s="1023" t="str">
        <f ca="1">IF(ISBLANK(OFFSET('5. Pp (3 años)'!$H$46,INT((ROW()-13)/2),0)),"",OFFSET('5. Pp (3 años)'!$H$46,INT((ROW()-13)/2),0))</f>
        <v/>
      </c>
      <c r="H277" s="1080" t="str">
        <f ca="1">IF(ISBLANK(OFFSET('9. METAS'!$L$20,INT((ROW()-13)/2),0)),"",OFFSET('9. METAS'!$L$20,INT((ROW()-13)/2),0))</f>
        <v/>
      </c>
      <c r="I277" s="1004"/>
      <c r="J277" s="244" t="str">
        <f ca="1">IF(MOD(ROW()-13,2)=0,IF(ISBLANK(OFFSET('12. SEGUIMIENTO 2027'!$N$14,INT((ROW()-13)/2),0)),"",OFFSET('12. SEGUIMIENTO 2027'!$N$14,INT((ROW()-13)/2),0)),IF(ISBLANK(OFFSET('9. METAS'!$U$20,INT((ROW()-14)/2),0)),"",OFFSET('9. METAS'!$U$20,INT((ROW()-14)/2),0)))</f>
        <v/>
      </c>
      <c r="K277" s="245" t="str">
        <f ca="1">IF(MOD(ROW()-13,2)=0,IF(ISBLANK(OFFSET('12. SEGUIMIENTO 2027'!$O$14,INT((ROW()-13)/2),0)),"",OFFSET('12. SEGUIMIENTO 2027'!$O$14,INT((ROW()-13)/2),0)),IF(ISBLANK(OFFSET('9. METAS'!$V$20,INT((ROW()-14)/2),0)),"",OFFSET('9. METAS'!$V$20,INT((ROW()-14)/2),0)))</f>
        <v/>
      </c>
      <c r="L277" s="245" t="str">
        <f ca="1">IF(MOD(ROW()-13,2)=0,IF(ISBLANK(OFFSET('12. SEGUIMIENTO 2027'!$P$14,INT((ROW()-13)/2),0)),"",OFFSET('12. SEGUIMIENTO 2027'!$P$14,INT((ROW()-13)/2),0)),IF(ISBLANK(OFFSET('9. METAS'!$W$20,INT((ROW()-14)/2),0)),"",OFFSET('9. METAS'!$W$20,INT((ROW()-14)/2),0)))</f>
        <v/>
      </c>
      <c r="M277" s="246" t="str">
        <f ca="1">IF(MOD(ROW()-13,2)=0,IF(ISBLANK(OFFSET('12. SEGUIMIENTO 2027'!$Q$14,INT((ROW()-13)/2),0)),"",OFFSET('12. SEGUIMIENTO 2027'!$Q$14,INT((ROW()-13)/2),0)),IF(ISBLANK(OFFSET('9. METAS'!$X$20,INT((ROW()-14)/2),0)),"",OFFSET('9. METAS'!$X$20,INT((ROW()-14)/2),0)))</f>
        <v/>
      </c>
      <c r="N277" s="1006" t="str">
        <f t="shared" ref="N277" ca="1" si="260">IFERROR(J277/J278,"ND")</f>
        <v>ND</v>
      </c>
      <c r="O277" s="1008" t="str">
        <f t="shared" ref="O277" ca="1" si="261">IFERROR(((J277+K277+L277+M277)/H277),"ND")</f>
        <v>ND</v>
      </c>
      <c r="P277" s="1010"/>
    </row>
    <row r="278" spans="3:16">
      <c r="C278" s="1025"/>
      <c r="D278" s="1018"/>
      <c r="E278" s="1018"/>
      <c r="F278" s="1021"/>
      <c r="G278" s="1023"/>
      <c r="H278" s="1080"/>
      <c r="I278" s="1012"/>
      <c r="J278" s="244" t="str">
        <f ca="1">IF(MOD(ROW()-13,2)=0,IF(ISBLANK(OFFSET('12. SEGUIMIENTO 2027'!$N$14,INT((ROW()-13)/2),0)),"",OFFSET('12. SEGUIMIENTO 2027'!$N$14,INT((ROW()-13)/2),0)),IF(ISBLANK(OFFSET('9. METAS'!$U$20,INT((ROW()-14)/2),0)),"",OFFSET('9. METAS'!$U$20,INT((ROW()-14)/2),0)))</f>
        <v/>
      </c>
      <c r="K278" s="245" t="str">
        <f ca="1">IF(MOD(ROW()-13,2)=0,IF(ISBLANK(OFFSET('12. SEGUIMIENTO 2027'!$O$14,INT((ROW()-13)/2),0)),"",OFFSET('12. SEGUIMIENTO 2027'!$O$14,INT((ROW()-13)/2),0)),IF(ISBLANK(OFFSET('9. METAS'!$V$20,INT((ROW()-14)/2),0)),"",OFFSET('9. METAS'!$V$20,INT((ROW()-14)/2),0)))</f>
        <v/>
      </c>
      <c r="L278" s="245" t="str">
        <f ca="1">IF(MOD(ROW()-13,2)=0,IF(ISBLANK(OFFSET('12. SEGUIMIENTO 2027'!$P$14,INT((ROW()-13)/2),0)),"",OFFSET('12. SEGUIMIENTO 2027'!$P$14,INT((ROW()-13)/2),0)),IF(ISBLANK(OFFSET('9. METAS'!$W$20,INT((ROW()-14)/2),0)),"",OFFSET('9. METAS'!$W$20,INT((ROW()-14)/2),0)))</f>
        <v/>
      </c>
      <c r="M278" s="246" t="str">
        <f ca="1">IF(MOD(ROW()-13,2)=0,IF(ISBLANK(OFFSET('12. SEGUIMIENTO 2027'!$Q$14,INT((ROW()-13)/2),0)),"",OFFSET('12. SEGUIMIENTO 2027'!$Q$14,INT((ROW()-13)/2),0)),IF(ISBLANK(OFFSET('9. METAS'!$X$20,INT((ROW()-14)/2),0)),"",OFFSET('9. METAS'!$X$20,INT((ROW()-14)/2),0)))</f>
        <v/>
      </c>
      <c r="N278" s="1013"/>
      <c r="O278" s="1014"/>
      <c r="P278" s="1015"/>
    </row>
    <row r="279" spans="3:16">
      <c r="C279" s="1016" t="str">
        <f ca="1">IF(ISBLANK(OFFSET('5. Pp (3 años)'!$C$46,INT((ROW()-13)/2),0)),"",OFFSET('5. Pp (3 años)'!$C$46,INT((ROW()-13)/2),0))</f>
        <v>Actividad</v>
      </c>
      <c r="D279" s="1018" t="str">
        <f ca="1">IF(ISBLANK(OFFSET('5. Pp (3 años)'!$D$46,INT((ROW()-13)/2),0)),"",OFFSET('5. Pp (3 años)'!$D$46,INT((ROW()-13)/2),0))</f>
        <v/>
      </c>
      <c r="E279" s="1018" t="str">
        <f ca="1">IF(ISBLANK(OFFSET('5. Pp (3 años)'!$E$46,INT((ROW()-13)/2),0)),"",OFFSET('5. Pp (3 años)'!$E$46,INT((ROW()-13)/2),0))</f>
        <v/>
      </c>
      <c r="F279" s="1021" t="str">
        <f ca="1">IF(ISBLANK(OFFSET('5. Pp (3 años)'!$K$46,INT((ROW()-13)/2),0)),"",OFFSET('5. Pp (3 años)'!$K$46,INT((ROW()-13)/2),0))</f>
        <v/>
      </c>
      <c r="G279" s="1023" t="str">
        <f ca="1">IF(ISBLANK(OFFSET('5. Pp (3 años)'!$H$46,INT((ROW()-13)/2),0)),"",OFFSET('5. Pp (3 años)'!$H$46,INT((ROW()-13)/2),0))</f>
        <v/>
      </c>
      <c r="H279" s="1080" t="str">
        <f ca="1">IF(ISBLANK(OFFSET('9. METAS'!$L$20,INT((ROW()-13)/2),0)),"",OFFSET('9. METAS'!$L$20,INT((ROW()-13)/2),0))</f>
        <v/>
      </c>
      <c r="I279" s="1004"/>
      <c r="J279" s="244" t="str">
        <f ca="1">IF(MOD(ROW()-13,2)=0,IF(ISBLANK(OFFSET('12. SEGUIMIENTO 2027'!$N$14,INT((ROW()-13)/2),0)),"",OFFSET('12. SEGUIMIENTO 2027'!$N$14,INT((ROW()-13)/2),0)),IF(ISBLANK(OFFSET('9. METAS'!$U$20,INT((ROW()-14)/2),0)),"",OFFSET('9. METAS'!$U$20,INT((ROW()-14)/2),0)))</f>
        <v/>
      </c>
      <c r="K279" s="245" t="str">
        <f ca="1">IF(MOD(ROW()-13,2)=0,IF(ISBLANK(OFFSET('12. SEGUIMIENTO 2027'!$O$14,INT((ROW()-13)/2),0)),"",OFFSET('12. SEGUIMIENTO 2027'!$O$14,INT((ROW()-13)/2),0)),IF(ISBLANK(OFFSET('9. METAS'!$V$20,INT((ROW()-14)/2),0)),"",OFFSET('9. METAS'!$V$20,INT((ROW()-14)/2),0)))</f>
        <v/>
      </c>
      <c r="L279" s="245" t="str">
        <f ca="1">IF(MOD(ROW()-13,2)=0,IF(ISBLANK(OFFSET('12. SEGUIMIENTO 2027'!$P$14,INT((ROW()-13)/2),0)),"",OFFSET('12. SEGUIMIENTO 2027'!$P$14,INT((ROW()-13)/2),0)),IF(ISBLANK(OFFSET('9. METAS'!$W$20,INT((ROW()-14)/2),0)),"",OFFSET('9. METAS'!$W$20,INT((ROW()-14)/2),0)))</f>
        <v/>
      </c>
      <c r="M279" s="246" t="str">
        <f ca="1">IF(MOD(ROW()-13,2)=0,IF(ISBLANK(OFFSET('12. SEGUIMIENTO 2027'!$Q$14,INT((ROW()-13)/2),0)),"",OFFSET('12. SEGUIMIENTO 2027'!$Q$14,INT((ROW()-13)/2),0)),IF(ISBLANK(OFFSET('9. METAS'!$X$20,INT((ROW()-14)/2),0)),"",OFFSET('9. METAS'!$X$20,INT((ROW()-14)/2),0)))</f>
        <v/>
      </c>
      <c r="N279" s="1006" t="str">
        <f t="shared" ref="N279" ca="1" si="262">IFERROR(J279/J280,"ND")</f>
        <v>ND</v>
      </c>
      <c r="O279" s="1008" t="str">
        <f t="shared" ref="O279" ca="1" si="263">IFERROR(((J279+K279+L279+M279)/H279),"ND")</f>
        <v>ND</v>
      </c>
      <c r="P279" s="1010"/>
    </row>
    <row r="280" spans="3:16">
      <c r="C280" s="1025"/>
      <c r="D280" s="1018"/>
      <c r="E280" s="1018"/>
      <c r="F280" s="1021"/>
      <c r="G280" s="1023"/>
      <c r="H280" s="1080"/>
      <c r="I280" s="1012"/>
      <c r="J280" s="244" t="str">
        <f ca="1">IF(MOD(ROW()-13,2)=0,IF(ISBLANK(OFFSET('12. SEGUIMIENTO 2027'!$N$14,INT((ROW()-13)/2),0)),"",OFFSET('12. SEGUIMIENTO 2027'!$N$14,INT((ROW()-13)/2),0)),IF(ISBLANK(OFFSET('9. METAS'!$U$20,INT((ROW()-14)/2),0)),"",OFFSET('9. METAS'!$U$20,INT((ROW()-14)/2),0)))</f>
        <v/>
      </c>
      <c r="K280" s="245" t="str">
        <f ca="1">IF(MOD(ROW()-13,2)=0,IF(ISBLANK(OFFSET('12. SEGUIMIENTO 2027'!$O$14,INT((ROW()-13)/2),0)),"",OFFSET('12. SEGUIMIENTO 2027'!$O$14,INT((ROW()-13)/2),0)),IF(ISBLANK(OFFSET('9. METAS'!$V$20,INT((ROW()-14)/2),0)),"",OFFSET('9. METAS'!$V$20,INT((ROW()-14)/2),0)))</f>
        <v/>
      </c>
      <c r="L280" s="245" t="str">
        <f ca="1">IF(MOD(ROW()-13,2)=0,IF(ISBLANK(OFFSET('12. SEGUIMIENTO 2027'!$P$14,INT((ROW()-13)/2),0)),"",OFFSET('12. SEGUIMIENTO 2027'!$P$14,INT((ROW()-13)/2),0)),IF(ISBLANK(OFFSET('9. METAS'!$W$20,INT((ROW()-14)/2),0)),"",OFFSET('9. METAS'!$W$20,INT((ROW()-14)/2),0)))</f>
        <v/>
      </c>
      <c r="M280" s="246" t="str">
        <f ca="1">IF(MOD(ROW()-13,2)=0,IF(ISBLANK(OFFSET('12. SEGUIMIENTO 2027'!$Q$14,INT((ROW()-13)/2),0)),"",OFFSET('12. SEGUIMIENTO 2027'!$Q$14,INT((ROW()-13)/2),0)),IF(ISBLANK(OFFSET('9. METAS'!$X$20,INT((ROW()-14)/2),0)),"",OFFSET('9. METAS'!$X$20,INT((ROW()-14)/2),0)))</f>
        <v/>
      </c>
      <c r="N280" s="1013"/>
      <c r="O280" s="1014"/>
      <c r="P280" s="1015"/>
    </row>
    <row r="281" spans="3:16">
      <c r="C281" s="1016" t="str">
        <f ca="1">IF(ISBLANK(OFFSET('5. Pp (3 años)'!$C$46,INT((ROW()-13)/2),0)),"",OFFSET('5. Pp (3 años)'!$C$46,INT((ROW()-13)/2),0))</f>
        <v>Componente</v>
      </c>
      <c r="D281" s="1018" t="str">
        <f ca="1">IF(ISBLANK(OFFSET('5. Pp (3 años)'!$D$46,INT((ROW()-13)/2),0)),"",OFFSET('5. Pp (3 años)'!$D$46,INT((ROW()-13)/2),0))</f>
        <v>4.1.1.1.23 Servicios de formación y asesoría técnica para el fortalecimiento empresarial otorgados.</v>
      </c>
      <c r="E281" s="1018" t="str">
        <f ca="1">IF(ISBLANK(OFFSET('5. Pp (3 años)'!$E$46,INT((ROW()-13)/2),0)),"",OFFSET('5. Pp (3 años)'!$E$46,INT((ROW()-13)/2),0))</f>
        <v>PSFAT: Porcentaje de servicios de formación y asesoría técnica especializada realizados.</v>
      </c>
      <c r="F281" s="1021" t="str">
        <f ca="1">IF(ISBLANK(OFFSET('5. Pp (3 años)'!$K$46,INT((ROW()-13)/2),0)),"",OFFSET('5. Pp (3 años)'!$K$46,INT((ROW()-13)/2),0))</f>
        <v>Ascendente</v>
      </c>
      <c r="G281" s="1023" t="str">
        <f ca="1">IF(ISBLANK(OFFSET('5. Pp (3 años)'!$H$46,INT((ROW()-13)/2),0)),"",OFFSET('5. Pp (3 años)'!$H$46,INT((ROW()-13)/2),0))</f>
        <v>Trimestral</v>
      </c>
      <c r="H281" s="1080">
        <f ca="1">IF(ISBLANK(OFFSET('9. METAS'!$L$20,INT((ROW()-13)/2),0)),"",OFFSET('9. METAS'!$L$20,INT((ROW()-13)/2),0))</f>
        <v>100</v>
      </c>
      <c r="I281" s="1004"/>
      <c r="J281" s="244" t="str">
        <f ca="1">IF(MOD(ROW()-13,2)=0,IF(ISBLANK(OFFSET('12. SEGUIMIENTO 2027'!$N$14,INT((ROW()-13)/2),0)),"",OFFSET('12. SEGUIMIENTO 2027'!$N$14,INT((ROW()-13)/2),0)),IF(ISBLANK(OFFSET('9. METAS'!$U$20,INT((ROW()-14)/2),0)),"",OFFSET('9. METAS'!$U$20,INT((ROW()-14)/2),0)))</f>
        <v/>
      </c>
      <c r="K281" s="245" t="str">
        <f ca="1">IF(MOD(ROW()-13,2)=0,IF(ISBLANK(OFFSET('12. SEGUIMIENTO 2027'!$O$14,INT((ROW()-13)/2),0)),"",OFFSET('12. SEGUIMIENTO 2027'!$O$14,INT((ROW()-13)/2),0)),IF(ISBLANK(OFFSET('9. METAS'!$V$20,INT((ROW()-14)/2),0)),"",OFFSET('9. METAS'!$V$20,INT((ROW()-14)/2),0)))</f>
        <v/>
      </c>
      <c r="L281" s="245" t="str">
        <f ca="1">IF(MOD(ROW()-13,2)=0,IF(ISBLANK(OFFSET('12. SEGUIMIENTO 2027'!$P$14,INT((ROW()-13)/2),0)),"",OFFSET('12. SEGUIMIENTO 2027'!$P$14,INT((ROW()-13)/2),0)),IF(ISBLANK(OFFSET('9. METAS'!$W$20,INT((ROW()-14)/2),0)),"",OFFSET('9. METAS'!$W$20,INT((ROW()-14)/2),0)))</f>
        <v/>
      </c>
      <c r="M281" s="246" t="str">
        <f ca="1">IF(MOD(ROW()-13,2)=0,IF(ISBLANK(OFFSET('12. SEGUIMIENTO 2027'!$Q$14,INT((ROW()-13)/2),0)),"",OFFSET('12. SEGUIMIENTO 2027'!$Q$14,INT((ROW()-13)/2),0)),IF(ISBLANK(OFFSET('9. METAS'!$X$20,INT((ROW()-14)/2),0)),"",OFFSET('9. METAS'!$X$20,INT((ROW()-14)/2),0)))</f>
        <v/>
      </c>
      <c r="N281" s="1006" t="str">
        <f t="shared" ref="N281" ca="1" si="264">IFERROR(J281/J282,"ND")</f>
        <v>ND</v>
      </c>
      <c r="O281" s="1008" t="str">
        <f t="shared" ref="O281" ca="1" si="265">IFERROR(((J281+K281+L281+M281)/H281),"ND")</f>
        <v>ND</v>
      </c>
      <c r="P281" s="1010"/>
    </row>
    <row r="282" spans="3:16">
      <c r="C282" s="1025"/>
      <c r="D282" s="1018"/>
      <c r="E282" s="1018"/>
      <c r="F282" s="1021"/>
      <c r="G282" s="1023"/>
      <c r="H282" s="1080"/>
      <c r="I282" s="1012"/>
      <c r="J282" s="244">
        <f ca="1">IF(MOD(ROW()-13,2)=0,IF(ISBLANK(OFFSET('12. SEGUIMIENTO 2027'!$N$14,INT((ROW()-13)/2),0)),"",OFFSET('12. SEGUIMIENTO 2027'!$N$14,INT((ROW()-13)/2),0)),IF(ISBLANK(OFFSET('9. METAS'!$U$20,INT((ROW()-14)/2),0)),"",OFFSET('9. METAS'!$U$20,INT((ROW()-14)/2),0)))</f>
        <v>25</v>
      </c>
      <c r="K282" s="245">
        <f ca="1">IF(MOD(ROW()-13,2)=0,IF(ISBLANK(OFFSET('12. SEGUIMIENTO 2027'!$O$14,INT((ROW()-13)/2),0)),"",OFFSET('12. SEGUIMIENTO 2027'!$O$14,INT((ROW()-13)/2),0)),IF(ISBLANK(OFFSET('9. METAS'!$V$20,INT((ROW()-14)/2),0)),"",OFFSET('9. METAS'!$V$20,INT((ROW()-14)/2),0)))</f>
        <v>25</v>
      </c>
      <c r="L282" s="245">
        <f ca="1">IF(MOD(ROW()-13,2)=0,IF(ISBLANK(OFFSET('12. SEGUIMIENTO 2027'!$P$14,INT((ROW()-13)/2),0)),"",OFFSET('12. SEGUIMIENTO 2027'!$P$14,INT((ROW()-13)/2),0)),IF(ISBLANK(OFFSET('9. METAS'!$W$20,INT((ROW()-14)/2),0)),"",OFFSET('9. METAS'!$W$20,INT((ROW()-14)/2),0)))</f>
        <v>25</v>
      </c>
      <c r="M282" s="246">
        <f ca="1">IF(MOD(ROW()-13,2)=0,IF(ISBLANK(OFFSET('12. SEGUIMIENTO 2027'!$Q$14,INT((ROW()-13)/2),0)),"",OFFSET('12. SEGUIMIENTO 2027'!$Q$14,INT((ROW()-13)/2),0)),IF(ISBLANK(OFFSET('9. METAS'!$X$20,INT((ROW()-14)/2),0)),"",OFFSET('9. METAS'!$X$20,INT((ROW()-14)/2),0)))</f>
        <v>25</v>
      </c>
      <c r="N282" s="1013"/>
      <c r="O282" s="1014"/>
      <c r="P282" s="1015"/>
    </row>
    <row r="283" spans="3:16">
      <c r="C283" s="1016" t="str">
        <f ca="1">IF(ISBLANK(OFFSET('5. Pp (3 años)'!$C$46,INT((ROW()-13)/2),0)),"",OFFSET('5. Pp (3 años)'!$C$46,INT((ROW()-13)/2),0))</f>
        <v>Actividad</v>
      </c>
      <c r="D283" s="1018" t="str">
        <f ca="1">IF(ISBLANK(OFFSET('5. Pp (3 años)'!$D$46,INT((ROW()-13)/2),0)),"",OFFSET('5. Pp (3 años)'!$D$46,INT((ROW()-13)/2),0))</f>
        <v>4.1.1.1.23.1  Gestión de tutorías y programas de capacitación especializada para el impulso de negocios locales.</v>
      </c>
      <c r="E283" s="1018" t="str">
        <f ca="1">IF(ISBLANK(OFFSET('5. Pp (3 años)'!$E$46,INT((ROW()-13)/2),0)),"",OFFSET('5. Pp (3 años)'!$E$46,INT((ROW()-13)/2),0))</f>
        <v>PATCE: Porcentaje de acciones de tutoría y capacitación ejecutadas.</v>
      </c>
      <c r="F283" s="1021" t="str">
        <f ca="1">IF(ISBLANK(OFFSET('5. Pp (3 años)'!$K$46,INT((ROW()-13)/2),0)),"",OFFSET('5. Pp (3 años)'!$K$46,INT((ROW()-13)/2),0))</f>
        <v>Ascendente</v>
      </c>
      <c r="G283" s="1023" t="str">
        <f ca="1">IF(ISBLANK(OFFSET('5. Pp (3 años)'!$H$46,INT((ROW()-13)/2),0)),"",OFFSET('5. Pp (3 años)'!$H$46,INT((ROW()-13)/2),0))</f>
        <v>Trimestral</v>
      </c>
      <c r="H283" s="1080">
        <f ca="1">IF(ISBLANK(OFFSET('9. METAS'!$L$20,INT((ROW()-13)/2),0)),"",OFFSET('9. METAS'!$L$20,INT((ROW()-13)/2),0))</f>
        <v>50</v>
      </c>
      <c r="I283" s="1004"/>
      <c r="J283" s="244" t="str">
        <f ca="1">IF(MOD(ROW()-13,2)=0,IF(ISBLANK(OFFSET('12. SEGUIMIENTO 2027'!$N$14,INT((ROW()-13)/2),0)),"",OFFSET('12. SEGUIMIENTO 2027'!$N$14,INT((ROW()-13)/2),0)),IF(ISBLANK(OFFSET('9. METAS'!$U$20,INT((ROW()-14)/2),0)),"",OFFSET('9. METAS'!$U$20,INT((ROW()-14)/2),0)))</f>
        <v/>
      </c>
      <c r="K283" s="245" t="str">
        <f ca="1">IF(MOD(ROW()-13,2)=0,IF(ISBLANK(OFFSET('12. SEGUIMIENTO 2027'!$O$14,INT((ROW()-13)/2),0)),"",OFFSET('12. SEGUIMIENTO 2027'!$O$14,INT((ROW()-13)/2),0)),IF(ISBLANK(OFFSET('9. METAS'!$V$20,INT((ROW()-14)/2),0)),"",OFFSET('9. METAS'!$V$20,INT((ROW()-14)/2),0)))</f>
        <v/>
      </c>
      <c r="L283" s="245" t="str">
        <f ca="1">IF(MOD(ROW()-13,2)=0,IF(ISBLANK(OFFSET('12. SEGUIMIENTO 2027'!$P$14,INT((ROW()-13)/2),0)),"",OFFSET('12. SEGUIMIENTO 2027'!$P$14,INT((ROW()-13)/2),0)),IF(ISBLANK(OFFSET('9. METAS'!$W$20,INT((ROW()-14)/2),0)),"",OFFSET('9. METAS'!$W$20,INT((ROW()-14)/2),0)))</f>
        <v/>
      </c>
      <c r="M283" s="246" t="str">
        <f ca="1">IF(MOD(ROW()-13,2)=0,IF(ISBLANK(OFFSET('12. SEGUIMIENTO 2027'!$Q$14,INT((ROW()-13)/2),0)),"",OFFSET('12. SEGUIMIENTO 2027'!$Q$14,INT((ROW()-13)/2),0)),IF(ISBLANK(OFFSET('9. METAS'!$X$20,INT((ROW()-14)/2),0)),"",OFFSET('9. METAS'!$X$20,INT((ROW()-14)/2),0)))</f>
        <v/>
      </c>
      <c r="N283" s="1006" t="str">
        <f t="shared" ref="N283" ca="1" si="266">IFERROR(J283/J284,"ND")</f>
        <v>ND</v>
      </c>
      <c r="O283" s="1008" t="str">
        <f t="shared" ref="O283" ca="1" si="267">IFERROR(((J283+K283+L283+M283)/H283),"ND")</f>
        <v>ND</v>
      </c>
      <c r="P283" s="1010"/>
    </row>
    <row r="284" spans="3:16">
      <c r="C284" s="1025"/>
      <c r="D284" s="1018"/>
      <c r="E284" s="1018"/>
      <c r="F284" s="1021"/>
      <c r="G284" s="1023"/>
      <c r="H284" s="1080"/>
      <c r="I284" s="1012"/>
      <c r="J284" s="244">
        <f ca="1">IF(MOD(ROW()-13,2)=0,IF(ISBLANK(OFFSET('12. SEGUIMIENTO 2027'!$N$14,INT((ROW()-13)/2),0)),"",OFFSET('12. SEGUIMIENTO 2027'!$N$14,INT((ROW()-13)/2),0)),IF(ISBLANK(OFFSET('9. METAS'!$U$20,INT((ROW()-14)/2),0)),"",OFFSET('9. METAS'!$U$20,INT((ROW()-14)/2),0)))</f>
        <v>7</v>
      </c>
      <c r="K284" s="245">
        <f ca="1">IF(MOD(ROW()-13,2)=0,IF(ISBLANK(OFFSET('12. SEGUIMIENTO 2027'!$O$14,INT((ROW()-13)/2),0)),"",OFFSET('12. SEGUIMIENTO 2027'!$O$14,INT((ROW()-13)/2),0)),IF(ISBLANK(OFFSET('9. METAS'!$V$20,INT((ROW()-14)/2),0)),"",OFFSET('9. METAS'!$V$20,INT((ROW()-14)/2),0)))</f>
        <v>18</v>
      </c>
      <c r="L284" s="245">
        <f ca="1">IF(MOD(ROW()-13,2)=0,IF(ISBLANK(OFFSET('12. SEGUIMIENTO 2027'!$P$14,INT((ROW()-13)/2),0)),"",OFFSET('12. SEGUIMIENTO 2027'!$P$14,INT((ROW()-13)/2),0)),IF(ISBLANK(OFFSET('9. METAS'!$W$20,INT((ROW()-14)/2),0)),"",OFFSET('9. METAS'!$W$20,INT((ROW()-14)/2),0)))</f>
        <v>18</v>
      </c>
      <c r="M284" s="246">
        <f ca="1">IF(MOD(ROW()-13,2)=0,IF(ISBLANK(OFFSET('12. SEGUIMIENTO 2027'!$Q$14,INT((ROW()-13)/2),0)),"",OFFSET('12. SEGUIMIENTO 2027'!$Q$14,INT((ROW()-13)/2),0)),IF(ISBLANK(OFFSET('9. METAS'!$X$20,INT((ROW()-14)/2),0)),"",OFFSET('9. METAS'!$X$20,INT((ROW()-14)/2),0)))</f>
        <v>7</v>
      </c>
      <c r="N284" s="1013"/>
      <c r="O284" s="1014"/>
      <c r="P284" s="1015"/>
    </row>
    <row r="285" spans="3:16">
      <c r="C285" s="1016" t="str">
        <f ca="1">IF(ISBLANK(OFFSET('5. Pp (3 años)'!$C$46,INT((ROW()-13)/2),0)),"",OFFSET('5. Pp (3 años)'!$C$46,INT((ROW()-13)/2),0))</f>
        <v>Actividad</v>
      </c>
      <c r="D285" s="1018" t="str">
        <f ca="1">IF(ISBLANK(OFFSET('5. Pp (3 años)'!$D$46,INT((ROW()-13)/2),0)),"",OFFSET('5. Pp (3 años)'!$D$46,INT((ROW()-13)/2),0))</f>
        <v/>
      </c>
      <c r="E285" s="1018" t="str">
        <f ca="1">IF(ISBLANK(OFFSET('5. Pp (3 años)'!$E$46,INT((ROW()-13)/2),0)),"",OFFSET('5. Pp (3 años)'!$E$46,INT((ROW()-13)/2),0))</f>
        <v/>
      </c>
      <c r="F285" s="1021" t="str">
        <f ca="1">IF(ISBLANK(OFFSET('5. Pp (3 años)'!$K$46,INT((ROW()-13)/2),0)),"",OFFSET('5. Pp (3 años)'!$K$46,INT((ROW()-13)/2),0))</f>
        <v/>
      </c>
      <c r="G285" s="1023" t="str">
        <f ca="1">IF(ISBLANK(OFFSET('5. Pp (3 años)'!$H$46,INT((ROW()-13)/2),0)),"",OFFSET('5. Pp (3 años)'!$H$46,INT((ROW()-13)/2),0))</f>
        <v/>
      </c>
      <c r="H285" s="1080" t="str">
        <f ca="1">IF(ISBLANK(OFFSET('9. METAS'!$L$20,INT((ROW()-13)/2),0)),"",OFFSET('9. METAS'!$L$20,INT((ROW()-13)/2),0))</f>
        <v/>
      </c>
      <c r="I285" s="1004"/>
      <c r="J285" s="244" t="str">
        <f ca="1">IF(MOD(ROW()-13,2)=0,IF(ISBLANK(OFFSET('12. SEGUIMIENTO 2027'!$N$14,INT((ROW()-13)/2),0)),"",OFFSET('12. SEGUIMIENTO 2027'!$N$14,INT((ROW()-13)/2),0)),IF(ISBLANK(OFFSET('9. METAS'!$U$20,INT((ROW()-14)/2),0)),"",OFFSET('9. METAS'!$U$20,INT((ROW()-14)/2),0)))</f>
        <v/>
      </c>
      <c r="K285" s="245" t="str">
        <f ca="1">IF(MOD(ROW()-13,2)=0,IF(ISBLANK(OFFSET('12. SEGUIMIENTO 2027'!$O$14,INT((ROW()-13)/2),0)),"",OFFSET('12. SEGUIMIENTO 2027'!$O$14,INT((ROW()-13)/2),0)),IF(ISBLANK(OFFSET('9. METAS'!$V$20,INT((ROW()-14)/2),0)),"",OFFSET('9. METAS'!$V$20,INT((ROW()-14)/2),0)))</f>
        <v/>
      </c>
      <c r="L285" s="245" t="str">
        <f ca="1">IF(MOD(ROW()-13,2)=0,IF(ISBLANK(OFFSET('12. SEGUIMIENTO 2027'!$P$14,INT((ROW()-13)/2),0)),"",OFFSET('12. SEGUIMIENTO 2027'!$P$14,INT((ROW()-13)/2),0)),IF(ISBLANK(OFFSET('9. METAS'!$W$20,INT((ROW()-14)/2),0)),"",OFFSET('9. METAS'!$W$20,INT((ROW()-14)/2),0)))</f>
        <v/>
      </c>
      <c r="M285" s="246" t="str">
        <f ca="1">IF(MOD(ROW()-13,2)=0,IF(ISBLANK(OFFSET('12. SEGUIMIENTO 2027'!$Q$14,INT((ROW()-13)/2),0)),"",OFFSET('12. SEGUIMIENTO 2027'!$Q$14,INT((ROW()-13)/2),0)),IF(ISBLANK(OFFSET('9. METAS'!$X$20,INT((ROW()-14)/2),0)),"",OFFSET('9. METAS'!$X$20,INT((ROW()-14)/2),0)))</f>
        <v/>
      </c>
      <c r="N285" s="1006" t="str">
        <f t="shared" ref="N285" ca="1" si="268">IFERROR(J285/J286,"ND")</f>
        <v>ND</v>
      </c>
      <c r="O285" s="1008" t="str">
        <f t="shared" ref="O285" ca="1" si="269">IFERROR(((J285+K285+L285+M285)/H285),"ND")</f>
        <v>ND</v>
      </c>
      <c r="P285" s="1010"/>
    </row>
    <row r="286" spans="3:16">
      <c r="C286" s="1025"/>
      <c r="D286" s="1018"/>
      <c r="E286" s="1018"/>
      <c r="F286" s="1021"/>
      <c r="G286" s="1023"/>
      <c r="H286" s="1080"/>
      <c r="I286" s="1012"/>
      <c r="J286" s="244" t="str">
        <f ca="1">IF(MOD(ROW()-13,2)=0,IF(ISBLANK(OFFSET('12. SEGUIMIENTO 2027'!$N$14,INT((ROW()-13)/2),0)),"",OFFSET('12. SEGUIMIENTO 2027'!$N$14,INT((ROW()-13)/2),0)),IF(ISBLANK(OFFSET('9. METAS'!$U$20,INT((ROW()-14)/2),0)),"",OFFSET('9. METAS'!$U$20,INT((ROW()-14)/2),0)))</f>
        <v/>
      </c>
      <c r="K286" s="245" t="str">
        <f ca="1">IF(MOD(ROW()-13,2)=0,IF(ISBLANK(OFFSET('12. SEGUIMIENTO 2027'!$O$14,INT((ROW()-13)/2),0)),"",OFFSET('12. SEGUIMIENTO 2027'!$O$14,INT((ROW()-13)/2),0)),IF(ISBLANK(OFFSET('9. METAS'!$V$20,INT((ROW()-14)/2),0)),"",OFFSET('9. METAS'!$V$20,INT((ROW()-14)/2),0)))</f>
        <v/>
      </c>
      <c r="L286" s="245" t="str">
        <f ca="1">IF(MOD(ROW()-13,2)=0,IF(ISBLANK(OFFSET('12. SEGUIMIENTO 2027'!$P$14,INT((ROW()-13)/2),0)),"",OFFSET('12. SEGUIMIENTO 2027'!$P$14,INT((ROW()-13)/2),0)),IF(ISBLANK(OFFSET('9. METAS'!$W$20,INT((ROW()-14)/2),0)),"",OFFSET('9. METAS'!$W$20,INT((ROW()-14)/2),0)))</f>
        <v/>
      </c>
      <c r="M286" s="246" t="str">
        <f ca="1">IF(MOD(ROW()-13,2)=0,IF(ISBLANK(OFFSET('12. SEGUIMIENTO 2027'!$Q$14,INT((ROW()-13)/2),0)),"",OFFSET('12. SEGUIMIENTO 2027'!$Q$14,INT((ROW()-13)/2),0)),IF(ISBLANK(OFFSET('9. METAS'!$X$20,INT((ROW()-14)/2),0)),"",OFFSET('9. METAS'!$X$20,INT((ROW()-14)/2),0)))</f>
        <v/>
      </c>
      <c r="N286" s="1013"/>
      <c r="O286" s="1014"/>
      <c r="P286" s="1015"/>
    </row>
    <row r="287" spans="3:16">
      <c r="C287" s="1016" t="str">
        <f ca="1">IF(ISBLANK(OFFSET('5. Pp (3 años)'!$C$46,INT((ROW()-13)/2),0)),"",OFFSET('5. Pp (3 años)'!$C$46,INT((ROW()-13)/2),0))</f>
        <v>Actividad</v>
      </c>
      <c r="D287" s="1018" t="str">
        <f ca="1">IF(ISBLANK(OFFSET('5. Pp (3 años)'!$D$46,INT((ROW()-13)/2),0)),"",OFFSET('5. Pp (3 años)'!$D$46,INT((ROW()-13)/2),0))</f>
        <v/>
      </c>
      <c r="E287" s="1018" t="str">
        <f ca="1">IF(ISBLANK(OFFSET('5. Pp (3 años)'!$E$46,INT((ROW()-13)/2),0)),"",OFFSET('5. Pp (3 años)'!$E$46,INT((ROW()-13)/2),0))</f>
        <v/>
      </c>
      <c r="F287" s="1021" t="str">
        <f ca="1">IF(ISBLANK(OFFSET('5. Pp (3 años)'!$K$46,INT((ROW()-13)/2),0)),"",OFFSET('5. Pp (3 años)'!$K$46,INT((ROW()-13)/2),0))</f>
        <v/>
      </c>
      <c r="G287" s="1023" t="str">
        <f ca="1">IF(ISBLANK(OFFSET('5. Pp (3 años)'!$H$46,INT((ROW()-13)/2),0)),"",OFFSET('5. Pp (3 años)'!$H$46,INT((ROW()-13)/2),0))</f>
        <v/>
      </c>
      <c r="H287" s="1080" t="str">
        <f ca="1">IF(ISBLANK(OFFSET('9. METAS'!$L$20,INT((ROW()-13)/2),0)),"",OFFSET('9. METAS'!$L$20,INT((ROW()-13)/2),0))</f>
        <v/>
      </c>
      <c r="I287" s="1004"/>
      <c r="J287" s="244" t="str">
        <f ca="1">IF(MOD(ROW()-13,2)=0,IF(ISBLANK(OFFSET('12. SEGUIMIENTO 2027'!$N$14,INT((ROW()-13)/2),0)),"",OFFSET('12. SEGUIMIENTO 2027'!$N$14,INT((ROW()-13)/2),0)),IF(ISBLANK(OFFSET('9. METAS'!$U$20,INT((ROW()-14)/2),0)),"",OFFSET('9. METAS'!$U$20,INT((ROW()-14)/2),0)))</f>
        <v/>
      </c>
      <c r="K287" s="245" t="str">
        <f ca="1">IF(MOD(ROW()-13,2)=0,IF(ISBLANK(OFFSET('12. SEGUIMIENTO 2027'!$O$14,INT((ROW()-13)/2),0)),"",OFFSET('12. SEGUIMIENTO 2027'!$O$14,INT((ROW()-13)/2),0)),IF(ISBLANK(OFFSET('9. METAS'!$V$20,INT((ROW()-14)/2),0)),"",OFFSET('9. METAS'!$V$20,INT((ROW()-14)/2),0)))</f>
        <v/>
      </c>
      <c r="L287" s="245" t="str">
        <f ca="1">IF(MOD(ROW()-13,2)=0,IF(ISBLANK(OFFSET('12. SEGUIMIENTO 2027'!$P$14,INT((ROW()-13)/2),0)),"",OFFSET('12. SEGUIMIENTO 2027'!$P$14,INT((ROW()-13)/2),0)),IF(ISBLANK(OFFSET('9. METAS'!$W$20,INT((ROW()-14)/2),0)),"",OFFSET('9. METAS'!$W$20,INT((ROW()-14)/2),0)))</f>
        <v/>
      </c>
      <c r="M287" s="246" t="str">
        <f ca="1">IF(MOD(ROW()-13,2)=0,IF(ISBLANK(OFFSET('12. SEGUIMIENTO 2027'!$Q$14,INT((ROW()-13)/2),0)),"",OFFSET('12. SEGUIMIENTO 2027'!$Q$14,INT((ROW()-13)/2),0)),IF(ISBLANK(OFFSET('9. METAS'!$X$20,INT((ROW()-14)/2),0)),"",OFFSET('9. METAS'!$X$20,INT((ROW()-14)/2),0)))</f>
        <v/>
      </c>
      <c r="N287" s="1006" t="str">
        <f t="shared" ref="N287" ca="1" si="270">IFERROR(J287/J288,"ND")</f>
        <v>ND</v>
      </c>
      <c r="O287" s="1008" t="str">
        <f t="shared" ref="O287" ca="1" si="271">IFERROR(((J287+K287+L287+M287)/H287),"ND")</f>
        <v>ND</v>
      </c>
      <c r="P287" s="1010"/>
    </row>
    <row r="288" spans="3:16">
      <c r="C288" s="1025"/>
      <c r="D288" s="1018"/>
      <c r="E288" s="1018"/>
      <c r="F288" s="1021"/>
      <c r="G288" s="1023"/>
      <c r="H288" s="1080"/>
      <c r="I288" s="1012"/>
      <c r="J288" s="244" t="str">
        <f ca="1">IF(MOD(ROW()-13,2)=0,IF(ISBLANK(OFFSET('12. SEGUIMIENTO 2027'!$N$14,INT((ROW()-13)/2),0)),"",OFFSET('12. SEGUIMIENTO 2027'!$N$14,INT((ROW()-13)/2),0)),IF(ISBLANK(OFFSET('9. METAS'!$U$20,INT((ROW()-14)/2),0)),"",OFFSET('9. METAS'!$U$20,INT((ROW()-14)/2),0)))</f>
        <v/>
      </c>
      <c r="K288" s="245" t="str">
        <f ca="1">IF(MOD(ROW()-13,2)=0,IF(ISBLANK(OFFSET('12. SEGUIMIENTO 2027'!$O$14,INT((ROW()-13)/2),0)),"",OFFSET('12. SEGUIMIENTO 2027'!$O$14,INT((ROW()-13)/2),0)),IF(ISBLANK(OFFSET('9. METAS'!$V$20,INT((ROW()-14)/2),0)),"",OFFSET('9. METAS'!$V$20,INT((ROW()-14)/2),0)))</f>
        <v/>
      </c>
      <c r="L288" s="245" t="str">
        <f ca="1">IF(MOD(ROW()-13,2)=0,IF(ISBLANK(OFFSET('12. SEGUIMIENTO 2027'!$P$14,INT((ROW()-13)/2),0)),"",OFFSET('12. SEGUIMIENTO 2027'!$P$14,INT((ROW()-13)/2),0)),IF(ISBLANK(OFFSET('9. METAS'!$W$20,INT((ROW()-14)/2),0)),"",OFFSET('9. METAS'!$W$20,INT((ROW()-14)/2),0)))</f>
        <v/>
      </c>
      <c r="M288" s="246" t="str">
        <f ca="1">IF(MOD(ROW()-13,2)=0,IF(ISBLANK(OFFSET('12. SEGUIMIENTO 2027'!$Q$14,INT((ROW()-13)/2),0)),"",OFFSET('12. SEGUIMIENTO 2027'!$Q$14,INT((ROW()-13)/2),0)),IF(ISBLANK(OFFSET('9. METAS'!$X$20,INT((ROW()-14)/2),0)),"",OFFSET('9. METAS'!$X$20,INT((ROW()-14)/2),0)))</f>
        <v/>
      </c>
      <c r="N288" s="1013"/>
      <c r="O288" s="1014"/>
      <c r="P288" s="1015"/>
    </row>
    <row r="289" spans="3:16">
      <c r="C289" s="1016" t="str">
        <f ca="1">IF(ISBLANK(OFFSET('5. Pp (3 años)'!$C$46,INT((ROW()-13)/2),0)),"",OFFSET('5. Pp (3 años)'!$C$46,INT((ROW()-13)/2),0))</f>
        <v>Actividad</v>
      </c>
      <c r="D289" s="1018" t="str">
        <f ca="1">IF(ISBLANK(OFFSET('5. Pp (3 años)'!$D$46,INT((ROW()-13)/2),0)),"",OFFSET('5. Pp (3 años)'!$D$46,INT((ROW()-13)/2),0))</f>
        <v/>
      </c>
      <c r="E289" s="1018" t="str">
        <f ca="1">IF(ISBLANK(OFFSET('5. Pp (3 años)'!$E$46,INT((ROW()-13)/2),0)),"",OFFSET('5. Pp (3 años)'!$E$46,INT((ROW()-13)/2),0))</f>
        <v/>
      </c>
      <c r="F289" s="1021" t="str">
        <f ca="1">IF(ISBLANK(OFFSET('5. Pp (3 años)'!$K$46,INT((ROW()-13)/2),0)),"",OFFSET('5. Pp (3 años)'!$K$46,INT((ROW()-13)/2),0))</f>
        <v/>
      </c>
      <c r="G289" s="1023" t="str">
        <f ca="1">IF(ISBLANK(OFFSET('5. Pp (3 años)'!$H$46,INT((ROW()-13)/2),0)),"",OFFSET('5. Pp (3 años)'!$H$46,INT((ROW()-13)/2),0))</f>
        <v/>
      </c>
      <c r="H289" s="1080" t="str">
        <f ca="1">IF(ISBLANK(OFFSET('9. METAS'!$L$20,INT((ROW()-13)/2),0)),"",OFFSET('9. METAS'!$L$20,INT((ROW()-13)/2),0))</f>
        <v/>
      </c>
      <c r="I289" s="1004"/>
      <c r="J289" s="244" t="str">
        <f ca="1">IF(MOD(ROW()-13,2)=0,IF(ISBLANK(OFFSET('12. SEGUIMIENTO 2027'!$N$14,INT((ROW()-13)/2),0)),"",OFFSET('12. SEGUIMIENTO 2027'!$N$14,INT((ROW()-13)/2),0)),IF(ISBLANK(OFFSET('9. METAS'!$U$20,INT((ROW()-14)/2),0)),"",OFFSET('9. METAS'!$U$20,INT((ROW()-14)/2),0)))</f>
        <v/>
      </c>
      <c r="K289" s="245" t="str">
        <f ca="1">IF(MOD(ROW()-13,2)=0,IF(ISBLANK(OFFSET('12. SEGUIMIENTO 2027'!$O$14,INT((ROW()-13)/2),0)),"",OFFSET('12. SEGUIMIENTO 2027'!$O$14,INT((ROW()-13)/2),0)),IF(ISBLANK(OFFSET('9. METAS'!$V$20,INT((ROW()-14)/2),0)),"",OFFSET('9. METAS'!$V$20,INT((ROW()-14)/2),0)))</f>
        <v/>
      </c>
      <c r="L289" s="245" t="str">
        <f ca="1">IF(MOD(ROW()-13,2)=0,IF(ISBLANK(OFFSET('12. SEGUIMIENTO 2027'!$P$14,INT((ROW()-13)/2),0)),"",OFFSET('12. SEGUIMIENTO 2027'!$P$14,INT((ROW()-13)/2),0)),IF(ISBLANK(OFFSET('9. METAS'!$W$20,INT((ROW()-14)/2),0)),"",OFFSET('9. METAS'!$W$20,INT((ROW()-14)/2),0)))</f>
        <v/>
      </c>
      <c r="M289" s="246" t="str">
        <f ca="1">IF(MOD(ROW()-13,2)=0,IF(ISBLANK(OFFSET('12. SEGUIMIENTO 2027'!$Q$14,INT((ROW()-13)/2),0)),"",OFFSET('12. SEGUIMIENTO 2027'!$Q$14,INT((ROW()-13)/2),0)),IF(ISBLANK(OFFSET('9. METAS'!$X$20,INT((ROW()-14)/2),0)),"",OFFSET('9. METAS'!$X$20,INT((ROW()-14)/2),0)))</f>
        <v/>
      </c>
      <c r="N289" s="1006" t="str">
        <f t="shared" ref="N289" ca="1" si="272">IFERROR(J289/J290,"ND")</f>
        <v>ND</v>
      </c>
      <c r="O289" s="1008" t="str">
        <f t="shared" ref="O289" ca="1" si="273">IFERROR(((J289+K289+L289+M289)/H289),"ND")</f>
        <v>ND</v>
      </c>
      <c r="P289" s="1010"/>
    </row>
    <row r="290" spans="3:16">
      <c r="C290" s="1025"/>
      <c r="D290" s="1018"/>
      <c r="E290" s="1018"/>
      <c r="F290" s="1021"/>
      <c r="G290" s="1023"/>
      <c r="H290" s="1080"/>
      <c r="I290" s="1012"/>
      <c r="J290" s="244" t="str">
        <f ca="1">IF(MOD(ROW()-13,2)=0,IF(ISBLANK(OFFSET('12. SEGUIMIENTO 2027'!$N$14,INT((ROW()-13)/2),0)),"",OFFSET('12. SEGUIMIENTO 2027'!$N$14,INT((ROW()-13)/2),0)),IF(ISBLANK(OFFSET('9. METAS'!$U$20,INT((ROW()-14)/2),0)),"",OFFSET('9. METAS'!$U$20,INT((ROW()-14)/2),0)))</f>
        <v/>
      </c>
      <c r="K290" s="245" t="str">
        <f ca="1">IF(MOD(ROW()-13,2)=0,IF(ISBLANK(OFFSET('12. SEGUIMIENTO 2027'!$O$14,INT((ROW()-13)/2),0)),"",OFFSET('12. SEGUIMIENTO 2027'!$O$14,INT((ROW()-13)/2),0)),IF(ISBLANK(OFFSET('9. METAS'!$V$20,INT((ROW()-14)/2),0)),"",OFFSET('9. METAS'!$V$20,INT((ROW()-14)/2),0)))</f>
        <v/>
      </c>
      <c r="L290" s="245" t="str">
        <f ca="1">IF(MOD(ROW()-13,2)=0,IF(ISBLANK(OFFSET('12. SEGUIMIENTO 2027'!$P$14,INT((ROW()-13)/2),0)),"",OFFSET('12. SEGUIMIENTO 2027'!$P$14,INT((ROW()-13)/2),0)),IF(ISBLANK(OFFSET('9. METAS'!$W$20,INT((ROW()-14)/2),0)),"",OFFSET('9. METAS'!$W$20,INT((ROW()-14)/2),0)))</f>
        <v/>
      </c>
      <c r="M290" s="246" t="str">
        <f ca="1">IF(MOD(ROW()-13,2)=0,IF(ISBLANK(OFFSET('12. SEGUIMIENTO 2027'!$Q$14,INT((ROW()-13)/2),0)),"",OFFSET('12. SEGUIMIENTO 2027'!$Q$14,INT((ROW()-13)/2),0)),IF(ISBLANK(OFFSET('9. METAS'!$X$20,INT((ROW()-14)/2),0)),"",OFFSET('9. METAS'!$X$20,INT((ROW()-14)/2),0)))</f>
        <v/>
      </c>
      <c r="N290" s="1013"/>
      <c r="O290" s="1014"/>
      <c r="P290" s="1015"/>
    </row>
    <row r="291" spans="3:16">
      <c r="C291" s="1016" t="str">
        <f ca="1">IF(ISBLANK(OFFSET('5. Pp (3 años)'!$C$46,INT((ROW()-13)/2),0)),"",OFFSET('5. Pp (3 años)'!$C$46,INT((ROW()-13)/2),0))</f>
        <v>Actividad</v>
      </c>
      <c r="D291" s="1018" t="str">
        <f ca="1">IF(ISBLANK(OFFSET('5. Pp (3 años)'!$D$46,INT((ROW()-13)/2),0)),"",OFFSET('5. Pp (3 años)'!$D$46,INT((ROW()-13)/2),0))</f>
        <v/>
      </c>
      <c r="E291" s="1018" t="str">
        <f ca="1">IF(ISBLANK(OFFSET('5. Pp (3 años)'!$E$46,INT((ROW()-13)/2),0)),"",OFFSET('5. Pp (3 años)'!$E$46,INT((ROW()-13)/2),0))</f>
        <v/>
      </c>
      <c r="F291" s="1021" t="str">
        <f ca="1">IF(ISBLANK(OFFSET('5. Pp (3 años)'!$K$46,INT((ROW()-13)/2),0)),"",OFFSET('5. Pp (3 años)'!$K$46,INT((ROW()-13)/2),0))</f>
        <v/>
      </c>
      <c r="G291" s="1023" t="str">
        <f ca="1">IF(ISBLANK(OFFSET('5. Pp (3 años)'!$H$46,INT((ROW()-13)/2),0)),"",OFFSET('5. Pp (3 años)'!$H$46,INT((ROW()-13)/2),0))</f>
        <v/>
      </c>
      <c r="H291" s="1080" t="str">
        <f ca="1">IF(ISBLANK(OFFSET('9. METAS'!$L$20,INT((ROW()-13)/2),0)),"",OFFSET('9. METAS'!$L$20,INT((ROW()-13)/2),0))</f>
        <v/>
      </c>
      <c r="I291" s="1004"/>
      <c r="J291" s="244" t="str">
        <f ca="1">IF(MOD(ROW()-13,2)=0,IF(ISBLANK(OFFSET('12. SEGUIMIENTO 2027'!$N$14,INT((ROW()-13)/2),0)),"",OFFSET('12. SEGUIMIENTO 2027'!$N$14,INT((ROW()-13)/2),0)),IF(ISBLANK(OFFSET('9. METAS'!$U$20,INT((ROW()-14)/2),0)),"",OFFSET('9. METAS'!$U$20,INT((ROW()-14)/2),0)))</f>
        <v/>
      </c>
      <c r="K291" s="245" t="str">
        <f ca="1">IF(MOD(ROW()-13,2)=0,IF(ISBLANK(OFFSET('12. SEGUIMIENTO 2027'!$O$14,INT((ROW()-13)/2),0)),"",OFFSET('12. SEGUIMIENTO 2027'!$O$14,INT((ROW()-13)/2),0)),IF(ISBLANK(OFFSET('9. METAS'!$V$20,INT((ROW()-14)/2),0)),"",OFFSET('9. METAS'!$V$20,INT((ROW()-14)/2),0)))</f>
        <v/>
      </c>
      <c r="L291" s="245" t="str">
        <f ca="1">IF(MOD(ROW()-13,2)=0,IF(ISBLANK(OFFSET('12. SEGUIMIENTO 2027'!$P$14,INT((ROW()-13)/2),0)),"",OFFSET('12. SEGUIMIENTO 2027'!$P$14,INT((ROW()-13)/2),0)),IF(ISBLANK(OFFSET('9. METAS'!$W$20,INT((ROW()-14)/2),0)),"",OFFSET('9. METAS'!$W$20,INT((ROW()-14)/2),0)))</f>
        <v/>
      </c>
      <c r="M291" s="246" t="str">
        <f ca="1">IF(MOD(ROW()-13,2)=0,IF(ISBLANK(OFFSET('12. SEGUIMIENTO 2027'!$Q$14,INT((ROW()-13)/2),0)),"",OFFSET('12. SEGUIMIENTO 2027'!$Q$14,INT((ROW()-13)/2),0)),IF(ISBLANK(OFFSET('9. METAS'!$X$20,INT((ROW()-14)/2),0)),"",OFFSET('9. METAS'!$X$20,INT((ROW()-14)/2),0)))</f>
        <v/>
      </c>
      <c r="N291" s="1006" t="str">
        <f t="shared" ref="N291" ca="1" si="274">IFERROR(J291/J292,"ND")</f>
        <v>ND</v>
      </c>
      <c r="O291" s="1008" t="str">
        <f t="shared" ref="O291" ca="1" si="275">IFERROR(((J291+K291+L291+M291)/H291),"ND")</f>
        <v>ND</v>
      </c>
      <c r="P291" s="1010"/>
    </row>
    <row r="292" spans="3:16">
      <c r="C292" s="1025"/>
      <c r="D292" s="1018"/>
      <c r="E292" s="1018"/>
      <c r="F292" s="1021"/>
      <c r="G292" s="1023"/>
      <c r="H292" s="1080"/>
      <c r="I292" s="1012"/>
      <c r="J292" s="244" t="str">
        <f ca="1">IF(MOD(ROW()-13,2)=0,IF(ISBLANK(OFFSET('12. SEGUIMIENTO 2027'!$N$14,INT((ROW()-13)/2),0)),"",OFFSET('12. SEGUIMIENTO 2027'!$N$14,INT((ROW()-13)/2),0)),IF(ISBLANK(OFFSET('9. METAS'!$U$20,INT((ROW()-14)/2),0)),"",OFFSET('9. METAS'!$U$20,INT((ROW()-14)/2),0)))</f>
        <v/>
      </c>
      <c r="K292" s="245" t="str">
        <f ca="1">IF(MOD(ROW()-13,2)=0,IF(ISBLANK(OFFSET('12. SEGUIMIENTO 2027'!$O$14,INT((ROW()-13)/2),0)),"",OFFSET('12. SEGUIMIENTO 2027'!$O$14,INT((ROW()-13)/2),0)),IF(ISBLANK(OFFSET('9. METAS'!$V$20,INT((ROW()-14)/2),0)),"",OFFSET('9. METAS'!$V$20,INT((ROW()-14)/2),0)))</f>
        <v/>
      </c>
      <c r="L292" s="245" t="str">
        <f ca="1">IF(MOD(ROW()-13,2)=0,IF(ISBLANK(OFFSET('12. SEGUIMIENTO 2027'!$P$14,INT((ROW()-13)/2),0)),"",OFFSET('12. SEGUIMIENTO 2027'!$P$14,INT((ROW()-13)/2),0)),IF(ISBLANK(OFFSET('9. METAS'!$W$20,INT((ROW()-14)/2),0)),"",OFFSET('9. METAS'!$W$20,INT((ROW()-14)/2),0)))</f>
        <v/>
      </c>
      <c r="M292" s="246" t="str">
        <f ca="1">IF(MOD(ROW()-13,2)=0,IF(ISBLANK(OFFSET('12. SEGUIMIENTO 2027'!$Q$14,INT((ROW()-13)/2),0)),"",OFFSET('12. SEGUIMIENTO 2027'!$Q$14,INT((ROW()-13)/2),0)),IF(ISBLANK(OFFSET('9. METAS'!$X$20,INT((ROW()-14)/2),0)),"",OFFSET('9. METAS'!$X$20,INT((ROW()-14)/2),0)))</f>
        <v/>
      </c>
      <c r="N292" s="1013"/>
      <c r="O292" s="1014"/>
      <c r="P292" s="1015"/>
    </row>
    <row r="293" spans="3:16">
      <c r="C293" s="1016" t="str">
        <f ca="1">IF(ISBLANK(OFFSET('5. Pp (3 años)'!$C$46,INT((ROW()-13)/2),0)),"",OFFSET('5. Pp (3 años)'!$C$46,INT((ROW()-13)/2),0))</f>
        <v>Componente</v>
      </c>
      <c r="D293" s="1018" t="str">
        <f ca="1">IF(ISBLANK(OFFSET('5. Pp (3 años)'!$D$46,INT((ROW()-13)/2),0)),"",OFFSET('5. Pp (3 años)'!$D$46,INT((ROW()-13)/2),0))</f>
        <v>4.1.1.1.24 Plataformas de vinculación y exposición para el sector emprendedor consolidadas.</v>
      </c>
      <c r="E293" s="1018" t="str">
        <f ca="1">IF(ISBLANK(OFFSET('5. Pp (3 años)'!$E$46,INT((ROW()-13)/2),0)),"",OFFSET('5. Pp (3 años)'!$E$46,INT((ROW()-13)/2),0))</f>
        <v>PPCO: Porcentaje de plataformas consolidadas y operadas.</v>
      </c>
      <c r="F293" s="1021" t="str">
        <f ca="1">IF(ISBLANK(OFFSET('5. Pp (3 años)'!$K$46,INT((ROW()-13)/2),0)),"",OFFSET('5. Pp (3 años)'!$K$46,INT((ROW()-13)/2),0))</f>
        <v>Ascendente</v>
      </c>
      <c r="G293" s="1023" t="str">
        <f ca="1">IF(ISBLANK(OFFSET('5. Pp (3 años)'!$H$46,INT((ROW()-13)/2),0)),"",OFFSET('5. Pp (3 años)'!$H$46,INT((ROW()-13)/2),0))</f>
        <v>Trimestral</v>
      </c>
      <c r="H293" s="1080">
        <f ca="1">IF(ISBLANK(OFFSET('9. METAS'!$L$20,INT((ROW()-13)/2),0)),"",OFFSET('9. METAS'!$L$20,INT((ROW()-13)/2),0))</f>
        <v>100</v>
      </c>
      <c r="I293" s="1004"/>
      <c r="J293" s="244" t="str">
        <f ca="1">IF(MOD(ROW()-13,2)=0,IF(ISBLANK(OFFSET('12. SEGUIMIENTO 2027'!$N$14,INT((ROW()-13)/2),0)),"",OFFSET('12. SEGUIMIENTO 2027'!$N$14,INT((ROW()-13)/2),0)),IF(ISBLANK(OFFSET('9. METAS'!$U$20,INT((ROW()-14)/2),0)),"",OFFSET('9. METAS'!$U$20,INT((ROW()-14)/2),0)))</f>
        <v/>
      </c>
      <c r="K293" s="245" t="str">
        <f ca="1">IF(MOD(ROW()-13,2)=0,IF(ISBLANK(OFFSET('12. SEGUIMIENTO 2027'!$O$14,INT((ROW()-13)/2),0)),"",OFFSET('12. SEGUIMIENTO 2027'!$O$14,INT((ROW()-13)/2),0)),IF(ISBLANK(OFFSET('9. METAS'!$V$20,INT((ROW()-14)/2),0)),"",OFFSET('9. METAS'!$V$20,INT((ROW()-14)/2),0)))</f>
        <v/>
      </c>
      <c r="L293" s="245" t="str">
        <f ca="1">IF(MOD(ROW()-13,2)=0,IF(ISBLANK(OFFSET('12. SEGUIMIENTO 2027'!$P$14,INT((ROW()-13)/2),0)),"",OFFSET('12. SEGUIMIENTO 2027'!$P$14,INT((ROW()-13)/2),0)),IF(ISBLANK(OFFSET('9. METAS'!$W$20,INT((ROW()-14)/2),0)),"",OFFSET('9. METAS'!$W$20,INT((ROW()-14)/2),0)))</f>
        <v/>
      </c>
      <c r="M293" s="246" t="str">
        <f ca="1">IF(MOD(ROW()-13,2)=0,IF(ISBLANK(OFFSET('12. SEGUIMIENTO 2027'!$Q$14,INT((ROW()-13)/2),0)),"",OFFSET('12. SEGUIMIENTO 2027'!$Q$14,INT((ROW()-13)/2),0)),IF(ISBLANK(OFFSET('9. METAS'!$X$20,INT((ROW()-14)/2),0)),"",OFFSET('9. METAS'!$X$20,INT((ROW()-14)/2),0)))</f>
        <v/>
      </c>
      <c r="N293" s="1006" t="str">
        <f t="shared" ref="N293" ca="1" si="276">IFERROR(J293/J294,"ND")</f>
        <v>ND</v>
      </c>
      <c r="O293" s="1008" t="str">
        <f t="shared" ref="O293" ca="1" si="277">IFERROR(((J293+K293+L293+M293)/H293),"ND")</f>
        <v>ND</v>
      </c>
      <c r="P293" s="1010"/>
    </row>
    <row r="294" spans="3:16">
      <c r="C294" s="1025"/>
      <c r="D294" s="1018"/>
      <c r="E294" s="1018"/>
      <c r="F294" s="1021"/>
      <c r="G294" s="1023"/>
      <c r="H294" s="1080"/>
      <c r="I294" s="1012"/>
      <c r="J294" s="244">
        <f ca="1">IF(MOD(ROW()-13,2)=0,IF(ISBLANK(OFFSET('12. SEGUIMIENTO 2027'!$N$14,INT((ROW()-13)/2),0)),"",OFFSET('12. SEGUIMIENTO 2027'!$N$14,INT((ROW()-13)/2),0)),IF(ISBLANK(OFFSET('9. METAS'!$U$20,INT((ROW()-14)/2),0)),"",OFFSET('9. METAS'!$U$20,INT((ROW()-14)/2),0)))</f>
        <v>25</v>
      </c>
      <c r="K294" s="245">
        <f ca="1">IF(MOD(ROW()-13,2)=0,IF(ISBLANK(OFFSET('12. SEGUIMIENTO 2027'!$O$14,INT((ROW()-13)/2),0)),"",OFFSET('12. SEGUIMIENTO 2027'!$O$14,INT((ROW()-13)/2),0)),IF(ISBLANK(OFFSET('9. METAS'!$V$20,INT((ROW()-14)/2),0)),"",OFFSET('9. METAS'!$V$20,INT((ROW()-14)/2),0)))</f>
        <v>25</v>
      </c>
      <c r="L294" s="245">
        <f ca="1">IF(MOD(ROW()-13,2)=0,IF(ISBLANK(OFFSET('12. SEGUIMIENTO 2027'!$P$14,INT((ROW()-13)/2),0)),"",OFFSET('12. SEGUIMIENTO 2027'!$P$14,INT((ROW()-13)/2),0)),IF(ISBLANK(OFFSET('9. METAS'!$W$20,INT((ROW()-14)/2),0)),"",OFFSET('9. METAS'!$W$20,INT((ROW()-14)/2),0)))</f>
        <v>25</v>
      </c>
      <c r="M294" s="246">
        <f ca="1">IF(MOD(ROW()-13,2)=0,IF(ISBLANK(OFFSET('12. SEGUIMIENTO 2027'!$Q$14,INT((ROW()-13)/2),0)),"",OFFSET('12. SEGUIMIENTO 2027'!$Q$14,INT((ROW()-13)/2),0)),IF(ISBLANK(OFFSET('9. METAS'!$X$20,INT((ROW()-14)/2),0)),"",OFFSET('9. METAS'!$X$20,INT((ROW()-14)/2),0)))</f>
        <v>25</v>
      </c>
      <c r="N294" s="1013"/>
      <c r="O294" s="1014"/>
      <c r="P294" s="1015"/>
    </row>
    <row r="295" spans="3:16">
      <c r="C295" s="1016" t="str">
        <f ca="1">IF(ISBLANK(OFFSET('5. Pp (3 años)'!$C$46,INT((ROW()-13)/2),0)),"",OFFSET('5. Pp (3 años)'!$C$46,INT((ROW()-13)/2),0))</f>
        <v>Actividad</v>
      </c>
      <c r="D295" s="1018" t="str">
        <f ca="1">IF(ISBLANK(OFFSET('5. Pp (3 años)'!$D$46,INT((ROW()-13)/2),0)),"",OFFSET('5. Pp (3 años)'!$D$46,INT((ROW()-13)/2),0))</f>
        <v>4.1.1.1.24.1 Implementación de programas de fortalecimiento y vinculación estratégica para el ecosistema emprendedor.</v>
      </c>
      <c r="E295" s="1018" t="str">
        <f ca="1">IF(ISBLANK(OFFSET('5. Pp (3 años)'!$E$46,INT((ROW()-13)/2),0)),"",OFFSET('5. Pp (3 años)'!$E$46,INT((ROW()-13)/2),0))</f>
        <v>PACVE: Porcentaje de acciones de capacitación y vinculación estratégica ejecutadas.</v>
      </c>
      <c r="F295" s="1021" t="str">
        <f ca="1">IF(ISBLANK(OFFSET('5. Pp (3 años)'!$K$46,INT((ROW()-13)/2),0)),"",OFFSET('5. Pp (3 años)'!$K$46,INT((ROW()-13)/2),0))</f>
        <v>Ascendente</v>
      </c>
      <c r="G295" s="1023" t="str">
        <f ca="1">IF(ISBLANK(OFFSET('5. Pp (3 años)'!$H$46,INT((ROW()-13)/2),0)),"",OFFSET('5. Pp (3 años)'!$H$46,INT((ROW()-13)/2),0))</f>
        <v>Trimestral</v>
      </c>
      <c r="H295" s="1080">
        <f ca="1">IF(ISBLANK(OFFSET('9. METAS'!$L$20,INT((ROW()-13)/2),0)),"",OFFSET('9. METAS'!$L$20,INT((ROW()-13)/2),0))</f>
        <v>4026</v>
      </c>
      <c r="I295" s="1004"/>
      <c r="J295" s="244" t="str">
        <f ca="1">IF(MOD(ROW()-13,2)=0,IF(ISBLANK(OFFSET('12. SEGUIMIENTO 2027'!$N$14,INT((ROW()-13)/2),0)),"",OFFSET('12. SEGUIMIENTO 2027'!$N$14,INT((ROW()-13)/2),0)),IF(ISBLANK(OFFSET('9. METAS'!$U$20,INT((ROW()-14)/2),0)),"",OFFSET('9. METAS'!$U$20,INT((ROW()-14)/2),0)))</f>
        <v/>
      </c>
      <c r="K295" s="245" t="str">
        <f ca="1">IF(MOD(ROW()-13,2)=0,IF(ISBLANK(OFFSET('12. SEGUIMIENTO 2027'!$O$14,INT((ROW()-13)/2),0)),"",OFFSET('12. SEGUIMIENTO 2027'!$O$14,INT((ROW()-13)/2),0)),IF(ISBLANK(OFFSET('9. METAS'!$V$20,INT((ROW()-14)/2),0)),"",OFFSET('9. METAS'!$V$20,INT((ROW()-14)/2),0)))</f>
        <v/>
      </c>
      <c r="L295" s="245" t="str">
        <f ca="1">IF(MOD(ROW()-13,2)=0,IF(ISBLANK(OFFSET('12. SEGUIMIENTO 2027'!$P$14,INT((ROW()-13)/2),0)),"",OFFSET('12. SEGUIMIENTO 2027'!$P$14,INT((ROW()-13)/2),0)),IF(ISBLANK(OFFSET('9. METAS'!$W$20,INT((ROW()-14)/2),0)),"",OFFSET('9. METAS'!$W$20,INT((ROW()-14)/2),0)))</f>
        <v/>
      </c>
      <c r="M295" s="246" t="str">
        <f ca="1">IF(MOD(ROW()-13,2)=0,IF(ISBLANK(OFFSET('12. SEGUIMIENTO 2027'!$Q$14,INT((ROW()-13)/2),0)),"",OFFSET('12. SEGUIMIENTO 2027'!$Q$14,INT((ROW()-13)/2),0)),IF(ISBLANK(OFFSET('9. METAS'!$X$20,INT((ROW()-14)/2),0)),"",OFFSET('9. METAS'!$X$20,INT((ROW()-14)/2),0)))</f>
        <v/>
      </c>
      <c r="N295" s="1006" t="str">
        <f t="shared" ref="N295" ca="1" si="278">IFERROR(J295/J296,"ND")</f>
        <v>ND</v>
      </c>
      <c r="O295" s="1008" t="str">
        <f t="shared" ref="O295" ca="1" si="279">IFERROR(((J295+K295+L295+M295)/H295),"ND")</f>
        <v>ND</v>
      </c>
      <c r="P295" s="1010"/>
    </row>
    <row r="296" spans="3:16">
      <c r="C296" s="1025"/>
      <c r="D296" s="1018"/>
      <c r="E296" s="1018"/>
      <c r="F296" s="1021"/>
      <c r="G296" s="1023"/>
      <c r="H296" s="1080"/>
      <c r="I296" s="1012"/>
      <c r="J296" s="244">
        <f ca="1">IF(MOD(ROW()-13,2)=0,IF(ISBLANK(OFFSET('12. SEGUIMIENTO 2027'!$N$14,INT((ROW()-13)/2),0)),"",OFFSET('12. SEGUIMIENTO 2027'!$N$14,INT((ROW()-13)/2),0)),IF(ISBLANK(OFFSET('9. METAS'!$U$20,INT((ROW()-14)/2),0)),"",OFFSET('9. METAS'!$U$20,INT((ROW()-14)/2),0)))</f>
        <v>1005</v>
      </c>
      <c r="K296" s="245">
        <f ca="1">IF(MOD(ROW()-13,2)=0,IF(ISBLANK(OFFSET('12. SEGUIMIENTO 2027'!$O$14,INT((ROW()-13)/2),0)),"",OFFSET('12. SEGUIMIENTO 2027'!$O$14,INT((ROW()-13)/2),0)),IF(ISBLANK(OFFSET('9. METAS'!$V$20,INT((ROW()-14)/2),0)),"",OFFSET('9. METAS'!$V$20,INT((ROW()-14)/2),0)))</f>
        <v>1011</v>
      </c>
      <c r="L296" s="245">
        <f ca="1">IF(MOD(ROW()-13,2)=0,IF(ISBLANK(OFFSET('12. SEGUIMIENTO 2027'!$P$14,INT((ROW()-13)/2),0)),"",OFFSET('12. SEGUIMIENTO 2027'!$P$14,INT((ROW()-13)/2),0)),IF(ISBLANK(OFFSET('9. METAS'!$W$20,INT((ROW()-14)/2),0)),"",OFFSET('9. METAS'!$W$20,INT((ROW()-14)/2),0)))</f>
        <v>1005</v>
      </c>
      <c r="M296" s="246">
        <f ca="1">IF(MOD(ROW()-13,2)=0,IF(ISBLANK(OFFSET('12. SEGUIMIENTO 2027'!$Q$14,INT((ROW()-13)/2),0)),"",OFFSET('12. SEGUIMIENTO 2027'!$Q$14,INT((ROW()-13)/2),0)),IF(ISBLANK(OFFSET('9. METAS'!$X$20,INT((ROW()-14)/2),0)),"",OFFSET('9. METAS'!$X$20,INT((ROW()-14)/2),0)))</f>
        <v>1005</v>
      </c>
      <c r="N296" s="1013"/>
      <c r="O296" s="1014"/>
      <c r="P296" s="1015"/>
    </row>
    <row r="297" spans="3:16">
      <c r="C297" s="1016" t="str">
        <f ca="1">IF(ISBLANK(OFFSET('5. Pp (3 años)'!$C$46,INT((ROW()-13)/2),0)),"",OFFSET('5. Pp (3 años)'!$C$46,INT((ROW()-13)/2),0))</f>
        <v>Actividad</v>
      </c>
      <c r="D297" s="1018" t="str">
        <f ca="1">IF(ISBLANK(OFFSET('5. Pp (3 años)'!$D$46,INT((ROW()-13)/2),0)),"",OFFSET('5. Pp (3 años)'!$D$46,INT((ROW()-13)/2),0))</f>
        <v>4.1.1.1.24.2 Gestión logística y operación de pabellones comerciales para la exhibición de productos locales.</v>
      </c>
      <c r="E297" s="1018" t="str">
        <f ca="1">IF(ISBLANK(OFFSET('5. Pp (3 años)'!$E$46,INT((ROW()-13)/2),0)),"",OFFSET('5. Pp (3 años)'!$E$46,INT((ROW()-13)/2),0))</f>
        <v>PEEIO: Porcentaje de espacios de exhibición instalados y operados.</v>
      </c>
      <c r="F297" s="1021" t="str">
        <f ca="1">IF(ISBLANK(OFFSET('5. Pp (3 años)'!$K$46,INT((ROW()-13)/2),0)),"",OFFSET('5. Pp (3 años)'!$K$46,INT((ROW()-13)/2),0))</f>
        <v>Ascendente</v>
      </c>
      <c r="G297" s="1023" t="str">
        <f ca="1">IF(ISBLANK(OFFSET('5. Pp (3 años)'!$H$46,INT((ROW()-13)/2),0)),"",OFFSET('5. Pp (3 años)'!$H$46,INT((ROW()-13)/2),0))</f>
        <v>Trimestral</v>
      </c>
      <c r="H297" s="1080">
        <f ca="1">IF(ISBLANK(OFFSET('9. METAS'!$L$20,INT((ROW()-13)/2),0)),"",OFFSET('9. METAS'!$L$20,INT((ROW()-13)/2),0))</f>
        <v>76</v>
      </c>
      <c r="I297" s="1004"/>
      <c r="J297" s="244" t="str">
        <f ca="1">IF(MOD(ROW()-13,2)=0,IF(ISBLANK(OFFSET('12. SEGUIMIENTO 2027'!$N$14,INT((ROW()-13)/2),0)),"",OFFSET('12. SEGUIMIENTO 2027'!$N$14,INT((ROW()-13)/2),0)),IF(ISBLANK(OFFSET('9. METAS'!$U$20,INT((ROW()-14)/2),0)),"",OFFSET('9. METAS'!$U$20,INT((ROW()-14)/2),0)))</f>
        <v/>
      </c>
      <c r="K297" s="245" t="str">
        <f ca="1">IF(MOD(ROW()-13,2)=0,IF(ISBLANK(OFFSET('12. SEGUIMIENTO 2027'!$O$14,INT((ROW()-13)/2),0)),"",OFFSET('12. SEGUIMIENTO 2027'!$O$14,INT((ROW()-13)/2),0)),IF(ISBLANK(OFFSET('9. METAS'!$V$20,INT((ROW()-14)/2),0)),"",OFFSET('9. METAS'!$V$20,INT((ROW()-14)/2),0)))</f>
        <v/>
      </c>
      <c r="L297" s="245" t="str">
        <f ca="1">IF(MOD(ROW()-13,2)=0,IF(ISBLANK(OFFSET('12. SEGUIMIENTO 2027'!$P$14,INT((ROW()-13)/2),0)),"",OFFSET('12. SEGUIMIENTO 2027'!$P$14,INT((ROW()-13)/2),0)),IF(ISBLANK(OFFSET('9. METAS'!$W$20,INT((ROW()-14)/2),0)),"",OFFSET('9. METAS'!$W$20,INT((ROW()-14)/2),0)))</f>
        <v/>
      </c>
      <c r="M297" s="246" t="str">
        <f ca="1">IF(MOD(ROW()-13,2)=0,IF(ISBLANK(OFFSET('12. SEGUIMIENTO 2027'!$Q$14,INT((ROW()-13)/2),0)),"",OFFSET('12. SEGUIMIENTO 2027'!$Q$14,INT((ROW()-13)/2),0)),IF(ISBLANK(OFFSET('9. METAS'!$X$20,INT((ROW()-14)/2),0)),"",OFFSET('9. METAS'!$X$20,INT((ROW()-14)/2),0)))</f>
        <v/>
      </c>
      <c r="N297" s="1006" t="str">
        <f t="shared" ref="N297" ca="1" si="280">IFERROR(J297/J298,"ND")</f>
        <v>ND</v>
      </c>
      <c r="O297" s="1008" t="str">
        <f t="shared" ref="O297" ca="1" si="281">IFERROR(((J297+K297+L297+M297)/H297),"ND")</f>
        <v>ND</v>
      </c>
      <c r="P297" s="1010"/>
    </row>
    <row r="298" spans="3:16">
      <c r="C298" s="1025"/>
      <c r="D298" s="1018"/>
      <c r="E298" s="1018"/>
      <c r="F298" s="1021"/>
      <c r="G298" s="1023"/>
      <c r="H298" s="1080"/>
      <c r="I298" s="1012"/>
      <c r="J298" s="244">
        <f ca="1">IF(MOD(ROW()-13,2)=0,IF(ISBLANK(OFFSET('12. SEGUIMIENTO 2027'!$N$14,INT((ROW()-13)/2),0)),"",OFFSET('12. SEGUIMIENTO 2027'!$N$14,INT((ROW()-13)/2),0)),IF(ISBLANK(OFFSET('9. METAS'!$U$20,INT((ROW()-14)/2),0)),"",OFFSET('9. METAS'!$U$20,INT((ROW()-14)/2),0)))</f>
        <v>21</v>
      </c>
      <c r="K298" s="245">
        <f ca="1">IF(MOD(ROW()-13,2)=0,IF(ISBLANK(OFFSET('12. SEGUIMIENTO 2027'!$O$14,INT((ROW()-13)/2),0)),"",OFFSET('12. SEGUIMIENTO 2027'!$O$14,INT((ROW()-13)/2),0)),IF(ISBLANK(OFFSET('9. METAS'!$V$20,INT((ROW()-14)/2),0)),"",OFFSET('9. METAS'!$V$20,INT((ROW()-14)/2),0)))</f>
        <v>19</v>
      </c>
      <c r="L298" s="245">
        <f ca="1">IF(MOD(ROW()-13,2)=0,IF(ISBLANK(OFFSET('12. SEGUIMIENTO 2027'!$P$14,INT((ROW()-13)/2),0)),"",OFFSET('12. SEGUIMIENTO 2027'!$P$14,INT((ROW()-13)/2),0)),IF(ISBLANK(OFFSET('9. METAS'!$W$20,INT((ROW()-14)/2),0)),"",OFFSET('9. METAS'!$W$20,INT((ROW()-14)/2),0)))</f>
        <v>20</v>
      </c>
      <c r="M298" s="246">
        <f ca="1">IF(MOD(ROW()-13,2)=0,IF(ISBLANK(OFFSET('12. SEGUIMIENTO 2027'!$Q$14,INT((ROW()-13)/2),0)),"",OFFSET('12. SEGUIMIENTO 2027'!$Q$14,INT((ROW()-13)/2),0)),IF(ISBLANK(OFFSET('9. METAS'!$X$20,INT((ROW()-14)/2),0)),"",OFFSET('9. METAS'!$X$20,INT((ROW()-14)/2),0)))</f>
        <v>16</v>
      </c>
      <c r="N298" s="1013"/>
      <c r="O298" s="1014"/>
      <c r="P298" s="1015"/>
    </row>
    <row r="299" spans="3:16">
      <c r="C299" s="1016" t="str">
        <f ca="1">IF(ISBLANK(OFFSET('5. Pp (3 años)'!$C$46,INT((ROW()-13)/2),0)),"",OFFSET('5. Pp (3 años)'!$C$46,INT((ROW()-13)/2),0))</f>
        <v>Actividad</v>
      </c>
      <c r="D299" s="1018" t="str">
        <f ca="1">IF(ISBLANK(OFFSET('5. Pp (3 años)'!$D$46,INT((ROW()-13)/2),0)),"",OFFSET('5. Pp (3 años)'!$D$46,INT((ROW()-13)/2),0))</f>
        <v/>
      </c>
      <c r="E299" s="1018" t="str">
        <f ca="1">IF(ISBLANK(OFFSET('5. Pp (3 años)'!$E$46,INT((ROW()-13)/2),0)),"",OFFSET('5. Pp (3 años)'!$E$46,INT((ROW()-13)/2),0))</f>
        <v/>
      </c>
      <c r="F299" s="1021" t="str">
        <f ca="1">IF(ISBLANK(OFFSET('5. Pp (3 años)'!$K$46,INT((ROW()-13)/2),0)),"",OFFSET('5. Pp (3 años)'!$K$46,INT((ROW()-13)/2),0))</f>
        <v/>
      </c>
      <c r="G299" s="1023" t="str">
        <f ca="1">IF(ISBLANK(OFFSET('5. Pp (3 años)'!$H$46,INT((ROW()-13)/2),0)),"",OFFSET('5. Pp (3 años)'!$H$46,INT((ROW()-13)/2),0))</f>
        <v/>
      </c>
      <c r="H299" s="1080" t="str">
        <f ca="1">IF(ISBLANK(OFFSET('9. METAS'!$L$20,INT((ROW()-13)/2),0)),"",OFFSET('9. METAS'!$L$20,INT((ROW()-13)/2),0))</f>
        <v/>
      </c>
      <c r="I299" s="1004"/>
      <c r="J299" s="244" t="str">
        <f ca="1">IF(MOD(ROW()-13,2)=0,IF(ISBLANK(OFFSET('12. SEGUIMIENTO 2027'!$N$14,INT((ROW()-13)/2),0)),"",OFFSET('12. SEGUIMIENTO 2027'!$N$14,INT((ROW()-13)/2),0)),IF(ISBLANK(OFFSET('9. METAS'!$U$20,INT((ROW()-14)/2),0)),"",OFFSET('9. METAS'!$U$20,INT((ROW()-14)/2),0)))</f>
        <v/>
      </c>
      <c r="K299" s="245" t="str">
        <f ca="1">IF(MOD(ROW()-13,2)=0,IF(ISBLANK(OFFSET('12. SEGUIMIENTO 2027'!$O$14,INT((ROW()-13)/2),0)),"",OFFSET('12. SEGUIMIENTO 2027'!$O$14,INT((ROW()-13)/2),0)),IF(ISBLANK(OFFSET('9. METAS'!$V$20,INT((ROW()-14)/2),0)),"",OFFSET('9. METAS'!$V$20,INT((ROW()-14)/2),0)))</f>
        <v/>
      </c>
      <c r="L299" s="245" t="str">
        <f ca="1">IF(MOD(ROW()-13,2)=0,IF(ISBLANK(OFFSET('12. SEGUIMIENTO 2027'!$P$14,INT((ROW()-13)/2),0)),"",OFFSET('12. SEGUIMIENTO 2027'!$P$14,INT((ROW()-13)/2),0)),IF(ISBLANK(OFFSET('9. METAS'!$W$20,INT((ROW()-14)/2),0)),"",OFFSET('9. METAS'!$W$20,INT((ROW()-14)/2),0)))</f>
        <v/>
      </c>
      <c r="M299" s="246" t="str">
        <f ca="1">IF(MOD(ROW()-13,2)=0,IF(ISBLANK(OFFSET('12. SEGUIMIENTO 2027'!$Q$14,INT((ROW()-13)/2),0)),"",OFFSET('12. SEGUIMIENTO 2027'!$Q$14,INT((ROW()-13)/2),0)),IF(ISBLANK(OFFSET('9. METAS'!$X$20,INT((ROW()-14)/2),0)),"",OFFSET('9. METAS'!$X$20,INT((ROW()-14)/2),0)))</f>
        <v/>
      </c>
      <c r="N299" s="1006" t="str">
        <f t="shared" ref="N299" ca="1" si="282">IFERROR(J299/J300,"ND")</f>
        <v>ND</v>
      </c>
      <c r="O299" s="1008" t="str">
        <f t="shared" ref="O299" ca="1" si="283">IFERROR(((J299+K299+L299+M299)/H299),"ND")</f>
        <v>ND</v>
      </c>
      <c r="P299" s="1010"/>
    </row>
    <row r="300" spans="3:16">
      <c r="C300" s="1025"/>
      <c r="D300" s="1018"/>
      <c r="E300" s="1018"/>
      <c r="F300" s="1021"/>
      <c r="G300" s="1023"/>
      <c r="H300" s="1080"/>
      <c r="I300" s="1012"/>
      <c r="J300" s="244" t="str">
        <f ca="1">IF(MOD(ROW()-13,2)=0,IF(ISBLANK(OFFSET('12. SEGUIMIENTO 2027'!$N$14,INT((ROW()-13)/2),0)),"",OFFSET('12. SEGUIMIENTO 2027'!$N$14,INT((ROW()-13)/2),0)),IF(ISBLANK(OFFSET('9. METAS'!$U$20,INT((ROW()-14)/2),0)),"",OFFSET('9. METAS'!$U$20,INT((ROW()-14)/2),0)))</f>
        <v/>
      </c>
      <c r="K300" s="245" t="str">
        <f ca="1">IF(MOD(ROW()-13,2)=0,IF(ISBLANK(OFFSET('12. SEGUIMIENTO 2027'!$O$14,INT((ROW()-13)/2),0)),"",OFFSET('12. SEGUIMIENTO 2027'!$O$14,INT((ROW()-13)/2),0)),IF(ISBLANK(OFFSET('9. METAS'!$V$20,INT((ROW()-14)/2),0)),"",OFFSET('9. METAS'!$V$20,INT((ROW()-14)/2),0)))</f>
        <v/>
      </c>
      <c r="L300" s="245" t="str">
        <f ca="1">IF(MOD(ROW()-13,2)=0,IF(ISBLANK(OFFSET('12. SEGUIMIENTO 2027'!$P$14,INT((ROW()-13)/2),0)),"",OFFSET('12. SEGUIMIENTO 2027'!$P$14,INT((ROW()-13)/2),0)),IF(ISBLANK(OFFSET('9. METAS'!$W$20,INT((ROW()-14)/2),0)),"",OFFSET('9. METAS'!$W$20,INT((ROW()-14)/2),0)))</f>
        <v/>
      </c>
      <c r="M300" s="246" t="str">
        <f ca="1">IF(MOD(ROW()-13,2)=0,IF(ISBLANK(OFFSET('12. SEGUIMIENTO 2027'!$Q$14,INT((ROW()-13)/2),0)),"",OFFSET('12. SEGUIMIENTO 2027'!$Q$14,INT((ROW()-13)/2),0)),IF(ISBLANK(OFFSET('9. METAS'!$X$20,INT((ROW()-14)/2),0)),"",OFFSET('9. METAS'!$X$20,INT((ROW()-14)/2),0)))</f>
        <v/>
      </c>
      <c r="N300" s="1013"/>
      <c r="O300" s="1014"/>
      <c r="P300" s="1015"/>
    </row>
    <row r="301" spans="3:16">
      <c r="C301" s="1016" t="str">
        <f ca="1">IF(ISBLANK(OFFSET('5. Pp (3 años)'!$C$46,INT((ROW()-13)/2),0)),"",OFFSET('5. Pp (3 años)'!$C$46,INT((ROW()-13)/2),0))</f>
        <v>Actividad</v>
      </c>
      <c r="D301" s="1018" t="str">
        <f ca="1">IF(ISBLANK(OFFSET('5. Pp (3 años)'!$D$46,INT((ROW()-13)/2),0)),"",OFFSET('5. Pp (3 años)'!$D$46,INT((ROW()-13)/2),0))</f>
        <v/>
      </c>
      <c r="E301" s="1018" t="str">
        <f ca="1">IF(ISBLANK(OFFSET('5. Pp (3 años)'!$E$46,INT((ROW()-13)/2),0)),"",OFFSET('5. Pp (3 años)'!$E$46,INT((ROW()-13)/2),0))</f>
        <v/>
      </c>
      <c r="F301" s="1021" t="str">
        <f ca="1">IF(ISBLANK(OFFSET('5. Pp (3 años)'!$K$46,INT((ROW()-13)/2),0)),"",OFFSET('5. Pp (3 años)'!$K$46,INT((ROW()-13)/2),0))</f>
        <v/>
      </c>
      <c r="G301" s="1023" t="str">
        <f ca="1">IF(ISBLANK(OFFSET('5. Pp (3 años)'!$H$46,INT((ROW()-13)/2),0)),"",OFFSET('5. Pp (3 años)'!$H$46,INT((ROW()-13)/2),0))</f>
        <v/>
      </c>
      <c r="H301" s="1080" t="str">
        <f ca="1">IF(ISBLANK(OFFSET('9. METAS'!$L$20,INT((ROW()-13)/2),0)),"",OFFSET('9. METAS'!$L$20,INT((ROW()-13)/2),0))</f>
        <v/>
      </c>
      <c r="I301" s="1004"/>
      <c r="J301" s="244" t="str">
        <f ca="1">IF(MOD(ROW()-13,2)=0,IF(ISBLANK(OFFSET('12. SEGUIMIENTO 2027'!$N$14,INT((ROW()-13)/2),0)),"",OFFSET('12. SEGUIMIENTO 2027'!$N$14,INT((ROW()-13)/2),0)),IF(ISBLANK(OFFSET('9. METAS'!$U$20,INT((ROW()-14)/2),0)),"",OFFSET('9. METAS'!$U$20,INT((ROW()-14)/2),0)))</f>
        <v/>
      </c>
      <c r="K301" s="245" t="str">
        <f ca="1">IF(MOD(ROW()-13,2)=0,IF(ISBLANK(OFFSET('12. SEGUIMIENTO 2027'!$O$14,INT((ROW()-13)/2),0)),"",OFFSET('12. SEGUIMIENTO 2027'!$O$14,INT((ROW()-13)/2),0)),IF(ISBLANK(OFFSET('9. METAS'!$V$20,INT((ROW()-14)/2),0)),"",OFFSET('9. METAS'!$V$20,INT((ROW()-14)/2),0)))</f>
        <v/>
      </c>
      <c r="L301" s="245" t="str">
        <f ca="1">IF(MOD(ROW()-13,2)=0,IF(ISBLANK(OFFSET('12. SEGUIMIENTO 2027'!$P$14,INT((ROW()-13)/2),0)),"",OFFSET('12. SEGUIMIENTO 2027'!$P$14,INT((ROW()-13)/2),0)),IF(ISBLANK(OFFSET('9. METAS'!$W$20,INT((ROW()-14)/2),0)),"",OFFSET('9. METAS'!$W$20,INT((ROW()-14)/2),0)))</f>
        <v/>
      </c>
      <c r="M301" s="246" t="str">
        <f ca="1">IF(MOD(ROW()-13,2)=0,IF(ISBLANK(OFFSET('12. SEGUIMIENTO 2027'!$Q$14,INT((ROW()-13)/2),0)),"",OFFSET('12. SEGUIMIENTO 2027'!$Q$14,INT((ROW()-13)/2),0)),IF(ISBLANK(OFFSET('9. METAS'!$X$20,INT((ROW()-14)/2),0)),"",OFFSET('9. METAS'!$X$20,INT((ROW()-14)/2),0)))</f>
        <v/>
      </c>
      <c r="N301" s="1006" t="str">
        <f t="shared" ref="N301" ca="1" si="284">IFERROR(J301/J302,"ND")</f>
        <v>ND</v>
      </c>
      <c r="O301" s="1008" t="str">
        <f t="shared" ref="O301" ca="1" si="285">IFERROR(((J301+K301+L301+M301)/H301),"ND")</f>
        <v>ND</v>
      </c>
      <c r="P301" s="1010"/>
    </row>
    <row r="302" spans="3:16">
      <c r="C302" s="1025"/>
      <c r="D302" s="1018"/>
      <c r="E302" s="1018"/>
      <c r="F302" s="1021"/>
      <c r="G302" s="1023"/>
      <c r="H302" s="1080"/>
      <c r="I302" s="1012"/>
      <c r="J302" s="244" t="str">
        <f ca="1">IF(MOD(ROW()-13,2)=0,IF(ISBLANK(OFFSET('12. SEGUIMIENTO 2027'!$N$14,INT((ROW()-13)/2),0)),"",OFFSET('12. SEGUIMIENTO 2027'!$N$14,INT((ROW()-13)/2),0)),IF(ISBLANK(OFFSET('9. METAS'!$U$20,INT((ROW()-14)/2),0)),"",OFFSET('9. METAS'!$U$20,INT((ROW()-14)/2),0)))</f>
        <v/>
      </c>
      <c r="K302" s="245" t="str">
        <f ca="1">IF(MOD(ROW()-13,2)=0,IF(ISBLANK(OFFSET('12. SEGUIMIENTO 2027'!$O$14,INT((ROW()-13)/2),0)),"",OFFSET('12. SEGUIMIENTO 2027'!$O$14,INT((ROW()-13)/2),0)),IF(ISBLANK(OFFSET('9. METAS'!$V$20,INT((ROW()-14)/2),0)),"",OFFSET('9. METAS'!$V$20,INT((ROW()-14)/2),0)))</f>
        <v/>
      </c>
      <c r="L302" s="245" t="str">
        <f ca="1">IF(MOD(ROW()-13,2)=0,IF(ISBLANK(OFFSET('12. SEGUIMIENTO 2027'!$P$14,INT((ROW()-13)/2),0)),"",OFFSET('12. SEGUIMIENTO 2027'!$P$14,INT((ROW()-13)/2),0)),IF(ISBLANK(OFFSET('9. METAS'!$W$20,INT((ROW()-14)/2),0)),"",OFFSET('9. METAS'!$W$20,INT((ROW()-14)/2),0)))</f>
        <v/>
      </c>
      <c r="M302" s="246" t="str">
        <f ca="1">IF(MOD(ROW()-13,2)=0,IF(ISBLANK(OFFSET('12. SEGUIMIENTO 2027'!$Q$14,INT((ROW()-13)/2),0)),"",OFFSET('12. SEGUIMIENTO 2027'!$Q$14,INT((ROW()-13)/2),0)),IF(ISBLANK(OFFSET('9. METAS'!$X$20,INT((ROW()-14)/2),0)),"",OFFSET('9. METAS'!$X$20,INT((ROW()-14)/2),0)))</f>
        <v/>
      </c>
      <c r="N302" s="1013"/>
      <c r="O302" s="1014"/>
      <c r="P302" s="1015"/>
    </row>
    <row r="303" spans="3:16">
      <c r="C303" s="1016" t="str">
        <f ca="1">IF(ISBLANK(OFFSET('5. Pp (3 años)'!$C$46,INT((ROW()-13)/2),0)),"",OFFSET('5. Pp (3 años)'!$C$46,INT((ROW()-13)/2),0))</f>
        <v>Actividad</v>
      </c>
      <c r="D303" s="1018" t="str">
        <f ca="1">IF(ISBLANK(OFFSET('5. Pp (3 años)'!$D$46,INT((ROW()-13)/2),0)),"",OFFSET('5. Pp (3 años)'!$D$46,INT((ROW()-13)/2),0))</f>
        <v/>
      </c>
      <c r="E303" s="1018" t="str">
        <f ca="1">IF(ISBLANK(OFFSET('5. Pp (3 años)'!$E$46,INT((ROW()-13)/2),0)),"",OFFSET('5. Pp (3 años)'!$E$46,INT((ROW()-13)/2),0))</f>
        <v/>
      </c>
      <c r="F303" s="1021" t="str">
        <f ca="1">IF(ISBLANK(OFFSET('5. Pp (3 años)'!$K$46,INT((ROW()-13)/2),0)),"",OFFSET('5. Pp (3 años)'!$K$46,INT((ROW()-13)/2),0))</f>
        <v/>
      </c>
      <c r="G303" s="1023" t="str">
        <f ca="1">IF(ISBLANK(OFFSET('5. Pp (3 años)'!$H$46,INT((ROW()-13)/2),0)),"",OFFSET('5. Pp (3 años)'!$H$46,INT((ROW()-13)/2),0))</f>
        <v/>
      </c>
      <c r="H303" s="1080" t="str">
        <f ca="1">IF(ISBLANK(OFFSET('9. METAS'!$L$20,INT((ROW()-13)/2),0)),"",OFFSET('9. METAS'!$L$20,INT((ROW()-13)/2),0))</f>
        <v/>
      </c>
      <c r="I303" s="1004"/>
      <c r="J303" s="244" t="str">
        <f ca="1">IF(MOD(ROW()-13,2)=0,IF(ISBLANK(OFFSET('12. SEGUIMIENTO 2027'!$N$14,INT((ROW()-13)/2),0)),"",OFFSET('12. SEGUIMIENTO 2027'!$N$14,INT((ROW()-13)/2),0)),IF(ISBLANK(OFFSET('9. METAS'!$U$20,INT((ROW()-14)/2),0)),"",OFFSET('9. METAS'!$U$20,INT((ROW()-14)/2),0)))</f>
        <v/>
      </c>
      <c r="K303" s="245" t="str">
        <f ca="1">IF(MOD(ROW()-13,2)=0,IF(ISBLANK(OFFSET('12. SEGUIMIENTO 2027'!$O$14,INT((ROW()-13)/2),0)),"",OFFSET('12. SEGUIMIENTO 2027'!$O$14,INT((ROW()-13)/2),0)),IF(ISBLANK(OFFSET('9. METAS'!$V$20,INT((ROW()-14)/2),0)),"",OFFSET('9. METAS'!$V$20,INT((ROW()-14)/2),0)))</f>
        <v/>
      </c>
      <c r="L303" s="245" t="str">
        <f ca="1">IF(MOD(ROW()-13,2)=0,IF(ISBLANK(OFFSET('12. SEGUIMIENTO 2027'!$P$14,INT((ROW()-13)/2),0)),"",OFFSET('12. SEGUIMIENTO 2027'!$P$14,INT((ROW()-13)/2),0)),IF(ISBLANK(OFFSET('9. METAS'!$W$20,INT((ROW()-14)/2),0)),"",OFFSET('9. METAS'!$W$20,INT((ROW()-14)/2),0)))</f>
        <v/>
      </c>
      <c r="M303" s="246" t="str">
        <f ca="1">IF(MOD(ROW()-13,2)=0,IF(ISBLANK(OFFSET('12. SEGUIMIENTO 2027'!$Q$14,INT((ROW()-13)/2),0)),"",OFFSET('12. SEGUIMIENTO 2027'!$Q$14,INT((ROW()-13)/2),0)),IF(ISBLANK(OFFSET('9. METAS'!$X$20,INT((ROW()-14)/2),0)),"",OFFSET('9. METAS'!$X$20,INT((ROW()-14)/2),0)))</f>
        <v/>
      </c>
      <c r="N303" s="1006" t="str">
        <f t="shared" ref="N303" ca="1" si="286">IFERROR(J303/J304,"ND")</f>
        <v>ND</v>
      </c>
      <c r="O303" s="1008" t="str">
        <f t="shared" ref="O303" ca="1" si="287">IFERROR(((J303+K303+L303+M303)/H303),"ND")</f>
        <v>ND</v>
      </c>
      <c r="P303" s="1010"/>
    </row>
    <row r="304" spans="3:16">
      <c r="C304" s="1025"/>
      <c r="D304" s="1018"/>
      <c r="E304" s="1018"/>
      <c r="F304" s="1021"/>
      <c r="G304" s="1023"/>
      <c r="H304" s="1080"/>
      <c r="I304" s="1012"/>
      <c r="J304" s="244" t="str">
        <f ca="1">IF(MOD(ROW()-13,2)=0,IF(ISBLANK(OFFSET('12. SEGUIMIENTO 2027'!$N$14,INT((ROW()-13)/2),0)),"",OFFSET('12. SEGUIMIENTO 2027'!$N$14,INT((ROW()-13)/2),0)),IF(ISBLANK(OFFSET('9. METAS'!$U$20,INT((ROW()-14)/2),0)),"",OFFSET('9. METAS'!$U$20,INT((ROW()-14)/2),0)))</f>
        <v/>
      </c>
      <c r="K304" s="245" t="str">
        <f ca="1">IF(MOD(ROW()-13,2)=0,IF(ISBLANK(OFFSET('12. SEGUIMIENTO 2027'!$O$14,INT((ROW()-13)/2),0)),"",OFFSET('12. SEGUIMIENTO 2027'!$O$14,INT((ROW()-13)/2),0)),IF(ISBLANK(OFFSET('9. METAS'!$V$20,INT((ROW()-14)/2),0)),"",OFFSET('9. METAS'!$V$20,INT((ROW()-14)/2),0)))</f>
        <v/>
      </c>
      <c r="L304" s="245" t="str">
        <f ca="1">IF(MOD(ROW()-13,2)=0,IF(ISBLANK(OFFSET('12. SEGUIMIENTO 2027'!$P$14,INT((ROW()-13)/2),0)),"",OFFSET('12. SEGUIMIENTO 2027'!$P$14,INT((ROW()-13)/2),0)),IF(ISBLANK(OFFSET('9. METAS'!$W$20,INT((ROW()-14)/2),0)),"",OFFSET('9. METAS'!$W$20,INT((ROW()-14)/2),0)))</f>
        <v/>
      </c>
      <c r="M304" s="246" t="str">
        <f ca="1">IF(MOD(ROW()-13,2)=0,IF(ISBLANK(OFFSET('12. SEGUIMIENTO 2027'!$Q$14,INT((ROW()-13)/2),0)),"",OFFSET('12. SEGUIMIENTO 2027'!$Q$14,INT((ROW()-13)/2),0)),IF(ISBLANK(OFFSET('9. METAS'!$X$20,INT((ROW()-14)/2),0)),"",OFFSET('9. METAS'!$X$20,INT((ROW()-14)/2),0)))</f>
        <v/>
      </c>
      <c r="N304" s="1013"/>
      <c r="O304" s="1014"/>
      <c r="P304" s="1015"/>
    </row>
    <row r="305" spans="3:16">
      <c r="C305" s="1016" t="str">
        <f ca="1">IF(ISBLANK(OFFSET('5. Pp (3 años)'!$C$46,INT((ROW()-13)/2),0)),"",OFFSET('5. Pp (3 años)'!$C$46,INT((ROW()-13)/2),0))</f>
        <v>Componente</v>
      </c>
      <c r="D305" s="1018" t="str">
        <f ca="1">IF(ISBLANK(OFFSET('5. Pp (3 años)'!$D$46,INT((ROW()-13)/2),0)),"",OFFSET('5. Pp (3 años)'!$D$46,INT((ROW()-13)/2),0))</f>
        <v>4.1.1.1.25 Servicios para la protección integral, garantía de derechos y prevención de vulneraciones en niñas, niños y adolescentes otorgados.</v>
      </c>
      <c r="E305" s="1018" t="str">
        <f ca="1">IF(ISBLANK(OFFSET('5. Pp (3 años)'!$E$46,INT((ROW()-13)/2),0)),"",OFFSET('5. Pp (3 años)'!$E$46,INT((ROW()-13)/2),0))</f>
        <v>PSPIP: Porcentaje de servicios de protección integral y promoción de derechos realizados.</v>
      </c>
      <c r="F305" s="1021" t="str">
        <f ca="1">IF(ISBLANK(OFFSET('5. Pp (3 años)'!$K$46,INT((ROW()-13)/2),0)),"",OFFSET('5. Pp (3 años)'!$K$46,INT((ROW()-13)/2),0))</f>
        <v>Ascendente</v>
      </c>
      <c r="G305" s="1023" t="str">
        <f ca="1">IF(ISBLANK(OFFSET('5. Pp (3 años)'!$H$46,INT((ROW()-13)/2),0)),"",OFFSET('5. Pp (3 años)'!$H$46,INT((ROW()-13)/2),0))</f>
        <v>Trimestral</v>
      </c>
      <c r="H305" s="1080">
        <f ca="1">IF(ISBLANK(OFFSET('9. METAS'!$L$20,INT((ROW()-13)/2),0)),"",OFFSET('9. METAS'!$L$20,INT((ROW()-13)/2),0))</f>
        <v>100</v>
      </c>
      <c r="I305" s="1004"/>
      <c r="J305" s="244" t="str">
        <f ca="1">IF(MOD(ROW()-13,2)=0,IF(ISBLANK(OFFSET('12. SEGUIMIENTO 2027'!$N$14,INT((ROW()-13)/2),0)),"",OFFSET('12. SEGUIMIENTO 2027'!$N$14,INT((ROW()-13)/2),0)),IF(ISBLANK(OFFSET('9. METAS'!$U$20,INT((ROW()-14)/2),0)),"",OFFSET('9. METAS'!$U$20,INT((ROW()-14)/2),0)))</f>
        <v/>
      </c>
      <c r="K305" s="245" t="str">
        <f ca="1">IF(MOD(ROW()-13,2)=0,IF(ISBLANK(OFFSET('12. SEGUIMIENTO 2027'!$O$14,INT((ROW()-13)/2),0)),"",OFFSET('12. SEGUIMIENTO 2027'!$O$14,INT((ROW()-13)/2),0)),IF(ISBLANK(OFFSET('9. METAS'!$V$20,INT((ROW()-14)/2),0)),"",OFFSET('9. METAS'!$V$20,INT((ROW()-14)/2),0)))</f>
        <v/>
      </c>
      <c r="L305" s="245" t="str">
        <f ca="1">IF(MOD(ROW()-13,2)=0,IF(ISBLANK(OFFSET('12. SEGUIMIENTO 2027'!$P$14,INT((ROW()-13)/2),0)),"",OFFSET('12. SEGUIMIENTO 2027'!$P$14,INT((ROW()-13)/2),0)),IF(ISBLANK(OFFSET('9. METAS'!$W$20,INT((ROW()-14)/2),0)),"",OFFSET('9. METAS'!$W$20,INT((ROW()-14)/2),0)))</f>
        <v/>
      </c>
      <c r="M305" s="246" t="str">
        <f ca="1">IF(MOD(ROW()-13,2)=0,IF(ISBLANK(OFFSET('12. SEGUIMIENTO 2027'!$Q$14,INT((ROW()-13)/2),0)),"",OFFSET('12. SEGUIMIENTO 2027'!$Q$14,INT((ROW()-13)/2),0)),IF(ISBLANK(OFFSET('9. METAS'!$X$20,INT((ROW()-14)/2),0)),"",OFFSET('9. METAS'!$X$20,INT((ROW()-14)/2),0)))</f>
        <v/>
      </c>
      <c r="N305" s="1006" t="str">
        <f t="shared" ref="N305" ca="1" si="288">IFERROR(J305/J306,"ND")</f>
        <v>ND</v>
      </c>
      <c r="O305" s="1008" t="str">
        <f t="shared" ref="O305" ca="1" si="289">IFERROR(((J305+K305+L305+M305)/H305),"ND")</f>
        <v>ND</v>
      </c>
      <c r="P305" s="1010"/>
    </row>
    <row r="306" spans="3:16">
      <c r="C306" s="1025"/>
      <c r="D306" s="1018"/>
      <c r="E306" s="1018"/>
      <c r="F306" s="1021"/>
      <c r="G306" s="1023"/>
      <c r="H306" s="1080"/>
      <c r="I306" s="1012"/>
      <c r="J306" s="244">
        <f ca="1">IF(MOD(ROW()-13,2)=0,IF(ISBLANK(OFFSET('12. SEGUIMIENTO 2027'!$N$14,INT((ROW()-13)/2),0)),"",OFFSET('12. SEGUIMIENTO 2027'!$N$14,INT((ROW()-13)/2),0)),IF(ISBLANK(OFFSET('9. METAS'!$U$20,INT((ROW()-14)/2),0)),"",OFFSET('9. METAS'!$U$20,INT((ROW()-14)/2),0)))</f>
        <v>25</v>
      </c>
      <c r="K306" s="245">
        <f ca="1">IF(MOD(ROW()-13,2)=0,IF(ISBLANK(OFFSET('12. SEGUIMIENTO 2027'!$O$14,INT((ROW()-13)/2),0)),"",OFFSET('12. SEGUIMIENTO 2027'!$O$14,INT((ROW()-13)/2),0)),IF(ISBLANK(OFFSET('9. METAS'!$V$20,INT((ROW()-14)/2),0)),"",OFFSET('9. METAS'!$V$20,INT((ROW()-14)/2),0)))</f>
        <v>25</v>
      </c>
      <c r="L306" s="245">
        <f ca="1">IF(MOD(ROW()-13,2)=0,IF(ISBLANK(OFFSET('12. SEGUIMIENTO 2027'!$P$14,INT((ROW()-13)/2),0)),"",OFFSET('12. SEGUIMIENTO 2027'!$P$14,INT((ROW()-13)/2),0)),IF(ISBLANK(OFFSET('9. METAS'!$W$20,INT((ROW()-14)/2),0)),"",OFFSET('9. METAS'!$W$20,INT((ROW()-14)/2),0)))</f>
        <v>25</v>
      </c>
      <c r="M306" s="246">
        <f ca="1">IF(MOD(ROW()-13,2)=0,IF(ISBLANK(OFFSET('12. SEGUIMIENTO 2027'!$Q$14,INT((ROW()-13)/2),0)),"",OFFSET('12. SEGUIMIENTO 2027'!$Q$14,INT((ROW()-13)/2),0)),IF(ISBLANK(OFFSET('9. METAS'!$X$20,INT((ROW()-14)/2),0)),"",OFFSET('9. METAS'!$X$20,INT((ROW()-14)/2),0)))</f>
        <v>25</v>
      </c>
      <c r="N306" s="1013"/>
      <c r="O306" s="1014"/>
      <c r="P306" s="1015"/>
    </row>
    <row r="307" spans="3:16">
      <c r="C307" s="1016" t="str">
        <f ca="1">IF(ISBLANK(OFFSET('5. Pp (3 años)'!$C$46,INT((ROW()-13)/2),0)),"",OFFSET('5. Pp (3 años)'!$C$46,INT((ROW()-13)/2),0))</f>
        <v>Actividad</v>
      </c>
      <c r="D307" s="1018" t="str">
        <f ca="1">IF(ISBLANK(OFFSET('5. Pp (3 años)'!$D$46,INT((ROW()-13)/2),0)),"",OFFSET('5. Pp (3 años)'!$D$46,INT((ROW()-13)/2),0))</f>
        <v>4.1.1.1.25.1 Implementación de jornadas de capacitación y mecanismos de participación para la protección integral de la niñez y adolescencia.</v>
      </c>
      <c r="E307" s="1018" t="str">
        <f ca="1">IF(ISBLANK(OFFSET('5. Pp (3 años)'!$E$46,INT((ROW()-13)/2),0)),"",OFFSET('5. Pp (3 años)'!$E$46,INT((ROW()-13)/2),0))</f>
        <v>PASPI: Porcentaje de acciones de sensibilización para la protección integral realizados.</v>
      </c>
      <c r="F307" s="1021" t="str">
        <f ca="1">IF(ISBLANK(OFFSET('5. Pp (3 años)'!$K$46,INT((ROW()-13)/2),0)),"",OFFSET('5. Pp (3 años)'!$K$46,INT((ROW()-13)/2),0))</f>
        <v>Ascendente</v>
      </c>
      <c r="G307" s="1023" t="str">
        <f ca="1">IF(ISBLANK(OFFSET('5. Pp (3 años)'!$H$46,INT((ROW()-13)/2),0)),"",OFFSET('5. Pp (3 años)'!$H$46,INT((ROW()-13)/2),0))</f>
        <v>Trimestral</v>
      </c>
      <c r="H307" s="1080">
        <f ca="1">IF(ISBLANK(OFFSET('9. METAS'!$L$20,INT((ROW()-13)/2),0)),"",OFFSET('9. METAS'!$L$20,INT((ROW()-13)/2),0))</f>
        <v>22</v>
      </c>
      <c r="I307" s="1004"/>
      <c r="J307" s="244" t="str">
        <f ca="1">IF(MOD(ROW()-13,2)=0,IF(ISBLANK(OFFSET('12. SEGUIMIENTO 2027'!$N$14,INT((ROW()-13)/2),0)),"",OFFSET('12. SEGUIMIENTO 2027'!$N$14,INT((ROW()-13)/2),0)),IF(ISBLANK(OFFSET('9. METAS'!$U$20,INT((ROW()-14)/2),0)),"",OFFSET('9. METAS'!$U$20,INT((ROW()-14)/2),0)))</f>
        <v/>
      </c>
      <c r="K307" s="245" t="str">
        <f ca="1">IF(MOD(ROW()-13,2)=0,IF(ISBLANK(OFFSET('12. SEGUIMIENTO 2027'!$O$14,INT((ROW()-13)/2),0)),"",OFFSET('12. SEGUIMIENTO 2027'!$O$14,INT((ROW()-13)/2),0)),IF(ISBLANK(OFFSET('9. METAS'!$V$20,INT((ROW()-14)/2),0)),"",OFFSET('9. METAS'!$V$20,INT((ROW()-14)/2),0)))</f>
        <v/>
      </c>
      <c r="L307" s="245" t="str">
        <f ca="1">IF(MOD(ROW()-13,2)=0,IF(ISBLANK(OFFSET('12. SEGUIMIENTO 2027'!$P$14,INT((ROW()-13)/2),0)),"",OFFSET('12. SEGUIMIENTO 2027'!$P$14,INT((ROW()-13)/2),0)),IF(ISBLANK(OFFSET('9. METAS'!$W$20,INT((ROW()-14)/2),0)),"",OFFSET('9. METAS'!$W$20,INT((ROW()-14)/2),0)))</f>
        <v/>
      </c>
      <c r="M307" s="246" t="str">
        <f ca="1">IF(MOD(ROW()-13,2)=0,IF(ISBLANK(OFFSET('12. SEGUIMIENTO 2027'!$Q$14,INT((ROW()-13)/2),0)),"",OFFSET('12. SEGUIMIENTO 2027'!$Q$14,INT((ROW()-13)/2),0)),IF(ISBLANK(OFFSET('9. METAS'!$X$20,INT((ROW()-14)/2),0)),"",OFFSET('9. METAS'!$X$20,INT((ROW()-14)/2),0)))</f>
        <v/>
      </c>
      <c r="N307" s="1006" t="str">
        <f t="shared" ref="N307" ca="1" si="290">IFERROR(J307/J308,"ND")</f>
        <v>ND</v>
      </c>
      <c r="O307" s="1008" t="str">
        <f t="shared" ref="O307" ca="1" si="291">IFERROR(((J307+K307+L307+M307)/H307),"ND")</f>
        <v>ND</v>
      </c>
      <c r="P307" s="1010"/>
    </row>
    <row r="308" spans="3:16">
      <c r="C308" s="1025"/>
      <c r="D308" s="1018"/>
      <c r="E308" s="1018"/>
      <c r="F308" s="1021"/>
      <c r="G308" s="1023"/>
      <c r="H308" s="1080"/>
      <c r="I308" s="1012"/>
      <c r="J308" s="244">
        <f ca="1">IF(MOD(ROW()-13,2)=0,IF(ISBLANK(OFFSET('12. SEGUIMIENTO 2027'!$N$14,INT((ROW()-13)/2),0)),"",OFFSET('12. SEGUIMIENTO 2027'!$N$14,INT((ROW()-13)/2),0)),IF(ISBLANK(OFFSET('9. METAS'!$U$20,INT((ROW()-14)/2),0)),"",OFFSET('9. METAS'!$U$20,INT((ROW()-14)/2),0)))</f>
        <v>7</v>
      </c>
      <c r="K308" s="245">
        <f ca="1">IF(MOD(ROW()-13,2)=0,IF(ISBLANK(OFFSET('12. SEGUIMIENTO 2027'!$O$14,INT((ROW()-13)/2),0)),"",OFFSET('12. SEGUIMIENTO 2027'!$O$14,INT((ROW()-13)/2),0)),IF(ISBLANK(OFFSET('9. METAS'!$V$20,INT((ROW()-14)/2),0)),"",OFFSET('9. METAS'!$V$20,INT((ROW()-14)/2),0)))</f>
        <v>8</v>
      </c>
      <c r="L308" s="245">
        <f ca="1">IF(MOD(ROW()-13,2)=0,IF(ISBLANK(OFFSET('12. SEGUIMIENTO 2027'!$P$14,INT((ROW()-13)/2),0)),"",OFFSET('12. SEGUIMIENTO 2027'!$P$14,INT((ROW()-13)/2),0)),IF(ISBLANK(OFFSET('9. METAS'!$W$20,INT((ROW()-14)/2),0)),"",OFFSET('9. METAS'!$W$20,INT((ROW()-14)/2),0)))</f>
        <v>1</v>
      </c>
      <c r="M308" s="246">
        <f ca="1">IF(MOD(ROW()-13,2)=0,IF(ISBLANK(OFFSET('12. SEGUIMIENTO 2027'!$Q$14,INT((ROW()-13)/2),0)),"",OFFSET('12. SEGUIMIENTO 2027'!$Q$14,INT((ROW()-13)/2),0)),IF(ISBLANK(OFFSET('9. METAS'!$X$20,INT((ROW()-14)/2),0)),"",OFFSET('9. METAS'!$X$20,INT((ROW()-14)/2),0)))</f>
        <v>6</v>
      </c>
      <c r="N308" s="1013"/>
      <c r="O308" s="1014"/>
      <c r="P308" s="1015"/>
    </row>
    <row r="309" spans="3:16">
      <c r="C309" s="1016" t="str">
        <f ca="1">IF(ISBLANK(OFFSET('5. Pp (3 años)'!$C$46,INT((ROW()-13)/2),0)),"",OFFSET('5. Pp (3 años)'!$C$46,INT((ROW()-13)/2),0))</f>
        <v>Actividad</v>
      </c>
      <c r="D309" s="1018" t="str">
        <f ca="1">IF(ISBLANK(OFFSET('5. Pp (3 años)'!$D$46,INT((ROW()-13)/2),0)),"",OFFSET('5. Pp (3 años)'!$D$46,INT((ROW()-13)/2),0))</f>
        <v/>
      </c>
      <c r="E309" s="1018" t="str">
        <f ca="1">IF(ISBLANK(OFFSET('5. Pp (3 años)'!$E$46,INT((ROW()-13)/2),0)),"",OFFSET('5. Pp (3 años)'!$E$46,INT((ROW()-13)/2),0))</f>
        <v/>
      </c>
      <c r="F309" s="1021" t="str">
        <f ca="1">IF(ISBLANK(OFFSET('5. Pp (3 años)'!$K$46,INT((ROW()-13)/2),0)),"",OFFSET('5. Pp (3 años)'!$K$46,INT((ROW()-13)/2),0))</f>
        <v/>
      </c>
      <c r="G309" s="1023" t="str">
        <f ca="1">IF(ISBLANK(OFFSET('5. Pp (3 años)'!$H$46,INT((ROW()-13)/2),0)),"",OFFSET('5. Pp (3 años)'!$H$46,INT((ROW()-13)/2),0))</f>
        <v/>
      </c>
      <c r="H309" s="1080" t="str">
        <f ca="1">IF(ISBLANK(OFFSET('9. METAS'!$L$20,INT((ROW()-13)/2),0)),"",OFFSET('9. METAS'!$L$20,INT((ROW()-13)/2),0))</f>
        <v/>
      </c>
      <c r="I309" s="1004"/>
      <c r="J309" s="244" t="str">
        <f ca="1">IF(MOD(ROW()-13,2)=0,IF(ISBLANK(OFFSET('12. SEGUIMIENTO 2027'!$N$14,INT((ROW()-13)/2),0)),"",OFFSET('12. SEGUIMIENTO 2027'!$N$14,INT((ROW()-13)/2),0)),IF(ISBLANK(OFFSET('9. METAS'!$U$20,INT((ROW()-14)/2),0)),"",OFFSET('9. METAS'!$U$20,INT((ROW()-14)/2),0)))</f>
        <v/>
      </c>
      <c r="K309" s="245" t="str">
        <f ca="1">IF(MOD(ROW()-13,2)=0,IF(ISBLANK(OFFSET('12. SEGUIMIENTO 2027'!$O$14,INT((ROW()-13)/2),0)),"",OFFSET('12. SEGUIMIENTO 2027'!$O$14,INT((ROW()-13)/2),0)),IF(ISBLANK(OFFSET('9. METAS'!$V$20,INT((ROW()-14)/2),0)),"",OFFSET('9. METAS'!$V$20,INT((ROW()-14)/2),0)))</f>
        <v/>
      </c>
      <c r="L309" s="245" t="str">
        <f ca="1">IF(MOD(ROW()-13,2)=0,IF(ISBLANK(OFFSET('12. SEGUIMIENTO 2027'!$P$14,INT((ROW()-13)/2),0)),"",OFFSET('12. SEGUIMIENTO 2027'!$P$14,INT((ROW()-13)/2),0)),IF(ISBLANK(OFFSET('9. METAS'!$W$20,INT((ROW()-14)/2),0)),"",OFFSET('9. METAS'!$W$20,INT((ROW()-14)/2),0)))</f>
        <v/>
      </c>
      <c r="M309" s="246" t="str">
        <f ca="1">IF(MOD(ROW()-13,2)=0,IF(ISBLANK(OFFSET('12. SEGUIMIENTO 2027'!$Q$14,INT((ROW()-13)/2),0)),"",OFFSET('12. SEGUIMIENTO 2027'!$Q$14,INT((ROW()-13)/2),0)),IF(ISBLANK(OFFSET('9. METAS'!$X$20,INT((ROW()-14)/2),0)),"",OFFSET('9. METAS'!$X$20,INT((ROW()-14)/2),0)))</f>
        <v/>
      </c>
      <c r="N309" s="1006" t="str">
        <f t="shared" ref="N309" ca="1" si="292">IFERROR(J309/J310,"ND")</f>
        <v>ND</v>
      </c>
      <c r="O309" s="1008" t="str">
        <f t="shared" ref="O309" ca="1" si="293">IFERROR(((J309+K309+L309+M309)/H309),"ND")</f>
        <v>ND</v>
      </c>
      <c r="P309" s="1010"/>
    </row>
    <row r="310" spans="3:16">
      <c r="C310" s="1025"/>
      <c r="D310" s="1018"/>
      <c r="E310" s="1018"/>
      <c r="F310" s="1021"/>
      <c r="G310" s="1023"/>
      <c r="H310" s="1080"/>
      <c r="I310" s="1012"/>
      <c r="J310" s="244" t="str">
        <f ca="1">IF(MOD(ROW()-13,2)=0,IF(ISBLANK(OFFSET('12. SEGUIMIENTO 2027'!$N$14,INT((ROW()-13)/2),0)),"",OFFSET('12. SEGUIMIENTO 2027'!$N$14,INT((ROW()-13)/2),0)),IF(ISBLANK(OFFSET('9. METAS'!$U$20,INT((ROW()-14)/2),0)),"",OFFSET('9. METAS'!$U$20,INT((ROW()-14)/2),0)))</f>
        <v/>
      </c>
      <c r="K310" s="245" t="str">
        <f ca="1">IF(MOD(ROW()-13,2)=0,IF(ISBLANK(OFFSET('12. SEGUIMIENTO 2027'!$O$14,INT((ROW()-13)/2),0)),"",OFFSET('12. SEGUIMIENTO 2027'!$O$14,INT((ROW()-13)/2),0)),IF(ISBLANK(OFFSET('9. METAS'!$V$20,INT((ROW()-14)/2),0)),"",OFFSET('9. METAS'!$V$20,INT((ROW()-14)/2),0)))</f>
        <v/>
      </c>
      <c r="L310" s="245" t="str">
        <f ca="1">IF(MOD(ROW()-13,2)=0,IF(ISBLANK(OFFSET('12. SEGUIMIENTO 2027'!$P$14,INT((ROW()-13)/2),0)),"",OFFSET('12. SEGUIMIENTO 2027'!$P$14,INT((ROW()-13)/2),0)),IF(ISBLANK(OFFSET('9. METAS'!$W$20,INT((ROW()-14)/2),0)),"",OFFSET('9. METAS'!$W$20,INT((ROW()-14)/2),0)))</f>
        <v/>
      </c>
      <c r="M310" s="246" t="str">
        <f ca="1">IF(MOD(ROW()-13,2)=0,IF(ISBLANK(OFFSET('12. SEGUIMIENTO 2027'!$Q$14,INT((ROW()-13)/2),0)),"",OFFSET('12. SEGUIMIENTO 2027'!$Q$14,INT((ROW()-13)/2),0)),IF(ISBLANK(OFFSET('9. METAS'!$X$20,INT((ROW()-14)/2),0)),"",OFFSET('9. METAS'!$X$20,INT((ROW()-14)/2),0)))</f>
        <v/>
      </c>
      <c r="N310" s="1013"/>
      <c r="O310" s="1014"/>
      <c r="P310" s="1015"/>
    </row>
    <row r="311" spans="3:16">
      <c r="C311" s="1016" t="str">
        <f ca="1">IF(ISBLANK(OFFSET('5. Pp (3 años)'!$C$46,INT((ROW()-13)/2),0)),"",OFFSET('5. Pp (3 años)'!$C$46,INT((ROW()-13)/2),0))</f>
        <v>Actividad</v>
      </c>
      <c r="D311" s="1018" t="str">
        <f ca="1">IF(ISBLANK(OFFSET('5. Pp (3 años)'!$D$46,INT((ROW()-13)/2),0)),"",OFFSET('5. Pp (3 años)'!$D$46,INT((ROW()-13)/2),0))</f>
        <v/>
      </c>
      <c r="E311" s="1018" t="str">
        <f ca="1">IF(ISBLANK(OFFSET('5. Pp (3 años)'!$E$46,INT((ROW()-13)/2),0)),"",OFFSET('5. Pp (3 años)'!$E$46,INT((ROW()-13)/2),0))</f>
        <v/>
      </c>
      <c r="F311" s="1021" t="str">
        <f ca="1">IF(ISBLANK(OFFSET('5. Pp (3 años)'!$K$46,INT((ROW()-13)/2),0)),"",OFFSET('5. Pp (3 años)'!$K$46,INT((ROW()-13)/2),0))</f>
        <v/>
      </c>
      <c r="G311" s="1023" t="str">
        <f ca="1">IF(ISBLANK(OFFSET('5. Pp (3 años)'!$H$46,INT((ROW()-13)/2),0)),"",OFFSET('5. Pp (3 años)'!$H$46,INT((ROW()-13)/2),0))</f>
        <v/>
      </c>
      <c r="H311" s="1080" t="str">
        <f ca="1">IF(ISBLANK(OFFSET('9. METAS'!$L$20,INT((ROW()-13)/2),0)),"",OFFSET('9. METAS'!$L$20,INT((ROW()-13)/2),0))</f>
        <v/>
      </c>
      <c r="I311" s="1004"/>
      <c r="J311" s="244" t="str">
        <f ca="1">IF(MOD(ROW()-13,2)=0,IF(ISBLANK(OFFSET('12. SEGUIMIENTO 2027'!$N$14,INT((ROW()-13)/2),0)),"",OFFSET('12. SEGUIMIENTO 2027'!$N$14,INT((ROW()-13)/2),0)),IF(ISBLANK(OFFSET('9. METAS'!$U$20,INT((ROW()-14)/2),0)),"",OFFSET('9. METAS'!$U$20,INT((ROW()-14)/2),0)))</f>
        <v/>
      </c>
      <c r="K311" s="245" t="str">
        <f ca="1">IF(MOD(ROW()-13,2)=0,IF(ISBLANK(OFFSET('12. SEGUIMIENTO 2027'!$O$14,INT((ROW()-13)/2),0)),"",OFFSET('12. SEGUIMIENTO 2027'!$O$14,INT((ROW()-13)/2),0)),IF(ISBLANK(OFFSET('9. METAS'!$V$20,INT((ROW()-14)/2),0)),"",OFFSET('9. METAS'!$V$20,INT((ROW()-14)/2),0)))</f>
        <v/>
      </c>
      <c r="L311" s="245" t="str">
        <f ca="1">IF(MOD(ROW()-13,2)=0,IF(ISBLANK(OFFSET('12. SEGUIMIENTO 2027'!$P$14,INT((ROW()-13)/2),0)),"",OFFSET('12. SEGUIMIENTO 2027'!$P$14,INT((ROW()-13)/2),0)),IF(ISBLANK(OFFSET('9. METAS'!$W$20,INT((ROW()-14)/2),0)),"",OFFSET('9. METAS'!$W$20,INT((ROW()-14)/2),0)))</f>
        <v/>
      </c>
      <c r="M311" s="246" t="str">
        <f ca="1">IF(MOD(ROW()-13,2)=0,IF(ISBLANK(OFFSET('12. SEGUIMIENTO 2027'!$Q$14,INT((ROW()-13)/2),0)),"",OFFSET('12. SEGUIMIENTO 2027'!$Q$14,INT((ROW()-13)/2),0)),IF(ISBLANK(OFFSET('9. METAS'!$X$20,INT((ROW()-14)/2),0)),"",OFFSET('9. METAS'!$X$20,INT((ROW()-14)/2),0)))</f>
        <v/>
      </c>
      <c r="N311" s="1006" t="str">
        <f t="shared" ref="N311" ca="1" si="294">IFERROR(J311/J312,"ND")</f>
        <v>ND</v>
      </c>
      <c r="O311" s="1008" t="str">
        <f t="shared" ref="O311" ca="1" si="295">IFERROR(((J311+K311+L311+M311)/H311),"ND")</f>
        <v>ND</v>
      </c>
      <c r="P311" s="1010"/>
    </row>
    <row r="312" spans="3:16">
      <c r="C312" s="1025"/>
      <c r="D312" s="1018"/>
      <c r="E312" s="1018"/>
      <c r="F312" s="1021"/>
      <c r="G312" s="1023"/>
      <c r="H312" s="1080"/>
      <c r="I312" s="1012"/>
      <c r="J312" s="244" t="str">
        <f ca="1">IF(MOD(ROW()-13,2)=0,IF(ISBLANK(OFFSET('12. SEGUIMIENTO 2027'!$N$14,INT((ROW()-13)/2),0)),"",OFFSET('12. SEGUIMIENTO 2027'!$N$14,INT((ROW()-13)/2),0)),IF(ISBLANK(OFFSET('9. METAS'!$U$20,INT((ROW()-14)/2),0)),"",OFFSET('9. METAS'!$U$20,INT((ROW()-14)/2),0)))</f>
        <v/>
      </c>
      <c r="K312" s="245" t="str">
        <f ca="1">IF(MOD(ROW()-13,2)=0,IF(ISBLANK(OFFSET('12. SEGUIMIENTO 2027'!$O$14,INT((ROW()-13)/2),0)),"",OFFSET('12. SEGUIMIENTO 2027'!$O$14,INT((ROW()-13)/2),0)),IF(ISBLANK(OFFSET('9. METAS'!$V$20,INT((ROW()-14)/2),0)),"",OFFSET('9. METAS'!$V$20,INT((ROW()-14)/2),0)))</f>
        <v/>
      </c>
      <c r="L312" s="245" t="str">
        <f ca="1">IF(MOD(ROW()-13,2)=0,IF(ISBLANK(OFFSET('12. SEGUIMIENTO 2027'!$P$14,INT((ROW()-13)/2),0)),"",OFFSET('12. SEGUIMIENTO 2027'!$P$14,INT((ROW()-13)/2),0)),IF(ISBLANK(OFFSET('9. METAS'!$W$20,INT((ROW()-14)/2),0)),"",OFFSET('9. METAS'!$W$20,INT((ROW()-14)/2),0)))</f>
        <v/>
      </c>
      <c r="M312" s="246" t="str">
        <f ca="1">IF(MOD(ROW()-13,2)=0,IF(ISBLANK(OFFSET('12. SEGUIMIENTO 2027'!$Q$14,INT((ROW()-13)/2),0)),"",OFFSET('12. SEGUIMIENTO 2027'!$Q$14,INT((ROW()-13)/2),0)),IF(ISBLANK(OFFSET('9. METAS'!$X$20,INT((ROW()-14)/2),0)),"",OFFSET('9. METAS'!$X$20,INT((ROW()-14)/2),0)))</f>
        <v/>
      </c>
      <c r="N312" s="1013"/>
      <c r="O312" s="1014"/>
      <c r="P312" s="1015"/>
    </row>
    <row r="313" spans="3:16">
      <c r="C313" s="1016" t="str">
        <f ca="1">IF(ISBLANK(OFFSET('5. Pp (3 años)'!$C$46,INT((ROW()-13)/2),0)),"",OFFSET('5. Pp (3 años)'!$C$46,INT((ROW()-13)/2),0))</f>
        <v>Actividad</v>
      </c>
      <c r="D313" s="1018" t="str">
        <f ca="1">IF(ISBLANK(OFFSET('5. Pp (3 años)'!$D$46,INT((ROW()-13)/2),0)),"",OFFSET('5. Pp (3 años)'!$D$46,INT((ROW()-13)/2),0))</f>
        <v/>
      </c>
      <c r="E313" s="1018" t="str">
        <f ca="1">IF(ISBLANK(OFFSET('5. Pp (3 años)'!$E$46,INT((ROW()-13)/2),0)),"",OFFSET('5. Pp (3 años)'!$E$46,INT((ROW()-13)/2),0))</f>
        <v/>
      </c>
      <c r="F313" s="1021" t="str">
        <f ca="1">IF(ISBLANK(OFFSET('5. Pp (3 años)'!$K$46,INT((ROW()-13)/2),0)),"",OFFSET('5. Pp (3 años)'!$K$46,INT((ROW()-13)/2),0))</f>
        <v/>
      </c>
      <c r="G313" s="1023" t="str">
        <f ca="1">IF(ISBLANK(OFFSET('5. Pp (3 años)'!$H$46,INT((ROW()-13)/2),0)),"",OFFSET('5. Pp (3 años)'!$H$46,INT((ROW()-13)/2),0))</f>
        <v/>
      </c>
      <c r="H313" s="1080" t="str">
        <f ca="1">IF(ISBLANK(OFFSET('9. METAS'!$L$20,INT((ROW()-13)/2),0)),"",OFFSET('9. METAS'!$L$20,INT((ROW()-13)/2),0))</f>
        <v/>
      </c>
      <c r="I313" s="1004"/>
      <c r="J313" s="244" t="str">
        <f ca="1">IF(MOD(ROW()-13,2)=0,IF(ISBLANK(OFFSET('12. SEGUIMIENTO 2027'!$N$14,INT((ROW()-13)/2),0)),"",OFFSET('12. SEGUIMIENTO 2027'!$N$14,INT((ROW()-13)/2),0)),IF(ISBLANK(OFFSET('9. METAS'!$U$20,INT((ROW()-14)/2),0)),"",OFFSET('9. METAS'!$U$20,INT((ROW()-14)/2),0)))</f>
        <v/>
      </c>
      <c r="K313" s="245" t="str">
        <f ca="1">IF(MOD(ROW()-13,2)=0,IF(ISBLANK(OFFSET('12. SEGUIMIENTO 2027'!$O$14,INT((ROW()-13)/2),0)),"",OFFSET('12. SEGUIMIENTO 2027'!$O$14,INT((ROW()-13)/2),0)),IF(ISBLANK(OFFSET('9. METAS'!$V$20,INT((ROW()-14)/2),0)),"",OFFSET('9. METAS'!$V$20,INT((ROW()-14)/2),0)))</f>
        <v/>
      </c>
      <c r="L313" s="245" t="str">
        <f ca="1">IF(MOD(ROW()-13,2)=0,IF(ISBLANK(OFFSET('12. SEGUIMIENTO 2027'!$P$14,INT((ROW()-13)/2),0)),"",OFFSET('12. SEGUIMIENTO 2027'!$P$14,INT((ROW()-13)/2),0)),IF(ISBLANK(OFFSET('9. METAS'!$W$20,INT((ROW()-14)/2),0)),"",OFFSET('9. METAS'!$W$20,INT((ROW()-14)/2),0)))</f>
        <v/>
      </c>
      <c r="M313" s="246" t="str">
        <f ca="1">IF(MOD(ROW()-13,2)=0,IF(ISBLANK(OFFSET('12. SEGUIMIENTO 2027'!$Q$14,INT((ROW()-13)/2),0)),"",OFFSET('12. SEGUIMIENTO 2027'!$Q$14,INT((ROW()-13)/2),0)),IF(ISBLANK(OFFSET('9. METAS'!$X$20,INT((ROW()-14)/2),0)),"",OFFSET('9. METAS'!$X$20,INT((ROW()-14)/2),0)))</f>
        <v/>
      </c>
      <c r="N313" s="1006" t="str">
        <f t="shared" ref="N313" ca="1" si="296">IFERROR(J313/J314,"ND")</f>
        <v>ND</v>
      </c>
      <c r="O313" s="1008" t="str">
        <f t="shared" ref="O313" ca="1" si="297">IFERROR(((J313+K313+L313+M313)/H313),"ND")</f>
        <v>ND</v>
      </c>
      <c r="P313" s="1010"/>
    </row>
    <row r="314" spans="3:16">
      <c r="C314" s="1025"/>
      <c r="D314" s="1018"/>
      <c r="E314" s="1018"/>
      <c r="F314" s="1021"/>
      <c r="G314" s="1023"/>
      <c r="H314" s="1080"/>
      <c r="I314" s="1012"/>
      <c r="J314" s="244" t="str">
        <f ca="1">IF(MOD(ROW()-13,2)=0,IF(ISBLANK(OFFSET('12. SEGUIMIENTO 2027'!$N$14,INT((ROW()-13)/2),0)),"",OFFSET('12. SEGUIMIENTO 2027'!$N$14,INT((ROW()-13)/2),0)),IF(ISBLANK(OFFSET('9. METAS'!$U$20,INT((ROW()-14)/2),0)),"",OFFSET('9. METAS'!$U$20,INT((ROW()-14)/2),0)))</f>
        <v/>
      </c>
      <c r="K314" s="245" t="str">
        <f ca="1">IF(MOD(ROW()-13,2)=0,IF(ISBLANK(OFFSET('12. SEGUIMIENTO 2027'!$O$14,INT((ROW()-13)/2),0)),"",OFFSET('12. SEGUIMIENTO 2027'!$O$14,INT((ROW()-13)/2),0)),IF(ISBLANK(OFFSET('9. METAS'!$V$20,INT((ROW()-14)/2),0)),"",OFFSET('9. METAS'!$V$20,INT((ROW()-14)/2),0)))</f>
        <v/>
      </c>
      <c r="L314" s="245" t="str">
        <f ca="1">IF(MOD(ROW()-13,2)=0,IF(ISBLANK(OFFSET('12. SEGUIMIENTO 2027'!$P$14,INT((ROW()-13)/2),0)),"",OFFSET('12. SEGUIMIENTO 2027'!$P$14,INT((ROW()-13)/2),0)),IF(ISBLANK(OFFSET('9. METAS'!$W$20,INT((ROW()-14)/2),0)),"",OFFSET('9. METAS'!$W$20,INT((ROW()-14)/2),0)))</f>
        <v/>
      </c>
      <c r="M314" s="246" t="str">
        <f ca="1">IF(MOD(ROW()-13,2)=0,IF(ISBLANK(OFFSET('12. SEGUIMIENTO 2027'!$Q$14,INT((ROW()-13)/2),0)),"",OFFSET('12. SEGUIMIENTO 2027'!$Q$14,INT((ROW()-13)/2),0)),IF(ISBLANK(OFFSET('9. METAS'!$X$20,INT((ROW()-14)/2),0)),"",OFFSET('9. METAS'!$X$20,INT((ROW()-14)/2),0)))</f>
        <v/>
      </c>
      <c r="N314" s="1013"/>
      <c r="O314" s="1014"/>
      <c r="P314" s="1015"/>
    </row>
    <row r="315" spans="3:16">
      <c r="C315" s="1016" t="str">
        <f ca="1">IF(ISBLANK(OFFSET('5. Pp (3 años)'!$C$46,INT((ROW()-13)/2),0)),"",OFFSET('5. Pp (3 años)'!$C$46,INT((ROW()-13)/2),0))</f>
        <v>Actividad</v>
      </c>
      <c r="D315" s="1018" t="str">
        <f ca="1">IF(ISBLANK(OFFSET('5. Pp (3 años)'!$D$46,INT((ROW()-13)/2),0)),"",OFFSET('5. Pp (3 años)'!$D$46,INT((ROW()-13)/2),0))</f>
        <v/>
      </c>
      <c r="E315" s="1018" t="str">
        <f ca="1">IF(ISBLANK(OFFSET('5. Pp (3 años)'!$E$46,INT((ROW()-13)/2),0)),"",OFFSET('5. Pp (3 años)'!$E$46,INT((ROW()-13)/2),0))</f>
        <v/>
      </c>
      <c r="F315" s="1021" t="str">
        <f ca="1">IF(ISBLANK(OFFSET('5. Pp (3 años)'!$K$46,INT((ROW()-13)/2),0)),"",OFFSET('5. Pp (3 años)'!$K$46,INT((ROW()-13)/2),0))</f>
        <v/>
      </c>
      <c r="G315" s="1023" t="str">
        <f ca="1">IF(ISBLANK(OFFSET('5. Pp (3 años)'!$H$46,INT((ROW()-13)/2),0)),"",OFFSET('5. Pp (3 años)'!$H$46,INT((ROW()-13)/2),0))</f>
        <v/>
      </c>
      <c r="H315" s="1080" t="str">
        <f ca="1">IF(ISBLANK(OFFSET('9. METAS'!$L$20,INT((ROW()-13)/2),0)),"",OFFSET('9. METAS'!$L$20,INT((ROW()-13)/2),0))</f>
        <v/>
      </c>
      <c r="I315" s="1004"/>
      <c r="J315" s="244" t="str">
        <f ca="1">IF(MOD(ROW()-13,2)=0,IF(ISBLANK(OFFSET('12. SEGUIMIENTO 2027'!$N$14,INT((ROW()-13)/2),0)),"",OFFSET('12. SEGUIMIENTO 2027'!$N$14,INT((ROW()-13)/2),0)),IF(ISBLANK(OFFSET('9. METAS'!$U$20,INT((ROW()-14)/2),0)),"",OFFSET('9. METAS'!$U$20,INT((ROW()-14)/2),0)))</f>
        <v/>
      </c>
      <c r="K315" s="245" t="str">
        <f ca="1">IF(MOD(ROW()-13,2)=0,IF(ISBLANK(OFFSET('12. SEGUIMIENTO 2027'!$O$14,INT((ROW()-13)/2),0)),"",OFFSET('12. SEGUIMIENTO 2027'!$O$14,INT((ROW()-13)/2),0)),IF(ISBLANK(OFFSET('9. METAS'!$V$20,INT((ROW()-14)/2),0)),"",OFFSET('9. METAS'!$V$20,INT((ROW()-14)/2),0)))</f>
        <v/>
      </c>
      <c r="L315" s="245" t="str">
        <f ca="1">IF(MOD(ROW()-13,2)=0,IF(ISBLANK(OFFSET('12. SEGUIMIENTO 2027'!$P$14,INT((ROW()-13)/2),0)),"",OFFSET('12. SEGUIMIENTO 2027'!$P$14,INT((ROW()-13)/2),0)),IF(ISBLANK(OFFSET('9. METAS'!$W$20,INT((ROW()-14)/2),0)),"",OFFSET('9. METAS'!$W$20,INT((ROW()-14)/2),0)))</f>
        <v/>
      </c>
      <c r="M315" s="246" t="str">
        <f ca="1">IF(MOD(ROW()-13,2)=0,IF(ISBLANK(OFFSET('12. SEGUIMIENTO 2027'!$Q$14,INT((ROW()-13)/2),0)),"",OFFSET('12. SEGUIMIENTO 2027'!$Q$14,INT((ROW()-13)/2),0)),IF(ISBLANK(OFFSET('9. METAS'!$X$20,INT((ROW()-14)/2),0)),"",OFFSET('9. METAS'!$X$20,INT((ROW()-14)/2),0)))</f>
        <v/>
      </c>
      <c r="N315" s="1006" t="str">
        <f t="shared" ref="N315" ca="1" si="298">IFERROR(J315/J316,"ND")</f>
        <v>ND</v>
      </c>
      <c r="O315" s="1008" t="str">
        <f t="shared" ref="O315" ca="1" si="299">IFERROR(((J315+K315+L315+M315)/H315),"ND")</f>
        <v>ND</v>
      </c>
      <c r="P315" s="1010"/>
    </row>
    <row r="316" spans="3:16">
      <c r="C316" s="1025"/>
      <c r="D316" s="1018"/>
      <c r="E316" s="1018"/>
      <c r="F316" s="1021"/>
      <c r="G316" s="1023"/>
      <c r="H316" s="1080"/>
      <c r="I316" s="1012"/>
      <c r="J316" s="244" t="str">
        <f ca="1">IF(MOD(ROW()-13,2)=0,IF(ISBLANK(OFFSET('12. SEGUIMIENTO 2027'!$N$14,INT((ROW()-13)/2),0)),"",OFFSET('12. SEGUIMIENTO 2027'!$N$14,INT((ROW()-13)/2),0)),IF(ISBLANK(OFFSET('9. METAS'!$U$20,INT((ROW()-14)/2),0)),"",OFFSET('9. METAS'!$U$20,INT((ROW()-14)/2),0)))</f>
        <v/>
      </c>
      <c r="K316" s="245" t="str">
        <f ca="1">IF(MOD(ROW()-13,2)=0,IF(ISBLANK(OFFSET('12. SEGUIMIENTO 2027'!$O$14,INT((ROW()-13)/2),0)),"",OFFSET('12. SEGUIMIENTO 2027'!$O$14,INT((ROW()-13)/2),0)),IF(ISBLANK(OFFSET('9. METAS'!$V$20,INT((ROW()-14)/2),0)),"",OFFSET('9. METAS'!$V$20,INT((ROW()-14)/2),0)))</f>
        <v/>
      </c>
      <c r="L316" s="245" t="str">
        <f ca="1">IF(MOD(ROW()-13,2)=0,IF(ISBLANK(OFFSET('12. SEGUIMIENTO 2027'!$P$14,INT((ROW()-13)/2),0)),"",OFFSET('12. SEGUIMIENTO 2027'!$P$14,INT((ROW()-13)/2),0)),IF(ISBLANK(OFFSET('9. METAS'!$W$20,INT((ROW()-14)/2),0)),"",OFFSET('9. METAS'!$W$20,INT((ROW()-14)/2),0)))</f>
        <v/>
      </c>
      <c r="M316" s="246" t="str">
        <f ca="1">IF(MOD(ROW()-13,2)=0,IF(ISBLANK(OFFSET('12. SEGUIMIENTO 2027'!$Q$14,INT((ROW()-13)/2),0)),"",OFFSET('12. SEGUIMIENTO 2027'!$Q$14,INT((ROW()-13)/2),0)),IF(ISBLANK(OFFSET('9. METAS'!$X$20,INT((ROW()-14)/2),0)),"",OFFSET('9. METAS'!$X$20,INT((ROW()-14)/2),0)))</f>
        <v/>
      </c>
      <c r="N316" s="1013"/>
      <c r="O316" s="1014"/>
      <c r="P316" s="1015"/>
    </row>
    <row r="317" spans="3:16">
      <c r="C317" s="1016" t="str">
        <f ca="1">IF(ISBLANK(OFFSET('5. Pp (3 años)'!$C$46,INT((ROW()-13)/2),0)),"",OFFSET('5. Pp (3 años)'!$C$46,INT((ROW()-13)/2),0))</f>
        <v>Componente</v>
      </c>
      <c r="D317" s="1018" t="str">
        <f ca="1">IF(ISBLANK(OFFSET('5. Pp (3 años)'!$D$46,INT((ROW()-13)/2),0)),"",OFFSET('5. Pp (3 años)'!$D$46,INT((ROW()-13)/2),0))</f>
        <v xml:space="preserve">4.1.1.1.26  Programas de intervención integral para entornos escolares dignos y seguros implementados.
</v>
      </c>
      <c r="E317" s="1018" t="str">
        <f ca="1">IF(ISBLANK(OFFSET('5. Pp (3 años)'!$E$46,INT((ROW()-13)/2),0)),"",OFFSET('5. Pp (3 años)'!$E$46,INT((ROW()-13)/2),0))</f>
        <v>PPIIE: Porcentaje de programas de intervención integral escolar realizados.</v>
      </c>
      <c r="F317" s="1021" t="str">
        <f ca="1">IF(ISBLANK(OFFSET('5. Pp (3 años)'!$K$46,INT((ROW()-13)/2),0)),"",OFFSET('5. Pp (3 años)'!$K$46,INT((ROW()-13)/2),0))</f>
        <v>Ascendente</v>
      </c>
      <c r="G317" s="1023" t="str">
        <f ca="1">IF(ISBLANK(OFFSET('5. Pp (3 años)'!$H$46,INT((ROW()-13)/2),0)),"",OFFSET('5. Pp (3 años)'!$H$46,INT((ROW()-13)/2),0))</f>
        <v>Trimestral</v>
      </c>
      <c r="H317" s="1080">
        <f ca="1">IF(ISBLANK(OFFSET('9. METAS'!$L$20,INT((ROW()-13)/2),0)),"",OFFSET('9. METAS'!$L$20,INT((ROW()-13)/2),0))</f>
        <v>100</v>
      </c>
      <c r="I317" s="1004"/>
      <c r="J317" s="244" t="str">
        <f ca="1">IF(MOD(ROW()-13,2)=0,IF(ISBLANK(OFFSET('12. SEGUIMIENTO 2027'!$N$14,INT((ROW()-13)/2),0)),"",OFFSET('12. SEGUIMIENTO 2027'!$N$14,INT((ROW()-13)/2),0)),IF(ISBLANK(OFFSET('9. METAS'!$U$20,INT((ROW()-14)/2),0)),"",OFFSET('9. METAS'!$U$20,INT((ROW()-14)/2),0)))</f>
        <v/>
      </c>
      <c r="K317" s="245" t="str">
        <f ca="1">IF(MOD(ROW()-13,2)=0,IF(ISBLANK(OFFSET('12. SEGUIMIENTO 2027'!$O$14,INT((ROW()-13)/2),0)),"",OFFSET('12. SEGUIMIENTO 2027'!$O$14,INT((ROW()-13)/2),0)),IF(ISBLANK(OFFSET('9. METAS'!$V$20,INT((ROW()-14)/2),0)),"",OFFSET('9. METAS'!$V$20,INT((ROW()-14)/2),0)))</f>
        <v/>
      </c>
      <c r="L317" s="245" t="str">
        <f ca="1">IF(MOD(ROW()-13,2)=0,IF(ISBLANK(OFFSET('12. SEGUIMIENTO 2027'!$P$14,INT((ROW()-13)/2),0)),"",OFFSET('12. SEGUIMIENTO 2027'!$P$14,INT((ROW()-13)/2),0)),IF(ISBLANK(OFFSET('9. METAS'!$W$20,INT((ROW()-14)/2),0)),"",OFFSET('9. METAS'!$W$20,INT((ROW()-14)/2),0)))</f>
        <v/>
      </c>
      <c r="M317" s="246" t="str">
        <f ca="1">IF(MOD(ROW()-13,2)=0,IF(ISBLANK(OFFSET('12. SEGUIMIENTO 2027'!$Q$14,INT((ROW()-13)/2),0)),"",OFFSET('12. SEGUIMIENTO 2027'!$Q$14,INT((ROW()-13)/2),0)),IF(ISBLANK(OFFSET('9. METAS'!$X$20,INT((ROW()-14)/2),0)),"",OFFSET('9. METAS'!$X$20,INT((ROW()-14)/2),0)))</f>
        <v/>
      </c>
      <c r="N317" s="1006" t="str">
        <f t="shared" ref="N317" ca="1" si="300">IFERROR(J317/J318,"ND")</f>
        <v>ND</v>
      </c>
      <c r="O317" s="1008" t="str">
        <f t="shared" ref="O317" ca="1" si="301">IFERROR(((J317+K317+L317+M317)/H317),"ND")</f>
        <v>ND</v>
      </c>
      <c r="P317" s="1010"/>
    </row>
    <row r="318" spans="3:16">
      <c r="C318" s="1025"/>
      <c r="D318" s="1018"/>
      <c r="E318" s="1018"/>
      <c r="F318" s="1021"/>
      <c r="G318" s="1023"/>
      <c r="H318" s="1080"/>
      <c r="I318" s="1012"/>
      <c r="J318" s="244">
        <f ca="1">IF(MOD(ROW()-13,2)=0,IF(ISBLANK(OFFSET('12. SEGUIMIENTO 2027'!$N$14,INT((ROW()-13)/2),0)),"",OFFSET('12. SEGUIMIENTO 2027'!$N$14,INT((ROW()-13)/2),0)),IF(ISBLANK(OFFSET('9. METAS'!$U$20,INT((ROW()-14)/2),0)),"",OFFSET('9. METAS'!$U$20,INT((ROW()-14)/2),0)))</f>
        <v>25</v>
      </c>
      <c r="K318" s="245">
        <f ca="1">IF(MOD(ROW()-13,2)=0,IF(ISBLANK(OFFSET('12. SEGUIMIENTO 2027'!$O$14,INT((ROW()-13)/2),0)),"",OFFSET('12. SEGUIMIENTO 2027'!$O$14,INT((ROW()-13)/2),0)),IF(ISBLANK(OFFSET('9. METAS'!$V$20,INT((ROW()-14)/2),0)),"",OFFSET('9. METAS'!$V$20,INT((ROW()-14)/2),0)))</f>
        <v>25</v>
      </c>
      <c r="L318" s="245">
        <f ca="1">IF(MOD(ROW()-13,2)=0,IF(ISBLANK(OFFSET('12. SEGUIMIENTO 2027'!$P$14,INT((ROW()-13)/2),0)),"",OFFSET('12. SEGUIMIENTO 2027'!$P$14,INT((ROW()-13)/2),0)),IF(ISBLANK(OFFSET('9. METAS'!$W$20,INT((ROW()-14)/2),0)),"",OFFSET('9. METAS'!$W$20,INT((ROW()-14)/2),0)))</f>
        <v>25</v>
      </c>
      <c r="M318" s="246">
        <f ca="1">IF(MOD(ROW()-13,2)=0,IF(ISBLANK(OFFSET('12. SEGUIMIENTO 2027'!$Q$14,INT((ROW()-13)/2),0)),"",OFFSET('12. SEGUIMIENTO 2027'!$Q$14,INT((ROW()-13)/2),0)),IF(ISBLANK(OFFSET('9. METAS'!$X$20,INT((ROW()-14)/2),0)),"",OFFSET('9. METAS'!$X$20,INT((ROW()-14)/2),0)))</f>
        <v>25</v>
      </c>
      <c r="N318" s="1013"/>
      <c r="O318" s="1014"/>
      <c r="P318" s="1015"/>
    </row>
    <row r="319" spans="3:16">
      <c r="C319" s="1016" t="str">
        <f ca="1">IF(ISBLANK(OFFSET('5. Pp (3 años)'!$C$46,INT((ROW()-13)/2),0)),"",OFFSET('5. Pp (3 años)'!$C$46,INT((ROW()-13)/2),0))</f>
        <v>Actividad</v>
      </c>
      <c r="D319" s="1018" t="str">
        <f ca="1">IF(ISBLANK(OFFSET('5. Pp (3 años)'!$D$46,INT((ROW()-13)/2),0)),"",OFFSET('5. Pp (3 años)'!$D$46,INT((ROW()-13)/2),0))</f>
        <v>4.1.1.1.26.1 Gestión y canalización de requerimientos para el fortalecimiento de la infraestructura educativa.</v>
      </c>
      <c r="E319" s="1018" t="str">
        <f ca="1">IF(ISBLANK(OFFSET('5. Pp (3 años)'!$E$46,INT((ROW()-13)/2),0)),"",OFFSET('5. Pp (3 años)'!$E$46,INT((ROW()-13)/2),0))</f>
        <v>PSDIG:  Porcentaje de solicitudes y diagnósticos de infraestructura gestionados.</v>
      </c>
      <c r="F319" s="1021" t="str">
        <f ca="1">IF(ISBLANK(OFFSET('5. Pp (3 años)'!$K$46,INT((ROW()-13)/2),0)),"",OFFSET('5. Pp (3 años)'!$K$46,INT((ROW()-13)/2),0))</f>
        <v>Ascendente</v>
      </c>
      <c r="G319" s="1023" t="str">
        <f ca="1">IF(ISBLANK(OFFSET('5. Pp (3 años)'!$H$46,INT((ROW()-13)/2),0)),"",OFFSET('5. Pp (3 años)'!$H$46,INT((ROW()-13)/2),0))</f>
        <v>Trimestral</v>
      </c>
      <c r="H319" s="1080">
        <f ca="1">IF(ISBLANK(OFFSET('9. METAS'!$L$20,INT((ROW()-13)/2),0)),"",OFFSET('9. METAS'!$L$20,INT((ROW()-13)/2),0))</f>
        <v>12</v>
      </c>
      <c r="I319" s="1004"/>
      <c r="J319" s="244" t="str">
        <f ca="1">IF(MOD(ROW()-13,2)=0,IF(ISBLANK(OFFSET('12. SEGUIMIENTO 2027'!$N$14,INT((ROW()-13)/2),0)),"",OFFSET('12. SEGUIMIENTO 2027'!$N$14,INT((ROW()-13)/2),0)),IF(ISBLANK(OFFSET('9. METAS'!$U$20,INT((ROW()-14)/2),0)),"",OFFSET('9. METAS'!$U$20,INT((ROW()-14)/2),0)))</f>
        <v/>
      </c>
      <c r="K319" s="245" t="str">
        <f ca="1">IF(MOD(ROW()-13,2)=0,IF(ISBLANK(OFFSET('12. SEGUIMIENTO 2027'!$O$14,INT((ROW()-13)/2),0)),"",OFFSET('12. SEGUIMIENTO 2027'!$O$14,INT((ROW()-13)/2),0)),IF(ISBLANK(OFFSET('9. METAS'!$V$20,INT((ROW()-14)/2),0)),"",OFFSET('9. METAS'!$V$20,INT((ROW()-14)/2),0)))</f>
        <v/>
      </c>
      <c r="L319" s="245" t="str">
        <f ca="1">IF(MOD(ROW()-13,2)=0,IF(ISBLANK(OFFSET('12. SEGUIMIENTO 2027'!$P$14,INT((ROW()-13)/2),0)),"",OFFSET('12. SEGUIMIENTO 2027'!$P$14,INT((ROW()-13)/2),0)),IF(ISBLANK(OFFSET('9. METAS'!$W$20,INT((ROW()-14)/2),0)),"",OFFSET('9. METAS'!$W$20,INT((ROW()-14)/2),0)))</f>
        <v/>
      </c>
      <c r="M319" s="246" t="str">
        <f ca="1">IF(MOD(ROW()-13,2)=0,IF(ISBLANK(OFFSET('12. SEGUIMIENTO 2027'!$Q$14,INT((ROW()-13)/2),0)),"",OFFSET('12. SEGUIMIENTO 2027'!$Q$14,INT((ROW()-13)/2),0)),IF(ISBLANK(OFFSET('9. METAS'!$X$20,INT((ROW()-14)/2),0)),"",OFFSET('9. METAS'!$X$20,INT((ROW()-14)/2),0)))</f>
        <v/>
      </c>
      <c r="N319" s="1006" t="str">
        <f t="shared" ref="N319" ca="1" si="302">IFERROR(J319/J320,"ND")</f>
        <v>ND</v>
      </c>
      <c r="O319" s="1008" t="str">
        <f t="shared" ref="O319" ca="1" si="303">IFERROR(((J319+K319+L319+M319)/H319),"ND")</f>
        <v>ND</v>
      </c>
      <c r="P319" s="1010"/>
    </row>
    <row r="320" spans="3:16">
      <c r="C320" s="1025"/>
      <c r="D320" s="1018"/>
      <c r="E320" s="1018"/>
      <c r="F320" s="1021"/>
      <c r="G320" s="1023"/>
      <c r="H320" s="1080"/>
      <c r="I320" s="1012"/>
      <c r="J320" s="244">
        <f ca="1">IF(MOD(ROW()-13,2)=0,IF(ISBLANK(OFFSET('12. SEGUIMIENTO 2027'!$N$14,INT((ROW()-13)/2),0)),"",OFFSET('12. SEGUIMIENTO 2027'!$N$14,INT((ROW()-13)/2),0)),IF(ISBLANK(OFFSET('9. METAS'!$U$20,INT((ROW()-14)/2),0)),"",OFFSET('9. METAS'!$U$20,INT((ROW()-14)/2),0)))</f>
        <v>3</v>
      </c>
      <c r="K320" s="245">
        <f ca="1">IF(MOD(ROW()-13,2)=0,IF(ISBLANK(OFFSET('12. SEGUIMIENTO 2027'!$O$14,INT((ROW()-13)/2),0)),"",OFFSET('12. SEGUIMIENTO 2027'!$O$14,INT((ROW()-13)/2),0)),IF(ISBLANK(OFFSET('9. METAS'!$V$20,INT((ROW()-14)/2),0)),"",OFFSET('9. METAS'!$V$20,INT((ROW()-14)/2),0)))</f>
        <v>3</v>
      </c>
      <c r="L320" s="245">
        <f ca="1">IF(MOD(ROW()-13,2)=0,IF(ISBLANK(OFFSET('12. SEGUIMIENTO 2027'!$P$14,INT((ROW()-13)/2),0)),"",OFFSET('12. SEGUIMIENTO 2027'!$P$14,INT((ROW()-13)/2),0)),IF(ISBLANK(OFFSET('9. METAS'!$W$20,INT((ROW()-14)/2),0)),"",OFFSET('9. METAS'!$W$20,INT((ROW()-14)/2),0)))</f>
        <v>3</v>
      </c>
      <c r="M320" s="246">
        <f ca="1">IF(MOD(ROW()-13,2)=0,IF(ISBLANK(OFFSET('12. SEGUIMIENTO 2027'!$Q$14,INT((ROW()-13)/2),0)),"",OFFSET('12. SEGUIMIENTO 2027'!$Q$14,INT((ROW()-13)/2),0)),IF(ISBLANK(OFFSET('9. METAS'!$X$20,INT((ROW()-14)/2),0)),"",OFFSET('9. METAS'!$X$20,INT((ROW()-14)/2),0)))</f>
        <v>3</v>
      </c>
      <c r="N320" s="1013"/>
      <c r="O320" s="1014"/>
      <c r="P320" s="1015"/>
    </row>
    <row r="321" spans="3:16">
      <c r="C321" s="1016" t="str">
        <f ca="1">IF(ISBLANK(OFFSET('5. Pp (3 años)'!$C$46,INT((ROW()-13)/2),0)),"",OFFSET('5. Pp (3 años)'!$C$46,INT((ROW()-13)/2),0))</f>
        <v>Actividad</v>
      </c>
      <c r="D321" s="1018" t="str">
        <f ca="1">IF(ISBLANK(OFFSET('5. Pp (3 años)'!$D$46,INT((ROW()-13)/2),0)),"",OFFSET('5. Pp (3 años)'!$D$46,INT((ROW()-13)/2),0))</f>
        <v xml:space="preserve">4.1.1.1.26.2  Ejecución de servicios educativos transversales para la seguridad y el bienestar escolar.
</v>
      </c>
      <c r="E321" s="1018" t="str">
        <f ca="1">IF(ISBLANK(OFFSET('5. Pp (3 años)'!$E$46,INT((ROW()-13)/2),0)),"",OFFSET('5. Pp (3 años)'!$E$46,INT((ROW()-13)/2),0))</f>
        <v>PSECI: Porcentaje de servicios educativos complementarios impartidos.</v>
      </c>
      <c r="F321" s="1021" t="str">
        <f ca="1">IF(ISBLANK(OFFSET('5. Pp (3 años)'!$K$46,INT((ROW()-13)/2),0)),"",OFFSET('5. Pp (3 años)'!$K$46,INT((ROW()-13)/2),0))</f>
        <v>Ascendente</v>
      </c>
      <c r="G321" s="1023" t="str">
        <f ca="1">IF(ISBLANK(OFFSET('5. Pp (3 años)'!$H$46,INT((ROW()-13)/2),0)),"",OFFSET('5. Pp (3 años)'!$H$46,INT((ROW()-13)/2),0))</f>
        <v>Trimestral</v>
      </c>
      <c r="H321" s="1080">
        <f ca="1">IF(ISBLANK(OFFSET('9. METAS'!$L$20,INT((ROW()-13)/2),0)),"",OFFSET('9. METAS'!$L$20,INT((ROW()-13)/2),0))</f>
        <v>28</v>
      </c>
      <c r="I321" s="1004"/>
      <c r="J321" s="244" t="str">
        <f ca="1">IF(MOD(ROW()-13,2)=0,IF(ISBLANK(OFFSET('12. SEGUIMIENTO 2027'!$N$14,INT((ROW()-13)/2),0)),"",OFFSET('12. SEGUIMIENTO 2027'!$N$14,INT((ROW()-13)/2),0)),IF(ISBLANK(OFFSET('9. METAS'!$U$20,INT((ROW()-14)/2),0)),"",OFFSET('9. METAS'!$U$20,INT((ROW()-14)/2),0)))</f>
        <v/>
      </c>
      <c r="K321" s="245" t="str">
        <f ca="1">IF(MOD(ROW()-13,2)=0,IF(ISBLANK(OFFSET('12. SEGUIMIENTO 2027'!$O$14,INT((ROW()-13)/2),0)),"",OFFSET('12. SEGUIMIENTO 2027'!$O$14,INT((ROW()-13)/2),0)),IF(ISBLANK(OFFSET('9. METAS'!$V$20,INT((ROW()-14)/2),0)),"",OFFSET('9. METAS'!$V$20,INT((ROW()-14)/2),0)))</f>
        <v/>
      </c>
      <c r="L321" s="245" t="str">
        <f ca="1">IF(MOD(ROW()-13,2)=0,IF(ISBLANK(OFFSET('12. SEGUIMIENTO 2027'!$P$14,INT((ROW()-13)/2),0)),"",OFFSET('12. SEGUIMIENTO 2027'!$P$14,INT((ROW()-13)/2),0)),IF(ISBLANK(OFFSET('9. METAS'!$W$20,INT((ROW()-14)/2),0)),"",OFFSET('9. METAS'!$W$20,INT((ROW()-14)/2),0)))</f>
        <v/>
      </c>
      <c r="M321" s="246" t="str">
        <f ca="1">IF(MOD(ROW()-13,2)=0,IF(ISBLANK(OFFSET('12. SEGUIMIENTO 2027'!$Q$14,INT((ROW()-13)/2),0)),"",OFFSET('12. SEGUIMIENTO 2027'!$Q$14,INT((ROW()-13)/2),0)),IF(ISBLANK(OFFSET('9. METAS'!$X$20,INT((ROW()-14)/2),0)),"",OFFSET('9. METAS'!$X$20,INT((ROW()-14)/2),0)))</f>
        <v/>
      </c>
      <c r="N321" s="1006" t="str">
        <f t="shared" ref="N321" ca="1" si="304">IFERROR(J321/J322,"ND")</f>
        <v>ND</v>
      </c>
      <c r="O321" s="1008" t="str">
        <f t="shared" ref="O321" ca="1" si="305">IFERROR(((J321+K321+L321+M321)/H321),"ND")</f>
        <v>ND</v>
      </c>
      <c r="P321" s="1010"/>
    </row>
    <row r="322" spans="3:16">
      <c r="C322" s="1025"/>
      <c r="D322" s="1018"/>
      <c r="E322" s="1018"/>
      <c r="F322" s="1021"/>
      <c r="G322" s="1023"/>
      <c r="H322" s="1080"/>
      <c r="I322" s="1012"/>
      <c r="J322" s="244">
        <f ca="1">IF(MOD(ROW()-13,2)=0,IF(ISBLANK(OFFSET('12. SEGUIMIENTO 2027'!$N$14,INT((ROW()-13)/2),0)),"",OFFSET('12. SEGUIMIENTO 2027'!$N$14,INT((ROW()-13)/2),0)),IF(ISBLANK(OFFSET('9. METAS'!$U$20,INT((ROW()-14)/2),0)),"",OFFSET('9. METAS'!$U$20,INT((ROW()-14)/2),0)))</f>
        <v>8</v>
      </c>
      <c r="K322" s="245">
        <f ca="1">IF(MOD(ROW()-13,2)=0,IF(ISBLANK(OFFSET('12. SEGUIMIENTO 2027'!$O$14,INT((ROW()-13)/2),0)),"",OFFSET('12. SEGUIMIENTO 2027'!$O$14,INT((ROW()-13)/2),0)),IF(ISBLANK(OFFSET('9. METAS'!$V$20,INT((ROW()-14)/2),0)),"",OFFSET('9. METAS'!$V$20,INT((ROW()-14)/2),0)))</f>
        <v>7</v>
      </c>
      <c r="L322" s="245">
        <f ca="1">IF(MOD(ROW()-13,2)=0,IF(ISBLANK(OFFSET('12. SEGUIMIENTO 2027'!$P$14,INT((ROW()-13)/2),0)),"",OFFSET('12. SEGUIMIENTO 2027'!$P$14,INT((ROW()-13)/2),0)),IF(ISBLANK(OFFSET('9. METAS'!$W$20,INT((ROW()-14)/2),0)),"",OFFSET('9. METAS'!$W$20,INT((ROW()-14)/2),0)))</f>
        <v>7</v>
      </c>
      <c r="M322" s="246">
        <f ca="1">IF(MOD(ROW()-13,2)=0,IF(ISBLANK(OFFSET('12. SEGUIMIENTO 2027'!$Q$14,INT((ROW()-13)/2),0)),"",OFFSET('12. SEGUIMIENTO 2027'!$Q$14,INT((ROW()-13)/2),0)),IF(ISBLANK(OFFSET('9. METAS'!$X$20,INT((ROW()-14)/2),0)),"",OFFSET('9. METAS'!$X$20,INT((ROW()-14)/2),0)))</f>
        <v>6</v>
      </c>
      <c r="N322" s="1013"/>
      <c r="O322" s="1014"/>
      <c r="P322" s="1015"/>
    </row>
    <row r="323" spans="3:16">
      <c r="C323" s="1016" t="str">
        <f ca="1">IF(ISBLANK(OFFSET('5. Pp (3 años)'!$C$46,INT((ROW()-13)/2),0)),"",OFFSET('5. Pp (3 años)'!$C$46,INT((ROW()-13)/2),0))</f>
        <v>Actividad</v>
      </c>
      <c r="D323" s="1018" t="str">
        <f ca="1">IF(ISBLANK(OFFSET('5. Pp (3 años)'!$D$46,INT((ROW()-13)/2),0)),"",OFFSET('5. Pp (3 años)'!$D$46,INT((ROW()-13)/2),0))</f>
        <v/>
      </c>
      <c r="E323" s="1018" t="str">
        <f ca="1">IF(ISBLANK(OFFSET('5. Pp (3 años)'!$E$46,INT((ROW()-13)/2),0)),"",OFFSET('5. Pp (3 años)'!$E$46,INT((ROW()-13)/2),0))</f>
        <v/>
      </c>
      <c r="F323" s="1021" t="str">
        <f ca="1">IF(ISBLANK(OFFSET('5. Pp (3 años)'!$K$46,INT((ROW()-13)/2),0)),"",OFFSET('5. Pp (3 años)'!$K$46,INT((ROW()-13)/2),0))</f>
        <v/>
      </c>
      <c r="G323" s="1023" t="str">
        <f ca="1">IF(ISBLANK(OFFSET('5. Pp (3 años)'!$H$46,INT((ROW()-13)/2),0)),"",OFFSET('5. Pp (3 años)'!$H$46,INT((ROW()-13)/2),0))</f>
        <v/>
      </c>
      <c r="H323" s="1080" t="str">
        <f ca="1">IF(ISBLANK(OFFSET('9. METAS'!$L$20,INT((ROW()-13)/2),0)),"",OFFSET('9. METAS'!$L$20,INT((ROW()-13)/2),0))</f>
        <v/>
      </c>
      <c r="I323" s="1004"/>
      <c r="J323" s="244" t="str">
        <f ca="1">IF(MOD(ROW()-13,2)=0,IF(ISBLANK(OFFSET('12. SEGUIMIENTO 2027'!$N$14,INT((ROW()-13)/2),0)),"",OFFSET('12. SEGUIMIENTO 2027'!$N$14,INT((ROW()-13)/2),0)),IF(ISBLANK(OFFSET('9. METAS'!$U$20,INT((ROW()-14)/2),0)),"",OFFSET('9. METAS'!$U$20,INT((ROW()-14)/2),0)))</f>
        <v/>
      </c>
      <c r="K323" s="245" t="str">
        <f ca="1">IF(MOD(ROW()-13,2)=0,IF(ISBLANK(OFFSET('12. SEGUIMIENTO 2027'!$O$14,INT((ROW()-13)/2),0)),"",OFFSET('12. SEGUIMIENTO 2027'!$O$14,INT((ROW()-13)/2),0)),IF(ISBLANK(OFFSET('9. METAS'!$V$20,INT((ROW()-14)/2),0)),"",OFFSET('9. METAS'!$V$20,INT((ROW()-14)/2),0)))</f>
        <v/>
      </c>
      <c r="L323" s="245" t="str">
        <f ca="1">IF(MOD(ROW()-13,2)=0,IF(ISBLANK(OFFSET('12. SEGUIMIENTO 2027'!$P$14,INT((ROW()-13)/2),0)),"",OFFSET('12. SEGUIMIENTO 2027'!$P$14,INT((ROW()-13)/2),0)),IF(ISBLANK(OFFSET('9. METAS'!$W$20,INT((ROW()-14)/2),0)),"",OFFSET('9. METAS'!$W$20,INT((ROW()-14)/2),0)))</f>
        <v/>
      </c>
      <c r="M323" s="246" t="str">
        <f ca="1">IF(MOD(ROW()-13,2)=0,IF(ISBLANK(OFFSET('12. SEGUIMIENTO 2027'!$Q$14,INT((ROW()-13)/2),0)),"",OFFSET('12. SEGUIMIENTO 2027'!$Q$14,INT((ROW()-13)/2),0)),IF(ISBLANK(OFFSET('9. METAS'!$X$20,INT((ROW()-14)/2),0)),"",OFFSET('9. METAS'!$X$20,INT((ROW()-14)/2),0)))</f>
        <v/>
      </c>
      <c r="N323" s="1006" t="str">
        <f t="shared" ref="N323" ca="1" si="306">IFERROR(J323/J324,"ND")</f>
        <v>ND</v>
      </c>
      <c r="O323" s="1008" t="str">
        <f t="shared" ref="O323" ca="1" si="307">IFERROR(((J323+K323+L323+M323)/H323),"ND")</f>
        <v>ND</v>
      </c>
      <c r="P323" s="1010"/>
    </row>
    <row r="324" spans="3:16">
      <c r="C324" s="1025"/>
      <c r="D324" s="1018"/>
      <c r="E324" s="1018"/>
      <c r="F324" s="1021"/>
      <c r="G324" s="1023"/>
      <c r="H324" s="1080"/>
      <c r="I324" s="1012"/>
      <c r="J324" s="244" t="str">
        <f ca="1">IF(MOD(ROW()-13,2)=0,IF(ISBLANK(OFFSET('12. SEGUIMIENTO 2027'!$N$14,INT((ROW()-13)/2),0)),"",OFFSET('12. SEGUIMIENTO 2027'!$N$14,INT((ROW()-13)/2),0)),IF(ISBLANK(OFFSET('9. METAS'!$U$20,INT((ROW()-14)/2),0)),"",OFFSET('9. METAS'!$U$20,INT((ROW()-14)/2),0)))</f>
        <v/>
      </c>
      <c r="K324" s="245" t="str">
        <f ca="1">IF(MOD(ROW()-13,2)=0,IF(ISBLANK(OFFSET('12. SEGUIMIENTO 2027'!$O$14,INT((ROW()-13)/2),0)),"",OFFSET('12. SEGUIMIENTO 2027'!$O$14,INT((ROW()-13)/2),0)),IF(ISBLANK(OFFSET('9. METAS'!$V$20,INT((ROW()-14)/2),0)),"",OFFSET('9. METAS'!$V$20,INT((ROW()-14)/2),0)))</f>
        <v/>
      </c>
      <c r="L324" s="245" t="str">
        <f ca="1">IF(MOD(ROW()-13,2)=0,IF(ISBLANK(OFFSET('12. SEGUIMIENTO 2027'!$P$14,INT((ROW()-13)/2),0)),"",OFFSET('12. SEGUIMIENTO 2027'!$P$14,INT((ROW()-13)/2),0)),IF(ISBLANK(OFFSET('9. METAS'!$W$20,INT((ROW()-14)/2),0)),"",OFFSET('9. METAS'!$W$20,INT((ROW()-14)/2),0)))</f>
        <v/>
      </c>
      <c r="M324" s="246" t="str">
        <f ca="1">IF(MOD(ROW()-13,2)=0,IF(ISBLANK(OFFSET('12. SEGUIMIENTO 2027'!$Q$14,INT((ROW()-13)/2),0)),"",OFFSET('12. SEGUIMIENTO 2027'!$Q$14,INT((ROW()-13)/2),0)),IF(ISBLANK(OFFSET('9. METAS'!$X$20,INT((ROW()-14)/2),0)),"",OFFSET('9. METAS'!$X$20,INT((ROW()-14)/2),0)))</f>
        <v/>
      </c>
      <c r="N324" s="1013"/>
      <c r="O324" s="1014"/>
      <c r="P324" s="1015"/>
    </row>
    <row r="325" spans="3:16">
      <c r="C325" s="1016" t="str">
        <f ca="1">IF(ISBLANK(OFFSET('5. Pp (3 años)'!$C$46,INT((ROW()-13)/2),0)),"",OFFSET('5. Pp (3 años)'!$C$46,INT((ROW()-13)/2),0))</f>
        <v>Actividad</v>
      </c>
      <c r="D325" s="1018" t="str">
        <f ca="1">IF(ISBLANK(OFFSET('5. Pp (3 años)'!$D$46,INT((ROW()-13)/2),0)),"",OFFSET('5. Pp (3 años)'!$D$46,INT((ROW()-13)/2),0))</f>
        <v/>
      </c>
      <c r="E325" s="1018" t="str">
        <f ca="1">IF(ISBLANK(OFFSET('5. Pp (3 años)'!$E$46,INT((ROW()-13)/2),0)),"",OFFSET('5. Pp (3 años)'!$E$46,INT((ROW()-13)/2),0))</f>
        <v/>
      </c>
      <c r="F325" s="1021" t="str">
        <f ca="1">IF(ISBLANK(OFFSET('5. Pp (3 años)'!$K$46,INT((ROW()-13)/2),0)),"",OFFSET('5. Pp (3 años)'!$K$46,INT((ROW()-13)/2),0))</f>
        <v/>
      </c>
      <c r="G325" s="1023" t="str">
        <f ca="1">IF(ISBLANK(OFFSET('5. Pp (3 años)'!$H$46,INT((ROW()-13)/2),0)),"",OFFSET('5. Pp (3 años)'!$H$46,INT((ROW()-13)/2),0))</f>
        <v/>
      </c>
      <c r="H325" s="1080" t="str">
        <f ca="1">IF(ISBLANK(OFFSET('9. METAS'!$L$20,INT((ROW()-13)/2),0)),"",OFFSET('9. METAS'!$L$20,INT((ROW()-13)/2),0))</f>
        <v/>
      </c>
      <c r="I325" s="1004"/>
      <c r="J325" s="244" t="str">
        <f ca="1">IF(MOD(ROW()-13,2)=0,IF(ISBLANK(OFFSET('12. SEGUIMIENTO 2027'!$N$14,INT((ROW()-13)/2),0)),"",OFFSET('12. SEGUIMIENTO 2027'!$N$14,INT((ROW()-13)/2),0)),IF(ISBLANK(OFFSET('9. METAS'!$U$20,INT((ROW()-14)/2),0)),"",OFFSET('9. METAS'!$U$20,INT((ROW()-14)/2),0)))</f>
        <v/>
      </c>
      <c r="K325" s="245" t="str">
        <f ca="1">IF(MOD(ROW()-13,2)=0,IF(ISBLANK(OFFSET('12. SEGUIMIENTO 2027'!$O$14,INT((ROW()-13)/2),0)),"",OFFSET('12. SEGUIMIENTO 2027'!$O$14,INT((ROW()-13)/2),0)),IF(ISBLANK(OFFSET('9. METAS'!$V$20,INT((ROW()-14)/2),0)),"",OFFSET('9. METAS'!$V$20,INT((ROW()-14)/2),0)))</f>
        <v/>
      </c>
      <c r="L325" s="245" t="str">
        <f ca="1">IF(MOD(ROW()-13,2)=0,IF(ISBLANK(OFFSET('12. SEGUIMIENTO 2027'!$P$14,INT((ROW()-13)/2),0)),"",OFFSET('12. SEGUIMIENTO 2027'!$P$14,INT((ROW()-13)/2),0)),IF(ISBLANK(OFFSET('9. METAS'!$W$20,INT((ROW()-14)/2),0)),"",OFFSET('9. METAS'!$W$20,INT((ROW()-14)/2),0)))</f>
        <v/>
      </c>
      <c r="M325" s="246" t="str">
        <f ca="1">IF(MOD(ROW()-13,2)=0,IF(ISBLANK(OFFSET('12. SEGUIMIENTO 2027'!$Q$14,INT((ROW()-13)/2),0)),"",OFFSET('12. SEGUIMIENTO 2027'!$Q$14,INT((ROW()-13)/2),0)),IF(ISBLANK(OFFSET('9. METAS'!$X$20,INT((ROW()-14)/2),0)),"",OFFSET('9. METAS'!$X$20,INT((ROW()-14)/2),0)))</f>
        <v/>
      </c>
      <c r="N325" s="1006" t="str">
        <f t="shared" ref="N325" ca="1" si="308">IFERROR(J325/J326,"ND")</f>
        <v>ND</v>
      </c>
      <c r="O325" s="1008" t="str">
        <f t="shared" ref="O325" ca="1" si="309">IFERROR(((J325+K325+L325+M325)/H325),"ND")</f>
        <v>ND</v>
      </c>
      <c r="P325" s="1010"/>
    </row>
    <row r="326" spans="3:16">
      <c r="C326" s="1025"/>
      <c r="D326" s="1018"/>
      <c r="E326" s="1018"/>
      <c r="F326" s="1021"/>
      <c r="G326" s="1023"/>
      <c r="H326" s="1080"/>
      <c r="I326" s="1012"/>
      <c r="J326" s="244" t="str">
        <f ca="1">IF(MOD(ROW()-13,2)=0,IF(ISBLANK(OFFSET('12. SEGUIMIENTO 2027'!$N$14,INT((ROW()-13)/2),0)),"",OFFSET('12. SEGUIMIENTO 2027'!$N$14,INT((ROW()-13)/2),0)),IF(ISBLANK(OFFSET('9. METAS'!$U$20,INT((ROW()-14)/2),0)),"",OFFSET('9. METAS'!$U$20,INT((ROW()-14)/2),0)))</f>
        <v/>
      </c>
      <c r="K326" s="245" t="str">
        <f ca="1">IF(MOD(ROW()-13,2)=0,IF(ISBLANK(OFFSET('12. SEGUIMIENTO 2027'!$O$14,INT((ROW()-13)/2),0)),"",OFFSET('12. SEGUIMIENTO 2027'!$O$14,INT((ROW()-13)/2),0)),IF(ISBLANK(OFFSET('9. METAS'!$V$20,INT((ROW()-14)/2),0)),"",OFFSET('9. METAS'!$V$20,INT((ROW()-14)/2),0)))</f>
        <v/>
      </c>
      <c r="L326" s="245" t="str">
        <f ca="1">IF(MOD(ROW()-13,2)=0,IF(ISBLANK(OFFSET('12. SEGUIMIENTO 2027'!$P$14,INT((ROW()-13)/2),0)),"",OFFSET('12. SEGUIMIENTO 2027'!$P$14,INT((ROW()-13)/2),0)),IF(ISBLANK(OFFSET('9. METAS'!$W$20,INT((ROW()-14)/2),0)),"",OFFSET('9. METAS'!$W$20,INT((ROW()-14)/2),0)))</f>
        <v/>
      </c>
      <c r="M326" s="246" t="str">
        <f ca="1">IF(MOD(ROW()-13,2)=0,IF(ISBLANK(OFFSET('12. SEGUIMIENTO 2027'!$Q$14,INT((ROW()-13)/2),0)),"",OFFSET('12. SEGUIMIENTO 2027'!$Q$14,INT((ROW()-13)/2),0)),IF(ISBLANK(OFFSET('9. METAS'!$X$20,INT((ROW()-14)/2),0)),"",OFFSET('9. METAS'!$X$20,INT((ROW()-14)/2),0)))</f>
        <v/>
      </c>
      <c r="N326" s="1013"/>
      <c r="O326" s="1014"/>
      <c r="P326" s="1015"/>
    </row>
    <row r="327" spans="3:16">
      <c r="C327" s="1016" t="str">
        <f ca="1">IF(ISBLANK(OFFSET('5. Pp (3 años)'!$C$46,INT((ROW()-13)/2),0)),"",OFFSET('5. Pp (3 años)'!$C$46,INT((ROW()-13)/2),0))</f>
        <v>Actividad</v>
      </c>
      <c r="D327" s="1018" t="str">
        <f ca="1">IF(ISBLANK(OFFSET('5. Pp (3 años)'!$D$46,INT((ROW()-13)/2),0)),"",OFFSET('5. Pp (3 años)'!$D$46,INT((ROW()-13)/2),0))</f>
        <v/>
      </c>
      <c r="E327" s="1018" t="str">
        <f ca="1">IF(ISBLANK(OFFSET('5. Pp (3 años)'!$E$46,INT((ROW()-13)/2),0)),"",OFFSET('5. Pp (3 años)'!$E$46,INT((ROW()-13)/2),0))</f>
        <v/>
      </c>
      <c r="F327" s="1021" t="str">
        <f ca="1">IF(ISBLANK(OFFSET('5. Pp (3 años)'!$K$46,INT((ROW()-13)/2),0)),"",OFFSET('5. Pp (3 años)'!$K$46,INT((ROW()-13)/2),0))</f>
        <v/>
      </c>
      <c r="G327" s="1023" t="str">
        <f ca="1">IF(ISBLANK(OFFSET('5. Pp (3 años)'!$H$46,INT((ROW()-13)/2),0)),"",OFFSET('5. Pp (3 años)'!$H$46,INT((ROW()-13)/2),0))</f>
        <v/>
      </c>
      <c r="H327" s="1080" t="str">
        <f ca="1">IF(ISBLANK(OFFSET('9. METAS'!$L$20,INT((ROW()-13)/2),0)),"",OFFSET('9. METAS'!$L$20,INT((ROW()-13)/2),0))</f>
        <v/>
      </c>
      <c r="I327" s="1004"/>
      <c r="J327" s="244" t="str">
        <f ca="1">IF(MOD(ROW()-13,2)=0,IF(ISBLANK(OFFSET('12. SEGUIMIENTO 2027'!$N$14,INT((ROW()-13)/2),0)),"",OFFSET('12. SEGUIMIENTO 2027'!$N$14,INT((ROW()-13)/2),0)),IF(ISBLANK(OFFSET('9. METAS'!$U$20,INT((ROW()-14)/2),0)),"",OFFSET('9. METAS'!$U$20,INT((ROW()-14)/2),0)))</f>
        <v/>
      </c>
      <c r="K327" s="245" t="str">
        <f ca="1">IF(MOD(ROW()-13,2)=0,IF(ISBLANK(OFFSET('12. SEGUIMIENTO 2027'!$O$14,INT((ROW()-13)/2),0)),"",OFFSET('12. SEGUIMIENTO 2027'!$O$14,INT((ROW()-13)/2),0)),IF(ISBLANK(OFFSET('9. METAS'!$V$20,INT((ROW()-14)/2),0)),"",OFFSET('9. METAS'!$V$20,INT((ROW()-14)/2),0)))</f>
        <v/>
      </c>
      <c r="L327" s="245" t="str">
        <f ca="1">IF(MOD(ROW()-13,2)=0,IF(ISBLANK(OFFSET('12. SEGUIMIENTO 2027'!$P$14,INT((ROW()-13)/2),0)),"",OFFSET('12. SEGUIMIENTO 2027'!$P$14,INT((ROW()-13)/2),0)),IF(ISBLANK(OFFSET('9. METAS'!$W$20,INT((ROW()-14)/2),0)),"",OFFSET('9. METAS'!$W$20,INT((ROW()-14)/2),0)))</f>
        <v/>
      </c>
      <c r="M327" s="246" t="str">
        <f ca="1">IF(MOD(ROW()-13,2)=0,IF(ISBLANK(OFFSET('12. SEGUIMIENTO 2027'!$Q$14,INT((ROW()-13)/2),0)),"",OFFSET('12. SEGUIMIENTO 2027'!$Q$14,INT((ROW()-13)/2),0)),IF(ISBLANK(OFFSET('9. METAS'!$X$20,INT((ROW()-14)/2),0)),"",OFFSET('9. METAS'!$X$20,INT((ROW()-14)/2),0)))</f>
        <v/>
      </c>
      <c r="N327" s="1006" t="str">
        <f t="shared" ref="N327" ca="1" si="310">IFERROR(J327/J328,"ND")</f>
        <v>ND</v>
      </c>
      <c r="O327" s="1008" t="str">
        <f t="shared" ref="O327" ca="1" si="311">IFERROR(((J327+K327+L327+M327)/H327),"ND")</f>
        <v>ND</v>
      </c>
      <c r="P327" s="1010"/>
    </row>
    <row r="328" spans="3:16">
      <c r="C328" s="1025"/>
      <c r="D328" s="1018"/>
      <c r="E328" s="1018"/>
      <c r="F328" s="1021"/>
      <c r="G328" s="1023"/>
      <c r="H328" s="1080"/>
      <c r="I328" s="1012"/>
      <c r="J328" s="244" t="str">
        <f ca="1">IF(MOD(ROW()-13,2)=0,IF(ISBLANK(OFFSET('12. SEGUIMIENTO 2027'!$N$14,INT((ROW()-13)/2),0)),"",OFFSET('12. SEGUIMIENTO 2027'!$N$14,INT((ROW()-13)/2),0)),IF(ISBLANK(OFFSET('9. METAS'!$U$20,INT((ROW()-14)/2),0)),"",OFFSET('9. METAS'!$U$20,INT((ROW()-14)/2),0)))</f>
        <v/>
      </c>
      <c r="K328" s="245" t="str">
        <f ca="1">IF(MOD(ROW()-13,2)=0,IF(ISBLANK(OFFSET('12. SEGUIMIENTO 2027'!$O$14,INT((ROW()-13)/2),0)),"",OFFSET('12. SEGUIMIENTO 2027'!$O$14,INT((ROW()-13)/2),0)),IF(ISBLANK(OFFSET('9. METAS'!$V$20,INT((ROW()-14)/2),0)),"",OFFSET('9. METAS'!$V$20,INT((ROW()-14)/2),0)))</f>
        <v/>
      </c>
      <c r="L328" s="245" t="str">
        <f ca="1">IF(MOD(ROW()-13,2)=0,IF(ISBLANK(OFFSET('12. SEGUIMIENTO 2027'!$P$14,INT((ROW()-13)/2),0)),"",OFFSET('12. SEGUIMIENTO 2027'!$P$14,INT((ROW()-13)/2),0)),IF(ISBLANK(OFFSET('9. METAS'!$W$20,INT((ROW()-14)/2),0)),"",OFFSET('9. METAS'!$W$20,INT((ROW()-14)/2),0)))</f>
        <v/>
      </c>
      <c r="M328" s="246" t="str">
        <f ca="1">IF(MOD(ROW()-13,2)=0,IF(ISBLANK(OFFSET('12. SEGUIMIENTO 2027'!$Q$14,INT((ROW()-13)/2),0)),"",OFFSET('12. SEGUIMIENTO 2027'!$Q$14,INT((ROW()-13)/2),0)),IF(ISBLANK(OFFSET('9. METAS'!$X$20,INT((ROW()-14)/2),0)),"",OFFSET('9. METAS'!$X$20,INT((ROW()-14)/2),0)))</f>
        <v/>
      </c>
      <c r="N328" s="1013"/>
      <c r="O328" s="1014"/>
      <c r="P328" s="1015"/>
    </row>
    <row r="329" spans="3:16">
      <c r="C329" s="1016" t="str">
        <f ca="1">IF(ISBLANK(OFFSET('5. Pp (3 años)'!$C$46,INT((ROW()-13)/2),0)),"",OFFSET('5. Pp (3 años)'!$C$46,INT((ROW()-13)/2),0))</f>
        <v>Componente</v>
      </c>
      <c r="D329" s="1018" t="str">
        <f ca="1">IF(ISBLANK(OFFSET('5. Pp (3 años)'!$D$46,INT((ROW()-13)/2),0)),"",OFFSET('5. Pp (3 años)'!$D$46,INT((ROW()-13)/2),0))</f>
        <v>4.1.1.1.27 Servicios de fomento a la lectura y formación cultural en bibliotecas públicas municipales otorgados.</v>
      </c>
      <c r="E329" s="1018" t="str">
        <f ca="1">IF(ISBLANK(OFFSET('5. Pp (3 años)'!$E$46,INT((ROW()-13)/2),0)),"",OFFSET('5. Pp (3 años)'!$E$46,INT((ROW()-13)/2),0))</f>
        <v>PSBCR: Porcentaje de servicios bibliotecarios y culturales realizados.</v>
      </c>
      <c r="F329" s="1021" t="str">
        <f ca="1">IF(ISBLANK(OFFSET('5. Pp (3 años)'!$K$46,INT((ROW()-13)/2),0)),"",OFFSET('5. Pp (3 años)'!$K$46,INT((ROW()-13)/2),0))</f>
        <v>Ascendente</v>
      </c>
      <c r="G329" s="1023" t="str">
        <f ca="1">IF(ISBLANK(OFFSET('5. Pp (3 años)'!$H$46,INT((ROW()-13)/2),0)),"",OFFSET('5. Pp (3 años)'!$H$46,INT((ROW()-13)/2),0))</f>
        <v>Trimestral</v>
      </c>
      <c r="H329" s="1080">
        <f ca="1">IF(ISBLANK(OFFSET('9. METAS'!$L$20,INT((ROW()-13)/2),0)),"",OFFSET('9. METAS'!$L$20,INT((ROW()-13)/2),0))</f>
        <v>100</v>
      </c>
      <c r="I329" s="1004"/>
      <c r="J329" s="244" t="str">
        <f ca="1">IF(MOD(ROW()-13,2)=0,IF(ISBLANK(OFFSET('12. SEGUIMIENTO 2027'!$N$14,INT((ROW()-13)/2),0)),"",OFFSET('12. SEGUIMIENTO 2027'!$N$14,INT((ROW()-13)/2),0)),IF(ISBLANK(OFFSET('9. METAS'!$U$20,INT((ROW()-14)/2),0)),"",OFFSET('9. METAS'!$U$20,INT((ROW()-14)/2),0)))</f>
        <v/>
      </c>
      <c r="K329" s="245" t="str">
        <f ca="1">IF(MOD(ROW()-13,2)=0,IF(ISBLANK(OFFSET('12. SEGUIMIENTO 2027'!$O$14,INT((ROW()-13)/2),0)),"",OFFSET('12. SEGUIMIENTO 2027'!$O$14,INT((ROW()-13)/2),0)),IF(ISBLANK(OFFSET('9. METAS'!$V$20,INT((ROW()-14)/2),0)),"",OFFSET('9. METAS'!$V$20,INT((ROW()-14)/2),0)))</f>
        <v/>
      </c>
      <c r="L329" s="245" t="str">
        <f ca="1">IF(MOD(ROW()-13,2)=0,IF(ISBLANK(OFFSET('12. SEGUIMIENTO 2027'!$P$14,INT((ROW()-13)/2),0)),"",OFFSET('12. SEGUIMIENTO 2027'!$P$14,INT((ROW()-13)/2),0)),IF(ISBLANK(OFFSET('9. METAS'!$W$20,INT((ROW()-14)/2),0)),"",OFFSET('9. METAS'!$W$20,INT((ROW()-14)/2),0)))</f>
        <v/>
      </c>
      <c r="M329" s="246" t="str">
        <f ca="1">IF(MOD(ROW()-13,2)=0,IF(ISBLANK(OFFSET('12. SEGUIMIENTO 2027'!$Q$14,INT((ROW()-13)/2),0)),"",OFFSET('12. SEGUIMIENTO 2027'!$Q$14,INT((ROW()-13)/2),0)),IF(ISBLANK(OFFSET('9. METAS'!$X$20,INT((ROW()-14)/2),0)),"",OFFSET('9. METAS'!$X$20,INT((ROW()-14)/2),0)))</f>
        <v/>
      </c>
      <c r="N329" s="1006" t="str">
        <f t="shared" ref="N329" ca="1" si="312">IFERROR(J329/J330,"ND")</f>
        <v>ND</v>
      </c>
      <c r="O329" s="1008" t="str">
        <f t="shared" ref="O329" ca="1" si="313">IFERROR(((J329+K329+L329+M329)/H329),"ND")</f>
        <v>ND</v>
      </c>
      <c r="P329" s="1010"/>
    </row>
    <row r="330" spans="3:16">
      <c r="C330" s="1025"/>
      <c r="D330" s="1018"/>
      <c r="E330" s="1018"/>
      <c r="F330" s="1021"/>
      <c r="G330" s="1023"/>
      <c r="H330" s="1080"/>
      <c r="I330" s="1012"/>
      <c r="J330" s="244">
        <f ca="1">IF(MOD(ROW()-13,2)=0,IF(ISBLANK(OFFSET('12. SEGUIMIENTO 2027'!$N$14,INT((ROW()-13)/2),0)),"",OFFSET('12. SEGUIMIENTO 2027'!$N$14,INT((ROW()-13)/2),0)),IF(ISBLANK(OFFSET('9. METAS'!$U$20,INT((ROW()-14)/2),0)),"",OFFSET('9. METAS'!$U$20,INT((ROW()-14)/2),0)))</f>
        <v>25</v>
      </c>
      <c r="K330" s="245">
        <f ca="1">IF(MOD(ROW()-13,2)=0,IF(ISBLANK(OFFSET('12. SEGUIMIENTO 2027'!$O$14,INT((ROW()-13)/2),0)),"",OFFSET('12. SEGUIMIENTO 2027'!$O$14,INT((ROW()-13)/2),0)),IF(ISBLANK(OFFSET('9. METAS'!$V$20,INT((ROW()-14)/2),0)),"",OFFSET('9. METAS'!$V$20,INT((ROW()-14)/2),0)))</f>
        <v>25</v>
      </c>
      <c r="L330" s="245">
        <f ca="1">IF(MOD(ROW()-13,2)=0,IF(ISBLANK(OFFSET('12. SEGUIMIENTO 2027'!$P$14,INT((ROW()-13)/2),0)),"",OFFSET('12. SEGUIMIENTO 2027'!$P$14,INT((ROW()-13)/2),0)),IF(ISBLANK(OFFSET('9. METAS'!$W$20,INT((ROW()-14)/2),0)),"",OFFSET('9. METAS'!$W$20,INT((ROW()-14)/2),0)))</f>
        <v>25</v>
      </c>
      <c r="M330" s="246">
        <f ca="1">IF(MOD(ROW()-13,2)=0,IF(ISBLANK(OFFSET('12. SEGUIMIENTO 2027'!$Q$14,INT((ROW()-13)/2),0)),"",OFFSET('12. SEGUIMIENTO 2027'!$Q$14,INT((ROW()-13)/2),0)),IF(ISBLANK(OFFSET('9. METAS'!$X$20,INT((ROW()-14)/2),0)),"",OFFSET('9. METAS'!$X$20,INT((ROW()-14)/2),0)))</f>
        <v>25</v>
      </c>
      <c r="N330" s="1013"/>
      <c r="O330" s="1014"/>
      <c r="P330" s="1015"/>
    </row>
    <row r="331" spans="3:16">
      <c r="C331" s="1016" t="str">
        <f ca="1">IF(ISBLANK(OFFSET('5. Pp (3 años)'!$C$46,INT((ROW()-13)/2),0)),"",OFFSET('5. Pp (3 años)'!$C$46,INT((ROW()-13)/2),0))</f>
        <v>Actividad</v>
      </c>
      <c r="D331" s="1018" t="str">
        <f ca="1">IF(ISBLANK(OFFSET('5. Pp (3 años)'!$D$46,INT((ROW()-13)/2),0)),"",OFFSET('5. Pp (3 años)'!$D$46,INT((ROW()-13)/2),0))</f>
        <v>4.1.1.1.27.1 Administración de servicios bibliotecarios e impartición de actividades para la extensión cultural y social.</v>
      </c>
      <c r="E331" s="1018" t="str">
        <f ca="1">IF(ISBLANK(OFFSET('5. Pp (3 años)'!$E$46,INT((ROW()-13)/2),0)),"",OFFSET('5. Pp (3 años)'!$E$46,INT((ROW()-13)/2),0))</f>
        <v>PAFLE: Porcentaje de actividades de fomento a la lectura y extensión cultural realizadas.</v>
      </c>
      <c r="F331" s="1021" t="str">
        <f ca="1">IF(ISBLANK(OFFSET('5. Pp (3 años)'!$K$46,INT((ROW()-13)/2),0)),"",OFFSET('5. Pp (3 años)'!$K$46,INT((ROW()-13)/2),0))</f>
        <v>Ascendente</v>
      </c>
      <c r="G331" s="1023" t="str">
        <f ca="1">IF(ISBLANK(OFFSET('5. Pp (3 años)'!$H$46,INT((ROW()-13)/2),0)),"",OFFSET('5. Pp (3 años)'!$H$46,INT((ROW()-13)/2),0))</f>
        <v>Trimestral</v>
      </c>
      <c r="H331" s="1080">
        <f ca="1">IF(ISBLANK(OFFSET('9. METAS'!$L$20,INT((ROW()-13)/2),0)),"",OFFSET('9. METAS'!$L$20,INT((ROW()-13)/2),0))</f>
        <v>384</v>
      </c>
      <c r="I331" s="1004"/>
      <c r="J331" s="244" t="str">
        <f ca="1">IF(MOD(ROW()-13,2)=0,IF(ISBLANK(OFFSET('12. SEGUIMIENTO 2027'!$N$14,INT((ROW()-13)/2),0)),"",OFFSET('12. SEGUIMIENTO 2027'!$N$14,INT((ROW()-13)/2),0)),IF(ISBLANK(OFFSET('9. METAS'!$U$20,INT((ROW()-14)/2),0)),"",OFFSET('9. METAS'!$U$20,INT((ROW()-14)/2),0)))</f>
        <v/>
      </c>
      <c r="K331" s="245" t="str">
        <f ca="1">IF(MOD(ROW()-13,2)=0,IF(ISBLANK(OFFSET('12. SEGUIMIENTO 2027'!$O$14,INT((ROW()-13)/2),0)),"",OFFSET('12. SEGUIMIENTO 2027'!$O$14,INT((ROW()-13)/2),0)),IF(ISBLANK(OFFSET('9. METAS'!$V$20,INT((ROW()-14)/2),0)),"",OFFSET('9. METAS'!$V$20,INT((ROW()-14)/2),0)))</f>
        <v/>
      </c>
      <c r="L331" s="245" t="str">
        <f ca="1">IF(MOD(ROW()-13,2)=0,IF(ISBLANK(OFFSET('12. SEGUIMIENTO 2027'!$P$14,INT((ROW()-13)/2),0)),"",OFFSET('12. SEGUIMIENTO 2027'!$P$14,INT((ROW()-13)/2),0)),IF(ISBLANK(OFFSET('9. METAS'!$W$20,INT((ROW()-14)/2),0)),"",OFFSET('9. METAS'!$W$20,INT((ROW()-14)/2),0)))</f>
        <v/>
      </c>
      <c r="M331" s="246" t="str">
        <f ca="1">IF(MOD(ROW()-13,2)=0,IF(ISBLANK(OFFSET('12. SEGUIMIENTO 2027'!$Q$14,INT((ROW()-13)/2),0)),"",OFFSET('12. SEGUIMIENTO 2027'!$Q$14,INT((ROW()-13)/2),0)),IF(ISBLANK(OFFSET('9. METAS'!$X$20,INT((ROW()-14)/2),0)),"",OFFSET('9. METAS'!$X$20,INT((ROW()-14)/2),0)))</f>
        <v/>
      </c>
      <c r="N331" s="1006" t="str">
        <f t="shared" ref="N331" ca="1" si="314">IFERROR(J331/J332,"ND")</f>
        <v>ND</v>
      </c>
      <c r="O331" s="1008" t="str">
        <f t="shared" ref="O331" ca="1" si="315">IFERROR(((J331+K331+L331+M331)/H331),"ND")</f>
        <v>ND</v>
      </c>
      <c r="P331" s="1010"/>
    </row>
    <row r="332" spans="3:16">
      <c r="C332" s="1025"/>
      <c r="D332" s="1018"/>
      <c r="E332" s="1018"/>
      <c r="F332" s="1021"/>
      <c r="G332" s="1023"/>
      <c r="H332" s="1080"/>
      <c r="I332" s="1012"/>
      <c r="J332" s="244">
        <f ca="1">IF(MOD(ROW()-13,2)=0,IF(ISBLANK(OFFSET('12. SEGUIMIENTO 2027'!$N$14,INT((ROW()-13)/2),0)),"",OFFSET('12. SEGUIMIENTO 2027'!$N$14,INT((ROW()-13)/2),0)),IF(ISBLANK(OFFSET('9. METAS'!$U$20,INT((ROW()-14)/2),0)),"",OFFSET('9. METAS'!$U$20,INT((ROW()-14)/2),0)))</f>
        <v>86</v>
      </c>
      <c r="K332" s="245">
        <f ca="1">IF(MOD(ROW()-13,2)=0,IF(ISBLANK(OFFSET('12. SEGUIMIENTO 2027'!$O$14,INT((ROW()-13)/2),0)),"",OFFSET('12. SEGUIMIENTO 2027'!$O$14,INT((ROW()-13)/2),0)),IF(ISBLANK(OFFSET('9. METAS'!$V$20,INT((ROW()-14)/2),0)),"",OFFSET('9. METAS'!$V$20,INT((ROW()-14)/2),0)))</f>
        <v>101</v>
      </c>
      <c r="L332" s="245">
        <f ca="1">IF(MOD(ROW()-13,2)=0,IF(ISBLANK(OFFSET('12. SEGUIMIENTO 2027'!$P$14,INT((ROW()-13)/2),0)),"",OFFSET('12. SEGUIMIENTO 2027'!$P$14,INT((ROW()-13)/2),0)),IF(ISBLANK(OFFSET('9. METAS'!$W$20,INT((ROW()-14)/2),0)),"",OFFSET('9. METAS'!$W$20,INT((ROW()-14)/2),0)))</f>
        <v>111</v>
      </c>
      <c r="M332" s="246">
        <f ca="1">IF(MOD(ROW()-13,2)=0,IF(ISBLANK(OFFSET('12. SEGUIMIENTO 2027'!$Q$14,INT((ROW()-13)/2),0)),"",OFFSET('12. SEGUIMIENTO 2027'!$Q$14,INT((ROW()-13)/2),0)),IF(ISBLANK(OFFSET('9. METAS'!$X$20,INT((ROW()-14)/2),0)),"",OFFSET('9. METAS'!$X$20,INT((ROW()-14)/2),0)))</f>
        <v>86</v>
      </c>
      <c r="N332" s="1013"/>
      <c r="O332" s="1014"/>
      <c r="P332" s="1015"/>
    </row>
    <row r="333" spans="3:16">
      <c r="C333" s="1016" t="str">
        <f ca="1">IF(ISBLANK(OFFSET('5. Pp (3 años)'!$C$46,INT((ROW()-13)/2),0)),"",OFFSET('5. Pp (3 años)'!$C$46,INT((ROW()-13)/2),0))</f>
        <v>Actividad</v>
      </c>
      <c r="D333" s="1018" t="str">
        <f ca="1">IF(ISBLANK(OFFSET('5. Pp (3 años)'!$D$46,INT((ROW()-13)/2),0)),"",OFFSET('5. Pp (3 años)'!$D$46,INT((ROW()-13)/2),0))</f>
        <v/>
      </c>
      <c r="E333" s="1018" t="str">
        <f ca="1">IF(ISBLANK(OFFSET('5. Pp (3 años)'!$E$46,INT((ROW()-13)/2),0)),"",OFFSET('5. Pp (3 años)'!$E$46,INT((ROW()-13)/2),0))</f>
        <v/>
      </c>
      <c r="F333" s="1021" t="str">
        <f ca="1">IF(ISBLANK(OFFSET('5. Pp (3 años)'!$K$46,INT((ROW()-13)/2),0)),"",OFFSET('5. Pp (3 años)'!$K$46,INT((ROW()-13)/2),0))</f>
        <v/>
      </c>
      <c r="G333" s="1023" t="str">
        <f ca="1">IF(ISBLANK(OFFSET('5. Pp (3 años)'!$H$46,INT((ROW()-13)/2),0)),"",OFFSET('5. Pp (3 años)'!$H$46,INT((ROW()-13)/2),0))</f>
        <v/>
      </c>
      <c r="H333" s="1080" t="str">
        <f ca="1">IF(ISBLANK(OFFSET('9. METAS'!$L$20,INT((ROW()-13)/2),0)),"",OFFSET('9. METAS'!$L$20,INT((ROW()-13)/2),0))</f>
        <v/>
      </c>
      <c r="I333" s="1004"/>
      <c r="J333" s="244" t="str">
        <f ca="1">IF(MOD(ROW()-13,2)=0,IF(ISBLANK(OFFSET('12. SEGUIMIENTO 2027'!$N$14,INT((ROW()-13)/2),0)),"",OFFSET('12. SEGUIMIENTO 2027'!$N$14,INT((ROW()-13)/2),0)),IF(ISBLANK(OFFSET('9. METAS'!$U$20,INT((ROW()-14)/2),0)),"",OFFSET('9. METAS'!$U$20,INT((ROW()-14)/2),0)))</f>
        <v/>
      </c>
      <c r="K333" s="245" t="str">
        <f ca="1">IF(MOD(ROW()-13,2)=0,IF(ISBLANK(OFFSET('12. SEGUIMIENTO 2027'!$O$14,INT((ROW()-13)/2),0)),"",OFFSET('12. SEGUIMIENTO 2027'!$O$14,INT((ROW()-13)/2),0)),IF(ISBLANK(OFFSET('9. METAS'!$V$20,INT((ROW()-14)/2),0)),"",OFFSET('9. METAS'!$V$20,INT((ROW()-14)/2),0)))</f>
        <v/>
      </c>
      <c r="L333" s="245" t="str">
        <f ca="1">IF(MOD(ROW()-13,2)=0,IF(ISBLANK(OFFSET('12. SEGUIMIENTO 2027'!$P$14,INT((ROW()-13)/2),0)),"",OFFSET('12. SEGUIMIENTO 2027'!$P$14,INT((ROW()-13)/2),0)),IF(ISBLANK(OFFSET('9. METAS'!$W$20,INT((ROW()-14)/2),0)),"",OFFSET('9. METAS'!$W$20,INT((ROW()-14)/2),0)))</f>
        <v/>
      </c>
      <c r="M333" s="246" t="str">
        <f ca="1">IF(MOD(ROW()-13,2)=0,IF(ISBLANK(OFFSET('12. SEGUIMIENTO 2027'!$Q$14,INT((ROW()-13)/2),0)),"",OFFSET('12. SEGUIMIENTO 2027'!$Q$14,INT((ROW()-13)/2),0)),IF(ISBLANK(OFFSET('9. METAS'!$X$20,INT((ROW()-14)/2),0)),"",OFFSET('9. METAS'!$X$20,INT((ROW()-14)/2),0)))</f>
        <v/>
      </c>
      <c r="N333" s="1006" t="str">
        <f t="shared" ref="N333" ca="1" si="316">IFERROR(J333/J334,"ND")</f>
        <v>ND</v>
      </c>
      <c r="O333" s="1008" t="str">
        <f t="shared" ref="O333" ca="1" si="317">IFERROR(((J333+K333+L333+M333)/H333),"ND")</f>
        <v>ND</v>
      </c>
      <c r="P333" s="1010"/>
    </row>
    <row r="334" spans="3:16">
      <c r="C334" s="1025"/>
      <c r="D334" s="1018"/>
      <c r="E334" s="1018"/>
      <c r="F334" s="1021"/>
      <c r="G334" s="1023"/>
      <c r="H334" s="1080"/>
      <c r="I334" s="1012"/>
      <c r="J334" s="244" t="str">
        <f ca="1">IF(MOD(ROW()-13,2)=0,IF(ISBLANK(OFFSET('12. SEGUIMIENTO 2027'!$N$14,INT((ROW()-13)/2),0)),"",OFFSET('12. SEGUIMIENTO 2027'!$N$14,INT((ROW()-13)/2),0)),IF(ISBLANK(OFFSET('9. METAS'!$U$20,INT((ROW()-14)/2),0)),"",OFFSET('9. METAS'!$U$20,INT((ROW()-14)/2),0)))</f>
        <v/>
      </c>
      <c r="K334" s="245" t="str">
        <f ca="1">IF(MOD(ROW()-13,2)=0,IF(ISBLANK(OFFSET('12. SEGUIMIENTO 2027'!$O$14,INT((ROW()-13)/2),0)),"",OFFSET('12. SEGUIMIENTO 2027'!$O$14,INT((ROW()-13)/2),0)),IF(ISBLANK(OFFSET('9. METAS'!$V$20,INT((ROW()-14)/2),0)),"",OFFSET('9. METAS'!$V$20,INT((ROW()-14)/2),0)))</f>
        <v/>
      </c>
      <c r="L334" s="245" t="str">
        <f ca="1">IF(MOD(ROW()-13,2)=0,IF(ISBLANK(OFFSET('12. SEGUIMIENTO 2027'!$P$14,INT((ROW()-13)/2),0)),"",OFFSET('12. SEGUIMIENTO 2027'!$P$14,INT((ROW()-13)/2),0)),IF(ISBLANK(OFFSET('9. METAS'!$W$20,INT((ROW()-14)/2),0)),"",OFFSET('9. METAS'!$W$20,INT((ROW()-14)/2),0)))</f>
        <v/>
      </c>
      <c r="M334" s="246" t="str">
        <f ca="1">IF(MOD(ROW()-13,2)=0,IF(ISBLANK(OFFSET('12. SEGUIMIENTO 2027'!$Q$14,INT((ROW()-13)/2),0)),"",OFFSET('12. SEGUIMIENTO 2027'!$Q$14,INT((ROW()-13)/2),0)),IF(ISBLANK(OFFSET('9. METAS'!$X$20,INT((ROW()-14)/2),0)),"",OFFSET('9. METAS'!$X$20,INT((ROW()-14)/2),0)))</f>
        <v/>
      </c>
      <c r="N334" s="1013"/>
      <c r="O334" s="1014"/>
      <c r="P334" s="1015"/>
    </row>
    <row r="335" spans="3:16">
      <c r="C335" s="1016" t="str">
        <f ca="1">IF(ISBLANK(OFFSET('5. Pp (3 años)'!$C$46,INT((ROW()-13)/2),0)),"",OFFSET('5. Pp (3 años)'!$C$46,INT((ROW()-13)/2),0))</f>
        <v>Actividad</v>
      </c>
      <c r="D335" s="1018" t="str">
        <f ca="1">IF(ISBLANK(OFFSET('5. Pp (3 años)'!$D$46,INT((ROW()-13)/2),0)),"",OFFSET('5. Pp (3 años)'!$D$46,INT((ROW()-13)/2),0))</f>
        <v/>
      </c>
      <c r="E335" s="1018" t="str">
        <f ca="1">IF(ISBLANK(OFFSET('5. Pp (3 años)'!$E$46,INT((ROW()-13)/2),0)),"",OFFSET('5. Pp (3 años)'!$E$46,INT((ROW()-13)/2),0))</f>
        <v/>
      </c>
      <c r="F335" s="1021" t="str">
        <f ca="1">IF(ISBLANK(OFFSET('5. Pp (3 años)'!$K$46,INT((ROW()-13)/2),0)),"",OFFSET('5. Pp (3 años)'!$K$46,INT((ROW()-13)/2),0))</f>
        <v/>
      </c>
      <c r="G335" s="1023" t="str">
        <f ca="1">IF(ISBLANK(OFFSET('5. Pp (3 años)'!$H$46,INT((ROW()-13)/2),0)),"",OFFSET('5. Pp (3 años)'!$H$46,INT((ROW()-13)/2),0))</f>
        <v/>
      </c>
      <c r="H335" s="1080" t="str">
        <f ca="1">IF(ISBLANK(OFFSET('9. METAS'!$L$20,INT((ROW()-13)/2),0)),"",OFFSET('9. METAS'!$L$20,INT((ROW()-13)/2),0))</f>
        <v/>
      </c>
      <c r="I335" s="1004"/>
      <c r="J335" s="244" t="str">
        <f ca="1">IF(MOD(ROW()-13,2)=0,IF(ISBLANK(OFFSET('12. SEGUIMIENTO 2027'!$N$14,INT((ROW()-13)/2),0)),"",OFFSET('12. SEGUIMIENTO 2027'!$N$14,INT((ROW()-13)/2),0)),IF(ISBLANK(OFFSET('9. METAS'!$U$20,INT((ROW()-14)/2),0)),"",OFFSET('9. METAS'!$U$20,INT((ROW()-14)/2),0)))</f>
        <v/>
      </c>
      <c r="K335" s="245" t="str">
        <f ca="1">IF(MOD(ROW()-13,2)=0,IF(ISBLANK(OFFSET('12. SEGUIMIENTO 2027'!$O$14,INT((ROW()-13)/2),0)),"",OFFSET('12. SEGUIMIENTO 2027'!$O$14,INT((ROW()-13)/2),0)),IF(ISBLANK(OFFSET('9. METAS'!$V$20,INT((ROW()-14)/2),0)),"",OFFSET('9. METAS'!$V$20,INT((ROW()-14)/2),0)))</f>
        <v/>
      </c>
      <c r="L335" s="245" t="str">
        <f ca="1">IF(MOD(ROW()-13,2)=0,IF(ISBLANK(OFFSET('12. SEGUIMIENTO 2027'!$P$14,INT((ROW()-13)/2),0)),"",OFFSET('12. SEGUIMIENTO 2027'!$P$14,INT((ROW()-13)/2),0)),IF(ISBLANK(OFFSET('9. METAS'!$W$20,INT((ROW()-14)/2),0)),"",OFFSET('9. METAS'!$W$20,INT((ROW()-14)/2),0)))</f>
        <v/>
      </c>
      <c r="M335" s="246" t="str">
        <f ca="1">IF(MOD(ROW()-13,2)=0,IF(ISBLANK(OFFSET('12. SEGUIMIENTO 2027'!$Q$14,INT((ROW()-13)/2),0)),"",OFFSET('12. SEGUIMIENTO 2027'!$Q$14,INT((ROW()-13)/2),0)),IF(ISBLANK(OFFSET('9. METAS'!$X$20,INT((ROW()-14)/2),0)),"",OFFSET('9. METAS'!$X$20,INT((ROW()-14)/2),0)))</f>
        <v/>
      </c>
      <c r="N335" s="1006" t="str">
        <f t="shared" ref="N335" ca="1" si="318">IFERROR(J335/J336,"ND")</f>
        <v>ND</v>
      </c>
      <c r="O335" s="1008" t="str">
        <f t="shared" ref="O335" ca="1" si="319">IFERROR(((J335+K335+L335+M335)/H335),"ND")</f>
        <v>ND</v>
      </c>
      <c r="P335" s="1010"/>
    </row>
    <row r="336" spans="3:16">
      <c r="C336" s="1025"/>
      <c r="D336" s="1018"/>
      <c r="E336" s="1018"/>
      <c r="F336" s="1021"/>
      <c r="G336" s="1023"/>
      <c r="H336" s="1080"/>
      <c r="I336" s="1012"/>
      <c r="J336" s="244" t="str">
        <f ca="1">IF(MOD(ROW()-13,2)=0,IF(ISBLANK(OFFSET('12. SEGUIMIENTO 2027'!$N$14,INT((ROW()-13)/2),0)),"",OFFSET('12. SEGUIMIENTO 2027'!$N$14,INT((ROW()-13)/2),0)),IF(ISBLANK(OFFSET('9. METAS'!$U$20,INT((ROW()-14)/2),0)),"",OFFSET('9. METAS'!$U$20,INT((ROW()-14)/2),0)))</f>
        <v/>
      </c>
      <c r="K336" s="245" t="str">
        <f ca="1">IF(MOD(ROW()-13,2)=0,IF(ISBLANK(OFFSET('12. SEGUIMIENTO 2027'!$O$14,INT((ROW()-13)/2),0)),"",OFFSET('12. SEGUIMIENTO 2027'!$O$14,INT((ROW()-13)/2),0)),IF(ISBLANK(OFFSET('9. METAS'!$V$20,INT((ROW()-14)/2),0)),"",OFFSET('9. METAS'!$V$20,INT((ROW()-14)/2),0)))</f>
        <v/>
      </c>
      <c r="L336" s="245" t="str">
        <f ca="1">IF(MOD(ROW()-13,2)=0,IF(ISBLANK(OFFSET('12. SEGUIMIENTO 2027'!$P$14,INT((ROW()-13)/2),0)),"",OFFSET('12. SEGUIMIENTO 2027'!$P$14,INT((ROW()-13)/2),0)),IF(ISBLANK(OFFSET('9. METAS'!$W$20,INT((ROW()-14)/2),0)),"",OFFSET('9. METAS'!$W$20,INT((ROW()-14)/2),0)))</f>
        <v/>
      </c>
      <c r="M336" s="246" t="str">
        <f ca="1">IF(MOD(ROW()-13,2)=0,IF(ISBLANK(OFFSET('12. SEGUIMIENTO 2027'!$Q$14,INT((ROW()-13)/2),0)),"",OFFSET('12. SEGUIMIENTO 2027'!$Q$14,INT((ROW()-13)/2),0)),IF(ISBLANK(OFFSET('9. METAS'!$X$20,INT((ROW()-14)/2),0)),"",OFFSET('9. METAS'!$X$20,INT((ROW()-14)/2),0)))</f>
        <v/>
      </c>
      <c r="N336" s="1013"/>
      <c r="O336" s="1014"/>
      <c r="P336" s="1015"/>
    </row>
    <row r="337" spans="3:16">
      <c r="C337" s="1016" t="str">
        <f ca="1">IF(ISBLANK(OFFSET('5. Pp (3 años)'!$C$46,INT((ROW()-13)/2),0)),"",OFFSET('5. Pp (3 años)'!$C$46,INT((ROW()-13)/2),0))</f>
        <v>Actividad</v>
      </c>
      <c r="D337" s="1018" t="str">
        <f ca="1">IF(ISBLANK(OFFSET('5. Pp (3 años)'!$D$46,INT((ROW()-13)/2),0)),"",OFFSET('5. Pp (3 años)'!$D$46,INT((ROW()-13)/2),0))</f>
        <v/>
      </c>
      <c r="E337" s="1018" t="str">
        <f ca="1">IF(ISBLANK(OFFSET('5. Pp (3 años)'!$E$46,INT((ROW()-13)/2),0)),"",OFFSET('5. Pp (3 años)'!$E$46,INT((ROW()-13)/2),0))</f>
        <v/>
      </c>
      <c r="F337" s="1021" t="str">
        <f ca="1">IF(ISBLANK(OFFSET('5. Pp (3 años)'!$K$46,INT((ROW()-13)/2),0)),"",OFFSET('5. Pp (3 años)'!$K$46,INT((ROW()-13)/2),0))</f>
        <v/>
      </c>
      <c r="G337" s="1023" t="str">
        <f ca="1">IF(ISBLANK(OFFSET('5. Pp (3 años)'!$H$46,INT((ROW()-13)/2),0)),"",OFFSET('5. Pp (3 años)'!$H$46,INT((ROW()-13)/2),0))</f>
        <v/>
      </c>
      <c r="H337" s="1080" t="str">
        <f ca="1">IF(ISBLANK(OFFSET('9. METAS'!$L$20,INT((ROW()-13)/2),0)),"",OFFSET('9. METAS'!$L$20,INT((ROW()-13)/2),0))</f>
        <v/>
      </c>
      <c r="I337" s="1004"/>
      <c r="J337" s="244" t="str">
        <f ca="1">IF(MOD(ROW()-13,2)=0,IF(ISBLANK(OFFSET('12. SEGUIMIENTO 2027'!$N$14,INT((ROW()-13)/2),0)),"",OFFSET('12. SEGUIMIENTO 2027'!$N$14,INT((ROW()-13)/2),0)),IF(ISBLANK(OFFSET('9. METAS'!$U$20,INT((ROW()-14)/2),0)),"",OFFSET('9. METAS'!$U$20,INT((ROW()-14)/2),0)))</f>
        <v/>
      </c>
      <c r="K337" s="245" t="str">
        <f ca="1">IF(MOD(ROW()-13,2)=0,IF(ISBLANK(OFFSET('12. SEGUIMIENTO 2027'!$O$14,INT((ROW()-13)/2),0)),"",OFFSET('12. SEGUIMIENTO 2027'!$O$14,INT((ROW()-13)/2),0)),IF(ISBLANK(OFFSET('9. METAS'!$V$20,INT((ROW()-14)/2),0)),"",OFFSET('9. METAS'!$V$20,INT((ROW()-14)/2),0)))</f>
        <v/>
      </c>
      <c r="L337" s="245" t="str">
        <f ca="1">IF(MOD(ROW()-13,2)=0,IF(ISBLANK(OFFSET('12. SEGUIMIENTO 2027'!$P$14,INT((ROW()-13)/2),0)),"",OFFSET('12. SEGUIMIENTO 2027'!$P$14,INT((ROW()-13)/2),0)),IF(ISBLANK(OFFSET('9. METAS'!$W$20,INT((ROW()-14)/2),0)),"",OFFSET('9. METAS'!$W$20,INT((ROW()-14)/2),0)))</f>
        <v/>
      </c>
      <c r="M337" s="246" t="str">
        <f ca="1">IF(MOD(ROW()-13,2)=0,IF(ISBLANK(OFFSET('12. SEGUIMIENTO 2027'!$Q$14,INT((ROW()-13)/2),0)),"",OFFSET('12. SEGUIMIENTO 2027'!$Q$14,INT((ROW()-13)/2),0)),IF(ISBLANK(OFFSET('9. METAS'!$X$20,INT((ROW()-14)/2),0)),"",OFFSET('9. METAS'!$X$20,INT((ROW()-14)/2),0)))</f>
        <v/>
      </c>
      <c r="N337" s="1006" t="str">
        <f t="shared" ref="N337" ca="1" si="320">IFERROR(J337/J338,"ND")</f>
        <v>ND</v>
      </c>
      <c r="O337" s="1008" t="str">
        <f t="shared" ref="O337" ca="1" si="321">IFERROR(((J337+K337+L337+M337)/H337),"ND")</f>
        <v>ND</v>
      </c>
      <c r="P337" s="1010"/>
    </row>
    <row r="338" spans="3:16">
      <c r="C338" s="1025"/>
      <c r="D338" s="1018"/>
      <c r="E338" s="1018"/>
      <c r="F338" s="1021"/>
      <c r="G338" s="1023"/>
      <c r="H338" s="1080"/>
      <c r="I338" s="1012"/>
      <c r="J338" s="244" t="str">
        <f ca="1">IF(MOD(ROW()-13,2)=0,IF(ISBLANK(OFFSET('12. SEGUIMIENTO 2027'!$N$14,INT((ROW()-13)/2),0)),"",OFFSET('12. SEGUIMIENTO 2027'!$N$14,INT((ROW()-13)/2),0)),IF(ISBLANK(OFFSET('9. METAS'!$U$20,INT((ROW()-14)/2),0)),"",OFFSET('9. METAS'!$U$20,INT((ROW()-14)/2),0)))</f>
        <v/>
      </c>
      <c r="K338" s="245" t="str">
        <f ca="1">IF(MOD(ROW()-13,2)=0,IF(ISBLANK(OFFSET('12. SEGUIMIENTO 2027'!$O$14,INT((ROW()-13)/2),0)),"",OFFSET('12. SEGUIMIENTO 2027'!$O$14,INT((ROW()-13)/2),0)),IF(ISBLANK(OFFSET('9. METAS'!$V$20,INT((ROW()-14)/2),0)),"",OFFSET('9. METAS'!$V$20,INT((ROW()-14)/2),0)))</f>
        <v/>
      </c>
      <c r="L338" s="245" t="str">
        <f ca="1">IF(MOD(ROW()-13,2)=0,IF(ISBLANK(OFFSET('12. SEGUIMIENTO 2027'!$P$14,INT((ROW()-13)/2),0)),"",OFFSET('12. SEGUIMIENTO 2027'!$P$14,INT((ROW()-13)/2),0)),IF(ISBLANK(OFFSET('9. METAS'!$W$20,INT((ROW()-14)/2),0)),"",OFFSET('9. METAS'!$W$20,INT((ROW()-14)/2),0)))</f>
        <v/>
      </c>
      <c r="M338" s="246" t="str">
        <f ca="1">IF(MOD(ROW()-13,2)=0,IF(ISBLANK(OFFSET('12. SEGUIMIENTO 2027'!$Q$14,INT((ROW()-13)/2),0)),"",OFFSET('12. SEGUIMIENTO 2027'!$Q$14,INT((ROW()-13)/2),0)),IF(ISBLANK(OFFSET('9. METAS'!$X$20,INT((ROW()-14)/2),0)),"",OFFSET('9. METAS'!$X$20,INT((ROW()-14)/2),0)))</f>
        <v/>
      </c>
      <c r="N338" s="1013"/>
      <c r="O338" s="1014"/>
      <c r="P338" s="1015"/>
    </row>
    <row r="339" spans="3:16">
      <c r="C339" s="1016" t="str">
        <f ca="1">IF(ISBLANK(OFFSET('5. Pp (3 años)'!$C$46,INT((ROW()-13)/2),0)),"",OFFSET('5. Pp (3 años)'!$C$46,INT((ROW()-13)/2),0))</f>
        <v>Actividad</v>
      </c>
      <c r="D339" s="1018" t="str">
        <f ca="1">IF(ISBLANK(OFFSET('5. Pp (3 años)'!$D$46,INT((ROW()-13)/2),0)),"",OFFSET('5. Pp (3 años)'!$D$46,INT((ROW()-13)/2),0))</f>
        <v/>
      </c>
      <c r="E339" s="1018" t="str">
        <f ca="1">IF(ISBLANK(OFFSET('5. Pp (3 años)'!$E$46,INT((ROW()-13)/2),0)),"",OFFSET('5. Pp (3 años)'!$E$46,INT((ROW()-13)/2),0))</f>
        <v/>
      </c>
      <c r="F339" s="1021" t="str">
        <f ca="1">IF(ISBLANK(OFFSET('5. Pp (3 años)'!$K$46,INT((ROW()-13)/2),0)),"",OFFSET('5. Pp (3 años)'!$K$46,INT((ROW()-13)/2),0))</f>
        <v/>
      </c>
      <c r="G339" s="1023" t="str">
        <f ca="1">IF(ISBLANK(OFFSET('5. Pp (3 años)'!$H$46,INT((ROW()-13)/2),0)),"",OFFSET('5. Pp (3 años)'!$H$46,INT((ROW()-13)/2),0))</f>
        <v/>
      </c>
      <c r="H339" s="1080" t="str">
        <f ca="1">IF(ISBLANK(OFFSET('9. METAS'!$L$20,INT((ROW()-13)/2),0)),"",OFFSET('9. METAS'!$L$20,INT((ROW()-13)/2),0))</f>
        <v/>
      </c>
      <c r="I339" s="1004"/>
      <c r="J339" s="244" t="str">
        <f ca="1">IF(MOD(ROW()-13,2)=0,IF(ISBLANK(OFFSET('12. SEGUIMIENTO 2027'!$N$14,INT((ROW()-13)/2),0)),"",OFFSET('12. SEGUIMIENTO 2027'!$N$14,INT((ROW()-13)/2),0)),IF(ISBLANK(OFFSET('9. METAS'!$U$20,INT((ROW()-14)/2),0)),"",OFFSET('9. METAS'!$U$20,INT((ROW()-14)/2),0)))</f>
        <v/>
      </c>
      <c r="K339" s="245" t="str">
        <f ca="1">IF(MOD(ROW()-13,2)=0,IF(ISBLANK(OFFSET('12. SEGUIMIENTO 2027'!$O$14,INT((ROW()-13)/2),0)),"",OFFSET('12. SEGUIMIENTO 2027'!$O$14,INT((ROW()-13)/2),0)),IF(ISBLANK(OFFSET('9. METAS'!$V$20,INT((ROW()-14)/2),0)),"",OFFSET('9. METAS'!$V$20,INT((ROW()-14)/2),0)))</f>
        <v/>
      </c>
      <c r="L339" s="245" t="str">
        <f ca="1">IF(MOD(ROW()-13,2)=0,IF(ISBLANK(OFFSET('12. SEGUIMIENTO 2027'!$P$14,INT((ROW()-13)/2),0)),"",OFFSET('12. SEGUIMIENTO 2027'!$P$14,INT((ROW()-13)/2),0)),IF(ISBLANK(OFFSET('9. METAS'!$W$20,INT((ROW()-14)/2),0)),"",OFFSET('9. METAS'!$W$20,INT((ROW()-14)/2),0)))</f>
        <v/>
      </c>
      <c r="M339" s="246" t="str">
        <f ca="1">IF(MOD(ROW()-13,2)=0,IF(ISBLANK(OFFSET('12. SEGUIMIENTO 2027'!$Q$14,INT((ROW()-13)/2),0)),"",OFFSET('12. SEGUIMIENTO 2027'!$Q$14,INT((ROW()-13)/2),0)),IF(ISBLANK(OFFSET('9. METAS'!$X$20,INT((ROW()-14)/2),0)),"",OFFSET('9. METAS'!$X$20,INT((ROW()-14)/2),0)))</f>
        <v/>
      </c>
      <c r="N339" s="1006" t="str">
        <f t="shared" ref="N339" ca="1" si="322">IFERROR(J339/J340,"ND")</f>
        <v>ND</v>
      </c>
      <c r="O339" s="1008" t="str">
        <f t="shared" ref="O339" ca="1" si="323">IFERROR(((J339+K339+L339+M339)/H339),"ND")</f>
        <v>ND</v>
      </c>
      <c r="P339" s="1010"/>
    </row>
    <row r="340" spans="3:16">
      <c r="C340" s="1025"/>
      <c r="D340" s="1018"/>
      <c r="E340" s="1018"/>
      <c r="F340" s="1021"/>
      <c r="G340" s="1023"/>
      <c r="H340" s="1080"/>
      <c r="I340" s="1012"/>
      <c r="J340" s="244" t="str">
        <f ca="1">IF(MOD(ROW()-13,2)=0,IF(ISBLANK(OFFSET('12. SEGUIMIENTO 2027'!$N$14,INT((ROW()-13)/2),0)),"",OFFSET('12. SEGUIMIENTO 2027'!$N$14,INT((ROW()-13)/2),0)),IF(ISBLANK(OFFSET('9. METAS'!$U$20,INT((ROW()-14)/2),0)),"",OFFSET('9. METAS'!$U$20,INT((ROW()-14)/2),0)))</f>
        <v/>
      </c>
      <c r="K340" s="245" t="str">
        <f ca="1">IF(MOD(ROW()-13,2)=0,IF(ISBLANK(OFFSET('12. SEGUIMIENTO 2027'!$O$14,INT((ROW()-13)/2),0)),"",OFFSET('12. SEGUIMIENTO 2027'!$O$14,INT((ROW()-13)/2),0)),IF(ISBLANK(OFFSET('9. METAS'!$V$20,INT((ROW()-14)/2),0)),"",OFFSET('9. METAS'!$V$20,INT((ROW()-14)/2),0)))</f>
        <v/>
      </c>
      <c r="L340" s="245" t="str">
        <f ca="1">IF(MOD(ROW()-13,2)=0,IF(ISBLANK(OFFSET('12. SEGUIMIENTO 2027'!$P$14,INT((ROW()-13)/2),0)),"",OFFSET('12. SEGUIMIENTO 2027'!$P$14,INT((ROW()-13)/2),0)),IF(ISBLANK(OFFSET('9. METAS'!$W$20,INT((ROW()-14)/2),0)),"",OFFSET('9. METAS'!$W$20,INT((ROW()-14)/2),0)))</f>
        <v/>
      </c>
      <c r="M340" s="246" t="str">
        <f ca="1">IF(MOD(ROW()-13,2)=0,IF(ISBLANK(OFFSET('12. SEGUIMIENTO 2027'!$Q$14,INT((ROW()-13)/2),0)),"",OFFSET('12. SEGUIMIENTO 2027'!$Q$14,INT((ROW()-13)/2),0)),IF(ISBLANK(OFFSET('9. METAS'!$X$20,INT((ROW()-14)/2),0)),"",OFFSET('9. METAS'!$X$20,INT((ROW()-14)/2),0)))</f>
        <v/>
      </c>
      <c r="N340" s="1013"/>
      <c r="O340" s="1014"/>
      <c r="P340" s="1015"/>
    </row>
    <row r="341" spans="3:16">
      <c r="C341" s="1016" t="str">
        <f ca="1">IF(ISBLANK(OFFSET('5. Pp (3 años)'!$C$46,INT((ROW()-13)/2),0)),"",OFFSET('5. Pp (3 años)'!$C$46,INT((ROW()-13)/2),0))</f>
        <v>Componente</v>
      </c>
      <c r="D341" s="1018" t="str">
        <f ca="1">IF(ISBLANK(OFFSET('5. Pp (3 años)'!$D$46,INT((ROW()-13)/2),0)),"",OFFSET('5. Pp (3 años)'!$D$46,INT((ROW()-13)/2),0))</f>
        <v>4.1.1.1.28 Acciones para la prevención del acoso escolar y el fomento de entornos familiares libres de violencia realizadas.</v>
      </c>
      <c r="E341" s="1018" t="str">
        <f ca="1">IF(ISBLANK(OFFSET('5. Pp (3 años)'!$E$46,INT((ROW()-13)/2),0)),"",OFFSET('5. Pp (3 años)'!$E$46,INT((ROW()-13)/2),0))</f>
        <v>PPVFC: Porcentaje de acciones de prevención del acoso y violencia familiar cumplidas.</v>
      </c>
      <c r="F341" s="1021" t="str">
        <f ca="1">IF(ISBLANK(OFFSET('5. Pp (3 años)'!$K$46,INT((ROW()-13)/2),0)),"",OFFSET('5. Pp (3 años)'!$K$46,INT((ROW()-13)/2),0))</f>
        <v>Ascendente</v>
      </c>
      <c r="G341" s="1023" t="str">
        <f ca="1">IF(ISBLANK(OFFSET('5. Pp (3 años)'!$H$46,INT((ROW()-13)/2),0)),"",OFFSET('5. Pp (3 años)'!$H$46,INT((ROW()-13)/2),0))</f>
        <v>Trimestral</v>
      </c>
      <c r="H341" s="1080">
        <f ca="1">IF(ISBLANK(OFFSET('9. METAS'!$L$20,INT((ROW()-13)/2),0)),"",OFFSET('9. METAS'!$L$20,INT((ROW()-13)/2),0))</f>
        <v>100</v>
      </c>
      <c r="I341" s="1004"/>
      <c r="J341" s="244" t="str">
        <f ca="1">IF(MOD(ROW()-13,2)=0,IF(ISBLANK(OFFSET('12. SEGUIMIENTO 2027'!$N$14,INT((ROW()-13)/2),0)),"",OFFSET('12. SEGUIMIENTO 2027'!$N$14,INT((ROW()-13)/2),0)),IF(ISBLANK(OFFSET('9. METAS'!$U$20,INT((ROW()-14)/2),0)),"",OFFSET('9. METAS'!$U$20,INT((ROW()-14)/2),0)))</f>
        <v/>
      </c>
      <c r="K341" s="245" t="str">
        <f ca="1">IF(MOD(ROW()-13,2)=0,IF(ISBLANK(OFFSET('12. SEGUIMIENTO 2027'!$O$14,INT((ROW()-13)/2),0)),"",OFFSET('12. SEGUIMIENTO 2027'!$O$14,INT((ROW()-13)/2),0)),IF(ISBLANK(OFFSET('9. METAS'!$V$20,INT((ROW()-14)/2),0)),"",OFFSET('9. METAS'!$V$20,INT((ROW()-14)/2),0)))</f>
        <v/>
      </c>
      <c r="L341" s="245" t="str">
        <f ca="1">IF(MOD(ROW()-13,2)=0,IF(ISBLANK(OFFSET('12. SEGUIMIENTO 2027'!$P$14,INT((ROW()-13)/2),0)),"",OFFSET('12. SEGUIMIENTO 2027'!$P$14,INT((ROW()-13)/2),0)),IF(ISBLANK(OFFSET('9. METAS'!$W$20,INT((ROW()-14)/2),0)),"",OFFSET('9. METAS'!$W$20,INT((ROW()-14)/2),0)))</f>
        <v/>
      </c>
      <c r="M341" s="246" t="str">
        <f ca="1">IF(MOD(ROW()-13,2)=0,IF(ISBLANK(OFFSET('12. SEGUIMIENTO 2027'!$Q$14,INT((ROW()-13)/2),0)),"",OFFSET('12. SEGUIMIENTO 2027'!$Q$14,INT((ROW()-13)/2),0)),IF(ISBLANK(OFFSET('9. METAS'!$X$20,INT((ROW()-14)/2),0)),"",OFFSET('9. METAS'!$X$20,INT((ROW()-14)/2),0)))</f>
        <v/>
      </c>
      <c r="N341" s="1006" t="str">
        <f t="shared" ref="N341" ca="1" si="324">IFERROR(J341/J342,"ND")</f>
        <v>ND</v>
      </c>
      <c r="O341" s="1008" t="str">
        <f t="shared" ref="O341" ca="1" si="325">IFERROR(((J341+K341+L341+M341)/H341),"ND")</f>
        <v>ND</v>
      </c>
      <c r="P341" s="1010"/>
    </row>
    <row r="342" spans="3:16">
      <c r="C342" s="1025"/>
      <c r="D342" s="1018"/>
      <c r="E342" s="1018"/>
      <c r="F342" s="1021"/>
      <c r="G342" s="1023"/>
      <c r="H342" s="1080"/>
      <c r="I342" s="1012"/>
      <c r="J342" s="244">
        <f ca="1">IF(MOD(ROW()-13,2)=0,IF(ISBLANK(OFFSET('12. SEGUIMIENTO 2027'!$N$14,INT((ROW()-13)/2),0)),"",OFFSET('12. SEGUIMIENTO 2027'!$N$14,INT((ROW()-13)/2),0)),IF(ISBLANK(OFFSET('9. METAS'!$U$20,INT((ROW()-14)/2),0)),"",OFFSET('9. METAS'!$U$20,INT((ROW()-14)/2),0)))</f>
        <v>25</v>
      </c>
      <c r="K342" s="245">
        <f ca="1">IF(MOD(ROW()-13,2)=0,IF(ISBLANK(OFFSET('12. SEGUIMIENTO 2027'!$O$14,INT((ROW()-13)/2),0)),"",OFFSET('12. SEGUIMIENTO 2027'!$O$14,INT((ROW()-13)/2),0)),IF(ISBLANK(OFFSET('9. METAS'!$V$20,INT((ROW()-14)/2),0)),"",OFFSET('9. METAS'!$V$20,INT((ROW()-14)/2),0)))</f>
        <v>25</v>
      </c>
      <c r="L342" s="245">
        <f ca="1">IF(MOD(ROW()-13,2)=0,IF(ISBLANK(OFFSET('12. SEGUIMIENTO 2027'!$P$14,INT((ROW()-13)/2),0)),"",OFFSET('12. SEGUIMIENTO 2027'!$P$14,INT((ROW()-13)/2),0)),IF(ISBLANK(OFFSET('9. METAS'!$W$20,INT((ROW()-14)/2),0)),"",OFFSET('9. METAS'!$W$20,INT((ROW()-14)/2),0)))</f>
        <v>25</v>
      </c>
      <c r="M342" s="246">
        <f ca="1">IF(MOD(ROW()-13,2)=0,IF(ISBLANK(OFFSET('12. SEGUIMIENTO 2027'!$Q$14,INT((ROW()-13)/2),0)),"",OFFSET('12. SEGUIMIENTO 2027'!$Q$14,INT((ROW()-13)/2),0)),IF(ISBLANK(OFFSET('9. METAS'!$X$20,INT((ROW()-14)/2),0)),"",OFFSET('9. METAS'!$X$20,INT((ROW()-14)/2),0)))</f>
        <v>25</v>
      </c>
      <c r="N342" s="1013"/>
      <c r="O342" s="1014"/>
      <c r="P342" s="1015"/>
    </row>
    <row r="343" spans="3:16">
      <c r="C343" s="1016" t="str">
        <f ca="1">IF(ISBLANK(OFFSET('5. Pp (3 años)'!$C$46,INT((ROW()-13)/2),0)),"",OFFSET('5. Pp (3 años)'!$C$46,INT((ROW()-13)/2),0))</f>
        <v>Actividad</v>
      </c>
      <c r="D343" s="1018" t="str">
        <f ca="1">IF(ISBLANK(OFFSET('5. Pp (3 años)'!$D$46,INT((ROW()-13)/2),0)),"",OFFSET('5. Pp (3 años)'!$D$46,INT((ROW()-13)/2),0))</f>
        <v>4.1.1.1.28.1 Implementación de estrategias de intervención psicoeducativa para la convivencia escolar y la corresponsabilidad familiar.</v>
      </c>
      <c r="E343" s="1018" t="str">
        <f ca="1">IF(ISBLANK(OFFSET('5. Pp (3 años)'!$E$46,INT((ROW()-13)/2),0)),"",OFFSET('5. Pp (3 años)'!$E$46,INT((ROW()-13)/2),0))</f>
        <v>PJIFE: Porcentaje de jornadas de intervención y formación familiar ejecutadas.</v>
      </c>
      <c r="F343" s="1021" t="str">
        <f ca="1">IF(ISBLANK(OFFSET('5. Pp (3 años)'!$K$46,INT((ROW()-13)/2),0)),"",OFFSET('5. Pp (3 años)'!$K$46,INT((ROW()-13)/2),0))</f>
        <v>Ascendente</v>
      </c>
      <c r="G343" s="1023" t="str">
        <f ca="1">IF(ISBLANK(OFFSET('5. Pp (3 años)'!$H$46,INT((ROW()-13)/2),0)),"",OFFSET('5. Pp (3 años)'!$H$46,INT((ROW()-13)/2),0))</f>
        <v>Trimestral</v>
      </c>
      <c r="H343" s="1080">
        <f ca="1">IF(ISBLANK(OFFSET('9. METAS'!$L$20,INT((ROW()-13)/2),0)),"",OFFSET('9. METAS'!$L$20,INT((ROW()-13)/2),0))</f>
        <v>45</v>
      </c>
      <c r="I343" s="1004"/>
      <c r="J343" s="244" t="str">
        <f ca="1">IF(MOD(ROW()-13,2)=0,IF(ISBLANK(OFFSET('12. SEGUIMIENTO 2027'!$N$14,INT((ROW()-13)/2),0)),"",OFFSET('12. SEGUIMIENTO 2027'!$N$14,INT((ROW()-13)/2),0)),IF(ISBLANK(OFFSET('9. METAS'!$U$20,INT((ROW()-14)/2),0)),"",OFFSET('9. METAS'!$U$20,INT((ROW()-14)/2),0)))</f>
        <v/>
      </c>
      <c r="K343" s="245" t="str">
        <f ca="1">IF(MOD(ROW()-13,2)=0,IF(ISBLANK(OFFSET('12. SEGUIMIENTO 2027'!$O$14,INT((ROW()-13)/2),0)),"",OFFSET('12. SEGUIMIENTO 2027'!$O$14,INT((ROW()-13)/2),0)),IF(ISBLANK(OFFSET('9. METAS'!$V$20,INT((ROW()-14)/2),0)),"",OFFSET('9. METAS'!$V$20,INT((ROW()-14)/2),0)))</f>
        <v/>
      </c>
      <c r="L343" s="245" t="str">
        <f ca="1">IF(MOD(ROW()-13,2)=0,IF(ISBLANK(OFFSET('12. SEGUIMIENTO 2027'!$P$14,INT((ROW()-13)/2),0)),"",OFFSET('12. SEGUIMIENTO 2027'!$P$14,INT((ROW()-13)/2),0)),IF(ISBLANK(OFFSET('9. METAS'!$W$20,INT((ROW()-14)/2),0)),"",OFFSET('9. METAS'!$W$20,INT((ROW()-14)/2),0)))</f>
        <v/>
      </c>
      <c r="M343" s="246" t="str">
        <f ca="1">IF(MOD(ROW()-13,2)=0,IF(ISBLANK(OFFSET('12. SEGUIMIENTO 2027'!$Q$14,INT((ROW()-13)/2),0)),"",OFFSET('12. SEGUIMIENTO 2027'!$Q$14,INT((ROW()-13)/2),0)),IF(ISBLANK(OFFSET('9. METAS'!$X$20,INT((ROW()-14)/2),0)),"",OFFSET('9. METAS'!$X$20,INT((ROW()-14)/2),0)))</f>
        <v/>
      </c>
      <c r="N343" s="1006" t="str">
        <f t="shared" ref="N343" ca="1" si="326">IFERROR(J343/J344,"ND")</f>
        <v>ND</v>
      </c>
      <c r="O343" s="1008" t="str">
        <f t="shared" ref="O343" ca="1" si="327">IFERROR(((J343+K343+L343+M343)/H343),"ND")</f>
        <v>ND</v>
      </c>
      <c r="P343" s="1010"/>
    </row>
    <row r="344" spans="3:16">
      <c r="C344" s="1025"/>
      <c r="D344" s="1018"/>
      <c r="E344" s="1018"/>
      <c r="F344" s="1021"/>
      <c r="G344" s="1023"/>
      <c r="H344" s="1080"/>
      <c r="I344" s="1012"/>
      <c r="J344" s="244">
        <f ca="1">IF(MOD(ROW()-13,2)=0,IF(ISBLANK(OFFSET('12. SEGUIMIENTO 2027'!$N$14,INT((ROW()-13)/2),0)),"",OFFSET('12. SEGUIMIENTO 2027'!$N$14,INT((ROW()-13)/2),0)),IF(ISBLANK(OFFSET('9. METAS'!$U$20,INT((ROW()-14)/2),0)),"",OFFSET('9. METAS'!$U$20,INT((ROW()-14)/2),0)))</f>
        <v>14</v>
      </c>
      <c r="K344" s="245">
        <f ca="1">IF(MOD(ROW()-13,2)=0,IF(ISBLANK(OFFSET('12. SEGUIMIENTO 2027'!$O$14,INT((ROW()-13)/2),0)),"",OFFSET('12. SEGUIMIENTO 2027'!$O$14,INT((ROW()-13)/2),0)),IF(ISBLANK(OFFSET('9. METAS'!$V$20,INT((ROW()-14)/2),0)),"",OFFSET('9. METAS'!$V$20,INT((ROW()-14)/2),0)))</f>
        <v>11</v>
      </c>
      <c r="L344" s="245">
        <f ca="1">IF(MOD(ROW()-13,2)=0,IF(ISBLANK(OFFSET('12. SEGUIMIENTO 2027'!$P$14,INT((ROW()-13)/2),0)),"",OFFSET('12. SEGUIMIENTO 2027'!$P$14,INT((ROW()-13)/2),0)),IF(ISBLANK(OFFSET('9. METAS'!$W$20,INT((ROW()-14)/2),0)),"",OFFSET('9. METAS'!$W$20,INT((ROW()-14)/2),0)))</f>
        <v>10</v>
      </c>
      <c r="M344" s="246">
        <f ca="1">IF(MOD(ROW()-13,2)=0,IF(ISBLANK(OFFSET('12. SEGUIMIENTO 2027'!$Q$14,INT((ROW()-13)/2),0)),"",OFFSET('12. SEGUIMIENTO 2027'!$Q$14,INT((ROW()-13)/2),0)),IF(ISBLANK(OFFSET('9. METAS'!$X$20,INT((ROW()-14)/2),0)),"",OFFSET('9. METAS'!$X$20,INT((ROW()-14)/2),0)))</f>
        <v>10</v>
      </c>
      <c r="N344" s="1013"/>
      <c r="O344" s="1014"/>
      <c r="P344" s="1015"/>
    </row>
    <row r="345" spans="3:16">
      <c r="C345" s="1016" t="str">
        <f ca="1">IF(ISBLANK(OFFSET('5. Pp (3 años)'!$C$46,INT((ROW()-13)/2),0)),"",OFFSET('5. Pp (3 años)'!$C$46,INT((ROW()-13)/2),0))</f>
        <v>Actividad</v>
      </c>
      <c r="D345" s="1018" t="str">
        <f ca="1">IF(ISBLANK(OFFSET('5. Pp (3 años)'!$D$46,INT((ROW()-13)/2),0)),"",OFFSET('5. Pp (3 años)'!$D$46,INT((ROW()-13)/2),0))</f>
        <v/>
      </c>
      <c r="E345" s="1018" t="str">
        <f ca="1">IF(ISBLANK(OFFSET('5. Pp (3 años)'!$E$46,INT((ROW()-13)/2),0)),"",OFFSET('5. Pp (3 años)'!$E$46,INT((ROW()-13)/2),0))</f>
        <v/>
      </c>
      <c r="F345" s="1021" t="str">
        <f ca="1">IF(ISBLANK(OFFSET('5. Pp (3 años)'!$K$46,INT((ROW()-13)/2),0)),"",OFFSET('5. Pp (3 años)'!$K$46,INT((ROW()-13)/2),0))</f>
        <v/>
      </c>
      <c r="G345" s="1023" t="str">
        <f ca="1">IF(ISBLANK(OFFSET('5. Pp (3 años)'!$H$46,INT((ROW()-13)/2),0)),"",OFFSET('5. Pp (3 años)'!$H$46,INT((ROW()-13)/2),0))</f>
        <v/>
      </c>
      <c r="H345" s="1080" t="str">
        <f ca="1">IF(ISBLANK(OFFSET('9. METAS'!$L$20,INT((ROW()-13)/2),0)),"",OFFSET('9. METAS'!$L$20,INT((ROW()-13)/2),0))</f>
        <v/>
      </c>
      <c r="I345" s="1004"/>
      <c r="J345" s="244" t="str">
        <f ca="1">IF(MOD(ROW()-13,2)=0,IF(ISBLANK(OFFSET('12. SEGUIMIENTO 2027'!$N$14,INT((ROW()-13)/2),0)),"",OFFSET('12. SEGUIMIENTO 2027'!$N$14,INT((ROW()-13)/2),0)),IF(ISBLANK(OFFSET('9. METAS'!$U$20,INT((ROW()-14)/2),0)),"",OFFSET('9. METAS'!$U$20,INT((ROW()-14)/2),0)))</f>
        <v/>
      </c>
      <c r="K345" s="245" t="str">
        <f ca="1">IF(MOD(ROW()-13,2)=0,IF(ISBLANK(OFFSET('12. SEGUIMIENTO 2027'!$O$14,INT((ROW()-13)/2),0)),"",OFFSET('12. SEGUIMIENTO 2027'!$O$14,INT((ROW()-13)/2),0)),IF(ISBLANK(OFFSET('9. METAS'!$V$20,INT((ROW()-14)/2),0)),"",OFFSET('9. METAS'!$V$20,INT((ROW()-14)/2),0)))</f>
        <v/>
      </c>
      <c r="L345" s="245" t="str">
        <f ca="1">IF(MOD(ROW()-13,2)=0,IF(ISBLANK(OFFSET('12. SEGUIMIENTO 2027'!$P$14,INT((ROW()-13)/2),0)),"",OFFSET('12. SEGUIMIENTO 2027'!$P$14,INT((ROW()-13)/2),0)),IF(ISBLANK(OFFSET('9. METAS'!$W$20,INT((ROW()-14)/2),0)),"",OFFSET('9. METAS'!$W$20,INT((ROW()-14)/2),0)))</f>
        <v/>
      </c>
      <c r="M345" s="246" t="str">
        <f ca="1">IF(MOD(ROW()-13,2)=0,IF(ISBLANK(OFFSET('12. SEGUIMIENTO 2027'!$Q$14,INT((ROW()-13)/2),0)),"",OFFSET('12. SEGUIMIENTO 2027'!$Q$14,INT((ROW()-13)/2),0)),IF(ISBLANK(OFFSET('9. METAS'!$X$20,INT((ROW()-14)/2),0)),"",OFFSET('9. METAS'!$X$20,INT((ROW()-14)/2),0)))</f>
        <v/>
      </c>
      <c r="N345" s="1006" t="str">
        <f t="shared" ref="N345" ca="1" si="328">IFERROR(J345/J346,"ND")</f>
        <v>ND</v>
      </c>
      <c r="O345" s="1008" t="str">
        <f t="shared" ref="O345" ca="1" si="329">IFERROR(((J345+K345+L345+M345)/H345),"ND")</f>
        <v>ND</v>
      </c>
      <c r="P345" s="1010"/>
    </row>
    <row r="346" spans="3:16">
      <c r="C346" s="1025"/>
      <c r="D346" s="1018"/>
      <c r="E346" s="1018"/>
      <c r="F346" s="1021"/>
      <c r="G346" s="1023"/>
      <c r="H346" s="1080"/>
      <c r="I346" s="1012"/>
      <c r="J346" s="244" t="str">
        <f ca="1">IF(MOD(ROW()-13,2)=0,IF(ISBLANK(OFFSET('12. SEGUIMIENTO 2027'!$N$14,INT((ROW()-13)/2),0)),"",OFFSET('12. SEGUIMIENTO 2027'!$N$14,INT((ROW()-13)/2),0)),IF(ISBLANK(OFFSET('9. METAS'!$U$20,INT((ROW()-14)/2),0)),"",OFFSET('9. METAS'!$U$20,INT((ROW()-14)/2),0)))</f>
        <v/>
      </c>
      <c r="K346" s="245" t="str">
        <f ca="1">IF(MOD(ROW()-13,2)=0,IF(ISBLANK(OFFSET('12. SEGUIMIENTO 2027'!$O$14,INT((ROW()-13)/2),0)),"",OFFSET('12. SEGUIMIENTO 2027'!$O$14,INT((ROW()-13)/2),0)),IF(ISBLANK(OFFSET('9. METAS'!$V$20,INT((ROW()-14)/2),0)),"",OFFSET('9. METAS'!$V$20,INT((ROW()-14)/2),0)))</f>
        <v/>
      </c>
      <c r="L346" s="245" t="str">
        <f ca="1">IF(MOD(ROW()-13,2)=0,IF(ISBLANK(OFFSET('12. SEGUIMIENTO 2027'!$P$14,INT((ROW()-13)/2),0)),"",OFFSET('12. SEGUIMIENTO 2027'!$P$14,INT((ROW()-13)/2),0)),IF(ISBLANK(OFFSET('9. METAS'!$W$20,INT((ROW()-14)/2),0)),"",OFFSET('9. METAS'!$W$20,INT((ROW()-14)/2),0)))</f>
        <v/>
      </c>
      <c r="M346" s="246" t="str">
        <f ca="1">IF(MOD(ROW()-13,2)=0,IF(ISBLANK(OFFSET('12. SEGUIMIENTO 2027'!$Q$14,INT((ROW()-13)/2),0)),"",OFFSET('12. SEGUIMIENTO 2027'!$Q$14,INT((ROW()-13)/2),0)),IF(ISBLANK(OFFSET('9. METAS'!$X$20,INT((ROW()-14)/2),0)),"",OFFSET('9. METAS'!$X$20,INT((ROW()-14)/2),0)))</f>
        <v/>
      </c>
      <c r="N346" s="1013"/>
      <c r="O346" s="1014"/>
      <c r="P346" s="1015"/>
    </row>
    <row r="347" spans="3:16">
      <c r="C347" s="1016" t="str">
        <f ca="1">IF(ISBLANK(OFFSET('5. Pp (3 años)'!$C$46,INT((ROW()-13)/2),0)),"",OFFSET('5. Pp (3 años)'!$C$46,INT((ROW()-13)/2),0))</f>
        <v>Actividad</v>
      </c>
      <c r="D347" s="1018" t="str">
        <f ca="1">IF(ISBLANK(OFFSET('5. Pp (3 años)'!$D$46,INT((ROW()-13)/2),0)),"",OFFSET('5. Pp (3 años)'!$D$46,INT((ROW()-13)/2),0))</f>
        <v/>
      </c>
      <c r="E347" s="1018" t="str">
        <f ca="1">IF(ISBLANK(OFFSET('5. Pp (3 años)'!$E$46,INT((ROW()-13)/2),0)),"",OFFSET('5. Pp (3 años)'!$E$46,INT((ROW()-13)/2),0))</f>
        <v/>
      </c>
      <c r="F347" s="1021" t="str">
        <f ca="1">IF(ISBLANK(OFFSET('5. Pp (3 años)'!$K$46,INT((ROW()-13)/2),0)),"",OFFSET('5. Pp (3 años)'!$K$46,INT((ROW()-13)/2),0))</f>
        <v/>
      </c>
      <c r="G347" s="1023" t="str">
        <f ca="1">IF(ISBLANK(OFFSET('5. Pp (3 años)'!$H$46,INT((ROW()-13)/2),0)),"",OFFSET('5. Pp (3 años)'!$H$46,INT((ROW()-13)/2),0))</f>
        <v/>
      </c>
      <c r="H347" s="1080" t="str">
        <f ca="1">IF(ISBLANK(OFFSET('9. METAS'!$L$20,INT((ROW()-13)/2),0)),"",OFFSET('9. METAS'!$L$20,INT((ROW()-13)/2),0))</f>
        <v/>
      </c>
      <c r="I347" s="1004"/>
      <c r="J347" s="244" t="str">
        <f ca="1">IF(MOD(ROW()-13,2)=0,IF(ISBLANK(OFFSET('12. SEGUIMIENTO 2027'!$N$14,INT((ROW()-13)/2),0)),"",OFFSET('12. SEGUIMIENTO 2027'!$N$14,INT((ROW()-13)/2),0)),IF(ISBLANK(OFFSET('9. METAS'!$U$20,INT((ROW()-14)/2),0)),"",OFFSET('9. METAS'!$U$20,INT((ROW()-14)/2),0)))</f>
        <v/>
      </c>
      <c r="K347" s="245" t="str">
        <f ca="1">IF(MOD(ROW()-13,2)=0,IF(ISBLANK(OFFSET('12. SEGUIMIENTO 2027'!$O$14,INT((ROW()-13)/2),0)),"",OFFSET('12. SEGUIMIENTO 2027'!$O$14,INT((ROW()-13)/2),0)),IF(ISBLANK(OFFSET('9. METAS'!$V$20,INT((ROW()-14)/2),0)),"",OFFSET('9. METAS'!$V$20,INT((ROW()-14)/2),0)))</f>
        <v/>
      </c>
      <c r="L347" s="245" t="str">
        <f ca="1">IF(MOD(ROW()-13,2)=0,IF(ISBLANK(OFFSET('12. SEGUIMIENTO 2027'!$P$14,INT((ROW()-13)/2),0)),"",OFFSET('12. SEGUIMIENTO 2027'!$P$14,INT((ROW()-13)/2),0)),IF(ISBLANK(OFFSET('9. METAS'!$W$20,INT((ROW()-14)/2),0)),"",OFFSET('9. METAS'!$W$20,INT((ROW()-14)/2),0)))</f>
        <v/>
      </c>
      <c r="M347" s="246" t="str">
        <f ca="1">IF(MOD(ROW()-13,2)=0,IF(ISBLANK(OFFSET('12. SEGUIMIENTO 2027'!$Q$14,INT((ROW()-13)/2),0)),"",OFFSET('12. SEGUIMIENTO 2027'!$Q$14,INT((ROW()-13)/2),0)),IF(ISBLANK(OFFSET('9. METAS'!$X$20,INT((ROW()-14)/2),0)),"",OFFSET('9. METAS'!$X$20,INT((ROW()-14)/2),0)))</f>
        <v/>
      </c>
      <c r="N347" s="1006" t="str">
        <f t="shared" ref="N347" ca="1" si="330">IFERROR(J347/J348,"ND")</f>
        <v>ND</v>
      </c>
      <c r="O347" s="1008" t="str">
        <f t="shared" ref="O347" ca="1" si="331">IFERROR(((J347+K347+L347+M347)/H347),"ND")</f>
        <v>ND</v>
      </c>
      <c r="P347" s="1010"/>
    </row>
    <row r="348" spans="3:16">
      <c r="C348" s="1025"/>
      <c r="D348" s="1018"/>
      <c r="E348" s="1018"/>
      <c r="F348" s="1021"/>
      <c r="G348" s="1023"/>
      <c r="H348" s="1080"/>
      <c r="I348" s="1012"/>
      <c r="J348" s="244" t="str">
        <f ca="1">IF(MOD(ROW()-13,2)=0,IF(ISBLANK(OFFSET('12. SEGUIMIENTO 2027'!$N$14,INT((ROW()-13)/2),0)),"",OFFSET('12. SEGUIMIENTO 2027'!$N$14,INT((ROW()-13)/2),0)),IF(ISBLANK(OFFSET('9. METAS'!$U$20,INT((ROW()-14)/2),0)),"",OFFSET('9. METAS'!$U$20,INT((ROW()-14)/2),0)))</f>
        <v/>
      </c>
      <c r="K348" s="245" t="str">
        <f ca="1">IF(MOD(ROW()-13,2)=0,IF(ISBLANK(OFFSET('12. SEGUIMIENTO 2027'!$O$14,INT((ROW()-13)/2),0)),"",OFFSET('12. SEGUIMIENTO 2027'!$O$14,INT((ROW()-13)/2),0)),IF(ISBLANK(OFFSET('9. METAS'!$V$20,INT((ROW()-14)/2),0)),"",OFFSET('9. METAS'!$V$20,INT((ROW()-14)/2),0)))</f>
        <v/>
      </c>
      <c r="L348" s="245" t="str">
        <f ca="1">IF(MOD(ROW()-13,2)=0,IF(ISBLANK(OFFSET('12. SEGUIMIENTO 2027'!$P$14,INT((ROW()-13)/2),0)),"",OFFSET('12. SEGUIMIENTO 2027'!$P$14,INT((ROW()-13)/2),0)),IF(ISBLANK(OFFSET('9. METAS'!$W$20,INT((ROW()-14)/2),0)),"",OFFSET('9. METAS'!$W$20,INT((ROW()-14)/2),0)))</f>
        <v/>
      </c>
      <c r="M348" s="246" t="str">
        <f ca="1">IF(MOD(ROW()-13,2)=0,IF(ISBLANK(OFFSET('12. SEGUIMIENTO 2027'!$Q$14,INT((ROW()-13)/2),0)),"",OFFSET('12. SEGUIMIENTO 2027'!$Q$14,INT((ROW()-13)/2),0)),IF(ISBLANK(OFFSET('9. METAS'!$X$20,INT((ROW()-14)/2),0)),"",OFFSET('9. METAS'!$X$20,INT((ROW()-14)/2),0)))</f>
        <v/>
      </c>
      <c r="N348" s="1013"/>
      <c r="O348" s="1014"/>
      <c r="P348" s="1015"/>
    </row>
    <row r="349" spans="3:16">
      <c r="C349" s="1016" t="str">
        <f ca="1">IF(ISBLANK(OFFSET('5. Pp (3 años)'!$C$46,INT((ROW()-13)/2),0)),"",OFFSET('5. Pp (3 años)'!$C$46,INT((ROW()-13)/2),0))</f>
        <v>Actividad</v>
      </c>
      <c r="D349" s="1018" t="str">
        <f ca="1">IF(ISBLANK(OFFSET('5. Pp (3 años)'!$D$46,INT((ROW()-13)/2),0)),"",OFFSET('5. Pp (3 años)'!$D$46,INT((ROW()-13)/2),0))</f>
        <v/>
      </c>
      <c r="E349" s="1018" t="str">
        <f ca="1">IF(ISBLANK(OFFSET('5. Pp (3 años)'!$E$46,INT((ROW()-13)/2),0)),"",OFFSET('5. Pp (3 años)'!$E$46,INT((ROW()-13)/2),0))</f>
        <v/>
      </c>
      <c r="F349" s="1021" t="str">
        <f ca="1">IF(ISBLANK(OFFSET('5. Pp (3 años)'!$K$46,INT((ROW()-13)/2),0)),"",OFFSET('5. Pp (3 años)'!$K$46,INT((ROW()-13)/2),0))</f>
        <v/>
      </c>
      <c r="G349" s="1023" t="str">
        <f ca="1">IF(ISBLANK(OFFSET('5. Pp (3 años)'!$H$46,INT((ROW()-13)/2),0)),"",OFFSET('5. Pp (3 años)'!$H$46,INT((ROW()-13)/2),0))</f>
        <v/>
      </c>
      <c r="H349" s="1080" t="str">
        <f ca="1">IF(ISBLANK(OFFSET('9. METAS'!$L$20,INT((ROW()-13)/2),0)),"",OFFSET('9. METAS'!$L$20,INT((ROW()-13)/2),0))</f>
        <v/>
      </c>
      <c r="I349" s="1004"/>
      <c r="J349" s="244" t="str">
        <f ca="1">IF(MOD(ROW()-13,2)=0,IF(ISBLANK(OFFSET('12. SEGUIMIENTO 2027'!$N$14,INT((ROW()-13)/2),0)),"",OFFSET('12. SEGUIMIENTO 2027'!$N$14,INT((ROW()-13)/2),0)),IF(ISBLANK(OFFSET('9. METAS'!$U$20,INT((ROW()-14)/2),0)),"",OFFSET('9. METAS'!$U$20,INT((ROW()-14)/2),0)))</f>
        <v/>
      </c>
      <c r="K349" s="245" t="str">
        <f ca="1">IF(MOD(ROW()-13,2)=0,IF(ISBLANK(OFFSET('12. SEGUIMIENTO 2027'!$O$14,INT((ROW()-13)/2),0)),"",OFFSET('12. SEGUIMIENTO 2027'!$O$14,INT((ROW()-13)/2),0)),IF(ISBLANK(OFFSET('9. METAS'!$V$20,INT((ROW()-14)/2),0)),"",OFFSET('9. METAS'!$V$20,INT((ROW()-14)/2),0)))</f>
        <v/>
      </c>
      <c r="L349" s="245" t="str">
        <f ca="1">IF(MOD(ROW()-13,2)=0,IF(ISBLANK(OFFSET('12. SEGUIMIENTO 2027'!$P$14,INT((ROW()-13)/2),0)),"",OFFSET('12. SEGUIMIENTO 2027'!$P$14,INT((ROW()-13)/2),0)),IF(ISBLANK(OFFSET('9. METAS'!$W$20,INT((ROW()-14)/2),0)),"",OFFSET('9. METAS'!$W$20,INT((ROW()-14)/2),0)))</f>
        <v/>
      </c>
      <c r="M349" s="246" t="str">
        <f ca="1">IF(MOD(ROW()-13,2)=0,IF(ISBLANK(OFFSET('12. SEGUIMIENTO 2027'!$Q$14,INT((ROW()-13)/2),0)),"",OFFSET('12. SEGUIMIENTO 2027'!$Q$14,INT((ROW()-13)/2),0)),IF(ISBLANK(OFFSET('9. METAS'!$X$20,INT((ROW()-14)/2),0)),"",OFFSET('9. METAS'!$X$20,INT((ROW()-14)/2),0)))</f>
        <v/>
      </c>
      <c r="N349" s="1006" t="str">
        <f t="shared" ref="N349" ca="1" si="332">IFERROR(J349/J350,"ND")</f>
        <v>ND</v>
      </c>
      <c r="O349" s="1008" t="str">
        <f t="shared" ref="O349" ca="1" si="333">IFERROR(((J349+K349+L349+M349)/H349),"ND")</f>
        <v>ND</v>
      </c>
      <c r="P349" s="1010"/>
    </row>
    <row r="350" spans="3:16">
      <c r="C350" s="1025"/>
      <c r="D350" s="1018"/>
      <c r="E350" s="1018"/>
      <c r="F350" s="1021"/>
      <c r="G350" s="1023"/>
      <c r="H350" s="1080"/>
      <c r="I350" s="1012"/>
      <c r="J350" s="244" t="str">
        <f ca="1">IF(MOD(ROW()-13,2)=0,IF(ISBLANK(OFFSET('12. SEGUIMIENTO 2027'!$N$14,INT((ROW()-13)/2),0)),"",OFFSET('12. SEGUIMIENTO 2027'!$N$14,INT((ROW()-13)/2),0)),IF(ISBLANK(OFFSET('9. METAS'!$U$20,INT((ROW()-14)/2),0)),"",OFFSET('9. METAS'!$U$20,INT((ROW()-14)/2),0)))</f>
        <v/>
      </c>
      <c r="K350" s="245" t="str">
        <f ca="1">IF(MOD(ROW()-13,2)=0,IF(ISBLANK(OFFSET('12. SEGUIMIENTO 2027'!$O$14,INT((ROW()-13)/2),0)),"",OFFSET('12. SEGUIMIENTO 2027'!$O$14,INT((ROW()-13)/2),0)),IF(ISBLANK(OFFSET('9. METAS'!$V$20,INT((ROW()-14)/2),0)),"",OFFSET('9. METAS'!$V$20,INT((ROW()-14)/2),0)))</f>
        <v/>
      </c>
      <c r="L350" s="245" t="str">
        <f ca="1">IF(MOD(ROW()-13,2)=0,IF(ISBLANK(OFFSET('12. SEGUIMIENTO 2027'!$P$14,INT((ROW()-13)/2),0)),"",OFFSET('12. SEGUIMIENTO 2027'!$P$14,INT((ROW()-13)/2),0)),IF(ISBLANK(OFFSET('9. METAS'!$W$20,INT((ROW()-14)/2),0)),"",OFFSET('9. METAS'!$W$20,INT((ROW()-14)/2),0)))</f>
        <v/>
      </c>
      <c r="M350" s="246" t="str">
        <f ca="1">IF(MOD(ROW()-13,2)=0,IF(ISBLANK(OFFSET('12. SEGUIMIENTO 2027'!$Q$14,INT((ROW()-13)/2),0)),"",OFFSET('12. SEGUIMIENTO 2027'!$Q$14,INT((ROW()-13)/2),0)),IF(ISBLANK(OFFSET('9. METAS'!$X$20,INT((ROW()-14)/2),0)),"",OFFSET('9. METAS'!$X$20,INT((ROW()-14)/2),0)))</f>
        <v/>
      </c>
      <c r="N350" s="1013"/>
      <c r="O350" s="1014"/>
      <c r="P350" s="1015"/>
    </row>
    <row r="351" spans="3:16">
      <c r="C351" s="1016" t="str">
        <f ca="1">IF(ISBLANK(OFFSET('5. Pp (3 años)'!$C$46,INT((ROW()-13)/2),0)),"",OFFSET('5. Pp (3 años)'!$C$46,INT((ROW()-13)/2),0))</f>
        <v>Actividad</v>
      </c>
      <c r="D351" s="1018" t="str">
        <f ca="1">IF(ISBLANK(OFFSET('5. Pp (3 años)'!$D$46,INT((ROW()-13)/2),0)),"",OFFSET('5. Pp (3 años)'!$D$46,INT((ROW()-13)/2),0))</f>
        <v/>
      </c>
      <c r="E351" s="1018" t="str">
        <f ca="1">IF(ISBLANK(OFFSET('5. Pp (3 años)'!$E$46,INT((ROW()-13)/2),0)),"",OFFSET('5. Pp (3 años)'!$E$46,INT((ROW()-13)/2),0))</f>
        <v/>
      </c>
      <c r="F351" s="1021" t="str">
        <f ca="1">IF(ISBLANK(OFFSET('5. Pp (3 años)'!$K$46,INT((ROW()-13)/2),0)),"",OFFSET('5. Pp (3 años)'!$K$46,INT((ROW()-13)/2),0))</f>
        <v/>
      </c>
      <c r="G351" s="1023" t="str">
        <f ca="1">IF(ISBLANK(OFFSET('5. Pp (3 años)'!$H$46,INT((ROW()-13)/2),0)),"",OFFSET('5. Pp (3 años)'!$H$46,INT((ROW()-13)/2),0))</f>
        <v/>
      </c>
      <c r="H351" s="1080" t="str">
        <f ca="1">IF(ISBLANK(OFFSET('9. METAS'!$L$20,INT((ROW()-13)/2),0)),"",OFFSET('9. METAS'!$L$20,INT((ROW()-13)/2),0))</f>
        <v/>
      </c>
      <c r="I351" s="1004"/>
      <c r="J351" s="244" t="str">
        <f ca="1">IF(MOD(ROW()-13,2)=0,IF(ISBLANK(OFFSET('12. SEGUIMIENTO 2027'!$N$14,INT((ROW()-13)/2),0)),"",OFFSET('12. SEGUIMIENTO 2027'!$N$14,INT((ROW()-13)/2),0)),IF(ISBLANK(OFFSET('9. METAS'!$U$20,INT((ROW()-14)/2),0)),"",OFFSET('9. METAS'!$U$20,INT((ROW()-14)/2),0)))</f>
        <v/>
      </c>
      <c r="K351" s="245" t="str">
        <f ca="1">IF(MOD(ROW()-13,2)=0,IF(ISBLANK(OFFSET('12. SEGUIMIENTO 2027'!$O$14,INT((ROW()-13)/2),0)),"",OFFSET('12. SEGUIMIENTO 2027'!$O$14,INT((ROW()-13)/2),0)),IF(ISBLANK(OFFSET('9. METAS'!$V$20,INT((ROW()-14)/2),0)),"",OFFSET('9. METAS'!$V$20,INT((ROW()-14)/2),0)))</f>
        <v/>
      </c>
      <c r="L351" s="245" t="str">
        <f ca="1">IF(MOD(ROW()-13,2)=0,IF(ISBLANK(OFFSET('12. SEGUIMIENTO 2027'!$P$14,INT((ROW()-13)/2),0)),"",OFFSET('12. SEGUIMIENTO 2027'!$P$14,INT((ROW()-13)/2),0)),IF(ISBLANK(OFFSET('9. METAS'!$W$20,INT((ROW()-14)/2),0)),"",OFFSET('9. METAS'!$W$20,INT((ROW()-14)/2),0)))</f>
        <v/>
      </c>
      <c r="M351" s="246" t="str">
        <f ca="1">IF(MOD(ROW()-13,2)=0,IF(ISBLANK(OFFSET('12. SEGUIMIENTO 2027'!$Q$14,INT((ROW()-13)/2),0)),"",OFFSET('12. SEGUIMIENTO 2027'!$Q$14,INT((ROW()-13)/2),0)),IF(ISBLANK(OFFSET('9. METAS'!$X$20,INT((ROW()-14)/2),0)),"",OFFSET('9. METAS'!$X$20,INT((ROW()-14)/2),0)))</f>
        <v/>
      </c>
      <c r="N351" s="1006" t="str">
        <f t="shared" ref="N351" ca="1" si="334">IFERROR(J351/J352,"ND")</f>
        <v>ND</v>
      </c>
      <c r="O351" s="1008" t="str">
        <f t="shared" ref="O351" ca="1" si="335">IFERROR(((J351+K351+L351+M351)/H351),"ND")</f>
        <v>ND</v>
      </c>
      <c r="P351" s="1010"/>
    </row>
    <row r="352" spans="3:16">
      <c r="C352" s="1025"/>
      <c r="D352" s="1018"/>
      <c r="E352" s="1018"/>
      <c r="F352" s="1021"/>
      <c r="G352" s="1023"/>
      <c r="H352" s="1080"/>
      <c r="I352" s="1012"/>
      <c r="J352" s="244" t="str">
        <f ca="1">IF(MOD(ROW()-13,2)=0,IF(ISBLANK(OFFSET('12. SEGUIMIENTO 2027'!$N$14,INT((ROW()-13)/2),0)),"",OFFSET('12. SEGUIMIENTO 2027'!$N$14,INT((ROW()-13)/2),0)),IF(ISBLANK(OFFSET('9. METAS'!$U$20,INT((ROW()-14)/2),0)),"",OFFSET('9. METAS'!$U$20,INT((ROW()-14)/2),0)))</f>
        <v/>
      </c>
      <c r="K352" s="245" t="str">
        <f ca="1">IF(MOD(ROW()-13,2)=0,IF(ISBLANK(OFFSET('12. SEGUIMIENTO 2027'!$O$14,INT((ROW()-13)/2),0)),"",OFFSET('12. SEGUIMIENTO 2027'!$O$14,INT((ROW()-13)/2),0)),IF(ISBLANK(OFFSET('9. METAS'!$V$20,INT((ROW()-14)/2),0)),"",OFFSET('9. METAS'!$V$20,INT((ROW()-14)/2),0)))</f>
        <v/>
      </c>
      <c r="L352" s="245" t="str">
        <f ca="1">IF(MOD(ROW()-13,2)=0,IF(ISBLANK(OFFSET('12. SEGUIMIENTO 2027'!$P$14,INT((ROW()-13)/2),0)),"",OFFSET('12. SEGUIMIENTO 2027'!$P$14,INT((ROW()-13)/2),0)),IF(ISBLANK(OFFSET('9. METAS'!$W$20,INT((ROW()-14)/2),0)),"",OFFSET('9. METAS'!$W$20,INT((ROW()-14)/2),0)))</f>
        <v/>
      </c>
      <c r="M352" s="246" t="str">
        <f ca="1">IF(MOD(ROW()-13,2)=0,IF(ISBLANK(OFFSET('12. SEGUIMIENTO 2027'!$Q$14,INT((ROW()-13)/2),0)),"",OFFSET('12. SEGUIMIENTO 2027'!$Q$14,INT((ROW()-13)/2),0)),IF(ISBLANK(OFFSET('9. METAS'!$X$20,INT((ROW()-14)/2),0)),"",OFFSET('9. METAS'!$X$20,INT((ROW()-14)/2),0)))</f>
        <v/>
      </c>
      <c r="N352" s="1013"/>
      <c r="O352" s="1014"/>
      <c r="P352" s="1015"/>
    </row>
    <row r="353" spans="3:16">
      <c r="C353" s="1016" t="str">
        <f ca="1">IF(ISBLANK(OFFSET('5. Pp (3 años)'!$C$46,INT((ROW()-13)/2),0)),"",OFFSET('5. Pp (3 años)'!$C$46,INT((ROW()-13)/2),0))</f>
        <v>Componente</v>
      </c>
      <c r="D353" s="1018" t="str">
        <f ca="1">IF(ISBLANK(OFFSET('5. Pp (3 años)'!$D$46,INT((ROW()-13)/2),0)),"",OFFSET('5. Pp (3 años)'!$D$46,INT((ROW()-13)/2),0))</f>
        <v>4.1.1.1.29 Servicios de formación ciudadana, apoyos escolares y mecanismos de vinculación para el fortalecimiento educativo otorgados.</v>
      </c>
      <c r="E353" s="1018" t="str">
        <f ca="1">IF(ISBLANK(OFFSET('5. Pp (3 años)'!$E$46,INT((ROW()-13)/2),0)),"",OFFSET('5. Pp (3 años)'!$E$46,INT((ROW()-13)/2),0))</f>
        <v>PSFAE: Porcentaje de servicios de formación y apoyos educativos realizados.</v>
      </c>
      <c r="F353" s="1021" t="str">
        <f ca="1">IF(ISBLANK(OFFSET('5. Pp (3 años)'!$K$46,INT((ROW()-13)/2),0)),"",OFFSET('5. Pp (3 años)'!$K$46,INT((ROW()-13)/2),0))</f>
        <v>Ascendente</v>
      </c>
      <c r="G353" s="1023" t="str">
        <f ca="1">IF(ISBLANK(OFFSET('5. Pp (3 años)'!$H$46,INT((ROW()-13)/2),0)),"",OFFSET('5. Pp (3 años)'!$H$46,INT((ROW()-13)/2),0))</f>
        <v>Trimestral</v>
      </c>
      <c r="H353" s="1080">
        <f ca="1">IF(ISBLANK(OFFSET('9. METAS'!$L$20,INT((ROW()-13)/2),0)),"",OFFSET('9. METAS'!$L$20,INT((ROW()-13)/2),0))</f>
        <v>100</v>
      </c>
      <c r="I353" s="1004"/>
      <c r="J353" s="244" t="str">
        <f ca="1">IF(MOD(ROW()-13,2)=0,IF(ISBLANK(OFFSET('12. SEGUIMIENTO 2027'!$N$14,INT((ROW()-13)/2),0)),"",OFFSET('12. SEGUIMIENTO 2027'!$N$14,INT((ROW()-13)/2),0)),IF(ISBLANK(OFFSET('9. METAS'!$U$20,INT((ROW()-14)/2),0)),"",OFFSET('9. METAS'!$U$20,INT((ROW()-14)/2),0)))</f>
        <v/>
      </c>
      <c r="K353" s="245" t="str">
        <f ca="1">IF(MOD(ROW()-13,2)=0,IF(ISBLANK(OFFSET('12. SEGUIMIENTO 2027'!$O$14,INT((ROW()-13)/2),0)),"",OFFSET('12. SEGUIMIENTO 2027'!$O$14,INT((ROW()-13)/2),0)),IF(ISBLANK(OFFSET('9. METAS'!$V$20,INT((ROW()-14)/2),0)),"",OFFSET('9. METAS'!$V$20,INT((ROW()-14)/2),0)))</f>
        <v/>
      </c>
      <c r="L353" s="245" t="str">
        <f ca="1">IF(MOD(ROW()-13,2)=0,IF(ISBLANK(OFFSET('12. SEGUIMIENTO 2027'!$P$14,INT((ROW()-13)/2),0)),"",OFFSET('12. SEGUIMIENTO 2027'!$P$14,INT((ROW()-13)/2),0)),IF(ISBLANK(OFFSET('9. METAS'!$W$20,INT((ROW()-14)/2),0)),"",OFFSET('9. METAS'!$W$20,INT((ROW()-14)/2),0)))</f>
        <v/>
      </c>
      <c r="M353" s="246" t="str">
        <f ca="1">IF(MOD(ROW()-13,2)=0,IF(ISBLANK(OFFSET('12. SEGUIMIENTO 2027'!$Q$14,INT((ROW()-13)/2),0)),"",OFFSET('12. SEGUIMIENTO 2027'!$Q$14,INT((ROW()-13)/2),0)),IF(ISBLANK(OFFSET('9. METAS'!$X$20,INT((ROW()-14)/2),0)),"",OFFSET('9. METAS'!$X$20,INT((ROW()-14)/2),0)))</f>
        <v/>
      </c>
      <c r="N353" s="1006" t="str">
        <f t="shared" ref="N353" ca="1" si="336">IFERROR(J353/J354,"ND")</f>
        <v>ND</v>
      </c>
      <c r="O353" s="1008" t="str">
        <f t="shared" ref="O353" ca="1" si="337">IFERROR(((J353+K353+L353+M353)/H353),"ND")</f>
        <v>ND</v>
      </c>
      <c r="P353" s="1010"/>
    </row>
    <row r="354" spans="3:16">
      <c r="C354" s="1025"/>
      <c r="D354" s="1018"/>
      <c r="E354" s="1018"/>
      <c r="F354" s="1021"/>
      <c r="G354" s="1023"/>
      <c r="H354" s="1080"/>
      <c r="I354" s="1012"/>
      <c r="J354" s="244">
        <f ca="1">IF(MOD(ROW()-13,2)=0,IF(ISBLANK(OFFSET('12. SEGUIMIENTO 2027'!$N$14,INT((ROW()-13)/2),0)),"",OFFSET('12. SEGUIMIENTO 2027'!$N$14,INT((ROW()-13)/2),0)),IF(ISBLANK(OFFSET('9. METAS'!$U$20,INT((ROW()-14)/2),0)),"",OFFSET('9. METAS'!$U$20,INT((ROW()-14)/2),0)))</f>
        <v>25</v>
      </c>
      <c r="K354" s="245">
        <f ca="1">IF(MOD(ROW()-13,2)=0,IF(ISBLANK(OFFSET('12. SEGUIMIENTO 2027'!$O$14,INT((ROW()-13)/2),0)),"",OFFSET('12. SEGUIMIENTO 2027'!$O$14,INT((ROW()-13)/2),0)),IF(ISBLANK(OFFSET('9. METAS'!$V$20,INT((ROW()-14)/2),0)),"",OFFSET('9. METAS'!$V$20,INT((ROW()-14)/2),0)))</f>
        <v>25</v>
      </c>
      <c r="L354" s="245">
        <f ca="1">IF(MOD(ROW()-13,2)=0,IF(ISBLANK(OFFSET('12. SEGUIMIENTO 2027'!$P$14,INT((ROW()-13)/2),0)),"",OFFSET('12. SEGUIMIENTO 2027'!$P$14,INT((ROW()-13)/2),0)),IF(ISBLANK(OFFSET('9. METAS'!$W$20,INT((ROW()-14)/2),0)),"",OFFSET('9. METAS'!$W$20,INT((ROW()-14)/2),0)))</f>
        <v>25</v>
      </c>
      <c r="M354" s="246">
        <f ca="1">IF(MOD(ROW()-13,2)=0,IF(ISBLANK(OFFSET('12. SEGUIMIENTO 2027'!$Q$14,INT((ROW()-13)/2),0)),"",OFFSET('12. SEGUIMIENTO 2027'!$Q$14,INT((ROW()-13)/2),0)),IF(ISBLANK(OFFSET('9. METAS'!$X$20,INT((ROW()-14)/2),0)),"",OFFSET('9. METAS'!$X$20,INT((ROW()-14)/2),0)))</f>
        <v>25</v>
      </c>
      <c r="N354" s="1013"/>
      <c r="O354" s="1014"/>
      <c r="P354" s="1015"/>
    </row>
    <row r="355" spans="3:16">
      <c r="C355" s="1016" t="str">
        <f ca="1">IF(ISBLANK(OFFSET('5. Pp (3 años)'!$C$46,INT((ROW()-13)/2),0)),"",OFFSET('5. Pp (3 años)'!$C$46,INT((ROW()-13)/2),0))</f>
        <v>Actividad</v>
      </c>
      <c r="D355" s="1018" t="str">
        <f ca="1">IF(ISBLANK(OFFSET('5. Pp (3 años)'!$D$46,INT((ROW()-13)/2),0)),"",OFFSET('5. Pp (3 años)'!$D$46,INT((ROW()-13)/2),0))</f>
        <v>4.1.1.1.29.1  Organización del mecanismo de participación ciudadana interactiva "Cabildo Infantil".</v>
      </c>
      <c r="E355" s="1018" t="str">
        <f ca="1">IF(ISBLANK(OFFSET('5. Pp (3 años)'!$E$46,INT((ROW()-13)/2),0)),"",OFFSET('5. Pp (3 años)'!$E$46,INT((ROW()-13)/2),0))</f>
        <v>PCIR: Porcentaje del "Cabildo Infantil" realizado</v>
      </c>
      <c r="F355" s="1021" t="str">
        <f ca="1">IF(ISBLANK(OFFSET('5. Pp (3 años)'!$K$46,INT((ROW()-13)/2),0)),"",OFFSET('5. Pp (3 años)'!$K$46,INT((ROW()-13)/2),0))</f>
        <v>Ascendente</v>
      </c>
      <c r="G355" s="1023" t="str">
        <f ca="1">IF(ISBLANK(OFFSET('5. Pp (3 años)'!$H$46,INT((ROW()-13)/2),0)),"",OFFSET('5. Pp (3 años)'!$H$46,INT((ROW()-13)/2),0))</f>
        <v>Trimestral</v>
      </c>
      <c r="H355" s="1080">
        <f ca="1">IF(ISBLANK(OFFSET('9. METAS'!$L$20,INT((ROW()-13)/2),0)),"",OFFSET('9. METAS'!$L$20,INT((ROW()-13)/2),0))</f>
        <v>1</v>
      </c>
      <c r="I355" s="1004"/>
      <c r="J355" s="244" t="str">
        <f ca="1">IF(MOD(ROW()-13,2)=0,IF(ISBLANK(OFFSET('12. SEGUIMIENTO 2027'!$N$14,INT((ROW()-13)/2),0)),"",OFFSET('12. SEGUIMIENTO 2027'!$N$14,INT((ROW()-13)/2),0)),IF(ISBLANK(OFFSET('9. METAS'!$U$20,INT((ROW()-14)/2),0)),"",OFFSET('9. METAS'!$U$20,INT((ROW()-14)/2),0)))</f>
        <v/>
      </c>
      <c r="K355" s="245" t="str">
        <f ca="1">IF(MOD(ROW()-13,2)=0,IF(ISBLANK(OFFSET('12. SEGUIMIENTO 2027'!$O$14,INT((ROW()-13)/2),0)),"",OFFSET('12. SEGUIMIENTO 2027'!$O$14,INT((ROW()-13)/2),0)),IF(ISBLANK(OFFSET('9. METAS'!$V$20,INT((ROW()-14)/2),0)),"",OFFSET('9. METAS'!$V$20,INT((ROW()-14)/2),0)))</f>
        <v/>
      </c>
      <c r="L355" s="245" t="str">
        <f ca="1">IF(MOD(ROW()-13,2)=0,IF(ISBLANK(OFFSET('12. SEGUIMIENTO 2027'!$P$14,INT((ROW()-13)/2),0)),"",OFFSET('12. SEGUIMIENTO 2027'!$P$14,INT((ROW()-13)/2),0)),IF(ISBLANK(OFFSET('9. METAS'!$W$20,INT((ROW()-14)/2),0)),"",OFFSET('9. METAS'!$W$20,INT((ROW()-14)/2),0)))</f>
        <v/>
      </c>
      <c r="M355" s="246" t="str">
        <f ca="1">IF(MOD(ROW()-13,2)=0,IF(ISBLANK(OFFSET('12. SEGUIMIENTO 2027'!$Q$14,INT((ROW()-13)/2),0)),"",OFFSET('12. SEGUIMIENTO 2027'!$Q$14,INT((ROW()-13)/2),0)),IF(ISBLANK(OFFSET('9. METAS'!$X$20,INT((ROW()-14)/2),0)),"",OFFSET('9. METAS'!$X$20,INT((ROW()-14)/2),0)))</f>
        <v/>
      </c>
      <c r="N355" s="1006" t="str">
        <f t="shared" ref="N355" ca="1" si="338">IFERROR(J355/J356,"ND")</f>
        <v>ND</v>
      </c>
      <c r="O355" s="1008" t="str">
        <f t="shared" ref="O355" ca="1" si="339">IFERROR(((J355+K355+L355+M355)/H355),"ND")</f>
        <v>ND</v>
      </c>
      <c r="P355" s="1010"/>
    </row>
    <row r="356" spans="3:16">
      <c r="C356" s="1025"/>
      <c r="D356" s="1018"/>
      <c r="E356" s="1018"/>
      <c r="F356" s="1021"/>
      <c r="G356" s="1023"/>
      <c r="H356" s="1080"/>
      <c r="I356" s="1012"/>
      <c r="J356" s="244">
        <f ca="1">IF(MOD(ROW()-13,2)=0,IF(ISBLANK(OFFSET('12. SEGUIMIENTO 2027'!$N$14,INT((ROW()-13)/2),0)),"",OFFSET('12. SEGUIMIENTO 2027'!$N$14,INT((ROW()-13)/2),0)),IF(ISBLANK(OFFSET('9. METAS'!$U$20,INT((ROW()-14)/2),0)),"",OFFSET('9. METAS'!$U$20,INT((ROW()-14)/2),0)))</f>
        <v>0</v>
      </c>
      <c r="K356" s="245">
        <f ca="1">IF(MOD(ROW()-13,2)=0,IF(ISBLANK(OFFSET('12. SEGUIMIENTO 2027'!$O$14,INT((ROW()-13)/2),0)),"",OFFSET('12. SEGUIMIENTO 2027'!$O$14,INT((ROW()-13)/2),0)),IF(ISBLANK(OFFSET('9. METAS'!$V$20,INT((ROW()-14)/2),0)),"",OFFSET('9. METAS'!$V$20,INT((ROW()-14)/2),0)))</f>
        <v>1</v>
      </c>
      <c r="L356" s="245">
        <f ca="1">IF(MOD(ROW()-13,2)=0,IF(ISBLANK(OFFSET('12. SEGUIMIENTO 2027'!$P$14,INT((ROW()-13)/2),0)),"",OFFSET('12. SEGUIMIENTO 2027'!$P$14,INT((ROW()-13)/2),0)),IF(ISBLANK(OFFSET('9. METAS'!$W$20,INT((ROW()-14)/2),0)),"",OFFSET('9. METAS'!$W$20,INT((ROW()-14)/2),0)))</f>
        <v>0</v>
      </c>
      <c r="M356" s="246">
        <f ca="1">IF(MOD(ROW()-13,2)=0,IF(ISBLANK(OFFSET('12. SEGUIMIENTO 2027'!$Q$14,INT((ROW()-13)/2),0)),"",OFFSET('12. SEGUIMIENTO 2027'!$Q$14,INT((ROW()-13)/2),0)),IF(ISBLANK(OFFSET('9. METAS'!$X$20,INT((ROW()-14)/2),0)),"",OFFSET('9. METAS'!$X$20,INT((ROW()-14)/2),0)))</f>
        <v>0</v>
      </c>
      <c r="N356" s="1013"/>
      <c r="O356" s="1014"/>
      <c r="P356" s="1015"/>
    </row>
    <row r="357" spans="3:16">
      <c r="C357" s="1016" t="str">
        <f ca="1">IF(ISBLANK(OFFSET('5. Pp (3 años)'!$C$46,INT((ROW()-13)/2),0)),"",OFFSET('5. Pp (3 años)'!$C$46,INT((ROW()-13)/2),0))</f>
        <v>Actividad</v>
      </c>
      <c r="D357" s="1018" t="str">
        <f ca="1">IF(ISBLANK(OFFSET('5. Pp (3 años)'!$D$46,INT((ROW()-13)/2),0)),"",OFFSET('5. Pp (3 años)'!$D$46,INT((ROW()-13)/2),0))</f>
        <v>4.1.1.1.29.2 Gestión de apoyos educativos y ejecución de mecanismos de recaudación para el fortalecimiento escolar.</v>
      </c>
      <c r="E357" s="1018" t="str">
        <f ca="1">IF(ISBLANK(OFFSET('5. Pp (3 años)'!$E$46,INT((ROW()-13)/2),0)),"",OFFSET('5. Pp (3 años)'!$E$46,INT((ROW()-13)/2),0))</f>
        <v>PAERE: Porcentaje de acciones de apoyo y eventos de recaudación educativa realizados.</v>
      </c>
      <c r="F357" s="1021" t="str">
        <f ca="1">IF(ISBLANK(OFFSET('5. Pp (3 años)'!$K$46,INT((ROW()-13)/2),0)),"",OFFSET('5. Pp (3 años)'!$K$46,INT((ROW()-13)/2),0))</f>
        <v>Ascendente</v>
      </c>
      <c r="G357" s="1023" t="str">
        <f ca="1">IF(ISBLANK(OFFSET('5. Pp (3 años)'!$H$46,INT((ROW()-13)/2),0)),"",OFFSET('5. Pp (3 años)'!$H$46,INT((ROW()-13)/2),0))</f>
        <v>Trimestral</v>
      </c>
      <c r="H357" s="1080">
        <f ca="1">IF(ISBLANK(OFFSET('9. METAS'!$L$20,INT((ROW()-13)/2),0)),"",OFFSET('9. METAS'!$L$20,INT((ROW()-13)/2),0))</f>
        <v>2</v>
      </c>
      <c r="I357" s="1004"/>
      <c r="J357" s="244" t="str">
        <f ca="1">IF(MOD(ROW()-13,2)=0,IF(ISBLANK(OFFSET('12. SEGUIMIENTO 2027'!$N$14,INT((ROW()-13)/2),0)),"",OFFSET('12. SEGUIMIENTO 2027'!$N$14,INT((ROW()-13)/2),0)),IF(ISBLANK(OFFSET('9. METAS'!$U$20,INT((ROW()-14)/2),0)),"",OFFSET('9. METAS'!$U$20,INT((ROW()-14)/2),0)))</f>
        <v/>
      </c>
      <c r="K357" s="245" t="str">
        <f ca="1">IF(MOD(ROW()-13,2)=0,IF(ISBLANK(OFFSET('12. SEGUIMIENTO 2027'!$O$14,INT((ROW()-13)/2),0)),"",OFFSET('12. SEGUIMIENTO 2027'!$O$14,INT((ROW()-13)/2),0)),IF(ISBLANK(OFFSET('9. METAS'!$V$20,INT((ROW()-14)/2),0)),"",OFFSET('9. METAS'!$V$20,INT((ROW()-14)/2),0)))</f>
        <v/>
      </c>
      <c r="L357" s="245" t="str">
        <f ca="1">IF(MOD(ROW()-13,2)=0,IF(ISBLANK(OFFSET('12. SEGUIMIENTO 2027'!$P$14,INT((ROW()-13)/2),0)),"",OFFSET('12. SEGUIMIENTO 2027'!$P$14,INT((ROW()-13)/2),0)),IF(ISBLANK(OFFSET('9. METAS'!$W$20,INT((ROW()-14)/2),0)),"",OFFSET('9. METAS'!$W$20,INT((ROW()-14)/2),0)))</f>
        <v/>
      </c>
      <c r="M357" s="246" t="str">
        <f ca="1">IF(MOD(ROW()-13,2)=0,IF(ISBLANK(OFFSET('12. SEGUIMIENTO 2027'!$Q$14,INT((ROW()-13)/2),0)),"",OFFSET('12. SEGUIMIENTO 2027'!$Q$14,INT((ROW()-13)/2),0)),IF(ISBLANK(OFFSET('9. METAS'!$X$20,INT((ROW()-14)/2),0)),"",OFFSET('9. METAS'!$X$20,INT((ROW()-14)/2),0)))</f>
        <v/>
      </c>
      <c r="N357" s="1006" t="str">
        <f t="shared" ref="N357" ca="1" si="340">IFERROR(J357/J358,"ND")</f>
        <v>ND</v>
      </c>
      <c r="O357" s="1008" t="str">
        <f t="shared" ref="O357" ca="1" si="341">IFERROR(((J357+K357+L357+M357)/H357),"ND")</f>
        <v>ND</v>
      </c>
      <c r="P357" s="1010"/>
    </row>
    <row r="358" spans="3:16">
      <c r="C358" s="1025"/>
      <c r="D358" s="1018"/>
      <c r="E358" s="1018"/>
      <c r="F358" s="1021"/>
      <c r="G358" s="1023"/>
      <c r="H358" s="1080"/>
      <c r="I358" s="1012"/>
      <c r="J358" s="244">
        <f ca="1">IF(MOD(ROW()-13,2)=0,IF(ISBLANK(OFFSET('12. SEGUIMIENTO 2027'!$N$14,INT((ROW()-13)/2),0)),"",OFFSET('12. SEGUIMIENTO 2027'!$N$14,INT((ROW()-13)/2),0)),IF(ISBLANK(OFFSET('9. METAS'!$U$20,INT((ROW()-14)/2),0)),"",OFFSET('9. METAS'!$U$20,INT((ROW()-14)/2),0)))</f>
        <v>0</v>
      </c>
      <c r="K358" s="245">
        <f ca="1">IF(MOD(ROW()-13,2)=0,IF(ISBLANK(OFFSET('12. SEGUIMIENTO 2027'!$O$14,INT((ROW()-13)/2),0)),"",OFFSET('12. SEGUIMIENTO 2027'!$O$14,INT((ROW()-13)/2),0)),IF(ISBLANK(OFFSET('9. METAS'!$V$20,INT((ROW()-14)/2),0)),"",OFFSET('9. METAS'!$V$20,INT((ROW()-14)/2),0)))</f>
        <v>0</v>
      </c>
      <c r="L358" s="245">
        <f ca="1">IF(MOD(ROW()-13,2)=0,IF(ISBLANK(OFFSET('12. SEGUIMIENTO 2027'!$P$14,INT((ROW()-13)/2),0)),"",OFFSET('12. SEGUIMIENTO 2027'!$P$14,INT((ROW()-13)/2),0)),IF(ISBLANK(OFFSET('9. METAS'!$W$20,INT((ROW()-14)/2),0)),"",OFFSET('9. METAS'!$W$20,INT((ROW()-14)/2),0)))</f>
        <v>0</v>
      </c>
      <c r="M358" s="246">
        <f ca="1">IF(MOD(ROW()-13,2)=0,IF(ISBLANK(OFFSET('12. SEGUIMIENTO 2027'!$Q$14,INT((ROW()-13)/2),0)),"",OFFSET('12. SEGUIMIENTO 2027'!$Q$14,INT((ROW()-13)/2),0)),IF(ISBLANK(OFFSET('9. METAS'!$X$20,INT((ROW()-14)/2),0)),"",OFFSET('9. METAS'!$X$20,INT((ROW()-14)/2),0)))</f>
        <v>2</v>
      </c>
      <c r="N358" s="1013"/>
      <c r="O358" s="1014"/>
      <c r="P358" s="1015"/>
    </row>
    <row r="359" spans="3:16">
      <c r="C359" s="1016" t="str">
        <f ca="1">IF(ISBLANK(OFFSET('5. Pp (3 años)'!$C$46,INT((ROW()-13)/2),0)),"",OFFSET('5. Pp (3 años)'!$C$46,INT((ROW()-13)/2),0))</f>
        <v>Actividad</v>
      </c>
      <c r="D359" s="1018" t="str">
        <f ca="1">IF(ISBLANK(OFFSET('5. Pp (3 años)'!$D$46,INT((ROW()-13)/2),0)),"",OFFSET('5. Pp (3 años)'!$D$46,INT((ROW()-13)/2),0))</f>
        <v>4.1.1.1.29.3  Implementación de servicios de estancia post-escolar y atención integral para el fortalecimiento del Sistema Municipal de Cuidados.</v>
      </c>
      <c r="E359" s="1018" t="str">
        <f ca="1">IF(ISBLANK(OFFSET('5. Pp (3 años)'!$E$46,INT((ROW()-13)/2),0)),"",OFFSET('5. Pp (3 años)'!$E$46,INT((ROW()-13)/2),0))</f>
        <v>PAIEP: Porcentaje de atenciones integrales brindadas en espacios de estancia post-escolar.</v>
      </c>
      <c r="F359" s="1021" t="str">
        <f ca="1">IF(ISBLANK(OFFSET('5. Pp (3 años)'!$K$46,INT((ROW()-13)/2),0)),"",OFFSET('5. Pp (3 años)'!$K$46,INT((ROW()-13)/2),0))</f>
        <v>Ascendente</v>
      </c>
      <c r="G359" s="1023" t="str">
        <f ca="1">IF(ISBLANK(OFFSET('5. Pp (3 años)'!$H$46,INT((ROW()-13)/2),0)),"",OFFSET('5. Pp (3 años)'!$H$46,INT((ROW()-13)/2),0))</f>
        <v>Trimestral</v>
      </c>
      <c r="H359" s="1080">
        <f ca="1">IF(ISBLANK(OFFSET('9. METAS'!$L$20,INT((ROW()-13)/2),0)),"",OFFSET('9. METAS'!$L$20,INT((ROW()-13)/2),0))</f>
        <v>2</v>
      </c>
      <c r="I359" s="1004"/>
      <c r="J359" s="244" t="str">
        <f ca="1">IF(MOD(ROW()-13,2)=0,IF(ISBLANK(OFFSET('12. SEGUIMIENTO 2027'!$N$14,INT((ROW()-13)/2),0)),"",OFFSET('12. SEGUIMIENTO 2027'!$N$14,INT((ROW()-13)/2),0)),IF(ISBLANK(OFFSET('9. METAS'!$U$20,INT((ROW()-14)/2),0)),"",OFFSET('9. METAS'!$U$20,INT((ROW()-14)/2),0)))</f>
        <v/>
      </c>
      <c r="K359" s="245" t="str">
        <f ca="1">IF(MOD(ROW()-13,2)=0,IF(ISBLANK(OFFSET('12. SEGUIMIENTO 2027'!$O$14,INT((ROW()-13)/2),0)),"",OFFSET('12. SEGUIMIENTO 2027'!$O$14,INT((ROW()-13)/2),0)),IF(ISBLANK(OFFSET('9. METAS'!$V$20,INT((ROW()-14)/2),0)),"",OFFSET('9. METAS'!$V$20,INT((ROW()-14)/2),0)))</f>
        <v/>
      </c>
      <c r="L359" s="245" t="str">
        <f ca="1">IF(MOD(ROW()-13,2)=0,IF(ISBLANK(OFFSET('12. SEGUIMIENTO 2027'!$P$14,INT((ROW()-13)/2),0)),"",OFFSET('12. SEGUIMIENTO 2027'!$P$14,INT((ROW()-13)/2),0)),IF(ISBLANK(OFFSET('9. METAS'!$W$20,INT((ROW()-14)/2),0)),"",OFFSET('9. METAS'!$W$20,INT((ROW()-14)/2),0)))</f>
        <v/>
      </c>
      <c r="M359" s="246" t="str">
        <f ca="1">IF(MOD(ROW()-13,2)=0,IF(ISBLANK(OFFSET('12. SEGUIMIENTO 2027'!$Q$14,INT((ROW()-13)/2),0)),"",OFFSET('12. SEGUIMIENTO 2027'!$Q$14,INT((ROW()-13)/2),0)),IF(ISBLANK(OFFSET('9. METAS'!$X$20,INT((ROW()-14)/2),0)),"",OFFSET('9. METAS'!$X$20,INT((ROW()-14)/2),0)))</f>
        <v/>
      </c>
      <c r="N359" s="1006" t="str">
        <f t="shared" ref="N359" ca="1" si="342">IFERROR(J359/J360,"ND")</f>
        <v>ND</v>
      </c>
      <c r="O359" s="1008" t="str">
        <f t="shared" ref="O359" ca="1" si="343">IFERROR(((J359+K359+L359+M359)/H359),"ND")</f>
        <v>ND</v>
      </c>
      <c r="P359" s="1010"/>
    </row>
    <row r="360" spans="3:16">
      <c r="C360" s="1025"/>
      <c r="D360" s="1018"/>
      <c r="E360" s="1018"/>
      <c r="F360" s="1021"/>
      <c r="G360" s="1023"/>
      <c r="H360" s="1080"/>
      <c r="I360" s="1012"/>
      <c r="J360" s="244">
        <f ca="1">IF(MOD(ROW()-13,2)=0,IF(ISBLANK(OFFSET('12. SEGUIMIENTO 2027'!$N$14,INT((ROW()-13)/2),0)),"",OFFSET('12. SEGUIMIENTO 2027'!$N$14,INT((ROW()-13)/2),0)),IF(ISBLANK(OFFSET('9. METAS'!$U$20,INT((ROW()-14)/2),0)),"",OFFSET('9. METAS'!$U$20,INT((ROW()-14)/2),0)))</f>
        <v>1</v>
      </c>
      <c r="K360" s="245">
        <f ca="1">IF(MOD(ROW()-13,2)=0,IF(ISBLANK(OFFSET('12. SEGUIMIENTO 2027'!$O$14,INT((ROW()-13)/2),0)),"",OFFSET('12. SEGUIMIENTO 2027'!$O$14,INT((ROW()-13)/2),0)),IF(ISBLANK(OFFSET('9. METAS'!$V$20,INT((ROW()-14)/2),0)),"",OFFSET('9. METAS'!$V$20,INT((ROW()-14)/2),0)))</f>
        <v>1</v>
      </c>
      <c r="L360" s="245">
        <f ca="1">IF(MOD(ROW()-13,2)=0,IF(ISBLANK(OFFSET('12. SEGUIMIENTO 2027'!$P$14,INT((ROW()-13)/2),0)),"",OFFSET('12. SEGUIMIENTO 2027'!$P$14,INT((ROW()-13)/2),0)),IF(ISBLANK(OFFSET('9. METAS'!$W$20,INT((ROW()-14)/2),0)),"",OFFSET('9. METAS'!$W$20,INT((ROW()-14)/2),0)))</f>
        <v>0</v>
      </c>
      <c r="M360" s="246">
        <f ca="1">IF(MOD(ROW()-13,2)=0,IF(ISBLANK(OFFSET('12. SEGUIMIENTO 2027'!$Q$14,INT((ROW()-13)/2),0)),"",OFFSET('12. SEGUIMIENTO 2027'!$Q$14,INT((ROW()-13)/2),0)),IF(ISBLANK(OFFSET('9. METAS'!$X$20,INT((ROW()-14)/2),0)),"",OFFSET('9. METAS'!$X$20,INT((ROW()-14)/2),0)))</f>
        <v>0</v>
      </c>
      <c r="N360" s="1013"/>
      <c r="O360" s="1014"/>
      <c r="P360" s="1015"/>
    </row>
    <row r="361" spans="3:16">
      <c r="C361" s="1016" t="str">
        <f ca="1">IF(ISBLANK(OFFSET('5. Pp (3 años)'!$C$46,INT((ROW()-13)/2),0)),"",OFFSET('5. Pp (3 años)'!$C$46,INT((ROW()-13)/2),0))</f>
        <v>Actividad</v>
      </c>
      <c r="D361" s="1018" t="str">
        <f ca="1">IF(ISBLANK(OFFSET('5. Pp (3 años)'!$D$46,INT((ROW()-13)/2),0)),"",OFFSET('5. Pp (3 años)'!$D$46,INT((ROW()-13)/2),0))</f>
        <v/>
      </c>
      <c r="E361" s="1018" t="str">
        <f ca="1">IF(ISBLANK(OFFSET('5. Pp (3 años)'!$E$46,INT((ROW()-13)/2),0)),"",OFFSET('5. Pp (3 años)'!$E$46,INT((ROW()-13)/2),0))</f>
        <v/>
      </c>
      <c r="F361" s="1021" t="str">
        <f ca="1">IF(ISBLANK(OFFSET('5. Pp (3 años)'!$K$46,INT((ROW()-13)/2),0)),"",OFFSET('5. Pp (3 años)'!$K$46,INT((ROW()-13)/2),0))</f>
        <v/>
      </c>
      <c r="G361" s="1023" t="str">
        <f ca="1">IF(ISBLANK(OFFSET('5. Pp (3 años)'!$H$46,INT((ROW()-13)/2),0)),"",OFFSET('5. Pp (3 años)'!$H$46,INT((ROW()-13)/2),0))</f>
        <v/>
      </c>
      <c r="H361" s="1080" t="str">
        <f ca="1">IF(ISBLANK(OFFSET('9. METAS'!$L$20,INT((ROW()-13)/2),0)),"",OFFSET('9. METAS'!$L$20,INT((ROW()-13)/2),0))</f>
        <v/>
      </c>
      <c r="I361" s="1004"/>
      <c r="J361" s="244" t="str">
        <f ca="1">IF(MOD(ROW()-13,2)=0,IF(ISBLANK(OFFSET('12. SEGUIMIENTO 2027'!$N$14,INT((ROW()-13)/2),0)),"",OFFSET('12. SEGUIMIENTO 2027'!$N$14,INT((ROW()-13)/2),0)),IF(ISBLANK(OFFSET('9. METAS'!$U$20,INT((ROW()-14)/2),0)),"",OFFSET('9. METAS'!$U$20,INT((ROW()-14)/2),0)))</f>
        <v/>
      </c>
      <c r="K361" s="245" t="str">
        <f ca="1">IF(MOD(ROW()-13,2)=0,IF(ISBLANK(OFFSET('12. SEGUIMIENTO 2027'!$O$14,INT((ROW()-13)/2),0)),"",OFFSET('12. SEGUIMIENTO 2027'!$O$14,INT((ROW()-13)/2),0)),IF(ISBLANK(OFFSET('9. METAS'!$V$20,INT((ROW()-14)/2),0)),"",OFFSET('9. METAS'!$V$20,INT((ROW()-14)/2),0)))</f>
        <v/>
      </c>
      <c r="L361" s="245" t="str">
        <f ca="1">IF(MOD(ROW()-13,2)=0,IF(ISBLANK(OFFSET('12. SEGUIMIENTO 2027'!$P$14,INT((ROW()-13)/2),0)),"",OFFSET('12. SEGUIMIENTO 2027'!$P$14,INT((ROW()-13)/2),0)),IF(ISBLANK(OFFSET('9. METAS'!$W$20,INT((ROW()-14)/2),0)),"",OFFSET('9. METAS'!$W$20,INT((ROW()-14)/2),0)))</f>
        <v/>
      </c>
      <c r="M361" s="246" t="str">
        <f ca="1">IF(MOD(ROW()-13,2)=0,IF(ISBLANK(OFFSET('12. SEGUIMIENTO 2027'!$Q$14,INT((ROW()-13)/2),0)),"",OFFSET('12. SEGUIMIENTO 2027'!$Q$14,INT((ROW()-13)/2),0)),IF(ISBLANK(OFFSET('9. METAS'!$X$20,INT((ROW()-14)/2),0)),"",OFFSET('9. METAS'!$X$20,INT((ROW()-14)/2),0)))</f>
        <v/>
      </c>
      <c r="N361" s="1006" t="str">
        <f t="shared" ref="N361" ca="1" si="344">IFERROR(J361/J362,"ND")</f>
        <v>ND</v>
      </c>
      <c r="O361" s="1008" t="str">
        <f t="shared" ref="O361" ca="1" si="345">IFERROR(((J361+K361+L361+M361)/H361),"ND")</f>
        <v>ND</v>
      </c>
      <c r="P361" s="1010"/>
    </row>
    <row r="362" spans="3:16">
      <c r="C362" s="1025"/>
      <c r="D362" s="1018"/>
      <c r="E362" s="1018"/>
      <c r="F362" s="1021"/>
      <c r="G362" s="1023"/>
      <c r="H362" s="1080"/>
      <c r="I362" s="1012"/>
      <c r="J362" s="244" t="str">
        <f ca="1">IF(MOD(ROW()-13,2)=0,IF(ISBLANK(OFFSET('12. SEGUIMIENTO 2027'!$N$14,INT((ROW()-13)/2),0)),"",OFFSET('12. SEGUIMIENTO 2027'!$N$14,INT((ROW()-13)/2),0)),IF(ISBLANK(OFFSET('9. METAS'!$U$20,INT((ROW()-14)/2),0)),"",OFFSET('9. METAS'!$U$20,INT((ROW()-14)/2),0)))</f>
        <v/>
      </c>
      <c r="K362" s="245" t="str">
        <f ca="1">IF(MOD(ROW()-13,2)=0,IF(ISBLANK(OFFSET('12. SEGUIMIENTO 2027'!$O$14,INT((ROW()-13)/2),0)),"",OFFSET('12. SEGUIMIENTO 2027'!$O$14,INT((ROW()-13)/2),0)),IF(ISBLANK(OFFSET('9. METAS'!$V$20,INT((ROW()-14)/2),0)),"",OFFSET('9. METAS'!$V$20,INT((ROW()-14)/2),0)))</f>
        <v/>
      </c>
      <c r="L362" s="245" t="str">
        <f ca="1">IF(MOD(ROW()-13,2)=0,IF(ISBLANK(OFFSET('12. SEGUIMIENTO 2027'!$P$14,INT((ROW()-13)/2),0)),"",OFFSET('12. SEGUIMIENTO 2027'!$P$14,INT((ROW()-13)/2),0)),IF(ISBLANK(OFFSET('9. METAS'!$W$20,INT((ROW()-14)/2),0)),"",OFFSET('9. METAS'!$W$20,INT((ROW()-14)/2),0)))</f>
        <v/>
      </c>
      <c r="M362" s="246" t="str">
        <f ca="1">IF(MOD(ROW()-13,2)=0,IF(ISBLANK(OFFSET('12. SEGUIMIENTO 2027'!$Q$14,INT((ROW()-13)/2),0)),"",OFFSET('12. SEGUIMIENTO 2027'!$Q$14,INT((ROW()-13)/2),0)),IF(ISBLANK(OFFSET('9. METAS'!$X$20,INT((ROW()-14)/2),0)),"",OFFSET('9. METAS'!$X$20,INT((ROW()-14)/2),0)))</f>
        <v/>
      </c>
      <c r="N362" s="1013"/>
      <c r="O362" s="1014"/>
      <c r="P362" s="1015"/>
    </row>
    <row r="363" spans="3:16">
      <c r="C363" s="1016" t="str">
        <f ca="1">IF(ISBLANK(OFFSET('5. Pp (3 años)'!$C$46,INT((ROW()-13)/2),0)),"",OFFSET('5. Pp (3 años)'!$C$46,INT((ROW()-13)/2),0))</f>
        <v>Actividad</v>
      </c>
      <c r="D363" s="1018" t="str">
        <f ca="1">IF(ISBLANK(OFFSET('5. Pp (3 años)'!$D$46,INT((ROW()-13)/2),0)),"",OFFSET('5. Pp (3 años)'!$D$46,INT((ROW()-13)/2),0))</f>
        <v/>
      </c>
      <c r="E363" s="1018" t="str">
        <f ca="1">IF(ISBLANK(OFFSET('5. Pp (3 años)'!$E$46,INT((ROW()-13)/2),0)),"",OFFSET('5. Pp (3 años)'!$E$46,INT((ROW()-13)/2),0))</f>
        <v/>
      </c>
      <c r="F363" s="1021" t="str">
        <f ca="1">IF(ISBLANK(OFFSET('5. Pp (3 años)'!$K$46,INT((ROW()-13)/2),0)),"",OFFSET('5. Pp (3 años)'!$K$46,INT((ROW()-13)/2),0))</f>
        <v/>
      </c>
      <c r="G363" s="1023" t="str">
        <f ca="1">IF(ISBLANK(OFFSET('5. Pp (3 años)'!$H$46,INT((ROW()-13)/2),0)),"",OFFSET('5. Pp (3 años)'!$H$46,INT((ROW()-13)/2),0))</f>
        <v/>
      </c>
      <c r="H363" s="1080" t="str">
        <f ca="1">IF(ISBLANK(OFFSET('9. METAS'!$L$20,INT((ROW()-13)/2),0)),"",OFFSET('9. METAS'!$L$20,INT((ROW()-13)/2),0))</f>
        <v/>
      </c>
      <c r="I363" s="1004"/>
      <c r="J363" s="244" t="str">
        <f ca="1">IF(MOD(ROW()-13,2)=0,IF(ISBLANK(OFFSET('12. SEGUIMIENTO 2027'!$N$14,INT((ROW()-13)/2),0)),"",OFFSET('12. SEGUIMIENTO 2027'!$N$14,INT((ROW()-13)/2),0)),IF(ISBLANK(OFFSET('9. METAS'!$U$20,INT((ROW()-14)/2),0)),"",OFFSET('9. METAS'!$U$20,INT((ROW()-14)/2),0)))</f>
        <v/>
      </c>
      <c r="K363" s="245" t="str">
        <f ca="1">IF(MOD(ROW()-13,2)=0,IF(ISBLANK(OFFSET('12. SEGUIMIENTO 2027'!$O$14,INT((ROW()-13)/2),0)),"",OFFSET('12. SEGUIMIENTO 2027'!$O$14,INT((ROW()-13)/2),0)),IF(ISBLANK(OFFSET('9. METAS'!$V$20,INT((ROW()-14)/2),0)),"",OFFSET('9. METAS'!$V$20,INT((ROW()-14)/2),0)))</f>
        <v/>
      </c>
      <c r="L363" s="245" t="str">
        <f ca="1">IF(MOD(ROW()-13,2)=0,IF(ISBLANK(OFFSET('12. SEGUIMIENTO 2027'!$P$14,INT((ROW()-13)/2),0)),"",OFFSET('12. SEGUIMIENTO 2027'!$P$14,INT((ROW()-13)/2),0)),IF(ISBLANK(OFFSET('9. METAS'!$W$20,INT((ROW()-14)/2),0)),"",OFFSET('9. METAS'!$W$20,INT((ROW()-14)/2),0)))</f>
        <v/>
      </c>
      <c r="M363" s="246" t="str">
        <f ca="1">IF(MOD(ROW()-13,2)=0,IF(ISBLANK(OFFSET('12. SEGUIMIENTO 2027'!$Q$14,INT((ROW()-13)/2),0)),"",OFFSET('12. SEGUIMIENTO 2027'!$Q$14,INT((ROW()-13)/2),0)),IF(ISBLANK(OFFSET('9. METAS'!$X$20,INT((ROW()-14)/2),0)),"",OFFSET('9. METAS'!$X$20,INT((ROW()-14)/2),0)))</f>
        <v/>
      </c>
      <c r="N363" s="1006" t="str">
        <f t="shared" ref="N363" ca="1" si="346">IFERROR(J363/J364,"ND")</f>
        <v>ND</v>
      </c>
      <c r="O363" s="1008" t="str">
        <f t="shared" ref="O363" ca="1" si="347">IFERROR(((J363+K363+L363+M363)/H363),"ND")</f>
        <v>ND</v>
      </c>
      <c r="P363" s="1010"/>
    </row>
    <row r="364" spans="3:16">
      <c r="C364" s="1025"/>
      <c r="D364" s="1018"/>
      <c r="E364" s="1018"/>
      <c r="F364" s="1021"/>
      <c r="G364" s="1023"/>
      <c r="H364" s="1080"/>
      <c r="I364" s="1012"/>
      <c r="J364" s="244" t="str">
        <f ca="1">IF(MOD(ROW()-13,2)=0,IF(ISBLANK(OFFSET('12. SEGUIMIENTO 2027'!$N$14,INT((ROW()-13)/2),0)),"",OFFSET('12. SEGUIMIENTO 2027'!$N$14,INT((ROW()-13)/2),0)),IF(ISBLANK(OFFSET('9. METAS'!$U$20,INT((ROW()-14)/2),0)),"",OFFSET('9. METAS'!$U$20,INT((ROW()-14)/2),0)))</f>
        <v/>
      </c>
      <c r="K364" s="245" t="str">
        <f ca="1">IF(MOD(ROW()-13,2)=0,IF(ISBLANK(OFFSET('12. SEGUIMIENTO 2027'!$O$14,INT((ROW()-13)/2),0)),"",OFFSET('12. SEGUIMIENTO 2027'!$O$14,INT((ROW()-13)/2),0)),IF(ISBLANK(OFFSET('9. METAS'!$V$20,INT((ROW()-14)/2),0)),"",OFFSET('9. METAS'!$V$20,INT((ROW()-14)/2),0)))</f>
        <v/>
      </c>
      <c r="L364" s="245" t="str">
        <f ca="1">IF(MOD(ROW()-13,2)=0,IF(ISBLANK(OFFSET('12. SEGUIMIENTO 2027'!$P$14,INT((ROW()-13)/2),0)),"",OFFSET('12. SEGUIMIENTO 2027'!$P$14,INT((ROW()-13)/2),0)),IF(ISBLANK(OFFSET('9. METAS'!$W$20,INT((ROW()-14)/2),0)),"",OFFSET('9. METAS'!$W$20,INT((ROW()-14)/2),0)))</f>
        <v/>
      </c>
      <c r="M364" s="246" t="str">
        <f ca="1">IF(MOD(ROW()-13,2)=0,IF(ISBLANK(OFFSET('12. SEGUIMIENTO 2027'!$Q$14,INT((ROW()-13)/2),0)),"",OFFSET('12. SEGUIMIENTO 2027'!$Q$14,INT((ROW()-13)/2),0)),IF(ISBLANK(OFFSET('9. METAS'!$X$20,INT((ROW()-14)/2),0)),"",OFFSET('9. METAS'!$X$20,INT((ROW()-14)/2),0)))</f>
        <v/>
      </c>
      <c r="N364" s="1013"/>
      <c r="O364" s="1014"/>
      <c r="P364" s="1015"/>
    </row>
    <row r="365" spans="3:16">
      <c r="C365" s="1016" t="str">
        <f ca="1">IF(ISBLANK(OFFSET('5. Pp (3 años)'!$C$46,INT((ROW()-13)/2),0)),"",OFFSET('5. Pp (3 años)'!$C$46,INT((ROW()-13)/2),0))</f>
        <v>Componente</v>
      </c>
      <c r="D365" s="1018" t="str">
        <f ca="1">IF(ISBLANK(OFFSET('5. Pp (3 años)'!$D$46,INT((ROW()-13)/2),0)),"",OFFSET('5. Pp (3 años)'!$D$46,INT((ROW()-13)/2),0))</f>
        <v>4.1.1.1.30 Estímulos económicos y servicios de inclusión para estudiantes en situación prioritaria otorgados.</v>
      </c>
      <c r="E365" s="1018" t="str">
        <f ca="1">IF(ISBLANK(OFFSET('5. Pp (3 años)'!$E$46,INT((ROW()-13)/2),0)),"",OFFSET('5. Pp (3 años)'!$E$46,INT((ROW()-13)/2),0))</f>
        <v>PESIE: Porcentaje de estímulos y servicios de inclusión entregados.</v>
      </c>
      <c r="F365" s="1021" t="str">
        <f ca="1">IF(ISBLANK(OFFSET('5. Pp (3 años)'!$K$46,INT((ROW()-13)/2),0)),"",OFFSET('5. Pp (3 años)'!$K$46,INT((ROW()-13)/2),0))</f>
        <v>Ascendente</v>
      </c>
      <c r="G365" s="1023" t="str">
        <f ca="1">IF(ISBLANK(OFFSET('5. Pp (3 años)'!$H$46,INT((ROW()-13)/2),0)),"",OFFSET('5. Pp (3 años)'!$H$46,INT((ROW()-13)/2),0))</f>
        <v>Trimestral</v>
      </c>
      <c r="H365" s="1080">
        <f ca="1">IF(ISBLANK(OFFSET('9. METAS'!$L$20,INT((ROW()-13)/2),0)),"",OFFSET('9. METAS'!$L$20,INT((ROW()-13)/2),0))</f>
        <v>100</v>
      </c>
      <c r="I365" s="1004"/>
      <c r="J365" s="244" t="str">
        <f ca="1">IF(MOD(ROW()-13,2)=0,IF(ISBLANK(OFFSET('12. SEGUIMIENTO 2027'!$N$14,INT((ROW()-13)/2),0)),"",OFFSET('12. SEGUIMIENTO 2027'!$N$14,INT((ROW()-13)/2),0)),IF(ISBLANK(OFFSET('9. METAS'!$U$20,INT((ROW()-14)/2),0)),"",OFFSET('9. METAS'!$U$20,INT((ROW()-14)/2),0)))</f>
        <v/>
      </c>
      <c r="K365" s="245" t="str">
        <f ca="1">IF(MOD(ROW()-13,2)=0,IF(ISBLANK(OFFSET('12. SEGUIMIENTO 2027'!$O$14,INT((ROW()-13)/2),0)),"",OFFSET('12. SEGUIMIENTO 2027'!$O$14,INT((ROW()-13)/2),0)),IF(ISBLANK(OFFSET('9. METAS'!$V$20,INT((ROW()-14)/2),0)),"",OFFSET('9. METAS'!$V$20,INT((ROW()-14)/2),0)))</f>
        <v/>
      </c>
      <c r="L365" s="245" t="str">
        <f ca="1">IF(MOD(ROW()-13,2)=0,IF(ISBLANK(OFFSET('12. SEGUIMIENTO 2027'!$P$14,INT((ROW()-13)/2),0)),"",OFFSET('12. SEGUIMIENTO 2027'!$P$14,INT((ROW()-13)/2),0)),IF(ISBLANK(OFFSET('9. METAS'!$W$20,INT((ROW()-14)/2),0)),"",OFFSET('9. METAS'!$W$20,INT((ROW()-14)/2),0)))</f>
        <v/>
      </c>
      <c r="M365" s="246" t="str">
        <f ca="1">IF(MOD(ROW()-13,2)=0,IF(ISBLANK(OFFSET('12. SEGUIMIENTO 2027'!$Q$14,INT((ROW()-13)/2),0)),"",OFFSET('12. SEGUIMIENTO 2027'!$Q$14,INT((ROW()-13)/2),0)),IF(ISBLANK(OFFSET('9. METAS'!$X$20,INT((ROW()-14)/2),0)),"",OFFSET('9. METAS'!$X$20,INT((ROW()-14)/2),0)))</f>
        <v/>
      </c>
      <c r="N365" s="1006" t="str">
        <f t="shared" ref="N365" ca="1" si="348">IFERROR(J365/J366,"ND")</f>
        <v>ND</v>
      </c>
      <c r="O365" s="1008" t="str">
        <f t="shared" ref="O365" ca="1" si="349">IFERROR(((J365+K365+L365+M365)/H365),"ND")</f>
        <v>ND</v>
      </c>
      <c r="P365" s="1010"/>
    </row>
    <row r="366" spans="3:16">
      <c r="C366" s="1025"/>
      <c r="D366" s="1018"/>
      <c r="E366" s="1018"/>
      <c r="F366" s="1021"/>
      <c r="G366" s="1023"/>
      <c r="H366" s="1080"/>
      <c r="I366" s="1012"/>
      <c r="J366" s="244">
        <f ca="1">IF(MOD(ROW()-13,2)=0,IF(ISBLANK(OFFSET('12. SEGUIMIENTO 2027'!$N$14,INT((ROW()-13)/2),0)),"",OFFSET('12. SEGUIMIENTO 2027'!$N$14,INT((ROW()-13)/2),0)),IF(ISBLANK(OFFSET('9. METAS'!$U$20,INT((ROW()-14)/2),0)),"",OFFSET('9. METAS'!$U$20,INT((ROW()-14)/2),0)))</f>
        <v>25</v>
      </c>
      <c r="K366" s="245">
        <f ca="1">IF(MOD(ROW()-13,2)=0,IF(ISBLANK(OFFSET('12. SEGUIMIENTO 2027'!$O$14,INT((ROW()-13)/2),0)),"",OFFSET('12. SEGUIMIENTO 2027'!$O$14,INT((ROW()-13)/2),0)),IF(ISBLANK(OFFSET('9. METAS'!$V$20,INT((ROW()-14)/2),0)),"",OFFSET('9. METAS'!$V$20,INT((ROW()-14)/2),0)))</f>
        <v>25</v>
      </c>
      <c r="L366" s="245">
        <f ca="1">IF(MOD(ROW()-13,2)=0,IF(ISBLANK(OFFSET('12. SEGUIMIENTO 2027'!$P$14,INT((ROW()-13)/2),0)),"",OFFSET('12. SEGUIMIENTO 2027'!$P$14,INT((ROW()-13)/2),0)),IF(ISBLANK(OFFSET('9. METAS'!$W$20,INT((ROW()-14)/2),0)),"",OFFSET('9. METAS'!$W$20,INT((ROW()-14)/2),0)))</f>
        <v>25</v>
      </c>
      <c r="M366" s="246">
        <f ca="1">IF(MOD(ROW()-13,2)=0,IF(ISBLANK(OFFSET('12. SEGUIMIENTO 2027'!$Q$14,INT((ROW()-13)/2),0)),"",OFFSET('12. SEGUIMIENTO 2027'!$Q$14,INT((ROW()-13)/2),0)),IF(ISBLANK(OFFSET('9. METAS'!$X$20,INT((ROW()-14)/2),0)),"",OFFSET('9. METAS'!$X$20,INT((ROW()-14)/2),0)))</f>
        <v>25</v>
      </c>
      <c r="N366" s="1013"/>
      <c r="O366" s="1014"/>
      <c r="P366" s="1015"/>
    </row>
    <row r="367" spans="3:16">
      <c r="C367" s="1016" t="str">
        <f ca="1">IF(ISBLANK(OFFSET('5. Pp (3 años)'!$C$46,INT((ROW()-13)/2),0)),"",OFFSET('5. Pp (3 años)'!$C$46,INT((ROW()-13)/2),0))</f>
        <v>Actividad</v>
      </c>
      <c r="D367" s="1018" t="str">
        <f ca="1">IF(ISBLANK(OFFSET('5. Pp (3 años)'!$D$46,INT((ROW()-13)/2),0)),"",OFFSET('5. Pp (3 años)'!$D$46,INT((ROW()-13)/2),0))</f>
        <v>4.1.1.1.30.1  Operación del programa de estímulos económicos para la permanencia educativa.</v>
      </c>
      <c r="E367" s="1018" t="str">
        <f ca="1">IF(ISBLANK(OFFSET('5. Pp (3 años)'!$E$46,INT((ROW()-13)/2),0)),"",OFFSET('5. Pp (3 años)'!$E$46,INT((ROW()-13)/2),0))</f>
        <v>PBE: Porcentaje de Becas Entregadas</v>
      </c>
      <c r="F367" s="1021" t="str">
        <f ca="1">IF(ISBLANK(OFFSET('5. Pp (3 años)'!$K$46,INT((ROW()-13)/2),0)),"",OFFSET('5. Pp (3 años)'!$K$46,INT((ROW()-13)/2),0))</f>
        <v>Ascendente</v>
      </c>
      <c r="G367" s="1023" t="str">
        <f ca="1">IF(ISBLANK(OFFSET('5. Pp (3 años)'!$H$46,INT((ROW()-13)/2),0)),"",OFFSET('5. Pp (3 años)'!$H$46,INT((ROW()-13)/2),0))</f>
        <v>Trimestral</v>
      </c>
      <c r="H367" s="1080">
        <f ca="1">IF(ISBLANK(OFFSET('9. METAS'!$L$20,INT((ROW()-13)/2),0)),"",OFFSET('9. METAS'!$L$20,INT((ROW()-13)/2),0))</f>
        <v>6980</v>
      </c>
      <c r="I367" s="1004"/>
      <c r="J367" s="244" t="str">
        <f ca="1">IF(MOD(ROW()-13,2)=0,IF(ISBLANK(OFFSET('12. SEGUIMIENTO 2027'!$N$14,INT((ROW()-13)/2),0)),"",OFFSET('12. SEGUIMIENTO 2027'!$N$14,INT((ROW()-13)/2),0)),IF(ISBLANK(OFFSET('9. METAS'!$U$20,INT((ROW()-14)/2),0)),"",OFFSET('9. METAS'!$U$20,INT((ROW()-14)/2),0)))</f>
        <v/>
      </c>
      <c r="K367" s="245" t="str">
        <f ca="1">IF(MOD(ROW()-13,2)=0,IF(ISBLANK(OFFSET('12. SEGUIMIENTO 2027'!$O$14,INT((ROW()-13)/2),0)),"",OFFSET('12. SEGUIMIENTO 2027'!$O$14,INT((ROW()-13)/2),0)),IF(ISBLANK(OFFSET('9. METAS'!$V$20,INT((ROW()-14)/2),0)),"",OFFSET('9. METAS'!$V$20,INT((ROW()-14)/2),0)))</f>
        <v/>
      </c>
      <c r="L367" s="245" t="str">
        <f ca="1">IF(MOD(ROW()-13,2)=0,IF(ISBLANK(OFFSET('12. SEGUIMIENTO 2027'!$P$14,INT((ROW()-13)/2),0)),"",OFFSET('12. SEGUIMIENTO 2027'!$P$14,INT((ROW()-13)/2),0)),IF(ISBLANK(OFFSET('9. METAS'!$W$20,INT((ROW()-14)/2),0)),"",OFFSET('9. METAS'!$W$20,INT((ROW()-14)/2),0)))</f>
        <v/>
      </c>
      <c r="M367" s="246" t="str">
        <f ca="1">IF(MOD(ROW()-13,2)=0,IF(ISBLANK(OFFSET('12. SEGUIMIENTO 2027'!$Q$14,INT((ROW()-13)/2),0)),"",OFFSET('12. SEGUIMIENTO 2027'!$Q$14,INT((ROW()-13)/2),0)),IF(ISBLANK(OFFSET('9. METAS'!$X$20,INT((ROW()-14)/2),0)),"",OFFSET('9. METAS'!$X$20,INT((ROW()-14)/2),0)))</f>
        <v/>
      </c>
      <c r="N367" s="1006" t="str">
        <f t="shared" ref="N367" ca="1" si="350">IFERROR(J367/J368,"ND")</f>
        <v>ND</v>
      </c>
      <c r="O367" s="1008" t="str">
        <f t="shared" ref="O367" ca="1" si="351">IFERROR(((J367+K367+L367+M367)/H367),"ND")</f>
        <v>ND</v>
      </c>
      <c r="P367" s="1010"/>
    </row>
    <row r="368" spans="3:16">
      <c r="C368" s="1025"/>
      <c r="D368" s="1018"/>
      <c r="E368" s="1018"/>
      <c r="F368" s="1021"/>
      <c r="G368" s="1023"/>
      <c r="H368" s="1080"/>
      <c r="I368" s="1012"/>
      <c r="J368" s="244">
        <f ca="1">IF(MOD(ROW()-13,2)=0,IF(ISBLANK(OFFSET('12. SEGUIMIENTO 2027'!$N$14,INT((ROW()-13)/2),0)),"",OFFSET('12. SEGUIMIENTO 2027'!$N$14,INT((ROW()-13)/2),0)),IF(ISBLANK(OFFSET('9. METAS'!$U$20,INT((ROW()-14)/2),0)),"",OFFSET('9. METAS'!$U$20,INT((ROW()-14)/2),0)))</f>
        <v>0</v>
      </c>
      <c r="K368" s="245">
        <f ca="1">IF(MOD(ROW()-13,2)=0,IF(ISBLANK(OFFSET('12. SEGUIMIENTO 2027'!$O$14,INT((ROW()-13)/2),0)),"",OFFSET('12. SEGUIMIENTO 2027'!$O$14,INT((ROW()-13)/2),0)),IF(ISBLANK(OFFSET('9. METAS'!$V$20,INT((ROW()-14)/2),0)),"",OFFSET('9. METAS'!$V$20,INT((ROW()-14)/2),0)))</f>
        <v>3490</v>
      </c>
      <c r="L368" s="245">
        <f ca="1">IF(MOD(ROW()-13,2)=0,IF(ISBLANK(OFFSET('12. SEGUIMIENTO 2027'!$P$14,INT((ROW()-13)/2),0)),"",OFFSET('12. SEGUIMIENTO 2027'!$P$14,INT((ROW()-13)/2),0)),IF(ISBLANK(OFFSET('9. METAS'!$W$20,INT((ROW()-14)/2),0)),"",OFFSET('9. METAS'!$W$20,INT((ROW()-14)/2),0)))</f>
        <v>0</v>
      </c>
      <c r="M368" s="246">
        <f ca="1">IF(MOD(ROW()-13,2)=0,IF(ISBLANK(OFFSET('12. SEGUIMIENTO 2027'!$Q$14,INT((ROW()-13)/2),0)),"",OFFSET('12. SEGUIMIENTO 2027'!$Q$14,INT((ROW()-13)/2),0)),IF(ISBLANK(OFFSET('9. METAS'!$X$20,INT((ROW()-14)/2),0)),"",OFFSET('9. METAS'!$X$20,INT((ROW()-14)/2),0)))</f>
        <v>3490</v>
      </c>
      <c r="N368" s="1013"/>
      <c r="O368" s="1014"/>
      <c r="P368" s="1015"/>
    </row>
    <row r="369" spans="3:16">
      <c r="C369" s="1016" t="str">
        <f ca="1">IF(ISBLANK(OFFSET('5. Pp (3 años)'!$C$46,INT((ROW()-13)/2),0)),"",OFFSET('5. Pp (3 años)'!$C$46,INT((ROW()-13)/2),0))</f>
        <v>Actividad</v>
      </c>
      <c r="D369" s="1018" t="str">
        <f ca="1">IF(ISBLANK(OFFSET('5. Pp (3 años)'!$D$46,INT((ROW()-13)/2),0)),"",OFFSET('5. Pp (3 años)'!$D$46,INT((ROW()-13)/2),0))</f>
        <v>4.1.1.1.30.2 Ejecución de acciones de acompañamiento integral y fomento a la inclusión para la comunidad becaria.</v>
      </c>
      <c r="E369" s="1018" t="str">
        <f ca="1">IF(ISBLANK(OFFSET('5. Pp (3 años)'!$E$46,INT((ROW()-13)/2),0)),"",OFFSET('5. Pp (3 años)'!$E$46,INT((ROW()-13)/2),0))</f>
        <v>PAAIR: Porcentaje de acciones de acompañamiento e inclusión realizadas.</v>
      </c>
      <c r="F369" s="1021" t="str">
        <f ca="1">IF(ISBLANK(OFFSET('5. Pp (3 años)'!$K$46,INT((ROW()-13)/2),0)),"",OFFSET('5. Pp (3 años)'!$K$46,INT((ROW()-13)/2),0))</f>
        <v>Ascendente</v>
      </c>
      <c r="G369" s="1023" t="str">
        <f ca="1">IF(ISBLANK(OFFSET('5. Pp (3 años)'!$H$46,INT((ROW()-13)/2),0)),"",OFFSET('5. Pp (3 años)'!$H$46,INT((ROW()-13)/2),0))</f>
        <v>Trimestral</v>
      </c>
      <c r="H369" s="1080">
        <f ca="1">IF(ISBLANK(OFFSET('9. METAS'!$L$20,INT((ROW()-13)/2),0)),"",OFFSET('9. METAS'!$L$20,INT((ROW()-13)/2),0))</f>
        <v>20</v>
      </c>
      <c r="I369" s="1004"/>
      <c r="J369" s="244" t="str">
        <f ca="1">IF(MOD(ROW()-13,2)=0,IF(ISBLANK(OFFSET('12. SEGUIMIENTO 2027'!$N$14,INT((ROW()-13)/2),0)),"",OFFSET('12. SEGUIMIENTO 2027'!$N$14,INT((ROW()-13)/2),0)),IF(ISBLANK(OFFSET('9. METAS'!$U$20,INT((ROW()-14)/2),0)),"",OFFSET('9. METAS'!$U$20,INT((ROW()-14)/2),0)))</f>
        <v/>
      </c>
      <c r="K369" s="245" t="str">
        <f ca="1">IF(MOD(ROW()-13,2)=0,IF(ISBLANK(OFFSET('12. SEGUIMIENTO 2027'!$O$14,INT((ROW()-13)/2),0)),"",OFFSET('12. SEGUIMIENTO 2027'!$O$14,INT((ROW()-13)/2),0)),IF(ISBLANK(OFFSET('9. METAS'!$V$20,INT((ROW()-14)/2),0)),"",OFFSET('9. METAS'!$V$20,INT((ROW()-14)/2),0)))</f>
        <v/>
      </c>
      <c r="L369" s="245" t="str">
        <f ca="1">IF(MOD(ROW()-13,2)=0,IF(ISBLANK(OFFSET('12. SEGUIMIENTO 2027'!$P$14,INT((ROW()-13)/2),0)),"",OFFSET('12. SEGUIMIENTO 2027'!$P$14,INT((ROW()-13)/2),0)),IF(ISBLANK(OFFSET('9. METAS'!$W$20,INT((ROW()-14)/2),0)),"",OFFSET('9. METAS'!$W$20,INT((ROW()-14)/2),0)))</f>
        <v/>
      </c>
      <c r="M369" s="246" t="str">
        <f ca="1">IF(MOD(ROW()-13,2)=0,IF(ISBLANK(OFFSET('12. SEGUIMIENTO 2027'!$Q$14,INT((ROW()-13)/2),0)),"",OFFSET('12. SEGUIMIENTO 2027'!$Q$14,INT((ROW()-13)/2),0)),IF(ISBLANK(OFFSET('9. METAS'!$X$20,INT((ROW()-14)/2),0)),"",OFFSET('9. METAS'!$X$20,INT((ROW()-14)/2),0)))</f>
        <v/>
      </c>
      <c r="N369" s="1006" t="str">
        <f t="shared" ref="N369" ca="1" si="352">IFERROR(J369/J370,"ND")</f>
        <v>ND</v>
      </c>
      <c r="O369" s="1008" t="str">
        <f t="shared" ref="O369" ca="1" si="353">IFERROR(((J369+K369+L369+M369)/H369),"ND")</f>
        <v>ND</v>
      </c>
      <c r="P369" s="1010"/>
    </row>
    <row r="370" spans="3:16">
      <c r="C370" s="1025"/>
      <c r="D370" s="1018"/>
      <c r="E370" s="1018"/>
      <c r="F370" s="1021"/>
      <c r="G370" s="1023"/>
      <c r="H370" s="1080"/>
      <c r="I370" s="1012"/>
      <c r="J370" s="244">
        <f ca="1">IF(MOD(ROW()-13,2)=0,IF(ISBLANK(OFFSET('12. SEGUIMIENTO 2027'!$N$14,INT((ROW()-13)/2),0)),"",OFFSET('12. SEGUIMIENTO 2027'!$N$14,INT((ROW()-13)/2),0)),IF(ISBLANK(OFFSET('9. METAS'!$U$20,INT((ROW()-14)/2),0)),"",OFFSET('9. METAS'!$U$20,INT((ROW()-14)/2),0)))</f>
        <v>10</v>
      </c>
      <c r="K370" s="245">
        <f ca="1">IF(MOD(ROW()-13,2)=0,IF(ISBLANK(OFFSET('12. SEGUIMIENTO 2027'!$O$14,INT((ROW()-13)/2),0)),"",OFFSET('12. SEGUIMIENTO 2027'!$O$14,INT((ROW()-13)/2),0)),IF(ISBLANK(OFFSET('9. METAS'!$V$20,INT((ROW()-14)/2),0)),"",OFFSET('9. METAS'!$V$20,INT((ROW()-14)/2),0)))</f>
        <v>6</v>
      </c>
      <c r="L370" s="245">
        <f ca="1">IF(MOD(ROW()-13,2)=0,IF(ISBLANK(OFFSET('12. SEGUIMIENTO 2027'!$P$14,INT((ROW()-13)/2),0)),"",OFFSET('12. SEGUIMIENTO 2027'!$P$14,INT((ROW()-13)/2),0)),IF(ISBLANK(OFFSET('9. METAS'!$W$20,INT((ROW()-14)/2),0)),"",OFFSET('9. METAS'!$W$20,INT((ROW()-14)/2),0)))</f>
        <v>4</v>
      </c>
      <c r="M370" s="246">
        <f ca="1">IF(MOD(ROW()-13,2)=0,IF(ISBLANK(OFFSET('12. SEGUIMIENTO 2027'!$Q$14,INT((ROW()-13)/2),0)),"",OFFSET('12. SEGUIMIENTO 2027'!$Q$14,INT((ROW()-13)/2),0)),IF(ISBLANK(OFFSET('9. METAS'!$X$20,INT((ROW()-14)/2),0)),"",OFFSET('9. METAS'!$X$20,INT((ROW()-14)/2),0)))</f>
        <v>0</v>
      </c>
      <c r="N370" s="1013"/>
      <c r="O370" s="1014"/>
      <c r="P370" s="1015"/>
    </row>
    <row r="371" spans="3:16">
      <c r="C371" s="1016" t="str">
        <f ca="1">IF(ISBLANK(OFFSET('5. Pp (3 años)'!$C$46,INT((ROW()-13)/2),0)),"",OFFSET('5. Pp (3 años)'!$C$46,INT((ROW()-13)/2),0))</f>
        <v>Actividad</v>
      </c>
      <c r="D371" s="1018" t="str">
        <f ca="1">IF(ISBLANK(OFFSET('5. Pp (3 años)'!$D$46,INT((ROW()-13)/2),0)),"",OFFSET('5. Pp (3 años)'!$D$46,INT((ROW()-13)/2),0))</f>
        <v/>
      </c>
      <c r="E371" s="1018" t="str">
        <f ca="1">IF(ISBLANK(OFFSET('5. Pp (3 años)'!$E$46,INT((ROW()-13)/2),0)),"",OFFSET('5. Pp (3 años)'!$E$46,INT((ROW()-13)/2),0))</f>
        <v/>
      </c>
      <c r="F371" s="1021" t="str">
        <f ca="1">IF(ISBLANK(OFFSET('5. Pp (3 años)'!$K$46,INT((ROW()-13)/2),0)),"",OFFSET('5. Pp (3 años)'!$K$46,INT((ROW()-13)/2),0))</f>
        <v/>
      </c>
      <c r="G371" s="1023" t="str">
        <f ca="1">IF(ISBLANK(OFFSET('5. Pp (3 años)'!$H$46,INT((ROW()-13)/2),0)),"",OFFSET('5. Pp (3 años)'!$H$46,INT((ROW()-13)/2),0))</f>
        <v/>
      </c>
      <c r="H371" s="1080" t="str">
        <f ca="1">IF(ISBLANK(OFFSET('9. METAS'!$L$20,INT((ROW()-13)/2),0)),"",OFFSET('9. METAS'!$L$20,INT((ROW()-13)/2),0))</f>
        <v/>
      </c>
      <c r="I371" s="1004"/>
      <c r="J371" s="244" t="str">
        <f ca="1">IF(MOD(ROW()-13,2)=0,IF(ISBLANK(OFFSET('12. SEGUIMIENTO 2027'!$N$14,INT((ROW()-13)/2),0)),"",OFFSET('12. SEGUIMIENTO 2027'!$N$14,INT((ROW()-13)/2),0)),IF(ISBLANK(OFFSET('9. METAS'!$U$20,INT((ROW()-14)/2),0)),"",OFFSET('9. METAS'!$U$20,INT((ROW()-14)/2),0)))</f>
        <v/>
      </c>
      <c r="K371" s="245" t="str">
        <f ca="1">IF(MOD(ROW()-13,2)=0,IF(ISBLANK(OFFSET('12. SEGUIMIENTO 2027'!$O$14,INT((ROW()-13)/2),0)),"",OFFSET('12. SEGUIMIENTO 2027'!$O$14,INT((ROW()-13)/2),0)),IF(ISBLANK(OFFSET('9. METAS'!$V$20,INT((ROW()-14)/2),0)),"",OFFSET('9. METAS'!$V$20,INT((ROW()-14)/2),0)))</f>
        <v/>
      </c>
      <c r="L371" s="245" t="str">
        <f ca="1">IF(MOD(ROW()-13,2)=0,IF(ISBLANK(OFFSET('12. SEGUIMIENTO 2027'!$P$14,INT((ROW()-13)/2),0)),"",OFFSET('12. SEGUIMIENTO 2027'!$P$14,INT((ROW()-13)/2),0)),IF(ISBLANK(OFFSET('9. METAS'!$W$20,INT((ROW()-14)/2),0)),"",OFFSET('9. METAS'!$W$20,INT((ROW()-14)/2),0)))</f>
        <v/>
      </c>
      <c r="M371" s="246" t="str">
        <f ca="1">IF(MOD(ROW()-13,2)=0,IF(ISBLANK(OFFSET('12. SEGUIMIENTO 2027'!$Q$14,INT((ROW()-13)/2),0)),"",OFFSET('12. SEGUIMIENTO 2027'!$Q$14,INT((ROW()-13)/2),0)),IF(ISBLANK(OFFSET('9. METAS'!$X$20,INT((ROW()-14)/2),0)),"",OFFSET('9. METAS'!$X$20,INT((ROW()-14)/2),0)))</f>
        <v/>
      </c>
      <c r="N371" s="1006" t="str">
        <f t="shared" ref="N371" ca="1" si="354">IFERROR(J371/J372,"ND")</f>
        <v>ND</v>
      </c>
      <c r="O371" s="1008" t="str">
        <f t="shared" ref="O371" ca="1" si="355">IFERROR(((J371+K371+L371+M371)/H371),"ND")</f>
        <v>ND</v>
      </c>
      <c r="P371" s="1010"/>
    </row>
    <row r="372" spans="3:16">
      <c r="C372" s="1025"/>
      <c r="D372" s="1018"/>
      <c r="E372" s="1018"/>
      <c r="F372" s="1021"/>
      <c r="G372" s="1023"/>
      <c r="H372" s="1080"/>
      <c r="I372" s="1012"/>
      <c r="J372" s="244" t="str">
        <f ca="1">IF(MOD(ROW()-13,2)=0,IF(ISBLANK(OFFSET('12. SEGUIMIENTO 2027'!$N$14,INT((ROW()-13)/2),0)),"",OFFSET('12. SEGUIMIENTO 2027'!$N$14,INT((ROW()-13)/2),0)),IF(ISBLANK(OFFSET('9. METAS'!$U$20,INT((ROW()-14)/2),0)),"",OFFSET('9. METAS'!$U$20,INT((ROW()-14)/2),0)))</f>
        <v/>
      </c>
      <c r="K372" s="245" t="str">
        <f ca="1">IF(MOD(ROW()-13,2)=0,IF(ISBLANK(OFFSET('12. SEGUIMIENTO 2027'!$O$14,INT((ROW()-13)/2),0)),"",OFFSET('12. SEGUIMIENTO 2027'!$O$14,INT((ROW()-13)/2),0)),IF(ISBLANK(OFFSET('9. METAS'!$V$20,INT((ROW()-14)/2),0)),"",OFFSET('9. METAS'!$V$20,INT((ROW()-14)/2),0)))</f>
        <v/>
      </c>
      <c r="L372" s="245" t="str">
        <f ca="1">IF(MOD(ROW()-13,2)=0,IF(ISBLANK(OFFSET('12. SEGUIMIENTO 2027'!$P$14,INT((ROW()-13)/2),0)),"",OFFSET('12. SEGUIMIENTO 2027'!$P$14,INT((ROW()-13)/2),0)),IF(ISBLANK(OFFSET('9. METAS'!$W$20,INT((ROW()-14)/2),0)),"",OFFSET('9. METAS'!$W$20,INT((ROW()-14)/2),0)))</f>
        <v/>
      </c>
      <c r="M372" s="246" t="str">
        <f ca="1">IF(MOD(ROW()-13,2)=0,IF(ISBLANK(OFFSET('12. SEGUIMIENTO 2027'!$Q$14,INT((ROW()-13)/2),0)),"",OFFSET('12. SEGUIMIENTO 2027'!$Q$14,INT((ROW()-13)/2),0)),IF(ISBLANK(OFFSET('9. METAS'!$X$20,INT((ROW()-14)/2),0)),"",OFFSET('9. METAS'!$X$20,INT((ROW()-14)/2),0)))</f>
        <v/>
      </c>
      <c r="N372" s="1013"/>
      <c r="O372" s="1014"/>
      <c r="P372" s="1015"/>
    </row>
    <row r="373" spans="3:16">
      <c r="C373" s="1016" t="str">
        <f ca="1">IF(ISBLANK(OFFSET('5. Pp (3 años)'!$C$46,INT((ROW()-13)/2),0)),"",OFFSET('5. Pp (3 años)'!$C$46,INT((ROW()-13)/2),0))</f>
        <v>Actividad</v>
      </c>
      <c r="D373" s="1018" t="str">
        <f ca="1">IF(ISBLANK(OFFSET('5. Pp (3 años)'!$D$46,INT((ROW()-13)/2),0)),"",OFFSET('5. Pp (3 años)'!$D$46,INT((ROW()-13)/2),0))</f>
        <v/>
      </c>
      <c r="E373" s="1018" t="str">
        <f ca="1">IF(ISBLANK(OFFSET('5. Pp (3 años)'!$E$46,INT((ROW()-13)/2),0)),"",OFFSET('5. Pp (3 años)'!$E$46,INT((ROW()-13)/2),0))</f>
        <v/>
      </c>
      <c r="F373" s="1021" t="str">
        <f ca="1">IF(ISBLANK(OFFSET('5. Pp (3 años)'!$K$46,INT((ROW()-13)/2),0)),"",OFFSET('5. Pp (3 años)'!$K$46,INT((ROW()-13)/2),0))</f>
        <v/>
      </c>
      <c r="G373" s="1023" t="str">
        <f ca="1">IF(ISBLANK(OFFSET('5. Pp (3 años)'!$H$46,INT((ROW()-13)/2),0)),"",OFFSET('5. Pp (3 años)'!$H$46,INT((ROW()-13)/2),0))</f>
        <v/>
      </c>
      <c r="H373" s="1080" t="str">
        <f ca="1">IF(ISBLANK(OFFSET('9. METAS'!$L$20,INT((ROW()-13)/2),0)),"",OFFSET('9. METAS'!$L$20,INT((ROW()-13)/2),0))</f>
        <v/>
      </c>
      <c r="I373" s="1004"/>
      <c r="J373" s="244" t="str">
        <f ca="1">IF(MOD(ROW()-13,2)=0,IF(ISBLANK(OFFSET('12. SEGUIMIENTO 2027'!$N$14,INT((ROW()-13)/2),0)),"",OFFSET('12. SEGUIMIENTO 2027'!$N$14,INT((ROW()-13)/2),0)),IF(ISBLANK(OFFSET('9. METAS'!$U$20,INT((ROW()-14)/2),0)),"",OFFSET('9. METAS'!$U$20,INT((ROW()-14)/2),0)))</f>
        <v/>
      </c>
      <c r="K373" s="245" t="str">
        <f ca="1">IF(MOD(ROW()-13,2)=0,IF(ISBLANK(OFFSET('12. SEGUIMIENTO 2027'!$O$14,INT((ROW()-13)/2),0)),"",OFFSET('12. SEGUIMIENTO 2027'!$O$14,INT((ROW()-13)/2),0)),IF(ISBLANK(OFFSET('9. METAS'!$V$20,INT((ROW()-14)/2),0)),"",OFFSET('9. METAS'!$V$20,INT((ROW()-14)/2),0)))</f>
        <v/>
      </c>
      <c r="L373" s="245" t="str">
        <f ca="1">IF(MOD(ROW()-13,2)=0,IF(ISBLANK(OFFSET('12. SEGUIMIENTO 2027'!$P$14,INT((ROW()-13)/2),0)),"",OFFSET('12. SEGUIMIENTO 2027'!$P$14,INT((ROW()-13)/2),0)),IF(ISBLANK(OFFSET('9. METAS'!$W$20,INT((ROW()-14)/2),0)),"",OFFSET('9. METAS'!$W$20,INT((ROW()-14)/2),0)))</f>
        <v/>
      </c>
      <c r="M373" s="246" t="str">
        <f ca="1">IF(MOD(ROW()-13,2)=0,IF(ISBLANK(OFFSET('12. SEGUIMIENTO 2027'!$Q$14,INT((ROW()-13)/2),0)),"",OFFSET('12. SEGUIMIENTO 2027'!$Q$14,INT((ROW()-13)/2),0)),IF(ISBLANK(OFFSET('9. METAS'!$X$20,INT((ROW()-14)/2),0)),"",OFFSET('9. METAS'!$X$20,INT((ROW()-14)/2),0)))</f>
        <v/>
      </c>
      <c r="N373" s="1006" t="str">
        <f t="shared" ref="N373" ca="1" si="356">IFERROR(J373/J374,"ND")</f>
        <v>ND</v>
      </c>
      <c r="O373" s="1008" t="str">
        <f t="shared" ref="O373" ca="1" si="357">IFERROR(((J373+K373+L373+M373)/H373),"ND")</f>
        <v>ND</v>
      </c>
      <c r="P373" s="1010"/>
    </row>
    <row r="374" spans="3:16">
      <c r="C374" s="1025"/>
      <c r="D374" s="1018"/>
      <c r="E374" s="1018"/>
      <c r="F374" s="1021"/>
      <c r="G374" s="1023"/>
      <c r="H374" s="1080"/>
      <c r="I374" s="1012"/>
      <c r="J374" s="244" t="str">
        <f ca="1">IF(MOD(ROW()-13,2)=0,IF(ISBLANK(OFFSET('12. SEGUIMIENTO 2027'!$N$14,INT((ROW()-13)/2),0)),"",OFFSET('12. SEGUIMIENTO 2027'!$N$14,INT((ROW()-13)/2),0)),IF(ISBLANK(OFFSET('9. METAS'!$U$20,INT((ROW()-14)/2),0)),"",OFFSET('9. METAS'!$U$20,INT((ROW()-14)/2),0)))</f>
        <v/>
      </c>
      <c r="K374" s="245" t="str">
        <f ca="1">IF(MOD(ROW()-13,2)=0,IF(ISBLANK(OFFSET('12. SEGUIMIENTO 2027'!$O$14,INT((ROW()-13)/2),0)),"",OFFSET('12. SEGUIMIENTO 2027'!$O$14,INT((ROW()-13)/2),0)),IF(ISBLANK(OFFSET('9. METAS'!$V$20,INT((ROW()-14)/2),0)),"",OFFSET('9. METAS'!$V$20,INT((ROW()-14)/2),0)))</f>
        <v/>
      </c>
      <c r="L374" s="245" t="str">
        <f ca="1">IF(MOD(ROW()-13,2)=0,IF(ISBLANK(OFFSET('12. SEGUIMIENTO 2027'!$P$14,INT((ROW()-13)/2),0)),"",OFFSET('12. SEGUIMIENTO 2027'!$P$14,INT((ROW()-13)/2),0)),IF(ISBLANK(OFFSET('9. METAS'!$W$20,INT((ROW()-14)/2),0)),"",OFFSET('9. METAS'!$W$20,INT((ROW()-14)/2),0)))</f>
        <v/>
      </c>
      <c r="M374" s="246" t="str">
        <f ca="1">IF(MOD(ROW()-13,2)=0,IF(ISBLANK(OFFSET('12. SEGUIMIENTO 2027'!$Q$14,INT((ROW()-13)/2),0)),"",OFFSET('12. SEGUIMIENTO 2027'!$Q$14,INT((ROW()-13)/2),0)),IF(ISBLANK(OFFSET('9. METAS'!$X$20,INT((ROW()-14)/2),0)),"",OFFSET('9. METAS'!$X$20,INT((ROW()-14)/2),0)))</f>
        <v/>
      </c>
      <c r="N374" s="1013"/>
      <c r="O374" s="1014"/>
      <c r="P374" s="1015"/>
    </row>
    <row r="375" spans="3:16">
      <c r="C375" s="1016" t="str">
        <f ca="1">IF(ISBLANK(OFFSET('5. Pp (3 años)'!$C$46,INT((ROW()-13)/2),0)),"",OFFSET('5. Pp (3 años)'!$C$46,INT((ROW()-13)/2),0))</f>
        <v>Actividad</v>
      </c>
      <c r="D375" s="1018" t="str">
        <f ca="1">IF(ISBLANK(OFFSET('5. Pp (3 años)'!$D$46,INT((ROW()-13)/2),0)),"",OFFSET('5. Pp (3 años)'!$D$46,INT((ROW()-13)/2),0))</f>
        <v/>
      </c>
      <c r="E375" s="1018" t="str">
        <f ca="1">IF(ISBLANK(OFFSET('5. Pp (3 años)'!$E$46,INT((ROW()-13)/2),0)),"",OFFSET('5. Pp (3 años)'!$E$46,INT((ROW()-13)/2),0))</f>
        <v/>
      </c>
      <c r="F375" s="1021" t="str">
        <f ca="1">IF(ISBLANK(OFFSET('5. Pp (3 años)'!$K$46,INT((ROW()-13)/2),0)),"",OFFSET('5. Pp (3 años)'!$K$46,INT((ROW()-13)/2),0))</f>
        <v/>
      </c>
      <c r="G375" s="1023" t="str">
        <f ca="1">IF(ISBLANK(OFFSET('5. Pp (3 años)'!$H$46,INT((ROW()-13)/2),0)),"",OFFSET('5. Pp (3 años)'!$H$46,INT((ROW()-13)/2),0))</f>
        <v/>
      </c>
      <c r="H375" s="1080" t="str">
        <f ca="1">IF(ISBLANK(OFFSET('9. METAS'!$L$20,INT((ROW()-13)/2),0)),"",OFFSET('9. METAS'!$L$20,INT((ROW()-13)/2),0))</f>
        <v/>
      </c>
      <c r="I375" s="1004"/>
      <c r="J375" s="244" t="str">
        <f ca="1">IF(MOD(ROW()-13,2)=0,IF(ISBLANK(OFFSET('12. SEGUIMIENTO 2027'!$N$14,INT((ROW()-13)/2),0)),"",OFFSET('12. SEGUIMIENTO 2027'!$N$14,INT((ROW()-13)/2),0)),IF(ISBLANK(OFFSET('9. METAS'!$U$20,INT((ROW()-14)/2),0)),"",OFFSET('9. METAS'!$U$20,INT((ROW()-14)/2),0)))</f>
        <v/>
      </c>
      <c r="K375" s="245" t="str">
        <f ca="1">IF(MOD(ROW()-13,2)=0,IF(ISBLANK(OFFSET('12. SEGUIMIENTO 2027'!$O$14,INT((ROW()-13)/2),0)),"",OFFSET('12. SEGUIMIENTO 2027'!$O$14,INT((ROW()-13)/2),0)),IF(ISBLANK(OFFSET('9. METAS'!$V$20,INT((ROW()-14)/2),0)),"",OFFSET('9. METAS'!$V$20,INT((ROW()-14)/2),0)))</f>
        <v/>
      </c>
      <c r="L375" s="245" t="str">
        <f ca="1">IF(MOD(ROW()-13,2)=0,IF(ISBLANK(OFFSET('12. SEGUIMIENTO 2027'!$P$14,INT((ROW()-13)/2),0)),"",OFFSET('12. SEGUIMIENTO 2027'!$P$14,INT((ROW()-13)/2),0)),IF(ISBLANK(OFFSET('9. METAS'!$W$20,INT((ROW()-14)/2),0)),"",OFFSET('9. METAS'!$W$20,INT((ROW()-14)/2),0)))</f>
        <v/>
      </c>
      <c r="M375" s="246" t="str">
        <f ca="1">IF(MOD(ROW()-13,2)=0,IF(ISBLANK(OFFSET('12. SEGUIMIENTO 2027'!$Q$14,INT((ROW()-13)/2),0)),"",OFFSET('12. SEGUIMIENTO 2027'!$Q$14,INT((ROW()-13)/2),0)),IF(ISBLANK(OFFSET('9. METAS'!$X$20,INT((ROW()-14)/2),0)),"",OFFSET('9. METAS'!$X$20,INT((ROW()-14)/2),0)))</f>
        <v/>
      </c>
      <c r="N375" s="1006" t="str">
        <f t="shared" ref="N375" ca="1" si="358">IFERROR(J375/J376,"ND")</f>
        <v>ND</v>
      </c>
      <c r="O375" s="1008" t="str">
        <f t="shared" ref="O375" ca="1" si="359">IFERROR(((J375+K375+L375+M375)/H375),"ND")</f>
        <v>ND</v>
      </c>
      <c r="P375" s="1010"/>
    </row>
    <row r="376" spans="3:16">
      <c r="C376" s="1025"/>
      <c r="D376" s="1018"/>
      <c r="E376" s="1018"/>
      <c r="F376" s="1021"/>
      <c r="G376" s="1023"/>
      <c r="H376" s="1080"/>
      <c r="I376" s="1012"/>
      <c r="J376" s="244" t="str">
        <f ca="1">IF(MOD(ROW()-13,2)=0,IF(ISBLANK(OFFSET('12. SEGUIMIENTO 2027'!$N$14,INT((ROW()-13)/2),0)),"",OFFSET('12. SEGUIMIENTO 2027'!$N$14,INT((ROW()-13)/2),0)),IF(ISBLANK(OFFSET('9. METAS'!$U$20,INT((ROW()-14)/2),0)),"",OFFSET('9. METAS'!$U$20,INT((ROW()-14)/2),0)))</f>
        <v/>
      </c>
      <c r="K376" s="245" t="str">
        <f ca="1">IF(MOD(ROW()-13,2)=0,IF(ISBLANK(OFFSET('12. SEGUIMIENTO 2027'!$O$14,INT((ROW()-13)/2),0)),"",OFFSET('12. SEGUIMIENTO 2027'!$O$14,INT((ROW()-13)/2),0)),IF(ISBLANK(OFFSET('9. METAS'!$V$20,INT((ROW()-14)/2),0)),"",OFFSET('9. METAS'!$V$20,INT((ROW()-14)/2),0)))</f>
        <v/>
      </c>
      <c r="L376" s="245" t="str">
        <f ca="1">IF(MOD(ROW()-13,2)=0,IF(ISBLANK(OFFSET('12. SEGUIMIENTO 2027'!$P$14,INT((ROW()-13)/2),0)),"",OFFSET('12. SEGUIMIENTO 2027'!$P$14,INT((ROW()-13)/2),0)),IF(ISBLANK(OFFSET('9. METAS'!$W$20,INT((ROW()-14)/2),0)),"",OFFSET('9. METAS'!$W$20,INT((ROW()-14)/2),0)))</f>
        <v/>
      </c>
      <c r="M376" s="246" t="str">
        <f ca="1">IF(MOD(ROW()-13,2)=0,IF(ISBLANK(OFFSET('12. SEGUIMIENTO 2027'!$Q$14,INT((ROW()-13)/2),0)),"",OFFSET('12. SEGUIMIENTO 2027'!$Q$14,INT((ROW()-13)/2),0)),IF(ISBLANK(OFFSET('9. METAS'!$X$20,INT((ROW()-14)/2),0)),"",OFFSET('9. METAS'!$X$20,INT((ROW()-14)/2),0)))</f>
        <v/>
      </c>
      <c r="N376" s="1013"/>
      <c r="O376" s="1014"/>
      <c r="P376" s="1015"/>
    </row>
    <row r="377" spans="3:16">
      <c r="C377" s="1016" t="str">
        <f ca="1">IF(ISBLANK(OFFSET('5. Pp (3 años)'!$C$46,INT((ROW()-13)/2),0)),"",OFFSET('5. Pp (3 años)'!$C$46,INT((ROW()-13)/2),0))</f>
        <v>Componente</v>
      </c>
      <c r="D377" s="1018" t="str">
        <f ca="1">IF(ISBLANK(OFFSET('5. Pp (3 años)'!$D$46,INT((ROW()-13)/2),0)),"",OFFSET('5. Pp (3 años)'!$D$46,INT((ROW()-13)/2),0))</f>
        <v>4.1.1.1.31 Servicios de formación educativa inclusiva y capacitación para el desarrollo productivo otorgados.</v>
      </c>
      <c r="E377" s="1018" t="str">
        <f ca="1">IF(ISBLANK(OFFSET('5. Pp (3 años)'!$E$46,INT((ROW()-13)/2),0)),"",OFFSET('5. Pp (3 años)'!$E$46,INT((ROW()-13)/2),0))</f>
        <v>PCDHP: Porcentaje de capacidades de desarrollo humano y productivo fortalecidas</v>
      </c>
      <c r="F377" s="1021" t="str">
        <f ca="1">IF(ISBLANK(OFFSET('5. Pp (3 años)'!$K$46,INT((ROW()-13)/2),0)),"",OFFSET('5. Pp (3 años)'!$K$46,INT((ROW()-13)/2),0))</f>
        <v>Ascendente</v>
      </c>
      <c r="G377" s="1023" t="str">
        <f ca="1">IF(ISBLANK(OFFSET('5. Pp (3 años)'!$H$46,INT((ROW()-13)/2),0)),"",OFFSET('5. Pp (3 años)'!$H$46,INT((ROW()-13)/2),0))</f>
        <v>Trimestral</v>
      </c>
      <c r="H377" s="1080">
        <f ca="1">IF(ISBLANK(OFFSET('9. METAS'!$L$20,INT((ROW()-13)/2),0)),"",OFFSET('9. METAS'!$L$20,INT((ROW()-13)/2),0))</f>
        <v>100</v>
      </c>
      <c r="I377" s="1004"/>
      <c r="J377" s="244" t="str">
        <f ca="1">IF(MOD(ROW()-13,2)=0,IF(ISBLANK(OFFSET('12. SEGUIMIENTO 2027'!$N$14,INT((ROW()-13)/2),0)),"",OFFSET('12. SEGUIMIENTO 2027'!$N$14,INT((ROW()-13)/2),0)),IF(ISBLANK(OFFSET('9. METAS'!$U$20,INT((ROW()-14)/2),0)),"",OFFSET('9. METAS'!$U$20,INT((ROW()-14)/2),0)))</f>
        <v/>
      </c>
      <c r="K377" s="245" t="str">
        <f ca="1">IF(MOD(ROW()-13,2)=0,IF(ISBLANK(OFFSET('12. SEGUIMIENTO 2027'!$O$14,INT((ROW()-13)/2),0)),"",OFFSET('12. SEGUIMIENTO 2027'!$O$14,INT((ROW()-13)/2),0)),IF(ISBLANK(OFFSET('9. METAS'!$V$20,INT((ROW()-14)/2),0)),"",OFFSET('9. METAS'!$V$20,INT((ROW()-14)/2),0)))</f>
        <v/>
      </c>
      <c r="L377" s="245" t="str">
        <f ca="1">IF(MOD(ROW()-13,2)=0,IF(ISBLANK(OFFSET('12. SEGUIMIENTO 2027'!$P$14,INT((ROW()-13)/2),0)),"",OFFSET('12. SEGUIMIENTO 2027'!$P$14,INT((ROW()-13)/2),0)),IF(ISBLANK(OFFSET('9. METAS'!$W$20,INT((ROW()-14)/2),0)),"",OFFSET('9. METAS'!$W$20,INT((ROW()-14)/2),0)))</f>
        <v/>
      </c>
      <c r="M377" s="246" t="str">
        <f ca="1">IF(MOD(ROW()-13,2)=0,IF(ISBLANK(OFFSET('12. SEGUIMIENTO 2027'!$Q$14,INT((ROW()-13)/2),0)),"",OFFSET('12. SEGUIMIENTO 2027'!$Q$14,INT((ROW()-13)/2),0)),IF(ISBLANK(OFFSET('9. METAS'!$X$20,INT((ROW()-14)/2),0)),"",OFFSET('9. METAS'!$X$20,INT((ROW()-14)/2),0)))</f>
        <v/>
      </c>
      <c r="N377" s="1006" t="str">
        <f t="shared" ref="N377" ca="1" si="360">IFERROR(J377/J378,"ND")</f>
        <v>ND</v>
      </c>
      <c r="O377" s="1008" t="str">
        <f t="shared" ref="O377" ca="1" si="361">IFERROR(((J377+K377+L377+M377)/H377),"ND")</f>
        <v>ND</v>
      </c>
      <c r="P377" s="1010"/>
    </row>
    <row r="378" spans="3:16">
      <c r="C378" s="1025"/>
      <c r="D378" s="1018"/>
      <c r="E378" s="1018"/>
      <c r="F378" s="1021"/>
      <c r="G378" s="1023"/>
      <c r="H378" s="1080"/>
      <c r="I378" s="1012"/>
      <c r="J378" s="244">
        <f ca="1">IF(MOD(ROW()-13,2)=0,IF(ISBLANK(OFFSET('12. SEGUIMIENTO 2027'!$N$14,INT((ROW()-13)/2),0)),"",OFFSET('12. SEGUIMIENTO 2027'!$N$14,INT((ROW()-13)/2),0)),IF(ISBLANK(OFFSET('9. METAS'!$U$20,INT((ROW()-14)/2),0)),"",OFFSET('9. METAS'!$U$20,INT((ROW()-14)/2),0)))</f>
        <v>25</v>
      </c>
      <c r="K378" s="245">
        <f ca="1">IF(MOD(ROW()-13,2)=0,IF(ISBLANK(OFFSET('12. SEGUIMIENTO 2027'!$O$14,INT((ROW()-13)/2),0)),"",OFFSET('12. SEGUIMIENTO 2027'!$O$14,INT((ROW()-13)/2),0)),IF(ISBLANK(OFFSET('9. METAS'!$V$20,INT((ROW()-14)/2),0)),"",OFFSET('9. METAS'!$V$20,INT((ROW()-14)/2),0)))</f>
        <v>25</v>
      </c>
      <c r="L378" s="245">
        <f ca="1">IF(MOD(ROW()-13,2)=0,IF(ISBLANK(OFFSET('12. SEGUIMIENTO 2027'!$P$14,INT((ROW()-13)/2),0)),"",OFFSET('12. SEGUIMIENTO 2027'!$P$14,INT((ROW()-13)/2),0)),IF(ISBLANK(OFFSET('9. METAS'!$W$20,INT((ROW()-14)/2),0)),"",OFFSET('9. METAS'!$W$20,INT((ROW()-14)/2),0)))</f>
        <v>25</v>
      </c>
      <c r="M378" s="246">
        <f ca="1">IF(MOD(ROW()-13,2)=0,IF(ISBLANK(OFFSET('12. SEGUIMIENTO 2027'!$Q$14,INT((ROW()-13)/2),0)),"",OFFSET('12. SEGUIMIENTO 2027'!$Q$14,INT((ROW()-13)/2),0)),IF(ISBLANK(OFFSET('9. METAS'!$X$20,INT((ROW()-14)/2),0)),"",OFFSET('9. METAS'!$X$20,INT((ROW()-14)/2),0)))</f>
        <v>25</v>
      </c>
      <c r="N378" s="1013"/>
      <c r="O378" s="1014"/>
      <c r="P378" s="1015"/>
    </row>
    <row r="379" spans="3:16">
      <c r="C379" s="1016" t="str">
        <f ca="1">IF(ISBLANK(OFFSET('5. Pp (3 años)'!$C$46,INT((ROW()-13)/2),0)),"",OFFSET('5. Pp (3 años)'!$C$46,INT((ROW()-13)/2),0))</f>
        <v>Actividad</v>
      </c>
      <c r="D379" s="1018" t="str">
        <f ca="1">IF(ISBLANK(OFFSET('5. Pp (3 años)'!$D$46,INT((ROW()-13)/2),0)),"",OFFSET('5. Pp (3 años)'!$D$46,INT((ROW()-13)/2),0))</f>
        <v xml:space="preserve">4.1.1.1.31.1 Implementación de programas de instrucción académica, participación social y competencias para la productividad.
</v>
      </c>
      <c r="E379" s="1018" t="str">
        <f ca="1">IF(ISBLANK(OFFSET('5. Pp (3 años)'!$E$46,INT((ROW()-13)/2),0)),"",OFFSET('5. Pp (3 años)'!$E$46,INT((ROW()-13)/2),0))</f>
        <v>PAACP: Porcentaje de acciones de alfabetización, capacitación y participación educativa realizadas.</v>
      </c>
      <c r="F379" s="1021" t="str">
        <f ca="1">IF(ISBLANK(OFFSET('5. Pp (3 años)'!$K$46,INT((ROW()-13)/2),0)),"",OFFSET('5. Pp (3 años)'!$K$46,INT((ROW()-13)/2),0))</f>
        <v>Ascendente</v>
      </c>
      <c r="G379" s="1023" t="str">
        <f ca="1">IF(ISBLANK(OFFSET('5. Pp (3 años)'!$H$46,INT((ROW()-13)/2),0)),"",OFFSET('5. Pp (3 años)'!$H$46,INT((ROW()-13)/2),0))</f>
        <v>Trimestral</v>
      </c>
      <c r="H379" s="1080">
        <f ca="1">IF(ISBLANK(OFFSET('9. METAS'!$L$20,INT((ROW()-13)/2),0)),"",OFFSET('9. METAS'!$L$20,INT((ROW()-13)/2),0))</f>
        <v>37</v>
      </c>
      <c r="I379" s="1004"/>
      <c r="J379" s="244" t="str">
        <f ca="1">IF(MOD(ROW()-13,2)=0,IF(ISBLANK(OFFSET('12. SEGUIMIENTO 2027'!$N$14,INT((ROW()-13)/2),0)),"",OFFSET('12. SEGUIMIENTO 2027'!$N$14,INT((ROW()-13)/2),0)),IF(ISBLANK(OFFSET('9. METAS'!$U$20,INT((ROW()-14)/2),0)),"",OFFSET('9. METAS'!$U$20,INT((ROW()-14)/2),0)))</f>
        <v/>
      </c>
      <c r="K379" s="245" t="str">
        <f ca="1">IF(MOD(ROW()-13,2)=0,IF(ISBLANK(OFFSET('12. SEGUIMIENTO 2027'!$O$14,INT((ROW()-13)/2),0)),"",OFFSET('12. SEGUIMIENTO 2027'!$O$14,INT((ROW()-13)/2),0)),IF(ISBLANK(OFFSET('9. METAS'!$V$20,INT((ROW()-14)/2),0)),"",OFFSET('9. METAS'!$V$20,INT((ROW()-14)/2),0)))</f>
        <v/>
      </c>
      <c r="L379" s="245" t="str">
        <f ca="1">IF(MOD(ROW()-13,2)=0,IF(ISBLANK(OFFSET('12. SEGUIMIENTO 2027'!$P$14,INT((ROW()-13)/2),0)),"",OFFSET('12. SEGUIMIENTO 2027'!$P$14,INT((ROW()-13)/2),0)),IF(ISBLANK(OFFSET('9. METAS'!$W$20,INT((ROW()-14)/2),0)),"",OFFSET('9. METAS'!$W$20,INT((ROW()-14)/2),0)))</f>
        <v/>
      </c>
      <c r="M379" s="246" t="str">
        <f ca="1">IF(MOD(ROW()-13,2)=0,IF(ISBLANK(OFFSET('12. SEGUIMIENTO 2027'!$Q$14,INT((ROW()-13)/2),0)),"",OFFSET('12. SEGUIMIENTO 2027'!$Q$14,INT((ROW()-13)/2),0)),IF(ISBLANK(OFFSET('9. METAS'!$X$20,INT((ROW()-14)/2),0)),"",OFFSET('9. METAS'!$X$20,INT((ROW()-14)/2),0)))</f>
        <v/>
      </c>
      <c r="N379" s="1006" t="str">
        <f t="shared" ref="N379" ca="1" si="362">IFERROR(J379/J380,"ND")</f>
        <v>ND</v>
      </c>
      <c r="O379" s="1008" t="str">
        <f t="shared" ref="O379" ca="1" si="363">IFERROR(((J379+K379+L379+M379)/H379),"ND")</f>
        <v>ND</v>
      </c>
      <c r="P379" s="1010"/>
    </row>
    <row r="380" spans="3:16">
      <c r="C380" s="1025"/>
      <c r="D380" s="1018"/>
      <c r="E380" s="1018"/>
      <c r="F380" s="1021"/>
      <c r="G380" s="1023"/>
      <c r="H380" s="1080"/>
      <c r="I380" s="1012"/>
      <c r="J380" s="244">
        <f ca="1">IF(MOD(ROW()-13,2)=0,IF(ISBLANK(OFFSET('12. SEGUIMIENTO 2027'!$N$14,INT((ROW()-13)/2),0)),"",OFFSET('12. SEGUIMIENTO 2027'!$N$14,INT((ROW()-13)/2),0)),IF(ISBLANK(OFFSET('9. METAS'!$U$20,INT((ROW()-14)/2),0)),"",OFFSET('9. METAS'!$U$20,INT((ROW()-14)/2),0)))</f>
        <v>8</v>
      </c>
      <c r="K380" s="245">
        <f ca="1">IF(MOD(ROW()-13,2)=0,IF(ISBLANK(OFFSET('12. SEGUIMIENTO 2027'!$O$14,INT((ROW()-13)/2),0)),"",OFFSET('12. SEGUIMIENTO 2027'!$O$14,INT((ROW()-13)/2),0)),IF(ISBLANK(OFFSET('9. METAS'!$V$20,INT((ROW()-14)/2),0)),"",OFFSET('9. METAS'!$V$20,INT((ROW()-14)/2),0)))</f>
        <v>11</v>
      </c>
      <c r="L380" s="245">
        <f ca="1">IF(MOD(ROW()-13,2)=0,IF(ISBLANK(OFFSET('12. SEGUIMIENTO 2027'!$P$14,INT((ROW()-13)/2),0)),"",OFFSET('12. SEGUIMIENTO 2027'!$P$14,INT((ROW()-13)/2),0)),IF(ISBLANK(OFFSET('9. METAS'!$W$20,INT((ROW()-14)/2),0)),"",OFFSET('9. METAS'!$W$20,INT((ROW()-14)/2),0)))</f>
        <v>8</v>
      </c>
      <c r="M380" s="246">
        <f ca="1">IF(MOD(ROW()-13,2)=0,IF(ISBLANK(OFFSET('12. SEGUIMIENTO 2027'!$Q$14,INT((ROW()-13)/2),0)),"",OFFSET('12. SEGUIMIENTO 2027'!$Q$14,INT((ROW()-13)/2),0)),IF(ISBLANK(OFFSET('9. METAS'!$X$20,INT((ROW()-14)/2),0)),"",OFFSET('9. METAS'!$X$20,INT((ROW()-14)/2),0)))</f>
        <v>10</v>
      </c>
      <c r="N380" s="1013"/>
      <c r="O380" s="1014"/>
      <c r="P380" s="1015"/>
    </row>
    <row r="381" spans="3:16">
      <c r="C381" s="1016" t="str">
        <f ca="1">IF(ISBLANK(OFFSET('5. Pp (3 años)'!$C$46,INT((ROW()-13)/2),0)),"",OFFSET('5. Pp (3 años)'!$C$46,INT((ROW()-13)/2),0))</f>
        <v>Actividad</v>
      </c>
      <c r="D381" s="1018" t="str">
        <f ca="1">IF(ISBLANK(OFFSET('5. Pp (3 años)'!$D$46,INT((ROW()-13)/2),0)),"",OFFSET('5. Pp (3 años)'!$D$46,INT((ROW()-13)/2),0))</f>
        <v/>
      </c>
      <c r="E381" s="1018" t="str">
        <f ca="1">IF(ISBLANK(OFFSET('5. Pp (3 años)'!$E$46,INT((ROW()-13)/2),0)),"",OFFSET('5. Pp (3 años)'!$E$46,INT((ROW()-13)/2),0))</f>
        <v/>
      </c>
      <c r="F381" s="1021" t="str">
        <f ca="1">IF(ISBLANK(OFFSET('5. Pp (3 años)'!$K$46,INT((ROW()-13)/2),0)),"",OFFSET('5. Pp (3 años)'!$K$46,INT((ROW()-13)/2),0))</f>
        <v/>
      </c>
      <c r="G381" s="1023" t="str">
        <f ca="1">IF(ISBLANK(OFFSET('5. Pp (3 años)'!$H$46,INT((ROW()-13)/2),0)),"",OFFSET('5. Pp (3 años)'!$H$46,INT((ROW()-13)/2),0))</f>
        <v/>
      </c>
      <c r="H381" s="1080" t="str">
        <f ca="1">IF(ISBLANK(OFFSET('9. METAS'!$L$20,INT((ROW()-13)/2),0)),"",OFFSET('9. METAS'!$L$20,INT((ROW()-13)/2),0))</f>
        <v/>
      </c>
      <c r="I381" s="1004"/>
      <c r="J381" s="244" t="str">
        <f ca="1">IF(MOD(ROW()-13,2)=0,IF(ISBLANK(OFFSET('12. SEGUIMIENTO 2027'!$N$14,INT((ROW()-13)/2),0)),"",OFFSET('12. SEGUIMIENTO 2027'!$N$14,INT((ROW()-13)/2),0)),IF(ISBLANK(OFFSET('9. METAS'!$U$20,INT((ROW()-14)/2),0)),"",OFFSET('9. METAS'!$U$20,INT((ROW()-14)/2),0)))</f>
        <v/>
      </c>
      <c r="K381" s="245" t="str">
        <f ca="1">IF(MOD(ROW()-13,2)=0,IF(ISBLANK(OFFSET('12. SEGUIMIENTO 2027'!$O$14,INT((ROW()-13)/2),0)),"",OFFSET('12. SEGUIMIENTO 2027'!$O$14,INT((ROW()-13)/2),0)),IF(ISBLANK(OFFSET('9. METAS'!$V$20,INT((ROW()-14)/2),0)),"",OFFSET('9. METAS'!$V$20,INT((ROW()-14)/2),0)))</f>
        <v/>
      </c>
      <c r="L381" s="245" t="str">
        <f ca="1">IF(MOD(ROW()-13,2)=0,IF(ISBLANK(OFFSET('12. SEGUIMIENTO 2027'!$P$14,INT((ROW()-13)/2),0)),"",OFFSET('12. SEGUIMIENTO 2027'!$P$14,INT((ROW()-13)/2),0)),IF(ISBLANK(OFFSET('9. METAS'!$W$20,INT((ROW()-14)/2),0)),"",OFFSET('9. METAS'!$W$20,INT((ROW()-14)/2),0)))</f>
        <v/>
      </c>
      <c r="M381" s="246" t="str">
        <f ca="1">IF(MOD(ROW()-13,2)=0,IF(ISBLANK(OFFSET('12. SEGUIMIENTO 2027'!$Q$14,INT((ROW()-13)/2),0)),"",OFFSET('12. SEGUIMIENTO 2027'!$Q$14,INT((ROW()-13)/2),0)),IF(ISBLANK(OFFSET('9. METAS'!$X$20,INT((ROW()-14)/2),0)),"",OFFSET('9. METAS'!$X$20,INT((ROW()-14)/2),0)))</f>
        <v/>
      </c>
      <c r="N381" s="1006" t="str">
        <f t="shared" ref="N381" ca="1" si="364">IFERROR(J381/J382,"ND")</f>
        <v>ND</v>
      </c>
      <c r="O381" s="1008" t="str">
        <f t="shared" ref="O381" ca="1" si="365">IFERROR(((J381+K381+L381+M381)/H381),"ND")</f>
        <v>ND</v>
      </c>
      <c r="P381" s="1010"/>
    </row>
    <row r="382" spans="3:16">
      <c r="C382" s="1025"/>
      <c r="D382" s="1018"/>
      <c r="E382" s="1018"/>
      <c r="F382" s="1021"/>
      <c r="G382" s="1023"/>
      <c r="H382" s="1080"/>
      <c r="I382" s="1012"/>
      <c r="J382" s="244" t="str">
        <f ca="1">IF(MOD(ROW()-13,2)=0,IF(ISBLANK(OFFSET('12. SEGUIMIENTO 2027'!$N$14,INT((ROW()-13)/2),0)),"",OFFSET('12. SEGUIMIENTO 2027'!$N$14,INT((ROW()-13)/2),0)),IF(ISBLANK(OFFSET('9. METAS'!$U$20,INT((ROW()-14)/2),0)),"",OFFSET('9. METAS'!$U$20,INT((ROW()-14)/2),0)))</f>
        <v/>
      </c>
      <c r="K382" s="245" t="str">
        <f ca="1">IF(MOD(ROW()-13,2)=0,IF(ISBLANK(OFFSET('12. SEGUIMIENTO 2027'!$O$14,INT((ROW()-13)/2),0)),"",OFFSET('12. SEGUIMIENTO 2027'!$O$14,INT((ROW()-13)/2),0)),IF(ISBLANK(OFFSET('9. METAS'!$V$20,INT((ROW()-14)/2),0)),"",OFFSET('9. METAS'!$V$20,INT((ROW()-14)/2),0)))</f>
        <v/>
      </c>
      <c r="L382" s="245" t="str">
        <f ca="1">IF(MOD(ROW()-13,2)=0,IF(ISBLANK(OFFSET('12. SEGUIMIENTO 2027'!$P$14,INT((ROW()-13)/2),0)),"",OFFSET('12. SEGUIMIENTO 2027'!$P$14,INT((ROW()-13)/2),0)),IF(ISBLANK(OFFSET('9. METAS'!$W$20,INT((ROW()-14)/2),0)),"",OFFSET('9. METAS'!$W$20,INT((ROW()-14)/2),0)))</f>
        <v/>
      </c>
      <c r="M382" s="246" t="str">
        <f ca="1">IF(MOD(ROW()-13,2)=0,IF(ISBLANK(OFFSET('12. SEGUIMIENTO 2027'!$Q$14,INT((ROW()-13)/2),0)),"",OFFSET('12. SEGUIMIENTO 2027'!$Q$14,INT((ROW()-13)/2),0)),IF(ISBLANK(OFFSET('9. METAS'!$X$20,INT((ROW()-14)/2),0)),"",OFFSET('9. METAS'!$X$20,INT((ROW()-14)/2),0)))</f>
        <v/>
      </c>
      <c r="N382" s="1013"/>
      <c r="O382" s="1014"/>
      <c r="P382" s="1015"/>
    </row>
    <row r="383" spans="3:16">
      <c r="C383" s="1016" t="str">
        <f ca="1">IF(ISBLANK(OFFSET('5. Pp (3 años)'!$C$46,INT((ROW()-13)/2),0)),"",OFFSET('5. Pp (3 años)'!$C$46,INT((ROW()-13)/2),0))</f>
        <v>Actividad</v>
      </c>
      <c r="D383" s="1018" t="str">
        <f ca="1">IF(ISBLANK(OFFSET('5. Pp (3 años)'!$D$46,INT((ROW()-13)/2),0)),"",OFFSET('5. Pp (3 años)'!$D$46,INT((ROW()-13)/2),0))</f>
        <v/>
      </c>
      <c r="E383" s="1018" t="str">
        <f ca="1">IF(ISBLANK(OFFSET('5. Pp (3 años)'!$E$46,INT((ROW()-13)/2),0)),"",OFFSET('5. Pp (3 años)'!$E$46,INT((ROW()-13)/2),0))</f>
        <v/>
      </c>
      <c r="F383" s="1021" t="str">
        <f ca="1">IF(ISBLANK(OFFSET('5. Pp (3 años)'!$K$46,INT((ROW()-13)/2),0)),"",OFFSET('5. Pp (3 años)'!$K$46,INT((ROW()-13)/2),0))</f>
        <v/>
      </c>
      <c r="G383" s="1023" t="str">
        <f ca="1">IF(ISBLANK(OFFSET('5. Pp (3 años)'!$H$46,INT((ROW()-13)/2),0)),"",OFFSET('5. Pp (3 años)'!$H$46,INT((ROW()-13)/2),0))</f>
        <v/>
      </c>
      <c r="H383" s="1080" t="str">
        <f ca="1">IF(ISBLANK(OFFSET('9. METAS'!$L$20,INT((ROW()-13)/2),0)),"",OFFSET('9. METAS'!$L$20,INT((ROW()-13)/2),0))</f>
        <v/>
      </c>
      <c r="I383" s="1004"/>
      <c r="J383" s="244" t="str">
        <f ca="1">IF(MOD(ROW()-13,2)=0,IF(ISBLANK(OFFSET('12. SEGUIMIENTO 2027'!$N$14,INT((ROW()-13)/2),0)),"",OFFSET('12. SEGUIMIENTO 2027'!$N$14,INT((ROW()-13)/2),0)),IF(ISBLANK(OFFSET('9. METAS'!$U$20,INT((ROW()-14)/2),0)),"",OFFSET('9. METAS'!$U$20,INT((ROW()-14)/2),0)))</f>
        <v/>
      </c>
      <c r="K383" s="245" t="str">
        <f ca="1">IF(MOD(ROW()-13,2)=0,IF(ISBLANK(OFFSET('12. SEGUIMIENTO 2027'!$O$14,INT((ROW()-13)/2),0)),"",OFFSET('12. SEGUIMIENTO 2027'!$O$14,INT((ROW()-13)/2),0)),IF(ISBLANK(OFFSET('9. METAS'!$V$20,INT((ROW()-14)/2),0)),"",OFFSET('9. METAS'!$V$20,INT((ROW()-14)/2),0)))</f>
        <v/>
      </c>
      <c r="L383" s="245" t="str">
        <f ca="1">IF(MOD(ROW()-13,2)=0,IF(ISBLANK(OFFSET('12. SEGUIMIENTO 2027'!$P$14,INT((ROW()-13)/2),0)),"",OFFSET('12. SEGUIMIENTO 2027'!$P$14,INT((ROW()-13)/2),0)),IF(ISBLANK(OFFSET('9. METAS'!$W$20,INT((ROW()-14)/2),0)),"",OFFSET('9. METAS'!$W$20,INT((ROW()-14)/2),0)))</f>
        <v/>
      </c>
      <c r="M383" s="246" t="str">
        <f ca="1">IF(MOD(ROW()-13,2)=0,IF(ISBLANK(OFFSET('12. SEGUIMIENTO 2027'!$Q$14,INT((ROW()-13)/2),0)),"",OFFSET('12. SEGUIMIENTO 2027'!$Q$14,INT((ROW()-13)/2),0)),IF(ISBLANK(OFFSET('9. METAS'!$X$20,INT((ROW()-14)/2),0)),"",OFFSET('9. METAS'!$X$20,INT((ROW()-14)/2),0)))</f>
        <v/>
      </c>
      <c r="N383" s="1006" t="str">
        <f t="shared" ref="N383" ca="1" si="366">IFERROR(J383/J384,"ND")</f>
        <v>ND</v>
      </c>
      <c r="O383" s="1008" t="str">
        <f t="shared" ref="O383" ca="1" si="367">IFERROR(((J383+K383+L383+M383)/H383),"ND")</f>
        <v>ND</v>
      </c>
      <c r="P383" s="1010"/>
    </row>
    <row r="384" spans="3:16">
      <c r="C384" s="1025"/>
      <c r="D384" s="1018"/>
      <c r="E384" s="1018"/>
      <c r="F384" s="1021"/>
      <c r="G384" s="1023"/>
      <c r="H384" s="1080"/>
      <c r="I384" s="1012"/>
      <c r="J384" s="244" t="str">
        <f ca="1">IF(MOD(ROW()-13,2)=0,IF(ISBLANK(OFFSET('12. SEGUIMIENTO 2027'!$N$14,INT((ROW()-13)/2),0)),"",OFFSET('12. SEGUIMIENTO 2027'!$N$14,INT((ROW()-13)/2),0)),IF(ISBLANK(OFFSET('9. METAS'!$U$20,INT((ROW()-14)/2),0)),"",OFFSET('9. METAS'!$U$20,INT((ROW()-14)/2),0)))</f>
        <v/>
      </c>
      <c r="K384" s="245" t="str">
        <f ca="1">IF(MOD(ROW()-13,2)=0,IF(ISBLANK(OFFSET('12. SEGUIMIENTO 2027'!$O$14,INT((ROW()-13)/2),0)),"",OFFSET('12. SEGUIMIENTO 2027'!$O$14,INT((ROW()-13)/2),0)),IF(ISBLANK(OFFSET('9. METAS'!$V$20,INT((ROW()-14)/2),0)),"",OFFSET('9. METAS'!$V$20,INT((ROW()-14)/2),0)))</f>
        <v/>
      </c>
      <c r="L384" s="245" t="str">
        <f ca="1">IF(MOD(ROW()-13,2)=0,IF(ISBLANK(OFFSET('12. SEGUIMIENTO 2027'!$P$14,INT((ROW()-13)/2),0)),"",OFFSET('12. SEGUIMIENTO 2027'!$P$14,INT((ROW()-13)/2),0)),IF(ISBLANK(OFFSET('9. METAS'!$W$20,INT((ROW()-14)/2),0)),"",OFFSET('9. METAS'!$W$20,INT((ROW()-14)/2),0)))</f>
        <v/>
      </c>
      <c r="M384" s="246" t="str">
        <f ca="1">IF(MOD(ROW()-13,2)=0,IF(ISBLANK(OFFSET('12. SEGUIMIENTO 2027'!$Q$14,INT((ROW()-13)/2),0)),"",OFFSET('12. SEGUIMIENTO 2027'!$Q$14,INT((ROW()-13)/2),0)),IF(ISBLANK(OFFSET('9. METAS'!$X$20,INT((ROW()-14)/2),0)),"",OFFSET('9. METAS'!$X$20,INT((ROW()-14)/2),0)))</f>
        <v/>
      </c>
      <c r="N384" s="1013"/>
      <c r="O384" s="1014"/>
      <c r="P384" s="1015"/>
    </row>
    <row r="385" spans="3:16">
      <c r="C385" s="1016" t="str">
        <f ca="1">IF(ISBLANK(OFFSET('5. Pp (3 años)'!$C$46,INT((ROW()-13)/2),0)),"",OFFSET('5. Pp (3 años)'!$C$46,INT((ROW()-13)/2),0))</f>
        <v>Actividad</v>
      </c>
      <c r="D385" s="1018" t="str">
        <f ca="1">IF(ISBLANK(OFFSET('5. Pp (3 años)'!$D$46,INT((ROW()-13)/2),0)),"",OFFSET('5. Pp (3 años)'!$D$46,INT((ROW()-13)/2),0))</f>
        <v/>
      </c>
      <c r="E385" s="1018" t="str">
        <f ca="1">IF(ISBLANK(OFFSET('5. Pp (3 años)'!$E$46,INT((ROW()-13)/2),0)),"",OFFSET('5. Pp (3 años)'!$E$46,INT((ROW()-13)/2),0))</f>
        <v/>
      </c>
      <c r="F385" s="1021" t="str">
        <f ca="1">IF(ISBLANK(OFFSET('5. Pp (3 años)'!$K$46,INT((ROW()-13)/2),0)),"",OFFSET('5. Pp (3 años)'!$K$46,INT((ROW()-13)/2),0))</f>
        <v/>
      </c>
      <c r="G385" s="1023" t="str">
        <f ca="1">IF(ISBLANK(OFFSET('5. Pp (3 años)'!$H$46,INT((ROW()-13)/2),0)),"",OFFSET('5. Pp (3 años)'!$H$46,INT((ROW()-13)/2),0))</f>
        <v/>
      </c>
      <c r="H385" s="1080" t="str">
        <f ca="1">IF(ISBLANK(OFFSET('9. METAS'!$L$20,INT((ROW()-13)/2),0)),"",OFFSET('9. METAS'!$L$20,INT((ROW()-13)/2),0))</f>
        <v/>
      </c>
      <c r="I385" s="1004"/>
      <c r="J385" s="244" t="str">
        <f ca="1">IF(MOD(ROW()-13,2)=0,IF(ISBLANK(OFFSET('12. SEGUIMIENTO 2027'!$N$14,INT((ROW()-13)/2),0)),"",OFFSET('12. SEGUIMIENTO 2027'!$N$14,INT((ROW()-13)/2),0)),IF(ISBLANK(OFFSET('9. METAS'!$U$20,INT((ROW()-14)/2),0)),"",OFFSET('9. METAS'!$U$20,INT((ROW()-14)/2),0)))</f>
        <v/>
      </c>
      <c r="K385" s="245" t="str">
        <f ca="1">IF(MOD(ROW()-13,2)=0,IF(ISBLANK(OFFSET('12. SEGUIMIENTO 2027'!$O$14,INT((ROW()-13)/2),0)),"",OFFSET('12. SEGUIMIENTO 2027'!$O$14,INT((ROW()-13)/2),0)),IF(ISBLANK(OFFSET('9. METAS'!$V$20,INT((ROW()-14)/2),0)),"",OFFSET('9. METAS'!$V$20,INT((ROW()-14)/2),0)))</f>
        <v/>
      </c>
      <c r="L385" s="245" t="str">
        <f ca="1">IF(MOD(ROW()-13,2)=0,IF(ISBLANK(OFFSET('12. SEGUIMIENTO 2027'!$P$14,INT((ROW()-13)/2),0)),"",OFFSET('12. SEGUIMIENTO 2027'!$P$14,INT((ROW()-13)/2),0)),IF(ISBLANK(OFFSET('9. METAS'!$W$20,INT((ROW()-14)/2),0)),"",OFFSET('9. METAS'!$W$20,INT((ROW()-14)/2),0)))</f>
        <v/>
      </c>
      <c r="M385" s="246" t="str">
        <f ca="1">IF(MOD(ROW()-13,2)=0,IF(ISBLANK(OFFSET('12. SEGUIMIENTO 2027'!$Q$14,INT((ROW()-13)/2),0)),"",OFFSET('12. SEGUIMIENTO 2027'!$Q$14,INT((ROW()-13)/2),0)),IF(ISBLANK(OFFSET('9. METAS'!$X$20,INT((ROW()-14)/2),0)),"",OFFSET('9. METAS'!$X$20,INT((ROW()-14)/2),0)))</f>
        <v/>
      </c>
      <c r="N385" s="1006" t="str">
        <f t="shared" ref="N385" ca="1" si="368">IFERROR(J385/J386,"ND")</f>
        <v>ND</v>
      </c>
      <c r="O385" s="1008" t="str">
        <f t="shared" ref="O385" ca="1" si="369">IFERROR(((J385+K385+L385+M385)/H385),"ND")</f>
        <v>ND</v>
      </c>
      <c r="P385" s="1010"/>
    </row>
    <row r="386" spans="3:16">
      <c r="C386" s="1025"/>
      <c r="D386" s="1018"/>
      <c r="E386" s="1018"/>
      <c r="F386" s="1021"/>
      <c r="G386" s="1023"/>
      <c r="H386" s="1080"/>
      <c r="I386" s="1012"/>
      <c r="J386" s="244" t="str">
        <f ca="1">IF(MOD(ROW()-13,2)=0,IF(ISBLANK(OFFSET('12. SEGUIMIENTO 2027'!$N$14,INT((ROW()-13)/2),0)),"",OFFSET('12. SEGUIMIENTO 2027'!$N$14,INT((ROW()-13)/2),0)),IF(ISBLANK(OFFSET('9. METAS'!$U$20,INT((ROW()-14)/2),0)),"",OFFSET('9. METAS'!$U$20,INT((ROW()-14)/2),0)))</f>
        <v/>
      </c>
      <c r="K386" s="245" t="str">
        <f ca="1">IF(MOD(ROW()-13,2)=0,IF(ISBLANK(OFFSET('12. SEGUIMIENTO 2027'!$O$14,INT((ROW()-13)/2),0)),"",OFFSET('12. SEGUIMIENTO 2027'!$O$14,INT((ROW()-13)/2),0)),IF(ISBLANK(OFFSET('9. METAS'!$V$20,INT((ROW()-14)/2),0)),"",OFFSET('9. METAS'!$V$20,INT((ROW()-14)/2),0)))</f>
        <v/>
      </c>
      <c r="L386" s="245" t="str">
        <f ca="1">IF(MOD(ROW()-13,2)=0,IF(ISBLANK(OFFSET('12. SEGUIMIENTO 2027'!$P$14,INT((ROW()-13)/2),0)),"",OFFSET('12. SEGUIMIENTO 2027'!$P$14,INT((ROW()-13)/2),0)),IF(ISBLANK(OFFSET('9. METAS'!$W$20,INT((ROW()-14)/2),0)),"",OFFSET('9. METAS'!$W$20,INT((ROW()-14)/2),0)))</f>
        <v/>
      </c>
      <c r="M386" s="246" t="str">
        <f ca="1">IF(MOD(ROW()-13,2)=0,IF(ISBLANK(OFFSET('12. SEGUIMIENTO 2027'!$Q$14,INT((ROW()-13)/2),0)),"",OFFSET('12. SEGUIMIENTO 2027'!$Q$14,INT((ROW()-13)/2),0)),IF(ISBLANK(OFFSET('9. METAS'!$X$20,INT((ROW()-14)/2),0)),"",OFFSET('9. METAS'!$X$20,INT((ROW()-14)/2),0)))</f>
        <v/>
      </c>
      <c r="N386" s="1013"/>
      <c r="O386" s="1014"/>
      <c r="P386" s="1015"/>
    </row>
    <row r="387" spans="3:16">
      <c r="C387" s="1016" t="str">
        <f ca="1">IF(ISBLANK(OFFSET('5. Pp (3 años)'!$C$46,INT((ROW()-13)/2),0)),"",OFFSET('5. Pp (3 años)'!$C$46,INT((ROW()-13)/2),0))</f>
        <v>Actividad</v>
      </c>
      <c r="D387" s="1018" t="str">
        <f ca="1">IF(ISBLANK(OFFSET('5. Pp (3 años)'!$D$46,INT((ROW()-13)/2),0)),"",OFFSET('5. Pp (3 años)'!$D$46,INT((ROW()-13)/2),0))</f>
        <v/>
      </c>
      <c r="E387" s="1018" t="str">
        <f ca="1">IF(ISBLANK(OFFSET('5. Pp (3 años)'!$E$46,INT((ROW()-13)/2),0)),"",OFFSET('5. Pp (3 años)'!$E$46,INT((ROW()-13)/2),0))</f>
        <v/>
      </c>
      <c r="F387" s="1021" t="str">
        <f ca="1">IF(ISBLANK(OFFSET('5. Pp (3 años)'!$K$46,INT((ROW()-13)/2),0)),"",OFFSET('5. Pp (3 años)'!$K$46,INT((ROW()-13)/2),0))</f>
        <v/>
      </c>
      <c r="G387" s="1023" t="str">
        <f ca="1">IF(ISBLANK(OFFSET('5. Pp (3 años)'!$H$46,INT((ROW()-13)/2),0)),"",OFFSET('5. Pp (3 años)'!$H$46,INT((ROW()-13)/2),0))</f>
        <v/>
      </c>
      <c r="H387" s="1080" t="str">
        <f ca="1">IF(ISBLANK(OFFSET('9. METAS'!$L$20,INT((ROW()-13)/2),0)),"",OFFSET('9. METAS'!$L$20,INT((ROW()-13)/2),0))</f>
        <v/>
      </c>
      <c r="I387" s="1004"/>
      <c r="J387" s="244" t="str">
        <f ca="1">IF(MOD(ROW()-13,2)=0,IF(ISBLANK(OFFSET('12. SEGUIMIENTO 2027'!$N$14,INT((ROW()-13)/2),0)),"",OFFSET('12. SEGUIMIENTO 2027'!$N$14,INT((ROW()-13)/2),0)),IF(ISBLANK(OFFSET('9. METAS'!$U$20,INT((ROW()-14)/2),0)),"",OFFSET('9. METAS'!$U$20,INT((ROW()-14)/2),0)))</f>
        <v/>
      </c>
      <c r="K387" s="245" t="str">
        <f ca="1">IF(MOD(ROW()-13,2)=0,IF(ISBLANK(OFFSET('12. SEGUIMIENTO 2027'!$O$14,INT((ROW()-13)/2),0)),"",OFFSET('12. SEGUIMIENTO 2027'!$O$14,INT((ROW()-13)/2),0)),IF(ISBLANK(OFFSET('9. METAS'!$V$20,INT((ROW()-14)/2),0)),"",OFFSET('9. METAS'!$V$20,INT((ROW()-14)/2),0)))</f>
        <v/>
      </c>
      <c r="L387" s="245" t="str">
        <f ca="1">IF(MOD(ROW()-13,2)=0,IF(ISBLANK(OFFSET('12. SEGUIMIENTO 2027'!$P$14,INT((ROW()-13)/2),0)),"",OFFSET('12. SEGUIMIENTO 2027'!$P$14,INT((ROW()-13)/2),0)),IF(ISBLANK(OFFSET('9. METAS'!$W$20,INT((ROW()-14)/2),0)),"",OFFSET('9. METAS'!$W$20,INT((ROW()-14)/2),0)))</f>
        <v/>
      </c>
      <c r="M387" s="246" t="str">
        <f ca="1">IF(MOD(ROW()-13,2)=0,IF(ISBLANK(OFFSET('12. SEGUIMIENTO 2027'!$Q$14,INT((ROW()-13)/2),0)),"",OFFSET('12. SEGUIMIENTO 2027'!$Q$14,INT((ROW()-13)/2),0)),IF(ISBLANK(OFFSET('9. METAS'!$X$20,INT((ROW()-14)/2),0)),"",OFFSET('9. METAS'!$X$20,INT((ROW()-14)/2),0)))</f>
        <v/>
      </c>
      <c r="N387" s="1006" t="str">
        <f t="shared" ref="N387" ca="1" si="370">IFERROR(J387/J388,"ND")</f>
        <v>ND</v>
      </c>
      <c r="O387" s="1008" t="str">
        <f t="shared" ref="O387" ca="1" si="371">IFERROR(((J387+K387+L387+M387)/H387),"ND")</f>
        <v>ND</v>
      </c>
      <c r="P387" s="1010"/>
    </row>
    <row r="388" spans="3:16">
      <c r="C388" s="1025"/>
      <c r="D388" s="1018"/>
      <c r="E388" s="1018"/>
      <c r="F388" s="1021"/>
      <c r="G388" s="1023"/>
      <c r="H388" s="1080"/>
      <c r="I388" s="1012"/>
      <c r="J388" s="244" t="str">
        <f ca="1">IF(MOD(ROW()-13,2)=0,IF(ISBLANK(OFFSET('12. SEGUIMIENTO 2027'!$N$14,INT((ROW()-13)/2),0)),"",OFFSET('12. SEGUIMIENTO 2027'!$N$14,INT((ROW()-13)/2),0)),IF(ISBLANK(OFFSET('9. METAS'!$U$20,INT((ROW()-14)/2),0)),"",OFFSET('9. METAS'!$U$20,INT((ROW()-14)/2),0)))</f>
        <v/>
      </c>
      <c r="K388" s="245" t="str">
        <f ca="1">IF(MOD(ROW()-13,2)=0,IF(ISBLANK(OFFSET('12. SEGUIMIENTO 2027'!$O$14,INT((ROW()-13)/2),0)),"",OFFSET('12. SEGUIMIENTO 2027'!$O$14,INT((ROW()-13)/2),0)),IF(ISBLANK(OFFSET('9. METAS'!$V$20,INT((ROW()-14)/2),0)),"",OFFSET('9. METAS'!$V$20,INT((ROW()-14)/2),0)))</f>
        <v/>
      </c>
      <c r="L388" s="245" t="str">
        <f ca="1">IF(MOD(ROW()-13,2)=0,IF(ISBLANK(OFFSET('12. SEGUIMIENTO 2027'!$P$14,INT((ROW()-13)/2),0)),"",OFFSET('12. SEGUIMIENTO 2027'!$P$14,INT((ROW()-13)/2),0)),IF(ISBLANK(OFFSET('9. METAS'!$W$20,INT((ROW()-14)/2),0)),"",OFFSET('9. METAS'!$W$20,INT((ROW()-14)/2),0)))</f>
        <v/>
      </c>
      <c r="M388" s="246" t="str">
        <f ca="1">IF(MOD(ROW()-13,2)=0,IF(ISBLANK(OFFSET('12. SEGUIMIENTO 2027'!$Q$14,INT((ROW()-13)/2),0)),"",OFFSET('12. SEGUIMIENTO 2027'!$Q$14,INT((ROW()-13)/2),0)),IF(ISBLANK(OFFSET('9. METAS'!$X$20,INT((ROW()-14)/2),0)),"",OFFSET('9. METAS'!$X$20,INT((ROW()-14)/2),0)))</f>
        <v/>
      </c>
      <c r="N388" s="1013"/>
      <c r="O388" s="1014"/>
      <c r="P388" s="1015"/>
    </row>
    <row r="389" spans="3:16">
      <c r="C389" s="1016" t="str">
        <f ca="1">IF(ISBLANK(OFFSET('5. Pp (3 años)'!$C$46,INT((ROW()-13)/2),0)),"",OFFSET('5. Pp (3 años)'!$C$46,INT((ROW()-13)/2),0))</f>
        <v>Componente</v>
      </c>
      <c r="D389" s="1018" t="str">
        <f ca="1">IF(ISBLANK(OFFSET('5. Pp (3 años)'!$D$46,INT((ROW()-13)/2),0)),"",OFFSET('5. Pp (3 años)'!$D$46,INT((ROW()-13)/2),0))</f>
        <v>4.1.1.1.32 Servicios de salud itinerante y programas de formación preventiva otorgados.</v>
      </c>
      <c r="E389" s="1018" t="str">
        <f ca="1">IF(ISBLANK(OFFSET('5. Pp (3 años)'!$E$46,INT((ROW()-13)/2),0)),"",OFFSET('5. Pp (3 años)'!$E$46,INT((ROW()-13)/2),0))</f>
        <v>PEAPC: Porcentaje de esquemas de atención primaria y capacidades de cuidado consolidados.</v>
      </c>
      <c r="F389" s="1021" t="str">
        <f ca="1">IF(ISBLANK(OFFSET('5. Pp (3 años)'!$K$46,INT((ROW()-13)/2),0)),"",OFFSET('5. Pp (3 años)'!$K$46,INT((ROW()-13)/2),0))</f>
        <v>Ascendente</v>
      </c>
      <c r="G389" s="1023" t="str">
        <f ca="1">IF(ISBLANK(OFFSET('5. Pp (3 años)'!$H$46,INT((ROW()-13)/2),0)),"",OFFSET('5. Pp (3 años)'!$H$46,INT((ROW()-13)/2),0))</f>
        <v>Trimestral</v>
      </c>
      <c r="H389" s="1080">
        <f ca="1">IF(ISBLANK(OFFSET('9. METAS'!$L$20,INT((ROW()-13)/2),0)),"",OFFSET('9. METAS'!$L$20,INT((ROW()-13)/2),0))</f>
        <v>100</v>
      </c>
      <c r="I389" s="1004"/>
      <c r="J389" s="244" t="str">
        <f ca="1">IF(MOD(ROW()-13,2)=0,IF(ISBLANK(OFFSET('12. SEGUIMIENTO 2027'!$N$14,INT((ROW()-13)/2),0)),"",OFFSET('12. SEGUIMIENTO 2027'!$N$14,INT((ROW()-13)/2),0)),IF(ISBLANK(OFFSET('9. METAS'!$U$20,INT((ROW()-14)/2),0)),"",OFFSET('9. METAS'!$U$20,INT((ROW()-14)/2),0)))</f>
        <v/>
      </c>
      <c r="K389" s="245" t="str">
        <f ca="1">IF(MOD(ROW()-13,2)=0,IF(ISBLANK(OFFSET('12. SEGUIMIENTO 2027'!$O$14,INT((ROW()-13)/2),0)),"",OFFSET('12. SEGUIMIENTO 2027'!$O$14,INT((ROW()-13)/2),0)),IF(ISBLANK(OFFSET('9. METAS'!$V$20,INT((ROW()-14)/2),0)),"",OFFSET('9. METAS'!$V$20,INT((ROW()-14)/2),0)))</f>
        <v/>
      </c>
      <c r="L389" s="245" t="str">
        <f ca="1">IF(MOD(ROW()-13,2)=0,IF(ISBLANK(OFFSET('12. SEGUIMIENTO 2027'!$P$14,INT((ROW()-13)/2),0)),"",OFFSET('12. SEGUIMIENTO 2027'!$P$14,INT((ROW()-13)/2),0)),IF(ISBLANK(OFFSET('9. METAS'!$W$20,INT((ROW()-14)/2),0)),"",OFFSET('9. METAS'!$W$20,INT((ROW()-14)/2),0)))</f>
        <v/>
      </c>
      <c r="M389" s="246" t="str">
        <f ca="1">IF(MOD(ROW()-13,2)=0,IF(ISBLANK(OFFSET('12. SEGUIMIENTO 2027'!$Q$14,INT((ROW()-13)/2),0)),"",OFFSET('12. SEGUIMIENTO 2027'!$Q$14,INT((ROW()-13)/2),0)),IF(ISBLANK(OFFSET('9. METAS'!$X$20,INT((ROW()-14)/2),0)),"",OFFSET('9. METAS'!$X$20,INT((ROW()-14)/2),0)))</f>
        <v/>
      </c>
      <c r="N389" s="1006" t="str">
        <f t="shared" ref="N389" ca="1" si="372">IFERROR(J389/J390,"ND")</f>
        <v>ND</v>
      </c>
      <c r="O389" s="1008" t="str">
        <f t="shared" ref="O389" ca="1" si="373">IFERROR(((J389+K389+L389+M389)/H389),"ND")</f>
        <v>ND</v>
      </c>
      <c r="P389" s="1010"/>
    </row>
    <row r="390" spans="3:16">
      <c r="C390" s="1025"/>
      <c r="D390" s="1018"/>
      <c r="E390" s="1018"/>
      <c r="F390" s="1021"/>
      <c r="G390" s="1023"/>
      <c r="H390" s="1080"/>
      <c r="I390" s="1012"/>
      <c r="J390" s="244">
        <f ca="1">IF(MOD(ROW()-13,2)=0,IF(ISBLANK(OFFSET('12. SEGUIMIENTO 2027'!$N$14,INT((ROW()-13)/2),0)),"",OFFSET('12. SEGUIMIENTO 2027'!$N$14,INT((ROW()-13)/2),0)),IF(ISBLANK(OFFSET('9. METAS'!$U$20,INT((ROW()-14)/2),0)),"",OFFSET('9. METAS'!$U$20,INT((ROW()-14)/2),0)))</f>
        <v>25</v>
      </c>
      <c r="K390" s="245">
        <f ca="1">IF(MOD(ROW()-13,2)=0,IF(ISBLANK(OFFSET('12. SEGUIMIENTO 2027'!$O$14,INT((ROW()-13)/2),0)),"",OFFSET('12. SEGUIMIENTO 2027'!$O$14,INT((ROW()-13)/2),0)),IF(ISBLANK(OFFSET('9. METAS'!$V$20,INT((ROW()-14)/2),0)),"",OFFSET('9. METAS'!$V$20,INT((ROW()-14)/2),0)))</f>
        <v>25</v>
      </c>
      <c r="L390" s="245">
        <f ca="1">IF(MOD(ROW()-13,2)=0,IF(ISBLANK(OFFSET('12. SEGUIMIENTO 2027'!$P$14,INT((ROW()-13)/2),0)),"",OFFSET('12. SEGUIMIENTO 2027'!$P$14,INT((ROW()-13)/2),0)),IF(ISBLANK(OFFSET('9. METAS'!$W$20,INT((ROW()-14)/2),0)),"",OFFSET('9. METAS'!$W$20,INT((ROW()-14)/2),0)))</f>
        <v>25</v>
      </c>
      <c r="M390" s="246">
        <f ca="1">IF(MOD(ROW()-13,2)=0,IF(ISBLANK(OFFSET('12. SEGUIMIENTO 2027'!$Q$14,INT((ROW()-13)/2),0)),"",OFFSET('12. SEGUIMIENTO 2027'!$Q$14,INT((ROW()-13)/2),0)),IF(ISBLANK(OFFSET('9. METAS'!$X$20,INT((ROW()-14)/2),0)),"",OFFSET('9. METAS'!$X$20,INT((ROW()-14)/2),0)))</f>
        <v>25</v>
      </c>
      <c r="N390" s="1013"/>
      <c r="O390" s="1014"/>
      <c r="P390" s="1015"/>
    </row>
    <row r="391" spans="3:16">
      <c r="C391" s="1016" t="str">
        <f ca="1">IF(ISBLANK(OFFSET('5. Pp (3 años)'!$C$46,INT((ROW()-13)/2),0)),"",OFFSET('5. Pp (3 años)'!$C$46,INT((ROW()-13)/2),0))</f>
        <v>Actividad</v>
      </c>
      <c r="D391" s="1018" t="str">
        <f ca="1">IF(ISBLANK(OFFSET('5. Pp (3 años)'!$D$46,INT((ROW()-13)/2),0)),"",OFFSET('5. Pp (3 años)'!$D$46,INT((ROW()-13)/2),0))</f>
        <v>4.1.1.1.32.1 Despliegue operativo de brigadas integrales para la prevención, diagnóstico y promoción de la salud comunitaria.</v>
      </c>
      <c r="E391" s="1018" t="str">
        <f ca="1">IF(ISBLANK(OFFSET('5. Pp (3 años)'!$E$46,INT((ROW()-13)/2),0)),"",OFFSET('5. Pp (3 años)'!$E$46,INT((ROW()-13)/2),0))</f>
        <v>PBJSR: Porcentaje de brigadas y jornadas de salud realizadas.</v>
      </c>
      <c r="F391" s="1021" t="str">
        <f ca="1">IF(ISBLANK(OFFSET('5. Pp (3 años)'!$K$46,INT((ROW()-13)/2),0)),"",OFFSET('5. Pp (3 años)'!$K$46,INT((ROW()-13)/2),0))</f>
        <v>Ascendente</v>
      </c>
      <c r="G391" s="1023" t="str">
        <f ca="1">IF(ISBLANK(OFFSET('5. Pp (3 años)'!$H$46,INT((ROW()-13)/2),0)),"",OFFSET('5. Pp (3 años)'!$H$46,INT((ROW()-13)/2),0))</f>
        <v>Trimestral</v>
      </c>
      <c r="H391" s="1080">
        <f ca="1">IF(ISBLANK(OFFSET('9. METAS'!$L$20,INT((ROW()-13)/2),0)),"",OFFSET('9. METAS'!$L$20,INT((ROW()-13)/2),0))</f>
        <v>225</v>
      </c>
      <c r="I391" s="1004"/>
      <c r="J391" s="244" t="str">
        <f ca="1">IF(MOD(ROW()-13,2)=0,IF(ISBLANK(OFFSET('12. SEGUIMIENTO 2027'!$N$14,INT((ROW()-13)/2),0)),"",OFFSET('12. SEGUIMIENTO 2027'!$N$14,INT((ROW()-13)/2),0)),IF(ISBLANK(OFFSET('9. METAS'!$U$20,INT((ROW()-14)/2),0)),"",OFFSET('9. METAS'!$U$20,INT((ROW()-14)/2),0)))</f>
        <v/>
      </c>
      <c r="K391" s="245" t="str">
        <f ca="1">IF(MOD(ROW()-13,2)=0,IF(ISBLANK(OFFSET('12. SEGUIMIENTO 2027'!$O$14,INT((ROW()-13)/2),0)),"",OFFSET('12. SEGUIMIENTO 2027'!$O$14,INT((ROW()-13)/2),0)),IF(ISBLANK(OFFSET('9. METAS'!$V$20,INT((ROW()-14)/2),0)),"",OFFSET('9. METAS'!$V$20,INT((ROW()-14)/2),0)))</f>
        <v/>
      </c>
      <c r="L391" s="245" t="str">
        <f ca="1">IF(MOD(ROW()-13,2)=0,IF(ISBLANK(OFFSET('12. SEGUIMIENTO 2027'!$P$14,INT((ROW()-13)/2),0)),"",OFFSET('12. SEGUIMIENTO 2027'!$P$14,INT((ROW()-13)/2),0)),IF(ISBLANK(OFFSET('9. METAS'!$W$20,INT((ROW()-14)/2),0)),"",OFFSET('9. METAS'!$W$20,INT((ROW()-14)/2),0)))</f>
        <v/>
      </c>
      <c r="M391" s="246" t="str">
        <f ca="1">IF(MOD(ROW()-13,2)=0,IF(ISBLANK(OFFSET('12. SEGUIMIENTO 2027'!$Q$14,INT((ROW()-13)/2),0)),"",OFFSET('12. SEGUIMIENTO 2027'!$Q$14,INT((ROW()-13)/2),0)),IF(ISBLANK(OFFSET('9. METAS'!$X$20,INT((ROW()-14)/2),0)),"",OFFSET('9. METAS'!$X$20,INT((ROW()-14)/2),0)))</f>
        <v/>
      </c>
      <c r="N391" s="1006" t="str">
        <f t="shared" ref="N391" ca="1" si="374">IFERROR(J391/J392,"ND")</f>
        <v>ND</v>
      </c>
      <c r="O391" s="1008" t="str">
        <f t="shared" ref="O391" ca="1" si="375">IFERROR(((J391+K391+L391+M391)/H391),"ND")</f>
        <v>ND</v>
      </c>
      <c r="P391" s="1010"/>
    </row>
    <row r="392" spans="3:16">
      <c r="C392" s="1025"/>
      <c r="D392" s="1018"/>
      <c r="E392" s="1018"/>
      <c r="F392" s="1021"/>
      <c r="G392" s="1023"/>
      <c r="H392" s="1080"/>
      <c r="I392" s="1012"/>
      <c r="J392" s="244">
        <f ca="1">IF(MOD(ROW()-13,2)=0,IF(ISBLANK(OFFSET('12. SEGUIMIENTO 2027'!$N$14,INT((ROW()-13)/2),0)),"",OFFSET('12. SEGUIMIENTO 2027'!$N$14,INT((ROW()-13)/2),0)),IF(ISBLANK(OFFSET('9. METAS'!$U$20,INT((ROW()-14)/2),0)),"",OFFSET('9. METAS'!$U$20,INT((ROW()-14)/2),0)))</f>
        <v>60</v>
      </c>
      <c r="K392" s="245">
        <f ca="1">IF(MOD(ROW()-13,2)=0,IF(ISBLANK(OFFSET('12. SEGUIMIENTO 2027'!$O$14,INT((ROW()-13)/2),0)),"",OFFSET('12. SEGUIMIENTO 2027'!$O$14,INT((ROW()-13)/2),0)),IF(ISBLANK(OFFSET('9. METAS'!$V$20,INT((ROW()-14)/2),0)),"",OFFSET('9. METAS'!$V$20,INT((ROW()-14)/2),0)))</f>
        <v>60</v>
      </c>
      <c r="L392" s="245">
        <f ca="1">IF(MOD(ROW()-13,2)=0,IF(ISBLANK(OFFSET('12. SEGUIMIENTO 2027'!$P$14,INT((ROW()-13)/2),0)),"",OFFSET('12. SEGUIMIENTO 2027'!$P$14,INT((ROW()-13)/2),0)),IF(ISBLANK(OFFSET('9. METAS'!$W$20,INT((ROW()-14)/2),0)),"",OFFSET('9. METAS'!$W$20,INT((ROW()-14)/2),0)))</f>
        <v>50</v>
      </c>
      <c r="M392" s="246">
        <f ca="1">IF(MOD(ROW()-13,2)=0,IF(ISBLANK(OFFSET('12. SEGUIMIENTO 2027'!$Q$14,INT((ROW()-13)/2),0)),"",OFFSET('12. SEGUIMIENTO 2027'!$Q$14,INT((ROW()-13)/2),0)),IF(ISBLANK(OFFSET('9. METAS'!$X$20,INT((ROW()-14)/2),0)),"",OFFSET('9. METAS'!$X$20,INT((ROW()-14)/2),0)))</f>
        <v>55</v>
      </c>
      <c r="N392" s="1013"/>
      <c r="O392" s="1014"/>
      <c r="P392" s="1015"/>
    </row>
    <row r="393" spans="3:16">
      <c r="C393" s="1016" t="str">
        <f ca="1">IF(ISBLANK(OFFSET('5. Pp (3 años)'!$C$46,INT((ROW()-13)/2),0)),"",OFFSET('5. Pp (3 años)'!$C$46,INT((ROW()-13)/2),0))</f>
        <v>Actividad</v>
      </c>
      <c r="D393" s="1018" t="str">
        <f ca="1">IF(ISBLANK(OFFSET('5. Pp (3 años)'!$D$46,INT((ROW()-13)/2),0)),"",OFFSET('5. Pp (3 años)'!$D$46,INT((ROW()-13)/2),0))</f>
        <v>4.1.1.1.32.2 Impartición de talleres formativos y jornadas de atención preventiva para el fortalecimiento de las capacidades de cuidado.</v>
      </c>
      <c r="E393" s="1018" t="str">
        <f ca="1">IF(ISBLANK(OFFSET('5. Pp (3 años)'!$E$46,INT((ROW()-13)/2),0)),"",OFFSET('5. Pp (3 años)'!$E$46,INT((ROW()-13)/2),0))</f>
        <v>PSFCE: Porcentaje de sesiones formativas y campañas de salud ejecutadas</v>
      </c>
      <c r="F393" s="1021" t="str">
        <f ca="1">IF(ISBLANK(OFFSET('5. Pp (3 años)'!$K$46,INT((ROW()-13)/2),0)),"",OFFSET('5. Pp (3 años)'!$K$46,INT((ROW()-13)/2),0))</f>
        <v>Ascendente</v>
      </c>
      <c r="G393" s="1023" t="str">
        <f ca="1">IF(ISBLANK(OFFSET('5. Pp (3 años)'!$H$46,INT((ROW()-13)/2),0)),"",OFFSET('5. Pp (3 años)'!$H$46,INT((ROW()-13)/2),0))</f>
        <v>Trimestral</v>
      </c>
      <c r="H393" s="1080">
        <f ca="1">IF(ISBLANK(OFFSET('9. METAS'!$L$20,INT((ROW()-13)/2),0)),"",OFFSET('9. METAS'!$L$20,INT((ROW()-13)/2),0))</f>
        <v>20</v>
      </c>
      <c r="I393" s="1004"/>
      <c r="J393" s="244" t="str">
        <f ca="1">IF(MOD(ROW()-13,2)=0,IF(ISBLANK(OFFSET('12. SEGUIMIENTO 2027'!$N$14,INT((ROW()-13)/2),0)),"",OFFSET('12. SEGUIMIENTO 2027'!$N$14,INT((ROW()-13)/2),0)),IF(ISBLANK(OFFSET('9. METAS'!$U$20,INT((ROW()-14)/2),0)),"",OFFSET('9. METAS'!$U$20,INT((ROW()-14)/2),0)))</f>
        <v/>
      </c>
      <c r="K393" s="245" t="str">
        <f ca="1">IF(MOD(ROW()-13,2)=0,IF(ISBLANK(OFFSET('12. SEGUIMIENTO 2027'!$O$14,INT((ROW()-13)/2),0)),"",OFFSET('12. SEGUIMIENTO 2027'!$O$14,INT((ROW()-13)/2),0)),IF(ISBLANK(OFFSET('9. METAS'!$V$20,INT((ROW()-14)/2),0)),"",OFFSET('9. METAS'!$V$20,INT((ROW()-14)/2),0)))</f>
        <v/>
      </c>
      <c r="L393" s="245" t="str">
        <f ca="1">IF(MOD(ROW()-13,2)=0,IF(ISBLANK(OFFSET('12. SEGUIMIENTO 2027'!$P$14,INT((ROW()-13)/2),0)),"",OFFSET('12. SEGUIMIENTO 2027'!$P$14,INT((ROW()-13)/2),0)),IF(ISBLANK(OFFSET('9. METAS'!$W$20,INT((ROW()-14)/2),0)),"",OFFSET('9. METAS'!$W$20,INT((ROW()-14)/2),0)))</f>
        <v/>
      </c>
      <c r="M393" s="246" t="str">
        <f ca="1">IF(MOD(ROW()-13,2)=0,IF(ISBLANK(OFFSET('12. SEGUIMIENTO 2027'!$Q$14,INT((ROW()-13)/2),0)),"",OFFSET('12. SEGUIMIENTO 2027'!$Q$14,INT((ROW()-13)/2),0)),IF(ISBLANK(OFFSET('9. METAS'!$X$20,INT((ROW()-14)/2),0)),"",OFFSET('9. METAS'!$X$20,INT((ROW()-14)/2),0)))</f>
        <v/>
      </c>
      <c r="N393" s="1006" t="str">
        <f t="shared" ref="N393" ca="1" si="376">IFERROR(J393/J394,"ND")</f>
        <v>ND</v>
      </c>
      <c r="O393" s="1008" t="str">
        <f t="shared" ref="O393" ca="1" si="377">IFERROR(((J393+K393+L393+M393)/H393),"ND")</f>
        <v>ND</v>
      </c>
      <c r="P393" s="1010"/>
    </row>
    <row r="394" spans="3:16">
      <c r="C394" s="1025"/>
      <c r="D394" s="1018"/>
      <c r="E394" s="1018"/>
      <c r="F394" s="1021"/>
      <c r="G394" s="1023"/>
      <c r="H394" s="1080"/>
      <c r="I394" s="1012"/>
      <c r="J394" s="244">
        <f ca="1">IF(MOD(ROW()-13,2)=0,IF(ISBLANK(OFFSET('12. SEGUIMIENTO 2027'!$N$14,INT((ROW()-13)/2),0)),"",OFFSET('12. SEGUIMIENTO 2027'!$N$14,INT((ROW()-13)/2),0)),IF(ISBLANK(OFFSET('9. METAS'!$U$20,INT((ROW()-14)/2),0)),"",OFFSET('9. METAS'!$U$20,INT((ROW()-14)/2),0)))</f>
        <v>5</v>
      </c>
      <c r="K394" s="245">
        <f ca="1">IF(MOD(ROW()-13,2)=0,IF(ISBLANK(OFFSET('12. SEGUIMIENTO 2027'!$O$14,INT((ROW()-13)/2),0)),"",OFFSET('12. SEGUIMIENTO 2027'!$O$14,INT((ROW()-13)/2),0)),IF(ISBLANK(OFFSET('9. METAS'!$V$20,INT((ROW()-14)/2),0)),"",OFFSET('9. METAS'!$V$20,INT((ROW()-14)/2),0)))</f>
        <v>5</v>
      </c>
      <c r="L394" s="245">
        <f ca="1">IF(MOD(ROW()-13,2)=0,IF(ISBLANK(OFFSET('12. SEGUIMIENTO 2027'!$P$14,INT((ROW()-13)/2),0)),"",OFFSET('12. SEGUIMIENTO 2027'!$P$14,INT((ROW()-13)/2),0)),IF(ISBLANK(OFFSET('9. METAS'!$W$20,INT((ROW()-14)/2),0)),"",OFFSET('9. METAS'!$W$20,INT((ROW()-14)/2),0)))</f>
        <v>5</v>
      </c>
      <c r="M394" s="246">
        <f ca="1">IF(MOD(ROW()-13,2)=0,IF(ISBLANK(OFFSET('12. SEGUIMIENTO 2027'!$Q$14,INT((ROW()-13)/2),0)),"",OFFSET('12. SEGUIMIENTO 2027'!$Q$14,INT((ROW()-13)/2),0)),IF(ISBLANK(OFFSET('9. METAS'!$X$20,INT((ROW()-14)/2),0)),"",OFFSET('9. METAS'!$X$20,INT((ROW()-14)/2),0)))</f>
        <v>5</v>
      </c>
      <c r="N394" s="1013"/>
      <c r="O394" s="1014"/>
      <c r="P394" s="1015"/>
    </row>
    <row r="395" spans="3:16">
      <c r="C395" s="1016" t="str">
        <f ca="1">IF(ISBLANK(OFFSET('5. Pp (3 años)'!$C$46,INT((ROW()-13)/2),0)),"",OFFSET('5. Pp (3 años)'!$C$46,INT((ROW()-13)/2),0))</f>
        <v>Actividad</v>
      </c>
      <c r="D395" s="1018" t="str">
        <f ca="1">IF(ISBLANK(OFFSET('5. Pp (3 años)'!$D$46,INT((ROW()-13)/2),0)),"",OFFSET('5. Pp (3 años)'!$D$46,INT((ROW()-13)/2),0))</f>
        <v/>
      </c>
      <c r="E395" s="1018" t="str">
        <f ca="1">IF(ISBLANK(OFFSET('5. Pp (3 años)'!$E$46,INT((ROW()-13)/2),0)),"",OFFSET('5. Pp (3 años)'!$E$46,INT((ROW()-13)/2),0))</f>
        <v/>
      </c>
      <c r="F395" s="1021" t="str">
        <f ca="1">IF(ISBLANK(OFFSET('5. Pp (3 años)'!$K$46,INT((ROW()-13)/2),0)),"",OFFSET('5. Pp (3 años)'!$K$46,INT((ROW()-13)/2),0))</f>
        <v/>
      </c>
      <c r="G395" s="1023" t="str">
        <f ca="1">IF(ISBLANK(OFFSET('5. Pp (3 años)'!$H$46,INT((ROW()-13)/2),0)),"",OFFSET('5. Pp (3 años)'!$H$46,INT((ROW()-13)/2),0))</f>
        <v/>
      </c>
      <c r="H395" s="1080" t="str">
        <f ca="1">IF(ISBLANK(OFFSET('9. METAS'!$L$20,INT((ROW()-13)/2),0)),"",OFFSET('9. METAS'!$L$20,INT((ROW()-13)/2),0))</f>
        <v/>
      </c>
      <c r="I395" s="1004"/>
      <c r="J395" s="244" t="str">
        <f ca="1">IF(MOD(ROW()-13,2)=0,IF(ISBLANK(OFFSET('12. SEGUIMIENTO 2027'!$N$14,INT((ROW()-13)/2),0)),"",OFFSET('12. SEGUIMIENTO 2027'!$N$14,INT((ROW()-13)/2),0)),IF(ISBLANK(OFFSET('9. METAS'!$U$20,INT((ROW()-14)/2),0)),"",OFFSET('9. METAS'!$U$20,INT((ROW()-14)/2),0)))</f>
        <v/>
      </c>
      <c r="K395" s="245" t="str">
        <f ca="1">IF(MOD(ROW()-13,2)=0,IF(ISBLANK(OFFSET('12. SEGUIMIENTO 2027'!$O$14,INT((ROW()-13)/2),0)),"",OFFSET('12. SEGUIMIENTO 2027'!$O$14,INT((ROW()-13)/2),0)),IF(ISBLANK(OFFSET('9. METAS'!$V$20,INT((ROW()-14)/2),0)),"",OFFSET('9. METAS'!$V$20,INT((ROW()-14)/2),0)))</f>
        <v/>
      </c>
      <c r="L395" s="245" t="str">
        <f ca="1">IF(MOD(ROW()-13,2)=0,IF(ISBLANK(OFFSET('12. SEGUIMIENTO 2027'!$P$14,INT((ROW()-13)/2),0)),"",OFFSET('12. SEGUIMIENTO 2027'!$P$14,INT((ROW()-13)/2),0)),IF(ISBLANK(OFFSET('9. METAS'!$W$20,INT((ROW()-14)/2),0)),"",OFFSET('9. METAS'!$W$20,INT((ROW()-14)/2),0)))</f>
        <v/>
      </c>
      <c r="M395" s="246" t="str">
        <f ca="1">IF(MOD(ROW()-13,2)=0,IF(ISBLANK(OFFSET('12. SEGUIMIENTO 2027'!$Q$14,INT((ROW()-13)/2),0)),"",OFFSET('12. SEGUIMIENTO 2027'!$Q$14,INT((ROW()-13)/2),0)),IF(ISBLANK(OFFSET('9. METAS'!$X$20,INT((ROW()-14)/2),0)),"",OFFSET('9. METAS'!$X$20,INT((ROW()-14)/2),0)))</f>
        <v/>
      </c>
      <c r="N395" s="1006" t="str">
        <f t="shared" ref="N395" ca="1" si="378">IFERROR(J395/J396,"ND")</f>
        <v>ND</v>
      </c>
      <c r="O395" s="1008" t="str">
        <f t="shared" ref="O395" ca="1" si="379">IFERROR(((J395+K395+L395+M395)/H395),"ND")</f>
        <v>ND</v>
      </c>
      <c r="P395" s="1010"/>
    </row>
    <row r="396" spans="3:16">
      <c r="C396" s="1025"/>
      <c r="D396" s="1018"/>
      <c r="E396" s="1018"/>
      <c r="F396" s="1021"/>
      <c r="G396" s="1023"/>
      <c r="H396" s="1080"/>
      <c r="I396" s="1012"/>
      <c r="J396" s="244" t="str">
        <f ca="1">IF(MOD(ROW()-13,2)=0,IF(ISBLANK(OFFSET('12. SEGUIMIENTO 2027'!$N$14,INT((ROW()-13)/2),0)),"",OFFSET('12. SEGUIMIENTO 2027'!$N$14,INT((ROW()-13)/2),0)),IF(ISBLANK(OFFSET('9. METAS'!$U$20,INT((ROW()-14)/2),0)),"",OFFSET('9. METAS'!$U$20,INT((ROW()-14)/2),0)))</f>
        <v/>
      </c>
      <c r="K396" s="245" t="str">
        <f ca="1">IF(MOD(ROW()-13,2)=0,IF(ISBLANK(OFFSET('12. SEGUIMIENTO 2027'!$O$14,INT((ROW()-13)/2),0)),"",OFFSET('12. SEGUIMIENTO 2027'!$O$14,INT((ROW()-13)/2),0)),IF(ISBLANK(OFFSET('9. METAS'!$V$20,INT((ROW()-14)/2),0)),"",OFFSET('9. METAS'!$V$20,INT((ROW()-14)/2),0)))</f>
        <v/>
      </c>
      <c r="L396" s="245" t="str">
        <f ca="1">IF(MOD(ROW()-13,2)=0,IF(ISBLANK(OFFSET('12. SEGUIMIENTO 2027'!$P$14,INT((ROW()-13)/2),0)),"",OFFSET('12. SEGUIMIENTO 2027'!$P$14,INT((ROW()-13)/2),0)),IF(ISBLANK(OFFSET('9. METAS'!$W$20,INT((ROW()-14)/2),0)),"",OFFSET('9. METAS'!$W$20,INT((ROW()-14)/2),0)))</f>
        <v/>
      </c>
      <c r="M396" s="246" t="str">
        <f ca="1">IF(MOD(ROW()-13,2)=0,IF(ISBLANK(OFFSET('12. SEGUIMIENTO 2027'!$Q$14,INT((ROW()-13)/2),0)),"",OFFSET('12. SEGUIMIENTO 2027'!$Q$14,INT((ROW()-13)/2),0)),IF(ISBLANK(OFFSET('9. METAS'!$X$20,INT((ROW()-14)/2),0)),"",OFFSET('9. METAS'!$X$20,INT((ROW()-14)/2),0)))</f>
        <v/>
      </c>
      <c r="N396" s="1013"/>
      <c r="O396" s="1014"/>
      <c r="P396" s="1015"/>
    </row>
    <row r="397" spans="3:16">
      <c r="C397" s="1016" t="str">
        <f ca="1">IF(ISBLANK(OFFSET('5. Pp (3 años)'!$C$46,INT((ROW()-13)/2),0)),"",OFFSET('5. Pp (3 años)'!$C$46,INT((ROW()-13)/2),0))</f>
        <v>Actividad</v>
      </c>
      <c r="D397" s="1018" t="str">
        <f ca="1">IF(ISBLANK(OFFSET('5. Pp (3 años)'!$D$46,INT((ROW()-13)/2),0)),"",OFFSET('5. Pp (3 años)'!$D$46,INT((ROW()-13)/2),0))</f>
        <v/>
      </c>
      <c r="E397" s="1018" t="str">
        <f ca="1">IF(ISBLANK(OFFSET('5. Pp (3 años)'!$E$46,INT((ROW()-13)/2),0)),"",OFFSET('5. Pp (3 años)'!$E$46,INT((ROW()-13)/2),0))</f>
        <v/>
      </c>
      <c r="F397" s="1021" t="str">
        <f ca="1">IF(ISBLANK(OFFSET('5. Pp (3 años)'!$K$46,INT((ROW()-13)/2),0)),"",OFFSET('5. Pp (3 años)'!$K$46,INT((ROW()-13)/2),0))</f>
        <v/>
      </c>
      <c r="G397" s="1023" t="str">
        <f ca="1">IF(ISBLANK(OFFSET('5. Pp (3 años)'!$H$46,INT((ROW()-13)/2),0)),"",OFFSET('5. Pp (3 años)'!$H$46,INT((ROW()-13)/2),0))</f>
        <v/>
      </c>
      <c r="H397" s="1080" t="str">
        <f ca="1">IF(ISBLANK(OFFSET('9. METAS'!$L$20,INT((ROW()-13)/2),0)),"",OFFSET('9. METAS'!$L$20,INT((ROW()-13)/2),0))</f>
        <v/>
      </c>
      <c r="I397" s="1004"/>
      <c r="J397" s="244" t="str">
        <f ca="1">IF(MOD(ROW()-13,2)=0,IF(ISBLANK(OFFSET('12. SEGUIMIENTO 2027'!$N$14,INT((ROW()-13)/2),0)),"",OFFSET('12. SEGUIMIENTO 2027'!$N$14,INT((ROW()-13)/2),0)),IF(ISBLANK(OFFSET('9. METAS'!$U$20,INT((ROW()-14)/2),0)),"",OFFSET('9. METAS'!$U$20,INT((ROW()-14)/2),0)))</f>
        <v/>
      </c>
      <c r="K397" s="245" t="str">
        <f ca="1">IF(MOD(ROW()-13,2)=0,IF(ISBLANK(OFFSET('12. SEGUIMIENTO 2027'!$O$14,INT((ROW()-13)/2),0)),"",OFFSET('12. SEGUIMIENTO 2027'!$O$14,INT((ROW()-13)/2),0)),IF(ISBLANK(OFFSET('9. METAS'!$V$20,INT((ROW()-14)/2),0)),"",OFFSET('9. METAS'!$V$20,INT((ROW()-14)/2),0)))</f>
        <v/>
      </c>
      <c r="L397" s="245" t="str">
        <f ca="1">IF(MOD(ROW()-13,2)=0,IF(ISBLANK(OFFSET('12. SEGUIMIENTO 2027'!$P$14,INT((ROW()-13)/2),0)),"",OFFSET('12. SEGUIMIENTO 2027'!$P$14,INT((ROW()-13)/2),0)),IF(ISBLANK(OFFSET('9. METAS'!$W$20,INT((ROW()-14)/2),0)),"",OFFSET('9. METAS'!$W$20,INT((ROW()-14)/2),0)))</f>
        <v/>
      </c>
      <c r="M397" s="246" t="str">
        <f ca="1">IF(MOD(ROW()-13,2)=0,IF(ISBLANK(OFFSET('12. SEGUIMIENTO 2027'!$Q$14,INT((ROW()-13)/2),0)),"",OFFSET('12. SEGUIMIENTO 2027'!$Q$14,INT((ROW()-13)/2),0)),IF(ISBLANK(OFFSET('9. METAS'!$X$20,INT((ROW()-14)/2),0)),"",OFFSET('9. METAS'!$X$20,INT((ROW()-14)/2),0)))</f>
        <v/>
      </c>
      <c r="N397" s="1006" t="str">
        <f t="shared" ref="N397" ca="1" si="380">IFERROR(J397/J398,"ND")</f>
        <v>ND</v>
      </c>
      <c r="O397" s="1008" t="str">
        <f t="shared" ref="O397" ca="1" si="381">IFERROR(((J397+K397+L397+M397)/H397),"ND")</f>
        <v>ND</v>
      </c>
      <c r="P397" s="1010"/>
    </row>
    <row r="398" spans="3:16">
      <c r="C398" s="1025"/>
      <c r="D398" s="1018"/>
      <c r="E398" s="1018"/>
      <c r="F398" s="1021"/>
      <c r="G398" s="1023"/>
      <c r="H398" s="1080"/>
      <c r="I398" s="1012"/>
      <c r="J398" s="244" t="str">
        <f ca="1">IF(MOD(ROW()-13,2)=0,IF(ISBLANK(OFFSET('12. SEGUIMIENTO 2027'!$N$14,INT((ROW()-13)/2),0)),"",OFFSET('12. SEGUIMIENTO 2027'!$N$14,INT((ROW()-13)/2),0)),IF(ISBLANK(OFFSET('9. METAS'!$U$20,INT((ROW()-14)/2),0)),"",OFFSET('9. METAS'!$U$20,INT((ROW()-14)/2),0)))</f>
        <v/>
      </c>
      <c r="K398" s="245" t="str">
        <f ca="1">IF(MOD(ROW()-13,2)=0,IF(ISBLANK(OFFSET('12. SEGUIMIENTO 2027'!$O$14,INT((ROW()-13)/2),0)),"",OFFSET('12. SEGUIMIENTO 2027'!$O$14,INT((ROW()-13)/2),0)),IF(ISBLANK(OFFSET('9. METAS'!$V$20,INT((ROW()-14)/2),0)),"",OFFSET('9. METAS'!$V$20,INT((ROW()-14)/2),0)))</f>
        <v/>
      </c>
      <c r="L398" s="245" t="str">
        <f ca="1">IF(MOD(ROW()-13,2)=0,IF(ISBLANK(OFFSET('12. SEGUIMIENTO 2027'!$P$14,INT((ROW()-13)/2),0)),"",OFFSET('12. SEGUIMIENTO 2027'!$P$14,INT((ROW()-13)/2),0)),IF(ISBLANK(OFFSET('9. METAS'!$W$20,INT((ROW()-14)/2),0)),"",OFFSET('9. METAS'!$W$20,INT((ROW()-14)/2),0)))</f>
        <v/>
      </c>
      <c r="M398" s="246" t="str">
        <f ca="1">IF(MOD(ROW()-13,2)=0,IF(ISBLANK(OFFSET('12. SEGUIMIENTO 2027'!$Q$14,INT((ROW()-13)/2),0)),"",OFFSET('12. SEGUIMIENTO 2027'!$Q$14,INT((ROW()-13)/2),0)),IF(ISBLANK(OFFSET('9. METAS'!$X$20,INT((ROW()-14)/2),0)),"",OFFSET('9. METAS'!$X$20,INT((ROW()-14)/2),0)))</f>
        <v/>
      </c>
      <c r="N398" s="1013"/>
      <c r="O398" s="1014"/>
      <c r="P398" s="1015"/>
    </row>
    <row r="399" spans="3:16">
      <c r="C399" s="1016" t="str">
        <f ca="1">IF(ISBLANK(OFFSET('5. Pp (3 años)'!$C$46,INT((ROW()-13)/2),0)),"",OFFSET('5. Pp (3 años)'!$C$46,INT((ROW()-13)/2),0))</f>
        <v>Actividad</v>
      </c>
      <c r="D399" s="1018" t="str">
        <f ca="1">IF(ISBLANK(OFFSET('5. Pp (3 años)'!$D$46,INT((ROW()-13)/2),0)),"",OFFSET('5. Pp (3 años)'!$D$46,INT((ROW()-13)/2),0))</f>
        <v/>
      </c>
      <c r="E399" s="1018" t="str">
        <f ca="1">IF(ISBLANK(OFFSET('5. Pp (3 años)'!$E$46,INT((ROW()-13)/2),0)),"",OFFSET('5. Pp (3 años)'!$E$46,INT((ROW()-13)/2),0))</f>
        <v/>
      </c>
      <c r="F399" s="1021" t="str">
        <f ca="1">IF(ISBLANK(OFFSET('5. Pp (3 años)'!$K$46,INT((ROW()-13)/2),0)),"",OFFSET('5. Pp (3 años)'!$K$46,INT((ROW()-13)/2),0))</f>
        <v/>
      </c>
      <c r="G399" s="1023" t="str">
        <f ca="1">IF(ISBLANK(OFFSET('5. Pp (3 años)'!$H$46,INT((ROW()-13)/2),0)),"",OFFSET('5. Pp (3 años)'!$H$46,INT((ROW()-13)/2),0))</f>
        <v/>
      </c>
      <c r="H399" s="1080" t="str">
        <f ca="1">IF(ISBLANK(OFFSET('9. METAS'!$L$20,INT((ROW()-13)/2),0)),"",OFFSET('9. METAS'!$L$20,INT((ROW()-13)/2),0))</f>
        <v/>
      </c>
      <c r="I399" s="1004"/>
      <c r="J399" s="244" t="str">
        <f ca="1">IF(MOD(ROW()-13,2)=0,IF(ISBLANK(OFFSET('12. SEGUIMIENTO 2027'!$N$14,INT((ROW()-13)/2),0)),"",OFFSET('12. SEGUIMIENTO 2027'!$N$14,INT((ROW()-13)/2),0)),IF(ISBLANK(OFFSET('9. METAS'!$U$20,INT((ROW()-14)/2),0)),"",OFFSET('9. METAS'!$U$20,INT((ROW()-14)/2),0)))</f>
        <v/>
      </c>
      <c r="K399" s="245" t="str">
        <f ca="1">IF(MOD(ROW()-13,2)=0,IF(ISBLANK(OFFSET('12. SEGUIMIENTO 2027'!$O$14,INT((ROW()-13)/2),0)),"",OFFSET('12. SEGUIMIENTO 2027'!$O$14,INT((ROW()-13)/2),0)),IF(ISBLANK(OFFSET('9. METAS'!$V$20,INT((ROW()-14)/2),0)),"",OFFSET('9. METAS'!$V$20,INT((ROW()-14)/2),0)))</f>
        <v/>
      </c>
      <c r="L399" s="245" t="str">
        <f ca="1">IF(MOD(ROW()-13,2)=0,IF(ISBLANK(OFFSET('12. SEGUIMIENTO 2027'!$P$14,INT((ROW()-13)/2),0)),"",OFFSET('12. SEGUIMIENTO 2027'!$P$14,INT((ROW()-13)/2),0)),IF(ISBLANK(OFFSET('9. METAS'!$W$20,INT((ROW()-14)/2),0)),"",OFFSET('9. METAS'!$W$20,INT((ROW()-14)/2),0)))</f>
        <v/>
      </c>
      <c r="M399" s="246" t="str">
        <f ca="1">IF(MOD(ROW()-13,2)=0,IF(ISBLANK(OFFSET('12. SEGUIMIENTO 2027'!$Q$14,INT((ROW()-13)/2),0)),"",OFFSET('12. SEGUIMIENTO 2027'!$Q$14,INT((ROW()-13)/2),0)),IF(ISBLANK(OFFSET('9. METAS'!$X$20,INT((ROW()-14)/2),0)),"",OFFSET('9. METAS'!$X$20,INT((ROW()-14)/2),0)))</f>
        <v/>
      </c>
      <c r="N399" s="1006" t="str">
        <f t="shared" ref="N399" ca="1" si="382">IFERROR(J399/J400,"ND")</f>
        <v>ND</v>
      </c>
      <c r="O399" s="1008" t="str">
        <f t="shared" ref="O399" ca="1" si="383">IFERROR(((J399+K399+L399+M399)/H399),"ND")</f>
        <v>ND</v>
      </c>
      <c r="P399" s="1010"/>
    </row>
    <row r="400" spans="3:16">
      <c r="C400" s="1025"/>
      <c r="D400" s="1018"/>
      <c r="E400" s="1018"/>
      <c r="F400" s="1021"/>
      <c r="G400" s="1023"/>
      <c r="H400" s="1080"/>
      <c r="I400" s="1012"/>
      <c r="J400" s="244" t="str">
        <f ca="1">IF(MOD(ROW()-13,2)=0,IF(ISBLANK(OFFSET('12. SEGUIMIENTO 2027'!$N$14,INT((ROW()-13)/2),0)),"",OFFSET('12. SEGUIMIENTO 2027'!$N$14,INT((ROW()-13)/2),0)),IF(ISBLANK(OFFSET('9. METAS'!$U$20,INT((ROW()-14)/2),0)),"",OFFSET('9. METAS'!$U$20,INT((ROW()-14)/2),0)))</f>
        <v/>
      </c>
      <c r="K400" s="245" t="str">
        <f ca="1">IF(MOD(ROW()-13,2)=0,IF(ISBLANK(OFFSET('12. SEGUIMIENTO 2027'!$O$14,INT((ROW()-13)/2),0)),"",OFFSET('12. SEGUIMIENTO 2027'!$O$14,INT((ROW()-13)/2),0)),IF(ISBLANK(OFFSET('9. METAS'!$V$20,INT((ROW()-14)/2),0)),"",OFFSET('9. METAS'!$V$20,INT((ROW()-14)/2),0)))</f>
        <v/>
      </c>
      <c r="L400" s="245" t="str">
        <f ca="1">IF(MOD(ROW()-13,2)=0,IF(ISBLANK(OFFSET('12. SEGUIMIENTO 2027'!$P$14,INT((ROW()-13)/2),0)),"",OFFSET('12. SEGUIMIENTO 2027'!$P$14,INT((ROW()-13)/2),0)),IF(ISBLANK(OFFSET('9. METAS'!$W$20,INT((ROW()-14)/2),0)),"",OFFSET('9. METAS'!$W$20,INT((ROW()-14)/2),0)))</f>
        <v/>
      </c>
      <c r="M400" s="246" t="str">
        <f ca="1">IF(MOD(ROW()-13,2)=0,IF(ISBLANK(OFFSET('12. SEGUIMIENTO 2027'!$Q$14,INT((ROW()-13)/2),0)),"",OFFSET('12. SEGUIMIENTO 2027'!$Q$14,INT((ROW()-13)/2),0)),IF(ISBLANK(OFFSET('9. METAS'!$X$20,INT((ROW()-14)/2),0)),"",OFFSET('9. METAS'!$X$20,INT((ROW()-14)/2),0)))</f>
        <v/>
      </c>
      <c r="N400" s="1013"/>
      <c r="O400" s="1014"/>
      <c r="P400" s="1015"/>
    </row>
    <row r="401" spans="3:16">
      <c r="C401" s="1016" t="str">
        <f ca="1">IF(ISBLANK(OFFSET('5. Pp (3 años)'!$C$46,INT((ROW()-13)/2),0)),"",OFFSET('5. Pp (3 años)'!$C$46,INT((ROW()-13)/2),0))</f>
        <v>Componente</v>
      </c>
      <c r="D401" s="1018" t="str">
        <f ca="1">IF(ISBLANK(OFFSET('5. Pp (3 años)'!$D$46,INT((ROW()-13)/2),0)),"",OFFSET('5. Pp (3 años)'!$D$46,INT((ROW()-13)/2),0))</f>
        <v>4.1.1.1.33  Servicios de atención médica primaria, especialidades básicas y traslados programados otorgados.</v>
      </c>
      <c r="E401" s="1018" t="str">
        <f ca="1">IF(ISBLANK(OFFSET('5. Pp (3 años)'!$E$46,INT((ROW()-13)/2),0)),"",OFFSET('5. Pp (3 años)'!$E$46,INT((ROW()-13)/2),0))</f>
        <v>PEAPF: Porcentaje de esquema de atención primaria y asistencia médica fortalecido.</v>
      </c>
      <c r="F401" s="1021" t="str">
        <f ca="1">IF(ISBLANK(OFFSET('5. Pp (3 años)'!$K$46,INT((ROW()-13)/2),0)),"",OFFSET('5. Pp (3 años)'!$K$46,INT((ROW()-13)/2),0))</f>
        <v>Ascendente</v>
      </c>
      <c r="G401" s="1023" t="str">
        <f ca="1">IF(ISBLANK(OFFSET('5. Pp (3 años)'!$H$46,INT((ROW()-13)/2),0)),"",OFFSET('5. Pp (3 años)'!$H$46,INT((ROW()-13)/2),0))</f>
        <v>Trimestral</v>
      </c>
      <c r="H401" s="1080">
        <f ca="1">IF(ISBLANK(OFFSET('9. METAS'!$L$20,INT((ROW()-13)/2),0)),"",OFFSET('9. METAS'!$L$20,INT((ROW()-13)/2),0))</f>
        <v>100</v>
      </c>
      <c r="I401" s="1004"/>
      <c r="J401" s="244" t="str">
        <f ca="1">IF(MOD(ROW()-13,2)=0,IF(ISBLANK(OFFSET('12. SEGUIMIENTO 2027'!$N$14,INT((ROW()-13)/2),0)),"",OFFSET('12. SEGUIMIENTO 2027'!$N$14,INT((ROW()-13)/2),0)),IF(ISBLANK(OFFSET('9. METAS'!$U$20,INT((ROW()-14)/2),0)),"",OFFSET('9. METAS'!$U$20,INT((ROW()-14)/2),0)))</f>
        <v/>
      </c>
      <c r="K401" s="245" t="str">
        <f ca="1">IF(MOD(ROW()-13,2)=0,IF(ISBLANK(OFFSET('12. SEGUIMIENTO 2027'!$O$14,INT((ROW()-13)/2),0)),"",OFFSET('12. SEGUIMIENTO 2027'!$O$14,INT((ROW()-13)/2),0)),IF(ISBLANK(OFFSET('9. METAS'!$V$20,INT((ROW()-14)/2),0)),"",OFFSET('9. METAS'!$V$20,INT((ROW()-14)/2),0)))</f>
        <v/>
      </c>
      <c r="L401" s="245" t="str">
        <f ca="1">IF(MOD(ROW()-13,2)=0,IF(ISBLANK(OFFSET('12. SEGUIMIENTO 2027'!$P$14,INT((ROW()-13)/2),0)),"",OFFSET('12. SEGUIMIENTO 2027'!$P$14,INT((ROW()-13)/2),0)),IF(ISBLANK(OFFSET('9. METAS'!$W$20,INT((ROW()-14)/2),0)),"",OFFSET('9. METAS'!$W$20,INT((ROW()-14)/2),0)))</f>
        <v/>
      </c>
      <c r="M401" s="246" t="str">
        <f ca="1">IF(MOD(ROW()-13,2)=0,IF(ISBLANK(OFFSET('12. SEGUIMIENTO 2027'!$Q$14,INT((ROW()-13)/2),0)),"",OFFSET('12. SEGUIMIENTO 2027'!$Q$14,INT((ROW()-13)/2),0)),IF(ISBLANK(OFFSET('9. METAS'!$X$20,INT((ROW()-14)/2),0)),"",OFFSET('9. METAS'!$X$20,INT((ROW()-14)/2),0)))</f>
        <v/>
      </c>
      <c r="N401" s="1006" t="str">
        <f t="shared" ref="N401" ca="1" si="384">IFERROR(J401/J402,"ND")</f>
        <v>ND</v>
      </c>
      <c r="O401" s="1008" t="str">
        <f t="shared" ref="O401" ca="1" si="385">IFERROR(((J401+K401+L401+M401)/H401),"ND")</f>
        <v>ND</v>
      </c>
      <c r="P401" s="1010"/>
    </row>
    <row r="402" spans="3:16">
      <c r="C402" s="1025"/>
      <c r="D402" s="1018"/>
      <c r="E402" s="1018"/>
      <c r="F402" s="1021"/>
      <c r="G402" s="1023"/>
      <c r="H402" s="1080"/>
      <c r="I402" s="1012"/>
      <c r="J402" s="244">
        <f ca="1">IF(MOD(ROW()-13,2)=0,IF(ISBLANK(OFFSET('12. SEGUIMIENTO 2027'!$N$14,INT((ROW()-13)/2),0)),"",OFFSET('12. SEGUIMIENTO 2027'!$N$14,INT((ROW()-13)/2),0)),IF(ISBLANK(OFFSET('9. METAS'!$U$20,INT((ROW()-14)/2),0)),"",OFFSET('9. METAS'!$U$20,INT((ROW()-14)/2),0)))</f>
        <v>25</v>
      </c>
      <c r="K402" s="245">
        <f ca="1">IF(MOD(ROW()-13,2)=0,IF(ISBLANK(OFFSET('12. SEGUIMIENTO 2027'!$O$14,INT((ROW()-13)/2),0)),"",OFFSET('12. SEGUIMIENTO 2027'!$O$14,INT((ROW()-13)/2),0)),IF(ISBLANK(OFFSET('9. METAS'!$V$20,INT((ROW()-14)/2),0)),"",OFFSET('9. METAS'!$V$20,INT((ROW()-14)/2),0)))</f>
        <v>25</v>
      </c>
      <c r="L402" s="245">
        <f ca="1">IF(MOD(ROW()-13,2)=0,IF(ISBLANK(OFFSET('12. SEGUIMIENTO 2027'!$P$14,INT((ROW()-13)/2),0)),"",OFFSET('12. SEGUIMIENTO 2027'!$P$14,INT((ROW()-13)/2),0)),IF(ISBLANK(OFFSET('9. METAS'!$W$20,INT((ROW()-14)/2),0)),"",OFFSET('9. METAS'!$W$20,INT((ROW()-14)/2),0)))</f>
        <v>25</v>
      </c>
      <c r="M402" s="246">
        <f ca="1">IF(MOD(ROW()-13,2)=0,IF(ISBLANK(OFFSET('12. SEGUIMIENTO 2027'!$Q$14,INT((ROW()-13)/2),0)),"",OFFSET('12. SEGUIMIENTO 2027'!$Q$14,INT((ROW()-13)/2),0)),IF(ISBLANK(OFFSET('9. METAS'!$X$20,INT((ROW()-14)/2),0)),"",OFFSET('9. METAS'!$X$20,INT((ROW()-14)/2),0)))</f>
        <v>25</v>
      </c>
      <c r="N402" s="1013"/>
      <c r="O402" s="1014"/>
      <c r="P402" s="1015"/>
    </row>
    <row r="403" spans="3:16">
      <c r="C403" s="1016" t="str">
        <f ca="1">IF(ISBLANK(OFFSET('5. Pp (3 años)'!$C$46,INT((ROW()-13)/2),0)),"",OFFSET('5. Pp (3 años)'!$C$46,INT((ROW()-13)/2),0))</f>
        <v>Actividad</v>
      </c>
      <c r="D403" s="1018" t="str">
        <f ca="1">IF(ISBLANK(OFFSET('5. Pp (3 años)'!$D$46,INT((ROW()-13)/2),0)),"",OFFSET('5. Pp (3 años)'!$D$46,INT((ROW()-13)/2),0))</f>
        <v>4.1.1.1.33.1 Prestación de consultas médicas generales y servicios de especialidades básicas.</v>
      </c>
      <c r="E403" s="1018" t="str">
        <f ca="1">IF(ISBLANK(OFFSET('5. Pp (3 años)'!$E$46,INT((ROW()-13)/2),0)),"",OFFSET('5. Pp (3 años)'!$E$46,INT((ROW()-13)/2),0))</f>
        <v>PCSEB: Porcentaje de consultas y servicios especializados brindados.</v>
      </c>
      <c r="F403" s="1021" t="str">
        <f ca="1">IF(ISBLANK(OFFSET('5. Pp (3 años)'!$K$46,INT((ROW()-13)/2),0)),"",OFFSET('5. Pp (3 años)'!$K$46,INT((ROW()-13)/2),0))</f>
        <v>Ascendente</v>
      </c>
      <c r="G403" s="1023" t="str">
        <f ca="1">IF(ISBLANK(OFFSET('5. Pp (3 años)'!$H$46,INT((ROW()-13)/2),0)),"",OFFSET('5. Pp (3 años)'!$H$46,INT((ROW()-13)/2),0))</f>
        <v>Trimestral</v>
      </c>
      <c r="H403" s="1080">
        <f ca="1">IF(ISBLANK(OFFSET('9. METAS'!$L$20,INT((ROW()-13)/2),0)),"",OFFSET('9. METAS'!$L$20,INT((ROW()-13)/2),0))</f>
        <v>13400</v>
      </c>
      <c r="I403" s="1004"/>
      <c r="J403" s="244" t="str">
        <f ca="1">IF(MOD(ROW()-13,2)=0,IF(ISBLANK(OFFSET('12. SEGUIMIENTO 2027'!$N$14,INT((ROW()-13)/2),0)),"",OFFSET('12. SEGUIMIENTO 2027'!$N$14,INT((ROW()-13)/2),0)),IF(ISBLANK(OFFSET('9. METAS'!$U$20,INT((ROW()-14)/2),0)),"",OFFSET('9. METAS'!$U$20,INT((ROW()-14)/2),0)))</f>
        <v/>
      </c>
      <c r="K403" s="245" t="str">
        <f ca="1">IF(MOD(ROW()-13,2)=0,IF(ISBLANK(OFFSET('12. SEGUIMIENTO 2027'!$O$14,INT((ROW()-13)/2),0)),"",OFFSET('12. SEGUIMIENTO 2027'!$O$14,INT((ROW()-13)/2),0)),IF(ISBLANK(OFFSET('9. METAS'!$V$20,INT((ROW()-14)/2),0)),"",OFFSET('9. METAS'!$V$20,INT((ROW()-14)/2),0)))</f>
        <v/>
      </c>
      <c r="L403" s="245" t="str">
        <f ca="1">IF(MOD(ROW()-13,2)=0,IF(ISBLANK(OFFSET('12. SEGUIMIENTO 2027'!$P$14,INT((ROW()-13)/2),0)),"",OFFSET('12. SEGUIMIENTO 2027'!$P$14,INT((ROW()-13)/2),0)),IF(ISBLANK(OFFSET('9. METAS'!$W$20,INT((ROW()-14)/2),0)),"",OFFSET('9. METAS'!$W$20,INT((ROW()-14)/2),0)))</f>
        <v/>
      </c>
      <c r="M403" s="246" t="str">
        <f ca="1">IF(MOD(ROW()-13,2)=0,IF(ISBLANK(OFFSET('12. SEGUIMIENTO 2027'!$Q$14,INT((ROW()-13)/2),0)),"",OFFSET('12. SEGUIMIENTO 2027'!$Q$14,INT((ROW()-13)/2),0)),IF(ISBLANK(OFFSET('9. METAS'!$X$20,INT((ROW()-14)/2),0)),"",OFFSET('9. METAS'!$X$20,INT((ROW()-14)/2),0)))</f>
        <v/>
      </c>
      <c r="N403" s="1006" t="str">
        <f t="shared" ref="N403" ca="1" si="386">IFERROR(J403/J404,"ND")</f>
        <v>ND</v>
      </c>
      <c r="O403" s="1008" t="str">
        <f t="shared" ref="O403" ca="1" si="387">IFERROR(((J403+K403+L403+M403)/H403),"ND")</f>
        <v>ND</v>
      </c>
      <c r="P403" s="1010"/>
    </row>
    <row r="404" spans="3:16">
      <c r="C404" s="1025"/>
      <c r="D404" s="1018"/>
      <c r="E404" s="1018"/>
      <c r="F404" s="1021"/>
      <c r="G404" s="1023"/>
      <c r="H404" s="1080"/>
      <c r="I404" s="1012"/>
      <c r="J404" s="244">
        <f ca="1">IF(MOD(ROW()-13,2)=0,IF(ISBLANK(OFFSET('12. SEGUIMIENTO 2027'!$N$14,INT((ROW()-13)/2),0)),"",OFFSET('12. SEGUIMIENTO 2027'!$N$14,INT((ROW()-13)/2),0)),IF(ISBLANK(OFFSET('9. METAS'!$U$20,INT((ROW()-14)/2),0)),"",OFFSET('9. METAS'!$U$20,INT((ROW()-14)/2),0)))</f>
        <v>3330</v>
      </c>
      <c r="K404" s="245">
        <f ca="1">IF(MOD(ROW()-13,2)=0,IF(ISBLANK(OFFSET('12. SEGUIMIENTO 2027'!$O$14,INT((ROW()-13)/2),0)),"",OFFSET('12. SEGUIMIENTO 2027'!$O$14,INT((ROW()-13)/2),0)),IF(ISBLANK(OFFSET('9. METAS'!$V$20,INT((ROW()-14)/2),0)),"",OFFSET('9. METAS'!$V$20,INT((ROW()-14)/2),0)))</f>
        <v>3380</v>
      </c>
      <c r="L404" s="245">
        <f ca="1">IF(MOD(ROW()-13,2)=0,IF(ISBLANK(OFFSET('12. SEGUIMIENTO 2027'!$P$14,INT((ROW()-13)/2),0)),"",OFFSET('12. SEGUIMIENTO 2027'!$P$14,INT((ROW()-13)/2),0)),IF(ISBLANK(OFFSET('9. METAS'!$W$20,INT((ROW()-14)/2),0)),"",OFFSET('9. METAS'!$W$20,INT((ROW()-14)/2),0)))</f>
        <v>3380</v>
      </c>
      <c r="M404" s="246">
        <f ca="1">IF(MOD(ROW()-13,2)=0,IF(ISBLANK(OFFSET('12. SEGUIMIENTO 2027'!$Q$14,INT((ROW()-13)/2),0)),"",OFFSET('12. SEGUIMIENTO 2027'!$Q$14,INT((ROW()-13)/2),0)),IF(ISBLANK(OFFSET('9. METAS'!$X$20,INT((ROW()-14)/2),0)),"",OFFSET('9. METAS'!$X$20,INT((ROW()-14)/2),0)))</f>
        <v>3310</v>
      </c>
      <c r="N404" s="1013"/>
      <c r="O404" s="1014"/>
      <c r="P404" s="1015"/>
    </row>
    <row r="405" spans="3:16">
      <c r="C405" s="1016" t="str">
        <f ca="1">IF(ISBLANK(OFFSET('5. Pp (3 años)'!$C$46,INT((ROW()-13)/2),0)),"",OFFSET('5. Pp (3 años)'!$C$46,INT((ROW()-13)/2),0))</f>
        <v>Actividad</v>
      </c>
      <c r="D405" s="1018" t="str">
        <f ca="1">IF(ISBLANK(OFFSET('5. Pp (3 años)'!$D$46,INT((ROW()-13)/2),0)),"",OFFSET('5. Pp (3 años)'!$D$46,INT((ROW()-13)/2),0))</f>
        <v>4.1.1.1.33.2 Organización de jornadas de orientación y capacitación en temas de relevancia epidemiológica.</v>
      </c>
      <c r="E405" s="1018" t="str">
        <f ca="1">IF(ISBLANK(OFFSET('5. Pp (3 años)'!$E$46,INT((ROW()-13)/2),0)),"",OFFSET('5. Pp (3 años)'!$E$46,INT((ROW()-13)/2),0))</f>
        <v>PPPI: Porcentaje de pláticas promocionales impartidas.</v>
      </c>
      <c r="F405" s="1021" t="str">
        <f ca="1">IF(ISBLANK(OFFSET('5. Pp (3 años)'!$K$46,INT((ROW()-13)/2),0)),"",OFFSET('5. Pp (3 años)'!$K$46,INT((ROW()-13)/2),0))</f>
        <v>Ascendente</v>
      </c>
      <c r="G405" s="1023" t="str">
        <f ca="1">IF(ISBLANK(OFFSET('5. Pp (3 años)'!$H$46,INT((ROW()-13)/2),0)),"",OFFSET('5. Pp (3 años)'!$H$46,INT((ROW()-13)/2),0))</f>
        <v>Trimestral</v>
      </c>
      <c r="H405" s="1080">
        <f ca="1">IF(ISBLANK(OFFSET('9. METAS'!$L$20,INT((ROW()-13)/2),0)),"",OFFSET('9. METAS'!$L$20,INT((ROW()-13)/2),0))</f>
        <v>261</v>
      </c>
      <c r="I405" s="1004"/>
      <c r="J405" s="244" t="str">
        <f ca="1">IF(MOD(ROW()-13,2)=0,IF(ISBLANK(OFFSET('12. SEGUIMIENTO 2027'!$N$14,INT((ROW()-13)/2),0)),"",OFFSET('12. SEGUIMIENTO 2027'!$N$14,INT((ROW()-13)/2),0)),IF(ISBLANK(OFFSET('9. METAS'!$U$20,INT((ROW()-14)/2),0)),"",OFFSET('9. METAS'!$U$20,INT((ROW()-14)/2),0)))</f>
        <v/>
      </c>
      <c r="K405" s="245" t="str">
        <f ca="1">IF(MOD(ROW()-13,2)=0,IF(ISBLANK(OFFSET('12. SEGUIMIENTO 2027'!$O$14,INT((ROW()-13)/2),0)),"",OFFSET('12. SEGUIMIENTO 2027'!$O$14,INT((ROW()-13)/2),0)),IF(ISBLANK(OFFSET('9. METAS'!$V$20,INT((ROW()-14)/2),0)),"",OFFSET('9. METAS'!$V$20,INT((ROW()-14)/2),0)))</f>
        <v/>
      </c>
      <c r="L405" s="245" t="str">
        <f ca="1">IF(MOD(ROW()-13,2)=0,IF(ISBLANK(OFFSET('12. SEGUIMIENTO 2027'!$P$14,INT((ROW()-13)/2),0)),"",OFFSET('12. SEGUIMIENTO 2027'!$P$14,INT((ROW()-13)/2),0)),IF(ISBLANK(OFFSET('9. METAS'!$W$20,INT((ROW()-14)/2),0)),"",OFFSET('9. METAS'!$W$20,INT((ROW()-14)/2),0)))</f>
        <v/>
      </c>
      <c r="M405" s="246" t="str">
        <f ca="1">IF(MOD(ROW()-13,2)=0,IF(ISBLANK(OFFSET('12. SEGUIMIENTO 2027'!$Q$14,INT((ROW()-13)/2),0)),"",OFFSET('12. SEGUIMIENTO 2027'!$Q$14,INT((ROW()-13)/2),0)),IF(ISBLANK(OFFSET('9. METAS'!$X$20,INT((ROW()-14)/2),0)),"",OFFSET('9. METAS'!$X$20,INT((ROW()-14)/2),0)))</f>
        <v/>
      </c>
      <c r="N405" s="1006" t="str">
        <f t="shared" ref="N405" ca="1" si="388">IFERROR(J405/J406,"ND")</f>
        <v>ND</v>
      </c>
      <c r="O405" s="1008" t="str">
        <f t="shared" ref="O405" ca="1" si="389">IFERROR(((J405+K405+L405+M405)/H405),"ND")</f>
        <v>ND</v>
      </c>
      <c r="P405" s="1010"/>
    </row>
    <row r="406" spans="3:16">
      <c r="C406" s="1025"/>
      <c r="D406" s="1018"/>
      <c r="E406" s="1018"/>
      <c r="F406" s="1021"/>
      <c r="G406" s="1023"/>
      <c r="H406" s="1080"/>
      <c r="I406" s="1012"/>
      <c r="J406" s="244">
        <f ca="1">IF(MOD(ROW()-13,2)=0,IF(ISBLANK(OFFSET('12. SEGUIMIENTO 2027'!$N$14,INT((ROW()-13)/2),0)),"",OFFSET('12. SEGUIMIENTO 2027'!$N$14,INT((ROW()-13)/2),0)),IF(ISBLANK(OFFSET('9. METAS'!$U$20,INT((ROW()-14)/2),0)),"",OFFSET('9. METAS'!$U$20,INT((ROW()-14)/2),0)))</f>
        <v>78</v>
      </c>
      <c r="K406" s="245">
        <f ca="1">IF(MOD(ROW()-13,2)=0,IF(ISBLANK(OFFSET('12. SEGUIMIENTO 2027'!$O$14,INT((ROW()-13)/2),0)),"",OFFSET('12. SEGUIMIENTO 2027'!$O$14,INT((ROW()-13)/2),0)),IF(ISBLANK(OFFSET('9. METAS'!$V$20,INT((ROW()-14)/2),0)),"",OFFSET('9. METAS'!$V$20,INT((ROW()-14)/2),0)))</f>
        <v>78</v>
      </c>
      <c r="L406" s="245">
        <f ca="1">IF(MOD(ROW()-13,2)=0,IF(ISBLANK(OFFSET('12. SEGUIMIENTO 2027'!$P$14,INT((ROW()-13)/2),0)),"",OFFSET('12. SEGUIMIENTO 2027'!$P$14,INT((ROW()-13)/2),0)),IF(ISBLANK(OFFSET('9. METAS'!$W$20,INT((ROW()-14)/2),0)),"",OFFSET('9. METAS'!$W$20,INT((ROW()-14)/2),0)))</f>
        <v>45</v>
      </c>
      <c r="M406" s="246">
        <f ca="1">IF(MOD(ROW()-13,2)=0,IF(ISBLANK(OFFSET('12. SEGUIMIENTO 2027'!$Q$14,INT((ROW()-13)/2),0)),"",OFFSET('12. SEGUIMIENTO 2027'!$Q$14,INT((ROW()-13)/2),0)),IF(ISBLANK(OFFSET('9. METAS'!$X$20,INT((ROW()-14)/2),0)),"",OFFSET('9. METAS'!$X$20,INT((ROW()-14)/2),0)))</f>
        <v>60</v>
      </c>
      <c r="N406" s="1013"/>
      <c r="O406" s="1014"/>
      <c r="P406" s="1015"/>
    </row>
    <row r="407" spans="3:16">
      <c r="C407" s="1016" t="str">
        <f ca="1">IF(ISBLANK(OFFSET('5. Pp (3 años)'!$C$46,INT((ROW()-13)/2),0)),"",OFFSET('5. Pp (3 años)'!$C$46,INT((ROW()-13)/2),0))</f>
        <v>Actividad</v>
      </c>
      <c r="D407" s="1018" t="str">
        <f ca="1">IF(ISBLANK(OFFSET('5. Pp (3 años)'!$D$46,INT((ROW()-13)/2),0)),"",OFFSET('5. Pp (3 años)'!$D$46,INT((ROW()-13)/2),0))</f>
        <v>4.1.1.1.33.3 Gestión y ejecución de servicios asistenciales para el traslado de personas con movilidad reducida.</v>
      </c>
      <c r="E407" s="1018" t="str">
        <f ca="1">IF(ISBLANK(OFFSET('5. Pp (3 años)'!$E$46,INT((ROW()-13)/2),0)),"",OFFSET('5. Pp (3 años)'!$E$46,INT((ROW()-13)/2),0))</f>
        <v>PSTR: Porcentaje de servicios de traslado realizados.</v>
      </c>
      <c r="F407" s="1021" t="str">
        <f ca="1">IF(ISBLANK(OFFSET('5. Pp (3 años)'!$K$46,INT((ROW()-13)/2),0)),"",OFFSET('5. Pp (3 años)'!$K$46,INT((ROW()-13)/2),0))</f>
        <v>Ascendente</v>
      </c>
      <c r="G407" s="1023" t="str">
        <f ca="1">IF(ISBLANK(OFFSET('5. Pp (3 años)'!$H$46,INT((ROW()-13)/2),0)),"",OFFSET('5. Pp (3 años)'!$H$46,INT((ROW()-13)/2),0))</f>
        <v>Trimestral</v>
      </c>
      <c r="H407" s="1080">
        <f ca="1">IF(ISBLANK(OFFSET('9. METAS'!$L$20,INT((ROW()-13)/2),0)),"",OFFSET('9. METAS'!$L$20,INT((ROW()-13)/2),0))</f>
        <v>60</v>
      </c>
      <c r="I407" s="1004"/>
      <c r="J407" s="244" t="str">
        <f ca="1">IF(MOD(ROW()-13,2)=0,IF(ISBLANK(OFFSET('12. SEGUIMIENTO 2027'!$N$14,INT((ROW()-13)/2),0)),"",OFFSET('12. SEGUIMIENTO 2027'!$N$14,INT((ROW()-13)/2),0)),IF(ISBLANK(OFFSET('9. METAS'!$U$20,INT((ROW()-14)/2),0)),"",OFFSET('9. METAS'!$U$20,INT((ROW()-14)/2),0)))</f>
        <v/>
      </c>
      <c r="K407" s="245" t="str">
        <f ca="1">IF(MOD(ROW()-13,2)=0,IF(ISBLANK(OFFSET('12. SEGUIMIENTO 2027'!$O$14,INT((ROW()-13)/2),0)),"",OFFSET('12. SEGUIMIENTO 2027'!$O$14,INT((ROW()-13)/2),0)),IF(ISBLANK(OFFSET('9. METAS'!$V$20,INT((ROW()-14)/2),0)),"",OFFSET('9. METAS'!$V$20,INT((ROW()-14)/2),0)))</f>
        <v/>
      </c>
      <c r="L407" s="245" t="str">
        <f ca="1">IF(MOD(ROW()-13,2)=0,IF(ISBLANK(OFFSET('12. SEGUIMIENTO 2027'!$P$14,INT((ROW()-13)/2),0)),"",OFFSET('12. SEGUIMIENTO 2027'!$P$14,INT((ROW()-13)/2),0)),IF(ISBLANK(OFFSET('9. METAS'!$W$20,INT((ROW()-14)/2),0)),"",OFFSET('9. METAS'!$W$20,INT((ROW()-14)/2),0)))</f>
        <v/>
      </c>
      <c r="M407" s="246" t="str">
        <f ca="1">IF(MOD(ROW()-13,2)=0,IF(ISBLANK(OFFSET('12. SEGUIMIENTO 2027'!$Q$14,INT((ROW()-13)/2),0)),"",OFFSET('12. SEGUIMIENTO 2027'!$Q$14,INT((ROW()-13)/2),0)),IF(ISBLANK(OFFSET('9. METAS'!$X$20,INT((ROW()-14)/2),0)),"",OFFSET('9. METAS'!$X$20,INT((ROW()-14)/2),0)))</f>
        <v/>
      </c>
      <c r="N407" s="1006" t="str">
        <f t="shared" ref="N407" ca="1" si="390">IFERROR(J407/J408,"ND")</f>
        <v>ND</v>
      </c>
      <c r="O407" s="1008" t="str">
        <f t="shared" ref="O407" ca="1" si="391">IFERROR(((J407+K407+L407+M407)/H407),"ND")</f>
        <v>ND</v>
      </c>
      <c r="P407" s="1010"/>
    </row>
    <row r="408" spans="3:16">
      <c r="C408" s="1025"/>
      <c r="D408" s="1018"/>
      <c r="E408" s="1018"/>
      <c r="F408" s="1021"/>
      <c r="G408" s="1023"/>
      <c r="H408" s="1080"/>
      <c r="I408" s="1012"/>
      <c r="J408" s="244">
        <f ca="1">IF(MOD(ROW()-13,2)=0,IF(ISBLANK(OFFSET('12. SEGUIMIENTO 2027'!$N$14,INT((ROW()-13)/2),0)),"",OFFSET('12. SEGUIMIENTO 2027'!$N$14,INT((ROW()-13)/2),0)),IF(ISBLANK(OFFSET('9. METAS'!$U$20,INT((ROW()-14)/2),0)),"",OFFSET('9. METAS'!$U$20,INT((ROW()-14)/2),0)))</f>
        <v>15</v>
      </c>
      <c r="K408" s="245">
        <f ca="1">IF(MOD(ROW()-13,2)=0,IF(ISBLANK(OFFSET('12. SEGUIMIENTO 2027'!$O$14,INT((ROW()-13)/2),0)),"",OFFSET('12. SEGUIMIENTO 2027'!$O$14,INT((ROW()-13)/2),0)),IF(ISBLANK(OFFSET('9. METAS'!$V$20,INT((ROW()-14)/2),0)),"",OFFSET('9. METAS'!$V$20,INT((ROW()-14)/2),0)))</f>
        <v>15</v>
      </c>
      <c r="L408" s="245">
        <f ca="1">IF(MOD(ROW()-13,2)=0,IF(ISBLANK(OFFSET('12. SEGUIMIENTO 2027'!$P$14,INT((ROW()-13)/2),0)),"",OFFSET('12. SEGUIMIENTO 2027'!$P$14,INT((ROW()-13)/2),0)),IF(ISBLANK(OFFSET('9. METAS'!$W$20,INT((ROW()-14)/2),0)),"",OFFSET('9. METAS'!$W$20,INT((ROW()-14)/2),0)))</f>
        <v>15</v>
      </c>
      <c r="M408" s="246">
        <f ca="1">IF(MOD(ROW()-13,2)=0,IF(ISBLANK(OFFSET('12. SEGUIMIENTO 2027'!$Q$14,INT((ROW()-13)/2),0)),"",OFFSET('12. SEGUIMIENTO 2027'!$Q$14,INT((ROW()-13)/2),0)),IF(ISBLANK(OFFSET('9. METAS'!$X$20,INT((ROW()-14)/2),0)),"",OFFSET('9. METAS'!$X$20,INT((ROW()-14)/2),0)))</f>
        <v>15</v>
      </c>
      <c r="N408" s="1013"/>
      <c r="O408" s="1014"/>
      <c r="P408" s="1015"/>
    </row>
    <row r="409" spans="3:16">
      <c r="C409" s="1016" t="str">
        <f ca="1">IF(ISBLANK(OFFSET('5. Pp (3 años)'!$C$46,INT((ROW()-13)/2),0)),"",OFFSET('5. Pp (3 años)'!$C$46,INT((ROW()-13)/2),0))</f>
        <v>Actividad</v>
      </c>
      <c r="D409" s="1018" t="str">
        <f ca="1">IF(ISBLANK(OFFSET('5. Pp (3 años)'!$D$46,INT((ROW()-13)/2),0)),"",OFFSET('5. Pp (3 años)'!$D$46,INT((ROW()-13)/2),0))</f>
        <v/>
      </c>
      <c r="E409" s="1018" t="str">
        <f ca="1">IF(ISBLANK(OFFSET('5. Pp (3 años)'!$E$46,INT((ROW()-13)/2),0)),"",OFFSET('5. Pp (3 años)'!$E$46,INT((ROW()-13)/2),0))</f>
        <v/>
      </c>
      <c r="F409" s="1021" t="str">
        <f ca="1">IF(ISBLANK(OFFSET('5. Pp (3 años)'!$K$46,INT((ROW()-13)/2),0)),"",OFFSET('5. Pp (3 años)'!$K$46,INT((ROW()-13)/2),0))</f>
        <v/>
      </c>
      <c r="G409" s="1023" t="str">
        <f ca="1">IF(ISBLANK(OFFSET('5. Pp (3 años)'!$H$46,INT((ROW()-13)/2),0)),"",OFFSET('5. Pp (3 años)'!$H$46,INT((ROW()-13)/2),0))</f>
        <v/>
      </c>
      <c r="H409" s="1080" t="str">
        <f ca="1">IF(ISBLANK(OFFSET('9. METAS'!$L$20,INT((ROW()-13)/2),0)),"",OFFSET('9. METAS'!$L$20,INT((ROW()-13)/2),0))</f>
        <v/>
      </c>
      <c r="I409" s="1004"/>
      <c r="J409" s="244" t="str">
        <f ca="1">IF(MOD(ROW()-13,2)=0,IF(ISBLANK(OFFSET('12. SEGUIMIENTO 2027'!$N$14,INT((ROW()-13)/2),0)),"",OFFSET('12. SEGUIMIENTO 2027'!$N$14,INT((ROW()-13)/2),0)),IF(ISBLANK(OFFSET('9. METAS'!$U$20,INT((ROW()-14)/2),0)),"",OFFSET('9. METAS'!$U$20,INT((ROW()-14)/2),0)))</f>
        <v/>
      </c>
      <c r="K409" s="245" t="str">
        <f ca="1">IF(MOD(ROW()-13,2)=0,IF(ISBLANK(OFFSET('12. SEGUIMIENTO 2027'!$O$14,INT((ROW()-13)/2),0)),"",OFFSET('12. SEGUIMIENTO 2027'!$O$14,INT((ROW()-13)/2),0)),IF(ISBLANK(OFFSET('9. METAS'!$V$20,INT((ROW()-14)/2),0)),"",OFFSET('9. METAS'!$V$20,INT((ROW()-14)/2),0)))</f>
        <v/>
      </c>
      <c r="L409" s="245" t="str">
        <f ca="1">IF(MOD(ROW()-13,2)=0,IF(ISBLANK(OFFSET('12. SEGUIMIENTO 2027'!$P$14,INT((ROW()-13)/2),0)),"",OFFSET('12. SEGUIMIENTO 2027'!$P$14,INT((ROW()-13)/2),0)),IF(ISBLANK(OFFSET('9. METAS'!$W$20,INT((ROW()-14)/2),0)),"",OFFSET('9. METAS'!$W$20,INT((ROW()-14)/2),0)))</f>
        <v/>
      </c>
      <c r="M409" s="246" t="str">
        <f ca="1">IF(MOD(ROW()-13,2)=0,IF(ISBLANK(OFFSET('12. SEGUIMIENTO 2027'!$Q$14,INT((ROW()-13)/2),0)),"",OFFSET('12. SEGUIMIENTO 2027'!$Q$14,INT((ROW()-13)/2),0)),IF(ISBLANK(OFFSET('9. METAS'!$X$20,INT((ROW()-14)/2),0)),"",OFFSET('9. METAS'!$X$20,INT((ROW()-14)/2),0)))</f>
        <v/>
      </c>
      <c r="N409" s="1006" t="str">
        <f t="shared" ref="N409" ca="1" si="392">IFERROR(J409/J410,"ND")</f>
        <v>ND</v>
      </c>
      <c r="O409" s="1008" t="str">
        <f t="shared" ref="O409" ca="1" si="393">IFERROR(((J409+K409+L409+M409)/H409),"ND")</f>
        <v>ND</v>
      </c>
      <c r="P409" s="1010"/>
    </row>
    <row r="410" spans="3:16">
      <c r="C410" s="1025"/>
      <c r="D410" s="1018"/>
      <c r="E410" s="1018"/>
      <c r="F410" s="1021"/>
      <c r="G410" s="1023"/>
      <c r="H410" s="1080"/>
      <c r="I410" s="1012"/>
      <c r="J410" s="244" t="str">
        <f ca="1">IF(MOD(ROW()-13,2)=0,IF(ISBLANK(OFFSET('12. SEGUIMIENTO 2027'!$N$14,INT((ROW()-13)/2),0)),"",OFFSET('12. SEGUIMIENTO 2027'!$N$14,INT((ROW()-13)/2),0)),IF(ISBLANK(OFFSET('9. METAS'!$U$20,INT((ROW()-14)/2),0)),"",OFFSET('9. METAS'!$U$20,INT((ROW()-14)/2),0)))</f>
        <v/>
      </c>
      <c r="K410" s="245" t="str">
        <f ca="1">IF(MOD(ROW()-13,2)=0,IF(ISBLANK(OFFSET('12. SEGUIMIENTO 2027'!$O$14,INT((ROW()-13)/2),0)),"",OFFSET('12. SEGUIMIENTO 2027'!$O$14,INT((ROW()-13)/2),0)),IF(ISBLANK(OFFSET('9. METAS'!$V$20,INT((ROW()-14)/2),0)),"",OFFSET('9. METAS'!$V$20,INT((ROW()-14)/2),0)))</f>
        <v/>
      </c>
      <c r="L410" s="245" t="str">
        <f ca="1">IF(MOD(ROW()-13,2)=0,IF(ISBLANK(OFFSET('12. SEGUIMIENTO 2027'!$P$14,INT((ROW()-13)/2),0)),"",OFFSET('12. SEGUIMIENTO 2027'!$P$14,INT((ROW()-13)/2),0)),IF(ISBLANK(OFFSET('9. METAS'!$W$20,INT((ROW()-14)/2),0)),"",OFFSET('9. METAS'!$W$20,INT((ROW()-14)/2),0)))</f>
        <v/>
      </c>
      <c r="M410" s="246" t="str">
        <f ca="1">IF(MOD(ROW()-13,2)=0,IF(ISBLANK(OFFSET('12. SEGUIMIENTO 2027'!$Q$14,INT((ROW()-13)/2),0)),"",OFFSET('12. SEGUIMIENTO 2027'!$Q$14,INT((ROW()-13)/2),0)),IF(ISBLANK(OFFSET('9. METAS'!$X$20,INT((ROW()-14)/2),0)),"",OFFSET('9. METAS'!$X$20,INT((ROW()-14)/2),0)))</f>
        <v/>
      </c>
      <c r="N410" s="1013"/>
      <c r="O410" s="1014"/>
      <c r="P410" s="1015"/>
    </row>
    <row r="411" spans="3:16">
      <c r="C411" s="1016" t="str">
        <f ca="1">IF(ISBLANK(OFFSET('5. Pp (3 años)'!$C$46,INT((ROW()-13)/2),0)),"",OFFSET('5. Pp (3 años)'!$C$46,INT((ROW()-13)/2),0))</f>
        <v>Actividad</v>
      </c>
      <c r="D411" s="1018" t="str">
        <f ca="1">IF(ISBLANK(OFFSET('5. Pp (3 años)'!$D$46,INT((ROW()-13)/2),0)),"",OFFSET('5. Pp (3 años)'!$D$46,INT((ROW()-13)/2),0))</f>
        <v/>
      </c>
      <c r="E411" s="1018" t="str">
        <f ca="1">IF(ISBLANK(OFFSET('5. Pp (3 años)'!$E$46,INT((ROW()-13)/2),0)),"",OFFSET('5. Pp (3 años)'!$E$46,INT((ROW()-13)/2),0))</f>
        <v/>
      </c>
      <c r="F411" s="1021" t="str">
        <f ca="1">IF(ISBLANK(OFFSET('5. Pp (3 años)'!$K$46,INT((ROW()-13)/2),0)),"",OFFSET('5. Pp (3 años)'!$K$46,INT((ROW()-13)/2),0))</f>
        <v/>
      </c>
      <c r="G411" s="1023" t="str">
        <f ca="1">IF(ISBLANK(OFFSET('5. Pp (3 años)'!$H$46,INT((ROW()-13)/2),0)),"",OFFSET('5. Pp (3 años)'!$H$46,INT((ROW()-13)/2),0))</f>
        <v/>
      </c>
      <c r="H411" s="1080" t="str">
        <f ca="1">IF(ISBLANK(OFFSET('9. METAS'!$L$20,INT((ROW()-13)/2),0)),"",OFFSET('9. METAS'!$L$20,INT((ROW()-13)/2),0))</f>
        <v/>
      </c>
      <c r="I411" s="1004"/>
      <c r="J411" s="244" t="str">
        <f ca="1">IF(MOD(ROW()-13,2)=0,IF(ISBLANK(OFFSET('12. SEGUIMIENTO 2027'!$N$14,INT((ROW()-13)/2),0)),"",OFFSET('12. SEGUIMIENTO 2027'!$N$14,INT((ROW()-13)/2),0)),IF(ISBLANK(OFFSET('9. METAS'!$U$20,INT((ROW()-14)/2),0)),"",OFFSET('9. METAS'!$U$20,INT((ROW()-14)/2),0)))</f>
        <v/>
      </c>
      <c r="K411" s="245" t="str">
        <f ca="1">IF(MOD(ROW()-13,2)=0,IF(ISBLANK(OFFSET('12. SEGUIMIENTO 2027'!$O$14,INT((ROW()-13)/2),0)),"",OFFSET('12. SEGUIMIENTO 2027'!$O$14,INT((ROW()-13)/2),0)),IF(ISBLANK(OFFSET('9. METAS'!$V$20,INT((ROW()-14)/2),0)),"",OFFSET('9. METAS'!$V$20,INT((ROW()-14)/2),0)))</f>
        <v/>
      </c>
      <c r="L411" s="245" t="str">
        <f ca="1">IF(MOD(ROW()-13,2)=0,IF(ISBLANK(OFFSET('12. SEGUIMIENTO 2027'!$P$14,INT((ROW()-13)/2),0)),"",OFFSET('12. SEGUIMIENTO 2027'!$P$14,INT((ROW()-13)/2),0)),IF(ISBLANK(OFFSET('9. METAS'!$W$20,INT((ROW()-14)/2),0)),"",OFFSET('9. METAS'!$W$20,INT((ROW()-14)/2),0)))</f>
        <v/>
      </c>
      <c r="M411" s="246" t="str">
        <f ca="1">IF(MOD(ROW()-13,2)=0,IF(ISBLANK(OFFSET('12. SEGUIMIENTO 2027'!$Q$14,INT((ROW()-13)/2),0)),"",OFFSET('12. SEGUIMIENTO 2027'!$Q$14,INT((ROW()-13)/2),0)),IF(ISBLANK(OFFSET('9. METAS'!$X$20,INT((ROW()-14)/2),0)),"",OFFSET('9. METAS'!$X$20,INT((ROW()-14)/2),0)))</f>
        <v/>
      </c>
      <c r="N411" s="1006" t="str">
        <f t="shared" ref="N411" ca="1" si="394">IFERROR(J411/J412,"ND")</f>
        <v>ND</v>
      </c>
      <c r="O411" s="1008" t="str">
        <f t="shared" ref="O411" ca="1" si="395">IFERROR(((J411+K411+L411+M411)/H411),"ND")</f>
        <v>ND</v>
      </c>
      <c r="P411" s="1010"/>
    </row>
    <row r="412" spans="3:16">
      <c r="C412" s="1025"/>
      <c r="D412" s="1018"/>
      <c r="E412" s="1018"/>
      <c r="F412" s="1021"/>
      <c r="G412" s="1023"/>
      <c r="H412" s="1080"/>
      <c r="I412" s="1012"/>
      <c r="J412" s="244" t="str">
        <f ca="1">IF(MOD(ROW()-13,2)=0,IF(ISBLANK(OFFSET('12. SEGUIMIENTO 2027'!$N$14,INT((ROW()-13)/2),0)),"",OFFSET('12. SEGUIMIENTO 2027'!$N$14,INT((ROW()-13)/2),0)),IF(ISBLANK(OFFSET('9. METAS'!$U$20,INT((ROW()-14)/2),0)),"",OFFSET('9. METAS'!$U$20,INT((ROW()-14)/2),0)))</f>
        <v/>
      </c>
      <c r="K412" s="245" t="str">
        <f ca="1">IF(MOD(ROW()-13,2)=0,IF(ISBLANK(OFFSET('12. SEGUIMIENTO 2027'!$O$14,INT((ROW()-13)/2),0)),"",OFFSET('12. SEGUIMIENTO 2027'!$O$14,INT((ROW()-13)/2),0)),IF(ISBLANK(OFFSET('9. METAS'!$V$20,INT((ROW()-14)/2),0)),"",OFFSET('9. METAS'!$V$20,INT((ROW()-14)/2),0)))</f>
        <v/>
      </c>
      <c r="L412" s="245" t="str">
        <f ca="1">IF(MOD(ROW()-13,2)=0,IF(ISBLANK(OFFSET('12. SEGUIMIENTO 2027'!$P$14,INT((ROW()-13)/2),0)),"",OFFSET('12. SEGUIMIENTO 2027'!$P$14,INT((ROW()-13)/2),0)),IF(ISBLANK(OFFSET('9. METAS'!$W$20,INT((ROW()-14)/2),0)),"",OFFSET('9. METAS'!$W$20,INT((ROW()-14)/2),0)))</f>
        <v/>
      </c>
      <c r="M412" s="246" t="str">
        <f ca="1">IF(MOD(ROW()-13,2)=0,IF(ISBLANK(OFFSET('12. SEGUIMIENTO 2027'!$Q$14,INT((ROW()-13)/2),0)),"",OFFSET('12. SEGUIMIENTO 2027'!$Q$14,INT((ROW()-13)/2),0)),IF(ISBLANK(OFFSET('9. METAS'!$X$20,INT((ROW()-14)/2),0)),"",OFFSET('9. METAS'!$X$20,INT((ROW()-14)/2),0)))</f>
        <v/>
      </c>
      <c r="N412" s="1013"/>
      <c r="O412" s="1014"/>
      <c r="P412" s="1015"/>
    </row>
    <row r="413" spans="3:16">
      <c r="C413" s="1016" t="str">
        <f ca="1">IF(ISBLANK(OFFSET('5. Pp (3 años)'!$C$46,INT((ROW()-13)/2),0)),"",OFFSET('5. Pp (3 años)'!$C$46,INT((ROW()-13)/2),0))</f>
        <v>Actividad</v>
      </c>
      <c r="D413" s="1018" t="str">
        <f ca="1">IF(ISBLANK(OFFSET('5. Pp (3 años)'!$D$46,INT((ROW()-13)/2),0)),"",OFFSET('5. Pp (3 años)'!$D$46,INT((ROW()-13)/2),0))</f>
        <v/>
      </c>
      <c r="E413" s="1018" t="str">
        <f ca="1">IF(ISBLANK(OFFSET('5. Pp (3 años)'!$E$46,INT((ROW()-13)/2),0)),"",OFFSET('5. Pp (3 años)'!$E$46,INT((ROW()-13)/2),0))</f>
        <v/>
      </c>
      <c r="F413" s="1021" t="str">
        <f ca="1">IF(ISBLANK(OFFSET('5. Pp (3 años)'!$K$46,INT((ROW()-13)/2),0)),"",OFFSET('5. Pp (3 años)'!$K$46,INT((ROW()-13)/2),0))</f>
        <v/>
      </c>
      <c r="G413" s="1023" t="str">
        <f ca="1">IF(ISBLANK(OFFSET('5. Pp (3 años)'!$H$46,INT((ROW()-13)/2),0)),"",OFFSET('5. Pp (3 años)'!$H$46,INT((ROW()-13)/2),0))</f>
        <v/>
      </c>
      <c r="H413" s="1080" t="str">
        <f ca="1">IF(ISBLANK(OFFSET('9. METAS'!$L$20,INT((ROW()-13)/2),0)),"",OFFSET('9. METAS'!$L$20,INT((ROW()-13)/2),0))</f>
        <v/>
      </c>
      <c r="I413" s="1004"/>
      <c r="J413" s="244" t="str">
        <f ca="1">IF(MOD(ROW()-13,2)=0,IF(ISBLANK(OFFSET('12. SEGUIMIENTO 2027'!$N$14,INT((ROW()-13)/2),0)),"",OFFSET('12. SEGUIMIENTO 2027'!$N$14,INT((ROW()-13)/2),0)),IF(ISBLANK(OFFSET('9. METAS'!$U$20,INT((ROW()-14)/2),0)),"",OFFSET('9. METAS'!$U$20,INT((ROW()-14)/2),0)))</f>
        <v/>
      </c>
      <c r="K413" s="245" t="str">
        <f ca="1">IF(MOD(ROW()-13,2)=0,IF(ISBLANK(OFFSET('12. SEGUIMIENTO 2027'!$O$14,INT((ROW()-13)/2),0)),"",OFFSET('12. SEGUIMIENTO 2027'!$O$14,INT((ROW()-13)/2),0)),IF(ISBLANK(OFFSET('9. METAS'!$V$20,INT((ROW()-14)/2),0)),"",OFFSET('9. METAS'!$V$20,INT((ROW()-14)/2),0)))</f>
        <v/>
      </c>
      <c r="L413" s="245" t="str">
        <f ca="1">IF(MOD(ROW()-13,2)=0,IF(ISBLANK(OFFSET('12. SEGUIMIENTO 2027'!$P$14,INT((ROW()-13)/2),0)),"",OFFSET('12. SEGUIMIENTO 2027'!$P$14,INT((ROW()-13)/2),0)),IF(ISBLANK(OFFSET('9. METAS'!$W$20,INT((ROW()-14)/2),0)),"",OFFSET('9. METAS'!$W$20,INT((ROW()-14)/2),0)))</f>
        <v/>
      </c>
      <c r="M413" s="246" t="str">
        <f ca="1">IF(MOD(ROW()-13,2)=0,IF(ISBLANK(OFFSET('12. SEGUIMIENTO 2027'!$Q$14,INT((ROW()-13)/2),0)),"",OFFSET('12. SEGUIMIENTO 2027'!$Q$14,INT((ROW()-13)/2),0)),IF(ISBLANK(OFFSET('9. METAS'!$X$20,INT((ROW()-14)/2),0)),"",OFFSET('9. METAS'!$X$20,INT((ROW()-14)/2),0)))</f>
        <v/>
      </c>
      <c r="N413" s="1006" t="str">
        <f t="shared" ref="N413" ca="1" si="396">IFERROR(J413/J414,"ND")</f>
        <v>ND</v>
      </c>
      <c r="O413" s="1008" t="str">
        <f t="shared" ref="O413" ca="1" si="397">IFERROR(((J413+K413+L413+M413)/H413),"ND")</f>
        <v>ND</v>
      </c>
      <c r="P413" s="1010"/>
    </row>
    <row r="414" spans="3:16">
      <c r="C414" s="1025"/>
      <c r="D414" s="1018"/>
      <c r="E414" s="1018"/>
      <c r="F414" s="1021"/>
      <c r="G414" s="1023"/>
      <c r="H414" s="1080"/>
      <c r="I414" s="1012"/>
      <c r="J414" s="244" t="str">
        <f ca="1">IF(MOD(ROW()-13,2)=0,IF(ISBLANK(OFFSET('12. SEGUIMIENTO 2027'!$N$14,INT((ROW()-13)/2),0)),"",OFFSET('12. SEGUIMIENTO 2027'!$N$14,INT((ROW()-13)/2),0)),IF(ISBLANK(OFFSET('9. METAS'!$U$20,INT((ROW()-14)/2),0)),"",OFFSET('9. METAS'!$U$20,INT((ROW()-14)/2),0)))</f>
        <v/>
      </c>
      <c r="K414" s="245" t="str">
        <f ca="1">IF(MOD(ROW()-13,2)=0,IF(ISBLANK(OFFSET('12. SEGUIMIENTO 2027'!$O$14,INT((ROW()-13)/2),0)),"",OFFSET('12. SEGUIMIENTO 2027'!$O$14,INT((ROW()-13)/2),0)),IF(ISBLANK(OFFSET('9. METAS'!$V$20,INT((ROW()-14)/2),0)),"",OFFSET('9. METAS'!$V$20,INT((ROW()-14)/2),0)))</f>
        <v/>
      </c>
      <c r="L414" s="245" t="str">
        <f ca="1">IF(MOD(ROW()-13,2)=0,IF(ISBLANK(OFFSET('12. SEGUIMIENTO 2027'!$P$14,INT((ROW()-13)/2),0)),"",OFFSET('12. SEGUIMIENTO 2027'!$P$14,INT((ROW()-13)/2),0)),IF(ISBLANK(OFFSET('9. METAS'!$W$20,INT((ROW()-14)/2),0)),"",OFFSET('9. METAS'!$W$20,INT((ROW()-14)/2),0)))</f>
        <v/>
      </c>
      <c r="M414" s="246" t="str">
        <f ca="1">IF(MOD(ROW()-13,2)=0,IF(ISBLANK(OFFSET('12. SEGUIMIENTO 2027'!$Q$14,INT((ROW()-13)/2),0)),"",OFFSET('12. SEGUIMIENTO 2027'!$Q$14,INT((ROW()-13)/2),0)),IF(ISBLANK(OFFSET('9. METAS'!$X$20,INT((ROW()-14)/2),0)),"",OFFSET('9. METAS'!$X$20,INT((ROW()-14)/2),0)))</f>
        <v/>
      </c>
      <c r="N414" s="1013"/>
      <c r="O414" s="1014"/>
      <c r="P414" s="1015"/>
    </row>
    <row r="415" spans="3:16">
      <c r="C415" s="1016" t="str">
        <f ca="1">IF(ISBLANK(OFFSET('5. Pp (3 años)'!$C$46,INT((ROW()-13)/2),0)),"",OFFSET('5. Pp (3 años)'!$C$46,INT((ROW()-13)/2),0))</f>
        <v>Actividad</v>
      </c>
      <c r="D415" s="1018" t="str">
        <f ca="1">IF(ISBLANK(OFFSET('5. Pp (3 años)'!$D$46,INT((ROW()-13)/2),0)),"",OFFSET('5. Pp (3 años)'!$D$46,INT((ROW()-13)/2),0))</f>
        <v/>
      </c>
      <c r="E415" s="1018" t="str">
        <f ca="1">IF(ISBLANK(OFFSET('5. Pp (3 años)'!$E$46,INT((ROW()-13)/2),0)),"",OFFSET('5. Pp (3 años)'!$E$46,INT((ROW()-13)/2),0))</f>
        <v/>
      </c>
      <c r="F415" s="1021" t="str">
        <f ca="1">IF(ISBLANK(OFFSET('5. Pp (3 años)'!$K$46,INT((ROW()-13)/2),0)),"",OFFSET('5. Pp (3 años)'!$K$46,INT((ROW()-13)/2),0))</f>
        <v/>
      </c>
      <c r="G415" s="1023" t="str">
        <f ca="1">IF(ISBLANK(OFFSET('5. Pp (3 años)'!$H$46,INT((ROW()-13)/2),0)),"",OFFSET('5. Pp (3 años)'!$H$46,INT((ROW()-13)/2),0))</f>
        <v/>
      </c>
      <c r="H415" s="1080" t="str">
        <f ca="1">IF(ISBLANK(OFFSET('9. METAS'!$L$20,INT((ROW()-13)/2),0)),"",OFFSET('9. METAS'!$L$20,INT((ROW()-13)/2),0))</f>
        <v/>
      </c>
      <c r="I415" s="1004"/>
      <c r="J415" s="244" t="str">
        <f ca="1">IF(MOD(ROW()-13,2)=0,IF(ISBLANK(OFFSET('12. SEGUIMIENTO 2027'!$N$14,INT((ROW()-13)/2),0)),"",OFFSET('12. SEGUIMIENTO 2027'!$N$14,INT((ROW()-13)/2),0)),IF(ISBLANK(OFFSET('9. METAS'!$U$20,INT((ROW()-14)/2),0)),"",OFFSET('9. METAS'!$U$20,INT((ROW()-14)/2),0)))</f>
        <v/>
      </c>
      <c r="K415" s="245" t="str">
        <f ca="1">IF(MOD(ROW()-13,2)=0,IF(ISBLANK(OFFSET('12. SEGUIMIENTO 2027'!$O$14,INT((ROW()-13)/2),0)),"",OFFSET('12. SEGUIMIENTO 2027'!$O$14,INT((ROW()-13)/2),0)),IF(ISBLANK(OFFSET('9. METAS'!$V$20,INT((ROW()-14)/2),0)),"",OFFSET('9. METAS'!$V$20,INT((ROW()-14)/2),0)))</f>
        <v/>
      </c>
      <c r="L415" s="245" t="str">
        <f ca="1">IF(MOD(ROW()-13,2)=0,IF(ISBLANK(OFFSET('12. SEGUIMIENTO 2027'!$P$14,INT((ROW()-13)/2),0)),"",OFFSET('12. SEGUIMIENTO 2027'!$P$14,INT((ROW()-13)/2),0)),IF(ISBLANK(OFFSET('9. METAS'!$W$20,INT((ROW()-14)/2),0)),"",OFFSET('9. METAS'!$W$20,INT((ROW()-14)/2),0)))</f>
        <v/>
      </c>
      <c r="M415" s="246" t="str">
        <f ca="1">IF(MOD(ROW()-13,2)=0,IF(ISBLANK(OFFSET('12. SEGUIMIENTO 2027'!$Q$14,INT((ROW()-13)/2),0)),"",OFFSET('12. SEGUIMIENTO 2027'!$Q$14,INT((ROW()-13)/2),0)),IF(ISBLANK(OFFSET('9. METAS'!$X$20,INT((ROW()-14)/2),0)),"",OFFSET('9. METAS'!$X$20,INT((ROW()-14)/2),0)))</f>
        <v/>
      </c>
      <c r="N415" s="1006" t="str">
        <f t="shared" ref="N415" ca="1" si="398">IFERROR(J415/J416,"ND")</f>
        <v>ND</v>
      </c>
      <c r="O415" s="1008" t="str">
        <f t="shared" ref="O415" ca="1" si="399">IFERROR(((J415+K415+L415+M415)/H415),"ND")</f>
        <v>ND</v>
      </c>
      <c r="P415" s="1010"/>
    </row>
    <row r="416" spans="3:16">
      <c r="C416" s="1025"/>
      <c r="D416" s="1018"/>
      <c r="E416" s="1018"/>
      <c r="F416" s="1021"/>
      <c r="G416" s="1023"/>
      <c r="H416" s="1080"/>
      <c r="I416" s="1012"/>
      <c r="J416" s="244" t="str">
        <f ca="1">IF(MOD(ROW()-13,2)=0,IF(ISBLANK(OFFSET('12. SEGUIMIENTO 2027'!$N$14,INT((ROW()-13)/2),0)),"",OFFSET('12. SEGUIMIENTO 2027'!$N$14,INT((ROW()-13)/2),0)),IF(ISBLANK(OFFSET('9. METAS'!$U$20,INT((ROW()-14)/2),0)),"",OFFSET('9. METAS'!$U$20,INT((ROW()-14)/2),0)))</f>
        <v/>
      </c>
      <c r="K416" s="245" t="str">
        <f ca="1">IF(MOD(ROW()-13,2)=0,IF(ISBLANK(OFFSET('12. SEGUIMIENTO 2027'!$O$14,INT((ROW()-13)/2),0)),"",OFFSET('12. SEGUIMIENTO 2027'!$O$14,INT((ROW()-13)/2),0)),IF(ISBLANK(OFFSET('9. METAS'!$V$20,INT((ROW()-14)/2),0)),"",OFFSET('9. METAS'!$V$20,INT((ROW()-14)/2),0)))</f>
        <v/>
      </c>
      <c r="L416" s="245" t="str">
        <f ca="1">IF(MOD(ROW()-13,2)=0,IF(ISBLANK(OFFSET('12. SEGUIMIENTO 2027'!$P$14,INT((ROW()-13)/2),0)),"",OFFSET('12. SEGUIMIENTO 2027'!$P$14,INT((ROW()-13)/2),0)),IF(ISBLANK(OFFSET('9. METAS'!$W$20,INT((ROW()-14)/2),0)),"",OFFSET('9. METAS'!$W$20,INT((ROW()-14)/2),0)))</f>
        <v/>
      </c>
      <c r="M416" s="246" t="str">
        <f ca="1">IF(MOD(ROW()-13,2)=0,IF(ISBLANK(OFFSET('12. SEGUIMIENTO 2027'!$Q$14,INT((ROW()-13)/2),0)),"",OFFSET('12. SEGUIMIENTO 2027'!$Q$14,INT((ROW()-13)/2),0)),IF(ISBLANK(OFFSET('9. METAS'!$X$20,INT((ROW()-14)/2),0)),"",OFFSET('9. METAS'!$X$20,INT((ROW()-14)/2),0)))</f>
        <v/>
      </c>
      <c r="N416" s="1013"/>
      <c r="O416" s="1014"/>
      <c r="P416" s="1015"/>
    </row>
    <row r="417" spans="3:16">
      <c r="C417" s="1016" t="str">
        <f ca="1">IF(ISBLANK(OFFSET('5. Pp (3 años)'!$C$46,INT((ROW()-13)/2),0)),"",OFFSET('5. Pp (3 años)'!$C$46,INT((ROW()-13)/2),0))</f>
        <v>Componente</v>
      </c>
      <c r="D417" s="1018" t="str">
        <f ca="1">IF(ISBLANK(OFFSET('5. Pp (3 años)'!$D$46,INT((ROW()-13)/2),0)),"",OFFSET('5. Pp (3 años)'!$D$46,INT((ROW()-13)/2),0))</f>
        <v>4.1.1.1.34 Servicios de control de riesgos sanitarios ambientales y eliminación de vectores otorgados.</v>
      </c>
      <c r="E417" s="1018" t="str">
        <f ca="1">IF(ISBLANK(OFFSET('5. Pp (3 años)'!$E$46,INT((ROW()-13)/2),0)),"",OFFSET('5. Pp (3 años)'!$E$46,INT((ROW()-13)/2),0))</f>
        <v>PSMR: Porcentaje de servicios de mitigación de riesgos sanitarios realizados".</v>
      </c>
      <c r="F417" s="1021" t="str">
        <f ca="1">IF(ISBLANK(OFFSET('5. Pp (3 años)'!$K$46,INT((ROW()-13)/2),0)),"",OFFSET('5. Pp (3 años)'!$K$46,INT((ROW()-13)/2),0))</f>
        <v>Ascendente</v>
      </c>
      <c r="G417" s="1023" t="str">
        <f ca="1">IF(ISBLANK(OFFSET('5. Pp (3 años)'!$H$46,INT((ROW()-13)/2),0)),"",OFFSET('5. Pp (3 años)'!$H$46,INT((ROW()-13)/2),0))</f>
        <v>Trimestral</v>
      </c>
      <c r="H417" s="1080">
        <f ca="1">IF(ISBLANK(OFFSET('9. METAS'!$L$20,INT((ROW()-13)/2),0)),"",OFFSET('9. METAS'!$L$20,INT((ROW()-13)/2),0))</f>
        <v>100</v>
      </c>
      <c r="I417" s="1004"/>
      <c r="J417" s="244" t="str">
        <f ca="1">IF(MOD(ROW()-13,2)=0,IF(ISBLANK(OFFSET('12. SEGUIMIENTO 2027'!$N$14,INT((ROW()-13)/2),0)),"",OFFSET('12. SEGUIMIENTO 2027'!$N$14,INT((ROW()-13)/2),0)),IF(ISBLANK(OFFSET('9. METAS'!$U$20,INT((ROW()-14)/2),0)),"",OFFSET('9. METAS'!$U$20,INT((ROW()-14)/2),0)))</f>
        <v/>
      </c>
      <c r="K417" s="245" t="str">
        <f ca="1">IF(MOD(ROW()-13,2)=0,IF(ISBLANK(OFFSET('12. SEGUIMIENTO 2027'!$O$14,INT((ROW()-13)/2),0)),"",OFFSET('12. SEGUIMIENTO 2027'!$O$14,INT((ROW()-13)/2),0)),IF(ISBLANK(OFFSET('9. METAS'!$V$20,INT((ROW()-14)/2),0)),"",OFFSET('9. METAS'!$V$20,INT((ROW()-14)/2),0)))</f>
        <v/>
      </c>
      <c r="L417" s="245" t="str">
        <f ca="1">IF(MOD(ROW()-13,2)=0,IF(ISBLANK(OFFSET('12. SEGUIMIENTO 2027'!$P$14,INT((ROW()-13)/2),0)),"",OFFSET('12. SEGUIMIENTO 2027'!$P$14,INT((ROW()-13)/2),0)),IF(ISBLANK(OFFSET('9. METAS'!$W$20,INT((ROW()-14)/2),0)),"",OFFSET('9. METAS'!$W$20,INT((ROW()-14)/2),0)))</f>
        <v/>
      </c>
      <c r="M417" s="246" t="str">
        <f ca="1">IF(MOD(ROW()-13,2)=0,IF(ISBLANK(OFFSET('12. SEGUIMIENTO 2027'!$Q$14,INT((ROW()-13)/2),0)),"",OFFSET('12. SEGUIMIENTO 2027'!$Q$14,INT((ROW()-13)/2),0)),IF(ISBLANK(OFFSET('9. METAS'!$X$20,INT((ROW()-14)/2),0)),"",OFFSET('9. METAS'!$X$20,INT((ROW()-14)/2),0)))</f>
        <v/>
      </c>
      <c r="N417" s="1006" t="str">
        <f t="shared" ref="N417" ca="1" si="400">IFERROR(J417/J418,"ND")</f>
        <v>ND</v>
      </c>
      <c r="O417" s="1008" t="str">
        <f t="shared" ref="O417" ca="1" si="401">IFERROR(((J417+K417+L417+M417)/H417),"ND")</f>
        <v>ND</v>
      </c>
      <c r="P417" s="1010"/>
    </row>
    <row r="418" spans="3:16">
      <c r="C418" s="1025"/>
      <c r="D418" s="1018"/>
      <c r="E418" s="1018"/>
      <c r="F418" s="1021"/>
      <c r="G418" s="1023"/>
      <c r="H418" s="1080"/>
      <c r="I418" s="1012"/>
      <c r="J418" s="244">
        <f ca="1">IF(MOD(ROW()-13,2)=0,IF(ISBLANK(OFFSET('12. SEGUIMIENTO 2027'!$N$14,INT((ROW()-13)/2),0)),"",OFFSET('12. SEGUIMIENTO 2027'!$N$14,INT((ROW()-13)/2),0)),IF(ISBLANK(OFFSET('9. METAS'!$U$20,INT((ROW()-14)/2),0)),"",OFFSET('9. METAS'!$U$20,INT((ROW()-14)/2),0)))</f>
        <v>25</v>
      </c>
      <c r="K418" s="245">
        <f ca="1">IF(MOD(ROW()-13,2)=0,IF(ISBLANK(OFFSET('12. SEGUIMIENTO 2027'!$O$14,INT((ROW()-13)/2),0)),"",OFFSET('12. SEGUIMIENTO 2027'!$O$14,INT((ROW()-13)/2),0)),IF(ISBLANK(OFFSET('9. METAS'!$V$20,INT((ROW()-14)/2),0)),"",OFFSET('9. METAS'!$V$20,INT((ROW()-14)/2),0)))</f>
        <v>25</v>
      </c>
      <c r="L418" s="245">
        <f ca="1">IF(MOD(ROW()-13,2)=0,IF(ISBLANK(OFFSET('12. SEGUIMIENTO 2027'!$P$14,INT((ROW()-13)/2),0)),"",OFFSET('12. SEGUIMIENTO 2027'!$P$14,INT((ROW()-13)/2),0)),IF(ISBLANK(OFFSET('9. METAS'!$W$20,INT((ROW()-14)/2),0)),"",OFFSET('9. METAS'!$W$20,INT((ROW()-14)/2),0)))</f>
        <v>25</v>
      </c>
      <c r="M418" s="246">
        <f ca="1">IF(MOD(ROW()-13,2)=0,IF(ISBLANK(OFFSET('12. SEGUIMIENTO 2027'!$Q$14,INT((ROW()-13)/2),0)),"",OFFSET('12. SEGUIMIENTO 2027'!$Q$14,INT((ROW()-13)/2),0)),IF(ISBLANK(OFFSET('9. METAS'!$X$20,INT((ROW()-14)/2),0)),"",OFFSET('9. METAS'!$X$20,INT((ROW()-14)/2),0)))</f>
        <v>25</v>
      </c>
      <c r="N418" s="1013"/>
      <c r="O418" s="1014"/>
      <c r="P418" s="1015"/>
    </row>
    <row r="419" spans="3:16">
      <c r="C419" s="1016" t="str">
        <f ca="1">IF(ISBLANK(OFFSET('5. Pp (3 años)'!$C$46,INT((ROW()-13)/2),0)),"",OFFSET('5. Pp (3 años)'!$C$46,INT((ROW()-13)/2),0))</f>
        <v>Actividad</v>
      </c>
      <c r="D419" s="1018" t="str">
        <f ca="1">IF(ISBLANK(OFFSET('5. Pp (3 años)'!$D$46,INT((ROW()-13)/2),0)),"",OFFSET('5. Pp (3 años)'!$D$46,INT((ROW()-13)/2),0))</f>
        <v>4.1.1.1.34.1 Coordinación de estrategias para la mitigación de riesgos por vectores y fomento de entornos saludables.</v>
      </c>
      <c r="E419" s="1018" t="str">
        <f ca="1">IF(ISBLANK(OFFSET('5. Pp (3 años)'!$E$46,INT((ROW()-13)/2),0)),"",OFFSET('5. Pp (3 años)'!$E$46,INT((ROW()-13)/2),0))</f>
        <v>PAMFE: Porcentaje de acciones de mitigación y fomento a la salud ejecutadas.</v>
      </c>
      <c r="F419" s="1021" t="str">
        <f ca="1">IF(ISBLANK(OFFSET('5. Pp (3 años)'!$K$46,INT((ROW()-13)/2),0)),"",OFFSET('5. Pp (3 años)'!$K$46,INT((ROW()-13)/2),0))</f>
        <v>Ascendente</v>
      </c>
      <c r="G419" s="1023" t="str">
        <f ca="1">IF(ISBLANK(OFFSET('5. Pp (3 años)'!$H$46,INT((ROW()-13)/2),0)),"",OFFSET('5. Pp (3 años)'!$H$46,INT((ROW()-13)/2),0))</f>
        <v>Trimestral</v>
      </c>
      <c r="H419" s="1080">
        <f ca="1">IF(ISBLANK(OFFSET('9. METAS'!$L$20,INT((ROW()-13)/2),0)),"",OFFSET('9. METAS'!$L$20,INT((ROW()-13)/2),0))</f>
        <v>36</v>
      </c>
      <c r="I419" s="1004"/>
      <c r="J419" s="244" t="str">
        <f ca="1">IF(MOD(ROW()-13,2)=0,IF(ISBLANK(OFFSET('12. SEGUIMIENTO 2027'!$N$14,INT((ROW()-13)/2),0)),"",OFFSET('12. SEGUIMIENTO 2027'!$N$14,INT((ROW()-13)/2),0)),IF(ISBLANK(OFFSET('9. METAS'!$U$20,INT((ROW()-14)/2),0)),"",OFFSET('9. METAS'!$U$20,INT((ROW()-14)/2),0)))</f>
        <v/>
      </c>
      <c r="K419" s="245" t="str">
        <f ca="1">IF(MOD(ROW()-13,2)=0,IF(ISBLANK(OFFSET('12. SEGUIMIENTO 2027'!$O$14,INT((ROW()-13)/2),0)),"",OFFSET('12. SEGUIMIENTO 2027'!$O$14,INT((ROW()-13)/2),0)),IF(ISBLANK(OFFSET('9. METAS'!$V$20,INT((ROW()-14)/2),0)),"",OFFSET('9. METAS'!$V$20,INT((ROW()-14)/2),0)))</f>
        <v/>
      </c>
      <c r="L419" s="245" t="str">
        <f ca="1">IF(MOD(ROW()-13,2)=0,IF(ISBLANK(OFFSET('12. SEGUIMIENTO 2027'!$P$14,INT((ROW()-13)/2),0)),"",OFFSET('12. SEGUIMIENTO 2027'!$P$14,INT((ROW()-13)/2),0)),IF(ISBLANK(OFFSET('9. METAS'!$W$20,INT((ROW()-14)/2),0)),"",OFFSET('9. METAS'!$W$20,INT((ROW()-14)/2),0)))</f>
        <v/>
      </c>
      <c r="M419" s="246" t="str">
        <f ca="1">IF(MOD(ROW()-13,2)=0,IF(ISBLANK(OFFSET('12. SEGUIMIENTO 2027'!$Q$14,INT((ROW()-13)/2),0)),"",OFFSET('12. SEGUIMIENTO 2027'!$Q$14,INT((ROW()-13)/2),0)),IF(ISBLANK(OFFSET('9. METAS'!$X$20,INT((ROW()-14)/2),0)),"",OFFSET('9. METAS'!$X$20,INT((ROW()-14)/2),0)))</f>
        <v/>
      </c>
      <c r="N419" s="1006" t="str">
        <f t="shared" ref="N419" ca="1" si="402">IFERROR(J419/J420,"ND")</f>
        <v>ND</v>
      </c>
      <c r="O419" s="1008" t="str">
        <f t="shared" ref="O419" ca="1" si="403">IFERROR(((J419+K419+L419+M419)/H419),"ND")</f>
        <v>ND</v>
      </c>
      <c r="P419" s="1010"/>
    </row>
    <row r="420" spans="3:16">
      <c r="C420" s="1025"/>
      <c r="D420" s="1018"/>
      <c r="E420" s="1018"/>
      <c r="F420" s="1021"/>
      <c r="G420" s="1023"/>
      <c r="H420" s="1080"/>
      <c r="I420" s="1012"/>
      <c r="J420" s="244">
        <f ca="1">IF(MOD(ROW()-13,2)=0,IF(ISBLANK(OFFSET('12. SEGUIMIENTO 2027'!$N$14,INT((ROW()-13)/2),0)),"",OFFSET('12. SEGUIMIENTO 2027'!$N$14,INT((ROW()-13)/2),0)),IF(ISBLANK(OFFSET('9. METAS'!$U$20,INT((ROW()-14)/2),0)),"",OFFSET('9. METAS'!$U$20,INT((ROW()-14)/2),0)))</f>
        <v>9</v>
      </c>
      <c r="K420" s="245">
        <f ca="1">IF(MOD(ROW()-13,2)=0,IF(ISBLANK(OFFSET('12. SEGUIMIENTO 2027'!$O$14,INT((ROW()-13)/2),0)),"",OFFSET('12. SEGUIMIENTO 2027'!$O$14,INT((ROW()-13)/2),0)),IF(ISBLANK(OFFSET('9. METAS'!$V$20,INT((ROW()-14)/2),0)),"",OFFSET('9. METAS'!$V$20,INT((ROW()-14)/2),0)))</f>
        <v>9</v>
      </c>
      <c r="L420" s="245">
        <f ca="1">IF(MOD(ROW()-13,2)=0,IF(ISBLANK(OFFSET('12. SEGUIMIENTO 2027'!$P$14,INT((ROW()-13)/2),0)),"",OFFSET('12. SEGUIMIENTO 2027'!$P$14,INT((ROW()-13)/2),0)),IF(ISBLANK(OFFSET('9. METAS'!$W$20,INT((ROW()-14)/2),0)),"",OFFSET('9. METAS'!$W$20,INT((ROW()-14)/2),0)))</f>
        <v>9</v>
      </c>
      <c r="M420" s="246">
        <f ca="1">IF(MOD(ROW()-13,2)=0,IF(ISBLANK(OFFSET('12. SEGUIMIENTO 2027'!$Q$14,INT((ROW()-13)/2),0)),"",OFFSET('12. SEGUIMIENTO 2027'!$Q$14,INT((ROW()-13)/2),0)),IF(ISBLANK(OFFSET('9. METAS'!$X$20,INT((ROW()-14)/2),0)),"",OFFSET('9. METAS'!$X$20,INT((ROW()-14)/2),0)))</f>
        <v>9</v>
      </c>
      <c r="N420" s="1013"/>
      <c r="O420" s="1014"/>
      <c r="P420" s="1015"/>
    </row>
    <row r="421" spans="3:16">
      <c r="C421" s="1016" t="str">
        <f ca="1">IF(ISBLANK(OFFSET('5. Pp (3 años)'!$C$46,INT((ROW()-13)/2),0)),"",OFFSET('5. Pp (3 años)'!$C$46,INT((ROW()-13)/2),0))</f>
        <v>Actividad</v>
      </c>
      <c r="D421" s="1018" t="str">
        <f ca="1">IF(ISBLANK(OFFSET('5. Pp (3 años)'!$D$46,INT((ROW()-13)/2),0)),"",OFFSET('5. Pp (3 años)'!$D$46,INT((ROW()-13)/2),0))</f>
        <v>4.1.1.1.34.2 Ejecución de jornadas de saneamiento ambiental y eliminación de microtiraderos.</v>
      </c>
      <c r="E421" s="1018" t="str">
        <f ca="1">IF(ISBLANK(OFFSET('5. Pp (3 años)'!$E$46,INT((ROW()-13)/2),0)),"",OFFSET('5. Pp (3 años)'!$E$46,INT((ROW()-13)/2),0))</f>
        <v>PJSRD: Porcentaje de jornadas de saneamiento y recolección de desechos sólidos realizadas</v>
      </c>
      <c r="F421" s="1021" t="str">
        <f ca="1">IF(ISBLANK(OFFSET('5. Pp (3 años)'!$K$46,INT((ROW()-13)/2),0)),"",OFFSET('5. Pp (3 años)'!$K$46,INT((ROW()-13)/2),0))</f>
        <v>Ascendente</v>
      </c>
      <c r="G421" s="1023" t="str">
        <f ca="1">IF(ISBLANK(OFFSET('5. Pp (3 años)'!$H$46,INT((ROW()-13)/2),0)),"",OFFSET('5. Pp (3 años)'!$H$46,INT((ROW()-13)/2),0))</f>
        <v>Trimestral</v>
      </c>
      <c r="H421" s="1080">
        <f ca="1">IF(ISBLANK(OFFSET('9. METAS'!$L$20,INT((ROW()-13)/2),0)),"",OFFSET('9. METAS'!$L$20,INT((ROW()-13)/2),0))</f>
        <v>33740</v>
      </c>
      <c r="I421" s="1004"/>
      <c r="J421" s="244" t="str">
        <f ca="1">IF(MOD(ROW()-13,2)=0,IF(ISBLANK(OFFSET('12. SEGUIMIENTO 2027'!$N$14,INT((ROW()-13)/2),0)),"",OFFSET('12. SEGUIMIENTO 2027'!$N$14,INT((ROW()-13)/2),0)),IF(ISBLANK(OFFSET('9. METAS'!$U$20,INT((ROW()-14)/2),0)),"",OFFSET('9. METAS'!$U$20,INT((ROW()-14)/2),0)))</f>
        <v/>
      </c>
      <c r="K421" s="245" t="str">
        <f ca="1">IF(MOD(ROW()-13,2)=0,IF(ISBLANK(OFFSET('12. SEGUIMIENTO 2027'!$O$14,INT((ROW()-13)/2),0)),"",OFFSET('12. SEGUIMIENTO 2027'!$O$14,INT((ROW()-13)/2),0)),IF(ISBLANK(OFFSET('9. METAS'!$V$20,INT((ROW()-14)/2),0)),"",OFFSET('9. METAS'!$V$20,INT((ROW()-14)/2),0)))</f>
        <v/>
      </c>
      <c r="L421" s="245" t="str">
        <f ca="1">IF(MOD(ROW()-13,2)=0,IF(ISBLANK(OFFSET('12. SEGUIMIENTO 2027'!$P$14,INT((ROW()-13)/2),0)),"",OFFSET('12. SEGUIMIENTO 2027'!$P$14,INT((ROW()-13)/2),0)),IF(ISBLANK(OFFSET('9. METAS'!$W$20,INT((ROW()-14)/2),0)),"",OFFSET('9. METAS'!$W$20,INT((ROW()-14)/2),0)))</f>
        <v/>
      </c>
      <c r="M421" s="246" t="str">
        <f ca="1">IF(MOD(ROW()-13,2)=0,IF(ISBLANK(OFFSET('12. SEGUIMIENTO 2027'!$Q$14,INT((ROW()-13)/2),0)),"",OFFSET('12. SEGUIMIENTO 2027'!$Q$14,INT((ROW()-13)/2),0)),IF(ISBLANK(OFFSET('9. METAS'!$X$20,INT((ROW()-14)/2),0)),"",OFFSET('9. METAS'!$X$20,INT((ROW()-14)/2),0)))</f>
        <v/>
      </c>
      <c r="N421" s="1006" t="str">
        <f t="shared" ref="N421" ca="1" si="404">IFERROR(J421/J422,"ND")</f>
        <v>ND</v>
      </c>
      <c r="O421" s="1008" t="str">
        <f t="shared" ref="O421" ca="1" si="405">IFERROR(((J421+K421+L421+M421)/H421),"ND")</f>
        <v>ND</v>
      </c>
      <c r="P421" s="1010"/>
    </row>
    <row r="422" spans="3:16">
      <c r="C422" s="1025"/>
      <c r="D422" s="1018"/>
      <c r="E422" s="1018"/>
      <c r="F422" s="1021"/>
      <c r="G422" s="1023"/>
      <c r="H422" s="1080"/>
      <c r="I422" s="1012"/>
      <c r="J422" s="244">
        <f ca="1">IF(MOD(ROW()-13,2)=0,IF(ISBLANK(OFFSET('12. SEGUIMIENTO 2027'!$N$14,INT((ROW()-13)/2),0)),"",OFFSET('12. SEGUIMIENTO 2027'!$N$14,INT((ROW()-13)/2),0)),IF(ISBLANK(OFFSET('9. METAS'!$U$20,INT((ROW()-14)/2),0)),"",OFFSET('9. METAS'!$U$20,INT((ROW()-14)/2),0)))</f>
        <v>8435</v>
      </c>
      <c r="K422" s="245">
        <f ca="1">IF(MOD(ROW()-13,2)=0,IF(ISBLANK(OFFSET('12. SEGUIMIENTO 2027'!$O$14,INT((ROW()-13)/2),0)),"",OFFSET('12. SEGUIMIENTO 2027'!$O$14,INT((ROW()-13)/2),0)),IF(ISBLANK(OFFSET('9. METAS'!$V$20,INT((ROW()-14)/2),0)),"",OFFSET('9. METAS'!$V$20,INT((ROW()-14)/2),0)))</f>
        <v>8435</v>
      </c>
      <c r="L422" s="245">
        <f ca="1">IF(MOD(ROW()-13,2)=0,IF(ISBLANK(OFFSET('12. SEGUIMIENTO 2027'!$P$14,INT((ROW()-13)/2),0)),"",OFFSET('12. SEGUIMIENTO 2027'!$P$14,INT((ROW()-13)/2),0)),IF(ISBLANK(OFFSET('9. METAS'!$W$20,INT((ROW()-14)/2),0)),"",OFFSET('9. METAS'!$W$20,INT((ROW()-14)/2),0)))</f>
        <v>8435</v>
      </c>
      <c r="M422" s="246">
        <f ca="1">IF(MOD(ROW()-13,2)=0,IF(ISBLANK(OFFSET('12. SEGUIMIENTO 2027'!$Q$14,INT((ROW()-13)/2),0)),"",OFFSET('12. SEGUIMIENTO 2027'!$Q$14,INT((ROW()-13)/2),0)),IF(ISBLANK(OFFSET('9. METAS'!$X$20,INT((ROW()-14)/2),0)),"",OFFSET('9. METAS'!$X$20,INT((ROW()-14)/2),0)))</f>
        <v>8435</v>
      </c>
      <c r="N422" s="1013"/>
      <c r="O422" s="1014"/>
      <c r="P422" s="1015"/>
    </row>
    <row r="423" spans="3:16">
      <c r="C423" s="1016" t="str">
        <f ca="1">IF(ISBLANK(OFFSET('5. Pp (3 años)'!$C$46,INT((ROW()-13)/2),0)),"",OFFSET('5. Pp (3 años)'!$C$46,INT((ROW()-13)/2),0))</f>
        <v>Actividad</v>
      </c>
      <c r="D423" s="1018" t="str">
        <f ca="1">IF(ISBLANK(OFFSET('5. Pp (3 años)'!$D$46,INT((ROW()-13)/2),0)),"",OFFSET('5. Pp (3 años)'!$D$46,INT((ROW()-13)/2),0))</f>
        <v/>
      </c>
      <c r="E423" s="1018" t="str">
        <f ca="1">IF(ISBLANK(OFFSET('5. Pp (3 años)'!$E$46,INT((ROW()-13)/2),0)),"",OFFSET('5. Pp (3 años)'!$E$46,INT((ROW()-13)/2),0))</f>
        <v/>
      </c>
      <c r="F423" s="1021" t="str">
        <f ca="1">IF(ISBLANK(OFFSET('5. Pp (3 años)'!$K$46,INT((ROW()-13)/2),0)),"",OFFSET('5. Pp (3 años)'!$K$46,INT((ROW()-13)/2),0))</f>
        <v/>
      </c>
      <c r="G423" s="1023" t="str">
        <f ca="1">IF(ISBLANK(OFFSET('5. Pp (3 años)'!$H$46,INT((ROW()-13)/2),0)),"",OFFSET('5. Pp (3 años)'!$H$46,INT((ROW()-13)/2),0))</f>
        <v/>
      </c>
      <c r="H423" s="1080" t="str">
        <f ca="1">IF(ISBLANK(OFFSET('9. METAS'!$L$20,INT((ROW()-13)/2),0)),"",OFFSET('9. METAS'!$L$20,INT((ROW()-13)/2),0))</f>
        <v/>
      </c>
      <c r="I423" s="1004"/>
      <c r="J423" s="244" t="str">
        <f ca="1">IF(MOD(ROW()-13,2)=0,IF(ISBLANK(OFFSET('12. SEGUIMIENTO 2027'!$N$14,INT((ROW()-13)/2),0)),"",OFFSET('12. SEGUIMIENTO 2027'!$N$14,INT((ROW()-13)/2),0)),IF(ISBLANK(OFFSET('9. METAS'!$U$20,INT((ROW()-14)/2),0)),"",OFFSET('9. METAS'!$U$20,INT((ROW()-14)/2),0)))</f>
        <v/>
      </c>
      <c r="K423" s="245" t="str">
        <f ca="1">IF(MOD(ROW()-13,2)=0,IF(ISBLANK(OFFSET('12. SEGUIMIENTO 2027'!$O$14,INT((ROW()-13)/2),0)),"",OFFSET('12. SEGUIMIENTO 2027'!$O$14,INT((ROW()-13)/2),0)),IF(ISBLANK(OFFSET('9. METAS'!$V$20,INT((ROW()-14)/2),0)),"",OFFSET('9. METAS'!$V$20,INT((ROW()-14)/2),0)))</f>
        <v/>
      </c>
      <c r="L423" s="245" t="str">
        <f ca="1">IF(MOD(ROW()-13,2)=0,IF(ISBLANK(OFFSET('12. SEGUIMIENTO 2027'!$P$14,INT((ROW()-13)/2),0)),"",OFFSET('12. SEGUIMIENTO 2027'!$P$14,INT((ROW()-13)/2),0)),IF(ISBLANK(OFFSET('9. METAS'!$W$20,INT((ROW()-14)/2),0)),"",OFFSET('9. METAS'!$W$20,INT((ROW()-14)/2),0)))</f>
        <v/>
      </c>
      <c r="M423" s="246" t="str">
        <f ca="1">IF(MOD(ROW()-13,2)=0,IF(ISBLANK(OFFSET('12. SEGUIMIENTO 2027'!$Q$14,INT((ROW()-13)/2),0)),"",OFFSET('12. SEGUIMIENTO 2027'!$Q$14,INT((ROW()-13)/2),0)),IF(ISBLANK(OFFSET('9. METAS'!$X$20,INT((ROW()-14)/2),0)),"",OFFSET('9. METAS'!$X$20,INT((ROW()-14)/2),0)))</f>
        <v/>
      </c>
      <c r="N423" s="1006" t="str">
        <f t="shared" ref="N423" ca="1" si="406">IFERROR(J423/J424,"ND")</f>
        <v>ND</v>
      </c>
      <c r="O423" s="1008" t="str">
        <f t="shared" ref="O423" ca="1" si="407">IFERROR(((J423+K423+L423+M423)/H423),"ND")</f>
        <v>ND</v>
      </c>
      <c r="P423" s="1010"/>
    </row>
    <row r="424" spans="3:16">
      <c r="C424" s="1025"/>
      <c r="D424" s="1018"/>
      <c r="E424" s="1018"/>
      <c r="F424" s="1021"/>
      <c r="G424" s="1023"/>
      <c r="H424" s="1080"/>
      <c r="I424" s="1012"/>
      <c r="J424" s="244" t="str">
        <f ca="1">IF(MOD(ROW()-13,2)=0,IF(ISBLANK(OFFSET('12. SEGUIMIENTO 2027'!$N$14,INT((ROW()-13)/2),0)),"",OFFSET('12. SEGUIMIENTO 2027'!$N$14,INT((ROW()-13)/2),0)),IF(ISBLANK(OFFSET('9. METAS'!$U$20,INT((ROW()-14)/2),0)),"",OFFSET('9. METAS'!$U$20,INT((ROW()-14)/2),0)))</f>
        <v/>
      </c>
      <c r="K424" s="245" t="str">
        <f ca="1">IF(MOD(ROW()-13,2)=0,IF(ISBLANK(OFFSET('12. SEGUIMIENTO 2027'!$O$14,INT((ROW()-13)/2),0)),"",OFFSET('12. SEGUIMIENTO 2027'!$O$14,INT((ROW()-13)/2),0)),IF(ISBLANK(OFFSET('9. METAS'!$V$20,INT((ROW()-14)/2),0)),"",OFFSET('9. METAS'!$V$20,INT((ROW()-14)/2),0)))</f>
        <v/>
      </c>
      <c r="L424" s="245" t="str">
        <f ca="1">IF(MOD(ROW()-13,2)=0,IF(ISBLANK(OFFSET('12. SEGUIMIENTO 2027'!$P$14,INT((ROW()-13)/2),0)),"",OFFSET('12. SEGUIMIENTO 2027'!$P$14,INT((ROW()-13)/2),0)),IF(ISBLANK(OFFSET('9. METAS'!$W$20,INT((ROW()-14)/2),0)),"",OFFSET('9. METAS'!$W$20,INT((ROW()-14)/2),0)))</f>
        <v/>
      </c>
      <c r="M424" s="246" t="str">
        <f ca="1">IF(MOD(ROW()-13,2)=0,IF(ISBLANK(OFFSET('12. SEGUIMIENTO 2027'!$Q$14,INT((ROW()-13)/2),0)),"",OFFSET('12. SEGUIMIENTO 2027'!$Q$14,INT((ROW()-13)/2),0)),IF(ISBLANK(OFFSET('9. METAS'!$X$20,INT((ROW()-14)/2),0)),"",OFFSET('9. METAS'!$X$20,INT((ROW()-14)/2),0)))</f>
        <v/>
      </c>
      <c r="N424" s="1013"/>
      <c r="O424" s="1014"/>
      <c r="P424" s="1015"/>
    </row>
    <row r="425" spans="3:16">
      <c r="C425" s="1016" t="str">
        <f ca="1">IF(ISBLANK(OFFSET('5. Pp (3 años)'!$C$46,INT((ROW()-13)/2),0)),"",OFFSET('5. Pp (3 años)'!$C$46,INT((ROW()-13)/2),0))</f>
        <v>Actividad</v>
      </c>
      <c r="D425" s="1018" t="str">
        <f ca="1">IF(ISBLANK(OFFSET('5. Pp (3 años)'!$D$46,INT((ROW()-13)/2),0)),"",OFFSET('5. Pp (3 años)'!$D$46,INT((ROW()-13)/2),0))</f>
        <v/>
      </c>
      <c r="E425" s="1018" t="str">
        <f ca="1">IF(ISBLANK(OFFSET('5. Pp (3 años)'!$E$46,INT((ROW()-13)/2),0)),"",OFFSET('5. Pp (3 años)'!$E$46,INT((ROW()-13)/2),0))</f>
        <v/>
      </c>
      <c r="F425" s="1021" t="str">
        <f ca="1">IF(ISBLANK(OFFSET('5. Pp (3 años)'!$K$46,INT((ROW()-13)/2),0)),"",OFFSET('5. Pp (3 años)'!$K$46,INT((ROW()-13)/2),0))</f>
        <v/>
      </c>
      <c r="G425" s="1023" t="str">
        <f ca="1">IF(ISBLANK(OFFSET('5. Pp (3 años)'!$H$46,INT((ROW()-13)/2),0)),"",OFFSET('5. Pp (3 años)'!$H$46,INT((ROW()-13)/2),0))</f>
        <v/>
      </c>
      <c r="H425" s="1080" t="str">
        <f ca="1">IF(ISBLANK(OFFSET('9. METAS'!$L$20,INT((ROW()-13)/2),0)),"",OFFSET('9. METAS'!$L$20,INT((ROW()-13)/2),0))</f>
        <v/>
      </c>
      <c r="I425" s="1004"/>
      <c r="J425" s="244" t="str">
        <f ca="1">IF(MOD(ROW()-13,2)=0,IF(ISBLANK(OFFSET('12. SEGUIMIENTO 2027'!$N$14,INT((ROW()-13)/2),0)),"",OFFSET('12. SEGUIMIENTO 2027'!$N$14,INT((ROW()-13)/2),0)),IF(ISBLANK(OFFSET('9. METAS'!$U$20,INT((ROW()-14)/2),0)),"",OFFSET('9. METAS'!$U$20,INT((ROW()-14)/2),0)))</f>
        <v/>
      </c>
      <c r="K425" s="245" t="str">
        <f ca="1">IF(MOD(ROW()-13,2)=0,IF(ISBLANK(OFFSET('12. SEGUIMIENTO 2027'!$O$14,INT((ROW()-13)/2),0)),"",OFFSET('12. SEGUIMIENTO 2027'!$O$14,INT((ROW()-13)/2),0)),IF(ISBLANK(OFFSET('9. METAS'!$V$20,INT((ROW()-14)/2),0)),"",OFFSET('9. METAS'!$V$20,INT((ROW()-14)/2),0)))</f>
        <v/>
      </c>
      <c r="L425" s="245" t="str">
        <f ca="1">IF(MOD(ROW()-13,2)=0,IF(ISBLANK(OFFSET('12. SEGUIMIENTO 2027'!$P$14,INT((ROW()-13)/2),0)),"",OFFSET('12. SEGUIMIENTO 2027'!$P$14,INT((ROW()-13)/2),0)),IF(ISBLANK(OFFSET('9. METAS'!$W$20,INT((ROW()-14)/2),0)),"",OFFSET('9. METAS'!$W$20,INT((ROW()-14)/2),0)))</f>
        <v/>
      </c>
      <c r="M425" s="246" t="str">
        <f ca="1">IF(MOD(ROW()-13,2)=0,IF(ISBLANK(OFFSET('12. SEGUIMIENTO 2027'!$Q$14,INT((ROW()-13)/2),0)),"",OFFSET('12. SEGUIMIENTO 2027'!$Q$14,INT((ROW()-13)/2),0)),IF(ISBLANK(OFFSET('9. METAS'!$X$20,INT((ROW()-14)/2),0)),"",OFFSET('9. METAS'!$X$20,INT((ROW()-14)/2),0)))</f>
        <v/>
      </c>
      <c r="N425" s="1006" t="str">
        <f t="shared" ref="N425" ca="1" si="408">IFERROR(J425/J426,"ND")</f>
        <v>ND</v>
      </c>
      <c r="O425" s="1008" t="str">
        <f t="shared" ref="O425" ca="1" si="409">IFERROR(((J425+K425+L425+M425)/H425),"ND")</f>
        <v>ND</v>
      </c>
      <c r="P425" s="1010"/>
    </row>
    <row r="426" spans="3:16">
      <c r="C426" s="1025"/>
      <c r="D426" s="1018"/>
      <c r="E426" s="1018"/>
      <c r="F426" s="1021"/>
      <c r="G426" s="1023"/>
      <c r="H426" s="1080"/>
      <c r="I426" s="1012"/>
      <c r="J426" s="244" t="str">
        <f ca="1">IF(MOD(ROW()-13,2)=0,IF(ISBLANK(OFFSET('12. SEGUIMIENTO 2027'!$N$14,INT((ROW()-13)/2),0)),"",OFFSET('12. SEGUIMIENTO 2027'!$N$14,INT((ROW()-13)/2),0)),IF(ISBLANK(OFFSET('9. METAS'!$U$20,INT((ROW()-14)/2),0)),"",OFFSET('9. METAS'!$U$20,INT((ROW()-14)/2),0)))</f>
        <v/>
      </c>
      <c r="K426" s="245" t="str">
        <f ca="1">IF(MOD(ROW()-13,2)=0,IF(ISBLANK(OFFSET('12. SEGUIMIENTO 2027'!$O$14,INT((ROW()-13)/2),0)),"",OFFSET('12. SEGUIMIENTO 2027'!$O$14,INT((ROW()-13)/2),0)),IF(ISBLANK(OFFSET('9. METAS'!$V$20,INT((ROW()-14)/2),0)),"",OFFSET('9. METAS'!$V$20,INT((ROW()-14)/2),0)))</f>
        <v/>
      </c>
      <c r="L426" s="245" t="str">
        <f ca="1">IF(MOD(ROW()-13,2)=0,IF(ISBLANK(OFFSET('12. SEGUIMIENTO 2027'!$P$14,INT((ROW()-13)/2),0)),"",OFFSET('12. SEGUIMIENTO 2027'!$P$14,INT((ROW()-13)/2),0)),IF(ISBLANK(OFFSET('9. METAS'!$W$20,INT((ROW()-14)/2),0)),"",OFFSET('9. METAS'!$W$20,INT((ROW()-14)/2),0)))</f>
        <v/>
      </c>
      <c r="M426" s="246" t="str">
        <f ca="1">IF(MOD(ROW()-13,2)=0,IF(ISBLANK(OFFSET('12. SEGUIMIENTO 2027'!$Q$14,INT((ROW()-13)/2),0)),"",OFFSET('12. SEGUIMIENTO 2027'!$Q$14,INT((ROW()-13)/2),0)),IF(ISBLANK(OFFSET('9. METAS'!$X$20,INT((ROW()-14)/2),0)),"",OFFSET('9. METAS'!$X$20,INT((ROW()-14)/2),0)))</f>
        <v/>
      </c>
      <c r="N426" s="1013"/>
      <c r="O426" s="1014"/>
      <c r="P426" s="1015"/>
    </row>
    <row r="427" spans="3:16">
      <c r="C427" s="1016" t="str">
        <f ca="1">IF(ISBLANK(OFFSET('5. Pp (3 años)'!$C$46,INT((ROW()-13)/2),0)),"",OFFSET('5. Pp (3 años)'!$C$46,INT((ROW()-13)/2),0))</f>
        <v>Actividad</v>
      </c>
      <c r="D427" s="1018" t="str">
        <f ca="1">IF(ISBLANK(OFFSET('5. Pp (3 años)'!$D$46,INT((ROW()-13)/2),0)),"",OFFSET('5. Pp (3 años)'!$D$46,INT((ROW()-13)/2),0))</f>
        <v/>
      </c>
      <c r="E427" s="1018" t="str">
        <f ca="1">IF(ISBLANK(OFFSET('5. Pp (3 años)'!$E$46,INT((ROW()-13)/2),0)),"",OFFSET('5. Pp (3 años)'!$E$46,INT((ROW()-13)/2),0))</f>
        <v/>
      </c>
      <c r="F427" s="1021" t="str">
        <f ca="1">IF(ISBLANK(OFFSET('5. Pp (3 años)'!$K$46,INT((ROW()-13)/2),0)),"",OFFSET('5. Pp (3 años)'!$K$46,INT((ROW()-13)/2),0))</f>
        <v/>
      </c>
      <c r="G427" s="1023" t="str">
        <f ca="1">IF(ISBLANK(OFFSET('5. Pp (3 años)'!$H$46,INT((ROW()-13)/2),0)),"",OFFSET('5. Pp (3 años)'!$H$46,INT((ROW()-13)/2),0))</f>
        <v/>
      </c>
      <c r="H427" s="1080" t="str">
        <f ca="1">IF(ISBLANK(OFFSET('9. METAS'!$L$20,INT((ROW()-13)/2),0)),"",OFFSET('9. METAS'!$L$20,INT((ROW()-13)/2),0))</f>
        <v/>
      </c>
      <c r="I427" s="1004"/>
      <c r="J427" s="244" t="str">
        <f ca="1">IF(MOD(ROW()-13,2)=0,IF(ISBLANK(OFFSET('12. SEGUIMIENTO 2027'!$N$14,INT((ROW()-13)/2),0)),"",OFFSET('12. SEGUIMIENTO 2027'!$N$14,INT((ROW()-13)/2),0)),IF(ISBLANK(OFFSET('9. METAS'!$U$20,INT((ROW()-14)/2),0)),"",OFFSET('9. METAS'!$U$20,INT((ROW()-14)/2),0)))</f>
        <v/>
      </c>
      <c r="K427" s="245" t="str">
        <f ca="1">IF(MOD(ROW()-13,2)=0,IF(ISBLANK(OFFSET('12. SEGUIMIENTO 2027'!$O$14,INT((ROW()-13)/2),0)),"",OFFSET('12. SEGUIMIENTO 2027'!$O$14,INT((ROW()-13)/2),0)),IF(ISBLANK(OFFSET('9. METAS'!$V$20,INT((ROW()-14)/2),0)),"",OFFSET('9. METAS'!$V$20,INT((ROW()-14)/2),0)))</f>
        <v/>
      </c>
      <c r="L427" s="245" t="str">
        <f ca="1">IF(MOD(ROW()-13,2)=0,IF(ISBLANK(OFFSET('12. SEGUIMIENTO 2027'!$P$14,INT((ROW()-13)/2),0)),"",OFFSET('12. SEGUIMIENTO 2027'!$P$14,INT((ROW()-13)/2),0)),IF(ISBLANK(OFFSET('9. METAS'!$W$20,INT((ROW()-14)/2),0)),"",OFFSET('9. METAS'!$W$20,INT((ROW()-14)/2),0)))</f>
        <v/>
      </c>
      <c r="M427" s="246" t="str">
        <f ca="1">IF(MOD(ROW()-13,2)=0,IF(ISBLANK(OFFSET('12. SEGUIMIENTO 2027'!$Q$14,INT((ROW()-13)/2),0)),"",OFFSET('12. SEGUIMIENTO 2027'!$Q$14,INT((ROW()-13)/2),0)),IF(ISBLANK(OFFSET('9. METAS'!$X$20,INT((ROW()-14)/2),0)),"",OFFSET('9. METAS'!$X$20,INT((ROW()-14)/2),0)))</f>
        <v/>
      </c>
      <c r="N427" s="1006" t="str">
        <f t="shared" ref="N427" ca="1" si="410">IFERROR(J427/J428,"ND")</f>
        <v>ND</v>
      </c>
      <c r="O427" s="1008" t="str">
        <f t="shared" ref="O427" ca="1" si="411">IFERROR(((J427+K427+L427+M427)/H427),"ND")</f>
        <v>ND</v>
      </c>
      <c r="P427" s="1010"/>
    </row>
    <row r="428" spans="3:16">
      <c r="C428" s="1025"/>
      <c r="D428" s="1018"/>
      <c r="E428" s="1018"/>
      <c r="F428" s="1021"/>
      <c r="G428" s="1023"/>
      <c r="H428" s="1080"/>
      <c r="I428" s="1012"/>
      <c r="J428" s="244" t="str">
        <f ca="1">IF(MOD(ROW()-13,2)=0,IF(ISBLANK(OFFSET('12. SEGUIMIENTO 2027'!$N$14,INT((ROW()-13)/2),0)),"",OFFSET('12. SEGUIMIENTO 2027'!$N$14,INT((ROW()-13)/2),0)),IF(ISBLANK(OFFSET('9. METAS'!$U$20,INT((ROW()-14)/2),0)),"",OFFSET('9. METAS'!$U$20,INT((ROW()-14)/2),0)))</f>
        <v/>
      </c>
      <c r="K428" s="245" t="str">
        <f ca="1">IF(MOD(ROW()-13,2)=0,IF(ISBLANK(OFFSET('12. SEGUIMIENTO 2027'!$O$14,INT((ROW()-13)/2),0)),"",OFFSET('12. SEGUIMIENTO 2027'!$O$14,INT((ROW()-13)/2),0)),IF(ISBLANK(OFFSET('9. METAS'!$V$20,INT((ROW()-14)/2),0)),"",OFFSET('9. METAS'!$V$20,INT((ROW()-14)/2),0)))</f>
        <v/>
      </c>
      <c r="L428" s="245" t="str">
        <f ca="1">IF(MOD(ROW()-13,2)=0,IF(ISBLANK(OFFSET('12. SEGUIMIENTO 2027'!$P$14,INT((ROW()-13)/2),0)),"",OFFSET('12. SEGUIMIENTO 2027'!$P$14,INT((ROW()-13)/2),0)),IF(ISBLANK(OFFSET('9. METAS'!$W$20,INT((ROW()-14)/2),0)),"",OFFSET('9. METAS'!$W$20,INT((ROW()-14)/2),0)))</f>
        <v/>
      </c>
      <c r="M428" s="246" t="str">
        <f ca="1">IF(MOD(ROW()-13,2)=0,IF(ISBLANK(OFFSET('12. SEGUIMIENTO 2027'!$Q$14,INT((ROW()-13)/2),0)),"",OFFSET('12. SEGUIMIENTO 2027'!$Q$14,INT((ROW()-13)/2),0)),IF(ISBLANK(OFFSET('9. METAS'!$X$20,INT((ROW()-14)/2),0)),"",OFFSET('9. METAS'!$X$20,INT((ROW()-14)/2),0)))</f>
        <v/>
      </c>
      <c r="N428" s="1013"/>
      <c r="O428" s="1014"/>
      <c r="P428" s="1015"/>
    </row>
    <row r="429" spans="3:16">
      <c r="C429" s="1016" t="str">
        <f ca="1">IF(ISBLANK(OFFSET('5. Pp (3 años)'!$C$46,INT((ROW()-13)/2),0)),"",OFFSET('5. Pp (3 años)'!$C$46,INT((ROW()-13)/2),0))</f>
        <v>Componente</v>
      </c>
      <c r="D429" s="1018" t="str">
        <f ca="1">IF(ISBLANK(OFFSET('5. Pp (3 años)'!$D$46,INT((ROW()-13)/2),0)),"",OFFSET('5. Pp (3 años)'!$D$46,INT((ROW()-13)/2),0))</f>
        <v>4.1.1.1.35 Estrategias de intervención en salud mental y acompañamiento emocional comunitario implementadas.</v>
      </c>
      <c r="E429" s="1018" t="str">
        <f ca="1">IF(ISBLANK(OFFSET('5. Pp (3 años)'!$E$46,INT((ROW()-13)/2),0)),"",OFFSET('5. Pp (3 años)'!$E$46,INT((ROW()-13)/2),0))</f>
        <v>PEAPF: Porcentaje de esquema de atención psicosocial y acompañamiento emocional fortalecido.</v>
      </c>
      <c r="F429" s="1021" t="str">
        <f ca="1">IF(ISBLANK(OFFSET('5. Pp (3 años)'!$K$46,INT((ROW()-13)/2),0)),"",OFFSET('5. Pp (3 años)'!$K$46,INT((ROW()-13)/2),0))</f>
        <v>Ascendente</v>
      </c>
      <c r="G429" s="1023" t="str">
        <f ca="1">IF(ISBLANK(OFFSET('5. Pp (3 años)'!$H$46,INT((ROW()-13)/2),0)),"",OFFSET('5. Pp (3 años)'!$H$46,INT((ROW()-13)/2),0))</f>
        <v>Trimestral</v>
      </c>
      <c r="H429" s="1080">
        <f ca="1">IF(ISBLANK(OFFSET('9. METAS'!$L$20,INT((ROW()-13)/2),0)),"",OFFSET('9. METAS'!$L$20,INT((ROW()-13)/2),0))</f>
        <v>100</v>
      </c>
      <c r="I429" s="1004"/>
      <c r="J429" s="244" t="str">
        <f ca="1">IF(MOD(ROW()-13,2)=0,IF(ISBLANK(OFFSET('12. SEGUIMIENTO 2027'!$N$14,INT((ROW()-13)/2),0)),"",OFFSET('12. SEGUIMIENTO 2027'!$N$14,INT((ROW()-13)/2),0)),IF(ISBLANK(OFFSET('9. METAS'!$U$20,INT((ROW()-14)/2),0)),"",OFFSET('9. METAS'!$U$20,INT((ROW()-14)/2),0)))</f>
        <v/>
      </c>
      <c r="K429" s="245" t="str">
        <f ca="1">IF(MOD(ROW()-13,2)=0,IF(ISBLANK(OFFSET('12. SEGUIMIENTO 2027'!$O$14,INT((ROW()-13)/2),0)),"",OFFSET('12. SEGUIMIENTO 2027'!$O$14,INT((ROW()-13)/2),0)),IF(ISBLANK(OFFSET('9. METAS'!$V$20,INT((ROW()-14)/2),0)),"",OFFSET('9. METAS'!$V$20,INT((ROW()-14)/2),0)))</f>
        <v/>
      </c>
      <c r="L429" s="245" t="str">
        <f ca="1">IF(MOD(ROW()-13,2)=0,IF(ISBLANK(OFFSET('12. SEGUIMIENTO 2027'!$P$14,INT((ROW()-13)/2),0)),"",OFFSET('12. SEGUIMIENTO 2027'!$P$14,INT((ROW()-13)/2),0)),IF(ISBLANK(OFFSET('9. METAS'!$W$20,INT((ROW()-14)/2),0)),"",OFFSET('9. METAS'!$W$20,INT((ROW()-14)/2),0)))</f>
        <v/>
      </c>
      <c r="M429" s="246" t="str">
        <f ca="1">IF(MOD(ROW()-13,2)=0,IF(ISBLANK(OFFSET('12. SEGUIMIENTO 2027'!$Q$14,INT((ROW()-13)/2),0)),"",OFFSET('12. SEGUIMIENTO 2027'!$Q$14,INT((ROW()-13)/2),0)),IF(ISBLANK(OFFSET('9. METAS'!$X$20,INT((ROW()-14)/2),0)),"",OFFSET('9. METAS'!$X$20,INT((ROW()-14)/2),0)))</f>
        <v/>
      </c>
      <c r="N429" s="1006" t="str">
        <f t="shared" ref="N429" ca="1" si="412">IFERROR(J429/J430,"ND")</f>
        <v>ND</v>
      </c>
      <c r="O429" s="1008" t="str">
        <f t="shared" ref="O429" ca="1" si="413">IFERROR(((J429+K429+L429+M429)/H429),"ND")</f>
        <v>ND</v>
      </c>
      <c r="P429" s="1010"/>
    </row>
    <row r="430" spans="3:16">
      <c r="C430" s="1025"/>
      <c r="D430" s="1018"/>
      <c r="E430" s="1018"/>
      <c r="F430" s="1021"/>
      <c r="G430" s="1023"/>
      <c r="H430" s="1080"/>
      <c r="I430" s="1012"/>
      <c r="J430" s="244">
        <f ca="1">IF(MOD(ROW()-13,2)=0,IF(ISBLANK(OFFSET('12. SEGUIMIENTO 2027'!$N$14,INT((ROW()-13)/2),0)),"",OFFSET('12. SEGUIMIENTO 2027'!$N$14,INT((ROW()-13)/2),0)),IF(ISBLANK(OFFSET('9. METAS'!$U$20,INT((ROW()-14)/2),0)),"",OFFSET('9. METAS'!$U$20,INT((ROW()-14)/2),0)))</f>
        <v>25</v>
      </c>
      <c r="K430" s="245">
        <f ca="1">IF(MOD(ROW()-13,2)=0,IF(ISBLANK(OFFSET('12. SEGUIMIENTO 2027'!$O$14,INT((ROW()-13)/2),0)),"",OFFSET('12. SEGUIMIENTO 2027'!$O$14,INT((ROW()-13)/2),0)),IF(ISBLANK(OFFSET('9. METAS'!$V$20,INT((ROW()-14)/2),0)),"",OFFSET('9. METAS'!$V$20,INT((ROW()-14)/2),0)))</f>
        <v>25</v>
      </c>
      <c r="L430" s="245">
        <f ca="1">IF(MOD(ROW()-13,2)=0,IF(ISBLANK(OFFSET('12. SEGUIMIENTO 2027'!$P$14,INT((ROW()-13)/2),0)),"",OFFSET('12. SEGUIMIENTO 2027'!$P$14,INT((ROW()-13)/2),0)),IF(ISBLANK(OFFSET('9. METAS'!$W$20,INT((ROW()-14)/2),0)),"",OFFSET('9. METAS'!$W$20,INT((ROW()-14)/2),0)))</f>
        <v>25</v>
      </c>
      <c r="M430" s="246">
        <f ca="1">IF(MOD(ROW()-13,2)=0,IF(ISBLANK(OFFSET('12. SEGUIMIENTO 2027'!$Q$14,INT((ROW()-13)/2),0)),"",OFFSET('12. SEGUIMIENTO 2027'!$Q$14,INT((ROW()-13)/2),0)),IF(ISBLANK(OFFSET('9. METAS'!$X$20,INT((ROW()-14)/2),0)),"",OFFSET('9. METAS'!$X$20,INT((ROW()-14)/2),0)))</f>
        <v>25</v>
      </c>
      <c r="N430" s="1013"/>
      <c r="O430" s="1014"/>
      <c r="P430" s="1015"/>
    </row>
    <row r="431" spans="3:16">
      <c r="C431" s="1016" t="str">
        <f ca="1">IF(ISBLANK(OFFSET('5. Pp (3 años)'!$C$46,INT((ROW()-13)/2),0)),"",OFFSET('5. Pp (3 años)'!$C$46,INT((ROW()-13)/2),0))</f>
        <v>Actividad</v>
      </c>
      <c r="D431" s="1018" t="str">
        <f ca="1">IF(ISBLANK(OFFSET('5. Pp (3 años)'!$D$46,INT((ROW()-13)/2),0)),"",OFFSET('5. Pp (3 años)'!$D$46,INT((ROW()-13)/2),0))</f>
        <v>4.1.1.1.35.1 Prestación de servicios de consulta psicológica para la prevención y el manejo psicoafectivo.</v>
      </c>
      <c r="E431" s="1018" t="str">
        <f ca="1">IF(ISBLANK(OFFSET('5. Pp (3 años)'!$E$46,INT((ROW()-13)/2),0)),"",OFFSET('5. Pp (3 años)'!$E$46,INT((ROW()-13)/2),0))</f>
        <v>PAPR: Porcentaje de atenciones psicológicas realizadas</v>
      </c>
      <c r="F431" s="1021" t="str">
        <f ca="1">IF(ISBLANK(OFFSET('5. Pp (3 años)'!$K$46,INT((ROW()-13)/2),0)),"",OFFSET('5. Pp (3 años)'!$K$46,INT((ROW()-13)/2),0))</f>
        <v>Ascendente</v>
      </c>
      <c r="G431" s="1023" t="str">
        <f ca="1">IF(ISBLANK(OFFSET('5. Pp (3 años)'!$H$46,INT((ROW()-13)/2),0)),"",OFFSET('5. Pp (3 años)'!$H$46,INT((ROW()-13)/2),0))</f>
        <v>Trimestral</v>
      </c>
      <c r="H431" s="1080">
        <f ca="1">IF(ISBLANK(OFFSET('9. METAS'!$L$20,INT((ROW()-13)/2),0)),"",OFFSET('9. METAS'!$L$20,INT((ROW()-13)/2),0))</f>
        <v>2400</v>
      </c>
      <c r="I431" s="1004"/>
      <c r="J431" s="244" t="str">
        <f ca="1">IF(MOD(ROW()-13,2)=0,IF(ISBLANK(OFFSET('12. SEGUIMIENTO 2027'!$N$14,INT((ROW()-13)/2),0)),"",OFFSET('12. SEGUIMIENTO 2027'!$N$14,INT((ROW()-13)/2),0)),IF(ISBLANK(OFFSET('9. METAS'!$U$20,INT((ROW()-14)/2),0)),"",OFFSET('9. METAS'!$U$20,INT((ROW()-14)/2),0)))</f>
        <v/>
      </c>
      <c r="K431" s="245" t="str">
        <f ca="1">IF(MOD(ROW()-13,2)=0,IF(ISBLANK(OFFSET('12. SEGUIMIENTO 2027'!$O$14,INT((ROW()-13)/2),0)),"",OFFSET('12. SEGUIMIENTO 2027'!$O$14,INT((ROW()-13)/2),0)),IF(ISBLANK(OFFSET('9. METAS'!$V$20,INT((ROW()-14)/2),0)),"",OFFSET('9. METAS'!$V$20,INT((ROW()-14)/2),0)))</f>
        <v/>
      </c>
      <c r="L431" s="245" t="str">
        <f ca="1">IF(MOD(ROW()-13,2)=0,IF(ISBLANK(OFFSET('12. SEGUIMIENTO 2027'!$P$14,INT((ROW()-13)/2),0)),"",OFFSET('12. SEGUIMIENTO 2027'!$P$14,INT((ROW()-13)/2),0)),IF(ISBLANK(OFFSET('9. METAS'!$W$20,INT((ROW()-14)/2),0)),"",OFFSET('9. METAS'!$W$20,INT((ROW()-14)/2),0)))</f>
        <v/>
      </c>
      <c r="M431" s="246" t="str">
        <f ca="1">IF(MOD(ROW()-13,2)=0,IF(ISBLANK(OFFSET('12. SEGUIMIENTO 2027'!$Q$14,INT((ROW()-13)/2),0)),"",OFFSET('12. SEGUIMIENTO 2027'!$Q$14,INT((ROW()-13)/2),0)),IF(ISBLANK(OFFSET('9. METAS'!$X$20,INT((ROW()-14)/2),0)),"",OFFSET('9. METAS'!$X$20,INT((ROW()-14)/2),0)))</f>
        <v/>
      </c>
      <c r="N431" s="1006" t="str">
        <f t="shared" ref="N431" ca="1" si="414">IFERROR(J431/J432,"ND")</f>
        <v>ND</v>
      </c>
      <c r="O431" s="1008" t="str">
        <f t="shared" ref="O431" ca="1" si="415">IFERROR(((J431+K431+L431+M431)/H431),"ND")</f>
        <v>ND</v>
      </c>
      <c r="P431" s="1010"/>
    </row>
    <row r="432" spans="3:16">
      <c r="C432" s="1025"/>
      <c r="D432" s="1018"/>
      <c r="E432" s="1018"/>
      <c r="F432" s="1021"/>
      <c r="G432" s="1023"/>
      <c r="H432" s="1080"/>
      <c r="I432" s="1012"/>
      <c r="J432" s="244">
        <f ca="1">IF(MOD(ROW()-13,2)=0,IF(ISBLANK(OFFSET('12. SEGUIMIENTO 2027'!$N$14,INT((ROW()-13)/2),0)),"",OFFSET('12. SEGUIMIENTO 2027'!$N$14,INT((ROW()-13)/2),0)),IF(ISBLANK(OFFSET('9. METAS'!$U$20,INT((ROW()-14)/2),0)),"",OFFSET('9. METAS'!$U$20,INT((ROW()-14)/2),0)))</f>
        <v>600</v>
      </c>
      <c r="K432" s="245">
        <f ca="1">IF(MOD(ROW()-13,2)=0,IF(ISBLANK(OFFSET('12. SEGUIMIENTO 2027'!$O$14,INT((ROW()-13)/2),0)),"",OFFSET('12. SEGUIMIENTO 2027'!$O$14,INT((ROW()-13)/2),0)),IF(ISBLANK(OFFSET('9. METAS'!$V$20,INT((ROW()-14)/2),0)),"",OFFSET('9. METAS'!$V$20,INT((ROW()-14)/2),0)))</f>
        <v>600</v>
      </c>
      <c r="L432" s="245">
        <f ca="1">IF(MOD(ROW()-13,2)=0,IF(ISBLANK(OFFSET('12. SEGUIMIENTO 2027'!$P$14,INT((ROW()-13)/2),0)),"",OFFSET('12. SEGUIMIENTO 2027'!$P$14,INT((ROW()-13)/2),0)),IF(ISBLANK(OFFSET('9. METAS'!$W$20,INT((ROW()-14)/2),0)),"",OFFSET('9. METAS'!$W$20,INT((ROW()-14)/2),0)))</f>
        <v>600</v>
      </c>
      <c r="M432" s="246">
        <f ca="1">IF(MOD(ROW()-13,2)=0,IF(ISBLANK(OFFSET('12. SEGUIMIENTO 2027'!$Q$14,INT((ROW()-13)/2),0)),"",OFFSET('12. SEGUIMIENTO 2027'!$Q$14,INT((ROW()-13)/2),0)),IF(ISBLANK(OFFSET('9. METAS'!$X$20,INT((ROW()-14)/2),0)),"",OFFSET('9. METAS'!$X$20,INT((ROW()-14)/2),0)))</f>
        <v>600</v>
      </c>
      <c r="N432" s="1013"/>
      <c r="O432" s="1014"/>
      <c r="P432" s="1015"/>
    </row>
    <row r="433" spans="3:16">
      <c r="C433" s="1016" t="str">
        <f ca="1">IF(ISBLANK(OFFSET('5. Pp (3 años)'!$C$46,INT((ROW()-13)/2),0)),"",OFFSET('5. Pp (3 años)'!$C$46,INT((ROW()-13)/2),0))</f>
        <v>Actividad</v>
      </c>
      <c r="D433" s="1018" t="str">
        <f ca="1">IF(ISBLANK(OFFSET('5. Pp (3 años)'!$D$46,INT((ROW()-13)/2),0)),"",OFFSET('5. Pp (3 años)'!$D$46,INT((ROW()-13)/2),0))</f>
        <v>4.1.1.1.35.2 Ejecución de consultas de trabajo social y referencia asistencial para grupos prioritarios.</v>
      </c>
      <c r="E433" s="1018" t="str">
        <f ca="1">IF(ISBLANK(OFFSET('5. Pp (3 años)'!$E$46,INT((ROW()-13)/2),0)),"",OFFSET('5. Pp (3 años)'!$E$46,INT((ROW()-13)/2),0))</f>
        <v>PCTSR: Porcentaje de consultas de trabajo social y referencias asistenciales realizadas.</v>
      </c>
      <c r="F433" s="1021" t="str">
        <f ca="1">IF(ISBLANK(OFFSET('5. Pp (3 años)'!$K$46,INT((ROW()-13)/2),0)),"",OFFSET('5. Pp (3 años)'!$K$46,INT((ROW()-13)/2),0))</f>
        <v>Ascendente</v>
      </c>
      <c r="G433" s="1023" t="str">
        <f ca="1">IF(ISBLANK(OFFSET('5. Pp (3 años)'!$H$46,INT((ROW()-13)/2),0)),"",OFFSET('5. Pp (3 años)'!$H$46,INT((ROW()-13)/2),0))</f>
        <v>Trimestral</v>
      </c>
      <c r="H433" s="1080">
        <f ca="1">IF(ISBLANK(OFFSET('9. METAS'!$L$20,INT((ROW()-13)/2),0)),"",OFFSET('9. METAS'!$L$20,INT((ROW()-13)/2),0))</f>
        <v>1400</v>
      </c>
      <c r="I433" s="1004"/>
      <c r="J433" s="244" t="str">
        <f ca="1">IF(MOD(ROW()-13,2)=0,IF(ISBLANK(OFFSET('12. SEGUIMIENTO 2027'!$N$14,INT((ROW()-13)/2),0)),"",OFFSET('12. SEGUIMIENTO 2027'!$N$14,INT((ROW()-13)/2),0)),IF(ISBLANK(OFFSET('9. METAS'!$U$20,INT((ROW()-14)/2),0)),"",OFFSET('9. METAS'!$U$20,INT((ROW()-14)/2),0)))</f>
        <v/>
      </c>
      <c r="K433" s="245" t="str">
        <f ca="1">IF(MOD(ROW()-13,2)=0,IF(ISBLANK(OFFSET('12. SEGUIMIENTO 2027'!$O$14,INT((ROW()-13)/2),0)),"",OFFSET('12. SEGUIMIENTO 2027'!$O$14,INT((ROW()-13)/2),0)),IF(ISBLANK(OFFSET('9. METAS'!$V$20,INT((ROW()-14)/2),0)),"",OFFSET('9. METAS'!$V$20,INT((ROW()-14)/2),0)))</f>
        <v/>
      </c>
      <c r="L433" s="245" t="str">
        <f ca="1">IF(MOD(ROW()-13,2)=0,IF(ISBLANK(OFFSET('12. SEGUIMIENTO 2027'!$P$14,INT((ROW()-13)/2),0)),"",OFFSET('12. SEGUIMIENTO 2027'!$P$14,INT((ROW()-13)/2),0)),IF(ISBLANK(OFFSET('9. METAS'!$W$20,INT((ROW()-14)/2),0)),"",OFFSET('9. METAS'!$W$20,INT((ROW()-14)/2),0)))</f>
        <v/>
      </c>
      <c r="M433" s="246" t="str">
        <f ca="1">IF(MOD(ROW()-13,2)=0,IF(ISBLANK(OFFSET('12. SEGUIMIENTO 2027'!$Q$14,INT((ROW()-13)/2),0)),"",OFFSET('12. SEGUIMIENTO 2027'!$Q$14,INT((ROW()-13)/2),0)),IF(ISBLANK(OFFSET('9. METAS'!$X$20,INT((ROW()-14)/2),0)),"",OFFSET('9. METAS'!$X$20,INT((ROW()-14)/2),0)))</f>
        <v/>
      </c>
      <c r="N433" s="1006" t="str">
        <f t="shared" ref="N433" ca="1" si="416">IFERROR(J433/J434,"ND")</f>
        <v>ND</v>
      </c>
      <c r="O433" s="1008" t="str">
        <f t="shared" ref="O433" ca="1" si="417">IFERROR(((J433+K433+L433+M433)/H433),"ND")</f>
        <v>ND</v>
      </c>
      <c r="P433" s="1010"/>
    </row>
    <row r="434" spans="3:16">
      <c r="C434" s="1025"/>
      <c r="D434" s="1018"/>
      <c r="E434" s="1018"/>
      <c r="F434" s="1021"/>
      <c r="G434" s="1023"/>
      <c r="H434" s="1080"/>
      <c r="I434" s="1012"/>
      <c r="J434" s="244">
        <f ca="1">IF(MOD(ROW()-13,2)=0,IF(ISBLANK(OFFSET('12. SEGUIMIENTO 2027'!$N$14,INT((ROW()-13)/2),0)),"",OFFSET('12. SEGUIMIENTO 2027'!$N$14,INT((ROW()-13)/2),0)),IF(ISBLANK(OFFSET('9. METAS'!$U$20,INT((ROW()-14)/2),0)),"",OFFSET('9. METAS'!$U$20,INT((ROW()-14)/2),0)))</f>
        <v>350</v>
      </c>
      <c r="K434" s="245">
        <f ca="1">IF(MOD(ROW()-13,2)=0,IF(ISBLANK(OFFSET('12. SEGUIMIENTO 2027'!$O$14,INT((ROW()-13)/2),0)),"",OFFSET('12. SEGUIMIENTO 2027'!$O$14,INT((ROW()-13)/2),0)),IF(ISBLANK(OFFSET('9. METAS'!$V$20,INT((ROW()-14)/2),0)),"",OFFSET('9. METAS'!$V$20,INT((ROW()-14)/2),0)))</f>
        <v>350</v>
      </c>
      <c r="L434" s="245">
        <f ca="1">IF(MOD(ROW()-13,2)=0,IF(ISBLANK(OFFSET('12. SEGUIMIENTO 2027'!$P$14,INT((ROW()-13)/2),0)),"",OFFSET('12. SEGUIMIENTO 2027'!$P$14,INT((ROW()-13)/2),0)),IF(ISBLANK(OFFSET('9. METAS'!$W$20,INT((ROW()-14)/2),0)),"",OFFSET('9. METAS'!$W$20,INT((ROW()-14)/2),0)))</f>
        <v>350</v>
      </c>
      <c r="M434" s="246">
        <f ca="1">IF(MOD(ROW()-13,2)=0,IF(ISBLANK(OFFSET('12. SEGUIMIENTO 2027'!$Q$14,INT((ROW()-13)/2),0)),"",OFFSET('12. SEGUIMIENTO 2027'!$Q$14,INT((ROW()-13)/2),0)),IF(ISBLANK(OFFSET('9. METAS'!$X$20,INT((ROW()-14)/2),0)),"",OFFSET('9. METAS'!$X$20,INT((ROW()-14)/2),0)))</f>
        <v>350</v>
      </c>
      <c r="N434" s="1013"/>
      <c r="O434" s="1014"/>
      <c r="P434" s="1015"/>
    </row>
    <row r="435" spans="3:16">
      <c r="C435" s="1016" t="str">
        <f ca="1">IF(ISBLANK(OFFSET('5. Pp (3 años)'!$C$46,INT((ROW()-13)/2),0)),"",OFFSET('5. Pp (3 años)'!$C$46,INT((ROW()-13)/2),0))</f>
        <v>Actividad</v>
      </c>
      <c r="D435" s="1018" t="str">
        <f ca="1">IF(ISBLANK(OFFSET('5. Pp (3 años)'!$D$46,INT((ROW()-13)/2),0)),"",OFFSET('5. Pp (3 años)'!$D$46,INT((ROW()-13)/2),0))</f>
        <v>4.1.1.1.35.3 Organización de jornadas de sensibilización en salud mental y apoyo para personas cuidadoras.</v>
      </c>
      <c r="E435" s="1018" t="str">
        <f ca="1">IF(ISBLANK(OFFSET('5. Pp (3 años)'!$E$46,INT((ROW()-13)/2),0)),"",OFFSET('5. Pp (3 años)'!$E$46,INT((ROW()-13)/2),0))</f>
        <v>PJSAE: Porcentaje de jornadas de sensibilización y apoyo emocional realizadas.</v>
      </c>
      <c r="F435" s="1021" t="str">
        <f ca="1">IF(ISBLANK(OFFSET('5. Pp (3 años)'!$K$46,INT((ROW()-13)/2),0)),"",OFFSET('5. Pp (3 años)'!$K$46,INT((ROW()-13)/2),0))</f>
        <v>Ascendente</v>
      </c>
      <c r="G435" s="1023" t="str">
        <f ca="1">IF(ISBLANK(OFFSET('5. Pp (3 años)'!$H$46,INT((ROW()-13)/2),0)),"",OFFSET('5. Pp (3 años)'!$H$46,INT((ROW()-13)/2),0))</f>
        <v>Trimestral</v>
      </c>
      <c r="H435" s="1080">
        <f ca="1">IF(ISBLANK(OFFSET('9. METAS'!$L$20,INT((ROW()-13)/2),0)),"",OFFSET('9. METAS'!$L$20,INT((ROW()-13)/2),0))</f>
        <v>120</v>
      </c>
      <c r="I435" s="1004"/>
      <c r="J435" s="244" t="str">
        <f ca="1">IF(MOD(ROW()-13,2)=0,IF(ISBLANK(OFFSET('12. SEGUIMIENTO 2027'!$N$14,INT((ROW()-13)/2),0)),"",OFFSET('12. SEGUIMIENTO 2027'!$N$14,INT((ROW()-13)/2),0)),IF(ISBLANK(OFFSET('9. METAS'!$U$20,INT((ROW()-14)/2),0)),"",OFFSET('9. METAS'!$U$20,INT((ROW()-14)/2),0)))</f>
        <v/>
      </c>
      <c r="K435" s="245" t="str">
        <f ca="1">IF(MOD(ROW()-13,2)=0,IF(ISBLANK(OFFSET('12. SEGUIMIENTO 2027'!$O$14,INT((ROW()-13)/2),0)),"",OFFSET('12. SEGUIMIENTO 2027'!$O$14,INT((ROW()-13)/2),0)),IF(ISBLANK(OFFSET('9. METAS'!$V$20,INT((ROW()-14)/2),0)),"",OFFSET('9. METAS'!$V$20,INT((ROW()-14)/2),0)))</f>
        <v/>
      </c>
      <c r="L435" s="245" t="str">
        <f ca="1">IF(MOD(ROW()-13,2)=0,IF(ISBLANK(OFFSET('12. SEGUIMIENTO 2027'!$P$14,INT((ROW()-13)/2),0)),"",OFFSET('12. SEGUIMIENTO 2027'!$P$14,INT((ROW()-13)/2),0)),IF(ISBLANK(OFFSET('9. METAS'!$W$20,INT((ROW()-14)/2),0)),"",OFFSET('9. METAS'!$W$20,INT((ROW()-14)/2),0)))</f>
        <v/>
      </c>
      <c r="M435" s="246" t="str">
        <f ca="1">IF(MOD(ROW()-13,2)=0,IF(ISBLANK(OFFSET('12. SEGUIMIENTO 2027'!$Q$14,INT((ROW()-13)/2),0)),"",OFFSET('12. SEGUIMIENTO 2027'!$Q$14,INT((ROW()-13)/2),0)),IF(ISBLANK(OFFSET('9. METAS'!$X$20,INT((ROW()-14)/2),0)),"",OFFSET('9. METAS'!$X$20,INT((ROW()-14)/2),0)))</f>
        <v/>
      </c>
      <c r="N435" s="1006" t="str">
        <f t="shared" ref="N435" ca="1" si="418">IFERROR(J435/J436,"ND")</f>
        <v>ND</v>
      </c>
      <c r="O435" s="1008" t="str">
        <f t="shared" ref="O435" ca="1" si="419">IFERROR(((J435+K435+L435+M435)/H435),"ND")</f>
        <v>ND</v>
      </c>
      <c r="P435" s="1010"/>
    </row>
    <row r="436" spans="3:16">
      <c r="C436" s="1025"/>
      <c r="D436" s="1018"/>
      <c r="E436" s="1018"/>
      <c r="F436" s="1021"/>
      <c r="G436" s="1023"/>
      <c r="H436" s="1080"/>
      <c r="I436" s="1012"/>
      <c r="J436" s="244">
        <f ca="1">IF(MOD(ROW()-13,2)=0,IF(ISBLANK(OFFSET('12. SEGUIMIENTO 2027'!$N$14,INT((ROW()-13)/2),0)),"",OFFSET('12. SEGUIMIENTO 2027'!$N$14,INT((ROW()-13)/2),0)),IF(ISBLANK(OFFSET('9. METAS'!$U$20,INT((ROW()-14)/2),0)),"",OFFSET('9. METAS'!$U$20,INT((ROW()-14)/2),0)))</f>
        <v>30</v>
      </c>
      <c r="K436" s="245">
        <f ca="1">IF(MOD(ROW()-13,2)=0,IF(ISBLANK(OFFSET('12. SEGUIMIENTO 2027'!$O$14,INT((ROW()-13)/2),0)),"",OFFSET('12. SEGUIMIENTO 2027'!$O$14,INT((ROW()-13)/2),0)),IF(ISBLANK(OFFSET('9. METAS'!$V$20,INT((ROW()-14)/2),0)),"",OFFSET('9. METAS'!$V$20,INT((ROW()-14)/2),0)))</f>
        <v>30</v>
      </c>
      <c r="L436" s="245">
        <f ca="1">IF(MOD(ROW()-13,2)=0,IF(ISBLANK(OFFSET('12. SEGUIMIENTO 2027'!$P$14,INT((ROW()-13)/2),0)),"",OFFSET('12. SEGUIMIENTO 2027'!$P$14,INT((ROW()-13)/2),0)),IF(ISBLANK(OFFSET('9. METAS'!$W$20,INT((ROW()-14)/2),0)),"",OFFSET('9. METAS'!$W$20,INT((ROW()-14)/2),0)))</f>
        <v>30</v>
      </c>
      <c r="M436" s="246">
        <f ca="1">IF(MOD(ROW()-13,2)=0,IF(ISBLANK(OFFSET('12. SEGUIMIENTO 2027'!$Q$14,INT((ROW()-13)/2),0)),"",OFFSET('12. SEGUIMIENTO 2027'!$Q$14,INT((ROW()-13)/2),0)),IF(ISBLANK(OFFSET('9. METAS'!$X$20,INT((ROW()-14)/2),0)),"",OFFSET('9. METAS'!$X$20,INT((ROW()-14)/2),0)))</f>
        <v>30</v>
      </c>
      <c r="N436" s="1013"/>
      <c r="O436" s="1014"/>
      <c r="P436" s="1015"/>
    </row>
    <row r="437" spans="3:16">
      <c r="C437" s="1016" t="str">
        <f ca="1">IF(ISBLANK(OFFSET('5. Pp (3 años)'!$C$46,INT((ROW()-13)/2),0)),"",OFFSET('5. Pp (3 años)'!$C$46,INT((ROW()-13)/2),0))</f>
        <v>Actividad</v>
      </c>
      <c r="D437" s="1018" t="str">
        <f ca="1">IF(ISBLANK(OFFSET('5. Pp (3 años)'!$D$46,INT((ROW()-13)/2),0)),"",OFFSET('5. Pp (3 años)'!$D$46,INT((ROW()-13)/2),0))</f>
        <v>4.1.1.1.35.4  Aplicación de diagnósticos psicométricos y seguimiento del neurodesarrollo en la niñez y adolescencia.</v>
      </c>
      <c r="E437" s="1018" t="str">
        <f ca="1">IF(ISBLANK(OFFSET('5. Pp (3 años)'!$E$46,INT((ROW()-13)/2),0)),"",OFFSET('5. Pp (3 años)'!$E$46,INT((ROW()-13)/2),0))</f>
        <v>PESNR: Porcentaje de evaluaciones y seguimientos del neurodesarrollo realizados.</v>
      </c>
      <c r="F437" s="1021" t="str">
        <f ca="1">IF(ISBLANK(OFFSET('5. Pp (3 años)'!$K$46,INT((ROW()-13)/2),0)),"",OFFSET('5. Pp (3 años)'!$K$46,INT((ROW()-13)/2),0))</f>
        <v>Ascendente</v>
      </c>
      <c r="G437" s="1023" t="str">
        <f ca="1">IF(ISBLANK(OFFSET('5. Pp (3 años)'!$H$46,INT((ROW()-13)/2),0)),"",OFFSET('5. Pp (3 años)'!$H$46,INT((ROW()-13)/2),0))</f>
        <v>Trimestral</v>
      </c>
      <c r="H437" s="1080">
        <f ca="1">IF(ISBLANK(OFFSET('9. METAS'!$L$20,INT((ROW()-13)/2),0)),"",OFFSET('9. METAS'!$L$20,INT((ROW()-13)/2),0))</f>
        <v>8</v>
      </c>
      <c r="I437" s="1004"/>
      <c r="J437" s="244" t="str">
        <f ca="1">IF(MOD(ROW()-13,2)=0,IF(ISBLANK(OFFSET('12. SEGUIMIENTO 2027'!$N$14,INT((ROW()-13)/2),0)),"",OFFSET('12. SEGUIMIENTO 2027'!$N$14,INT((ROW()-13)/2),0)),IF(ISBLANK(OFFSET('9. METAS'!$U$20,INT((ROW()-14)/2),0)),"",OFFSET('9. METAS'!$U$20,INT((ROW()-14)/2),0)))</f>
        <v/>
      </c>
      <c r="K437" s="245" t="str">
        <f ca="1">IF(MOD(ROW()-13,2)=0,IF(ISBLANK(OFFSET('12. SEGUIMIENTO 2027'!$O$14,INT((ROW()-13)/2),0)),"",OFFSET('12. SEGUIMIENTO 2027'!$O$14,INT((ROW()-13)/2),0)),IF(ISBLANK(OFFSET('9. METAS'!$V$20,INT((ROW()-14)/2),0)),"",OFFSET('9. METAS'!$V$20,INT((ROW()-14)/2),0)))</f>
        <v/>
      </c>
      <c r="L437" s="245" t="str">
        <f ca="1">IF(MOD(ROW()-13,2)=0,IF(ISBLANK(OFFSET('12. SEGUIMIENTO 2027'!$P$14,INT((ROW()-13)/2),0)),"",OFFSET('12. SEGUIMIENTO 2027'!$P$14,INT((ROW()-13)/2),0)),IF(ISBLANK(OFFSET('9. METAS'!$W$20,INT((ROW()-14)/2),0)),"",OFFSET('9. METAS'!$W$20,INT((ROW()-14)/2),0)))</f>
        <v/>
      </c>
      <c r="M437" s="246" t="str">
        <f ca="1">IF(MOD(ROW()-13,2)=0,IF(ISBLANK(OFFSET('12. SEGUIMIENTO 2027'!$Q$14,INT((ROW()-13)/2),0)),"",OFFSET('12. SEGUIMIENTO 2027'!$Q$14,INT((ROW()-13)/2),0)),IF(ISBLANK(OFFSET('9. METAS'!$X$20,INT((ROW()-14)/2),0)),"",OFFSET('9. METAS'!$X$20,INT((ROW()-14)/2),0)))</f>
        <v/>
      </c>
      <c r="N437" s="1006" t="str">
        <f t="shared" ref="N437" ca="1" si="420">IFERROR(J437/J438,"ND")</f>
        <v>ND</v>
      </c>
      <c r="O437" s="1008" t="str">
        <f t="shared" ref="O437" ca="1" si="421">IFERROR(((J437+K437+L437+M437)/H437),"ND")</f>
        <v>ND</v>
      </c>
      <c r="P437" s="1010"/>
    </row>
    <row r="438" spans="3:16">
      <c r="C438" s="1025"/>
      <c r="D438" s="1018"/>
      <c r="E438" s="1018"/>
      <c r="F438" s="1021"/>
      <c r="G438" s="1023"/>
      <c r="H438" s="1080"/>
      <c r="I438" s="1012"/>
      <c r="J438" s="244">
        <f ca="1">IF(MOD(ROW()-13,2)=0,IF(ISBLANK(OFFSET('12. SEGUIMIENTO 2027'!$N$14,INT((ROW()-13)/2),0)),"",OFFSET('12. SEGUIMIENTO 2027'!$N$14,INT((ROW()-13)/2),0)),IF(ISBLANK(OFFSET('9. METAS'!$U$20,INT((ROW()-14)/2),0)),"",OFFSET('9. METAS'!$U$20,INT((ROW()-14)/2),0)))</f>
        <v>2</v>
      </c>
      <c r="K438" s="245">
        <f ca="1">IF(MOD(ROW()-13,2)=0,IF(ISBLANK(OFFSET('12. SEGUIMIENTO 2027'!$O$14,INT((ROW()-13)/2),0)),"",OFFSET('12. SEGUIMIENTO 2027'!$O$14,INT((ROW()-13)/2),0)),IF(ISBLANK(OFFSET('9. METAS'!$V$20,INT((ROW()-14)/2),0)),"",OFFSET('9. METAS'!$V$20,INT((ROW()-14)/2),0)))</f>
        <v>2</v>
      </c>
      <c r="L438" s="245">
        <f ca="1">IF(MOD(ROW()-13,2)=0,IF(ISBLANK(OFFSET('12. SEGUIMIENTO 2027'!$P$14,INT((ROW()-13)/2),0)),"",OFFSET('12. SEGUIMIENTO 2027'!$P$14,INT((ROW()-13)/2),0)),IF(ISBLANK(OFFSET('9. METAS'!$W$20,INT((ROW()-14)/2),0)),"",OFFSET('9. METAS'!$W$20,INT((ROW()-14)/2),0)))</f>
        <v>2</v>
      </c>
      <c r="M438" s="246">
        <f ca="1">IF(MOD(ROW()-13,2)=0,IF(ISBLANK(OFFSET('12. SEGUIMIENTO 2027'!$Q$14,INT((ROW()-13)/2),0)),"",OFFSET('12. SEGUIMIENTO 2027'!$Q$14,INT((ROW()-13)/2),0)),IF(ISBLANK(OFFSET('9. METAS'!$X$20,INT((ROW()-14)/2),0)),"",OFFSET('9. METAS'!$X$20,INT((ROW()-14)/2),0)))</f>
        <v>2</v>
      </c>
      <c r="N438" s="1013"/>
      <c r="O438" s="1014"/>
      <c r="P438" s="1015"/>
    </row>
    <row r="439" spans="3:16">
      <c r="C439" s="1016" t="str">
        <f ca="1">IF(ISBLANK(OFFSET('5. Pp (3 años)'!$C$46,INT((ROW()-13)/2),0)),"",OFFSET('5. Pp (3 años)'!$C$46,INT((ROW()-13)/2),0))</f>
        <v>Actividad</v>
      </c>
      <c r="D439" s="1018" t="str">
        <f ca="1">IF(ISBLANK(OFFSET('5. Pp (3 años)'!$D$46,INT((ROW()-13)/2),0)),"",OFFSET('5. Pp (3 años)'!$D$46,INT((ROW()-13)/2),0))</f>
        <v/>
      </c>
      <c r="E439" s="1018" t="str">
        <f ca="1">IF(ISBLANK(OFFSET('5. Pp (3 años)'!$E$46,INT((ROW()-13)/2),0)),"",OFFSET('5. Pp (3 años)'!$E$46,INT((ROW()-13)/2),0))</f>
        <v/>
      </c>
      <c r="F439" s="1021" t="str">
        <f ca="1">IF(ISBLANK(OFFSET('5. Pp (3 años)'!$K$46,INT((ROW()-13)/2),0)),"",OFFSET('5. Pp (3 años)'!$K$46,INT((ROW()-13)/2),0))</f>
        <v/>
      </c>
      <c r="G439" s="1023" t="str">
        <f ca="1">IF(ISBLANK(OFFSET('5. Pp (3 años)'!$H$46,INT((ROW()-13)/2),0)),"",OFFSET('5. Pp (3 años)'!$H$46,INT((ROW()-13)/2),0))</f>
        <v/>
      </c>
      <c r="H439" s="1080" t="str">
        <f ca="1">IF(ISBLANK(OFFSET('9. METAS'!$L$20,INT((ROW()-13)/2),0)),"",OFFSET('9. METAS'!$L$20,INT((ROW()-13)/2),0))</f>
        <v/>
      </c>
      <c r="I439" s="1004"/>
      <c r="J439" s="244" t="str">
        <f ca="1">IF(MOD(ROW()-13,2)=0,IF(ISBLANK(OFFSET('12. SEGUIMIENTO 2027'!$N$14,INT((ROW()-13)/2),0)),"",OFFSET('12. SEGUIMIENTO 2027'!$N$14,INT((ROW()-13)/2),0)),IF(ISBLANK(OFFSET('9. METAS'!$U$20,INT((ROW()-14)/2),0)),"",OFFSET('9. METAS'!$U$20,INT((ROW()-14)/2),0)))</f>
        <v/>
      </c>
      <c r="K439" s="245" t="str">
        <f ca="1">IF(MOD(ROW()-13,2)=0,IF(ISBLANK(OFFSET('12. SEGUIMIENTO 2027'!$O$14,INT((ROW()-13)/2),0)),"",OFFSET('12. SEGUIMIENTO 2027'!$O$14,INT((ROW()-13)/2),0)),IF(ISBLANK(OFFSET('9. METAS'!$V$20,INT((ROW()-14)/2),0)),"",OFFSET('9. METAS'!$V$20,INT((ROW()-14)/2),0)))</f>
        <v/>
      </c>
      <c r="L439" s="245" t="str">
        <f ca="1">IF(MOD(ROW()-13,2)=0,IF(ISBLANK(OFFSET('12. SEGUIMIENTO 2027'!$P$14,INT((ROW()-13)/2),0)),"",OFFSET('12. SEGUIMIENTO 2027'!$P$14,INT((ROW()-13)/2),0)),IF(ISBLANK(OFFSET('9. METAS'!$W$20,INT((ROW()-14)/2),0)),"",OFFSET('9. METAS'!$W$20,INT((ROW()-14)/2),0)))</f>
        <v/>
      </c>
      <c r="M439" s="246" t="str">
        <f ca="1">IF(MOD(ROW()-13,2)=0,IF(ISBLANK(OFFSET('12. SEGUIMIENTO 2027'!$Q$14,INT((ROW()-13)/2),0)),"",OFFSET('12. SEGUIMIENTO 2027'!$Q$14,INT((ROW()-13)/2),0)),IF(ISBLANK(OFFSET('9. METAS'!$X$20,INT((ROW()-14)/2),0)),"",OFFSET('9. METAS'!$X$20,INT((ROW()-14)/2),0)))</f>
        <v/>
      </c>
      <c r="N439" s="1006" t="str">
        <f t="shared" ref="N439" ca="1" si="422">IFERROR(J439/J440,"ND")</f>
        <v>ND</v>
      </c>
      <c r="O439" s="1008" t="str">
        <f t="shared" ref="O439" ca="1" si="423">IFERROR(((J439+K439+L439+M439)/H439),"ND")</f>
        <v>ND</v>
      </c>
      <c r="P439" s="1010"/>
    </row>
    <row r="440" spans="3:16">
      <c r="C440" s="1025"/>
      <c r="D440" s="1018"/>
      <c r="E440" s="1018"/>
      <c r="F440" s="1021"/>
      <c r="G440" s="1023"/>
      <c r="H440" s="1080"/>
      <c r="I440" s="1012"/>
      <c r="J440" s="244" t="str">
        <f ca="1">IF(MOD(ROW()-13,2)=0,IF(ISBLANK(OFFSET('12. SEGUIMIENTO 2027'!$N$14,INT((ROW()-13)/2),0)),"",OFFSET('12. SEGUIMIENTO 2027'!$N$14,INT((ROW()-13)/2),0)),IF(ISBLANK(OFFSET('9. METAS'!$U$20,INT((ROW()-14)/2),0)),"",OFFSET('9. METAS'!$U$20,INT((ROW()-14)/2),0)))</f>
        <v/>
      </c>
      <c r="K440" s="245" t="str">
        <f ca="1">IF(MOD(ROW()-13,2)=0,IF(ISBLANK(OFFSET('12. SEGUIMIENTO 2027'!$O$14,INT((ROW()-13)/2),0)),"",OFFSET('12. SEGUIMIENTO 2027'!$O$14,INT((ROW()-13)/2),0)),IF(ISBLANK(OFFSET('9. METAS'!$V$20,INT((ROW()-14)/2),0)),"",OFFSET('9. METAS'!$V$20,INT((ROW()-14)/2),0)))</f>
        <v/>
      </c>
      <c r="L440" s="245" t="str">
        <f ca="1">IF(MOD(ROW()-13,2)=0,IF(ISBLANK(OFFSET('12. SEGUIMIENTO 2027'!$P$14,INT((ROW()-13)/2),0)),"",OFFSET('12. SEGUIMIENTO 2027'!$P$14,INT((ROW()-13)/2),0)),IF(ISBLANK(OFFSET('9. METAS'!$W$20,INT((ROW()-14)/2),0)),"",OFFSET('9. METAS'!$W$20,INT((ROW()-14)/2),0)))</f>
        <v/>
      </c>
      <c r="M440" s="246" t="str">
        <f ca="1">IF(MOD(ROW()-13,2)=0,IF(ISBLANK(OFFSET('12. SEGUIMIENTO 2027'!$Q$14,INT((ROW()-13)/2),0)),"",OFFSET('12. SEGUIMIENTO 2027'!$Q$14,INT((ROW()-13)/2),0)),IF(ISBLANK(OFFSET('9. METAS'!$X$20,INT((ROW()-14)/2),0)),"",OFFSET('9. METAS'!$X$20,INT((ROW()-14)/2),0)))</f>
        <v/>
      </c>
      <c r="N440" s="1013"/>
      <c r="O440" s="1014"/>
      <c r="P440" s="1015"/>
    </row>
    <row r="441" spans="3:16">
      <c r="C441" s="1016" t="str">
        <f ca="1">IF(ISBLANK(OFFSET('5. Pp (3 años)'!$C$46,INT((ROW()-13)/2),0)),"",OFFSET('5. Pp (3 años)'!$C$46,INT((ROW()-13)/2),0))</f>
        <v>Componente</v>
      </c>
      <c r="D441" s="1018" t="str">
        <f ca="1">IF(ISBLANK(OFFSET('5. Pp (3 años)'!$D$46,INT((ROW()-13)/2),0)),"",OFFSET('5. Pp (3 años)'!$D$46,INT((ROW()-13)/2),0))</f>
        <v/>
      </c>
      <c r="E441" s="1018" t="str">
        <f ca="1">IF(ISBLANK(OFFSET('5. Pp (3 años)'!$E$46,INT((ROW()-13)/2),0)),"",OFFSET('5. Pp (3 años)'!$E$46,INT((ROW()-13)/2),0))</f>
        <v/>
      </c>
      <c r="F441" s="1021" t="str">
        <f ca="1">IF(ISBLANK(OFFSET('5. Pp (3 años)'!$K$46,INT((ROW()-13)/2),0)),"",OFFSET('5. Pp (3 años)'!$K$46,INT((ROW()-13)/2),0))</f>
        <v/>
      </c>
      <c r="G441" s="1023" t="str">
        <f ca="1">IF(ISBLANK(OFFSET('5. Pp (3 años)'!$H$46,INT((ROW()-13)/2),0)),"",OFFSET('5. Pp (3 años)'!$H$46,INT((ROW()-13)/2),0))</f>
        <v/>
      </c>
      <c r="H441" s="1080" t="str">
        <f ca="1">IF(ISBLANK(OFFSET('9. METAS'!$L$20,INT((ROW()-13)/2),0)),"",OFFSET('9. METAS'!$L$20,INT((ROW()-13)/2),0))</f>
        <v/>
      </c>
      <c r="I441" s="1004"/>
      <c r="J441" s="244" t="str">
        <f ca="1">IF(MOD(ROW()-13,2)=0,IF(ISBLANK(OFFSET('12. SEGUIMIENTO 2027'!$N$14,INT((ROW()-13)/2),0)),"",OFFSET('12. SEGUIMIENTO 2027'!$N$14,INT((ROW()-13)/2),0)),IF(ISBLANK(OFFSET('9. METAS'!$U$20,INT((ROW()-14)/2),0)),"",OFFSET('9. METAS'!$U$20,INT((ROW()-14)/2),0)))</f>
        <v/>
      </c>
      <c r="K441" s="245" t="str">
        <f ca="1">IF(MOD(ROW()-13,2)=0,IF(ISBLANK(OFFSET('12. SEGUIMIENTO 2027'!$O$14,INT((ROW()-13)/2),0)),"",OFFSET('12. SEGUIMIENTO 2027'!$O$14,INT((ROW()-13)/2),0)),IF(ISBLANK(OFFSET('9. METAS'!$V$20,INT((ROW()-14)/2),0)),"",OFFSET('9. METAS'!$V$20,INT((ROW()-14)/2),0)))</f>
        <v/>
      </c>
      <c r="L441" s="245" t="str">
        <f ca="1">IF(MOD(ROW()-13,2)=0,IF(ISBLANK(OFFSET('12. SEGUIMIENTO 2027'!$P$14,INT((ROW()-13)/2),0)),"",OFFSET('12. SEGUIMIENTO 2027'!$P$14,INT((ROW()-13)/2),0)),IF(ISBLANK(OFFSET('9. METAS'!$W$20,INT((ROW()-14)/2),0)),"",OFFSET('9. METAS'!$W$20,INT((ROW()-14)/2),0)))</f>
        <v/>
      </c>
      <c r="M441" s="246" t="str">
        <f ca="1">IF(MOD(ROW()-13,2)=0,IF(ISBLANK(OFFSET('12. SEGUIMIENTO 2027'!$Q$14,INT((ROW()-13)/2),0)),"",OFFSET('12. SEGUIMIENTO 2027'!$Q$14,INT((ROW()-13)/2),0)),IF(ISBLANK(OFFSET('9. METAS'!$X$20,INT((ROW()-14)/2),0)),"",OFFSET('9. METAS'!$X$20,INT((ROW()-14)/2),0)))</f>
        <v/>
      </c>
      <c r="N441" s="1006" t="str">
        <f t="shared" ref="N441" ca="1" si="424">IFERROR(J441/J442,"ND")</f>
        <v>ND</v>
      </c>
      <c r="O441" s="1008" t="str">
        <f t="shared" ref="O441" ca="1" si="425">IFERROR(((J441+K441+L441+M441)/H441),"ND")</f>
        <v>ND</v>
      </c>
      <c r="P441" s="1010"/>
    </row>
    <row r="442" spans="3:16">
      <c r="C442" s="1025"/>
      <c r="D442" s="1018"/>
      <c r="E442" s="1018"/>
      <c r="F442" s="1021"/>
      <c r="G442" s="1023"/>
      <c r="H442" s="1080"/>
      <c r="I442" s="1012"/>
      <c r="J442" s="244" t="str">
        <f ca="1">IF(MOD(ROW()-13,2)=0,IF(ISBLANK(OFFSET('12. SEGUIMIENTO 2027'!$N$14,INT((ROW()-13)/2),0)),"",OFFSET('12. SEGUIMIENTO 2027'!$N$14,INT((ROW()-13)/2),0)),IF(ISBLANK(OFFSET('9. METAS'!$U$20,INT((ROW()-14)/2),0)),"",OFFSET('9. METAS'!$U$20,INT((ROW()-14)/2),0)))</f>
        <v/>
      </c>
      <c r="K442" s="245" t="str">
        <f ca="1">IF(MOD(ROW()-13,2)=0,IF(ISBLANK(OFFSET('12. SEGUIMIENTO 2027'!$O$14,INT((ROW()-13)/2),0)),"",OFFSET('12. SEGUIMIENTO 2027'!$O$14,INT((ROW()-13)/2),0)),IF(ISBLANK(OFFSET('9. METAS'!$V$20,INT((ROW()-14)/2),0)),"",OFFSET('9. METAS'!$V$20,INT((ROW()-14)/2),0)))</f>
        <v/>
      </c>
      <c r="L442" s="245" t="str">
        <f ca="1">IF(MOD(ROW()-13,2)=0,IF(ISBLANK(OFFSET('12. SEGUIMIENTO 2027'!$P$14,INT((ROW()-13)/2),0)),"",OFFSET('12. SEGUIMIENTO 2027'!$P$14,INT((ROW()-13)/2),0)),IF(ISBLANK(OFFSET('9. METAS'!$W$20,INT((ROW()-14)/2),0)),"",OFFSET('9. METAS'!$W$20,INT((ROW()-14)/2),0)))</f>
        <v/>
      </c>
      <c r="M442" s="246" t="str">
        <f ca="1">IF(MOD(ROW()-13,2)=0,IF(ISBLANK(OFFSET('12. SEGUIMIENTO 2027'!$Q$14,INT((ROW()-13)/2),0)),"",OFFSET('12. SEGUIMIENTO 2027'!$Q$14,INT((ROW()-13)/2),0)),IF(ISBLANK(OFFSET('9. METAS'!$X$20,INT((ROW()-14)/2),0)),"",OFFSET('9. METAS'!$X$20,INT((ROW()-14)/2),0)))</f>
        <v/>
      </c>
      <c r="N442" s="1013"/>
      <c r="O442" s="1014"/>
      <c r="P442" s="1015"/>
    </row>
    <row r="443" spans="3:16">
      <c r="C443" s="1016" t="str">
        <f ca="1">IF(ISBLANK(OFFSET('5. Pp (3 años)'!$C$46,INT((ROW()-13)/2),0)),"",OFFSET('5. Pp (3 años)'!$C$46,INT((ROW()-13)/2),0))</f>
        <v>Actividad</v>
      </c>
      <c r="D443" s="1018" t="str">
        <f ca="1">IF(ISBLANK(OFFSET('5. Pp (3 años)'!$D$46,INT((ROW()-13)/2),0)),"",OFFSET('5. Pp (3 años)'!$D$46,INT((ROW()-13)/2),0))</f>
        <v/>
      </c>
      <c r="E443" s="1018" t="str">
        <f ca="1">IF(ISBLANK(OFFSET('5. Pp (3 años)'!$E$46,INT((ROW()-13)/2),0)),"",OFFSET('5. Pp (3 años)'!$E$46,INT((ROW()-13)/2),0))</f>
        <v/>
      </c>
      <c r="F443" s="1021" t="str">
        <f ca="1">IF(ISBLANK(OFFSET('5. Pp (3 años)'!$K$46,INT((ROW()-13)/2),0)),"",OFFSET('5. Pp (3 años)'!$K$46,INT((ROW()-13)/2),0))</f>
        <v/>
      </c>
      <c r="G443" s="1023" t="str">
        <f ca="1">IF(ISBLANK(OFFSET('5. Pp (3 años)'!$H$46,INT((ROW()-13)/2),0)),"",OFFSET('5. Pp (3 años)'!$H$46,INT((ROW()-13)/2),0))</f>
        <v/>
      </c>
      <c r="H443" s="1080" t="str">
        <f ca="1">IF(ISBLANK(OFFSET('9. METAS'!$L$20,INT((ROW()-13)/2),0)),"",OFFSET('9. METAS'!$L$20,INT((ROW()-13)/2),0))</f>
        <v/>
      </c>
      <c r="I443" s="1004"/>
      <c r="J443" s="244" t="str">
        <f ca="1">IF(MOD(ROW()-13,2)=0,IF(ISBLANK(OFFSET('12. SEGUIMIENTO 2027'!$N$14,INT((ROW()-13)/2),0)),"",OFFSET('12. SEGUIMIENTO 2027'!$N$14,INT((ROW()-13)/2),0)),IF(ISBLANK(OFFSET('9. METAS'!$U$20,INT((ROW()-14)/2),0)),"",OFFSET('9. METAS'!$U$20,INT((ROW()-14)/2),0)))</f>
        <v/>
      </c>
      <c r="K443" s="245" t="str">
        <f ca="1">IF(MOD(ROW()-13,2)=0,IF(ISBLANK(OFFSET('12. SEGUIMIENTO 2027'!$O$14,INT((ROW()-13)/2),0)),"",OFFSET('12. SEGUIMIENTO 2027'!$O$14,INT((ROW()-13)/2),0)),IF(ISBLANK(OFFSET('9. METAS'!$V$20,INT((ROW()-14)/2),0)),"",OFFSET('9. METAS'!$V$20,INT((ROW()-14)/2),0)))</f>
        <v/>
      </c>
      <c r="L443" s="245" t="str">
        <f ca="1">IF(MOD(ROW()-13,2)=0,IF(ISBLANK(OFFSET('12. SEGUIMIENTO 2027'!$P$14,INT((ROW()-13)/2),0)),"",OFFSET('12. SEGUIMIENTO 2027'!$P$14,INT((ROW()-13)/2),0)),IF(ISBLANK(OFFSET('9. METAS'!$W$20,INT((ROW()-14)/2),0)),"",OFFSET('9. METAS'!$W$20,INT((ROW()-14)/2),0)))</f>
        <v/>
      </c>
      <c r="M443" s="246" t="str">
        <f ca="1">IF(MOD(ROW()-13,2)=0,IF(ISBLANK(OFFSET('12. SEGUIMIENTO 2027'!$Q$14,INT((ROW()-13)/2),0)),"",OFFSET('12. SEGUIMIENTO 2027'!$Q$14,INT((ROW()-13)/2),0)),IF(ISBLANK(OFFSET('9. METAS'!$X$20,INT((ROW()-14)/2),0)),"",OFFSET('9. METAS'!$X$20,INT((ROW()-14)/2),0)))</f>
        <v/>
      </c>
      <c r="N443" s="1006" t="str">
        <f t="shared" ref="N443" ca="1" si="426">IFERROR(J443/J444,"ND")</f>
        <v>ND</v>
      </c>
      <c r="O443" s="1008" t="str">
        <f t="shared" ref="O443" ca="1" si="427">IFERROR(((J443+K443+L443+M443)/H443),"ND")</f>
        <v>ND</v>
      </c>
      <c r="P443" s="1010"/>
    </row>
    <row r="444" spans="3:16">
      <c r="C444" s="1025"/>
      <c r="D444" s="1018"/>
      <c r="E444" s="1018"/>
      <c r="F444" s="1021"/>
      <c r="G444" s="1023"/>
      <c r="H444" s="1080"/>
      <c r="I444" s="1012"/>
      <c r="J444" s="244" t="str">
        <f ca="1">IF(MOD(ROW()-13,2)=0,IF(ISBLANK(OFFSET('12. SEGUIMIENTO 2027'!$N$14,INT((ROW()-13)/2),0)),"",OFFSET('12. SEGUIMIENTO 2027'!$N$14,INT((ROW()-13)/2),0)),IF(ISBLANK(OFFSET('9. METAS'!$U$20,INT((ROW()-14)/2),0)),"",OFFSET('9. METAS'!$U$20,INT((ROW()-14)/2),0)))</f>
        <v/>
      </c>
      <c r="K444" s="245" t="str">
        <f ca="1">IF(MOD(ROW()-13,2)=0,IF(ISBLANK(OFFSET('12. SEGUIMIENTO 2027'!$O$14,INT((ROW()-13)/2),0)),"",OFFSET('12. SEGUIMIENTO 2027'!$O$14,INT((ROW()-13)/2),0)),IF(ISBLANK(OFFSET('9. METAS'!$V$20,INT((ROW()-14)/2),0)),"",OFFSET('9. METAS'!$V$20,INT((ROW()-14)/2),0)))</f>
        <v/>
      </c>
      <c r="L444" s="245" t="str">
        <f ca="1">IF(MOD(ROW()-13,2)=0,IF(ISBLANK(OFFSET('12. SEGUIMIENTO 2027'!$P$14,INT((ROW()-13)/2),0)),"",OFFSET('12. SEGUIMIENTO 2027'!$P$14,INT((ROW()-13)/2),0)),IF(ISBLANK(OFFSET('9. METAS'!$W$20,INT((ROW()-14)/2),0)),"",OFFSET('9. METAS'!$W$20,INT((ROW()-14)/2),0)))</f>
        <v/>
      </c>
      <c r="M444" s="246" t="str">
        <f ca="1">IF(MOD(ROW()-13,2)=0,IF(ISBLANK(OFFSET('12. SEGUIMIENTO 2027'!$Q$14,INT((ROW()-13)/2),0)),"",OFFSET('12. SEGUIMIENTO 2027'!$Q$14,INT((ROW()-13)/2),0)),IF(ISBLANK(OFFSET('9. METAS'!$X$20,INT((ROW()-14)/2),0)),"",OFFSET('9. METAS'!$X$20,INT((ROW()-14)/2),0)))</f>
        <v/>
      </c>
      <c r="N444" s="1013"/>
      <c r="O444" s="1014"/>
      <c r="P444" s="1015"/>
    </row>
    <row r="445" spans="3:16">
      <c r="C445" s="1016" t="str">
        <f ca="1">IF(ISBLANK(OFFSET('5. Pp (3 años)'!$C$46,INT((ROW()-13)/2),0)),"",OFFSET('5. Pp (3 años)'!$C$46,INT((ROW()-13)/2),0))</f>
        <v>Actividad</v>
      </c>
      <c r="D445" s="1018" t="str">
        <f ca="1">IF(ISBLANK(OFFSET('5. Pp (3 años)'!$D$46,INT((ROW()-13)/2),0)),"",OFFSET('5. Pp (3 años)'!$D$46,INT((ROW()-13)/2),0))</f>
        <v/>
      </c>
      <c r="E445" s="1018" t="str">
        <f ca="1">IF(ISBLANK(OFFSET('5. Pp (3 años)'!$E$46,INT((ROW()-13)/2),0)),"",OFFSET('5. Pp (3 años)'!$E$46,INT((ROW()-13)/2),0))</f>
        <v/>
      </c>
      <c r="F445" s="1021" t="str">
        <f ca="1">IF(ISBLANK(OFFSET('5. Pp (3 años)'!$K$46,INT((ROW()-13)/2),0)),"",OFFSET('5. Pp (3 años)'!$K$46,INT((ROW()-13)/2),0))</f>
        <v/>
      </c>
      <c r="G445" s="1023" t="str">
        <f ca="1">IF(ISBLANK(OFFSET('5. Pp (3 años)'!$H$46,INT((ROW()-13)/2),0)),"",OFFSET('5. Pp (3 años)'!$H$46,INT((ROW()-13)/2),0))</f>
        <v/>
      </c>
      <c r="H445" s="1080" t="str">
        <f ca="1">IF(ISBLANK(OFFSET('9. METAS'!$L$20,INT((ROW()-13)/2),0)),"",OFFSET('9. METAS'!$L$20,INT((ROW()-13)/2),0))</f>
        <v/>
      </c>
      <c r="I445" s="1004"/>
      <c r="J445" s="244" t="str">
        <f ca="1">IF(MOD(ROW()-13,2)=0,IF(ISBLANK(OFFSET('12. SEGUIMIENTO 2027'!$N$14,INT((ROW()-13)/2),0)),"",OFFSET('12. SEGUIMIENTO 2027'!$N$14,INT((ROW()-13)/2),0)),IF(ISBLANK(OFFSET('9. METAS'!$U$20,INT((ROW()-14)/2),0)),"",OFFSET('9. METAS'!$U$20,INT((ROW()-14)/2),0)))</f>
        <v/>
      </c>
      <c r="K445" s="245" t="str">
        <f ca="1">IF(MOD(ROW()-13,2)=0,IF(ISBLANK(OFFSET('12. SEGUIMIENTO 2027'!$O$14,INT((ROW()-13)/2),0)),"",OFFSET('12. SEGUIMIENTO 2027'!$O$14,INT((ROW()-13)/2),0)),IF(ISBLANK(OFFSET('9. METAS'!$V$20,INT((ROW()-14)/2),0)),"",OFFSET('9. METAS'!$V$20,INT((ROW()-14)/2),0)))</f>
        <v/>
      </c>
      <c r="L445" s="245" t="str">
        <f ca="1">IF(MOD(ROW()-13,2)=0,IF(ISBLANK(OFFSET('12. SEGUIMIENTO 2027'!$P$14,INT((ROW()-13)/2),0)),"",OFFSET('12. SEGUIMIENTO 2027'!$P$14,INT((ROW()-13)/2),0)),IF(ISBLANK(OFFSET('9. METAS'!$W$20,INT((ROW()-14)/2),0)),"",OFFSET('9. METAS'!$W$20,INT((ROW()-14)/2),0)))</f>
        <v/>
      </c>
      <c r="M445" s="246" t="str">
        <f ca="1">IF(MOD(ROW()-13,2)=0,IF(ISBLANK(OFFSET('12. SEGUIMIENTO 2027'!$Q$14,INT((ROW()-13)/2),0)),"",OFFSET('12. SEGUIMIENTO 2027'!$Q$14,INT((ROW()-13)/2),0)),IF(ISBLANK(OFFSET('9. METAS'!$X$20,INT((ROW()-14)/2),0)),"",OFFSET('9. METAS'!$X$20,INT((ROW()-14)/2),0)))</f>
        <v/>
      </c>
      <c r="N445" s="1006" t="str">
        <f t="shared" ref="N445" ca="1" si="428">IFERROR(J445/J446,"ND")</f>
        <v>ND</v>
      </c>
      <c r="O445" s="1008" t="str">
        <f t="shared" ref="O445" ca="1" si="429">IFERROR(((J445+K445+L445+M445)/H445),"ND")</f>
        <v>ND</v>
      </c>
      <c r="P445" s="1010"/>
    </row>
    <row r="446" spans="3:16">
      <c r="C446" s="1025"/>
      <c r="D446" s="1018"/>
      <c r="E446" s="1018"/>
      <c r="F446" s="1021"/>
      <c r="G446" s="1023"/>
      <c r="H446" s="1080"/>
      <c r="I446" s="1012"/>
      <c r="J446" s="244" t="str">
        <f ca="1">IF(MOD(ROW()-13,2)=0,IF(ISBLANK(OFFSET('12. SEGUIMIENTO 2027'!$N$14,INT((ROW()-13)/2),0)),"",OFFSET('12. SEGUIMIENTO 2027'!$N$14,INT((ROW()-13)/2),0)),IF(ISBLANK(OFFSET('9. METAS'!$U$20,INT((ROW()-14)/2),0)),"",OFFSET('9. METAS'!$U$20,INT((ROW()-14)/2),0)))</f>
        <v/>
      </c>
      <c r="K446" s="245" t="str">
        <f ca="1">IF(MOD(ROW()-13,2)=0,IF(ISBLANK(OFFSET('12. SEGUIMIENTO 2027'!$O$14,INT((ROW()-13)/2),0)),"",OFFSET('12. SEGUIMIENTO 2027'!$O$14,INT((ROW()-13)/2),0)),IF(ISBLANK(OFFSET('9. METAS'!$V$20,INT((ROW()-14)/2),0)),"",OFFSET('9. METAS'!$V$20,INT((ROW()-14)/2),0)))</f>
        <v/>
      </c>
      <c r="L446" s="245" t="str">
        <f ca="1">IF(MOD(ROW()-13,2)=0,IF(ISBLANK(OFFSET('12. SEGUIMIENTO 2027'!$P$14,INT((ROW()-13)/2),0)),"",OFFSET('12. SEGUIMIENTO 2027'!$P$14,INT((ROW()-13)/2),0)),IF(ISBLANK(OFFSET('9. METAS'!$W$20,INT((ROW()-14)/2),0)),"",OFFSET('9. METAS'!$W$20,INT((ROW()-14)/2),0)))</f>
        <v/>
      </c>
      <c r="M446" s="246" t="str">
        <f ca="1">IF(MOD(ROW()-13,2)=0,IF(ISBLANK(OFFSET('12. SEGUIMIENTO 2027'!$Q$14,INT((ROW()-13)/2),0)),"",OFFSET('12. SEGUIMIENTO 2027'!$Q$14,INT((ROW()-13)/2),0)),IF(ISBLANK(OFFSET('9. METAS'!$X$20,INT((ROW()-14)/2),0)),"",OFFSET('9. METAS'!$X$20,INT((ROW()-14)/2),0)))</f>
        <v/>
      </c>
      <c r="N446" s="1013"/>
      <c r="O446" s="1014"/>
      <c r="P446" s="1015"/>
    </row>
    <row r="447" spans="3:16">
      <c r="C447" s="1016" t="str">
        <f ca="1">IF(ISBLANK(OFFSET('5. Pp (3 años)'!$C$46,INT((ROW()-13)/2),0)),"",OFFSET('5. Pp (3 años)'!$C$46,INT((ROW()-13)/2),0))</f>
        <v>Actividad</v>
      </c>
      <c r="D447" s="1018" t="str">
        <f ca="1">IF(ISBLANK(OFFSET('5. Pp (3 años)'!$D$46,INT((ROW()-13)/2),0)),"",OFFSET('5. Pp (3 años)'!$D$46,INT((ROW()-13)/2),0))</f>
        <v/>
      </c>
      <c r="E447" s="1018" t="str">
        <f ca="1">IF(ISBLANK(OFFSET('5. Pp (3 años)'!$E$46,INT((ROW()-13)/2),0)),"",OFFSET('5. Pp (3 años)'!$E$46,INT((ROW()-13)/2),0))</f>
        <v/>
      </c>
      <c r="F447" s="1021" t="str">
        <f ca="1">IF(ISBLANK(OFFSET('5. Pp (3 años)'!$K$46,INT((ROW()-13)/2),0)),"",OFFSET('5. Pp (3 años)'!$K$46,INT((ROW()-13)/2),0))</f>
        <v/>
      </c>
      <c r="G447" s="1023" t="str">
        <f ca="1">IF(ISBLANK(OFFSET('5. Pp (3 años)'!$H$46,INT((ROW()-13)/2),0)),"",OFFSET('5. Pp (3 años)'!$H$46,INT((ROW()-13)/2),0))</f>
        <v/>
      </c>
      <c r="H447" s="1080" t="str">
        <f ca="1">IF(ISBLANK(OFFSET('9. METAS'!$L$20,INT((ROW()-13)/2),0)),"",OFFSET('9. METAS'!$L$20,INT((ROW()-13)/2),0))</f>
        <v/>
      </c>
      <c r="I447" s="1004"/>
      <c r="J447" s="244" t="str">
        <f ca="1">IF(MOD(ROW()-13,2)=0,IF(ISBLANK(OFFSET('12. SEGUIMIENTO 2027'!$N$14,INT((ROW()-13)/2),0)),"",OFFSET('12. SEGUIMIENTO 2027'!$N$14,INT((ROW()-13)/2),0)),IF(ISBLANK(OFFSET('9. METAS'!$U$20,INT((ROW()-14)/2),0)),"",OFFSET('9. METAS'!$U$20,INT((ROW()-14)/2),0)))</f>
        <v/>
      </c>
      <c r="K447" s="245" t="str">
        <f ca="1">IF(MOD(ROW()-13,2)=0,IF(ISBLANK(OFFSET('12. SEGUIMIENTO 2027'!$O$14,INT((ROW()-13)/2),0)),"",OFFSET('12. SEGUIMIENTO 2027'!$O$14,INT((ROW()-13)/2),0)),IF(ISBLANK(OFFSET('9. METAS'!$V$20,INT((ROW()-14)/2),0)),"",OFFSET('9. METAS'!$V$20,INT((ROW()-14)/2),0)))</f>
        <v/>
      </c>
      <c r="L447" s="245" t="str">
        <f ca="1">IF(MOD(ROW()-13,2)=0,IF(ISBLANK(OFFSET('12. SEGUIMIENTO 2027'!$P$14,INT((ROW()-13)/2),0)),"",OFFSET('12. SEGUIMIENTO 2027'!$P$14,INT((ROW()-13)/2),0)),IF(ISBLANK(OFFSET('9. METAS'!$W$20,INT((ROW()-14)/2),0)),"",OFFSET('9. METAS'!$W$20,INT((ROW()-14)/2),0)))</f>
        <v/>
      </c>
      <c r="M447" s="246" t="str">
        <f ca="1">IF(MOD(ROW()-13,2)=0,IF(ISBLANK(OFFSET('12. SEGUIMIENTO 2027'!$Q$14,INT((ROW()-13)/2),0)),"",OFFSET('12. SEGUIMIENTO 2027'!$Q$14,INT((ROW()-13)/2),0)),IF(ISBLANK(OFFSET('9. METAS'!$X$20,INT((ROW()-14)/2),0)),"",OFFSET('9. METAS'!$X$20,INT((ROW()-14)/2),0)))</f>
        <v/>
      </c>
      <c r="N447" s="1006" t="str">
        <f t="shared" ref="N447" ca="1" si="430">IFERROR(J447/J448,"ND")</f>
        <v>ND</v>
      </c>
      <c r="O447" s="1008" t="str">
        <f t="shared" ref="O447" ca="1" si="431">IFERROR(((J447+K447+L447+M447)/H447),"ND")</f>
        <v>ND</v>
      </c>
      <c r="P447" s="1010"/>
    </row>
    <row r="448" spans="3:16">
      <c r="C448" s="1025"/>
      <c r="D448" s="1018"/>
      <c r="E448" s="1018"/>
      <c r="F448" s="1021"/>
      <c r="G448" s="1023"/>
      <c r="H448" s="1080"/>
      <c r="I448" s="1012"/>
      <c r="J448" s="244" t="str">
        <f ca="1">IF(MOD(ROW()-13,2)=0,IF(ISBLANK(OFFSET('12. SEGUIMIENTO 2027'!$N$14,INT((ROW()-13)/2),0)),"",OFFSET('12. SEGUIMIENTO 2027'!$N$14,INT((ROW()-13)/2),0)),IF(ISBLANK(OFFSET('9. METAS'!$U$20,INT((ROW()-14)/2),0)),"",OFFSET('9. METAS'!$U$20,INT((ROW()-14)/2),0)))</f>
        <v/>
      </c>
      <c r="K448" s="245" t="str">
        <f ca="1">IF(MOD(ROW()-13,2)=0,IF(ISBLANK(OFFSET('12. SEGUIMIENTO 2027'!$O$14,INT((ROW()-13)/2),0)),"",OFFSET('12. SEGUIMIENTO 2027'!$O$14,INT((ROW()-13)/2),0)),IF(ISBLANK(OFFSET('9. METAS'!$V$20,INT((ROW()-14)/2),0)),"",OFFSET('9. METAS'!$V$20,INT((ROW()-14)/2),0)))</f>
        <v/>
      </c>
      <c r="L448" s="245" t="str">
        <f ca="1">IF(MOD(ROW()-13,2)=0,IF(ISBLANK(OFFSET('12. SEGUIMIENTO 2027'!$P$14,INT((ROW()-13)/2),0)),"",OFFSET('12. SEGUIMIENTO 2027'!$P$14,INT((ROW()-13)/2),0)),IF(ISBLANK(OFFSET('9. METAS'!$W$20,INT((ROW()-14)/2),0)),"",OFFSET('9. METAS'!$W$20,INT((ROW()-14)/2),0)))</f>
        <v/>
      </c>
      <c r="M448" s="246" t="str">
        <f ca="1">IF(MOD(ROW()-13,2)=0,IF(ISBLANK(OFFSET('12. SEGUIMIENTO 2027'!$Q$14,INT((ROW()-13)/2),0)),"",OFFSET('12. SEGUIMIENTO 2027'!$Q$14,INT((ROW()-13)/2),0)),IF(ISBLANK(OFFSET('9. METAS'!$X$20,INT((ROW()-14)/2),0)),"",OFFSET('9. METAS'!$X$20,INT((ROW()-14)/2),0)))</f>
        <v/>
      </c>
      <c r="N448" s="1013"/>
      <c r="O448" s="1014"/>
      <c r="P448" s="1015"/>
    </row>
    <row r="449" spans="3:16">
      <c r="C449" s="1016" t="str">
        <f ca="1">IF(ISBLANK(OFFSET('5. Pp (3 años)'!$C$46,INT((ROW()-13)/2),0)),"",OFFSET('5. Pp (3 años)'!$C$46,INT((ROW()-13)/2),0))</f>
        <v>Actividad</v>
      </c>
      <c r="D449" s="1018" t="str">
        <f ca="1">IF(ISBLANK(OFFSET('5. Pp (3 años)'!$D$46,INT((ROW()-13)/2),0)),"",OFFSET('5. Pp (3 años)'!$D$46,INT((ROW()-13)/2),0))</f>
        <v/>
      </c>
      <c r="E449" s="1018" t="str">
        <f ca="1">IF(ISBLANK(OFFSET('5. Pp (3 años)'!$E$46,INT((ROW()-13)/2),0)),"",OFFSET('5. Pp (3 años)'!$E$46,INT((ROW()-13)/2),0))</f>
        <v/>
      </c>
      <c r="F449" s="1021" t="str">
        <f ca="1">IF(ISBLANK(OFFSET('5. Pp (3 años)'!$K$46,INT((ROW()-13)/2),0)),"",OFFSET('5. Pp (3 años)'!$K$46,INT((ROW()-13)/2),0))</f>
        <v/>
      </c>
      <c r="G449" s="1023" t="str">
        <f ca="1">IF(ISBLANK(OFFSET('5. Pp (3 años)'!$H$46,INT((ROW()-13)/2),0)),"",OFFSET('5. Pp (3 años)'!$H$46,INT((ROW()-13)/2),0))</f>
        <v/>
      </c>
      <c r="H449" s="1080" t="str">
        <f ca="1">IF(ISBLANK(OFFSET('9. METAS'!$L$20,INT((ROW()-13)/2),0)),"",OFFSET('9. METAS'!$L$20,INT((ROW()-13)/2),0))</f>
        <v/>
      </c>
      <c r="I449" s="1004"/>
      <c r="J449" s="244" t="str">
        <f ca="1">IF(MOD(ROW()-13,2)=0,IF(ISBLANK(OFFSET('12. SEGUIMIENTO 2027'!$N$14,INT((ROW()-13)/2),0)),"",OFFSET('12. SEGUIMIENTO 2027'!$N$14,INT((ROW()-13)/2),0)),IF(ISBLANK(OFFSET('9. METAS'!$U$20,INT((ROW()-14)/2),0)),"",OFFSET('9. METAS'!$U$20,INT((ROW()-14)/2),0)))</f>
        <v/>
      </c>
      <c r="K449" s="245" t="str">
        <f ca="1">IF(MOD(ROW()-13,2)=0,IF(ISBLANK(OFFSET('12. SEGUIMIENTO 2027'!$O$14,INT((ROW()-13)/2),0)),"",OFFSET('12. SEGUIMIENTO 2027'!$O$14,INT((ROW()-13)/2),0)),IF(ISBLANK(OFFSET('9. METAS'!$V$20,INT((ROW()-14)/2),0)),"",OFFSET('9. METAS'!$V$20,INT((ROW()-14)/2),0)))</f>
        <v/>
      </c>
      <c r="L449" s="245" t="str">
        <f ca="1">IF(MOD(ROW()-13,2)=0,IF(ISBLANK(OFFSET('12. SEGUIMIENTO 2027'!$P$14,INT((ROW()-13)/2),0)),"",OFFSET('12. SEGUIMIENTO 2027'!$P$14,INT((ROW()-13)/2),0)),IF(ISBLANK(OFFSET('9. METAS'!$W$20,INT((ROW()-14)/2),0)),"",OFFSET('9. METAS'!$W$20,INT((ROW()-14)/2),0)))</f>
        <v/>
      </c>
      <c r="M449" s="246" t="str">
        <f ca="1">IF(MOD(ROW()-13,2)=0,IF(ISBLANK(OFFSET('12. SEGUIMIENTO 2027'!$Q$14,INT((ROW()-13)/2),0)),"",OFFSET('12. SEGUIMIENTO 2027'!$Q$14,INT((ROW()-13)/2),0)),IF(ISBLANK(OFFSET('9. METAS'!$X$20,INT((ROW()-14)/2),0)),"",OFFSET('9. METAS'!$X$20,INT((ROW()-14)/2),0)))</f>
        <v/>
      </c>
      <c r="N449" s="1006" t="str">
        <f t="shared" ref="N449" ca="1" si="432">IFERROR(J449/J450,"ND")</f>
        <v>ND</v>
      </c>
      <c r="O449" s="1008" t="str">
        <f t="shared" ref="O449" ca="1" si="433">IFERROR(((J449+K449+L449+M449)/H449),"ND")</f>
        <v>ND</v>
      </c>
      <c r="P449" s="1010"/>
    </row>
    <row r="450" spans="3:16">
      <c r="C450" s="1025"/>
      <c r="D450" s="1018"/>
      <c r="E450" s="1018"/>
      <c r="F450" s="1021"/>
      <c r="G450" s="1023"/>
      <c r="H450" s="1080"/>
      <c r="I450" s="1012"/>
      <c r="J450" s="244" t="str">
        <f ca="1">IF(MOD(ROW()-13,2)=0,IF(ISBLANK(OFFSET('12. SEGUIMIENTO 2027'!$N$14,INT((ROW()-13)/2),0)),"",OFFSET('12. SEGUIMIENTO 2027'!$N$14,INT((ROW()-13)/2),0)),IF(ISBLANK(OFFSET('9. METAS'!$U$20,INT((ROW()-14)/2),0)),"",OFFSET('9. METAS'!$U$20,INT((ROW()-14)/2),0)))</f>
        <v/>
      </c>
      <c r="K450" s="245" t="str">
        <f ca="1">IF(MOD(ROW()-13,2)=0,IF(ISBLANK(OFFSET('12. SEGUIMIENTO 2027'!$O$14,INT((ROW()-13)/2),0)),"",OFFSET('12. SEGUIMIENTO 2027'!$O$14,INT((ROW()-13)/2),0)),IF(ISBLANK(OFFSET('9. METAS'!$V$20,INT((ROW()-14)/2),0)),"",OFFSET('9. METAS'!$V$20,INT((ROW()-14)/2),0)))</f>
        <v/>
      </c>
      <c r="L450" s="245" t="str">
        <f ca="1">IF(MOD(ROW()-13,2)=0,IF(ISBLANK(OFFSET('12. SEGUIMIENTO 2027'!$P$14,INT((ROW()-13)/2),0)),"",OFFSET('12. SEGUIMIENTO 2027'!$P$14,INT((ROW()-13)/2),0)),IF(ISBLANK(OFFSET('9. METAS'!$W$20,INT((ROW()-14)/2),0)),"",OFFSET('9. METAS'!$W$20,INT((ROW()-14)/2),0)))</f>
        <v/>
      </c>
      <c r="M450" s="246" t="str">
        <f ca="1">IF(MOD(ROW()-13,2)=0,IF(ISBLANK(OFFSET('12. SEGUIMIENTO 2027'!$Q$14,INT((ROW()-13)/2),0)),"",OFFSET('12. SEGUIMIENTO 2027'!$Q$14,INT((ROW()-13)/2),0)),IF(ISBLANK(OFFSET('9. METAS'!$X$20,INT((ROW()-14)/2),0)),"",OFFSET('9. METAS'!$X$20,INT((ROW()-14)/2),0)))</f>
        <v/>
      </c>
      <c r="N450" s="1013"/>
      <c r="O450" s="1014"/>
      <c r="P450" s="1015"/>
    </row>
    <row r="451" spans="3:16">
      <c r="C451" s="1016" t="str">
        <f ca="1">IF(ISBLANK(OFFSET('5. Pp (3 años)'!$C$46,INT((ROW()-13)/2),0)),"",OFFSET('5. Pp (3 años)'!$C$46,INT((ROW()-13)/2),0))</f>
        <v>Actividad</v>
      </c>
      <c r="D451" s="1018" t="str">
        <f ca="1">IF(ISBLANK(OFFSET('5. Pp (3 años)'!$D$46,INT((ROW()-13)/2),0)),"",OFFSET('5. Pp (3 años)'!$D$46,INT((ROW()-13)/2),0))</f>
        <v/>
      </c>
      <c r="E451" s="1018" t="str">
        <f ca="1">IF(ISBLANK(OFFSET('5. Pp (3 años)'!$E$46,INT((ROW()-13)/2),0)),"",OFFSET('5. Pp (3 años)'!$E$46,INT((ROW()-13)/2),0))</f>
        <v/>
      </c>
      <c r="F451" s="1021" t="str">
        <f ca="1">IF(ISBLANK(OFFSET('5. Pp (3 años)'!$K$46,INT((ROW()-13)/2),0)),"",OFFSET('5. Pp (3 años)'!$K$46,INT((ROW()-13)/2),0))</f>
        <v/>
      </c>
      <c r="G451" s="1023" t="str">
        <f ca="1">IF(ISBLANK(OFFSET('5. Pp (3 años)'!$H$46,INT((ROW()-13)/2),0)),"",OFFSET('5. Pp (3 años)'!$H$46,INT((ROW()-13)/2),0))</f>
        <v/>
      </c>
      <c r="H451" s="1080" t="str">
        <f ca="1">IF(ISBLANK(OFFSET('9. METAS'!$L$20,INT((ROW()-13)/2),0)),"",OFFSET('9. METAS'!$L$20,INT((ROW()-13)/2),0))</f>
        <v/>
      </c>
      <c r="I451" s="1004"/>
      <c r="J451" s="244" t="str">
        <f ca="1">IF(MOD(ROW()-13,2)=0,IF(ISBLANK(OFFSET('12. SEGUIMIENTO 2027'!$N$14,INT((ROW()-13)/2),0)),"",OFFSET('12. SEGUIMIENTO 2027'!$N$14,INT((ROW()-13)/2),0)),IF(ISBLANK(OFFSET('9. METAS'!$U$20,INT((ROW()-14)/2),0)),"",OFFSET('9. METAS'!$U$20,INT((ROW()-14)/2),0)))</f>
        <v/>
      </c>
      <c r="K451" s="245" t="str">
        <f ca="1">IF(MOD(ROW()-13,2)=0,IF(ISBLANK(OFFSET('12. SEGUIMIENTO 2027'!$O$14,INT((ROW()-13)/2),0)),"",OFFSET('12. SEGUIMIENTO 2027'!$O$14,INT((ROW()-13)/2),0)),IF(ISBLANK(OFFSET('9. METAS'!$V$20,INT((ROW()-14)/2),0)),"",OFFSET('9. METAS'!$V$20,INT((ROW()-14)/2),0)))</f>
        <v/>
      </c>
      <c r="L451" s="245" t="str">
        <f ca="1">IF(MOD(ROW()-13,2)=0,IF(ISBLANK(OFFSET('12. SEGUIMIENTO 2027'!$P$14,INT((ROW()-13)/2),0)),"",OFFSET('12. SEGUIMIENTO 2027'!$P$14,INT((ROW()-13)/2),0)),IF(ISBLANK(OFFSET('9. METAS'!$W$20,INT((ROW()-14)/2),0)),"",OFFSET('9. METAS'!$W$20,INT((ROW()-14)/2),0)))</f>
        <v/>
      </c>
      <c r="M451" s="246" t="str">
        <f ca="1">IF(MOD(ROW()-13,2)=0,IF(ISBLANK(OFFSET('12. SEGUIMIENTO 2027'!$Q$14,INT((ROW()-13)/2),0)),"",OFFSET('12. SEGUIMIENTO 2027'!$Q$14,INT((ROW()-13)/2),0)),IF(ISBLANK(OFFSET('9. METAS'!$X$20,INT((ROW()-14)/2),0)),"",OFFSET('9. METAS'!$X$20,INT((ROW()-14)/2),0)))</f>
        <v/>
      </c>
      <c r="N451" s="1006" t="str">
        <f t="shared" ref="N451" ca="1" si="434">IFERROR(J451/J452,"ND")</f>
        <v>ND</v>
      </c>
      <c r="O451" s="1008" t="str">
        <f t="shared" ref="O451" ca="1" si="435">IFERROR(((J451+K451+L451+M451)/H451),"ND")</f>
        <v>ND</v>
      </c>
      <c r="P451" s="1010"/>
    </row>
    <row r="452" spans="3:16">
      <c r="C452" s="1025"/>
      <c r="D452" s="1018"/>
      <c r="E452" s="1018"/>
      <c r="F452" s="1021"/>
      <c r="G452" s="1023"/>
      <c r="H452" s="1080"/>
      <c r="I452" s="1012"/>
      <c r="J452" s="244" t="str">
        <f ca="1">IF(MOD(ROW()-13,2)=0,IF(ISBLANK(OFFSET('12. SEGUIMIENTO 2027'!$N$14,INT((ROW()-13)/2),0)),"",OFFSET('12. SEGUIMIENTO 2027'!$N$14,INT((ROW()-13)/2),0)),IF(ISBLANK(OFFSET('9. METAS'!$U$20,INT((ROW()-14)/2),0)),"",OFFSET('9. METAS'!$U$20,INT((ROW()-14)/2),0)))</f>
        <v/>
      </c>
      <c r="K452" s="245" t="str">
        <f ca="1">IF(MOD(ROW()-13,2)=0,IF(ISBLANK(OFFSET('12. SEGUIMIENTO 2027'!$O$14,INT((ROW()-13)/2),0)),"",OFFSET('12. SEGUIMIENTO 2027'!$O$14,INT((ROW()-13)/2),0)),IF(ISBLANK(OFFSET('9. METAS'!$V$20,INT((ROW()-14)/2),0)),"",OFFSET('9. METAS'!$V$20,INT((ROW()-14)/2),0)))</f>
        <v/>
      </c>
      <c r="L452" s="245" t="str">
        <f ca="1">IF(MOD(ROW()-13,2)=0,IF(ISBLANK(OFFSET('12. SEGUIMIENTO 2027'!$P$14,INT((ROW()-13)/2),0)),"",OFFSET('12. SEGUIMIENTO 2027'!$P$14,INT((ROW()-13)/2),0)),IF(ISBLANK(OFFSET('9. METAS'!$W$20,INT((ROW()-14)/2),0)),"",OFFSET('9. METAS'!$W$20,INT((ROW()-14)/2),0)))</f>
        <v/>
      </c>
      <c r="M452" s="246" t="str">
        <f ca="1">IF(MOD(ROW()-13,2)=0,IF(ISBLANK(OFFSET('12. SEGUIMIENTO 2027'!$Q$14,INT((ROW()-13)/2),0)),"",OFFSET('12. SEGUIMIENTO 2027'!$Q$14,INT((ROW()-13)/2),0)),IF(ISBLANK(OFFSET('9. METAS'!$X$20,INT((ROW()-14)/2),0)),"",OFFSET('9. METAS'!$X$20,INT((ROW()-14)/2),0)))</f>
        <v/>
      </c>
      <c r="N452" s="1013"/>
      <c r="O452" s="1014"/>
      <c r="P452" s="1015"/>
    </row>
    <row r="453" spans="3:16">
      <c r="C453" s="1016" t="str">
        <f ca="1">IF(ISBLANK(OFFSET('5. Pp (3 años)'!$C$46,INT((ROW()-13)/2),0)),"",OFFSET('5. Pp (3 años)'!$C$46,INT((ROW()-13)/2),0))</f>
        <v>Componente</v>
      </c>
      <c r="D453" s="1018" t="str">
        <f ca="1">IF(ISBLANK(OFFSET('5. Pp (3 años)'!$D$46,INT((ROW()-13)/2),0)),"",OFFSET('5. Pp (3 años)'!$D$46,INT((ROW()-13)/2),0))</f>
        <v/>
      </c>
      <c r="E453" s="1018" t="str">
        <f ca="1">IF(ISBLANK(OFFSET('5. Pp (3 años)'!$E$46,INT((ROW()-13)/2),0)),"",OFFSET('5. Pp (3 años)'!$E$46,INT((ROW()-13)/2),0))</f>
        <v/>
      </c>
      <c r="F453" s="1021" t="str">
        <f ca="1">IF(ISBLANK(OFFSET('5. Pp (3 años)'!$K$46,INT((ROW()-13)/2),0)),"",OFFSET('5. Pp (3 años)'!$K$46,INT((ROW()-13)/2),0))</f>
        <v/>
      </c>
      <c r="G453" s="1023" t="str">
        <f ca="1">IF(ISBLANK(OFFSET('5. Pp (3 años)'!$H$46,INT((ROW()-13)/2),0)),"",OFFSET('5. Pp (3 años)'!$H$46,INT((ROW()-13)/2),0))</f>
        <v/>
      </c>
      <c r="H453" s="1080" t="str">
        <f ca="1">IF(ISBLANK(OFFSET('9. METAS'!$L$20,INT((ROW()-13)/2),0)),"",OFFSET('9. METAS'!$L$20,INT((ROW()-13)/2),0))</f>
        <v/>
      </c>
      <c r="I453" s="1004"/>
      <c r="J453" s="244" t="str">
        <f ca="1">IF(MOD(ROW()-13,2)=0,IF(ISBLANK(OFFSET('12. SEGUIMIENTO 2027'!$N$14,INT((ROW()-13)/2),0)),"",OFFSET('12. SEGUIMIENTO 2027'!$N$14,INT((ROW()-13)/2),0)),IF(ISBLANK(OFFSET('9. METAS'!$U$20,INT((ROW()-14)/2),0)),"",OFFSET('9. METAS'!$U$20,INT((ROW()-14)/2),0)))</f>
        <v/>
      </c>
      <c r="K453" s="245" t="str">
        <f ca="1">IF(MOD(ROW()-13,2)=0,IF(ISBLANK(OFFSET('12. SEGUIMIENTO 2027'!$O$14,INT((ROW()-13)/2),0)),"",OFFSET('12. SEGUIMIENTO 2027'!$O$14,INT((ROW()-13)/2),0)),IF(ISBLANK(OFFSET('9. METAS'!$V$20,INT((ROW()-14)/2),0)),"",OFFSET('9. METAS'!$V$20,INT((ROW()-14)/2),0)))</f>
        <v/>
      </c>
      <c r="L453" s="245" t="str">
        <f ca="1">IF(MOD(ROW()-13,2)=0,IF(ISBLANK(OFFSET('12. SEGUIMIENTO 2027'!$P$14,INT((ROW()-13)/2),0)),"",OFFSET('12. SEGUIMIENTO 2027'!$P$14,INT((ROW()-13)/2),0)),IF(ISBLANK(OFFSET('9. METAS'!$W$20,INT((ROW()-14)/2),0)),"",OFFSET('9. METAS'!$W$20,INT((ROW()-14)/2),0)))</f>
        <v/>
      </c>
      <c r="M453" s="246" t="str">
        <f ca="1">IF(MOD(ROW()-13,2)=0,IF(ISBLANK(OFFSET('12. SEGUIMIENTO 2027'!$Q$14,INT((ROW()-13)/2),0)),"",OFFSET('12. SEGUIMIENTO 2027'!$Q$14,INT((ROW()-13)/2),0)),IF(ISBLANK(OFFSET('9. METAS'!$X$20,INT((ROW()-14)/2),0)),"",OFFSET('9. METAS'!$X$20,INT((ROW()-14)/2),0)))</f>
        <v/>
      </c>
      <c r="N453" s="1006" t="str">
        <f t="shared" ref="N453" ca="1" si="436">IFERROR(J453/J454,"ND")</f>
        <v>ND</v>
      </c>
      <c r="O453" s="1008" t="str">
        <f t="shared" ref="O453" ca="1" si="437">IFERROR(((J453+K453+L453+M453)/H453),"ND")</f>
        <v>ND</v>
      </c>
      <c r="P453" s="1010"/>
    </row>
    <row r="454" spans="3:16">
      <c r="C454" s="1025"/>
      <c r="D454" s="1018"/>
      <c r="E454" s="1018"/>
      <c r="F454" s="1021"/>
      <c r="G454" s="1023"/>
      <c r="H454" s="1080"/>
      <c r="I454" s="1012"/>
      <c r="J454" s="244" t="str">
        <f ca="1">IF(MOD(ROW()-13,2)=0,IF(ISBLANK(OFFSET('12. SEGUIMIENTO 2027'!$N$14,INT((ROW()-13)/2),0)),"",OFFSET('12. SEGUIMIENTO 2027'!$N$14,INT((ROW()-13)/2),0)),IF(ISBLANK(OFFSET('9. METAS'!$U$20,INT((ROW()-14)/2),0)),"",OFFSET('9. METAS'!$U$20,INT((ROW()-14)/2),0)))</f>
        <v/>
      </c>
      <c r="K454" s="245" t="str">
        <f ca="1">IF(MOD(ROW()-13,2)=0,IF(ISBLANK(OFFSET('12. SEGUIMIENTO 2027'!$O$14,INT((ROW()-13)/2),0)),"",OFFSET('12. SEGUIMIENTO 2027'!$O$14,INT((ROW()-13)/2),0)),IF(ISBLANK(OFFSET('9. METAS'!$V$20,INT((ROW()-14)/2),0)),"",OFFSET('9. METAS'!$V$20,INT((ROW()-14)/2),0)))</f>
        <v/>
      </c>
      <c r="L454" s="245" t="str">
        <f ca="1">IF(MOD(ROW()-13,2)=0,IF(ISBLANK(OFFSET('12. SEGUIMIENTO 2027'!$P$14,INT((ROW()-13)/2),0)),"",OFFSET('12. SEGUIMIENTO 2027'!$P$14,INT((ROW()-13)/2),0)),IF(ISBLANK(OFFSET('9. METAS'!$W$20,INT((ROW()-14)/2),0)),"",OFFSET('9. METAS'!$W$20,INT((ROW()-14)/2),0)))</f>
        <v/>
      </c>
      <c r="M454" s="246" t="str">
        <f ca="1">IF(MOD(ROW()-13,2)=0,IF(ISBLANK(OFFSET('12. SEGUIMIENTO 2027'!$Q$14,INT((ROW()-13)/2),0)),"",OFFSET('12. SEGUIMIENTO 2027'!$Q$14,INT((ROW()-13)/2),0)),IF(ISBLANK(OFFSET('9. METAS'!$X$20,INT((ROW()-14)/2),0)),"",OFFSET('9. METAS'!$X$20,INT((ROW()-14)/2),0)))</f>
        <v/>
      </c>
      <c r="N454" s="1013"/>
      <c r="O454" s="1014"/>
      <c r="P454" s="1015"/>
    </row>
    <row r="455" spans="3:16">
      <c r="C455" s="1016" t="str">
        <f ca="1">IF(ISBLANK(OFFSET('5. Pp (3 años)'!$C$46,INT((ROW()-13)/2),0)),"",OFFSET('5. Pp (3 años)'!$C$46,INT((ROW()-13)/2),0))</f>
        <v>Actividad</v>
      </c>
      <c r="D455" s="1018" t="str">
        <f ca="1">IF(ISBLANK(OFFSET('5. Pp (3 años)'!$D$46,INT((ROW()-13)/2),0)),"",OFFSET('5. Pp (3 años)'!$D$46,INT((ROW()-13)/2),0))</f>
        <v/>
      </c>
      <c r="E455" s="1018" t="str">
        <f ca="1">IF(ISBLANK(OFFSET('5. Pp (3 años)'!$E$46,INT((ROW()-13)/2),0)),"",OFFSET('5. Pp (3 años)'!$E$46,INT((ROW()-13)/2),0))</f>
        <v/>
      </c>
      <c r="F455" s="1021" t="str">
        <f ca="1">IF(ISBLANK(OFFSET('5. Pp (3 años)'!$K$46,INT((ROW()-13)/2),0)),"",OFFSET('5. Pp (3 años)'!$K$46,INT((ROW()-13)/2),0))</f>
        <v/>
      </c>
      <c r="G455" s="1023" t="str">
        <f ca="1">IF(ISBLANK(OFFSET('5. Pp (3 años)'!$H$46,INT((ROW()-13)/2),0)),"",OFFSET('5. Pp (3 años)'!$H$46,INT((ROW()-13)/2),0))</f>
        <v/>
      </c>
      <c r="H455" s="1080" t="str">
        <f ca="1">IF(ISBLANK(OFFSET('9. METAS'!$L$20,INT((ROW()-13)/2),0)),"",OFFSET('9. METAS'!$L$20,INT((ROW()-13)/2),0))</f>
        <v/>
      </c>
      <c r="I455" s="1004"/>
      <c r="J455" s="244" t="str">
        <f ca="1">IF(MOD(ROW()-13,2)=0,IF(ISBLANK(OFFSET('12. SEGUIMIENTO 2027'!$N$14,INT((ROW()-13)/2),0)),"",OFFSET('12. SEGUIMIENTO 2027'!$N$14,INT((ROW()-13)/2),0)),IF(ISBLANK(OFFSET('9. METAS'!$U$20,INT((ROW()-14)/2),0)),"",OFFSET('9. METAS'!$U$20,INT((ROW()-14)/2),0)))</f>
        <v/>
      </c>
      <c r="K455" s="245" t="str">
        <f ca="1">IF(MOD(ROW()-13,2)=0,IF(ISBLANK(OFFSET('12. SEGUIMIENTO 2027'!$O$14,INT((ROW()-13)/2),0)),"",OFFSET('12. SEGUIMIENTO 2027'!$O$14,INT((ROW()-13)/2),0)),IF(ISBLANK(OFFSET('9. METAS'!$V$20,INT((ROW()-14)/2),0)),"",OFFSET('9. METAS'!$V$20,INT((ROW()-14)/2),0)))</f>
        <v/>
      </c>
      <c r="L455" s="245" t="str">
        <f ca="1">IF(MOD(ROW()-13,2)=0,IF(ISBLANK(OFFSET('12. SEGUIMIENTO 2027'!$P$14,INT((ROW()-13)/2),0)),"",OFFSET('12. SEGUIMIENTO 2027'!$P$14,INT((ROW()-13)/2),0)),IF(ISBLANK(OFFSET('9. METAS'!$W$20,INT((ROW()-14)/2),0)),"",OFFSET('9. METAS'!$W$20,INT((ROW()-14)/2),0)))</f>
        <v/>
      </c>
      <c r="M455" s="246" t="str">
        <f ca="1">IF(MOD(ROW()-13,2)=0,IF(ISBLANK(OFFSET('12. SEGUIMIENTO 2027'!$Q$14,INT((ROW()-13)/2),0)),"",OFFSET('12. SEGUIMIENTO 2027'!$Q$14,INT((ROW()-13)/2),0)),IF(ISBLANK(OFFSET('9. METAS'!$X$20,INT((ROW()-14)/2),0)),"",OFFSET('9. METAS'!$X$20,INT((ROW()-14)/2),0)))</f>
        <v/>
      </c>
      <c r="N455" s="1006" t="str">
        <f t="shared" ref="N455" ca="1" si="438">IFERROR(J455/J456,"ND")</f>
        <v>ND</v>
      </c>
      <c r="O455" s="1008" t="str">
        <f t="shared" ref="O455" ca="1" si="439">IFERROR(((J455+K455+L455+M455)/H455),"ND")</f>
        <v>ND</v>
      </c>
      <c r="P455" s="1010"/>
    </row>
    <row r="456" spans="3:16">
      <c r="C456" s="1025"/>
      <c r="D456" s="1018"/>
      <c r="E456" s="1018"/>
      <c r="F456" s="1021"/>
      <c r="G456" s="1023"/>
      <c r="H456" s="1080"/>
      <c r="I456" s="1012"/>
      <c r="J456" s="244" t="str">
        <f ca="1">IF(MOD(ROW()-13,2)=0,IF(ISBLANK(OFFSET('12. SEGUIMIENTO 2027'!$N$14,INT((ROW()-13)/2),0)),"",OFFSET('12. SEGUIMIENTO 2027'!$N$14,INT((ROW()-13)/2),0)),IF(ISBLANK(OFFSET('9. METAS'!$U$20,INT((ROW()-14)/2),0)),"",OFFSET('9. METAS'!$U$20,INT((ROW()-14)/2),0)))</f>
        <v/>
      </c>
      <c r="K456" s="245" t="str">
        <f ca="1">IF(MOD(ROW()-13,2)=0,IF(ISBLANK(OFFSET('12. SEGUIMIENTO 2027'!$O$14,INT((ROW()-13)/2),0)),"",OFFSET('12. SEGUIMIENTO 2027'!$O$14,INT((ROW()-13)/2),0)),IF(ISBLANK(OFFSET('9. METAS'!$V$20,INT((ROW()-14)/2),0)),"",OFFSET('9. METAS'!$V$20,INT((ROW()-14)/2),0)))</f>
        <v/>
      </c>
      <c r="L456" s="245" t="str">
        <f ca="1">IF(MOD(ROW()-13,2)=0,IF(ISBLANK(OFFSET('12. SEGUIMIENTO 2027'!$P$14,INT((ROW()-13)/2),0)),"",OFFSET('12. SEGUIMIENTO 2027'!$P$14,INT((ROW()-13)/2),0)),IF(ISBLANK(OFFSET('9. METAS'!$W$20,INT((ROW()-14)/2),0)),"",OFFSET('9. METAS'!$W$20,INT((ROW()-14)/2),0)))</f>
        <v/>
      </c>
      <c r="M456" s="246" t="str">
        <f ca="1">IF(MOD(ROW()-13,2)=0,IF(ISBLANK(OFFSET('12. SEGUIMIENTO 2027'!$Q$14,INT((ROW()-13)/2),0)),"",OFFSET('12. SEGUIMIENTO 2027'!$Q$14,INT((ROW()-13)/2),0)),IF(ISBLANK(OFFSET('9. METAS'!$X$20,INT((ROW()-14)/2),0)),"",OFFSET('9. METAS'!$X$20,INT((ROW()-14)/2),0)))</f>
        <v/>
      </c>
      <c r="N456" s="1013"/>
      <c r="O456" s="1014"/>
      <c r="P456" s="1015"/>
    </row>
    <row r="457" spans="3:16">
      <c r="C457" s="1016" t="str">
        <f ca="1">IF(ISBLANK(OFFSET('5. Pp (3 años)'!$C$46,INT((ROW()-13)/2),0)),"",OFFSET('5. Pp (3 años)'!$C$46,INT((ROW()-13)/2),0))</f>
        <v>Actividad</v>
      </c>
      <c r="D457" s="1018" t="str">
        <f ca="1">IF(ISBLANK(OFFSET('5. Pp (3 años)'!$D$46,INT((ROW()-13)/2),0)),"",OFFSET('5. Pp (3 años)'!$D$46,INT((ROW()-13)/2),0))</f>
        <v/>
      </c>
      <c r="E457" s="1018" t="str">
        <f ca="1">IF(ISBLANK(OFFSET('5. Pp (3 años)'!$E$46,INT((ROW()-13)/2),0)),"",OFFSET('5. Pp (3 años)'!$E$46,INT((ROW()-13)/2),0))</f>
        <v/>
      </c>
      <c r="F457" s="1021" t="str">
        <f ca="1">IF(ISBLANK(OFFSET('5. Pp (3 años)'!$K$46,INT((ROW()-13)/2),0)),"",OFFSET('5. Pp (3 años)'!$K$46,INT((ROW()-13)/2),0))</f>
        <v/>
      </c>
      <c r="G457" s="1023" t="str">
        <f ca="1">IF(ISBLANK(OFFSET('5. Pp (3 años)'!$H$46,INT((ROW()-13)/2),0)),"",OFFSET('5. Pp (3 años)'!$H$46,INT((ROW()-13)/2),0))</f>
        <v/>
      </c>
      <c r="H457" s="1080" t="str">
        <f ca="1">IF(ISBLANK(OFFSET('9. METAS'!$L$20,INT((ROW()-13)/2),0)),"",OFFSET('9. METAS'!$L$20,INT((ROW()-13)/2),0))</f>
        <v/>
      </c>
      <c r="I457" s="1004"/>
      <c r="J457" s="244" t="str">
        <f ca="1">IF(MOD(ROW()-13,2)=0,IF(ISBLANK(OFFSET('12. SEGUIMIENTO 2027'!$N$14,INT((ROW()-13)/2),0)),"",OFFSET('12. SEGUIMIENTO 2027'!$N$14,INT((ROW()-13)/2),0)),IF(ISBLANK(OFFSET('9. METAS'!$U$20,INT((ROW()-14)/2),0)),"",OFFSET('9. METAS'!$U$20,INT((ROW()-14)/2),0)))</f>
        <v/>
      </c>
      <c r="K457" s="245" t="str">
        <f ca="1">IF(MOD(ROW()-13,2)=0,IF(ISBLANK(OFFSET('12. SEGUIMIENTO 2027'!$O$14,INT((ROW()-13)/2),0)),"",OFFSET('12. SEGUIMIENTO 2027'!$O$14,INT((ROW()-13)/2),0)),IF(ISBLANK(OFFSET('9. METAS'!$V$20,INT((ROW()-14)/2),0)),"",OFFSET('9. METAS'!$V$20,INT((ROW()-14)/2),0)))</f>
        <v/>
      </c>
      <c r="L457" s="245" t="str">
        <f ca="1">IF(MOD(ROW()-13,2)=0,IF(ISBLANK(OFFSET('12. SEGUIMIENTO 2027'!$P$14,INT((ROW()-13)/2),0)),"",OFFSET('12. SEGUIMIENTO 2027'!$P$14,INT((ROW()-13)/2),0)),IF(ISBLANK(OFFSET('9. METAS'!$W$20,INT((ROW()-14)/2),0)),"",OFFSET('9. METAS'!$W$20,INT((ROW()-14)/2),0)))</f>
        <v/>
      </c>
      <c r="M457" s="246" t="str">
        <f ca="1">IF(MOD(ROW()-13,2)=0,IF(ISBLANK(OFFSET('12. SEGUIMIENTO 2027'!$Q$14,INT((ROW()-13)/2),0)),"",OFFSET('12. SEGUIMIENTO 2027'!$Q$14,INT((ROW()-13)/2),0)),IF(ISBLANK(OFFSET('9. METAS'!$X$20,INT((ROW()-14)/2),0)),"",OFFSET('9. METAS'!$X$20,INT((ROW()-14)/2),0)))</f>
        <v/>
      </c>
      <c r="N457" s="1006" t="str">
        <f t="shared" ref="N457" ca="1" si="440">IFERROR(J457/J458,"ND")</f>
        <v>ND</v>
      </c>
      <c r="O457" s="1008" t="str">
        <f t="shared" ref="O457" ca="1" si="441">IFERROR(((J457+K457+L457+M457)/H457),"ND")</f>
        <v>ND</v>
      </c>
      <c r="P457" s="1010"/>
    </row>
    <row r="458" spans="3:16">
      <c r="C458" s="1025"/>
      <c r="D458" s="1018"/>
      <c r="E458" s="1018"/>
      <c r="F458" s="1021"/>
      <c r="G458" s="1023"/>
      <c r="H458" s="1080"/>
      <c r="I458" s="1012"/>
      <c r="J458" s="244" t="str">
        <f ca="1">IF(MOD(ROW()-13,2)=0,IF(ISBLANK(OFFSET('12. SEGUIMIENTO 2027'!$N$14,INT((ROW()-13)/2),0)),"",OFFSET('12. SEGUIMIENTO 2027'!$N$14,INT((ROW()-13)/2),0)),IF(ISBLANK(OFFSET('9. METAS'!$U$20,INT((ROW()-14)/2),0)),"",OFFSET('9. METAS'!$U$20,INT((ROW()-14)/2),0)))</f>
        <v/>
      </c>
      <c r="K458" s="245" t="str">
        <f ca="1">IF(MOD(ROW()-13,2)=0,IF(ISBLANK(OFFSET('12. SEGUIMIENTO 2027'!$O$14,INT((ROW()-13)/2),0)),"",OFFSET('12. SEGUIMIENTO 2027'!$O$14,INT((ROW()-13)/2),0)),IF(ISBLANK(OFFSET('9. METAS'!$V$20,INT((ROW()-14)/2),0)),"",OFFSET('9. METAS'!$V$20,INT((ROW()-14)/2),0)))</f>
        <v/>
      </c>
      <c r="L458" s="245" t="str">
        <f ca="1">IF(MOD(ROW()-13,2)=0,IF(ISBLANK(OFFSET('12. SEGUIMIENTO 2027'!$P$14,INT((ROW()-13)/2),0)),"",OFFSET('12. SEGUIMIENTO 2027'!$P$14,INT((ROW()-13)/2),0)),IF(ISBLANK(OFFSET('9. METAS'!$W$20,INT((ROW()-14)/2),0)),"",OFFSET('9. METAS'!$W$20,INT((ROW()-14)/2),0)))</f>
        <v/>
      </c>
      <c r="M458" s="246" t="str">
        <f ca="1">IF(MOD(ROW()-13,2)=0,IF(ISBLANK(OFFSET('12. SEGUIMIENTO 2027'!$Q$14,INT((ROW()-13)/2),0)),"",OFFSET('12. SEGUIMIENTO 2027'!$Q$14,INT((ROW()-13)/2),0)),IF(ISBLANK(OFFSET('9. METAS'!$X$20,INT((ROW()-14)/2),0)),"",OFFSET('9. METAS'!$X$20,INT((ROW()-14)/2),0)))</f>
        <v/>
      </c>
      <c r="N458" s="1013"/>
      <c r="O458" s="1014"/>
      <c r="P458" s="1015"/>
    </row>
    <row r="459" spans="3:16">
      <c r="C459" s="1016" t="str">
        <f ca="1">IF(ISBLANK(OFFSET('5. Pp (3 años)'!$C$46,INT((ROW()-13)/2),0)),"",OFFSET('5. Pp (3 años)'!$C$46,INT((ROW()-13)/2),0))</f>
        <v>Actividad</v>
      </c>
      <c r="D459" s="1018" t="str">
        <f ca="1">IF(ISBLANK(OFFSET('5. Pp (3 años)'!$D$46,INT((ROW()-13)/2),0)),"",OFFSET('5. Pp (3 años)'!$D$46,INT((ROW()-13)/2),0))</f>
        <v/>
      </c>
      <c r="E459" s="1018" t="str">
        <f ca="1">IF(ISBLANK(OFFSET('5. Pp (3 años)'!$E$46,INT((ROW()-13)/2),0)),"",OFFSET('5. Pp (3 años)'!$E$46,INT((ROW()-13)/2),0))</f>
        <v/>
      </c>
      <c r="F459" s="1021" t="str">
        <f ca="1">IF(ISBLANK(OFFSET('5. Pp (3 años)'!$K$46,INT((ROW()-13)/2),0)),"",OFFSET('5. Pp (3 años)'!$K$46,INT((ROW()-13)/2),0))</f>
        <v/>
      </c>
      <c r="G459" s="1023" t="str">
        <f ca="1">IF(ISBLANK(OFFSET('5. Pp (3 años)'!$H$46,INT((ROW()-13)/2),0)),"",OFFSET('5. Pp (3 años)'!$H$46,INT((ROW()-13)/2),0))</f>
        <v/>
      </c>
      <c r="H459" s="1080" t="str">
        <f ca="1">IF(ISBLANK(OFFSET('9. METAS'!$L$20,INT((ROW()-13)/2),0)),"",OFFSET('9. METAS'!$L$20,INT((ROW()-13)/2),0))</f>
        <v/>
      </c>
      <c r="I459" s="1004"/>
      <c r="J459" s="244" t="str">
        <f ca="1">IF(MOD(ROW()-13,2)=0,IF(ISBLANK(OFFSET('12. SEGUIMIENTO 2027'!$N$14,INT((ROW()-13)/2),0)),"",OFFSET('12. SEGUIMIENTO 2027'!$N$14,INT((ROW()-13)/2),0)),IF(ISBLANK(OFFSET('9. METAS'!$U$20,INT((ROW()-14)/2),0)),"",OFFSET('9. METAS'!$U$20,INT((ROW()-14)/2),0)))</f>
        <v/>
      </c>
      <c r="K459" s="245" t="str">
        <f ca="1">IF(MOD(ROW()-13,2)=0,IF(ISBLANK(OFFSET('12. SEGUIMIENTO 2027'!$O$14,INT((ROW()-13)/2),0)),"",OFFSET('12. SEGUIMIENTO 2027'!$O$14,INT((ROW()-13)/2),0)),IF(ISBLANK(OFFSET('9. METAS'!$V$20,INT((ROW()-14)/2),0)),"",OFFSET('9. METAS'!$V$20,INT((ROW()-14)/2),0)))</f>
        <v/>
      </c>
      <c r="L459" s="245" t="str">
        <f ca="1">IF(MOD(ROW()-13,2)=0,IF(ISBLANK(OFFSET('12. SEGUIMIENTO 2027'!$P$14,INT((ROW()-13)/2),0)),"",OFFSET('12. SEGUIMIENTO 2027'!$P$14,INT((ROW()-13)/2),0)),IF(ISBLANK(OFFSET('9. METAS'!$W$20,INT((ROW()-14)/2),0)),"",OFFSET('9. METAS'!$W$20,INT((ROW()-14)/2),0)))</f>
        <v/>
      </c>
      <c r="M459" s="246" t="str">
        <f ca="1">IF(MOD(ROW()-13,2)=0,IF(ISBLANK(OFFSET('12. SEGUIMIENTO 2027'!$Q$14,INT((ROW()-13)/2),0)),"",OFFSET('12. SEGUIMIENTO 2027'!$Q$14,INT((ROW()-13)/2),0)),IF(ISBLANK(OFFSET('9. METAS'!$X$20,INT((ROW()-14)/2),0)),"",OFFSET('9. METAS'!$X$20,INT((ROW()-14)/2),0)))</f>
        <v/>
      </c>
      <c r="N459" s="1006" t="str">
        <f t="shared" ref="N459" ca="1" si="442">IFERROR(J459/J460,"ND")</f>
        <v>ND</v>
      </c>
      <c r="O459" s="1008" t="str">
        <f t="shared" ref="O459" ca="1" si="443">IFERROR(((J459+K459+L459+M459)/H459),"ND")</f>
        <v>ND</v>
      </c>
      <c r="P459" s="1010"/>
    </row>
    <row r="460" spans="3:16">
      <c r="C460" s="1025"/>
      <c r="D460" s="1018"/>
      <c r="E460" s="1018"/>
      <c r="F460" s="1021"/>
      <c r="G460" s="1023"/>
      <c r="H460" s="1080"/>
      <c r="I460" s="1012"/>
      <c r="J460" s="244" t="str">
        <f ca="1">IF(MOD(ROW()-13,2)=0,IF(ISBLANK(OFFSET('12. SEGUIMIENTO 2027'!$N$14,INT((ROW()-13)/2),0)),"",OFFSET('12. SEGUIMIENTO 2027'!$N$14,INT((ROW()-13)/2),0)),IF(ISBLANK(OFFSET('9. METAS'!$U$20,INT((ROW()-14)/2),0)),"",OFFSET('9. METAS'!$U$20,INT((ROW()-14)/2),0)))</f>
        <v/>
      </c>
      <c r="K460" s="245" t="str">
        <f ca="1">IF(MOD(ROW()-13,2)=0,IF(ISBLANK(OFFSET('12. SEGUIMIENTO 2027'!$O$14,INT((ROW()-13)/2),0)),"",OFFSET('12. SEGUIMIENTO 2027'!$O$14,INT((ROW()-13)/2),0)),IF(ISBLANK(OFFSET('9. METAS'!$V$20,INT((ROW()-14)/2),0)),"",OFFSET('9. METAS'!$V$20,INT((ROW()-14)/2),0)))</f>
        <v/>
      </c>
      <c r="L460" s="245" t="str">
        <f ca="1">IF(MOD(ROW()-13,2)=0,IF(ISBLANK(OFFSET('12. SEGUIMIENTO 2027'!$P$14,INT((ROW()-13)/2),0)),"",OFFSET('12. SEGUIMIENTO 2027'!$P$14,INT((ROW()-13)/2),0)),IF(ISBLANK(OFFSET('9. METAS'!$W$20,INT((ROW()-14)/2),0)),"",OFFSET('9. METAS'!$W$20,INT((ROW()-14)/2),0)))</f>
        <v/>
      </c>
      <c r="M460" s="246" t="str">
        <f ca="1">IF(MOD(ROW()-13,2)=0,IF(ISBLANK(OFFSET('12. SEGUIMIENTO 2027'!$Q$14,INT((ROW()-13)/2),0)),"",OFFSET('12. SEGUIMIENTO 2027'!$Q$14,INT((ROW()-13)/2),0)),IF(ISBLANK(OFFSET('9. METAS'!$X$20,INT((ROW()-14)/2),0)),"",OFFSET('9. METAS'!$X$20,INT((ROW()-14)/2),0)))</f>
        <v/>
      </c>
      <c r="N460" s="1013"/>
      <c r="O460" s="1014"/>
      <c r="P460" s="1015"/>
    </row>
    <row r="461" spans="3:16">
      <c r="C461" s="1016" t="str">
        <f ca="1">IF(ISBLANK(OFFSET('5. Pp (3 años)'!$C$46,INT((ROW()-13)/2),0)),"",OFFSET('5. Pp (3 años)'!$C$46,INT((ROW()-13)/2),0))</f>
        <v>Actividad</v>
      </c>
      <c r="D461" s="1018" t="str">
        <f ca="1">IF(ISBLANK(OFFSET('5. Pp (3 años)'!$D$46,INT((ROW()-13)/2),0)),"",OFFSET('5. Pp (3 años)'!$D$46,INT((ROW()-13)/2),0))</f>
        <v/>
      </c>
      <c r="E461" s="1018" t="str">
        <f ca="1">IF(ISBLANK(OFFSET('5. Pp (3 años)'!$E$46,INT((ROW()-13)/2),0)),"",OFFSET('5. Pp (3 años)'!$E$46,INT((ROW()-13)/2),0))</f>
        <v/>
      </c>
      <c r="F461" s="1021" t="str">
        <f ca="1">IF(ISBLANK(OFFSET('5. Pp (3 años)'!$K$46,INT((ROW()-13)/2),0)),"",OFFSET('5. Pp (3 años)'!$K$46,INT((ROW()-13)/2),0))</f>
        <v/>
      </c>
      <c r="G461" s="1023" t="str">
        <f ca="1">IF(ISBLANK(OFFSET('5. Pp (3 años)'!$H$46,INT((ROW()-13)/2),0)),"",OFFSET('5. Pp (3 años)'!$H$46,INT((ROW()-13)/2),0))</f>
        <v/>
      </c>
      <c r="H461" s="1080" t="str">
        <f ca="1">IF(ISBLANK(OFFSET('9. METAS'!$L$20,INT((ROW()-13)/2),0)),"",OFFSET('9. METAS'!$L$20,INT((ROW()-13)/2),0))</f>
        <v/>
      </c>
      <c r="I461" s="1004"/>
      <c r="J461" s="244" t="str">
        <f ca="1">IF(MOD(ROW()-13,2)=0,IF(ISBLANK(OFFSET('12. SEGUIMIENTO 2027'!$N$14,INT((ROW()-13)/2),0)),"",OFFSET('12. SEGUIMIENTO 2027'!$N$14,INT((ROW()-13)/2),0)),IF(ISBLANK(OFFSET('9. METAS'!$U$20,INT((ROW()-14)/2),0)),"",OFFSET('9. METAS'!$U$20,INT((ROW()-14)/2),0)))</f>
        <v/>
      </c>
      <c r="K461" s="245" t="str">
        <f ca="1">IF(MOD(ROW()-13,2)=0,IF(ISBLANK(OFFSET('12. SEGUIMIENTO 2027'!$O$14,INT((ROW()-13)/2),0)),"",OFFSET('12. SEGUIMIENTO 2027'!$O$14,INT((ROW()-13)/2),0)),IF(ISBLANK(OFFSET('9. METAS'!$V$20,INT((ROW()-14)/2),0)),"",OFFSET('9. METAS'!$V$20,INT((ROW()-14)/2),0)))</f>
        <v/>
      </c>
      <c r="L461" s="245" t="str">
        <f ca="1">IF(MOD(ROW()-13,2)=0,IF(ISBLANK(OFFSET('12. SEGUIMIENTO 2027'!$P$14,INT((ROW()-13)/2),0)),"",OFFSET('12. SEGUIMIENTO 2027'!$P$14,INT((ROW()-13)/2),0)),IF(ISBLANK(OFFSET('9. METAS'!$W$20,INT((ROW()-14)/2),0)),"",OFFSET('9. METAS'!$W$20,INT((ROW()-14)/2),0)))</f>
        <v/>
      </c>
      <c r="M461" s="246" t="str">
        <f ca="1">IF(MOD(ROW()-13,2)=0,IF(ISBLANK(OFFSET('12. SEGUIMIENTO 2027'!$Q$14,INT((ROW()-13)/2),0)),"",OFFSET('12. SEGUIMIENTO 2027'!$Q$14,INT((ROW()-13)/2),0)),IF(ISBLANK(OFFSET('9. METAS'!$X$20,INT((ROW()-14)/2),0)),"",OFFSET('9. METAS'!$X$20,INT((ROW()-14)/2),0)))</f>
        <v/>
      </c>
      <c r="N461" s="1006" t="str">
        <f t="shared" ref="N461" ca="1" si="444">IFERROR(J461/J462,"ND")</f>
        <v>ND</v>
      </c>
      <c r="O461" s="1008" t="str">
        <f t="shared" ref="O461" ca="1" si="445">IFERROR(((J461+K461+L461+M461)/H461),"ND")</f>
        <v>ND</v>
      </c>
      <c r="P461" s="1010"/>
    </row>
    <row r="462" spans="3:16">
      <c r="C462" s="1025"/>
      <c r="D462" s="1018"/>
      <c r="E462" s="1018"/>
      <c r="F462" s="1021"/>
      <c r="G462" s="1023"/>
      <c r="H462" s="1080"/>
      <c r="I462" s="1012"/>
      <c r="J462" s="244" t="str">
        <f ca="1">IF(MOD(ROW()-13,2)=0,IF(ISBLANK(OFFSET('12. SEGUIMIENTO 2027'!$N$14,INT((ROW()-13)/2),0)),"",OFFSET('12. SEGUIMIENTO 2027'!$N$14,INT((ROW()-13)/2),0)),IF(ISBLANK(OFFSET('9. METAS'!$U$20,INT((ROW()-14)/2),0)),"",OFFSET('9. METAS'!$U$20,INT((ROW()-14)/2),0)))</f>
        <v/>
      </c>
      <c r="K462" s="245" t="str">
        <f ca="1">IF(MOD(ROW()-13,2)=0,IF(ISBLANK(OFFSET('12. SEGUIMIENTO 2027'!$O$14,INT((ROW()-13)/2),0)),"",OFFSET('12. SEGUIMIENTO 2027'!$O$14,INT((ROW()-13)/2),0)),IF(ISBLANK(OFFSET('9. METAS'!$V$20,INT((ROW()-14)/2),0)),"",OFFSET('9. METAS'!$V$20,INT((ROW()-14)/2),0)))</f>
        <v/>
      </c>
      <c r="L462" s="245" t="str">
        <f ca="1">IF(MOD(ROW()-13,2)=0,IF(ISBLANK(OFFSET('12. SEGUIMIENTO 2027'!$P$14,INT((ROW()-13)/2),0)),"",OFFSET('12. SEGUIMIENTO 2027'!$P$14,INT((ROW()-13)/2),0)),IF(ISBLANK(OFFSET('9. METAS'!$W$20,INT((ROW()-14)/2),0)),"",OFFSET('9. METAS'!$W$20,INT((ROW()-14)/2),0)))</f>
        <v/>
      </c>
      <c r="M462" s="246" t="str">
        <f ca="1">IF(MOD(ROW()-13,2)=0,IF(ISBLANK(OFFSET('12. SEGUIMIENTO 2027'!$Q$14,INT((ROW()-13)/2),0)),"",OFFSET('12. SEGUIMIENTO 2027'!$Q$14,INT((ROW()-13)/2),0)),IF(ISBLANK(OFFSET('9. METAS'!$X$20,INT((ROW()-14)/2),0)),"",OFFSET('9. METAS'!$X$20,INT((ROW()-14)/2),0)))</f>
        <v/>
      </c>
      <c r="N462" s="1013"/>
      <c r="O462" s="1014"/>
      <c r="P462" s="1015"/>
    </row>
    <row r="463" spans="3:16">
      <c r="C463" s="1016" t="str">
        <f ca="1">IF(ISBLANK(OFFSET('5. Pp (3 años)'!$C$46,INT((ROW()-13)/2),0)),"",OFFSET('5. Pp (3 años)'!$C$46,INT((ROW()-13)/2),0))</f>
        <v>Actividad</v>
      </c>
      <c r="D463" s="1018" t="str">
        <f ca="1">IF(ISBLANK(OFFSET('5. Pp (3 años)'!$D$46,INT((ROW()-13)/2),0)),"",OFFSET('5. Pp (3 años)'!$D$46,INT((ROW()-13)/2),0))</f>
        <v/>
      </c>
      <c r="E463" s="1018" t="str">
        <f ca="1">IF(ISBLANK(OFFSET('5. Pp (3 años)'!$E$46,INT((ROW()-13)/2),0)),"",OFFSET('5. Pp (3 años)'!$E$46,INT((ROW()-13)/2),0))</f>
        <v/>
      </c>
      <c r="F463" s="1021" t="str">
        <f ca="1">IF(ISBLANK(OFFSET('5. Pp (3 años)'!$K$46,INT((ROW()-13)/2),0)),"",OFFSET('5. Pp (3 años)'!$K$46,INT((ROW()-13)/2),0))</f>
        <v/>
      </c>
      <c r="G463" s="1023" t="str">
        <f ca="1">IF(ISBLANK(OFFSET('5. Pp (3 años)'!$H$46,INT((ROW()-13)/2),0)),"",OFFSET('5. Pp (3 años)'!$H$46,INT((ROW()-13)/2),0))</f>
        <v/>
      </c>
      <c r="H463" s="1080" t="str">
        <f ca="1">IF(ISBLANK(OFFSET('9. METAS'!$L$20,INT((ROW()-13)/2),0)),"",OFFSET('9. METAS'!$L$20,INT((ROW()-13)/2),0))</f>
        <v/>
      </c>
      <c r="I463" s="1004"/>
      <c r="J463" s="244" t="str">
        <f ca="1">IF(MOD(ROW()-13,2)=0,IF(ISBLANK(OFFSET('12. SEGUIMIENTO 2027'!$N$14,INT((ROW()-13)/2),0)),"",OFFSET('12. SEGUIMIENTO 2027'!$N$14,INT((ROW()-13)/2),0)),IF(ISBLANK(OFFSET('9. METAS'!$U$20,INT((ROW()-14)/2),0)),"",OFFSET('9. METAS'!$U$20,INT((ROW()-14)/2),0)))</f>
        <v/>
      </c>
      <c r="K463" s="245" t="str">
        <f ca="1">IF(MOD(ROW()-13,2)=0,IF(ISBLANK(OFFSET('12. SEGUIMIENTO 2027'!$O$14,INT((ROW()-13)/2),0)),"",OFFSET('12. SEGUIMIENTO 2027'!$O$14,INT((ROW()-13)/2),0)),IF(ISBLANK(OFFSET('9. METAS'!$V$20,INT((ROW()-14)/2),0)),"",OFFSET('9. METAS'!$V$20,INT((ROW()-14)/2),0)))</f>
        <v/>
      </c>
      <c r="L463" s="245" t="str">
        <f ca="1">IF(MOD(ROW()-13,2)=0,IF(ISBLANK(OFFSET('12. SEGUIMIENTO 2027'!$P$14,INT((ROW()-13)/2),0)),"",OFFSET('12. SEGUIMIENTO 2027'!$P$14,INT((ROW()-13)/2),0)),IF(ISBLANK(OFFSET('9. METAS'!$W$20,INT((ROW()-14)/2),0)),"",OFFSET('9. METAS'!$W$20,INT((ROW()-14)/2),0)))</f>
        <v/>
      </c>
      <c r="M463" s="246" t="str">
        <f ca="1">IF(MOD(ROW()-13,2)=0,IF(ISBLANK(OFFSET('12. SEGUIMIENTO 2027'!$Q$14,INT((ROW()-13)/2),0)),"",OFFSET('12. SEGUIMIENTO 2027'!$Q$14,INT((ROW()-13)/2),0)),IF(ISBLANK(OFFSET('9. METAS'!$X$20,INT((ROW()-14)/2),0)),"",OFFSET('9. METAS'!$X$20,INT((ROW()-14)/2),0)))</f>
        <v/>
      </c>
      <c r="N463" s="1006" t="str">
        <f t="shared" ref="N463" ca="1" si="446">IFERROR(J463/J464,"ND")</f>
        <v>ND</v>
      </c>
      <c r="O463" s="1008" t="str">
        <f t="shared" ref="O463" ca="1" si="447">IFERROR(((J463+K463+L463+M463)/H463),"ND")</f>
        <v>ND</v>
      </c>
      <c r="P463" s="1010"/>
    </row>
    <row r="464" spans="3:16">
      <c r="C464" s="1025"/>
      <c r="D464" s="1018"/>
      <c r="E464" s="1018"/>
      <c r="F464" s="1021"/>
      <c r="G464" s="1023"/>
      <c r="H464" s="1080"/>
      <c r="I464" s="1012"/>
      <c r="J464" s="244" t="str">
        <f ca="1">IF(MOD(ROW()-13,2)=0,IF(ISBLANK(OFFSET('12. SEGUIMIENTO 2027'!$N$14,INT((ROW()-13)/2),0)),"",OFFSET('12. SEGUIMIENTO 2027'!$N$14,INT((ROW()-13)/2),0)),IF(ISBLANK(OFFSET('9. METAS'!$U$20,INT((ROW()-14)/2),0)),"",OFFSET('9. METAS'!$U$20,INT((ROW()-14)/2),0)))</f>
        <v/>
      </c>
      <c r="K464" s="245" t="str">
        <f ca="1">IF(MOD(ROW()-13,2)=0,IF(ISBLANK(OFFSET('12. SEGUIMIENTO 2027'!$O$14,INT((ROW()-13)/2),0)),"",OFFSET('12. SEGUIMIENTO 2027'!$O$14,INT((ROW()-13)/2),0)),IF(ISBLANK(OFFSET('9. METAS'!$V$20,INT((ROW()-14)/2),0)),"",OFFSET('9. METAS'!$V$20,INT((ROW()-14)/2),0)))</f>
        <v/>
      </c>
      <c r="L464" s="245" t="str">
        <f ca="1">IF(MOD(ROW()-13,2)=0,IF(ISBLANK(OFFSET('12. SEGUIMIENTO 2027'!$P$14,INT((ROW()-13)/2),0)),"",OFFSET('12. SEGUIMIENTO 2027'!$P$14,INT((ROW()-13)/2),0)),IF(ISBLANK(OFFSET('9. METAS'!$W$20,INT((ROW()-14)/2),0)),"",OFFSET('9. METAS'!$W$20,INT((ROW()-14)/2),0)))</f>
        <v/>
      </c>
      <c r="M464" s="246" t="str">
        <f ca="1">IF(MOD(ROW()-13,2)=0,IF(ISBLANK(OFFSET('12. SEGUIMIENTO 2027'!$Q$14,INT((ROW()-13)/2),0)),"",OFFSET('12. SEGUIMIENTO 2027'!$Q$14,INT((ROW()-13)/2),0)),IF(ISBLANK(OFFSET('9. METAS'!$X$20,INT((ROW()-14)/2),0)),"",OFFSET('9. METAS'!$X$20,INT((ROW()-14)/2),0)))</f>
        <v/>
      </c>
      <c r="N464" s="1013"/>
      <c r="O464" s="1014"/>
      <c r="P464" s="1015"/>
    </row>
    <row r="465" spans="3:16">
      <c r="C465" s="1016" t="str">
        <f ca="1">IF(ISBLANK(OFFSET('5. Pp (3 años)'!$C$46,INT((ROW()-13)/2),0)),"",OFFSET('5. Pp (3 años)'!$C$46,INT((ROW()-13)/2),0))</f>
        <v>Actividad</v>
      </c>
      <c r="D465" s="1018" t="str">
        <f ca="1">IF(ISBLANK(OFFSET('5. Pp (3 años)'!$D$46,INT((ROW()-13)/2),0)),"",OFFSET('5. Pp (3 años)'!$D$46,INT((ROW()-13)/2),0))</f>
        <v/>
      </c>
      <c r="E465" s="1018" t="str">
        <f ca="1">IF(ISBLANK(OFFSET('5. Pp (3 años)'!$E$46,INT((ROW()-13)/2),0)),"",OFFSET('5. Pp (3 años)'!$E$46,INT((ROW()-13)/2),0))</f>
        <v/>
      </c>
      <c r="F465" s="1021" t="str">
        <f ca="1">IF(ISBLANK(OFFSET('5. Pp (3 años)'!$K$46,INT((ROW()-13)/2),0)),"",OFFSET('5. Pp (3 años)'!$K$46,INT((ROW()-13)/2),0))</f>
        <v/>
      </c>
      <c r="G465" s="1023" t="str">
        <f ca="1">IF(ISBLANK(OFFSET('5. Pp (3 años)'!$H$46,INT((ROW()-13)/2),0)),"",OFFSET('5. Pp (3 años)'!$H$46,INT((ROW()-13)/2),0))</f>
        <v/>
      </c>
      <c r="H465" s="1080" t="str">
        <f ca="1">IF(ISBLANK(OFFSET('9. METAS'!$L$20,INT((ROW()-13)/2),0)),"",OFFSET('9. METAS'!$L$20,INT((ROW()-13)/2),0))</f>
        <v/>
      </c>
      <c r="I465" s="1004"/>
      <c r="J465" s="244" t="str">
        <f ca="1">IF(MOD(ROW()-13,2)=0,IF(ISBLANK(OFFSET('12. SEGUIMIENTO 2027'!$N$14,INT((ROW()-13)/2),0)),"",OFFSET('12. SEGUIMIENTO 2027'!$N$14,INT((ROW()-13)/2),0)),IF(ISBLANK(OFFSET('9. METAS'!$U$20,INT((ROW()-14)/2),0)),"",OFFSET('9. METAS'!$U$20,INT((ROW()-14)/2),0)))</f>
        <v/>
      </c>
      <c r="K465" s="245" t="str">
        <f ca="1">IF(MOD(ROW()-13,2)=0,IF(ISBLANK(OFFSET('12. SEGUIMIENTO 2027'!$O$14,INT((ROW()-13)/2),0)),"",OFFSET('12. SEGUIMIENTO 2027'!$O$14,INT((ROW()-13)/2),0)),IF(ISBLANK(OFFSET('9. METAS'!$V$20,INT((ROW()-14)/2),0)),"",OFFSET('9. METAS'!$V$20,INT((ROW()-14)/2),0)))</f>
        <v/>
      </c>
      <c r="L465" s="245" t="str">
        <f ca="1">IF(MOD(ROW()-13,2)=0,IF(ISBLANK(OFFSET('12. SEGUIMIENTO 2027'!$P$14,INT((ROW()-13)/2),0)),"",OFFSET('12. SEGUIMIENTO 2027'!$P$14,INT((ROW()-13)/2),0)),IF(ISBLANK(OFFSET('9. METAS'!$W$20,INT((ROW()-14)/2),0)),"",OFFSET('9. METAS'!$W$20,INT((ROW()-14)/2),0)))</f>
        <v/>
      </c>
      <c r="M465" s="246" t="str">
        <f ca="1">IF(MOD(ROW()-13,2)=0,IF(ISBLANK(OFFSET('12. SEGUIMIENTO 2027'!$Q$14,INT((ROW()-13)/2),0)),"",OFFSET('12. SEGUIMIENTO 2027'!$Q$14,INT((ROW()-13)/2),0)),IF(ISBLANK(OFFSET('9. METAS'!$X$20,INT((ROW()-14)/2),0)),"",OFFSET('9. METAS'!$X$20,INT((ROW()-14)/2),0)))</f>
        <v/>
      </c>
      <c r="N465" s="1006" t="str">
        <f t="shared" ref="N465" ca="1" si="448">IFERROR(J465/J466,"ND")</f>
        <v>ND</v>
      </c>
      <c r="O465" s="1008" t="str">
        <f t="shared" ref="O465" ca="1" si="449">IFERROR(((J465+K465+L465+M465)/H465),"ND")</f>
        <v>ND</v>
      </c>
      <c r="P465" s="1010"/>
    </row>
    <row r="466" spans="3:16">
      <c r="C466" s="1025"/>
      <c r="D466" s="1018"/>
      <c r="E466" s="1018"/>
      <c r="F466" s="1021"/>
      <c r="G466" s="1023"/>
      <c r="H466" s="1080"/>
      <c r="I466" s="1012"/>
      <c r="J466" s="244" t="str">
        <f ca="1">IF(MOD(ROW()-13,2)=0,IF(ISBLANK(OFFSET('12. SEGUIMIENTO 2027'!$N$14,INT((ROW()-13)/2),0)),"",OFFSET('12. SEGUIMIENTO 2027'!$N$14,INT((ROW()-13)/2),0)),IF(ISBLANK(OFFSET('9. METAS'!$U$20,INT((ROW()-14)/2),0)),"",OFFSET('9. METAS'!$U$20,INT((ROW()-14)/2),0)))</f>
        <v/>
      </c>
      <c r="K466" s="245" t="str">
        <f ca="1">IF(MOD(ROW()-13,2)=0,IF(ISBLANK(OFFSET('12. SEGUIMIENTO 2027'!$O$14,INT((ROW()-13)/2),0)),"",OFFSET('12. SEGUIMIENTO 2027'!$O$14,INT((ROW()-13)/2),0)),IF(ISBLANK(OFFSET('9. METAS'!$V$20,INT((ROW()-14)/2),0)),"",OFFSET('9. METAS'!$V$20,INT((ROW()-14)/2),0)))</f>
        <v/>
      </c>
      <c r="L466" s="245" t="str">
        <f ca="1">IF(MOD(ROW()-13,2)=0,IF(ISBLANK(OFFSET('12. SEGUIMIENTO 2027'!$P$14,INT((ROW()-13)/2),0)),"",OFFSET('12. SEGUIMIENTO 2027'!$P$14,INT((ROW()-13)/2),0)),IF(ISBLANK(OFFSET('9. METAS'!$W$20,INT((ROW()-14)/2),0)),"",OFFSET('9. METAS'!$W$20,INT((ROW()-14)/2),0)))</f>
        <v/>
      </c>
      <c r="M466" s="246" t="str">
        <f ca="1">IF(MOD(ROW()-13,2)=0,IF(ISBLANK(OFFSET('12. SEGUIMIENTO 2027'!$Q$14,INT((ROW()-13)/2),0)),"",OFFSET('12. SEGUIMIENTO 2027'!$Q$14,INT((ROW()-13)/2),0)),IF(ISBLANK(OFFSET('9. METAS'!$X$20,INT((ROW()-14)/2),0)),"",OFFSET('9. METAS'!$X$20,INT((ROW()-14)/2),0)))</f>
        <v/>
      </c>
      <c r="N466" s="1013"/>
      <c r="O466" s="1014"/>
      <c r="P466" s="1015"/>
    </row>
    <row r="467" spans="3:16">
      <c r="C467" s="1016" t="str">
        <f ca="1">IF(ISBLANK(OFFSET('5. Pp (3 años)'!$C$46,INT((ROW()-13)/2),0)),"",OFFSET('5. Pp (3 años)'!$C$46,INT((ROW()-13)/2),0))</f>
        <v>Actividad</v>
      </c>
      <c r="D467" s="1018" t="str">
        <f ca="1">IF(ISBLANK(OFFSET('5. Pp (3 años)'!$D$46,INT((ROW()-13)/2),0)),"",OFFSET('5. Pp (3 años)'!$D$46,INT((ROW()-13)/2),0))</f>
        <v/>
      </c>
      <c r="E467" s="1018" t="str">
        <f ca="1">IF(ISBLANK(OFFSET('5. Pp (3 años)'!$E$46,INT((ROW()-13)/2),0)),"",OFFSET('5. Pp (3 años)'!$E$46,INT((ROW()-13)/2),0))</f>
        <v/>
      </c>
      <c r="F467" s="1021" t="str">
        <f ca="1">IF(ISBLANK(OFFSET('5. Pp (3 años)'!$K$46,INT((ROW()-13)/2),0)),"",OFFSET('5. Pp (3 años)'!$K$46,INT((ROW()-13)/2),0))</f>
        <v/>
      </c>
      <c r="G467" s="1023" t="str">
        <f ca="1">IF(ISBLANK(OFFSET('5. Pp (3 años)'!$H$46,INT((ROW()-13)/2),0)),"",OFFSET('5. Pp (3 años)'!$H$46,INT((ROW()-13)/2),0))</f>
        <v/>
      </c>
      <c r="H467" s="1080" t="str">
        <f ca="1">IF(ISBLANK(OFFSET('9. METAS'!$L$20,INT((ROW()-13)/2),0)),"",OFFSET('9. METAS'!$L$20,INT((ROW()-13)/2),0))</f>
        <v/>
      </c>
      <c r="I467" s="1004"/>
      <c r="J467" s="244" t="str">
        <f ca="1">IF(MOD(ROW()-13,2)=0,IF(ISBLANK(OFFSET('12. SEGUIMIENTO 2027'!$N$14,INT((ROW()-13)/2),0)),"",OFFSET('12. SEGUIMIENTO 2027'!$N$14,INT((ROW()-13)/2),0)),IF(ISBLANK(OFFSET('9. METAS'!$U$20,INT((ROW()-14)/2),0)),"",OFFSET('9. METAS'!$U$20,INT((ROW()-14)/2),0)))</f>
        <v/>
      </c>
      <c r="K467" s="245" t="str">
        <f ca="1">IF(MOD(ROW()-13,2)=0,IF(ISBLANK(OFFSET('12. SEGUIMIENTO 2027'!$O$14,INT((ROW()-13)/2),0)),"",OFFSET('12. SEGUIMIENTO 2027'!$O$14,INT((ROW()-13)/2),0)),IF(ISBLANK(OFFSET('9. METAS'!$V$20,INT((ROW()-14)/2),0)),"",OFFSET('9. METAS'!$V$20,INT((ROW()-14)/2),0)))</f>
        <v/>
      </c>
      <c r="L467" s="245" t="str">
        <f ca="1">IF(MOD(ROW()-13,2)=0,IF(ISBLANK(OFFSET('12. SEGUIMIENTO 2027'!$P$14,INT((ROW()-13)/2),0)),"",OFFSET('12. SEGUIMIENTO 2027'!$P$14,INT((ROW()-13)/2),0)),IF(ISBLANK(OFFSET('9. METAS'!$W$20,INT((ROW()-14)/2),0)),"",OFFSET('9. METAS'!$W$20,INT((ROW()-14)/2),0)))</f>
        <v/>
      </c>
      <c r="M467" s="246" t="str">
        <f ca="1">IF(MOD(ROW()-13,2)=0,IF(ISBLANK(OFFSET('12. SEGUIMIENTO 2027'!$Q$14,INT((ROW()-13)/2),0)),"",OFFSET('12. SEGUIMIENTO 2027'!$Q$14,INT((ROW()-13)/2),0)),IF(ISBLANK(OFFSET('9. METAS'!$X$20,INT((ROW()-14)/2),0)),"",OFFSET('9. METAS'!$X$20,INT((ROW()-14)/2),0)))</f>
        <v/>
      </c>
      <c r="N467" s="1006" t="str">
        <f t="shared" ref="N467" ca="1" si="450">IFERROR(J467/J468,"ND")</f>
        <v>ND</v>
      </c>
      <c r="O467" s="1008" t="str">
        <f t="shared" ref="O467" ca="1" si="451">IFERROR(((J467+K467+L467+M467)/H467),"ND")</f>
        <v>ND</v>
      </c>
      <c r="P467" s="1010"/>
    </row>
    <row r="468" spans="3:16">
      <c r="C468" s="1025"/>
      <c r="D468" s="1018"/>
      <c r="E468" s="1018"/>
      <c r="F468" s="1021"/>
      <c r="G468" s="1023"/>
      <c r="H468" s="1080"/>
      <c r="I468" s="1012"/>
      <c r="J468" s="244" t="str">
        <f ca="1">IF(MOD(ROW()-13,2)=0,IF(ISBLANK(OFFSET('12. SEGUIMIENTO 2027'!$N$14,INT((ROW()-13)/2),0)),"",OFFSET('12. SEGUIMIENTO 2027'!$N$14,INT((ROW()-13)/2),0)),IF(ISBLANK(OFFSET('9. METAS'!$U$20,INT((ROW()-14)/2),0)),"",OFFSET('9. METAS'!$U$20,INT((ROW()-14)/2),0)))</f>
        <v/>
      </c>
      <c r="K468" s="245" t="str">
        <f ca="1">IF(MOD(ROW()-13,2)=0,IF(ISBLANK(OFFSET('12. SEGUIMIENTO 2027'!$O$14,INT((ROW()-13)/2),0)),"",OFFSET('12. SEGUIMIENTO 2027'!$O$14,INT((ROW()-13)/2),0)),IF(ISBLANK(OFFSET('9. METAS'!$V$20,INT((ROW()-14)/2),0)),"",OFFSET('9. METAS'!$V$20,INT((ROW()-14)/2),0)))</f>
        <v/>
      </c>
      <c r="L468" s="245" t="str">
        <f ca="1">IF(MOD(ROW()-13,2)=0,IF(ISBLANK(OFFSET('12. SEGUIMIENTO 2027'!$P$14,INT((ROW()-13)/2),0)),"",OFFSET('12. SEGUIMIENTO 2027'!$P$14,INT((ROW()-13)/2),0)),IF(ISBLANK(OFFSET('9. METAS'!$W$20,INT((ROW()-14)/2),0)),"",OFFSET('9. METAS'!$W$20,INT((ROW()-14)/2),0)))</f>
        <v/>
      </c>
      <c r="M468" s="246" t="str">
        <f ca="1">IF(MOD(ROW()-13,2)=0,IF(ISBLANK(OFFSET('12. SEGUIMIENTO 2027'!$Q$14,INT((ROW()-13)/2),0)),"",OFFSET('12. SEGUIMIENTO 2027'!$Q$14,INT((ROW()-13)/2),0)),IF(ISBLANK(OFFSET('9. METAS'!$X$20,INT((ROW()-14)/2),0)),"",OFFSET('9. METAS'!$X$20,INT((ROW()-14)/2),0)))</f>
        <v/>
      </c>
      <c r="N468" s="1013"/>
      <c r="O468" s="1014"/>
      <c r="P468" s="1015"/>
    </row>
    <row r="469" spans="3:16">
      <c r="C469" s="1016" t="str">
        <f ca="1">IF(ISBLANK(OFFSET('5. Pp (3 años)'!$C$46,INT((ROW()-13)/2),0)),"",OFFSET('5. Pp (3 años)'!$C$46,INT((ROW()-13)/2),0))</f>
        <v>Actividad</v>
      </c>
      <c r="D469" s="1018" t="str">
        <f ca="1">IF(ISBLANK(OFFSET('5. Pp (3 años)'!$D$46,INT((ROW()-13)/2),0)),"",OFFSET('5. Pp (3 años)'!$D$46,INT((ROW()-13)/2),0))</f>
        <v/>
      </c>
      <c r="E469" s="1018" t="str">
        <f ca="1">IF(ISBLANK(OFFSET('5. Pp (3 años)'!$E$46,INT((ROW()-13)/2),0)),"",OFFSET('5. Pp (3 años)'!$E$46,INT((ROW()-13)/2),0))</f>
        <v/>
      </c>
      <c r="F469" s="1021" t="str">
        <f ca="1">IF(ISBLANK(OFFSET('5. Pp (3 años)'!$K$46,INT((ROW()-13)/2),0)),"",OFFSET('5. Pp (3 años)'!$K$46,INT((ROW()-13)/2),0))</f>
        <v/>
      </c>
      <c r="G469" s="1023" t="str">
        <f ca="1">IF(ISBLANK(OFFSET('5. Pp (3 años)'!$H$46,INT((ROW()-13)/2),0)),"",OFFSET('5. Pp (3 años)'!$H$46,INT((ROW()-13)/2),0))</f>
        <v/>
      </c>
      <c r="H469" s="1080" t="str">
        <f ca="1">IF(ISBLANK(OFFSET('9. METAS'!$L$20,INT((ROW()-13)/2),0)),"",OFFSET('9. METAS'!$L$20,INT((ROW()-13)/2),0))</f>
        <v/>
      </c>
      <c r="I469" s="1004"/>
      <c r="J469" s="244" t="str">
        <f ca="1">IF(MOD(ROW()-13,2)=0,IF(ISBLANK(OFFSET('12. SEGUIMIENTO 2027'!$N$14,INT((ROW()-13)/2),0)),"",OFFSET('12. SEGUIMIENTO 2027'!$N$14,INT((ROW()-13)/2),0)),IF(ISBLANK(OFFSET('9. METAS'!$U$20,INT((ROW()-14)/2),0)),"",OFFSET('9. METAS'!$U$20,INT((ROW()-14)/2),0)))</f>
        <v/>
      </c>
      <c r="K469" s="245" t="str">
        <f ca="1">IF(MOD(ROW()-13,2)=0,IF(ISBLANK(OFFSET('12. SEGUIMIENTO 2027'!$O$14,INT((ROW()-13)/2),0)),"",OFFSET('12. SEGUIMIENTO 2027'!$O$14,INT((ROW()-13)/2),0)),IF(ISBLANK(OFFSET('9. METAS'!$V$20,INT((ROW()-14)/2),0)),"",OFFSET('9. METAS'!$V$20,INT((ROW()-14)/2),0)))</f>
        <v/>
      </c>
      <c r="L469" s="245" t="str">
        <f ca="1">IF(MOD(ROW()-13,2)=0,IF(ISBLANK(OFFSET('12. SEGUIMIENTO 2027'!$P$14,INT((ROW()-13)/2),0)),"",OFFSET('12. SEGUIMIENTO 2027'!$P$14,INT((ROW()-13)/2),0)),IF(ISBLANK(OFFSET('9. METAS'!$W$20,INT((ROW()-14)/2),0)),"",OFFSET('9. METAS'!$W$20,INT((ROW()-14)/2),0)))</f>
        <v/>
      </c>
      <c r="M469" s="246" t="str">
        <f ca="1">IF(MOD(ROW()-13,2)=0,IF(ISBLANK(OFFSET('12. SEGUIMIENTO 2027'!$Q$14,INT((ROW()-13)/2),0)),"",OFFSET('12. SEGUIMIENTO 2027'!$Q$14,INT((ROW()-13)/2),0)),IF(ISBLANK(OFFSET('9. METAS'!$X$20,INT((ROW()-14)/2),0)),"",OFFSET('9. METAS'!$X$20,INT((ROW()-14)/2),0)))</f>
        <v/>
      </c>
      <c r="N469" s="1006" t="str">
        <f t="shared" ref="N469" ca="1" si="452">IFERROR(J469/J470,"ND")</f>
        <v>ND</v>
      </c>
      <c r="O469" s="1008" t="str">
        <f t="shared" ref="O469" ca="1" si="453">IFERROR(((J469+K469+L469+M469)/H469),"ND")</f>
        <v>ND</v>
      </c>
      <c r="P469" s="1010"/>
    </row>
    <row r="470" spans="3:16">
      <c r="C470" s="1025"/>
      <c r="D470" s="1018"/>
      <c r="E470" s="1018"/>
      <c r="F470" s="1021"/>
      <c r="G470" s="1023"/>
      <c r="H470" s="1080"/>
      <c r="I470" s="1012"/>
      <c r="J470" s="244" t="str">
        <f ca="1">IF(MOD(ROW()-13,2)=0,IF(ISBLANK(OFFSET('12. SEGUIMIENTO 2027'!$N$14,INT((ROW()-13)/2),0)),"",OFFSET('12. SEGUIMIENTO 2027'!$N$14,INT((ROW()-13)/2),0)),IF(ISBLANK(OFFSET('9. METAS'!$U$20,INT((ROW()-14)/2),0)),"",OFFSET('9. METAS'!$U$20,INT((ROW()-14)/2),0)))</f>
        <v/>
      </c>
      <c r="K470" s="245" t="str">
        <f ca="1">IF(MOD(ROW()-13,2)=0,IF(ISBLANK(OFFSET('12. SEGUIMIENTO 2027'!$O$14,INT((ROW()-13)/2),0)),"",OFFSET('12. SEGUIMIENTO 2027'!$O$14,INT((ROW()-13)/2),0)),IF(ISBLANK(OFFSET('9. METAS'!$V$20,INT((ROW()-14)/2),0)),"",OFFSET('9. METAS'!$V$20,INT((ROW()-14)/2),0)))</f>
        <v/>
      </c>
      <c r="L470" s="245" t="str">
        <f ca="1">IF(MOD(ROW()-13,2)=0,IF(ISBLANK(OFFSET('12. SEGUIMIENTO 2027'!$P$14,INT((ROW()-13)/2),0)),"",OFFSET('12. SEGUIMIENTO 2027'!$P$14,INT((ROW()-13)/2),0)),IF(ISBLANK(OFFSET('9. METAS'!$W$20,INT((ROW()-14)/2),0)),"",OFFSET('9. METAS'!$W$20,INT((ROW()-14)/2),0)))</f>
        <v/>
      </c>
      <c r="M470" s="246" t="str">
        <f ca="1">IF(MOD(ROW()-13,2)=0,IF(ISBLANK(OFFSET('12. SEGUIMIENTO 2027'!$Q$14,INT((ROW()-13)/2),0)),"",OFFSET('12. SEGUIMIENTO 2027'!$Q$14,INT((ROW()-13)/2),0)),IF(ISBLANK(OFFSET('9. METAS'!$X$20,INT((ROW()-14)/2),0)),"",OFFSET('9. METAS'!$X$20,INT((ROW()-14)/2),0)))</f>
        <v/>
      </c>
      <c r="N470" s="1013"/>
      <c r="O470" s="1014"/>
      <c r="P470" s="1015"/>
    </row>
    <row r="471" spans="3:16">
      <c r="C471" s="1016" t="str">
        <f ca="1">IF(ISBLANK(OFFSET('5. Pp (3 años)'!$C$46,INT((ROW()-13)/2),0)),"",OFFSET('5. Pp (3 años)'!$C$46,INT((ROW()-13)/2),0))</f>
        <v>Actividad</v>
      </c>
      <c r="D471" s="1018" t="str">
        <f ca="1">IF(ISBLANK(OFFSET('5. Pp (3 años)'!$D$46,INT((ROW()-13)/2),0)),"",OFFSET('5. Pp (3 años)'!$D$46,INT((ROW()-13)/2),0))</f>
        <v/>
      </c>
      <c r="E471" s="1018" t="str">
        <f ca="1">IF(ISBLANK(OFFSET('5. Pp (3 años)'!$E$46,INT((ROW()-13)/2),0)),"",OFFSET('5. Pp (3 años)'!$E$46,INT((ROW()-13)/2),0))</f>
        <v/>
      </c>
      <c r="F471" s="1021" t="str">
        <f ca="1">IF(ISBLANK(OFFSET('5. Pp (3 años)'!$K$46,INT((ROW()-13)/2),0)),"",OFFSET('5. Pp (3 años)'!$K$46,INT((ROW()-13)/2),0))</f>
        <v/>
      </c>
      <c r="G471" s="1023" t="str">
        <f ca="1">IF(ISBLANK(OFFSET('5. Pp (3 años)'!$H$46,INT((ROW()-13)/2),0)),"",OFFSET('5. Pp (3 años)'!$H$46,INT((ROW()-13)/2),0))</f>
        <v/>
      </c>
      <c r="H471" s="1080" t="str">
        <f ca="1">IF(ISBLANK(OFFSET('9. METAS'!$L$20,INT((ROW()-13)/2),0)),"",OFFSET('9. METAS'!$L$20,INT((ROW()-13)/2),0))</f>
        <v/>
      </c>
      <c r="I471" s="1004"/>
      <c r="J471" s="244" t="str">
        <f ca="1">IF(MOD(ROW()-13,2)=0,IF(ISBLANK(OFFSET('12. SEGUIMIENTO 2027'!$N$14,INT((ROW()-13)/2),0)),"",OFFSET('12. SEGUIMIENTO 2027'!$N$14,INT((ROW()-13)/2),0)),IF(ISBLANK(OFFSET('9. METAS'!$U$20,INT((ROW()-14)/2),0)),"",OFFSET('9. METAS'!$U$20,INT((ROW()-14)/2),0)))</f>
        <v/>
      </c>
      <c r="K471" s="245" t="str">
        <f ca="1">IF(MOD(ROW()-13,2)=0,IF(ISBLANK(OFFSET('12. SEGUIMIENTO 2027'!$O$14,INT((ROW()-13)/2),0)),"",OFFSET('12. SEGUIMIENTO 2027'!$O$14,INT((ROW()-13)/2),0)),IF(ISBLANK(OFFSET('9. METAS'!$V$20,INT((ROW()-14)/2),0)),"",OFFSET('9. METAS'!$V$20,INT((ROW()-14)/2),0)))</f>
        <v/>
      </c>
      <c r="L471" s="245" t="str">
        <f ca="1">IF(MOD(ROW()-13,2)=0,IF(ISBLANK(OFFSET('12. SEGUIMIENTO 2027'!$P$14,INT((ROW()-13)/2),0)),"",OFFSET('12. SEGUIMIENTO 2027'!$P$14,INT((ROW()-13)/2),0)),IF(ISBLANK(OFFSET('9. METAS'!$W$20,INT((ROW()-14)/2),0)),"",OFFSET('9. METAS'!$W$20,INT((ROW()-14)/2),0)))</f>
        <v/>
      </c>
      <c r="M471" s="246" t="str">
        <f ca="1">IF(MOD(ROW()-13,2)=0,IF(ISBLANK(OFFSET('12. SEGUIMIENTO 2027'!$Q$14,INT((ROW()-13)/2),0)),"",OFFSET('12. SEGUIMIENTO 2027'!$Q$14,INT((ROW()-13)/2),0)),IF(ISBLANK(OFFSET('9. METAS'!$X$20,INT((ROW()-14)/2),0)),"",OFFSET('9. METAS'!$X$20,INT((ROW()-14)/2),0)))</f>
        <v/>
      </c>
      <c r="N471" s="1006" t="str">
        <f t="shared" ref="N471" ca="1" si="454">IFERROR(J471/J472,"ND")</f>
        <v>ND</v>
      </c>
      <c r="O471" s="1008" t="str">
        <f t="shared" ref="O471" ca="1" si="455">IFERROR(((J471+K471+L471+M471)/H471),"ND")</f>
        <v>ND</v>
      </c>
      <c r="P471" s="1010"/>
    </row>
    <row r="472" spans="3:16">
      <c r="C472" s="1025"/>
      <c r="D472" s="1018"/>
      <c r="E472" s="1018"/>
      <c r="F472" s="1021"/>
      <c r="G472" s="1023"/>
      <c r="H472" s="1080"/>
      <c r="I472" s="1012"/>
      <c r="J472" s="244" t="str">
        <f ca="1">IF(MOD(ROW()-13,2)=0,IF(ISBLANK(OFFSET('12. SEGUIMIENTO 2027'!$N$14,INT((ROW()-13)/2),0)),"",OFFSET('12. SEGUIMIENTO 2027'!$N$14,INT((ROW()-13)/2),0)),IF(ISBLANK(OFFSET('9. METAS'!$U$20,INT((ROW()-14)/2),0)),"",OFFSET('9. METAS'!$U$20,INT((ROW()-14)/2),0)))</f>
        <v/>
      </c>
      <c r="K472" s="245" t="str">
        <f ca="1">IF(MOD(ROW()-13,2)=0,IF(ISBLANK(OFFSET('12. SEGUIMIENTO 2027'!$O$14,INT((ROW()-13)/2),0)),"",OFFSET('12. SEGUIMIENTO 2027'!$O$14,INT((ROW()-13)/2),0)),IF(ISBLANK(OFFSET('9. METAS'!$V$20,INT((ROW()-14)/2),0)),"",OFFSET('9. METAS'!$V$20,INT((ROW()-14)/2),0)))</f>
        <v/>
      </c>
      <c r="L472" s="245" t="str">
        <f ca="1">IF(MOD(ROW()-13,2)=0,IF(ISBLANK(OFFSET('12. SEGUIMIENTO 2027'!$P$14,INT((ROW()-13)/2),0)),"",OFFSET('12. SEGUIMIENTO 2027'!$P$14,INT((ROW()-13)/2),0)),IF(ISBLANK(OFFSET('9. METAS'!$W$20,INT((ROW()-14)/2),0)),"",OFFSET('9. METAS'!$W$20,INT((ROW()-14)/2),0)))</f>
        <v/>
      </c>
      <c r="M472" s="246" t="str">
        <f ca="1">IF(MOD(ROW()-13,2)=0,IF(ISBLANK(OFFSET('12. SEGUIMIENTO 2027'!$Q$14,INT((ROW()-13)/2),0)),"",OFFSET('12. SEGUIMIENTO 2027'!$Q$14,INT((ROW()-13)/2),0)),IF(ISBLANK(OFFSET('9. METAS'!$X$20,INT((ROW()-14)/2),0)),"",OFFSET('9. METAS'!$X$20,INT((ROW()-14)/2),0)))</f>
        <v/>
      </c>
      <c r="N472" s="1013"/>
      <c r="O472" s="1014"/>
      <c r="P472" s="1015"/>
    </row>
    <row r="473" spans="3:16">
      <c r="C473" s="1016" t="str">
        <f ca="1">IF(ISBLANK(OFFSET('5. Pp (3 años)'!$C$46,INT((ROW()-13)/2),0)),"",OFFSET('5. Pp (3 años)'!$C$46,INT((ROW()-13)/2),0))</f>
        <v>Actividad</v>
      </c>
      <c r="D473" s="1018" t="str">
        <f ca="1">IF(ISBLANK(OFFSET('5. Pp (3 años)'!$D$46,INT((ROW()-13)/2),0)),"",OFFSET('5. Pp (3 años)'!$D$46,INT((ROW()-13)/2),0))</f>
        <v/>
      </c>
      <c r="E473" s="1018" t="str">
        <f ca="1">IF(ISBLANK(OFFSET('5. Pp (3 años)'!$E$46,INT((ROW()-13)/2),0)),"",OFFSET('5. Pp (3 años)'!$E$46,INT((ROW()-13)/2),0))</f>
        <v/>
      </c>
      <c r="F473" s="1021" t="str">
        <f ca="1">IF(ISBLANK(OFFSET('5. Pp (3 años)'!$K$46,INT((ROW()-13)/2),0)),"",OFFSET('5. Pp (3 años)'!$K$46,INT((ROW()-13)/2),0))</f>
        <v/>
      </c>
      <c r="G473" s="1023" t="str">
        <f ca="1">IF(ISBLANK(OFFSET('5. Pp (3 años)'!$H$46,INT((ROW()-13)/2),0)),"",OFFSET('5. Pp (3 años)'!$H$46,INT((ROW()-13)/2),0))</f>
        <v/>
      </c>
      <c r="H473" s="1080" t="str">
        <f ca="1">IF(ISBLANK(OFFSET('9. METAS'!$L$20,INT((ROW()-13)/2),0)),"",OFFSET('9. METAS'!$L$20,INT((ROW()-13)/2),0))</f>
        <v/>
      </c>
      <c r="I473" s="1004"/>
      <c r="J473" s="244">
        <f ca="1">IF(MOD(ROW()-13,2)=0,IF(ISBLANK(OFFSET('12. SEGUIMIENTO 2027'!$N$14,INT((ROW()-13)/2),0)),"",OFFSET('12. SEGUIMIENTO 2027'!$N$14,INT((ROW()-13)/2),0)),IF(ISBLANK(OFFSET('9. METAS'!$U$20,INT((ROW()-14)/2),0)),"",OFFSET('9. METAS'!$U$20,INT((ROW()-14)/2),0)))</f>
        <v>58</v>
      </c>
      <c r="K473" s="245">
        <f ca="1">IF(MOD(ROW()-13,2)=0,IF(ISBLANK(OFFSET('12. SEGUIMIENTO 2027'!$O$14,INT((ROW()-13)/2),0)),"",OFFSET('12. SEGUIMIENTO 2027'!$O$14,INT((ROW()-13)/2),0)),IF(ISBLANK(OFFSET('9. METAS'!$V$20,INT((ROW()-14)/2),0)),"",OFFSET('9. METAS'!$V$20,INT((ROW()-14)/2),0)))</f>
        <v>59</v>
      </c>
      <c r="L473" s="245">
        <f ca="1">IF(MOD(ROW()-13,2)=0,IF(ISBLANK(OFFSET('12. SEGUIMIENTO 2027'!$P$14,INT((ROW()-13)/2),0)),"",OFFSET('12. SEGUIMIENTO 2027'!$P$14,INT((ROW()-13)/2),0)),IF(ISBLANK(OFFSET('9. METAS'!$W$20,INT((ROW()-14)/2),0)),"",OFFSET('9. METAS'!$W$20,INT((ROW()-14)/2),0)))</f>
        <v>60</v>
      </c>
      <c r="M473" s="246">
        <f ca="1">IF(MOD(ROW()-13,2)=0,IF(ISBLANK(OFFSET('12. SEGUIMIENTO 2027'!$Q$14,INT((ROW()-13)/2),0)),"",OFFSET('12. SEGUIMIENTO 2027'!$Q$14,INT((ROW()-13)/2),0)),IF(ISBLANK(OFFSET('9. METAS'!$X$20,INT((ROW()-14)/2),0)),"",OFFSET('9. METAS'!$X$20,INT((ROW()-14)/2),0)))</f>
        <v>61</v>
      </c>
      <c r="N473" s="1006" t="str">
        <f ca="1">IFERROR(J473/J474,"ND")</f>
        <v>ND</v>
      </c>
      <c r="O473" s="1008" t="str">
        <f t="shared" ref="O473" ca="1" si="456">IFERROR(((J473+K473+L473+M473)/H473),"ND")</f>
        <v>ND</v>
      </c>
      <c r="P473" s="1010"/>
    </row>
    <row r="474" spans="3:16" ht="15.75" thickBot="1">
      <c r="C474" s="1072"/>
      <c r="D474" s="1019"/>
      <c r="E474" s="1019"/>
      <c r="F474" s="1022"/>
      <c r="G474" s="1024"/>
      <c r="H474" s="1082"/>
      <c r="I474" s="1083"/>
      <c r="J474" s="250" t="str">
        <f ca="1">IF(MOD(ROW()-13,2)=0,IF(ISBLANK(OFFSET('12. SEGUIMIENTO 2027'!$N$14,INT((ROW()-13)/2),0)),"",OFFSET('12. SEGUIMIENTO 2027'!$N$14,INT((ROW()-13)/2),0)),IF(ISBLANK(OFFSET('9. METAS'!$U$20,INT((ROW()-14)/2),0)),"",OFFSET('9. METAS'!$U$20,INT((ROW()-14)/2),0)))</f>
        <v/>
      </c>
      <c r="K474" s="251" t="str">
        <f ca="1">IF(MOD(ROW()-13,2)=0,IF(ISBLANK(OFFSET('12. SEGUIMIENTO 2027'!$O$14,INT((ROW()-13)/2),0)),"",OFFSET('12. SEGUIMIENTO 2027'!$O$14,INT((ROW()-13)/2),0)),IF(ISBLANK(OFFSET('9. METAS'!$V$20,INT((ROW()-14)/2),0)),"",OFFSET('9. METAS'!$V$20,INT((ROW()-14)/2),0)))</f>
        <v/>
      </c>
      <c r="L474" s="251" t="str">
        <f ca="1">IF(MOD(ROW()-13,2)=0,IF(ISBLANK(OFFSET('12. SEGUIMIENTO 2027'!$P$14,INT((ROW()-13)/2),0)),"",OFFSET('12. SEGUIMIENTO 2027'!$P$14,INT((ROW()-13)/2),0)),IF(ISBLANK(OFFSET('9. METAS'!$W$20,INT((ROW()-14)/2),0)),"",OFFSET('9. METAS'!$W$20,INT((ROW()-14)/2),0)))</f>
        <v/>
      </c>
      <c r="M474" s="252" t="str">
        <f ca="1">IF(MOD(ROW()-13,2)=0,IF(ISBLANK(OFFSET('12. SEGUIMIENTO 2027'!$Q$14,INT((ROW()-13)/2),0)),"",OFFSET('12. SEGUIMIENTO 2027'!$Q$14,INT((ROW()-13)/2),0)),IF(ISBLANK(OFFSET('9. METAS'!$X$20,INT((ROW()-14)/2),0)),"",OFFSET('9. METAS'!$X$20,INT((ROW()-14)/2),0)))</f>
        <v/>
      </c>
      <c r="N474" s="1084"/>
      <c r="O474" s="1014"/>
      <c r="P474" s="1086"/>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74F67-8E23-4CF5-B34F-0A8B7E4C7107}">
  <sheetPr>
    <outlinePr summaryBelow="0" summaryRight="0"/>
    <pageSetUpPr autoPageBreaks="0"/>
  </sheetPr>
  <dimension ref="A1:BC113"/>
  <sheetViews>
    <sheetView showGridLines="0" zoomScale="60" zoomScaleNormal="60" workbookViewId="0">
      <selection activeCell="E10" sqref="G10"/>
    </sheetView>
  </sheetViews>
  <sheetFormatPr baseColWidth="10" defaultColWidth="9.125" defaultRowHeight="12.75"/>
  <cols>
    <col min="1" max="1" width="3.5" style="253" customWidth="1"/>
    <col min="2" max="2" width="25.5" style="253" customWidth="1"/>
    <col min="3" max="3" width="3.625" style="253" customWidth="1"/>
    <col min="4" max="6" width="11.125" style="253" customWidth="1"/>
    <col min="7" max="7" width="66.5" style="253" customWidth="1"/>
    <col min="8" max="16" width="11.125" style="253" customWidth="1"/>
    <col min="17" max="17" width="28.375" style="253" customWidth="1"/>
    <col min="18" max="33" width="11.125" style="253" customWidth="1"/>
    <col min="34" max="16384" width="9.125" style="253"/>
  </cols>
  <sheetData>
    <row r="1" spans="1:55" ht="13.5" customHeight="1">
      <c r="B1" s="254"/>
      <c r="C1" s="255"/>
      <c r="D1" s="256"/>
      <c r="E1" s="254"/>
      <c r="F1" s="254"/>
      <c r="G1" s="254"/>
      <c r="H1" s="254"/>
      <c r="I1" s="254"/>
      <c r="J1" s="254"/>
      <c r="K1" s="254"/>
      <c r="L1" s="254"/>
      <c r="M1" s="254"/>
      <c r="N1" s="254"/>
      <c r="O1" s="254"/>
      <c r="P1" s="254"/>
      <c r="Q1" s="254"/>
      <c r="R1" s="254"/>
      <c r="S1" s="254"/>
      <c r="T1" s="254"/>
      <c r="U1" s="254"/>
      <c r="V1" s="254"/>
      <c r="W1" s="254"/>
      <c r="X1" s="254"/>
      <c r="Y1" s="254"/>
      <c r="Z1" s="254"/>
      <c r="AA1" s="254"/>
      <c r="AB1" s="254"/>
      <c r="AC1" s="254"/>
      <c r="AD1" s="254"/>
      <c r="AE1" s="254"/>
      <c r="AF1" s="254"/>
      <c r="AG1" s="254"/>
    </row>
    <row r="2" spans="1:55" ht="103.5" customHeight="1">
      <c r="A2" s="786" t="s">
        <v>155</v>
      </c>
      <c r="B2" s="786"/>
      <c r="C2" s="786"/>
      <c r="D2" s="786"/>
      <c r="E2" s="786"/>
      <c r="F2" s="786"/>
      <c r="G2" s="786"/>
      <c r="H2" s="786"/>
      <c r="I2" s="786"/>
      <c r="J2" s="786"/>
      <c r="K2" s="786"/>
      <c r="L2" s="786"/>
      <c r="M2" s="786"/>
      <c r="N2" s="786"/>
      <c r="O2" s="786"/>
      <c r="P2" s="786"/>
      <c r="Q2" s="786"/>
      <c r="R2" s="786"/>
      <c r="S2" s="786"/>
      <c r="T2" s="786"/>
      <c r="U2" s="786"/>
      <c r="V2" s="786"/>
      <c r="W2" s="786"/>
      <c r="X2" s="786"/>
      <c r="Y2" s="786"/>
      <c r="Z2" s="786"/>
      <c r="AA2" s="786"/>
      <c r="AB2" s="786"/>
      <c r="AC2" s="786"/>
      <c r="AD2" s="786"/>
      <c r="AE2" s="786"/>
      <c r="AF2" s="786"/>
      <c r="AG2" s="786"/>
      <c r="AH2" s="786"/>
      <c r="AI2" s="786"/>
      <c r="AJ2" s="786"/>
      <c r="AK2" s="786"/>
      <c r="AL2" s="786"/>
      <c r="AM2" s="786"/>
      <c r="AN2" s="786"/>
      <c r="AO2" s="786"/>
      <c r="AP2" s="786"/>
      <c r="AR2" s="787" t="s">
        <v>156</v>
      </c>
      <c r="AS2" s="787"/>
      <c r="AT2" s="787"/>
      <c r="AU2" s="787"/>
      <c r="AV2" s="787"/>
      <c r="AW2" s="787"/>
      <c r="AX2" s="787"/>
      <c r="AY2" s="787"/>
      <c r="AZ2" s="787"/>
      <c r="BA2" s="787"/>
      <c r="BB2" s="787"/>
      <c r="BC2" s="787"/>
    </row>
    <row r="3" spans="1:55" ht="13.5" customHeight="1">
      <c r="B3" s="255"/>
      <c r="C3" s="255"/>
      <c r="D3" s="254"/>
      <c r="E3" s="254"/>
      <c r="F3" s="254"/>
      <c r="G3" s="254"/>
      <c r="H3" s="254"/>
      <c r="I3" s="254"/>
      <c r="J3" s="254"/>
      <c r="K3" s="254"/>
      <c r="L3" s="254"/>
      <c r="M3" s="254"/>
      <c r="N3" s="254"/>
      <c r="O3" s="254"/>
      <c r="P3" s="254"/>
      <c r="Q3" s="254"/>
      <c r="R3" s="254"/>
      <c r="S3" s="254"/>
      <c r="T3" s="254"/>
      <c r="U3" s="254"/>
      <c r="V3" s="254"/>
      <c r="W3" s="254"/>
      <c r="X3" s="254"/>
      <c r="Y3" s="254"/>
      <c r="Z3" s="254"/>
      <c r="AA3" s="254"/>
      <c r="AB3" s="254"/>
      <c r="AC3" s="254"/>
      <c r="AD3" s="254"/>
      <c r="AE3" s="254"/>
      <c r="AF3" s="254"/>
      <c r="AG3" s="254"/>
      <c r="AR3" s="787"/>
      <c r="AS3" s="787"/>
      <c r="AT3" s="787"/>
      <c r="AU3" s="787"/>
      <c r="AV3" s="787"/>
      <c r="AW3" s="787"/>
      <c r="AX3" s="787"/>
      <c r="AY3" s="787"/>
      <c r="AZ3" s="787"/>
      <c r="BA3" s="787"/>
      <c r="BB3" s="787"/>
      <c r="BC3" s="787"/>
    </row>
    <row r="4" spans="1:55" ht="25.15" customHeight="1">
      <c r="B4" s="255"/>
      <c r="C4" s="255"/>
      <c r="D4" s="254"/>
      <c r="E4" s="254"/>
      <c r="F4" s="254"/>
      <c r="G4" s="254"/>
      <c r="H4" s="254"/>
      <c r="I4" s="254"/>
      <c r="J4" s="254"/>
      <c r="K4" s="254"/>
      <c r="L4" s="254"/>
      <c r="M4" s="254"/>
      <c r="N4" s="254"/>
      <c r="O4" s="254"/>
      <c r="P4" s="254"/>
      <c r="Q4" s="254"/>
      <c r="R4" s="254"/>
      <c r="S4" s="254"/>
      <c r="T4" s="254"/>
      <c r="U4" s="254"/>
      <c r="V4" s="254"/>
      <c r="W4" s="254"/>
      <c r="X4" s="254"/>
      <c r="Y4" s="254"/>
      <c r="Z4" s="254"/>
      <c r="AA4" s="254"/>
      <c r="AB4" s="254"/>
      <c r="AC4" s="254"/>
      <c r="AD4" s="254"/>
      <c r="AE4" s="254"/>
      <c r="AF4" s="254"/>
      <c r="AG4" s="254"/>
      <c r="AR4" s="787"/>
      <c r="AS4" s="787"/>
      <c r="AT4" s="787"/>
      <c r="AU4" s="787"/>
      <c r="AV4" s="787"/>
      <c r="AW4" s="787"/>
      <c r="AX4" s="787"/>
      <c r="AY4" s="787"/>
      <c r="AZ4" s="787"/>
      <c r="BA4" s="787"/>
      <c r="BB4" s="787"/>
      <c r="BC4" s="787"/>
    </row>
    <row r="5" spans="1:55" s="258" customFormat="1" ht="20.25">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R5" s="787"/>
      <c r="AS5" s="787"/>
      <c r="AT5" s="787"/>
      <c r="AU5" s="787"/>
      <c r="AV5" s="787"/>
      <c r="AW5" s="787"/>
      <c r="AX5" s="787"/>
      <c r="AY5" s="787"/>
      <c r="AZ5" s="787"/>
      <c r="BA5" s="787"/>
      <c r="BB5" s="787"/>
      <c r="BC5" s="787"/>
    </row>
    <row r="6" spans="1:55" s="258" customFormat="1" ht="20.25">
      <c r="B6" s="259"/>
      <c r="C6" s="259"/>
      <c r="D6" s="259"/>
      <c r="E6" s="259"/>
      <c r="F6" s="259"/>
      <c r="G6" s="259"/>
      <c r="H6" s="259"/>
      <c r="I6" s="259"/>
      <c r="J6" s="259"/>
      <c r="K6" s="259"/>
      <c r="L6" s="259"/>
      <c r="M6" s="259"/>
      <c r="N6" s="259"/>
      <c r="O6" s="259"/>
      <c r="P6" s="259"/>
      <c r="Q6" s="259"/>
      <c r="R6" s="259"/>
      <c r="T6" s="259"/>
      <c r="U6" s="259"/>
      <c r="V6" s="259"/>
      <c r="W6" s="259"/>
      <c r="X6" s="259"/>
      <c r="Y6" s="259"/>
      <c r="Z6" s="259"/>
      <c r="AA6" s="259"/>
      <c r="AB6" s="259"/>
      <c r="AC6" s="259"/>
      <c r="AD6" s="259"/>
      <c r="AE6" s="259"/>
      <c r="AF6" s="259"/>
      <c r="AG6" s="259"/>
      <c r="AR6" s="787"/>
      <c r="AS6" s="787"/>
      <c r="AT6" s="787"/>
      <c r="AU6" s="787"/>
      <c r="AV6" s="787"/>
      <c r="AW6" s="787"/>
      <c r="AX6" s="787"/>
      <c r="AY6" s="787"/>
      <c r="AZ6" s="787"/>
      <c r="BA6" s="787"/>
      <c r="BB6" s="787"/>
      <c r="BC6" s="787"/>
    </row>
    <row r="7" spans="1:55" s="258" customFormat="1" ht="20.25">
      <c r="B7" s="259"/>
      <c r="C7" s="259"/>
      <c r="D7" s="259"/>
      <c r="E7" s="259"/>
      <c r="F7" s="259"/>
      <c r="G7" s="259"/>
      <c r="H7" s="259"/>
      <c r="I7" s="259"/>
      <c r="J7" s="259"/>
      <c r="K7" s="259"/>
      <c r="L7" s="259"/>
      <c r="M7" s="259"/>
      <c r="N7" s="259"/>
      <c r="O7" s="259"/>
      <c r="P7" s="259"/>
      <c r="Q7" s="259"/>
      <c r="R7" s="259"/>
      <c r="S7" s="259"/>
      <c r="T7" s="259"/>
      <c r="U7" s="259"/>
      <c r="V7" s="259"/>
      <c r="W7" s="259"/>
      <c r="X7" s="259"/>
      <c r="Y7" s="259"/>
      <c r="Z7" s="259"/>
      <c r="AA7" s="259"/>
      <c r="AB7" s="259"/>
      <c r="AC7" s="259"/>
      <c r="AD7" s="259"/>
      <c r="AE7" s="259"/>
      <c r="AF7" s="259"/>
      <c r="AG7" s="259"/>
      <c r="AR7" s="787"/>
      <c r="AS7" s="787"/>
      <c r="AT7" s="787"/>
      <c r="AU7" s="787"/>
      <c r="AV7" s="787"/>
      <c r="AW7" s="787"/>
      <c r="AX7" s="787"/>
      <c r="AY7" s="787"/>
      <c r="AZ7" s="787"/>
      <c r="BA7" s="787"/>
      <c r="BB7" s="787"/>
      <c r="BC7" s="787"/>
    </row>
    <row r="8" spans="1:55" s="258" customFormat="1" ht="21" thickBot="1">
      <c r="B8" s="259"/>
      <c r="C8" s="259"/>
      <c r="D8" s="259"/>
      <c r="E8" s="259"/>
      <c r="F8" s="259"/>
      <c r="G8" s="259"/>
      <c r="H8" s="259"/>
      <c r="I8" s="259"/>
      <c r="J8" s="259"/>
      <c r="K8" s="259"/>
      <c r="L8" s="259"/>
      <c r="M8" s="259"/>
      <c r="N8" s="259"/>
      <c r="O8" s="259"/>
      <c r="P8" s="259"/>
      <c r="Q8" s="259"/>
      <c r="R8" s="259"/>
      <c r="S8" s="259"/>
      <c r="T8" s="259"/>
      <c r="U8" s="259"/>
      <c r="V8" s="259"/>
      <c r="W8" s="259"/>
      <c r="X8" s="259"/>
      <c r="Y8" s="259"/>
      <c r="Z8" s="259"/>
      <c r="AA8" s="259"/>
      <c r="AB8" s="259"/>
      <c r="AC8" s="259"/>
      <c r="AD8" s="259"/>
      <c r="AE8" s="259"/>
      <c r="AF8" s="259"/>
      <c r="AG8" s="259"/>
      <c r="AR8" s="787"/>
      <c r="AS8" s="787"/>
      <c r="AT8" s="787"/>
      <c r="AU8" s="787"/>
      <c r="AV8" s="787"/>
      <c r="AW8" s="787"/>
      <c r="AX8" s="787"/>
      <c r="AY8" s="787"/>
      <c r="AZ8" s="787"/>
      <c r="BA8" s="787"/>
      <c r="BB8" s="787"/>
      <c r="BC8" s="787"/>
    </row>
    <row r="9" spans="1:55" s="258" customFormat="1" ht="20.25">
      <c r="B9" s="259"/>
      <c r="C9" s="259"/>
      <c r="D9" s="260"/>
      <c r="E9" s="260"/>
      <c r="F9" s="260"/>
      <c r="G9" s="260"/>
      <c r="H9" s="260"/>
      <c r="I9" s="260"/>
      <c r="J9" s="260"/>
      <c r="K9" s="260"/>
      <c r="L9" s="260"/>
      <c r="M9" s="260"/>
      <c r="N9" s="260"/>
      <c r="O9" s="260"/>
      <c r="P9" s="260"/>
      <c r="Q9" s="260"/>
      <c r="R9" s="260"/>
      <c r="S9" s="260"/>
      <c r="T9" s="260"/>
      <c r="U9" s="260"/>
      <c r="V9" s="260"/>
      <c r="W9" s="260"/>
      <c r="X9" s="260"/>
      <c r="Y9" s="260"/>
      <c r="Z9" s="260"/>
      <c r="AA9" s="260"/>
      <c r="AB9" s="260"/>
      <c r="AC9" s="260"/>
      <c r="AD9" s="260"/>
      <c r="AE9" s="260"/>
      <c r="AF9" s="260"/>
      <c r="AG9" s="260"/>
      <c r="AH9" s="261"/>
      <c r="AI9" s="261"/>
      <c r="AJ9" s="261"/>
      <c r="AK9" s="261"/>
      <c r="AL9" s="261"/>
      <c r="AM9" s="261"/>
      <c r="AN9" s="261"/>
      <c r="AO9" s="261"/>
      <c r="AP9" s="261"/>
      <c r="AQ9" s="261"/>
      <c r="AR9" s="788" t="s">
        <v>157</v>
      </c>
      <c r="AS9" s="788"/>
      <c r="AT9" s="788"/>
      <c r="AU9" s="788"/>
      <c r="AV9" s="788"/>
      <c r="AW9" s="788"/>
      <c r="AX9" s="788"/>
      <c r="AY9" s="788"/>
      <c r="AZ9" s="788"/>
      <c r="BA9" s="788"/>
      <c r="BB9" s="788"/>
      <c r="BC9" s="788"/>
    </row>
    <row r="10" spans="1:55" s="258" customFormat="1" ht="20.25">
      <c r="B10" s="259"/>
      <c r="C10" s="259"/>
      <c r="D10" s="260"/>
      <c r="E10" s="260"/>
      <c r="F10" s="260"/>
      <c r="G10" s="260"/>
      <c r="H10" s="260"/>
      <c r="I10" s="260"/>
      <c r="J10" s="260"/>
      <c r="K10" s="260"/>
      <c r="L10" s="260"/>
      <c r="M10" s="260"/>
      <c r="N10" s="260"/>
      <c r="O10" s="260"/>
      <c r="P10" s="260"/>
      <c r="Q10" s="260"/>
      <c r="R10" s="260"/>
      <c r="S10" s="260"/>
      <c r="T10" s="260"/>
      <c r="U10" s="260"/>
      <c r="V10" s="260"/>
      <c r="W10" s="260"/>
      <c r="X10" s="260"/>
      <c r="Y10" s="260"/>
      <c r="Z10" s="260"/>
      <c r="AA10" s="260"/>
      <c r="AB10" s="260"/>
      <c r="AC10" s="260"/>
      <c r="AD10" s="260"/>
      <c r="AE10" s="260"/>
      <c r="AF10" s="260"/>
      <c r="AG10" s="260"/>
      <c r="AH10" s="261"/>
      <c r="AI10" s="261"/>
      <c r="AJ10" s="261"/>
      <c r="AK10" s="261"/>
      <c r="AL10" s="261"/>
      <c r="AM10" s="261"/>
      <c r="AN10" s="261"/>
      <c r="AO10" s="261"/>
      <c r="AP10" s="261"/>
      <c r="AQ10" s="261"/>
      <c r="AR10" s="787"/>
      <c r="AS10" s="787"/>
      <c r="AT10" s="787"/>
      <c r="AU10" s="787"/>
      <c r="AV10" s="787"/>
      <c r="AW10" s="787"/>
      <c r="AX10" s="787"/>
      <c r="AY10" s="787"/>
      <c r="AZ10" s="787"/>
      <c r="BA10" s="787"/>
      <c r="BB10" s="787"/>
      <c r="BC10" s="787"/>
    </row>
    <row r="11" spans="1:55" s="258" customFormat="1" ht="20.25">
      <c r="B11" s="259"/>
      <c r="C11" s="259"/>
      <c r="D11" s="260"/>
      <c r="E11" s="260"/>
      <c r="F11" s="260"/>
      <c r="G11" s="260"/>
      <c r="H11" s="260"/>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1"/>
      <c r="AI11" s="261"/>
      <c r="AJ11" s="261"/>
      <c r="AK11" s="261"/>
      <c r="AL11" s="261"/>
      <c r="AM11" s="261"/>
      <c r="AN11" s="261"/>
      <c r="AO11" s="261"/>
      <c r="AP11" s="261"/>
      <c r="AQ11" s="261"/>
      <c r="AR11" s="787"/>
      <c r="AS11" s="787"/>
      <c r="AT11" s="787"/>
      <c r="AU11" s="787"/>
      <c r="AV11" s="787"/>
      <c r="AW11" s="787"/>
      <c r="AX11" s="787"/>
      <c r="AY11" s="787"/>
      <c r="AZ11" s="787"/>
      <c r="BA11" s="787"/>
      <c r="BB11" s="787"/>
      <c r="BC11" s="787"/>
    </row>
    <row r="12" spans="1:55" s="258" customFormat="1" ht="20.25">
      <c r="B12" s="259"/>
      <c r="C12" s="259"/>
      <c r="D12" s="260"/>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260"/>
      <c r="AG12" s="260"/>
      <c r="AH12" s="261"/>
      <c r="AI12" s="261"/>
      <c r="AJ12" s="261"/>
      <c r="AK12" s="261"/>
      <c r="AL12" s="261"/>
      <c r="AM12" s="261"/>
      <c r="AN12" s="261"/>
      <c r="AO12" s="261"/>
      <c r="AP12" s="261"/>
      <c r="AQ12" s="261"/>
      <c r="AR12" s="787"/>
      <c r="AS12" s="787"/>
      <c r="AT12" s="787"/>
      <c r="AU12" s="787"/>
      <c r="AV12" s="787"/>
      <c r="AW12" s="787"/>
      <c r="AX12" s="787"/>
      <c r="AY12" s="787"/>
      <c r="AZ12" s="787"/>
      <c r="BA12" s="787"/>
      <c r="BB12" s="787"/>
      <c r="BC12" s="787"/>
    </row>
    <row r="13" spans="1:55" s="258" customFormat="1" ht="21" customHeight="1">
      <c r="B13" s="259"/>
      <c r="C13" s="259"/>
      <c r="D13" s="260"/>
      <c r="E13" s="260"/>
      <c r="F13" s="260"/>
      <c r="G13" s="260"/>
      <c r="H13" s="260"/>
      <c r="I13" s="260"/>
      <c r="J13" s="260"/>
      <c r="K13" s="260"/>
      <c r="L13" s="260"/>
      <c r="M13" s="260"/>
      <c r="N13" s="260"/>
      <c r="O13" s="260"/>
      <c r="P13" s="260"/>
      <c r="Q13" s="260"/>
      <c r="R13" s="260"/>
      <c r="S13" s="260"/>
      <c r="T13" s="260"/>
      <c r="U13" s="260"/>
      <c r="V13" s="260"/>
      <c r="W13" s="260"/>
      <c r="X13" s="260"/>
      <c r="Y13" s="260"/>
      <c r="Z13" s="260"/>
      <c r="AA13" s="260"/>
      <c r="AB13" s="260"/>
      <c r="AC13" s="260"/>
      <c r="AD13" s="260"/>
      <c r="AE13" s="260"/>
      <c r="AF13" s="260"/>
      <c r="AG13" s="260"/>
      <c r="AH13" s="261"/>
      <c r="AI13" s="261"/>
      <c r="AJ13" s="261"/>
      <c r="AK13" s="261"/>
      <c r="AL13" s="261"/>
      <c r="AM13" s="261"/>
      <c r="AN13" s="261"/>
      <c r="AO13" s="261"/>
      <c r="AP13" s="261"/>
      <c r="AQ13" s="261"/>
      <c r="AR13" s="787"/>
      <c r="AS13" s="787"/>
      <c r="AT13" s="787"/>
      <c r="AU13" s="787"/>
      <c r="AV13" s="787"/>
      <c r="AW13" s="787"/>
      <c r="AX13" s="787"/>
      <c r="AY13" s="787"/>
      <c r="AZ13" s="787"/>
      <c r="BA13" s="787"/>
      <c r="BB13" s="787"/>
      <c r="BC13" s="787"/>
    </row>
    <row r="14" spans="1:55" s="258" customFormat="1" ht="20.25">
      <c r="B14" s="259"/>
      <c r="C14" s="259"/>
      <c r="D14" s="260"/>
      <c r="E14" s="260"/>
      <c r="F14" s="260"/>
      <c r="G14" s="260"/>
      <c r="H14" s="260"/>
      <c r="I14" s="260"/>
      <c r="J14" s="260"/>
      <c r="K14" s="260"/>
      <c r="L14" s="260"/>
      <c r="M14" s="260"/>
      <c r="N14" s="260"/>
      <c r="O14" s="260"/>
      <c r="P14" s="260"/>
      <c r="Q14" s="260"/>
      <c r="R14" s="260"/>
      <c r="S14" s="260"/>
      <c r="T14" s="260"/>
      <c r="U14" s="260"/>
      <c r="V14" s="260"/>
      <c r="W14" s="260"/>
      <c r="X14" s="260"/>
      <c r="Y14" s="260"/>
      <c r="Z14" s="260"/>
      <c r="AA14" s="260"/>
      <c r="AB14" s="260"/>
      <c r="AC14" s="260"/>
      <c r="AD14" s="260"/>
      <c r="AE14" s="260"/>
      <c r="AF14" s="260"/>
      <c r="AG14" s="260"/>
      <c r="AH14" s="261"/>
      <c r="AI14" s="261"/>
      <c r="AJ14" s="261"/>
      <c r="AK14" s="261"/>
      <c r="AL14" s="261"/>
      <c r="AM14" s="261"/>
      <c r="AN14" s="261"/>
      <c r="AO14" s="261"/>
      <c r="AP14" s="261"/>
      <c r="AQ14" s="261"/>
      <c r="AR14" s="787"/>
      <c r="AS14" s="787"/>
      <c r="AT14" s="787"/>
      <c r="AU14" s="787"/>
      <c r="AV14" s="787"/>
      <c r="AW14" s="787"/>
      <c r="AX14" s="787"/>
      <c r="AY14" s="787"/>
      <c r="AZ14" s="787"/>
      <c r="BA14" s="787"/>
      <c r="BB14" s="787"/>
      <c r="BC14" s="787"/>
    </row>
    <row r="15" spans="1:55" s="258" customFormat="1" ht="20.25">
      <c r="B15" s="259"/>
      <c r="C15" s="259"/>
      <c r="D15" s="260"/>
      <c r="E15" s="260"/>
      <c r="F15" s="260"/>
      <c r="G15" s="260"/>
      <c r="H15" s="260"/>
      <c r="I15" s="260"/>
      <c r="J15" s="260"/>
      <c r="K15" s="260"/>
      <c r="L15" s="260"/>
      <c r="M15" s="260"/>
      <c r="N15" s="260"/>
      <c r="O15" s="260"/>
      <c r="P15" s="260"/>
      <c r="Q15" s="260"/>
      <c r="R15" s="260"/>
      <c r="S15" s="260"/>
      <c r="T15" s="260"/>
      <c r="U15" s="260"/>
      <c r="V15" s="260"/>
      <c r="W15" s="260"/>
      <c r="X15" s="260"/>
      <c r="Y15" s="260"/>
      <c r="Z15" s="260"/>
      <c r="AA15" s="260"/>
      <c r="AB15" s="260"/>
      <c r="AC15" s="260"/>
      <c r="AD15" s="260"/>
      <c r="AE15" s="260"/>
      <c r="AF15" s="260"/>
      <c r="AG15" s="260"/>
      <c r="AH15" s="261"/>
      <c r="AI15" s="261"/>
      <c r="AJ15" s="261"/>
      <c r="AK15" s="261"/>
      <c r="AL15" s="261"/>
      <c r="AM15" s="261"/>
      <c r="AN15" s="261"/>
      <c r="AO15" s="261"/>
      <c r="AP15" s="261"/>
      <c r="AQ15" s="261"/>
      <c r="AR15" s="787"/>
      <c r="AS15" s="787"/>
      <c r="AT15" s="787"/>
      <c r="AU15" s="787"/>
      <c r="AV15" s="787"/>
      <c r="AW15" s="787"/>
      <c r="AX15" s="787"/>
      <c r="AY15" s="787"/>
      <c r="AZ15" s="787"/>
      <c r="BA15" s="787"/>
      <c r="BB15" s="787"/>
      <c r="BC15" s="787"/>
    </row>
    <row r="16" spans="1:55" s="258" customFormat="1" ht="20.25">
      <c r="B16" s="259"/>
      <c r="C16" s="259"/>
      <c r="D16" s="260"/>
      <c r="E16" s="260"/>
      <c r="F16" s="260"/>
      <c r="G16" s="260"/>
      <c r="H16" s="260"/>
      <c r="I16" s="260"/>
      <c r="J16" s="260"/>
      <c r="K16" s="260"/>
      <c r="L16" s="260"/>
      <c r="M16" s="260"/>
      <c r="N16" s="260"/>
      <c r="O16" s="260"/>
      <c r="P16" s="260"/>
      <c r="Q16" s="260"/>
      <c r="R16" s="260"/>
      <c r="S16" s="260"/>
      <c r="T16" s="260"/>
      <c r="U16" s="260"/>
      <c r="V16" s="260"/>
      <c r="W16" s="260"/>
      <c r="X16" s="260"/>
      <c r="Y16" s="260"/>
      <c r="Z16" s="260"/>
      <c r="AA16" s="260"/>
      <c r="AB16" s="260"/>
      <c r="AC16" s="260"/>
      <c r="AD16" s="260"/>
      <c r="AE16" s="260"/>
      <c r="AF16" s="260"/>
      <c r="AG16" s="260"/>
      <c r="AH16" s="261"/>
      <c r="AI16" s="261"/>
      <c r="AJ16" s="261"/>
      <c r="AK16" s="261"/>
      <c r="AL16" s="261"/>
      <c r="AM16" s="261"/>
      <c r="AN16" s="261"/>
      <c r="AO16" s="261"/>
      <c r="AP16" s="261"/>
      <c r="AQ16" s="261"/>
      <c r="AR16" s="787"/>
      <c r="AS16" s="787"/>
      <c r="AT16" s="787"/>
      <c r="AU16" s="787"/>
      <c r="AV16" s="787"/>
      <c r="AW16" s="787"/>
      <c r="AX16" s="787"/>
      <c r="AY16" s="787"/>
      <c r="AZ16" s="787"/>
      <c r="BA16" s="787"/>
      <c r="BB16" s="787"/>
      <c r="BC16" s="787"/>
    </row>
    <row r="17" spans="2:55" s="258" customFormat="1" ht="20.25">
      <c r="B17" s="259"/>
      <c r="C17" s="259"/>
      <c r="D17" s="260"/>
      <c r="E17" s="260"/>
      <c r="F17" s="260"/>
      <c r="G17" s="260"/>
      <c r="H17" s="260"/>
      <c r="I17" s="260"/>
      <c r="J17" s="260"/>
      <c r="K17" s="260"/>
      <c r="L17" s="260"/>
      <c r="M17" s="260"/>
      <c r="N17" s="260"/>
      <c r="O17" s="260"/>
      <c r="P17" s="260"/>
      <c r="Q17" s="260"/>
      <c r="R17" s="260"/>
      <c r="S17" s="260"/>
      <c r="T17" s="260"/>
      <c r="U17" s="260"/>
      <c r="V17" s="260"/>
      <c r="W17" s="260"/>
      <c r="X17" s="260"/>
      <c r="Y17" s="260"/>
      <c r="Z17" s="260"/>
      <c r="AA17" s="260"/>
      <c r="AB17" s="260"/>
      <c r="AC17" s="260"/>
      <c r="AD17" s="260"/>
      <c r="AE17" s="260"/>
      <c r="AF17" s="260"/>
      <c r="AG17" s="260"/>
      <c r="AH17" s="261"/>
      <c r="AI17" s="261"/>
      <c r="AJ17" s="261"/>
      <c r="AK17" s="261"/>
      <c r="AL17" s="261"/>
      <c r="AM17" s="261"/>
      <c r="AN17" s="261"/>
      <c r="AO17" s="261"/>
      <c r="AP17" s="261"/>
      <c r="AQ17" s="261"/>
      <c r="AR17" s="787"/>
      <c r="AS17" s="787"/>
      <c r="AT17" s="787"/>
      <c r="AU17" s="787"/>
      <c r="AV17" s="787"/>
      <c r="AW17" s="787"/>
      <c r="AX17" s="787"/>
      <c r="AY17" s="787"/>
      <c r="AZ17" s="787"/>
      <c r="BA17" s="787"/>
      <c r="BB17" s="787"/>
      <c r="BC17" s="787"/>
    </row>
    <row r="18" spans="2:55" ht="13.5" customHeight="1">
      <c r="AR18" s="787"/>
      <c r="AS18" s="787"/>
      <c r="AT18" s="787"/>
      <c r="AU18" s="787"/>
      <c r="AV18" s="787"/>
      <c r="AW18" s="787"/>
      <c r="AX18" s="787"/>
      <c r="AY18" s="787"/>
      <c r="AZ18" s="787"/>
      <c r="BA18" s="787"/>
      <c r="BB18" s="787"/>
      <c r="BC18" s="787"/>
    </row>
    <row r="19" spans="2:55" ht="13.5" customHeight="1">
      <c r="B19" s="789" t="s">
        <v>158</v>
      </c>
      <c r="D19" s="262"/>
      <c r="E19" s="263"/>
      <c r="G19" s="262"/>
      <c r="H19" s="263"/>
      <c r="J19" s="262"/>
      <c r="K19" s="263"/>
      <c r="M19" s="262"/>
      <c r="N19" s="263"/>
      <c r="AR19" s="787"/>
      <c r="AS19" s="787"/>
      <c r="AT19" s="787"/>
      <c r="AU19" s="787"/>
      <c r="AV19" s="787"/>
      <c r="AW19" s="787"/>
      <c r="AX19" s="787"/>
      <c r="AY19" s="787"/>
      <c r="AZ19" s="787"/>
      <c r="BA19" s="787"/>
      <c r="BB19" s="787"/>
      <c r="BC19" s="787"/>
    </row>
    <row r="20" spans="2:55" ht="13.5" customHeight="1">
      <c r="B20" s="790"/>
      <c r="D20" s="263"/>
      <c r="E20" s="263"/>
      <c r="G20" s="263"/>
      <c r="H20" s="263"/>
      <c r="J20" s="263"/>
      <c r="K20" s="263"/>
      <c r="M20" s="263"/>
      <c r="N20" s="263"/>
      <c r="AR20" s="787"/>
      <c r="AS20" s="787"/>
      <c r="AT20" s="787"/>
      <c r="AU20" s="787"/>
      <c r="AV20" s="787"/>
      <c r="AW20" s="787"/>
      <c r="AX20" s="787"/>
      <c r="AY20" s="787"/>
      <c r="AZ20" s="787"/>
      <c r="BA20" s="787"/>
      <c r="BB20" s="787"/>
      <c r="BC20" s="787"/>
    </row>
    <row r="21" spans="2:55" ht="13.5" customHeight="1">
      <c r="B21" s="790"/>
      <c r="D21" s="263"/>
      <c r="E21" s="263"/>
      <c r="G21" s="263"/>
      <c r="H21" s="263"/>
      <c r="J21" s="263"/>
      <c r="K21" s="263"/>
      <c r="M21" s="263"/>
      <c r="N21" s="263"/>
      <c r="AR21" s="787"/>
      <c r="AS21" s="787"/>
      <c r="AT21" s="787"/>
      <c r="AU21" s="787"/>
      <c r="AV21" s="787"/>
      <c r="AW21" s="787"/>
      <c r="AX21" s="787"/>
      <c r="AY21" s="787"/>
      <c r="AZ21" s="787"/>
      <c r="BA21" s="787"/>
      <c r="BB21" s="787"/>
      <c r="BC21" s="787"/>
    </row>
    <row r="22" spans="2:55" ht="13.5" customHeight="1">
      <c r="B22" s="790"/>
      <c r="D22" s="263"/>
      <c r="E22" s="263"/>
      <c r="G22" s="263"/>
      <c r="H22" s="263"/>
      <c r="J22" s="263"/>
      <c r="K22" s="263"/>
      <c r="M22" s="263"/>
      <c r="N22" s="263"/>
      <c r="AR22" s="787"/>
      <c r="AS22" s="787"/>
      <c r="AT22" s="787"/>
      <c r="AU22" s="787"/>
      <c r="AV22" s="787"/>
      <c r="AW22" s="787"/>
      <c r="AX22" s="787"/>
      <c r="AY22" s="787"/>
      <c r="AZ22" s="787"/>
      <c r="BA22" s="787"/>
      <c r="BB22" s="787"/>
      <c r="BC22" s="787"/>
    </row>
    <row r="23" spans="2:55" ht="13.5" customHeight="1">
      <c r="B23" s="790"/>
      <c r="D23" s="263"/>
      <c r="E23" s="263"/>
      <c r="G23" s="263"/>
      <c r="H23" s="263"/>
      <c r="J23" s="263"/>
      <c r="K23" s="263"/>
      <c r="M23" s="263"/>
      <c r="N23" s="263"/>
      <c r="AR23" s="787"/>
      <c r="AS23" s="787"/>
      <c r="AT23" s="787"/>
      <c r="AU23" s="787"/>
      <c r="AV23" s="787"/>
      <c r="AW23" s="787"/>
      <c r="AX23" s="787"/>
      <c r="AY23" s="787"/>
      <c r="AZ23" s="787"/>
      <c r="BA23" s="787"/>
      <c r="BB23" s="787"/>
      <c r="BC23" s="787"/>
    </row>
    <row r="24" spans="2:55" ht="13.5" customHeight="1">
      <c r="B24" s="790"/>
      <c r="AR24" s="787"/>
      <c r="AS24" s="787"/>
      <c r="AT24" s="787"/>
      <c r="AU24" s="787"/>
      <c r="AV24" s="787"/>
      <c r="AW24" s="787"/>
      <c r="AX24" s="787"/>
      <c r="AY24" s="787"/>
      <c r="AZ24" s="787"/>
      <c r="BA24" s="787"/>
      <c r="BB24" s="787"/>
      <c r="BC24" s="787"/>
    </row>
    <row r="25" spans="2:55" ht="13.5" customHeight="1">
      <c r="B25" s="790"/>
      <c r="D25" s="262"/>
      <c r="E25" s="263"/>
      <c r="G25" s="264"/>
      <c r="H25" s="263"/>
      <c r="J25" s="263"/>
      <c r="K25" s="263"/>
      <c r="M25" s="262"/>
      <c r="N25" s="263"/>
      <c r="AR25" s="787"/>
      <c r="AS25" s="787"/>
      <c r="AT25" s="787"/>
      <c r="AU25" s="787"/>
      <c r="AV25" s="787"/>
      <c r="AW25" s="787"/>
      <c r="AX25" s="787"/>
      <c r="AY25" s="787"/>
      <c r="AZ25" s="787"/>
      <c r="BA25" s="787"/>
      <c r="BB25" s="787"/>
      <c r="BC25" s="787"/>
    </row>
    <row r="26" spans="2:55" ht="13.5" customHeight="1">
      <c r="B26" s="790"/>
      <c r="D26" s="263"/>
      <c r="E26" s="265"/>
      <c r="F26" s="265"/>
      <c r="G26" s="266"/>
      <c r="H26" s="266"/>
      <c r="I26" s="266"/>
      <c r="J26" s="265"/>
      <c r="K26" s="266"/>
      <c r="L26" s="265"/>
      <c r="M26" s="267"/>
      <c r="N26" s="267"/>
      <c r="AR26" s="787"/>
      <c r="AS26" s="787"/>
      <c r="AT26" s="787"/>
      <c r="AU26" s="787"/>
      <c r="AV26" s="787"/>
      <c r="AW26" s="787"/>
      <c r="AX26" s="787"/>
      <c r="AY26" s="787"/>
      <c r="AZ26" s="787"/>
      <c r="BA26" s="787"/>
      <c r="BB26" s="787"/>
      <c r="BC26" s="787"/>
    </row>
    <row r="27" spans="2:55" ht="13.5" customHeight="1" thickBot="1">
      <c r="B27" s="791"/>
      <c r="D27" s="263"/>
      <c r="E27" s="265"/>
      <c r="F27" s="265"/>
      <c r="G27" s="268"/>
      <c r="H27" s="266"/>
      <c r="I27" s="266"/>
      <c r="J27" s="265"/>
      <c r="K27" s="266"/>
      <c r="L27" s="265"/>
      <c r="M27" s="267"/>
      <c r="N27" s="267"/>
      <c r="AR27" s="269"/>
      <c r="AS27" s="269"/>
      <c r="AT27" s="269"/>
      <c r="AU27" s="269"/>
      <c r="AV27" s="269"/>
      <c r="AW27" s="269"/>
      <c r="AX27" s="269"/>
      <c r="AY27" s="269"/>
      <c r="AZ27" s="269"/>
      <c r="BA27" s="269"/>
      <c r="BB27" s="269"/>
      <c r="BC27" s="269"/>
    </row>
    <row r="28" spans="2:55" ht="21" customHeight="1">
      <c r="B28" s="260"/>
      <c r="D28" s="263"/>
      <c r="E28" s="270"/>
      <c r="F28" s="270"/>
      <c r="G28" s="266"/>
      <c r="H28" s="266"/>
      <c r="I28" s="266"/>
      <c r="J28" s="265"/>
      <c r="K28" s="266"/>
      <c r="L28" s="265"/>
      <c r="M28" s="267"/>
      <c r="N28" s="267"/>
      <c r="AR28" s="792" t="s">
        <v>159</v>
      </c>
      <c r="AS28" s="792"/>
      <c r="AT28" s="792"/>
      <c r="AU28" s="792"/>
      <c r="AV28" s="792"/>
      <c r="AW28" s="792"/>
      <c r="AX28" s="792"/>
      <c r="AY28" s="792"/>
      <c r="AZ28" s="792"/>
      <c r="BA28" s="792"/>
      <c r="BB28" s="792"/>
      <c r="BC28" s="792"/>
    </row>
    <row r="29" spans="2:55" ht="20.25">
      <c r="B29" s="260"/>
      <c r="D29" s="263"/>
      <c r="E29" s="270"/>
      <c r="F29" s="270"/>
      <c r="G29" s="266"/>
      <c r="H29" s="266"/>
      <c r="I29" s="266"/>
      <c r="J29" s="265"/>
      <c r="K29" s="266"/>
      <c r="L29" s="265"/>
      <c r="M29" s="267"/>
      <c r="N29" s="267"/>
      <c r="AR29" s="787"/>
      <c r="AS29" s="787"/>
      <c r="AT29" s="787"/>
      <c r="AU29" s="787"/>
      <c r="AV29" s="787"/>
      <c r="AW29" s="787"/>
      <c r="AX29" s="787"/>
      <c r="AY29" s="787"/>
      <c r="AZ29" s="787"/>
      <c r="BA29" s="787"/>
      <c r="BB29" s="787"/>
      <c r="BC29" s="787"/>
    </row>
    <row r="30" spans="2:55" ht="20.25">
      <c r="B30" s="260"/>
      <c r="D30" s="263"/>
      <c r="E30" s="270"/>
      <c r="F30" s="270"/>
      <c r="G30" s="266"/>
      <c r="H30" s="266"/>
      <c r="I30" s="266"/>
      <c r="J30" s="265"/>
      <c r="K30" s="266"/>
      <c r="L30" s="265"/>
      <c r="M30" s="267"/>
      <c r="N30" s="267"/>
      <c r="AR30" s="787"/>
      <c r="AS30" s="787"/>
      <c r="AT30" s="787"/>
      <c r="AU30" s="787"/>
      <c r="AV30" s="787"/>
      <c r="AW30" s="787"/>
      <c r="AX30" s="787"/>
      <c r="AY30" s="787"/>
      <c r="AZ30" s="787"/>
      <c r="BA30" s="787"/>
      <c r="BB30" s="787"/>
      <c r="BC30" s="787"/>
    </row>
    <row r="31" spans="2:55" ht="20.25">
      <c r="B31" s="260"/>
      <c r="D31" s="263"/>
      <c r="E31" s="265"/>
      <c r="F31" s="265"/>
      <c r="G31" s="271"/>
      <c r="H31" s="266"/>
      <c r="I31" s="266"/>
      <c r="J31" s="266"/>
      <c r="K31" s="266"/>
      <c r="L31" s="271"/>
      <c r="M31" s="272"/>
      <c r="N31" s="267"/>
      <c r="AR31" s="787"/>
      <c r="AS31" s="787"/>
      <c r="AT31" s="787"/>
      <c r="AU31" s="787"/>
      <c r="AV31" s="787"/>
      <c r="AW31" s="787"/>
      <c r="AX31" s="787"/>
      <c r="AY31" s="787"/>
      <c r="AZ31" s="787"/>
      <c r="BA31" s="787"/>
      <c r="BB31" s="787"/>
      <c r="BC31" s="787"/>
    </row>
    <row r="32" spans="2:55" ht="21" thickBot="1">
      <c r="B32" s="273"/>
      <c r="AR32" s="787"/>
      <c r="AS32" s="787"/>
      <c r="AT32" s="787"/>
      <c r="AU32" s="787"/>
      <c r="AV32" s="787"/>
      <c r="AW32" s="787"/>
      <c r="AX32" s="787"/>
      <c r="AY32" s="787"/>
      <c r="AZ32" s="787"/>
      <c r="BA32" s="787"/>
      <c r="BB32" s="787"/>
      <c r="BC32" s="787"/>
    </row>
    <row r="33" spans="2:55" ht="18.75" customHeight="1">
      <c r="B33" s="793" t="s">
        <v>160</v>
      </c>
      <c r="D33" s="796"/>
      <c r="E33" s="797"/>
      <c r="F33" s="797"/>
      <c r="G33" s="797"/>
      <c r="H33" s="797"/>
      <c r="I33" s="797"/>
      <c r="J33" s="797"/>
      <c r="K33" s="797"/>
      <c r="L33" s="797"/>
      <c r="M33" s="797"/>
      <c r="N33" s="797"/>
      <c r="O33" s="797"/>
      <c r="P33" s="797"/>
      <c r="Q33" s="797"/>
      <c r="R33" s="797"/>
      <c r="S33" s="797"/>
      <c r="T33" s="797"/>
      <c r="U33" s="797"/>
      <c r="V33" s="797"/>
      <c r="W33" s="797"/>
      <c r="X33" s="797"/>
      <c r="Y33" s="797"/>
      <c r="Z33" s="797"/>
      <c r="AA33" s="797"/>
      <c r="AB33" s="797"/>
      <c r="AC33" s="797"/>
      <c r="AD33" s="797"/>
      <c r="AE33" s="797"/>
      <c r="AF33" s="797"/>
      <c r="AG33" s="797"/>
      <c r="AH33" s="797"/>
      <c r="AI33" s="797"/>
      <c r="AJ33" s="797"/>
      <c r="AK33" s="797"/>
      <c r="AL33" s="797"/>
      <c r="AM33" s="797"/>
      <c r="AN33" s="797"/>
      <c r="AO33" s="797"/>
      <c r="AP33" s="798"/>
      <c r="AR33" s="787"/>
      <c r="AS33" s="787"/>
      <c r="AT33" s="787"/>
      <c r="AU33" s="787"/>
      <c r="AV33" s="787"/>
      <c r="AW33" s="787"/>
      <c r="AX33" s="787"/>
      <c r="AY33" s="787"/>
      <c r="AZ33" s="787"/>
      <c r="BA33" s="787"/>
      <c r="BB33" s="787"/>
      <c r="BC33" s="787"/>
    </row>
    <row r="34" spans="2:55" ht="18.75" customHeight="1">
      <c r="B34" s="794"/>
      <c r="D34" s="799"/>
      <c r="E34" s="800"/>
      <c r="F34" s="800"/>
      <c r="G34" s="800"/>
      <c r="H34" s="800"/>
      <c r="I34" s="800"/>
      <c r="J34" s="800"/>
      <c r="K34" s="800"/>
      <c r="L34" s="800"/>
      <c r="M34" s="800"/>
      <c r="N34" s="800"/>
      <c r="O34" s="800"/>
      <c r="P34" s="800"/>
      <c r="Q34" s="800"/>
      <c r="R34" s="800"/>
      <c r="S34" s="800"/>
      <c r="T34" s="800"/>
      <c r="U34" s="800"/>
      <c r="V34" s="800"/>
      <c r="W34" s="800"/>
      <c r="X34" s="800"/>
      <c r="Y34" s="800"/>
      <c r="Z34" s="800"/>
      <c r="AA34" s="800"/>
      <c r="AB34" s="800"/>
      <c r="AC34" s="800"/>
      <c r="AD34" s="800"/>
      <c r="AE34" s="800"/>
      <c r="AF34" s="800"/>
      <c r="AG34" s="800"/>
      <c r="AH34" s="800"/>
      <c r="AI34" s="800"/>
      <c r="AJ34" s="800"/>
      <c r="AK34" s="800"/>
      <c r="AL34" s="800"/>
      <c r="AM34" s="800"/>
      <c r="AN34" s="800"/>
      <c r="AO34" s="800"/>
      <c r="AP34" s="801"/>
      <c r="AR34" s="787"/>
      <c r="AS34" s="787"/>
      <c r="AT34" s="787"/>
      <c r="AU34" s="787"/>
      <c r="AV34" s="787"/>
      <c r="AW34" s="787"/>
      <c r="AX34" s="787"/>
      <c r="AY34" s="787"/>
      <c r="AZ34" s="787"/>
      <c r="BA34" s="787"/>
      <c r="BB34" s="787"/>
      <c r="BC34" s="787"/>
    </row>
    <row r="35" spans="2:55" ht="18.75" customHeight="1">
      <c r="B35" s="794"/>
      <c r="D35" s="799"/>
      <c r="E35" s="800"/>
      <c r="F35" s="800"/>
      <c r="G35" s="800"/>
      <c r="H35" s="800"/>
      <c r="I35" s="800"/>
      <c r="J35" s="800"/>
      <c r="K35" s="800"/>
      <c r="L35" s="800"/>
      <c r="M35" s="800"/>
      <c r="N35" s="800"/>
      <c r="O35" s="800"/>
      <c r="P35" s="800"/>
      <c r="Q35" s="800"/>
      <c r="R35" s="800"/>
      <c r="S35" s="800"/>
      <c r="T35" s="800"/>
      <c r="U35" s="800"/>
      <c r="V35" s="800"/>
      <c r="W35" s="800"/>
      <c r="X35" s="800"/>
      <c r="Y35" s="800"/>
      <c r="Z35" s="800"/>
      <c r="AA35" s="800"/>
      <c r="AB35" s="800"/>
      <c r="AC35" s="800"/>
      <c r="AD35" s="800"/>
      <c r="AE35" s="800"/>
      <c r="AF35" s="800"/>
      <c r="AG35" s="800"/>
      <c r="AH35" s="800"/>
      <c r="AI35" s="800"/>
      <c r="AJ35" s="800"/>
      <c r="AK35" s="800"/>
      <c r="AL35" s="800"/>
      <c r="AM35" s="800"/>
      <c r="AN35" s="800"/>
      <c r="AO35" s="800"/>
      <c r="AP35" s="801"/>
      <c r="AR35" s="787"/>
      <c r="AS35" s="787"/>
      <c r="AT35" s="787"/>
      <c r="AU35" s="787"/>
      <c r="AV35" s="787"/>
      <c r="AW35" s="787"/>
      <c r="AX35" s="787"/>
      <c r="AY35" s="787"/>
      <c r="AZ35" s="787"/>
      <c r="BA35" s="787"/>
      <c r="BB35" s="787"/>
      <c r="BC35" s="787"/>
    </row>
    <row r="36" spans="2:55" ht="18.75" customHeight="1">
      <c r="B36" s="794"/>
      <c r="D36" s="799"/>
      <c r="E36" s="800"/>
      <c r="F36" s="800"/>
      <c r="G36" s="800"/>
      <c r="H36" s="800"/>
      <c r="I36" s="800"/>
      <c r="J36" s="800"/>
      <c r="K36" s="800"/>
      <c r="L36" s="800"/>
      <c r="M36" s="800"/>
      <c r="N36" s="800"/>
      <c r="O36" s="800"/>
      <c r="P36" s="800"/>
      <c r="Q36" s="800"/>
      <c r="R36" s="800"/>
      <c r="S36" s="800"/>
      <c r="T36" s="800"/>
      <c r="U36" s="800"/>
      <c r="V36" s="800"/>
      <c r="W36" s="800"/>
      <c r="X36" s="800"/>
      <c r="Y36" s="800"/>
      <c r="Z36" s="800"/>
      <c r="AA36" s="800"/>
      <c r="AB36" s="800"/>
      <c r="AC36" s="800"/>
      <c r="AD36" s="800"/>
      <c r="AE36" s="800"/>
      <c r="AF36" s="800"/>
      <c r="AG36" s="800"/>
      <c r="AH36" s="800"/>
      <c r="AI36" s="800"/>
      <c r="AJ36" s="800"/>
      <c r="AK36" s="800"/>
      <c r="AL36" s="800"/>
      <c r="AM36" s="800"/>
      <c r="AN36" s="800"/>
      <c r="AO36" s="800"/>
      <c r="AP36" s="801"/>
      <c r="AR36" s="787"/>
      <c r="AS36" s="787"/>
      <c r="AT36" s="787"/>
      <c r="AU36" s="787"/>
      <c r="AV36" s="787"/>
      <c r="AW36" s="787"/>
      <c r="AX36" s="787"/>
      <c r="AY36" s="787"/>
      <c r="AZ36" s="787"/>
      <c r="BA36" s="787"/>
      <c r="BB36" s="787"/>
      <c r="BC36" s="787"/>
    </row>
    <row r="37" spans="2:55" ht="18.75" customHeight="1">
      <c r="B37" s="794"/>
      <c r="D37" s="799"/>
      <c r="E37" s="800"/>
      <c r="F37" s="800"/>
      <c r="G37" s="800"/>
      <c r="H37" s="800"/>
      <c r="I37" s="800"/>
      <c r="J37" s="800"/>
      <c r="K37" s="800"/>
      <c r="L37" s="800"/>
      <c r="M37" s="800"/>
      <c r="N37" s="800"/>
      <c r="O37" s="800"/>
      <c r="P37" s="800"/>
      <c r="Q37" s="800"/>
      <c r="R37" s="800"/>
      <c r="S37" s="800"/>
      <c r="T37" s="800"/>
      <c r="U37" s="800"/>
      <c r="V37" s="800"/>
      <c r="W37" s="800"/>
      <c r="X37" s="800"/>
      <c r="Y37" s="800"/>
      <c r="Z37" s="800"/>
      <c r="AA37" s="800"/>
      <c r="AB37" s="800"/>
      <c r="AC37" s="800"/>
      <c r="AD37" s="800"/>
      <c r="AE37" s="800"/>
      <c r="AF37" s="800"/>
      <c r="AG37" s="800"/>
      <c r="AH37" s="800"/>
      <c r="AI37" s="800"/>
      <c r="AJ37" s="800"/>
      <c r="AK37" s="800"/>
      <c r="AL37" s="800"/>
      <c r="AM37" s="800"/>
      <c r="AN37" s="800"/>
      <c r="AO37" s="800"/>
      <c r="AP37" s="801"/>
      <c r="AR37" s="787"/>
      <c r="AS37" s="787"/>
      <c r="AT37" s="787"/>
      <c r="AU37" s="787"/>
      <c r="AV37" s="787"/>
      <c r="AW37" s="787"/>
      <c r="AX37" s="787"/>
      <c r="AY37" s="787"/>
      <c r="AZ37" s="787"/>
      <c r="BA37" s="787"/>
      <c r="BB37" s="787"/>
      <c r="BC37" s="787"/>
    </row>
    <row r="38" spans="2:55" ht="18.75" customHeight="1">
      <c r="B38" s="794"/>
      <c r="D38" s="799"/>
      <c r="E38" s="800"/>
      <c r="F38" s="800"/>
      <c r="G38" s="800"/>
      <c r="H38" s="800"/>
      <c r="I38" s="800"/>
      <c r="J38" s="800"/>
      <c r="K38" s="800"/>
      <c r="L38" s="800"/>
      <c r="M38" s="800"/>
      <c r="N38" s="800"/>
      <c r="O38" s="800"/>
      <c r="P38" s="800"/>
      <c r="Q38" s="800"/>
      <c r="R38" s="800"/>
      <c r="S38" s="800"/>
      <c r="T38" s="800"/>
      <c r="U38" s="800"/>
      <c r="V38" s="800"/>
      <c r="W38" s="800"/>
      <c r="X38" s="800"/>
      <c r="Y38" s="800"/>
      <c r="Z38" s="800"/>
      <c r="AA38" s="800"/>
      <c r="AB38" s="800"/>
      <c r="AC38" s="800"/>
      <c r="AD38" s="800"/>
      <c r="AE38" s="800"/>
      <c r="AF38" s="800"/>
      <c r="AG38" s="800"/>
      <c r="AH38" s="800"/>
      <c r="AI38" s="800"/>
      <c r="AJ38" s="800"/>
      <c r="AK38" s="800"/>
      <c r="AL38" s="800"/>
      <c r="AM38" s="800"/>
      <c r="AN38" s="800"/>
      <c r="AO38" s="800"/>
      <c r="AP38" s="801"/>
      <c r="AR38" s="787"/>
      <c r="AS38" s="787"/>
      <c r="AT38" s="787"/>
      <c r="AU38" s="787"/>
      <c r="AV38" s="787"/>
      <c r="AW38" s="787"/>
      <c r="AX38" s="787"/>
      <c r="AY38" s="787"/>
      <c r="AZ38" s="787"/>
      <c r="BA38" s="787"/>
      <c r="BB38" s="787"/>
      <c r="BC38" s="787"/>
    </row>
    <row r="39" spans="2:55" ht="18.75" customHeight="1">
      <c r="B39" s="794"/>
      <c r="D39" s="799"/>
      <c r="E39" s="800"/>
      <c r="F39" s="800"/>
      <c r="G39" s="800"/>
      <c r="H39" s="800"/>
      <c r="I39" s="800"/>
      <c r="J39" s="800"/>
      <c r="K39" s="800"/>
      <c r="L39" s="800"/>
      <c r="M39" s="800"/>
      <c r="N39" s="800"/>
      <c r="O39" s="800"/>
      <c r="P39" s="800"/>
      <c r="Q39" s="800"/>
      <c r="R39" s="800"/>
      <c r="S39" s="800"/>
      <c r="T39" s="800"/>
      <c r="U39" s="800"/>
      <c r="V39" s="800"/>
      <c r="W39" s="800"/>
      <c r="X39" s="800"/>
      <c r="Y39" s="800"/>
      <c r="Z39" s="800"/>
      <c r="AA39" s="800"/>
      <c r="AB39" s="800"/>
      <c r="AC39" s="800"/>
      <c r="AD39" s="800"/>
      <c r="AE39" s="800"/>
      <c r="AF39" s="800"/>
      <c r="AG39" s="800"/>
      <c r="AH39" s="800"/>
      <c r="AI39" s="800"/>
      <c r="AJ39" s="800"/>
      <c r="AK39" s="800"/>
      <c r="AL39" s="800"/>
      <c r="AM39" s="800"/>
      <c r="AN39" s="800"/>
      <c r="AO39" s="800"/>
      <c r="AP39" s="801"/>
      <c r="AR39" s="787"/>
      <c r="AS39" s="787"/>
      <c r="AT39" s="787"/>
      <c r="AU39" s="787"/>
      <c r="AV39" s="787"/>
      <c r="AW39" s="787"/>
      <c r="AX39" s="787"/>
      <c r="AY39" s="787"/>
      <c r="AZ39" s="787"/>
      <c r="BA39" s="787"/>
      <c r="BB39" s="787"/>
      <c r="BC39" s="787"/>
    </row>
    <row r="40" spans="2:55" ht="18.75" customHeight="1">
      <c r="B40" s="794"/>
      <c r="D40" s="799"/>
      <c r="E40" s="800"/>
      <c r="F40" s="800"/>
      <c r="G40" s="800"/>
      <c r="H40" s="800"/>
      <c r="I40" s="800"/>
      <c r="J40" s="800"/>
      <c r="K40" s="800"/>
      <c r="L40" s="800"/>
      <c r="M40" s="800"/>
      <c r="N40" s="800"/>
      <c r="O40" s="800"/>
      <c r="P40" s="800"/>
      <c r="Q40" s="800"/>
      <c r="R40" s="800"/>
      <c r="S40" s="800"/>
      <c r="T40" s="800"/>
      <c r="U40" s="800"/>
      <c r="V40" s="800"/>
      <c r="W40" s="800"/>
      <c r="X40" s="800"/>
      <c r="Y40" s="800"/>
      <c r="Z40" s="800"/>
      <c r="AA40" s="800"/>
      <c r="AB40" s="800"/>
      <c r="AC40" s="800"/>
      <c r="AD40" s="800"/>
      <c r="AE40" s="800"/>
      <c r="AF40" s="800"/>
      <c r="AG40" s="800"/>
      <c r="AH40" s="800"/>
      <c r="AI40" s="800"/>
      <c r="AJ40" s="800"/>
      <c r="AK40" s="800"/>
      <c r="AL40" s="800"/>
      <c r="AM40" s="800"/>
      <c r="AN40" s="800"/>
      <c r="AO40" s="800"/>
      <c r="AP40" s="801"/>
      <c r="AR40" s="787"/>
      <c r="AS40" s="787"/>
      <c r="AT40" s="787"/>
      <c r="AU40" s="787"/>
      <c r="AV40" s="787"/>
      <c r="AW40" s="787"/>
      <c r="AX40" s="787"/>
      <c r="AY40" s="787"/>
      <c r="AZ40" s="787"/>
      <c r="BA40" s="787"/>
      <c r="BB40" s="787"/>
      <c r="BC40" s="787"/>
    </row>
    <row r="41" spans="2:55" ht="18.75" customHeight="1" thickBot="1">
      <c r="B41" s="795"/>
      <c r="D41" s="802"/>
      <c r="E41" s="803"/>
      <c r="F41" s="803"/>
      <c r="G41" s="803"/>
      <c r="H41" s="803"/>
      <c r="I41" s="803"/>
      <c r="J41" s="803"/>
      <c r="K41" s="803"/>
      <c r="L41" s="803"/>
      <c r="M41" s="803"/>
      <c r="N41" s="803"/>
      <c r="O41" s="803"/>
      <c r="P41" s="803"/>
      <c r="Q41" s="803"/>
      <c r="R41" s="803"/>
      <c r="S41" s="803"/>
      <c r="T41" s="803"/>
      <c r="U41" s="803"/>
      <c r="V41" s="803"/>
      <c r="W41" s="803"/>
      <c r="X41" s="803"/>
      <c r="Y41" s="803"/>
      <c r="Z41" s="803"/>
      <c r="AA41" s="803"/>
      <c r="AB41" s="803"/>
      <c r="AC41" s="803"/>
      <c r="AD41" s="803"/>
      <c r="AE41" s="803"/>
      <c r="AF41" s="803"/>
      <c r="AG41" s="803"/>
      <c r="AH41" s="803"/>
      <c r="AI41" s="803"/>
      <c r="AJ41" s="803"/>
      <c r="AK41" s="803"/>
      <c r="AL41" s="803"/>
      <c r="AM41" s="803"/>
      <c r="AN41" s="803"/>
      <c r="AO41" s="803"/>
      <c r="AP41" s="804"/>
      <c r="AR41" s="787"/>
      <c r="AS41" s="787"/>
      <c r="AT41" s="787"/>
      <c r="AU41" s="787"/>
      <c r="AV41" s="787"/>
      <c r="AW41" s="787"/>
      <c r="AX41" s="787"/>
      <c r="AY41" s="787"/>
      <c r="AZ41" s="787"/>
      <c r="BA41" s="787"/>
      <c r="BB41" s="787"/>
      <c r="BC41" s="787"/>
    </row>
    <row r="42" spans="2:55" ht="23.25">
      <c r="B42" s="275"/>
      <c r="D42" s="276"/>
      <c r="E42" s="276"/>
      <c r="F42" s="276"/>
      <c r="G42" s="276"/>
      <c r="H42" s="276"/>
      <c r="I42" s="276"/>
      <c r="J42" s="276"/>
      <c r="K42" s="276"/>
      <c r="L42" s="276"/>
      <c r="M42" s="276"/>
      <c r="N42" s="276"/>
      <c r="O42" s="276"/>
      <c r="P42" s="276"/>
      <c r="Q42" s="276"/>
      <c r="R42" s="276"/>
      <c r="S42" s="276"/>
      <c r="T42" s="276"/>
      <c r="U42" s="276"/>
      <c r="V42" s="276"/>
      <c r="W42" s="276"/>
      <c r="X42" s="276"/>
      <c r="Y42" s="276"/>
      <c r="Z42" s="276"/>
      <c r="AA42" s="276"/>
      <c r="AB42" s="276"/>
      <c r="AC42" s="276"/>
      <c r="AD42" s="276"/>
      <c r="AE42" s="276"/>
      <c r="AF42" s="276"/>
      <c r="AG42" s="276"/>
      <c r="AH42" s="276"/>
      <c r="AI42" s="276"/>
      <c r="AJ42" s="276"/>
      <c r="AK42" s="276"/>
      <c r="AL42" s="276"/>
      <c r="AM42" s="276"/>
      <c r="AN42" s="276"/>
      <c r="AO42" s="276"/>
      <c r="AP42" s="276"/>
      <c r="AR42" s="787"/>
      <c r="AS42" s="787"/>
      <c r="AT42" s="787"/>
      <c r="AU42" s="787"/>
      <c r="AV42" s="787"/>
      <c r="AW42" s="787"/>
      <c r="AX42" s="787"/>
      <c r="AY42" s="787"/>
      <c r="AZ42" s="787"/>
      <c r="BA42" s="787"/>
      <c r="BB42" s="787"/>
      <c r="BC42" s="787"/>
    </row>
    <row r="43" spans="2:55" ht="20.25">
      <c r="B43" s="273"/>
      <c r="AR43" s="787"/>
      <c r="AS43" s="787"/>
      <c r="AT43" s="787"/>
      <c r="AU43" s="787"/>
      <c r="AV43" s="787"/>
      <c r="AW43" s="787"/>
      <c r="AX43" s="787"/>
      <c r="AY43" s="787"/>
      <c r="AZ43" s="787"/>
      <c r="BA43" s="787"/>
      <c r="BB43" s="787"/>
      <c r="BC43" s="787"/>
    </row>
    <row r="44" spans="2:55" ht="13.5" customHeight="1">
      <c r="B44" s="793" t="s">
        <v>161</v>
      </c>
      <c r="D44" s="263"/>
      <c r="E44" s="263"/>
      <c r="F44" s="263"/>
      <c r="G44" s="263"/>
      <c r="H44" s="263"/>
      <c r="M44" s="263"/>
      <c r="N44" s="263"/>
      <c r="O44" s="263"/>
      <c r="P44" s="263"/>
      <c r="Q44" s="263"/>
      <c r="R44" s="263"/>
      <c r="S44" s="263"/>
      <c r="T44" s="263"/>
      <c r="U44" s="263"/>
      <c r="W44" s="262"/>
      <c r="X44" s="262"/>
      <c r="Y44" s="263"/>
      <c r="Z44" s="263"/>
      <c r="AA44" s="263"/>
      <c r="AB44" s="263"/>
      <c r="AC44" s="263"/>
      <c r="AD44" s="262"/>
      <c r="AE44" s="262"/>
      <c r="AR44" s="787"/>
      <c r="AS44" s="787"/>
      <c r="AT44" s="787"/>
      <c r="AU44" s="787"/>
      <c r="AV44" s="787"/>
      <c r="AW44" s="787"/>
      <c r="AX44" s="787"/>
      <c r="AY44" s="787"/>
      <c r="AZ44" s="787"/>
      <c r="BA44" s="787"/>
      <c r="BB44" s="787"/>
      <c r="BC44" s="787"/>
    </row>
    <row r="45" spans="2:55" ht="13.5" customHeight="1">
      <c r="B45" s="794"/>
      <c r="D45" s="263"/>
      <c r="E45" s="263"/>
      <c r="F45" s="263"/>
      <c r="G45" s="263"/>
      <c r="H45" s="263"/>
      <c r="M45" s="263"/>
      <c r="N45" s="263"/>
      <c r="O45" s="263"/>
      <c r="P45" s="263"/>
      <c r="Q45" s="263"/>
      <c r="R45" s="263"/>
      <c r="S45" s="263"/>
      <c r="T45" s="263"/>
      <c r="U45" s="263"/>
      <c r="W45" s="262"/>
      <c r="X45" s="262"/>
      <c r="Y45" s="263"/>
      <c r="Z45" s="263"/>
      <c r="AA45" s="263"/>
      <c r="AB45" s="263"/>
      <c r="AC45" s="263"/>
      <c r="AD45" s="262"/>
      <c r="AE45" s="262"/>
      <c r="AR45" s="787"/>
      <c r="AS45" s="787"/>
      <c r="AT45" s="787"/>
      <c r="AU45" s="787"/>
      <c r="AV45" s="787"/>
      <c r="AW45" s="787"/>
      <c r="AX45" s="787"/>
      <c r="AY45" s="787"/>
      <c r="AZ45" s="787"/>
      <c r="BA45" s="787"/>
      <c r="BB45" s="787"/>
      <c r="BC45" s="787"/>
    </row>
    <row r="46" spans="2:55" ht="13.5" customHeight="1" thickBot="1">
      <c r="B46" s="794"/>
      <c r="D46" s="263"/>
      <c r="E46" s="263"/>
      <c r="F46" s="263"/>
      <c r="G46" s="263"/>
      <c r="H46" s="263"/>
      <c r="M46" s="263"/>
      <c r="N46" s="263"/>
      <c r="O46" s="263"/>
      <c r="P46" s="263"/>
      <c r="Q46" s="263"/>
      <c r="R46" s="263"/>
      <c r="S46" s="263"/>
      <c r="T46" s="263"/>
      <c r="U46" s="263"/>
      <c r="W46" s="262"/>
      <c r="X46" s="262"/>
      <c r="Y46" s="263"/>
      <c r="Z46" s="263"/>
      <c r="AA46" s="263"/>
      <c r="AB46" s="263"/>
      <c r="AC46" s="263"/>
      <c r="AD46" s="262"/>
      <c r="AE46" s="262"/>
      <c r="AR46" s="277"/>
      <c r="AS46" s="277"/>
      <c r="AT46" s="277"/>
      <c r="AU46" s="277"/>
      <c r="AV46" s="277"/>
      <c r="AW46" s="277"/>
      <c r="AX46" s="277"/>
      <c r="AY46" s="277"/>
      <c r="AZ46" s="277"/>
      <c r="BA46" s="277"/>
      <c r="BB46" s="277"/>
      <c r="BC46" s="277"/>
    </row>
    <row r="47" spans="2:55" ht="13.5" customHeight="1">
      <c r="B47" s="794"/>
      <c r="D47" s="263"/>
      <c r="E47" s="263"/>
      <c r="F47" s="263"/>
      <c r="G47" s="263"/>
      <c r="H47" s="263"/>
      <c r="M47" s="263"/>
      <c r="N47" s="263"/>
      <c r="O47" s="263"/>
      <c r="P47" s="263"/>
      <c r="Q47" s="263"/>
      <c r="R47" s="263"/>
      <c r="S47" s="263"/>
      <c r="T47" s="263"/>
      <c r="U47" s="263"/>
      <c r="W47" s="262"/>
      <c r="X47" s="262"/>
      <c r="Y47" s="263"/>
      <c r="Z47" s="263"/>
      <c r="AA47" s="263"/>
      <c r="AB47" s="263"/>
      <c r="AC47" s="263"/>
      <c r="AD47" s="262"/>
      <c r="AE47" s="262"/>
      <c r="AR47" s="792" t="s">
        <v>162</v>
      </c>
      <c r="AS47" s="792"/>
      <c r="AT47" s="792"/>
      <c r="AU47" s="792"/>
      <c r="AV47" s="792"/>
      <c r="AW47" s="792"/>
      <c r="AX47" s="792"/>
      <c r="AY47" s="792"/>
      <c r="AZ47" s="792"/>
      <c r="BA47" s="792"/>
      <c r="BB47" s="792"/>
      <c r="BC47" s="792"/>
    </row>
    <row r="48" spans="2:55" ht="13.5" customHeight="1">
      <c r="B48" s="794"/>
      <c r="D48" s="263"/>
      <c r="E48" s="263"/>
      <c r="F48" s="263"/>
      <c r="G48" s="263"/>
      <c r="H48" s="263"/>
      <c r="M48" s="263"/>
      <c r="N48" s="263"/>
      <c r="O48" s="263"/>
      <c r="P48" s="263"/>
      <c r="Q48" s="263"/>
      <c r="R48" s="263"/>
      <c r="S48" s="263"/>
      <c r="T48" s="263"/>
      <c r="U48" s="263"/>
      <c r="W48" s="262"/>
      <c r="X48" s="262"/>
      <c r="Y48" s="263"/>
      <c r="Z48" s="263"/>
      <c r="AA48" s="263"/>
      <c r="AB48" s="263"/>
      <c r="AC48" s="263"/>
      <c r="AD48" s="262"/>
      <c r="AE48" s="262"/>
      <c r="AR48" s="787"/>
      <c r="AS48" s="787"/>
      <c r="AT48" s="787"/>
      <c r="AU48" s="787"/>
      <c r="AV48" s="787"/>
      <c r="AW48" s="787"/>
      <c r="AX48" s="787"/>
      <c r="AY48" s="787"/>
      <c r="AZ48" s="787"/>
      <c r="BA48" s="787"/>
      <c r="BB48" s="787"/>
      <c r="BC48" s="787"/>
    </row>
    <row r="49" spans="2:55" ht="13.5" customHeight="1">
      <c r="B49" s="794"/>
      <c r="D49" s="263"/>
      <c r="E49" s="263"/>
      <c r="F49" s="263"/>
      <c r="G49" s="263"/>
      <c r="H49" s="263"/>
      <c r="AR49" s="787"/>
      <c r="AS49" s="787"/>
      <c r="AT49" s="787"/>
      <c r="AU49" s="787"/>
      <c r="AV49" s="787"/>
      <c r="AW49" s="787"/>
      <c r="AX49" s="787"/>
      <c r="AY49" s="787"/>
      <c r="AZ49" s="787"/>
      <c r="BA49" s="787"/>
      <c r="BB49" s="787"/>
      <c r="BC49" s="787"/>
    </row>
    <row r="50" spans="2:55" ht="13.5" customHeight="1">
      <c r="B50" s="794"/>
      <c r="D50" s="263"/>
      <c r="E50" s="263"/>
      <c r="F50" s="263"/>
      <c r="G50" s="263"/>
      <c r="H50" s="263"/>
      <c r="J50" s="262"/>
      <c r="K50" s="263"/>
      <c r="M50" s="262"/>
      <c r="N50" s="263"/>
      <c r="AR50" s="787"/>
      <c r="AS50" s="787"/>
      <c r="AT50" s="787"/>
      <c r="AU50" s="787"/>
      <c r="AV50" s="787"/>
      <c r="AW50" s="787"/>
      <c r="AX50" s="787"/>
      <c r="AY50" s="787"/>
      <c r="AZ50" s="787"/>
      <c r="BA50" s="787"/>
      <c r="BB50" s="787"/>
      <c r="BC50" s="787"/>
    </row>
    <row r="51" spans="2:55" ht="13.5" customHeight="1">
      <c r="B51" s="794"/>
      <c r="D51" s="263"/>
      <c r="E51" s="263"/>
      <c r="F51" s="263"/>
      <c r="G51" s="263"/>
      <c r="H51" s="263"/>
      <c r="J51" s="263"/>
      <c r="K51" s="263"/>
      <c r="M51" s="263"/>
      <c r="N51" s="263"/>
      <c r="AR51" s="787"/>
      <c r="AS51" s="787"/>
      <c r="AT51" s="787"/>
      <c r="AU51" s="787"/>
      <c r="AV51" s="787"/>
      <c r="AW51" s="787"/>
      <c r="AX51" s="787"/>
      <c r="AY51" s="787"/>
      <c r="AZ51" s="787"/>
      <c r="BA51" s="787"/>
      <c r="BB51" s="787"/>
      <c r="BC51" s="787"/>
    </row>
    <row r="52" spans="2:55" ht="13.5" customHeight="1">
      <c r="B52" s="794"/>
      <c r="D52" s="263"/>
      <c r="E52" s="263"/>
      <c r="F52" s="263"/>
      <c r="G52" s="263"/>
      <c r="H52" s="263"/>
      <c r="J52" s="263"/>
      <c r="K52" s="263"/>
      <c r="M52" s="263"/>
      <c r="N52" s="263"/>
      <c r="AR52" s="787"/>
      <c r="AS52" s="787"/>
      <c r="AT52" s="787"/>
      <c r="AU52" s="787"/>
      <c r="AV52" s="787"/>
      <c r="AW52" s="787"/>
      <c r="AX52" s="787"/>
      <c r="AY52" s="787"/>
      <c r="AZ52" s="787"/>
      <c r="BA52" s="787"/>
      <c r="BB52" s="787"/>
      <c r="BC52" s="787"/>
    </row>
    <row r="53" spans="2:55" ht="13.5" customHeight="1">
      <c r="B53" s="794"/>
      <c r="D53" s="263"/>
      <c r="E53" s="263"/>
      <c r="F53" s="263"/>
      <c r="G53" s="263"/>
      <c r="H53" s="263"/>
      <c r="J53" s="263"/>
      <c r="K53" s="263"/>
      <c r="M53" s="263"/>
      <c r="N53" s="263"/>
      <c r="AR53" s="787"/>
      <c r="AS53" s="787"/>
      <c r="AT53" s="787"/>
      <c r="AU53" s="787"/>
      <c r="AV53" s="787"/>
      <c r="AW53" s="787"/>
      <c r="AX53" s="787"/>
      <c r="AY53" s="787"/>
      <c r="AZ53" s="787"/>
      <c r="BA53" s="787"/>
      <c r="BB53" s="787"/>
      <c r="BC53" s="787"/>
    </row>
    <row r="54" spans="2:55" ht="13.5" customHeight="1">
      <c r="B54" s="795"/>
      <c r="D54" s="263"/>
      <c r="E54" s="263"/>
      <c r="F54" s="263"/>
      <c r="G54" s="263"/>
      <c r="H54" s="263"/>
      <c r="J54" s="263"/>
      <c r="K54" s="263"/>
      <c r="M54" s="263"/>
      <c r="N54" s="263"/>
      <c r="AR54" s="787"/>
      <c r="AS54" s="787"/>
      <c r="AT54" s="787"/>
      <c r="AU54" s="787"/>
      <c r="AV54" s="787"/>
      <c r="AW54" s="787"/>
      <c r="AX54" s="787"/>
      <c r="AY54" s="787"/>
      <c r="AZ54" s="787"/>
      <c r="BA54" s="787"/>
      <c r="BB54" s="787"/>
      <c r="BC54" s="787"/>
    </row>
    <row r="55" spans="2:55" ht="13.5" customHeight="1">
      <c r="B55" s="273"/>
      <c r="M55" s="262"/>
      <c r="AR55" s="787"/>
      <c r="AS55" s="787"/>
      <c r="AT55" s="787"/>
      <c r="AU55" s="787"/>
      <c r="AV55" s="787"/>
      <c r="AW55" s="787"/>
      <c r="AX55" s="787"/>
      <c r="AY55" s="787"/>
      <c r="AZ55" s="787"/>
      <c r="BA55" s="787"/>
      <c r="BB55" s="787"/>
      <c r="BC55" s="787"/>
    </row>
    <row r="56" spans="2:55" ht="13.5" customHeight="1">
      <c r="B56" s="805" t="s">
        <v>163</v>
      </c>
      <c r="D56" s="262"/>
      <c r="E56" s="263"/>
      <c r="G56" s="262"/>
      <c r="H56" s="263"/>
      <c r="J56" s="262"/>
      <c r="K56" s="263"/>
      <c r="N56" s="263"/>
      <c r="AR56" s="787"/>
      <c r="AS56" s="787"/>
      <c r="AT56" s="787"/>
      <c r="AU56" s="787"/>
      <c r="AV56" s="787"/>
      <c r="AW56" s="787"/>
      <c r="AX56" s="787"/>
      <c r="AY56" s="787"/>
      <c r="AZ56" s="787"/>
      <c r="BA56" s="787"/>
      <c r="BB56" s="787"/>
      <c r="BC56" s="787"/>
    </row>
    <row r="57" spans="2:55" ht="13.5" customHeight="1">
      <c r="B57" s="806"/>
      <c r="D57" s="263"/>
      <c r="E57" s="263"/>
      <c r="G57" s="263"/>
      <c r="H57" s="263"/>
      <c r="J57" s="263"/>
      <c r="K57" s="263"/>
      <c r="M57" s="263"/>
      <c r="N57" s="263"/>
      <c r="AR57" s="787"/>
      <c r="AS57" s="787"/>
      <c r="AT57" s="787"/>
      <c r="AU57" s="787"/>
      <c r="AV57" s="787"/>
      <c r="AW57" s="787"/>
      <c r="AX57" s="787"/>
      <c r="AY57" s="787"/>
      <c r="AZ57" s="787"/>
      <c r="BA57" s="787"/>
      <c r="BB57" s="787"/>
      <c r="BC57" s="787"/>
    </row>
    <row r="58" spans="2:55" ht="13.5" customHeight="1">
      <c r="B58" s="806"/>
      <c r="D58" s="263"/>
      <c r="E58" s="263"/>
      <c r="F58" s="278"/>
      <c r="G58" s="263"/>
      <c r="H58" s="263"/>
      <c r="J58" s="263"/>
      <c r="K58" s="263"/>
      <c r="M58" s="263"/>
      <c r="N58" s="263"/>
      <c r="AR58" s="787"/>
      <c r="AS58" s="787"/>
      <c r="AT58" s="787"/>
      <c r="AU58" s="787"/>
      <c r="AV58" s="787"/>
      <c r="AW58" s="787"/>
      <c r="AX58" s="787"/>
      <c r="AY58" s="787"/>
      <c r="AZ58" s="787"/>
      <c r="BA58" s="787"/>
      <c r="BB58" s="787"/>
      <c r="BC58" s="787"/>
    </row>
    <row r="59" spans="2:55" ht="13.5" customHeight="1">
      <c r="B59" s="806"/>
      <c r="D59" s="263"/>
      <c r="E59" s="263"/>
      <c r="G59" s="263"/>
      <c r="H59" s="263"/>
      <c r="J59" s="263"/>
      <c r="K59" s="263"/>
      <c r="M59" s="263"/>
      <c r="N59" s="263"/>
      <c r="AR59" s="787"/>
      <c r="AS59" s="787"/>
      <c r="AT59" s="787"/>
      <c r="AU59" s="787"/>
      <c r="AV59" s="787"/>
      <c r="AW59" s="787"/>
      <c r="AX59" s="787"/>
      <c r="AY59" s="787"/>
      <c r="AZ59" s="787"/>
      <c r="BA59" s="787"/>
      <c r="BB59" s="787"/>
      <c r="BC59" s="787"/>
    </row>
    <row r="60" spans="2:55" ht="13.5" customHeight="1">
      <c r="B60" s="806"/>
      <c r="D60" s="263"/>
      <c r="E60" s="263"/>
      <c r="G60" s="263"/>
      <c r="H60" s="263"/>
      <c r="J60" s="263"/>
      <c r="K60" s="263"/>
      <c r="M60" s="263"/>
      <c r="N60" s="263"/>
      <c r="AR60" s="787"/>
      <c r="AS60" s="787"/>
      <c r="AT60" s="787"/>
      <c r="AU60" s="787"/>
      <c r="AV60" s="787"/>
      <c r="AW60" s="787"/>
      <c r="AX60" s="787"/>
      <c r="AY60" s="787"/>
      <c r="AZ60" s="787"/>
      <c r="BA60" s="787"/>
      <c r="BB60" s="787"/>
      <c r="BC60" s="787"/>
    </row>
    <row r="61" spans="2:55" ht="13.5" customHeight="1">
      <c r="B61" s="806"/>
      <c r="AR61" s="787"/>
      <c r="AS61" s="787"/>
      <c r="AT61" s="787"/>
      <c r="AU61" s="787"/>
      <c r="AV61" s="787"/>
      <c r="AW61" s="787"/>
      <c r="AX61" s="787"/>
      <c r="AY61" s="787"/>
      <c r="AZ61" s="787"/>
      <c r="BA61" s="787"/>
      <c r="BB61" s="787"/>
      <c r="BC61" s="787"/>
    </row>
    <row r="62" spans="2:55" ht="13.5" customHeight="1">
      <c r="B62" s="806"/>
      <c r="D62" s="262"/>
      <c r="E62" s="263"/>
      <c r="G62" s="262"/>
      <c r="H62" s="263"/>
      <c r="J62" s="262"/>
      <c r="K62" s="263"/>
      <c r="M62" s="262"/>
      <c r="N62" s="263"/>
      <c r="AR62" s="787"/>
      <c r="AS62" s="787"/>
      <c r="AT62" s="787"/>
      <c r="AU62" s="787"/>
      <c r="AV62" s="787"/>
      <c r="AW62" s="787"/>
      <c r="AX62" s="787"/>
      <c r="AY62" s="787"/>
      <c r="AZ62" s="787"/>
      <c r="BA62" s="787"/>
      <c r="BB62" s="787"/>
      <c r="BC62" s="787"/>
    </row>
    <row r="63" spans="2:55" ht="13.5" customHeight="1">
      <c r="B63" s="806"/>
      <c r="D63" s="263"/>
      <c r="E63" s="263"/>
      <c r="G63" s="263"/>
      <c r="H63" s="263"/>
      <c r="J63" s="263"/>
      <c r="K63" s="263"/>
      <c r="M63" s="263"/>
      <c r="N63" s="263"/>
      <c r="AR63" s="787"/>
      <c r="AS63" s="787"/>
      <c r="AT63" s="787"/>
      <c r="AU63" s="787"/>
      <c r="AV63" s="787"/>
      <c r="AW63" s="787"/>
      <c r="AX63" s="787"/>
      <c r="AY63" s="787"/>
      <c r="AZ63" s="787"/>
      <c r="BA63" s="787"/>
      <c r="BB63" s="787"/>
      <c r="BC63" s="787"/>
    </row>
    <row r="64" spans="2:55" ht="13.5" customHeight="1">
      <c r="B64" s="806"/>
      <c r="D64" s="263"/>
      <c r="E64" s="263"/>
      <c r="G64" s="263"/>
      <c r="H64" s="263"/>
      <c r="J64" s="263"/>
      <c r="K64" s="263"/>
      <c r="M64" s="263"/>
      <c r="N64" s="263"/>
      <c r="AR64" s="787"/>
      <c r="AS64" s="787"/>
      <c r="AT64" s="787"/>
      <c r="AU64" s="787"/>
      <c r="AV64" s="787"/>
      <c r="AW64" s="787"/>
      <c r="AX64" s="787"/>
      <c r="AY64" s="787"/>
      <c r="AZ64" s="787"/>
      <c r="BA64" s="787"/>
      <c r="BB64" s="787"/>
      <c r="BC64" s="787"/>
    </row>
    <row r="65" spans="2:55" ht="13.5" customHeight="1">
      <c r="B65" s="806"/>
      <c r="D65" s="263"/>
      <c r="E65" s="263"/>
      <c r="G65" s="263"/>
      <c r="H65" s="263"/>
      <c r="J65" s="263"/>
      <c r="K65" s="263"/>
      <c r="M65" s="263"/>
      <c r="N65" s="263"/>
      <c r="AR65" s="787"/>
      <c r="AS65" s="787"/>
      <c r="AT65" s="787"/>
      <c r="AU65" s="787"/>
      <c r="AV65" s="787"/>
      <c r="AW65" s="787"/>
      <c r="AX65" s="787"/>
      <c r="AY65" s="787"/>
      <c r="AZ65" s="787"/>
      <c r="BA65" s="787"/>
      <c r="BB65" s="787"/>
      <c r="BC65" s="787"/>
    </row>
    <row r="66" spans="2:55" ht="13.5" customHeight="1">
      <c r="B66" s="806"/>
      <c r="D66" s="263"/>
      <c r="E66" s="263"/>
      <c r="G66" s="263"/>
      <c r="H66" s="263"/>
      <c r="J66" s="263"/>
      <c r="K66" s="263"/>
      <c r="M66" s="263"/>
      <c r="N66" s="263"/>
      <c r="AR66" s="787"/>
      <c r="AS66" s="787"/>
      <c r="AT66" s="787"/>
      <c r="AU66" s="787"/>
      <c r="AV66" s="787"/>
      <c r="AW66" s="787"/>
      <c r="AX66" s="787"/>
      <c r="AY66" s="787"/>
      <c r="AZ66" s="787"/>
      <c r="BA66" s="787"/>
      <c r="BB66" s="787"/>
      <c r="BC66" s="787"/>
    </row>
    <row r="67" spans="2:55" ht="13.5" customHeight="1">
      <c r="B67" s="806"/>
      <c r="AR67" s="787"/>
      <c r="AS67" s="787"/>
      <c r="AT67" s="787"/>
      <c r="AU67" s="787"/>
      <c r="AV67" s="787"/>
      <c r="AW67" s="787"/>
      <c r="AX67" s="787"/>
      <c r="AY67" s="787"/>
      <c r="AZ67" s="787"/>
      <c r="BA67" s="787"/>
      <c r="BB67" s="787"/>
      <c r="BC67" s="787"/>
    </row>
    <row r="68" spans="2:55" ht="13.5" customHeight="1">
      <c r="B68" s="806"/>
      <c r="G68" s="265"/>
      <c r="H68" s="266"/>
      <c r="I68" s="266"/>
      <c r="J68" s="266"/>
      <c r="K68" s="266"/>
      <c r="L68" s="279"/>
      <c r="M68" s="272"/>
      <c r="AR68" s="787"/>
      <c r="AS68" s="787"/>
      <c r="AT68" s="787"/>
      <c r="AU68" s="787"/>
      <c r="AV68" s="787"/>
      <c r="AW68" s="787"/>
      <c r="AX68" s="787"/>
      <c r="AY68" s="787"/>
      <c r="AZ68" s="787"/>
      <c r="BA68" s="787"/>
      <c r="BB68" s="787"/>
      <c r="BC68" s="787"/>
    </row>
    <row r="69" spans="2:55" ht="13.5" customHeight="1">
      <c r="B69" s="806"/>
      <c r="G69" s="270"/>
      <c r="H69" s="266"/>
      <c r="I69" s="266"/>
      <c r="J69" s="266"/>
      <c r="K69" s="266"/>
      <c r="L69" s="279"/>
      <c r="M69" s="272"/>
      <c r="AR69" s="787"/>
      <c r="AS69" s="787"/>
      <c r="AT69" s="787"/>
      <c r="AU69" s="787"/>
      <c r="AV69" s="787"/>
      <c r="AW69" s="787"/>
      <c r="AX69" s="787"/>
      <c r="AY69" s="787"/>
      <c r="AZ69" s="787"/>
      <c r="BA69" s="787"/>
      <c r="BB69" s="787"/>
      <c r="BC69" s="787"/>
    </row>
    <row r="70" spans="2:55" ht="13.5" customHeight="1">
      <c r="B70" s="806"/>
      <c r="G70" s="270"/>
      <c r="H70" s="266"/>
      <c r="I70" s="266"/>
      <c r="J70" s="266"/>
      <c r="K70" s="266"/>
      <c r="L70" s="279"/>
      <c r="M70" s="272"/>
      <c r="AR70" s="787"/>
      <c r="AS70" s="787"/>
      <c r="AT70" s="787"/>
      <c r="AU70" s="787"/>
      <c r="AV70" s="787"/>
      <c r="AW70" s="787"/>
      <c r="AX70" s="787"/>
      <c r="AY70" s="787"/>
      <c r="AZ70" s="787"/>
      <c r="BA70" s="787"/>
      <c r="BB70" s="787"/>
      <c r="BC70" s="787"/>
    </row>
    <row r="71" spans="2:55" ht="13.5" customHeight="1">
      <c r="B71" s="806"/>
      <c r="G71" s="278"/>
      <c r="AR71" s="787"/>
      <c r="AS71" s="787"/>
      <c r="AT71" s="787"/>
      <c r="AU71" s="787"/>
      <c r="AV71" s="787"/>
      <c r="AW71" s="787"/>
      <c r="AX71" s="787"/>
      <c r="AY71" s="787"/>
      <c r="AZ71" s="787"/>
      <c r="BA71" s="787"/>
      <c r="BB71" s="787"/>
      <c r="BC71" s="787"/>
    </row>
    <row r="72" spans="2:55" ht="13.5" customHeight="1">
      <c r="B72" s="806"/>
      <c r="AR72" s="787"/>
      <c r="AS72" s="787"/>
      <c r="AT72" s="787"/>
      <c r="AU72" s="787"/>
      <c r="AV72" s="787"/>
      <c r="AW72" s="787"/>
      <c r="AX72" s="787"/>
      <c r="AY72" s="787"/>
      <c r="AZ72" s="787"/>
      <c r="BA72" s="787"/>
      <c r="BB72" s="787"/>
      <c r="BC72" s="787"/>
    </row>
    <row r="73" spans="2:55" ht="13.5" customHeight="1">
      <c r="B73" s="806"/>
      <c r="AR73" s="269"/>
      <c r="AS73" s="269"/>
      <c r="AT73" s="269"/>
      <c r="AU73" s="269"/>
      <c r="AV73" s="269"/>
      <c r="AW73" s="269"/>
      <c r="AX73" s="269"/>
      <c r="AY73" s="269"/>
      <c r="AZ73" s="269"/>
      <c r="BA73" s="269"/>
      <c r="BB73" s="269"/>
      <c r="BC73" s="269"/>
    </row>
    <row r="74" spans="2:55" ht="13.5" customHeight="1">
      <c r="B74" s="806"/>
      <c r="AR74" s="269"/>
      <c r="AS74" s="269"/>
      <c r="AT74" s="269"/>
      <c r="AU74" s="269"/>
      <c r="AV74" s="269"/>
      <c r="AW74" s="269"/>
      <c r="AX74" s="269"/>
      <c r="AY74" s="269"/>
      <c r="AZ74" s="269"/>
      <c r="BA74" s="269"/>
      <c r="BB74" s="269"/>
      <c r="BC74" s="269"/>
    </row>
    <row r="75" spans="2:55" ht="13.5" customHeight="1">
      <c r="B75" s="806"/>
      <c r="AR75" s="269"/>
      <c r="AS75" s="269"/>
      <c r="AT75" s="269"/>
      <c r="AU75" s="269"/>
      <c r="AV75" s="269"/>
      <c r="AW75" s="269"/>
      <c r="AX75" s="269"/>
      <c r="AY75" s="269"/>
      <c r="AZ75" s="269"/>
      <c r="BA75" s="269"/>
      <c r="BB75" s="269"/>
      <c r="BC75" s="269"/>
    </row>
    <row r="76" spans="2:55" ht="13.5" customHeight="1">
      <c r="B76" s="806"/>
      <c r="AR76" s="269"/>
      <c r="AS76" s="269"/>
      <c r="AT76" s="269"/>
      <c r="AU76" s="269"/>
      <c r="AV76" s="269"/>
      <c r="AW76" s="269"/>
      <c r="AX76" s="269"/>
      <c r="AY76" s="269"/>
      <c r="AZ76" s="269"/>
      <c r="BA76" s="269"/>
      <c r="BB76" s="269"/>
      <c r="BC76" s="269"/>
    </row>
    <row r="77" spans="2:55" ht="13.5" customHeight="1">
      <c r="B77" s="806"/>
      <c r="AR77" s="269"/>
      <c r="AS77" s="269"/>
      <c r="AT77" s="269"/>
      <c r="AU77" s="269"/>
      <c r="AV77" s="269"/>
      <c r="AW77" s="269"/>
      <c r="AX77" s="269"/>
      <c r="AY77" s="269"/>
      <c r="AZ77" s="269"/>
      <c r="BA77" s="269"/>
      <c r="BB77" s="269"/>
      <c r="BC77" s="269"/>
    </row>
    <row r="78" spans="2:55" ht="13.5" customHeight="1">
      <c r="B78" s="806"/>
      <c r="AR78" s="269"/>
      <c r="AS78" s="269"/>
      <c r="AT78" s="269"/>
      <c r="AU78" s="269"/>
      <c r="AV78" s="269"/>
      <c r="AW78" s="269"/>
      <c r="AX78" s="269"/>
      <c r="AY78" s="269"/>
      <c r="AZ78" s="269"/>
      <c r="BA78" s="269"/>
      <c r="BB78" s="269"/>
      <c r="BC78" s="269"/>
    </row>
    <row r="79" spans="2:55" ht="13.5" customHeight="1">
      <c r="B79" s="806"/>
      <c r="C79" s="255"/>
      <c r="D79" s="256"/>
      <c r="E79" s="254"/>
      <c r="F79" s="256"/>
      <c r="G79" s="254"/>
      <c r="H79" s="254"/>
      <c r="I79" s="254"/>
      <c r="J79" s="254"/>
      <c r="K79" s="254"/>
      <c r="L79" s="254"/>
      <c r="M79" s="254"/>
      <c r="N79" s="254"/>
      <c r="O79" s="254"/>
      <c r="P79" s="254"/>
      <c r="Q79" s="254"/>
      <c r="R79" s="254"/>
      <c r="S79" s="254"/>
      <c r="T79" s="254"/>
      <c r="U79" s="254"/>
      <c r="V79" s="254"/>
      <c r="W79" s="254"/>
      <c r="X79" s="254"/>
      <c r="Y79" s="254"/>
      <c r="Z79" s="254"/>
      <c r="AA79" s="254"/>
      <c r="AB79" s="254"/>
      <c r="AC79" s="254"/>
      <c r="AD79" s="254"/>
      <c r="AE79" s="254"/>
      <c r="AF79" s="254"/>
      <c r="AG79" s="254"/>
      <c r="AR79" s="269"/>
      <c r="AS79" s="269"/>
      <c r="AT79" s="269"/>
      <c r="AU79" s="269"/>
      <c r="AV79" s="269"/>
      <c r="AW79" s="269"/>
      <c r="AX79" s="269"/>
      <c r="AY79" s="269"/>
      <c r="AZ79" s="269"/>
      <c r="BA79" s="269"/>
      <c r="BB79" s="269"/>
      <c r="BC79" s="269"/>
    </row>
    <row r="80" spans="2:55" ht="13.5" customHeight="1">
      <c r="B80" s="806"/>
      <c r="C80" s="255"/>
      <c r="D80" s="254"/>
      <c r="E80" s="254"/>
      <c r="F80" s="254"/>
      <c r="H80" s="254"/>
      <c r="I80" s="254"/>
      <c r="J80" s="254"/>
      <c r="K80" s="254"/>
      <c r="L80" s="254"/>
      <c r="M80" s="254"/>
      <c r="N80" s="254"/>
      <c r="O80" s="254"/>
      <c r="P80" s="254"/>
      <c r="Q80" s="254"/>
      <c r="R80" s="254"/>
      <c r="S80" s="254"/>
      <c r="T80" s="254"/>
      <c r="U80" s="254"/>
      <c r="V80" s="254"/>
      <c r="W80" s="254"/>
      <c r="X80" s="254"/>
      <c r="Y80" s="254"/>
      <c r="Z80" s="254"/>
      <c r="AA80" s="254"/>
      <c r="AB80" s="254"/>
      <c r="AC80" s="254"/>
      <c r="AD80" s="254"/>
      <c r="AE80" s="254"/>
      <c r="AF80" s="254"/>
      <c r="AG80" s="254"/>
      <c r="AR80" s="269"/>
      <c r="AS80" s="269"/>
      <c r="AT80" s="269"/>
      <c r="AU80" s="269"/>
      <c r="AV80" s="269"/>
      <c r="AW80" s="269"/>
      <c r="AX80" s="269"/>
      <c r="AY80" s="269"/>
      <c r="AZ80" s="269"/>
      <c r="BA80" s="269"/>
      <c r="BB80" s="269"/>
      <c r="BC80" s="269"/>
    </row>
    <row r="81" spans="2:55" ht="13.5" customHeight="1">
      <c r="B81" s="806"/>
      <c r="C81" s="255"/>
      <c r="D81" s="254"/>
      <c r="E81" s="254"/>
      <c r="F81" s="256"/>
      <c r="G81" s="254"/>
      <c r="H81" s="254"/>
      <c r="I81" s="254"/>
      <c r="J81" s="254"/>
      <c r="K81" s="254"/>
      <c r="L81" s="254"/>
      <c r="M81" s="254"/>
      <c r="N81" s="254"/>
      <c r="O81" s="254"/>
      <c r="P81" s="254"/>
      <c r="Q81" s="254"/>
      <c r="R81" s="254"/>
      <c r="S81" s="254"/>
      <c r="T81" s="254"/>
      <c r="U81" s="254"/>
      <c r="V81" s="254"/>
      <c r="W81" s="254"/>
      <c r="X81" s="254"/>
      <c r="Y81" s="254"/>
      <c r="Z81" s="254"/>
      <c r="AA81" s="254"/>
      <c r="AB81" s="254"/>
      <c r="AC81" s="254"/>
      <c r="AD81" s="254"/>
      <c r="AE81" s="254"/>
      <c r="AF81" s="254"/>
      <c r="AG81" s="254"/>
      <c r="AR81" s="269"/>
      <c r="AS81" s="269"/>
      <c r="AT81" s="269"/>
      <c r="AU81" s="269"/>
      <c r="AV81" s="269"/>
      <c r="AW81" s="269"/>
      <c r="AX81" s="269"/>
      <c r="AY81" s="269"/>
      <c r="AZ81" s="269"/>
      <c r="BA81" s="269"/>
      <c r="BB81" s="269"/>
      <c r="BC81" s="269"/>
    </row>
    <row r="82" spans="2:55" ht="13.5" customHeight="1">
      <c r="B82" s="806"/>
      <c r="C82" s="255"/>
      <c r="D82" s="254"/>
      <c r="E82" s="254"/>
      <c r="F82" s="256"/>
      <c r="G82" s="254"/>
      <c r="H82" s="254"/>
      <c r="I82" s="254"/>
      <c r="J82" s="254"/>
      <c r="K82" s="254"/>
      <c r="L82" s="254"/>
      <c r="M82" s="254"/>
      <c r="N82" s="254"/>
      <c r="O82" s="254"/>
      <c r="P82" s="254"/>
      <c r="Q82" s="254"/>
      <c r="R82" s="254"/>
      <c r="S82" s="254"/>
      <c r="T82" s="254"/>
      <c r="U82" s="254"/>
      <c r="V82" s="254"/>
      <c r="W82" s="254"/>
      <c r="X82" s="254"/>
      <c r="Y82" s="254"/>
      <c r="Z82" s="254"/>
      <c r="AA82" s="254"/>
      <c r="AB82" s="254"/>
      <c r="AC82" s="254"/>
      <c r="AD82" s="254"/>
      <c r="AE82" s="254"/>
      <c r="AF82" s="254"/>
      <c r="AG82" s="254"/>
      <c r="AR82" s="269"/>
      <c r="AS82" s="269"/>
      <c r="AT82" s="269"/>
      <c r="AU82" s="269"/>
      <c r="AV82" s="269"/>
      <c r="AW82" s="269"/>
      <c r="AX82" s="269"/>
      <c r="AY82" s="269"/>
      <c r="AZ82" s="269"/>
      <c r="BA82" s="269"/>
      <c r="BB82" s="269"/>
      <c r="BC82" s="269"/>
    </row>
    <row r="83" spans="2:55" ht="13.5" customHeight="1">
      <c r="B83" s="806"/>
      <c r="C83" s="255"/>
      <c r="D83" s="254"/>
      <c r="E83" s="254"/>
      <c r="F83" s="256"/>
      <c r="G83" s="254"/>
      <c r="H83" s="254"/>
      <c r="I83" s="254"/>
      <c r="J83" s="254"/>
      <c r="K83" s="254"/>
      <c r="L83" s="254"/>
      <c r="M83" s="254"/>
      <c r="N83" s="254"/>
      <c r="O83" s="254"/>
      <c r="P83" s="254"/>
      <c r="Q83" s="254"/>
      <c r="R83" s="254"/>
      <c r="S83" s="254"/>
      <c r="T83" s="254"/>
      <c r="U83" s="254"/>
      <c r="V83" s="254"/>
      <c r="W83" s="254"/>
      <c r="X83" s="254"/>
      <c r="Y83" s="254"/>
      <c r="Z83" s="254"/>
      <c r="AA83" s="254"/>
      <c r="AB83" s="254"/>
      <c r="AC83" s="254"/>
      <c r="AD83" s="254"/>
      <c r="AE83" s="254"/>
      <c r="AF83" s="254"/>
      <c r="AG83" s="254"/>
      <c r="AR83" s="269"/>
      <c r="AS83" s="269"/>
      <c r="AT83" s="269"/>
      <c r="AU83" s="269"/>
      <c r="AV83" s="269"/>
      <c r="AW83" s="269"/>
      <c r="AX83" s="269"/>
      <c r="AY83" s="269"/>
      <c r="AZ83" s="269"/>
      <c r="BA83" s="269"/>
      <c r="BB83" s="269"/>
      <c r="BC83" s="269"/>
    </row>
    <row r="84" spans="2:55" ht="13.5" customHeight="1">
      <c r="B84" s="806"/>
      <c r="C84" s="255"/>
      <c r="D84" s="254"/>
      <c r="E84" s="254"/>
      <c r="F84" s="256"/>
      <c r="G84" s="254"/>
      <c r="H84" s="254"/>
      <c r="I84" s="254"/>
      <c r="J84" s="254"/>
      <c r="K84" s="254"/>
      <c r="L84" s="254"/>
      <c r="M84" s="254"/>
      <c r="N84" s="254"/>
      <c r="O84" s="254"/>
      <c r="P84" s="254"/>
      <c r="Q84" s="254"/>
      <c r="R84" s="254"/>
      <c r="S84" s="254"/>
      <c r="T84" s="254"/>
      <c r="U84" s="254"/>
      <c r="V84" s="254"/>
      <c r="W84" s="254"/>
      <c r="X84" s="254"/>
      <c r="Y84" s="254"/>
      <c r="Z84" s="254"/>
      <c r="AA84" s="254"/>
      <c r="AB84" s="254"/>
      <c r="AC84" s="254"/>
      <c r="AD84" s="254"/>
      <c r="AE84" s="254"/>
      <c r="AF84" s="254"/>
      <c r="AG84" s="254"/>
      <c r="AR84" s="269"/>
      <c r="AS84" s="269"/>
      <c r="AT84" s="269"/>
      <c r="AU84" s="269"/>
      <c r="AV84" s="269"/>
      <c r="AW84" s="269"/>
      <c r="AX84" s="269"/>
      <c r="AY84" s="269"/>
      <c r="AZ84" s="269"/>
      <c r="BA84" s="269"/>
      <c r="BB84" s="269"/>
      <c r="BC84" s="269"/>
    </row>
    <row r="85" spans="2:55" ht="13.5" customHeight="1">
      <c r="B85" s="806"/>
      <c r="C85" s="255"/>
      <c r="D85" s="254"/>
      <c r="E85" s="254"/>
      <c r="F85" s="256"/>
      <c r="G85" s="254"/>
      <c r="H85" s="254"/>
      <c r="I85" s="254"/>
      <c r="J85" s="254"/>
      <c r="K85" s="254"/>
      <c r="L85" s="254"/>
      <c r="M85" s="254"/>
      <c r="N85" s="254"/>
      <c r="O85" s="254"/>
      <c r="P85" s="254"/>
      <c r="Q85" s="254"/>
      <c r="R85" s="254"/>
      <c r="S85" s="254"/>
      <c r="T85" s="254"/>
      <c r="U85" s="254"/>
      <c r="V85" s="254"/>
      <c r="W85" s="254"/>
      <c r="X85" s="254"/>
      <c r="Y85" s="254"/>
      <c r="Z85" s="254"/>
      <c r="AA85" s="254"/>
      <c r="AB85" s="254"/>
      <c r="AC85" s="254"/>
      <c r="AD85" s="254"/>
      <c r="AE85" s="254"/>
      <c r="AF85" s="254"/>
      <c r="AG85" s="254"/>
      <c r="AR85" s="269"/>
      <c r="AS85" s="269"/>
      <c r="AT85" s="269"/>
      <c r="AU85" s="269"/>
      <c r="AV85" s="269"/>
      <c r="AW85" s="269"/>
      <c r="AX85" s="269"/>
      <c r="AY85" s="269"/>
      <c r="AZ85" s="269"/>
      <c r="BA85" s="269"/>
      <c r="BB85" s="269"/>
      <c r="BC85" s="269"/>
    </row>
    <row r="86" spans="2:55" ht="13.5" customHeight="1">
      <c r="B86" s="806"/>
      <c r="C86" s="255"/>
      <c r="D86" s="254"/>
      <c r="E86" s="254"/>
      <c r="F86" s="256"/>
      <c r="G86" s="254"/>
      <c r="H86" s="254"/>
      <c r="I86" s="254"/>
      <c r="J86" s="254"/>
      <c r="K86" s="254"/>
      <c r="L86" s="254"/>
      <c r="M86" s="254"/>
      <c r="N86" s="254"/>
      <c r="O86" s="254"/>
      <c r="P86" s="254"/>
      <c r="Q86" s="254"/>
      <c r="R86" s="254"/>
      <c r="S86" s="254"/>
      <c r="T86" s="254"/>
      <c r="U86" s="254"/>
      <c r="V86" s="254"/>
      <c r="W86" s="254"/>
      <c r="X86" s="254"/>
      <c r="Y86" s="254"/>
      <c r="Z86" s="254"/>
      <c r="AA86" s="254"/>
      <c r="AB86" s="254"/>
      <c r="AC86" s="254"/>
      <c r="AD86" s="254"/>
      <c r="AE86" s="254"/>
      <c r="AF86" s="254"/>
      <c r="AG86" s="254"/>
      <c r="AR86" s="269"/>
      <c r="AS86" s="269"/>
      <c r="AT86" s="269"/>
      <c r="AU86" s="269"/>
      <c r="AV86" s="269"/>
      <c r="AW86" s="269"/>
      <c r="AX86" s="269"/>
      <c r="AY86" s="269"/>
      <c r="AZ86" s="269"/>
      <c r="BA86" s="269"/>
      <c r="BB86" s="269"/>
      <c r="BC86" s="269"/>
    </row>
    <row r="87" spans="2:55" ht="13.5" customHeight="1">
      <c r="B87" s="806"/>
      <c r="C87" s="255"/>
      <c r="D87" s="254"/>
      <c r="E87" s="254"/>
      <c r="F87" s="256"/>
      <c r="G87" s="254"/>
      <c r="H87" s="254"/>
      <c r="I87" s="254"/>
      <c r="J87" s="254"/>
      <c r="K87" s="254"/>
      <c r="L87" s="254"/>
      <c r="M87" s="254"/>
      <c r="N87" s="254"/>
      <c r="O87" s="254"/>
      <c r="P87" s="254"/>
      <c r="Q87" s="254"/>
      <c r="R87" s="254"/>
      <c r="S87" s="254"/>
      <c r="T87" s="254"/>
      <c r="U87" s="254"/>
      <c r="V87" s="254"/>
      <c r="W87" s="254"/>
      <c r="X87" s="254"/>
      <c r="Y87" s="254"/>
      <c r="Z87" s="254"/>
      <c r="AA87" s="254"/>
      <c r="AB87" s="254"/>
      <c r="AC87" s="254"/>
      <c r="AD87" s="254"/>
      <c r="AE87" s="254"/>
      <c r="AF87" s="254"/>
      <c r="AG87" s="254"/>
      <c r="AR87" s="269"/>
      <c r="AS87" s="269"/>
      <c r="AT87" s="269"/>
      <c r="AU87" s="269"/>
      <c r="AV87" s="269"/>
      <c r="AW87" s="269"/>
      <c r="AX87" s="269"/>
      <c r="AY87" s="269"/>
      <c r="AZ87" s="269"/>
      <c r="BA87" s="269"/>
      <c r="BB87" s="269"/>
      <c r="BC87" s="269"/>
    </row>
    <row r="88" spans="2:55" ht="13.5" customHeight="1">
      <c r="B88" s="806"/>
      <c r="C88" s="255"/>
      <c r="D88" s="254"/>
      <c r="E88" s="254"/>
      <c r="F88" s="256"/>
      <c r="G88" s="254"/>
      <c r="H88" s="254"/>
      <c r="I88" s="254"/>
      <c r="J88" s="254"/>
      <c r="K88" s="254"/>
      <c r="L88" s="254"/>
      <c r="M88" s="254"/>
      <c r="N88" s="254"/>
      <c r="O88" s="254"/>
      <c r="P88" s="254"/>
      <c r="Q88" s="254"/>
      <c r="R88" s="254"/>
      <c r="S88" s="254"/>
      <c r="T88" s="254"/>
      <c r="U88" s="254"/>
      <c r="V88" s="254"/>
      <c r="W88" s="254"/>
      <c r="X88" s="254"/>
      <c r="Y88" s="254"/>
      <c r="Z88" s="254"/>
      <c r="AA88" s="254"/>
      <c r="AB88" s="254"/>
      <c r="AC88" s="254"/>
      <c r="AD88" s="254"/>
      <c r="AE88" s="254"/>
      <c r="AF88" s="254"/>
      <c r="AG88" s="254"/>
      <c r="AR88" s="269"/>
      <c r="AS88" s="269"/>
      <c r="AT88" s="269"/>
      <c r="AU88" s="269"/>
      <c r="AV88" s="269"/>
      <c r="AW88" s="269"/>
      <c r="AX88" s="269"/>
      <c r="AY88" s="269"/>
      <c r="AZ88" s="269"/>
      <c r="BA88" s="269"/>
      <c r="BB88" s="269"/>
      <c r="BC88" s="269"/>
    </row>
    <row r="89" spans="2:55" ht="13.5" customHeight="1">
      <c r="B89" s="806"/>
      <c r="C89" s="255"/>
      <c r="D89" s="254"/>
      <c r="E89" s="254"/>
      <c r="F89" s="256"/>
      <c r="G89" s="254"/>
      <c r="H89" s="254"/>
      <c r="I89" s="254"/>
      <c r="J89" s="254"/>
      <c r="K89" s="254"/>
      <c r="L89" s="254"/>
      <c r="M89" s="254"/>
      <c r="N89" s="254"/>
      <c r="O89" s="254"/>
      <c r="P89" s="254"/>
      <c r="Q89" s="254"/>
      <c r="R89" s="254"/>
      <c r="S89" s="254"/>
      <c r="T89" s="254"/>
      <c r="U89" s="254"/>
      <c r="V89" s="254"/>
      <c r="W89" s="254"/>
      <c r="X89" s="254"/>
      <c r="Y89" s="254"/>
      <c r="Z89" s="254"/>
      <c r="AA89" s="254"/>
      <c r="AB89" s="254"/>
      <c r="AC89" s="254"/>
      <c r="AD89" s="254"/>
      <c r="AE89" s="254"/>
      <c r="AF89" s="254"/>
      <c r="AG89" s="254"/>
      <c r="AR89" s="269"/>
      <c r="AS89" s="269"/>
      <c r="AT89" s="269"/>
      <c r="AU89" s="269"/>
      <c r="AV89" s="269"/>
      <c r="AW89" s="269"/>
      <c r="AX89" s="269"/>
      <c r="AY89" s="269"/>
      <c r="AZ89" s="269"/>
      <c r="BA89" s="269"/>
      <c r="BB89" s="269"/>
      <c r="BC89" s="269"/>
    </row>
    <row r="90" spans="2:55" ht="13.5" customHeight="1">
      <c r="B90" s="806"/>
      <c r="C90" s="255"/>
      <c r="D90" s="254"/>
      <c r="E90" s="254"/>
      <c r="F90" s="256"/>
      <c r="G90" s="254"/>
      <c r="H90" s="254"/>
      <c r="I90" s="254"/>
      <c r="J90" s="254"/>
      <c r="K90" s="254"/>
      <c r="L90" s="254"/>
      <c r="M90" s="254"/>
      <c r="N90" s="254"/>
      <c r="O90" s="254"/>
      <c r="P90" s="254"/>
      <c r="Q90" s="254"/>
      <c r="R90" s="254"/>
      <c r="S90" s="254"/>
      <c r="T90" s="254"/>
      <c r="U90" s="254"/>
      <c r="V90" s="254"/>
      <c r="W90" s="254"/>
      <c r="X90" s="254"/>
      <c r="Y90" s="254"/>
      <c r="Z90" s="254"/>
      <c r="AA90" s="254"/>
      <c r="AB90" s="254"/>
      <c r="AC90" s="254"/>
      <c r="AD90" s="254"/>
      <c r="AE90" s="254"/>
      <c r="AF90" s="254"/>
      <c r="AG90" s="254"/>
      <c r="AR90" s="269"/>
      <c r="AS90" s="269"/>
      <c r="AT90" s="269"/>
      <c r="AU90" s="269"/>
      <c r="AV90" s="269"/>
      <c r="AW90" s="269"/>
      <c r="AX90" s="269"/>
      <c r="AY90" s="269"/>
      <c r="AZ90" s="269"/>
      <c r="BA90" s="269"/>
      <c r="BB90" s="269"/>
      <c r="BC90" s="269"/>
    </row>
    <row r="91" spans="2:55" ht="13.5" customHeight="1">
      <c r="B91" s="806"/>
      <c r="C91" s="255"/>
      <c r="D91" s="254"/>
      <c r="E91" s="254"/>
      <c r="F91" s="254"/>
      <c r="G91" s="254"/>
      <c r="H91" s="254"/>
      <c r="I91" s="254"/>
      <c r="J91" s="254"/>
      <c r="K91" s="254"/>
      <c r="L91" s="254"/>
      <c r="M91" s="254"/>
      <c r="N91" s="254"/>
      <c r="O91" s="254"/>
      <c r="P91" s="254"/>
      <c r="Q91" s="254"/>
      <c r="R91" s="254"/>
      <c r="S91" s="254"/>
      <c r="T91" s="254"/>
      <c r="U91" s="254"/>
      <c r="V91" s="254"/>
      <c r="W91" s="254"/>
      <c r="X91" s="254"/>
      <c r="Y91" s="254"/>
      <c r="Z91" s="254"/>
      <c r="AA91" s="254"/>
      <c r="AB91" s="254"/>
      <c r="AC91" s="254"/>
      <c r="AD91" s="254"/>
      <c r="AE91" s="254"/>
      <c r="AF91" s="254"/>
      <c r="AG91" s="254"/>
      <c r="AR91" s="269"/>
      <c r="AS91" s="269"/>
      <c r="AT91" s="269"/>
      <c r="AU91" s="269"/>
      <c r="AV91" s="269"/>
      <c r="AW91" s="269"/>
      <c r="AX91" s="269"/>
      <c r="AY91" s="269"/>
      <c r="AZ91" s="269"/>
      <c r="BA91" s="269"/>
      <c r="BB91" s="269"/>
      <c r="BC91" s="269"/>
    </row>
    <row r="92" spans="2:55" ht="13.5" customHeight="1">
      <c r="B92" s="806"/>
      <c r="C92" s="255"/>
      <c r="D92" s="254"/>
      <c r="E92" s="254"/>
      <c r="F92" s="254"/>
      <c r="G92" s="254"/>
      <c r="H92" s="254"/>
      <c r="I92" s="254"/>
      <c r="J92" s="254"/>
      <c r="K92" s="254"/>
      <c r="L92" s="254"/>
      <c r="M92" s="254"/>
      <c r="N92" s="254"/>
      <c r="O92" s="254"/>
      <c r="P92" s="254"/>
      <c r="Q92" s="254"/>
      <c r="R92" s="254"/>
      <c r="S92" s="254"/>
      <c r="T92" s="254"/>
      <c r="U92" s="254"/>
      <c r="V92" s="254"/>
      <c r="W92" s="254"/>
      <c r="X92" s="254"/>
      <c r="Y92" s="254"/>
      <c r="Z92" s="254"/>
      <c r="AA92" s="254"/>
      <c r="AB92" s="254"/>
      <c r="AC92" s="254"/>
      <c r="AD92" s="254"/>
      <c r="AE92" s="254"/>
      <c r="AF92" s="254"/>
      <c r="AG92" s="254"/>
      <c r="AR92" s="269"/>
      <c r="AS92" s="269"/>
      <c r="AT92" s="269"/>
      <c r="AU92" s="269"/>
      <c r="AV92" s="269"/>
      <c r="AW92" s="269"/>
      <c r="AX92" s="269"/>
      <c r="AY92" s="269"/>
      <c r="AZ92" s="269"/>
      <c r="BA92" s="269"/>
      <c r="BB92" s="269"/>
      <c r="BC92" s="269"/>
    </row>
    <row r="93" spans="2:55" ht="13.5" customHeight="1">
      <c r="B93" s="806"/>
      <c r="C93" s="255"/>
      <c r="D93" s="254"/>
      <c r="E93" s="254"/>
      <c r="F93" s="254"/>
      <c r="G93" s="254"/>
      <c r="H93" s="254"/>
      <c r="I93" s="254"/>
      <c r="J93" s="254"/>
      <c r="K93" s="254"/>
      <c r="L93" s="254"/>
      <c r="M93" s="254"/>
      <c r="N93" s="254"/>
      <c r="O93" s="254"/>
      <c r="P93" s="254"/>
      <c r="Q93" s="254"/>
      <c r="R93" s="254"/>
      <c r="S93" s="254"/>
      <c r="T93" s="254"/>
      <c r="U93" s="254"/>
      <c r="V93" s="254"/>
      <c r="W93" s="254"/>
      <c r="X93" s="254"/>
      <c r="Y93" s="254"/>
      <c r="Z93" s="254"/>
      <c r="AA93" s="254"/>
      <c r="AB93" s="254"/>
      <c r="AC93" s="254"/>
      <c r="AD93" s="254"/>
      <c r="AE93" s="254"/>
      <c r="AF93" s="254"/>
      <c r="AG93" s="254"/>
      <c r="AR93" s="269"/>
      <c r="AS93" s="269"/>
      <c r="AT93" s="269"/>
      <c r="AU93" s="269"/>
      <c r="AV93" s="269"/>
      <c r="AW93" s="269"/>
      <c r="AX93" s="269"/>
      <c r="AY93" s="269"/>
      <c r="AZ93" s="269"/>
      <c r="BA93" s="269"/>
      <c r="BB93" s="269"/>
      <c r="BC93" s="269"/>
    </row>
    <row r="94" spans="2:55" ht="13.5" customHeight="1">
      <c r="B94" s="806"/>
      <c r="C94" s="255"/>
      <c r="D94" s="254"/>
      <c r="E94" s="254"/>
      <c r="F94" s="254"/>
      <c r="G94" s="254"/>
      <c r="H94" s="254"/>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54"/>
      <c r="AR94" s="269"/>
      <c r="AS94" s="269"/>
      <c r="AT94" s="269"/>
      <c r="AU94" s="269"/>
      <c r="AV94" s="269"/>
      <c r="AW94" s="269"/>
      <c r="AX94" s="269"/>
      <c r="AY94" s="269"/>
      <c r="AZ94" s="269"/>
      <c r="BA94" s="269"/>
      <c r="BB94" s="269"/>
      <c r="BC94" s="269"/>
    </row>
    <row r="95" spans="2:55" ht="13.5" customHeight="1">
      <c r="B95" s="806"/>
      <c r="C95" s="255"/>
      <c r="D95" s="254"/>
      <c r="E95" s="254"/>
      <c r="F95" s="254"/>
      <c r="G95" s="254"/>
      <c r="H95" s="254"/>
      <c r="I95" s="254"/>
      <c r="J95" s="254"/>
      <c r="K95" s="254"/>
      <c r="L95" s="254"/>
      <c r="M95" s="254"/>
      <c r="N95" s="254"/>
      <c r="O95" s="254"/>
      <c r="P95" s="254"/>
      <c r="Q95" s="254"/>
      <c r="R95" s="254"/>
      <c r="S95" s="254"/>
      <c r="T95" s="254"/>
      <c r="U95" s="254"/>
      <c r="V95" s="254"/>
      <c r="W95" s="254"/>
      <c r="X95" s="254"/>
      <c r="Y95" s="254"/>
      <c r="Z95" s="254"/>
      <c r="AA95" s="254"/>
      <c r="AB95" s="254"/>
      <c r="AC95" s="254"/>
      <c r="AD95" s="254"/>
      <c r="AE95" s="254"/>
      <c r="AF95" s="254"/>
      <c r="AG95" s="254"/>
      <c r="AR95" s="269"/>
      <c r="AS95" s="269"/>
      <c r="AT95" s="269"/>
      <c r="AU95" s="269"/>
      <c r="AV95" s="269"/>
      <c r="AW95" s="269"/>
      <c r="AX95" s="269"/>
      <c r="AY95" s="269"/>
      <c r="AZ95" s="269"/>
      <c r="BA95" s="269"/>
      <c r="BB95" s="269"/>
      <c r="BC95" s="269"/>
    </row>
    <row r="96" spans="2:55" ht="13.5" customHeight="1">
      <c r="B96" s="806"/>
      <c r="C96" s="255"/>
      <c r="D96" s="254"/>
      <c r="E96" s="254"/>
      <c r="F96" s="254"/>
      <c r="G96" s="254"/>
      <c r="H96" s="254"/>
      <c r="I96" s="254"/>
      <c r="J96" s="254"/>
      <c r="K96" s="254"/>
      <c r="L96" s="254"/>
      <c r="M96" s="254"/>
      <c r="N96" s="254"/>
      <c r="O96" s="254"/>
      <c r="P96" s="254"/>
      <c r="Q96" s="254"/>
      <c r="R96" s="254"/>
      <c r="S96" s="254"/>
      <c r="T96" s="254"/>
      <c r="U96" s="254"/>
      <c r="V96" s="254"/>
      <c r="W96" s="254"/>
      <c r="X96" s="254"/>
      <c r="Y96" s="254"/>
      <c r="Z96" s="254"/>
      <c r="AA96" s="254"/>
      <c r="AB96" s="254"/>
      <c r="AC96" s="254"/>
      <c r="AD96" s="254"/>
      <c r="AE96" s="254"/>
      <c r="AF96" s="254"/>
      <c r="AG96" s="254"/>
      <c r="AR96" s="269"/>
      <c r="AS96" s="269"/>
      <c r="AT96" s="269"/>
      <c r="AU96" s="269"/>
      <c r="AV96" s="269"/>
      <c r="AW96" s="269"/>
      <c r="AX96" s="269"/>
      <c r="AY96" s="269"/>
      <c r="AZ96" s="269"/>
      <c r="BA96" s="269"/>
      <c r="BB96" s="269"/>
      <c r="BC96" s="269"/>
    </row>
    <row r="97" spans="2:55" ht="13.5" customHeight="1">
      <c r="B97" s="806"/>
      <c r="C97" s="255"/>
      <c r="D97" s="254"/>
      <c r="E97" s="254"/>
      <c r="F97" s="254"/>
      <c r="G97" s="254"/>
      <c r="H97" s="254"/>
      <c r="I97" s="254"/>
      <c r="J97" s="254"/>
      <c r="K97" s="254"/>
      <c r="L97" s="254"/>
      <c r="M97" s="254"/>
      <c r="N97" s="254"/>
      <c r="O97" s="254"/>
      <c r="P97" s="254"/>
      <c r="Q97" s="254"/>
      <c r="R97" s="254"/>
      <c r="S97" s="254"/>
      <c r="T97" s="254"/>
      <c r="U97" s="254"/>
      <c r="V97" s="254"/>
      <c r="W97" s="254"/>
      <c r="X97" s="254"/>
      <c r="Y97" s="254"/>
      <c r="Z97" s="254"/>
      <c r="AA97" s="254"/>
      <c r="AB97" s="254"/>
      <c r="AC97" s="254"/>
      <c r="AD97" s="254"/>
      <c r="AE97" s="254"/>
      <c r="AF97" s="254"/>
      <c r="AG97" s="254"/>
      <c r="AR97" s="269"/>
      <c r="AS97" s="269"/>
      <c r="AT97" s="269"/>
      <c r="AU97" s="269"/>
      <c r="AV97" s="269"/>
      <c r="AW97" s="269"/>
      <c r="AX97" s="269"/>
      <c r="AY97" s="269"/>
      <c r="AZ97" s="269"/>
      <c r="BA97" s="269"/>
      <c r="BB97" s="269"/>
      <c r="BC97" s="269"/>
    </row>
    <row r="98" spans="2:55" ht="13.5" customHeight="1">
      <c r="B98" s="806"/>
      <c r="C98" s="255"/>
      <c r="D98" s="254"/>
      <c r="E98" s="254"/>
      <c r="F98" s="254"/>
      <c r="G98" s="254"/>
      <c r="H98" s="254"/>
      <c r="I98" s="254"/>
      <c r="J98" s="254"/>
      <c r="K98" s="254"/>
      <c r="L98" s="254"/>
      <c r="M98" s="254"/>
      <c r="N98" s="254"/>
      <c r="O98" s="254"/>
      <c r="P98" s="254"/>
      <c r="Q98" s="254"/>
      <c r="R98" s="254"/>
      <c r="S98" s="254"/>
      <c r="T98" s="254"/>
      <c r="U98" s="254"/>
      <c r="V98" s="254"/>
      <c r="W98" s="254"/>
      <c r="X98" s="254"/>
      <c r="Y98" s="254"/>
      <c r="Z98" s="254"/>
      <c r="AA98" s="254"/>
      <c r="AB98" s="254"/>
      <c r="AC98" s="254"/>
      <c r="AD98" s="254"/>
      <c r="AE98" s="254"/>
      <c r="AF98" s="254"/>
      <c r="AG98" s="254"/>
      <c r="AR98" s="269"/>
      <c r="AS98" s="269"/>
      <c r="AT98" s="269"/>
      <c r="AU98" s="269"/>
      <c r="AV98" s="269"/>
      <c r="AW98" s="269"/>
      <c r="AX98" s="269"/>
      <c r="AY98" s="269"/>
      <c r="AZ98" s="269"/>
      <c r="BA98" s="269"/>
      <c r="BB98" s="269"/>
      <c r="BC98" s="269"/>
    </row>
    <row r="99" spans="2:55" ht="13.5" customHeight="1">
      <c r="B99" s="806"/>
      <c r="C99" s="255"/>
      <c r="D99" s="254"/>
      <c r="E99" s="254"/>
      <c r="F99" s="254"/>
      <c r="G99" s="254"/>
      <c r="H99" s="254"/>
      <c r="I99" s="254"/>
      <c r="J99" s="254"/>
      <c r="K99" s="254"/>
      <c r="L99" s="254"/>
      <c r="M99" s="254"/>
      <c r="N99" s="254"/>
      <c r="O99" s="254"/>
      <c r="P99" s="254"/>
      <c r="Q99" s="254"/>
      <c r="R99" s="254"/>
      <c r="S99" s="254"/>
      <c r="T99" s="254"/>
      <c r="U99" s="254"/>
      <c r="V99" s="254"/>
      <c r="W99" s="254"/>
      <c r="X99" s="254"/>
      <c r="Y99" s="254"/>
      <c r="Z99" s="254"/>
      <c r="AA99" s="254"/>
      <c r="AB99" s="254"/>
      <c r="AC99" s="254"/>
      <c r="AD99" s="254"/>
      <c r="AE99" s="254"/>
      <c r="AF99" s="254"/>
      <c r="AG99" s="254"/>
      <c r="AR99" s="269"/>
      <c r="AS99" s="269"/>
      <c r="AT99" s="269"/>
      <c r="AU99" s="269"/>
      <c r="AV99" s="269"/>
      <c r="AW99" s="269"/>
      <c r="AX99" s="269"/>
      <c r="AY99" s="269"/>
      <c r="AZ99" s="269"/>
      <c r="BA99" s="269"/>
      <c r="BB99" s="269"/>
      <c r="BC99" s="269"/>
    </row>
    <row r="100" spans="2:55" ht="13.5" customHeight="1">
      <c r="B100" s="806"/>
      <c r="C100" s="255"/>
      <c r="D100" s="254"/>
      <c r="E100" s="254"/>
      <c r="F100" s="254"/>
      <c r="G100" s="254"/>
      <c r="H100" s="254"/>
      <c r="I100" s="254"/>
      <c r="J100" s="254"/>
      <c r="K100" s="254"/>
      <c r="L100" s="254"/>
      <c r="M100" s="254"/>
      <c r="N100" s="254"/>
      <c r="O100" s="254"/>
      <c r="P100" s="254"/>
      <c r="Q100" s="254"/>
      <c r="R100" s="254"/>
      <c r="S100" s="254"/>
      <c r="T100" s="254"/>
      <c r="U100" s="254"/>
      <c r="V100" s="254"/>
      <c r="W100" s="254"/>
      <c r="X100" s="254"/>
      <c r="Y100" s="254"/>
      <c r="Z100" s="254"/>
      <c r="AA100" s="254"/>
      <c r="AB100" s="254"/>
      <c r="AC100" s="254"/>
      <c r="AD100" s="254"/>
      <c r="AE100" s="254"/>
      <c r="AF100" s="254"/>
      <c r="AG100" s="254"/>
      <c r="AR100" s="269"/>
      <c r="AS100" s="269"/>
      <c r="AT100" s="269"/>
      <c r="AU100" s="269"/>
      <c r="AV100" s="269"/>
      <c r="AW100" s="269"/>
      <c r="AX100" s="269"/>
      <c r="AY100" s="269"/>
      <c r="AZ100" s="269"/>
      <c r="BA100" s="269"/>
      <c r="BB100" s="269"/>
      <c r="BC100" s="269"/>
    </row>
    <row r="101" spans="2:55" ht="13.5" customHeight="1">
      <c r="B101" s="806"/>
      <c r="C101" s="255"/>
      <c r="D101" s="254"/>
      <c r="E101" s="254"/>
      <c r="F101" s="254"/>
      <c r="G101" s="254"/>
      <c r="H101" s="254"/>
      <c r="I101" s="254"/>
      <c r="J101" s="254"/>
      <c r="K101" s="254"/>
      <c r="L101" s="254"/>
      <c r="M101" s="254"/>
      <c r="N101" s="254"/>
      <c r="O101" s="254"/>
      <c r="P101" s="254"/>
      <c r="Q101" s="254"/>
      <c r="R101" s="254"/>
      <c r="S101" s="254"/>
      <c r="T101" s="254"/>
      <c r="U101" s="254"/>
      <c r="V101" s="254"/>
      <c r="W101" s="254"/>
      <c r="X101" s="254"/>
      <c r="Y101" s="254"/>
      <c r="Z101" s="254"/>
      <c r="AA101" s="254"/>
      <c r="AB101" s="254"/>
      <c r="AC101" s="254"/>
      <c r="AD101" s="254"/>
      <c r="AE101" s="254"/>
      <c r="AF101" s="254"/>
      <c r="AG101" s="254"/>
      <c r="AR101" s="269"/>
      <c r="AS101" s="269"/>
      <c r="AT101" s="269"/>
      <c r="AU101" s="269"/>
      <c r="AV101" s="269"/>
      <c r="AW101" s="269"/>
      <c r="AX101" s="269"/>
      <c r="AY101" s="269"/>
      <c r="AZ101" s="269"/>
      <c r="BA101" s="269"/>
      <c r="BB101" s="269"/>
      <c r="BC101" s="269"/>
    </row>
    <row r="102" spans="2:55" ht="13.5" customHeight="1">
      <c r="B102" s="806"/>
      <c r="C102" s="255"/>
      <c r="D102" s="254"/>
      <c r="E102" s="254"/>
      <c r="F102" s="254"/>
      <c r="G102" s="254"/>
      <c r="H102" s="254"/>
      <c r="I102" s="254"/>
      <c r="J102" s="254"/>
      <c r="K102" s="254"/>
      <c r="L102" s="254"/>
      <c r="M102" s="254"/>
      <c r="N102" s="254"/>
      <c r="O102" s="254"/>
      <c r="P102" s="254"/>
      <c r="Q102" s="254"/>
      <c r="R102" s="254"/>
      <c r="S102" s="254"/>
      <c r="T102" s="254"/>
      <c r="U102" s="254"/>
      <c r="V102" s="254"/>
      <c r="W102" s="254"/>
      <c r="X102" s="254"/>
      <c r="Y102" s="254"/>
      <c r="Z102" s="254"/>
      <c r="AA102" s="254"/>
      <c r="AB102" s="254"/>
      <c r="AC102" s="254"/>
      <c r="AD102" s="254"/>
      <c r="AE102" s="254"/>
      <c r="AF102" s="254"/>
      <c r="AG102" s="254"/>
      <c r="AR102" s="269"/>
      <c r="AS102" s="269"/>
      <c r="AT102" s="269"/>
      <c r="AU102" s="269"/>
      <c r="AV102" s="269"/>
      <c r="AW102" s="269"/>
      <c r="AX102" s="269"/>
      <c r="AY102" s="269"/>
      <c r="AZ102" s="269"/>
      <c r="BA102" s="269"/>
      <c r="BB102" s="269"/>
      <c r="BC102" s="269"/>
    </row>
    <row r="103" spans="2:55" ht="13.5" customHeight="1">
      <c r="B103" s="806"/>
      <c r="C103" s="255"/>
      <c r="D103" s="254"/>
      <c r="E103" s="254"/>
      <c r="F103" s="254"/>
      <c r="G103" s="254"/>
      <c r="H103" s="254"/>
      <c r="I103" s="254"/>
      <c r="J103" s="254"/>
      <c r="K103" s="254"/>
      <c r="L103" s="254"/>
      <c r="M103" s="254"/>
      <c r="N103" s="254"/>
      <c r="O103" s="254"/>
      <c r="P103" s="254"/>
      <c r="Q103" s="254"/>
      <c r="R103" s="254"/>
      <c r="S103" s="254"/>
      <c r="T103" s="254"/>
      <c r="U103" s="254"/>
      <c r="V103" s="254"/>
      <c r="W103" s="254"/>
      <c r="X103" s="254"/>
      <c r="Y103" s="254"/>
      <c r="Z103" s="254"/>
      <c r="AA103" s="254"/>
      <c r="AB103" s="254"/>
      <c r="AC103" s="254"/>
      <c r="AD103" s="254"/>
      <c r="AE103" s="254"/>
      <c r="AF103" s="254"/>
      <c r="AG103" s="254"/>
      <c r="AR103" s="269"/>
      <c r="AS103" s="269"/>
      <c r="AT103" s="269"/>
      <c r="AU103" s="269"/>
      <c r="AV103" s="269"/>
      <c r="AW103" s="269"/>
      <c r="AX103" s="269"/>
      <c r="AY103" s="269"/>
      <c r="AZ103" s="269"/>
      <c r="BA103" s="269"/>
      <c r="BB103" s="269"/>
      <c r="BC103" s="269"/>
    </row>
    <row r="104" spans="2:55" ht="13.5" customHeight="1">
      <c r="B104" s="806"/>
      <c r="C104" s="255"/>
      <c r="D104" s="254"/>
      <c r="E104" s="254"/>
      <c r="F104" s="254"/>
      <c r="G104" s="254"/>
      <c r="H104" s="254"/>
      <c r="I104" s="254"/>
      <c r="J104" s="254"/>
      <c r="K104" s="254"/>
      <c r="L104" s="254"/>
      <c r="M104" s="254"/>
      <c r="N104" s="254"/>
      <c r="O104" s="254"/>
      <c r="P104" s="254"/>
      <c r="Q104" s="254"/>
      <c r="R104" s="254"/>
      <c r="S104" s="254"/>
      <c r="T104" s="254"/>
      <c r="U104" s="254"/>
      <c r="V104" s="254"/>
      <c r="W104" s="254"/>
      <c r="X104" s="254"/>
      <c r="Y104" s="254"/>
      <c r="Z104" s="254"/>
      <c r="AA104" s="254"/>
      <c r="AB104" s="254"/>
      <c r="AC104" s="254"/>
      <c r="AD104" s="254"/>
      <c r="AE104" s="254"/>
      <c r="AF104" s="254"/>
      <c r="AG104" s="254"/>
      <c r="AR104" s="269"/>
      <c r="AS104" s="269"/>
      <c r="AT104" s="269"/>
      <c r="AU104" s="269"/>
      <c r="AV104" s="269"/>
      <c r="AW104" s="269"/>
      <c r="AX104" s="269"/>
      <c r="AY104" s="269"/>
      <c r="AZ104" s="269"/>
      <c r="BA104" s="269"/>
      <c r="BB104" s="269"/>
      <c r="BC104" s="269"/>
    </row>
    <row r="105" spans="2:55" ht="13.5" customHeight="1">
      <c r="B105" s="806"/>
      <c r="C105" s="255"/>
      <c r="D105" s="254"/>
      <c r="E105" s="254"/>
      <c r="F105" s="254"/>
      <c r="G105" s="254"/>
      <c r="H105" s="254"/>
      <c r="I105" s="254"/>
      <c r="J105" s="254"/>
      <c r="K105" s="254"/>
      <c r="L105" s="254"/>
      <c r="M105" s="254"/>
      <c r="N105" s="254"/>
      <c r="O105" s="254"/>
      <c r="P105" s="254"/>
      <c r="Q105" s="254"/>
      <c r="R105" s="254"/>
      <c r="S105" s="254"/>
      <c r="T105" s="254"/>
      <c r="U105" s="254"/>
      <c r="V105" s="254"/>
      <c r="W105" s="254"/>
      <c r="X105" s="254"/>
      <c r="Y105" s="254"/>
      <c r="Z105" s="254"/>
      <c r="AA105" s="254"/>
      <c r="AB105" s="254"/>
      <c r="AC105" s="254"/>
      <c r="AD105" s="254"/>
      <c r="AE105" s="254"/>
      <c r="AF105" s="254"/>
      <c r="AG105" s="254"/>
      <c r="AR105" s="269"/>
      <c r="AS105" s="269"/>
      <c r="AT105" s="269"/>
      <c r="AU105" s="269"/>
      <c r="AV105" s="269"/>
      <c r="AW105" s="269"/>
      <c r="AX105" s="269"/>
      <c r="AY105" s="269"/>
      <c r="AZ105" s="269"/>
      <c r="BA105" s="269"/>
      <c r="BB105" s="269"/>
      <c r="BC105" s="269"/>
    </row>
    <row r="106" spans="2:55" ht="13.5" customHeight="1">
      <c r="B106" s="806"/>
      <c r="C106" s="255"/>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R106" s="269"/>
      <c r="AS106" s="269"/>
      <c r="AT106" s="269"/>
      <c r="AU106" s="269"/>
      <c r="AV106" s="269"/>
      <c r="AW106" s="269"/>
      <c r="AX106" s="269"/>
      <c r="AY106" s="269"/>
      <c r="AZ106" s="269"/>
      <c r="BA106" s="269"/>
      <c r="BB106" s="269"/>
      <c r="BC106" s="269"/>
    </row>
    <row r="107" spans="2:55" ht="13.5" customHeight="1">
      <c r="B107" s="806"/>
      <c r="C107" s="255"/>
      <c r="D107" s="254"/>
      <c r="E107" s="254"/>
      <c r="F107" s="254"/>
      <c r="G107" s="254"/>
      <c r="H107" s="254"/>
      <c r="I107" s="254"/>
      <c r="J107" s="254"/>
      <c r="K107" s="254"/>
      <c r="L107" s="254"/>
      <c r="M107" s="254"/>
      <c r="N107" s="254"/>
      <c r="O107" s="254"/>
      <c r="P107" s="254"/>
      <c r="Q107" s="254"/>
      <c r="R107" s="254"/>
      <c r="S107" s="254"/>
      <c r="T107" s="254"/>
      <c r="U107" s="254"/>
      <c r="V107" s="254"/>
      <c r="W107" s="254"/>
      <c r="X107" s="254"/>
      <c r="Y107" s="254"/>
      <c r="Z107" s="254"/>
      <c r="AA107" s="254"/>
      <c r="AB107" s="254"/>
      <c r="AC107" s="254"/>
      <c r="AD107" s="254"/>
      <c r="AE107" s="254"/>
      <c r="AF107" s="254"/>
      <c r="AG107" s="254"/>
      <c r="AR107" s="269"/>
      <c r="AS107" s="269"/>
      <c r="AT107" s="269"/>
      <c r="AU107" s="269"/>
      <c r="AV107" s="269"/>
      <c r="AW107" s="269"/>
      <c r="AX107" s="269"/>
      <c r="AY107" s="269"/>
      <c r="AZ107" s="269"/>
      <c r="BA107" s="269"/>
      <c r="BB107" s="269"/>
      <c r="BC107" s="269"/>
    </row>
    <row r="108" spans="2:55" ht="13.5" customHeight="1">
      <c r="B108" s="806"/>
      <c r="C108" s="255"/>
      <c r="D108" s="254"/>
      <c r="E108" s="254"/>
      <c r="F108" s="254"/>
      <c r="G108" s="254"/>
      <c r="H108" s="254"/>
      <c r="I108" s="254"/>
      <c r="J108" s="254"/>
      <c r="K108" s="254"/>
      <c r="L108" s="254"/>
      <c r="M108" s="254"/>
      <c r="N108" s="254"/>
      <c r="O108" s="254"/>
      <c r="P108" s="254"/>
      <c r="Q108" s="254"/>
      <c r="R108" s="254"/>
      <c r="S108" s="254"/>
      <c r="T108" s="254"/>
      <c r="U108" s="254"/>
      <c r="V108" s="254"/>
      <c r="W108" s="254"/>
      <c r="X108" s="254"/>
      <c r="Y108" s="254"/>
      <c r="Z108" s="254"/>
      <c r="AA108" s="254"/>
      <c r="AB108" s="254"/>
      <c r="AC108" s="254"/>
      <c r="AD108" s="254"/>
      <c r="AE108" s="254"/>
      <c r="AF108" s="254"/>
      <c r="AG108" s="254"/>
      <c r="AR108" s="269"/>
      <c r="AS108" s="269"/>
      <c r="AT108" s="269"/>
      <c r="AU108" s="269"/>
      <c r="AV108" s="269"/>
      <c r="AW108" s="269"/>
      <c r="AX108" s="269"/>
      <c r="AY108" s="269"/>
      <c r="AZ108" s="269"/>
      <c r="BA108" s="269"/>
      <c r="BB108" s="269"/>
      <c r="BC108" s="269"/>
    </row>
    <row r="109" spans="2:55" ht="13.5" customHeight="1">
      <c r="B109" s="806"/>
      <c r="C109" s="255"/>
      <c r="D109" s="254"/>
      <c r="E109" s="254"/>
      <c r="F109" s="254"/>
      <c r="G109" s="254"/>
      <c r="H109" s="254"/>
      <c r="I109" s="254"/>
      <c r="J109" s="254"/>
      <c r="K109" s="254"/>
      <c r="L109" s="254"/>
      <c r="M109" s="254"/>
      <c r="N109" s="254"/>
      <c r="O109" s="254"/>
      <c r="P109" s="254"/>
      <c r="Q109" s="254"/>
      <c r="R109" s="254"/>
      <c r="S109" s="254"/>
      <c r="T109" s="254"/>
      <c r="U109" s="254"/>
      <c r="V109" s="254"/>
      <c r="W109" s="254"/>
      <c r="X109" s="254"/>
      <c r="Y109" s="254"/>
      <c r="Z109" s="254"/>
      <c r="AA109" s="254"/>
      <c r="AB109" s="254"/>
      <c r="AC109" s="254"/>
      <c r="AD109" s="254"/>
      <c r="AE109" s="254"/>
      <c r="AF109" s="254"/>
      <c r="AG109" s="254"/>
      <c r="AR109" s="269"/>
      <c r="AS109" s="269"/>
      <c r="AT109" s="269"/>
      <c r="AU109" s="269"/>
      <c r="AV109" s="269"/>
      <c r="AW109" s="269"/>
      <c r="AX109" s="269"/>
      <c r="AY109" s="269"/>
      <c r="AZ109" s="269"/>
      <c r="BA109" s="269"/>
      <c r="BB109" s="269"/>
      <c r="BC109" s="269"/>
    </row>
    <row r="110" spans="2:55" ht="13.5" customHeight="1">
      <c r="B110" s="806"/>
      <c r="C110" s="255"/>
      <c r="D110" s="254"/>
      <c r="E110" s="254"/>
      <c r="F110" s="254"/>
      <c r="G110" s="254"/>
      <c r="H110" s="254"/>
      <c r="I110" s="254"/>
      <c r="J110" s="254"/>
      <c r="K110" s="254"/>
      <c r="L110" s="254"/>
      <c r="M110" s="254"/>
      <c r="N110" s="254"/>
      <c r="O110" s="254"/>
      <c r="P110" s="254"/>
      <c r="Q110" s="254"/>
      <c r="R110" s="254"/>
      <c r="S110" s="254"/>
      <c r="T110" s="254"/>
      <c r="U110" s="254"/>
      <c r="V110" s="254"/>
      <c r="W110" s="254"/>
      <c r="X110" s="254"/>
      <c r="Y110" s="254"/>
      <c r="Z110" s="254"/>
      <c r="AA110" s="254"/>
      <c r="AB110" s="254"/>
      <c r="AC110" s="254"/>
      <c r="AD110" s="254"/>
      <c r="AE110" s="254"/>
      <c r="AF110" s="254"/>
      <c r="AG110" s="254"/>
      <c r="AR110" s="269"/>
      <c r="AS110" s="269"/>
      <c r="AT110" s="269"/>
      <c r="AU110" s="269"/>
      <c r="AV110" s="269"/>
      <c r="AW110" s="269"/>
      <c r="AX110" s="269"/>
      <c r="AY110" s="269"/>
      <c r="AZ110" s="269"/>
      <c r="BA110" s="269"/>
      <c r="BB110" s="269"/>
      <c r="BC110" s="269"/>
    </row>
    <row r="111" spans="2:55" ht="13.5" customHeight="1">
      <c r="B111" s="806"/>
      <c r="C111" s="255"/>
      <c r="D111" s="254"/>
      <c r="E111" s="254"/>
      <c r="F111" s="254"/>
      <c r="G111" s="254"/>
      <c r="H111" s="254"/>
      <c r="I111" s="254"/>
      <c r="J111" s="254"/>
      <c r="K111" s="254"/>
      <c r="L111" s="254"/>
      <c r="M111" s="254"/>
      <c r="N111" s="254"/>
      <c r="O111" s="254"/>
      <c r="P111" s="254"/>
      <c r="Q111" s="254"/>
      <c r="R111" s="254"/>
      <c r="S111" s="254"/>
      <c r="T111" s="254"/>
      <c r="U111" s="254"/>
      <c r="V111" s="254"/>
      <c r="W111" s="254"/>
      <c r="X111" s="254"/>
      <c r="Y111" s="254"/>
      <c r="Z111" s="254"/>
      <c r="AA111" s="254"/>
      <c r="AB111" s="254"/>
      <c r="AC111" s="254"/>
      <c r="AD111" s="254"/>
      <c r="AE111" s="254"/>
      <c r="AF111" s="254"/>
      <c r="AG111" s="254"/>
      <c r="AR111" s="269"/>
      <c r="AS111" s="269"/>
      <c r="AT111" s="269"/>
      <c r="AU111" s="269"/>
      <c r="AV111" s="269"/>
      <c r="AW111" s="269"/>
      <c r="AX111" s="269"/>
      <c r="AY111" s="269"/>
      <c r="AZ111" s="269"/>
      <c r="BA111" s="269"/>
      <c r="BB111" s="269"/>
      <c r="BC111" s="269"/>
    </row>
    <row r="112" spans="2:55" ht="47.25" customHeight="1">
      <c r="B112" s="806"/>
      <c r="C112" s="255"/>
      <c r="D112" s="254"/>
      <c r="E112" s="254"/>
      <c r="F112" s="254"/>
      <c r="G112" s="254"/>
      <c r="H112" s="254"/>
      <c r="I112" s="254"/>
      <c r="J112" s="254"/>
      <c r="K112" s="254"/>
      <c r="L112" s="254"/>
      <c r="M112" s="254"/>
      <c r="N112" s="254"/>
      <c r="O112" s="254"/>
      <c r="P112" s="254"/>
      <c r="Q112" s="254"/>
      <c r="R112" s="254"/>
      <c r="S112" s="254"/>
      <c r="T112" s="254"/>
      <c r="U112" s="254"/>
      <c r="V112" s="254"/>
      <c r="W112" s="254"/>
      <c r="X112" s="254"/>
      <c r="Y112" s="254"/>
      <c r="Z112" s="254"/>
      <c r="AA112" s="254"/>
      <c r="AB112" s="254"/>
      <c r="AC112" s="254"/>
      <c r="AD112" s="254"/>
      <c r="AE112" s="254"/>
      <c r="AF112" s="254"/>
      <c r="AG112" s="254"/>
      <c r="AR112" s="269"/>
      <c r="AS112" s="269"/>
      <c r="AT112" s="269"/>
      <c r="AU112" s="269"/>
      <c r="AV112" s="269"/>
      <c r="AW112" s="269"/>
      <c r="AX112" s="269"/>
      <c r="AY112" s="269"/>
      <c r="AZ112" s="269"/>
      <c r="BA112" s="269"/>
      <c r="BB112" s="269"/>
      <c r="BC112" s="269"/>
    </row>
    <row r="113" spans="2:55" ht="12.75" customHeight="1">
      <c r="B113" s="806"/>
      <c r="AR113" s="269"/>
      <c r="AS113" s="269"/>
      <c r="AT113" s="269"/>
      <c r="AU113" s="269"/>
      <c r="AV113" s="269"/>
      <c r="AW113" s="269"/>
      <c r="AX113" s="269"/>
      <c r="AY113" s="269"/>
      <c r="AZ113" s="269"/>
      <c r="BA113" s="269"/>
      <c r="BB113" s="269"/>
      <c r="BC113" s="269"/>
    </row>
  </sheetData>
  <mergeCells count="10">
    <mergeCell ref="A2:AP2"/>
    <mergeCell ref="AR2:BC8"/>
    <mergeCell ref="AR9:BC26"/>
    <mergeCell ref="B19:B27"/>
    <mergeCell ref="AR28:BC45"/>
    <mergeCell ref="B33:B41"/>
    <mergeCell ref="D33:AP41"/>
    <mergeCell ref="B44:B54"/>
    <mergeCell ref="AR47:BC72"/>
    <mergeCell ref="B56:B113"/>
  </mergeCells>
  <pageMargins left="0.75" right="0.75" top="1" bottom="1" header="0.5" footer="0.5"/>
  <pageSetup scale="29" fitToWidth="0" fitToHeight="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9E89A-C08B-471B-AE1A-AF4207D0F5F6}">
  <sheetPr>
    <outlinePr summaryBelow="0" summaryRight="0"/>
    <pageSetUpPr autoPageBreaks="0"/>
  </sheetPr>
  <dimension ref="A1:BE128"/>
  <sheetViews>
    <sheetView showGridLines="0" topLeftCell="A29" zoomScale="37" zoomScaleNormal="37" workbookViewId="0">
      <selection activeCell="E10" sqref="G10"/>
    </sheetView>
  </sheetViews>
  <sheetFormatPr baseColWidth="10" defaultColWidth="9.125" defaultRowHeight="12.75"/>
  <cols>
    <col min="1" max="1" width="3.5" style="253" customWidth="1"/>
    <col min="2" max="2" width="25.5" style="253" customWidth="1"/>
    <col min="3" max="3" width="3.625" style="253" customWidth="1"/>
    <col min="4" max="6" width="11.125" style="253" customWidth="1"/>
    <col min="7" max="7" width="66.5" style="253" customWidth="1"/>
    <col min="8" max="16" width="11.125" style="253" customWidth="1"/>
    <col min="17" max="17" width="28.375" style="253" customWidth="1"/>
    <col min="18" max="33" width="11.125" style="253" customWidth="1"/>
    <col min="34" max="16384" width="9.125" style="253"/>
  </cols>
  <sheetData>
    <row r="1" spans="1:56" ht="13.5" customHeight="1">
      <c r="B1" s="254"/>
      <c r="C1" s="255"/>
      <c r="D1" s="256"/>
      <c r="E1" s="254"/>
      <c r="F1" s="254"/>
      <c r="G1" s="254"/>
      <c r="H1" s="254"/>
      <c r="I1" s="254"/>
      <c r="J1" s="254"/>
      <c r="K1" s="254"/>
      <c r="L1" s="254"/>
      <c r="M1" s="254"/>
      <c r="N1" s="254"/>
      <c r="O1" s="254"/>
      <c r="P1" s="254"/>
      <c r="Q1" s="254"/>
      <c r="R1" s="254"/>
      <c r="S1" s="254"/>
      <c r="T1" s="254"/>
      <c r="U1" s="254"/>
      <c r="V1" s="254"/>
      <c r="W1" s="254"/>
      <c r="X1" s="254"/>
      <c r="Y1" s="254"/>
      <c r="Z1" s="254"/>
      <c r="AA1" s="254"/>
      <c r="AB1" s="254"/>
      <c r="AC1" s="254"/>
      <c r="AD1" s="254"/>
      <c r="AE1" s="254"/>
      <c r="AF1" s="254"/>
      <c r="AG1" s="254"/>
    </row>
    <row r="2" spans="1:56" ht="103.5" customHeight="1">
      <c r="A2" s="786" t="s">
        <v>164</v>
      </c>
      <c r="B2" s="786"/>
      <c r="C2" s="786"/>
      <c r="D2" s="786"/>
      <c r="E2" s="786"/>
      <c r="F2" s="786"/>
      <c r="G2" s="786"/>
      <c r="H2" s="786"/>
      <c r="I2" s="786"/>
      <c r="J2" s="786"/>
      <c r="K2" s="786"/>
      <c r="L2" s="786"/>
      <c r="M2" s="786"/>
      <c r="N2" s="786"/>
      <c r="O2" s="786"/>
      <c r="P2" s="786"/>
      <c r="Q2" s="786"/>
      <c r="R2" s="786"/>
      <c r="S2" s="786"/>
      <c r="T2" s="786"/>
      <c r="U2" s="786"/>
      <c r="V2" s="786"/>
      <c r="W2" s="786"/>
      <c r="X2" s="786"/>
      <c r="Y2" s="786"/>
      <c r="Z2" s="786"/>
      <c r="AA2" s="786"/>
      <c r="AB2" s="786"/>
      <c r="AC2" s="786"/>
      <c r="AD2" s="786"/>
      <c r="AE2" s="786"/>
      <c r="AF2" s="786"/>
      <c r="AG2" s="786"/>
      <c r="AH2" s="786"/>
      <c r="AI2" s="786"/>
      <c r="AJ2" s="786"/>
      <c r="AK2" s="786"/>
      <c r="AL2" s="786"/>
      <c r="AM2" s="786"/>
      <c r="AN2" s="786"/>
      <c r="AO2" s="786"/>
      <c r="AP2" s="786"/>
      <c r="AQ2" s="257"/>
      <c r="AR2" s="257"/>
      <c r="AS2" s="787" t="s">
        <v>170</v>
      </c>
      <c r="AT2" s="787"/>
      <c r="AU2" s="787"/>
      <c r="AV2" s="787"/>
      <c r="AW2" s="787"/>
      <c r="AX2" s="787"/>
      <c r="AY2" s="787"/>
      <c r="AZ2" s="787"/>
      <c r="BA2" s="787"/>
      <c r="BB2" s="787"/>
      <c r="BC2" s="787"/>
      <c r="BD2" s="787"/>
    </row>
    <row r="3" spans="1:56" ht="13.5" customHeight="1">
      <c r="B3" s="255"/>
      <c r="C3" s="255"/>
      <c r="D3" s="254"/>
      <c r="E3" s="254"/>
      <c r="F3" s="254"/>
      <c r="G3" s="254"/>
      <c r="H3" s="254"/>
      <c r="I3" s="254"/>
      <c r="J3" s="254"/>
      <c r="K3" s="254"/>
      <c r="L3" s="254"/>
      <c r="M3" s="254"/>
      <c r="N3" s="254"/>
      <c r="O3" s="254"/>
      <c r="P3" s="254"/>
      <c r="Q3" s="254"/>
      <c r="R3" s="254"/>
      <c r="S3" s="254"/>
      <c r="T3" s="254"/>
      <c r="U3" s="254"/>
      <c r="V3" s="254"/>
      <c r="W3" s="254"/>
      <c r="X3" s="254"/>
      <c r="Y3" s="254"/>
      <c r="Z3" s="254"/>
      <c r="AA3" s="254"/>
      <c r="AB3" s="254"/>
      <c r="AC3" s="254"/>
      <c r="AD3" s="254"/>
      <c r="AE3" s="254"/>
      <c r="AF3" s="254"/>
      <c r="AG3" s="254"/>
      <c r="AS3" s="787"/>
      <c r="AT3" s="787"/>
      <c r="AU3" s="787"/>
      <c r="AV3" s="787"/>
      <c r="AW3" s="787"/>
      <c r="AX3" s="787"/>
      <c r="AY3" s="787"/>
      <c r="AZ3" s="787"/>
      <c r="BA3" s="787"/>
      <c r="BB3" s="787"/>
      <c r="BC3" s="787"/>
      <c r="BD3" s="787"/>
    </row>
    <row r="4" spans="1:56" ht="25.15" customHeight="1">
      <c r="B4" s="255"/>
      <c r="C4" s="255"/>
      <c r="D4" s="254"/>
      <c r="E4" s="254"/>
      <c r="F4" s="254"/>
      <c r="G4" s="254"/>
      <c r="H4" s="254"/>
      <c r="I4" s="254"/>
      <c r="J4" s="254"/>
      <c r="K4" s="254"/>
      <c r="L4" s="254"/>
      <c r="M4" s="254"/>
      <c r="N4" s="254"/>
      <c r="O4" s="254"/>
      <c r="P4" s="254"/>
      <c r="Q4" s="254"/>
      <c r="R4" s="254"/>
      <c r="S4" s="254"/>
      <c r="T4" s="254"/>
      <c r="U4" s="254"/>
      <c r="V4" s="254"/>
      <c r="W4" s="254"/>
      <c r="X4" s="254"/>
      <c r="Y4" s="254"/>
      <c r="Z4" s="254"/>
      <c r="AA4" s="254"/>
      <c r="AB4" s="254"/>
      <c r="AC4" s="254"/>
      <c r="AD4" s="254"/>
      <c r="AE4" s="254"/>
      <c r="AF4" s="254"/>
      <c r="AG4" s="254"/>
      <c r="AS4" s="787"/>
      <c r="AT4" s="787"/>
      <c r="AU4" s="787"/>
      <c r="AV4" s="787"/>
      <c r="AW4" s="787"/>
      <c r="AX4" s="787"/>
      <c r="AY4" s="787"/>
      <c r="AZ4" s="787"/>
      <c r="BA4" s="787"/>
      <c r="BB4" s="787"/>
      <c r="BC4" s="787"/>
      <c r="BD4" s="787"/>
    </row>
    <row r="5" spans="1:56" s="258" customFormat="1" ht="20.25">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S5" s="787"/>
      <c r="AT5" s="787"/>
      <c r="AU5" s="787"/>
      <c r="AV5" s="787"/>
      <c r="AW5" s="787"/>
      <c r="AX5" s="787"/>
      <c r="AY5" s="787"/>
      <c r="AZ5" s="787"/>
      <c r="BA5" s="787"/>
      <c r="BB5" s="787"/>
      <c r="BC5" s="787"/>
      <c r="BD5" s="787"/>
    </row>
    <row r="6" spans="1:56" s="258" customFormat="1" ht="20.25">
      <c r="B6" s="809" t="s">
        <v>166</v>
      </c>
      <c r="C6" s="259"/>
      <c r="D6" s="259"/>
      <c r="E6" s="259"/>
      <c r="F6" s="259"/>
      <c r="G6" s="259"/>
      <c r="H6" s="259"/>
      <c r="I6" s="259"/>
      <c r="J6" s="259"/>
      <c r="K6" s="259"/>
      <c r="L6" s="259"/>
      <c r="M6" s="259"/>
      <c r="N6" s="259"/>
      <c r="O6" s="259"/>
      <c r="P6" s="259"/>
      <c r="Q6" s="259"/>
      <c r="R6" s="259"/>
      <c r="T6" s="259"/>
      <c r="U6" s="259"/>
      <c r="V6" s="259"/>
      <c r="W6" s="259"/>
      <c r="X6" s="259"/>
      <c r="Y6" s="259"/>
      <c r="Z6" s="259"/>
      <c r="AA6" s="259"/>
      <c r="AB6" s="259"/>
      <c r="AC6" s="259"/>
      <c r="AD6" s="259"/>
      <c r="AE6" s="259"/>
      <c r="AF6" s="259"/>
      <c r="AG6" s="259"/>
      <c r="AS6" s="787"/>
      <c r="AT6" s="787"/>
      <c r="AU6" s="787"/>
      <c r="AV6" s="787"/>
      <c r="AW6" s="787"/>
      <c r="AX6" s="787"/>
      <c r="AY6" s="787"/>
      <c r="AZ6" s="787"/>
      <c r="BA6" s="787"/>
      <c r="BB6" s="787"/>
      <c r="BC6" s="787"/>
      <c r="BD6" s="787"/>
    </row>
    <row r="7" spans="1:56" s="258" customFormat="1" ht="20.25">
      <c r="B7" s="809"/>
      <c r="C7" s="259"/>
      <c r="D7" s="259"/>
      <c r="E7" s="259"/>
      <c r="F7" s="259"/>
      <c r="G7" s="259"/>
      <c r="H7" s="259"/>
      <c r="I7" s="259"/>
      <c r="J7" s="259"/>
      <c r="K7" s="259"/>
      <c r="L7" s="259"/>
      <c r="M7" s="259"/>
      <c r="N7" s="259"/>
      <c r="O7" s="259"/>
      <c r="P7" s="259"/>
      <c r="Q7" s="259"/>
      <c r="R7" s="259"/>
      <c r="S7" s="259"/>
      <c r="T7" s="259"/>
      <c r="U7" s="259"/>
      <c r="V7" s="259"/>
      <c r="W7" s="259"/>
      <c r="X7" s="259"/>
      <c r="Y7" s="259"/>
      <c r="Z7" s="259"/>
      <c r="AA7" s="259"/>
      <c r="AB7" s="259"/>
      <c r="AC7" s="259"/>
      <c r="AD7" s="259"/>
      <c r="AE7" s="259"/>
      <c r="AF7" s="259"/>
      <c r="AG7" s="259"/>
      <c r="AS7" s="787"/>
      <c r="AT7" s="787"/>
      <c r="AU7" s="787"/>
      <c r="AV7" s="787"/>
      <c r="AW7" s="787"/>
      <c r="AX7" s="787"/>
      <c r="AY7" s="787"/>
      <c r="AZ7" s="787"/>
      <c r="BA7" s="787"/>
      <c r="BB7" s="787"/>
      <c r="BC7" s="787"/>
      <c r="BD7" s="787"/>
    </row>
    <row r="8" spans="1:56" s="258" customFormat="1" ht="21" thickBot="1">
      <c r="B8" s="809"/>
      <c r="C8" s="259"/>
      <c r="D8" s="259"/>
      <c r="E8" s="259"/>
      <c r="F8" s="259"/>
      <c r="G8" s="259"/>
      <c r="H8" s="259"/>
      <c r="I8" s="259"/>
      <c r="J8" s="259"/>
      <c r="K8" s="259"/>
      <c r="L8" s="259"/>
      <c r="M8" s="259"/>
      <c r="N8" s="259"/>
      <c r="O8" s="259"/>
      <c r="P8" s="259"/>
      <c r="Q8" s="259"/>
      <c r="R8" s="259"/>
      <c r="S8" s="259"/>
      <c r="T8" s="259"/>
      <c r="U8" s="259"/>
      <c r="V8" s="259"/>
      <c r="W8" s="259"/>
      <c r="X8" s="259"/>
      <c r="Y8" s="259"/>
      <c r="Z8" s="259"/>
      <c r="AA8" s="259"/>
      <c r="AB8" s="259"/>
      <c r="AC8" s="259"/>
      <c r="AD8" s="259"/>
      <c r="AE8" s="259"/>
      <c r="AF8" s="259"/>
      <c r="AG8" s="259"/>
      <c r="AS8" s="787"/>
      <c r="AT8" s="787"/>
      <c r="AU8" s="787"/>
      <c r="AV8" s="787"/>
      <c r="AW8" s="787"/>
      <c r="AX8" s="787"/>
      <c r="AY8" s="787"/>
      <c r="AZ8" s="787"/>
      <c r="BA8" s="787"/>
      <c r="BB8" s="787"/>
      <c r="BC8" s="787"/>
      <c r="BD8" s="787"/>
    </row>
    <row r="9" spans="1:56" s="258" customFormat="1" ht="21" customHeight="1">
      <c r="B9" s="280"/>
      <c r="C9" s="259"/>
      <c r="D9" s="260"/>
      <c r="E9" s="260"/>
      <c r="F9" s="260"/>
      <c r="G9" s="260"/>
      <c r="H9" s="260"/>
      <c r="I9" s="260"/>
      <c r="J9" s="260"/>
      <c r="K9" s="260"/>
      <c r="L9" s="260"/>
      <c r="M9" s="260"/>
      <c r="N9" s="260"/>
      <c r="O9" s="260"/>
      <c r="P9" s="260"/>
      <c r="Q9" s="260"/>
      <c r="R9" s="260"/>
      <c r="S9" s="260"/>
      <c r="T9" s="260"/>
      <c r="U9" s="260"/>
      <c r="V9" s="260"/>
      <c r="W9" s="260"/>
      <c r="X9" s="260"/>
      <c r="Y9" s="260"/>
      <c r="Z9" s="260"/>
      <c r="AA9" s="260"/>
      <c r="AB9" s="260"/>
      <c r="AC9" s="260"/>
      <c r="AD9" s="260"/>
      <c r="AE9" s="260"/>
      <c r="AF9" s="260"/>
      <c r="AG9" s="260"/>
      <c r="AH9" s="261"/>
      <c r="AI9" s="261"/>
      <c r="AJ9" s="261"/>
      <c r="AK9" s="261"/>
      <c r="AL9" s="261"/>
      <c r="AM9" s="261"/>
      <c r="AN9" s="261"/>
      <c r="AO9" s="261"/>
      <c r="AP9" s="261"/>
      <c r="AQ9" s="261"/>
      <c r="AR9" s="261"/>
      <c r="AS9" s="788" t="s">
        <v>171</v>
      </c>
      <c r="AT9" s="788"/>
      <c r="AU9" s="788"/>
      <c r="AV9" s="788"/>
      <c r="AW9" s="788"/>
      <c r="AX9" s="788"/>
      <c r="AY9" s="788"/>
      <c r="AZ9" s="788"/>
      <c r="BA9" s="788"/>
      <c r="BB9" s="788"/>
      <c r="BC9" s="788"/>
      <c r="BD9" s="788"/>
    </row>
    <row r="10" spans="1:56" s="258" customFormat="1" ht="20.25">
      <c r="B10" s="280"/>
      <c r="C10" s="259"/>
      <c r="D10" s="260"/>
      <c r="E10" s="260"/>
      <c r="F10" s="260"/>
      <c r="G10" s="260"/>
      <c r="H10" s="260"/>
      <c r="I10" s="260"/>
      <c r="J10" s="260"/>
      <c r="K10" s="260"/>
      <c r="L10" s="260"/>
      <c r="M10" s="260"/>
      <c r="N10" s="260"/>
      <c r="O10" s="260"/>
      <c r="P10" s="260"/>
      <c r="Q10" s="260"/>
      <c r="R10" s="260"/>
      <c r="S10" s="260"/>
      <c r="T10" s="260"/>
      <c r="U10" s="260"/>
      <c r="V10" s="260"/>
      <c r="W10" s="260"/>
      <c r="X10" s="260"/>
      <c r="Y10" s="260"/>
      <c r="Z10" s="260"/>
      <c r="AA10" s="260"/>
      <c r="AB10" s="260"/>
      <c r="AC10" s="260"/>
      <c r="AD10" s="260"/>
      <c r="AE10" s="260"/>
      <c r="AF10" s="260"/>
      <c r="AG10" s="260"/>
      <c r="AH10" s="261"/>
      <c r="AI10" s="261"/>
      <c r="AJ10" s="261"/>
      <c r="AK10" s="261"/>
      <c r="AL10" s="261"/>
      <c r="AM10" s="261"/>
      <c r="AN10" s="261"/>
      <c r="AO10" s="261"/>
      <c r="AP10" s="261"/>
      <c r="AQ10" s="261"/>
      <c r="AR10" s="261"/>
      <c r="AS10" s="787"/>
      <c r="AT10" s="787"/>
      <c r="AU10" s="787"/>
      <c r="AV10" s="787"/>
      <c r="AW10" s="787"/>
      <c r="AX10" s="787"/>
      <c r="AY10" s="787"/>
      <c r="AZ10" s="787"/>
      <c r="BA10" s="787"/>
      <c r="BB10" s="787"/>
      <c r="BC10" s="787"/>
      <c r="BD10" s="787"/>
    </row>
    <row r="11" spans="1:56" s="258" customFormat="1" ht="20.25">
      <c r="B11" s="809" t="s">
        <v>165</v>
      </c>
      <c r="C11" s="259"/>
      <c r="D11" s="260"/>
      <c r="E11" s="260"/>
      <c r="F11" s="260"/>
      <c r="G11" s="260"/>
      <c r="H11" s="260"/>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1"/>
      <c r="AI11" s="261"/>
      <c r="AJ11" s="261"/>
      <c r="AK11" s="261"/>
      <c r="AL11" s="261"/>
      <c r="AM11" s="261"/>
      <c r="AN11" s="261"/>
      <c r="AO11" s="261"/>
      <c r="AP11" s="261"/>
      <c r="AQ11" s="261"/>
      <c r="AR11" s="261"/>
      <c r="AS11" s="787"/>
      <c r="AT11" s="787"/>
      <c r="AU11" s="787"/>
      <c r="AV11" s="787"/>
      <c r="AW11" s="787"/>
      <c r="AX11" s="787"/>
      <c r="AY11" s="787"/>
      <c r="AZ11" s="787"/>
      <c r="BA11" s="787"/>
      <c r="BB11" s="787"/>
      <c r="BC11" s="787"/>
      <c r="BD11" s="787"/>
    </row>
    <row r="12" spans="1:56" s="258" customFormat="1" ht="20.25">
      <c r="B12" s="809"/>
      <c r="C12" s="259"/>
      <c r="D12" s="260"/>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260"/>
      <c r="AG12" s="260"/>
      <c r="AH12" s="261"/>
      <c r="AI12" s="261"/>
      <c r="AJ12" s="261"/>
      <c r="AK12" s="261"/>
      <c r="AL12" s="261"/>
      <c r="AM12" s="261"/>
      <c r="AN12" s="261"/>
      <c r="AO12" s="261"/>
      <c r="AP12" s="261"/>
      <c r="AQ12" s="261"/>
      <c r="AR12" s="261"/>
      <c r="AS12" s="787"/>
      <c r="AT12" s="787"/>
      <c r="AU12" s="787"/>
      <c r="AV12" s="787"/>
      <c r="AW12" s="787"/>
      <c r="AX12" s="787"/>
      <c r="AY12" s="787"/>
      <c r="AZ12" s="787"/>
      <c r="BA12" s="787"/>
      <c r="BB12" s="787"/>
      <c r="BC12" s="787"/>
      <c r="BD12" s="787"/>
    </row>
    <row r="13" spans="1:56" s="258" customFormat="1" ht="21" customHeight="1">
      <c r="B13" s="809"/>
      <c r="C13" s="259"/>
      <c r="D13" s="260"/>
      <c r="E13" s="260"/>
      <c r="F13" s="260"/>
      <c r="G13" s="260"/>
      <c r="H13" s="260"/>
      <c r="I13" s="260"/>
      <c r="J13" s="260"/>
      <c r="K13" s="260"/>
      <c r="L13" s="260"/>
      <c r="M13" s="260"/>
      <c r="N13" s="260"/>
      <c r="O13" s="260"/>
      <c r="P13" s="260"/>
      <c r="Q13" s="260"/>
      <c r="R13" s="260"/>
      <c r="S13" s="260"/>
      <c r="T13" s="260"/>
      <c r="U13" s="260"/>
      <c r="V13" s="260"/>
      <c r="W13" s="260"/>
      <c r="X13" s="260"/>
      <c r="Y13" s="260"/>
      <c r="Z13" s="260"/>
      <c r="AA13" s="260"/>
      <c r="AB13" s="260"/>
      <c r="AC13" s="260"/>
      <c r="AD13" s="260"/>
      <c r="AE13" s="260"/>
      <c r="AF13" s="260"/>
      <c r="AG13" s="260"/>
      <c r="AH13" s="261"/>
      <c r="AI13" s="261"/>
      <c r="AJ13" s="261"/>
      <c r="AK13" s="261"/>
      <c r="AL13" s="261"/>
      <c r="AM13" s="261"/>
      <c r="AN13" s="261"/>
      <c r="AO13" s="261"/>
      <c r="AP13" s="261"/>
      <c r="AQ13" s="261"/>
      <c r="AR13" s="261"/>
      <c r="AS13" s="787"/>
      <c r="AT13" s="787"/>
      <c r="AU13" s="787"/>
      <c r="AV13" s="787"/>
      <c r="AW13" s="787"/>
      <c r="AX13" s="787"/>
      <c r="AY13" s="787"/>
      <c r="AZ13" s="787"/>
      <c r="BA13" s="787"/>
      <c r="BB13" s="787"/>
      <c r="BC13" s="787"/>
      <c r="BD13" s="787"/>
    </row>
    <row r="14" spans="1:56" s="258" customFormat="1" ht="20.25">
      <c r="B14" s="809"/>
      <c r="C14" s="259"/>
      <c r="D14" s="260"/>
      <c r="E14" s="260"/>
      <c r="F14" s="260"/>
      <c r="G14" s="260"/>
      <c r="H14" s="260"/>
      <c r="I14" s="260"/>
      <c r="J14" s="260"/>
      <c r="K14" s="260"/>
      <c r="L14" s="260"/>
      <c r="M14" s="260"/>
      <c r="N14" s="260"/>
      <c r="O14" s="260"/>
      <c r="P14" s="260"/>
      <c r="Q14" s="260"/>
      <c r="R14" s="260"/>
      <c r="S14" s="260"/>
      <c r="T14" s="260"/>
      <c r="U14" s="260"/>
      <c r="V14" s="260"/>
      <c r="W14" s="260"/>
      <c r="X14" s="260"/>
      <c r="Y14" s="260"/>
      <c r="Z14" s="260"/>
      <c r="AA14" s="260"/>
      <c r="AB14" s="260"/>
      <c r="AC14" s="260"/>
      <c r="AD14" s="260"/>
      <c r="AE14" s="260"/>
      <c r="AF14" s="260"/>
      <c r="AG14" s="260"/>
      <c r="AH14" s="261"/>
      <c r="AI14" s="261"/>
      <c r="AJ14" s="261"/>
      <c r="AK14" s="261"/>
      <c r="AL14" s="261"/>
      <c r="AM14" s="261"/>
      <c r="AN14" s="261"/>
      <c r="AO14" s="261"/>
      <c r="AP14" s="261"/>
      <c r="AQ14" s="261"/>
      <c r="AR14" s="261"/>
      <c r="AS14" s="787"/>
      <c r="AT14" s="787"/>
      <c r="AU14" s="787"/>
      <c r="AV14" s="787"/>
      <c r="AW14" s="787"/>
      <c r="AX14" s="787"/>
      <c r="AY14" s="787"/>
      <c r="AZ14" s="787"/>
      <c r="BA14" s="787"/>
      <c r="BB14" s="787"/>
      <c r="BC14" s="787"/>
      <c r="BD14" s="787"/>
    </row>
    <row r="15" spans="1:56" s="258" customFormat="1" ht="20.25">
      <c r="B15" s="809"/>
      <c r="C15" s="259"/>
      <c r="D15" s="260"/>
      <c r="E15" s="260"/>
      <c r="F15" s="260"/>
      <c r="G15" s="260"/>
      <c r="H15" s="260"/>
      <c r="I15" s="260"/>
      <c r="J15" s="260"/>
      <c r="K15" s="260"/>
      <c r="L15" s="260"/>
      <c r="M15" s="260"/>
      <c r="N15" s="260"/>
      <c r="O15" s="260"/>
      <c r="P15" s="260"/>
      <c r="Q15" s="260"/>
      <c r="R15" s="260"/>
      <c r="S15" s="260"/>
      <c r="T15" s="260"/>
      <c r="U15" s="260"/>
      <c r="V15" s="260"/>
      <c r="W15" s="260"/>
      <c r="X15" s="260"/>
      <c r="Y15" s="260"/>
      <c r="Z15" s="260"/>
      <c r="AA15" s="260"/>
      <c r="AB15" s="260"/>
      <c r="AC15" s="260"/>
      <c r="AD15" s="260"/>
      <c r="AE15" s="260"/>
      <c r="AF15" s="260"/>
      <c r="AG15" s="260"/>
      <c r="AH15" s="261"/>
      <c r="AI15" s="261"/>
      <c r="AJ15" s="261"/>
      <c r="AK15" s="261"/>
      <c r="AL15" s="261"/>
      <c r="AM15" s="261"/>
      <c r="AN15" s="261"/>
      <c r="AO15" s="261"/>
      <c r="AP15" s="261"/>
      <c r="AQ15" s="261"/>
      <c r="AR15" s="261"/>
      <c r="AS15" s="787"/>
      <c r="AT15" s="787"/>
      <c r="AU15" s="787"/>
      <c r="AV15" s="787"/>
      <c r="AW15" s="787"/>
      <c r="AX15" s="787"/>
      <c r="AY15" s="787"/>
      <c r="AZ15" s="787"/>
      <c r="BA15" s="787"/>
      <c r="BB15" s="787"/>
      <c r="BC15" s="787"/>
      <c r="BD15" s="787"/>
    </row>
    <row r="16" spans="1:56" s="258" customFormat="1" ht="20.25">
      <c r="B16" s="809"/>
      <c r="C16" s="259"/>
      <c r="D16" s="260"/>
      <c r="E16" s="260"/>
      <c r="F16" s="260"/>
      <c r="G16" s="260"/>
      <c r="H16" s="260"/>
      <c r="I16" s="260"/>
      <c r="J16" s="260"/>
      <c r="K16" s="260"/>
      <c r="L16" s="260"/>
      <c r="M16" s="260"/>
      <c r="N16" s="260"/>
      <c r="O16" s="260"/>
      <c r="P16" s="260"/>
      <c r="Q16" s="260"/>
      <c r="R16" s="260"/>
      <c r="S16" s="260"/>
      <c r="T16" s="260"/>
      <c r="U16" s="260"/>
      <c r="V16" s="260"/>
      <c r="W16" s="260"/>
      <c r="X16" s="260"/>
      <c r="Y16" s="260"/>
      <c r="Z16" s="260"/>
      <c r="AA16" s="260"/>
      <c r="AB16" s="260"/>
      <c r="AC16" s="260"/>
      <c r="AD16" s="260"/>
      <c r="AE16" s="260"/>
      <c r="AF16" s="260"/>
      <c r="AG16" s="260"/>
      <c r="AH16" s="261"/>
      <c r="AI16" s="261"/>
      <c r="AJ16" s="261"/>
      <c r="AK16" s="261"/>
      <c r="AL16" s="261"/>
      <c r="AM16" s="261"/>
      <c r="AN16" s="261"/>
      <c r="AO16" s="261"/>
      <c r="AP16" s="261"/>
      <c r="AQ16" s="261"/>
      <c r="AR16" s="261"/>
      <c r="AS16" s="787"/>
      <c r="AT16" s="787"/>
      <c r="AU16" s="787"/>
      <c r="AV16" s="787"/>
      <c r="AW16" s="787"/>
      <c r="AX16" s="787"/>
      <c r="AY16" s="787"/>
      <c r="AZ16" s="787"/>
      <c r="BA16" s="787"/>
      <c r="BB16" s="787"/>
      <c r="BC16" s="787"/>
      <c r="BD16" s="787"/>
    </row>
    <row r="17" spans="2:57" s="258" customFormat="1" ht="20.25">
      <c r="B17" s="809"/>
      <c r="C17" s="259"/>
      <c r="D17" s="260"/>
      <c r="E17" s="260"/>
      <c r="F17" s="260"/>
      <c r="G17" s="260"/>
      <c r="H17" s="260"/>
      <c r="I17" s="260"/>
      <c r="J17" s="260"/>
      <c r="K17" s="260"/>
      <c r="L17" s="260"/>
      <c r="M17" s="260"/>
      <c r="N17" s="260"/>
      <c r="O17" s="260"/>
      <c r="P17" s="260"/>
      <c r="Q17" s="260"/>
      <c r="R17" s="260"/>
      <c r="S17" s="260"/>
      <c r="T17" s="260"/>
      <c r="U17" s="260"/>
      <c r="V17" s="260"/>
      <c r="W17" s="260"/>
      <c r="X17" s="260"/>
      <c r="Y17" s="260"/>
      <c r="Z17" s="260"/>
      <c r="AA17" s="260"/>
      <c r="AB17" s="260"/>
      <c r="AC17" s="260"/>
      <c r="AD17" s="260"/>
      <c r="AE17" s="260"/>
      <c r="AF17" s="260"/>
      <c r="AG17" s="260"/>
      <c r="AH17" s="261"/>
      <c r="AI17" s="261"/>
      <c r="AJ17" s="261"/>
      <c r="AK17" s="261"/>
      <c r="AL17" s="261"/>
      <c r="AM17" s="261"/>
      <c r="AN17" s="261"/>
      <c r="AO17" s="261"/>
      <c r="AP17" s="261"/>
      <c r="AQ17" s="261"/>
      <c r="AR17" s="261"/>
      <c r="AS17" s="787"/>
      <c r="AT17" s="787"/>
      <c r="AU17" s="787"/>
      <c r="AV17" s="787"/>
      <c r="AW17" s="787"/>
      <c r="AX17" s="787"/>
      <c r="AY17" s="787"/>
      <c r="AZ17" s="787"/>
      <c r="BA17" s="787"/>
      <c r="BB17" s="787"/>
      <c r="BC17" s="787"/>
      <c r="BD17" s="787"/>
    </row>
    <row r="18" spans="2:57" ht="13.5" customHeight="1">
      <c r="B18" s="809"/>
      <c r="AS18" s="787"/>
      <c r="AT18" s="787"/>
      <c r="AU18" s="787"/>
      <c r="AV18" s="787"/>
      <c r="AW18" s="787"/>
      <c r="AX18" s="787"/>
      <c r="AY18" s="787"/>
      <c r="AZ18" s="787"/>
      <c r="BA18" s="787"/>
      <c r="BB18" s="787"/>
      <c r="BC18" s="787"/>
      <c r="BD18" s="787"/>
    </row>
    <row r="19" spans="2:57" ht="13.5" customHeight="1">
      <c r="B19" s="809"/>
      <c r="D19" s="262"/>
      <c r="E19" s="263"/>
      <c r="G19" s="262"/>
      <c r="H19" s="263"/>
      <c r="J19" s="262"/>
      <c r="K19" s="263"/>
      <c r="M19" s="262"/>
      <c r="N19" s="263"/>
      <c r="AS19" s="787"/>
      <c r="AT19" s="787"/>
      <c r="AU19" s="787"/>
      <c r="AV19" s="787"/>
      <c r="AW19" s="787"/>
      <c r="AX19" s="787"/>
      <c r="AY19" s="787"/>
      <c r="AZ19" s="787"/>
      <c r="BA19" s="787"/>
      <c r="BB19" s="787"/>
      <c r="BC19" s="787"/>
      <c r="BD19" s="787"/>
    </row>
    <row r="20" spans="2:57" ht="13.5" customHeight="1">
      <c r="B20" s="809"/>
      <c r="D20" s="263"/>
      <c r="E20" s="263"/>
      <c r="G20" s="263"/>
      <c r="H20" s="263"/>
      <c r="J20" s="263"/>
      <c r="K20" s="263"/>
      <c r="M20" s="263"/>
      <c r="N20" s="263"/>
      <c r="AS20" s="787"/>
      <c r="AT20" s="787"/>
      <c r="AU20" s="787"/>
      <c r="AV20" s="787"/>
      <c r="AW20" s="787"/>
      <c r="AX20" s="787"/>
      <c r="AY20" s="787"/>
      <c r="AZ20" s="787"/>
      <c r="BA20" s="787"/>
      <c r="BB20" s="787"/>
      <c r="BC20" s="787"/>
      <c r="BD20" s="787"/>
    </row>
    <row r="21" spans="2:57" ht="13.5" customHeight="1">
      <c r="B21" s="809"/>
      <c r="D21" s="263"/>
      <c r="E21" s="263"/>
      <c r="G21" s="263"/>
      <c r="H21" s="263"/>
      <c r="J21" s="263"/>
      <c r="K21" s="263"/>
      <c r="M21" s="263"/>
      <c r="N21" s="263"/>
      <c r="AS21" s="787"/>
      <c r="AT21" s="787"/>
      <c r="AU21" s="787"/>
      <c r="AV21" s="787"/>
      <c r="AW21" s="787"/>
      <c r="AX21" s="787"/>
      <c r="AY21" s="787"/>
      <c r="AZ21" s="787"/>
      <c r="BA21" s="787"/>
      <c r="BB21" s="787"/>
      <c r="BC21" s="787"/>
      <c r="BD21" s="787"/>
    </row>
    <row r="22" spans="2:57" ht="13.5" customHeight="1">
      <c r="B22" s="809"/>
      <c r="D22" s="263"/>
      <c r="E22" s="263"/>
      <c r="G22" s="263"/>
      <c r="H22" s="263"/>
      <c r="J22" s="263"/>
      <c r="K22" s="263"/>
      <c r="M22" s="263"/>
      <c r="N22" s="263"/>
      <c r="AS22" s="787"/>
      <c r="AT22" s="787"/>
      <c r="AU22" s="787"/>
      <c r="AV22" s="787"/>
      <c r="AW22" s="787"/>
      <c r="AX22" s="787"/>
      <c r="AY22" s="787"/>
      <c r="AZ22" s="787"/>
      <c r="BA22" s="787"/>
      <c r="BB22" s="787"/>
      <c r="BC22" s="787"/>
      <c r="BD22" s="787"/>
    </row>
    <row r="23" spans="2:57" ht="13.5" customHeight="1">
      <c r="B23" s="809"/>
      <c r="D23" s="263"/>
      <c r="E23" s="263"/>
      <c r="G23" s="263"/>
      <c r="H23" s="263"/>
      <c r="J23" s="263"/>
      <c r="K23" s="263"/>
      <c r="M23" s="263"/>
      <c r="N23" s="263"/>
      <c r="AS23" s="787"/>
      <c r="AT23" s="787"/>
      <c r="AU23" s="787"/>
      <c r="AV23" s="787"/>
      <c r="AW23" s="787"/>
      <c r="AX23" s="787"/>
      <c r="AY23" s="787"/>
      <c r="AZ23" s="787"/>
      <c r="BA23" s="787"/>
      <c r="BB23" s="787"/>
      <c r="BC23" s="787"/>
      <c r="BD23" s="787"/>
    </row>
    <row r="24" spans="2:57" ht="13.5" customHeight="1">
      <c r="B24" s="809"/>
      <c r="AS24" s="787"/>
      <c r="AT24" s="787"/>
      <c r="AU24" s="787"/>
      <c r="AV24" s="787"/>
      <c r="AW24" s="787"/>
      <c r="AX24" s="787"/>
      <c r="AY24" s="787"/>
      <c r="AZ24" s="787"/>
      <c r="BA24" s="787"/>
      <c r="BB24" s="787"/>
      <c r="BC24" s="787"/>
      <c r="BD24" s="787"/>
    </row>
    <row r="25" spans="2:57" ht="13.5" customHeight="1">
      <c r="B25" s="809"/>
      <c r="D25" s="262"/>
      <c r="E25" s="263"/>
      <c r="G25" s="264"/>
      <c r="H25" s="263"/>
      <c r="J25" s="263"/>
      <c r="K25" s="263"/>
      <c r="M25" s="262"/>
      <c r="N25" s="263"/>
      <c r="AS25" s="787"/>
      <c r="AT25" s="787"/>
      <c r="AU25" s="787"/>
      <c r="AV25" s="787"/>
      <c r="AW25" s="787"/>
      <c r="AX25" s="787"/>
      <c r="AY25" s="787"/>
      <c r="AZ25" s="787"/>
      <c r="BA25" s="787"/>
      <c r="BB25" s="787"/>
      <c r="BC25" s="787"/>
      <c r="BD25" s="787"/>
    </row>
    <row r="26" spans="2:57" ht="13.5" customHeight="1">
      <c r="B26" s="809"/>
      <c r="D26" s="263"/>
      <c r="E26" s="265"/>
      <c r="F26" s="265"/>
      <c r="G26" s="266"/>
      <c r="H26" s="266"/>
      <c r="I26" s="266"/>
      <c r="J26" s="265"/>
      <c r="K26" s="266"/>
      <c r="L26" s="265"/>
      <c r="M26" s="267"/>
      <c r="N26" s="267"/>
      <c r="AS26" s="787"/>
      <c r="AT26" s="787"/>
      <c r="AU26" s="787"/>
      <c r="AV26" s="787"/>
      <c r="AW26" s="787"/>
      <c r="AX26" s="787"/>
      <c r="AY26" s="787"/>
      <c r="AZ26" s="787"/>
      <c r="BA26" s="787"/>
      <c r="BB26" s="787"/>
      <c r="BC26" s="787"/>
      <c r="BD26" s="787"/>
    </row>
    <row r="27" spans="2:57" ht="13.5" customHeight="1">
      <c r="B27" s="809"/>
      <c r="D27" s="263"/>
      <c r="E27" s="265"/>
      <c r="F27" s="265"/>
      <c r="G27" s="268"/>
      <c r="H27" s="266"/>
      <c r="I27" s="266"/>
      <c r="J27" s="265"/>
      <c r="K27" s="266"/>
      <c r="L27" s="265"/>
      <c r="M27" s="267"/>
      <c r="N27" s="267"/>
      <c r="AS27" s="787"/>
      <c r="AT27" s="787"/>
      <c r="AU27" s="787"/>
      <c r="AV27" s="787"/>
      <c r="AW27" s="787"/>
      <c r="AX27" s="787"/>
      <c r="AY27" s="787"/>
      <c r="AZ27" s="787"/>
      <c r="BA27" s="787"/>
      <c r="BB27" s="787"/>
      <c r="BC27" s="787"/>
      <c r="BD27" s="787"/>
    </row>
    <row r="28" spans="2:57" ht="21" customHeight="1">
      <c r="B28" s="260"/>
      <c r="D28" s="263"/>
      <c r="E28" s="270"/>
      <c r="F28" s="270"/>
      <c r="G28" s="266"/>
      <c r="H28" s="266"/>
      <c r="I28" s="266"/>
      <c r="J28" s="265"/>
      <c r="K28" s="266"/>
      <c r="L28" s="265"/>
      <c r="M28" s="267"/>
      <c r="N28" s="267"/>
      <c r="AS28" s="787"/>
      <c r="AT28" s="787"/>
      <c r="AU28" s="787"/>
      <c r="AV28" s="787"/>
      <c r="AW28" s="787"/>
      <c r="AX28" s="787"/>
      <c r="AY28" s="787"/>
      <c r="AZ28" s="787"/>
      <c r="BA28" s="787"/>
      <c r="BB28" s="787"/>
      <c r="BC28" s="787"/>
      <c r="BD28" s="787"/>
    </row>
    <row r="29" spans="2:57" ht="20.25">
      <c r="B29" s="260"/>
      <c r="D29" s="263"/>
      <c r="E29" s="270"/>
      <c r="F29" s="270"/>
      <c r="G29" s="266"/>
      <c r="H29" s="266"/>
      <c r="I29" s="266"/>
      <c r="J29" s="265"/>
      <c r="K29" s="266"/>
      <c r="L29" s="265"/>
      <c r="M29" s="267"/>
      <c r="N29" s="267"/>
      <c r="AS29" s="787"/>
      <c r="AT29" s="787"/>
      <c r="AU29" s="787"/>
      <c r="AV29" s="787"/>
      <c r="AW29" s="787"/>
      <c r="AX29" s="787"/>
      <c r="AY29" s="787"/>
      <c r="AZ29" s="787"/>
      <c r="BA29" s="787"/>
      <c r="BB29" s="787"/>
      <c r="BC29" s="787"/>
      <c r="BD29" s="787"/>
    </row>
    <row r="30" spans="2:57" ht="20.25">
      <c r="B30" s="260"/>
      <c r="D30" s="263"/>
      <c r="E30" s="270"/>
      <c r="F30" s="270"/>
      <c r="G30" s="266"/>
      <c r="H30" s="266"/>
      <c r="I30" s="266"/>
      <c r="J30" s="265"/>
      <c r="K30" s="266"/>
      <c r="L30" s="265"/>
      <c r="M30" s="267"/>
      <c r="N30" s="267"/>
      <c r="AS30" s="787"/>
      <c r="AT30" s="787"/>
      <c r="AU30" s="787"/>
      <c r="AV30" s="787"/>
      <c r="AW30" s="787"/>
      <c r="AX30" s="787"/>
      <c r="AY30" s="787"/>
      <c r="AZ30" s="787"/>
      <c r="BA30" s="787"/>
      <c r="BB30" s="787"/>
      <c r="BC30" s="787"/>
      <c r="BD30" s="787"/>
    </row>
    <row r="31" spans="2:57" ht="20.25">
      <c r="B31" s="260"/>
      <c r="D31" s="263"/>
      <c r="E31" s="265"/>
      <c r="F31" s="265"/>
      <c r="G31" s="271"/>
      <c r="H31" s="266"/>
      <c r="I31" s="266"/>
      <c r="J31" s="266"/>
      <c r="K31" s="266"/>
      <c r="L31" s="271"/>
      <c r="M31" s="272"/>
      <c r="N31" s="267"/>
      <c r="AS31" s="269"/>
      <c r="AT31" s="269"/>
      <c r="AU31" s="269"/>
      <c r="AV31" s="269"/>
      <c r="AW31" s="269"/>
      <c r="AX31" s="269"/>
      <c r="AY31" s="269"/>
      <c r="AZ31" s="269"/>
      <c r="BA31" s="269"/>
      <c r="BB31" s="269"/>
      <c r="BC31" s="269"/>
      <c r="BD31" s="269"/>
    </row>
    <row r="32" spans="2:57" ht="21" thickBot="1">
      <c r="B32" s="273"/>
      <c r="AS32" s="787" t="s">
        <v>172</v>
      </c>
      <c r="AT32" s="787"/>
      <c r="AU32" s="787"/>
      <c r="AV32" s="787"/>
      <c r="AW32" s="787"/>
      <c r="AX32" s="787"/>
      <c r="AY32" s="787"/>
      <c r="AZ32" s="787"/>
      <c r="BA32" s="787"/>
      <c r="BB32" s="787"/>
      <c r="BC32" s="787"/>
      <c r="BD32" s="787"/>
      <c r="BE32" s="787"/>
    </row>
    <row r="33" spans="2:57" ht="18.75" customHeight="1">
      <c r="B33" s="793" t="s">
        <v>167</v>
      </c>
      <c r="D33" s="796"/>
      <c r="E33" s="797"/>
      <c r="F33" s="797"/>
      <c r="G33" s="797"/>
      <c r="H33" s="797"/>
      <c r="I33" s="797"/>
      <c r="J33" s="797"/>
      <c r="K33" s="797"/>
      <c r="L33" s="797"/>
      <c r="M33" s="797"/>
      <c r="N33" s="797"/>
      <c r="O33" s="797"/>
      <c r="P33" s="797"/>
      <c r="Q33" s="797"/>
      <c r="R33" s="797"/>
      <c r="S33" s="797"/>
      <c r="T33" s="797"/>
      <c r="U33" s="797"/>
      <c r="V33" s="797"/>
      <c r="W33" s="797"/>
      <c r="X33" s="797"/>
      <c r="Y33" s="797"/>
      <c r="Z33" s="797"/>
      <c r="AA33" s="797"/>
      <c r="AB33" s="797"/>
      <c r="AC33" s="797"/>
      <c r="AD33" s="797"/>
      <c r="AE33" s="797"/>
      <c r="AF33" s="797"/>
      <c r="AG33" s="797"/>
      <c r="AH33" s="797"/>
      <c r="AI33" s="797"/>
      <c r="AJ33" s="797"/>
      <c r="AK33" s="797"/>
      <c r="AL33" s="797"/>
      <c r="AM33" s="797"/>
      <c r="AN33" s="797"/>
      <c r="AO33" s="797"/>
      <c r="AP33" s="798"/>
      <c r="AQ33" s="274"/>
      <c r="AR33" s="274"/>
      <c r="AS33" s="787"/>
      <c r="AT33" s="787"/>
      <c r="AU33" s="787"/>
      <c r="AV33" s="787"/>
      <c r="AW33" s="787"/>
      <c r="AX33" s="787"/>
      <c r="AY33" s="787"/>
      <c r="AZ33" s="787"/>
      <c r="BA33" s="787"/>
      <c r="BB33" s="787"/>
      <c r="BC33" s="787"/>
      <c r="BD33" s="787"/>
      <c r="BE33" s="787"/>
    </row>
    <row r="34" spans="2:57" ht="18.75" customHeight="1">
      <c r="B34" s="794"/>
      <c r="D34" s="799"/>
      <c r="E34" s="800"/>
      <c r="F34" s="800"/>
      <c r="G34" s="800"/>
      <c r="H34" s="800"/>
      <c r="I34" s="800"/>
      <c r="J34" s="800"/>
      <c r="K34" s="800"/>
      <c r="L34" s="800"/>
      <c r="M34" s="800"/>
      <c r="N34" s="800"/>
      <c r="O34" s="800"/>
      <c r="P34" s="800"/>
      <c r="Q34" s="800"/>
      <c r="R34" s="800"/>
      <c r="S34" s="800"/>
      <c r="T34" s="800"/>
      <c r="U34" s="800"/>
      <c r="V34" s="800"/>
      <c r="W34" s="800"/>
      <c r="X34" s="800"/>
      <c r="Y34" s="800"/>
      <c r="Z34" s="800"/>
      <c r="AA34" s="800"/>
      <c r="AB34" s="800"/>
      <c r="AC34" s="800"/>
      <c r="AD34" s="800"/>
      <c r="AE34" s="800"/>
      <c r="AF34" s="800"/>
      <c r="AG34" s="800"/>
      <c r="AH34" s="800"/>
      <c r="AI34" s="800"/>
      <c r="AJ34" s="800"/>
      <c r="AK34" s="800"/>
      <c r="AL34" s="800"/>
      <c r="AM34" s="800"/>
      <c r="AN34" s="800"/>
      <c r="AO34" s="800"/>
      <c r="AP34" s="801"/>
      <c r="AQ34" s="274"/>
      <c r="AR34" s="274"/>
      <c r="AS34" s="787"/>
      <c r="AT34" s="787"/>
      <c r="AU34" s="787"/>
      <c r="AV34" s="787"/>
      <c r="AW34" s="787"/>
      <c r="AX34" s="787"/>
      <c r="AY34" s="787"/>
      <c r="AZ34" s="787"/>
      <c r="BA34" s="787"/>
      <c r="BB34" s="787"/>
      <c r="BC34" s="787"/>
      <c r="BD34" s="787"/>
      <c r="BE34" s="787"/>
    </row>
    <row r="35" spans="2:57" ht="18.75" customHeight="1">
      <c r="B35" s="794"/>
      <c r="D35" s="799"/>
      <c r="E35" s="800"/>
      <c r="F35" s="800"/>
      <c r="G35" s="800"/>
      <c r="H35" s="800"/>
      <c r="I35" s="800"/>
      <c r="J35" s="800"/>
      <c r="K35" s="800"/>
      <c r="L35" s="800"/>
      <c r="M35" s="800"/>
      <c r="N35" s="800"/>
      <c r="O35" s="800"/>
      <c r="P35" s="800"/>
      <c r="Q35" s="800"/>
      <c r="R35" s="800"/>
      <c r="S35" s="800"/>
      <c r="T35" s="800"/>
      <c r="U35" s="800"/>
      <c r="V35" s="800"/>
      <c r="W35" s="800"/>
      <c r="X35" s="800"/>
      <c r="Y35" s="800"/>
      <c r="Z35" s="800"/>
      <c r="AA35" s="800"/>
      <c r="AB35" s="800"/>
      <c r="AC35" s="800"/>
      <c r="AD35" s="800"/>
      <c r="AE35" s="800"/>
      <c r="AF35" s="800"/>
      <c r="AG35" s="800"/>
      <c r="AH35" s="800"/>
      <c r="AI35" s="800"/>
      <c r="AJ35" s="800"/>
      <c r="AK35" s="800"/>
      <c r="AL35" s="800"/>
      <c r="AM35" s="800"/>
      <c r="AN35" s="800"/>
      <c r="AO35" s="800"/>
      <c r="AP35" s="801"/>
      <c r="AQ35" s="274"/>
      <c r="AR35" s="274"/>
      <c r="AS35" s="787"/>
      <c r="AT35" s="787"/>
      <c r="AU35" s="787"/>
      <c r="AV35" s="787"/>
      <c r="AW35" s="787"/>
      <c r="AX35" s="787"/>
      <c r="AY35" s="787"/>
      <c r="AZ35" s="787"/>
      <c r="BA35" s="787"/>
      <c r="BB35" s="787"/>
      <c r="BC35" s="787"/>
      <c r="BD35" s="787"/>
      <c r="BE35" s="787"/>
    </row>
    <row r="36" spans="2:57" ht="18.75" customHeight="1">
      <c r="B36" s="794"/>
      <c r="D36" s="799"/>
      <c r="E36" s="800"/>
      <c r="F36" s="800"/>
      <c r="G36" s="800"/>
      <c r="H36" s="800"/>
      <c r="I36" s="800"/>
      <c r="J36" s="800"/>
      <c r="K36" s="800"/>
      <c r="L36" s="800"/>
      <c r="M36" s="800"/>
      <c r="N36" s="800"/>
      <c r="O36" s="800"/>
      <c r="P36" s="800"/>
      <c r="Q36" s="800"/>
      <c r="R36" s="800"/>
      <c r="S36" s="800"/>
      <c r="T36" s="800"/>
      <c r="U36" s="800"/>
      <c r="V36" s="800"/>
      <c r="W36" s="800"/>
      <c r="X36" s="800"/>
      <c r="Y36" s="800"/>
      <c r="Z36" s="800"/>
      <c r="AA36" s="800"/>
      <c r="AB36" s="800"/>
      <c r="AC36" s="800"/>
      <c r="AD36" s="800"/>
      <c r="AE36" s="800"/>
      <c r="AF36" s="800"/>
      <c r="AG36" s="800"/>
      <c r="AH36" s="800"/>
      <c r="AI36" s="800"/>
      <c r="AJ36" s="800"/>
      <c r="AK36" s="800"/>
      <c r="AL36" s="800"/>
      <c r="AM36" s="800"/>
      <c r="AN36" s="800"/>
      <c r="AO36" s="800"/>
      <c r="AP36" s="801"/>
      <c r="AQ36" s="274"/>
      <c r="AR36" s="274"/>
      <c r="AS36" s="787"/>
      <c r="AT36" s="787"/>
      <c r="AU36" s="787"/>
      <c r="AV36" s="787"/>
      <c r="AW36" s="787"/>
      <c r="AX36" s="787"/>
      <c r="AY36" s="787"/>
      <c r="AZ36" s="787"/>
      <c r="BA36" s="787"/>
      <c r="BB36" s="787"/>
      <c r="BC36" s="787"/>
      <c r="BD36" s="787"/>
      <c r="BE36" s="787"/>
    </row>
    <row r="37" spans="2:57" ht="18.75" customHeight="1">
      <c r="B37" s="794"/>
      <c r="D37" s="799"/>
      <c r="E37" s="800"/>
      <c r="F37" s="800"/>
      <c r="G37" s="800"/>
      <c r="H37" s="800"/>
      <c r="I37" s="800"/>
      <c r="J37" s="800"/>
      <c r="K37" s="800"/>
      <c r="L37" s="800"/>
      <c r="M37" s="800"/>
      <c r="N37" s="800"/>
      <c r="O37" s="800"/>
      <c r="P37" s="800"/>
      <c r="Q37" s="800"/>
      <c r="R37" s="800"/>
      <c r="S37" s="800"/>
      <c r="T37" s="800"/>
      <c r="U37" s="800"/>
      <c r="V37" s="800"/>
      <c r="W37" s="800"/>
      <c r="X37" s="800"/>
      <c r="Y37" s="800"/>
      <c r="Z37" s="800"/>
      <c r="AA37" s="800"/>
      <c r="AB37" s="800"/>
      <c r="AC37" s="800"/>
      <c r="AD37" s="800"/>
      <c r="AE37" s="800"/>
      <c r="AF37" s="800"/>
      <c r="AG37" s="800"/>
      <c r="AH37" s="800"/>
      <c r="AI37" s="800"/>
      <c r="AJ37" s="800"/>
      <c r="AK37" s="800"/>
      <c r="AL37" s="800"/>
      <c r="AM37" s="800"/>
      <c r="AN37" s="800"/>
      <c r="AO37" s="800"/>
      <c r="AP37" s="801"/>
      <c r="AQ37" s="274"/>
      <c r="AR37" s="274"/>
      <c r="AS37" s="787"/>
      <c r="AT37" s="787"/>
      <c r="AU37" s="787"/>
      <c r="AV37" s="787"/>
      <c r="AW37" s="787"/>
      <c r="AX37" s="787"/>
      <c r="AY37" s="787"/>
      <c r="AZ37" s="787"/>
      <c r="BA37" s="787"/>
      <c r="BB37" s="787"/>
      <c r="BC37" s="787"/>
      <c r="BD37" s="787"/>
      <c r="BE37" s="787"/>
    </row>
    <row r="38" spans="2:57" ht="18.75" customHeight="1">
      <c r="B38" s="794"/>
      <c r="D38" s="799"/>
      <c r="E38" s="800"/>
      <c r="F38" s="800"/>
      <c r="G38" s="800"/>
      <c r="H38" s="800"/>
      <c r="I38" s="800"/>
      <c r="J38" s="800"/>
      <c r="K38" s="800"/>
      <c r="L38" s="800"/>
      <c r="M38" s="800"/>
      <c r="N38" s="800"/>
      <c r="O38" s="800"/>
      <c r="P38" s="800"/>
      <c r="Q38" s="800"/>
      <c r="R38" s="800"/>
      <c r="S38" s="800"/>
      <c r="T38" s="800"/>
      <c r="U38" s="800"/>
      <c r="V38" s="800"/>
      <c r="W38" s="800"/>
      <c r="X38" s="800"/>
      <c r="Y38" s="800"/>
      <c r="Z38" s="800"/>
      <c r="AA38" s="800"/>
      <c r="AB38" s="800"/>
      <c r="AC38" s="800"/>
      <c r="AD38" s="800"/>
      <c r="AE38" s="800"/>
      <c r="AF38" s="800"/>
      <c r="AG38" s="800"/>
      <c r="AH38" s="800"/>
      <c r="AI38" s="800"/>
      <c r="AJ38" s="800"/>
      <c r="AK38" s="800"/>
      <c r="AL38" s="800"/>
      <c r="AM38" s="800"/>
      <c r="AN38" s="800"/>
      <c r="AO38" s="800"/>
      <c r="AP38" s="801"/>
      <c r="AQ38" s="274"/>
      <c r="AR38" s="274"/>
      <c r="AS38" s="787"/>
      <c r="AT38" s="787"/>
      <c r="AU38" s="787"/>
      <c r="AV38" s="787"/>
      <c r="AW38" s="787"/>
      <c r="AX38" s="787"/>
      <c r="AY38" s="787"/>
      <c r="AZ38" s="787"/>
      <c r="BA38" s="787"/>
      <c r="BB38" s="787"/>
      <c r="BC38" s="787"/>
      <c r="BD38" s="787"/>
      <c r="BE38" s="787"/>
    </row>
    <row r="39" spans="2:57" ht="18.75" customHeight="1">
      <c r="B39" s="794"/>
      <c r="D39" s="799"/>
      <c r="E39" s="800"/>
      <c r="F39" s="800"/>
      <c r="G39" s="800"/>
      <c r="H39" s="800"/>
      <c r="I39" s="800"/>
      <c r="J39" s="800"/>
      <c r="K39" s="800"/>
      <c r="L39" s="800"/>
      <c r="M39" s="800"/>
      <c r="N39" s="800"/>
      <c r="O39" s="800"/>
      <c r="P39" s="800"/>
      <c r="Q39" s="800"/>
      <c r="R39" s="800"/>
      <c r="S39" s="800"/>
      <c r="T39" s="800"/>
      <c r="U39" s="800"/>
      <c r="V39" s="800"/>
      <c r="W39" s="800"/>
      <c r="X39" s="800"/>
      <c r="Y39" s="800"/>
      <c r="Z39" s="800"/>
      <c r="AA39" s="800"/>
      <c r="AB39" s="800"/>
      <c r="AC39" s="800"/>
      <c r="AD39" s="800"/>
      <c r="AE39" s="800"/>
      <c r="AF39" s="800"/>
      <c r="AG39" s="800"/>
      <c r="AH39" s="800"/>
      <c r="AI39" s="800"/>
      <c r="AJ39" s="800"/>
      <c r="AK39" s="800"/>
      <c r="AL39" s="800"/>
      <c r="AM39" s="800"/>
      <c r="AN39" s="800"/>
      <c r="AO39" s="800"/>
      <c r="AP39" s="801"/>
      <c r="AQ39" s="274"/>
      <c r="AR39" s="274"/>
      <c r="AS39" s="787"/>
      <c r="AT39" s="787"/>
      <c r="AU39" s="787"/>
      <c r="AV39" s="787"/>
      <c r="AW39" s="787"/>
      <c r="AX39" s="787"/>
      <c r="AY39" s="787"/>
      <c r="AZ39" s="787"/>
      <c r="BA39" s="787"/>
      <c r="BB39" s="787"/>
      <c r="BC39" s="787"/>
      <c r="BD39" s="787"/>
      <c r="BE39" s="787"/>
    </row>
    <row r="40" spans="2:57" ht="18.75" customHeight="1">
      <c r="B40" s="794"/>
      <c r="D40" s="799"/>
      <c r="E40" s="800"/>
      <c r="F40" s="800"/>
      <c r="G40" s="800"/>
      <c r="H40" s="800"/>
      <c r="I40" s="800"/>
      <c r="J40" s="800"/>
      <c r="K40" s="800"/>
      <c r="L40" s="800"/>
      <c r="M40" s="800"/>
      <c r="N40" s="800"/>
      <c r="O40" s="800"/>
      <c r="P40" s="800"/>
      <c r="Q40" s="800"/>
      <c r="R40" s="800"/>
      <c r="S40" s="800"/>
      <c r="T40" s="800"/>
      <c r="U40" s="800"/>
      <c r="V40" s="800"/>
      <c r="W40" s="800"/>
      <c r="X40" s="800"/>
      <c r="Y40" s="800"/>
      <c r="Z40" s="800"/>
      <c r="AA40" s="800"/>
      <c r="AB40" s="800"/>
      <c r="AC40" s="800"/>
      <c r="AD40" s="800"/>
      <c r="AE40" s="800"/>
      <c r="AF40" s="800"/>
      <c r="AG40" s="800"/>
      <c r="AH40" s="800"/>
      <c r="AI40" s="800"/>
      <c r="AJ40" s="800"/>
      <c r="AK40" s="800"/>
      <c r="AL40" s="800"/>
      <c r="AM40" s="800"/>
      <c r="AN40" s="800"/>
      <c r="AO40" s="800"/>
      <c r="AP40" s="801"/>
      <c r="AQ40" s="274"/>
      <c r="AR40" s="274"/>
      <c r="AS40" s="787"/>
      <c r="AT40" s="787"/>
      <c r="AU40" s="787"/>
      <c r="AV40" s="787"/>
      <c r="AW40" s="787"/>
      <c r="AX40" s="787"/>
      <c r="AY40" s="787"/>
      <c r="AZ40" s="787"/>
      <c r="BA40" s="787"/>
      <c r="BB40" s="787"/>
      <c r="BC40" s="787"/>
      <c r="BD40" s="787"/>
      <c r="BE40" s="787"/>
    </row>
    <row r="41" spans="2:57" ht="18.75" customHeight="1" thickBot="1">
      <c r="B41" s="795"/>
      <c r="D41" s="802"/>
      <c r="E41" s="803"/>
      <c r="F41" s="803"/>
      <c r="G41" s="803"/>
      <c r="H41" s="803"/>
      <c r="I41" s="803"/>
      <c r="J41" s="803"/>
      <c r="K41" s="803"/>
      <c r="L41" s="803"/>
      <c r="M41" s="803"/>
      <c r="N41" s="803"/>
      <c r="O41" s="803"/>
      <c r="P41" s="803"/>
      <c r="Q41" s="803"/>
      <c r="R41" s="803"/>
      <c r="S41" s="803"/>
      <c r="T41" s="803"/>
      <c r="U41" s="803"/>
      <c r="V41" s="803"/>
      <c r="W41" s="803"/>
      <c r="X41" s="803"/>
      <c r="Y41" s="803"/>
      <c r="Z41" s="803"/>
      <c r="AA41" s="803"/>
      <c r="AB41" s="803"/>
      <c r="AC41" s="803"/>
      <c r="AD41" s="803"/>
      <c r="AE41" s="803"/>
      <c r="AF41" s="803"/>
      <c r="AG41" s="803"/>
      <c r="AH41" s="803"/>
      <c r="AI41" s="803"/>
      <c r="AJ41" s="803"/>
      <c r="AK41" s="803"/>
      <c r="AL41" s="803"/>
      <c r="AM41" s="803"/>
      <c r="AN41" s="803"/>
      <c r="AO41" s="803"/>
      <c r="AP41" s="804"/>
      <c r="AQ41" s="274"/>
      <c r="AR41" s="274"/>
      <c r="AS41" s="787"/>
      <c r="AT41" s="787"/>
      <c r="AU41" s="787"/>
      <c r="AV41" s="787"/>
      <c r="AW41" s="787"/>
      <c r="AX41" s="787"/>
      <c r="AY41" s="787"/>
      <c r="AZ41" s="787"/>
      <c r="BA41" s="787"/>
      <c r="BB41" s="787"/>
      <c r="BC41" s="787"/>
      <c r="BD41" s="787"/>
      <c r="BE41" s="787"/>
    </row>
    <row r="42" spans="2:57" ht="23.25">
      <c r="B42" s="275"/>
      <c r="D42" s="276"/>
      <c r="E42" s="276"/>
      <c r="F42" s="276"/>
      <c r="G42" s="276"/>
      <c r="H42" s="276"/>
      <c r="I42" s="276"/>
      <c r="J42" s="276"/>
      <c r="K42" s="276"/>
      <c r="L42" s="276"/>
      <c r="M42" s="276"/>
      <c r="N42" s="276"/>
      <c r="O42" s="276"/>
      <c r="P42" s="276"/>
      <c r="Q42" s="276"/>
      <c r="R42" s="276"/>
      <c r="S42" s="276"/>
      <c r="T42" s="276"/>
      <c r="U42" s="276"/>
      <c r="V42" s="276"/>
      <c r="W42" s="276"/>
      <c r="X42" s="276"/>
      <c r="Y42" s="276"/>
      <c r="Z42" s="276"/>
      <c r="AA42" s="276"/>
      <c r="AB42" s="276"/>
      <c r="AC42" s="276"/>
      <c r="AD42" s="276"/>
      <c r="AE42" s="276"/>
      <c r="AF42" s="276"/>
      <c r="AG42" s="276"/>
      <c r="AH42" s="276"/>
      <c r="AI42" s="276"/>
      <c r="AJ42" s="276"/>
      <c r="AK42" s="276"/>
      <c r="AL42" s="276"/>
      <c r="AM42" s="276"/>
      <c r="AN42" s="276"/>
      <c r="AO42" s="276"/>
      <c r="AP42" s="276"/>
      <c r="AQ42" s="276"/>
      <c r="AR42" s="276"/>
      <c r="AS42" s="787"/>
      <c r="AT42" s="787"/>
      <c r="AU42" s="787"/>
      <c r="AV42" s="787"/>
      <c r="AW42" s="787"/>
      <c r="AX42" s="787"/>
      <c r="AY42" s="787"/>
      <c r="AZ42" s="787"/>
      <c r="BA42" s="787"/>
      <c r="BB42" s="787"/>
      <c r="BC42" s="787"/>
      <c r="BD42" s="787"/>
      <c r="BE42" s="787"/>
    </row>
    <row r="43" spans="2:57" ht="20.25">
      <c r="B43" s="273"/>
      <c r="AS43" s="787"/>
      <c r="AT43" s="787"/>
      <c r="AU43" s="787"/>
      <c r="AV43" s="787"/>
      <c r="AW43" s="787"/>
      <c r="AX43" s="787"/>
      <c r="AY43" s="787"/>
      <c r="AZ43" s="787"/>
      <c r="BA43" s="787"/>
      <c r="BB43" s="787"/>
      <c r="BC43" s="787"/>
      <c r="BD43" s="787"/>
      <c r="BE43" s="787"/>
    </row>
    <row r="44" spans="2:57" ht="13.5" customHeight="1">
      <c r="B44" s="809" t="s">
        <v>168</v>
      </c>
      <c r="D44" s="263"/>
      <c r="E44" s="263"/>
      <c r="F44" s="263"/>
      <c r="G44" s="263"/>
      <c r="H44" s="263"/>
      <c r="M44" s="263"/>
      <c r="N44" s="263"/>
      <c r="O44" s="263"/>
      <c r="P44" s="263"/>
      <c r="Q44" s="263"/>
      <c r="R44" s="263"/>
      <c r="S44" s="263"/>
      <c r="T44" s="263"/>
      <c r="U44" s="263"/>
      <c r="W44" s="262"/>
      <c r="X44" s="262"/>
      <c r="Y44" s="263"/>
      <c r="Z44" s="263"/>
      <c r="AA44" s="263"/>
      <c r="AB44" s="263"/>
      <c r="AC44" s="263"/>
      <c r="AD44" s="262"/>
      <c r="AE44" s="262"/>
      <c r="AS44" s="269"/>
      <c r="AT44" s="269"/>
      <c r="AU44" s="269"/>
      <c r="AV44" s="269"/>
      <c r="AW44" s="269"/>
      <c r="AX44" s="269"/>
      <c r="AY44" s="269"/>
      <c r="AZ44" s="269"/>
      <c r="BA44" s="269"/>
      <c r="BB44" s="269"/>
      <c r="BC44" s="269"/>
      <c r="BD44" s="269"/>
    </row>
    <row r="45" spans="2:57" ht="13.5" customHeight="1">
      <c r="B45" s="809"/>
      <c r="D45" s="263"/>
      <c r="E45" s="263"/>
      <c r="F45" s="263"/>
      <c r="G45" s="263"/>
      <c r="H45" s="263"/>
      <c r="M45" s="263"/>
      <c r="N45" s="263"/>
      <c r="O45" s="263"/>
      <c r="P45" s="263"/>
      <c r="Q45" s="263"/>
      <c r="R45" s="263"/>
      <c r="S45" s="263"/>
      <c r="T45" s="263"/>
      <c r="U45" s="263"/>
      <c r="W45" s="262"/>
      <c r="X45" s="262"/>
      <c r="Y45" s="263"/>
      <c r="Z45" s="263"/>
      <c r="AA45" s="263"/>
      <c r="AB45" s="263"/>
      <c r="AC45" s="263"/>
      <c r="AD45" s="262"/>
      <c r="AE45" s="262"/>
      <c r="AS45" s="269"/>
      <c r="AT45" s="269"/>
      <c r="AU45" s="269"/>
      <c r="AV45" s="269"/>
      <c r="AW45" s="269"/>
      <c r="AX45" s="269"/>
      <c r="AY45" s="269"/>
      <c r="AZ45" s="269"/>
      <c r="BA45" s="269"/>
      <c r="BB45" s="269"/>
      <c r="BC45" s="269"/>
      <c r="BD45" s="269"/>
    </row>
    <row r="46" spans="2:57" ht="13.5" customHeight="1">
      <c r="B46" s="809"/>
      <c r="D46" s="263"/>
      <c r="E46" s="263"/>
      <c r="F46" s="263"/>
      <c r="G46" s="263"/>
      <c r="H46" s="263"/>
      <c r="M46" s="263"/>
      <c r="N46" s="263"/>
      <c r="O46" s="263"/>
      <c r="P46" s="263"/>
      <c r="Q46" s="263"/>
      <c r="R46" s="263"/>
      <c r="S46" s="263"/>
      <c r="T46" s="263"/>
      <c r="U46" s="263"/>
      <c r="W46" s="262"/>
      <c r="X46" s="262"/>
      <c r="Y46" s="263"/>
      <c r="Z46" s="263"/>
      <c r="AA46" s="263"/>
      <c r="AB46" s="263"/>
      <c r="AC46" s="263"/>
      <c r="AD46" s="262"/>
      <c r="AE46" s="262"/>
      <c r="AS46" s="269"/>
      <c r="AT46" s="269"/>
      <c r="AU46" s="269"/>
      <c r="AV46" s="269"/>
      <c r="AW46" s="269"/>
      <c r="AX46" s="269"/>
      <c r="AY46" s="269"/>
      <c r="AZ46" s="269"/>
      <c r="BA46" s="269"/>
      <c r="BB46" s="269"/>
      <c r="BC46" s="269"/>
      <c r="BD46" s="269"/>
    </row>
    <row r="47" spans="2:57" ht="13.5" customHeight="1">
      <c r="B47" s="809"/>
      <c r="D47" s="263"/>
      <c r="E47" s="263"/>
      <c r="F47" s="263"/>
      <c r="G47" s="263"/>
      <c r="H47" s="263"/>
      <c r="M47" s="263"/>
      <c r="N47" s="263"/>
      <c r="O47" s="263"/>
      <c r="P47" s="263"/>
      <c r="Q47" s="263"/>
      <c r="R47" s="263"/>
      <c r="S47" s="263"/>
      <c r="T47" s="263"/>
      <c r="U47" s="263"/>
      <c r="W47" s="262"/>
      <c r="X47" s="262"/>
      <c r="Y47" s="263"/>
      <c r="Z47" s="263"/>
      <c r="AA47" s="263"/>
      <c r="AB47" s="263"/>
      <c r="AC47" s="263"/>
      <c r="AD47" s="262"/>
      <c r="AE47" s="262"/>
      <c r="AS47" s="269"/>
      <c r="AT47" s="269"/>
      <c r="AU47" s="269"/>
      <c r="AV47" s="269"/>
      <c r="AW47" s="269"/>
      <c r="AX47" s="269"/>
      <c r="AY47" s="269"/>
      <c r="AZ47" s="269"/>
      <c r="BA47" s="269"/>
      <c r="BB47" s="269"/>
      <c r="BC47" s="269"/>
      <c r="BD47" s="269"/>
    </row>
    <row r="48" spans="2:57" ht="13.5" customHeight="1">
      <c r="B48" s="809"/>
      <c r="D48" s="263"/>
      <c r="E48" s="263"/>
      <c r="F48" s="263"/>
      <c r="G48" s="263"/>
      <c r="H48" s="263"/>
      <c r="M48" s="263"/>
      <c r="N48" s="263"/>
      <c r="O48" s="263"/>
      <c r="P48" s="263"/>
      <c r="Q48" s="263"/>
      <c r="R48" s="263"/>
      <c r="S48" s="263"/>
      <c r="T48" s="263"/>
      <c r="U48" s="263"/>
      <c r="W48" s="262"/>
      <c r="X48" s="262"/>
      <c r="Y48" s="263"/>
      <c r="Z48" s="263"/>
      <c r="AA48" s="263"/>
      <c r="AB48" s="263"/>
      <c r="AC48" s="263"/>
      <c r="AD48" s="262"/>
      <c r="AE48" s="262"/>
      <c r="AS48" s="269"/>
      <c r="AT48" s="269"/>
      <c r="AU48" s="269"/>
      <c r="AV48" s="269"/>
      <c r="AW48" s="269"/>
      <c r="AX48" s="269"/>
      <c r="AY48" s="269"/>
      <c r="AZ48" s="269"/>
      <c r="BA48" s="269"/>
      <c r="BB48" s="269"/>
      <c r="BC48" s="269"/>
      <c r="BD48" s="269"/>
    </row>
    <row r="49" spans="2:56" ht="13.5" customHeight="1">
      <c r="B49" s="809"/>
      <c r="D49" s="263"/>
      <c r="E49" s="263"/>
      <c r="F49" s="263"/>
      <c r="G49" s="263"/>
      <c r="H49" s="263"/>
      <c r="AS49" s="269"/>
      <c r="AT49" s="269"/>
      <c r="AU49" s="269"/>
      <c r="AV49" s="269"/>
      <c r="AW49" s="269"/>
      <c r="AX49" s="269"/>
      <c r="AY49" s="269"/>
      <c r="AZ49" s="269"/>
      <c r="BA49" s="269"/>
      <c r="BB49" s="269"/>
      <c r="BC49" s="269"/>
      <c r="BD49" s="269"/>
    </row>
    <row r="50" spans="2:56" ht="13.5" customHeight="1">
      <c r="B50" s="809"/>
      <c r="D50" s="263"/>
      <c r="E50" s="263"/>
      <c r="F50" s="263"/>
      <c r="G50" s="263"/>
      <c r="H50" s="263"/>
      <c r="J50" s="262"/>
      <c r="K50" s="263"/>
      <c r="M50" s="262"/>
      <c r="N50" s="263"/>
      <c r="AS50" s="269"/>
      <c r="AT50" s="269"/>
      <c r="AU50" s="269"/>
      <c r="AV50" s="269"/>
      <c r="AW50" s="269"/>
      <c r="AX50" s="269"/>
      <c r="AY50" s="269"/>
      <c r="AZ50" s="269"/>
      <c r="BA50" s="269"/>
      <c r="BB50" s="269"/>
      <c r="BC50" s="269"/>
      <c r="BD50" s="269"/>
    </row>
    <row r="51" spans="2:56" ht="13.5" customHeight="1">
      <c r="B51" s="809"/>
      <c r="D51" s="263"/>
      <c r="E51" s="263"/>
      <c r="F51" s="263"/>
      <c r="G51" s="263"/>
      <c r="H51" s="263"/>
      <c r="J51" s="263"/>
      <c r="K51" s="263"/>
      <c r="M51" s="263"/>
      <c r="N51" s="263"/>
      <c r="AS51" s="269"/>
      <c r="AT51" s="269"/>
      <c r="AU51" s="269"/>
      <c r="AV51" s="269"/>
      <c r="AW51" s="269"/>
      <c r="AX51" s="269"/>
      <c r="AY51" s="269"/>
      <c r="AZ51" s="269"/>
      <c r="BA51" s="269"/>
      <c r="BB51" s="269"/>
      <c r="BC51" s="269"/>
      <c r="BD51" s="269"/>
    </row>
    <row r="52" spans="2:56" ht="13.5" customHeight="1" thickBot="1">
      <c r="B52" s="809"/>
      <c r="D52" s="263"/>
      <c r="E52" s="263"/>
      <c r="F52" s="263"/>
      <c r="G52" s="263"/>
      <c r="H52" s="263"/>
      <c r="J52" s="263"/>
      <c r="K52" s="263"/>
      <c r="M52" s="263"/>
      <c r="N52" s="263"/>
      <c r="AS52" s="277"/>
      <c r="AT52" s="277"/>
      <c r="AU52" s="277"/>
      <c r="AV52" s="277"/>
      <c r="AW52" s="277"/>
      <c r="AX52" s="277"/>
      <c r="AY52" s="277"/>
      <c r="AZ52" s="277"/>
      <c r="BA52" s="277"/>
      <c r="BB52" s="277"/>
      <c r="BC52" s="277"/>
      <c r="BD52" s="277"/>
    </row>
    <row r="53" spans="2:56" ht="13.5" customHeight="1">
      <c r="B53" s="281"/>
      <c r="D53" s="263"/>
      <c r="E53" s="263"/>
      <c r="F53" s="263"/>
      <c r="G53" s="263"/>
      <c r="H53" s="263"/>
      <c r="J53" s="263"/>
      <c r="K53" s="263"/>
      <c r="M53" s="263"/>
      <c r="N53" s="263"/>
      <c r="AS53" s="807" t="s">
        <v>173</v>
      </c>
      <c r="AT53" s="807"/>
      <c r="AU53" s="807"/>
      <c r="AV53" s="807"/>
      <c r="AW53" s="807"/>
      <c r="AX53" s="807"/>
      <c r="AY53" s="807"/>
      <c r="AZ53" s="807"/>
      <c r="BA53" s="807"/>
      <c r="BB53" s="807"/>
      <c r="BC53" s="807"/>
      <c r="BD53" s="807"/>
    </row>
    <row r="54" spans="2:56" ht="13.5" customHeight="1">
      <c r="B54" s="281"/>
      <c r="D54" s="263"/>
      <c r="E54" s="263"/>
      <c r="F54" s="263"/>
      <c r="G54" s="263"/>
      <c r="H54" s="263"/>
      <c r="J54" s="263"/>
      <c r="K54" s="263"/>
      <c r="M54" s="263"/>
      <c r="N54" s="263"/>
      <c r="AS54" s="808"/>
      <c r="AT54" s="808"/>
      <c r="AU54" s="808"/>
      <c r="AV54" s="808"/>
      <c r="AW54" s="808"/>
      <c r="AX54" s="808"/>
      <c r="AY54" s="808"/>
      <c r="AZ54" s="808"/>
      <c r="BA54" s="808"/>
      <c r="BB54" s="808"/>
      <c r="BC54" s="808"/>
      <c r="BD54" s="808"/>
    </row>
    <row r="55" spans="2:56" ht="13.5" customHeight="1">
      <c r="B55" s="273"/>
      <c r="M55" s="262"/>
      <c r="AS55" s="808"/>
      <c r="AT55" s="808"/>
      <c r="AU55" s="808"/>
      <c r="AV55" s="808"/>
      <c r="AW55" s="808"/>
      <c r="AX55" s="808"/>
      <c r="AY55" s="808"/>
      <c r="AZ55" s="808"/>
      <c r="BA55" s="808"/>
      <c r="BB55" s="808"/>
      <c r="BC55" s="808"/>
      <c r="BD55" s="808"/>
    </row>
    <row r="56" spans="2:56" ht="13.5" customHeight="1">
      <c r="B56" s="809" t="s">
        <v>169</v>
      </c>
      <c r="D56" s="262"/>
      <c r="E56" s="263"/>
      <c r="G56" s="262"/>
      <c r="H56" s="263"/>
      <c r="J56" s="262"/>
      <c r="K56" s="263"/>
      <c r="N56" s="263"/>
      <c r="AS56" s="808"/>
      <c r="AT56" s="808"/>
      <c r="AU56" s="808"/>
      <c r="AV56" s="808"/>
      <c r="AW56" s="808"/>
      <c r="AX56" s="808"/>
      <c r="AY56" s="808"/>
      <c r="AZ56" s="808"/>
      <c r="BA56" s="808"/>
      <c r="BB56" s="808"/>
      <c r="BC56" s="808"/>
      <c r="BD56" s="808"/>
    </row>
    <row r="57" spans="2:56" ht="13.5" customHeight="1">
      <c r="B57" s="809"/>
      <c r="D57" s="263"/>
      <c r="E57" s="263"/>
      <c r="G57" s="263"/>
      <c r="H57" s="263"/>
      <c r="J57" s="263"/>
      <c r="K57" s="263"/>
      <c r="M57" s="263"/>
      <c r="N57" s="263"/>
      <c r="AS57" s="808"/>
      <c r="AT57" s="808"/>
      <c r="AU57" s="808"/>
      <c r="AV57" s="808"/>
      <c r="AW57" s="808"/>
      <c r="AX57" s="808"/>
      <c r="AY57" s="808"/>
      <c r="AZ57" s="808"/>
      <c r="BA57" s="808"/>
      <c r="BB57" s="808"/>
      <c r="BC57" s="808"/>
      <c r="BD57" s="808"/>
    </row>
    <row r="58" spans="2:56" ht="13.5" customHeight="1">
      <c r="B58" s="809"/>
      <c r="D58" s="263"/>
      <c r="E58" s="263"/>
      <c r="F58" s="278"/>
      <c r="G58" s="263"/>
      <c r="H58" s="263"/>
      <c r="J58" s="263"/>
      <c r="K58" s="263"/>
      <c r="M58" s="263"/>
      <c r="N58" s="263"/>
      <c r="AS58" s="808"/>
      <c r="AT58" s="808"/>
      <c r="AU58" s="808"/>
      <c r="AV58" s="808"/>
      <c r="AW58" s="808"/>
      <c r="AX58" s="808"/>
      <c r="AY58" s="808"/>
      <c r="AZ58" s="808"/>
      <c r="BA58" s="808"/>
      <c r="BB58" s="808"/>
      <c r="BC58" s="808"/>
      <c r="BD58" s="808"/>
    </row>
    <row r="59" spans="2:56" ht="13.5" customHeight="1">
      <c r="B59" s="809"/>
      <c r="D59" s="263"/>
      <c r="E59" s="263"/>
      <c r="G59" s="263"/>
      <c r="H59" s="263"/>
      <c r="J59" s="263"/>
      <c r="K59" s="263"/>
      <c r="M59" s="263"/>
      <c r="N59" s="263"/>
      <c r="AS59" s="808"/>
      <c r="AT59" s="808"/>
      <c r="AU59" s="808"/>
      <c r="AV59" s="808"/>
      <c r="AW59" s="808"/>
      <c r="AX59" s="808"/>
      <c r="AY59" s="808"/>
      <c r="AZ59" s="808"/>
      <c r="BA59" s="808"/>
      <c r="BB59" s="808"/>
      <c r="BC59" s="808"/>
      <c r="BD59" s="808"/>
    </row>
    <row r="60" spans="2:56" ht="13.5" customHeight="1">
      <c r="B60" s="809"/>
      <c r="D60" s="263"/>
      <c r="E60" s="263"/>
      <c r="G60" s="263"/>
      <c r="H60" s="263"/>
      <c r="J60" s="263"/>
      <c r="K60" s="263"/>
      <c r="M60" s="263"/>
      <c r="N60" s="263"/>
      <c r="AS60" s="808"/>
      <c r="AT60" s="808"/>
      <c r="AU60" s="808"/>
      <c r="AV60" s="808"/>
      <c r="AW60" s="808"/>
      <c r="AX60" s="808"/>
      <c r="AY60" s="808"/>
      <c r="AZ60" s="808"/>
      <c r="BA60" s="808"/>
      <c r="BB60" s="808"/>
      <c r="BC60" s="808"/>
      <c r="BD60" s="808"/>
    </row>
    <row r="61" spans="2:56" ht="13.5" customHeight="1">
      <c r="B61" s="809"/>
      <c r="AS61" s="808"/>
      <c r="AT61" s="808"/>
      <c r="AU61" s="808"/>
      <c r="AV61" s="808"/>
      <c r="AW61" s="808"/>
      <c r="AX61" s="808"/>
      <c r="AY61" s="808"/>
      <c r="AZ61" s="808"/>
      <c r="BA61" s="808"/>
      <c r="BB61" s="808"/>
      <c r="BC61" s="808"/>
      <c r="BD61" s="808"/>
    </row>
    <row r="62" spans="2:56" ht="13.5" customHeight="1">
      <c r="B62" s="809"/>
      <c r="D62" s="262"/>
      <c r="E62" s="263"/>
      <c r="G62" s="262"/>
      <c r="H62" s="263"/>
      <c r="J62" s="262"/>
      <c r="K62" s="263"/>
      <c r="M62" s="262"/>
      <c r="N62" s="263"/>
      <c r="AS62" s="808"/>
      <c r="AT62" s="808"/>
      <c r="AU62" s="808"/>
      <c r="AV62" s="808"/>
      <c r="AW62" s="808"/>
      <c r="AX62" s="808"/>
      <c r="AY62" s="808"/>
      <c r="AZ62" s="808"/>
      <c r="BA62" s="808"/>
      <c r="BB62" s="808"/>
      <c r="BC62" s="808"/>
      <c r="BD62" s="808"/>
    </row>
    <row r="63" spans="2:56" ht="13.5" customHeight="1">
      <c r="B63" s="809"/>
      <c r="D63" s="263"/>
      <c r="E63" s="263"/>
      <c r="G63" s="263"/>
      <c r="H63" s="263"/>
      <c r="J63" s="263"/>
      <c r="K63" s="263"/>
      <c r="M63" s="263"/>
      <c r="N63" s="263"/>
      <c r="AS63" s="808"/>
      <c r="AT63" s="808"/>
      <c r="AU63" s="808"/>
      <c r="AV63" s="808"/>
      <c r="AW63" s="808"/>
      <c r="AX63" s="808"/>
      <c r="AY63" s="808"/>
      <c r="AZ63" s="808"/>
      <c r="BA63" s="808"/>
      <c r="BB63" s="808"/>
      <c r="BC63" s="808"/>
      <c r="BD63" s="808"/>
    </row>
    <row r="64" spans="2:56" ht="13.5" customHeight="1">
      <c r="B64" s="809"/>
      <c r="D64" s="263"/>
      <c r="E64" s="263"/>
      <c r="G64" s="263"/>
      <c r="H64" s="263"/>
      <c r="J64" s="263"/>
      <c r="K64" s="263"/>
      <c r="M64" s="263"/>
      <c r="N64" s="263"/>
      <c r="AS64" s="808"/>
      <c r="AT64" s="808"/>
      <c r="AU64" s="808"/>
      <c r="AV64" s="808"/>
      <c r="AW64" s="808"/>
      <c r="AX64" s="808"/>
      <c r="AY64" s="808"/>
      <c r="AZ64" s="808"/>
      <c r="BA64" s="808"/>
      <c r="BB64" s="808"/>
      <c r="BC64" s="808"/>
      <c r="BD64" s="808"/>
    </row>
    <row r="65" spans="2:56" ht="13.5" customHeight="1">
      <c r="B65" s="809"/>
      <c r="D65" s="263"/>
      <c r="E65" s="263"/>
      <c r="G65" s="263"/>
      <c r="H65" s="263"/>
      <c r="J65" s="263"/>
      <c r="K65" s="263"/>
      <c r="M65" s="263"/>
      <c r="N65" s="263"/>
      <c r="AS65" s="808"/>
      <c r="AT65" s="808"/>
      <c r="AU65" s="808"/>
      <c r="AV65" s="808"/>
      <c r="AW65" s="808"/>
      <c r="AX65" s="808"/>
      <c r="AY65" s="808"/>
      <c r="AZ65" s="808"/>
      <c r="BA65" s="808"/>
      <c r="BB65" s="808"/>
      <c r="BC65" s="808"/>
      <c r="BD65" s="808"/>
    </row>
    <row r="66" spans="2:56" ht="13.5" customHeight="1">
      <c r="B66" s="809"/>
      <c r="D66" s="263"/>
      <c r="E66" s="263"/>
      <c r="G66" s="263"/>
      <c r="H66" s="263"/>
      <c r="J66" s="263"/>
      <c r="K66" s="263"/>
      <c r="M66" s="263"/>
      <c r="N66" s="263"/>
      <c r="AS66" s="808"/>
      <c r="AT66" s="808"/>
      <c r="AU66" s="808"/>
      <c r="AV66" s="808"/>
      <c r="AW66" s="808"/>
      <c r="AX66" s="808"/>
      <c r="AY66" s="808"/>
      <c r="AZ66" s="808"/>
      <c r="BA66" s="808"/>
      <c r="BB66" s="808"/>
      <c r="BC66" s="808"/>
      <c r="BD66" s="808"/>
    </row>
    <row r="67" spans="2:56" ht="13.5" customHeight="1">
      <c r="B67" s="809"/>
      <c r="AS67" s="808"/>
      <c r="AT67" s="808"/>
      <c r="AU67" s="808"/>
      <c r="AV67" s="808"/>
      <c r="AW67" s="808"/>
      <c r="AX67" s="808"/>
      <c r="AY67" s="808"/>
      <c r="AZ67" s="808"/>
      <c r="BA67" s="808"/>
      <c r="BB67" s="808"/>
      <c r="BC67" s="808"/>
      <c r="BD67" s="808"/>
    </row>
    <row r="68" spans="2:56" ht="13.5" customHeight="1">
      <c r="B68" s="809"/>
      <c r="G68" s="265"/>
      <c r="H68" s="266"/>
      <c r="I68" s="266"/>
      <c r="J68" s="266"/>
      <c r="K68" s="266"/>
      <c r="L68" s="279"/>
      <c r="M68" s="272"/>
      <c r="AS68" s="808"/>
      <c r="AT68" s="808"/>
      <c r="AU68" s="808"/>
      <c r="AV68" s="808"/>
      <c r="AW68" s="808"/>
      <c r="AX68" s="808"/>
      <c r="AY68" s="808"/>
      <c r="AZ68" s="808"/>
      <c r="BA68" s="808"/>
      <c r="BB68" s="808"/>
      <c r="BC68" s="808"/>
      <c r="BD68" s="808"/>
    </row>
    <row r="69" spans="2:56" ht="13.5" customHeight="1">
      <c r="B69" s="809"/>
      <c r="G69" s="270"/>
      <c r="H69" s="266"/>
      <c r="I69" s="266"/>
      <c r="J69" s="266"/>
      <c r="K69" s="266"/>
      <c r="L69" s="279"/>
      <c r="M69" s="272"/>
      <c r="AS69" s="808"/>
      <c r="AT69" s="808"/>
      <c r="AU69" s="808"/>
      <c r="AV69" s="808"/>
      <c r="AW69" s="808"/>
      <c r="AX69" s="808"/>
      <c r="AY69" s="808"/>
      <c r="AZ69" s="808"/>
      <c r="BA69" s="808"/>
      <c r="BB69" s="808"/>
      <c r="BC69" s="808"/>
      <c r="BD69" s="808"/>
    </row>
    <row r="70" spans="2:56" ht="13.5" customHeight="1">
      <c r="B70" s="809"/>
      <c r="G70" s="270"/>
      <c r="H70" s="266"/>
      <c r="I70" s="266"/>
      <c r="J70" s="266"/>
      <c r="K70" s="266"/>
      <c r="L70" s="279"/>
      <c r="M70" s="272"/>
      <c r="AS70" s="808"/>
      <c r="AT70" s="808"/>
      <c r="AU70" s="808"/>
      <c r="AV70" s="808"/>
      <c r="AW70" s="808"/>
      <c r="AX70" s="808"/>
      <c r="AY70" s="808"/>
      <c r="AZ70" s="808"/>
      <c r="BA70" s="808"/>
      <c r="BB70" s="808"/>
      <c r="BC70" s="808"/>
      <c r="BD70" s="808"/>
    </row>
    <row r="71" spans="2:56" ht="13.5" customHeight="1" thickBot="1">
      <c r="B71" s="809"/>
      <c r="G71" s="278"/>
      <c r="AS71" s="808"/>
      <c r="AT71" s="808"/>
      <c r="AU71" s="808"/>
      <c r="AV71" s="808"/>
      <c r="AW71" s="808"/>
      <c r="AX71" s="808"/>
      <c r="AY71" s="808"/>
      <c r="AZ71" s="808"/>
      <c r="BA71" s="808"/>
      <c r="BB71" s="808"/>
      <c r="BC71" s="808"/>
      <c r="BD71" s="808"/>
    </row>
    <row r="72" spans="2:56" ht="13.5" customHeight="1">
      <c r="B72" s="809"/>
      <c r="AS72" s="807" t="s">
        <v>174</v>
      </c>
      <c r="AT72" s="807"/>
      <c r="AU72" s="807"/>
      <c r="AV72" s="807"/>
      <c r="AW72" s="807"/>
      <c r="AX72" s="807"/>
      <c r="AY72" s="807"/>
      <c r="AZ72" s="807"/>
      <c r="BA72" s="807"/>
      <c r="BB72" s="807"/>
      <c r="BC72" s="807"/>
      <c r="BD72" s="807"/>
    </row>
    <row r="73" spans="2:56" ht="13.5" customHeight="1">
      <c r="B73" s="809"/>
      <c r="AS73" s="808"/>
      <c r="AT73" s="808"/>
      <c r="AU73" s="808"/>
      <c r="AV73" s="808"/>
      <c r="AW73" s="808"/>
      <c r="AX73" s="808"/>
      <c r="AY73" s="808"/>
      <c r="AZ73" s="808"/>
      <c r="BA73" s="808"/>
      <c r="BB73" s="808"/>
      <c r="BC73" s="808"/>
      <c r="BD73" s="808"/>
    </row>
    <row r="74" spans="2:56" ht="13.5" customHeight="1">
      <c r="B74" s="809"/>
      <c r="AS74" s="808"/>
      <c r="AT74" s="808"/>
      <c r="AU74" s="808"/>
      <c r="AV74" s="808"/>
      <c r="AW74" s="808"/>
      <c r="AX74" s="808"/>
      <c r="AY74" s="808"/>
      <c r="AZ74" s="808"/>
      <c r="BA74" s="808"/>
      <c r="BB74" s="808"/>
      <c r="BC74" s="808"/>
      <c r="BD74" s="808"/>
    </row>
    <row r="75" spans="2:56" ht="13.5" customHeight="1">
      <c r="B75" s="809"/>
      <c r="AS75" s="808"/>
      <c r="AT75" s="808"/>
      <c r="AU75" s="808"/>
      <c r="AV75" s="808"/>
      <c r="AW75" s="808"/>
      <c r="AX75" s="808"/>
      <c r="AY75" s="808"/>
      <c r="AZ75" s="808"/>
      <c r="BA75" s="808"/>
      <c r="BB75" s="808"/>
      <c r="BC75" s="808"/>
      <c r="BD75" s="808"/>
    </row>
    <row r="76" spans="2:56" ht="13.5" customHeight="1">
      <c r="B76" s="809"/>
      <c r="AS76" s="808"/>
      <c r="AT76" s="808"/>
      <c r="AU76" s="808"/>
      <c r="AV76" s="808"/>
      <c r="AW76" s="808"/>
      <c r="AX76" s="808"/>
      <c r="AY76" s="808"/>
      <c r="AZ76" s="808"/>
      <c r="BA76" s="808"/>
      <c r="BB76" s="808"/>
      <c r="BC76" s="808"/>
      <c r="BD76" s="808"/>
    </row>
    <row r="77" spans="2:56" ht="13.5" customHeight="1">
      <c r="B77" s="809"/>
      <c r="AS77" s="808"/>
      <c r="AT77" s="808"/>
      <c r="AU77" s="808"/>
      <c r="AV77" s="808"/>
      <c r="AW77" s="808"/>
      <c r="AX77" s="808"/>
      <c r="AY77" s="808"/>
      <c r="AZ77" s="808"/>
      <c r="BA77" s="808"/>
      <c r="BB77" s="808"/>
      <c r="BC77" s="808"/>
      <c r="BD77" s="808"/>
    </row>
    <row r="78" spans="2:56" ht="13.5" customHeight="1">
      <c r="B78" s="809"/>
      <c r="AS78" s="808"/>
      <c r="AT78" s="808"/>
      <c r="AU78" s="808"/>
      <c r="AV78" s="808"/>
      <c r="AW78" s="808"/>
      <c r="AX78" s="808"/>
      <c r="AY78" s="808"/>
      <c r="AZ78" s="808"/>
      <c r="BA78" s="808"/>
      <c r="BB78" s="808"/>
      <c r="BC78" s="808"/>
      <c r="BD78" s="808"/>
    </row>
    <row r="79" spans="2:56" ht="13.5" customHeight="1">
      <c r="B79" s="809"/>
      <c r="C79" s="255"/>
      <c r="D79" s="256"/>
      <c r="E79" s="254"/>
      <c r="F79" s="256"/>
      <c r="G79" s="254"/>
      <c r="H79" s="254"/>
      <c r="I79" s="254"/>
      <c r="J79" s="254"/>
      <c r="K79" s="254"/>
      <c r="L79" s="254"/>
      <c r="M79" s="254"/>
      <c r="N79" s="254"/>
      <c r="O79" s="254"/>
      <c r="P79" s="254"/>
      <c r="Q79" s="254"/>
      <c r="R79" s="254"/>
      <c r="S79" s="254"/>
      <c r="T79" s="254"/>
      <c r="U79" s="254"/>
      <c r="V79" s="254"/>
      <c r="W79" s="254"/>
      <c r="X79" s="254"/>
      <c r="Y79" s="254"/>
      <c r="Z79" s="254"/>
      <c r="AA79" s="254"/>
      <c r="AB79" s="254"/>
      <c r="AC79" s="254"/>
      <c r="AD79" s="254"/>
      <c r="AE79" s="254"/>
      <c r="AF79" s="254"/>
      <c r="AG79" s="254"/>
      <c r="AS79" s="808"/>
      <c r="AT79" s="808"/>
      <c r="AU79" s="808"/>
      <c r="AV79" s="808"/>
      <c r="AW79" s="808"/>
      <c r="AX79" s="808"/>
      <c r="AY79" s="808"/>
      <c r="AZ79" s="808"/>
      <c r="BA79" s="808"/>
      <c r="BB79" s="808"/>
      <c r="BC79" s="808"/>
      <c r="BD79" s="808"/>
    </row>
    <row r="80" spans="2:56" ht="13.5" customHeight="1">
      <c r="B80" s="809"/>
      <c r="C80" s="255"/>
      <c r="D80" s="254"/>
      <c r="E80" s="254"/>
      <c r="F80" s="254"/>
      <c r="H80" s="254"/>
      <c r="I80" s="254"/>
      <c r="J80" s="254"/>
      <c r="K80" s="254"/>
      <c r="L80" s="254"/>
      <c r="M80" s="254"/>
      <c r="N80" s="254"/>
      <c r="O80" s="254"/>
      <c r="P80" s="254"/>
      <c r="Q80" s="254"/>
      <c r="R80" s="254"/>
      <c r="S80" s="254"/>
      <c r="T80" s="254"/>
      <c r="U80" s="254"/>
      <c r="V80" s="254"/>
      <c r="W80" s="254"/>
      <c r="X80" s="254"/>
      <c r="Y80" s="254"/>
      <c r="Z80" s="254"/>
      <c r="AA80" s="254"/>
      <c r="AB80" s="254"/>
      <c r="AC80" s="254"/>
      <c r="AD80" s="254"/>
      <c r="AE80" s="254"/>
      <c r="AF80" s="254"/>
      <c r="AG80" s="254"/>
      <c r="AS80" s="808"/>
      <c r="AT80" s="808"/>
      <c r="AU80" s="808"/>
      <c r="AV80" s="808"/>
      <c r="AW80" s="808"/>
      <c r="AX80" s="808"/>
      <c r="AY80" s="808"/>
      <c r="AZ80" s="808"/>
      <c r="BA80" s="808"/>
      <c r="BB80" s="808"/>
      <c r="BC80" s="808"/>
      <c r="BD80" s="808"/>
    </row>
    <row r="81" spans="2:56" ht="13.5" customHeight="1">
      <c r="B81" s="809"/>
      <c r="C81" s="255"/>
      <c r="D81" s="254"/>
      <c r="E81" s="254"/>
      <c r="F81" s="256"/>
      <c r="G81" s="254"/>
      <c r="H81" s="254"/>
      <c r="I81" s="254"/>
      <c r="J81" s="254"/>
      <c r="K81" s="254"/>
      <c r="L81" s="254"/>
      <c r="M81" s="254"/>
      <c r="N81" s="254"/>
      <c r="O81" s="254"/>
      <c r="P81" s="254"/>
      <c r="Q81" s="254"/>
      <c r="R81" s="254"/>
      <c r="S81" s="254"/>
      <c r="T81" s="254"/>
      <c r="U81" s="254"/>
      <c r="V81" s="254"/>
      <c r="W81" s="254"/>
      <c r="X81" s="254"/>
      <c r="Y81" s="254"/>
      <c r="Z81" s="254"/>
      <c r="AA81" s="254"/>
      <c r="AB81" s="254"/>
      <c r="AC81" s="254"/>
      <c r="AD81" s="254"/>
      <c r="AE81" s="254"/>
      <c r="AF81" s="254"/>
      <c r="AG81" s="254"/>
      <c r="AS81" s="808"/>
      <c r="AT81" s="808"/>
      <c r="AU81" s="808"/>
      <c r="AV81" s="808"/>
      <c r="AW81" s="808"/>
      <c r="AX81" s="808"/>
      <c r="AY81" s="808"/>
      <c r="AZ81" s="808"/>
      <c r="BA81" s="808"/>
      <c r="BB81" s="808"/>
      <c r="BC81" s="808"/>
      <c r="BD81" s="808"/>
    </row>
    <row r="82" spans="2:56" ht="13.5" customHeight="1">
      <c r="B82" s="809"/>
      <c r="C82" s="255"/>
      <c r="D82" s="254"/>
      <c r="E82" s="254"/>
      <c r="F82" s="256"/>
      <c r="G82" s="254"/>
      <c r="H82" s="254"/>
      <c r="I82" s="254"/>
      <c r="J82" s="254"/>
      <c r="K82" s="254"/>
      <c r="L82" s="254"/>
      <c r="M82" s="254"/>
      <c r="N82" s="254"/>
      <c r="O82" s="254"/>
      <c r="P82" s="254"/>
      <c r="Q82" s="254"/>
      <c r="R82" s="254"/>
      <c r="S82" s="254"/>
      <c r="T82" s="254"/>
      <c r="U82" s="254"/>
      <c r="V82" s="254"/>
      <c r="W82" s="254"/>
      <c r="X82" s="254"/>
      <c r="Y82" s="254"/>
      <c r="Z82" s="254"/>
      <c r="AA82" s="254"/>
      <c r="AB82" s="254"/>
      <c r="AC82" s="254"/>
      <c r="AD82" s="254"/>
      <c r="AE82" s="254"/>
      <c r="AF82" s="254"/>
      <c r="AG82" s="254"/>
      <c r="AS82" s="808"/>
      <c r="AT82" s="808"/>
      <c r="AU82" s="808"/>
      <c r="AV82" s="808"/>
      <c r="AW82" s="808"/>
      <c r="AX82" s="808"/>
      <c r="AY82" s="808"/>
      <c r="AZ82" s="808"/>
      <c r="BA82" s="808"/>
      <c r="BB82" s="808"/>
      <c r="BC82" s="808"/>
      <c r="BD82" s="808"/>
    </row>
    <row r="83" spans="2:56" ht="13.5" customHeight="1">
      <c r="B83" s="809"/>
      <c r="C83" s="255"/>
      <c r="D83" s="254"/>
      <c r="E83" s="254"/>
      <c r="F83" s="256"/>
      <c r="G83" s="254"/>
      <c r="H83" s="254"/>
      <c r="I83" s="254"/>
      <c r="J83" s="254"/>
      <c r="K83" s="254"/>
      <c r="L83" s="254"/>
      <c r="M83" s="254"/>
      <c r="N83" s="254"/>
      <c r="O83" s="254"/>
      <c r="P83" s="254"/>
      <c r="Q83" s="254"/>
      <c r="R83" s="254"/>
      <c r="S83" s="254"/>
      <c r="T83" s="254"/>
      <c r="U83" s="254"/>
      <c r="V83" s="254"/>
      <c r="W83" s="254"/>
      <c r="X83" s="254"/>
      <c r="Y83" s="254"/>
      <c r="Z83" s="254"/>
      <c r="AA83" s="254"/>
      <c r="AB83" s="254"/>
      <c r="AC83" s="254"/>
      <c r="AD83" s="254"/>
      <c r="AE83" s="254"/>
      <c r="AF83" s="254"/>
      <c r="AG83" s="254"/>
      <c r="AS83" s="808"/>
      <c r="AT83" s="808"/>
      <c r="AU83" s="808"/>
      <c r="AV83" s="808"/>
      <c r="AW83" s="808"/>
      <c r="AX83" s="808"/>
      <c r="AY83" s="808"/>
      <c r="AZ83" s="808"/>
      <c r="BA83" s="808"/>
      <c r="BB83" s="808"/>
      <c r="BC83" s="808"/>
      <c r="BD83" s="808"/>
    </row>
    <row r="84" spans="2:56" ht="13.5" customHeight="1">
      <c r="B84" s="809"/>
      <c r="C84" s="255"/>
      <c r="D84" s="254"/>
      <c r="E84" s="254"/>
      <c r="F84" s="256"/>
      <c r="G84" s="254"/>
      <c r="H84" s="254"/>
      <c r="I84" s="254"/>
      <c r="J84" s="254"/>
      <c r="K84" s="254"/>
      <c r="L84" s="254"/>
      <c r="M84" s="254"/>
      <c r="N84" s="254"/>
      <c r="O84" s="254"/>
      <c r="P84" s="254"/>
      <c r="Q84" s="254"/>
      <c r="R84" s="254"/>
      <c r="S84" s="254"/>
      <c r="T84" s="254"/>
      <c r="U84" s="254"/>
      <c r="V84" s="254"/>
      <c r="W84" s="254"/>
      <c r="X84" s="254"/>
      <c r="Y84" s="254"/>
      <c r="Z84" s="254"/>
      <c r="AA84" s="254"/>
      <c r="AB84" s="254"/>
      <c r="AC84" s="254"/>
      <c r="AD84" s="254"/>
      <c r="AE84" s="254"/>
      <c r="AF84" s="254"/>
      <c r="AG84" s="254"/>
      <c r="AS84" s="808"/>
      <c r="AT84" s="808"/>
      <c r="AU84" s="808"/>
      <c r="AV84" s="808"/>
      <c r="AW84" s="808"/>
      <c r="AX84" s="808"/>
      <c r="AY84" s="808"/>
      <c r="AZ84" s="808"/>
      <c r="BA84" s="808"/>
      <c r="BB84" s="808"/>
      <c r="BC84" s="808"/>
      <c r="BD84" s="808"/>
    </row>
    <row r="85" spans="2:56" ht="13.5" customHeight="1">
      <c r="B85" s="809"/>
      <c r="C85" s="255"/>
      <c r="D85" s="254"/>
      <c r="E85" s="254"/>
      <c r="F85" s="256"/>
      <c r="G85" s="254"/>
      <c r="H85" s="254"/>
      <c r="I85" s="254"/>
      <c r="J85" s="254"/>
      <c r="K85" s="254"/>
      <c r="L85" s="254"/>
      <c r="M85" s="254"/>
      <c r="N85" s="254"/>
      <c r="O85" s="254"/>
      <c r="P85" s="254"/>
      <c r="Q85" s="254"/>
      <c r="R85" s="254"/>
      <c r="S85" s="254"/>
      <c r="T85" s="254"/>
      <c r="U85" s="254"/>
      <c r="V85" s="254"/>
      <c r="W85" s="254"/>
      <c r="X85" s="254"/>
      <c r="Y85" s="254"/>
      <c r="Z85" s="254"/>
      <c r="AA85" s="254"/>
      <c r="AB85" s="254"/>
      <c r="AC85" s="254"/>
      <c r="AD85" s="254"/>
      <c r="AE85" s="254"/>
      <c r="AF85" s="254"/>
      <c r="AG85" s="254"/>
      <c r="AS85" s="808"/>
      <c r="AT85" s="808"/>
      <c r="AU85" s="808"/>
      <c r="AV85" s="808"/>
      <c r="AW85" s="808"/>
      <c r="AX85" s="808"/>
      <c r="AY85" s="808"/>
      <c r="AZ85" s="808"/>
      <c r="BA85" s="808"/>
      <c r="BB85" s="808"/>
      <c r="BC85" s="808"/>
      <c r="BD85" s="808"/>
    </row>
    <row r="86" spans="2:56" ht="13.5" customHeight="1">
      <c r="B86" s="809"/>
      <c r="C86" s="255"/>
      <c r="D86" s="254"/>
      <c r="E86" s="254"/>
      <c r="F86" s="256"/>
      <c r="G86" s="254"/>
      <c r="H86" s="254"/>
      <c r="I86" s="254"/>
      <c r="J86" s="254"/>
      <c r="K86" s="254"/>
      <c r="L86" s="254"/>
      <c r="M86" s="254"/>
      <c r="N86" s="254"/>
      <c r="O86" s="254"/>
      <c r="P86" s="254"/>
      <c r="Q86" s="254"/>
      <c r="R86" s="254"/>
      <c r="S86" s="254"/>
      <c r="T86" s="254"/>
      <c r="U86" s="254"/>
      <c r="V86" s="254"/>
      <c r="W86" s="254"/>
      <c r="X86" s="254"/>
      <c r="Y86" s="254"/>
      <c r="Z86" s="254"/>
      <c r="AA86" s="254"/>
      <c r="AB86" s="254"/>
      <c r="AC86" s="254"/>
      <c r="AD86" s="254"/>
      <c r="AE86" s="254"/>
      <c r="AF86" s="254"/>
      <c r="AG86" s="254"/>
      <c r="AS86" s="808"/>
      <c r="AT86" s="808"/>
      <c r="AU86" s="808"/>
      <c r="AV86" s="808"/>
      <c r="AW86" s="808"/>
      <c r="AX86" s="808"/>
      <c r="AY86" s="808"/>
      <c r="AZ86" s="808"/>
      <c r="BA86" s="808"/>
      <c r="BB86" s="808"/>
      <c r="BC86" s="808"/>
      <c r="BD86" s="808"/>
    </row>
    <row r="87" spans="2:56" ht="13.5" customHeight="1">
      <c r="B87" s="809"/>
      <c r="C87" s="255"/>
      <c r="D87" s="254"/>
      <c r="E87" s="254"/>
      <c r="F87" s="256"/>
      <c r="G87" s="254"/>
      <c r="H87" s="254"/>
      <c r="I87" s="254"/>
      <c r="J87" s="254"/>
      <c r="K87" s="254"/>
      <c r="L87" s="254"/>
      <c r="M87" s="254"/>
      <c r="N87" s="254"/>
      <c r="O87" s="254"/>
      <c r="P87" s="254"/>
      <c r="Q87" s="254"/>
      <c r="R87" s="254"/>
      <c r="S87" s="254"/>
      <c r="T87" s="254"/>
      <c r="U87" s="254"/>
      <c r="V87" s="254"/>
      <c r="W87" s="254"/>
      <c r="X87" s="254"/>
      <c r="Y87" s="254"/>
      <c r="Z87" s="254"/>
      <c r="AA87" s="254"/>
      <c r="AB87" s="254"/>
      <c r="AC87" s="254"/>
      <c r="AD87" s="254"/>
      <c r="AE87" s="254"/>
      <c r="AF87" s="254"/>
      <c r="AG87" s="254"/>
      <c r="AS87" s="808"/>
      <c r="AT87" s="808"/>
      <c r="AU87" s="808"/>
      <c r="AV87" s="808"/>
      <c r="AW87" s="808"/>
      <c r="AX87" s="808"/>
      <c r="AY87" s="808"/>
      <c r="AZ87" s="808"/>
      <c r="BA87" s="808"/>
      <c r="BB87" s="808"/>
      <c r="BC87" s="808"/>
      <c r="BD87" s="808"/>
    </row>
    <row r="88" spans="2:56" ht="13.5" customHeight="1">
      <c r="B88" s="809"/>
      <c r="C88" s="255"/>
      <c r="D88" s="254"/>
      <c r="E88" s="254"/>
      <c r="F88" s="256"/>
      <c r="G88" s="254"/>
      <c r="H88" s="254"/>
      <c r="I88" s="254"/>
      <c r="J88" s="254"/>
      <c r="K88" s="254"/>
      <c r="L88" s="254"/>
      <c r="M88" s="254"/>
      <c r="N88" s="254"/>
      <c r="O88" s="254"/>
      <c r="P88" s="254"/>
      <c r="Q88" s="254"/>
      <c r="R88" s="254"/>
      <c r="S88" s="254"/>
      <c r="T88" s="254"/>
      <c r="U88" s="254"/>
      <c r="V88" s="254"/>
      <c r="W88" s="254"/>
      <c r="X88" s="254"/>
      <c r="Y88" s="254"/>
      <c r="Z88" s="254"/>
      <c r="AA88" s="254"/>
      <c r="AB88" s="254"/>
      <c r="AC88" s="254"/>
      <c r="AD88" s="254"/>
      <c r="AE88" s="254"/>
      <c r="AF88" s="254"/>
      <c r="AG88" s="254"/>
      <c r="AS88" s="808"/>
      <c r="AT88" s="808"/>
      <c r="AU88" s="808"/>
      <c r="AV88" s="808"/>
      <c r="AW88" s="808"/>
      <c r="AX88" s="808"/>
      <c r="AY88" s="808"/>
      <c r="AZ88" s="808"/>
      <c r="BA88" s="808"/>
      <c r="BB88" s="808"/>
      <c r="BC88" s="808"/>
      <c r="BD88" s="808"/>
    </row>
    <row r="89" spans="2:56" ht="13.5" customHeight="1">
      <c r="B89" s="809"/>
      <c r="C89" s="255"/>
      <c r="D89" s="254"/>
      <c r="E89" s="254"/>
      <c r="F89" s="256"/>
      <c r="G89" s="254"/>
      <c r="H89" s="254"/>
      <c r="I89" s="254"/>
      <c r="J89" s="254"/>
      <c r="K89" s="254"/>
      <c r="L89" s="254"/>
      <c r="M89" s="254"/>
      <c r="N89" s="254"/>
      <c r="O89" s="254"/>
      <c r="P89" s="254"/>
      <c r="Q89" s="254"/>
      <c r="R89" s="254"/>
      <c r="S89" s="254"/>
      <c r="T89" s="254"/>
      <c r="U89" s="254"/>
      <c r="V89" s="254"/>
      <c r="W89" s="254"/>
      <c r="X89" s="254"/>
      <c r="Y89" s="254"/>
      <c r="Z89" s="254"/>
      <c r="AA89" s="254"/>
      <c r="AB89" s="254"/>
      <c r="AC89" s="254"/>
      <c r="AD89" s="254"/>
      <c r="AE89" s="254"/>
      <c r="AF89" s="254"/>
      <c r="AG89" s="254"/>
      <c r="AS89" s="808"/>
      <c r="AT89" s="808"/>
      <c r="AU89" s="808"/>
      <c r="AV89" s="808"/>
      <c r="AW89" s="808"/>
      <c r="AX89" s="808"/>
      <c r="AY89" s="808"/>
      <c r="AZ89" s="808"/>
      <c r="BA89" s="808"/>
      <c r="BB89" s="808"/>
      <c r="BC89" s="808"/>
      <c r="BD89" s="808"/>
    </row>
    <row r="90" spans="2:56" ht="13.5" customHeight="1">
      <c r="B90" s="809"/>
      <c r="C90" s="255"/>
      <c r="D90" s="254"/>
      <c r="E90" s="254"/>
      <c r="F90" s="256"/>
      <c r="G90" s="254"/>
      <c r="H90" s="254"/>
      <c r="I90" s="254"/>
      <c r="J90" s="254"/>
      <c r="K90" s="254"/>
      <c r="L90" s="254"/>
      <c r="M90" s="254"/>
      <c r="N90" s="254"/>
      <c r="O90" s="254"/>
      <c r="P90" s="254"/>
      <c r="Q90" s="254"/>
      <c r="R90" s="254"/>
      <c r="S90" s="254"/>
      <c r="T90" s="254"/>
      <c r="U90" s="254"/>
      <c r="V90" s="254"/>
      <c r="W90" s="254"/>
      <c r="X90" s="254"/>
      <c r="Y90" s="254"/>
      <c r="Z90" s="254"/>
      <c r="AA90" s="254"/>
      <c r="AB90" s="254"/>
      <c r="AC90" s="254"/>
      <c r="AD90" s="254"/>
      <c r="AE90" s="254"/>
      <c r="AF90" s="254"/>
      <c r="AG90" s="254"/>
      <c r="AS90" s="808"/>
      <c r="AT90" s="808"/>
      <c r="AU90" s="808"/>
      <c r="AV90" s="808"/>
      <c r="AW90" s="808"/>
      <c r="AX90" s="808"/>
      <c r="AY90" s="808"/>
      <c r="AZ90" s="808"/>
      <c r="BA90" s="808"/>
      <c r="BB90" s="808"/>
      <c r="BC90" s="808"/>
      <c r="BD90" s="808"/>
    </row>
    <row r="91" spans="2:56" ht="13.5" customHeight="1">
      <c r="B91" s="809"/>
      <c r="C91" s="255"/>
      <c r="D91" s="254"/>
      <c r="E91" s="254"/>
      <c r="F91" s="254"/>
      <c r="G91" s="254"/>
      <c r="H91" s="254"/>
      <c r="I91" s="254"/>
      <c r="J91" s="254"/>
      <c r="K91" s="254"/>
      <c r="L91" s="254"/>
      <c r="M91" s="254"/>
      <c r="N91" s="254"/>
      <c r="O91" s="254"/>
      <c r="P91" s="254"/>
      <c r="Q91" s="254"/>
      <c r="R91" s="254"/>
      <c r="S91" s="254"/>
      <c r="T91" s="254"/>
      <c r="U91" s="254"/>
      <c r="V91" s="254"/>
      <c r="W91" s="254"/>
      <c r="X91" s="254"/>
      <c r="Y91" s="254"/>
      <c r="Z91" s="254"/>
      <c r="AA91" s="254"/>
      <c r="AB91" s="254"/>
      <c r="AC91" s="254"/>
      <c r="AD91" s="254"/>
      <c r="AE91" s="254"/>
      <c r="AF91" s="254"/>
      <c r="AG91" s="254"/>
      <c r="AS91" s="808"/>
      <c r="AT91" s="808"/>
      <c r="AU91" s="808"/>
      <c r="AV91" s="808"/>
      <c r="AW91" s="808"/>
      <c r="AX91" s="808"/>
      <c r="AY91" s="808"/>
      <c r="AZ91" s="808"/>
      <c r="BA91" s="808"/>
      <c r="BB91" s="808"/>
      <c r="BC91" s="808"/>
      <c r="BD91" s="808"/>
    </row>
    <row r="92" spans="2:56" ht="13.5" customHeight="1">
      <c r="B92" s="809"/>
      <c r="C92" s="255"/>
      <c r="D92" s="254"/>
      <c r="E92" s="254"/>
      <c r="F92" s="254"/>
      <c r="G92" s="254"/>
      <c r="H92" s="254"/>
      <c r="I92" s="254"/>
      <c r="J92" s="254"/>
      <c r="K92" s="254"/>
      <c r="L92" s="254"/>
      <c r="M92" s="254"/>
      <c r="N92" s="254"/>
      <c r="O92" s="254"/>
      <c r="P92" s="254"/>
      <c r="Q92" s="254"/>
      <c r="R92" s="254"/>
      <c r="S92" s="254"/>
      <c r="T92" s="254"/>
      <c r="U92" s="254"/>
      <c r="V92" s="254"/>
      <c r="W92" s="254"/>
      <c r="X92" s="254"/>
      <c r="Y92" s="254"/>
      <c r="Z92" s="254"/>
      <c r="AA92" s="254"/>
      <c r="AB92" s="254"/>
      <c r="AC92" s="254"/>
      <c r="AD92" s="254"/>
      <c r="AE92" s="254"/>
      <c r="AF92" s="254"/>
      <c r="AG92" s="254"/>
      <c r="AS92" s="808"/>
      <c r="AT92" s="808"/>
      <c r="AU92" s="808"/>
      <c r="AV92" s="808"/>
      <c r="AW92" s="808"/>
      <c r="AX92" s="808"/>
      <c r="AY92" s="808"/>
      <c r="AZ92" s="808"/>
      <c r="BA92" s="808"/>
      <c r="BB92" s="808"/>
      <c r="BC92" s="808"/>
      <c r="BD92" s="808"/>
    </row>
    <row r="93" spans="2:56" ht="13.5" customHeight="1">
      <c r="B93" s="809"/>
      <c r="C93" s="255"/>
      <c r="D93" s="254"/>
      <c r="E93" s="254"/>
      <c r="F93" s="254"/>
      <c r="G93" s="254"/>
      <c r="H93" s="254"/>
      <c r="I93" s="254"/>
      <c r="J93" s="254"/>
      <c r="K93" s="254"/>
      <c r="L93" s="254"/>
      <c r="M93" s="254"/>
      <c r="N93" s="254"/>
      <c r="O93" s="254"/>
      <c r="P93" s="254"/>
      <c r="Q93" s="254"/>
      <c r="R93" s="254"/>
      <c r="S93" s="254"/>
      <c r="T93" s="254"/>
      <c r="U93" s="254"/>
      <c r="V93" s="254"/>
      <c r="W93" s="254"/>
      <c r="X93" s="254"/>
      <c r="Y93" s="254"/>
      <c r="Z93" s="254"/>
      <c r="AA93" s="254"/>
      <c r="AB93" s="254"/>
      <c r="AC93" s="254"/>
      <c r="AD93" s="254"/>
      <c r="AE93" s="254"/>
      <c r="AF93" s="254"/>
      <c r="AG93" s="254"/>
      <c r="AS93" s="808"/>
      <c r="AT93" s="808"/>
      <c r="AU93" s="808"/>
      <c r="AV93" s="808"/>
      <c r="AW93" s="808"/>
      <c r="AX93" s="808"/>
      <c r="AY93" s="808"/>
      <c r="AZ93" s="808"/>
      <c r="BA93" s="808"/>
      <c r="BB93" s="808"/>
      <c r="BC93" s="808"/>
      <c r="BD93" s="808"/>
    </row>
    <row r="94" spans="2:56" ht="13.5" customHeight="1">
      <c r="B94" s="809"/>
      <c r="C94" s="255"/>
      <c r="D94" s="254"/>
      <c r="E94" s="254"/>
      <c r="F94" s="254"/>
      <c r="G94" s="254"/>
      <c r="H94" s="254"/>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54"/>
      <c r="AS94" s="808"/>
      <c r="AT94" s="808"/>
      <c r="AU94" s="808"/>
      <c r="AV94" s="808"/>
      <c r="AW94" s="808"/>
      <c r="AX94" s="808"/>
      <c r="AY94" s="808"/>
      <c r="AZ94" s="808"/>
      <c r="BA94" s="808"/>
      <c r="BB94" s="808"/>
      <c r="BC94" s="808"/>
      <c r="BD94" s="808"/>
    </row>
    <row r="95" spans="2:56" ht="13.5" customHeight="1">
      <c r="B95" s="809"/>
      <c r="C95" s="255"/>
      <c r="D95" s="254"/>
      <c r="E95" s="254"/>
      <c r="F95" s="254"/>
      <c r="G95" s="254"/>
      <c r="H95" s="254"/>
      <c r="I95" s="254"/>
      <c r="J95" s="254"/>
      <c r="K95" s="254"/>
      <c r="L95" s="254"/>
      <c r="M95" s="254"/>
      <c r="N95" s="254"/>
      <c r="O95" s="254"/>
      <c r="P95" s="254"/>
      <c r="Q95" s="254"/>
      <c r="R95" s="254"/>
      <c r="S95" s="254"/>
      <c r="T95" s="254"/>
      <c r="U95" s="254"/>
      <c r="V95" s="254"/>
      <c r="W95" s="254"/>
      <c r="X95" s="254"/>
      <c r="Y95" s="254"/>
      <c r="Z95" s="254"/>
      <c r="AA95" s="254"/>
      <c r="AB95" s="254"/>
      <c r="AC95" s="254"/>
      <c r="AD95" s="254"/>
      <c r="AE95" s="254"/>
      <c r="AF95" s="254"/>
      <c r="AG95" s="254"/>
      <c r="AS95" s="808"/>
      <c r="AT95" s="808"/>
      <c r="AU95" s="808"/>
      <c r="AV95" s="808"/>
      <c r="AW95" s="808"/>
      <c r="AX95" s="808"/>
      <c r="AY95" s="808"/>
      <c r="AZ95" s="808"/>
      <c r="BA95" s="808"/>
      <c r="BB95" s="808"/>
      <c r="BC95" s="808"/>
      <c r="BD95" s="808"/>
    </row>
    <row r="96" spans="2:56" ht="13.5" customHeight="1">
      <c r="B96" s="809"/>
      <c r="C96" s="255"/>
      <c r="D96" s="254"/>
      <c r="E96" s="254"/>
      <c r="F96" s="254"/>
      <c r="G96" s="254"/>
      <c r="H96" s="254"/>
      <c r="I96" s="254"/>
      <c r="J96" s="254"/>
      <c r="K96" s="254"/>
      <c r="L96" s="254"/>
      <c r="M96" s="254"/>
      <c r="N96" s="254"/>
      <c r="O96" s="254"/>
      <c r="P96" s="254"/>
      <c r="Q96" s="254"/>
      <c r="R96" s="254"/>
      <c r="S96" s="254"/>
      <c r="T96" s="254"/>
      <c r="U96" s="254"/>
      <c r="V96" s="254"/>
      <c r="W96" s="254"/>
      <c r="X96" s="254"/>
      <c r="Y96" s="254"/>
      <c r="Z96" s="254"/>
      <c r="AA96" s="254"/>
      <c r="AB96" s="254"/>
      <c r="AC96" s="254"/>
      <c r="AD96" s="254"/>
      <c r="AE96" s="254"/>
      <c r="AF96" s="254"/>
      <c r="AG96" s="254"/>
      <c r="AS96" s="808"/>
      <c r="AT96" s="808"/>
      <c r="AU96" s="808"/>
      <c r="AV96" s="808"/>
      <c r="AW96" s="808"/>
      <c r="AX96" s="808"/>
      <c r="AY96" s="808"/>
      <c r="AZ96" s="808"/>
      <c r="BA96" s="808"/>
      <c r="BB96" s="808"/>
      <c r="BC96" s="808"/>
      <c r="BD96" s="808"/>
    </row>
    <row r="97" spans="2:56" ht="13.5" customHeight="1">
      <c r="B97" s="809"/>
      <c r="C97" s="255"/>
      <c r="D97" s="254"/>
      <c r="E97" s="254"/>
      <c r="F97" s="254"/>
      <c r="G97" s="254"/>
      <c r="H97" s="254"/>
      <c r="I97" s="254"/>
      <c r="J97" s="254"/>
      <c r="K97" s="254"/>
      <c r="L97" s="254"/>
      <c r="M97" s="254"/>
      <c r="N97" s="254"/>
      <c r="O97" s="254"/>
      <c r="P97" s="254"/>
      <c r="Q97" s="254"/>
      <c r="R97" s="254"/>
      <c r="S97" s="254"/>
      <c r="T97" s="254"/>
      <c r="U97" s="254"/>
      <c r="V97" s="254"/>
      <c r="W97" s="254"/>
      <c r="X97" s="254"/>
      <c r="Y97" s="254"/>
      <c r="Z97" s="254"/>
      <c r="AA97" s="254"/>
      <c r="AB97" s="254"/>
      <c r="AC97" s="254"/>
      <c r="AD97" s="254"/>
      <c r="AE97" s="254"/>
      <c r="AF97" s="254"/>
      <c r="AG97" s="254"/>
      <c r="AS97" s="808"/>
      <c r="AT97" s="808"/>
      <c r="AU97" s="808"/>
      <c r="AV97" s="808"/>
      <c r="AW97" s="808"/>
      <c r="AX97" s="808"/>
      <c r="AY97" s="808"/>
      <c r="AZ97" s="808"/>
      <c r="BA97" s="808"/>
      <c r="BB97" s="808"/>
      <c r="BC97" s="808"/>
      <c r="BD97" s="808"/>
    </row>
    <row r="98" spans="2:56" ht="13.5" customHeight="1">
      <c r="B98" s="809"/>
      <c r="C98" s="255"/>
      <c r="D98" s="254"/>
      <c r="E98" s="254"/>
      <c r="F98" s="254"/>
      <c r="G98" s="254"/>
      <c r="H98" s="254"/>
      <c r="I98" s="254"/>
      <c r="J98" s="254"/>
      <c r="K98" s="254"/>
      <c r="L98" s="254"/>
      <c r="M98" s="254"/>
      <c r="N98" s="254"/>
      <c r="O98" s="254"/>
      <c r="P98" s="254"/>
      <c r="Q98" s="254"/>
      <c r="R98" s="254"/>
      <c r="S98" s="254"/>
      <c r="T98" s="254"/>
      <c r="U98" s="254"/>
      <c r="V98" s="254"/>
      <c r="W98" s="254"/>
      <c r="X98" s="254"/>
      <c r="Y98" s="254"/>
      <c r="Z98" s="254"/>
      <c r="AA98" s="254"/>
      <c r="AB98" s="254"/>
      <c r="AC98" s="254"/>
      <c r="AD98" s="254"/>
      <c r="AE98" s="254"/>
      <c r="AF98" s="254"/>
      <c r="AG98" s="254"/>
      <c r="AS98" s="808"/>
      <c r="AT98" s="808"/>
      <c r="AU98" s="808"/>
      <c r="AV98" s="808"/>
      <c r="AW98" s="808"/>
      <c r="AX98" s="808"/>
      <c r="AY98" s="808"/>
      <c r="AZ98" s="808"/>
      <c r="BA98" s="808"/>
      <c r="BB98" s="808"/>
      <c r="BC98" s="808"/>
      <c r="BD98" s="808"/>
    </row>
    <row r="99" spans="2:56" ht="13.5" customHeight="1">
      <c r="B99" s="809"/>
      <c r="C99" s="255"/>
      <c r="D99" s="254"/>
      <c r="E99" s="254"/>
      <c r="F99" s="254"/>
      <c r="G99" s="254"/>
      <c r="H99" s="254"/>
      <c r="I99" s="254"/>
      <c r="J99" s="254"/>
      <c r="K99" s="254"/>
      <c r="L99" s="254"/>
      <c r="M99" s="254"/>
      <c r="N99" s="254"/>
      <c r="O99" s="254"/>
      <c r="P99" s="254"/>
      <c r="Q99" s="254"/>
      <c r="R99" s="254"/>
      <c r="S99" s="254"/>
      <c r="T99" s="254"/>
      <c r="U99" s="254"/>
      <c r="V99" s="254"/>
      <c r="W99" s="254"/>
      <c r="X99" s="254"/>
      <c r="Y99" s="254"/>
      <c r="Z99" s="254"/>
      <c r="AA99" s="254"/>
      <c r="AB99" s="254"/>
      <c r="AC99" s="254"/>
      <c r="AD99" s="254"/>
      <c r="AE99" s="254"/>
      <c r="AF99" s="254"/>
      <c r="AG99" s="254"/>
      <c r="AS99" s="808"/>
      <c r="AT99" s="808"/>
      <c r="AU99" s="808"/>
      <c r="AV99" s="808"/>
      <c r="AW99" s="808"/>
      <c r="AX99" s="808"/>
      <c r="AY99" s="808"/>
      <c r="AZ99" s="808"/>
      <c r="BA99" s="808"/>
      <c r="BB99" s="808"/>
      <c r="BC99" s="808"/>
      <c r="BD99" s="808"/>
    </row>
    <row r="100" spans="2:56" ht="13.5" customHeight="1">
      <c r="B100" s="809"/>
      <c r="C100" s="255"/>
      <c r="D100" s="254"/>
      <c r="E100" s="254"/>
      <c r="F100" s="254"/>
      <c r="G100" s="254"/>
      <c r="H100" s="254"/>
      <c r="I100" s="254"/>
      <c r="J100" s="254"/>
      <c r="K100" s="254"/>
      <c r="L100" s="254"/>
      <c r="M100" s="254"/>
      <c r="N100" s="254"/>
      <c r="O100" s="254"/>
      <c r="P100" s="254"/>
      <c r="Q100" s="254"/>
      <c r="R100" s="254"/>
      <c r="S100" s="254"/>
      <c r="T100" s="254"/>
      <c r="U100" s="254"/>
      <c r="V100" s="254"/>
      <c r="W100" s="254"/>
      <c r="X100" s="254"/>
      <c r="Y100" s="254"/>
      <c r="Z100" s="254"/>
      <c r="AA100" s="254"/>
      <c r="AB100" s="254"/>
      <c r="AC100" s="254"/>
      <c r="AD100" s="254"/>
      <c r="AE100" s="254"/>
      <c r="AF100" s="254"/>
      <c r="AG100" s="254"/>
      <c r="AS100" s="808"/>
      <c r="AT100" s="808"/>
      <c r="AU100" s="808"/>
      <c r="AV100" s="808"/>
      <c r="AW100" s="808"/>
      <c r="AX100" s="808"/>
      <c r="AY100" s="808"/>
      <c r="AZ100" s="808"/>
      <c r="BA100" s="808"/>
      <c r="BB100" s="808"/>
      <c r="BC100" s="808"/>
      <c r="BD100" s="808"/>
    </row>
    <row r="101" spans="2:56" ht="13.5" customHeight="1">
      <c r="B101" s="809"/>
      <c r="C101" s="255"/>
      <c r="D101" s="254"/>
      <c r="E101" s="254"/>
      <c r="F101" s="254"/>
      <c r="G101" s="254"/>
      <c r="H101" s="254"/>
      <c r="I101" s="254"/>
      <c r="J101" s="254"/>
      <c r="K101" s="254"/>
      <c r="L101" s="254"/>
      <c r="M101" s="254"/>
      <c r="N101" s="254"/>
      <c r="O101" s="254"/>
      <c r="P101" s="254"/>
      <c r="Q101" s="254"/>
      <c r="R101" s="254"/>
      <c r="S101" s="254"/>
      <c r="T101" s="254"/>
      <c r="U101" s="254"/>
      <c r="V101" s="254"/>
      <c r="W101" s="254"/>
      <c r="X101" s="254"/>
      <c r="Y101" s="254"/>
      <c r="Z101" s="254"/>
      <c r="AA101" s="254"/>
      <c r="AB101" s="254"/>
      <c r="AC101" s="254"/>
      <c r="AD101" s="254"/>
      <c r="AE101" s="254"/>
      <c r="AF101" s="254"/>
      <c r="AG101" s="254"/>
      <c r="AS101" s="808"/>
      <c r="AT101" s="808"/>
      <c r="AU101" s="808"/>
      <c r="AV101" s="808"/>
      <c r="AW101" s="808"/>
      <c r="AX101" s="808"/>
      <c r="AY101" s="808"/>
      <c r="AZ101" s="808"/>
      <c r="BA101" s="808"/>
      <c r="BB101" s="808"/>
      <c r="BC101" s="808"/>
      <c r="BD101" s="808"/>
    </row>
    <row r="102" spans="2:56" ht="13.5" customHeight="1">
      <c r="B102" s="809"/>
      <c r="C102" s="255"/>
      <c r="D102" s="254"/>
      <c r="E102" s="254"/>
      <c r="F102" s="254"/>
      <c r="G102" s="254"/>
      <c r="H102" s="254"/>
      <c r="I102" s="254"/>
      <c r="J102" s="254"/>
      <c r="K102" s="254"/>
      <c r="L102" s="254"/>
      <c r="M102" s="254"/>
      <c r="N102" s="254"/>
      <c r="O102" s="254"/>
      <c r="P102" s="254"/>
      <c r="Q102" s="254"/>
      <c r="R102" s="254"/>
      <c r="S102" s="254"/>
      <c r="T102" s="254"/>
      <c r="U102" s="254"/>
      <c r="V102" s="254"/>
      <c r="W102" s="254"/>
      <c r="X102" s="254"/>
      <c r="Y102" s="254"/>
      <c r="Z102" s="254"/>
      <c r="AA102" s="254"/>
      <c r="AB102" s="254"/>
      <c r="AC102" s="254"/>
      <c r="AD102" s="254"/>
      <c r="AE102" s="254"/>
      <c r="AF102" s="254"/>
      <c r="AG102" s="254"/>
      <c r="AS102" s="808"/>
      <c r="AT102" s="808"/>
      <c r="AU102" s="808"/>
      <c r="AV102" s="808"/>
      <c r="AW102" s="808"/>
      <c r="AX102" s="808"/>
      <c r="AY102" s="808"/>
      <c r="AZ102" s="808"/>
      <c r="BA102" s="808"/>
      <c r="BB102" s="808"/>
      <c r="BC102" s="808"/>
      <c r="BD102" s="808"/>
    </row>
    <row r="103" spans="2:56" ht="13.5" customHeight="1">
      <c r="B103" s="809"/>
      <c r="C103" s="255"/>
      <c r="D103" s="254"/>
      <c r="E103" s="254"/>
      <c r="F103" s="254"/>
      <c r="G103" s="254"/>
      <c r="H103" s="254"/>
      <c r="I103" s="254"/>
      <c r="J103" s="254"/>
      <c r="K103" s="254"/>
      <c r="L103" s="254"/>
      <c r="M103" s="254"/>
      <c r="N103" s="254"/>
      <c r="O103" s="254"/>
      <c r="P103" s="254"/>
      <c r="Q103" s="254"/>
      <c r="R103" s="254"/>
      <c r="S103" s="254"/>
      <c r="T103" s="254"/>
      <c r="U103" s="254"/>
      <c r="V103" s="254"/>
      <c r="W103" s="254"/>
      <c r="X103" s="254"/>
      <c r="Y103" s="254"/>
      <c r="Z103" s="254"/>
      <c r="AA103" s="254"/>
      <c r="AB103" s="254"/>
      <c r="AC103" s="254"/>
      <c r="AD103" s="254"/>
      <c r="AE103" s="254"/>
      <c r="AF103" s="254"/>
      <c r="AG103" s="254"/>
      <c r="AS103" s="808"/>
      <c r="AT103" s="808"/>
      <c r="AU103" s="808"/>
      <c r="AV103" s="808"/>
      <c r="AW103" s="808"/>
      <c r="AX103" s="808"/>
      <c r="AY103" s="808"/>
      <c r="AZ103" s="808"/>
      <c r="BA103" s="808"/>
      <c r="BB103" s="808"/>
      <c r="BC103" s="808"/>
      <c r="BD103" s="808"/>
    </row>
    <row r="104" spans="2:56" ht="13.5" customHeight="1">
      <c r="B104" s="809"/>
      <c r="C104" s="255"/>
      <c r="D104" s="254"/>
      <c r="E104" s="254"/>
      <c r="F104" s="254"/>
      <c r="G104" s="254"/>
      <c r="H104" s="254"/>
      <c r="I104" s="254"/>
      <c r="J104" s="254"/>
      <c r="K104" s="254"/>
      <c r="L104" s="254"/>
      <c r="M104" s="254"/>
      <c r="N104" s="254"/>
      <c r="O104" s="254"/>
      <c r="P104" s="254"/>
      <c r="Q104" s="254"/>
      <c r="R104" s="254"/>
      <c r="S104" s="254"/>
      <c r="T104" s="254"/>
      <c r="U104" s="254"/>
      <c r="V104" s="254"/>
      <c r="W104" s="254"/>
      <c r="X104" s="254"/>
      <c r="Y104" s="254"/>
      <c r="Z104" s="254"/>
      <c r="AA104" s="254"/>
      <c r="AB104" s="254"/>
      <c r="AC104" s="254"/>
      <c r="AD104" s="254"/>
      <c r="AE104" s="254"/>
      <c r="AF104" s="254"/>
      <c r="AG104" s="254"/>
      <c r="AS104" s="808"/>
      <c r="AT104" s="808"/>
      <c r="AU104" s="808"/>
      <c r="AV104" s="808"/>
      <c r="AW104" s="808"/>
      <c r="AX104" s="808"/>
      <c r="AY104" s="808"/>
      <c r="AZ104" s="808"/>
      <c r="BA104" s="808"/>
      <c r="BB104" s="808"/>
      <c r="BC104" s="808"/>
      <c r="BD104" s="808"/>
    </row>
    <row r="105" spans="2:56" ht="13.5" customHeight="1">
      <c r="B105" s="809"/>
      <c r="C105" s="255"/>
      <c r="D105" s="254"/>
      <c r="E105" s="254"/>
      <c r="F105" s="254"/>
      <c r="G105" s="254"/>
      <c r="H105" s="254"/>
      <c r="I105" s="254"/>
      <c r="J105" s="254"/>
      <c r="K105" s="254"/>
      <c r="L105" s="254"/>
      <c r="M105" s="254"/>
      <c r="N105" s="254"/>
      <c r="O105" s="254"/>
      <c r="P105" s="254"/>
      <c r="Q105" s="254"/>
      <c r="R105" s="254"/>
      <c r="S105" s="254"/>
      <c r="T105" s="254"/>
      <c r="U105" s="254"/>
      <c r="V105" s="254"/>
      <c r="W105" s="254"/>
      <c r="X105" s="254"/>
      <c r="Y105" s="254"/>
      <c r="Z105" s="254"/>
      <c r="AA105" s="254"/>
      <c r="AB105" s="254"/>
      <c r="AC105" s="254"/>
      <c r="AD105" s="254"/>
      <c r="AE105" s="254"/>
      <c r="AF105" s="254"/>
      <c r="AG105" s="254"/>
      <c r="AS105" s="808"/>
      <c r="AT105" s="808"/>
      <c r="AU105" s="808"/>
      <c r="AV105" s="808"/>
      <c r="AW105" s="808"/>
      <c r="AX105" s="808"/>
      <c r="AY105" s="808"/>
      <c r="AZ105" s="808"/>
      <c r="BA105" s="808"/>
      <c r="BB105" s="808"/>
      <c r="BC105" s="808"/>
      <c r="BD105" s="808"/>
    </row>
    <row r="106" spans="2:56" ht="13.5" customHeight="1">
      <c r="B106" s="809"/>
      <c r="C106" s="255"/>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S106" s="808"/>
      <c r="AT106" s="808"/>
      <c r="AU106" s="808"/>
      <c r="AV106" s="808"/>
      <c r="AW106" s="808"/>
      <c r="AX106" s="808"/>
      <c r="AY106" s="808"/>
      <c r="AZ106" s="808"/>
      <c r="BA106" s="808"/>
      <c r="BB106" s="808"/>
      <c r="BC106" s="808"/>
      <c r="BD106" s="808"/>
    </row>
    <row r="107" spans="2:56" ht="13.5" customHeight="1">
      <c r="B107" s="809"/>
      <c r="C107" s="255"/>
      <c r="D107" s="254"/>
      <c r="E107" s="254"/>
      <c r="F107" s="254"/>
      <c r="G107" s="254"/>
      <c r="H107" s="254"/>
      <c r="I107" s="254"/>
      <c r="J107" s="254"/>
      <c r="K107" s="254"/>
      <c r="L107" s="254"/>
      <c r="M107" s="254"/>
      <c r="N107" s="254"/>
      <c r="O107" s="254"/>
      <c r="P107" s="254"/>
      <c r="Q107" s="254"/>
      <c r="R107" s="254"/>
      <c r="S107" s="254"/>
      <c r="T107" s="254"/>
      <c r="U107" s="254"/>
      <c r="V107" s="254"/>
      <c r="W107" s="254"/>
      <c r="X107" s="254"/>
      <c r="Y107" s="254"/>
      <c r="Z107" s="254"/>
      <c r="AA107" s="254"/>
      <c r="AB107" s="254"/>
      <c r="AC107" s="254"/>
      <c r="AD107" s="254"/>
      <c r="AE107" s="254"/>
      <c r="AF107" s="254"/>
      <c r="AG107" s="254"/>
      <c r="AS107" s="808"/>
      <c r="AT107" s="808"/>
      <c r="AU107" s="808"/>
      <c r="AV107" s="808"/>
      <c r="AW107" s="808"/>
      <c r="AX107" s="808"/>
      <c r="AY107" s="808"/>
      <c r="AZ107" s="808"/>
      <c r="BA107" s="808"/>
      <c r="BB107" s="808"/>
      <c r="BC107" s="808"/>
      <c r="BD107" s="808"/>
    </row>
    <row r="108" spans="2:56" ht="13.5" customHeight="1">
      <c r="B108" s="809"/>
      <c r="C108" s="255"/>
      <c r="D108" s="254"/>
      <c r="E108" s="254"/>
      <c r="F108" s="254"/>
      <c r="G108" s="254"/>
      <c r="H108" s="254"/>
      <c r="I108" s="254"/>
      <c r="J108" s="254"/>
      <c r="K108" s="254"/>
      <c r="L108" s="254"/>
      <c r="M108" s="254"/>
      <c r="N108" s="254"/>
      <c r="O108" s="254"/>
      <c r="P108" s="254"/>
      <c r="Q108" s="254"/>
      <c r="R108" s="254"/>
      <c r="S108" s="254"/>
      <c r="T108" s="254"/>
      <c r="U108" s="254"/>
      <c r="V108" s="254"/>
      <c r="W108" s="254"/>
      <c r="X108" s="254"/>
      <c r="Y108" s="254"/>
      <c r="Z108" s="254"/>
      <c r="AA108" s="254"/>
      <c r="AB108" s="254"/>
      <c r="AC108" s="254"/>
      <c r="AD108" s="254"/>
      <c r="AE108" s="254"/>
      <c r="AF108" s="254"/>
      <c r="AG108" s="254"/>
      <c r="AS108" s="808"/>
      <c r="AT108" s="808"/>
      <c r="AU108" s="808"/>
      <c r="AV108" s="808"/>
      <c r="AW108" s="808"/>
      <c r="AX108" s="808"/>
      <c r="AY108" s="808"/>
      <c r="AZ108" s="808"/>
      <c r="BA108" s="808"/>
      <c r="BB108" s="808"/>
      <c r="BC108" s="808"/>
      <c r="BD108" s="808"/>
    </row>
    <row r="109" spans="2:56" ht="13.5" customHeight="1">
      <c r="B109" s="809"/>
      <c r="C109" s="255"/>
      <c r="D109" s="254"/>
      <c r="E109" s="254"/>
      <c r="F109" s="254"/>
      <c r="G109" s="254"/>
      <c r="H109" s="254"/>
      <c r="I109" s="254"/>
      <c r="J109" s="254"/>
      <c r="K109" s="254"/>
      <c r="L109" s="254"/>
      <c r="M109" s="254"/>
      <c r="N109" s="254"/>
      <c r="O109" s="254"/>
      <c r="P109" s="254"/>
      <c r="Q109" s="254"/>
      <c r="R109" s="254"/>
      <c r="S109" s="254"/>
      <c r="T109" s="254"/>
      <c r="U109" s="254"/>
      <c r="V109" s="254"/>
      <c r="W109" s="254"/>
      <c r="X109" s="254"/>
      <c r="Y109" s="254"/>
      <c r="Z109" s="254"/>
      <c r="AA109" s="254"/>
      <c r="AB109" s="254"/>
      <c r="AC109" s="254"/>
      <c r="AD109" s="254"/>
      <c r="AE109" s="254"/>
      <c r="AF109" s="254"/>
      <c r="AG109" s="254"/>
      <c r="AS109" s="808"/>
      <c r="AT109" s="808"/>
      <c r="AU109" s="808"/>
      <c r="AV109" s="808"/>
      <c r="AW109" s="808"/>
      <c r="AX109" s="808"/>
      <c r="AY109" s="808"/>
      <c r="AZ109" s="808"/>
      <c r="BA109" s="808"/>
      <c r="BB109" s="808"/>
      <c r="BC109" s="808"/>
      <c r="BD109" s="808"/>
    </row>
    <row r="110" spans="2:56" ht="13.5" customHeight="1">
      <c r="B110" s="809"/>
      <c r="C110" s="255"/>
      <c r="D110" s="254"/>
      <c r="E110" s="254"/>
      <c r="F110" s="254"/>
      <c r="G110" s="254"/>
      <c r="H110" s="254"/>
      <c r="I110" s="254"/>
      <c r="J110" s="254"/>
      <c r="K110" s="254"/>
      <c r="L110" s="254"/>
      <c r="M110" s="254"/>
      <c r="N110" s="254"/>
      <c r="O110" s="254"/>
      <c r="P110" s="254"/>
      <c r="Q110" s="254"/>
      <c r="R110" s="254"/>
      <c r="S110" s="254"/>
      <c r="T110" s="254"/>
      <c r="U110" s="254"/>
      <c r="V110" s="254"/>
      <c r="W110" s="254"/>
      <c r="X110" s="254"/>
      <c r="Y110" s="254"/>
      <c r="Z110" s="254"/>
      <c r="AA110" s="254"/>
      <c r="AB110" s="254"/>
      <c r="AC110" s="254"/>
      <c r="AD110" s="254"/>
      <c r="AE110" s="254"/>
      <c r="AF110" s="254"/>
      <c r="AG110" s="254"/>
      <c r="AS110" s="808"/>
      <c r="AT110" s="808"/>
      <c r="AU110" s="808"/>
      <c r="AV110" s="808"/>
      <c r="AW110" s="808"/>
      <c r="AX110" s="808"/>
      <c r="AY110" s="808"/>
      <c r="AZ110" s="808"/>
      <c r="BA110" s="808"/>
      <c r="BB110" s="808"/>
      <c r="BC110" s="808"/>
      <c r="BD110" s="808"/>
    </row>
    <row r="111" spans="2:56" ht="13.5" customHeight="1">
      <c r="B111" s="809"/>
      <c r="C111" s="255"/>
      <c r="D111" s="254"/>
      <c r="E111" s="254"/>
      <c r="F111" s="254"/>
      <c r="G111" s="254"/>
      <c r="H111" s="254"/>
      <c r="I111" s="254"/>
      <c r="J111" s="254"/>
      <c r="K111" s="254"/>
      <c r="L111" s="254"/>
      <c r="M111" s="254"/>
      <c r="N111" s="254"/>
      <c r="O111" s="254"/>
      <c r="P111" s="254"/>
      <c r="Q111" s="254"/>
      <c r="R111" s="254"/>
      <c r="S111" s="254"/>
      <c r="T111" s="254"/>
      <c r="U111" s="254"/>
      <c r="V111" s="254"/>
      <c r="W111" s="254"/>
      <c r="X111" s="254"/>
      <c r="Y111" s="254"/>
      <c r="Z111" s="254"/>
      <c r="AA111" s="254"/>
      <c r="AB111" s="254"/>
      <c r="AC111" s="254"/>
      <c r="AD111" s="254"/>
      <c r="AE111" s="254"/>
      <c r="AF111" s="254"/>
      <c r="AG111" s="254"/>
      <c r="AS111" s="808"/>
      <c r="AT111" s="808"/>
      <c r="AU111" s="808"/>
      <c r="AV111" s="808"/>
      <c r="AW111" s="808"/>
      <c r="AX111" s="808"/>
      <c r="AY111" s="808"/>
      <c r="AZ111" s="808"/>
      <c r="BA111" s="808"/>
      <c r="BB111" s="808"/>
      <c r="BC111" s="808"/>
      <c r="BD111" s="808"/>
    </row>
    <row r="112" spans="2:56" ht="47.25" customHeight="1">
      <c r="B112" s="809"/>
      <c r="C112" s="255"/>
      <c r="D112" s="254"/>
      <c r="E112" s="254"/>
      <c r="F112" s="254"/>
      <c r="G112" s="254"/>
      <c r="H112" s="254"/>
      <c r="I112" s="254"/>
      <c r="J112" s="254"/>
      <c r="K112" s="254"/>
      <c r="L112" s="254"/>
      <c r="M112" s="254"/>
      <c r="N112" s="254"/>
      <c r="O112" s="254"/>
      <c r="P112" s="254"/>
      <c r="Q112" s="254"/>
      <c r="R112" s="254"/>
      <c r="S112" s="254"/>
      <c r="T112" s="254"/>
      <c r="U112" s="254"/>
      <c r="V112" s="254"/>
      <c r="W112" s="254"/>
      <c r="X112" s="254"/>
      <c r="Y112" s="254"/>
      <c r="Z112" s="254"/>
      <c r="AA112" s="254"/>
      <c r="AB112" s="254"/>
      <c r="AC112" s="254"/>
      <c r="AD112" s="254"/>
      <c r="AE112" s="254"/>
      <c r="AF112" s="254"/>
      <c r="AG112" s="254"/>
      <c r="AS112" s="808"/>
      <c r="AT112" s="808"/>
      <c r="AU112" s="808"/>
      <c r="AV112" s="808"/>
      <c r="AW112" s="808"/>
      <c r="AX112" s="808"/>
      <c r="AY112" s="808"/>
      <c r="AZ112" s="808"/>
      <c r="BA112" s="808"/>
      <c r="BB112" s="808"/>
      <c r="BC112" s="808"/>
      <c r="BD112" s="808"/>
    </row>
    <row r="113" spans="2:56" ht="12.75" customHeight="1">
      <c r="B113" s="809"/>
      <c r="AS113" s="808"/>
      <c r="AT113" s="808"/>
      <c r="AU113" s="808"/>
      <c r="AV113" s="808"/>
      <c r="AW113" s="808"/>
      <c r="AX113" s="808"/>
      <c r="AY113" s="808"/>
      <c r="AZ113" s="808"/>
      <c r="BA113" s="808"/>
      <c r="BB113" s="808"/>
      <c r="BC113" s="808"/>
      <c r="BD113" s="808"/>
    </row>
    <row r="114" spans="2:56">
      <c r="AS114" s="808"/>
      <c r="AT114" s="808"/>
      <c r="AU114" s="808"/>
      <c r="AV114" s="808"/>
      <c r="AW114" s="808"/>
      <c r="AX114" s="808"/>
      <c r="AY114" s="808"/>
      <c r="AZ114" s="808"/>
      <c r="BA114" s="808"/>
      <c r="BB114" s="808"/>
      <c r="BC114" s="808"/>
      <c r="BD114" s="808"/>
    </row>
    <row r="115" spans="2:56">
      <c r="AS115" s="808"/>
      <c r="AT115" s="808"/>
      <c r="AU115" s="808"/>
      <c r="AV115" s="808"/>
      <c r="AW115" s="808"/>
      <c r="AX115" s="808"/>
      <c r="AY115" s="808"/>
      <c r="AZ115" s="808"/>
      <c r="BA115" s="808"/>
      <c r="BB115" s="808"/>
      <c r="BC115" s="808"/>
      <c r="BD115" s="808"/>
    </row>
    <row r="116" spans="2:56">
      <c r="AS116" s="808"/>
      <c r="AT116" s="808"/>
      <c r="AU116" s="808"/>
      <c r="AV116" s="808"/>
      <c r="AW116" s="808"/>
      <c r="AX116" s="808"/>
      <c r="AY116" s="808"/>
      <c r="AZ116" s="808"/>
      <c r="BA116" s="808"/>
      <c r="BB116" s="808"/>
      <c r="BC116" s="808"/>
      <c r="BD116" s="808"/>
    </row>
    <row r="117" spans="2:56">
      <c r="AS117" s="808"/>
      <c r="AT117" s="808"/>
      <c r="AU117" s="808"/>
      <c r="AV117" s="808"/>
      <c r="AW117" s="808"/>
      <c r="AX117" s="808"/>
      <c r="AY117" s="808"/>
      <c r="AZ117" s="808"/>
      <c r="BA117" s="808"/>
      <c r="BB117" s="808"/>
      <c r="BC117" s="808"/>
      <c r="BD117" s="808"/>
    </row>
    <row r="118" spans="2:56">
      <c r="AS118" s="808"/>
      <c r="AT118" s="808"/>
      <c r="AU118" s="808"/>
      <c r="AV118" s="808"/>
      <c r="AW118" s="808"/>
      <c r="AX118" s="808"/>
      <c r="AY118" s="808"/>
      <c r="AZ118" s="808"/>
      <c r="BA118" s="808"/>
      <c r="BB118" s="808"/>
      <c r="BC118" s="808"/>
      <c r="BD118" s="808"/>
    </row>
    <row r="119" spans="2:56">
      <c r="AS119" s="808"/>
      <c r="AT119" s="808"/>
      <c r="AU119" s="808"/>
      <c r="AV119" s="808"/>
      <c r="AW119" s="808"/>
      <c r="AX119" s="808"/>
      <c r="AY119" s="808"/>
      <c r="AZ119" s="808"/>
      <c r="BA119" s="808"/>
      <c r="BB119" s="808"/>
      <c r="BC119" s="808"/>
      <c r="BD119" s="808"/>
    </row>
    <row r="120" spans="2:56">
      <c r="AS120" s="808"/>
      <c r="AT120" s="808"/>
      <c r="AU120" s="808"/>
      <c r="AV120" s="808"/>
      <c r="AW120" s="808"/>
      <c r="AX120" s="808"/>
      <c r="AY120" s="808"/>
      <c r="AZ120" s="808"/>
      <c r="BA120" s="808"/>
      <c r="BB120" s="808"/>
      <c r="BC120" s="808"/>
      <c r="BD120" s="808"/>
    </row>
    <row r="121" spans="2:56">
      <c r="AS121" s="808"/>
      <c r="AT121" s="808"/>
      <c r="AU121" s="808"/>
      <c r="AV121" s="808"/>
      <c r="AW121" s="808"/>
      <c r="AX121" s="808"/>
      <c r="AY121" s="808"/>
      <c r="AZ121" s="808"/>
      <c r="BA121" s="808"/>
      <c r="BB121" s="808"/>
      <c r="BC121" s="808"/>
      <c r="BD121" s="808"/>
    </row>
    <row r="122" spans="2:56">
      <c r="AS122" s="808"/>
      <c r="AT122" s="808"/>
      <c r="AU122" s="808"/>
      <c r="AV122" s="808"/>
      <c r="AW122" s="808"/>
      <c r="AX122" s="808"/>
      <c r="AY122" s="808"/>
      <c r="AZ122" s="808"/>
      <c r="BA122" s="808"/>
      <c r="BB122" s="808"/>
      <c r="BC122" s="808"/>
      <c r="BD122" s="808"/>
    </row>
    <row r="123" spans="2:56">
      <c r="AS123" s="808"/>
      <c r="AT123" s="808"/>
      <c r="AU123" s="808"/>
      <c r="AV123" s="808"/>
      <c r="AW123" s="808"/>
      <c r="AX123" s="808"/>
      <c r="AY123" s="808"/>
      <c r="AZ123" s="808"/>
      <c r="BA123" s="808"/>
      <c r="BB123" s="808"/>
      <c r="BC123" s="808"/>
      <c r="BD123" s="808"/>
    </row>
    <row r="124" spans="2:56">
      <c r="AS124" s="808"/>
      <c r="AT124" s="808"/>
      <c r="AU124" s="808"/>
      <c r="AV124" s="808"/>
      <c r="AW124" s="808"/>
      <c r="AX124" s="808"/>
      <c r="AY124" s="808"/>
      <c r="AZ124" s="808"/>
      <c r="BA124" s="808"/>
      <c r="BB124" s="808"/>
      <c r="BC124" s="808"/>
      <c r="BD124" s="808"/>
    </row>
    <row r="125" spans="2:56">
      <c r="AS125" s="808"/>
      <c r="AT125" s="808"/>
      <c r="AU125" s="808"/>
      <c r="AV125" s="808"/>
      <c r="AW125" s="808"/>
      <c r="AX125" s="808"/>
      <c r="AY125" s="808"/>
      <c r="AZ125" s="808"/>
      <c r="BA125" s="808"/>
      <c r="BB125" s="808"/>
      <c r="BC125" s="808"/>
      <c r="BD125" s="808"/>
    </row>
    <row r="126" spans="2:56">
      <c r="AS126" s="808"/>
      <c r="AT126" s="808"/>
      <c r="AU126" s="808"/>
      <c r="AV126" s="808"/>
      <c r="AW126" s="808"/>
      <c r="AX126" s="808"/>
      <c r="AY126" s="808"/>
      <c r="AZ126" s="808"/>
      <c r="BA126" s="808"/>
      <c r="BB126" s="808"/>
      <c r="BC126" s="808"/>
      <c r="BD126" s="808"/>
    </row>
    <row r="127" spans="2:56">
      <c r="AS127" s="808"/>
      <c r="AT127" s="808"/>
      <c r="AU127" s="808"/>
      <c r="AV127" s="808"/>
      <c r="AW127" s="808"/>
      <c r="AX127" s="808"/>
      <c r="AY127" s="808"/>
      <c r="AZ127" s="808"/>
      <c r="BA127" s="808"/>
      <c r="BB127" s="808"/>
      <c r="BC127" s="808"/>
      <c r="BD127" s="808"/>
    </row>
    <row r="128" spans="2:56">
      <c r="AS128" s="808"/>
      <c r="AT128" s="808"/>
      <c r="AU128" s="808"/>
      <c r="AV128" s="808"/>
      <c r="AW128" s="808"/>
      <c r="AX128" s="808"/>
      <c r="AY128" s="808"/>
      <c r="AZ128" s="808"/>
      <c r="BA128" s="808"/>
      <c r="BB128" s="808"/>
      <c r="BC128" s="808"/>
      <c r="BD128" s="808"/>
    </row>
  </sheetData>
  <mergeCells count="12">
    <mergeCell ref="AS53:BD71"/>
    <mergeCell ref="AS72:BD128"/>
    <mergeCell ref="AS9:BD30"/>
    <mergeCell ref="AS32:BE43"/>
    <mergeCell ref="B6:B8"/>
    <mergeCell ref="B11:B27"/>
    <mergeCell ref="B44:B52"/>
    <mergeCell ref="AS2:BD8"/>
    <mergeCell ref="A2:AP2"/>
    <mergeCell ref="B33:B41"/>
    <mergeCell ref="D33:AP41"/>
    <mergeCell ref="B56:B113"/>
  </mergeCells>
  <pageMargins left="0.75" right="0.75" top="1" bottom="1" header="0.5" footer="0.5"/>
  <pageSetup scale="29" fitToWidth="0" fitToHeight="2"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95B00-1F02-4C17-9E7D-AF038DAF6C12}">
  <sheetPr>
    <outlinePr summaryBelow="0" summaryRight="0"/>
    <pageSetUpPr autoPageBreaks="0"/>
  </sheetPr>
  <dimension ref="A1:BJ128"/>
  <sheetViews>
    <sheetView showGridLines="0" zoomScale="32" zoomScaleNormal="32" workbookViewId="0">
      <selection activeCell="E10" sqref="G10"/>
    </sheetView>
  </sheetViews>
  <sheetFormatPr baseColWidth="10" defaultColWidth="9.125" defaultRowHeight="12.75"/>
  <cols>
    <col min="1" max="1" width="3.5" style="253" customWidth="1"/>
    <col min="2" max="2" width="25.5" style="253" customWidth="1"/>
    <col min="3" max="3" width="3.625" style="253" customWidth="1"/>
    <col min="4" max="6" width="11.125" style="253" customWidth="1"/>
    <col min="7" max="7" width="66.5" style="253" customWidth="1"/>
    <col min="8" max="16" width="11.125" style="253" customWidth="1"/>
    <col min="17" max="17" width="28.375" style="253" customWidth="1"/>
    <col min="18" max="33" width="11.125" style="253" customWidth="1"/>
    <col min="34" max="44" width="9.125" style="253"/>
    <col min="45" max="62" width="9.125" style="810"/>
    <col min="63" max="16384" width="9.125" style="253"/>
  </cols>
  <sheetData>
    <row r="1" spans="1:62" ht="13.5" customHeight="1">
      <c r="B1" s="254"/>
      <c r="C1" s="255"/>
      <c r="D1" s="256"/>
      <c r="E1" s="254"/>
      <c r="F1" s="254"/>
      <c r="G1" s="254"/>
      <c r="H1" s="254"/>
      <c r="I1" s="254"/>
      <c r="J1" s="254"/>
      <c r="K1" s="254"/>
      <c r="L1" s="254"/>
      <c r="M1" s="254"/>
      <c r="N1" s="254"/>
      <c r="O1" s="254"/>
      <c r="P1" s="254"/>
      <c r="Q1" s="254"/>
      <c r="R1" s="254"/>
      <c r="S1" s="254"/>
      <c r="T1" s="254"/>
      <c r="U1" s="254"/>
      <c r="V1" s="254"/>
      <c r="W1" s="254"/>
      <c r="X1" s="254"/>
      <c r="Y1" s="254"/>
      <c r="Z1" s="254"/>
      <c r="AA1" s="254"/>
      <c r="AB1" s="254"/>
      <c r="AC1" s="254"/>
      <c r="AD1" s="254"/>
      <c r="AE1" s="254"/>
      <c r="AF1" s="254"/>
      <c r="AG1" s="254"/>
      <c r="AS1" s="810" t="s">
        <v>265</v>
      </c>
    </row>
    <row r="2" spans="1:62" ht="103.5" customHeight="1">
      <c r="A2" s="786" t="s">
        <v>175</v>
      </c>
      <c r="B2" s="786"/>
      <c r="C2" s="786"/>
      <c r="D2" s="786"/>
      <c r="E2" s="786"/>
      <c r="F2" s="786"/>
      <c r="G2" s="786"/>
      <c r="H2" s="786"/>
      <c r="I2" s="786"/>
      <c r="J2" s="786"/>
      <c r="K2" s="786"/>
      <c r="L2" s="786"/>
      <c r="M2" s="786"/>
      <c r="N2" s="786"/>
      <c r="O2" s="786"/>
      <c r="P2" s="786"/>
      <c r="Q2" s="786"/>
      <c r="R2" s="786"/>
      <c r="S2" s="786"/>
      <c r="T2" s="786"/>
      <c r="U2" s="786"/>
      <c r="V2" s="786"/>
      <c r="W2" s="786"/>
      <c r="X2" s="786"/>
      <c r="Y2" s="786"/>
      <c r="Z2" s="786"/>
      <c r="AA2" s="786"/>
      <c r="AB2" s="786"/>
      <c r="AC2" s="786"/>
      <c r="AD2" s="786"/>
      <c r="AE2" s="786"/>
      <c r="AF2" s="786"/>
      <c r="AG2" s="786"/>
      <c r="AH2" s="786"/>
      <c r="AI2" s="786"/>
      <c r="AJ2" s="786"/>
      <c r="AK2" s="786"/>
      <c r="AL2" s="786"/>
      <c r="AM2" s="786"/>
      <c r="AN2" s="786"/>
      <c r="AO2" s="786"/>
      <c r="AP2" s="786"/>
      <c r="AQ2" s="257"/>
      <c r="AR2" s="257"/>
    </row>
    <row r="3" spans="1:62" ht="13.5" customHeight="1">
      <c r="B3" s="255"/>
      <c r="C3" s="255"/>
      <c r="D3" s="254"/>
      <c r="E3" s="254"/>
      <c r="F3" s="254"/>
      <c r="G3" s="254"/>
      <c r="H3" s="254"/>
      <c r="I3" s="254"/>
      <c r="J3" s="254"/>
      <c r="K3" s="254"/>
      <c r="L3" s="254"/>
      <c r="M3" s="254"/>
      <c r="N3" s="254"/>
      <c r="O3" s="254"/>
      <c r="P3" s="254"/>
      <c r="Q3" s="254"/>
      <c r="R3" s="254"/>
      <c r="S3" s="254"/>
      <c r="T3" s="254"/>
      <c r="U3" s="254"/>
      <c r="V3" s="254"/>
      <c r="W3" s="254"/>
      <c r="X3" s="254"/>
      <c r="Y3" s="254"/>
      <c r="Z3" s="254"/>
      <c r="AA3" s="254"/>
      <c r="AB3" s="254"/>
      <c r="AC3" s="254"/>
      <c r="AD3" s="254"/>
      <c r="AE3" s="254"/>
      <c r="AF3" s="254"/>
      <c r="AG3" s="254"/>
    </row>
    <row r="4" spans="1:62" ht="25.15" customHeight="1">
      <c r="B4" s="255"/>
      <c r="C4" s="255"/>
      <c r="D4" s="254"/>
      <c r="E4" s="254"/>
      <c r="F4" s="254"/>
      <c r="G4" s="254"/>
      <c r="H4" s="254"/>
      <c r="I4" s="254"/>
      <c r="J4" s="254"/>
      <c r="K4" s="254"/>
      <c r="L4" s="254"/>
      <c r="M4" s="254"/>
      <c r="N4" s="254"/>
      <c r="O4" s="254"/>
      <c r="P4" s="254"/>
      <c r="Q4" s="254"/>
      <c r="R4" s="254"/>
      <c r="S4" s="254"/>
      <c r="T4" s="254"/>
      <c r="U4" s="254"/>
      <c r="V4" s="254"/>
      <c r="W4" s="254"/>
      <c r="X4" s="254"/>
      <c r="Y4" s="254"/>
      <c r="Z4" s="254"/>
      <c r="AA4" s="254"/>
      <c r="AB4" s="254"/>
      <c r="AC4" s="254"/>
      <c r="AD4" s="254"/>
      <c r="AE4" s="254"/>
      <c r="AF4" s="254"/>
      <c r="AG4" s="254"/>
    </row>
    <row r="5" spans="1:62" s="258" customFormat="1" ht="20.25">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S5" s="810"/>
      <c r="AT5" s="810"/>
      <c r="AU5" s="810"/>
      <c r="AV5" s="810"/>
      <c r="AW5" s="810"/>
      <c r="AX5" s="810"/>
      <c r="AY5" s="810"/>
      <c r="AZ5" s="810"/>
      <c r="BA5" s="810"/>
      <c r="BB5" s="810"/>
      <c r="BC5" s="810"/>
      <c r="BD5" s="810"/>
      <c r="BE5" s="810"/>
      <c r="BF5" s="810"/>
      <c r="BG5" s="810"/>
      <c r="BH5" s="810"/>
      <c r="BI5" s="810"/>
      <c r="BJ5" s="810"/>
    </row>
    <row r="6" spans="1:62" s="258" customFormat="1" ht="20.25">
      <c r="B6" s="809" t="s">
        <v>166</v>
      </c>
      <c r="C6" s="259"/>
      <c r="D6" s="259"/>
      <c r="E6" s="259"/>
      <c r="F6" s="259"/>
      <c r="G6" s="259"/>
      <c r="H6" s="259"/>
      <c r="I6" s="259"/>
      <c r="J6" s="259"/>
      <c r="K6" s="259"/>
      <c r="L6" s="259"/>
      <c r="M6" s="259"/>
      <c r="N6" s="259"/>
      <c r="O6" s="259"/>
      <c r="P6" s="259"/>
      <c r="Q6" s="259"/>
      <c r="R6" s="259"/>
      <c r="T6" s="259"/>
      <c r="U6" s="259"/>
      <c r="V6" s="259"/>
      <c r="W6" s="259"/>
      <c r="X6" s="259"/>
      <c r="Y6" s="259"/>
      <c r="Z6" s="259"/>
      <c r="AA6" s="259"/>
      <c r="AB6" s="259"/>
      <c r="AC6" s="259"/>
      <c r="AD6" s="259"/>
      <c r="AE6" s="259"/>
      <c r="AF6" s="259"/>
      <c r="AG6" s="259"/>
      <c r="AS6" s="810"/>
      <c r="AT6" s="810"/>
      <c r="AU6" s="810"/>
      <c r="AV6" s="810"/>
      <c r="AW6" s="810"/>
      <c r="AX6" s="810"/>
      <c r="AY6" s="810"/>
      <c r="AZ6" s="810"/>
      <c r="BA6" s="810"/>
      <c r="BB6" s="810"/>
      <c r="BC6" s="810"/>
      <c r="BD6" s="810"/>
      <c r="BE6" s="810"/>
      <c r="BF6" s="810"/>
      <c r="BG6" s="810"/>
      <c r="BH6" s="810"/>
      <c r="BI6" s="810"/>
      <c r="BJ6" s="810"/>
    </row>
    <row r="7" spans="1:62" s="258" customFormat="1" ht="20.25">
      <c r="B7" s="809"/>
      <c r="C7" s="259"/>
      <c r="D7" s="259"/>
      <c r="E7" s="259"/>
      <c r="F7" s="259"/>
      <c r="G7" s="259"/>
      <c r="H7" s="259"/>
      <c r="I7" s="259"/>
      <c r="J7" s="259"/>
      <c r="K7" s="259"/>
      <c r="L7" s="259"/>
      <c r="M7" s="259"/>
      <c r="N7" s="259"/>
      <c r="O7" s="259"/>
      <c r="P7" s="259"/>
      <c r="Q7" s="259"/>
      <c r="R7" s="259"/>
      <c r="S7" s="259"/>
      <c r="T7" s="259"/>
      <c r="U7" s="259"/>
      <c r="V7" s="259"/>
      <c r="W7" s="259"/>
      <c r="X7" s="259"/>
      <c r="Y7" s="259"/>
      <c r="Z7" s="259"/>
      <c r="AA7" s="259"/>
      <c r="AB7" s="259"/>
      <c r="AC7" s="259"/>
      <c r="AD7" s="259"/>
      <c r="AE7" s="259"/>
      <c r="AF7" s="259"/>
      <c r="AG7" s="259"/>
      <c r="AS7" s="810"/>
      <c r="AT7" s="810"/>
      <c r="AU7" s="810"/>
      <c r="AV7" s="810"/>
      <c r="AW7" s="810"/>
      <c r="AX7" s="810"/>
      <c r="AY7" s="810"/>
      <c r="AZ7" s="810"/>
      <c r="BA7" s="810"/>
      <c r="BB7" s="810"/>
      <c r="BC7" s="810"/>
      <c r="BD7" s="810"/>
      <c r="BE7" s="810"/>
      <c r="BF7" s="810"/>
      <c r="BG7" s="810"/>
      <c r="BH7" s="810"/>
      <c r="BI7" s="810"/>
      <c r="BJ7" s="810"/>
    </row>
    <row r="8" spans="1:62" s="258" customFormat="1" ht="20.25">
      <c r="B8" s="809"/>
      <c r="C8" s="259"/>
      <c r="D8" s="259"/>
      <c r="E8" s="259"/>
      <c r="F8" s="259"/>
      <c r="G8" s="259"/>
      <c r="H8" s="259"/>
      <c r="I8" s="259"/>
      <c r="J8" s="259"/>
      <c r="K8" s="259"/>
      <c r="L8" s="259"/>
      <c r="M8" s="259"/>
      <c r="N8" s="259"/>
      <c r="O8" s="259"/>
      <c r="P8" s="259"/>
      <c r="Q8" s="259"/>
      <c r="R8" s="259"/>
      <c r="S8" s="259"/>
      <c r="T8" s="259"/>
      <c r="U8" s="259"/>
      <c r="V8" s="259"/>
      <c r="W8" s="259"/>
      <c r="X8" s="259"/>
      <c r="Y8" s="259"/>
      <c r="Z8" s="259"/>
      <c r="AA8" s="259"/>
      <c r="AB8" s="259"/>
      <c r="AC8" s="259"/>
      <c r="AD8" s="259"/>
      <c r="AE8" s="259"/>
      <c r="AF8" s="259"/>
      <c r="AG8" s="259"/>
      <c r="AS8" s="810"/>
      <c r="AT8" s="810"/>
      <c r="AU8" s="810"/>
      <c r="AV8" s="810"/>
      <c r="AW8" s="810"/>
      <c r="AX8" s="810"/>
      <c r="AY8" s="810"/>
      <c r="AZ8" s="810"/>
      <c r="BA8" s="810"/>
      <c r="BB8" s="810"/>
      <c r="BC8" s="810"/>
      <c r="BD8" s="810"/>
      <c r="BE8" s="810"/>
      <c r="BF8" s="810"/>
      <c r="BG8" s="810"/>
      <c r="BH8" s="810"/>
      <c r="BI8" s="810"/>
      <c r="BJ8" s="810"/>
    </row>
    <row r="9" spans="1:62" s="258" customFormat="1" ht="21" customHeight="1">
      <c r="B9" s="280"/>
      <c r="C9" s="259"/>
      <c r="D9" s="260"/>
      <c r="E9" s="260"/>
      <c r="F9" s="260"/>
      <c r="G9" s="260"/>
      <c r="H9" s="260"/>
      <c r="I9" s="260"/>
      <c r="J9" s="260"/>
      <c r="K9" s="260"/>
      <c r="L9" s="260"/>
      <c r="M9" s="260"/>
      <c r="N9" s="260"/>
      <c r="O9" s="260"/>
      <c r="P9" s="260"/>
      <c r="Q9" s="260"/>
      <c r="R9" s="260"/>
      <c r="S9" s="260"/>
      <c r="T9" s="260"/>
      <c r="U9" s="260"/>
      <c r="V9" s="260"/>
      <c r="W9" s="260"/>
      <c r="X9" s="260"/>
      <c r="Y9" s="260"/>
      <c r="Z9" s="260"/>
      <c r="AA9" s="260"/>
      <c r="AB9" s="260"/>
      <c r="AC9" s="260"/>
      <c r="AD9" s="260"/>
      <c r="AE9" s="260"/>
      <c r="AF9" s="260"/>
      <c r="AG9" s="260"/>
      <c r="AH9" s="261"/>
      <c r="AI9" s="261"/>
      <c r="AJ9" s="261"/>
      <c r="AK9" s="261"/>
      <c r="AL9" s="261"/>
      <c r="AM9" s="261"/>
      <c r="AN9" s="261"/>
      <c r="AO9" s="261"/>
      <c r="AP9" s="261"/>
      <c r="AQ9" s="261"/>
      <c r="AR9" s="261"/>
      <c r="AS9" s="810"/>
      <c r="AT9" s="810"/>
      <c r="AU9" s="810"/>
      <c r="AV9" s="810"/>
      <c r="AW9" s="810"/>
      <c r="AX9" s="810"/>
      <c r="AY9" s="810"/>
      <c r="AZ9" s="810"/>
      <c r="BA9" s="810"/>
      <c r="BB9" s="810"/>
      <c r="BC9" s="810"/>
      <c r="BD9" s="810"/>
      <c r="BE9" s="810"/>
      <c r="BF9" s="810"/>
      <c r="BG9" s="810"/>
      <c r="BH9" s="810"/>
      <c r="BI9" s="810"/>
      <c r="BJ9" s="810"/>
    </row>
    <row r="10" spans="1:62" s="258" customFormat="1" ht="20.25">
      <c r="B10" s="280"/>
      <c r="C10" s="259"/>
      <c r="D10" s="260"/>
      <c r="E10" s="260"/>
      <c r="F10" s="260"/>
      <c r="G10" s="260"/>
      <c r="H10" s="260"/>
      <c r="I10" s="260"/>
      <c r="J10" s="260"/>
      <c r="K10" s="260"/>
      <c r="L10" s="260"/>
      <c r="M10" s="260"/>
      <c r="N10" s="260"/>
      <c r="O10" s="260"/>
      <c r="P10" s="260"/>
      <c r="Q10" s="260"/>
      <c r="R10" s="260"/>
      <c r="S10" s="260"/>
      <c r="T10" s="260"/>
      <c r="U10" s="260"/>
      <c r="V10" s="260"/>
      <c r="W10" s="260"/>
      <c r="X10" s="260"/>
      <c r="Y10" s="260"/>
      <c r="Z10" s="260"/>
      <c r="AA10" s="260"/>
      <c r="AB10" s="260"/>
      <c r="AC10" s="260"/>
      <c r="AD10" s="260"/>
      <c r="AE10" s="260"/>
      <c r="AF10" s="260"/>
      <c r="AG10" s="260"/>
      <c r="AH10" s="261"/>
      <c r="AI10" s="261"/>
      <c r="AJ10" s="261"/>
      <c r="AK10" s="261"/>
      <c r="AL10" s="261"/>
      <c r="AM10" s="261"/>
      <c r="AN10" s="261"/>
      <c r="AO10" s="261"/>
      <c r="AP10" s="261"/>
      <c r="AQ10" s="261"/>
      <c r="AR10" s="261"/>
      <c r="AS10" s="810"/>
      <c r="AT10" s="810"/>
      <c r="AU10" s="810"/>
      <c r="AV10" s="810"/>
      <c r="AW10" s="810"/>
      <c r="AX10" s="810"/>
      <c r="AY10" s="810"/>
      <c r="AZ10" s="810"/>
      <c r="BA10" s="810"/>
      <c r="BB10" s="810"/>
      <c r="BC10" s="810"/>
      <c r="BD10" s="810"/>
      <c r="BE10" s="810"/>
      <c r="BF10" s="810"/>
      <c r="BG10" s="810"/>
      <c r="BH10" s="810"/>
      <c r="BI10" s="810"/>
      <c r="BJ10" s="810"/>
    </row>
    <row r="11" spans="1:62" s="258" customFormat="1" ht="20.25">
      <c r="B11" s="809" t="s">
        <v>165</v>
      </c>
      <c r="C11" s="259"/>
      <c r="D11" s="260"/>
      <c r="E11" s="260"/>
      <c r="F11" s="260"/>
      <c r="G11" s="260"/>
      <c r="H11" s="260"/>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1"/>
      <c r="AI11" s="261"/>
      <c r="AJ11" s="261"/>
      <c r="AK11" s="261"/>
      <c r="AL11" s="261"/>
      <c r="AM11" s="261"/>
      <c r="AN11" s="261"/>
      <c r="AO11" s="261"/>
      <c r="AP11" s="261"/>
      <c r="AQ11" s="261"/>
      <c r="AR11" s="261"/>
      <c r="AS11" s="810"/>
      <c r="AT11" s="810"/>
      <c r="AU11" s="810"/>
      <c r="AV11" s="810"/>
      <c r="AW11" s="810"/>
      <c r="AX11" s="810"/>
      <c r="AY11" s="810"/>
      <c r="AZ11" s="810"/>
      <c r="BA11" s="810"/>
      <c r="BB11" s="810"/>
      <c r="BC11" s="810"/>
      <c r="BD11" s="810"/>
      <c r="BE11" s="810"/>
      <c r="BF11" s="810"/>
      <c r="BG11" s="810"/>
      <c r="BH11" s="810"/>
      <c r="BI11" s="810"/>
      <c r="BJ11" s="810"/>
    </row>
    <row r="12" spans="1:62" s="258" customFormat="1" ht="20.25">
      <c r="B12" s="809"/>
      <c r="C12" s="259"/>
      <c r="D12" s="260"/>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260"/>
      <c r="AG12" s="260"/>
      <c r="AH12" s="261"/>
      <c r="AI12" s="261"/>
      <c r="AJ12" s="261"/>
      <c r="AK12" s="261"/>
      <c r="AL12" s="261"/>
      <c r="AM12" s="261"/>
      <c r="AN12" s="261"/>
      <c r="AO12" s="261"/>
      <c r="AP12" s="261"/>
      <c r="AQ12" s="261"/>
      <c r="AR12" s="261"/>
      <c r="AS12" s="810"/>
      <c r="AT12" s="810"/>
      <c r="AU12" s="810"/>
      <c r="AV12" s="810"/>
      <c r="AW12" s="810"/>
      <c r="AX12" s="810"/>
      <c r="AY12" s="810"/>
      <c r="AZ12" s="810"/>
      <c r="BA12" s="810"/>
      <c r="BB12" s="810"/>
      <c r="BC12" s="810"/>
      <c r="BD12" s="810"/>
      <c r="BE12" s="810"/>
      <c r="BF12" s="810"/>
      <c r="BG12" s="810"/>
      <c r="BH12" s="810"/>
      <c r="BI12" s="810"/>
      <c r="BJ12" s="810"/>
    </row>
    <row r="13" spans="1:62" s="258" customFormat="1" ht="21" customHeight="1">
      <c r="B13" s="809"/>
      <c r="C13" s="259"/>
      <c r="D13" s="260"/>
      <c r="E13" s="260"/>
      <c r="F13" s="260"/>
      <c r="G13" s="260"/>
      <c r="H13" s="260"/>
      <c r="I13" s="260"/>
      <c r="J13" s="260"/>
      <c r="K13" s="260"/>
      <c r="L13" s="260"/>
      <c r="M13" s="260"/>
      <c r="N13" s="260"/>
      <c r="O13" s="260"/>
      <c r="P13" s="260"/>
      <c r="Q13" s="260"/>
      <c r="R13" s="260"/>
      <c r="S13" s="260"/>
      <c r="T13" s="260"/>
      <c r="U13" s="260"/>
      <c r="V13" s="260"/>
      <c r="W13" s="260"/>
      <c r="X13" s="260"/>
      <c r="Y13" s="260"/>
      <c r="Z13" s="260"/>
      <c r="AA13" s="260"/>
      <c r="AB13" s="260"/>
      <c r="AC13" s="260"/>
      <c r="AD13" s="260"/>
      <c r="AE13" s="260"/>
      <c r="AF13" s="260"/>
      <c r="AG13" s="260"/>
      <c r="AH13" s="261"/>
      <c r="AI13" s="261"/>
      <c r="AJ13" s="261"/>
      <c r="AK13" s="261"/>
      <c r="AL13" s="261"/>
      <c r="AM13" s="261"/>
      <c r="AN13" s="261"/>
      <c r="AO13" s="261"/>
      <c r="AP13" s="261"/>
      <c r="AQ13" s="261"/>
      <c r="AR13" s="261"/>
      <c r="AS13" s="810"/>
      <c r="AT13" s="810"/>
      <c r="AU13" s="810"/>
      <c r="AV13" s="810"/>
      <c r="AW13" s="810"/>
      <c r="AX13" s="810"/>
      <c r="AY13" s="810"/>
      <c r="AZ13" s="810"/>
      <c r="BA13" s="810"/>
      <c r="BB13" s="810"/>
      <c r="BC13" s="810"/>
      <c r="BD13" s="810"/>
      <c r="BE13" s="810"/>
      <c r="BF13" s="810"/>
      <c r="BG13" s="810"/>
      <c r="BH13" s="810"/>
      <c r="BI13" s="810"/>
      <c r="BJ13" s="810"/>
    </row>
    <row r="14" spans="1:62" s="258" customFormat="1" ht="20.25">
      <c r="B14" s="809"/>
      <c r="C14" s="259"/>
      <c r="D14" s="260"/>
      <c r="E14" s="260"/>
      <c r="F14" s="260"/>
      <c r="G14" s="260"/>
      <c r="H14" s="260"/>
      <c r="I14" s="260"/>
      <c r="J14" s="260"/>
      <c r="K14" s="260"/>
      <c r="L14" s="260"/>
      <c r="M14" s="260"/>
      <c r="N14" s="260"/>
      <c r="O14" s="260"/>
      <c r="P14" s="260"/>
      <c r="Q14" s="260"/>
      <c r="R14" s="260"/>
      <c r="S14" s="260"/>
      <c r="T14" s="260"/>
      <c r="U14" s="260"/>
      <c r="V14" s="260"/>
      <c r="W14" s="260"/>
      <c r="X14" s="260"/>
      <c r="Y14" s="260"/>
      <c r="Z14" s="260"/>
      <c r="AA14" s="260"/>
      <c r="AB14" s="260"/>
      <c r="AC14" s="260"/>
      <c r="AD14" s="260"/>
      <c r="AE14" s="260"/>
      <c r="AF14" s="260"/>
      <c r="AG14" s="260"/>
      <c r="AH14" s="261"/>
      <c r="AI14" s="261"/>
      <c r="AJ14" s="261"/>
      <c r="AK14" s="261"/>
      <c r="AL14" s="261"/>
      <c r="AM14" s="261"/>
      <c r="AN14" s="261"/>
      <c r="AO14" s="261"/>
      <c r="AP14" s="261"/>
      <c r="AQ14" s="261"/>
      <c r="AR14" s="261"/>
      <c r="AS14" s="810"/>
      <c r="AT14" s="810"/>
      <c r="AU14" s="810"/>
      <c r="AV14" s="810"/>
      <c r="AW14" s="810"/>
      <c r="AX14" s="810"/>
      <c r="AY14" s="810"/>
      <c r="AZ14" s="810"/>
      <c r="BA14" s="810"/>
      <c r="BB14" s="810"/>
      <c r="BC14" s="810"/>
      <c r="BD14" s="810"/>
      <c r="BE14" s="810"/>
      <c r="BF14" s="810"/>
      <c r="BG14" s="810"/>
      <c r="BH14" s="810"/>
      <c r="BI14" s="810"/>
      <c r="BJ14" s="810"/>
    </row>
    <row r="15" spans="1:62" s="258" customFormat="1" ht="20.25">
      <c r="B15" s="809"/>
      <c r="C15" s="259"/>
      <c r="D15" s="260"/>
      <c r="E15" s="260"/>
      <c r="F15" s="260"/>
      <c r="G15" s="260"/>
      <c r="H15" s="260"/>
      <c r="I15" s="260"/>
      <c r="J15" s="260"/>
      <c r="K15" s="260"/>
      <c r="L15" s="260"/>
      <c r="M15" s="260"/>
      <c r="N15" s="260"/>
      <c r="O15" s="260"/>
      <c r="P15" s="260"/>
      <c r="Q15" s="260"/>
      <c r="R15" s="260"/>
      <c r="S15" s="260"/>
      <c r="T15" s="260"/>
      <c r="U15" s="260"/>
      <c r="V15" s="260"/>
      <c r="W15" s="260"/>
      <c r="X15" s="260"/>
      <c r="Y15" s="260"/>
      <c r="Z15" s="260"/>
      <c r="AA15" s="260"/>
      <c r="AB15" s="260"/>
      <c r="AC15" s="260"/>
      <c r="AD15" s="260"/>
      <c r="AE15" s="260"/>
      <c r="AF15" s="260"/>
      <c r="AG15" s="260"/>
      <c r="AH15" s="261"/>
      <c r="AI15" s="261"/>
      <c r="AJ15" s="261"/>
      <c r="AK15" s="261"/>
      <c r="AL15" s="261"/>
      <c r="AM15" s="261"/>
      <c r="AN15" s="261"/>
      <c r="AO15" s="261"/>
      <c r="AP15" s="261"/>
      <c r="AQ15" s="261"/>
      <c r="AR15" s="261"/>
      <c r="AS15" s="810"/>
      <c r="AT15" s="810"/>
      <c r="AU15" s="810"/>
      <c r="AV15" s="810"/>
      <c r="AW15" s="810"/>
      <c r="AX15" s="810"/>
      <c r="AY15" s="810"/>
      <c r="AZ15" s="810"/>
      <c r="BA15" s="810"/>
      <c r="BB15" s="810"/>
      <c r="BC15" s="810"/>
      <c r="BD15" s="810"/>
      <c r="BE15" s="810"/>
      <c r="BF15" s="810"/>
      <c r="BG15" s="810"/>
      <c r="BH15" s="810"/>
      <c r="BI15" s="810"/>
      <c r="BJ15" s="810"/>
    </row>
    <row r="16" spans="1:62" s="258" customFormat="1" ht="20.25">
      <c r="B16" s="809"/>
      <c r="C16" s="259"/>
      <c r="D16" s="260"/>
      <c r="E16" s="260"/>
      <c r="F16" s="260"/>
      <c r="G16" s="260"/>
      <c r="H16" s="260"/>
      <c r="I16" s="260"/>
      <c r="J16" s="260"/>
      <c r="K16" s="260"/>
      <c r="L16" s="260"/>
      <c r="M16" s="260"/>
      <c r="N16" s="260"/>
      <c r="O16" s="260"/>
      <c r="P16" s="260"/>
      <c r="Q16" s="260"/>
      <c r="R16" s="260"/>
      <c r="S16" s="260"/>
      <c r="T16" s="260"/>
      <c r="U16" s="260"/>
      <c r="V16" s="260"/>
      <c r="W16" s="260"/>
      <c r="X16" s="260"/>
      <c r="Y16" s="260"/>
      <c r="Z16" s="260"/>
      <c r="AA16" s="260"/>
      <c r="AB16" s="260"/>
      <c r="AC16" s="260"/>
      <c r="AD16" s="260"/>
      <c r="AE16" s="260"/>
      <c r="AF16" s="260"/>
      <c r="AG16" s="260"/>
      <c r="AH16" s="261"/>
      <c r="AI16" s="261"/>
      <c r="AJ16" s="261"/>
      <c r="AK16" s="261"/>
      <c r="AL16" s="261"/>
      <c r="AM16" s="261"/>
      <c r="AN16" s="261"/>
      <c r="AO16" s="261"/>
      <c r="AP16" s="261"/>
      <c r="AQ16" s="261"/>
      <c r="AR16" s="261"/>
      <c r="AS16" s="810"/>
      <c r="AT16" s="810"/>
      <c r="AU16" s="810"/>
      <c r="AV16" s="810"/>
      <c r="AW16" s="810"/>
      <c r="AX16" s="810"/>
      <c r="AY16" s="810"/>
      <c r="AZ16" s="810"/>
      <c r="BA16" s="810"/>
      <c r="BB16" s="810"/>
      <c r="BC16" s="810"/>
      <c r="BD16" s="810"/>
      <c r="BE16" s="810"/>
      <c r="BF16" s="810"/>
      <c r="BG16" s="810"/>
      <c r="BH16" s="810"/>
      <c r="BI16" s="810"/>
      <c r="BJ16" s="810"/>
    </row>
    <row r="17" spans="2:62" s="258" customFormat="1" ht="20.25">
      <c r="B17" s="809"/>
      <c r="C17" s="259"/>
      <c r="D17" s="260"/>
      <c r="E17" s="260"/>
      <c r="F17" s="260"/>
      <c r="G17" s="260"/>
      <c r="H17" s="260"/>
      <c r="I17" s="260"/>
      <c r="J17" s="260"/>
      <c r="K17" s="260"/>
      <c r="L17" s="260"/>
      <c r="M17" s="260"/>
      <c r="N17" s="260"/>
      <c r="O17" s="260"/>
      <c r="P17" s="260"/>
      <c r="Q17" s="260"/>
      <c r="R17" s="260"/>
      <c r="S17" s="260"/>
      <c r="T17" s="260"/>
      <c r="U17" s="260"/>
      <c r="V17" s="260"/>
      <c r="W17" s="260"/>
      <c r="X17" s="260"/>
      <c r="Y17" s="260"/>
      <c r="Z17" s="260"/>
      <c r="AA17" s="260"/>
      <c r="AB17" s="260"/>
      <c r="AC17" s="260"/>
      <c r="AD17" s="260"/>
      <c r="AE17" s="260"/>
      <c r="AF17" s="260"/>
      <c r="AG17" s="260"/>
      <c r="AH17" s="261"/>
      <c r="AI17" s="261"/>
      <c r="AJ17" s="261"/>
      <c r="AK17" s="261"/>
      <c r="AL17" s="261"/>
      <c r="AM17" s="261"/>
      <c r="AN17" s="261"/>
      <c r="AO17" s="261"/>
      <c r="AP17" s="261"/>
      <c r="AQ17" s="261"/>
      <c r="AR17" s="261"/>
      <c r="AS17" s="810"/>
      <c r="AT17" s="810"/>
      <c r="AU17" s="810"/>
      <c r="AV17" s="810"/>
      <c r="AW17" s="810"/>
      <c r="AX17" s="810"/>
      <c r="AY17" s="810"/>
      <c r="AZ17" s="810"/>
      <c r="BA17" s="810"/>
      <c r="BB17" s="810"/>
      <c r="BC17" s="810"/>
      <c r="BD17" s="810"/>
      <c r="BE17" s="810"/>
      <c r="BF17" s="810"/>
      <c r="BG17" s="810"/>
      <c r="BH17" s="810"/>
      <c r="BI17" s="810"/>
      <c r="BJ17" s="810"/>
    </row>
    <row r="18" spans="2:62" ht="13.5" customHeight="1">
      <c r="B18" s="809"/>
    </row>
    <row r="19" spans="2:62" ht="13.5" customHeight="1">
      <c r="B19" s="809"/>
      <c r="D19" s="262"/>
      <c r="E19" s="263"/>
      <c r="G19" s="262"/>
      <c r="H19" s="263"/>
      <c r="J19" s="262"/>
      <c r="K19" s="263"/>
      <c r="M19" s="262"/>
      <c r="N19" s="263"/>
    </row>
    <row r="20" spans="2:62" ht="13.5" customHeight="1">
      <c r="B20" s="809"/>
      <c r="D20" s="263"/>
      <c r="E20" s="263"/>
      <c r="G20" s="263"/>
      <c r="H20" s="263"/>
      <c r="J20" s="263"/>
      <c r="K20" s="263"/>
      <c r="M20" s="263"/>
      <c r="N20" s="263"/>
    </row>
    <row r="21" spans="2:62" ht="13.5" customHeight="1">
      <c r="B21" s="809"/>
      <c r="D21" s="263"/>
      <c r="E21" s="263"/>
      <c r="G21" s="263"/>
      <c r="H21" s="263"/>
      <c r="J21" s="263"/>
      <c r="K21" s="263"/>
      <c r="M21" s="263"/>
      <c r="N21" s="263"/>
    </row>
    <row r="22" spans="2:62" ht="13.5" customHeight="1">
      <c r="B22" s="809"/>
      <c r="D22" s="263"/>
      <c r="E22" s="263"/>
      <c r="G22" s="263"/>
      <c r="H22" s="263"/>
      <c r="J22" s="263"/>
      <c r="K22" s="263"/>
      <c r="M22" s="263"/>
      <c r="N22" s="263"/>
    </row>
    <row r="23" spans="2:62" ht="13.5" customHeight="1">
      <c r="B23" s="809"/>
      <c r="D23" s="263"/>
      <c r="E23" s="263"/>
      <c r="G23" s="263"/>
      <c r="H23" s="263"/>
      <c r="J23" s="263"/>
      <c r="K23" s="263"/>
      <c r="M23" s="263"/>
      <c r="N23" s="263"/>
    </row>
    <row r="24" spans="2:62" ht="13.5" customHeight="1">
      <c r="B24" s="809"/>
    </row>
    <row r="25" spans="2:62" ht="13.5" customHeight="1">
      <c r="B25" s="809"/>
      <c r="D25" s="262"/>
      <c r="E25" s="263"/>
      <c r="G25" s="264"/>
      <c r="H25" s="263"/>
      <c r="J25" s="263"/>
      <c r="K25" s="263"/>
      <c r="M25" s="262"/>
      <c r="N25" s="263"/>
    </row>
    <row r="26" spans="2:62" ht="13.5" customHeight="1">
      <c r="B26" s="809"/>
      <c r="D26" s="263"/>
      <c r="E26" s="265"/>
      <c r="F26" s="265"/>
      <c r="G26" s="266"/>
      <c r="H26" s="266"/>
      <c r="I26" s="266"/>
      <c r="J26" s="265"/>
      <c r="K26" s="266"/>
      <c r="L26" s="265"/>
      <c r="M26" s="267"/>
      <c r="N26" s="267"/>
    </row>
    <row r="27" spans="2:62" ht="13.5" customHeight="1">
      <c r="B27" s="809"/>
      <c r="D27" s="263"/>
      <c r="E27" s="265"/>
      <c r="F27" s="265"/>
      <c r="G27" s="268"/>
      <c r="H27" s="266"/>
      <c r="I27" s="266"/>
      <c r="J27" s="265"/>
      <c r="K27" s="266"/>
      <c r="L27" s="265"/>
      <c r="M27" s="267"/>
      <c r="N27" s="267"/>
    </row>
    <row r="28" spans="2:62" ht="21" customHeight="1">
      <c r="B28" s="260"/>
      <c r="D28" s="263"/>
      <c r="E28" s="270"/>
      <c r="F28" s="270"/>
      <c r="G28" s="266"/>
      <c r="H28" s="266"/>
      <c r="I28" s="266"/>
      <c r="J28" s="265"/>
      <c r="K28" s="266"/>
      <c r="L28" s="265"/>
      <c r="M28" s="267"/>
      <c r="N28" s="267"/>
    </row>
    <row r="29" spans="2:62" ht="20.25">
      <c r="B29" s="260"/>
      <c r="D29" s="263"/>
      <c r="E29" s="270"/>
      <c r="F29" s="270"/>
      <c r="G29" s="266"/>
      <c r="H29" s="266"/>
      <c r="I29" s="266"/>
      <c r="J29" s="265"/>
      <c r="K29" s="266"/>
      <c r="L29" s="265"/>
      <c r="M29" s="267"/>
      <c r="N29" s="267"/>
    </row>
    <row r="30" spans="2:62" ht="20.25">
      <c r="B30" s="260"/>
      <c r="D30" s="263"/>
      <c r="E30" s="270"/>
      <c r="F30" s="270"/>
      <c r="G30" s="266"/>
      <c r="H30" s="266"/>
      <c r="I30" s="266"/>
      <c r="J30" s="265"/>
      <c r="K30" s="266"/>
      <c r="L30" s="265"/>
      <c r="M30" s="267"/>
      <c r="N30" s="267"/>
    </row>
    <row r="31" spans="2:62" ht="20.25">
      <c r="B31" s="260"/>
      <c r="D31" s="263"/>
      <c r="E31" s="265"/>
      <c r="F31" s="265"/>
      <c r="G31" s="271"/>
      <c r="H31" s="266"/>
      <c r="I31" s="266"/>
      <c r="J31" s="266"/>
      <c r="K31" s="266"/>
      <c r="L31" s="271"/>
      <c r="M31" s="272"/>
      <c r="N31" s="267"/>
    </row>
    <row r="32" spans="2:62" ht="21.75" customHeight="1" thickBot="1">
      <c r="B32" s="273"/>
    </row>
    <row r="33" spans="2:44" ht="18.75" customHeight="1">
      <c r="B33" s="793" t="s">
        <v>167</v>
      </c>
      <c r="D33" s="796"/>
      <c r="E33" s="797"/>
      <c r="F33" s="797"/>
      <c r="G33" s="797"/>
      <c r="H33" s="797"/>
      <c r="I33" s="797"/>
      <c r="J33" s="797"/>
      <c r="K33" s="797"/>
      <c r="L33" s="797"/>
      <c r="M33" s="797"/>
      <c r="N33" s="797"/>
      <c r="O33" s="797"/>
      <c r="P33" s="797"/>
      <c r="Q33" s="797"/>
      <c r="R33" s="797"/>
      <c r="S33" s="797"/>
      <c r="T33" s="797"/>
      <c r="U33" s="797"/>
      <c r="V33" s="797"/>
      <c r="W33" s="797"/>
      <c r="X33" s="797"/>
      <c r="Y33" s="797"/>
      <c r="Z33" s="797"/>
      <c r="AA33" s="797"/>
      <c r="AB33" s="797"/>
      <c r="AC33" s="797"/>
      <c r="AD33" s="797"/>
      <c r="AE33" s="797"/>
      <c r="AF33" s="797"/>
      <c r="AG33" s="797"/>
      <c r="AH33" s="797"/>
      <c r="AI33" s="797"/>
      <c r="AJ33" s="797"/>
      <c r="AK33" s="797"/>
      <c r="AL33" s="797"/>
      <c r="AM33" s="797"/>
      <c r="AN33" s="797"/>
      <c r="AO33" s="797"/>
      <c r="AP33" s="798"/>
      <c r="AQ33" s="274"/>
      <c r="AR33" s="274"/>
    </row>
    <row r="34" spans="2:44" ht="18.75" customHeight="1">
      <c r="B34" s="794"/>
      <c r="D34" s="799"/>
      <c r="E34" s="800"/>
      <c r="F34" s="800"/>
      <c r="G34" s="800"/>
      <c r="H34" s="800"/>
      <c r="I34" s="800"/>
      <c r="J34" s="800"/>
      <c r="K34" s="800"/>
      <c r="L34" s="800"/>
      <c r="M34" s="800"/>
      <c r="N34" s="800"/>
      <c r="O34" s="800"/>
      <c r="P34" s="800"/>
      <c r="Q34" s="800"/>
      <c r="R34" s="800"/>
      <c r="S34" s="800"/>
      <c r="T34" s="800"/>
      <c r="U34" s="800"/>
      <c r="V34" s="800"/>
      <c r="W34" s="800"/>
      <c r="X34" s="800"/>
      <c r="Y34" s="800"/>
      <c r="Z34" s="800"/>
      <c r="AA34" s="800"/>
      <c r="AB34" s="800"/>
      <c r="AC34" s="800"/>
      <c r="AD34" s="800"/>
      <c r="AE34" s="800"/>
      <c r="AF34" s="800"/>
      <c r="AG34" s="800"/>
      <c r="AH34" s="800"/>
      <c r="AI34" s="800"/>
      <c r="AJ34" s="800"/>
      <c r="AK34" s="800"/>
      <c r="AL34" s="800"/>
      <c r="AM34" s="800"/>
      <c r="AN34" s="800"/>
      <c r="AO34" s="800"/>
      <c r="AP34" s="801"/>
      <c r="AQ34" s="274"/>
      <c r="AR34" s="274"/>
    </row>
    <row r="35" spans="2:44" ht="18.75" customHeight="1">
      <c r="B35" s="794"/>
      <c r="D35" s="799"/>
      <c r="E35" s="800"/>
      <c r="F35" s="800"/>
      <c r="G35" s="800"/>
      <c r="H35" s="800"/>
      <c r="I35" s="800"/>
      <c r="J35" s="800"/>
      <c r="K35" s="800"/>
      <c r="L35" s="800"/>
      <c r="M35" s="800"/>
      <c r="N35" s="800"/>
      <c r="O35" s="800"/>
      <c r="P35" s="800"/>
      <c r="Q35" s="800"/>
      <c r="R35" s="800"/>
      <c r="S35" s="800"/>
      <c r="T35" s="800"/>
      <c r="U35" s="800"/>
      <c r="V35" s="800"/>
      <c r="W35" s="800"/>
      <c r="X35" s="800"/>
      <c r="Y35" s="800"/>
      <c r="Z35" s="800"/>
      <c r="AA35" s="800"/>
      <c r="AB35" s="800"/>
      <c r="AC35" s="800"/>
      <c r="AD35" s="800"/>
      <c r="AE35" s="800"/>
      <c r="AF35" s="800"/>
      <c r="AG35" s="800"/>
      <c r="AH35" s="800"/>
      <c r="AI35" s="800"/>
      <c r="AJ35" s="800"/>
      <c r="AK35" s="800"/>
      <c r="AL35" s="800"/>
      <c r="AM35" s="800"/>
      <c r="AN35" s="800"/>
      <c r="AO35" s="800"/>
      <c r="AP35" s="801"/>
      <c r="AQ35" s="274"/>
      <c r="AR35" s="274"/>
    </row>
    <row r="36" spans="2:44" ht="18.75" customHeight="1">
      <c r="B36" s="794"/>
      <c r="D36" s="799"/>
      <c r="E36" s="800"/>
      <c r="F36" s="800"/>
      <c r="G36" s="800"/>
      <c r="H36" s="800"/>
      <c r="I36" s="800"/>
      <c r="J36" s="800"/>
      <c r="K36" s="800"/>
      <c r="L36" s="800"/>
      <c r="M36" s="800"/>
      <c r="N36" s="800"/>
      <c r="O36" s="800"/>
      <c r="P36" s="800"/>
      <c r="Q36" s="800"/>
      <c r="R36" s="800"/>
      <c r="S36" s="800"/>
      <c r="T36" s="800"/>
      <c r="U36" s="800"/>
      <c r="V36" s="800"/>
      <c r="W36" s="800"/>
      <c r="X36" s="800"/>
      <c r="Y36" s="800"/>
      <c r="Z36" s="800"/>
      <c r="AA36" s="800"/>
      <c r="AB36" s="800"/>
      <c r="AC36" s="800"/>
      <c r="AD36" s="800"/>
      <c r="AE36" s="800"/>
      <c r="AF36" s="800"/>
      <c r="AG36" s="800"/>
      <c r="AH36" s="800"/>
      <c r="AI36" s="800"/>
      <c r="AJ36" s="800"/>
      <c r="AK36" s="800"/>
      <c r="AL36" s="800"/>
      <c r="AM36" s="800"/>
      <c r="AN36" s="800"/>
      <c r="AO36" s="800"/>
      <c r="AP36" s="801"/>
      <c r="AQ36" s="274"/>
      <c r="AR36" s="274"/>
    </row>
    <row r="37" spans="2:44" ht="18.75" customHeight="1">
      <c r="B37" s="794"/>
      <c r="D37" s="799"/>
      <c r="E37" s="800"/>
      <c r="F37" s="800"/>
      <c r="G37" s="800"/>
      <c r="H37" s="800"/>
      <c r="I37" s="800"/>
      <c r="J37" s="800"/>
      <c r="K37" s="800"/>
      <c r="L37" s="800"/>
      <c r="M37" s="800"/>
      <c r="N37" s="800"/>
      <c r="O37" s="800"/>
      <c r="P37" s="800"/>
      <c r="Q37" s="800"/>
      <c r="R37" s="800"/>
      <c r="S37" s="800"/>
      <c r="T37" s="800"/>
      <c r="U37" s="800"/>
      <c r="V37" s="800"/>
      <c r="W37" s="800"/>
      <c r="X37" s="800"/>
      <c r="Y37" s="800"/>
      <c r="Z37" s="800"/>
      <c r="AA37" s="800"/>
      <c r="AB37" s="800"/>
      <c r="AC37" s="800"/>
      <c r="AD37" s="800"/>
      <c r="AE37" s="800"/>
      <c r="AF37" s="800"/>
      <c r="AG37" s="800"/>
      <c r="AH37" s="800"/>
      <c r="AI37" s="800"/>
      <c r="AJ37" s="800"/>
      <c r="AK37" s="800"/>
      <c r="AL37" s="800"/>
      <c r="AM37" s="800"/>
      <c r="AN37" s="800"/>
      <c r="AO37" s="800"/>
      <c r="AP37" s="801"/>
      <c r="AQ37" s="274"/>
      <c r="AR37" s="274"/>
    </row>
    <row r="38" spans="2:44" ht="18.75" customHeight="1">
      <c r="B38" s="794"/>
      <c r="D38" s="799"/>
      <c r="E38" s="800"/>
      <c r="F38" s="800"/>
      <c r="G38" s="800"/>
      <c r="H38" s="800"/>
      <c r="I38" s="800"/>
      <c r="J38" s="800"/>
      <c r="K38" s="800"/>
      <c r="L38" s="800"/>
      <c r="M38" s="800"/>
      <c r="N38" s="800"/>
      <c r="O38" s="800"/>
      <c r="P38" s="800"/>
      <c r="Q38" s="800"/>
      <c r="R38" s="800"/>
      <c r="S38" s="800"/>
      <c r="T38" s="800"/>
      <c r="U38" s="800"/>
      <c r="V38" s="800"/>
      <c r="W38" s="800"/>
      <c r="X38" s="800"/>
      <c r="Y38" s="800"/>
      <c r="Z38" s="800"/>
      <c r="AA38" s="800"/>
      <c r="AB38" s="800"/>
      <c r="AC38" s="800"/>
      <c r="AD38" s="800"/>
      <c r="AE38" s="800"/>
      <c r="AF38" s="800"/>
      <c r="AG38" s="800"/>
      <c r="AH38" s="800"/>
      <c r="AI38" s="800"/>
      <c r="AJ38" s="800"/>
      <c r="AK38" s="800"/>
      <c r="AL38" s="800"/>
      <c r="AM38" s="800"/>
      <c r="AN38" s="800"/>
      <c r="AO38" s="800"/>
      <c r="AP38" s="801"/>
      <c r="AQ38" s="274"/>
      <c r="AR38" s="274"/>
    </row>
    <row r="39" spans="2:44" ht="18.75" customHeight="1">
      <c r="B39" s="794"/>
      <c r="D39" s="799"/>
      <c r="E39" s="800"/>
      <c r="F39" s="800"/>
      <c r="G39" s="800"/>
      <c r="H39" s="800"/>
      <c r="I39" s="800"/>
      <c r="J39" s="800"/>
      <c r="K39" s="800"/>
      <c r="L39" s="800"/>
      <c r="M39" s="800"/>
      <c r="N39" s="800"/>
      <c r="O39" s="800"/>
      <c r="P39" s="800"/>
      <c r="Q39" s="800"/>
      <c r="R39" s="800"/>
      <c r="S39" s="800"/>
      <c r="T39" s="800"/>
      <c r="U39" s="800"/>
      <c r="V39" s="800"/>
      <c r="W39" s="800"/>
      <c r="X39" s="800"/>
      <c r="Y39" s="800"/>
      <c r="Z39" s="800"/>
      <c r="AA39" s="800"/>
      <c r="AB39" s="800"/>
      <c r="AC39" s="800"/>
      <c r="AD39" s="800"/>
      <c r="AE39" s="800"/>
      <c r="AF39" s="800"/>
      <c r="AG39" s="800"/>
      <c r="AH39" s="800"/>
      <c r="AI39" s="800"/>
      <c r="AJ39" s="800"/>
      <c r="AK39" s="800"/>
      <c r="AL39" s="800"/>
      <c r="AM39" s="800"/>
      <c r="AN39" s="800"/>
      <c r="AO39" s="800"/>
      <c r="AP39" s="801"/>
      <c r="AQ39" s="274"/>
      <c r="AR39" s="274"/>
    </row>
    <row r="40" spans="2:44" ht="18.75" customHeight="1">
      <c r="B40" s="794"/>
      <c r="D40" s="799"/>
      <c r="E40" s="800"/>
      <c r="F40" s="800"/>
      <c r="G40" s="800"/>
      <c r="H40" s="800"/>
      <c r="I40" s="800"/>
      <c r="J40" s="800"/>
      <c r="K40" s="800"/>
      <c r="L40" s="800"/>
      <c r="M40" s="800"/>
      <c r="N40" s="800"/>
      <c r="O40" s="800"/>
      <c r="P40" s="800"/>
      <c r="Q40" s="800"/>
      <c r="R40" s="800"/>
      <c r="S40" s="800"/>
      <c r="T40" s="800"/>
      <c r="U40" s="800"/>
      <c r="V40" s="800"/>
      <c r="W40" s="800"/>
      <c r="X40" s="800"/>
      <c r="Y40" s="800"/>
      <c r="Z40" s="800"/>
      <c r="AA40" s="800"/>
      <c r="AB40" s="800"/>
      <c r="AC40" s="800"/>
      <c r="AD40" s="800"/>
      <c r="AE40" s="800"/>
      <c r="AF40" s="800"/>
      <c r="AG40" s="800"/>
      <c r="AH40" s="800"/>
      <c r="AI40" s="800"/>
      <c r="AJ40" s="800"/>
      <c r="AK40" s="800"/>
      <c r="AL40" s="800"/>
      <c r="AM40" s="800"/>
      <c r="AN40" s="800"/>
      <c r="AO40" s="800"/>
      <c r="AP40" s="801"/>
      <c r="AQ40" s="274"/>
      <c r="AR40" s="274"/>
    </row>
    <row r="41" spans="2:44" ht="18.75" customHeight="1" thickBot="1">
      <c r="B41" s="795"/>
      <c r="D41" s="802"/>
      <c r="E41" s="803"/>
      <c r="F41" s="803"/>
      <c r="G41" s="803"/>
      <c r="H41" s="803"/>
      <c r="I41" s="803"/>
      <c r="J41" s="803"/>
      <c r="K41" s="803"/>
      <c r="L41" s="803"/>
      <c r="M41" s="803"/>
      <c r="N41" s="803"/>
      <c r="O41" s="803"/>
      <c r="P41" s="803"/>
      <c r="Q41" s="803"/>
      <c r="R41" s="803"/>
      <c r="S41" s="803"/>
      <c r="T41" s="803"/>
      <c r="U41" s="803"/>
      <c r="V41" s="803"/>
      <c r="W41" s="803"/>
      <c r="X41" s="803"/>
      <c r="Y41" s="803"/>
      <c r="Z41" s="803"/>
      <c r="AA41" s="803"/>
      <c r="AB41" s="803"/>
      <c r="AC41" s="803"/>
      <c r="AD41" s="803"/>
      <c r="AE41" s="803"/>
      <c r="AF41" s="803"/>
      <c r="AG41" s="803"/>
      <c r="AH41" s="803"/>
      <c r="AI41" s="803"/>
      <c r="AJ41" s="803"/>
      <c r="AK41" s="803"/>
      <c r="AL41" s="803"/>
      <c r="AM41" s="803"/>
      <c r="AN41" s="803"/>
      <c r="AO41" s="803"/>
      <c r="AP41" s="804"/>
      <c r="AQ41" s="274"/>
      <c r="AR41" s="274"/>
    </row>
    <row r="42" spans="2:44" ht="23.25">
      <c r="B42" s="275"/>
      <c r="D42" s="276"/>
      <c r="E42" s="276"/>
      <c r="F42" s="276"/>
      <c r="G42" s="276"/>
      <c r="H42" s="276"/>
      <c r="I42" s="276"/>
      <c r="J42" s="276"/>
      <c r="K42" s="276"/>
      <c r="L42" s="276"/>
      <c r="M42" s="276"/>
      <c r="N42" s="276"/>
      <c r="O42" s="276"/>
      <c r="P42" s="276"/>
      <c r="Q42" s="276"/>
      <c r="R42" s="276"/>
      <c r="S42" s="276"/>
      <c r="T42" s="276"/>
      <c r="U42" s="276"/>
      <c r="V42" s="276"/>
      <c r="W42" s="276"/>
      <c r="X42" s="276"/>
      <c r="Y42" s="276"/>
      <c r="Z42" s="276"/>
      <c r="AA42" s="276"/>
      <c r="AB42" s="276"/>
      <c r="AC42" s="276"/>
      <c r="AD42" s="276"/>
      <c r="AE42" s="276"/>
      <c r="AF42" s="276"/>
      <c r="AG42" s="276"/>
      <c r="AH42" s="276"/>
      <c r="AI42" s="276"/>
      <c r="AJ42" s="276"/>
      <c r="AK42" s="276"/>
      <c r="AL42" s="276"/>
      <c r="AM42" s="276"/>
      <c r="AN42" s="276"/>
      <c r="AO42" s="276"/>
      <c r="AP42" s="276"/>
      <c r="AQ42" s="276"/>
      <c r="AR42" s="276"/>
    </row>
    <row r="43" spans="2:44" ht="20.25">
      <c r="B43" s="273"/>
    </row>
    <row r="44" spans="2:44" ht="13.5" customHeight="1">
      <c r="B44" s="809" t="s">
        <v>168</v>
      </c>
      <c r="D44" s="263"/>
      <c r="E44" s="263"/>
      <c r="F44" s="263"/>
      <c r="G44" s="263"/>
      <c r="H44" s="263"/>
      <c r="M44" s="263"/>
      <c r="N44" s="263"/>
      <c r="O44" s="263"/>
      <c r="P44" s="263"/>
      <c r="Q44" s="263"/>
      <c r="R44" s="263"/>
      <c r="S44" s="263"/>
      <c r="T44" s="263"/>
      <c r="U44" s="263"/>
      <c r="W44" s="262"/>
      <c r="X44" s="262"/>
      <c r="Y44" s="263"/>
      <c r="Z44" s="263"/>
      <c r="AA44" s="263"/>
      <c r="AB44" s="263"/>
      <c r="AC44" s="263"/>
      <c r="AD44" s="262"/>
      <c r="AE44" s="262"/>
    </row>
    <row r="45" spans="2:44" ht="13.5" customHeight="1">
      <c r="B45" s="809"/>
      <c r="D45" s="263"/>
      <c r="E45" s="263"/>
      <c r="F45" s="263"/>
      <c r="G45" s="263"/>
      <c r="H45" s="263"/>
      <c r="M45" s="263"/>
      <c r="N45" s="263"/>
      <c r="O45" s="263"/>
      <c r="P45" s="263"/>
      <c r="Q45" s="263"/>
      <c r="R45" s="263"/>
      <c r="S45" s="263"/>
      <c r="T45" s="263"/>
      <c r="U45" s="263"/>
      <c r="W45" s="262"/>
      <c r="X45" s="262"/>
      <c r="Y45" s="263"/>
      <c r="Z45" s="263"/>
      <c r="AA45" s="263"/>
      <c r="AB45" s="263"/>
      <c r="AC45" s="263"/>
      <c r="AD45" s="262"/>
      <c r="AE45" s="262"/>
    </row>
    <row r="46" spans="2:44" ht="13.5" customHeight="1">
      <c r="B46" s="809"/>
      <c r="D46" s="263"/>
      <c r="E46" s="263"/>
      <c r="F46" s="263"/>
      <c r="G46" s="263"/>
      <c r="H46" s="263"/>
      <c r="M46" s="263"/>
      <c r="N46" s="263"/>
      <c r="O46" s="263"/>
      <c r="P46" s="263"/>
      <c r="Q46" s="263"/>
      <c r="R46" s="263"/>
      <c r="S46" s="263"/>
      <c r="T46" s="263"/>
      <c r="U46" s="263"/>
      <c r="W46" s="262"/>
      <c r="X46" s="262"/>
      <c r="Y46" s="263"/>
      <c r="Z46" s="263"/>
      <c r="AA46" s="263"/>
      <c r="AB46" s="263"/>
      <c r="AC46" s="263"/>
      <c r="AD46" s="262"/>
      <c r="AE46" s="262"/>
    </row>
    <row r="47" spans="2:44" ht="13.5" customHeight="1">
      <c r="B47" s="809"/>
      <c r="D47" s="263"/>
      <c r="E47" s="263"/>
      <c r="F47" s="263"/>
      <c r="G47" s="263"/>
      <c r="H47" s="263"/>
      <c r="M47" s="263"/>
      <c r="N47" s="263"/>
      <c r="O47" s="263"/>
      <c r="P47" s="263"/>
      <c r="Q47" s="263"/>
      <c r="R47" s="263"/>
      <c r="S47" s="263"/>
      <c r="T47" s="263"/>
      <c r="U47" s="263"/>
      <c r="W47" s="262"/>
      <c r="X47" s="262"/>
      <c r="Y47" s="263"/>
      <c r="Z47" s="263"/>
      <c r="AA47" s="263"/>
      <c r="AB47" s="263"/>
      <c r="AC47" s="263"/>
      <c r="AD47" s="262"/>
      <c r="AE47" s="262"/>
    </row>
    <row r="48" spans="2:44" ht="13.5" customHeight="1">
      <c r="B48" s="809"/>
      <c r="D48" s="263"/>
      <c r="E48" s="263"/>
      <c r="F48" s="263"/>
      <c r="G48" s="263"/>
      <c r="H48" s="263"/>
      <c r="M48" s="263"/>
      <c r="N48" s="263"/>
      <c r="O48" s="263"/>
      <c r="P48" s="263"/>
      <c r="Q48" s="263"/>
      <c r="R48" s="263"/>
      <c r="S48" s="263"/>
      <c r="T48" s="263"/>
      <c r="U48" s="263"/>
      <c r="W48" s="262"/>
      <c r="X48" s="262"/>
      <c r="Y48" s="263"/>
      <c r="Z48" s="263"/>
      <c r="AA48" s="263"/>
      <c r="AB48" s="263"/>
      <c r="AC48" s="263"/>
      <c r="AD48" s="262"/>
      <c r="AE48" s="262"/>
    </row>
    <row r="49" spans="2:14" ht="13.5" customHeight="1">
      <c r="B49" s="809"/>
      <c r="D49" s="263"/>
      <c r="E49" s="263"/>
      <c r="F49" s="263"/>
      <c r="G49" s="263"/>
      <c r="H49" s="263"/>
    </row>
    <row r="50" spans="2:14" ht="13.5" customHeight="1">
      <c r="B50" s="809"/>
      <c r="D50" s="263"/>
      <c r="E50" s="263"/>
      <c r="F50" s="263"/>
      <c r="G50" s="263"/>
      <c r="H50" s="263"/>
      <c r="J50" s="262"/>
      <c r="K50" s="263"/>
      <c r="M50" s="262"/>
      <c r="N50" s="263"/>
    </row>
    <row r="51" spans="2:14" ht="13.5" customHeight="1">
      <c r="B51" s="809"/>
      <c r="D51" s="263"/>
      <c r="E51" s="263"/>
      <c r="F51" s="263"/>
      <c r="G51" s="263"/>
      <c r="H51" s="263"/>
      <c r="J51" s="263"/>
      <c r="K51" s="263"/>
      <c r="M51" s="263"/>
      <c r="N51" s="263"/>
    </row>
    <row r="52" spans="2:14" ht="13.5" customHeight="1">
      <c r="B52" s="809"/>
      <c r="D52" s="263"/>
      <c r="E52" s="263"/>
      <c r="F52" s="263"/>
      <c r="G52" s="263"/>
      <c r="H52" s="263"/>
      <c r="J52" s="263"/>
      <c r="K52" s="263"/>
      <c r="M52" s="263"/>
      <c r="N52" s="263"/>
    </row>
    <row r="53" spans="2:14" ht="13.5" customHeight="1">
      <c r="B53" s="281"/>
      <c r="D53" s="263"/>
      <c r="E53" s="263"/>
      <c r="F53" s="263"/>
      <c r="G53" s="263"/>
      <c r="H53" s="263"/>
      <c r="J53" s="263"/>
      <c r="K53" s="263"/>
      <c r="M53" s="263"/>
      <c r="N53" s="263"/>
    </row>
    <row r="54" spans="2:14" ht="13.5" customHeight="1">
      <c r="B54" s="281"/>
      <c r="D54" s="263"/>
      <c r="E54" s="263"/>
      <c r="F54" s="263"/>
      <c r="G54" s="263"/>
      <c r="H54" s="263"/>
      <c r="J54" s="263"/>
      <c r="K54" s="263"/>
      <c r="M54" s="263"/>
      <c r="N54" s="263"/>
    </row>
    <row r="55" spans="2:14" ht="13.5" customHeight="1">
      <c r="B55" s="273"/>
      <c r="M55" s="262"/>
    </row>
    <row r="56" spans="2:14" ht="13.5" customHeight="1">
      <c r="B56" s="809" t="s">
        <v>169</v>
      </c>
      <c r="D56" s="262"/>
      <c r="E56" s="263"/>
      <c r="G56" s="262"/>
      <c r="H56" s="263"/>
      <c r="J56" s="262"/>
      <c r="K56" s="263"/>
      <c r="N56" s="263"/>
    </row>
    <row r="57" spans="2:14" ht="13.5" customHeight="1">
      <c r="B57" s="809"/>
      <c r="D57" s="263"/>
      <c r="E57" s="263"/>
      <c r="G57" s="263"/>
      <c r="H57" s="263"/>
      <c r="J57" s="263"/>
      <c r="K57" s="263"/>
      <c r="M57" s="263"/>
      <c r="N57" s="263"/>
    </row>
    <row r="58" spans="2:14" ht="13.5" customHeight="1">
      <c r="B58" s="809"/>
      <c r="D58" s="263"/>
      <c r="E58" s="263"/>
      <c r="F58" s="278"/>
      <c r="G58" s="263"/>
      <c r="H58" s="263"/>
      <c r="J58" s="263"/>
      <c r="K58" s="263"/>
      <c r="M58" s="263"/>
      <c r="N58" s="263"/>
    </row>
    <row r="59" spans="2:14" ht="13.5" customHeight="1">
      <c r="B59" s="809"/>
      <c r="D59" s="263"/>
      <c r="E59" s="263"/>
      <c r="G59" s="263"/>
      <c r="H59" s="263"/>
      <c r="J59" s="263"/>
      <c r="K59" s="263"/>
      <c r="M59" s="263"/>
      <c r="N59" s="263"/>
    </row>
    <row r="60" spans="2:14" ht="13.5" customHeight="1">
      <c r="B60" s="809"/>
      <c r="D60" s="263"/>
      <c r="E60" s="263"/>
      <c r="G60" s="263"/>
      <c r="H60" s="263"/>
      <c r="J60" s="263"/>
      <c r="K60" s="263"/>
      <c r="M60" s="263"/>
      <c r="N60" s="263"/>
    </row>
    <row r="61" spans="2:14" ht="13.5" customHeight="1">
      <c r="B61" s="809"/>
    </row>
    <row r="62" spans="2:14" ht="13.5" customHeight="1">
      <c r="B62" s="809"/>
      <c r="D62" s="262"/>
      <c r="E62" s="263"/>
      <c r="G62" s="262"/>
      <c r="H62" s="263"/>
      <c r="J62" s="262"/>
      <c r="K62" s="263"/>
      <c r="M62" s="262"/>
      <c r="N62" s="263"/>
    </row>
    <row r="63" spans="2:14" ht="13.5" customHeight="1">
      <c r="B63" s="809"/>
      <c r="D63" s="263"/>
      <c r="E63" s="263"/>
      <c r="G63" s="263"/>
      <c r="H63" s="263"/>
      <c r="J63" s="263"/>
      <c r="K63" s="263"/>
      <c r="M63" s="263"/>
      <c r="N63" s="263"/>
    </row>
    <row r="64" spans="2:14" ht="13.5" customHeight="1">
      <c r="B64" s="809"/>
      <c r="D64" s="263"/>
      <c r="E64" s="263"/>
      <c r="G64" s="263"/>
      <c r="H64" s="263"/>
      <c r="J64" s="263"/>
      <c r="K64" s="263"/>
      <c r="M64" s="263"/>
      <c r="N64" s="263"/>
    </row>
    <row r="65" spans="2:33" ht="13.5" customHeight="1">
      <c r="B65" s="809"/>
      <c r="D65" s="263"/>
      <c r="E65" s="263"/>
      <c r="G65" s="263"/>
      <c r="H65" s="263"/>
      <c r="J65" s="263"/>
      <c r="K65" s="263"/>
      <c r="M65" s="263"/>
      <c r="N65" s="263"/>
    </row>
    <row r="66" spans="2:33" ht="13.5" customHeight="1">
      <c r="B66" s="809"/>
      <c r="D66" s="263"/>
      <c r="E66" s="263"/>
      <c r="G66" s="263"/>
      <c r="H66" s="263"/>
      <c r="J66" s="263"/>
      <c r="K66" s="263"/>
      <c r="M66" s="263"/>
      <c r="N66" s="263"/>
    </row>
    <row r="67" spans="2:33" ht="13.5" customHeight="1">
      <c r="B67" s="809"/>
    </row>
    <row r="68" spans="2:33" ht="13.5" customHeight="1">
      <c r="B68" s="809"/>
      <c r="G68" s="265"/>
      <c r="H68" s="266"/>
      <c r="I68" s="266"/>
      <c r="J68" s="266"/>
      <c r="K68" s="266"/>
      <c r="L68" s="279"/>
      <c r="M68" s="272"/>
    </row>
    <row r="69" spans="2:33" ht="13.5" customHeight="1">
      <c r="B69" s="809"/>
      <c r="G69" s="270"/>
      <c r="H69" s="266"/>
      <c r="I69" s="266"/>
      <c r="J69" s="266"/>
      <c r="K69" s="266"/>
      <c r="L69" s="279"/>
      <c r="M69" s="272"/>
    </row>
    <row r="70" spans="2:33" ht="13.5" customHeight="1">
      <c r="B70" s="809"/>
      <c r="G70" s="270"/>
      <c r="H70" s="266"/>
      <c r="I70" s="266"/>
      <c r="J70" s="266"/>
      <c r="K70" s="266"/>
      <c r="L70" s="279"/>
      <c r="M70" s="272"/>
    </row>
    <row r="71" spans="2:33" ht="13.5" customHeight="1">
      <c r="B71" s="809"/>
      <c r="G71" s="278"/>
    </row>
    <row r="72" spans="2:33" ht="13.5" customHeight="1">
      <c r="B72" s="809"/>
    </row>
    <row r="73" spans="2:33" ht="13.5" customHeight="1">
      <c r="B73" s="809"/>
    </row>
    <row r="74" spans="2:33" ht="13.5" customHeight="1">
      <c r="B74" s="809"/>
    </row>
    <row r="75" spans="2:33" ht="13.5" customHeight="1">
      <c r="B75" s="809"/>
    </row>
    <row r="76" spans="2:33" ht="13.5" customHeight="1">
      <c r="B76" s="809"/>
    </row>
    <row r="77" spans="2:33" ht="13.5" customHeight="1">
      <c r="B77" s="809"/>
    </row>
    <row r="78" spans="2:33" ht="13.5" customHeight="1">
      <c r="B78" s="809"/>
    </row>
    <row r="79" spans="2:33" ht="13.5" customHeight="1">
      <c r="B79" s="809"/>
      <c r="C79" s="255"/>
      <c r="D79" s="256"/>
      <c r="E79" s="254"/>
      <c r="F79" s="256"/>
      <c r="G79" s="254"/>
      <c r="H79" s="254"/>
      <c r="I79" s="254"/>
      <c r="J79" s="254"/>
      <c r="K79" s="254"/>
      <c r="L79" s="254"/>
      <c r="M79" s="254"/>
      <c r="N79" s="254"/>
      <c r="O79" s="254"/>
      <c r="P79" s="254"/>
      <c r="Q79" s="254"/>
      <c r="R79" s="254"/>
      <c r="S79" s="254"/>
      <c r="T79" s="254"/>
      <c r="U79" s="254"/>
      <c r="V79" s="254"/>
      <c r="W79" s="254"/>
      <c r="X79" s="254"/>
      <c r="Y79" s="254"/>
      <c r="Z79" s="254"/>
      <c r="AA79" s="254"/>
      <c r="AB79" s="254"/>
      <c r="AC79" s="254"/>
      <c r="AD79" s="254"/>
      <c r="AE79" s="254"/>
      <c r="AF79" s="254"/>
      <c r="AG79" s="254"/>
    </row>
    <row r="80" spans="2:33" ht="13.5" customHeight="1">
      <c r="B80" s="809"/>
      <c r="C80" s="255"/>
      <c r="D80" s="254"/>
      <c r="E80" s="254"/>
      <c r="F80" s="254"/>
      <c r="H80" s="254"/>
      <c r="I80" s="254"/>
      <c r="J80" s="254"/>
      <c r="K80" s="254"/>
      <c r="L80" s="254"/>
      <c r="M80" s="254"/>
      <c r="N80" s="254"/>
      <c r="O80" s="254"/>
      <c r="P80" s="254"/>
      <c r="Q80" s="254"/>
      <c r="R80" s="254"/>
      <c r="S80" s="254"/>
      <c r="T80" s="254"/>
      <c r="U80" s="254"/>
      <c r="V80" s="254"/>
      <c r="W80" s="254"/>
      <c r="X80" s="254"/>
      <c r="Y80" s="254"/>
      <c r="Z80" s="254"/>
      <c r="AA80" s="254"/>
      <c r="AB80" s="254"/>
      <c r="AC80" s="254"/>
      <c r="AD80" s="254"/>
      <c r="AE80" s="254"/>
      <c r="AF80" s="254"/>
      <c r="AG80" s="254"/>
    </row>
    <row r="81" spans="2:33" ht="13.5" customHeight="1">
      <c r="B81" s="809"/>
      <c r="C81" s="255"/>
      <c r="D81" s="254"/>
      <c r="E81" s="254"/>
      <c r="F81" s="256"/>
      <c r="G81" s="254"/>
      <c r="H81" s="254"/>
      <c r="I81" s="254"/>
      <c r="J81" s="254"/>
      <c r="K81" s="254"/>
      <c r="L81" s="254"/>
      <c r="M81" s="254"/>
      <c r="N81" s="254"/>
      <c r="O81" s="254"/>
      <c r="P81" s="254"/>
      <c r="Q81" s="254"/>
      <c r="R81" s="254"/>
      <c r="S81" s="254"/>
      <c r="T81" s="254"/>
      <c r="U81" s="254"/>
      <c r="V81" s="254"/>
      <c r="W81" s="254"/>
      <c r="X81" s="254"/>
      <c r="Y81" s="254"/>
      <c r="Z81" s="254"/>
      <c r="AA81" s="254"/>
      <c r="AB81" s="254"/>
      <c r="AC81" s="254"/>
      <c r="AD81" s="254"/>
      <c r="AE81" s="254"/>
      <c r="AF81" s="254"/>
      <c r="AG81" s="254"/>
    </row>
    <row r="82" spans="2:33" ht="13.5" customHeight="1">
      <c r="B82" s="809"/>
      <c r="C82" s="255"/>
      <c r="D82" s="254"/>
      <c r="E82" s="254"/>
      <c r="F82" s="256"/>
      <c r="G82" s="254"/>
      <c r="H82" s="254"/>
      <c r="I82" s="254"/>
      <c r="J82" s="254"/>
      <c r="K82" s="254"/>
      <c r="L82" s="254"/>
      <c r="M82" s="254"/>
      <c r="N82" s="254"/>
      <c r="O82" s="254"/>
      <c r="P82" s="254"/>
      <c r="Q82" s="254"/>
      <c r="R82" s="254"/>
      <c r="S82" s="254"/>
      <c r="T82" s="254"/>
      <c r="U82" s="254"/>
      <c r="V82" s="254"/>
      <c r="W82" s="254"/>
      <c r="X82" s="254"/>
      <c r="Y82" s="254"/>
      <c r="Z82" s="254"/>
      <c r="AA82" s="254"/>
      <c r="AB82" s="254"/>
      <c r="AC82" s="254"/>
      <c r="AD82" s="254"/>
      <c r="AE82" s="254"/>
      <c r="AF82" s="254"/>
      <c r="AG82" s="254"/>
    </row>
    <row r="83" spans="2:33" ht="13.5" customHeight="1">
      <c r="B83" s="809"/>
      <c r="C83" s="255"/>
      <c r="D83" s="254"/>
      <c r="E83" s="254"/>
      <c r="F83" s="256"/>
      <c r="G83" s="254"/>
      <c r="H83" s="254"/>
      <c r="I83" s="254"/>
      <c r="J83" s="254"/>
      <c r="K83" s="254"/>
      <c r="L83" s="254"/>
      <c r="M83" s="254"/>
      <c r="N83" s="254"/>
      <c r="O83" s="254"/>
      <c r="P83" s="254"/>
      <c r="Q83" s="254"/>
      <c r="R83" s="254"/>
      <c r="S83" s="254"/>
      <c r="T83" s="254"/>
      <c r="U83" s="254"/>
      <c r="V83" s="254"/>
      <c r="W83" s="254"/>
      <c r="X83" s="254"/>
      <c r="Y83" s="254"/>
      <c r="Z83" s="254"/>
      <c r="AA83" s="254"/>
      <c r="AB83" s="254"/>
      <c r="AC83" s="254"/>
      <c r="AD83" s="254"/>
      <c r="AE83" s="254"/>
      <c r="AF83" s="254"/>
      <c r="AG83" s="254"/>
    </row>
    <row r="84" spans="2:33" ht="13.5" customHeight="1">
      <c r="B84" s="809"/>
      <c r="C84" s="255"/>
      <c r="D84" s="254"/>
      <c r="E84" s="254"/>
      <c r="F84" s="256"/>
      <c r="G84" s="254"/>
      <c r="H84" s="254"/>
      <c r="I84" s="254"/>
      <c r="J84" s="254"/>
      <c r="K84" s="254"/>
      <c r="L84" s="254"/>
      <c r="M84" s="254"/>
      <c r="N84" s="254"/>
      <c r="O84" s="254"/>
      <c r="P84" s="254"/>
      <c r="Q84" s="254"/>
      <c r="R84" s="254"/>
      <c r="S84" s="254"/>
      <c r="T84" s="254"/>
      <c r="U84" s="254"/>
      <c r="V84" s="254"/>
      <c r="W84" s="254"/>
      <c r="X84" s="254"/>
      <c r="Y84" s="254"/>
      <c r="Z84" s="254"/>
      <c r="AA84" s="254"/>
      <c r="AB84" s="254"/>
      <c r="AC84" s="254"/>
      <c r="AD84" s="254"/>
      <c r="AE84" s="254"/>
      <c r="AF84" s="254"/>
      <c r="AG84" s="254"/>
    </row>
    <row r="85" spans="2:33" ht="13.5" customHeight="1">
      <c r="B85" s="809"/>
      <c r="C85" s="255"/>
      <c r="D85" s="254"/>
      <c r="E85" s="254"/>
      <c r="F85" s="256"/>
      <c r="G85" s="254"/>
      <c r="H85" s="254"/>
      <c r="I85" s="254"/>
      <c r="J85" s="254"/>
      <c r="K85" s="254"/>
      <c r="L85" s="254"/>
      <c r="M85" s="254"/>
      <c r="N85" s="254"/>
      <c r="O85" s="254"/>
      <c r="P85" s="254"/>
      <c r="Q85" s="254"/>
      <c r="R85" s="254"/>
      <c r="S85" s="254"/>
      <c r="T85" s="254"/>
      <c r="U85" s="254"/>
      <c r="V85" s="254"/>
      <c r="W85" s="254"/>
      <c r="X85" s="254"/>
      <c r="Y85" s="254"/>
      <c r="Z85" s="254"/>
      <c r="AA85" s="254"/>
      <c r="AB85" s="254"/>
      <c r="AC85" s="254"/>
      <c r="AD85" s="254"/>
      <c r="AE85" s="254"/>
      <c r="AF85" s="254"/>
      <c r="AG85" s="254"/>
    </row>
    <row r="86" spans="2:33" ht="13.5" customHeight="1">
      <c r="B86" s="809"/>
      <c r="C86" s="255"/>
      <c r="D86" s="254"/>
      <c r="E86" s="254"/>
      <c r="F86" s="256"/>
      <c r="G86" s="254"/>
      <c r="H86" s="254"/>
      <c r="I86" s="254"/>
      <c r="J86" s="254"/>
      <c r="K86" s="254"/>
      <c r="L86" s="254"/>
      <c r="M86" s="254"/>
      <c r="N86" s="254"/>
      <c r="O86" s="254"/>
      <c r="P86" s="254"/>
      <c r="Q86" s="254"/>
      <c r="R86" s="254"/>
      <c r="S86" s="254"/>
      <c r="T86" s="254"/>
      <c r="U86" s="254"/>
      <c r="V86" s="254"/>
      <c r="W86" s="254"/>
      <c r="X86" s="254"/>
      <c r="Y86" s="254"/>
      <c r="Z86" s="254"/>
      <c r="AA86" s="254"/>
      <c r="AB86" s="254"/>
      <c r="AC86" s="254"/>
      <c r="AD86" s="254"/>
      <c r="AE86" s="254"/>
      <c r="AF86" s="254"/>
      <c r="AG86" s="254"/>
    </row>
    <row r="87" spans="2:33" ht="13.5" customHeight="1">
      <c r="B87" s="809"/>
      <c r="C87" s="255"/>
      <c r="D87" s="254"/>
      <c r="E87" s="254"/>
      <c r="F87" s="256"/>
      <c r="G87" s="254"/>
      <c r="H87" s="254"/>
      <c r="I87" s="254"/>
      <c r="J87" s="254"/>
      <c r="K87" s="254"/>
      <c r="L87" s="254"/>
      <c r="M87" s="254"/>
      <c r="N87" s="254"/>
      <c r="O87" s="254"/>
      <c r="P87" s="254"/>
      <c r="Q87" s="254"/>
      <c r="R87" s="254"/>
      <c r="S87" s="254"/>
      <c r="T87" s="254"/>
      <c r="U87" s="254"/>
      <c r="V87" s="254"/>
      <c r="W87" s="254"/>
      <c r="X87" s="254"/>
      <c r="Y87" s="254"/>
      <c r="Z87" s="254"/>
      <c r="AA87" s="254"/>
      <c r="AB87" s="254"/>
      <c r="AC87" s="254"/>
      <c r="AD87" s="254"/>
      <c r="AE87" s="254"/>
      <c r="AF87" s="254"/>
      <c r="AG87" s="254"/>
    </row>
    <row r="88" spans="2:33" ht="13.5" customHeight="1">
      <c r="B88" s="809"/>
      <c r="C88" s="255"/>
      <c r="D88" s="254"/>
      <c r="E88" s="254"/>
      <c r="F88" s="256"/>
      <c r="G88" s="254"/>
      <c r="H88" s="254"/>
      <c r="I88" s="254"/>
      <c r="J88" s="254"/>
      <c r="K88" s="254"/>
      <c r="L88" s="254"/>
      <c r="M88" s="254"/>
      <c r="N88" s="254"/>
      <c r="O88" s="254"/>
      <c r="P88" s="254"/>
      <c r="Q88" s="254"/>
      <c r="R88" s="254"/>
      <c r="S88" s="254"/>
      <c r="T88" s="254"/>
      <c r="U88" s="254"/>
      <c r="V88" s="254"/>
      <c r="W88" s="254"/>
      <c r="X88" s="254"/>
      <c r="Y88" s="254"/>
      <c r="Z88" s="254"/>
      <c r="AA88" s="254"/>
      <c r="AB88" s="254"/>
      <c r="AC88" s="254"/>
      <c r="AD88" s="254"/>
      <c r="AE88" s="254"/>
      <c r="AF88" s="254"/>
      <c r="AG88" s="254"/>
    </row>
    <row r="89" spans="2:33" ht="13.5" customHeight="1">
      <c r="B89" s="809"/>
      <c r="C89" s="255"/>
      <c r="D89" s="254"/>
      <c r="E89" s="254"/>
      <c r="F89" s="256"/>
      <c r="G89" s="254"/>
      <c r="H89" s="254"/>
      <c r="I89" s="254"/>
      <c r="J89" s="254"/>
      <c r="K89" s="254"/>
      <c r="L89" s="254"/>
      <c r="M89" s="254"/>
      <c r="N89" s="254"/>
      <c r="O89" s="254"/>
      <c r="P89" s="254"/>
      <c r="Q89" s="254"/>
      <c r="R89" s="254"/>
      <c r="S89" s="254"/>
      <c r="T89" s="254"/>
      <c r="U89" s="254"/>
      <c r="V89" s="254"/>
      <c r="W89" s="254"/>
      <c r="X89" s="254"/>
      <c r="Y89" s="254"/>
      <c r="Z89" s="254"/>
      <c r="AA89" s="254"/>
      <c r="AB89" s="254"/>
      <c r="AC89" s="254"/>
      <c r="AD89" s="254"/>
      <c r="AE89" s="254"/>
      <c r="AF89" s="254"/>
      <c r="AG89" s="254"/>
    </row>
    <row r="90" spans="2:33" ht="13.5" customHeight="1">
      <c r="B90" s="809"/>
      <c r="C90" s="255"/>
      <c r="D90" s="254"/>
      <c r="E90" s="254"/>
      <c r="F90" s="256"/>
      <c r="G90" s="254"/>
      <c r="H90" s="254"/>
      <c r="I90" s="254"/>
      <c r="J90" s="254"/>
      <c r="K90" s="254"/>
      <c r="L90" s="254"/>
      <c r="M90" s="254"/>
      <c r="N90" s="254"/>
      <c r="O90" s="254"/>
      <c r="P90" s="254"/>
      <c r="Q90" s="254"/>
      <c r="R90" s="254"/>
      <c r="S90" s="254"/>
      <c r="T90" s="254"/>
      <c r="U90" s="254"/>
      <c r="V90" s="254"/>
      <c r="W90" s="254"/>
      <c r="X90" s="254"/>
      <c r="Y90" s="254"/>
      <c r="Z90" s="254"/>
      <c r="AA90" s="254"/>
      <c r="AB90" s="254"/>
      <c r="AC90" s="254"/>
      <c r="AD90" s="254"/>
      <c r="AE90" s="254"/>
      <c r="AF90" s="254"/>
      <c r="AG90" s="254"/>
    </row>
    <row r="91" spans="2:33" ht="13.5" customHeight="1">
      <c r="B91" s="809"/>
      <c r="C91" s="255"/>
      <c r="D91" s="254"/>
      <c r="E91" s="254"/>
      <c r="F91" s="254"/>
      <c r="G91" s="254"/>
      <c r="H91" s="254"/>
      <c r="I91" s="254"/>
      <c r="J91" s="254"/>
      <c r="K91" s="254"/>
      <c r="L91" s="254"/>
      <c r="M91" s="254"/>
      <c r="N91" s="254"/>
      <c r="O91" s="254"/>
      <c r="P91" s="254"/>
      <c r="Q91" s="254"/>
      <c r="R91" s="254"/>
      <c r="S91" s="254"/>
      <c r="T91" s="254"/>
      <c r="U91" s="254"/>
      <c r="V91" s="254"/>
      <c r="W91" s="254"/>
      <c r="X91" s="254"/>
      <c r="Y91" s="254"/>
      <c r="Z91" s="254"/>
      <c r="AA91" s="254"/>
      <c r="AB91" s="254"/>
      <c r="AC91" s="254"/>
      <c r="AD91" s="254"/>
      <c r="AE91" s="254"/>
      <c r="AF91" s="254"/>
      <c r="AG91" s="254"/>
    </row>
    <row r="92" spans="2:33" ht="13.5" customHeight="1">
      <c r="B92" s="809"/>
      <c r="C92" s="255"/>
      <c r="D92" s="254"/>
      <c r="E92" s="254"/>
      <c r="F92" s="254"/>
      <c r="G92" s="254"/>
      <c r="H92" s="254"/>
      <c r="I92" s="254"/>
      <c r="J92" s="254"/>
      <c r="K92" s="254"/>
      <c r="L92" s="254"/>
      <c r="M92" s="254"/>
      <c r="N92" s="254"/>
      <c r="O92" s="254"/>
      <c r="P92" s="254"/>
      <c r="Q92" s="254"/>
      <c r="R92" s="254"/>
      <c r="S92" s="254"/>
      <c r="T92" s="254"/>
      <c r="U92" s="254"/>
      <c r="V92" s="254"/>
      <c r="W92" s="254"/>
      <c r="X92" s="254"/>
      <c r="Y92" s="254"/>
      <c r="Z92" s="254"/>
      <c r="AA92" s="254"/>
      <c r="AB92" s="254"/>
      <c r="AC92" s="254"/>
      <c r="AD92" s="254"/>
      <c r="AE92" s="254"/>
      <c r="AF92" s="254"/>
      <c r="AG92" s="254"/>
    </row>
    <row r="93" spans="2:33" ht="13.5" customHeight="1">
      <c r="B93" s="809"/>
      <c r="C93" s="255"/>
      <c r="D93" s="254"/>
      <c r="E93" s="254"/>
      <c r="F93" s="254"/>
      <c r="G93" s="254"/>
      <c r="H93" s="254"/>
      <c r="I93" s="254"/>
      <c r="J93" s="254"/>
      <c r="K93" s="254"/>
      <c r="L93" s="254"/>
      <c r="M93" s="254"/>
      <c r="N93" s="254"/>
      <c r="O93" s="254"/>
      <c r="P93" s="254"/>
      <c r="Q93" s="254"/>
      <c r="R93" s="254"/>
      <c r="S93" s="254"/>
      <c r="T93" s="254"/>
      <c r="U93" s="254"/>
      <c r="V93" s="254"/>
      <c r="W93" s="254"/>
      <c r="X93" s="254"/>
      <c r="Y93" s="254"/>
      <c r="Z93" s="254"/>
      <c r="AA93" s="254"/>
      <c r="AB93" s="254"/>
      <c r="AC93" s="254"/>
      <c r="AD93" s="254"/>
      <c r="AE93" s="254"/>
      <c r="AF93" s="254"/>
      <c r="AG93" s="254"/>
    </row>
    <row r="94" spans="2:33" ht="13.5" customHeight="1">
      <c r="B94" s="809"/>
      <c r="C94" s="255"/>
      <c r="D94" s="254"/>
      <c r="E94" s="254"/>
      <c r="F94" s="254"/>
      <c r="G94" s="254"/>
      <c r="H94" s="254"/>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54"/>
    </row>
    <row r="95" spans="2:33" ht="13.5" customHeight="1">
      <c r="B95" s="809"/>
      <c r="C95" s="255"/>
      <c r="D95" s="254"/>
      <c r="E95" s="254"/>
      <c r="F95" s="254"/>
      <c r="G95" s="254"/>
      <c r="H95" s="254"/>
      <c r="I95" s="254"/>
      <c r="J95" s="254"/>
      <c r="K95" s="254"/>
      <c r="L95" s="254"/>
      <c r="M95" s="254"/>
      <c r="N95" s="254"/>
      <c r="O95" s="254"/>
      <c r="P95" s="254"/>
      <c r="Q95" s="254"/>
      <c r="R95" s="254"/>
      <c r="S95" s="254"/>
      <c r="T95" s="254"/>
      <c r="U95" s="254"/>
      <c r="V95" s="254"/>
      <c r="W95" s="254"/>
      <c r="X95" s="254"/>
      <c r="Y95" s="254"/>
      <c r="Z95" s="254"/>
      <c r="AA95" s="254"/>
      <c r="AB95" s="254"/>
      <c r="AC95" s="254"/>
      <c r="AD95" s="254"/>
      <c r="AE95" s="254"/>
      <c r="AF95" s="254"/>
      <c r="AG95" s="254"/>
    </row>
    <row r="96" spans="2:33" ht="13.5" customHeight="1">
      <c r="B96" s="809"/>
      <c r="C96" s="255"/>
      <c r="D96" s="254"/>
      <c r="E96" s="254"/>
      <c r="F96" s="254"/>
      <c r="G96" s="254"/>
      <c r="H96" s="254"/>
      <c r="I96" s="254"/>
      <c r="J96" s="254"/>
      <c r="K96" s="254"/>
      <c r="L96" s="254"/>
      <c r="M96" s="254"/>
      <c r="N96" s="254"/>
      <c r="O96" s="254"/>
      <c r="P96" s="254"/>
      <c r="Q96" s="254"/>
      <c r="R96" s="254"/>
      <c r="S96" s="254"/>
      <c r="T96" s="254"/>
      <c r="U96" s="254"/>
      <c r="V96" s="254"/>
      <c r="W96" s="254"/>
      <c r="X96" s="254"/>
      <c r="Y96" s="254"/>
      <c r="Z96" s="254"/>
      <c r="AA96" s="254"/>
      <c r="AB96" s="254"/>
      <c r="AC96" s="254"/>
      <c r="AD96" s="254"/>
      <c r="AE96" s="254"/>
      <c r="AF96" s="254"/>
      <c r="AG96" s="254"/>
    </row>
    <row r="97" spans="2:33" ht="13.5" customHeight="1">
      <c r="B97" s="809"/>
      <c r="C97" s="255"/>
      <c r="D97" s="254"/>
      <c r="E97" s="254"/>
      <c r="F97" s="254"/>
      <c r="G97" s="254"/>
      <c r="H97" s="254"/>
      <c r="I97" s="254"/>
      <c r="J97" s="254"/>
      <c r="K97" s="254"/>
      <c r="L97" s="254"/>
      <c r="M97" s="254"/>
      <c r="N97" s="254"/>
      <c r="O97" s="254"/>
      <c r="P97" s="254"/>
      <c r="Q97" s="254"/>
      <c r="R97" s="254"/>
      <c r="S97" s="254"/>
      <c r="T97" s="254"/>
      <c r="U97" s="254"/>
      <c r="V97" s="254"/>
      <c r="W97" s="254"/>
      <c r="X97" s="254"/>
      <c r="Y97" s="254"/>
      <c r="Z97" s="254"/>
      <c r="AA97" s="254"/>
      <c r="AB97" s="254"/>
      <c r="AC97" s="254"/>
      <c r="AD97" s="254"/>
      <c r="AE97" s="254"/>
      <c r="AF97" s="254"/>
      <c r="AG97" s="254"/>
    </row>
    <row r="98" spans="2:33" ht="13.5" customHeight="1">
      <c r="B98" s="809"/>
      <c r="C98" s="255"/>
      <c r="D98" s="254"/>
      <c r="E98" s="254"/>
      <c r="F98" s="254"/>
      <c r="G98" s="254"/>
      <c r="H98" s="254"/>
      <c r="I98" s="254"/>
      <c r="J98" s="254"/>
      <c r="K98" s="254"/>
      <c r="L98" s="254"/>
      <c r="M98" s="254"/>
      <c r="N98" s="254"/>
      <c r="O98" s="254"/>
      <c r="P98" s="254"/>
      <c r="Q98" s="254"/>
      <c r="R98" s="254"/>
      <c r="S98" s="254"/>
      <c r="T98" s="254"/>
      <c r="U98" s="254"/>
      <c r="V98" s="254"/>
      <c r="W98" s="254"/>
      <c r="X98" s="254"/>
      <c r="Y98" s="254"/>
      <c r="Z98" s="254"/>
      <c r="AA98" s="254"/>
      <c r="AB98" s="254"/>
      <c r="AC98" s="254"/>
      <c r="AD98" s="254"/>
      <c r="AE98" s="254"/>
      <c r="AF98" s="254"/>
      <c r="AG98" s="254"/>
    </row>
    <row r="99" spans="2:33" ht="13.5" customHeight="1">
      <c r="B99" s="809"/>
      <c r="C99" s="255"/>
      <c r="D99" s="254"/>
      <c r="E99" s="254"/>
      <c r="F99" s="254"/>
      <c r="G99" s="254"/>
      <c r="H99" s="254"/>
      <c r="I99" s="254"/>
      <c r="J99" s="254"/>
      <c r="K99" s="254"/>
      <c r="L99" s="254"/>
      <c r="M99" s="254"/>
      <c r="N99" s="254"/>
      <c r="O99" s="254"/>
      <c r="P99" s="254"/>
      <c r="Q99" s="254"/>
      <c r="R99" s="254"/>
      <c r="S99" s="254"/>
      <c r="T99" s="254"/>
      <c r="U99" s="254"/>
      <c r="V99" s="254"/>
      <c r="W99" s="254"/>
      <c r="X99" s="254"/>
      <c r="Y99" s="254"/>
      <c r="Z99" s="254"/>
      <c r="AA99" s="254"/>
      <c r="AB99" s="254"/>
      <c r="AC99" s="254"/>
      <c r="AD99" s="254"/>
      <c r="AE99" s="254"/>
      <c r="AF99" s="254"/>
      <c r="AG99" s="254"/>
    </row>
    <row r="100" spans="2:33" ht="13.5" customHeight="1">
      <c r="B100" s="809"/>
      <c r="C100" s="255"/>
      <c r="D100" s="254"/>
      <c r="E100" s="254"/>
      <c r="F100" s="254"/>
      <c r="G100" s="254"/>
      <c r="H100" s="254"/>
      <c r="I100" s="254"/>
      <c r="J100" s="254"/>
      <c r="K100" s="254"/>
      <c r="L100" s="254"/>
      <c r="M100" s="254"/>
      <c r="N100" s="254"/>
      <c r="O100" s="254"/>
      <c r="P100" s="254"/>
      <c r="Q100" s="254"/>
      <c r="R100" s="254"/>
      <c r="S100" s="254"/>
      <c r="T100" s="254"/>
      <c r="U100" s="254"/>
      <c r="V100" s="254"/>
      <c r="W100" s="254"/>
      <c r="X100" s="254"/>
      <c r="Y100" s="254"/>
      <c r="Z100" s="254"/>
      <c r="AA100" s="254"/>
      <c r="AB100" s="254"/>
      <c r="AC100" s="254"/>
      <c r="AD100" s="254"/>
      <c r="AE100" s="254"/>
      <c r="AF100" s="254"/>
      <c r="AG100" s="254"/>
    </row>
    <row r="101" spans="2:33" ht="13.5" customHeight="1">
      <c r="B101" s="809"/>
      <c r="C101" s="255"/>
      <c r="D101" s="254"/>
      <c r="E101" s="254"/>
      <c r="F101" s="254"/>
      <c r="G101" s="254"/>
      <c r="H101" s="254"/>
      <c r="I101" s="254"/>
      <c r="J101" s="254"/>
      <c r="K101" s="254"/>
      <c r="L101" s="254"/>
      <c r="M101" s="254"/>
      <c r="N101" s="254"/>
      <c r="O101" s="254"/>
      <c r="P101" s="254"/>
      <c r="Q101" s="254"/>
      <c r="R101" s="254"/>
      <c r="S101" s="254"/>
      <c r="T101" s="254"/>
      <c r="U101" s="254"/>
      <c r="V101" s="254"/>
      <c r="W101" s="254"/>
      <c r="X101" s="254"/>
      <c r="Y101" s="254"/>
      <c r="Z101" s="254"/>
      <c r="AA101" s="254"/>
      <c r="AB101" s="254"/>
      <c r="AC101" s="254"/>
      <c r="AD101" s="254"/>
      <c r="AE101" s="254"/>
      <c r="AF101" s="254"/>
      <c r="AG101" s="254"/>
    </row>
    <row r="102" spans="2:33" ht="13.5" customHeight="1">
      <c r="B102" s="809"/>
      <c r="C102" s="255"/>
      <c r="D102" s="254"/>
      <c r="E102" s="254"/>
      <c r="F102" s="254"/>
      <c r="G102" s="254"/>
      <c r="H102" s="254"/>
      <c r="I102" s="254"/>
      <c r="J102" s="254"/>
      <c r="K102" s="254"/>
      <c r="L102" s="254"/>
      <c r="M102" s="254"/>
      <c r="N102" s="254"/>
      <c r="O102" s="254"/>
      <c r="P102" s="254"/>
      <c r="Q102" s="254"/>
      <c r="R102" s="254"/>
      <c r="S102" s="254"/>
      <c r="T102" s="254"/>
      <c r="U102" s="254"/>
      <c r="V102" s="254"/>
      <c r="W102" s="254"/>
      <c r="X102" s="254"/>
      <c r="Y102" s="254"/>
      <c r="Z102" s="254"/>
      <c r="AA102" s="254"/>
      <c r="AB102" s="254"/>
      <c r="AC102" s="254"/>
      <c r="AD102" s="254"/>
      <c r="AE102" s="254"/>
      <c r="AF102" s="254"/>
      <c r="AG102" s="254"/>
    </row>
    <row r="103" spans="2:33" ht="13.5" customHeight="1">
      <c r="B103" s="809"/>
      <c r="C103" s="255"/>
      <c r="D103" s="254"/>
      <c r="E103" s="254"/>
      <c r="F103" s="254"/>
      <c r="G103" s="254"/>
      <c r="H103" s="254"/>
      <c r="I103" s="254"/>
      <c r="J103" s="254"/>
      <c r="K103" s="254"/>
      <c r="L103" s="254"/>
      <c r="M103" s="254"/>
      <c r="N103" s="254"/>
      <c r="O103" s="254"/>
      <c r="P103" s="254"/>
      <c r="Q103" s="254"/>
      <c r="R103" s="254"/>
      <c r="S103" s="254"/>
      <c r="T103" s="254"/>
      <c r="U103" s="254"/>
      <c r="V103" s="254"/>
      <c r="W103" s="254"/>
      <c r="X103" s="254"/>
      <c r="Y103" s="254"/>
      <c r="Z103" s="254"/>
      <c r="AA103" s="254"/>
      <c r="AB103" s="254"/>
      <c r="AC103" s="254"/>
      <c r="AD103" s="254"/>
      <c r="AE103" s="254"/>
      <c r="AF103" s="254"/>
      <c r="AG103" s="254"/>
    </row>
    <row r="104" spans="2:33" ht="13.5" customHeight="1">
      <c r="B104" s="809"/>
      <c r="C104" s="255"/>
      <c r="D104" s="254"/>
      <c r="E104" s="254"/>
      <c r="F104" s="254"/>
      <c r="G104" s="254"/>
      <c r="H104" s="254"/>
      <c r="I104" s="254"/>
      <c r="J104" s="254"/>
      <c r="K104" s="254"/>
      <c r="L104" s="254"/>
      <c r="M104" s="254"/>
      <c r="N104" s="254"/>
      <c r="O104" s="254"/>
      <c r="P104" s="254"/>
      <c r="Q104" s="254"/>
      <c r="R104" s="254"/>
      <c r="S104" s="254"/>
      <c r="T104" s="254"/>
      <c r="U104" s="254"/>
      <c r="V104" s="254"/>
      <c r="W104" s="254"/>
      <c r="X104" s="254"/>
      <c r="Y104" s="254"/>
      <c r="Z104" s="254"/>
      <c r="AA104" s="254"/>
      <c r="AB104" s="254"/>
      <c r="AC104" s="254"/>
      <c r="AD104" s="254"/>
      <c r="AE104" s="254"/>
      <c r="AF104" s="254"/>
      <c r="AG104" s="254"/>
    </row>
    <row r="105" spans="2:33" ht="13.5" customHeight="1">
      <c r="B105" s="809"/>
      <c r="C105" s="255"/>
      <c r="D105" s="254"/>
      <c r="E105" s="254"/>
      <c r="F105" s="254"/>
      <c r="G105" s="254"/>
      <c r="H105" s="254"/>
      <c r="I105" s="254"/>
      <c r="J105" s="254"/>
      <c r="K105" s="254"/>
      <c r="L105" s="254"/>
      <c r="M105" s="254"/>
      <c r="N105" s="254"/>
      <c r="O105" s="254"/>
      <c r="P105" s="254"/>
      <c r="Q105" s="254"/>
      <c r="R105" s="254"/>
      <c r="S105" s="254"/>
      <c r="T105" s="254"/>
      <c r="U105" s="254"/>
      <c r="V105" s="254"/>
      <c r="W105" s="254"/>
      <c r="X105" s="254"/>
      <c r="Y105" s="254"/>
      <c r="Z105" s="254"/>
      <c r="AA105" s="254"/>
      <c r="AB105" s="254"/>
      <c r="AC105" s="254"/>
      <c r="AD105" s="254"/>
      <c r="AE105" s="254"/>
      <c r="AF105" s="254"/>
      <c r="AG105" s="254"/>
    </row>
    <row r="106" spans="2:33" ht="13.5" customHeight="1">
      <c r="B106" s="809"/>
      <c r="C106" s="255"/>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row>
    <row r="107" spans="2:33" ht="13.5" customHeight="1">
      <c r="B107" s="809"/>
      <c r="C107" s="255"/>
      <c r="D107" s="254"/>
      <c r="E107" s="254"/>
      <c r="F107" s="254"/>
      <c r="G107" s="254"/>
      <c r="H107" s="254"/>
      <c r="I107" s="254"/>
      <c r="J107" s="254"/>
      <c r="K107" s="254"/>
      <c r="L107" s="254"/>
      <c r="M107" s="254"/>
      <c r="N107" s="254"/>
      <c r="O107" s="254"/>
      <c r="P107" s="254"/>
      <c r="Q107" s="254"/>
      <c r="R107" s="254"/>
      <c r="S107" s="254"/>
      <c r="T107" s="254"/>
      <c r="U107" s="254"/>
      <c r="V107" s="254"/>
      <c r="W107" s="254"/>
      <c r="X107" s="254"/>
      <c r="Y107" s="254"/>
      <c r="Z107" s="254"/>
      <c r="AA107" s="254"/>
      <c r="AB107" s="254"/>
      <c r="AC107" s="254"/>
      <c r="AD107" s="254"/>
      <c r="AE107" s="254"/>
      <c r="AF107" s="254"/>
      <c r="AG107" s="254"/>
    </row>
    <row r="108" spans="2:33" ht="13.5" customHeight="1">
      <c r="B108" s="809"/>
      <c r="C108" s="255"/>
      <c r="D108" s="254"/>
      <c r="E108" s="254"/>
      <c r="F108" s="254"/>
      <c r="G108" s="254"/>
      <c r="H108" s="254"/>
      <c r="I108" s="254"/>
      <c r="J108" s="254"/>
      <c r="K108" s="254"/>
      <c r="L108" s="254"/>
      <c r="M108" s="254"/>
      <c r="N108" s="254"/>
      <c r="O108" s="254"/>
      <c r="P108" s="254"/>
      <c r="Q108" s="254"/>
      <c r="R108" s="254"/>
      <c r="S108" s="254"/>
      <c r="T108" s="254"/>
      <c r="U108" s="254"/>
      <c r="V108" s="254"/>
      <c r="W108" s="254"/>
      <c r="X108" s="254"/>
      <c r="Y108" s="254"/>
      <c r="Z108" s="254"/>
      <c r="AA108" s="254"/>
      <c r="AB108" s="254"/>
      <c r="AC108" s="254"/>
      <c r="AD108" s="254"/>
      <c r="AE108" s="254"/>
      <c r="AF108" s="254"/>
      <c r="AG108" s="254"/>
    </row>
    <row r="109" spans="2:33" ht="13.5" customHeight="1">
      <c r="B109" s="809"/>
      <c r="C109" s="255"/>
      <c r="D109" s="254"/>
      <c r="E109" s="254"/>
      <c r="F109" s="254"/>
      <c r="G109" s="254"/>
      <c r="H109" s="254"/>
      <c r="I109" s="254"/>
      <c r="J109" s="254"/>
      <c r="K109" s="254"/>
      <c r="L109" s="254"/>
      <c r="M109" s="254"/>
      <c r="N109" s="254"/>
      <c r="O109" s="254"/>
      <c r="P109" s="254"/>
      <c r="Q109" s="254"/>
      <c r="R109" s="254"/>
      <c r="S109" s="254"/>
      <c r="T109" s="254"/>
      <c r="U109" s="254"/>
      <c r="V109" s="254"/>
      <c r="W109" s="254"/>
      <c r="X109" s="254"/>
      <c r="Y109" s="254"/>
      <c r="Z109" s="254"/>
      <c r="AA109" s="254"/>
      <c r="AB109" s="254"/>
      <c r="AC109" s="254"/>
      <c r="AD109" s="254"/>
      <c r="AE109" s="254"/>
      <c r="AF109" s="254"/>
      <c r="AG109" s="254"/>
    </row>
    <row r="110" spans="2:33" ht="13.5" customHeight="1">
      <c r="B110" s="809"/>
      <c r="C110" s="255"/>
      <c r="D110" s="254"/>
      <c r="E110" s="254"/>
      <c r="F110" s="254"/>
      <c r="G110" s="254"/>
      <c r="H110" s="254"/>
      <c r="I110" s="254"/>
      <c r="J110" s="254"/>
      <c r="K110" s="254"/>
      <c r="L110" s="254"/>
      <c r="M110" s="254"/>
      <c r="N110" s="254"/>
      <c r="O110" s="254"/>
      <c r="P110" s="254"/>
      <c r="Q110" s="254"/>
      <c r="R110" s="254"/>
      <c r="S110" s="254"/>
      <c r="T110" s="254"/>
      <c r="U110" s="254"/>
      <c r="V110" s="254"/>
      <c r="W110" s="254"/>
      <c r="X110" s="254"/>
      <c r="Y110" s="254"/>
      <c r="Z110" s="254"/>
      <c r="AA110" s="254"/>
      <c r="AB110" s="254"/>
      <c r="AC110" s="254"/>
      <c r="AD110" s="254"/>
      <c r="AE110" s="254"/>
      <c r="AF110" s="254"/>
      <c r="AG110" s="254"/>
    </row>
    <row r="111" spans="2:33" ht="13.5" customHeight="1">
      <c r="B111" s="809"/>
      <c r="C111" s="255"/>
      <c r="D111" s="254"/>
      <c r="E111" s="254"/>
      <c r="F111" s="254"/>
      <c r="G111" s="254"/>
      <c r="H111" s="254"/>
      <c r="I111" s="254"/>
      <c r="J111" s="254"/>
      <c r="K111" s="254"/>
      <c r="L111" s="254"/>
      <c r="M111" s="254"/>
      <c r="N111" s="254"/>
      <c r="O111" s="254"/>
      <c r="P111" s="254"/>
      <c r="Q111" s="254"/>
      <c r="R111" s="254"/>
      <c r="S111" s="254"/>
      <c r="T111" s="254"/>
      <c r="U111" s="254"/>
      <c r="V111" s="254"/>
      <c r="W111" s="254"/>
      <c r="X111" s="254"/>
      <c r="Y111" s="254"/>
      <c r="Z111" s="254"/>
      <c r="AA111" s="254"/>
      <c r="AB111" s="254"/>
      <c r="AC111" s="254"/>
      <c r="AD111" s="254"/>
      <c r="AE111" s="254"/>
      <c r="AF111" s="254"/>
      <c r="AG111" s="254"/>
    </row>
    <row r="112" spans="2:33" ht="47.25" customHeight="1">
      <c r="B112" s="809"/>
      <c r="C112" s="255"/>
      <c r="D112" s="254"/>
      <c r="E112" s="254"/>
      <c r="F112" s="254"/>
      <c r="G112" s="254"/>
      <c r="H112" s="254"/>
      <c r="I112" s="254"/>
      <c r="J112" s="254"/>
      <c r="K112" s="254"/>
      <c r="L112" s="254"/>
      <c r="M112" s="254"/>
      <c r="N112" s="254"/>
      <c r="O112" s="254"/>
      <c r="P112" s="254"/>
      <c r="Q112" s="254"/>
      <c r="R112" s="254"/>
      <c r="S112" s="254"/>
      <c r="T112" s="254"/>
      <c r="U112" s="254"/>
      <c r="V112" s="254"/>
      <c r="W112" s="254"/>
      <c r="X112" s="254"/>
      <c r="Y112" s="254"/>
      <c r="Z112" s="254"/>
      <c r="AA112" s="254"/>
      <c r="AB112" s="254"/>
      <c r="AC112" s="254"/>
      <c r="AD112" s="254"/>
      <c r="AE112" s="254"/>
      <c r="AF112" s="254"/>
      <c r="AG112" s="254"/>
    </row>
    <row r="113" spans="2:2" ht="12.75" customHeight="1">
      <c r="B113" s="809"/>
    </row>
    <row r="114" spans="2:2" ht="13.5" customHeight="1"/>
    <row r="115" spans="2:2" ht="13.5" customHeight="1"/>
    <row r="116" spans="2:2" ht="13.5" customHeight="1"/>
    <row r="117" spans="2:2" ht="13.5" customHeight="1"/>
    <row r="118" spans="2:2" ht="13.5" customHeight="1"/>
    <row r="119" spans="2:2" ht="13.5" customHeight="1"/>
    <row r="120" spans="2:2" ht="13.5" customHeight="1"/>
    <row r="121" spans="2:2" ht="13.5" customHeight="1"/>
    <row r="122" spans="2:2" ht="13.5" customHeight="1"/>
    <row r="123" spans="2:2" ht="13.5" customHeight="1"/>
    <row r="124" spans="2:2" ht="13.5" customHeight="1"/>
    <row r="125" spans="2:2" ht="13.5" customHeight="1"/>
    <row r="126" spans="2:2" ht="13.5" customHeight="1"/>
    <row r="127" spans="2:2" ht="13.5" customHeight="1"/>
    <row r="128" spans="2:2" ht="13.5" customHeight="1"/>
  </sheetData>
  <mergeCells count="8">
    <mergeCell ref="AS1:BJ1048576"/>
    <mergeCell ref="B44:B52"/>
    <mergeCell ref="B56:B113"/>
    <mergeCell ref="A2:AP2"/>
    <mergeCell ref="B6:B8"/>
    <mergeCell ref="B11:B27"/>
    <mergeCell ref="B33:B41"/>
    <mergeCell ref="D33:AP41"/>
  </mergeCells>
  <pageMargins left="0.75" right="0.75" top="1" bottom="1" header="0.5" footer="0.5"/>
  <pageSetup scale="29" fitToWidth="0" fitToHeight="2"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7A2CD-CA4A-4986-9838-B995E3D99E43}">
  <dimension ref="A2:S200"/>
  <sheetViews>
    <sheetView zoomScale="70" zoomScaleNormal="70" workbookViewId="0">
      <selection activeCell="E10" sqref="G10"/>
    </sheetView>
  </sheetViews>
  <sheetFormatPr baseColWidth="10" defaultColWidth="11.5" defaultRowHeight="14.25"/>
  <cols>
    <col min="1" max="1" width="6.625" style="282" customWidth="1"/>
    <col min="2" max="3" width="25.375" style="283" customWidth="1"/>
    <col min="4" max="4" width="48.5" style="282" customWidth="1"/>
    <col min="5" max="5" width="32.75" style="282" bestFit="1" customWidth="1"/>
    <col min="6" max="11" width="20.375" style="282" customWidth="1"/>
    <col min="12" max="16" width="18.125" style="282" customWidth="1"/>
    <col min="17" max="17" width="11.5" style="282" customWidth="1"/>
    <col min="18" max="18" width="11.5" style="282"/>
    <col min="19" max="19" width="71.625" style="282" customWidth="1"/>
    <col min="20" max="16384" width="11.5" style="282"/>
  </cols>
  <sheetData>
    <row r="2" spans="2:19" ht="15">
      <c r="B2" s="1"/>
      <c r="C2" s="1"/>
      <c r="D2" s="96"/>
      <c r="E2" s="1"/>
      <c r="F2" s="1"/>
      <c r="G2" s="1"/>
      <c r="H2" s="1"/>
      <c r="I2" s="1"/>
      <c r="J2" s="1"/>
      <c r="K2" s="1"/>
      <c r="L2" s="1"/>
      <c r="M2" s="1"/>
      <c r="N2" s="1"/>
      <c r="O2" s="1"/>
      <c r="P2" s="1"/>
      <c r="Q2" s="1"/>
      <c r="R2" s="1"/>
    </row>
    <row r="3" spans="2:19" ht="15">
      <c r="B3" s="1"/>
      <c r="C3" s="1"/>
      <c r="D3" s="2"/>
      <c r="E3" s="1"/>
      <c r="F3" s="1"/>
      <c r="G3" s="1"/>
      <c r="H3" s="1"/>
      <c r="I3" s="1"/>
      <c r="J3" s="1"/>
      <c r="K3" s="1"/>
      <c r="L3" s="1"/>
      <c r="M3" s="1"/>
      <c r="N3" s="1"/>
      <c r="O3" s="1"/>
      <c r="P3" s="1"/>
      <c r="Q3" s="1"/>
      <c r="R3" s="1"/>
    </row>
    <row r="4" spans="2:19" ht="32.25" customHeight="1">
      <c r="B4" s="1"/>
      <c r="C4" s="837" t="s">
        <v>176</v>
      </c>
      <c r="D4" s="837"/>
      <c r="E4" s="837"/>
      <c r="F4" s="837"/>
      <c r="G4" s="837"/>
      <c r="H4" s="837"/>
      <c r="I4" s="837"/>
      <c r="J4" s="837"/>
      <c r="K4" s="837"/>
      <c r="L4" s="837"/>
      <c r="M4" s="837"/>
      <c r="N4" s="837"/>
      <c r="O4" s="837"/>
      <c r="P4" s="837"/>
      <c r="Q4" s="3"/>
      <c r="R4" s="3"/>
      <c r="S4" s="814" t="s">
        <v>263</v>
      </c>
    </row>
    <row r="5" spans="2:19" ht="32.25" customHeight="1">
      <c r="B5" s="1"/>
      <c r="C5" s="837" t="s">
        <v>91</v>
      </c>
      <c r="D5" s="837"/>
      <c r="E5" s="837"/>
      <c r="F5" s="837"/>
      <c r="G5" s="837"/>
      <c r="H5" s="837"/>
      <c r="I5" s="837"/>
      <c r="J5" s="837"/>
      <c r="K5" s="837"/>
      <c r="L5" s="837"/>
      <c r="M5" s="837"/>
      <c r="N5" s="837"/>
      <c r="O5" s="837"/>
      <c r="P5" s="837"/>
      <c r="Q5" s="3"/>
      <c r="R5" s="3"/>
      <c r="S5" s="814"/>
    </row>
    <row r="6" spans="2:19" ht="32.25" customHeight="1">
      <c r="B6" s="1"/>
      <c r="C6" s="837" t="s">
        <v>93</v>
      </c>
      <c r="D6" s="837"/>
      <c r="E6" s="837"/>
      <c r="F6" s="837"/>
      <c r="G6" s="837"/>
      <c r="H6" s="837"/>
      <c r="I6" s="837"/>
      <c r="J6" s="837"/>
      <c r="K6" s="837"/>
      <c r="L6" s="837"/>
      <c r="M6" s="837"/>
      <c r="N6" s="837"/>
      <c r="O6" s="837"/>
      <c r="P6" s="837"/>
      <c r="Q6" s="4"/>
      <c r="R6" s="4"/>
      <c r="S6" s="814"/>
    </row>
    <row r="7" spans="2:19" ht="32.25" customHeight="1">
      <c r="B7" s="1"/>
      <c r="C7" s="837" t="s">
        <v>373</v>
      </c>
      <c r="D7" s="837"/>
      <c r="E7" s="837"/>
      <c r="F7" s="837"/>
      <c r="G7" s="837"/>
      <c r="H7" s="837"/>
      <c r="I7" s="837"/>
      <c r="J7" s="837"/>
      <c r="K7" s="837"/>
      <c r="L7" s="837"/>
      <c r="M7" s="837"/>
      <c r="N7" s="837"/>
      <c r="O7" s="837"/>
      <c r="P7" s="837"/>
      <c r="Q7" s="4"/>
      <c r="R7" s="4"/>
      <c r="S7" s="814"/>
    </row>
    <row r="8" spans="2:19" ht="14.25" customHeight="1">
      <c r="S8" s="814"/>
    </row>
    <row r="9" spans="2:19" ht="15" customHeight="1" thickBot="1">
      <c r="S9" s="814"/>
    </row>
    <row r="10" spans="2:19" ht="30" customHeight="1">
      <c r="B10" s="831" t="s">
        <v>177</v>
      </c>
      <c r="C10" s="838" t="s">
        <v>24</v>
      </c>
      <c r="D10" s="841" t="s">
        <v>208</v>
      </c>
      <c r="E10" s="838" t="s">
        <v>178</v>
      </c>
      <c r="F10" s="846" t="s">
        <v>246</v>
      </c>
      <c r="G10" s="847"/>
      <c r="H10" s="847"/>
      <c r="I10" s="847"/>
      <c r="J10" s="847"/>
      <c r="K10" s="847"/>
      <c r="L10" s="847"/>
      <c r="M10" s="847"/>
      <c r="N10" s="847"/>
      <c r="O10" s="847"/>
      <c r="P10" s="847"/>
      <c r="Q10" s="834" t="s">
        <v>179</v>
      </c>
      <c r="S10" s="814"/>
    </row>
    <row r="11" spans="2:19" ht="30" customHeight="1">
      <c r="B11" s="832"/>
      <c r="C11" s="839"/>
      <c r="D11" s="842"/>
      <c r="E11" s="839"/>
      <c r="F11" s="811" t="s">
        <v>247</v>
      </c>
      <c r="G11" s="812"/>
      <c r="H11" s="812"/>
      <c r="I11" s="813"/>
      <c r="J11" s="811" t="s">
        <v>248</v>
      </c>
      <c r="K11" s="813"/>
      <c r="L11" s="811" t="s">
        <v>249</v>
      </c>
      <c r="M11" s="812"/>
      <c r="N11" s="812"/>
      <c r="O11" s="813"/>
      <c r="P11" s="419" t="s">
        <v>250</v>
      </c>
      <c r="Q11" s="835"/>
      <c r="S11" s="814"/>
    </row>
    <row r="12" spans="2:19" ht="160.5" customHeight="1" thickBot="1">
      <c r="B12" s="833"/>
      <c r="C12" s="840"/>
      <c r="D12" s="843"/>
      <c r="E12" s="840"/>
      <c r="F12" s="420" t="s">
        <v>251</v>
      </c>
      <c r="G12" s="420" t="s">
        <v>252</v>
      </c>
      <c r="H12" s="420" t="s">
        <v>253</v>
      </c>
      <c r="I12" s="420" t="s">
        <v>254</v>
      </c>
      <c r="J12" s="420" t="s">
        <v>255</v>
      </c>
      <c r="K12" s="420" t="s">
        <v>256</v>
      </c>
      <c r="L12" s="420" t="s">
        <v>257</v>
      </c>
      <c r="M12" s="420" t="s">
        <v>258</v>
      </c>
      <c r="N12" s="420" t="s">
        <v>259</v>
      </c>
      <c r="O12" s="420" t="s">
        <v>260</v>
      </c>
      <c r="P12" s="420" t="s">
        <v>261</v>
      </c>
      <c r="Q12" s="836"/>
      <c r="S12" s="814"/>
    </row>
    <row r="13" spans="2:19" ht="15.75" customHeight="1">
      <c r="B13" s="844"/>
      <c r="C13" s="851" t="s">
        <v>180</v>
      </c>
      <c r="D13" s="823"/>
      <c r="E13" s="289"/>
      <c r="F13" s="290"/>
      <c r="G13" s="290"/>
      <c r="H13" s="290"/>
      <c r="I13" s="290"/>
      <c r="J13" s="290"/>
      <c r="K13" s="290"/>
      <c r="L13" s="290"/>
      <c r="M13" s="290"/>
      <c r="N13" s="290"/>
      <c r="O13" s="290"/>
      <c r="P13" s="290"/>
      <c r="Q13" s="298"/>
      <c r="S13" s="814"/>
    </row>
    <row r="14" spans="2:19" ht="15.75" customHeight="1">
      <c r="B14" s="844"/>
      <c r="C14" s="851"/>
      <c r="D14" s="823"/>
      <c r="E14" s="289"/>
      <c r="F14" s="290"/>
      <c r="G14" s="290"/>
      <c r="H14" s="290"/>
      <c r="I14" s="290"/>
      <c r="J14" s="290"/>
      <c r="K14" s="290"/>
      <c r="L14" s="290"/>
      <c r="M14" s="290"/>
      <c r="N14" s="290"/>
      <c r="O14" s="290"/>
      <c r="P14" s="290"/>
      <c r="Q14" s="298"/>
      <c r="S14" s="814"/>
    </row>
    <row r="15" spans="2:19" ht="15.75" customHeight="1">
      <c r="B15" s="845"/>
      <c r="C15" s="852"/>
      <c r="D15" s="824"/>
      <c r="E15" s="289"/>
      <c r="F15" s="290"/>
      <c r="G15" s="290"/>
      <c r="H15" s="290"/>
      <c r="I15" s="290"/>
      <c r="J15" s="290"/>
      <c r="K15" s="290"/>
      <c r="L15" s="290"/>
      <c r="M15" s="290"/>
      <c r="N15" s="290"/>
      <c r="O15" s="290"/>
      <c r="P15" s="290"/>
      <c r="Q15" s="298"/>
      <c r="S15" s="814"/>
    </row>
    <row r="16" spans="2:19" ht="15.75" customHeight="1">
      <c r="B16" s="819"/>
      <c r="C16" s="853" t="s">
        <v>181</v>
      </c>
      <c r="D16" s="822"/>
      <c r="E16" s="291"/>
      <c r="F16" s="292"/>
      <c r="G16" s="292"/>
      <c r="H16" s="292"/>
      <c r="I16" s="292"/>
      <c r="J16" s="292"/>
      <c r="K16" s="292"/>
      <c r="L16" s="292"/>
      <c r="M16" s="292"/>
      <c r="N16" s="292"/>
      <c r="O16" s="292"/>
      <c r="P16" s="292"/>
      <c r="Q16" s="299"/>
      <c r="S16" s="814"/>
    </row>
    <row r="17" spans="1:19" ht="15.75" customHeight="1">
      <c r="B17" s="820"/>
      <c r="C17" s="851"/>
      <c r="D17" s="823"/>
      <c r="E17" s="292"/>
      <c r="F17" s="292"/>
      <c r="G17" s="292"/>
      <c r="H17" s="292"/>
      <c r="I17" s="292"/>
      <c r="J17" s="292"/>
      <c r="K17" s="292"/>
      <c r="L17" s="292"/>
      <c r="M17" s="292"/>
      <c r="N17" s="292"/>
      <c r="O17" s="292"/>
      <c r="P17" s="292"/>
      <c r="Q17" s="299"/>
      <c r="S17" s="814"/>
    </row>
    <row r="18" spans="1:19" ht="15.75" customHeight="1">
      <c r="B18" s="821"/>
      <c r="C18" s="852"/>
      <c r="D18" s="824"/>
      <c r="E18" s="292"/>
      <c r="F18" s="292"/>
      <c r="G18" s="292"/>
      <c r="H18" s="292"/>
      <c r="I18" s="292"/>
      <c r="J18" s="292"/>
      <c r="K18" s="292"/>
      <c r="L18" s="292"/>
      <c r="M18" s="292"/>
      <c r="N18" s="292"/>
      <c r="O18" s="292"/>
      <c r="P18" s="292"/>
      <c r="Q18" s="299"/>
      <c r="S18" s="814"/>
    </row>
    <row r="19" spans="1:19" ht="15.75" customHeight="1">
      <c r="B19" s="825"/>
      <c r="C19" s="848" t="s">
        <v>182</v>
      </c>
      <c r="D19" s="828"/>
      <c r="E19" s="421"/>
      <c r="F19" s="421"/>
      <c r="G19" s="421"/>
      <c r="H19" s="421"/>
      <c r="I19" s="421"/>
      <c r="J19" s="421"/>
      <c r="K19" s="421"/>
      <c r="L19" s="421"/>
      <c r="M19" s="421"/>
      <c r="N19" s="421"/>
      <c r="O19" s="421"/>
      <c r="P19" s="421"/>
      <c r="Q19" s="422"/>
      <c r="S19" s="814"/>
    </row>
    <row r="20" spans="1:19" ht="15.75" customHeight="1">
      <c r="B20" s="826"/>
      <c r="C20" s="849"/>
      <c r="D20" s="829"/>
      <c r="E20" s="423"/>
      <c r="F20" s="423"/>
      <c r="G20" s="423"/>
      <c r="H20" s="423"/>
      <c r="I20" s="423"/>
      <c r="J20" s="423"/>
      <c r="K20" s="423"/>
      <c r="L20" s="423"/>
      <c r="M20" s="423"/>
      <c r="N20" s="423"/>
      <c r="O20" s="423"/>
      <c r="P20" s="423"/>
      <c r="Q20" s="422"/>
      <c r="S20" s="814"/>
    </row>
    <row r="21" spans="1:19" ht="15.75" customHeight="1">
      <c r="B21" s="827"/>
      <c r="C21" s="850"/>
      <c r="D21" s="830"/>
      <c r="E21" s="423"/>
      <c r="F21" s="423"/>
      <c r="G21" s="423"/>
      <c r="H21" s="423"/>
      <c r="I21" s="423"/>
      <c r="J21" s="423"/>
      <c r="K21" s="423"/>
      <c r="L21" s="423"/>
      <c r="M21" s="423"/>
      <c r="N21" s="423"/>
      <c r="O21" s="423"/>
      <c r="P21" s="423"/>
      <c r="Q21" s="422"/>
      <c r="S21" s="815" t="s">
        <v>264</v>
      </c>
    </row>
    <row r="22" spans="1:19" ht="15.75">
      <c r="B22" s="819"/>
      <c r="C22" s="816" t="s">
        <v>183</v>
      </c>
      <c r="D22" s="822"/>
      <c r="E22" s="287"/>
      <c r="F22" s="288"/>
      <c r="G22" s="288"/>
      <c r="H22" s="288"/>
      <c r="I22" s="288"/>
      <c r="J22" s="288"/>
      <c r="K22" s="288"/>
      <c r="L22" s="288"/>
      <c r="M22" s="288"/>
      <c r="N22" s="288"/>
      <c r="O22" s="288"/>
      <c r="P22" s="288"/>
      <c r="Q22" s="300"/>
      <c r="S22" s="815"/>
    </row>
    <row r="23" spans="1:19" ht="15.75">
      <c r="B23" s="820"/>
      <c r="C23" s="817"/>
      <c r="D23" s="823"/>
      <c r="E23" s="287"/>
      <c r="F23" s="288"/>
      <c r="G23" s="288"/>
      <c r="H23" s="288"/>
      <c r="I23" s="288"/>
      <c r="J23" s="288"/>
      <c r="K23" s="288"/>
      <c r="L23" s="288"/>
      <c r="M23" s="288"/>
      <c r="N23" s="288"/>
      <c r="O23" s="288"/>
      <c r="P23" s="288"/>
      <c r="Q23" s="300"/>
      <c r="S23" s="815"/>
    </row>
    <row r="24" spans="1:19" ht="15.75">
      <c r="B24" s="821"/>
      <c r="C24" s="818"/>
      <c r="D24" s="824"/>
      <c r="E24" s="287"/>
      <c r="F24" s="288"/>
      <c r="G24" s="288"/>
      <c r="H24" s="288"/>
      <c r="I24" s="288"/>
      <c r="J24" s="288"/>
      <c r="K24" s="288"/>
      <c r="L24" s="288"/>
      <c r="M24" s="288"/>
      <c r="N24" s="288"/>
      <c r="O24" s="288"/>
      <c r="P24" s="288"/>
      <c r="Q24" s="300"/>
      <c r="S24" s="815"/>
    </row>
    <row r="25" spans="1:19" ht="15.75">
      <c r="A25" s="284"/>
      <c r="B25" s="819"/>
      <c r="C25" s="816" t="s">
        <v>184</v>
      </c>
      <c r="D25" s="822"/>
      <c r="E25" s="287"/>
      <c r="F25" s="288"/>
      <c r="G25" s="288"/>
      <c r="H25" s="288"/>
      <c r="I25" s="288"/>
      <c r="J25" s="288"/>
      <c r="K25" s="288"/>
      <c r="L25" s="288"/>
      <c r="M25" s="288"/>
      <c r="N25" s="288"/>
      <c r="O25" s="288"/>
      <c r="P25" s="288"/>
      <c r="Q25" s="300"/>
      <c r="S25" s="815"/>
    </row>
    <row r="26" spans="1:19" ht="15.75">
      <c r="B26" s="820"/>
      <c r="C26" s="817"/>
      <c r="D26" s="823"/>
      <c r="E26" s="287"/>
      <c r="F26" s="288"/>
      <c r="G26" s="288"/>
      <c r="H26" s="288"/>
      <c r="I26" s="288"/>
      <c r="J26" s="288"/>
      <c r="K26" s="288"/>
      <c r="L26" s="288"/>
      <c r="M26" s="288"/>
      <c r="N26" s="288"/>
      <c r="O26" s="288"/>
      <c r="P26" s="288"/>
      <c r="Q26" s="300"/>
      <c r="S26" s="815"/>
    </row>
    <row r="27" spans="1:19" ht="15.75">
      <c r="B27" s="821"/>
      <c r="C27" s="818"/>
      <c r="D27" s="824"/>
      <c r="E27" s="287"/>
      <c r="F27" s="288"/>
      <c r="G27" s="288"/>
      <c r="H27" s="288"/>
      <c r="I27" s="288"/>
      <c r="J27" s="288"/>
      <c r="K27" s="288"/>
      <c r="L27" s="288"/>
      <c r="M27" s="288"/>
      <c r="N27" s="288"/>
      <c r="O27" s="288"/>
      <c r="P27" s="288"/>
      <c r="Q27" s="300"/>
      <c r="S27" s="815"/>
    </row>
    <row r="28" spans="1:19" ht="15.75">
      <c r="B28" s="819"/>
      <c r="C28" s="816" t="s">
        <v>185</v>
      </c>
      <c r="D28" s="822"/>
      <c r="E28" s="293"/>
      <c r="F28" s="294"/>
      <c r="G28" s="294"/>
      <c r="H28" s="294"/>
      <c r="I28" s="294"/>
      <c r="J28" s="294"/>
      <c r="K28" s="294"/>
      <c r="L28" s="294"/>
      <c r="M28" s="294"/>
      <c r="N28" s="294"/>
      <c r="O28" s="294"/>
      <c r="P28" s="294"/>
      <c r="Q28" s="300"/>
      <c r="S28" s="815"/>
    </row>
    <row r="29" spans="1:19" ht="15.75">
      <c r="B29" s="820"/>
      <c r="C29" s="817"/>
      <c r="D29" s="823"/>
      <c r="E29" s="287"/>
      <c r="F29" s="288"/>
      <c r="G29" s="288"/>
      <c r="H29" s="288"/>
      <c r="I29" s="288"/>
      <c r="J29" s="288"/>
      <c r="K29" s="288"/>
      <c r="L29" s="288"/>
      <c r="M29" s="288"/>
      <c r="N29" s="288"/>
      <c r="O29" s="288"/>
      <c r="P29" s="288"/>
      <c r="Q29" s="300"/>
      <c r="S29" s="815"/>
    </row>
    <row r="30" spans="1:19" ht="15.75">
      <c r="B30" s="821"/>
      <c r="C30" s="818"/>
      <c r="D30" s="824"/>
      <c r="E30" s="293"/>
      <c r="F30" s="294"/>
      <c r="G30" s="294"/>
      <c r="H30" s="294"/>
      <c r="I30" s="294"/>
      <c r="J30" s="294"/>
      <c r="K30" s="294"/>
      <c r="L30" s="294"/>
      <c r="M30" s="294"/>
      <c r="N30" s="294"/>
      <c r="O30" s="294"/>
      <c r="P30" s="294"/>
      <c r="Q30" s="300"/>
      <c r="S30" s="815"/>
    </row>
    <row r="31" spans="1:19" ht="15.75">
      <c r="B31" s="819"/>
      <c r="C31" s="816" t="s">
        <v>186</v>
      </c>
      <c r="D31" s="822"/>
      <c r="E31" s="287"/>
      <c r="F31" s="288"/>
      <c r="G31" s="288"/>
      <c r="H31" s="288"/>
      <c r="I31" s="288"/>
      <c r="J31" s="288"/>
      <c r="K31" s="288"/>
      <c r="L31" s="288"/>
      <c r="M31" s="288"/>
      <c r="N31" s="288"/>
      <c r="O31" s="288"/>
      <c r="P31" s="288"/>
      <c r="Q31" s="300"/>
      <c r="S31" s="815"/>
    </row>
    <row r="32" spans="1:19" ht="15.75">
      <c r="B32" s="820"/>
      <c r="C32" s="817"/>
      <c r="D32" s="823"/>
      <c r="E32" s="287"/>
      <c r="F32" s="288"/>
      <c r="G32" s="288"/>
      <c r="H32" s="288"/>
      <c r="I32" s="288"/>
      <c r="J32" s="288"/>
      <c r="K32" s="288"/>
      <c r="L32" s="288"/>
      <c r="M32" s="288"/>
      <c r="N32" s="288"/>
      <c r="O32" s="288"/>
      <c r="P32" s="288"/>
      <c r="Q32" s="300"/>
      <c r="S32" s="815"/>
    </row>
    <row r="33" spans="2:19" ht="15.75">
      <c r="B33" s="821"/>
      <c r="C33" s="818"/>
      <c r="D33" s="824"/>
      <c r="E33" s="287"/>
      <c r="F33" s="288"/>
      <c r="G33" s="288"/>
      <c r="H33" s="288"/>
      <c r="I33" s="288"/>
      <c r="J33" s="288"/>
      <c r="K33" s="288"/>
      <c r="L33" s="288"/>
      <c r="M33" s="288"/>
      <c r="N33" s="288"/>
      <c r="O33" s="288"/>
      <c r="P33" s="288"/>
      <c r="Q33" s="300"/>
      <c r="S33" s="815"/>
    </row>
    <row r="34" spans="2:19" ht="15.75">
      <c r="B34" s="819"/>
      <c r="C34" s="816" t="s">
        <v>187</v>
      </c>
      <c r="D34" s="822"/>
      <c r="E34" s="287"/>
      <c r="F34" s="288"/>
      <c r="G34" s="288"/>
      <c r="H34" s="288"/>
      <c r="I34" s="288"/>
      <c r="J34" s="288"/>
      <c r="K34" s="288"/>
      <c r="L34" s="288"/>
      <c r="M34" s="288"/>
      <c r="N34" s="288"/>
      <c r="O34" s="288"/>
      <c r="P34" s="288"/>
      <c r="Q34" s="300"/>
      <c r="S34" s="815"/>
    </row>
    <row r="35" spans="2:19" ht="15.75">
      <c r="B35" s="820"/>
      <c r="C35" s="817"/>
      <c r="D35" s="823"/>
      <c r="E35" s="287"/>
      <c r="F35" s="288"/>
      <c r="G35" s="288"/>
      <c r="H35" s="288"/>
      <c r="I35" s="288"/>
      <c r="J35" s="288"/>
      <c r="K35" s="288"/>
      <c r="L35" s="288"/>
      <c r="M35" s="288"/>
      <c r="N35" s="288"/>
      <c r="O35" s="288"/>
      <c r="P35" s="288"/>
      <c r="Q35" s="300"/>
      <c r="S35" s="815"/>
    </row>
    <row r="36" spans="2:19" ht="15.75">
      <c r="B36" s="821"/>
      <c r="C36" s="818"/>
      <c r="D36" s="824"/>
      <c r="E36" s="287"/>
      <c r="F36" s="288"/>
      <c r="G36" s="288"/>
      <c r="H36" s="288"/>
      <c r="I36" s="288"/>
      <c r="J36" s="288"/>
      <c r="K36" s="288"/>
      <c r="L36" s="288"/>
      <c r="M36" s="288"/>
      <c r="N36" s="288"/>
      <c r="O36" s="288"/>
      <c r="P36" s="288"/>
      <c r="Q36" s="300"/>
      <c r="S36" s="815"/>
    </row>
    <row r="37" spans="2:19" ht="15.75">
      <c r="B37" s="819"/>
      <c r="C37" s="816" t="s">
        <v>188</v>
      </c>
      <c r="D37" s="822"/>
      <c r="E37" s="287"/>
      <c r="F37" s="288"/>
      <c r="G37" s="288"/>
      <c r="H37" s="288"/>
      <c r="I37" s="288"/>
      <c r="J37" s="288"/>
      <c r="K37" s="288"/>
      <c r="L37" s="288"/>
      <c r="M37" s="288"/>
      <c r="N37" s="288"/>
      <c r="O37" s="288"/>
      <c r="P37" s="288"/>
      <c r="Q37" s="300"/>
      <c r="S37" s="815"/>
    </row>
    <row r="38" spans="2:19" ht="15.75">
      <c r="B38" s="820"/>
      <c r="C38" s="817"/>
      <c r="D38" s="823"/>
      <c r="E38" s="287"/>
      <c r="F38" s="288"/>
      <c r="G38" s="288"/>
      <c r="H38" s="288"/>
      <c r="I38" s="288"/>
      <c r="J38" s="288"/>
      <c r="K38" s="288"/>
      <c r="L38" s="288"/>
      <c r="M38" s="288"/>
      <c r="N38" s="288"/>
      <c r="O38" s="288"/>
      <c r="P38" s="288"/>
      <c r="Q38" s="300"/>
      <c r="S38" s="815"/>
    </row>
    <row r="39" spans="2:19" ht="15.75">
      <c r="B39" s="821"/>
      <c r="C39" s="818"/>
      <c r="D39" s="824"/>
      <c r="E39" s="287"/>
      <c r="F39" s="288"/>
      <c r="G39" s="288"/>
      <c r="H39" s="288"/>
      <c r="I39" s="288"/>
      <c r="J39" s="288"/>
      <c r="K39" s="288"/>
      <c r="L39" s="288"/>
      <c r="M39" s="288"/>
      <c r="N39" s="288"/>
      <c r="O39" s="288"/>
      <c r="P39" s="288"/>
      <c r="Q39" s="300"/>
      <c r="S39" s="815"/>
    </row>
    <row r="40" spans="2:19" ht="15.75">
      <c r="B40" s="819"/>
      <c r="C40" s="816" t="s">
        <v>189</v>
      </c>
      <c r="D40" s="822"/>
      <c r="E40" s="287"/>
      <c r="F40" s="288"/>
      <c r="G40" s="288"/>
      <c r="H40" s="288"/>
      <c r="I40" s="288"/>
      <c r="J40" s="288"/>
      <c r="K40" s="288"/>
      <c r="L40" s="288"/>
      <c r="M40" s="288"/>
      <c r="N40" s="288"/>
      <c r="O40" s="288"/>
      <c r="P40" s="288"/>
      <c r="Q40" s="300"/>
      <c r="S40" s="815"/>
    </row>
    <row r="41" spans="2:19" ht="15.75">
      <c r="B41" s="820"/>
      <c r="C41" s="817"/>
      <c r="D41" s="823"/>
      <c r="E41" s="287"/>
      <c r="F41" s="288"/>
      <c r="G41" s="288"/>
      <c r="H41" s="288"/>
      <c r="I41" s="288"/>
      <c r="J41" s="288"/>
      <c r="K41" s="288"/>
      <c r="L41" s="288"/>
      <c r="M41" s="288"/>
      <c r="N41" s="288"/>
      <c r="O41" s="288"/>
      <c r="P41" s="288"/>
      <c r="Q41" s="300"/>
      <c r="S41" s="815"/>
    </row>
    <row r="42" spans="2:19" ht="15.75">
      <c r="B42" s="821"/>
      <c r="C42" s="818"/>
      <c r="D42" s="824"/>
      <c r="E42" s="287"/>
      <c r="F42" s="288"/>
      <c r="G42" s="288"/>
      <c r="H42" s="288"/>
      <c r="I42" s="288"/>
      <c r="J42" s="288"/>
      <c r="K42" s="288"/>
      <c r="L42" s="288"/>
      <c r="M42" s="288"/>
      <c r="N42" s="288"/>
      <c r="O42" s="288"/>
      <c r="P42" s="288"/>
      <c r="Q42" s="300"/>
      <c r="S42" s="815"/>
    </row>
    <row r="43" spans="2:19" ht="15.75">
      <c r="B43" s="819"/>
      <c r="C43" s="816" t="s">
        <v>209</v>
      </c>
      <c r="D43" s="822"/>
      <c r="E43" s="287"/>
      <c r="F43" s="288"/>
      <c r="G43" s="288"/>
      <c r="H43" s="288"/>
      <c r="I43" s="288"/>
      <c r="J43" s="288"/>
      <c r="K43" s="288"/>
      <c r="L43" s="288"/>
      <c r="M43" s="288"/>
      <c r="N43" s="288"/>
      <c r="O43" s="288"/>
      <c r="P43" s="288"/>
      <c r="Q43" s="300"/>
      <c r="S43" s="815"/>
    </row>
    <row r="44" spans="2:19" ht="15.75">
      <c r="B44" s="820"/>
      <c r="C44" s="817"/>
      <c r="D44" s="823"/>
      <c r="E44" s="287"/>
      <c r="F44" s="288"/>
      <c r="G44" s="288"/>
      <c r="H44" s="288"/>
      <c r="I44" s="288"/>
      <c r="J44" s="288"/>
      <c r="K44" s="288"/>
      <c r="L44" s="288"/>
      <c r="M44" s="288"/>
      <c r="N44" s="288"/>
      <c r="O44" s="288"/>
      <c r="P44" s="288"/>
      <c r="Q44" s="300"/>
      <c r="S44" s="815"/>
    </row>
    <row r="45" spans="2:19" ht="15.75">
      <c r="B45" s="821"/>
      <c r="C45" s="818"/>
      <c r="D45" s="824"/>
      <c r="E45" s="287"/>
      <c r="F45" s="288"/>
      <c r="G45" s="288"/>
      <c r="H45" s="288"/>
      <c r="I45" s="288"/>
      <c r="J45" s="288"/>
      <c r="K45" s="288"/>
      <c r="L45" s="288"/>
      <c r="M45" s="288"/>
      <c r="N45" s="288"/>
      <c r="O45" s="288"/>
      <c r="P45" s="288"/>
      <c r="Q45" s="300"/>
      <c r="S45" s="815"/>
    </row>
    <row r="46" spans="2:19" ht="15.75">
      <c r="B46" s="819"/>
      <c r="C46" s="816" t="s">
        <v>210</v>
      </c>
      <c r="D46" s="822"/>
      <c r="E46" s="287"/>
      <c r="F46" s="288"/>
      <c r="G46" s="288"/>
      <c r="H46" s="288"/>
      <c r="I46" s="288"/>
      <c r="J46" s="288"/>
      <c r="K46" s="288"/>
      <c r="L46" s="288"/>
      <c r="M46" s="288"/>
      <c r="N46" s="288"/>
      <c r="O46" s="288"/>
      <c r="P46" s="288"/>
      <c r="Q46" s="300"/>
      <c r="S46" s="815"/>
    </row>
    <row r="47" spans="2:19" ht="15.75">
      <c r="B47" s="820"/>
      <c r="C47" s="817"/>
      <c r="D47" s="823"/>
      <c r="E47" s="287"/>
      <c r="F47" s="288"/>
      <c r="G47" s="288"/>
      <c r="H47" s="288"/>
      <c r="I47" s="288"/>
      <c r="J47" s="288"/>
      <c r="K47" s="288"/>
      <c r="L47" s="288"/>
      <c r="M47" s="288"/>
      <c r="N47" s="288"/>
      <c r="O47" s="288"/>
      <c r="P47" s="288"/>
      <c r="Q47" s="300"/>
      <c r="S47" s="815"/>
    </row>
    <row r="48" spans="2:19" ht="15.75">
      <c r="B48" s="821"/>
      <c r="C48" s="818"/>
      <c r="D48" s="824"/>
      <c r="E48" s="287"/>
      <c r="F48" s="288"/>
      <c r="G48" s="288"/>
      <c r="H48" s="288"/>
      <c r="I48" s="288"/>
      <c r="J48" s="288"/>
      <c r="K48" s="288"/>
      <c r="L48" s="288"/>
      <c r="M48" s="288"/>
      <c r="N48" s="288"/>
      <c r="O48" s="288"/>
      <c r="P48" s="288"/>
      <c r="Q48" s="300"/>
      <c r="S48" s="815"/>
    </row>
    <row r="49" spans="2:19" ht="15.75">
      <c r="B49" s="825"/>
      <c r="C49" s="848" t="s">
        <v>190</v>
      </c>
      <c r="D49" s="828"/>
      <c r="E49" s="424"/>
      <c r="F49" s="425"/>
      <c r="G49" s="425"/>
      <c r="H49" s="425"/>
      <c r="I49" s="425"/>
      <c r="J49" s="425"/>
      <c r="K49" s="425"/>
      <c r="L49" s="425"/>
      <c r="M49" s="425"/>
      <c r="N49" s="425"/>
      <c r="O49" s="425"/>
      <c r="P49" s="425"/>
      <c r="Q49" s="422"/>
      <c r="S49" s="815"/>
    </row>
    <row r="50" spans="2:19" ht="15.75">
      <c r="B50" s="826"/>
      <c r="C50" s="849"/>
      <c r="D50" s="829"/>
      <c r="E50" s="424"/>
      <c r="F50" s="425"/>
      <c r="G50" s="425"/>
      <c r="H50" s="425"/>
      <c r="I50" s="425"/>
      <c r="J50" s="425"/>
      <c r="K50" s="425"/>
      <c r="L50" s="425"/>
      <c r="M50" s="425"/>
      <c r="N50" s="425"/>
      <c r="O50" s="425"/>
      <c r="P50" s="425"/>
      <c r="Q50" s="422"/>
      <c r="S50" s="815"/>
    </row>
    <row r="51" spans="2:19" ht="15.75">
      <c r="B51" s="827"/>
      <c r="C51" s="850"/>
      <c r="D51" s="830"/>
      <c r="E51" s="424"/>
      <c r="F51" s="425"/>
      <c r="G51" s="425"/>
      <c r="H51" s="425"/>
      <c r="I51" s="425"/>
      <c r="J51" s="425"/>
      <c r="K51" s="425"/>
      <c r="L51" s="425"/>
      <c r="M51" s="425"/>
      <c r="N51" s="425"/>
      <c r="O51" s="425"/>
      <c r="P51" s="425"/>
      <c r="Q51" s="422"/>
      <c r="S51" s="815"/>
    </row>
    <row r="52" spans="2:19" ht="15.75">
      <c r="B52" s="819"/>
      <c r="C52" s="816" t="s">
        <v>191</v>
      </c>
      <c r="D52" s="822"/>
      <c r="E52" s="287"/>
      <c r="F52" s="288"/>
      <c r="G52" s="288"/>
      <c r="H52" s="288"/>
      <c r="I52" s="288"/>
      <c r="J52" s="288"/>
      <c r="K52" s="288"/>
      <c r="L52" s="288"/>
      <c r="M52" s="288"/>
      <c r="N52" s="288"/>
      <c r="O52" s="288"/>
      <c r="P52" s="288"/>
      <c r="Q52" s="300"/>
      <c r="S52" s="815"/>
    </row>
    <row r="53" spans="2:19" ht="15.75">
      <c r="B53" s="820"/>
      <c r="C53" s="817"/>
      <c r="D53" s="823"/>
      <c r="E53" s="287"/>
      <c r="F53" s="288"/>
      <c r="G53" s="288"/>
      <c r="H53" s="288"/>
      <c r="I53" s="288"/>
      <c r="J53" s="288"/>
      <c r="K53" s="288"/>
      <c r="L53" s="288"/>
      <c r="M53" s="288"/>
      <c r="N53" s="288"/>
      <c r="O53" s="288"/>
      <c r="P53" s="288"/>
      <c r="Q53" s="300"/>
      <c r="S53" s="815"/>
    </row>
    <row r="54" spans="2:19" ht="15.75">
      <c r="B54" s="821"/>
      <c r="C54" s="818"/>
      <c r="D54" s="824"/>
      <c r="E54" s="287"/>
      <c r="F54" s="288"/>
      <c r="G54" s="288"/>
      <c r="H54" s="288"/>
      <c r="I54" s="288"/>
      <c r="J54" s="288"/>
      <c r="K54" s="288"/>
      <c r="L54" s="288"/>
      <c r="M54" s="288"/>
      <c r="N54" s="288"/>
      <c r="O54" s="288"/>
      <c r="P54" s="288"/>
      <c r="Q54" s="300"/>
      <c r="S54" s="815"/>
    </row>
    <row r="55" spans="2:19" ht="15.75">
      <c r="B55" s="819"/>
      <c r="C55" s="816" t="s">
        <v>192</v>
      </c>
      <c r="D55" s="822"/>
      <c r="E55" s="287"/>
      <c r="F55" s="288"/>
      <c r="G55" s="288"/>
      <c r="H55" s="288"/>
      <c r="I55" s="288"/>
      <c r="J55" s="288"/>
      <c r="K55" s="288"/>
      <c r="L55" s="288"/>
      <c r="M55" s="288"/>
      <c r="N55" s="288"/>
      <c r="O55" s="288"/>
      <c r="P55" s="288"/>
      <c r="Q55" s="300"/>
      <c r="S55" s="815"/>
    </row>
    <row r="56" spans="2:19" ht="15.75">
      <c r="B56" s="820"/>
      <c r="C56" s="817"/>
      <c r="D56" s="823"/>
      <c r="E56" s="287"/>
      <c r="F56" s="288"/>
      <c r="G56" s="288"/>
      <c r="H56" s="288"/>
      <c r="I56" s="288"/>
      <c r="J56" s="288"/>
      <c r="K56" s="288"/>
      <c r="L56" s="288"/>
      <c r="M56" s="288"/>
      <c r="N56" s="288"/>
      <c r="O56" s="288"/>
      <c r="P56" s="288"/>
      <c r="Q56" s="300"/>
      <c r="S56" s="815"/>
    </row>
    <row r="57" spans="2:19" ht="15.75">
      <c r="B57" s="821"/>
      <c r="C57" s="818"/>
      <c r="D57" s="824"/>
      <c r="E57" s="287"/>
      <c r="F57" s="288"/>
      <c r="G57" s="288"/>
      <c r="H57" s="288"/>
      <c r="I57" s="288"/>
      <c r="J57" s="288"/>
      <c r="K57" s="288"/>
      <c r="L57" s="288"/>
      <c r="M57" s="288"/>
      <c r="N57" s="288"/>
      <c r="O57" s="288"/>
      <c r="P57" s="288"/>
      <c r="Q57" s="300"/>
      <c r="S57" s="815"/>
    </row>
    <row r="58" spans="2:19" ht="15.75">
      <c r="B58" s="819"/>
      <c r="C58" s="816" t="s">
        <v>193</v>
      </c>
      <c r="D58" s="822"/>
      <c r="E58" s="287"/>
      <c r="F58" s="288"/>
      <c r="G58" s="288"/>
      <c r="H58" s="288"/>
      <c r="I58" s="288"/>
      <c r="J58" s="288"/>
      <c r="K58" s="288"/>
      <c r="L58" s="288"/>
      <c r="M58" s="288"/>
      <c r="N58" s="288"/>
      <c r="O58" s="288"/>
      <c r="P58" s="288"/>
      <c r="Q58" s="300"/>
      <c r="S58" s="815"/>
    </row>
    <row r="59" spans="2:19" ht="15.75">
      <c r="B59" s="820"/>
      <c r="C59" s="817"/>
      <c r="D59" s="823"/>
      <c r="E59" s="287"/>
      <c r="F59" s="288"/>
      <c r="G59" s="288"/>
      <c r="H59" s="288"/>
      <c r="I59" s="288"/>
      <c r="J59" s="288"/>
      <c r="K59" s="288"/>
      <c r="L59" s="288"/>
      <c r="M59" s="288"/>
      <c r="N59" s="288"/>
      <c r="O59" s="288"/>
      <c r="P59" s="288"/>
      <c r="Q59" s="300"/>
      <c r="S59" s="815"/>
    </row>
    <row r="60" spans="2:19" ht="15.75">
      <c r="B60" s="821"/>
      <c r="C60" s="818"/>
      <c r="D60" s="824"/>
      <c r="E60" s="287"/>
      <c r="F60" s="288"/>
      <c r="G60" s="288"/>
      <c r="H60" s="288"/>
      <c r="I60" s="288"/>
      <c r="J60" s="288"/>
      <c r="K60" s="288"/>
      <c r="L60" s="288"/>
      <c r="M60" s="288"/>
      <c r="N60" s="288"/>
      <c r="O60" s="288"/>
      <c r="P60" s="288"/>
      <c r="Q60" s="300"/>
      <c r="S60" s="815"/>
    </row>
    <row r="61" spans="2:19" ht="15.75">
      <c r="B61" s="819"/>
      <c r="C61" s="816" t="s">
        <v>212</v>
      </c>
      <c r="D61" s="822"/>
      <c r="E61" s="287"/>
      <c r="F61" s="288"/>
      <c r="G61" s="288"/>
      <c r="H61" s="288"/>
      <c r="I61" s="288"/>
      <c r="J61" s="288"/>
      <c r="K61" s="288"/>
      <c r="L61" s="288"/>
      <c r="M61" s="288"/>
      <c r="N61" s="288"/>
      <c r="O61" s="288"/>
      <c r="P61" s="288"/>
      <c r="Q61" s="301"/>
      <c r="S61" s="815"/>
    </row>
    <row r="62" spans="2:19" ht="15.75">
      <c r="B62" s="820"/>
      <c r="C62" s="817"/>
      <c r="D62" s="823"/>
      <c r="E62" s="287"/>
      <c r="F62" s="288"/>
      <c r="G62" s="288"/>
      <c r="H62" s="288"/>
      <c r="I62" s="288"/>
      <c r="J62" s="288"/>
      <c r="K62" s="288"/>
      <c r="L62" s="288"/>
      <c r="M62" s="288"/>
      <c r="N62" s="288"/>
      <c r="O62" s="288"/>
      <c r="P62" s="288"/>
      <c r="Q62" s="300"/>
      <c r="S62" s="815"/>
    </row>
    <row r="63" spans="2:19" ht="15.75">
      <c r="B63" s="821"/>
      <c r="C63" s="818"/>
      <c r="D63" s="824"/>
      <c r="E63" s="287"/>
      <c r="F63" s="288"/>
      <c r="G63" s="288"/>
      <c r="H63" s="288"/>
      <c r="I63" s="288"/>
      <c r="J63" s="288"/>
      <c r="K63" s="288"/>
      <c r="L63" s="288"/>
      <c r="M63" s="288"/>
      <c r="N63" s="288"/>
      <c r="O63" s="288"/>
      <c r="P63" s="288"/>
      <c r="Q63" s="302"/>
      <c r="S63" s="815"/>
    </row>
    <row r="64" spans="2:19" ht="15.75">
      <c r="B64" s="819"/>
      <c r="C64" s="816" t="s">
        <v>213</v>
      </c>
      <c r="D64" s="822"/>
      <c r="E64" s="287"/>
      <c r="F64" s="288"/>
      <c r="G64" s="288"/>
      <c r="H64" s="288"/>
      <c r="I64" s="288"/>
      <c r="J64" s="288"/>
      <c r="K64" s="288"/>
      <c r="L64" s="288"/>
      <c r="M64" s="288"/>
      <c r="N64" s="288"/>
      <c r="O64" s="288"/>
      <c r="P64" s="288"/>
      <c r="Q64" s="302"/>
      <c r="S64" s="815"/>
    </row>
    <row r="65" spans="2:19" ht="15.75">
      <c r="B65" s="820"/>
      <c r="C65" s="817"/>
      <c r="D65" s="823"/>
      <c r="E65" s="287"/>
      <c r="F65" s="288"/>
      <c r="G65" s="288"/>
      <c r="H65" s="288"/>
      <c r="I65" s="288"/>
      <c r="J65" s="288"/>
      <c r="K65" s="288"/>
      <c r="L65" s="288"/>
      <c r="M65" s="288"/>
      <c r="N65" s="288"/>
      <c r="O65" s="288"/>
      <c r="P65" s="288"/>
      <c r="Q65" s="302"/>
      <c r="S65" s="815"/>
    </row>
    <row r="66" spans="2:19" ht="15.75">
      <c r="B66" s="821"/>
      <c r="C66" s="818"/>
      <c r="D66" s="824"/>
      <c r="E66" s="287"/>
      <c r="F66" s="288"/>
      <c r="G66" s="288"/>
      <c r="H66" s="288"/>
      <c r="I66" s="288"/>
      <c r="J66" s="288"/>
      <c r="K66" s="288"/>
      <c r="L66" s="288"/>
      <c r="M66" s="288"/>
      <c r="N66" s="288"/>
      <c r="O66" s="288"/>
      <c r="P66" s="288"/>
      <c r="Q66" s="302"/>
      <c r="S66" s="815"/>
    </row>
    <row r="67" spans="2:19" ht="15.75">
      <c r="B67" s="819"/>
      <c r="C67" s="816" t="s">
        <v>214</v>
      </c>
      <c r="D67" s="822"/>
      <c r="E67" s="287"/>
      <c r="F67" s="288"/>
      <c r="G67" s="288"/>
      <c r="H67" s="288"/>
      <c r="I67" s="288"/>
      <c r="J67" s="288"/>
      <c r="K67" s="288"/>
      <c r="L67" s="288"/>
      <c r="M67" s="288"/>
      <c r="N67" s="288"/>
      <c r="O67" s="288"/>
      <c r="P67" s="288"/>
      <c r="Q67" s="302"/>
      <c r="S67" s="815"/>
    </row>
    <row r="68" spans="2:19" ht="15.75">
      <c r="B68" s="820"/>
      <c r="C68" s="817"/>
      <c r="D68" s="823"/>
      <c r="E68" s="287"/>
      <c r="F68" s="288"/>
      <c r="G68" s="288"/>
      <c r="H68" s="288"/>
      <c r="I68" s="288"/>
      <c r="J68" s="288"/>
      <c r="K68" s="288"/>
      <c r="L68" s="288"/>
      <c r="M68" s="288"/>
      <c r="N68" s="288"/>
      <c r="O68" s="288"/>
      <c r="P68" s="288"/>
      <c r="Q68" s="302"/>
      <c r="S68" s="815"/>
    </row>
    <row r="69" spans="2:19" ht="15.75">
      <c r="B69" s="821"/>
      <c r="C69" s="818"/>
      <c r="D69" s="824"/>
      <c r="E69" s="287"/>
      <c r="F69" s="288"/>
      <c r="G69" s="288"/>
      <c r="H69" s="288"/>
      <c r="I69" s="288"/>
      <c r="J69" s="288"/>
      <c r="K69" s="288"/>
      <c r="L69" s="288"/>
      <c r="M69" s="288"/>
      <c r="N69" s="288"/>
      <c r="O69" s="288"/>
      <c r="P69" s="288"/>
      <c r="Q69" s="302"/>
      <c r="S69" s="815"/>
    </row>
    <row r="70" spans="2:19" ht="15.75">
      <c r="B70" s="819"/>
      <c r="C70" s="816" t="s">
        <v>215</v>
      </c>
      <c r="D70" s="822"/>
      <c r="E70" s="287"/>
      <c r="F70" s="288"/>
      <c r="G70" s="288"/>
      <c r="H70" s="288"/>
      <c r="I70" s="288"/>
      <c r="J70" s="288"/>
      <c r="K70" s="288"/>
      <c r="L70" s="288"/>
      <c r="M70" s="288"/>
      <c r="N70" s="288"/>
      <c r="O70" s="288"/>
      <c r="P70" s="288"/>
      <c r="Q70" s="302"/>
      <c r="S70" s="815"/>
    </row>
    <row r="71" spans="2:19" ht="15.75">
      <c r="B71" s="820"/>
      <c r="C71" s="817"/>
      <c r="D71" s="823"/>
      <c r="E71" s="287"/>
      <c r="F71" s="288"/>
      <c r="G71" s="288"/>
      <c r="H71" s="288"/>
      <c r="I71" s="288"/>
      <c r="J71" s="288"/>
      <c r="K71" s="288"/>
      <c r="L71" s="288"/>
      <c r="M71" s="288"/>
      <c r="N71" s="288"/>
      <c r="O71" s="288"/>
      <c r="P71" s="288"/>
      <c r="Q71" s="300"/>
      <c r="S71" s="815"/>
    </row>
    <row r="72" spans="2:19" ht="15.75">
      <c r="B72" s="821"/>
      <c r="C72" s="818"/>
      <c r="D72" s="824"/>
      <c r="E72" s="287"/>
      <c r="F72" s="288"/>
      <c r="G72" s="288"/>
      <c r="H72" s="288"/>
      <c r="I72" s="288"/>
      <c r="J72" s="288"/>
      <c r="K72" s="288"/>
      <c r="L72" s="288"/>
      <c r="M72" s="288"/>
      <c r="N72" s="288"/>
      <c r="O72" s="288"/>
      <c r="P72" s="288"/>
      <c r="Q72" s="300"/>
      <c r="S72" s="815"/>
    </row>
    <row r="73" spans="2:19" ht="15.75">
      <c r="B73" s="819"/>
      <c r="C73" s="816" t="s">
        <v>216</v>
      </c>
      <c r="D73" s="822"/>
      <c r="E73" s="287"/>
      <c r="F73" s="288"/>
      <c r="G73" s="288"/>
      <c r="H73" s="288"/>
      <c r="I73" s="288"/>
      <c r="J73" s="288"/>
      <c r="K73" s="288"/>
      <c r="L73" s="288"/>
      <c r="M73" s="288"/>
      <c r="N73" s="288"/>
      <c r="O73" s="288"/>
      <c r="P73" s="288"/>
      <c r="Q73" s="300"/>
      <c r="S73" s="815"/>
    </row>
    <row r="74" spans="2:19" ht="15.75">
      <c r="B74" s="820"/>
      <c r="C74" s="817"/>
      <c r="D74" s="823"/>
      <c r="E74" s="287"/>
      <c r="F74" s="288"/>
      <c r="G74" s="288"/>
      <c r="H74" s="288"/>
      <c r="I74" s="288"/>
      <c r="J74" s="288"/>
      <c r="K74" s="288"/>
      <c r="L74" s="288"/>
      <c r="M74" s="288"/>
      <c r="N74" s="288"/>
      <c r="O74" s="288"/>
      <c r="P74" s="288"/>
      <c r="Q74" s="300"/>
      <c r="S74" s="815"/>
    </row>
    <row r="75" spans="2:19" ht="15.75">
      <c r="B75" s="821"/>
      <c r="C75" s="818"/>
      <c r="D75" s="824"/>
      <c r="E75" s="287"/>
      <c r="F75" s="288"/>
      <c r="G75" s="288"/>
      <c r="H75" s="288"/>
      <c r="I75" s="288"/>
      <c r="J75" s="288"/>
      <c r="K75" s="288"/>
      <c r="L75" s="288"/>
      <c r="M75" s="288"/>
      <c r="N75" s="288"/>
      <c r="O75" s="288"/>
      <c r="P75" s="288"/>
      <c r="Q75" s="300"/>
      <c r="S75" s="815"/>
    </row>
    <row r="76" spans="2:19" ht="15.75">
      <c r="B76" s="819"/>
      <c r="C76" s="816" t="s">
        <v>217</v>
      </c>
      <c r="D76" s="822"/>
      <c r="E76" s="287"/>
      <c r="F76" s="288"/>
      <c r="G76" s="288"/>
      <c r="H76" s="288"/>
      <c r="I76" s="288"/>
      <c r="J76" s="288"/>
      <c r="K76" s="288"/>
      <c r="L76" s="288"/>
      <c r="M76" s="288"/>
      <c r="N76" s="288"/>
      <c r="O76" s="288"/>
      <c r="P76" s="288"/>
      <c r="Q76" s="300"/>
    </row>
    <row r="77" spans="2:19" ht="15.75">
      <c r="B77" s="820"/>
      <c r="C77" s="817"/>
      <c r="D77" s="823"/>
      <c r="E77" s="287"/>
      <c r="F77" s="288"/>
      <c r="G77" s="288"/>
      <c r="H77" s="288"/>
      <c r="I77" s="288"/>
      <c r="J77" s="288"/>
      <c r="K77" s="288"/>
      <c r="L77" s="288"/>
      <c r="M77" s="288"/>
      <c r="N77" s="288"/>
      <c r="O77" s="288"/>
      <c r="P77" s="288"/>
      <c r="Q77" s="300"/>
    </row>
    <row r="78" spans="2:19" ht="15.75">
      <c r="B78" s="821"/>
      <c r="C78" s="818"/>
      <c r="D78" s="824"/>
      <c r="E78" s="287"/>
      <c r="F78" s="288"/>
      <c r="G78" s="288"/>
      <c r="H78" s="288"/>
      <c r="I78" s="288"/>
      <c r="J78" s="288"/>
      <c r="K78" s="288"/>
      <c r="L78" s="288"/>
      <c r="M78" s="288"/>
      <c r="N78" s="288"/>
      <c r="O78" s="288"/>
      <c r="P78" s="288"/>
      <c r="Q78" s="300"/>
    </row>
    <row r="79" spans="2:19" ht="15.75">
      <c r="B79" s="825"/>
      <c r="C79" s="848" t="s">
        <v>194</v>
      </c>
      <c r="D79" s="828"/>
      <c r="E79" s="424"/>
      <c r="F79" s="425"/>
      <c r="G79" s="425"/>
      <c r="H79" s="425"/>
      <c r="I79" s="425"/>
      <c r="J79" s="425"/>
      <c r="K79" s="425"/>
      <c r="L79" s="425"/>
      <c r="M79" s="425"/>
      <c r="N79" s="425"/>
      <c r="O79" s="425"/>
      <c r="P79" s="425"/>
      <c r="Q79" s="422"/>
    </row>
    <row r="80" spans="2:19" ht="15.75">
      <c r="B80" s="826"/>
      <c r="C80" s="849"/>
      <c r="D80" s="829"/>
      <c r="E80" s="424"/>
      <c r="F80" s="425"/>
      <c r="G80" s="425"/>
      <c r="H80" s="425"/>
      <c r="I80" s="425"/>
      <c r="J80" s="425"/>
      <c r="K80" s="425"/>
      <c r="L80" s="425"/>
      <c r="M80" s="425"/>
      <c r="N80" s="425"/>
      <c r="O80" s="425"/>
      <c r="P80" s="425"/>
      <c r="Q80" s="422"/>
    </row>
    <row r="81" spans="2:17" ht="15.75">
      <c r="B81" s="827"/>
      <c r="C81" s="850"/>
      <c r="D81" s="830"/>
      <c r="E81" s="424"/>
      <c r="F81" s="425"/>
      <c r="G81" s="425"/>
      <c r="H81" s="425"/>
      <c r="I81" s="425"/>
      <c r="J81" s="425"/>
      <c r="K81" s="425"/>
      <c r="L81" s="425"/>
      <c r="M81" s="425"/>
      <c r="N81" s="425"/>
      <c r="O81" s="425"/>
      <c r="P81" s="425"/>
      <c r="Q81" s="422"/>
    </row>
    <row r="82" spans="2:17" ht="15.75">
      <c r="B82" s="819"/>
      <c r="C82" s="816" t="s">
        <v>195</v>
      </c>
      <c r="D82" s="822"/>
      <c r="E82" s="287"/>
      <c r="F82" s="288"/>
      <c r="G82" s="288"/>
      <c r="H82" s="288"/>
      <c r="I82" s="288"/>
      <c r="J82" s="288"/>
      <c r="K82" s="288"/>
      <c r="L82" s="288"/>
      <c r="M82" s="288"/>
      <c r="N82" s="288"/>
      <c r="O82" s="288"/>
      <c r="P82" s="288"/>
      <c r="Q82" s="300"/>
    </row>
    <row r="83" spans="2:17" ht="15.75">
      <c r="B83" s="820"/>
      <c r="C83" s="817"/>
      <c r="D83" s="823"/>
      <c r="E83" s="287"/>
      <c r="F83" s="288"/>
      <c r="G83" s="288"/>
      <c r="H83" s="288"/>
      <c r="I83" s="288"/>
      <c r="J83" s="288"/>
      <c r="K83" s="288"/>
      <c r="L83" s="288"/>
      <c r="M83" s="288"/>
      <c r="N83" s="288"/>
      <c r="O83" s="288"/>
      <c r="P83" s="288"/>
      <c r="Q83" s="300"/>
    </row>
    <row r="84" spans="2:17" ht="15.75">
      <c r="B84" s="821"/>
      <c r="C84" s="818"/>
      <c r="D84" s="824"/>
      <c r="E84" s="287"/>
      <c r="F84" s="288"/>
      <c r="G84" s="288"/>
      <c r="H84" s="288"/>
      <c r="I84" s="288"/>
      <c r="J84" s="288"/>
      <c r="K84" s="288"/>
      <c r="L84" s="288"/>
      <c r="M84" s="288"/>
      <c r="N84" s="288"/>
      <c r="O84" s="288"/>
      <c r="P84" s="288"/>
      <c r="Q84" s="300"/>
    </row>
    <row r="85" spans="2:17" ht="15.75">
      <c r="B85" s="819"/>
      <c r="C85" s="816" t="s">
        <v>196</v>
      </c>
      <c r="D85" s="822"/>
      <c r="E85" s="287"/>
      <c r="F85" s="288"/>
      <c r="G85" s="288"/>
      <c r="H85" s="288"/>
      <c r="I85" s="288"/>
      <c r="J85" s="288"/>
      <c r="K85" s="288"/>
      <c r="L85" s="288"/>
      <c r="M85" s="288"/>
      <c r="N85" s="288"/>
      <c r="O85" s="288"/>
      <c r="P85" s="288"/>
      <c r="Q85" s="300"/>
    </row>
    <row r="86" spans="2:17" ht="15.75">
      <c r="B86" s="820"/>
      <c r="C86" s="817"/>
      <c r="D86" s="823"/>
      <c r="E86" s="287"/>
      <c r="F86" s="288"/>
      <c r="G86" s="288"/>
      <c r="H86" s="288"/>
      <c r="I86" s="288"/>
      <c r="J86" s="288"/>
      <c r="K86" s="288"/>
      <c r="L86" s="288"/>
      <c r="M86" s="288"/>
      <c r="N86" s="288"/>
      <c r="O86" s="288"/>
      <c r="P86" s="288"/>
      <c r="Q86" s="300"/>
    </row>
    <row r="87" spans="2:17" ht="15.75">
      <c r="B87" s="821"/>
      <c r="C87" s="818"/>
      <c r="D87" s="824"/>
      <c r="E87" s="287"/>
      <c r="F87" s="288"/>
      <c r="G87" s="288"/>
      <c r="H87" s="288"/>
      <c r="I87" s="288"/>
      <c r="J87" s="288"/>
      <c r="K87" s="288"/>
      <c r="L87" s="288"/>
      <c r="M87" s="288"/>
      <c r="N87" s="288"/>
      <c r="O87" s="288"/>
      <c r="P87" s="288"/>
      <c r="Q87" s="300"/>
    </row>
    <row r="88" spans="2:17" ht="15.75">
      <c r="B88" s="819"/>
      <c r="C88" s="816" t="s">
        <v>197</v>
      </c>
      <c r="D88" s="822"/>
      <c r="E88" s="287"/>
      <c r="F88" s="288"/>
      <c r="G88" s="288"/>
      <c r="H88" s="288"/>
      <c r="I88" s="288"/>
      <c r="J88" s="288"/>
      <c r="K88" s="288"/>
      <c r="L88" s="288"/>
      <c r="M88" s="288"/>
      <c r="N88" s="288"/>
      <c r="O88" s="288"/>
      <c r="P88" s="288"/>
      <c r="Q88" s="300"/>
    </row>
    <row r="89" spans="2:17" ht="15.75">
      <c r="B89" s="820"/>
      <c r="C89" s="817"/>
      <c r="D89" s="823"/>
      <c r="E89" s="287"/>
      <c r="F89" s="288"/>
      <c r="G89" s="288"/>
      <c r="H89" s="288"/>
      <c r="I89" s="288"/>
      <c r="J89" s="288"/>
      <c r="K89" s="288"/>
      <c r="L89" s="288"/>
      <c r="M89" s="288"/>
      <c r="N89" s="288"/>
      <c r="O89" s="288"/>
      <c r="P89" s="288"/>
      <c r="Q89" s="300"/>
    </row>
    <row r="90" spans="2:17" ht="15.75">
      <c r="B90" s="821"/>
      <c r="C90" s="818"/>
      <c r="D90" s="824"/>
      <c r="E90" s="287"/>
      <c r="F90" s="288"/>
      <c r="G90" s="288"/>
      <c r="H90" s="288"/>
      <c r="I90" s="288"/>
      <c r="J90" s="288"/>
      <c r="K90" s="288"/>
      <c r="L90" s="288"/>
      <c r="M90" s="288"/>
      <c r="N90" s="288"/>
      <c r="O90" s="288"/>
      <c r="P90" s="288"/>
      <c r="Q90" s="300"/>
    </row>
    <row r="91" spans="2:17" ht="15.75">
      <c r="B91" s="819"/>
      <c r="C91" s="816" t="s">
        <v>198</v>
      </c>
      <c r="D91" s="822"/>
      <c r="E91" s="287"/>
      <c r="F91" s="288"/>
      <c r="G91" s="288"/>
      <c r="H91" s="288"/>
      <c r="I91" s="288"/>
      <c r="J91" s="288"/>
      <c r="K91" s="288"/>
      <c r="L91" s="288"/>
      <c r="M91" s="288"/>
      <c r="N91" s="288"/>
      <c r="O91" s="288"/>
      <c r="P91" s="288"/>
      <c r="Q91" s="300"/>
    </row>
    <row r="92" spans="2:17" ht="15.75">
      <c r="B92" s="820"/>
      <c r="C92" s="817"/>
      <c r="D92" s="823"/>
      <c r="E92" s="287"/>
      <c r="F92" s="288"/>
      <c r="G92" s="288"/>
      <c r="H92" s="288"/>
      <c r="I92" s="288"/>
      <c r="J92" s="288"/>
      <c r="K92" s="288"/>
      <c r="L92" s="288"/>
      <c r="M92" s="288"/>
      <c r="N92" s="288"/>
      <c r="O92" s="288"/>
      <c r="P92" s="288"/>
      <c r="Q92" s="300"/>
    </row>
    <row r="93" spans="2:17" ht="15.75">
      <c r="B93" s="821"/>
      <c r="C93" s="818"/>
      <c r="D93" s="824"/>
      <c r="E93" s="287"/>
      <c r="F93" s="288"/>
      <c r="G93" s="288"/>
      <c r="H93" s="288"/>
      <c r="I93" s="288"/>
      <c r="J93" s="288"/>
      <c r="K93" s="288"/>
      <c r="L93" s="288"/>
      <c r="M93" s="288"/>
      <c r="N93" s="288"/>
      <c r="O93" s="288"/>
      <c r="P93" s="288"/>
      <c r="Q93" s="300"/>
    </row>
    <row r="94" spans="2:17" ht="15.75">
      <c r="B94" s="819"/>
      <c r="C94" s="816" t="s">
        <v>199</v>
      </c>
      <c r="D94" s="822"/>
      <c r="E94" s="287"/>
      <c r="F94" s="288"/>
      <c r="G94" s="288"/>
      <c r="H94" s="288"/>
      <c r="I94" s="288"/>
      <c r="J94" s="288"/>
      <c r="K94" s="288"/>
      <c r="L94" s="288"/>
      <c r="M94" s="288"/>
      <c r="N94" s="288"/>
      <c r="O94" s="288"/>
      <c r="P94" s="288"/>
      <c r="Q94" s="300"/>
    </row>
    <row r="95" spans="2:17" ht="15.75">
      <c r="B95" s="820"/>
      <c r="C95" s="817"/>
      <c r="D95" s="823"/>
      <c r="E95" s="287"/>
      <c r="F95" s="288"/>
      <c r="G95" s="288"/>
      <c r="H95" s="288"/>
      <c r="I95" s="288"/>
      <c r="J95" s="288"/>
      <c r="K95" s="288"/>
      <c r="L95" s="288"/>
      <c r="M95" s="288"/>
      <c r="N95" s="288"/>
      <c r="O95" s="288"/>
      <c r="P95" s="288"/>
      <c r="Q95" s="300"/>
    </row>
    <row r="96" spans="2:17" ht="15.75">
      <c r="B96" s="821"/>
      <c r="C96" s="818"/>
      <c r="D96" s="824"/>
      <c r="E96" s="287"/>
      <c r="F96" s="288"/>
      <c r="G96" s="288"/>
      <c r="H96" s="288"/>
      <c r="I96" s="288"/>
      <c r="J96" s="288"/>
      <c r="K96" s="288"/>
      <c r="L96" s="288"/>
      <c r="M96" s="288"/>
      <c r="N96" s="288"/>
      <c r="O96" s="288"/>
      <c r="P96" s="288"/>
      <c r="Q96" s="300"/>
    </row>
    <row r="97" spans="2:17" ht="15.75">
      <c r="B97" s="819"/>
      <c r="C97" s="816" t="s">
        <v>200</v>
      </c>
      <c r="D97" s="822"/>
      <c r="E97" s="287"/>
      <c r="F97" s="288"/>
      <c r="G97" s="288"/>
      <c r="H97" s="288"/>
      <c r="I97" s="288"/>
      <c r="J97" s="288"/>
      <c r="K97" s="288"/>
      <c r="L97" s="288"/>
      <c r="M97" s="288"/>
      <c r="N97" s="288"/>
      <c r="O97" s="288"/>
      <c r="P97" s="288"/>
      <c r="Q97" s="300"/>
    </row>
    <row r="98" spans="2:17" ht="15.75">
      <c r="B98" s="820"/>
      <c r="C98" s="817"/>
      <c r="D98" s="823"/>
      <c r="E98" s="287"/>
      <c r="F98" s="288"/>
      <c r="G98" s="288"/>
      <c r="H98" s="288"/>
      <c r="I98" s="288"/>
      <c r="J98" s="288"/>
      <c r="K98" s="288"/>
      <c r="L98" s="288"/>
      <c r="M98" s="288"/>
      <c r="N98" s="288"/>
      <c r="O98" s="288"/>
      <c r="P98" s="288"/>
      <c r="Q98" s="300"/>
    </row>
    <row r="99" spans="2:17" ht="15.75">
      <c r="B99" s="821"/>
      <c r="C99" s="818"/>
      <c r="D99" s="824"/>
      <c r="E99" s="287"/>
      <c r="F99" s="288"/>
      <c r="G99" s="288"/>
      <c r="H99" s="288"/>
      <c r="I99" s="288"/>
      <c r="J99" s="288"/>
      <c r="K99" s="288"/>
      <c r="L99" s="288"/>
      <c r="M99" s="288"/>
      <c r="N99" s="288"/>
      <c r="O99" s="288"/>
      <c r="P99" s="288"/>
      <c r="Q99" s="300"/>
    </row>
    <row r="100" spans="2:17" ht="15.75">
      <c r="B100" s="819"/>
      <c r="C100" s="816" t="s">
        <v>201</v>
      </c>
      <c r="D100" s="822"/>
      <c r="E100" s="287"/>
      <c r="F100" s="288"/>
      <c r="G100" s="288"/>
      <c r="H100" s="288"/>
      <c r="I100" s="288"/>
      <c r="J100" s="288"/>
      <c r="K100" s="288"/>
      <c r="L100" s="288"/>
      <c r="M100" s="288"/>
      <c r="N100" s="288"/>
      <c r="O100" s="288"/>
      <c r="P100" s="288"/>
      <c r="Q100" s="300"/>
    </row>
    <row r="101" spans="2:17" ht="15.75">
      <c r="B101" s="820"/>
      <c r="C101" s="817"/>
      <c r="D101" s="823"/>
      <c r="E101" s="287"/>
      <c r="F101" s="288"/>
      <c r="G101" s="288"/>
      <c r="H101" s="288"/>
      <c r="I101" s="288"/>
      <c r="J101" s="288"/>
      <c r="K101" s="288"/>
      <c r="L101" s="288"/>
      <c r="M101" s="288"/>
      <c r="N101" s="288"/>
      <c r="O101" s="288"/>
      <c r="P101" s="288"/>
      <c r="Q101" s="300"/>
    </row>
    <row r="102" spans="2:17" ht="15.75">
      <c r="B102" s="821"/>
      <c r="C102" s="818"/>
      <c r="D102" s="824"/>
      <c r="E102" s="287"/>
      <c r="F102" s="288"/>
      <c r="G102" s="288"/>
      <c r="H102" s="288"/>
      <c r="I102" s="288"/>
      <c r="J102" s="288"/>
      <c r="K102" s="288"/>
      <c r="L102" s="288"/>
      <c r="M102" s="288"/>
      <c r="N102" s="288"/>
      <c r="O102" s="288"/>
      <c r="P102" s="288"/>
      <c r="Q102" s="300"/>
    </row>
    <row r="103" spans="2:17" ht="15.75">
      <c r="B103" s="819"/>
      <c r="C103" s="816" t="s">
        <v>202</v>
      </c>
      <c r="D103" s="822"/>
      <c r="E103" s="287"/>
      <c r="F103" s="288"/>
      <c r="G103" s="288"/>
      <c r="H103" s="288"/>
      <c r="I103" s="288"/>
      <c r="J103" s="288"/>
      <c r="K103" s="288"/>
      <c r="L103" s="288"/>
      <c r="M103" s="288"/>
      <c r="N103" s="288"/>
      <c r="O103" s="288"/>
      <c r="P103" s="288"/>
      <c r="Q103" s="300"/>
    </row>
    <row r="104" spans="2:17" ht="15.75">
      <c r="B104" s="820"/>
      <c r="C104" s="817"/>
      <c r="D104" s="823"/>
      <c r="E104" s="287"/>
      <c r="F104" s="288"/>
      <c r="G104" s="288"/>
      <c r="H104" s="288"/>
      <c r="I104" s="288"/>
      <c r="J104" s="288"/>
      <c r="K104" s="288"/>
      <c r="L104" s="288"/>
      <c r="M104" s="288"/>
      <c r="N104" s="288"/>
      <c r="O104" s="288"/>
      <c r="P104" s="288"/>
      <c r="Q104" s="300"/>
    </row>
    <row r="105" spans="2:17" ht="15.75">
      <c r="B105" s="821"/>
      <c r="C105" s="818"/>
      <c r="D105" s="824"/>
      <c r="E105" s="287"/>
      <c r="F105" s="288"/>
      <c r="G105" s="288"/>
      <c r="H105" s="288"/>
      <c r="I105" s="288"/>
      <c r="J105" s="288"/>
      <c r="K105" s="288"/>
      <c r="L105" s="288"/>
      <c r="M105" s="288"/>
      <c r="N105" s="288"/>
      <c r="O105" s="288"/>
      <c r="P105" s="288"/>
      <c r="Q105" s="300"/>
    </row>
    <row r="106" spans="2:17" ht="15.75">
      <c r="B106" s="819"/>
      <c r="C106" s="816" t="s">
        <v>203</v>
      </c>
      <c r="D106" s="822"/>
      <c r="E106" s="287"/>
      <c r="F106" s="288"/>
      <c r="G106" s="288"/>
      <c r="H106" s="288"/>
      <c r="I106" s="288"/>
      <c r="J106" s="288"/>
      <c r="K106" s="288"/>
      <c r="L106" s="288"/>
      <c r="M106" s="288"/>
      <c r="N106" s="288"/>
      <c r="O106" s="288"/>
      <c r="P106" s="288"/>
      <c r="Q106" s="300"/>
    </row>
    <row r="107" spans="2:17" ht="15.75">
      <c r="B107" s="820"/>
      <c r="C107" s="817"/>
      <c r="D107" s="823"/>
      <c r="E107" s="287"/>
      <c r="F107" s="288"/>
      <c r="G107" s="288"/>
      <c r="H107" s="288"/>
      <c r="I107" s="288"/>
      <c r="J107" s="288"/>
      <c r="K107" s="288"/>
      <c r="L107" s="288"/>
      <c r="M107" s="288"/>
      <c r="N107" s="288"/>
      <c r="O107" s="288"/>
      <c r="P107" s="288"/>
      <c r="Q107" s="300"/>
    </row>
    <row r="108" spans="2:17" ht="15.75">
      <c r="B108" s="821"/>
      <c r="C108" s="818"/>
      <c r="D108" s="824"/>
      <c r="E108" s="287"/>
      <c r="F108" s="288"/>
      <c r="G108" s="288"/>
      <c r="H108" s="288"/>
      <c r="I108" s="288"/>
      <c r="J108" s="288"/>
      <c r="K108" s="288"/>
      <c r="L108" s="288"/>
      <c r="M108" s="288"/>
      <c r="N108" s="288"/>
      <c r="O108" s="288"/>
      <c r="P108" s="288"/>
      <c r="Q108" s="300"/>
    </row>
    <row r="109" spans="2:17" ht="15.75">
      <c r="B109" s="825"/>
      <c r="C109" s="848" t="s">
        <v>204</v>
      </c>
      <c r="D109" s="828"/>
      <c r="E109" s="424"/>
      <c r="F109" s="425"/>
      <c r="G109" s="425"/>
      <c r="H109" s="425"/>
      <c r="I109" s="425"/>
      <c r="J109" s="425"/>
      <c r="K109" s="425"/>
      <c r="L109" s="425"/>
      <c r="M109" s="425"/>
      <c r="N109" s="425"/>
      <c r="O109" s="425"/>
      <c r="P109" s="425"/>
      <c r="Q109" s="422"/>
    </row>
    <row r="110" spans="2:17" ht="15.75">
      <c r="B110" s="826"/>
      <c r="C110" s="849"/>
      <c r="D110" s="829"/>
      <c r="E110" s="424"/>
      <c r="F110" s="425"/>
      <c r="G110" s="425"/>
      <c r="H110" s="425"/>
      <c r="I110" s="425"/>
      <c r="J110" s="425"/>
      <c r="K110" s="425"/>
      <c r="L110" s="425"/>
      <c r="M110" s="425"/>
      <c r="N110" s="425"/>
      <c r="O110" s="425"/>
      <c r="P110" s="425"/>
      <c r="Q110" s="426"/>
    </row>
    <row r="111" spans="2:17" ht="15.75">
      <c r="B111" s="827"/>
      <c r="C111" s="850"/>
      <c r="D111" s="830"/>
      <c r="E111" s="424"/>
      <c r="F111" s="425"/>
      <c r="G111" s="425"/>
      <c r="H111" s="425"/>
      <c r="I111" s="425"/>
      <c r="J111" s="425"/>
      <c r="K111" s="425"/>
      <c r="L111" s="425"/>
      <c r="M111" s="425"/>
      <c r="N111" s="425"/>
      <c r="O111" s="425"/>
      <c r="P111" s="425"/>
      <c r="Q111" s="426"/>
    </row>
    <row r="112" spans="2:17" ht="15.75">
      <c r="B112" s="819"/>
      <c r="C112" s="816" t="s">
        <v>205</v>
      </c>
      <c r="D112" s="822"/>
      <c r="E112" s="287"/>
      <c r="F112" s="288"/>
      <c r="G112" s="288"/>
      <c r="H112" s="288"/>
      <c r="I112" s="288"/>
      <c r="J112" s="288"/>
      <c r="K112" s="288"/>
      <c r="L112" s="288"/>
      <c r="M112" s="288"/>
      <c r="N112" s="288"/>
      <c r="O112" s="288"/>
      <c r="P112" s="288"/>
      <c r="Q112" s="301"/>
    </row>
    <row r="113" spans="2:17" ht="15.75">
      <c r="B113" s="820"/>
      <c r="C113" s="817"/>
      <c r="D113" s="823"/>
      <c r="E113" s="287"/>
      <c r="F113" s="288"/>
      <c r="G113" s="288"/>
      <c r="H113" s="288"/>
      <c r="I113" s="288"/>
      <c r="J113" s="288"/>
      <c r="K113" s="288"/>
      <c r="L113" s="288"/>
      <c r="M113" s="288"/>
      <c r="N113" s="288"/>
      <c r="O113" s="288"/>
      <c r="P113" s="288"/>
      <c r="Q113" s="301"/>
    </row>
    <row r="114" spans="2:17" ht="15.75">
      <c r="B114" s="821"/>
      <c r="C114" s="818"/>
      <c r="D114" s="824"/>
      <c r="E114" s="287"/>
      <c r="F114" s="288"/>
      <c r="G114" s="288"/>
      <c r="H114" s="288"/>
      <c r="I114" s="288"/>
      <c r="J114" s="288"/>
      <c r="K114" s="288"/>
      <c r="L114" s="288"/>
      <c r="M114" s="288"/>
      <c r="N114" s="288"/>
      <c r="O114" s="288"/>
      <c r="P114" s="288"/>
      <c r="Q114" s="301"/>
    </row>
    <row r="115" spans="2:17" ht="15.75">
      <c r="B115" s="819"/>
      <c r="C115" s="816" t="s">
        <v>218</v>
      </c>
      <c r="D115" s="822"/>
      <c r="E115" s="287"/>
      <c r="F115" s="288"/>
      <c r="G115" s="288"/>
      <c r="H115" s="288"/>
      <c r="I115" s="288"/>
      <c r="J115" s="288"/>
      <c r="K115" s="288"/>
      <c r="L115" s="288"/>
      <c r="M115" s="288"/>
      <c r="N115" s="288"/>
      <c r="O115" s="288"/>
      <c r="P115" s="288"/>
      <c r="Q115" s="301"/>
    </row>
    <row r="116" spans="2:17" ht="15.75">
      <c r="B116" s="820"/>
      <c r="C116" s="817"/>
      <c r="D116" s="823"/>
      <c r="E116" s="287"/>
      <c r="F116" s="288"/>
      <c r="G116" s="288"/>
      <c r="H116" s="288"/>
      <c r="I116" s="288"/>
      <c r="J116" s="288"/>
      <c r="K116" s="288"/>
      <c r="L116" s="288"/>
      <c r="M116" s="288"/>
      <c r="N116" s="288"/>
      <c r="O116" s="288"/>
      <c r="P116" s="288"/>
      <c r="Q116" s="301"/>
    </row>
    <row r="117" spans="2:17" ht="15.75">
      <c r="B117" s="821"/>
      <c r="C117" s="818"/>
      <c r="D117" s="824"/>
      <c r="E117" s="287"/>
      <c r="F117" s="288"/>
      <c r="G117" s="288"/>
      <c r="H117" s="288"/>
      <c r="I117" s="288"/>
      <c r="J117" s="288"/>
      <c r="K117" s="288"/>
      <c r="L117" s="288"/>
      <c r="M117" s="288"/>
      <c r="N117" s="288"/>
      <c r="O117" s="288"/>
      <c r="P117" s="288"/>
      <c r="Q117" s="301"/>
    </row>
    <row r="118" spans="2:17" ht="15.75">
      <c r="B118" s="819"/>
      <c r="C118" s="816" t="s">
        <v>219</v>
      </c>
      <c r="D118" s="822"/>
      <c r="E118" s="287"/>
      <c r="F118" s="288"/>
      <c r="G118" s="288"/>
      <c r="H118" s="288"/>
      <c r="I118" s="288"/>
      <c r="J118" s="288"/>
      <c r="K118" s="288"/>
      <c r="L118" s="288"/>
      <c r="M118" s="288"/>
      <c r="N118" s="288"/>
      <c r="O118" s="288"/>
      <c r="P118" s="288"/>
      <c r="Q118" s="301"/>
    </row>
    <row r="119" spans="2:17" ht="15.75">
      <c r="B119" s="820"/>
      <c r="C119" s="817"/>
      <c r="D119" s="823"/>
      <c r="E119" s="287"/>
      <c r="F119" s="288"/>
      <c r="G119" s="288"/>
      <c r="H119" s="288"/>
      <c r="I119" s="288"/>
      <c r="J119" s="288"/>
      <c r="K119" s="288"/>
      <c r="L119" s="288"/>
      <c r="M119" s="288"/>
      <c r="N119" s="288"/>
      <c r="O119" s="288"/>
      <c r="P119" s="288"/>
      <c r="Q119" s="301"/>
    </row>
    <row r="120" spans="2:17" ht="15.75">
      <c r="B120" s="821"/>
      <c r="C120" s="818"/>
      <c r="D120" s="824"/>
      <c r="E120" s="287"/>
      <c r="F120" s="288"/>
      <c r="G120" s="288"/>
      <c r="H120" s="288"/>
      <c r="I120" s="288"/>
      <c r="J120" s="288"/>
      <c r="K120" s="288"/>
      <c r="L120" s="288"/>
      <c r="M120" s="288"/>
      <c r="N120" s="288"/>
      <c r="O120" s="288"/>
      <c r="P120" s="288"/>
      <c r="Q120" s="301"/>
    </row>
    <row r="121" spans="2:17" ht="15.75">
      <c r="B121" s="819"/>
      <c r="C121" s="816" t="s">
        <v>206</v>
      </c>
      <c r="D121" s="822"/>
      <c r="E121" s="287"/>
      <c r="F121" s="288"/>
      <c r="G121" s="288"/>
      <c r="H121" s="288"/>
      <c r="I121" s="288"/>
      <c r="J121" s="288"/>
      <c r="K121" s="288"/>
      <c r="L121" s="288"/>
      <c r="M121" s="288"/>
      <c r="N121" s="288"/>
      <c r="O121" s="288"/>
      <c r="P121" s="288"/>
      <c r="Q121" s="301"/>
    </row>
    <row r="122" spans="2:17" ht="15.75">
      <c r="B122" s="820"/>
      <c r="C122" s="817"/>
      <c r="D122" s="823"/>
      <c r="E122" s="287"/>
      <c r="F122" s="288"/>
      <c r="G122" s="288"/>
      <c r="H122" s="288"/>
      <c r="I122" s="288"/>
      <c r="J122" s="288"/>
      <c r="K122" s="288"/>
      <c r="L122" s="288"/>
      <c r="M122" s="288"/>
      <c r="N122" s="288"/>
      <c r="O122" s="288"/>
      <c r="P122" s="288"/>
      <c r="Q122" s="301"/>
    </row>
    <row r="123" spans="2:17" ht="15.75">
      <c r="B123" s="821"/>
      <c r="C123" s="818"/>
      <c r="D123" s="824"/>
      <c r="E123" s="287"/>
      <c r="F123" s="288"/>
      <c r="G123" s="288"/>
      <c r="H123" s="288"/>
      <c r="I123" s="288"/>
      <c r="J123" s="288"/>
      <c r="K123" s="288"/>
      <c r="L123" s="288"/>
      <c r="M123" s="288"/>
      <c r="N123" s="288"/>
      <c r="O123" s="288"/>
      <c r="P123" s="288"/>
      <c r="Q123" s="301"/>
    </row>
    <row r="124" spans="2:17" ht="15.75">
      <c r="B124" s="819"/>
      <c r="C124" s="816" t="s">
        <v>220</v>
      </c>
      <c r="D124" s="822"/>
      <c r="E124" s="287"/>
      <c r="F124" s="288"/>
      <c r="G124" s="288"/>
      <c r="H124" s="288"/>
      <c r="I124" s="288"/>
      <c r="J124" s="288"/>
      <c r="K124" s="288"/>
      <c r="L124" s="288"/>
      <c r="M124" s="288"/>
      <c r="N124" s="288"/>
      <c r="O124" s="288"/>
      <c r="P124" s="288"/>
      <c r="Q124" s="301"/>
    </row>
    <row r="125" spans="2:17" ht="15.75">
      <c r="B125" s="820"/>
      <c r="C125" s="817"/>
      <c r="D125" s="823"/>
      <c r="E125" s="287"/>
      <c r="F125" s="288"/>
      <c r="G125" s="288"/>
      <c r="H125" s="288"/>
      <c r="I125" s="288"/>
      <c r="J125" s="288"/>
      <c r="K125" s="288"/>
      <c r="L125" s="288"/>
      <c r="M125" s="288"/>
      <c r="N125" s="288"/>
      <c r="O125" s="288"/>
      <c r="P125" s="288"/>
      <c r="Q125" s="301"/>
    </row>
    <row r="126" spans="2:17" ht="15.75">
      <c r="B126" s="821"/>
      <c r="C126" s="818"/>
      <c r="D126" s="824"/>
      <c r="E126" s="287"/>
      <c r="F126" s="288"/>
      <c r="G126" s="288"/>
      <c r="H126" s="288"/>
      <c r="I126" s="288"/>
      <c r="J126" s="288"/>
      <c r="K126" s="288"/>
      <c r="L126" s="288"/>
      <c r="M126" s="288"/>
      <c r="N126" s="288"/>
      <c r="O126" s="288"/>
      <c r="P126" s="288"/>
      <c r="Q126" s="301"/>
    </row>
    <row r="127" spans="2:17" ht="15.75">
      <c r="B127" s="819"/>
      <c r="C127" s="816" t="s">
        <v>221</v>
      </c>
      <c r="D127" s="822"/>
      <c r="E127" s="287"/>
      <c r="F127" s="288"/>
      <c r="G127" s="288"/>
      <c r="H127" s="288"/>
      <c r="I127" s="288"/>
      <c r="J127" s="288"/>
      <c r="K127" s="288"/>
      <c r="L127" s="288"/>
      <c r="M127" s="288"/>
      <c r="N127" s="288"/>
      <c r="O127" s="288"/>
      <c r="P127" s="288"/>
      <c r="Q127" s="301"/>
    </row>
    <row r="128" spans="2:17" ht="15.75">
      <c r="B128" s="820"/>
      <c r="C128" s="817"/>
      <c r="D128" s="823"/>
      <c r="E128" s="287"/>
      <c r="F128" s="288"/>
      <c r="G128" s="288"/>
      <c r="H128" s="288"/>
      <c r="I128" s="288"/>
      <c r="J128" s="288"/>
      <c r="K128" s="288"/>
      <c r="L128" s="288"/>
      <c r="M128" s="288"/>
      <c r="N128" s="288"/>
      <c r="O128" s="288"/>
      <c r="P128" s="288"/>
      <c r="Q128" s="301"/>
    </row>
    <row r="129" spans="2:17" ht="15.75">
      <c r="B129" s="821"/>
      <c r="C129" s="818"/>
      <c r="D129" s="824"/>
      <c r="E129" s="287"/>
      <c r="F129" s="288"/>
      <c r="G129" s="288"/>
      <c r="H129" s="288"/>
      <c r="I129" s="288"/>
      <c r="J129" s="288"/>
      <c r="K129" s="288"/>
      <c r="L129" s="288"/>
      <c r="M129" s="288"/>
      <c r="N129" s="288"/>
      <c r="O129" s="288"/>
      <c r="P129" s="288"/>
      <c r="Q129" s="301"/>
    </row>
    <row r="130" spans="2:17" ht="15.75">
      <c r="B130" s="819"/>
      <c r="C130" s="816" t="s">
        <v>207</v>
      </c>
      <c r="D130" s="822"/>
      <c r="E130" s="287"/>
      <c r="F130" s="288"/>
      <c r="G130" s="288"/>
      <c r="H130" s="288"/>
      <c r="I130" s="288"/>
      <c r="J130" s="288"/>
      <c r="K130" s="288"/>
      <c r="L130" s="288"/>
      <c r="M130" s="288"/>
      <c r="N130" s="288"/>
      <c r="O130" s="288"/>
      <c r="P130" s="288"/>
      <c r="Q130" s="301"/>
    </row>
    <row r="131" spans="2:17" ht="15.75">
      <c r="B131" s="820"/>
      <c r="C131" s="817"/>
      <c r="D131" s="823"/>
      <c r="E131" s="287"/>
      <c r="F131" s="288"/>
      <c r="G131" s="288"/>
      <c r="H131" s="288"/>
      <c r="I131" s="288"/>
      <c r="J131" s="288"/>
      <c r="K131" s="288"/>
      <c r="L131" s="288"/>
      <c r="M131" s="288"/>
      <c r="N131" s="288"/>
      <c r="O131" s="288"/>
      <c r="P131" s="288"/>
      <c r="Q131" s="301"/>
    </row>
    <row r="132" spans="2:17" ht="15.75">
      <c r="B132" s="821"/>
      <c r="C132" s="818"/>
      <c r="D132" s="824"/>
      <c r="E132" s="287"/>
      <c r="F132" s="288"/>
      <c r="G132" s="288"/>
      <c r="H132" s="288"/>
      <c r="I132" s="288"/>
      <c r="J132" s="288"/>
      <c r="K132" s="288"/>
      <c r="L132" s="288"/>
      <c r="M132" s="288"/>
      <c r="N132" s="288"/>
      <c r="O132" s="288"/>
      <c r="P132" s="288"/>
      <c r="Q132" s="301"/>
    </row>
    <row r="133" spans="2:17" ht="15.75">
      <c r="B133" s="819"/>
      <c r="C133" s="816" t="s">
        <v>222</v>
      </c>
      <c r="D133" s="822"/>
      <c r="E133" s="287"/>
      <c r="F133" s="288"/>
      <c r="G133" s="288"/>
      <c r="H133" s="288"/>
      <c r="I133" s="288"/>
      <c r="J133" s="288"/>
      <c r="K133" s="288"/>
      <c r="L133" s="288"/>
      <c r="M133" s="288"/>
      <c r="N133" s="288"/>
      <c r="O133" s="288"/>
      <c r="P133" s="288"/>
      <c r="Q133" s="301"/>
    </row>
    <row r="134" spans="2:17" ht="15.75">
      <c r="B134" s="820"/>
      <c r="C134" s="817"/>
      <c r="D134" s="823"/>
      <c r="E134" s="287"/>
      <c r="F134" s="288"/>
      <c r="G134" s="288"/>
      <c r="H134" s="288"/>
      <c r="I134" s="288"/>
      <c r="J134" s="288"/>
      <c r="K134" s="288"/>
      <c r="L134" s="288"/>
      <c r="M134" s="288"/>
      <c r="N134" s="288"/>
      <c r="O134" s="288"/>
      <c r="P134" s="288"/>
      <c r="Q134" s="301"/>
    </row>
    <row r="135" spans="2:17" ht="15.75">
      <c r="B135" s="821"/>
      <c r="C135" s="818"/>
      <c r="D135" s="824"/>
      <c r="E135" s="287"/>
      <c r="F135" s="288"/>
      <c r="G135" s="288"/>
      <c r="H135" s="288"/>
      <c r="I135" s="288"/>
      <c r="J135" s="288"/>
      <c r="K135" s="288"/>
      <c r="L135" s="288"/>
      <c r="M135" s="288"/>
      <c r="N135" s="288"/>
      <c r="O135" s="288"/>
      <c r="P135" s="288"/>
      <c r="Q135" s="301"/>
    </row>
    <row r="136" spans="2:17" ht="15.75">
      <c r="B136" s="819"/>
      <c r="C136" s="816" t="s">
        <v>223</v>
      </c>
      <c r="D136" s="822"/>
      <c r="E136" s="287"/>
      <c r="F136" s="288"/>
      <c r="G136" s="288"/>
      <c r="H136" s="288"/>
      <c r="I136" s="288"/>
      <c r="J136" s="288"/>
      <c r="K136" s="288"/>
      <c r="L136" s="288"/>
      <c r="M136" s="288"/>
      <c r="N136" s="288"/>
      <c r="O136" s="288"/>
      <c r="P136" s="288"/>
      <c r="Q136" s="301"/>
    </row>
    <row r="137" spans="2:17" ht="15.75">
      <c r="B137" s="820"/>
      <c r="C137" s="817"/>
      <c r="D137" s="823"/>
      <c r="E137" s="287"/>
      <c r="F137" s="288"/>
      <c r="G137" s="288"/>
      <c r="H137" s="288"/>
      <c r="I137" s="288"/>
      <c r="J137" s="288"/>
      <c r="K137" s="288"/>
      <c r="L137" s="288"/>
      <c r="M137" s="288"/>
      <c r="N137" s="288"/>
      <c r="O137" s="288"/>
      <c r="P137" s="288"/>
      <c r="Q137" s="301"/>
    </row>
    <row r="138" spans="2:17" ht="15.75">
      <c r="B138" s="821"/>
      <c r="C138" s="818"/>
      <c r="D138" s="824"/>
      <c r="E138" s="287"/>
      <c r="F138" s="288"/>
      <c r="G138" s="288"/>
      <c r="H138" s="288"/>
      <c r="I138" s="288"/>
      <c r="J138" s="288"/>
      <c r="K138" s="288"/>
      <c r="L138" s="288"/>
      <c r="M138" s="288"/>
      <c r="N138" s="288"/>
      <c r="O138" s="288"/>
      <c r="P138" s="288"/>
      <c r="Q138" s="301"/>
    </row>
    <row r="139" spans="2:17" ht="15.75">
      <c r="B139" s="825"/>
      <c r="C139" s="848" t="s">
        <v>211</v>
      </c>
      <c r="D139" s="828"/>
      <c r="E139" s="424"/>
      <c r="F139" s="425"/>
      <c r="G139" s="425"/>
      <c r="H139" s="425"/>
      <c r="I139" s="425"/>
      <c r="J139" s="425"/>
      <c r="K139" s="425"/>
      <c r="L139" s="425"/>
      <c r="M139" s="425"/>
      <c r="N139" s="425"/>
      <c r="O139" s="425"/>
      <c r="P139" s="425"/>
      <c r="Q139" s="426"/>
    </row>
    <row r="140" spans="2:17" ht="15.75">
      <c r="B140" s="826"/>
      <c r="C140" s="849"/>
      <c r="D140" s="829"/>
      <c r="E140" s="424"/>
      <c r="F140" s="425"/>
      <c r="G140" s="425"/>
      <c r="H140" s="425"/>
      <c r="I140" s="425"/>
      <c r="J140" s="425"/>
      <c r="K140" s="425"/>
      <c r="L140" s="425"/>
      <c r="M140" s="425"/>
      <c r="N140" s="425"/>
      <c r="O140" s="425"/>
      <c r="P140" s="425"/>
      <c r="Q140" s="426"/>
    </row>
    <row r="141" spans="2:17" ht="15.75">
      <c r="B141" s="827"/>
      <c r="C141" s="850"/>
      <c r="D141" s="830"/>
      <c r="E141" s="424"/>
      <c r="F141" s="425"/>
      <c r="G141" s="425"/>
      <c r="H141" s="425"/>
      <c r="I141" s="425"/>
      <c r="J141" s="425"/>
      <c r="K141" s="425"/>
      <c r="L141" s="425"/>
      <c r="M141" s="425"/>
      <c r="N141" s="425"/>
      <c r="O141" s="425"/>
      <c r="P141" s="425"/>
      <c r="Q141" s="426"/>
    </row>
    <row r="142" spans="2:17" ht="15.75">
      <c r="B142" s="819"/>
      <c r="C142" s="816" t="s">
        <v>224</v>
      </c>
      <c r="D142" s="822"/>
      <c r="E142" s="287"/>
      <c r="F142" s="288"/>
      <c r="G142" s="288"/>
      <c r="H142" s="288"/>
      <c r="I142" s="288"/>
      <c r="J142" s="288"/>
      <c r="K142" s="288"/>
      <c r="L142" s="288"/>
      <c r="M142" s="288"/>
      <c r="N142" s="288"/>
      <c r="O142" s="288"/>
      <c r="P142" s="288"/>
      <c r="Q142" s="301"/>
    </row>
    <row r="143" spans="2:17" ht="15.75">
      <c r="B143" s="820"/>
      <c r="C143" s="817"/>
      <c r="D143" s="823"/>
      <c r="E143" s="287"/>
      <c r="F143" s="288"/>
      <c r="G143" s="288"/>
      <c r="H143" s="288"/>
      <c r="I143" s="288"/>
      <c r="J143" s="288"/>
      <c r="K143" s="288"/>
      <c r="L143" s="288"/>
      <c r="M143" s="288"/>
      <c r="N143" s="288"/>
      <c r="O143" s="288"/>
      <c r="P143" s="288"/>
      <c r="Q143" s="301"/>
    </row>
    <row r="144" spans="2:17" ht="15.75">
      <c r="B144" s="821"/>
      <c r="C144" s="818"/>
      <c r="D144" s="824"/>
      <c r="E144" s="287"/>
      <c r="F144" s="288"/>
      <c r="G144" s="288"/>
      <c r="H144" s="288"/>
      <c r="I144" s="288"/>
      <c r="J144" s="288"/>
      <c r="K144" s="288"/>
      <c r="L144" s="288"/>
      <c r="M144" s="288"/>
      <c r="N144" s="288"/>
      <c r="O144" s="288"/>
      <c r="P144" s="288"/>
      <c r="Q144" s="301"/>
    </row>
    <row r="145" spans="2:17" ht="15.75">
      <c r="B145" s="819"/>
      <c r="C145" s="816" t="s">
        <v>225</v>
      </c>
      <c r="D145" s="822"/>
      <c r="E145" s="287"/>
      <c r="F145" s="288"/>
      <c r="G145" s="288"/>
      <c r="H145" s="288"/>
      <c r="I145" s="288"/>
      <c r="J145" s="288"/>
      <c r="K145" s="288"/>
      <c r="L145" s="288"/>
      <c r="M145" s="288"/>
      <c r="N145" s="288"/>
      <c r="O145" s="288"/>
      <c r="P145" s="288"/>
      <c r="Q145" s="301"/>
    </row>
    <row r="146" spans="2:17" ht="15.75">
      <c r="B146" s="820"/>
      <c r="C146" s="817"/>
      <c r="D146" s="823"/>
      <c r="E146" s="287"/>
      <c r="F146" s="288"/>
      <c r="G146" s="288"/>
      <c r="H146" s="288"/>
      <c r="I146" s="288"/>
      <c r="J146" s="288"/>
      <c r="K146" s="288"/>
      <c r="L146" s="288"/>
      <c r="M146" s="288"/>
      <c r="N146" s="288"/>
      <c r="O146" s="288"/>
      <c r="P146" s="288"/>
      <c r="Q146" s="301"/>
    </row>
    <row r="147" spans="2:17" ht="15.75">
      <c r="B147" s="821"/>
      <c r="C147" s="818"/>
      <c r="D147" s="824"/>
      <c r="E147" s="287"/>
      <c r="F147" s="288"/>
      <c r="G147" s="288"/>
      <c r="H147" s="288"/>
      <c r="I147" s="288"/>
      <c r="J147" s="288"/>
      <c r="K147" s="288"/>
      <c r="L147" s="288"/>
      <c r="M147" s="288"/>
      <c r="N147" s="288"/>
      <c r="O147" s="288"/>
      <c r="P147" s="288"/>
      <c r="Q147" s="301"/>
    </row>
    <row r="148" spans="2:17" ht="15.75">
      <c r="B148" s="819"/>
      <c r="C148" s="816" t="s">
        <v>226</v>
      </c>
      <c r="D148" s="822"/>
      <c r="E148" s="287"/>
      <c r="F148" s="288"/>
      <c r="G148" s="288"/>
      <c r="H148" s="288"/>
      <c r="I148" s="288"/>
      <c r="J148" s="288"/>
      <c r="K148" s="288"/>
      <c r="L148" s="288"/>
      <c r="M148" s="288"/>
      <c r="N148" s="288"/>
      <c r="O148" s="288"/>
      <c r="P148" s="288"/>
      <c r="Q148" s="301"/>
    </row>
    <row r="149" spans="2:17" ht="15.75">
      <c r="B149" s="820"/>
      <c r="C149" s="817"/>
      <c r="D149" s="823"/>
      <c r="E149" s="287"/>
      <c r="F149" s="288"/>
      <c r="G149" s="288"/>
      <c r="H149" s="288"/>
      <c r="I149" s="288"/>
      <c r="J149" s="288"/>
      <c r="K149" s="288"/>
      <c r="L149" s="288"/>
      <c r="M149" s="288"/>
      <c r="N149" s="288"/>
      <c r="O149" s="288"/>
      <c r="P149" s="288"/>
      <c r="Q149" s="301"/>
    </row>
    <row r="150" spans="2:17" ht="15.75">
      <c r="B150" s="821"/>
      <c r="C150" s="818"/>
      <c r="D150" s="824"/>
      <c r="E150" s="287"/>
      <c r="F150" s="288"/>
      <c r="G150" s="288"/>
      <c r="H150" s="288"/>
      <c r="I150" s="288"/>
      <c r="J150" s="288"/>
      <c r="K150" s="288"/>
      <c r="L150" s="288"/>
      <c r="M150" s="288"/>
      <c r="N150" s="288"/>
      <c r="O150" s="288"/>
      <c r="P150" s="288"/>
      <c r="Q150" s="301"/>
    </row>
    <row r="151" spans="2:17" ht="15.75">
      <c r="B151" s="819"/>
      <c r="C151" s="816" t="s">
        <v>227</v>
      </c>
      <c r="D151" s="822"/>
      <c r="E151" s="287"/>
      <c r="F151" s="288"/>
      <c r="G151" s="288"/>
      <c r="H151" s="288"/>
      <c r="I151" s="288"/>
      <c r="J151" s="288"/>
      <c r="K151" s="288"/>
      <c r="L151" s="288"/>
      <c r="M151" s="288"/>
      <c r="N151" s="288"/>
      <c r="O151" s="288"/>
      <c r="P151" s="288"/>
      <c r="Q151" s="301"/>
    </row>
    <row r="152" spans="2:17" ht="15.75">
      <c r="B152" s="820"/>
      <c r="C152" s="817"/>
      <c r="D152" s="823"/>
      <c r="E152" s="287"/>
      <c r="F152" s="288"/>
      <c r="G152" s="288"/>
      <c r="H152" s="288"/>
      <c r="I152" s="288"/>
      <c r="J152" s="288"/>
      <c r="K152" s="288"/>
      <c r="L152" s="288"/>
      <c r="M152" s="288"/>
      <c r="N152" s="288"/>
      <c r="O152" s="288"/>
      <c r="P152" s="288"/>
      <c r="Q152" s="301"/>
    </row>
    <row r="153" spans="2:17" ht="15.75">
      <c r="B153" s="821"/>
      <c r="C153" s="818"/>
      <c r="D153" s="824"/>
      <c r="E153" s="287"/>
      <c r="F153" s="288"/>
      <c r="G153" s="288"/>
      <c r="H153" s="288"/>
      <c r="I153" s="288"/>
      <c r="J153" s="288"/>
      <c r="K153" s="288"/>
      <c r="L153" s="288"/>
      <c r="M153" s="288"/>
      <c r="N153" s="288"/>
      <c r="O153" s="288"/>
      <c r="P153" s="288"/>
      <c r="Q153" s="300"/>
    </row>
    <row r="154" spans="2:17" ht="15.75">
      <c r="B154" s="819"/>
      <c r="C154" s="816" t="s">
        <v>228</v>
      </c>
      <c r="D154" s="822"/>
      <c r="E154" s="287"/>
      <c r="F154" s="288"/>
      <c r="G154" s="288"/>
      <c r="H154" s="288"/>
      <c r="I154" s="288"/>
      <c r="J154" s="288"/>
      <c r="K154" s="288"/>
      <c r="L154" s="288"/>
      <c r="M154" s="288"/>
      <c r="N154" s="288"/>
      <c r="O154" s="288"/>
      <c r="P154" s="288"/>
      <c r="Q154" s="301"/>
    </row>
    <row r="155" spans="2:17" ht="15.75">
      <c r="B155" s="820"/>
      <c r="C155" s="817"/>
      <c r="D155" s="823"/>
      <c r="E155" s="287"/>
      <c r="F155" s="288"/>
      <c r="G155" s="288"/>
      <c r="H155" s="288"/>
      <c r="I155" s="288"/>
      <c r="J155" s="288"/>
      <c r="K155" s="288"/>
      <c r="L155" s="288"/>
      <c r="M155" s="288"/>
      <c r="N155" s="288"/>
      <c r="O155" s="288"/>
      <c r="P155" s="288"/>
      <c r="Q155" s="301"/>
    </row>
    <row r="156" spans="2:17" ht="15.75">
      <c r="B156" s="821"/>
      <c r="C156" s="818"/>
      <c r="D156" s="824"/>
      <c r="E156" s="287"/>
      <c r="F156" s="288"/>
      <c r="G156" s="288"/>
      <c r="H156" s="288"/>
      <c r="I156" s="288"/>
      <c r="J156" s="288"/>
      <c r="K156" s="288"/>
      <c r="L156" s="288"/>
      <c r="M156" s="288"/>
      <c r="N156" s="288"/>
      <c r="O156" s="288"/>
      <c r="P156" s="288"/>
      <c r="Q156" s="301"/>
    </row>
    <row r="157" spans="2:17" ht="15.75">
      <c r="B157" s="819"/>
      <c r="C157" s="816" t="s">
        <v>229</v>
      </c>
      <c r="D157" s="822"/>
      <c r="E157" s="287"/>
      <c r="F157" s="288"/>
      <c r="G157" s="288"/>
      <c r="H157" s="288"/>
      <c r="I157" s="288"/>
      <c r="J157" s="288"/>
      <c r="K157" s="288"/>
      <c r="L157" s="288"/>
      <c r="M157" s="288"/>
      <c r="N157" s="288"/>
      <c r="O157" s="288"/>
      <c r="P157" s="288"/>
      <c r="Q157" s="301"/>
    </row>
    <row r="158" spans="2:17" ht="15.75">
      <c r="B158" s="820"/>
      <c r="C158" s="817"/>
      <c r="D158" s="823"/>
      <c r="E158" s="287"/>
      <c r="F158" s="288"/>
      <c r="G158" s="288"/>
      <c r="H158" s="288"/>
      <c r="I158" s="288"/>
      <c r="J158" s="288"/>
      <c r="K158" s="288"/>
      <c r="L158" s="288"/>
      <c r="M158" s="288"/>
      <c r="N158" s="288"/>
      <c r="O158" s="288"/>
      <c r="P158" s="288"/>
      <c r="Q158" s="301"/>
    </row>
    <row r="159" spans="2:17" ht="15.75">
      <c r="B159" s="821"/>
      <c r="C159" s="818"/>
      <c r="D159" s="824"/>
      <c r="E159" s="287"/>
      <c r="F159" s="288"/>
      <c r="G159" s="288"/>
      <c r="H159" s="288"/>
      <c r="I159" s="288"/>
      <c r="J159" s="288"/>
      <c r="K159" s="288"/>
      <c r="L159" s="288"/>
      <c r="M159" s="288"/>
      <c r="N159" s="288"/>
      <c r="O159" s="288"/>
      <c r="P159" s="288"/>
      <c r="Q159" s="301"/>
    </row>
    <row r="160" spans="2:17" ht="15.75">
      <c r="B160" s="819"/>
      <c r="C160" s="816" t="s">
        <v>230</v>
      </c>
      <c r="D160" s="822"/>
      <c r="E160" s="287"/>
      <c r="F160" s="288"/>
      <c r="G160" s="288"/>
      <c r="H160" s="288"/>
      <c r="I160" s="288"/>
      <c r="J160" s="288"/>
      <c r="K160" s="288"/>
      <c r="L160" s="288"/>
      <c r="M160" s="288"/>
      <c r="N160" s="288"/>
      <c r="O160" s="288"/>
      <c r="P160" s="288"/>
      <c r="Q160" s="301"/>
    </row>
    <row r="161" spans="2:17" ht="15.75">
      <c r="B161" s="820"/>
      <c r="C161" s="817"/>
      <c r="D161" s="823"/>
      <c r="E161" s="287"/>
      <c r="F161" s="288"/>
      <c r="G161" s="288"/>
      <c r="H161" s="288"/>
      <c r="I161" s="288"/>
      <c r="J161" s="288"/>
      <c r="K161" s="288"/>
      <c r="L161" s="288"/>
      <c r="M161" s="288"/>
      <c r="N161" s="288"/>
      <c r="O161" s="288"/>
      <c r="P161" s="288"/>
      <c r="Q161" s="301"/>
    </row>
    <row r="162" spans="2:17" ht="15.75">
      <c r="B162" s="821"/>
      <c r="C162" s="818"/>
      <c r="D162" s="824"/>
      <c r="E162" s="287"/>
      <c r="F162" s="288"/>
      <c r="G162" s="288"/>
      <c r="H162" s="288"/>
      <c r="I162" s="288"/>
      <c r="J162" s="288"/>
      <c r="K162" s="288"/>
      <c r="L162" s="288"/>
      <c r="M162" s="288"/>
      <c r="N162" s="288"/>
      <c r="O162" s="288"/>
      <c r="P162" s="288"/>
      <c r="Q162" s="301"/>
    </row>
    <row r="163" spans="2:17" ht="15.75">
      <c r="B163" s="819"/>
      <c r="C163" s="816" t="s">
        <v>231</v>
      </c>
      <c r="D163" s="822"/>
      <c r="E163" s="287"/>
      <c r="F163" s="288"/>
      <c r="G163" s="288"/>
      <c r="H163" s="288"/>
      <c r="I163" s="288"/>
      <c r="J163" s="288"/>
      <c r="K163" s="288"/>
      <c r="L163" s="288"/>
      <c r="M163" s="288"/>
      <c r="N163" s="288"/>
      <c r="O163" s="288"/>
      <c r="P163" s="288"/>
      <c r="Q163" s="301"/>
    </row>
    <row r="164" spans="2:17" ht="15.75">
      <c r="B164" s="820"/>
      <c r="C164" s="817"/>
      <c r="D164" s="823"/>
      <c r="E164" s="287"/>
      <c r="F164" s="288"/>
      <c r="G164" s="288"/>
      <c r="H164" s="288"/>
      <c r="I164" s="288"/>
      <c r="J164" s="288"/>
      <c r="K164" s="288"/>
      <c r="L164" s="288"/>
      <c r="M164" s="288"/>
      <c r="N164" s="288"/>
      <c r="O164" s="288"/>
      <c r="P164" s="288"/>
      <c r="Q164" s="301"/>
    </row>
    <row r="165" spans="2:17" ht="15.75">
      <c r="B165" s="821"/>
      <c r="C165" s="818"/>
      <c r="D165" s="824"/>
      <c r="E165" s="287"/>
      <c r="F165" s="288"/>
      <c r="G165" s="288"/>
      <c r="H165" s="288"/>
      <c r="I165" s="288"/>
      <c r="J165" s="288"/>
      <c r="K165" s="288"/>
      <c r="L165" s="288"/>
      <c r="M165" s="288"/>
      <c r="N165" s="288"/>
      <c r="O165" s="288"/>
      <c r="P165" s="288"/>
      <c r="Q165" s="301"/>
    </row>
    <row r="166" spans="2:17" ht="15.75">
      <c r="B166" s="819"/>
      <c r="C166" s="816" t="s">
        <v>232</v>
      </c>
      <c r="D166" s="822"/>
      <c r="E166" s="287"/>
      <c r="F166" s="288"/>
      <c r="G166" s="288"/>
      <c r="H166" s="288"/>
      <c r="I166" s="288"/>
      <c r="J166" s="288"/>
      <c r="K166" s="288"/>
      <c r="L166" s="288"/>
      <c r="M166" s="288"/>
      <c r="N166" s="288"/>
      <c r="O166" s="288"/>
      <c r="P166" s="288"/>
      <c r="Q166" s="301"/>
    </row>
    <row r="167" spans="2:17" ht="15.75">
      <c r="B167" s="820"/>
      <c r="C167" s="817"/>
      <c r="D167" s="823"/>
      <c r="E167" s="287"/>
      <c r="F167" s="288"/>
      <c r="G167" s="288"/>
      <c r="H167" s="288"/>
      <c r="I167" s="288"/>
      <c r="J167" s="288"/>
      <c r="K167" s="288"/>
      <c r="L167" s="288"/>
      <c r="M167" s="288"/>
      <c r="N167" s="288"/>
      <c r="O167" s="288"/>
      <c r="P167" s="288"/>
      <c r="Q167" s="301"/>
    </row>
    <row r="168" spans="2:17" ht="15.75">
      <c r="B168" s="821"/>
      <c r="C168" s="818"/>
      <c r="D168" s="824"/>
      <c r="E168" s="287"/>
      <c r="F168" s="288"/>
      <c r="G168" s="288"/>
      <c r="H168" s="288"/>
      <c r="I168" s="288"/>
      <c r="J168" s="288"/>
      <c r="K168" s="288"/>
      <c r="L168" s="288"/>
      <c r="M168" s="288"/>
      <c r="N168" s="288"/>
      <c r="O168" s="288"/>
      <c r="P168" s="288"/>
      <c r="Q168" s="301"/>
    </row>
    <row r="169" spans="2:17" ht="15.75">
      <c r="B169" s="825"/>
      <c r="C169" s="848"/>
      <c r="D169" s="828"/>
      <c r="E169" s="424"/>
      <c r="F169" s="425"/>
      <c r="G169" s="425"/>
      <c r="H169" s="425"/>
      <c r="I169" s="425"/>
      <c r="J169" s="425"/>
      <c r="K169" s="425"/>
      <c r="L169" s="425"/>
      <c r="M169" s="425"/>
      <c r="N169" s="425"/>
      <c r="O169" s="425"/>
      <c r="P169" s="425"/>
      <c r="Q169" s="426"/>
    </row>
    <row r="170" spans="2:17" ht="15.75">
      <c r="B170" s="826"/>
      <c r="C170" s="849"/>
      <c r="D170" s="829"/>
      <c r="E170" s="424"/>
      <c r="F170" s="425"/>
      <c r="G170" s="425"/>
      <c r="H170" s="425"/>
      <c r="I170" s="425"/>
      <c r="J170" s="425"/>
      <c r="K170" s="425"/>
      <c r="L170" s="425"/>
      <c r="M170" s="425"/>
      <c r="N170" s="425"/>
      <c r="O170" s="425"/>
      <c r="P170" s="425"/>
      <c r="Q170" s="426"/>
    </row>
    <row r="171" spans="2:17" ht="15.75">
      <c r="B171" s="827"/>
      <c r="C171" s="850"/>
      <c r="D171" s="830"/>
      <c r="E171" s="424"/>
      <c r="F171" s="425"/>
      <c r="G171" s="425"/>
      <c r="H171" s="425"/>
      <c r="I171" s="425"/>
      <c r="J171" s="425"/>
      <c r="K171" s="425"/>
      <c r="L171" s="425"/>
      <c r="M171" s="425"/>
      <c r="N171" s="425"/>
      <c r="O171" s="425"/>
      <c r="P171" s="425"/>
      <c r="Q171" s="426"/>
    </row>
    <row r="172" spans="2:17" ht="15.75">
      <c r="B172" s="819"/>
      <c r="C172" s="816"/>
      <c r="D172" s="822"/>
      <c r="E172" s="287"/>
      <c r="F172" s="288"/>
      <c r="G172" s="288"/>
      <c r="H172" s="288"/>
      <c r="I172" s="288"/>
      <c r="J172" s="288"/>
      <c r="K172" s="288"/>
      <c r="L172" s="288"/>
      <c r="M172" s="288"/>
      <c r="N172" s="288"/>
      <c r="O172" s="288"/>
      <c r="P172" s="288"/>
      <c r="Q172" s="303"/>
    </row>
    <row r="173" spans="2:17" ht="15.75">
      <c r="B173" s="820"/>
      <c r="C173" s="817"/>
      <c r="D173" s="823"/>
      <c r="E173" s="287"/>
      <c r="F173" s="288"/>
      <c r="G173" s="288"/>
      <c r="H173" s="288"/>
      <c r="I173" s="288"/>
      <c r="J173" s="288"/>
      <c r="K173" s="288"/>
      <c r="L173" s="288"/>
      <c r="M173" s="288"/>
      <c r="N173" s="288"/>
      <c r="O173" s="288"/>
      <c r="P173" s="288"/>
      <c r="Q173" s="303"/>
    </row>
    <row r="174" spans="2:17" ht="15.75">
      <c r="B174" s="821"/>
      <c r="C174" s="818"/>
      <c r="D174" s="824"/>
      <c r="E174" s="287"/>
      <c r="F174" s="288"/>
      <c r="G174" s="288"/>
      <c r="H174" s="288"/>
      <c r="I174" s="288"/>
      <c r="J174" s="288"/>
      <c r="K174" s="288"/>
      <c r="L174" s="288"/>
      <c r="M174" s="288"/>
      <c r="N174" s="288"/>
      <c r="O174" s="288"/>
      <c r="P174" s="288"/>
      <c r="Q174" s="303"/>
    </row>
    <row r="175" spans="2:17" ht="15.75">
      <c r="B175" s="819"/>
      <c r="C175" s="816"/>
      <c r="D175" s="822"/>
      <c r="E175" s="287"/>
      <c r="F175" s="288"/>
      <c r="G175" s="288"/>
      <c r="H175" s="288"/>
      <c r="I175" s="288"/>
      <c r="J175" s="288"/>
      <c r="K175" s="288"/>
      <c r="L175" s="288"/>
      <c r="M175" s="288"/>
      <c r="N175" s="288"/>
      <c r="O175" s="288"/>
      <c r="P175" s="288"/>
      <c r="Q175" s="303"/>
    </row>
    <row r="176" spans="2:17" ht="15.75">
      <c r="B176" s="820"/>
      <c r="C176" s="817"/>
      <c r="D176" s="823"/>
      <c r="E176" s="287"/>
      <c r="F176" s="288"/>
      <c r="G176" s="288"/>
      <c r="H176" s="288"/>
      <c r="I176" s="288"/>
      <c r="J176" s="288"/>
      <c r="K176" s="288"/>
      <c r="L176" s="288"/>
      <c r="M176" s="288"/>
      <c r="N176" s="288"/>
      <c r="O176" s="288"/>
      <c r="P176" s="288"/>
      <c r="Q176" s="303"/>
    </row>
    <row r="177" spans="2:17" ht="15.75">
      <c r="B177" s="821"/>
      <c r="C177" s="818"/>
      <c r="D177" s="824"/>
      <c r="E177" s="287"/>
      <c r="F177" s="288"/>
      <c r="G177" s="288"/>
      <c r="H177" s="288"/>
      <c r="I177" s="288"/>
      <c r="J177" s="288"/>
      <c r="K177" s="288"/>
      <c r="L177" s="288"/>
      <c r="M177" s="288"/>
      <c r="N177" s="288"/>
      <c r="O177" s="288"/>
      <c r="P177" s="288"/>
      <c r="Q177" s="303"/>
    </row>
    <row r="178" spans="2:17" ht="15.75">
      <c r="B178" s="819"/>
      <c r="C178" s="816"/>
      <c r="D178" s="822"/>
      <c r="E178" s="295"/>
      <c r="F178" s="295"/>
      <c r="G178" s="295"/>
      <c r="H178" s="295"/>
      <c r="I178" s="295"/>
      <c r="J178" s="295"/>
      <c r="K178" s="295"/>
      <c r="L178" s="295"/>
      <c r="M178" s="295"/>
      <c r="N178" s="295"/>
      <c r="O178" s="295"/>
      <c r="P178" s="295"/>
      <c r="Q178" s="303"/>
    </row>
    <row r="179" spans="2:17" ht="15.75">
      <c r="B179" s="820"/>
      <c r="C179" s="817"/>
      <c r="D179" s="823"/>
      <c r="E179" s="295"/>
      <c r="F179" s="295"/>
      <c r="G179" s="295"/>
      <c r="H179" s="295"/>
      <c r="I179" s="295"/>
      <c r="J179" s="295"/>
      <c r="K179" s="295"/>
      <c r="L179" s="295"/>
      <c r="M179" s="295"/>
      <c r="N179" s="295"/>
      <c r="O179" s="295"/>
      <c r="P179" s="295"/>
      <c r="Q179" s="303"/>
    </row>
    <row r="180" spans="2:17" ht="15.75">
      <c r="B180" s="821"/>
      <c r="C180" s="818"/>
      <c r="D180" s="824"/>
      <c r="E180" s="295"/>
      <c r="F180" s="295"/>
      <c r="G180" s="295"/>
      <c r="H180" s="295"/>
      <c r="I180" s="295"/>
      <c r="J180" s="295"/>
      <c r="K180" s="295"/>
      <c r="L180" s="295"/>
      <c r="M180" s="295"/>
      <c r="N180" s="295"/>
      <c r="O180" s="295"/>
      <c r="P180" s="295"/>
      <c r="Q180" s="303"/>
    </row>
    <row r="181" spans="2:17" ht="15.75">
      <c r="B181" s="819"/>
      <c r="C181" s="816"/>
      <c r="D181" s="822"/>
      <c r="E181" s="295"/>
      <c r="F181" s="295"/>
      <c r="G181" s="295"/>
      <c r="H181" s="295"/>
      <c r="I181" s="295"/>
      <c r="J181" s="295"/>
      <c r="K181" s="295"/>
      <c r="L181" s="295"/>
      <c r="M181" s="295"/>
      <c r="N181" s="295"/>
      <c r="O181" s="295"/>
      <c r="P181" s="295"/>
      <c r="Q181" s="303"/>
    </row>
    <row r="182" spans="2:17" ht="15.75">
      <c r="B182" s="820"/>
      <c r="C182" s="817"/>
      <c r="D182" s="823"/>
      <c r="E182" s="295"/>
      <c r="F182" s="295"/>
      <c r="G182" s="295"/>
      <c r="H182" s="295"/>
      <c r="I182" s="295"/>
      <c r="J182" s="295"/>
      <c r="K182" s="295"/>
      <c r="L182" s="295"/>
      <c r="M182" s="295"/>
      <c r="N182" s="295"/>
      <c r="O182" s="295"/>
      <c r="P182" s="295"/>
      <c r="Q182" s="303"/>
    </row>
    <row r="183" spans="2:17" ht="15.75">
      <c r="B183" s="821"/>
      <c r="C183" s="818"/>
      <c r="D183" s="824"/>
      <c r="E183" s="295"/>
      <c r="F183" s="295"/>
      <c r="G183" s="295"/>
      <c r="H183" s="295"/>
      <c r="I183" s="295"/>
      <c r="J183" s="295"/>
      <c r="K183" s="295"/>
      <c r="L183" s="295"/>
      <c r="M183" s="295"/>
      <c r="N183" s="295"/>
      <c r="O183" s="295"/>
      <c r="P183" s="295"/>
      <c r="Q183" s="303"/>
    </row>
    <row r="184" spans="2:17" ht="15.75">
      <c r="B184" s="819"/>
      <c r="C184" s="816"/>
      <c r="D184" s="822"/>
      <c r="E184" s="295"/>
      <c r="F184" s="295"/>
      <c r="G184" s="295"/>
      <c r="H184" s="295"/>
      <c r="I184" s="295"/>
      <c r="J184" s="295"/>
      <c r="K184" s="295"/>
      <c r="L184" s="295"/>
      <c r="M184" s="295"/>
      <c r="N184" s="295"/>
      <c r="O184" s="295"/>
      <c r="P184" s="295"/>
      <c r="Q184" s="303"/>
    </row>
    <row r="185" spans="2:17" ht="15.75">
      <c r="B185" s="820"/>
      <c r="C185" s="817"/>
      <c r="D185" s="823"/>
      <c r="E185" s="295"/>
      <c r="F185" s="295"/>
      <c r="G185" s="295"/>
      <c r="H185" s="295"/>
      <c r="I185" s="295"/>
      <c r="J185" s="295"/>
      <c r="K185" s="295"/>
      <c r="L185" s="295"/>
      <c r="M185" s="295"/>
      <c r="N185" s="295"/>
      <c r="O185" s="295"/>
      <c r="P185" s="295"/>
      <c r="Q185" s="303"/>
    </row>
    <row r="186" spans="2:17" ht="15.75">
      <c r="B186" s="821"/>
      <c r="C186" s="818"/>
      <c r="D186" s="824"/>
      <c r="E186" s="295"/>
      <c r="F186" s="295"/>
      <c r="G186" s="295"/>
      <c r="H186" s="295"/>
      <c r="I186" s="295"/>
      <c r="J186" s="295"/>
      <c r="K186" s="295"/>
      <c r="L186" s="295"/>
      <c r="M186" s="295"/>
      <c r="N186" s="295"/>
      <c r="O186" s="295"/>
      <c r="P186" s="295"/>
      <c r="Q186" s="303"/>
    </row>
    <row r="187" spans="2:17" ht="15.75">
      <c r="B187" s="819"/>
      <c r="C187" s="816"/>
      <c r="D187" s="822"/>
      <c r="E187" s="295"/>
      <c r="F187" s="295"/>
      <c r="G187" s="295"/>
      <c r="H187" s="295"/>
      <c r="I187" s="295"/>
      <c r="J187" s="295"/>
      <c r="K187" s="295"/>
      <c r="L187" s="295"/>
      <c r="M187" s="295"/>
      <c r="N187" s="295"/>
      <c r="O187" s="295"/>
      <c r="P187" s="295"/>
      <c r="Q187" s="303"/>
    </row>
    <row r="188" spans="2:17" ht="15.75">
      <c r="B188" s="820"/>
      <c r="C188" s="817"/>
      <c r="D188" s="823"/>
      <c r="E188" s="295"/>
      <c r="F188" s="295"/>
      <c r="G188" s="295"/>
      <c r="H188" s="295"/>
      <c r="I188" s="295"/>
      <c r="J188" s="295"/>
      <c r="K188" s="295"/>
      <c r="L188" s="295"/>
      <c r="M188" s="295"/>
      <c r="N188" s="295"/>
      <c r="O188" s="295"/>
      <c r="P188" s="295"/>
      <c r="Q188" s="303"/>
    </row>
    <row r="189" spans="2:17" ht="15.75">
      <c r="B189" s="821"/>
      <c r="C189" s="818"/>
      <c r="D189" s="824"/>
      <c r="E189" s="295"/>
      <c r="F189" s="295"/>
      <c r="G189" s="295"/>
      <c r="H189" s="295"/>
      <c r="I189" s="295"/>
      <c r="J189" s="295"/>
      <c r="K189" s="295"/>
      <c r="L189" s="295"/>
      <c r="M189" s="295"/>
      <c r="N189" s="295"/>
      <c r="O189" s="295"/>
      <c r="P189" s="295"/>
      <c r="Q189" s="303"/>
    </row>
    <row r="190" spans="2:17" ht="15.75">
      <c r="B190" s="819"/>
      <c r="C190" s="816"/>
      <c r="D190" s="822"/>
      <c r="E190" s="295"/>
      <c r="F190" s="295"/>
      <c r="G190" s="295"/>
      <c r="H190" s="295"/>
      <c r="I190" s="295"/>
      <c r="J190" s="295"/>
      <c r="K190" s="295"/>
      <c r="L190" s="295"/>
      <c r="M190" s="295"/>
      <c r="N190" s="295"/>
      <c r="O190" s="295"/>
      <c r="P190" s="295"/>
      <c r="Q190" s="303"/>
    </row>
    <row r="191" spans="2:17" ht="15.75">
      <c r="B191" s="820"/>
      <c r="C191" s="817"/>
      <c r="D191" s="823"/>
      <c r="E191" s="295"/>
      <c r="F191" s="295"/>
      <c r="G191" s="295"/>
      <c r="H191" s="295"/>
      <c r="I191" s="295"/>
      <c r="J191" s="295"/>
      <c r="K191" s="295"/>
      <c r="L191" s="295"/>
      <c r="M191" s="295"/>
      <c r="N191" s="295"/>
      <c r="O191" s="295"/>
      <c r="P191" s="295"/>
      <c r="Q191" s="303"/>
    </row>
    <row r="192" spans="2:17" ht="15.75">
      <c r="B192" s="821"/>
      <c r="C192" s="818"/>
      <c r="D192" s="824"/>
      <c r="E192" s="295"/>
      <c r="F192" s="295"/>
      <c r="G192" s="295"/>
      <c r="H192" s="295"/>
      <c r="I192" s="295"/>
      <c r="J192" s="295"/>
      <c r="K192" s="295"/>
      <c r="L192" s="295"/>
      <c r="M192" s="295"/>
      <c r="N192" s="295"/>
      <c r="O192" s="295"/>
      <c r="P192" s="295"/>
      <c r="Q192" s="303"/>
    </row>
    <row r="193" spans="2:17" ht="15.75">
      <c r="B193" s="819"/>
      <c r="C193" s="816"/>
      <c r="D193" s="822"/>
      <c r="E193" s="295"/>
      <c r="F193" s="295"/>
      <c r="G193" s="295"/>
      <c r="H193" s="295"/>
      <c r="I193" s="295"/>
      <c r="J193" s="295"/>
      <c r="K193" s="295"/>
      <c r="L193" s="295"/>
      <c r="M193" s="295"/>
      <c r="N193" s="295"/>
      <c r="O193" s="295"/>
      <c r="P193" s="295"/>
      <c r="Q193" s="303"/>
    </row>
    <row r="194" spans="2:17" ht="15.75">
      <c r="B194" s="820"/>
      <c r="C194" s="817"/>
      <c r="D194" s="823"/>
      <c r="E194" s="295"/>
      <c r="F194" s="295"/>
      <c r="G194" s="295"/>
      <c r="H194" s="295"/>
      <c r="I194" s="295"/>
      <c r="J194" s="295"/>
      <c r="K194" s="295"/>
      <c r="L194" s="295"/>
      <c r="M194" s="295"/>
      <c r="N194" s="295"/>
      <c r="O194" s="295"/>
      <c r="P194" s="295"/>
      <c r="Q194" s="303"/>
    </row>
    <row r="195" spans="2:17" ht="15.75">
      <c r="B195" s="821"/>
      <c r="C195" s="818"/>
      <c r="D195" s="824"/>
      <c r="E195" s="295"/>
      <c r="F195" s="295"/>
      <c r="G195" s="295"/>
      <c r="H195" s="295"/>
      <c r="I195" s="295"/>
      <c r="J195" s="295"/>
      <c r="K195" s="295"/>
      <c r="L195" s="295"/>
      <c r="M195" s="295"/>
      <c r="N195" s="295"/>
      <c r="O195" s="295"/>
      <c r="P195" s="295"/>
      <c r="Q195" s="303"/>
    </row>
    <row r="196" spans="2:17" ht="15.75">
      <c r="B196" s="857"/>
      <c r="C196" s="854"/>
      <c r="D196" s="822"/>
      <c r="E196" s="296"/>
      <c r="F196" s="296"/>
      <c r="G196" s="296"/>
      <c r="H196" s="296"/>
      <c r="I196" s="296"/>
      <c r="J196" s="296"/>
      <c r="K196" s="296"/>
      <c r="L196" s="296"/>
      <c r="M196" s="296"/>
      <c r="N196" s="296"/>
      <c r="O196" s="296"/>
      <c r="P196" s="296"/>
      <c r="Q196" s="304"/>
    </row>
    <row r="197" spans="2:17" ht="15.75">
      <c r="B197" s="858"/>
      <c r="C197" s="855"/>
      <c r="D197" s="823"/>
      <c r="E197" s="297"/>
      <c r="F197" s="297"/>
      <c r="G197" s="297"/>
      <c r="H197" s="297"/>
      <c r="I197" s="297"/>
      <c r="J197" s="297"/>
      <c r="K197" s="297"/>
      <c r="L197" s="297"/>
      <c r="M197" s="297"/>
      <c r="N197" s="297"/>
      <c r="O197" s="297"/>
      <c r="P197" s="297"/>
      <c r="Q197" s="305"/>
    </row>
    <row r="198" spans="2:17" ht="16.5" thickBot="1">
      <c r="B198" s="859"/>
      <c r="C198" s="856"/>
      <c r="D198" s="861"/>
      <c r="E198" s="306"/>
      <c r="F198" s="307"/>
      <c r="G198" s="307"/>
      <c r="H198" s="307"/>
      <c r="I198" s="307"/>
      <c r="J198" s="307"/>
      <c r="K198" s="307"/>
      <c r="L198" s="307"/>
      <c r="M198" s="307"/>
      <c r="N198" s="307"/>
      <c r="O198" s="307"/>
      <c r="P198" s="307"/>
      <c r="Q198" s="308"/>
    </row>
    <row r="199" spans="2:17">
      <c r="B199" s="285"/>
      <c r="C199" s="285"/>
      <c r="D199" s="285"/>
      <c r="E199" s="285"/>
      <c r="F199" s="285"/>
      <c r="G199" s="285"/>
      <c r="H199" s="285"/>
      <c r="I199" s="285"/>
      <c r="J199" s="285"/>
      <c r="K199" s="285"/>
      <c r="L199" s="285"/>
      <c r="M199" s="285"/>
      <c r="N199" s="285"/>
      <c r="O199" s="285"/>
      <c r="P199" s="285"/>
      <c r="Q199" s="286"/>
    </row>
    <row r="200" spans="2:17" ht="18">
      <c r="E200" s="860" t="s">
        <v>262</v>
      </c>
      <c r="F200" s="860"/>
      <c r="G200" s="860"/>
      <c r="H200" s="860"/>
      <c r="I200" s="860"/>
      <c r="J200" s="860"/>
      <c r="K200" s="860"/>
      <c r="L200" s="860"/>
      <c r="M200" s="860"/>
      <c r="N200" s="860"/>
      <c r="O200" s="860"/>
      <c r="P200" s="860"/>
    </row>
  </sheetData>
  <mergeCells count="202">
    <mergeCell ref="D175:D177"/>
    <mergeCell ref="D139:D141"/>
    <mergeCell ref="D142:D144"/>
    <mergeCell ref="D145:D147"/>
    <mergeCell ref="D148:D150"/>
    <mergeCell ref="E200:P200"/>
    <mergeCell ref="D151:D153"/>
    <mergeCell ref="D118:D120"/>
    <mergeCell ref="D121:D123"/>
    <mergeCell ref="D124:D126"/>
    <mergeCell ref="D127:D129"/>
    <mergeCell ref="D130:D132"/>
    <mergeCell ref="D133:D135"/>
    <mergeCell ref="D196:D198"/>
    <mergeCell ref="D178:D180"/>
    <mergeCell ref="D181:D183"/>
    <mergeCell ref="D184:D186"/>
    <mergeCell ref="D187:D189"/>
    <mergeCell ref="D190:D192"/>
    <mergeCell ref="D193:D195"/>
    <mergeCell ref="D160:D162"/>
    <mergeCell ref="D163:D165"/>
    <mergeCell ref="D166:D168"/>
    <mergeCell ref="D169:D171"/>
    <mergeCell ref="D172:D174"/>
    <mergeCell ref="D70:D72"/>
    <mergeCell ref="D73:D75"/>
    <mergeCell ref="D76:D78"/>
    <mergeCell ref="D43:D45"/>
    <mergeCell ref="D46:D48"/>
    <mergeCell ref="D49:D51"/>
    <mergeCell ref="D52:D54"/>
    <mergeCell ref="D55:D57"/>
    <mergeCell ref="D58:D60"/>
    <mergeCell ref="D115:D117"/>
    <mergeCell ref="D82:D84"/>
    <mergeCell ref="D85:D87"/>
    <mergeCell ref="D88:D90"/>
    <mergeCell ref="D91:D93"/>
    <mergeCell ref="D94:D96"/>
    <mergeCell ref="D97:D99"/>
    <mergeCell ref="D136:D138"/>
    <mergeCell ref="C193:C195"/>
    <mergeCell ref="C196:C198"/>
    <mergeCell ref="C109:C111"/>
    <mergeCell ref="C169:C171"/>
    <mergeCell ref="B100:B102"/>
    <mergeCell ref="D28:D30"/>
    <mergeCell ref="D31:D33"/>
    <mergeCell ref="D34:D36"/>
    <mergeCell ref="D37:D39"/>
    <mergeCell ref="D40:D42"/>
    <mergeCell ref="C85:C87"/>
    <mergeCell ref="C88:C90"/>
    <mergeCell ref="C91:C93"/>
    <mergeCell ref="C94:C96"/>
    <mergeCell ref="C97:C99"/>
    <mergeCell ref="C100:C102"/>
    <mergeCell ref="C64:C66"/>
    <mergeCell ref="C67:C69"/>
    <mergeCell ref="C70:C72"/>
    <mergeCell ref="C73:C75"/>
    <mergeCell ref="C76:C78"/>
    <mergeCell ref="C82:C84"/>
    <mergeCell ref="B193:B195"/>
    <mergeCell ref="B196:B198"/>
    <mergeCell ref="B79:B81"/>
    <mergeCell ref="B82:B84"/>
    <mergeCell ref="B85:B87"/>
    <mergeCell ref="B88:B90"/>
    <mergeCell ref="C13:C15"/>
    <mergeCell ref="C16:C18"/>
    <mergeCell ref="C19:C21"/>
    <mergeCell ref="C22:C24"/>
    <mergeCell ref="C25:C27"/>
    <mergeCell ref="B43:B45"/>
    <mergeCell ref="B34:B36"/>
    <mergeCell ref="B37:B39"/>
    <mergeCell ref="C37:C39"/>
    <mergeCell ref="B52:B54"/>
    <mergeCell ref="C52:C54"/>
    <mergeCell ref="D25:D27"/>
    <mergeCell ref="B76:B78"/>
    <mergeCell ref="B70:B72"/>
    <mergeCell ref="B73:B75"/>
    <mergeCell ref="B64:B66"/>
    <mergeCell ref="B67:B69"/>
    <mergeCell ref="B58:B60"/>
    <mergeCell ref="C58:C60"/>
    <mergeCell ref="B61:B63"/>
    <mergeCell ref="C49:C51"/>
    <mergeCell ref="C61:C63"/>
    <mergeCell ref="D61:D63"/>
    <mergeCell ref="D64:D66"/>
    <mergeCell ref="D67:D69"/>
    <mergeCell ref="B55:B57"/>
    <mergeCell ref="C55:C57"/>
    <mergeCell ref="C46:C48"/>
    <mergeCell ref="C40:C42"/>
    <mergeCell ref="C43:C45"/>
    <mergeCell ref="B46:B48"/>
    <mergeCell ref="B49:B51"/>
    <mergeCell ref="C31:C33"/>
    <mergeCell ref="C34:C36"/>
    <mergeCell ref="B40:B42"/>
    <mergeCell ref="C151:C153"/>
    <mergeCell ref="B187:B189"/>
    <mergeCell ref="B190:B192"/>
    <mergeCell ref="C187:C189"/>
    <mergeCell ref="C190:C192"/>
    <mergeCell ref="B181:B183"/>
    <mergeCell ref="B184:B186"/>
    <mergeCell ref="C181:C183"/>
    <mergeCell ref="C184:C186"/>
    <mergeCell ref="B175:B177"/>
    <mergeCell ref="B178:B180"/>
    <mergeCell ref="C175:C177"/>
    <mergeCell ref="C178:C180"/>
    <mergeCell ref="C139:C141"/>
    <mergeCell ref="B169:B171"/>
    <mergeCell ref="B172:B174"/>
    <mergeCell ref="C172:C174"/>
    <mergeCell ref="D154:D156"/>
    <mergeCell ref="B163:B165"/>
    <mergeCell ref="B166:B168"/>
    <mergeCell ref="C163:C165"/>
    <mergeCell ref="C166:C168"/>
    <mergeCell ref="B157:B159"/>
    <mergeCell ref="B160:B162"/>
    <mergeCell ref="C157:C159"/>
    <mergeCell ref="C160:C162"/>
    <mergeCell ref="B151:B153"/>
    <mergeCell ref="B154:B156"/>
    <mergeCell ref="C154:C156"/>
    <mergeCell ref="D157:D159"/>
    <mergeCell ref="B145:B147"/>
    <mergeCell ref="B148:B150"/>
    <mergeCell ref="C145:C147"/>
    <mergeCell ref="C148:C150"/>
    <mergeCell ref="B139:B141"/>
    <mergeCell ref="B142:B144"/>
    <mergeCell ref="C142:C144"/>
    <mergeCell ref="B133:B135"/>
    <mergeCell ref="B136:B138"/>
    <mergeCell ref="C133:C135"/>
    <mergeCell ref="C136:C138"/>
    <mergeCell ref="B127:B129"/>
    <mergeCell ref="B130:B132"/>
    <mergeCell ref="C127:C129"/>
    <mergeCell ref="C130:C132"/>
    <mergeCell ref="B121:B123"/>
    <mergeCell ref="B124:B126"/>
    <mergeCell ref="C121:C123"/>
    <mergeCell ref="C124:C126"/>
    <mergeCell ref="D13:D15"/>
    <mergeCell ref="B16:B18"/>
    <mergeCell ref="F10:P10"/>
    <mergeCell ref="B115:B117"/>
    <mergeCell ref="B118:B120"/>
    <mergeCell ref="C115:C117"/>
    <mergeCell ref="C118:C120"/>
    <mergeCell ref="C79:C81"/>
    <mergeCell ref="B109:B111"/>
    <mergeCell ref="B112:B114"/>
    <mergeCell ref="C112:C114"/>
    <mergeCell ref="D79:D81"/>
    <mergeCell ref="B103:B105"/>
    <mergeCell ref="B106:B108"/>
    <mergeCell ref="C103:C105"/>
    <mergeCell ref="C106:C108"/>
    <mergeCell ref="B97:B99"/>
    <mergeCell ref="B91:B93"/>
    <mergeCell ref="B94:B96"/>
    <mergeCell ref="D100:D102"/>
    <mergeCell ref="D103:D105"/>
    <mergeCell ref="D106:D108"/>
    <mergeCell ref="D109:D111"/>
    <mergeCell ref="D112:D114"/>
    <mergeCell ref="F11:I11"/>
    <mergeCell ref="J11:K11"/>
    <mergeCell ref="L11:O11"/>
    <mergeCell ref="S4:S20"/>
    <mergeCell ref="S21:S75"/>
    <mergeCell ref="C28:C30"/>
    <mergeCell ref="B28:B30"/>
    <mergeCell ref="B31:B33"/>
    <mergeCell ref="D16:D18"/>
    <mergeCell ref="B19:B21"/>
    <mergeCell ref="D19:D21"/>
    <mergeCell ref="B22:B24"/>
    <mergeCell ref="D22:D24"/>
    <mergeCell ref="B10:B12"/>
    <mergeCell ref="Q10:Q12"/>
    <mergeCell ref="C4:P4"/>
    <mergeCell ref="C5:P5"/>
    <mergeCell ref="C6:P6"/>
    <mergeCell ref="C7:P7"/>
    <mergeCell ref="C10:C12"/>
    <mergeCell ref="D10:D12"/>
    <mergeCell ref="E10:E12"/>
    <mergeCell ref="B25:B27"/>
    <mergeCell ref="B13:B15"/>
  </mergeCells>
  <phoneticPr fontId="39" type="noConversion"/>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FAE3D-1EF0-47AD-864A-C93154263395}">
  <dimension ref="A2:J57"/>
  <sheetViews>
    <sheetView zoomScale="80" zoomScaleNormal="80" workbookViewId="0">
      <selection activeCell="E10" sqref="G10"/>
    </sheetView>
  </sheetViews>
  <sheetFormatPr baseColWidth="10" defaultColWidth="11.5" defaultRowHeight="15"/>
  <cols>
    <col min="1" max="1" width="6.625" style="355" customWidth="1"/>
    <col min="2" max="2" width="23.375" style="356" customWidth="1"/>
    <col min="3" max="4" width="76.5" style="356" customWidth="1"/>
    <col min="5" max="5" width="15.125" style="355" bestFit="1" customWidth="1"/>
    <col min="6" max="6" width="59.5" style="355" customWidth="1"/>
    <col min="7" max="7" width="11.5" style="355"/>
    <col min="8" max="10" width="17.5" style="355" customWidth="1"/>
    <col min="11" max="16384" width="11.5" style="355"/>
  </cols>
  <sheetData>
    <row r="2" spans="1:10">
      <c r="B2" s="1"/>
      <c r="C2" s="1"/>
      <c r="D2" s="1"/>
      <c r="E2" s="1"/>
      <c r="F2" s="1"/>
      <c r="G2" s="1"/>
    </row>
    <row r="3" spans="1:10">
      <c r="B3" s="1"/>
      <c r="C3" s="1"/>
      <c r="D3" s="1"/>
      <c r="E3" s="1"/>
      <c r="F3" s="1"/>
      <c r="G3" s="1"/>
    </row>
    <row r="4" spans="1:10" ht="32.25" customHeight="1">
      <c r="B4" s="1"/>
      <c r="C4" s="837" t="s">
        <v>285</v>
      </c>
      <c r="D4" s="837"/>
      <c r="E4" s="3"/>
      <c r="F4" s="3"/>
      <c r="G4" s="3"/>
      <c r="H4" s="864" t="s">
        <v>309</v>
      </c>
      <c r="I4" s="864"/>
      <c r="J4" s="864"/>
    </row>
    <row r="5" spans="1:10" ht="32.25" customHeight="1">
      <c r="B5" s="1"/>
      <c r="C5" s="837" t="s">
        <v>91</v>
      </c>
      <c r="D5" s="837"/>
      <c r="E5" s="3"/>
      <c r="F5" s="3"/>
      <c r="G5" s="3"/>
      <c r="H5" s="864"/>
      <c r="I5" s="864"/>
      <c r="J5" s="864"/>
    </row>
    <row r="6" spans="1:10" ht="32.25" customHeight="1">
      <c r="B6" s="1"/>
      <c r="C6" s="837" t="s">
        <v>93</v>
      </c>
      <c r="D6" s="837"/>
      <c r="E6" s="3"/>
      <c r="F6" s="3"/>
      <c r="G6" s="3"/>
      <c r="H6" s="864"/>
      <c r="I6" s="864"/>
      <c r="J6" s="864"/>
    </row>
    <row r="7" spans="1:10" ht="32.25" customHeight="1">
      <c r="B7" s="1"/>
      <c r="C7" s="837" t="s">
        <v>94</v>
      </c>
      <c r="D7" s="837"/>
      <c r="E7" s="3"/>
      <c r="F7" s="3"/>
      <c r="G7" s="3"/>
      <c r="H7" s="864"/>
      <c r="I7" s="864"/>
      <c r="J7" s="864"/>
    </row>
    <row r="8" spans="1:10" ht="14.25" customHeight="1">
      <c r="H8" s="864"/>
      <c r="I8" s="864"/>
      <c r="J8" s="864"/>
    </row>
    <row r="9" spans="1:10" ht="15" customHeight="1" thickBot="1">
      <c r="H9" s="864"/>
      <c r="I9" s="864"/>
      <c r="J9" s="864"/>
    </row>
    <row r="10" spans="1:10" s="358" customFormat="1" ht="33.75" customHeight="1" thickBot="1">
      <c r="B10" s="862" t="s">
        <v>177</v>
      </c>
      <c r="C10" s="862" t="s">
        <v>286</v>
      </c>
      <c r="D10" s="867" t="s">
        <v>287</v>
      </c>
      <c r="E10" s="865" t="s">
        <v>304</v>
      </c>
      <c r="F10" s="866"/>
      <c r="H10" s="864"/>
      <c r="I10" s="864"/>
      <c r="J10" s="864"/>
    </row>
    <row r="11" spans="1:10" s="358" customFormat="1" ht="33.75" customHeight="1" thickBot="1">
      <c r="B11" s="863"/>
      <c r="C11" s="863"/>
      <c r="D11" s="868"/>
      <c r="E11" s="427" t="s">
        <v>24</v>
      </c>
      <c r="F11" s="427" t="s">
        <v>305</v>
      </c>
      <c r="H11" s="864"/>
      <c r="I11" s="864"/>
      <c r="J11" s="864"/>
    </row>
    <row r="12" spans="1:10" ht="87" customHeight="1">
      <c r="B12" s="432"/>
      <c r="C12" s="433" t="s">
        <v>321</v>
      </c>
      <c r="D12" s="433" t="s">
        <v>322</v>
      </c>
      <c r="E12" s="433" t="s">
        <v>243</v>
      </c>
      <c r="F12" s="434"/>
      <c r="H12" s="864"/>
      <c r="I12" s="864"/>
      <c r="J12" s="864"/>
    </row>
    <row r="13" spans="1:10" ht="62.25" customHeight="1">
      <c r="B13" s="428"/>
      <c r="C13" s="429" t="s">
        <v>303</v>
      </c>
      <c r="D13" s="429" t="s">
        <v>302</v>
      </c>
      <c r="E13" s="430" t="s">
        <v>306</v>
      </c>
      <c r="F13" s="431"/>
      <c r="H13" s="864"/>
      <c r="I13" s="864"/>
      <c r="J13" s="864"/>
    </row>
    <row r="14" spans="1:10" ht="48" customHeight="1">
      <c r="B14" s="435"/>
      <c r="C14" s="436" t="s">
        <v>299</v>
      </c>
      <c r="D14" s="436" t="s">
        <v>300</v>
      </c>
      <c r="E14" s="437" t="s">
        <v>307</v>
      </c>
      <c r="F14" s="438"/>
      <c r="H14" s="864"/>
      <c r="I14" s="864"/>
      <c r="J14" s="864"/>
    </row>
    <row r="15" spans="1:10" ht="45.75" customHeight="1">
      <c r="B15" s="363"/>
      <c r="C15" s="364" t="s">
        <v>301</v>
      </c>
      <c r="D15" s="364" t="s">
        <v>183</v>
      </c>
      <c r="E15" s="365" t="s">
        <v>308</v>
      </c>
      <c r="F15" s="366"/>
      <c r="H15" s="864"/>
      <c r="I15" s="864"/>
      <c r="J15" s="864"/>
    </row>
    <row r="16" spans="1:10" ht="45.75" customHeight="1">
      <c r="A16" s="357"/>
      <c r="B16" s="363"/>
      <c r="C16" s="364" t="s">
        <v>290</v>
      </c>
      <c r="D16" s="364" t="s">
        <v>184</v>
      </c>
      <c r="E16" s="365" t="s">
        <v>308</v>
      </c>
      <c r="F16" s="366"/>
      <c r="H16" s="864"/>
      <c r="I16" s="864"/>
      <c r="J16" s="864"/>
    </row>
    <row r="17" spans="2:10" ht="45.75" customHeight="1">
      <c r="B17" s="363"/>
      <c r="C17" s="364" t="s">
        <v>291</v>
      </c>
      <c r="D17" s="364" t="s">
        <v>185</v>
      </c>
      <c r="E17" s="365" t="s">
        <v>308</v>
      </c>
      <c r="F17" s="367"/>
      <c r="H17" s="359"/>
      <c r="I17" s="359"/>
      <c r="J17" s="359"/>
    </row>
    <row r="18" spans="2:10" ht="45.75" customHeight="1">
      <c r="B18" s="363"/>
      <c r="C18" s="364" t="s">
        <v>292</v>
      </c>
      <c r="D18" s="364" t="s">
        <v>186</v>
      </c>
      <c r="E18" s="365" t="s">
        <v>308</v>
      </c>
      <c r="F18" s="366"/>
      <c r="H18" s="359"/>
      <c r="I18" s="359"/>
      <c r="J18" s="359"/>
    </row>
    <row r="19" spans="2:10" ht="45.75" customHeight="1">
      <c r="B19" s="363"/>
      <c r="C19" s="364" t="s">
        <v>293</v>
      </c>
      <c r="D19" s="364" t="s">
        <v>187</v>
      </c>
      <c r="E19" s="365" t="s">
        <v>308</v>
      </c>
      <c r="F19" s="366"/>
      <c r="H19" s="359"/>
      <c r="I19" s="359"/>
      <c r="J19" s="359"/>
    </row>
    <row r="20" spans="2:10" ht="45.75" customHeight="1">
      <c r="B20" s="363"/>
      <c r="C20" s="364" t="s">
        <v>294</v>
      </c>
      <c r="D20" s="364" t="s">
        <v>188</v>
      </c>
      <c r="E20" s="365" t="s">
        <v>308</v>
      </c>
      <c r="F20" s="366"/>
      <c r="H20" s="359"/>
      <c r="I20" s="359"/>
      <c r="J20" s="359"/>
    </row>
    <row r="21" spans="2:10" ht="45.75" customHeight="1">
      <c r="B21" s="363"/>
      <c r="C21" s="364" t="s">
        <v>295</v>
      </c>
      <c r="D21" s="364" t="s">
        <v>189</v>
      </c>
      <c r="E21" s="365" t="s">
        <v>308</v>
      </c>
      <c r="F21" s="366"/>
      <c r="H21" s="359"/>
      <c r="I21" s="359"/>
      <c r="J21" s="359"/>
    </row>
    <row r="22" spans="2:10" ht="45.75" customHeight="1">
      <c r="B22" s="363"/>
      <c r="C22" s="364" t="s">
        <v>296</v>
      </c>
      <c r="D22" s="364" t="s">
        <v>209</v>
      </c>
      <c r="E22" s="365" t="s">
        <v>308</v>
      </c>
      <c r="F22" s="366"/>
      <c r="H22" s="359"/>
      <c r="I22" s="359"/>
      <c r="J22" s="359"/>
    </row>
    <row r="23" spans="2:10" ht="45.75" customHeight="1">
      <c r="B23" s="363"/>
      <c r="C23" s="364" t="s">
        <v>297</v>
      </c>
      <c r="D23" s="364" t="s">
        <v>210</v>
      </c>
      <c r="E23" s="365" t="s">
        <v>308</v>
      </c>
      <c r="F23" s="366"/>
      <c r="H23" s="359"/>
      <c r="I23" s="359"/>
      <c r="J23" s="359"/>
    </row>
    <row r="24" spans="2:10" ht="31.5" customHeight="1">
      <c r="B24" s="439"/>
      <c r="C24" s="436" t="s">
        <v>288</v>
      </c>
      <c r="D24" s="436" t="s">
        <v>182</v>
      </c>
      <c r="E24" s="437" t="s">
        <v>307</v>
      </c>
      <c r="F24" s="440"/>
      <c r="H24" s="359"/>
      <c r="I24" s="359"/>
      <c r="J24" s="359"/>
    </row>
    <row r="25" spans="2:10" ht="31.5" customHeight="1">
      <c r="B25" s="363"/>
      <c r="C25" s="364" t="s">
        <v>289</v>
      </c>
      <c r="D25" s="364" t="s">
        <v>183</v>
      </c>
      <c r="E25" s="365" t="s">
        <v>308</v>
      </c>
      <c r="F25" s="366"/>
      <c r="H25" s="359"/>
      <c r="I25" s="359"/>
      <c r="J25" s="359"/>
    </row>
    <row r="26" spans="2:10" ht="31.5" customHeight="1">
      <c r="B26" s="363"/>
      <c r="C26" s="364" t="s">
        <v>290</v>
      </c>
      <c r="D26" s="364" t="s">
        <v>184</v>
      </c>
      <c r="E26" s="365" t="s">
        <v>308</v>
      </c>
      <c r="F26" s="366"/>
      <c r="H26" s="359"/>
      <c r="I26" s="359"/>
      <c r="J26" s="359"/>
    </row>
    <row r="27" spans="2:10" ht="31.5" customHeight="1">
      <c r="B27" s="363"/>
      <c r="C27" s="364" t="s">
        <v>291</v>
      </c>
      <c r="D27" s="364" t="s">
        <v>185</v>
      </c>
      <c r="E27" s="365" t="s">
        <v>308</v>
      </c>
      <c r="F27" s="367"/>
      <c r="H27" s="359"/>
      <c r="I27" s="359"/>
      <c r="J27" s="359"/>
    </row>
    <row r="28" spans="2:10" ht="31.5" customHeight="1">
      <c r="B28" s="363"/>
      <c r="C28" s="364" t="s">
        <v>292</v>
      </c>
      <c r="D28" s="364" t="s">
        <v>186</v>
      </c>
      <c r="E28" s="365" t="s">
        <v>308</v>
      </c>
      <c r="F28" s="366"/>
      <c r="H28" s="359"/>
      <c r="I28" s="359"/>
      <c r="J28" s="359"/>
    </row>
    <row r="29" spans="2:10" ht="31.5" customHeight="1">
      <c r="B29" s="363"/>
      <c r="C29" s="364" t="s">
        <v>293</v>
      </c>
      <c r="D29" s="364" t="s">
        <v>187</v>
      </c>
      <c r="E29" s="365" t="s">
        <v>308</v>
      </c>
      <c r="F29" s="366"/>
      <c r="H29" s="359"/>
      <c r="I29" s="359"/>
      <c r="J29" s="359"/>
    </row>
    <row r="30" spans="2:10" ht="31.5" customHeight="1">
      <c r="B30" s="363"/>
      <c r="C30" s="364" t="s">
        <v>294</v>
      </c>
      <c r="D30" s="364" t="s">
        <v>188</v>
      </c>
      <c r="E30" s="365" t="s">
        <v>308</v>
      </c>
      <c r="F30" s="366"/>
      <c r="H30" s="359"/>
      <c r="I30" s="359"/>
      <c r="J30" s="359"/>
    </row>
    <row r="31" spans="2:10" ht="31.5" customHeight="1">
      <c r="B31" s="363"/>
      <c r="C31" s="364" t="s">
        <v>295</v>
      </c>
      <c r="D31" s="364" t="s">
        <v>189</v>
      </c>
      <c r="E31" s="365" t="s">
        <v>308</v>
      </c>
      <c r="F31" s="366"/>
      <c r="H31" s="359"/>
      <c r="I31" s="359"/>
      <c r="J31" s="359"/>
    </row>
    <row r="32" spans="2:10" ht="31.5" customHeight="1">
      <c r="B32" s="363"/>
      <c r="C32" s="364" t="s">
        <v>296</v>
      </c>
      <c r="D32" s="364" t="s">
        <v>209</v>
      </c>
      <c r="E32" s="365" t="s">
        <v>308</v>
      </c>
      <c r="F32" s="366"/>
      <c r="H32" s="359"/>
      <c r="I32" s="359"/>
      <c r="J32" s="359"/>
    </row>
    <row r="33" spans="2:10" ht="31.5" customHeight="1">
      <c r="B33" s="363"/>
      <c r="C33" s="364" t="s">
        <v>297</v>
      </c>
      <c r="D33" s="364" t="s">
        <v>210</v>
      </c>
      <c r="E33" s="365" t="s">
        <v>308</v>
      </c>
      <c r="F33" s="366"/>
      <c r="H33" s="359"/>
      <c r="I33" s="359"/>
      <c r="J33" s="359"/>
    </row>
    <row r="34" spans="2:10" ht="31.5" customHeight="1">
      <c r="B34" s="363"/>
      <c r="C34" s="364" t="s">
        <v>298</v>
      </c>
      <c r="D34" s="364" t="s">
        <v>212</v>
      </c>
      <c r="E34" s="365" t="s">
        <v>308</v>
      </c>
      <c r="F34" s="366"/>
      <c r="H34" s="359"/>
      <c r="I34" s="359"/>
      <c r="J34" s="359"/>
    </row>
    <row r="35" spans="2:10" ht="31.5" customHeight="1">
      <c r="B35" s="439"/>
      <c r="C35" s="436" t="s">
        <v>288</v>
      </c>
      <c r="D35" s="436" t="s">
        <v>182</v>
      </c>
      <c r="E35" s="437" t="s">
        <v>307</v>
      </c>
      <c r="F35" s="440"/>
      <c r="H35" s="359"/>
      <c r="I35" s="359"/>
      <c r="J35" s="359"/>
    </row>
    <row r="36" spans="2:10" ht="31.5" customHeight="1">
      <c r="B36" s="363"/>
      <c r="C36" s="364" t="s">
        <v>289</v>
      </c>
      <c r="D36" s="364" t="s">
        <v>183</v>
      </c>
      <c r="E36" s="365" t="s">
        <v>308</v>
      </c>
      <c r="F36" s="366"/>
      <c r="H36" s="359"/>
      <c r="I36" s="359"/>
      <c r="J36" s="359"/>
    </row>
    <row r="37" spans="2:10" ht="31.5" customHeight="1">
      <c r="B37" s="363"/>
      <c r="C37" s="364" t="s">
        <v>290</v>
      </c>
      <c r="D37" s="364" t="s">
        <v>184</v>
      </c>
      <c r="E37" s="365" t="s">
        <v>308</v>
      </c>
      <c r="F37" s="366"/>
      <c r="H37" s="359"/>
      <c r="I37" s="359"/>
      <c r="J37" s="359"/>
    </row>
    <row r="38" spans="2:10" ht="31.5" customHeight="1">
      <c r="B38" s="363"/>
      <c r="C38" s="364" t="s">
        <v>291</v>
      </c>
      <c r="D38" s="364" t="s">
        <v>185</v>
      </c>
      <c r="E38" s="365" t="s">
        <v>308</v>
      </c>
      <c r="F38" s="366"/>
    </row>
    <row r="39" spans="2:10" ht="31.5" customHeight="1">
      <c r="B39" s="363"/>
      <c r="C39" s="364" t="s">
        <v>292</v>
      </c>
      <c r="D39" s="364" t="s">
        <v>186</v>
      </c>
      <c r="E39" s="365" t="s">
        <v>308</v>
      </c>
      <c r="F39" s="366"/>
    </row>
    <row r="40" spans="2:10" ht="31.5" customHeight="1">
      <c r="B40" s="363"/>
      <c r="C40" s="364" t="s">
        <v>293</v>
      </c>
      <c r="D40" s="364" t="s">
        <v>187</v>
      </c>
      <c r="E40" s="365" t="s">
        <v>308</v>
      </c>
      <c r="F40" s="366"/>
    </row>
    <row r="41" spans="2:10" ht="31.5" customHeight="1">
      <c r="B41" s="363"/>
      <c r="C41" s="364" t="s">
        <v>294</v>
      </c>
      <c r="D41" s="364" t="s">
        <v>188</v>
      </c>
      <c r="E41" s="365" t="s">
        <v>308</v>
      </c>
      <c r="F41" s="366"/>
    </row>
    <row r="42" spans="2:10" ht="31.5" customHeight="1">
      <c r="B42" s="363"/>
      <c r="C42" s="364" t="s">
        <v>295</v>
      </c>
      <c r="D42" s="364" t="s">
        <v>189</v>
      </c>
      <c r="E42" s="365" t="s">
        <v>308</v>
      </c>
      <c r="F42" s="366"/>
    </row>
    <row r="43" spans="2:10" ht="31.5" customHeight="1">
      <c r="B43" s="363"/>
      <c r="C43" s="364" t="s">
        <v>296</v>
      </c>
      <c r="D43" s="364" t="s">
        <v>209</v>
      </c>
      <c r="E43" s="365" t="s">
        <v>308</v>
      </c>
      <c r="F43" s="366"/>
    </row>
    <row r="44" spans="2:10" ht="31.5" customHeight="1">
      <c r="B44" s="363"/>
      <c r="C44" s="364" t="s">
        <v>297</v>
      </c>
      <c r="D44" s="364" t="s">
        <v>210</v>
      </c>
      <c r="E44" s="365" t="s">
        <v>308</v>
      </c>
      <c r="F44" s="366"/>
    </row>
    <row r="45" spans="2:10" ht="31.5" customHeight="1">
      <c r="B45" s="363"/>
      <c r="C45" s="364" t="s">
        <v>298</v>
      </c>
      <c r="D45" s="364" t="s">
        <v>212</v>
      </c>
      <c r="E45" s="365" t="s">
        <v>308</v>
      </c>
      <c r="F45" s="366"/>
    </row>
    <row r="46" spans="2:10" ht="31.5" customHeight="1">
      <c r="B46" s="439"/>
      <c r="C46" s="436" t="s">
        <v>288</v>
      </c>
      <c r="D46" s="436" t="s">
        <v>182</v>
      </c>
      <c r="E46" s="437" t="s">
        <v>307</v>
      </c>
      <c r="F46" s="440"/>
    </row>
    <row r="47" spans="2:10" ht="31.5" customHeight="1">
      <c r="B47" s="363"/>
      <c r="C47" s="364" t="s">
        <v>289</v>
      </c>
      <c r="D47" s="364" t="s">
        <v>183</v>
      </c>
      <c r="E47" s="365" t="s">
        <v>308</v>
      </c>
      <c r="F47" s="366"/>
    </row>
    <row r="48" spans="2:10" ht="31.5" customHeight="1">
      <c r="B48" s="363"/>
      <c r="C48" s="364" t="s">
        <v>290</v>
      </c>
      <c r="D48" s="364" t="s">
        <v>184</v>
      </c>
      <c r="E48" s="365" t="s">
        <v>308</v>
      </c>
      <c r="F48" s="366"/>
    </row>
    <row r="49" spans="2:6" ht="31.5" customHeight="1">
      <c r="B49" s="363"/>
      <c r="C49" s="364" t="s">
        <v>291</v>
      </c>
      <c r="D49" s="364" t="s">
        <v>185</v>
      </c>
      <c r="E49" s="365" t="s">
        <v>308</v>
      </c>
      <c r="F49" s="366"/>
    </row>
    <row r="50" spans="2:6" ht="31.5" customHeight="1">
      <c r="B50" s="363"/>
      <c r="C50" s="364" t="s">
        <v>292</v>
      </c>
      <c r="D50" s="364" t="s">
        <v>186</v>
      </c>
      <c r="E50" s="365" t="s">
        <v>308</v>
      </c>
      <c r="F50" s="366"/>
    </row>
    <row r="51" spans="2:6" ht="31.5" customHeight="1">
      <c r="B51" s="363"/>
      <c r="C51" s="364" t="s">
        <v>293</v>
      </c>
      <c r="D51" s="364" t="s">
        <v>187</v>
      </c>
      <c r="E51" s="365" t="s">
        <v>308</v>
      </c>
      <c r="F51" s="366"/>
    </row>
    <row r="52" spans="2:6" ht="31.5" customHeight="1">
      <c r="B52" s="363"/>
      <c r="C52" s="364" t="s">
        <v>294</v>
      </c>
      <c r="D52" s="364" t="s">
        <v>188</v>
      </c>
      <c r="E52" s="365" t="s">
        <v>308</v>
      </c>
      <c r="F52" s="366"/>
    </row>
    <row r="53" spans="2:6" ht="31.5" customHeight="1">
      <c r="B53" s="363"/>
      <c r="C53" s="364" t="s">
        <v>295</v>
      </c>
      <c r="D53" s="364" t="s">
        <v>189</v>
      </c>
      <c r="E53" s="365" t="s">
        <v>308</v>
      </c>
      <c r="F53" s="366"/>
    </row>
    <row r="54" spans="2:6" ht="31.5" customHeight="1">
      <c r="B54" s="363"/>
      <c r="C54" s="364" t="s">
        <v>296</v>
      </c>
      <c r="D54" s="364" t="s">
        <v>209</v>
      </c>
      <c r="E54" s="365" t="s">
        <v>308</v>
      </c>
      <c r="F54" s="366"/>
    </row>
    <row r="55" spans="2:6" ht="31.5" customHeight="1" thickBot="1">
      <c r="B55" s="368"/>
      <c r="C55" s="369"/>
      <c r="D55" s="369"/>
      <c r="E55" s="370"/>
      <c r="F55" s="371"/>
    </row>
    <row r="56" spans="2:6">
      <c r="B56" s="358"/>
      <c r="C56" s="358"/>
      <c r="D56" s="358"/>
      <c r="E56" s="358"/>
      <c r="F56" s="358"/>
    </row>
    <row r="57" spans="2:6" ht="18.75">
      <c r="E57" s="360"/>
      <c r="F57" s="360"/>
    </row>
  </sheetData>
  <mergeCells count="9">
    <mergeCell ref="B10:B11"/>
    <mergeCell ref="H4:J16"/>
    <mergeCell ref="C4:D4"/>
    <mergeCell ref="C5:D5"/>
    <mergeCell ref="C6:D6"/>
    <mergeCell ref="C7:D7"/>
    <mergeCell ref="E10:F10"/>
    <mergeCell ref="C10:C11"/>
    <mergeCell ref="D10:D11"/>
  </mergeCells>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23982-234B-4E38-BEA3-275143E2C4CD}">
  <dimension ref="B2:P29"/>
  <sheetViews>
    <sheetView zoomScale="59" zoomScaleNormal="59" workbookViewId="0">
      <selection activeCell="E10" sqref="G10"/>
    </sheetView>
  </sheetViews>
  <sheetFormatPr baseColWidth="10" defaultColWidth="11.5" defaultRowHeight="15"/>
  <cols>
    <col min="1" max="1" width="6.625" style="355" customWidth="1"/>
    <col min="2" max="2" width="23.125" style="356" customWidth="1"/>
    <col min="3" max="3" width="39.5" style="356" customWidth="1"/>
    <col min="4" max="6" width="39.5" style="355" customWidth="1"/>
    <col min="7" max="7" width="39.5" style="356" customWidth="1"/>
    <col min="8" max="8" width="64.375" style="355" customWidth="1"/>
    <col min="9" max="9" width="66.75" style="355" customWidth="1"/>
    <col min="10" max="11" width="11.5" style="355"/>
    <col min="12" max="16" width="35.375" style="355" customWidth="1"/>
    <col min="17" max="16384" width="11.5" style="355"/>
  </cols>
  <sheetData>
    <row r="2" spans="2:16">
      <c r="B2" s="1"/>
      <c r="C2" s="1"/>
      <c r="D2" s="96"/>
      <c r="E2" s="1"/>
      <c r="F2" s="1"/>
      <c r="G2" s="1"/>
      <c r="H2" s="1"/>
      <c r="I2" s="1"/>
    </row>
    <row r="3" spans="2:16">
      <c r="B3" s="1"/>
      <c r="C3" s="1"/>
      <c r="D3" s="2"/>
      <c r="E3" s="1"/>
      <c r="F3" s="1"/>
      <c r="G3" s="1"/>
      <c r="H3" s="1"/>
      <c r="I3" s="1"/>
    </row>
    <row r="4" spans="2:16" ht="74.650000000000006" customHeight="1">
      <c r="B4" s="1"/>
      <c r="C4" s="837" t="s">
        <v>351</v>
      </c>
      <c r="D4" s="837"/>
      <c r="E4" s="837"/>
      <c r="F4" s="837"/>
      <c r="G4" s="837"/>
      <c r="H4" s="3"/>
      <c r="I4" s="3"/>
    </row>
    <row r="5" spans="2:16" ht="32.65" customHeight="1">
      <c r="B5" s="1"/>
      <c r="C5" s="837" t="s">
        <v>91</v>
      </c>
      <c r="D5" s="837"/>
      <c r="E5" s="837"/>
      <c r="F5" s="837"/>
      <c r="G5" s="837"/>
      <c r="H5" s="3"/>
      <c r="I5" s="3"/>
    </row>
    <row r="6" spans="2:16" ht="32.65" customHeight="1">
      <c r="B6" s="1"/>
      <c r="C6" s="837" t="s">
        <v>93</v>
      </c>
      <c r="D6" s="837"/>
      <c r="E6" s="837"/>
      <c r="F6" s="837"/>
      <c r="G6" s="837"/>
      <c r="H6" s="3"/>
      <c r="I6" s="3"/>
    </row>
    <row r="7" spans="2:16" ht="32.65" customHeight="1">
      <c r="B7" s="1"/>
      <c r="C7" s="837" t="s">
        <v>94</v>
      </c>
      <c r="D7" s="837"/>
      <c r="E7" s="837"/>
      <c r="F7" s="837"/>
      <c r="G7" s="837"/>
      <c r="H7" s="3"/>
      <c r="I7" s="3"/>
    </row>
    <row r="9" spans="2:16" ht="15.75" thickBot="1"/>
    <row r="10" spans="2:16" ht="45.75" customHeight="1" thickBot="1">
      <c r="B10" s="870" t="s">
        <v>352</v>
      </c>
      <c r="C10" s="871"/>
      <c r="D10" s="871"/>
      <c r="E10" s="871"/>
      <c r="F10" s="871"/>
      <c r="G10" s="871"/>
      <c r="H10" s="871"/>
      <c r="I10" s="872"/>
      <c r="L10" s="869" t="s">
        <v>361</v>
      </c>
      <c r="M10" s="869"/>
      <c r="N10" s="869"/>
      <c r="O10" s="869"/>
      <c r="P10" s="869"/>
    </row>
    <row r="11" spans="2:16" ht="115.15" customHeight="1" thickBot="1">
      <c r="B11" s="375" t="s">
        <v>353</v>
      </c>
      <c r="C11" s="376" t="s">
        <v>354</v>
      </c>
      <c r="D11" s="376" t="s">
        <v>355</v>
      </c>
      <c r="E11" s="376" t="s">
        <v>356</v>
      </c>
      <c r="F11" s="376" t="s">
        <v>360</v>
      </c>
      <c r="G11" s="376" t="s">
        <v>357</v>
      </c>
      <c r="H11" s="376" t="s">
        <v>358</v>
      </c>
      <c r="I11" s="377" t="s">
        <v>359</v>
      </c>
      <c r="L11" s="869"/>
      <c r="M11" s="869"/>
      <c r="N11" s="869"/>
      <c r="O11" s="869"/>
      <c r="P11" s="869"/>
    </row>
    <row r="12" spans="2:16" ht="72.400000000000006" customHeight="1">
      <c r="B12" s="378"/>
      <c r="C12" s="379"/>
      <c r="D12" s="379"/>
      <c r="E12" s="379"/>
      <c r="F12" s="379"/>
      <c r="G12" s="379"/>
      <c r="H12" s="379"/>
      <c r="I12" s="380"/>
      <c r="L12" s="869"/>
      <c r="M12" s="869"/>
      <c r="N12" s="869"/>
      <c r="O12" s="869"/>
      <c r="P12" s="869"/>
    </row>
    <row r="13" spans="2:16" ht="72.400000000000006" customHeight="1">
      <c r="B13" s="387"/>
      <c r="C13" s="388"/>
      <c r="D13" s="388"/>
      <c r="E13" s="388"/>
      <c r="F13" s="388"/>
      <c r="G13" s="388"/>
      <c r="H13" s="388"/>
      <c r="I13" s="389"/>
      <c r="L13" s="869"/>
      <c r="M13" s="869"/>
      <c r="N13" s="869"/>
      <c r="O13" s="869"/>
      <c r="P13" s="869"/>
    </row>
    <row r="14" spans="2:16" ht="72.400000000000006" customHeight="1">
      <c r="B14" s="387"/>
      <c r="C14" s="388"/>
      <c r="D14" s="388"/>
      <c r="E14" s="388"/>
      <c r="F14" s="388"/>
      <c r="G14" s="388"/>
      <c r="H14" s="388"/>
      <c r="I14" s="389"/>
      <c r="L14" s="869"/>
      <c r="M14" s="869"/>
      <c r="N14" s="869"/>
      <c r="O14" s="869"/>
      <c r="P14" s="869"/>
    </row>
    <row r="15" spans="2:16" ht="72.400000000000006" customHeight="1">
      <c r="B15" s="387"/>
      <c r="C15" s="388"/>
      <c r="D15" s="388"/>
      <c r="E15" s="388"/>
      <c r="F15" s="388"/>
      <c r="G15" s="388"/>
      <c r="H15" s="388"/>
      <c r="I15" s="389"/>
      <c r="L15" s="869"/>
      <c r="M15" s="869"/>
      <c r="N15" s="869"/>
      <c r="O15" s="869"/>
      <c r="P15" s="869"/>
    </row>
    <row r="16" spans="2:16" ht="72.400000000000006" customHeight="1">
      <c r="B16" s="381"/>
      <c r="C16" s="382"/>
      <c r="D16" s="382"/>
      <c r="E16" s="382"/>
      <c r="F16" s="382"/>
      <c r="G16" s="382"/>
      <c r="H16" s="382"/>
      <c r="I16" s="383"/>
      <c r="L16" s="869"/>
      <c r="M16" s="869"/>
      <c r="N16" s="869"/>
      <c r="O16" s="869"/>
      <c r="P16" s="869"/>
    </row>
    <row r="17" spans="2:16" ht="72.400000000000006" customHeight="1">
      <c r="B17" s="381"/>
      <c r="C17" s="382"/>
      <c r="D17" s="382"/>
      <c r="E17" s="382"/>
      <c r="F17" s="382"/>
      <c r="G17" s="382"/>
      <c r="H17" s="382"/>
      <c r="I17" s="383"/>
      <c r="L17" s="869"/>
      <c r="M17" s="869"/>
      <c r="N17" s="869"/>
      <c r="O17" s="869"/>
      <c r="P17" s="869"/>
    </row>
    <row r="18" spans="2:16" ht="72.400000000000006" customHeight="1">
      <c r="B18" s="381"/>
      <c r="C18" s="382"/>
      <c r="D18" s="382"/>
      <c r="E18" s="382"/>
      <c r="F18" s="382"/>
      <c r="G18" s="382"/>
      <c r="H18" s="382"/>
      <c r="I18" s="383"/>
      <c r="L18" s="869"/>
      <c r="M18" s="869"/>
      <c r="N18" s="869"/>
      <c r="O18" s="869"/>
      <c r="P18" s="869"/>
    </row>
    <row r="19" spans="2:16" ht="72.400000000000006" customHeight="1" thickBot="1">
      <c r="B19" s="384"/>
      <c r="C19" s="385"/>
      <c r="D19" s="385"/>
      <c r="E19" s="385"/>
      <c r="F19" s="385"/>
      <c r="G19" s="385"/>
      <c r="H19" s="385"/>
      <c r="I19" s="386"/>
      <c r="L19" s="869"/>
      <c r="M19" s="869"/>
      <c r="N19" s="869"/>
      <c r="O19" s="869"/>
      <c r="P19" s="869"/>
    </row>
    <row r="20" spans="2:16">
      <c r="B20" s="355"/>
      <c r="C20" s="355"/>
      <c r="G20" s="355"/>
    </row>
    <row r="21" spans="2:16" ht="45.4" customHeight="1">
      <c r="B21" s="355"/>
      <c r="C21" s="355"/>
      <c r="G21" s="355"/>
    </row>
    <row r="22" spans="2:16" ht="45.4" customHeight="1">
      <c r="B22" s="355"/>
      <c r="C22" s="355"/>
      <c r="G22" s="355"/>
    </row>
    <row r="23" spans="2:16" ht="45.4" customHeight="1">
      <c r="B23" s="355"/>
      <c r="C23" s="355"/>
      <c r="G23" s="355"/>
    </row>
    <row r="24" spans="2:16" ht="45.4" customHeight="1">
      <c r="B24" s="355"/>
      <c r="C24" s="355"/>
      <c r="G24" s="355"/>
    </row>
    <row r="25" spans="2:16">
      <c r="B25" s="355"/>
      <c r="C25" s="355"/>
      <c r="G25" s="355"/>
    </row>
    <row r="26" spans="2:16">
      <c r="B26" s="355"/>
      <c r="C26" s="355"/>
      <c r="G26" s="355"/>
    </row>
    <row r="27" spans="2:16">
      <c r="B27" s="355"/>
      <c r="C27" s="355"/>
      <c r="G27" s="355"/>
    </row>
    <row r="28" spans="2:16">
      <c r="B28" s="355"/>
      <c r="C28" s="355"/>
      <c r="G28" s="355"/>
    </row>
    <row r="29" spans="2:16">
      <c r="B29" s="355"/>
      <c r="C29" s="355"/>
      <c r="G29" s="355"/>
    </row>
  </sheetData>
  <mergeCells count="6">
    <mergeCell ref="L10:P19"/>
    <mergeCell ref="C4:G4"/>
    <mergeCell ref="C5:G5"/>
    <mergeCell ref="C6:G6"/>
    <mergeCell ref="C7:G7"/>
    <mergeCell ref="B10:I10"/>
  </mergeCells>
  <printOptions horizontalCentered="1"/>
  <pageMargins left="0.23622047244094491" right="0.23622047244094491" top="0.74803149606299213" bottom="0.74803149606299213" header="0.31496062992125984" footer="0.31496062992125984"/>
  <pageSetup paperSize="5" scale="30"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F9269-6001-4266-866A-DFB35F8A3F75}">
  <sheetPr codeName="Hoja5"/>
  <dimension ref="A1:S11"/>
  <sheetViews>
    <sheetView showGridLines="0" topLeftCell="A2" zoomScale="68" zoomScaleNormal="68" zoomScaleSheetLayoutView="40" zoomScalePageLayoutView="111" workbookViewId="0">
      <selection activeCell="E10" sqref="G10"/>
    </sheetView>
  </sheetViews>
  <sheetFormatPr baseColWidth="10" defaultColWidth="12.125" defaultRowHeight="15"/>
  <cols>
    <col min="1" max="1" width="26.625" style="1" customWidth="1"/>
    <col min="2" max="3" width="28.5" style="1" customWidth="1"/>
    <col min="4" max="4" width="26.375" style="1" customWidth="1"/>
    <col min="5" max="5" width="20.5" style="1" customWidth="1"/>
    <col min="6" max="6" width="14.5" style="1" bestFit="1" customWidth="1"/>
    <col min="7" max="7" width="24.5" style="50" customWidth="1"/>
    <col min="8" max="8" width="29.5" style="1" bestFit="1" customWidth="1"/>
    <col min="9" max="9" width="33" style="1" customWidth="1"/>
    <col min="10" max="10" width="26.125" style="1" customWidth="1"/>
    <col min="11" max="11" width="26.125" style="50" customWidth="1"/>
    <col min="12" max="12" width="23" style="1" customWidth="1"/>
    <col min="13" max="13" width="23" style="50" customWidth="1"/>
    <col min="14" max="14" width="121.375" style="50" customWidth="1"/>
    <col min="15" max="18" width="32.125" style="1" customWidth="1"/>
    <col min="19" max="19" width="25" style="1" customWidth="1"/>
    <col min="20" max="16384" width="12.125" style="1"/>
  </cols>
  <sheetData>
    <row r="1" spans="1:19" ht="32.25">
      <c r="E1" s="878"/>
      <c r="F1" s="878"/>
      <c r="G1" s="878"/>
      <c r="H1" s="878"/>
      <c r="I1" s="878"/>
      <c r="J1" s="878"/>
      <c r="K1" s="878"/>
      <c r="L1" s="878"/>
      <c r="M1" s="878"/>
      <c r="N1" s="878"/>
      <c r="O1" s="878"/>
      <c r="P1" s="878"/>
      <c r="Q1" s="878"/>
      <c r="R1" s="878"/>
      <c r="S1" s="878"/>
    </row>
    <row r="2" spans="1:19" ht="90" customHeight="1">
      <c r="E2" s="879" t="s">
        <v>29</v>
      </c>
      <c r="F2" s="879"/>
      <c r="G2" s="879"/>
      <c r="H2" s="879"/>
      <c r="I2" s="879"/>
      <c r="J2" s="879"/>
      <c r="K2" s="879"/>
      <c r="L2" s="879"/>
      <c r="M2" s="879"/>
      <c r="N2" s="879"/>
      <c r="O2" s="879"/>
      <c r="P2" s="879"/>
      <c r="Q2" s="879"/>
      <c r="R2" s="879"/>
      <c r="S2" s="879"/>
    </row>
    <row r="3" spans="1:19" ht="19.5" thickBot="1">
      <c r="E3" s="12"/>
      <c r="F3" s="12"/>
      <c r="G3" s="12"/>
      <c r="H3" s="13"/>
      <c r="I3" s="13"/>
      <c r="J3" s="13"/>
      <c r="K3" s="13"/>
      <c r="L3" s="14"/>
      <c r="M3" s="51"/>
      <c r="N3" s="51"/>
      <c r="O3" s="13"/>
      <c r="P3" s="13"/>
      <c r="Q3" s="13"/>
      <c r="R3" s="13"/>
      <c r="S3" s="13"/>
    </row>
    <row r="4" spans="1:19" ht="19.5" thickTop="1">
      <c r="E4" s="880" t="s">
        <v>22</v>
      </c>
      <c r="F4" s="889" t="s">
        <v>24</v>
      </c>
      <c r="G4" s="882" t="s">
        <v>0</v>
      </c>
      <c r="H4" s="884" t="s">
        <v>1</v>
      </c>
      <c r="I4" s="884"/>
      <c r="J4" s="884"/>
      <c r="K4" s="884"/>
      <c r="L4" s="884"/>
      <c r="M4" s="884"/>
      <c r="N4" s="884"/>
      <c r="O4" s="884"/>
      <c r="P4" s="884"/>
      <c r="Q4" s="885" t="s">
        <v>310</v>
      </c>
      <c r="R4" s="885" t="s">
        <v>311</v>
      </c>
      <c r="S4" s="887" t="s">
        <v>312</v>
      </c>
    </row>
    <row r="5" spans="1:19" ht="248.25" customHeight="1" thickBot="1">
      <c r="A5" s="873" t="s">
        <v>47</v>
      </c>
      <c r="B5" s="873"/>
      <c r="C5" s="873"/>
      <c r="D5" s="873"/>
      <c r="E5" s="881"/>
      <c r="F5" s="890"/>
      <c r="G5" s="883"/>
      <c r="H5" s="361" t="s">
        <v>2</v>
      </c>
      <c r="I5" s="362" t="s">
        <v>313</v>
      </c>
      <c r="J5" s="362" t="s">
        <v>314</v>
      </c>
      <c r="K5" s="362" t="s">
        <v>315</v>
      </c>
      <c r="L5" s="361" t="s">
        <v>316</v>
      </c>
      <c r="M5" s="362" t="s">
        <v>317</v>
      </c>
      <c r="N5" s="362" t="s">
        <v>318</v>
      </c>
      <c r="O5" s="362" t="s">
        <v>319</v>
      </c>
      <c r="P5" s="362" t="s">
        <v>320</v>
      </c>
      <c r="Q5" s="886"/>
      <c r="R5" s="886"/>
      <c r="S5" s="888"/>
    </row>
    <row r="6" spans="1:19" ht="158.25" customHeight="1">
      <c r="A6" s="16" t="s">
        <v>30</v>
      </c>
      <c r="B6" s="52" t="s">
        <v>33</v>
      </c>
      <c r="C6" s="52" t="s">
        <v>37</v>
      </c>
      <c r="D6" s="53" t="s">
        <v>42</v>
      </c>
      <c r="E6" s="121"/>
      <c r="F6" s="122" t="s">
        <v>3</v>
      </c>
      <c r="G6" s="123">
        <v>1.1000000000000001</v>
      </c>
      <c r="H6" s="124" t="s">
        <v>58</v>
      </c>
      <c r="I6" s="124"/>
      <c r="J6" s="125" t="s">
        <v>48</v>
      </c>
      <c r="K6" s="125" t="s">
        <v>52</v>
      </c>
      <c r="L6" s="125" t="s">
        <v>56</v>
      </c>
      <c r="M6" s="125" t="s">
        <v>56</v>
      </c>
      <c r="N6" s="125"/>
      <c r="O6" s="126"/>
      <c r="P6" s="127"/>
      <c r="Q6" s="128"/>
      <c r="R6" s="129"/>
      <c r="S6" s="130"/>
    </row>
    <row r="7" spans="1:19" s="2" customFormat="1" ht="141.75" customHeight="1">
      <c r="A7" s="16" t="s">
        <v>31</v>
      </c>
      <c r="B7" s="52" t="s">
        <v>34</v>
      </c>
      <c r="C7" s="52" t="s">
        <v>38</v>
      </c>
      <c r="D7" s="54" t="s">
        <v>41</v>
      </c>
      <c r="E7" s="18"/>
      <c r="F7" s="19" t="s">
        <v>4</v>
      </c>
      <c r="G7" s="102" t="s">
        <v>26</v>
      </c>
      <c r="H7" s="108" t="s">
        <v>57</v>
      </c>
      <c r="I7" s="108"/>
      <c r="J7" s="109" t="s">
        <v>49</v>
      </c>
      <c r="K7" s="109" t="s">
        <v>53</v>
      </c>
      <c r="L7" s="109"/>
      <c r="M7" s="108"/>
      <c r="N7" s="108"/>
      <c r="O7" s="108"/>
      <c r="P7" s="110"/>
      <c r="Q7" s="20"/>
      <c r="R7" s="21"/>
      <c r="S7" s="22"/>
    </row>
    <row r="8" spans="1:19" ht="141.75" customHeight="1">
      <c r="A8" s="16" t="s">
        <v>40</v>
      </c>
      <c r="B8" s="52" t="s">
        <v>35</v>
      </c>
      <c r="C8" s="52" t="s">
        <v>39</v>
      </c>
      <c r="D8" s="53" t="s">
        <v>43</v>
      </c>
      <c r="E8" s="23"/>
      <c r="F8" s="24" t="s">
        <v>5</v>
      </c>
      <c r="G8" s="103" t="s">
        <v>27</v>
      </c>
      <c r="H8" s="111" t="s">
        <v>59</v>
      </c>
      <c r="I8" s="111"/>
      <c r="J8" s="112" t="s">
        <v>50</v>
      </c>
      <c r="K8" s="112" t="s">
        <v>54</v>
      </c>
      <c r="L8" s="112"/>
      <c r="M8" s="113"/>
      <c r="N8" s="113"/>
      <c r="O8" s="114"/>
      <c r="P8" s="111"/>
      <c r="Q8" s="25"/>
      <c r="R8" s="26"/>
      <c r="S8" s="27"/>
    </row>
    <row r="9" spans="1:19" ht="141.75" customHeight="1">
      <c r="A9" s="16" t="s">
        <v>32</v>
      </c>
      <c r="B9" s="52" t="s">
        <v>36</v>
      </c>
      <c r="C9" s="52" t="s">
        <v>44</v>
      </c>
      <c r="D9" s="53" t="s">
        <v>45</v>
      </c>
      <c r="E9" s="28"/>
      <c r="F9" s="29" t="s">
        <v>6</v>
      </c>
      <c r="G9" s="104" t="s">
        <v>28</v>
      </c>
      <c r="H9" s="107" t="s">
        <v>60</v>
      </c>
      <c r="I9" s="107"/>
      <c r="J9" s="106" t="s">
        <v>51</v>
      </c>
      <c r="K9" s="106" t="s">
        <v>55</v>
      </c>
      <c r="L9" s="106"/>
      <c r="M9" s="115"/>
      <c r="N9" s="115"/>
      <c r="O9" s="116"/>
      <c r="P9" s="115"/>
      <c r="Q9" s="34"/>
      <c r="R9" s="35"/>
      <c r="S9" s="36"/>
    </row>
    <row r="10" spans="1:19" ht="61.5" customHeight="1">
      <c r="A10" s="874" t="s">
        <v>61</v>
      </c>
      <c r="B10" s="874"/>
      <c r="C10" s="874"/>
      <c r="D10" s="875"/>
      <c r="E10" s="28"/>
      <c r="F10" s="29" t="s">
        <v>6</v>
      </c>
      <c r="G10" s="104"/>
      <c r="H10" s="107"/>
      <c r="I10" s="107"/>
      <c r="J10" s="106"/>
      <c r="K10" s="115"/>
      <c r="L10" s="106"/>
      <c r="M10" s="115"/>
      <c r="N10" s="115"/>
      <c r="O10" s="116"/>
      <c r="P10" s="115"/>
      <c r="Q10" s="34"/>
      <c r="R10" s="35"/>
      <c r="S10" s="36"/>
    </row>
    <row r="11" spans="1:19" ht="99.75" customHeight="1" thickBot="1">
      <c r="A11" s="876" t="s">
        <v>46</v>
      </c>
      <c r="B11" s="876"/>
      <c r="C11" s="876"/>
      <c r="D11" s="877"/>
      <c r="E11" s="97"/>
      <c r="F11" s="98" t="s">
        <v>6</v>
      </c>
      <c r="G11" s="105"/>
      <c r="H11" s="117"/>
      <c r="I11" s="117"/>
      <c r="J11" s="118"/>
      <c r="K11" s="119"/>
      <c r="L11" s="118"/>
      <c r="M11" s="119"/>
      <c r="N11" s="119"/>
      <c r="O11" s="120"/>
      <c r="P11" s="119"/>
      <c r="Q11" s="100"/>
      <c r="R11" s="99"/>
      <c r="S11" s="101"/>
    </row>
  </sheetData>
  <mergeCells count="12">
    <mergeCell ref="A5:D5"/>
    <mergeCell ref="A10:D10"/>
    <mergeCell ref="A11:D11"/>
    <mergeCell ref="E1:S1"/>
    <mergeCell ref="E2:S2"/>
    <mergeCell ref="E4:E5"/>
    <mergeCell ref="G4:G5"/>
    <mergeCell ref="H4:P4"/>
    <mergeCell ref="Q4:Q5"/>
    <mergeCell ref="R4:R5"/>
    <mergeCell ref="S4:S5"/>
    <mergeCell ref="F4:F5"/>
  </mergeCells>
  <printOptions horizontalCentered="1"/>
  <pageMargins left="0.23622047244094491" right="0.23622047244094491" top="0.74803149606299213" bottom="0.74803149606299213" header="0.31496062992125984" footer="0.31496062992125984"/>
  <pageSetup paperSize="5" scale="28" fitToHeight="0" orientation="landscape" r:id="rId1"/>
  <headerFooter alignWithMargins="0">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38</vt:i4>
      </vt:variant>
    </vt:vector>
  </HeadingPairs>
  <TitlesOfParts>
    <vt:vector size="61" baseType="lpstr">
      <vt:lpstr>Diagnóstico</vt:lpstr>
      <vt:lpstr>Cobertura</vt:lpstr>
      <vt:lpstr>1.Árbol del problema</vt:lpstr>
      <vt:lpstr>2.Árbol de objetivos</vt:lpstr>
      <vt:lpstr>3.Árbol de alternativas</vt:lpstr>
      <vt:lpstr>4.Matriz de alternativas</vt:lpstr>
      <vt:lpstr>Estructura Analítica del Pp</vt:lpstr>
      <vt:lpstr>Matriz de similitudes</vt:lpstr>
      <vt:lpstr> Sintaxis MIR (no se llena)</vt:lpstr>
      <vt:lpstr>5. Pp (3 años)</vt:lpstr>
      <vt:lpstr> 8. Pp (2027)</vt:lpstr>
      <vt:lpstr> 7. Pp (2026)</vt:lpstr>
      <vt:lpstr>9. METAS</vt:lpstr>
      <vt:lpstr>11. SEGUIMIENTO 2026</vt:lpstr>
      <vt:lpstr>12. SEGUIMIENTO 2027</vt:lpstr>
      <vt:lpstr>17. CEDULA0126</vt:lpstr>
      <vt:lpstr>18. CEDULA0226</vt:lpstr>
      <vt:lpstr>19. CEDULA0326</vt:lpstr>
      <vt:lpstr>20. CEDULA0426</vt:lpstr>
      <vt:lpstr>21. CEDULA0127</vt:lpstr>
      <vt:lpstr>22. CEDULA0227</vt:lpstr>
      <vt:lpstr>23. CEDULA0327</vt:lpstr>
      <vt:lpstr>24. CEDULA0427</vt:lpstr>
      <vt:lpstr>' 7. Pp (2026)'!Área_de_impresión</vt:lpstr>
      <vt:lpstr>' 8. Pp (2027)'!Área_de_impresión</vt:lpstr>
      <vt:lpstr>' Sintaxis MIR (no se llena)'!Área_de_impresión</vt:lpstr>
      <vt:lpstr>'1.Árbol del problema'!Área_de_impresión</vt:lpstr>
      <vt:lpstr>'11. SEGUIMIENTO 2026'!Área_de_impresión</vt:lpstr>
      <vt:lpstr>'12. SEGUIMIENTO 2027'!Área_de_impresión</vt:lpstr>
      <vt:lpstr>'17. CEDULA0126'!Área_de_impresión</vt:lpstr>
      <vt:lpstr>'18. CEDULA0226'!Área_de_impresión</vt:lpstr>
      <vt:lpstr>'19. CEDULA0326'!Área_de_impresión</vt:lpstr>
      <vt:lpstr>'2.Árbol de objetivos'!Área_de_impresión</vt:lpstr>
      <vt:lpstr>'20. CEDULA0426'!Área_de_impresión</vt:lpstr>
      <vt:lpstr>'21. CEDULA0127'!Área_de_impresión</vt:lpstr>
      <vt:lpstr>'22. CEDULA0227'!Área_de_impresión</vt:lpstr>
      <vt:lpstr>'23. CEDULA0327'!Área_de_impresión</vt:lpstr>
      <vt:lpstr>'24. CEDULA0427'!Área_de_impresión</vt:lpstr>
      <vt:lpstr>'3.Árbol de alternativas'!Área_de_impresión</vt:lpstr>
      <vt:lpstr>'4.Matriz de alternativas'!Área_de_impresión</vt:lpstr>
      <vt:lpstr>'5. Pp (3 años)'!Área_de_impresión</vt:lpstr>
      <vt:lpstr>'9. METAS'!Área_de_impresión</vt:lpstr>
      <vt:lpstr>Cobertura!Área_de_impresión</vt:lpstr>
      <vt:lpstr>Diagnóstico!Área_de_impresión</vt:lpstr>
      <vt:lpstr>'Estructura Analítica del Pp'!Área_de_impresión</vt:lpstr>
      <vt:lpstr>'Matriz de similitudes'!Área_de_impresión</vt:lpstr>
      <vt:lpstr>' 7. Pp (2026)'!Títulos_a_imprimir</vt:lpstr>
      <vt:lpstr>' 8. Pp (2027)'!Títulos_a_imprimir</vt:lpstr>
      <vt:lpstr>' Sintaxis MIR (no se llena)'!Títulos_a_imprimir</vt:lpstr>
      <vt:lpstr>'11. SEGUIMIENTO 2026'!Títulos_a_imprimir</vt:lpstr>
      <vt:lpstr>'12. SEGUIMIENTO 2027'!Títulos_a_imprimir</vt:lpstr>
      <vt:lpstr>'17. CEDULA0126'!Títulos_a_imprimir</vt:lpstr>
      <vt:lpstr>'18. CEDULA0226'!Títulos_a_imprimir</vt:lpstr>
      <vt:lpstr>'19. CEDULA0326'!Títulos_a_imprimir</vt:lpstr>
      <vt:lpstr>'20. CEDULA0426'!Títulos_a_imprimir</vt:lpstr>
      <vt:lpstr>'21. CEDULA0127'!Títulos_a_imprimir</vt:lpstr>
      <vt:lpstr>'22. CEDULA0227'!Títulos_a_imprimir</vt:lpstr>
      <vt:lpstr>'23. CEDULA0327'!Títulos_a_imprimir</vt:lpstr>
      <vt:lpstr>'24. CEDULA0427'!Títulos_a_imprimir</vt:lpstr>
      <vt:lpstr>'5. Pp (3 años)'!Títulos_a_imprimir</vt:lpstr>
      <vt:lpstr>'9. 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Alejandra Olivas</cp:lastModifiedBy>
  <cp:lastPrinted>2026-04-09T19:13:24Z</cp:lastPrinted>
  <dcterms:created xsi:type="dcterms:W3CDTF">2025-11-17T14:09:10Z</dcterms:created>
  <dcterms:modified xsi:type="dcterms:W3CDTF">2026-08-31T18:42:14Z</dcterms:modified>
</cp:coreProperties>
</file>